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Ex3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Daoui\Desktop\Project_2025\Pro_Dentale\"/>
    </mc:Choice>
  </mc:AlternateContent>
  <xr:revisionPtr revIDLastSave="0" documentId="13_ncr:1_{E0EABCE9-B4AB-45BC-8C43-75F10894298C}" xr6:coauthVersionLast="47" xr6:coauthVersionMax="47" xr10:uidLastSave="{00000000-0000-0000-0000-000000000000}"/>
  <bookViews>
    <workbookView xWindow="-120" yWindow="-120" windowWidth="24240" windowHeight="13140" activeTab="4" xr2:uid="{D7F5EE24-5C98-4B1F-B4ED-F0EA9B9BCF91}"/>
  </bookViews>
  <sheets>
    <sheet name="Dash" sheetId="5" r:id="rId1"/>
    <sheet name="Sales" sheetId="1" r:id="rId2"/>
    <sheet name="Feuil3" sheetId="10" r:id="rId3"/>
    <sheet name="Graphs" sheetId="9" r:id="rId4"/>
    <sheet name="Sortie" sheetId="11" r:id="rId5"/>
    <sheet name="Effectif" sheetId="2" r:id="rId6"/>
    <sheet name="Users" sheetId="6" r:id="rId7"/>
    <sheet name="Logs" sheetId="4" r:id="rId8"/>
    <sheet name="Legend" sheetId="7" r:id="rId9"/>
    <sheet name="Recolt" sheetId="3" r:id="rId10"/>
  </sheets>
  <definedNames>
    <definedName name="_xlnm._FilterDatabase" localSheetId="5" hidden="1">Effectif!$A$1:$J$154</definedName>
    <definedName name="_xlnm._FilterDatabase" localSheetId="2" hidden="1">Feuil3!$N$1:$P$7446</definedName>
    <definedName name="_xlnm._FilterDatabase" localSheetId="7" hidden="1">Logs!$A$1:$T$5913</definedName>
    <definedName name="_xlnm._FilterDatabase" localSheetId="9" hidden="1">Recolt!$A$1:$H$1957</definedName>
    <definedName name="_xlnm._FilterDatabase" localSheetId="1" hidden="1">Sales!$B$1:$E$1957</definedName>
    <definedName name="_xlchart.v1.0" hidden="1">Graphs!$S$19:$S$34</definedName>
    <definedName name="_xlchart.v1.1" hidden="1">Graphs!$T$19:$T$34</definedName>
    <definedName name="_xlchart.v1.10" hidden="1">Graphs!$F$58:$F$97</definedName>
    <definedName name="_xlchart.v1.11" hidden="1">Graphs!$G$57</definedName>
    <definedName name="_xlchart.v1.12" hidden="1">Graphs!$G$58:$G$97</definedName>
    <definedName name="_xlchart.v1.13" hidden="1">Graphs!$H$57</definedName>
    <definedName name="_xlchart.v1.14" hidden="1">Graphs!$H$58:$H$97</definedName>
    <definedName name="_xlchart.v1.15" hidden="1">Graphs!$I$57</definedName>
    <definedName name="_xlchart.v1.16" hidden="1">Graphs!$I$58:$I$97</definedName>
    <definedName name="_xlchart.v1.17" hidden="1">Graphs!$J$57</definedName>
    <definedName name="_xlchart.v1.18" hidden="1">Graphs!$J$58:$J$97</definedName>
    <definedName name="_xlchart.v1.19" hidden="1">Graphs!$K$57</definedName>
    <definedName name="_xlchart.v1.2" hidden="1">Graphs!$B$58:$B$97</definedName>
    <definedName name="_xlchart.v1.20" hidden="1">Graphs!$K$58:$K$97</definedName>
    <definedName name="_xlchart.v1.21" hidden="1">Graphs!$L$57</definedName>
    <definedName name="_xlchart.v1.22" hidden="1">Graphs!$L$58:$L$97</definedName>
    <definedName name="_xlchart.v1.23" hidden="1">Graphs!$M$57</definedName>
    <definedName name="_xlchart.v1.24" hidden="1">Graphs!$M$58:$M$97</definedName>
    <definedName name="_xlchart.v1.25" hidden="1">Graphs!$N$57</definedName>
    <definedName name="_xlchart.v1.26" hidden="1">Graphs!$N$58:$N$97</definedName>
    <definedName name="_xlchart.v1.27" hidden="1">Graphs!$B$35:$B$54</definedName>
    <definedName name="_xlchart.v1.28" hidden="1">Graphs!$C$34</definedName>
    <definedName name="_xlchart.v1.29" hidden="1">Graphs!$C$35:$C$54</definedName>
    <definedName name="_xlchart.v1.3" hidden="1">Graphs!$C$57</definedName>
    <definedName name="_xlchart.v1.30" hidden="1">Graphs!$D$34</definedName>
    <definedName name="_xlchart.v1.31" hidden="1">Graphs!$D$35:$D$54</definedName>
    <definedName name="_xlchart.v1.32" hidden="1">Graphs!$E$34</definedName>
    <definedName name="_xlchart.v1.33" hidden="1">Graphs!$E$35:$E$54</definedName>
    <definedName name="_xlchart.v1.34" hidden="1">Graphs!$F$34</definedName>
    <definedName name="_xlchart.v1.35" hidden="1">Graphs!$F$35:$F$54</definedName>
    <definedName name="_xlchart.v1.36" hidden="1">Graphs!$G$34</definedName>
    <definedName name="_xlchart.v1.37" hidden="1">Graphs!$G$35:$G$54</definedName>
    <definedName name="_xlchart.v1.38" hidden="1">Graphs!$H$34</definedName>
    <definedName name="_xlchart.v1.39" hidden="1">Graphs!$H$35:$H$54</definedName>
    <definedName name="_xlchart.v1.4" hidden="1">Graphs!$C$58:$C$97</definedName>
    <definedName name="_xlchart.v1.40" hidden="1">Graphs!$I$34</definedName>
    <definedName name="_xlchart.v1.41" hidden="1">Graphs!$I$35:$I$54</definedName>
    <definedName name="_xlchart.v1.42" hidden="1">Graphs!$J$34</definedName>
    <definedName name="_xlchart.v1.43" hidden="1">Graphs!$J$35:$J$54</definedName>
    <definedName name="_xlchart.v1.44" hidden="1">Graphs!$K$34</definedName>
    <definedName name="_xlchart.v1.45" hidden="1">Graphs!$K$35:$K$54</definedName>
    <definedName name="_xlchart.v1.46" hidden="1">Graphs!$L$34</definedName>
    <definedName name="_xlchart.v1.47" hidden="1">Graphs!$L$35:$L$54</definedName>
    <definedName name="_xlchart.v1.48" hidden="1">Graphs!$M$34</definedName>
    <definedName name="_xlchart.v1.49" hidden="1">Graphs!$M$35:$M$54</definedName>
    <definedName name="_xlchart.v1.5" hidden="1">Graphs!$D$57</definedName>
    <definedName name="_xlchart.v1.50" hidden="1">Graphs!$N$34</definedName>
    <definedName name="_xlchart.v1.51" hidden="1">Graphs!$N$35:$N$54</definedName>
    <definedName name="_xlchart.v1.52" hidden="1">Graphs!$S$19:$S$34</definedName>
    <definedName name="_xlchart.v1.53" hidden="1">Graphs!$T$19:$T$34</definedName>
    <definedName name="_xlchart.v1.6" hidden="1">Graphs!$D$58:$D$97</definedName>
    <definedName name="_xlchart.v1.7" hidden="1">Graphs!$E$57</definedName>
    <definedName name="_xlchart.v1.8" hidden="1">Graphs!$E$58:$E$97</definedName>
    <definedName name="_xlchart.v1.9" hidden="1">Graphs!$F$57</definedName>
    <definedName name="_xleta.IF" hidden="1" xlm="1">#NAME?</definedName>
    <definedName name="_xleta.LOG" hidden="1" xlm="1">#NAME?</definedName>
    <definedName name="_xleta.NOW" hidden="1" xlm="1">#NAME?</definedName>
    <definedName name="_xleta.SUM" hidden="1" xlm="1">#NAME?</definedName>
    <definedName name="Table_effectif">Effectif!$A$1:$I$149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4" i="9" l="1" a="1"/>
  <c r="AG4" i="9" s="1"/>
  <c r="AG5" i="9" a="1"/>
  <c r="AG5" i="9" s="1"/>
  <c r="AG6" i="9" a="1"/>
  <c r="AG6" i="9" s="1"/>
  <c r="AG7" i="9" a="1"/>
  <c r="AG7" i="9" s="1"/>
  <c r="AG8" i="9" a="1"/>
  <c r="AG8" i="9" s="1"/>
  <c r="AG9" i="9" a="1"/>
  <c r="AG9" i="9" s="1"/>
  <c r="AG10" i="9" a="1"/>
  <c r="AG10" i="9" s="1"/>
  <c r="AG11" i="9" a="1"/>
  <c r="AG11" i="9" s="1"/>
  <c r="AG12" i="9" a="1"/>
  <c r="AG12" i="9" s="1"/>
  <c r="AG13" i="9" a="1"/>
  <c r="AG13" i="9" s="1"/>
  <c r="AG14" i="9" a="1"/>
  <c r="AG14" i="9" s="1"/>
  <c r="AG15" i="9" a="1"/>
  <c r="AG15" i="9" s="1"/>
  <c r="AG16" i="9" a="1"/>
  <c r="AG16" i="9" s="1"/>
  <c r="AG17" i="9" a="1"/>
  <c r="AG17" i="9" s="1"/>
  <c r="AG18" i="9" a="1"/>
  <c r="AG18" i="9" s="1"/>
  <c r="AG19" i="9" a="1"/>
  <c r="AG19" i="9" s="1"/>
  <c r="AG20" i="9" a="1"/>
  <c r="AG20" i="9" s="1"/>
  <c r="AG21" i="9" a="1"/>
  <c r="AG21" i="9" s="1"/>
  <c r="AG22" i="9" a="1"/>
  <c r="AG22" i="9" s="1"/>
  <c r="AG23" i="9" a="1"/>
  <c r="AG23" i="9" s="1"/>
  <c r="AG24" i="9" a="1"/>
  <c r="AG24" i="9" s="1"/>
  <c r="AH18" i="9" a="1"/>
  <c r="AH18" i="9" s="1"/>
  <c r="AH19" i="9" a="1"/>
  <c r="AH19" i="9" s="1"/>
  <c r="AH20" i="9" a="1"/>
  <c r="AH20" i="9" s="1"/>
  <c r="AH21" i="9" a="1"/>
  <c r="AH21" i="9" s="1"/>
  <c r="AH22" i="9" a="1"/>
  <c r="AH22" i="9" s="1"/>
  <c r="AH23" i="9" a="1"/>
  <c r="AH23" i="9" s="1"/>
  <c r="AH24" i="9" a="1"/>
  <c r="AH24" i="9" s="1"/>
  <c r="AH4" i="9" a="1"/>
  <c r="AH4" i="9" s="1"/>
  <c r="AH5" i="9" a="1"/>
  <c r="AH5" i="9" s="1"/>
  <c r="AH6" i="9" a="1"/>
  <c r="AH6" i="9" s="1"/>
  <c r="AH7" i="9" a="1"/>
  <c r="AH7" i="9" s="1"/>
  <c r="AH8" i="9" a="1"/>
  <c r="AH8" i="9" s="1"/>
  <c r="AH9" i="9" a="1"/>
  <c r="AH9" i="9" s="1"/>
  <c r="AH10" i="9" a="1"/>
  <c r="AH10" i="9" s="1"/>
  <c r="AH11" i="9" a="1"/>
  <c r="AH11" i="9" s="1"/>
  <c r="AH12" i="9" a="1"/>
  <c r="AH12" i="9" s="1"/>
  <c r="AH13" i="9" a="1"/>
  <c r="AH13" i="9" s="1"/>
  <c r="AH14" i="9" a="1"/>
  <c r="AH14" i="9" s="1"/>
  <c r="AH15" i="9" a="1"/>
  <c r="AH15" i="9" s="1"/>
  <c r="AH16" i="9" a="1"/>
  <c r="AH16" i="9" s="1"/>
  <c r="AH17" i="9" a="1"/>
  <c r="AH17" i="9" s="1"/>
  <c r="AG3" i="9" a="1"/>
  <c r="AG3" i="9" s="1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AH3" i="9" a="1"/>
  <c r="AH3" i="9" s="1"/>
  <c r="L2" i="2"/>
  <c r="R3" i="9" l="1"/>
  <c r="T32" i="9" l="1"/>
  <c r="T28" i="9"/>
  <c r="T24" i="9"/>
  <c r="T20" i="9"/>
  <c r="T18" i="9"/>
  <c r="T14" i="9"/>
  <c r="T13" i="9"/>
  <c r="T8" i="9"/>
  <c r="T7" i="9"/>
  <c r="T31" i="9"/>
  <c r="T27" i="9"/>
  <c r="T23" i="9"/>
  <c r="T19" i="9"/>
  <c r="S18" i="9"/>
  <c r="S14" i="9"/>
  <c r="S13" i="9"/>
  <c r="S8" i="9"/>
  <c r="S7" i="9"/>
  <c r="T30" i="9"/>
  <c r="T26" i="9"/>
  <c r="T22" i="9"/>
  <c r="V18" i="9"/>
  <c r="V14" i="9"/>
  <c r="V13" i="9"/>
  <c r="V8" i="9"/>
  <c r="V7" i="9"/>
  <c r="T29" i="9"/>
  <c r="T25" i="9"/>
  <c r="T21" i="9"/>
  <c r="U18" i="9"/>
  <c r="U14" i="9"/>
  <c r="U13" i="9"/>
  <c r="U8" i="9"/>
  <c r="U7" i="9"/>
  <c r="T33" i="9"/>
  <c r="T34" i="9"/>
  <c r="P59" i="9" l="1"/>
  <c r="Q59" i="9"/>
  <c r="R59" i="9"/>
  <c r="P60" i="9"/>
  <c r="Q60" i="9"/>
  <c r="R60" i="9"/>
  <c r="P61" i="9"/>
  <c r="Q61" i="9"/>
  <c r="R61" i="9"/>
  <c r="P62" i="9"/>
  <c r="Q62" i="9"/>
  <c r="R62" i="9"/>
  <c r="P63" i="9"/>
  <c r="Q63" i="9"/>
  <c r="R63" i="9"/>
  <c r="P64" i="9"/>
  <c r="Q64" i="9"/>
  <c r="R64" i="9"/>
  <c r="P65" i="9"/>
  <c r="Q65" i="9"/>
  <c r="R65" i="9"/>
  <c r="P66" i="9"/>
  <c r="Q66" i="9"/>
  <c r="R66" i="9"/>
  <c r="P67" i="9"/>
  <c r="Q67" i="9"/>
  <c r="R67" i="9"/>
  <c r="P68" i="9"/>
  <c r="Q68" i="9"/>
  <c r="R68" i="9"/>
  <c r="P69" i="9"/>
  <c r="Q69" i="9"/>
  <c r="R69" i="9"/>
  <c r="P70" i="9"/>
  <c r="Q70" i="9"/>
  <c r="R70" i="9"/>
  <c r="P71" i="9"/>
  <c r="Q71" i="9"/>
  <c r="R71" i="9"/>
  <c r="P72" i="9"/>
  <c r="Q72" i="9"/>
  <c r="R72" i="9"/>
  <c r="P73" i="9"/>
  <c r="Q73" i="9"/>
  <c r="R73" i="9"/>
  <c r="P74" i="9"/>
  <c r="Q74" i="9"/>
  <c r="R74" i="9"/>
  <c r="P75" i="9"/>
  <c r="Q75" i="9"/>
  <c r="R75" i="9"/>
  <c r="P76" i="9"/>
  <c r="Q76" i="9"/>
  <c r="R76" i="9"/>
  <c r="P77" i="9"/>
  <c r="Q77" i="9"/>
  <c r="R77" i="9"/>
  <c r="P78" i="9"/>
  <c r="Q78" i="9"/>
  <c r="R78" i="9"/>
  <c r="P79" i="9"/>
  <c r="Q79" i="9"/>
  <c r="R79" i="9"/>
  <c r="P80" i="9"/>
  <c r="Q80" i="9"/>
  <c r="R80" i="9"/>
  <c r="P81" i="9"/>
  <c r="Q81" i="9"/>
  <c r="R81" i="9"/>
  <c r="P82" i="9"/>
  <c r="Q82" i="9"/>
  <c r="R82" i="9"/>
  <c r="P83" i="9"/>
  <c r="Q83" i="9"/>
  <c r="R83" i="9"/>
  <c r="P84" i="9"/>
  <c r="Q84" i="9"/>
  <c r="R84" i="9"/>
  <c r="P85" i="9"/>
  <c r="Q85" i="9"/>
  <c r="R85" i="9"/>
  <c r="P86" i="9"/>
  <c r="Q86" i="9"/>
  <c r="R86" i="9"/>
  <c r="P87" i="9"/>
  <c r="Q87" i="9"/>
  <c r="R87" i="9"/>
  <c r="P88" i="9"/>
  <c r="Q88" i="9"/>
  <c r="R88" i="9"/>
  <c r="P89" i="9"/>
  <c r="Q89" i="9"/>
  <c r="R89" i="9"/>
  <c r="P90" i="9"/>
  <c r="Q90" i="9"/>
  <c r="R90" i="9"/>
  <c r="P91" i="9"/>
  <c r="Q91" i="9"/>
  <c r="R91" i="9"/>
  <c r="P92" i="9"/>
  <c r="Q92" i="9"/>
  <c r="R92" i="9"/>
  <c r="P93" i="9"/>
  <c r="Q93" i="9"/>
  <c r="R93" i="9"/>
  <c r="P94" i="9"/>
  <c r="Q94" i="9"/>
  <c r="R94" i="9"/>
  <c r="P95" i="9"/>
  <c r="Q95" i="9"/>
  <c r="R95" i="9"/>
  <c r="P96" i="9"/>
  <c r="Q96" i="9"/>
  <c r="R96" i="9"/>
  <c r="P97" i="9"/>
  <c r="Q97" i="9"/>
  <c r="R97" i="9"/>
  <c r="R58" i="9"/>
  <c r="Q58" i="9"/>
  <c r="P58" i="9"/>
  <c r="C59" i="9"/>
  <c r="D59" i="9"/>
  <c r="E59" i="9"/>
  <c r="F59" i="9"/>
  <c r="G59" i="9"/>
  <c r="H59" i="9"/>
  <c r="I59" i="9"/>
  <c r="J59" i="9"/>
  <c r="K59" i="9"/>
  <c r="L59" i="9"/>
  <c r="M59" i="9"/>
  <c r="N59" i="9"/>
  <c r="C60" i="9"/>
  <c r="D60" i="9"/>
  <c r="E60" i="9"/>
  <c r="F60" i="9"/>
  <c r="G60" i="9"/>
  <c r="H60" i="9"/>
  <c r="I60" i="9"/>
  <c r="J60" i="9"/>
  <c r="K60" i="9"/>
  <c r="L60" i="9"/>
  <c r="M60" i="9"/>
  <c r="N60" i="9"/>
  <c r="C61" i="9"/>
  <c r="D61" i="9"/>
  <c r="E61" i="9"/>
  <c r="F61" i="9"/>
  <c r="G61" i="9"/>
  <c r="H61" i="9"/>
  <c r="I61" i="9"/>
  <c r="J61" i="9"/>
  <c r="K61" i="9"/>
  <c r="L61" i="9"/>
  <c r="M61" i="9"/>
  <c r="N61" i="9"/>
  <c r="C62" i="9"/>
  <c r="D62" i="9"/>
  <c r="E62" i="9"/>
  <c r="F62" i="9"/>
  <c r="G62" i="9"/>
  <c r="H62" i="9"/>
  <c r="I62" i="9"/>
  <c r="J62" i="9"/>
  <c r="K62" i="9"/>
  <c r="L62" i="9"/>
  <c r="M62" i="9"/>
  <c r="N62" i="9"/>
  <c r="C63" i="9"/>
  <c r="D63" i="9"/>
  <c r="E63" i="9"/>
  <c r="F63" i="9"/>
  <c r="G63" i="9"/>
  <c r="H63" i="9"/>
  <c r="I63" i="9"/>
  <c r="J63" i="9"/>
  <c r="K63" i="9"/>
  <c r="L63" i="9"/>
  <c r="M63" i="9"/>
  <c r="N63" i="9"/>
  <c r="C64" i="9"/>
  <c r="D64" i="9"/>
  <c r="E64" i="9"/>
  <c r="F64" i="9"/>
  <c r="G64" i="9"/>
  <c r="H64" i="9"/>
  <c r="I64" i="9"/>
  <c r="J64" i="9"/>
  <c r="K64" i="9"/>
  <c r="L64" i="9"/>
  <c r="M64" i="9"/>
  <c r="N64" i="9"/>
  <c r="C65" i="9"/>
  <c r="D65" i="9"/>
  <c r="E65" i="9"/>
  <c r="F65" i="9"/>
  <c r="G65" i="9"/>
  <c r="H65" i="9"/>
  <c r="I65" i="9"/>
  <c r="J65" i="9"/>
  <c r="K65" i="9"/>
  <c r="L65" i="9"/>
  <c r="M65" i="9"/>
  <c r="N65" i="9"/>
  <c r="C66" i="9"/>
  <c r="D66" i="9"/>
  <c r="E66" i="9"/>
  <c r="F66" i="9"/>
  <c r="G66" i="9"/>
  <c r="H66" i="9"/>
  <c r="I66" i="9"/>
  <c r="J66" i="9"/>
  <c r="K66" i="9"/>
  <c r="L66" i="9"/>
  <c r="M66" i="9"/>
  <c r="N66" i="9"/>
  <c r="C67" i="9"/>
  <c r="D67" i="9"/>
  <c r="E67" i="9"/>
  <c r="F67" i="9"/>
  <c r="G67" i="9"/>
  <c r="H67" i="9"/>
  <c r="I67" i="9"/>
  <c r="J67" i="9"/>
  <c r="K67" i="9"/>
  <c r="L67" i="9"/>
  <c r="M67" i="9"/>
  <c r="N67" i="9"/>
  <c r="C68" i="9"/>
  <c r="D68" i="9"/>
  <c r="E68" i="9"/>
  <c r="F68" i="9"/>
  <c r="G68" i="9"/>
  <c r="H68" i="9"/>
  <c r="I68" i="9"/>
  <c r="J68" i="9"/>
  <c r="K68" i="9"/>
  <c r="L68" i="9"/>
  <c r="M68" i="9"/>
  <c r="N68" i="9"/>
  <c r="C69" i="9"/>
  <c r="D69" i="9"/>
  <c r="E69" i="9"/>
  <c r="F69" i="9"/>
  <c r="G69" i="9"/>
  <c r="H69" i="9"/>
  <c r="I69" i="9"/>
  <c r="J69" i="9"/>
  <c r="K69" i="9"/>
  <c r="L69" i="9"/>
  <c r="M69" i="9"/>
  <c r="N69" i="9"/>
  <c r="C70" i="9"/>
  <c r="D70" i="9"/>
  <c r="E70" i="9"/>
  <c r="F70" i="9"/>
  <c r="G70" i="9"/>
  <c r="H70" i="9"/>
  <c r="I70" i="9"/>
  <c r="J70" i="9"/>
  <c r="K70" i="9"/>
  <c r="L70" i="9"/>
  <c r="M70" i="9"/>
  <c r="N70" i="9"/>
  <c r="C71" i="9"/>
  <c r="D71" i="9"/>
  <c r="E71" i="9"/>
  <c r="F71" i="9"/>
  <c r="G71" i="9"/>
  <c r="H71" i="9"/>
  <c r="I71" i="9"/>
  <c r="J71" i="9"/>
  <c r="K71" i="9"/>
  <c r="L71" i="9"/>
  <c r="M71" i="9"/>
  <c r="N71" i="9"/>
  <c r="C72" i="9"/>
  <c r="D72" i="9"/>
  <c r="E72" i="9"/>
  <c r="F72" i="9"/>
  <c r="G72" i="9"/>
  <c r="H72" i="9"/>
  <c r="I72" i="9"/>
  <c r="J72" i="9"/>
  <c r="K72" i="9"/>
  <c r="L72" i="9"/>
  <c r="M72" i="9"/>
  <c r="N72" i="9"/>
  <c r="C73" i="9"/>
  <c r="D73" i="9"/>
  <c r="E73" i="9"/>
  <c r="F73" i="9"/>
  <c r="G73" i="9"/>
  <c r="H73" i="9"/>
  <c r="I73" i="9"/>
  <c r="J73" i="9"/>
  <c r="K73" i="9"/>
  <c r="L73" i="9"/>
  <c r="M73" i="9"/>
  <c r="N73" i="9"/>
  <c r="C74" i="9"/>
  <c r="D74" i="9"/>
  <c r="E74" i="9"/>
  <c r="F74" i="9"/>
  <c r="G74" i="9"/>
  <c r="H74" i="9"/>
  <c r="I74" i="9"/>
  <c r="J74" i="9"/>
  <c r="K74" i="9"/>
  <c r="L74" i="9"/>
  <c r="M74" i="9"/>
  <c r="N74" i="9"/>
  <c r="C75" i="9"/>
  <c r="D75" i="9"/>
  <c r="E75" i="9"/>
  <c r="F75" i="9"/>
  <c r="G75" i="9"/>
  <c r="H75" i="9"/>
  <c r="I75" i="9"/>
  <c r="J75" i="9"/>
  <c r="K75" i="9"/>
  <c r="L75" i="9"/>
  <c r="M75" i="9"/>
  <c r="N75" i="9"/>
  <c r="C76" i="9"/>
  <c r="D76" i="9"/>
  <c r="E76" i="9"/>
  <c r="F76" i="9"/>
  <c r="G76" i="9"/>
  <c r="H76" i="9"/>
  <c r="I76" i="9"/>
  <c r="J76" i="9"/>
  <c r="K76" i="9"/>
  <c r="L76" i="9"/>
  <c r="M76" i="9"/>
  <c r="N76" i="9"/>
  <c r="C77" i="9"/>
  <c r="D77" i="9"/>
  <c r="E77" i="9"/>
  <c r="F77" i="9"/>
  <c r="G77" i="9"/>
  <c r="H77" i="9"/>
  <c r="I77" i="9"/>
  <c r="J77" i="9"/>
  <c r="K77" i="9"/>
  <c r="L77" i="9"/>
  <c r="M77" i="9"/>
  <c r="N77" i="9"/>
  <c r="C78" i="9"/>
  <c r="D78" i="9"/>
  <c r="E78" i="9"/>
  <c r="F78" i="9"/>
  <c r="G78" i="9"/>
  <c r="H78" i="9"/>
  <c r="I78" i="9"/>
  <c r="J78" i="9"/>
  <c r="K78" i="9"/>
  <c r="L78" i="9"/>
  <c r="M78" i="9"/>
  <c r="N78" i="9"/>
  <c r="C79" i="9"/>
  <c r="D79" i="9"/>
  <c r="E79" i="9"/>
  <c r="F79" i="9"/>
  <c r="G79" i="9"/>
  <c r="H79" i="9"/>
  <c r="I79" i="9"/>
  <c r="J79" i="9"/>
  <c r="K79" i="9"/>
  <c r="L79" i="9"/>
  <c r="M79" i="9"/>
  <c r="N79" i="9"/>
  <c r="C80" i="9"/>
  <c r="D80" i="9"/>
  <c r="E80" i="9"/>
  <c r="F80" i="9"/>
  <c r="G80" i="9"/>
  <c r="H80" i="9"/>
  <c r="I80" i="9"/>
  <c r="J80" i="9"/>
  <c r="K80" i="9"/>
  <c r="L80" i="9"/>
  <c r="M80" i="9"/>
  <c r="N80" i="9"/>
  <c r="C81" i="9"/>
  <c r="D81" i="9"/>
  <c r="E81" i="9"/>
  <c r="F81" i="9"/>
  <c r="G81" i="9"/>
  <c r="H81" i="9"/>
  <c r="I81" i="9"/>
  <c r="J81" i="9"/>
  <c r="K81" i="9"/>
  <c r="L81" i="9"/>
  <c r="M81" i="9"/>
  <c r="N81" i="9"/>
  <c r="C82" i="9"/>
  <c r="D82" i="9"/>
  <c r="E82" i="9"/>
  <c r="F82" i="9"/>
  <c r="G82" i="9"/>
  <c r="H82" i="9"/>
  <c r="I82" i="9"/>
  <c r="J82" i="9"/>
  <c r="K82" i="9"/>
  <c r="L82" i="9"/>
  <c r="M82" i="9"/>
  <c r="N82" i="9"/>
  <c r="C83" i="9"/>
  <c r="D83" i="9"/>
  <c r="E83" i="9"/>
  <c r="F83" i="9"/>
  <c r="G83" i="9"/>
  <c r="H83" i="9"/>
  <c r="I83" i="9"/>
  <c r="J83" i="9"/>
  <c r="K83" i="9"/>
  <c r="L83" i="9"/>
  <c r="M83" i="9"/>
  <c r="N83" i="9"/>
  <c r="C84" i="9"/>
  <c r="D84" i="9"/>
  <c r="E84" i="9"/>
  <c r="F84" i="9"/>
  <c r="G84" i="9"/>
  <c r="H84" i="9"/>
  <c r="I84" i="9"/>
  <c r="J84" i="9"/>
  <c r="K84" i="9"/>
  <c r="L84" i="9"/>
  <c r="M84" i="9"/>
  <c r="N84" i="9"/>
  <c r="C85" i="9"/>
  <c r="D85" i="9"/>
  <c r="E85" i="9"/>
  <c r="F85" i="9"/>
  <c r="G85" i="9"/>
  <c r="H85" i="9"/>
  <c r="I85" i="9"/>
  <c r="J85" i="9"/>
  <c r="K85" i="9"/>
  <c r="L85" i="9"/>
  <c r="M85" i="9"/>
  <c r="N85" i="9"/>
  <c r="C86" i="9"/>
  <c r="D86" i="9"/>
  <c r="E86" i="9"/>
  <c r="F86" i="9"/>
  <c r="G86" i="9"/>
  <c r="H86" i="9"/>
  <c r="I86" i="9"/>
  <c r="J86" i="9"/>
  <c r="K86" i="9"/>
  <c r="L86" i="9"/>
  <c r="M86" i="9"/>
  <c r="N86" i="9"/>
  <c r="C87" i="9"/>
  <c r="D87" i="9"/>
  <c r="E87" i="9"/>
  <c r="F87" i="9"/>
  <c r="G87" i="9"/>
  <c r="H87" i="9"/>
  <c r="I87" i="9"/>
  <c r="J87" i="9"/>
  <c r="K87" i="9"/>
  <c r="L87" i="9"/>
  <c r="M87" i="9"/>
  <c r="N87" i="9"/>
  <c r="C88" i="9"/>
  <c r="D88" i="9"/>
  <c r="E88" i="9"/>
  <c r="F88" i="9"/>
  <c r="G88" i="9"/>
  <c r="H88" i="9"/>
  <c r="I88" i="9"/>
  <c r="J88" i="9"/>
  <c r="K88" i="9"/>
  <c r="L88" i="9"/>
  <c r="M88" i="9"/>
  <c r="N88" i="9"/>
  <c r="C89" i="9"/>
  <c r="D89" i="9"/>
  <c r="E89" i="9"/>
  <c r="F89" i="9"/>
  <c r="G89" i="9"/>
  <c r="H89" i="9"/>
  <c r="I89" i="9"/>
  <c r="J89" i="9"/>
  <c r="K89" i="9"/>
  <c r="L89" i="9"/>
  <c r="M89" i="9"/>
  <c r="N89" i="9"/>
  <c r="C90" i="9"/>
  <c r="D90" i="9"/>
  <c r="E90" i="9"/>
  <c r="F90" i="9"/>
  <c r="G90" i="9"/>
  <c r="H90" i="9"/>
  <c r="I90" i="9"/>
  <c r="J90" i="9"/>
  <c r="K90" i="9"/>
  <c r="L90" i="9"/>
  <c r="M90" i="9"/>
  <c r="N90" i="9"/>
  <c r="C91" i="9"/>
  <c r="D91" i="9"/>
  <c r="E91" i="9"/>
  <c r="F91" i="9"/>
  <c r="G91" i="9"/>
  <c r="H91" i="9"/>
  <c r="I91" i="9"/>
  <c r="J91" i="9"/>
  <c r="K91" i="9"/>
  <c r="L91" i="9"/>
  <c r="M91" i="9"/>
  <c r="N91" i="9"/>
  <c r="C92" i="9"/>
  <c r="D92" i="9"/>
  <c r="E92" i="9"/>
  <c r="F92" i="9"/>
  <c r="G92" i="9"/>
  <c r="H92" i="9"/>
  <c r="I92" i="9"/>
  <c r="J92" i="9"/>
  <c r="K92" i="9"/>
  <c r="L92" i="9"/>
  <c r="M92" i="9"/>
  <c r="N92" i="9"/>
  <c r="C93" i="9"/>
  <c r="D93" i="9"/>
  <c r="E93" i="9"/>
  <c r="F93" i="9"/>
  <c r="G93" i="9"/>
  <c r="H93" i="9"/>
  <c r="I93" i="9"/>
  <c r="J93" i="9"/>
  <c r="K93" i="9"/>
  <c r="L93" i="9"/>
  <c r="M93" i="9"/>
  <c r="N93" i="9"/>
  <c r="C94" i="9"/>
  <c r="D94" i="9"/>
  <c r="E94" i="9"/>
  <c r="F94" i="9"/>
  <c r="G94" i="9"/>
  <c r="H94" i="9"/>
  <c r="I94" i="9"/>
  <c r="J94" i="9"/>
  <c r="K94" i="9"/>
  <c r="L94" i="9"/>
  <c r="M94" i="9"/>
  <c r="N94" i="9"/>
  <c r="C95" i="9"/>
  <c r="D95" i="9"/>
  <c r="E95" i="9"/>
  <c r="F95" i="9"/>
  <c r="G95" i="9"/>
  <c r="H95" i="9"/>
  <c r="I95" i="9"/>
  <c r="J95" i="9"/>
  <c r="K95" i="9"/>
  <c r="L95" i="9"/>
  <c r="M95" i="9"/>
  <c r="N95" i="9"/>
  <c r="C96" i="9"/>
  <c r="D96" i="9"/>
  <c r="E96" i="9"/>
  <c r="F96" i="9"/>
  <c r="G96" i="9"/>
  <c r="H96" i="9"/>
  <c r="I96" i="9"/>
  <c r="J96" i="9"/>
  <c r="K96" i="9"/>
  <c r="L96" i="9"/>
  <c r="M96" i="9"/>
  <c r="N96" i="9"/>
  <c r="C97" i="9"/>
  <c r="D97" i="9"/>
  <c r="E97" i="9"/>
  <c r="F97" i="9"/>
  <c r="G97" i="9"/>
  <c r="H97" i="9"/>
  <c r="I97" i="9"/>
  <c r="J97" i="9"/>
  <c r="K97" i="9"/>
  <c r="L97" i="9"/>
  <c r="M97" i="9"/>
  <c r="N97" i="9"/>
  <c r="N58" i="9"/>
  <c r="M58" i="9"/>
  <c r="L58" i="9"/>
  <c r="K58" i="9"/>
  <c r="J58" i="9"/>
  <c r="I58" i="9"/>
  <c r="H58" i="9"/>
  <c r="G58" i="9"/>
  <c r="F58" i="9"/>
  <c r="E58" i="9"/>
  <c r="D58" i="9"/>
  <c r="C58" i="9"/>
  <c r="P36" i="9"/>
  <c r="Q36" i="9"/>
  <c r="R36" i="9"/>
  <c r="P37" i="9"/>
  <c r="Q37" i="9"/>
  <c r="R37" i="9"/>
  <c r="P38" i="9"/>
  <c r="Q38" i="9"/>
  <c r="R38" i="9"/>
  <c r="P39" i="9"/>
  <c r="Q39" i="9"/>
  <c r="R39" i="9"/>
  <c r="P40" i="9"/>
  <c r="Q40" i="9"/>
  <c r="R40" i="9"/>
  <c r="P41" i="9"/>
  <c r="Q41" i="9"/>
  <c r="R41" i="9"/>
  <c r="P42" i="9"/>
  <c r="Q42" i="9"/>
  <c r="R42" i="9"/>
  <c r="P43" i="9"/>
  <c r="Q43" i="9"/>
  <c r="R43" i="9"/>
  <c r="P44" i="9"/>
  <c r="Q44" i="9"/>
  <c r="R44" i="9"/>
  <c r="P45" i="9"/>
  <c r="Q45" i="9"/>
  <c r="R45" i="9"/>
  <c r="P46" i="9"/>
  <c r="Q46" i="9"/>
  <c r="R46" i="9"/>
  <c r="P47" i="9"/>
  <c r="Q47" i="9"/>
  <c r="R47" i="9"/>
  <c r="P48" i="9"/>
  <c r="Q48" i="9"/>
  <c r="R48" i="9"/>
  <c r="P49" i="9"/>
  <c r="Q49" i="9"/>
  <c r="R49" i="9"/>
  <c r="P50" i="9"/>
  <c r="Q50" i="9"/>
  <c r="R50" i="9"/>
  <c r="P51" i="9"/>
  <c r="Q51" i="9"/>
  <c r="R51" i="9"/>
  <c r="P52" i="9"/>
  <c r="Q52" i="9"/>
  <c r="R52" i="9"/>
  <c r="P53" i="9"/>
  <c r="Q53" i="9"/>
  <c r="R53" i="9"/>
  <c r="P54" i="9"/>
  <c r="Q54" i="9"/>
  <c r="R54" i="9"/>
  <c r="R35" i="9"/>
  <c r="Q35" i="9"/>
  <c r="P35" i="9"/>
  <c r="D36" i="9"/>
  <c r="E36" i="9"/>
  <c r="F36" i="9"/>
  <c r="G36" i="9"/>
  <c r="H36" i="9"/>
  <c r="I36" i="9"/>
  <c r="J36" i="9"/>
  <c r="K36" i="9"/>
  <c r="L36" i="9"/>
  <c r="M36" i="9"/>
  <c r="N36" i="9"/>
  <c r="D37" i="9"/>
  <c r="E37" i="9"/>
  <c r="F37" i="9"/>
  <c r="G37" i="9"/>
  <c r="H37" i="9"/>
  <c r="I37" i="9"/>
  <c r="J37" i="9"/>
  <c r="K37" i="9"/>
  <c r="L37" i="9"/>
  <c r="M37" i="9"/>
  <c r="N37" i="9"/>
  <c r="D38" i="9"/>
  <c r="E38" i="9"/>
  <c r="F38" i="9"/>
  <c r="G38" i="9"/>
  <c r="H38" i="9"/>
  <c r="I38" i="9"/>
  <c r="J38" i="9"/>
  <c r="K38" i="9"/>
  <c r="L38" i="9"/>
  <c r="M38" i="9"/>
  <c r="N38" i="9"/>
  <c r="D39" i="9"/>
  <c r="E39" i="9"/>
  <c r="F39" i="9"/>
  <c r="G39" i="9"/>
  <c r="H39" i="9"/>
  <c r="I39" i="9"/>
  <c r="J39" i="9"/>
  <c r="K39" i="9"/>
  <c r="L39" i="9"/>
  <c r="M39" i="9"/>
  <c r="N39" i="9"/>
  <c r="D40" i="9"/>
  <c r="E40" i="9"/>
  <c r="F40" i="9"/>
  <c r="G40" i="9"/>
  <c r="H40" i="9"/>
  <c r="I40" i="9"/>
  <c r="J40" i="9"/>
  <c r="K40" i="9"/>
  <c r="L40" i="9"/>
  <c r="M40" i="9"/>
  <c r="N40" i="9"/>
  <c r="D41" i="9"/>
  <c r="E41" i="9"/>
  <c r="F41" i="9"/>
  <c r="G41" i="9"/>
  <c r="H41" i="9"/>
  <c r="I41" i="9"/>
  <c r="J41" i="9"/>
  <c r="K41" i="9"/>
  <c r="L41" i="9"/>
  <c r="M41" i="9"/>
  <c r="N41" i="9"/>
  <c r="D42" i="9"/>
  <c r="E42" i="9"/>
  <c r="F42" i="9"/>
  <c r="G42" i="9"/>
  <c r="H42" i="9"/>
  <c r="I42" i="9"/>
  <c r="J42" i="9"/>
  <c r="K42" i="9"/>
  <c r="L42" i="9"/>
  <c r="M42" i="9"/>
  <c r="N42" i="9"/>
  <c r="D43" i="9"/>
  <c r="E43" i="9"/>
  <c r="F43" i="9"/>
  <c r="G43" i="9"/>
  <c r="H43" i="9"/>
  <c r="I43" i="9"/>
  <c r="J43" i="9"/>
  <c r="K43" i="9"/>
  <c r="L43" i="9"/>
  <c r="M43" i="9"/>
  <c r="N43" i="9"/>
  <c r="D44" i="9"/>
  <c r="E44" i="9"/>
  <c r="F44" i="9"/>
  <c r="G44" i="9"/>
  <c r="H44" i="9"/>
  <c r="I44" i="9"/>
  <c r="J44" i="9"/>
  <c r="K44" i="9"/>
  <c r="L44" i="9"/>
  <c r="M44" i="9"/>
  <c r="N44" i="9"/>
  <c r="D45" i="9"/>
  <c r="E45" i="9"/>
  <c r="F45" i="9"/>
  <c r="G45" i="9"/>
  <c r="H45" i="9"/>
  <c r="I45" i="9"/>
  <c r="J45" i="9"/>
  <c r="K45" i="9"/>
  <c r="L45" i="9"/>
  <c r="M45" i="9"/>
  <c r="N45" i="9"/>
  <c r="D46" i="9"/>
  <c r="E46" i="9"/>
  <c r="F46" i="9"/>
  <c r="G46" i="9"/>
  <c r="H46" i="9"/>
  <c r="I46" i="9"/>
  <c r="J46" i="9"/>
  <c r="K46" i="9"/>
  <c r="L46" i="9"/>
  <c r="M46" i="9"/>
  <c r="N46" i="9"/>
  <c r="D47" i="9"/>
  <c r="E47" i="9"/>
  <c r="F47" i="9"/>
  <c r="G47" i="9"/>
  <c r="H47" i="9"/>
  <c r="I47" i="9"/>
  <c r="J47" i="9"/>
  <c r="K47" i="9"/>
  <c r="L47" i="9"/>
  <c r="M47" i="9"/>
  <c r="N47" i="9"/>
  <c r="D48" i="9"/>
  <c r="E48" i="9"/>
  <c r="F48" i="9"/>
  <c r="G48" i="9"/>
  <c r="H48" i="9"/>
  <c r="I48" i="9"/>
  <c r="J48" i="9"/>
  <c r="K48" i="9"/>
  <c r="L48" i="9"/>
  <c r="M48" i="9"/>
  <c r="N48" i="9"/>
  <c r="D49" i="9"/>
  <c r="E49" i="9"/>
  <c r="F49" i="9"/>
  <c r="G49" i="9"/>
  <c r="H49" i="9"/>
  <c r="I49" i="9"/>
  <c r="J49" i="9"/>
  <c r="K49" i="9"/>
  <c r="L49" i="9"/>
  <c r="M49" i="9"/>
  <c r="N49" i="9"/>
  <c r="D50" i="9"/>
  <c r="E50" i="9"/>
  <c r="F50" i="9"/>
  <c r="G50" i="9"/>
  <c r="H50" i="9"/>
  <c r="I50" i="9"/>
  <c r="J50" i="9"/>
  <c r="K50" i="9"/>
  <c r="L50" i="9"/>
  <c r="M50" i="9"/>
  <c r="N50" i="9"/>
  <c r="D51" i="9"/>
  <c r="E51" i="9"/>
  <c r="F51" i="9"/>
  <c r="G51" i="9"/>
  <c r="H51" i="9"/>
  <c r="I51" i="9"/>
  <c r="J51" i="9"/>
  <c r="K51" i="9"/>
  <c r="L51" i="9"/>
  <c r="M51" i="9"/>
  <c r="N51" i="9"/>
  <c r="D52" i="9"/>
  <c r="E52" i="9"/>
  <c r="F52" i="9"/>
  <c r="G52" i="9"/>
  <c r="H52" i="9"/>
  <c r="I52" i="9"/>
  <c r="J52" i="9"/>
  <c r="K52" i="9"/>
  <c r="L52" i="9"/>
  <c r="M52" i="9"/>
  <c r="N52" i="9"/>
  <c r="D53" i="9"/>
  <c r="E53" i="9"/>
  <c r="F53" i="9"/>
  <c r="G53" i="9"/>
  <c r="H53" i="9"/>
  <c r="I53" i="9"/>
  <c r="J53" i="9"/>
  <c r="K53" i="9"/>
  <c r="L53" i="9"/>
  <c r="M53" i="9"/>
  <c r="N53" i="9"/>
  <c r="D54" i="9"/>
  <c r="E54" i="9"/>
  <c r="F54" i="9"/>
  <c r="G54" i="9"/>
  <c r="H54" i="9"/>
  <c r="I54" i="9"/>
  <c r="J54" i="9"/>
  <c r="K54" i="9"/>
  <c r="L54" i="9"/>
  <c r="M54" i="9"/>
  <c r="N54" i="9"/>
  <c r="N35" i="9"/>
  <c r="M35" i="9"/>
  <c r="L35" i="9"/>
  <c r="K35" i="9"/>
  <c r="J35" i="9"/>
  <c r="I35" i="9"/>
  <c r="H35" i="9"/>
  <c r="G35" i="9"/>
  <c r="F35" i="9"/>
  <c r="E35" i="9"/>
  <c r="D35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26" i="9"/>
  <c r="D26" i="9"/>
  <c r="E26" i="9"/>
  <c r="F26" i="9"/>
  <c r="G26" i="9"/>
  <c r="H26" i="9"/>
  <c r="I26" i="9"/>
  <c r="J26" i="9"/>
  <c r="K26" i="9"/>
  <c r="L26" i="9"/>
  <c r="M26" i="9"/>
  <c r="N26" i="9"/>
  <c r="C27" i="9"/>
  <c r="D27" i="9"/>
  <c r="E27" i="9"/>
  <c r="F27" i="9"/>
  <c r="G27" i="9"/>
  <c r="H27" i="9"/>
  <c r="I27" i="9"/>
  <c r="J27" i="9"/>
  <c r="K27" i="9"/>
  <c r="L27" i="9"/>
  <c r="M27" i="9"/>
  <c r="N27" i="9"/>
  <c r="C28" i="9"/>
  <c r="D28" i="9"/>
  <c r="E28" i="9"/>
  <c r="F28" i="9"/>
  <c r="G28" i="9"/>
  <c r="H28" i="9"/>
  <c r="I28" i="9"/>
  <c r="J28" i="9"/>
  <c r="K28" i="9"/>
  <c r="L28" i="9"/>
  <c r="M28" i="9"/>
  <c r="N28" i="9"/>
  <c r="C29" i="9"/>
  <c r="D29" i="9"/>
  <c r="E29" i="9"/>
  <c r="F29" i="9"/>
  <c r="G29" i="9"/>
  <c r="H29" i="9"/>
  <c r="I29" i="9"/>
  <c r="J29" i="9"/>
  <c r="K29" i="9"/>
  <c r="L29" i="9"/>
  <c r="M29" i="9"/>
  <c r="N29" i="9"/>
  <c r="N25" i="9"/>
  <c r="M25" i="9"/>
  <c r="L25" i="9"/>
  <c r="K25" i="9"/>
  <c r="J25" i="9"/>
  <c r="I25" i="9"/>
  <c r="D25" i="9"/>
  <c r="E25" i="9"/>
  <c r="F25" i="9"/>
  <c r="G25" i="9"/>
  <c r="H25" i="9"/>
  <c r="C25" i="9"/>
  <c r="B26" i="9"/>
  <c r="B27" i="9"/>
  <c r="B28" i="9"/>
  <c r="B29" i="9"/>
  <c r="B25" i="9"/>
  <c r="R3" i="4"/>
  <c r="T3" i="4" s="1"/>
  <c r="S3" i="4"/>
  <c r="R4" i="4"/>
  <c r="T4" i="4" s="1"/>
  <c r="S4" i="4"/>
  <c r="R5" i="4"/>
  <c r="T5" i="4" s="1"/>
  <c r="S5" i="4"/>
  <c r="R6" i="4"/>
  <c r="T6" i="4" s="1"/>
  <c r="S6" i="4"/>
  <c r="R7" i="4"/>
  <c r="T7" i="4" s="1"/>
  <c r="S7" i="4"/>
  <c r="R8" i="4"/>
  <c r="T8" i="4" s="1"/>
  <c r="S8" i="4"/>
  <c r="R9" i="4"/>
  <c r="T9" i="4" s="1"/>
  <c r="S9" i="4"/>
  <c r="R10" i="4"/>
  <c r="T10" i="4" s="1"/>
  <c r="S10" i="4"/>
  <c r="R11" i="4"/>
  <c r="T11" i="4" s="1"/>
  <c r="S11" i="4"/>
  <c r="R12" i="4"/>
  <c r="T12" i="4" s="1"/>
  <c r="S12" i="4"/>
  <c r="R13" i="4"/>
  <c r="T13" i="4" s="1"/>
  <c r="S13" i="4"/>
  <c r="R14" i="4"/>
  <c r="T14" i="4" s="1"/>
  <c r="S14" i="4"/>
  <c r="R15" i="4"/>
  <c r="T15" i="4" s="1"/>
  <c r="S15" i="4"/>
  <c r="R16" i="4"/>
  <c r="T16" i="4" s="1"/>
  <c r="S16" i="4"/>
  <c r="R17" i="4"/>
  <c r="T17" i="4" s="1"/>
  <c r="S17" i="4"/>
  <c r="R18" i="4"/>
  <c r="T18" i="4" s="1"/>
  <c r="S18" i="4"/>
  <c r="R19" i="4"/>
  <c r="T19" i="4" s="1"/>
  <c r="S19" i="4"/>
  <c r="R20" i="4"/>
  <c r="T20" i="4" s="1"/>
  <c r="S20" i="4"/>
  <c r="R21" i="4"/>
  <c r="T21" i="4" s="1"/>
  <c r="S21" i="4"/>
  <c r="R22" i="4"/>
  <c r="T22" i="4" s="1"/>
  <c r="S22" i="4"/>
  <c r="R23" i="4"/>
  <c r="T23" i="4" s="1"/>
  <c r="S23" i="4"/>
  <c r="R24" i="4"/>
  <c r="T24" i="4" s="1"/>
  <c r="S24" i="4"/>
  <c r="R25" i="4"/>
  <c r="T25" i="4" s="1"/>
  <c r="S25" i="4"/>
  <c r="R26" i="4"/>
  <c r="T26" i="4" s="1"/>
  <c r="S26" i="4"/>
  <c r="R27" i="4"/>
  <c r="T27" i="4" s="1"/>
  <c r="S27" i="4"/>
  <c r="R28" i="4"/>
  <c r="T28" i="4" s="1"/>
  <c r="S28" i="4"/>
  <c r="R29" i="4"/>
  <c r="T29" i="4" s="1"/>
  <c r="S29" i="4"/>
  <c r="R30" i="4"/>
  <c r="T30" i="4" s="1"/>
  <c r="S30" i="4"/>
  <c r="R31" i="4"/>
  <c r="T31" i="4" s="1"/>
  <c r="S31" i="4"/>
  <c r="R32" i="4"/>
  <c r="T32" i="4" s="1"/>
  <c r="S32" i="4"/>
  <c r="R33" i="4"/>
  <c r="T33" i="4" s="1"/>
  <c r="S33" i="4"/>
  <c r="R34" i="4"/>
  <c r="T34" i="4" s="1"/>
  <c r="S34" i="4"/>
  <c r="R35" i="4"/>
  <c r="T35" i="4" s="1"/>
  <c r="S35" i="4"/>
  <c r="R36" i="4"/>
  <c r="T36" i="4" s="1"/>
  <c r="S36" i="4"/>
  <c r="R37" i="4"/>
  <c r="T37" i="4" s="1"/>
  <c r="S37" i="4"/>
  <c r="R38" i="4"/>
  <c r="T38" i="4" s="1"/>
  <c r="S38" i="4"/>
  <c r="R39" i="4"/>
  <c r="T39" i="4" s="1"/>
  <c r="S39" i="4"/>
  <c r="R40" i="4"/>
  <c r="T40" i="4" s="1"/>
  <c r="S40" i="4"/>
  <c r="R41" i="4"/>
  <c r="T41" i="4" s="1"/>
  <c r="S41" i="4"/>
  <c r="R42" i="4"/>
  <c r="T42" i="4" s="1"/>
  <c r="S42" i="4"/>
  <c r="R43" i="4"/>
  <c r="T43" i="4" s="1"/>
  <c r="S43" i="4"/>
  <c r="R44" i="4"/>
  <c r="T44" i="4" s="1"/>
  <c r="S44" i="4"/>
  <c r="R45" i="4"/>
  <c r="T45" i="4" s="1"/>
  <c r="S45" i="4"/>
  <c r="R46" i="4"/>
  <c r="T46" i="4" s="1"/>
  <c r="S46" i="4"/>
  <c r="R47" i="4"/>
  <c r="T47" i="4" s="1"/>
  <c r="S47" i="4"/>
  <c r="R48" i="4"/>
  <c r="T48" i="4" s="1"/>
  <c r="S48" i="4"/>
  <c r="R49" i="4"/>
  <c r="T49" i="4" s="1"/>
  <c r="S49" i="4"/>
  <c r="R50" i="4"/>
  <c r="T50" i="4" s="1"/>
  <c r="S50" i="4"/>
  <c r="R51" i="4"/>
  <c r="T51" i="4" s="1"/>
  <c r="S51" i="4"/>
  <c r="R52" i="4"/>
  <c r="T52" i="4" s="1"/>
  <c r="S52" i="4"/>
  <c r="R53" i="4"/>
  <c r="T53" i="4" s="1"/>
  <c r="S53" i="4"/>
  <c r="R54" i="4"/>
  <c r="T54" i="4" s="1"/>
  <c r="S54" i="4"/>
  <c r="R55" i="4"/>
  <c r="T55" i="4" s="1"/>
  <c r="S55" i="4"/>
  <c r="R56" i="4"/>
  <c r="T56" i="4" s="1"/>
  <c r="S56" i="4"/>
  <c r="R57" i="4"/>
  <c r="T57" i="4" s="1"/>
  <c r="S57" i="4"/>
  <c r="R58" i="4"/>
  <c r="T58" i="4" s="1"/>
  <c r="S58" i="4"/>
  <c r="R59" i="4"/>
  <c r="T59" i="4" s="1"/>
  <c r="S59" i="4"/>
  <c r="R60" i="4"/>
  <c r="T60" i="4" s="1"/>
  <c r="S60" i="4"/>
  <c r="R61" i="4"/>
  <c r="T61" i="4" s="1"/>
  <c r="S61" i="4"/>
  <c r="R62" i="4"/>
  <c r="T62" i="4" s="1"/>
  <c r="S62" i="4"/>
  <c r="R63" i="4"/>
  <c r="T63" i="4" s="1"/>
  <c r="S63" i="4"/>
  <c r="R64" i="4"/>
  <c r="T64" i="4" s="1"/>
  <c r="S64" i="4"/>
  <c r="R65" i="4"/>
  <c r="T65" i="4" s="1"/>
  <c r="S65" i="4"/>
  <c r="R66" i="4"/>
  <c r="T66" i="4" s="1"/>
  <c r="S66" i="4"/>
  <c r="R67" i="4"/>
  <c r="T67" i="4" s="1"/>
  <c r="S67" i="4"/>
  <c r="R68" i="4"/>
  <c r="T68" i="4" s="1"/>
  <c r="S68" i="4"/>
  <c r="R69" i="4"/>
  <c r="T69" i="4" s="1"/>
  <c r="S69" i="4"/>
  <c r="R70" i="4"/>
  <c r="T70" i="4" s="1"/>
  <c r="S70" i="4"/>
  <c r="R71" i="4"/>
  <c r="T71" i="4" s="1"/>
  <c r="S71" i="4"/>
  <c r="R72" i="4"/>
  <c r="T72" i="4" s="1"/>
  <c r="S72" i="4"/>
  <c r="R73" i="4"/>
  <c r="T73" i="4" s="1"/>
  <c r="S73" i="4"/>
  <c r="R74" i="4"/>
  <c r="T74" i="4" s="1"/>
  <c r="S74" i="4"/>
  <c r="R75" i="4"/>
  <c r="T75" i="4" s="1"/>
  <c r="S75" i="4"/>
  <c r="R76" i="4"/>
  <c r="T76" i="4" s="1"/>
  <c r="S76" i="4"/>
  <c r="R77" i="4"/>
  <c r="T77" i="4" s="1"/>
  <c r="S77" i="4"/>
  <c r="R78" i="4"/>
  <c r="T78" i="4" s="1"/>
  <c r="S78" i="4"/>
  <c r="R79" i="4"/>
  <c r="T79" i="4" s="1"/>
  <c r="S79" i="4"/>
  <c r="R80" i="4"/>
  <c r="T80" i="4" s="1"/>
  <c r="S80" i="4"/>
  <c r="R81" i="4"/>
  <c r="T81" i="4" s="1"/>
  <c r="S81" i="4"/>
  <c r="R82" i="4"/>
  <c r="T82" i="4" s="1"/>
  <c r="S82" i="4"/>
  <c r="R83" i="4"/>
  <c r="T83" i="4" s="1"/>
  <c r="S83" i="4"/>
  <c r="R84" i="4"/>
  <c r="T84" i="4" s="1"/>
  <c r="S84" i="4"/>
  <c r="R85" i="4"/>
  <c r="T85" i="4" s="1"/>
  <c r="S85" i="4"/>
  <c r="R86" i="4"/>
  <c r="T86" i="4" s="1"/>
  <c r="S86" i="4"/>
  <c r="R87" i="4"/>
  <c r="T87" i="4" s="1"/>
  <c r="S87" i="4"/>
  <c r="R88" i="4"/>
  <c r="T88" i="4" s="1"/>
  <c r="S88" i="4"/>
  <c r="R89" i="4"/>
  <c r="T89" i="4" s="1"/>
  <c r="S89" i="4"/>
  <c r="R90" i="4"/>
  <c r="T90" i="4" s="1"/>
  <c r="S90" i="4"/>
  <c r="R91" i="4"/>
  <c r="T91" i="4" s="1"/>
  <c r="S91" i="4"/>
  <c r="R92" i="4"/>
  <c r="T92" i="4" s="1"/>
  <c r="S92" i="4"/>
  <c r="R93" i="4"/>
  <c r="T93" i="4" s="1"/>
  <c r="S93" i="4"/>
  <c r="R94" i="4"/>
  <c r="T94" i="4" s="1"/>
  <c r="S94" i="4"/>
  <c r="R95" i="4"/>
  <c r="T95" i="4" s="1"/>
  <c r="S95" i="4"/>
  <c r="R96" i="4"/>
  <c r="T96" i="4" s="1"/>
  <c r="S96" i="4"/>
  <c r="R97" i="4"/>
  <c r="T97" i="4" s="1"/>
  <c r="S97" i="4"/>
  <c r="R98" i="4"/>
  <c r="T98" i="4" s="1"/>
  <c r="S98" i="4"/>
  <c r="R99" i="4"/>
  <c r="T99" i="4" s="1"/>
  <c r="S99" i="4"/>
  <c r="R100" i="4"/>
  <c r="T100" i="4" s="1"/>
  <c r="S100" i="4"/>
  <c r="R101" i="4"/>
  <c r="T101" i="4" s="1"/>
  <c r="S101" i="4"/>
  <c r="R102" i="4"/>
  <c r="T102" i="4" s="1"/>
  <c r="S102" i="4"/>
  <c r="R103" i="4"/>
  <c r="T103" i="4" s="1"/>
  <c r="S103" i="4"/>
  <c r="R104" i="4"/>
  <c r="T104" i="4" s="1"/>
  <c r="S104" i="4"/>
  <c r="R105" i="4"/>
  <c r="T105" i="4" s="1"/>
  <c r="S105" i="4"/>
  <c r="R106" i="4"/>
  <c r="T106" i="4" s="1"/>
  <c r="S106" i="4"/>
  <c r="R107" i="4"/>
  <c r="T107" i="4" s="1"/>
  <c r="S107" i="4"/>
  <c r="R108" i="4"/>
  <c r="T108" i="4" s="1"/>
  <c r="S108" i="4"/>
  <c r="R109" i="4"/>
  <c r="T109" i="4" s="1"/>
  <c r="S109" i="4"/>
  <c r="R110" i="4"/>
  <c r="T110" i="4" s="1"/>
  <c r="S110" i="4"/>
  <c r="R111" i="4"/>
  <c r="T111" i="4" s="1"/>
  <c r="S111" i="4"/>
  <c r="R112" i="4"/>
  <c r="T112" i="4" s="1"/>
  <c r="S112" i="4"/>
  <c r="R113" i="4"/>
  <c r="T113" i="4" s="1"/>
  <c r="S113" i="4"/>
  <c r="R114" i="4"/>
  <c r="T114" i="4" s="1"/>
  <c r="S114" i="4"/>
  <c r="R115" i="4"/>
  <c r="T115" i="4" s="1"/>
  <c r="S115" i="4"/>
  <c r="R116" i="4"/>
  <c r="T116" i="4" s="1"/>
  <c r="S116" i="4"/>
  <c r="R117" i="4"/>
  <c r="T117" i="4" s="1"/>
  <c r="S117" i="4"/>
  <c r="R118" i="4"/>
  <c r="T118" i="4" s="1"/>
  <c r="S118" i="4"/>
  <c r="R119" i="4"/>
  <c r="T119" i="4" s="1"/>
  <c r="S119" i="4"/>
  <c r="R120" i="4"/>
  <c r="T120" i="4" s="1"/>
  <c r="S120" i="4"/>
  <c r="R121" i="4"/>
  <c r="T121" i="4" s="1"/>
  <c r="S121" i="4"/>
  <c r="R122" i="4"/>
  <c r="T122" i="4" s="1"/>
  <c r="S122" i="4"/>
  <c r="R123" i="4"/>
  <c r="T123" i="4" s="1"/>
  <c r="S123" i="4"/>
  <c r="R124" i="4"/>
  <c r="T124" i="4" s="1"/>
  <c r="S124" i="4"/>
  <c r="R125" i="4"/>
  <c r="T125" i="4" s="1"/>
  <c r="S125" i="4"/>
  <c r="R126" i="4"/>
  <c r="T126" i="4" s="1"/>
  <c r="S126" i="4"/>
  <c r="R127" i="4"/>
  <c r="T127" i="4" s="1"/>
  <c r="S127" i="4"/>
  <c r="R128" i="4"/>
  <c r="T128" i="4" s="1"/>
  <c r="S128" i="4"/>
  <c r="R129" i="4"/>
  <c r="T129" i="4" s="1"/>
  <c r="S129" i="4"/>
  <c r="R130" i="4"/>
  <c r="T130" i="4" s="1"/>
  <c r="S130" i="4"/>
  <c r="R131" i="4"/>
  <c r="T131" i="4" s="1"/>
  <c r="S131" i="4"/>
  <c r="R132" i="4"/>
  <c r="T132" i="4" s="1"/>
  <c r="S132" i="4"/>
  <c r="R133" i="4"/>
  <c r="T133" i="4" s="1"/>
  <c r="S133" i="4"/>
  <c r="R134" i="4"/>
  <c r="T134" i="4" s="1"/>
  <c r="S134" i="4"/>
  <c r="R135" i="4"/>
  <c r="T135" i="4" s="1"/>
  <c r="S135" i="4"/>
  <c r="R136" i="4"/>
  <c r="T136" i="4" s="1"/>
  <c r="S136" i="4"/>
  <c r="R137" i="4"/>
  <c r="T137" i="4" s="1"/>
  <c r="S137" i="4"/>
  <c r="R138" i="4"/>
  <c r="T138" i="4" s="1"/>
  <c r="S138" i="4"/>
  <c r="R139" i="4"/>
  <c r="T139" i="4" s="1"/>
  <c r="S139" i="4"/>
  <c r="R140" i="4"/>
  <c r="T140" i="4" s="1"/>
  <c r="S140" i="4"/>
  <c r="R141" i="4"/>
  <c r="T141" i="4" s="1"/>
  <c r="S141" i="4"/>
  <c r="R142" i="4"/>
  <c r="T142" i="4" s="1"/>
  <c r="S142" i="4"/>
  <c r="R143" i="4"/>
  <c r="T143" i="4" s="1"/>
  <c r="S143" i="4"/>
  <c r="R144" i="4"/>
  <c r="T144" i="4" s="1"/>
  <c r="S144" i="4"/>
  <c r="R145" i="4"/>
  <c r="T145" i="4" s="1"/>
  <c r="S145" i="4"/>
  <c r="R146" i="4"/>
  <c r="T146" i="4" s="1"/>
  <c r="S146" i="4"/>
  <c r="R147" i="4"/>
  <c r="T147" i="4" s="1"/>
  <c r="S147" i="4"/>
  <c r="R148" i="4"/>
  <c r="T148" i="4" s="1"/>
  <c r="S148" i="4"/>
  <c r="R149" i="4"/>
  <c r="T149" i="4" s="1"/>
  <c r="S149" i="4"/>
  <c r="R150" i="4"/>
  <c r="T150" i="4" s="1"/>
  <c r="S150" i="4"/>
  <c r="R151" i="4"/>
  <c r="T151" i="4" s="1"/>
  <c r="S151" i="4"/>
  <c r="R152" i="4"/>
  <c r="T152" i="4" s="1"/>
  <c r="S152" i="4"/>
  <c r="R153" i="4"/>
  <c r="T153" i="4" s="1"/>
  <c r="S153" i="4"/>
  <c r="R154" i="4"/>
  <c r="T154" i="4" s="1"/>
  <c r="S154" i="4"/>
  <c r="R155" i="4"/>
  <c r="T155" i="4" s="1"/>
  <c r="S155" i="4"/>
  <c r="R156" i="4"/>
  <c r="T156" i="4" s="1"/>
  <c r="S156" i="4"/>
  <c r="R157" i="4"/>
  <c r="T157" i="4" s="1"/>
  <c r="S157" i="4"/>
  <c r="R158" i="4"/>
  <c r="T158" i="4" s="1"/>
  <c r="S158" i="4"/>
  <c r="R159" i="4"/>
  <c r="T159" i="4" s="1"/>
  <c r="S159" i="4"/>
  <c r="R160" i="4"/>
  <c r="T160" i="4" s="1"/>
  <c r="S160" i="4"/>
  <c r="R161" i="4"/>
  <c r="T161" i="4" s="1"/>
  <c r="S161" i="4"/>
  <c r="R162" i="4"/>
  <c r="T162" i="4" s="1"/>
  <c r="S162" i="4"/>
  <c r="R163" i="4"/>
  <c r="T163" i="4" s="1"/>
  <c r="S163" i="4"/>
  <c r="R164" i="4"/>
  <c r="T164" i="4" s="1"/>
  <c r="S164" i="4"/>
  <c r="R165" i="4"/>
  <c r="T165" i="4" s="1"/>
  <c r="S165" i="4"/>
  <c r="R166" i="4"/>
  <c r="T166" i="4" s="1"/>
  <c r="S166" i="4"/>
  <c r="R167" i="4"/>
  <c r="T167" i="4" s="1"/>
  <c r="S167" i="4"/>
  <c r="R168" i="4"/>
  <c r="T168" i="4" s="1"/>
  <c r="S168" i="4"/>
  <c r="R169" i="4"/>
  <c r="T169" i="4" s="1"/>
  <c r="S169" i="4"/>
  <c r="R170" i="4"/>
  <c r="T170" i="4" s="1"/>
  <c r="S170" i="4"/>
  <c r="R171" i="4"/>
  <c r="T171" i="4" s="1"/>
  <c r="S171" i="4"/>
  <c r="R172" i="4"/>
  <c r="T172" i="4" s="1"/>
  <c r="S172" i="4"/>
  <c r="R173" i="4"/>
  <c r="T173" i="4" s="1"/>
  <c r="S173" i="4"/>
  <c r="R174" i="4"/>
  <c r="T174" i="4" s="1"/>
  <c r="S174" i="4"/>
  <c r="R175" i="4"/>
  <c r="T175" i="4" s="1"/>
  <c r="S175" i="4"/>
  <c r="R176" i="4"/>
  <c r="T176" i="4" s="1"/>
  <c r="S176" i="4"/>
  <c r="R177" i="4"/>
  <c r="T177" i="4" s="1"/>
  <c r="S177" i="4"/>
  <c r="R178" i="4"/>
  <c r="T178" i="4" s="1"/>
  <c r="S178" i="4"/>
  <c r="R179" i="4"/>
  <c r="T179" i="4" s="1"/>
  <c r="S179" i="4"/>
  <c r="R180" i="4"/>
  <c r="T180" i="4" s="1"/>
  <c r="S180" i="4"/>
  <c r="R181" i="4"/>
  <c r="T181" i="4" s="1"/>
  <c r="S181" i="4"/>
  <c r="R182" i="4"/>
  <c r="T182" i="4" s="1"/>
  <c r="S182" i="4"/>
  <c r="R183" i="4"/>
  <c r="T183" i="4" s="1"/>
  <c r="S183" i="4"/>
  <c r="R184" i="4"/>
  <c r="T184" i="4" s="1"/>
  <c r="S184" i="4"/>
  <c r="R185" i="4"/>
  <c r="T185" i="4" s="1"/>
  <c r="S185" i="4"/>
  <c r="R186" i="4"/>
  <c r="T186" i="4" s="1"/>
  <c r="S186" i="4"/>
  <c r="R187" i="4"/>
  <c r="T187" i="4" s="1"/>
  <c r="S187" i="4"/>
  <c r="R188" i="4"/>
  <c r="T188" i="4" s="1"/>
  <c r="S188" i="4"/>
  <c r="R189" i="4"/>
  <c r="T189" i="4" s="1"/>
  <c r="S189" i="4"/>
  <c r="R190" i="4"/>
  <c r="T190" i="4" s="1"/>
  <c r="S190" i="4"/>
  <c r="R191" i="4"/>
  <c r="T191" i="4" s="1"/>
  <c r="S191" i="4"/>
  <c r="R192" i="4"/>
  <c r="T192" i="4" s="1"/>
  <c r="S192" i="4"/>
  <c r="R193" i="4"/>
  <c r="T193" i="4" s="1"/>
  <c r="S193" i="4"/>
  <c r="R194" i="4"/>
  <c r="T194" i="4" s="1"/>
  <c r="S194" i="4"/>
  <c r="R195" i="4"/>
  <c r="T195" i="4" s="1"/>
  <c r="S195" i="4"/>
  <c r="R196" i="4"/>
  <c r="T196" i="4" s="1"/>
  <c r="S196" i="4"/>
  <c r="R197" i="4"/>
  <c r="T197" i="4" s="1"/>
  <c r="S197" i="4"/>
  <c r="R198" i="4"/>
  <c r="T198" i="4" s="1"/>
  <c r="S198" i="4"/>
  <c r="R199" i="4"/>
  <c r="T199" i="4" s="1"/>
  <c r="S199" i="4"/>
  <c r="R200" i="4"/>
  <c r="T200" i="4" s="1"/>
  <c r="S200" i="4"/>
  <c r="R201" i="4"/>
  <c r="T201" i="4" s="1"/>
  <c r="S201" i="4"/>
  <c r="R202" i="4"/>
  <c r="T202" i="4" s="1"/>
  <c r="S202" i="4"/>
  <c r="R203" i="4"/>
  <c r="T203" i="4" s="1"/>
  <c r="S203" i="4"/>
  <c r="R204" i="4"/>
  <c r="T204" i="4" s="1"/>
  <c r="S204" i="4"/>
  <c r="R205" i="4"/>
  <c r="T205" i="4" s="1"/>
  <c r="S205" i="4"/>
  <c r="R206" i="4"/>
  <c r="T206" i="4" s="1"/>
  <c r="S206" i="4"/>
  <c r="R207" i="4"/>
  <c r="T207" i="4" s="1"/>
  <c r="S207" i="4"/>
  <c r="R208" i="4"/>
  <c r="T208" i="4" s="1"/>
  <c r="S208" i="4"/>
  <c r="R209" i="4"/>
  <c r="T209" i="4" s="1"/>
  <c r="S209" i="4"/>
  <c r="R210" i="4"/>
  <c r="T210" i="4" s="1"/>
  <c r="S210" i="4"/>
  <c r="R211" i="4"/>
  <c r="T211" i="4" s="1"/>
  <c r="S211" i="4"/>
  <c r="R212" i="4"/>
  <c r="T212" i="4" s="1"/>
  <c r="S212" i="4"/>
  <c r="R213" i="4"/>
  <c r="T213" i="4" s="1"/>
  <c r="S213" i="4"/>
  <c r="R214" i="4"/>
  <c r="T214" i="4" s="1"/>
  <c r="S214" i="4"/>
  <c r="R215" i="4"/>
  <c r="T215" i="4" s="1"/>
  <c r="S215" i="4"/>
  <c r="R216" i="4"/>
  <c r="T216" i="4" s="1"/>
  <c r="S216" i="4"/>
  <c r="R217" i="4"/>
  <c r="T217" i="4" s="1"/>
  <c r="S217" i="4"/>
  <c r="R218" i="4"/>
  <c r="T218" i="4" s="1"/>
  <c r="S218" i="4"/>
  <c r="R219" i="4"/>
  <c r="T219" i="4" s="1"/>
  <c r="S219" i="4"/>
  <c r="R220" i="4"/>
  <c r="T220" i="4" s="1"/>
  <c r="S220" i="4"/>
  <c r="R221" i="4"/>
  <c r="T221" i="4" s="1"/>
  <c r="S221" i="4"/>
  <c r="R222" i="4"/>
  <c r="T222" i="4" s="1"/>
  <c r="S222" i="4"/>
  <c r="R223" i="4"/>
  <c r="T223" i="4" s="1"/>
  <c r="S223" i="4"/>
  <c r="R224" i="4"/>
  <c r="T224" i="4" s="1"/>
  <c r="S224" i="4"/>
  <c r="R225" i="4"/>
  <c r="T225" i="4" s="1"/>
  <c r="S225" i="4"/>
  <c r="R226" i="4"/>
  <c r="T226" i="4" s="1"/>
  <c r="S226" i="4"/>
  <c r="R227" i="4"/>
  <c r="T227" i="4" s="1"/>
  <c r="S227" i="4"/>
  <c r="R228" i="4"/>
  <c r="T228" i="4" s="1"/>
  <c r="S228" i="4"/>
  <c r="R229" i="4"/>
  <c r="T229" i="4" s="1"/>
  <c r="S229" i="4"/>
  <c r="R230" i="4"/>
  <c r="T230" i="4" s="1"/>
  <c r="S230" i="4"/>
  <c r="R231" i="4"/>
  <c r="T231" i="4" s="1"/>
  <c r="S231" i="4"/>
  <c r="R232" i="4"/>
  <c r="T232" i="4" s="1"/>
  <c r="S232" i="4"/>
  <c r="R233" i="4"/>
  <c r="T233" i="4" s="1"/>
  <c r="S233" i="4"/>
  <c r="R234" i="4"/>
  <c r="T234" i="4" s="1"/>
  <c r="S234" i="4"/>
  <c r="R235" i="4"/>
  <c r="T235" i="4" s="1"/>
  <c r="S235" i="4"/>
  <c r="R236" i="4"/>
  <c r="T236" i="4" s="1"/>
  <c r="S236" i="4"/>
  <c r="R237" i="4"/>
  <c r="T237" i="4" s="1"/>
  <c r="S237" i="4"/>
  <c r="R238" i="4"/>
  <c r="T238" i="4" s="1"/>
  <c r="S238" i="4"/>
  <c r="R239" i="4"/>
  <c r="T239" i="4" s="1"/>
  <c r="S239" i="4"/>
  <c r="R240" i="4"/>
  <c r="T240" i="4" s="1"/>
  <c r="S240" i="4"/>
  <c r="R241" i="4"/>
  <c r="T241" i="4" s="1"/>
  <c r="S241" i="4"/>
  <c r="R242" i="4"/>
  <c r="T242" i="4" s="1"/>
  <c r="S242" i="4"/>
  <c r="R243" i="4"/>
  <c r="T243" i="4" s="1"/>
  <c r="S243" i="4"/>
  <c r="R244" i="4"/>
  <c r="T244" i="4" s="1"/>
  <c r="S244" i="4"/>
  <c r="R245" i="4"/>
  <c r="T245" i="4" s="1"/>
  <c r="S245" i="4"/>
  <c r="R246" i="4"/>
  <c r="T246" i="4" s="1"/>
  <c r="S246" i="4"/>
  <c r="R247" i="4"/>
  <c r="T247" i="4" s="1"/>
  <c r="S247" i="4"/>
  <c r="R248" i="4"/>
  <c r="T248" i="4" s="1"/>
  <c r="S248" i="4"/>
  <c r="R249" i="4"/>
  <c r="T249" i="4" s="1"/>
  <c r="S249" i="4"/>
  <c r="R250" i="4"/>
  <c r="T250" i="4" s="1"/>
  <c r="S250" i="4"/>
  <c r="R251" i="4"/>
  <c r="T251" i="4" s="1"/>
  <c r="S251" i="4"/>
  <c r="R252" i="4"/>
  <c r="T252" i="4" s="1"/>
  <c r="S252" i="4"/>
  <c r="R253" i="4"/>
  <c r="T253" i="4" s="1"/>
  <c r="S253" i="4"/>
  <c r="R254" i="4"/>
  <c r="T254" i="4" s="1"/>
  <c r="S254" i="4"/>
  <c r="R255" i="4"/>
  <c r="T255" i="4" s="1"/>
  <c r="S255" i="4"/>
  <c r="R256" i="4"/>
  <c r="T256" i="4" s="1"/>
  <c r="S256" i="4"/>
  <c r="R257" i="4"/>
  <c r="T257" i="4" s="1"/>
  <c r="S257" i="4"/>
  <c r="R258" i="4"/>
  <c r="T258" i="4" s="1"/>
  <c r="S258" i="4"/>
  <c r="R259" i="4"/>
  <c r="T259" i="4" s="1"/>
  <c r="S259" i="4"/>
  <c r="R260" i="4"/>
  <c r="T260" i="4" s="1"/>
  <c r="S260" i="4"/>
  <c r="R261" i="4"/>
  <c r="T261" i="4" s="1"/>
  <c r="S261" i="4"/>
  <c r="R262" i="4"/>
  <c r="T262" i="4" s="1"/>
  <c r="S262" i="4"/>
  <c r="R263" i="4"/>
  <c r="T263" i="4" s="1"/>
  <c r="S263" i="4"/>
  <c r="R264" i="4"/>
  <c r="T264" i="4" s="1"/>
  <c r="S264" i="4"/>
  <c r="R265" i="4"/>
  <c r="T265" i="4" s="1"/>
  <c r="S265" i="4"/>
  <c r="R266" i="4"/>
  <c r="T266" i="4" s="1"/>
  <c r="S266" i="4"/>
  <c r="R267" i="4"/>
  <c r="T267" i="4" s="1"/>
  <c r="S267" i="4"/>
  <c r="R268" i="4"/>
  <c r="T268" i="4" s="1"/>
  <c r="S268" i="4"/>
  <c r="R269" i="4"/>
  <c r="T269" i="4" s="1"/>
  <c r="S269" i="4"/>
  <c r="R270" i="4"/>
  <c r="T270" i="4" s="1"/>
  <c r="S270" i="4"/>
  <c r="R271" i="4"/>
  <c r="T271" i="4" s="1"/>
  <c r="S271" i="4"/>
  <c r="R272" i="4"/>
  <c r="T272" i="4" s="1"/>
  <c r="S272" i="4"/>
  <c r="R273" i="4"/>
  <c r="T273" i="4" s="1"/>
  <c r="S273" i="4"/>
  <c r="R274" i="4"/>
  <c r="T274" i="4" s="1"/>
  <c r="S274" i="4"/>
  <c r="R275" i="4"/>
  <c r="T275" i="4" s="1"/>
  <c r="S275" i="4"/>
  <c r="R276" i="4"/>
  <c r="T276" i="4" s="1"/>
  <c r="S276" i="4"/>
  <c r="R277" i="4"/>
  <c r="T277" i="4" s="1"/>
  <c r="S277" i="4"/>
  <c r="R278" i="4"/>
  <c r="T278" i="4" s="1"/>
  <c r="S278" i="4"/>
  <c r="R279" i="4"/>
  <c r="T279" i="4" s="1"/>
  <c r="S279" i="4"/>
  <c r="R280" i="4"/>
  <c r="T280" i="4" s="1"/>
  <c r="S280" i="4"/>
  <c r="R281" i="4"/>
  <c r="T281" i="4" s="1"/>
  <c r="S281" i="4"/>
  <c r="R282" i="4"/>
  <c r="T282" i="4" s="1"/>
  <c r="S282" i="4"/>
  <c r="R283" i="4"/>
  <c r="T283" i="4" s="1"/>
  <c r="S283" i="4"/>
  <c r="R284" i="4"/>
  <c r="T284" i="4" s="1"/>
  <c r="S284" i="4"/>
  <c r="R285" i="4"/>
  <c r="T285" i="4" s="1"/>
  <c r="S285" i="4"/>
  <c r="R286" i="4"/>
  <c r="T286" i="4" s="1"/>
  <c r="S286" i="4"/>
  <c r="R287" i="4"/>
  <c r="T287" i="4" s="1"/>
  <c r="S287" i="4"/>
  <c r="R288" i="4"/>
  <c r="T288" i="4" s="1"/>
  <c r="S288" i="4"/>
  <c r="R289" i="4"/>
  <c r="T289" i="4" s="1"/>
  <c r="S289" i="4"/>
  <c r="R290" i="4"/>
  <c r="T290" i="4" s="1"/>
  <c r="S290" i="4"/>
  <c r="R291" i="4"/>
  <c r="T291" i="4" s="1"/>
  <c r="S291" i="4"/>
  <c r="R292" i="4"/>
  <c r="T292" i="4" s="1"/>
  <c r="S292" i="4"/>
  <c r="R293" i="4"/>
  <c r="T293" i="4" s="1"/>
  <c r="S293" i="4"/>
  <c r="R294" i="4"/>
  <c r="T294" i="4" s="1"/>
  <c r="S294" i="4"/>
  <c r="R295" i="4"/>
  <c r="T295" i="4" s="1"/>
  <c r="S295" i="4"/>
  <c r="R296" i="4"/>
  <c r="T296" i="4" s="1"/>
  <c r="S296" i="4"/>
  <c r="R297" i="4"/>
  <c r="T297" i="4" s="1"/>
  <c r="S297" i="4"/>
  <c r="R298" i="4"/>
  <c r="T298" i="4" s="1"/>
  <c r="S298" i="4"/>
  <c r="R299" i="4"/>
  <c r="T299" i="4" s="1"/>
  <c r="S299" i="4"/>
  <c r="R300" i="4"/>
  <c r="T300" i="4" s="1"/>
  <c r="S300" i="4"/>
  <c r="R301" i="4"/>
  <c r="T301" i="4" s="1"/>
  <c r="S301" i="4"/>
  <c r="R302" i="4"/>
  <c r="T302" i="4" s="1"/>
  <c r="S302" i="4"/>
  <c r="R303" i="4"/>
  <c r="T303" i="4" s="1"/>
  <c r="S303" i="4"/>
  <c r="R304" i="4"/>
  <c r="T304" i="4" s="1"/>
  <c r="S304" i="4"/>
  <c r="R305" i="4"/>
  <c r="T305" i="4" s="1"/>
  <c r="S305" i="4"/>
  <c r="R306" i="4"/>
  <c r="T306" i="4" s="1"/>
  <c r="S306" i="4"/>
  <c r="R307" i="4"/>
  <c r="T307" i="4" s="1"/>
  <c r="S307" i="4"/>
  <c r="R308" i="4"/>
  <c r="T308" i="4" s="1"/>
  <c r="S308" i="4"/>
  <c r="R309" i="4"/>
  <c r="T309" i="4" s="1"/>
  <c r="S309" i="4"/>
  <c r="R310" i="4"/>
  <c r="T310" i="4" s="1"/>
  <c r="S310" i="4"/>
  <c r="R311" i="4"/>
  <c r="T311" i="4" s="1"/>
  <c r="S311" i="4"/>
  <c r="R312" i="4"/>
  <c r="T312" i="4" s="1"/>
  <c r="S312" i="4"/>
  <c r="R313" i="4"/>
  <c r="T313" i="4" s="1"/>
  <c r="S313" i="4"/>
  <c r="R314" i="4"/>
  <c r="T314" i="4" s="1"/>
  <c r="S314" i="4"/>
  <c r="R315" i="4"/>
  <c r="T315" i="4" s="1"/>
  <c r="S315" i="4"/>
  <c r="R316" i="4"/>
  <c r="T316" i="4" s="1"/>
  <c r="S316" i="4"/>
  <c r="R317" i="4"/>
  <c r="T317" i="4" s="1"/>
  <c r="S317" i="4"/>
  <c r="R318" i="4"/>
  <c r="T318" i="4" s="1"/>
  <c r="S318" i="4"/>
  <c r="R319" i="4"/>
  <c r="T319" i="4" s="1"/>
  <c r="S319" i="4"/>
  <c r="R320" i="4"/>
  <c r="T320" i="4" s="1"/>
  <c r="S320" i="4"/>
  <c r="R321" i="4"/>
  <c r="T321" i="4" s="1"/>
  <c r="S321" i="4"/>
  <c r="R322" i="4"/>
  <c r="T322" i="4" s="1"/>
  <c r="S322" i="4"/>
  <c r="R323" i="4"/>
  <c r="T323" i="4" s="1"/>
  <c r="S323" i="4"/>
  <c r="R324" i="4"/>
  <c r="T324" i="4" s="1"/>
  <c r="S324" i="4"/>
  <c r="R325" i="4"/>
  <c r="T325" i="4" s="1"/>
  <c r="S325" i="4"/>
  <c r="R326" i="4"/>
  <c r="T326" i="4" s="1"/>
  <c r="S326" i="4"/>
  <c r="R327" i="4"/>
  <c r="T327" i="4" s="1"/>
  <c r="S327" i="4"/>
  <c r="R328" i="4"/>
  <c r="T328" i="4" s="1"/>
  <c r="S328" i="4"/>
  <c r="R329" i="4"/>
  <c r="T329" i="4" s="1"/>
  <c r="S329" i="4"/>
  <c r="R330" i="4"/>
  <c r="T330" i="4" s="1"/>
  <c r="S330" i="4"/>
  <c r="R331" i="4"/>
  <c r="T331" i="4" s="1"/>
  <c r="S331" i="4"/>
  <c r="R332" i="4"/>
  <c r="T332" i="4" s="1"/>
  <c r="S332" i="4"/>
  <c r="R333" i="4"/>
  <c r="T333" i="4" s="1"/>
  <c r="S333" i="4"/>
  <c r="R334" i="4"/>
  <c r="T334" i="4" s="1"/>
  <c r="S334" i="4"/>
  <c r="R335" i="4"/>
  <c r="T335" i="4" s="1"/>
  <c r="S335" i="4"/>
  <c r="R336" i="4"/>
  <c r="T336" i="4" s="1"/>
  <c r="S336" i="4"/>
  <c r="R337" i="4"/>
  <c r="T337" i="4" s="1"/>
  <c r="S337" i="4"/>
  <c r="R338" i="4"/>
  <c r="T338" i="4" s="1"/>
  <c r="S338" i="4"/>
  <c r="R339" i="4"/>
  <c r="T339" i="4" s="1"/>
  <c r="S339" i="4"/>
  <c r="R340" i="4"/>
  <c r="T340" i="4" s="1"/>
  <c r="S340" i="4"/>
  <c r="R341" i="4"/>
  <c r="T341" i="4" s="1"/>
  <c r="S341" i="4"/>
  <c r="R342" i="4"/>
  <c r="T342" i="4" s="1"/>
  <c r="S342" i="4"/>
  <c r="R343" i="4"/>
  <c r="T343" i="4" s="1"/>
  <c r="S343" i="4"/>
  <c r="R344" i="4"/>
  <c r="T344" i="4" s="1"/>
  <c r="S344" i="4"/>
  <c r="R345" i="4"/>
  <c r="T345" i="4" s="1"/>
  <c r="S345" i="4"/>
  <c r="R346" i="4"/>
  <c r="T346" i="4" s="1"/>
  <c r="S346" i="4"/>
  <c r="R347" i="4"/>
  <c r="T347" i="4" s="1"/>
  <c r="S347" i="4"/>
  <c r="R348" i="4"/>
  <c r="T348" i="4" s="1"/>
  <c r="S348" i="4"/>
  <c r="R349" i="4"/>
  <c r="T349" i="4" s="1"/>
  <c r="S349" i="4"/>
  <c r="R350" i="4"/>
  <c r="T350" i="4" s="1"/>
  <c r="S350" i="4"/>
  <c r="R351" i="4"/>
  <c r="T351" i="4" s="1"/>
  <c r="S351" i="4"/>
  <c r="R352" i="4"/>
  <c r="T352" i="4" s="1"/>
  <c r="S352" i="4"/>
  <c r="R353" i="4"/>
  <c r="T353" i="4" s="1"/>
  <c r="S353" i="4"/>
  <c r="R354" i="4"/>
  <c r="T354" i="4" s="1"/>
  <c r="S354" i="4"/>
  <c r="R355" i="4"/>
  <c r="T355" i="4" s="1"/>
  <c r="S355" i="4"/>
  <c r="R356" i="4"/>
  <c r="T356" i="4" s="1"/>
  <c r="S356" i="4"/>
  <c r="R357" i="4"/>
  <c r="T357" i="4" s="1"/>
  <c r="S357" i="4"/>
  <c r="R358" i="4"/>
  <c r="T358" i="4" s="1"/>
  <c r="S358" i="4"/>
  <c r="R359" i="4"/>
  <c r="T359" i="4" s="1"/>
  <c r="S359" i="4"/>
  <c r="R360" i="4"/>
  <c r="T360" i="4" s="1"/>
  <c r="S360" i="4"/>
  <c r="R361" i="4"/>
  <c r="T361" i="4" s="1"/>
  <c r="S361" i="4"/>
  <c r="R362" i="4"/>
  <c r="T362" i="4" s="1"/>
  <c r="S362" i="4"/>
  <c r="R363" i="4"/>
  <c r="T363" i="4" s="1"/>
  <c r="S363" i="4"/>
  <c r="R364" i="4"/>
  <c r="T364" i="4" s="1"/>
  <c r="S364" i="4"/>
  <c r="R365" i="4"/>
  <c r="T365" i="4" s="1"/>
  <c r="S365" i="4"/>
  <c r="R366" i="4"/>
  <c r="T366" i="4" s="1"/>
  <c r="S366" i="4"/>
  <c r="R367" i="4"/>
  <c r="T367" i="4" s="1"/>
  <c r="S367" i="4"/>
  <c r="R368" i="4"/>
  <c r="T368" i="4" s="1"/>
  <c r="S368" i="4"/>
  <c r="R369" i="4"/>
  <c r="T369" i="4" s="1"/>
  <c r="S369" i="4"/>
  <c r="R370" i="4"/>
  <c r="T370" i="4" s="1"/>
  <c r="S370" i="4"/>
  <c r="R371" i="4"/>
  <c r="T371" i="4" s="1"/>
  <c r="S371" i="4"/>
  <c r="R372" i="4"/>
  <c r="T372" i="4" s="1"/>
  <c r="S372" i="4"/>
  <c r="R373" i="4"/>
  <c r="T373" i="4" s="1"/>
  <c r="S373" i="4"/>
  <c r="R374" i="4"/>
  <c r="T374" i="4" s="1"/>
  <c r="S374" i="4"/>
  <c r="R375" i="4"/>
  <c r="T375" i="4" s="1"/>
  <c r="S375" i="4"/>
  <c r="R376" i="4"/>
  <c r="T376" i="4" s="1"/>
  <c r="S376" i="4"/>
  <c r="R377" i="4"/>
  <c r="T377" i="4" s="1"/>
  <c r="S377" i="4"/>
  <c r="R378" i="4"/>
  <c r="T378" i="4" s="1"/>
  <c r="S378" i="4"/>
  <c r="R379" i="4"/>
  <c r="T379" i="4" s="1"/>
  <c r="S379" i="4"/>
  <c r="R380" i="4"/>
  <c r="T380" i="4" s="1"/>
  <c r="S380" i="4"/>
  <c r="R381" i="4"/>
  <c r="T381" i="4" s="1"/>
  <c r="S381" i="4"/>
  <c r="R382" i="4"/>
  <c r="T382" i="4" s="1"/>
  <c r="S382" i="4"/>
  <c r="R383" i="4"/>
  <c r="T383" i="4" s="1"/>
  <c r="S383" i="4"/>
  <c r="R384" i="4"/>
  <c r="T384" i="4" s="1"/>
  <c r="S384" i="4"/>
  <c r="R385" i="4"/>
  <c r="T385" i="4" s="1"/>
  <c r="S385" i="4"/>
  <c r="R386" i="4"/>
  <c r="T386" i="4" s="1"/>
  <c r="S386" i="4"/>
  <c r="R387" i="4"/>
  <c r="T387" i="4" s="1"/>
  <c r="S387" i="4"/>
  <c r="R388" i="4"/>
  <c r="T388" i="4" s="1"/>
  <c r="S388" i="4"/>
  <c r="R389" i="4"/>
  <c r="T389" i="4" s="1"/>
  <c r="S389" i="4"/>
  <c r="R390" i="4"/>
  <c r="T390" i="4" s="1"/>
  <c r="S390" i="4"/>
  <c r="R391" i="4"/>
  <c r="T391" i="4" s="1"/>
  <c r="S391" i="4"/>
  <c r="R392" i="4"/>
  <c r="T392" i="4" s="1"/>
  <c r="S392" i="4"/>
  <c r="R393" i="4"/>
  <c r="T393" i="4" s="1"/>
  <c r="S393" i="4"/>
  <c r="R394" i="4"/>
  <c r="T394" i="4" s="1"/>
  <c r="S394" i="4"/>
  <c r="R395" i="4"/>
  <c r="T395" i="4" s="1"/>
  <c r="S395" i="4"/>
  <c r="R396" i="4"/>
  <c r="T396" i="4" s="1"/>
  <c r="S396" i="4"/>
  <c r="R397" i="4"/>
  <c r="T397" i="4" s="1"/>
  <c r="S397" i="4"/>
  <c r="R398" i="4"/>
  <c r="T398" i="4" s="1"/>
  <c r="S398" i="4"/>
  <c r="R399" i="4"/>
  <c r="T399" i="4" s="1"/>
  <c r="S399" i="4"/>
  <c r="R400" i="4"/>
  <c r="T400" i="4" s="1"/>
  <c r="S400" i="4"/>
  <c r="R401" i="4"/>
  <c r="T401" i="4" s="1"/>
  <c r="S401" i="4"/>
  <c r="R402" i="4"/>
  <c r="T402" i="4" s="1"/>
  <c r="S402" i="4"/>
  <c r="R403" i="4"/>
  <c r="T403" i="4" s="1"/>
  <c r="S403" i="4"/>
  <c r="R404" i="4"/>
  <c r="T404" i="4" s="1"/>
  <c r="S404" i="4"/>
  <c r="R405" i="4"/>
  <c r="T405" i="4" s="1"/>
  <c r="S405" i="4"/>
  <c r="R406" i="4"/>
  <c r="T406" i="4" s="1"/>
  <c r="S406" i="4"/>
  <c r="R407" i="4"/>
  <c r="T407" i="4" s="1"/>
  <c r="S407" i="4"/>
  <c r="R408" i="4"/>
  <c r="T408" i="4" s="1"/>
  <c r="S408" i="4"/>
  <c r="R409" i="4"/>
  <c r="T409" i="4" s="1"/>
  <c r="S409" i="4"/>
  <c r="R410" i="4"/>
  <c r="T410" i="4" s="1"/>
  <c r="S410" i="4"/>
  <c r="R411" i="4"/>
  <c r="T411" i="4" s="1"/>
  <c r="S411" i="4"/>
  <c r="R412" i="4"/>
  <c r="T412" i="4" s="1"/>
  <c r="S412" i="4"/>
  <c r="R413" i="4"/>
  <c r="T413" i="4" s="1"/>
  <c r="S413" i="4"/>
  <c r="R414" i="4"/>
  <c r="T414" i="4" s="1"/>
  <c r="S414" i="4"/>
  <c r="R415" i="4"/>
  <c r="T415" i="4" s="1"/>
  <c r="S415" i="4"/>
  <c r="R416" i="4"/>
  <c r="T416" i="4" s="1"/>
  <c r="S416" i="4"/>
  <c r="R417" i="4"/>
  <c r="T417" i="4" s="1"/>
  <c r="S417" i="4"/>
  <c r="R418" i="4"/>
  <c r="T418" i="4" s="1"/>
  <c r="S418" i="4"/>
  <c r="R419" i="4"/>
  <c r="T419" i="4" s="1"/>
  <c r="S419" i="4"/>
  <c r="R420" i="4"/>
  <c r="T420" i="4" s="1"/>
  <c r="S420" i="4"/>
  <c r="R421" i="4"/>
  <c r="T421" i="4" s="1"/>
  <c r="S421" i="4"/>
  <c r="R422" i="4"/>
  <c r="T422" i="4" s="1"/>
  <c r="S422" i="4"/>
  <c r="R423" i="4"/>
  <c r="T423" i="4" s="1"/>
  <c r="S423" i="4"/>
  <c r="R424" i="4"/>
  <c r="T424" i="4" s="1"/>
  <c r="S424" i="4"/>
  <c r="R425" i="4"/>
  <c r="T425" i="4" s="1"/>
  <c r="S425" i="4"/>
  <c r="R426" i="4"/>
  <c r="T426" i="4" s="1"/>
  <c r="S426" i="4"/>
  <c r="R427" i="4"/>
  <c r="T427" i="4" s="1"/>
  <c r="S427" i="4"/>
  <c r="R428" i="4"/>
  <c r="T428" i="4" s="1"/>
  <c r="S428" i="4"/>
  <c r="R429" i="4"/>
  <c r="T429" i="4" s="1"/>
  <c r="S429" i="4"/>
  <c r="R430" i="4"/>
  <c r="T430" i="4" s="1"/>
  <c r="S430" i="4"/>
  <c r="R431" i="4"/>
  <c r="T431" i="4" s="1"/>
  <c r="S431" i="4"/>
  <c r="R432" i="4"/>
  <c r="T432" i="4" s="1"/>
  <c r="S432" i="4"/>
  <c r="R433" i="4"/>
  <c r="T433" i="4" s="1"/>
  <c r="S433" i="4"/>
  <c r="R434" i="4"/>
  <c r="T434" i="4" s="1"/>
  <c r="S434" i="4"/>
  <c r="R435" i="4"/>
  <c r="T435" i="4" s="1"/>
  <c r="S435" i="4"/>
  <c r="R436" i="4"/>
  <c r="T436" i="4" s="1"/>
  <c r="S436" i="4"/>
  <c r="R437" i="4"/>
  <c r="T437" i="4" s="1"/>
  <c r="S437" i="4"/>
  <c r="R438" i="4"/>
  <c r="T438" i="4" s="1"/>
  <c r="S438" i="4"/>
  <c r="R439" i="4"/>
  <c r="T439" i="4" s="1"/>
  <c r="S439" i="4"/>
  <c r="R440" i="4"/>
  <c r="T440" i="4" s="1"/>
  <c r="S440" i="4"/>
  <c r="R441" i="4"/>
  <c r="T441" i="4" s="1"/>
  <c r="S441" i="4"/>
  <c r="R442" i="4"/>
  <c r="T442" i="4" s="1"/>
  <c r="S442" i="4"/>
  <c r="R443" i="4"/>
  <c r="T443" i="4" s="1"/>
  <c r="S443" i="4"/>
  <c r="R444" i="4"/>
  <c r="T444" i="4" s="1"/>
  <c r="S444" i="4"/>
  <c r="R445" i="4"/>
  <c r="T445" i="4" s="1"/>
  <c r="S445" i="4"/>
  <c r="R446" i="4"/>
  <c r="T446" i="4" s="1"/>
  <c r="S446" i="4"/>
  <c r="R447" i="4"/>
  <c r="T447" i="4" s="1"/>
  <c r="S447" i="4"/>
  <c r="R448" i="4"/>
  <c r="T448" i="4" s="1"/>
  <c r="S448" i="4"/>
  <c r="R449" i="4"/>
  <c r="T449" i="4" s="1"/>
  <c r="S449" i="4"/>
  <c r="R450" i="4"/>
  <c r="T450" i="4" s="1"/>
  <c r="S450" i="4"/>
  <c r="R451" i="4"/>
  <c r="T451" i="4" s="1"/>
  <c r="S451" i="4"/>
  <c r="R452" i="4"/>
  <c r="T452" i="4" s="1"/>
  <c r="S452" i="4"/>
  <c r="R453" i="4"/>
  <c r="T453" i="4" s="1"/>
  <c r="S453" i="4"/>
  <c r="R454" i="4"/>
  <c r="T454" i="4" s="1"/>
  <c r="S454" i="4"/>
  <c r="R455" i="4"/>
  <c r="T455" i="4" s="1"/>
  <c r="S455" i="4"/>
  <c r="R456" i="4"/>
  <c r="T456" i="4" s="1"/>
  <c r="S456" i="4"/>
  <c r="R457" i="4"/>
  <c r="T457" i="4" s="1"/>
  <c r="S457" i="4"/>
  <c r="R458" i="4"/>
  <c r="T458" i="4" s="1"/>
  <c r="S458" i="4"/>
  <c r="R459" i="4"/>
  <c r="T459" i="4" s="1"/>
  <c r="S459" i="4"/>
  <c r="R460" i="4"/>
  <c r="T460" i="4" s="1"/>
  <c r="S460" i="4"/>
  <c r="R461" i="4"/>
  <c r="T461" i="4" s="1"/>
  <c r="S461" i="4"/>
  <c r="R462" i="4"/>
  <c r="T462" i="4" s="1"/>
  <c r="S462" i="4"/>
  <c r="R463" i="4"/>
  <c r="T463" i="4" s="1"/>
  <c r="S463" i="4"/>
  <c r="R464" i="4"/>
  <c r="T464" i="4" s="1"/>
  <c r="S464" i="4"/>
  <c r="R465" i="4"/>
  <c r="T465" i="4" s="1"/>
  <c r="S465" i="4"/>
  <c r="R466" i="4"/>
  <c r="T466" i="4" s="1"/>
  <c r="S466" i="4"/>
  <c r="R467" i="4"/>
  <c r="T467" i="4" s="1"/>
  <c r="S467" i="4"/>
  <c r="R468" i="4"/>
  <c r="T468" i="4" s="1"/>
  <c r="S468" i="4"/>
  <c r="R469" i="4"/>
  <c r="T469" i="4" s="1"/>
  <c r="S469" i="4"/>
  <c r="R470" i="4"/>
  <c r="T470" i="4" s="1"/>
  <c r="S470" i="4"/>
  <c r="R471" i="4"/>
  <c r="T471" i="4" s="1"/>
  <c r="S471" i="4"/>
  <c r="R472" i="4"/>
  <c r="T472" i="4" s="1"/>
  <c r="S472" i="4"/>
  <c r="R473" i="4"/>
  <c r="T473" i="4" s="1"/>
  <c r="S473" i="4"/>
  <c r="R474" i="4"/>
  <c r="T474" i="4" s="1"/>
  <c r="S474" i="4"/>
  <c r="R475" i="4"/>
  <c r="T475" i="4" s="1"/>
  <c r="S475" i="4"/>
  <c r="R476" i="4"/>
  <c r="T476" i="4" s="1"/>
  <c r="S476" i="4"/>
  <c r="R477" i="4"/>
  <c r="T477" i="4" s="1"/>
  <c r="S477" i="4"/>
  <c r="R478" i="4"/>
  <c r="T478" i="4" s="1"/>
  <c r="S478" i="4"/>
  <c r="R479" i="4"/>
  <c r="T479" i="4" s="1"/>
  <c r="S479" i="4"/>
  <c r="R480" i="4"/>
  <c r="T480" i="4" s="1"/>
  <c r="S480" i="4"/>
  <c r="R481" i="4"/>
  <c r="T481" i="4" s="1"/>
  <c r="S481" i="4"/>
  <c r="R482" i="4"/>
  <c r="T482" i="4" s="1"/>
  <c r="S482" i="4"/>
  <c r="R483" i="4"/>
  <c r="T483" i="4" s="1"/>
  <c r="S483" i="4"/>
  <c r="R484" i="4"/>
  <c r="T484" i="4" s="1"/>
  <c r="S484" i="4"/>
  <c r="R485" i="4"/>
  <c r="T485" i="4" s="1"/>
  <c r="S485" i="4"/>
  <c r="R486" i="4"/>
  <c r="T486" i="4" s="1"/>
  <c r="S486" i="4"/>
  <c r="R487" i="4"/>
  <c r="T487" i="4" s="1"/>
  <c r="S487" i="4"/>
  <c r="R488" i="4"/>
  <c r="T488" i="4" s="1"/>
  <c r="S488" i="4"/>
  <c r="R489" i="4"/>
  <c r="T489" i="4" s="1"/>
  <c r="S489" i="4"/>
  <c r="R490" i="4"/>
  <c r="T490" i="4" s="1"/>
  <c r="S490" i="4"/>
  <c r="R491" i="4"/>
  <c r="T491" i="4" s="1"/>
  <c r="S491" i="4"/>
  <c r="R492" i="4"/>
  <c r="T492" i="4" s="1"/>
  <c r="S492" i="4"/>
  <c r="R493" i="4"/>
  <c r="T493" i="4" s="1"/>
  <c r="S493" i="4"/>
  <c r="R494" i="4"/>
  <c r="T494" i="4" s="1"/>
  <c r="S494" i="4"/>
  <c r="R495" i="4"/>
  <c r="T495" i="4" s="1"/>
  <c r="S495" i="4"/>
  <c r="R496" i="4"/>
  <c r="T496" i="4" s="1"/>
  <c r="S496" i="4"/>
  <c r="R497" i="4"/>
  <c r="T497" i="4" s="1"/>
  <c r="S497" i="4"/>
  <c r="R498" i="4"/>
  <c r="T498" i="4" s="1"/>
  <c r="S498" i="4"/>
  <c r="R499" i="4"/>
  <c r="T499" i="4" s="1"/>
  <c r="S499" i="4"/>
  <c r="R500" i="4"/>
  <c r="T500" i="4" s="1"/>
  <c r="S500" i="4"/>
  <c r="R501" i="4"/>
  <c r="T501" i="4" s="1"/>
  <c r="S501" i="4"/>
  <c r="R502" i="4"/>
  <c r="T502" i="4" s="1"/>
  <c r="S502" i="4"/>
  <c r="R503" i="4"/>
  <c r="T503" i="4" s="1"/>
  <c r="S503" i="4"/>
  <c r="R504" i="4"/>
  <c r="T504" i="4" s="1"/>
  <c r="S504" i="4"/>
  <c r="R505" i="4"/>
  <c r="T505" i="4" s="1"/>
  <c r="S505" i="4"/>
  <c r="R506" i="4"/>
  <c r="T506" i="4" s="1"/>
  <c r="S506" i="4"/>
  <c r="R507" i="4"/>
  <c r="T507" i="4" s="1"/>
  <c r="S507" i="4"/>
  <c r="R508" i="4"/>
  <c r="T508" i="4" s="1"/>
  <c r="S508" i="4"/>
  <c r="R509" i="4"/>
  <c r="T509" i="4" s="1"/>
  <c r="S509" i="4"/>
  <c r="R510" i="4"/>
  <c r="T510" i="4" s="1"/>
  <c r="S510" i="4"/>
  <c r="R511" i="4"/>
  <c r="T511" i="4" s="1"/>
  <c r="S511" i="4"/>
  <c r="R512" i="4"/>
  <c r="T512" i="4" s="1"/>
  <c r="S512" i="4"/>
  <c r="R513" i="4"/>
  <c r="T513" i="4" s="1"/>
  <c r="S513" i="4"/>
  <c r="R514" i="4"/>
  <c r="T514" i="4" s="1"/>
  <c r="S514" i="4"/>
  <c r="R515" i="4"/>
  <c r="T515" i="4" s="1"/>
  <c r="S515" i="4"/>
  <c r="R516" i="4"/>
  <c r="T516" i="4" s="1"/>
  <c r="S516" i="4"/>
  <c r="R517" i="4"/>
  <c r="T517" i="4" s="1"/>
  <c r="S517" i="4"/>
  <c r="R518" i="4"/>
  <c r="T518" i="4" s="1"/>
  <c r="S518" i="4"/>
  <c r="R519" i="4"/>
  <c r="T519" i="4" s="1"/>
  <c r="S519" i="4"/>
  <c r="R520" i="4"/>
  <c r="T520" i="4" s="1"/>
  <c r="S520" i="4"/>
  <c r="R521" i="4"/>
  <c r="T521" i="4" s="1"/>
  <c r="S521" i="4"/>
  <c r="R522" i="4"/>
  <c r="T522" i="4" s="1"/>
  <c r="S522" i="4"/>
  <c r="R523" i="4"/>
  <c r="T523" i="4" s="1"/>
  <c r="S523" i="4"/>
  <c r="R524" i="4"/>
  <c r="T524" i="4" s="1"/>
  <c r="S524" i="4"/>
  <c r="R525" i="4"/>
  <c r="T525" i="4" s="1"/>
  <c r="S525" i="4"/>
  <c r="R526" i="4"/>
  <c r="T526" i="4" s="1"/>
  <c r="S526" i="4"/>
  <c r="R527" i="4"/>
  <c r="T527" i="4" s="1"/>
  <c r="S527" i="4"/>
  <c r="R528" i="4"/>
  <c r="T528" i="4" s="1"/>
  <c r="S528" i="4"/>
  <c r="R529" i="4"/>
  <c r="T529" i="4" s="1"/>
  <c r="S529" i="4"/>
  <c r="R530" i="4"/>
  <c r="T530" i="4" s="1"/>
  <c r="S530" i="4"/>
  <c r="R531" i="4"/>
  <c r="T531" i="4" s="1"/>
  <c r="S531" i="4"/>
  <c r="R532" i="4"/>
  <c r="T532" i="4" s="1"/>
  <c r="S532" i="4"/>
  <c r="R533" i="4"/>
  <c r="T533" i="4" s="1"/>
  <c r="S533" i="4"/>
  <c r="R534" i="4"/>
  <c r="T534" i="4" s="1"/>
  <c r="S534" i="4"/>
  <c r="R535" i="4"/>
  <c r="T535" i="4" s="1"/>
  <c r="S535" i="4"/>
  <c r="R536" i="4"/>
  <c r="T536" i="4" s="1"/>
  <c r="S536" i="4"/>
  <c r="R537" i="4"/>
  <c r="T537" i="4" s="1"/>
  <c r="S537" i="4"/>
  <c r="R538" i="4"/>
  <c r="T538" i="4" s="1"/>
  <c r="S538" i="4"/>
  <c r="R539" i="4"/>
  <c r="T539" i="4" s="1"/>
  <c r="S539" i="4"/>
  <c r="R540" i="4"/>
  <c r="T540" i="4" s="1"/>
  <c r="S540" i="4"/>
  <c r="R541" i="4"/>
  <c r="T541" i="4" s="1"/>
  <c r="S541" i="4"/>
  <c r="R542" i="4"/>
  <c r="T542" i="4" s="1"/>
  <c r="S542" i="4"/>
  <c r="R543" i="4"/>
  <c r="T543" i="4" s="1"/>
  <c r="S543" i="4"/>
  <c r="R544" i="4"/>
  <c r="T544" i="4" s="1"/>
  <c r="S544" i="4"/>
  <c r="R545" i="4"/>
  <c r="T545" i="4" s="1"/>
  <c r="S545" i="4"/>
  <c r="R546" i="4"/>
  <c r="T546" i="4" s="1"/>
  <c r="S546" i="4"/>
  <c r="R547" i="4"/>
  <c r="T547" i="4" s="1"/>
  <c r="S547" i="4"/>
  <c r="R548" i="4"/>
  <c r="T548" i="4" s="1"/>
  <c r="S548" i="4"/>
  <c r="R549" i="4"/>
  <c r="T549" i="4" s="1"/>
  <c r="S549" i="4"/>
  <c r="R550" i="4"/>
  <c r="T550" i="4" s="1"/>
  <c r="S550" i="4"/>
  <c r="R551" i="4"/>
  <c r="T551" i="4" s="1"/>
  <c r="S551" i="4"/>
  <c r="R552" i="4"/>
  <c r="T552" i="4" s="1"/>
  <c r="S552" i="4"/>
  <c r="R553" i="4"/>
  <c r="T553" i="4" s="1"/>
  <c r="S553" i="4"/>
  <c r="R554" i="4"/>
  <c r="T554" i="4" s="1"/>
  <c r="S554" i="4"/>
  <c r="R555" i="4"/>
  <c r="T555" i="4" s="1"/>
  <c r="S555" i="4"/>
  <c r="R556" i="4"/>
  <c r="T556" i="4" s="1"/>
  <c r="S556" i="4"/>
  <c r="R557" i="4"/>
  <c r="T557" i="4" s="1"/>
  <c r="S557" i="4"/>
  <c r="R558" i="4"/>
  <c r="T558" i="4" s="1"/>
  <c r="S558" i="4"/>
  <c r="R559" i="4"/>
  <c r="T559" i="4" s="1"/>
  <c r="S559" i="4"/>
  <c r="R560" i="4"/>
  <c r="T560" i="4" s="1"/>
  <c r="S560" i="4"/>
  <c r="R561" i="4"/>
  <c r="T561" i="4" s="1"/>
  <c r="S561" i="4"/>
  <c r="R562" i="4"/>
  <c r="T562" i="4" s="1"/>
  <c r="S562" i="4"/>
  <c r="R563" i="4"/>
  <c r="T563" i="4" s="1"/>
  <c r="S563" i="4"/>
  <c r="R564" i="4"/>
  <c r="T564" i="4" s="1"/>
  <c r="S564" i="4"/>
  <c r="R565" i="4"/>
  <c r="T565" i="4" s="1"/>
  <c r="S565" i="4"/>
  <c r="R566" i="4"/>
  <c r="T566" i="4" s="1"/>
  <c r="S566" i="4"/>
  <c r="R567" i="4"/>
  <c r="T567" i="4" s="1"/>
  <c r="S567" i="4"/>
  <c r="R568" i="4"/>
  <c r="T568" i="4" s="1"/>
  <c r="S568" i="4"/>
  <c r="R569" i="4"/>
  <c r="T569" i="4" s="1"/>
  <c r="S569" i="4"/>
  <c r="R570" i="4"/>
  <c r="T570" i="4" s="1"/>
  <c r="S570" i="4"/>
  <c r="R571" i="4"/>
  <c r="T571" i="4" s="1"/>
  <c r="S571" i="4"/>
  <c r="R572" i="4"/>
  <c r="T572" i="4" s="1"/>
  <c r="S572" i="4"/>
  <c r="R573" i="4"/>
  <c r="T573" i="4" s="1"/>
  <c r="S573" i="4"/>
  <c r="R574" i="4"/>
  <c r="T574" i="4" s="1"/>
  <c r="S574" i="4"/>
  <c r="R575" i="4"/>
  <c r="T575" i="4" s="1"/>
  <c r="S575" i="4"/>
  <c r="R576" i="4"/>
  <c r="T576" i="4" s="1"/>
  <c r="S576" i="4"/>
  <c r="R577" i="4"/>
  <c r="T577" i="4" s="1"/>
  <c r="S577" i="4"/>
  <c r="R578" i="4"/>
  <c r="T578" i="4" s="1"/>
  <c r="S578" i="4"/>
  <c r="R579" i="4"/>
  <c r="T579" i="4" s="1"/>
  <c r="S579" i="4"/>
  <c r="R580" i="4"/>
  <c r="T580" i="4" s="1"/>
  <c r="S580" i="4"/>
  <c r="R581" i="4"/>
  <c r="T581" i="4" s="1"/>
  <c r="S581" i="4"/>
  <c r="R582" i="4"/>
  <c r="T582" i="4" s="1"/>
  <c r="S582" i="4"/>
  <c r="R583" i="4"/>
  <c r="T583" i="4" s="1"/>
  <c r="S583" i="4"/>
  <c r="R584" i="4"/>
  <c r="T584" i="4" s="1"/>
  <c r="S584" i="4"/>
  <c r="R585" i="4"/>
  <c r="T585" i="4" s="1"/>
  <c r="S585" i="4"/>
  <c r="R586" i="4"/>
  <c r="T586" i="4" s="1"/>
  <c r="S586" i="4"/>
  <c r="R587" i="4"/>
  <c r="T587" i="4" s="1"/>
  <c r="S587" i="4"/>
  <c r="R588" i="4"/>
  <c r="T588" i="4" s="1"/>
  <c r="S588" i="4"/>
  <c r="R589" i="4"/>
  <c r="T589" i="4" s="1"/>
  <c r="S589" i="4"/>
  <c r="R590" i="4"/>
  <c r="T590" i="4" s="1"/>
  <c r="S590" i="4"/>
  <c r="R591" i="4"/>
  <c r="T591" i="4" s="1"/>
  <c r="S591" i="4"/>
  <c r="R592" i="4"/>
  <c r="T592" i="4" s="1"/>
  <c r="S592" i="4"/>
  <c r="R593" i="4"/>
  <c r="T593" i="4" s="1"/>
  <c r="S593" i="4"/>
  <c r="R594" i="4"/>
  <c r="T594" i="4" s="1"/>
  <c r="S594" i="4"/>
  <c r="R595" i="4"/>
  <c r="T595" i="4" s="1"/>
  <c r="S595" i="4"/>
  <c r="R596" i="4"/>
  <c r="T596" i="4" s="1"/>
  <c r="S596" i="4"/>
  <c r="R597" i="4"/>
  <c r="T597" i="4" s="1"/>
  <c r="S597" i="4"/>
  <c r="R598" i="4"/>
  <c r="T598" i="4" s="1"/>
  <c r="S598" i="4"/>
  <c r="R599" i="4"/>
  <c r="T599" i="4" s="1"/>
  <c r="S599" i="4"/>
  <c r="R600" i="4"/>
  <c r="T600" i="4" s="1"/>
  <c r="S600" i="4"/>
  <c r="R601" i="4"/>
  <c r="T601" i="4" s="1"/>
  <c r="S601" i="4"/>
  <c r="R602" i="4"/>
  <c r="T602" i="4" s="1"/>
  <c r="S602" i="4"/>
  <c r="R603" i="4"/>
  <c r="T603" i="4" s="1"/>
  <c r="S603" i="4"/>
  <c r="R604" i="4"/>
  <c r="T604" i="4" s="1"/>
  <c r="S604" i="4"/>
  <c r="R605" i="4"/>
  <c r="T605" i="4" s="1"/>
  <c r="S605" i="4"/>
  <c r="R606" i="4"/>
  <c r="T606" i="4" s="1"/>
  <c r="S606" i="4"/>
  <c r="R607" i="4"/>
  <c r="T607" i="4" s="1"/>
  <c r="S607" i="4"/>
  <c r="R608" i="4"/>
  <c r="T608" i="4" s="1"/>
  <c r="S608" i="4"/>
  <c r="R609" i="4"/>
  <c r="T609" i="4" s="1"/>
  <c r="S609" i="4"/>
  <c r="R610" i="4"/>
  <c r="T610" i="4" s="1"/>
  <c r="S610" i="4"/>
  <c r="R611" i="4"/>
  <c r="T611" i="4" s="1"/>
  <c r="S611" i="4"/>
  <c r="R612" i="4"/>
  <c r="T612" i="4" s="1"/>
  <c r="S612" i="4"/>
  <c r="R613" i="4"/>
  <c r="T613" i="4" s="1"/>
  <c r="S613" i="4"/>
  <c r="R614" i="4"/>
  <c r="T614" i="4" s="1"/>
  <c r="S614" i="4"/>
  <c r="R615" i="4"/>
  <c r="T615" i="4" s="1"/>
  <c r="S615" i="4"/>
  <c r="R616" i="4"/>
  <c r="T616" i="4" s="1"/>
  <c r="S616" i="4"/>
  <c r="R617" i="4"/>
  <c r="T617" i="4" s="1"/>
  <c r="S617" i="4"/>
  <c r="R618" i="4"/>
  <c r="T618" i="4" s="1"/>
  <c r="S618" i="4"/>
  <c r="R619" i="4"/>
  <c r="T619" i="4" s="1"/>
  <c r="S619" i="4"/>
  <c r="R620" i="4"/>
  <c r="T620" i="4" s="1"/>
  <c r="S620" i="4"/>
  <c r="R621" i="4"/>
  <c r="T621" i="4" s="1"/>
  <c r="S621" i="4"/>
  <c r="R622" i="4"/>
  <c r="T622" i="4" s="1"/>
  <c r="S622" i="4"/>
  <c r="R623" i="4"/>
  <c r="T623" i="4" s="1"/>
  <c r="S623" i="4"/>
  <c r="R624" i="4"/>
  <c r="T624" i="4" s="1"/>
  <c r="S624" i="4"/>
  <c r="R625" i="4"/>
  <c r="T625" i="4" s="1"/>
  <c r="S625" i="4"/>
  <c r="R626" i="4"/>
  <c r="T626" i="4" s="1"/>
  <c r="S626" i="4"/>
  <c r="R627" i="4"/>
  <c r="T627" i="4" s="1"/>
  <c r="S627" i="4"/>
  <c r="R628" i="4"/>
  <c r="T628" i="4" s="1"/>
  <c r="S628" i="4"/>
  <c r="R629" i="4"/>
  <c r="T629" i="4" s="1"/>
  <c r="S629" i="4"/>
  <c r="R630" i="4"/>
  <c r="T630" i="4" s="1"/>
  <c r="S630" i="4"/>
  <c r="R631" i="4"/>
  <c r="T631" i="4" s="1"/>
  <c r="S631" i="4"/>
  <c r="R632" i="4"/>
  <c r="T632" i="4" s="1"/>
  <c r="S632" i="4"/>
  <c r="R633" i="4"/>
  <c r="T633" i="4" s="1"/>
  <c r="S633" i="4"/>
  <c r="R634" i="4"/>
  <c r="T634" i="4" s="1"/>
  <c r="S634" i="4"/>
  <c r="R635" i="4"/>
  <c r="T635" i="4" s="1"/>
  <c r="S635" i="4"/>
  <c r="R636" i="4"/>
  <c r="T636" i="4" s="1"/>
  <c r="S636" i="4"/>
  <c r="R637" i="4"/>
  <c r="T637" i="4" s="1"/>
  <c r="S637" i="4"/>
  <c r="R638" i="4"/>
  <c r="T638" i="4" s="1"/>
  <c r="S638" i="4"/>
  <c r="R639" i="4"/>
  <c r="T639" i="4" s="1"/>
  <c r="S639" i="4"/>
  <c r="R640" i="4"/>
  <c r="T640" i="4" s="1"/>
  <c r="S640" i="4"/>
  <c r="R641" i="4"/>
  <c r="T641" i="4" s="1"/>
  <c r="S641" i="4"/>
  <c r="R642" i="4"/>
  <c r="T642" i="4" s="1"/>
  <c r="S642" i="4"/>
  <c r="R643" i="4"/>
  <c r="T643" i="4" s="1"/>
  <c r="S643" i="4"/>
  <c r="R644" i="4"/>
  <c r="T644" i="4" s="1"/>
  <c r="S644" i="4"/>
  <c r="R645" i="4"/>
  <c r="T645" i="4" s="1"/>
  <c r="S645" i="4"/>
  <c r="R646" i="4"/>
  <c r="T646" i="4" s="1"/>
  <c r="S646" i="4"/>
  <c r="R647" i="4"/>
  <c r="T647" i="4" s="1"/>
  <c r="S647" i="4"/>
  <c r="R648" i="4"/>
  <c r="T648" i="4" s="1"/>
  <c r="S648" i="4"/>
  <c r="R649" i="4"/>
  <c r="T649" i="4" s="1"/>
  <c r="S649" i="4"/>
  <c r="R650" i="4"/>
  <c r="T650" i="4" s="1"/>
  <c r="S650" i="4"/>
  <c r="R651" i="4"/>
  <c r="T651" i="4" s="1"/>
  <c r="S651" i="4"/>
  <c r="R652" i="4"/>
  <c r="T652" i="4" s="1"/>
  <c r="S652" i="4"/>
  <c r="R653" i="4"/>
  <c r="T653" i="4" s="1"/>
  <c r="S653" i="4"/>
  <c r="R654" i="4"/>
  <c r="T654" i="4" s="1"/>
  <c r="S654" i="4"/>
  <c r="R655" i="4"/>
  <c r="T655" i="4" s="1"/>
  <c r="S655" i="4"/>
  <c r="R656" i="4"/>
  <c r="T656" i="4" s="1"/>
  <c r="S656" i="4"/>
  <c r="R657" i="4"/>
  <c r="T657" i="4" s="1"/>
  <c r="S657" i="4"/>
  <c r="R658" i="4"/>
  <c r="T658" i="4" s="1"/>
  <c r="S658" i="4"/>
  <c r="R659" i="4"/>
  <c r="T659" i="4" s="1"/>
  <c r="S659" i="4"/>
  <c r="R660" i="4"/>
  <c r="T660" i="4" s="1"/>
  <c r="S660" i="4"/>
  <c r="R661" i="4"/>
  <c r="T661" i="4" s="1"/>
  <c r="S661" i="4"/>
  <c r="R662" i="4"/>
  <c r="T662" i="4" s="1"/>
  <c r="S662" i="4"/>
  <c r="R663" i="4"/>
  <c r="T663" i="4" s="1"/>
  <c r="S663" i="4"/>
  <c r="R664" i="4"/>
  <c r="T664" i="4" s="1"/>
  <c r="S664" i="4"/>
  <c r="R665" i="4"/>
  <c r="T665" i="4" s="1"/>
  <c r="S665" i="4"/>
  <c r="R666" i="4"/>
  <c r="T666" i="4" s="1"/>
  <c r="S666" i="4"/>
  <c r="R667" i="4"/>
  <c r="T667" i="4" s="1"/>
  <c r="S667" i="4"/>
  <c r="R668" i="4"/>
  <c r="T668" i="4" s="1"/>
  <c r="S668" i="4"/>
  <c r="R669" i="4"/>
  <c r="T669" i="4" s="1"/>
  <c r="S669" i="4"/>
  <c r="R670" i="4"/>
  <c r="T670" i="4" s="1"/>
  <c r="S670" i="4"/>
  <c r="R671" i="4"/>
  <c r="T671" i="4" s="1"/>
  <c r="S671" i="4"/>
  <c r="R672" i="4"/>
  <c r="T672" i="4" s="1"/>
  <c r="S672" i="4"/>
  <c r="R673" i="4"/>
  <c r="T673" i="4" s="1"/>
  <c r="S673" i="4"/>
  <c r="R674" i="4"/>
  <c r="T674" i="4" s="1"/>
  <c r="S674" i="4"/>
  <c r="R675" i="4"/>
  <c r="T675" i="4" s="1"/>
  <c r="S675" i="4"/>
  <c r="R676" i="4"/>
  <c r="T676" i="4" s="1"/>
  <c r="S676" i="4"/>
  <c r="R677" i="4"/>
  <c r="T677" i="4" s="1"/>
  <c r="S677" i="4"/>
  <c r="R678" i="4"/>
  <c r="T678" i="4" s="1"/>
  <c r="S678" i="4"/>
  <c r="R679" i="4"/>
  <c r="T679" i="4" s="1"/>
  <c r="S679" i="4"/>
  <c r="R680" i="4"/>
  <c r="T680" i="4" s="1"/>
  <c r="S680" i="4"/>
  <c r="R681" i="4"/>
  <c r="T681" i="4" s="1"/>
  <c r="S681" i="4"/>
  <c r="R682" i="4"/>
  <c r="T682" i="4" s="1"/>
  <c r="S682" i="4"/>
  <c r="R683" i="4"/>
  <c r="T683" i="4" s="1"/>
  <c r="S683" i="4"/>
  <c r="R684" i="4"/>
  <c r="T684" i="4" s="1"/>
  <c r="S684" i="4"/>
  <c r="R685" i="4"/>
  <c r="T685" i="4" s="1"/>
  <c r="S685" i="4"/>
  <c r="R686" i="4"/>
  <c r="T686" i="4" s="1"/>
  <c r="S686" i="4"/>
  <c r="R687" i="4"/>
  <c r="T687" i="4" s="1"/>
  <c r="S687" i="4"/>
  <c r="R688" i="4"/>
  <c r="T688" i="4" s="1"/>
  <c r="S688" i="4"/>
  <c r="R689" i="4"/>
  <c r="T689" i="4" s="1"/>
  <c r="S689" i="4"/>
  <c r="R690" i="4"/>
  <c r="T690" i="4" s="1"/>
  <c r="S690" i="4"/>
  <c r="R691" i="4"/>
  <c r="T691" i="4" s="1"/>
  <c r="S691" i="4"/>
  <c r="R692" i="4"/>
  <c r="T692" i="4" s="1"/>
  <c r="S692" i="4"/>
  <c r="R693" i="4"/>
  <c r="T693" i="4" s="1"/>
  <c r="S693" i="4"/>
  <c r="R694" i="4"/>
  <c r="T694" i="4" s="1"/>
  <c r="S694" i="4"/>
  <c r="R695" i="4"/>
  <c r="T695" i="4" s="1"/>
  <c r="S695" i="4"/>
  <c r="R696" i="4"/>
  <c r="T696" i="4" s="1"/>
  <c r="S696" i="4"/>
  <c r="R697" i="4"/>
  <c r="T697" i="4" s="1"/>
  <c r="S697" i="4"/>
  <c r="R698" i="4"/>
  <c r="T698" i="4" s="1"/>
  <c r="S698" i="4"/>
  <c r="R699" i="4"/>
  <c r="T699" i="4" s="1"/>
  <c r="S699" i="4"/>
  <c r="R700" i="4"/>
  <c r="T700" i="4" s="1"/>
  <c r="S700" i="4"/>
  <c r="R701" i="4"/>
  <c r="T701" i="4" s="1"/>
  <c r="S701" i="4"/>
  <c r="R702" i="4"/>
  <c r="T702" i="4" s="1"/>
  <c r="S702" i="4"/>
  <c r="R703" i="4"/>
  <c r="T703" i="4" s="1"/>
  <c r="S703" i="4"/>
  <c r="R704" i="4"/>
  <c r="T704" i="4" s="1"/>
  <c r="S704" i="4"/>
  <c r="R705" i="4"/>
  <c r="T705" i="4" s="1"/>
  <c r="S705" i="4"/>
  <c r="R706" i="4"/>
  <c r="T706" i="4" s="1"/>
  <c r="S706" i="4"/>
  <c r="R707" i="4"/>
  <c r="T707" i="4" s="1"/>
  <c r="S707" i="4"/>
  <c r="R708" i="4"/>
  <c r="T708" i="4" s="1"/>
  <c r="S708" i="4"/>
  <c r="R709" i="4"/>
  <c r="T709" i="4" s="1"/>
  <c r="S709" i="4"/>
  <c r="R710" i="4"/>
  <c r="T710" i="4" s="1"/>
  <c r="S710" i="4"/>
  <c r="R711" i="4"/>
  <c r="T711" i="4" s="1"/>
  <c r="S711" i="4"/>
  <c r="R712" i="4"/>
  <c r="T712" i="4" s="1"/>
  <c r="S712" i="4"/>
  <c r="R713" i="4"/>
  <c r="T713" i="4" s="1"/>
  <c r="S713" i="4"/>
  <c r="R714" i="4"/>
  <c r="T714" i="4" s="1"/>
  <c r="S714" i="4"/>
  <c r="R715" i="4"/>
  <c r="T715" i="4" s="1"/>
  <c r="S715" i="4"/>
  <c r="R716" i="4"/>
  <c r="T716" i="4" s="1"/>
  <c r="S716" i="4"/>
  <c r="R717" i="4"/>
  <c r="T717" i="4" s="1"/>
  <c r="S717" i="4"/>
  <c r="R718" i="4"/>
  <c r="T718" i="4" s="1"/>
  <c r="S718" i="4"/>
  <c r="R719" i="4"/>
  <c r="T719" i="4" s="1"/>
  <c r="S719" i="4"/>
  <c r="R720" i="4"/>
  <c r="T720" i="4" s="1"/>
  <c r="S720" i="4"/>
  <c r="R721" i="4"/>
  <c r="T721" i="4" s="1"/>
  <c r="S721" i="4"/>
  <c r="R722" i="4"/>
  <c r="T722" i="4" s="1"/>
  <c r="S722" i="4"/>
  <c r="R723" i="4"/>
  <c r="T723" i="4" s="1"/>
  <c r="S723" i="4"/>
  <c r="R724" i="4"/>
  <c r="T724" i="4" s="1"/>
  <c r="S724" i="4"/>
  <c r="R725" i="4"/>
  <c r="T725" i="4" s="1"/>
  <c r="S725" i="4"/>
  <c r="R726" i="4"/>
  <c r="T726" i="4" s="1"/>
  <c r="S726" i="4"/>
  <c r="R727" i="4"/>
  <c r="T727" i="4" s="1"/>
  <c r="S727" i="4"/>
  <c r="R728" i="4"/>
  <c r="T728" i="4" s="1"/>
  <c r="S728" i="4"/>
  <c r="R729" i="4"/>
  <c r="T729" i="4" s="1"/>
  <c r="S729" i="4"/>
  <c r="R730" i="4"/>
  <c r="T730" i="4" s="1"/>
  <c r="S730" i="4"/>
  <c r="R731" i="4"/>
  <c r="T731" i="4" s="1"/>
  <c r="S731" i="4"/>
  <c r="R732" i="4"/>
  <c r="T732" i="4" s="1"/>
  <c r="S732" i="4"/>
  <c r="R733" i="4"/>
  <c r="T733" i="4" s="1"/>
  <c r="S733" i="4"/>
  <c r="R734" i="4"/>
  <c r="T734" i="4" s="1"/>
  <c r="S734" i="4"/>
  <c r="R735" i="4"/>
  <c r="T735" i="4" s="1"/>
  <c r="S735" i="4"/>
  <c r="R736" i="4"/>
  <c r="T736" i="4" s="1"/>
  <c r="S736" i="4"/>
  <c r="R737" i="4"/>
  <c r="T737" i="4" s="1"/>
  <c r="S737" i="4"/>
  <c r="R738" i="4"/>
  <c r="T738" i="4" s="1"/>
  <c r="S738" i="4"/>
  <c r="R739" i="4"/>
  <c r="T739" i="4" s="1"/>
  <c r="S739" i="4"/>
  <c r="R740" i="4"/>
  <c r="T740" i="4" s="1"/>
  <c r="S740" i="4"/>
  <c r="R741" i="4"/>
  <c r="T741" i="4" s="1"/>
  <c r="S741" i="4"/>
  <c r="R742" i="4"/>
  <c r="T742" i="4" s="1"/>
  <c r="S742" i="4"/>
  <c r="R743" i="4"/>
  <c r="T743" i="4" s="1"/>
  <c r="S743" i="4"/>
  <c r="R744" i="4"/>
  <c r="T744" i="4" s="1"/>
  <c r="S744" i="4"/>
  <c r="R745" i="4"/>
  <c r="T745" i="4" s="1"/>
  <c r="S745" i="4"/>
  <c r="R746" i="4"/>
  <c r="T746" i="4" s="1"/>
  <c r="S746" i="4"/>
  <c r="R747" i="4"/>
  <c r="T747" i="4" s="1"/>
  <c r="S747" i="4"/>
  <c r="R748" i="4"/>
  <c r="T748" i="4" s="1"/>
  <c r="S748" i="4"/>
  <c r="R749" i="4"/>
  <c r="T749" i="4" s="1"/>
  <c r="S749" i="4"/>
  <c r="R750" i="4"/>
  <c r="T750" i="4" s="1"/>
  <c r="S750" i="4"/>
  <c r="R751" i="4"/>
  <c r="T751" i="4" s="1"/>
  <c r="S751" i="4"/>
  <c r="R752" i="4"/>
  <c r="T752" i="4" s="1"/>
  <c r="S752" i="4"/>
  <c r="R753" i="4"/>
  <c r="T753" i="4" s="1"/>
  <c r="S753" i="4"/>
  <c r="R754" i="4"/>
  <c r="T754" i="4" s="1"/>
  <c r="S754" i="4"/>
  <c r="R755" i="4"/>
  <c r="T755" i="4" s="1"/>
  <c r="S755" i="4"/>
  <c r="R756" i="4"/>
  <c r="T756" i="4" s="1"/>
  <c r="S756" i="4"/>
  <c r="R757" i="4"/>
  <c r="T757" i="4" s="1"/>
  <c r="S757" i="4"/>
  <c r="R758" i="4"/>
  <c r="T758" i="4" s="1"/>
  <c r="S758" i="4"/>
  <c r="R759" i="4"/>
  <c r="T759" i="4" s="1"/>
  <c r="S759" i="4"/>
  <c r="R760" i="4"/>
  <c r="T760" i="4" s="1"/>
  <c r="S760" i="4"/>
  <c r="R761" i="4"/>
  <c r="T761" i="4" s="1"/>
  <c r="S761" i="4"/>
  <c r="R762" i="4"/>
  <c r="T762" i="4" s="1"/>
  <c r="S762" i="4"/>
  <c r="R763" i="4"/>
  <c r="T763" i="4" s="1"/>
  <c r="S763" i="4"/>
  <c r="R764" i="4"/>
  <c r="T764" i="4" s="1"/>
  <c r="S764" i="4"/>
  <c r="R765" i="4"/>
  <c r="T765" i="4" s="1"/>
  <c r="S765" i="4"/>
  <c r="R766" i="4"/>
  <c r="T766" i="4" s="1"/>
  <c r="S766" i="4"/>
  <c r="R767" i="4"/>
  <c r="T767" i="4" s="1"/>
  <c r="S767" i="4"/>
  <c r="R768" i="4"/>
  <c r="T768" i="4" s="1"/>
  <c r="S768" i="4"/>
  <c r="R769" i="4"/>
  <c r="T769" i="4" s="1"/>
  <c r="S769" i="4"/>
  <c r="R770" i="4"/>
  <c r="T770" i="4" s="1"/>
  <c r="S770" i="4"/>
  <c r="R771" i="4"/>
  <c r="T771" i="4" s="1"/>
  <c r="S771" i="4"/>
  <c r="R772" i="4"/>
  <c r="T772" i="4" s="1"/>
  <c r="S772" i="4"/>
  <c r="R773" i="4"/>
  <c r="T773" i="4" s="1"/>
  <c r="S773" i="4"/>
  <c r="R774" i="4"/>
  <c r="T774" i="4" s="1"/>
  <c r="S774" i="4"/>
  <c r="R775" i="4"/>
  <c r="T775" i="4" s="1"/>
  <c r="S775" i="4"/>
  <c r="R776" i="4"/>
  <c r="T776" i="4" s="1"/>
  <c r="S776" i="4"/>
  <c r="R777" i="4"/>
  <c r="T777" i="4" s="1"/>
  <c r="S777" i="4"/>
  <c r="R778" i="4"/>
  <c r="T778" i="4" s="1"/>
  <c r="S778" i="4"/>
  <c r="R779" i="4"/>
  <c r="T779" i="4" s="1"/>
  <c r="S779" i="4"/>
  <c r="R780" i="4"/>
  <c r="T780" i="4" s="1"/>
  <c r="S780" i="4"/>
  <c r="R781" i="4"/>
  <c r="T781" i="4" s="1"/>
  <c r="S781" i="4"/>
  <c r="R782" i="4"/>
  <c r="T782" i="4" s="1"/>
  <c r="S782" i="4"/>
  <c r="R783" i="4"/>
  <c r="T783" i="4" s="1"/>
  <c r="S783" i="4"/>
  <c r="R784" i="4"/>
  <c r="T784" i="4" s="1"/>
  <c r="S784" i="4"/>
  <c r="R785" i="4"/>
  <c r="T785" i="4" s="1"/>
  <c r="S785" i="4"/>
  <c r="R786" i="4"/>
  <c r="T786" i="4" s="1"/>
  <c r="S786" i="4"/>
  <c r="R787" i="4"/>
  <c r="T787" i="4" s="1"/>
  <c r="S787" i="4"/>
  <c r="R788" i="4"/>
  <c r="T788" i="4" s="1"/>
  <c r="S788" i="4"/>
  <c r="R789" i="4"/>
  <c r="T789" i="4" s="1"/>
  <c r="S789" i="4"/>
  <c r="R790" i="4"/>
  <c r="T790" i="4" s="1"/>
  <c r="S790" i="4"/>
  <c r="R791" i="4"/>
  <c r="T791" i="4" s="1"/>
  <c r="S791" i="4"/>
  <c r="R792" i="4"/>
  <c r="T792" i="4" s="1"/>
  <c r="S792" i="4"/>
  <c r="R793" i="4"/>
  <c r="T793" i="4" s="1"/>
  <c r="S793" i="4"/>
  <c r="R794" i="4"/>
  <c r="T794" i="4" s="1"/>
  <c r="S794" i="4"/>
  <c r="R795" i="4"/>
  <c r="T795" i="4" s="1"/>
  <c r="S795" i="4"/>
  <c r="R796" i="4"/>
  <c r="T796" i="4" s="1"/>
  <c r="S796" i="4"/>
  <c r="R797" i="4"/>
  <c r="T797" i="4" s="1"/>
  <c r="S797" i="4"/>
  <c r="R798" i="4"/>
  <c r="T798" i="4" s="1"/>
  <c r="S798" i="4"/>
  <c r="R799" i="4"/>
  <c r="T799" i="4" s="1"/>
  <c r="S799" i="4"/>
  <c r="R800" i="4"/>
  <c r="T800" i="4" s="1"/>
  <c r="S800" i="4"/>
  <c r="R801" i="4"/>
  <c r="T801" i="4" s="1"/>
  <c r="S801" i="4"/>
  <c r="R802" i="4"/>
  <c r="T802" i="4" s="1"/>
  <c r="S802" i="4"/>
  <c r="R803" i="4"/>
  <c r="T803" i="4" s="1"/>
  <c r="S803" i="4"/>
  <c r="R804" i="4"/>
  <c r="T804" i="4" s="1"/>
  <c r="S804" i="4"/>
  <c r="R805" i="4"/>
  <c r="T805" i="4" s="1"/>
  <c r="S805" i="4"/>
  <c r="R806" i="4"/>
  <c r="T806" i="4" s="1"/>
  <c r="S806" i="4"/>
  <c r="R807" i="4"/>
  <c r="T807" i="4" s="1"/>
  <c r="S807" i="4"/>
  <c r="R808" i="4"/>
  <c r="T808" i="4" s="1"/>
  <c r="S808" i="4"/>
  <c r="R809" i="4"/>
  <c r="T809" i="4" s="1"/>
  <c r="S809" i="4"/>
  <c r="R810" i="4"/>
  <c r="T810" i="4" s="1"/>
  <c r="S810" i="4"/>
  <c r="R811" i="4"/>
  <c r="T811" i="4" s="1"/>
  <c r="S811" i="4"/>
  <c r="R812" i="4"/>
  <c r="T812" i="4" s="1"/>
  <c r="S812" i="4"/>
  <c r="R813" i="4"/>
  <c r="T813" i="4" s="1"/>
  <c r="S813" i="4"/>
  <c r="R814" i="4"/>
  <c r="T814" i="4" s="1"/>
  <c r="S814" i="4"/>
  <c r="R815" i="4"/>
  <c r="T815" i="4" s="1"/>
  <c r="S815" i="4"/>
  <c r="R816" i="4"/>
  <c r="T816" i="4" s="1"/>
  <c r="S816" i="4"/>
  <c r="R817" i="4"/>
  <c r="T817" i="4" s="1"/>
  <c r="S817" i="4"/>
  <c r="R818" i="4"/>
  <c r="T818" i="4" s="1"/>
  <c r="S818" i="4"/>
  <c r="R819" i="4"/>
  <c r="T819" i="4" s="1"/>
  <c r="S819" i="4"/>
  <c r="R820" i="4"/>
  <c r="T820" i="4" s="1"/>
  <c r="S820" i="4"/>
  <c r="R821" i="4"/>
  <c r="T821" i="4" s="1"/>
  <c r="S821" i="4"/>
  <c r="R822" i="4"/>
  <c r="T822" i="4" s="1"/>
  <c r="S822" i="4"/>
  <c r="R823" i="4"/>
  <c r="T823" i="4" s="1"/>
  <c r="S823" i="4"/>
  <c r="R824" i="4"/>
  <c r="T824" i="4" s="1"/>
  <c r="S824" i="4"/>
  <c r="R825" i="4"/>
  <c r="T825" i="4" s="1"/>
  <c r="S825" i="4"/>
  <c r="R826" i="4"/>
  <c r="T826" i="4" s="1"/>
  <c r="S826" i="4"/>
  <c r="R827" i="4"/>
  <c r="T827" i="4" s="1"/>
  <c r="S827" i="4"/>
  <c r="R828" i="4"/>
  <c r="T828" i="4" s="1"/>
  <c r="S828" i="4"/>
  <c r="R829" i="4"/>
  <c r="T829" i="4" s="1"/>
  <c r="S829" i="4"/>
  <c r="R830" i="4"/>
  <c r="T830" i="4" s="1"/>
  <c r="S830" i="4"/>
  <c r="R831" i="4"/>
  <c r="T831" i="4" s="1"/>
  <c r="S831" i="4"/>
  <c r="R832" i="4"/>
  <c r="T832" i="4" s="1"/>
  <c r="S832" i="4"/>
  <c r="R833" i="4"/>
  <c r="T833" i="4" s="1"/>
  <c r="S833" i="4"/>
  <c r="R834" i="4"/>
  <c r="T834" i="4" s="1"/>
  <c r="S834" i="4"/>
  <c r="R835" i="4"/>
  <c r="T835" i="4" s="1"/>
  <c r="S835" i="4"/>
  <c r="R836" i="4"/>
  <c r="T836" i="4" s="1"/>
  <c r="S836" i="4"/>
  <c r="R837" i="4"/>
  <c r="T837" i="4" s="1"/>
  <c r="S837" i="4"/>
  <c r="R838" i="4"/>
  <c r="T838" i="4" s="1"/>
  <c r="S838" i="4"/>
  <c r="R839" i="4"/>
  <c r="T839" i="4" s="1"/>
  <c r="S839" i="4"/>
  <c r="R840" i="4"/>
  <c r="T840" i="4" s="1"/>
  <c r="S840" i="4"/>
  <c r="R841" i="4"/>
  <c r="T841" i="4" s="1"/>
  <c r="S841" i="4"/>
  <c r="R842" i="4"/>
  <c r="T842" i="4" s="1"/>
  <c r="S842" i="4"/>
  <c r="R843" i="4"/>
  <c r="T843" i="4" s="1"/>
  <c r="S843" i="4"/>
  <c r="R844" i="4"/>
  <c r="T844" i="4" s="1"/>
  <c r="S844" i="4"/>
  <c r="R845" i="4"/>
  <c r="T845" i="4" s="1"/>
  <c r="S845" i="4"/>
  <c r="R846" i="4"/>
  <c r="T846" i="4" s="1"/>
  <c r="S846" i="4"/>
  <c r="R847" i="4"/>
  <c r="T847" i="4" s="1"/>
  <c r="S847" i="4"/>
  <c r="R848" i="4"/>
  <c r="T848" i="4" s="1"/>
  <c r="S848" i="4"/>
  <c r="R849" i="4"/>
  <c r="T849" i="4" s="1"/>
  <c r="S849" i="4"/>
  <c r="R850" i="4"/>
  <c r="T850" i="4" s="1"/>
  <c r="S850" i="4"/>
  <c r="R851" i="4"/>
  <c r="T851" i="4" s="1"/>
  <c r="S851" i="4"/>
  <c r="R852" i="4"/>
  <c r="T852" i="4" s="1"/>
  <c r="S852" i="4"/>
  <c r="R853" i="4"/>
  <c r="T853" i="4" s="1"/>
  <c r="S853" i="4"/>
  <c r="R854" i="4"/>
  <c r="T854" i="4" s="1"/>
  <c r="S854" i="4"/>
  <c r="R855" i="4"/>
  <c r="T855" i="4" s="1"/>
  <c r="S855" i="4"/>
  <c r="R856" i="4"/>
  <c r="T856" i="4" s="1"/>
  <c r="S856" i="4"/>
  <c r="R857" i="4"/>
  <c r="T857" i="4" s="1"/>
  <c r="S857" i="4"/>
  <c r="R858" i="4"/>
  <c r="T858" i="4" s="1"/>
  <c r="S858" i="4"/>
  <c r="R859" i="4"/>
  <c r="T859" i="4" s="1"/>
  <c r="S859" i="4"/>
  <c r="R860" i="4"/>
  <c r="T860" i="4" s="1"/>
  <c r="S860" i="4"/>
  <c r="R861" i="4"/>
  <c r="T861" i="4" s="1"/>
  <c r="S861" i="4"/>
  <c r="R862" i="4"/>
  <c r="T862" i="4" s="1"/>
  <c r="S862" i="4"/>
  <c r="R863" i="4"/>
  <c r="T863" i="4" s="1"/>
  <c r="S863" i="4"/>
  <c r="R864" i="4"/>
  <c r="T864" i="4" s="1"/>
  <c r="S864" i="4"/>
  <c r="R865" i="4"/>
  <c r="T865" i="4" s="1"/>
  <c r="S865" i="4"/>
  <c r="R866" i="4"/>
  <c r="T866" i="4" s="1"/>
  <c r="S866" i="4"/>
  <c r="R867" i="4"/>
  <c r="T867" i="4" s="1"/>
  <c r="S867" i="4"/>
  <c r="R868" i="4"/>
  <c r="T868" i="4" s="1"/>
  <c r="S868" i="4"/>
  <c r="R869" i="4"/>
  <c r="T869" i="4" s="1"/>
  <c r="S869" i="4"/>
  <c r="R870" i="4"/>
  <c r="T870" i="4" s="1"/>
  <c r="S870" i="4"/>
  <c r="R871" i="4"/>
  <c r="T871" i="4" s="1"/>
  <c r="S871" i="4"/>
  <c r="R872" i="4"/>
  <c r="T872" i="4" s="1"/>
  <c r="S872" i="4"/>
  <c r="R873" i="4"/>
  <c r="T873" i="4" s="1"/>
  <c r="S873" i="4"/>
  <c r="R874" i="4"/>
  <c r="T874" i="4" s="1"/>
  <c r="S874" i="4"/>
  <c r="R875" i="4"/>
  <c r="T875" i="4" s="1"/>
  <c r="S875" i="4"/>
  <c r="R876" i="4"/>
  <c r="T876" i="4" s="1"/>
  <c r="S876" i="4"/>
  <c r="R877" i="4"/>
  <c r="T877" i="4" s="1"/>
  <c r="S877" i="4"/>
  <c r="R878" i="4"/>
  <c r="T878" i="4" s="1"/>
  <c r="S878" i="4"/>
  <c r="R879" i="4"/>
  <c r="T879" i="4" s="1"/>
  <c r="S879" i="4"/>
  <c r="R880" i="4"/>
  <c r="T880" i="4" s="1"/>
  <c r="S880" i="4"/>
  <c r="R881" i="4"/>
  <c r="T881" i="4" s="1"/>
  <c r="S881" i="4"/>
  <c r="R882" i="4"/>
  <c r="T882" i="4" s="1"/>
  <c r="S882" i="4"/>
  <c r="R883" i="4"/>
  <c r="T883" i="4" s="1"/>
  <c r="S883" i="4"/>
  <c r="R884" i="4"/>
  <c r="T884" i="4" s="1"/>
  <c r="S884" i="4"/>
  <c r="R885" i="4"/>
  <c r="T885" i="4" s="1"/>
  <c r="S885" i="4"/>
  <c r="R886" i="4"/>
  <c r="T886" i="4" s="1"/>
  <c r="S886" i="4"/>
  <c r="R887" i="4"/>
  <c r="T887" i="4" s="1"/>
  <c r="S887" i="4"/>
  <c r="R888" i="4"/>
  <c r="T888" i="4" s="1"/>
  <c r="S888" i="4"/>
  <c r="R889" i="4"/>
  <c r="T889" i="4" s="1"/>
  <c r="S889" i="4"/>
  <c r="R890" i="4"/>
  <c r="T890" i="4" s="1"/>
  <c r="S890" i="4"/>
  <c r="R891" i="4"/>
  <c r="T891" i="4" s="1"/>
  <c r="S891" i="4"/>
  <c r="R892" i="4"/>
  <c r="T892" i="4" s="1"/>
  <c r="S892" i="4"/>
  <c r="R893" i="4"/>
  <c r="T893" i="4" s="1"/>
  <c r="S893" i="4"/>
  <c r="R894" i="4"/>
  <c r="T894" i="4" s="1"/>
  <c r="S894" i="4"/>
  <c r="R895" i="4"/>
  <c r="T895" i="4" s="1"/>
  <c r="S895" i="4"/>
  <c r="R896" i="4"/>
  <c r="T896" i="4" s="1"/>
  <c r="S896" i="4"/>
  <c r="R897" i="4"/>
  <c r="T897" i="4" s="1"/>
  <c r="S897" i="4"/>
  <c r="R898" i="4"/>
  <c r="T898" i="4" s="1"/>
  <c r="S898" i="4"/>
  <c r="R899" i="4"/>
  <c r="T899" i="4" s="1"/>
  <c r="S899" i="4"/>
  <c r="R900" i="4"/>
  <c r="T900" i="4" s="1"/>
  <c r="S900" i="4"/>
  <c r="R901" i="4"/>
  <c r="T901" i="4" s="1"/>
  <c r="S901" i="4"/>
  <c r="R902" i="4"/>
  <c r="T902" i="4" s="1"/>
  <c r="S902" i="4"/>
  <c r="R903" i="4"/>
  <c r="T903" i="4" s="1"/>
  <c r="S903" i="4"/>
  <c r="R904" i="4"/>
  <c r="T904" i="4" s="1"/>
  <c r="S904" i="4"/>
  <c r="R905" i="4"/>
  <c r="T905" i="4" s="1"/>
  <c r="S905" i="4"/>
  <c r="R906" i="4"/>
  <c r="T906" i="4" s="1"/>
  <c r="S906" i="4"/>
  <c r="R907" i="4"/>
  <c r="T907" i="4" s="1"/>
  <c r="S907" i="4"/>
  <c r="R908" i="4"/>
  <c r="T908" i="4" s="1"/>
  <c r="S908" i="4"/>
  <c r="R909" i="4"/>
  <c r="T909" i="4" s="1"/>
  <c r="S909" i="4"/>
  <c r="R910" i="4"/>
  <c r="T910" i="4" s="1"/>
  <c r="S910" i="4"/>
  <c r="R911" i="4"/>
  <c r="T911" i="4" s="1"/>
  <c r="S911" i="4"/>
  <c r="R912" i="4"/>
  <c r="T912" i="4" s="1"/>
  <c r="S912" i="4"/>
  <c r="R913" i="4"/>
  <c r="T913" i="4" s="1"/>
  <c r="S913" i="4"/>
  <c r="R914" i="4"/>
  <c r="T914" i="4" s="1"/>
  <c r="S914" i="4"/>
  <c r="R915" i="4"/>
  <c r="T915" i="4" s="1"/>
  <c r="S915" i="4"/>
  <c r="R916" i="4"/>
  <c r="T916" i="4" s="1"/>
  <c r="S916" i="4"/>
  <c r="R917" i="4"/>
  <c r="T917" i="4" s="1"/>
  <c r="S917" i="4"/>
  <c r="R918" i="4"/>
  <c r="T918" i="4" s="1"/>
  <c r="S918" i="4"/>
  <c r="R919" i="4"/>
  <c r="T919" i="4" s="1"/>
  <c r="S919" i="4"/>
  <c r="R920" i="4"/>
  <c r="T920" i="4" s="1"/>
  <c r="S920" i="4"/>
  <c r="R921" i="4"/>
  <c r="T921" i="4" s="1"/>
  <c r="S921" i="4"/>
  <c r="R922" i="4"/>
  <c r="T922" i="4" s="1"/>
  <c r="S922" i="4"/>
  <c r="R923" i="4"/>
  <c r="T923" i="4" s="1"/>
  <c r="S923" i="4"/>
  <c r="R924" i="4"/>
  <c r="T924" i="4" s="1"/>
  <c r="S924" i="4"/>
  <c r="R925" i="4"/>
  <c r="T925" i="4" s="1"/>
  <c r="S925" i="4"/>
  <c r="R926" i="4"/>
  <c r="T926" i="4" s="1"/>
  <c r="S926" i="4"/>
  <c r="R927" i="4"/>
  <c r="T927" i="4" s="1"/>
  <c r="S927" i="4"/>
  <c r="R928" i="4"/>
  <c r="T928" i="4" s="1"/>
  <c r="S928" i="4"/>
  <c r="R929" i="4"/>
  <c r="T929" i="4" s="1"/>
  <c r="S929" i="4"/>
  <c r="R930" i="4"/>
  <c r="T930" i="4" s="1"/>
  <c r="S930" i="4"/>
  <c r="R931" i="4"/>
  <c r="T931" i="4" s="1"/>
  <c r="S931" i="4"/>
  <c r="R932" i="4"/>
  <c r="T932" i="4" s="1"/>
  <c r="S932" i="4"/>
  <c r="R933" i="4"/>
  <c r="T933" i="4" s="1"/>
  <c r="S933" i="4"/>
  <c r="R934" i="4"/>
  <c r="T934" i="4" s="1"/>
  <c r="S934" i="4"/>
  <c r="R935" i="4"/>
  <c r="T935" i="4" s="1"/>
  <c r="S935" i="4"/>
  <c r="R936" i="4"/>
  <c r="T936" i="4" s="1"/>
  <c r="S936" i="4"/>
  <c r="R937" i="4"/>
  <c r="T937" i="4" s="1"/>
  <c r="S937" i="4"/>
  <c r="R938" i="4"/>
  <c r="T938" i="4" s="1"/>
  <c r="S938" i="4"/>
  <c r="R939" i="4"/>
  <c r="T939" i="4" s="1"/>
  <c r="S939" i="4"/>
  <c r="R940" i="4"/>
  <c r="T940" i="4" s="1"/>
  <c r="S940" i="4"/>
  <c r="R941" i="4"/>
  <c r="T941" i="4" s="1"/>
  <c r="S941" i="4"/>
  <c r="R942" i="4"/>
  <c r="T942" i="4" s="1"/>
  <c r="S942" i="4"/>
  <c r="R943" i="4"/>
  <c r="T943" i="4" s="1"/>
  <c r="S943" i="4"/>
  <c r="R944" i="4"/>
  <c r="T944" i="4" s="1"/>
  <c r="S944" i="4"/>
  <c r="R945" i="4"/>
  <c r="T945" i="4" s="1"/>
  <c r="S945" i="4"/>
  <c r="R946" i="4"/>
  <c r="T946" i="4" s="1"/>
  <c r="S946" i="4"/>
  <c r="R947" i="4"/>
  <c r="T947" i="4" s="1"/>
  <c r="S947" i="4"/>
  <c r="R948" i="4"/>
  <c r="T948" i="4" s="1"/>
  <c r="S948" i="4"/>
  <c r="R949" i="4"/>
  <c r="T949" i="4" s="1"/>
  <c r="S949" i="4"/>
  <c r="R950" i="4"/>
  <c r="T950" i="4" s="1"/>
  <c r="S950" i="4"/>
  <c r="R951" i="4"/>
  <c r="T951" i="4" s="1"/>
  <c r="S951" i="4"/>
  <c r="R952" i="4"/>
  <c r="T952" i="4" s="1"/>
  <c r="S952" i="4"/>
  <c r="R953" i="4"/>
  <c r="T953" i="4" s="1"/>
  <c r="S953" i="4"/>
  <c r="R954" i="4"/>
  <c r="T954" i="4" s="1"/>
  <c r="S954" i="4"/>
  <c r="R955" i="4"/>
  <c r="T955" i="4" s="1"/>
  <c r="S955" i="4"/>
  <c r="R956" i="4"/>
  <c r="T956" i="4" s="1"/>
  <c r="S956" i="4"/>
  <c r="R957" i="4"/>
  <c r="T957" i="4" s="1"/>
  <c r="S957" i="4"/>
  <c r="R958" i="4"/>
  <c r="T958" i="4" s="1"/>
  <c r="S958" i="4"/>
  <c r="R959" i="4"/>
  <c r="T959" i="4" s="1"/>
  <c r="S959" i="4"/>
  <c r="R960" i="4"/>
  <c r="T960" i="4" s="1"/>
  <c r="S960" i="4"/>
  <c r="R961" i="4"/>
  <c r="T961" i="4" s="1"/>
  <c r="S961" i="4"/>
  <c r="R962" i="4"/>
  <c r="T962" i="4" s="1"/>
  <c r="S962" i="4"/>
  <c r="R963" i="4"/>
  <c r="T963" i="4" s="1"/>
  <c r="S963" i="4"/>
  <c r="R964" i="4"/>
  <c r="T964" i="4" s="1"/>
  <c r="S964" i="4"/>
  <c r="R965" i="4"/>
  <c r="T965" i="4" s="1"/>
  <c r="S965" i="4"/>
  <c r="R966" i="4"/>
  <c r="T966" i="4" s="1"/>
  <c r="S966" i="4"/>
  <c r="R967" i="4"/>
  <c r="T967" i="4" s="1"/>
  <c r="S967" i="4"/>
  <c r="R968" i="4"/>
  <c r="T968" i="4" s="1"/>
  <c r="S968" i="4"/>
  <c r="R969" i="4"/>
  <c r="T969" i="4" s="1"/>
  <c r="S969" i="4"/>
  <c r="R970" i="4"/>
  <c r="T970" i="4" s="1"/>
  <c r="S970" i="4"/>
  <c r="R971" i="4"/>
  <c r="T971" i="4" s="1"/>
  <c r="S971" i="4"/>
  <c r="R972" i="4"/>
  <c r="T972" i="4" s="1"/>
  <c r="S972" i="4"/>
  <c r="R973" i="4"/>
  <c r="T973" i="4" s="1"/>
  <c r="S973" i="4"/>
  <c r="R974" i="4"/>
  <c r="T974" i="4" s="1"/>
  <c r="S974" i="4"/>
  <c r="R975" i="4"/>
  <c r="T975" i="4" s="1"/>
  <c r="S975" i="4"/>
  <c r="R976" i="4"/>
  <c r="T976" i="4" s="1"/>
  <c r="S976" i="4"/>
  <c r="R977" i="4"/>
  <c r="T977" i="4" s="1"/>
  <c r="S977" i="4"/>
  <c r="R978" i="4"/>
  <c r="T978" i="4" s="1"/>
  <c r="S978" i="4"/>
  <c r="R979" i="4"/>
  <c r="T979" i="4" s="1"/>
  <c r="S979" i="4"/>
  <c r="R980" i="4"/>
  <c r="T980" i="4" s="1"/>
  <c r="S980" i="4"/>
  <c r="R981" i="4"/>
  <c r="T981" i="4" s="1"/>
  <c r="S981" i="4"/>
  <c r="R982" i="4"/>
  <c r="T982" i="4" s="1"/>
  <c r="S982" i="4"/>
  <c r="R983" i="4"/>
  <c r="T983" i="4" s="1"/>
  <c r="S983" i="4"/>
  <c r="R984" i="4"/>
  <c r="T984" i="4" s="1"/>
  <c r="S984" i="4"/>
  <c r="R985" i="4"/>
  <c r="T985" i="4" s="1"/>
  <c r="S985" i="4"/>
  <c r="R986" i="4"/>
  <c r="T986" i="4" s="1"/>
  <c r="S986" i="4"/>
  <c r="R987" i="4"/>
  <c r="T987" i="4" s="1"/>
  <c r="S987" i="4"/>
  <c r="R988" i="4"/>
  <c r="T988" i="4" s="1"/>
  <c r="S988" i="4"/>
  <c r="R989" i="4"/>
  <c r="T989" i="4" s="1"/>
  <c r="S989" i="4"/>
  <c r="R990" i="4"/>
  <c r="T990" i="4" s="1"/>
  <c r="S990" i="4"/>
  <c r="R991" i="4"/>
  <c r="T991" i="4" s="1"/>
  <c r="S991" i="4"/>
  <c r="R992" i="4"/>
  <c r="T992" i="4" s="1"/>
  <c r="S992" i="4"/>
  <c r="R993" i="4"/>
  <c r="T993" i="4" s="1"/>
  <c r="S993" i="4"/>
  <c r="R994" i="4"/>
  <c r="T994" i="4" s="1"/>
  <c r="S994" i="4"/>
  <c r="R995" i="4"/>
  <c r="T995" i="4" s="1"/>
  <c r="S995" i="4"/>
  <c r="R996" i="4"/>
  <c r="T996" i="4" s="1"/>
  <c r="S996" i="4"/>
  <c r="R997" i="4"/>
  <c r="T997" i="4" s="1"/>
  <c r="S997" i="4"/>
  <c r="R998" i="4"/>
  <c r="T998" i="4" s="1"/>
  <c r="S998" i="4"/>
  <c r="R999" i="4"/>
  <c r="T999" i="4" s="1"/>
  <c r="S999" i="4"/>
  <c r="R1000" i="4"/>
  <c r="T1000" i="4" s="1"/>
  <c r="S1000" i="4"/>
  <c r="R1001" i="4"/>
  <c r="T1001" i="4" s="1"/>
  <c r="S1001" i="4"/>
  <c r="R1002" i="4"/>
  <c r="T1002" i="4" s="1"/>
  <c r="S1002" i="4"/>
  <c r="R1003" i="4"/>
  <c r="T1003" i="4" s="1"/>
  <c r="S1003" i="4"/>
  <c r="R1004" i="4"/>
  <c r="T1004" i="4" s="1"/>
  <c r="S1004" i="4"/>
  <c r="R1005" i="4"/>
  <c r="T1005" i="4" s="1"/>
  <c r="S1005" i="4"/>
  <c r="R1006" i="4"/>
  <c r="T1006" i="4" s="1"/>
  <c r="S1006" i="4"/>
  <c r="R1007" i="4"/>
  <c r="T1007" i="4" s="1"/>
  <c r="S1007" i="4"/>
  <c r="R1008" i="4"/>
  <c r="T1008" i="4" s="1"/>
  <c r="S1008" i="4"/>
  <c r="R1009" i="4"/>
  <c r="T1009" i="4" s="1"/>
  <c r="S1009" i="4"/>
  <c r="R1010" i="4"/>
  <c r="T1010" i="4" s="1"/>
  <c r="S1010" i="4"/>
  <c r="R1011" i="4"/>
  <c r="T1011" i="4" s="1"/>
  <c r="S1011" i="4"/>
  <c r="R1012" i="4"/>
  <c r="T1012" i="4" s="1"/>
  <c r="S1012" i="4"/>
  <c r="R1013" i="4"/>
  <c r="T1013" i="4" s="1"/>
  <c r="S1013" i="4"/>
  <c r="R1014" i="4"/>
  <c r="T1014" i="4" s="1"/>
  <c r="S1014" i="4"/>
  <c r="R1015" i="4"/>
  <c r="T1015" i="4" s="1"/>
  <c r="S1015" i="4"/>
  <c r="R1016" i="4"/>
  <c r="T1016" i="4" s="1"/>
  <c r="S1016" i="4"/>
  <c r="R1017" i="4"/>
  <c r="T1017" i="4" s="1"/>
  <c r="S1017" i="4"/>
  <c r="R1018" i="4"/>
  <c r="T1018" i="4" s="1"/>
  <c r="S1018" i="4"/>
  <c r="R1019" i="4"/>
  <c r="T1019" i="4" s="1"/>
  <c r="S1019" i="4"/>
  <c r="R1020" i="4"/>
  <c r="T1020" i="4" s="1"/>
  <c r="S1020" i="4"/>
  <c r="R1021" i="4"/>
  <c r="T1021" i="4" s="1"/>
  <c r="S1021" i="4"/>
  <c r="R1022" i="4"/>
  <c r="T1022" i="4" s="1"/>
  <c r="S1022" i="4"/>
  <c r="R1023" i="4"/>
  <c r="T1023" i="4" s="1"/>
  <c r="S1023" i="4"/>
  <c r="R1024" i="4"/>
  <c r="T1024" i="4" s="1"/>
  <c r="S1024" i="4"/>
  <c r="R1025" i="4"/>
  <c r="T1025" i="4" s="1"/>
  <c r="S1025" i="4"/>
  <c r="R1026" i="4"/>
  <c r="T1026" i="4" s="1"/>
  <c r="S1026" i="4"/>
  <c r="R1027" i="4"/>
  <c r="T1027" i="4" s="1"/>
  <c r="S1027" i="4"/>
  <c r="R1028" i="4"/>
  <c r="T1028" i="4" s="1"/>
  <c r="S1028" i="4"/>
  <c r="R1029" i="4"/>
  <c r="T1029" i="4" s="1"/>
  <c r="S1029" i="4"/>
  <c r="R1030" i="4"/>
  <c r="T1030" i="4" s="1"/>
  <c r="S1030" i="4"/>
  <c r="R1031" i="4"/>
  <c r="T1031" i="4" s="1"/>
  <c r="S1031" i="4"/>
  <c r="R1032" i="4"/>
  <c r="T1032" i="4" s="1"/>
  <c r="S1032" i="4"/>
  <c r="R1033" i="4"/>
  <c r="T1033" i="4" s="1"/>
  <c r="S1033" i="4"/>
  <c r="R1034" i="4"/>
  <c r="T1034" i="4" s="1"/>
  <c r="S1034" i="4"/>
  <c r="R1035" i="4"/>
  <c r="T1035" i="4" s="1"/>
  <c r="S1035" i="4"/>
  <c r="R1036" i="4"/>
  <c r="T1036" i="4" s="1"/>
  <c r="S1036" i="4"/>
  <c r="R1037" i="4"/>
  <c r="T1037" i="4" s="1"/>
  <c r="S1037" i="4"/>
  <c r="R1038" i="4"/>
  <c r="T1038" i="4" s="1"/>
  <c r="S1038" i="4"/>
  <c r="R1039" i="4"/>
  <c r="T1039" i="4" s="1"/>
  <c r="S1039" i="4"/>
  <c r="R1040" i="4"/>
  <c r="T1040" i="4" s="1"/>
  <c r="S1040" i="4"/>
  <c r="R1041" i="4"/>
  <c r="T1041" i="4" s="1"/>
  <c r="S1041" i="4"/>
  <c r="R1042" i="4"/>
  <c r="T1042" i="4" s="1"/>
  <c r="S1042" i="4"/>
  <c r="R1043" i="4"/>
  <c r="T1043" i="4" s="1"/>
  <c r="S1043" i="4"/>
  <c r="R1044" i="4"/>
  <c r="T1044" i="4" s="1"/>
  <c r="S1044" i="4"/>
  <c r="R1045" i="4"/>
  <c r="T1045" i="4" s="1"/>
  <c r="S1045" i="4"/>
  <c r="R1046" i="4"/>
  <c r="T1046" i="4" s="1"/>
  <c r="S1046" i="4"/>
  <c r="R1047" i="4"/>
  <c r="T1047" i="4" s="1"/>
  <c r="S1047" i="4"/>
  <c r="R1048" i="4"/>
  <c r="T1048" i="4" s="1"/>
  <c r="S1048" i="4"/>
  <c r="R1049" i="4"/>
  <c r="T1049" i="4" s="1"/>
  <c r="S1049" i="4"/>
  <c r="R1050" i="4"/>
  <c r="T1050" i="4" s="1"/>
  <c r="S1050" i="4"/>
  <c r="R1051" i="4"/>
  <c r="T1051" i="4" s="1"/>
  <c r="S1051" i="4"/>
  <c r="R1052" i="4"/>
  <c r="T1052" i="4" s="1"/>
  <c r="S1052" i="4"/>
  <c r="R1053" i="4"/>
  <c r="T1053" i="4" s="1"/>
  <c r="S1053" i="4"/>
  <c r="R1054" i="4"/>
  <c r="T1054" i="4" s="1"/>
  <c r="S1054" i="4"/>
  <c r="R1055" i="4"/>
  <c r="T1055" i="4" s="1"/>
  <c r="S1055" i="4"/>
  <c r="R1056" i="4"/>
  <c r="T1056" i="4" s="1"/>
  <c r="S1056" i="4"/>
  <c r="R1057" i="4"/>
  <c r="T1057" i="4" s="1"/>
  <c r="S1057" i="4"/>
  <c r="R1058" i="4"/>
  <c r="T1058" i="4" s="1"/>
  <c r="S1058" i="4"/>
  <c r="R1059" i="4"/>
  <c r="T1059" i="4" s="1"/>
  <c r="S1059" i="4"/>
  <c r="R1060" i="4"/>
  <c r="T1060" i="4" s="1"/>
  <c r="S1060" i="4"/>
  <c r="R1061" i="4"/>
  <c r="T1061" i="4" s="1"/>
  <c r="S1061" i="4"/>
  <c r="R1062" i="4"/>
  <c r="T1062" i="4" s="1"/>
  <c r="S1062" i="4"/>
  <c r="R1063" i="4"/>
  <c r="T1063" i="4" s="1"/>
  <c r="S1063" i="4"/>
  <c r="R1064" i="4"/>
  <c r="T1064" i="4" s="1"/>
  <c r="S1064" i="4"/>
  <c r="R1065" i="4"/>
  <c r="T1065" i="4" s="1"/>
  <c r="S1065" i="4"/>
  <c r="R1066" i="4"/>
  <c r="T1066" i="4" s="1"/>
  <c r="S1066" i="4"/>
  <c r="R1067" i="4"/>
  <c r="T1067" i="4" s="1"/>
  <c r="S1067" i="4"/>
  <c r="R1068" i="4"/>
  <c r="T1068" i="4" s="1"/>
  <c r="S1068" i="4"/>
  <c r="R1069" i="4"/>
  <c r="T1069" i="4" s="1"/>
  <c r="S1069" i="4"/>
  <c r="R1070" i="4"/>
  <c r="T1070" i="4" s="1"/>
  <c r="S1070" i="4"/>
  <c r="R1071" i="4"/>
  <c r="T1071" i="4" s="1"/>
  <c r="S1071" i="4"/>
  <c r="R1072" i="4"/>
  <c r="T1072" i="4" s="1"/>
  <c r="S1072" i="4"/>
  <c r="R1073" i="4"/>
  <c r="T1073" i="4" s="1"/>
  <c r="S1073" i="4"/>
  <c r="R1074" i="4"/>
  <c r="T1074" i="4" s="1"/>
  <c r="S1074" i="4"/>
  <c r="R1075" i="4"/>
  <c r="T1075" i="4" s="1"/>
  <c r="S1075" i="4"/>
  <c r="R1076" i="4"/>
  <c r="T1076" i="4" s="1"/>
  <c r="S1076" i="4"/>
  <c r="R1077" i="4"/>
  <c r="T1077" i="4" s="1"/>
  <c r="S1077" i="4"/>
  <c r="R1078" i="4"/>
  <c r="T1078" i="4" s="1"/>
  <c r="S1078" i="4"/>
  <c r="R1079" i="4"/>
  <c r="T1079" i="4" s="1"/>
  <c r="S1079" i="4"/>
  <c r="R1080" i="4"/>
  <c r="T1080" i="4" s="1"/>
  <c r="S1080" i="4"/>
  <c r="R1081" i="4"/>
  <c r="T1081" i="4" s="1"/>
  <c r="S1081" i="4"/>
  <c r="R1082" i="4"/>
  <c r="T1082" i="4" s="1"/>
  <c r="S1082" i="4"/>
  <c r="R1083" i="4"/>
  <c r="T1083" i="4" s="1"/>
  <c r="S1083" i="4"/>
  <c r="R1084" i="4"/>
  <c r="T1084" i="4" s="1"/>
  <c r="S1084" i="4"/>
  <c r="R1085" i="4"/>
  <c r="T1085" i="4" s="1"/>
  <c r="S1085" i="4"/>
  <c r="R1086" i="4"/>
  <c r="T1086" i="4" s="1"/>
  <c r="S1086" i="4"/>
  <c r="R1087" i="4"/>
  <c r="T1087" i="4" s="1"/>
  <c r="S1087" i="4"/>
  <c r="R1088" i="4"/>
  <c r="T1088" i="4" s="1"/>
  <c r="S1088" i="4"/>
  <c r="R1089" i="4"/>
  <c r="T1089" i="4" s="1"/>
  <c r="S1089" i="4"/>
  <c r="R1090" i="4"/>
  <c r="T1090" i="4" s="1"/>
  <c r="S1090" i="4"/>
  <c r="R1091" i="4"/>
  <c r="T1091" i="4" s="1"/>
  <c r="S1091" i="4"/>
  <c r="R1092" i="4"/>
  <c r="T1092" i="4" s="1"/>
  <c r="S1092" i="4"/>
  <c r="R1093" i="4"/>
  <c r="T1093" i="4" s="1"/>
  <c r="S1093" i="4"/>
  <c r="R1094" i="4"/>
  <c r="T1094" i="4" s="1"/>
  <c r="S1094" i="4"/>
  <c r="R1095" i="4"/>
  <c r="T1095" i="4" s="1"/>
  <c r="S1095" i="4"/>
  <c r="R1096" i="4"/>
  <c r="T1096" i="4" s="1"/>
  <c r="S1096" i="4"/>
  <c r="R1097" i="4"/>
  <c r="T1097" i="4" s="1"/>
  <c r="S1097" i="4"/>
  <c r="R1098" i="4"/>
  <c r="T1098" i="4" s="1"/>
  <c r="S1098" i="4"/>
  <c r="R1099" i="4"/>
  <c r="T1099" i="4" s="1"/>
  <c r="S1099" i="4"/>
  <c r="R1100" i="4"/>
  <c r="T1100" i="4" s="1"/>
  <c r="S1100" i="4"/>
  <c r="R1101" i="4"/>
  <c r="T1101" i="4" s="1"/>
  <c r="S1101" i="4"/>
  <c r="R1102" i="4"/>
  <c r="T1102" i="4" s="1"/>
  <c r="S1102" i="4"/>
  <c r="R1103" i="4"/>
  <c r="T1103" i="4" s="1"/>
  <c r="S1103" i="4"/>
  <c r="R1104" i="4"/>
  <c r="T1104" i="4" s="1"/>
  <c r="S1104" i="4"/>
  <c r="R1105" i="4"/>
  <c r="T1105" i="4" s="1"/>
  <c r="S1105" i="4"/>
  <c r="R1106" i="4"/>
  <c r="T1106" i="4" s="1"/>
  <c r="S1106" i="4"/>
  <c r="R1107" i="4"/>
  <c r="T1107" i="4" s="1"/>
  <c r="S1107" i="4"/>
  <c r="R1108" i="4"/>
  <c r="T1108" i="4" s="1"/>
  <c r="S1108" i="4"/>
  <c r="R1109" i="4"/>
  <c r="T1109" i="4" s="1"/>
  <c r="S1109" i="4"/>
  <c r="R1110" i="4"/>
  <c r="T1110" i="4" s="1"/>
  <c r="S1110" i="4"/>
  <c r="R1111" i="4"/>
  <c r="T1111" i="4" s="1"/>
  <c r="S1111" i="4"/>
  <c r="R1112" i="4"/>
  <c r="T1112" i="4" s="1"/>
  <c r="S1112" i="4"/>
  <c r="R1113" i="4"/>
  <c r="T1113" i="4" s="1"/>
  <c r="S1113" i="4"/>
  <c r="R1114" i="4"/>
  <c r="T1114" i="4" s="1"/>
  <c r="S1114" i="4"/>
  <c r="R1115" i="4"/>
  <c r="T1115" i="4" s="1"/>
  <c r="S1115" i="4"/>
  <c r="R1116" i="4"/>
  <c r="T1116" i="4" s="1"/>
  <c r="S1116" i="4"/>
  <c r="R1117" i="4"/>
  <c r="T1117" i="4" s="1"/>
  <c r="S1117" i="4"/>
  <c r="R1118" i="4"/>
  <c r="T1118" i="4" s="1"/>
  <c r="S1118" i="4"/>
  <c r="R1119" i="4"/>
  <c r="T1119" i="4" s="1"/>
  <c r="S1119" i="4"/>
  <c r="R1120" i="4"/>
  <c r="T1120" i="4" s="1"/>
  <c r="S1120" i="4"/>
  <c r="R1121" i="4"/>
  <c r="T1121" i="4" s="1"/>
  <c r="S1121" i="4"/>
  <c r="R1122" i="4"/>
  <c r="T1122" i="4" s="1"/>
  <c r="S1122" i="4"/>
  <c r="R1123" i="4"/>
  <c r="T1123" i="4" s="1"/>
  <c r="S1123" i="4"/>
  <c r="R1124" i="4"/>
  <c r="T1124" i="4" s="1"/>
  <c r="S1124" i="4"/>
  <c r="R1125" i="4"/>
  <c r="T1125" i="4" s="1"/>
  <c r="S1125" i="4"/>
  <c r="R1126" i="4"/>
  <c r="T1126" i="4" s="1"/>
  <c r="S1126" i="4"/>
  <c r="R1127" i="4"/>
  <c r="T1127" i="4" s="1"/>
  <c r="S1127" i="4"/>
  <c r="R1128" i="4"/>
  <c r="T1128" i="4" s="1"/>
  <c r="S1128" i="4"/>
  <c r="R1129" i="4"/>
  <c r="T1129" i="4" s="1"/>
  <c r="S1129" i="4"/>
  <c r="R1130" i="4"/>
  <c r="T1130" i="4" s="1"/>
  <c r="S1130" i="4"/>
  <c r="R1131" i="4"/>
  <c r="T1131" i="4" s="1"/>
  <c r="S1131" i="4"/>
  <c r="R1132" i="4"/>
  <c r="T1132" i="4" s="1"/>
  <c r="S1132" i="4"/>
  <c r="R1133" i="4"/>
  <c r="T1133" i="4" s="1"/>
  <c r="S1133" i="4"/>
  <c r="R1134" i="4"/>
  <c r="T1134" i="4" s="1"/>
  <c r="S1134" i="4"/>
  <c r="R1135" i="4"/>
  <c r="T1135" i="4" s="1"/>
  <c r="S1135" i="4"/>
  <c r="R1136" i="4"/>
  <c r="T1136" i="4" s="1"/>
  <c r="S1136" i="4"/>
  <c r="R1137" i="4"/>
  <c r="T1137" i="4" s="1"/>
  <c r="S1137" i="4"/>
  <c r="R1138" i="4"/>
  <c r="T1138" i="4" s="1"/>
  <c r="S1138" i="4"/>
  <c r="R1139" i="4"/>
  <c r="T1139" i="4" s="1"/>
  <c r="S1139" i="4"/>
  <c r="R1140" i="4"/>
  <c r="T1140" i="4" s="1"/>
  <c r="S1140" i="4"/>
  <c r="R1141" i="4"/>
  <c r="T1141" i="4" s="1"/>
  <c r="S1141" i="4"/>
  <c r="R1142" i="4"/>
  <c r="T1142" i="4" s="1"/>
  <c r="S1142" i="4"/>
  <c r="R1143" i="4"/>
  <c r="T1143" i="4" s="1"/>
  <c r="S1143" i="4"/>
  <c r="R1144" i="4"/>
  <c r="T1144" i="4" s="1"/>
  <c r="S1144" i="4"/>
  <c r="R1145" i="4"/>
  <c r="T1145" i="4" s="1"/>
  <c r="S1145" i="4"/>
  <c r="R1146" i="4"/>
  <c r="T1146" i="4" s="1"/>
  <c r="S1146" i="4"/>
  <c r="R1147" i="4"/>
  <c r="T1147" i="4" s="1"/>
  <c r="S1147" i="4"/>
  <c r="R1148" i="4"/>
  <c r="T1148" i="4" s="1"/>
  <c r="S1148" i="4"/>
  <c r="R1149" i="4"/>
  <c r="T1149" i="4" s="1"/>
  <c r="S1149" i="4"/>
  <c r="R1150" i="4"/>
  <c r="T1150" i="4" s="1"/>
  <c r="S1150" i="4"/>
  <c r="R1151" i="4"/>
  <c r="T1151" i="4" s="1"/>
  <c r="S1151" i="4"/>
  <c r="R1152" i="4"/>
  <c r="T1152" i="4" s="1"/>
  <c r="S1152" i="4"/>
  <c r="R1153" i="4"/>
  <c r="T1153" i="4" s="1"/>
  <c r="S1153" i="4"/>
  <c r="R1154" i="4"/>
  <c r="T1154" i="4" s="1"/>
  <c r="S1154" i="4"/>
  <c r="R1155" i="4"/>
  <c r="T1155" i="4" s="1"/>
  <c r="S1155" i="4"/>
  <c r="R1156" i="4"/>
  <c r="T1156" i="4" s="1"/>
  <c r="S1156" i="4"/>
  <c r="R1157" i="4"/>
  <c r="T1157" i="4" s="1"/>
  <c r="S1157" i="4"/>
  <c r="R1158" i="4"/>
  <c r="T1158" i="4" s="1"/>
  <c r="S1158" i="4"/>
  <c r="R1159" i="4"/>
  <c r="T1159" i="4" s="1"/>
  <c r="S1159" i="4"/>
  <c r="R1160" i="4"/>
  <c r="T1160" i="4" s="1"/>
  <c r="S1160" i="4"/>
  <c r="R1161" i="4"/>
  <c r="T1161" i="4" s="1"/>
  <c r="S1161" i="4"/>
  <c r="R1162" i="4"/>
  <c r="T1162" i="4" s="1"/>
  <c r="S1162" i="4"/>
  <c r="R1163" i="4"/>
  <c r="T1163" i="4" s="1"/>
  <c r="S1163" i="4"/>
  <c r="R1164" i="4"/>
  <c r="T1164" i="4" s="1"/>
  <c r="S1164" i="4"/>
  <c r="R1165" i="4"/>
  <c r="T1165" i="4" s="1"/>
  <c r="S1165" i="4"/>
  <c r="R1166" i="4"/>
  <c r="T1166" i="4" s="1"/>
  <c r="S1166" i="4"/>
  <c r="R1167" i="4"/>
  <c r="T1167" i="4" s="1"/>
  <c r="S1167" i="4"/>
  <c r="R1168" i="4"/>
  <c r="T1168" i="4" s="1"/>
  <c r="S1168" i="4"/>
  <c r="R1169" i="4"/>
  <c r="T1169" i="4" s="1"/>
  <c r="S1169" i="4"/>
  <c r="R1170" i="4"/>
  <c r="T1170" i="4" s="1"/>
  <c r="S1170" i="4"/>
  <c r="R1171" i="4"/>
  <c r="T1171" i="4" s="1"/>
  <c r="S1171" i="4"/>
  <c r="R1172" i="4"/>
  <c r="T1172" i="4" s="1"/>
  <c r="S1172" i="4"/>
  <c r="R1173" i="4"/>
  <c r="T1173" i="4" s="1"/>
  <c r="S1173" i="4"/>
  <c r="R1174" i="4"/>
  <c r="T1174" i="4" s="1"/>
  <c r="S1174" i="4"/>
  <c r="R1175" i="4"/>
  <c r="T1175" i="4" s="1"/>
  <c r="S1175" i="4"/>
  <c r="R1176" i="4"/>
  <c r="T1176" i="4" s="1"/>
  <c r="S1176" i="4"/>
  <c r="R1177" i="4"/>
  <c r="T1177" i="4" s="1"/>
  <c r="S1177" i="4"/>
  <c r="R1178" i="4"/>
  <c r="T1178" i="4" s="1"/>
  <c r="S1178" i="4"/>
  <c r="R1179" i="4"/>
  <c r="T1179" i="4" s="1"/>
  <c r="S1179" i="4"/>
  <c r="R1180" i="4"/>
  <c r="T1180" i="4" s="1"/>
  <c r="S1180" i="4"/>
  <c r="R1181" i="4"/>
  <c r="T1181" i="4" s="1"/>
  <c r="S1181" i="4"/>
  <c r="R1182" i="4"/>
  <c r="T1182" i="4" s="1"/>
  <c r="S1182" i="4"/>
  <c r="R1183" i="4"/>
  <c r="T1183" i="4" s="1"/>
  <c r="S1183" i="4"/>
  <c r="R1184" i="4"/>
  <c r="T1184" i="4" s="1"/>
  <c r="S1184" i="4"/>
  <c r="R1185" i="4"/>
  <c r="T1185" i="4" s="1"/>
  <c r="S1185" i="4"/>
  <c r="R1186" i="4"/>
  <c r="T1186" i="4" s="1"/>
  <c r="S1186" i="4"/>
  <c r="R1187" i="4"/>
  <c r="T1187" i="4" s="1"/>
  <c r="S1187" i="4"/>
  <c r="R1188" i="4"/>
  <c r="T1188" i="4" s="1"/>
  <c r="S1188" i="4"/>
  <c r="R1189" i="4"/>
  <c r="T1189" i="4" s="1"/>
  <c r="S1189" i="4"/>
  <c r="R1190" i="4"/>
  <c r="T1190" i="4" s="1"/>
  <c r="S1190" i="4"/>
  <c r="R1191" i="4"/>
  <c r="T1191" i="4" s="1"/>
  <c r="S1191" i="4"/>
  <c r="R1192" i="4"/>
  <c r="T1192" i="4" s="1"/>
  <c r="S1192" i="4"/>
  <c r="R1193" i="4"/>
  <c r="T1193" i="4" s="1"/>
  <c r="S1193" i="4"/>
  <c r="R1194" i="4"/>
  <c r="T1194" i="4" s="1"/>
  <c r="S1194" i="4"/>
  <c r="R1195" i="4"/>
  <c r="T1195" i="4" s="1"/>
  <c r="S1195" i="4"/>
  <c r="R1196" i="4"/>
  <c r="T1196" i="4" s="1"/>
  <c r="S1196" i="4"/>
  <c r="R1197" i="4"/>
  <c r="T1197" i="4" s="1"/>
  <c r="S1197" i="4"/>
  <c r="R1198" i="4"/>
  <c r="T1198" i="4" s="1"/>
  <c r="S1198" i="4"/>
  <c r="R1199" i="4"/>
  <c r="T1199" i="4" s="1"/>
  <c r="S1199" i="4"/>
  <c r="R1200" i="4"/>
  <c r="T1200" i="4" s="1"/>
  <c r="S1200" i="4"/>
  <c r="R1201" i="4"/>
  <c r="T1201" i="4" s="1"/>
  <c r="S1201" i="4"/>
  <c r="R1202" i="4"/>
  <c r="T1202" i="4" s="1"/>
  <c r="S1202" i="4"/>
  <c r="R1203" i="4"/>
  <c r="T1203" i="4" s="1"/>
  <c r="S1203" i="4"/>
  <c r="R1204" i="4"/>
  <c r="T1204" i="4" s="1"/>
  <c r="S1204" i="4"/>
  <c r="R1205" i="4"/>
  <c r="T1205" i="4" s="1"/>
  <c r="S1205" i="4"/>
  <c r="R1206" i="4"/>
  <c r="T1206" i="4" s="1"/>
  <c r="S1206" i="4"/>
  <c r="R1207" i="4"/>
  <c r="T1207" i="4" s="1"/>
  <c r="S1207" i="4"/>
  <c r="R1208" i="4"/>
  <c r="T1208" i="4" s="1"/>
  <c r="S1208" i="4"/>
  <c r="R1209" i="4"/>
  <c r="T1209" i="4" s="1"/>
  <c r="S1209" i="4"/>
  <c r="R1210" i="4"/>
  <c r="T1210" i="4" s="1"/>
  <c r="S1210" i="4"/>
  <c r="R1211" i="4"/>
  <c r="T1211" i="4" s="1"/>
  <c r="S1211" i="4"/>
  <c r="R1212" i="4"/>
  <c r="T1212" i="4" s="1"/>
  <c r="S1212" i="4"/>
  <c r="R1213" i="4"/>
  <c r="T1213" i="4" s="1"/>
  <c r="S1213" i="4"/>
  <c r="R1214" i="4"/>
  <c r="T1214" i="4" s="1"/>
  <c r="S1214" i="4"/>
  <c r="R1215" i="4"/>
  <c r="T1215" i="4" s="1"/>
  <c r="S1215" i="4"/>
  <c r="R1216" i="4"/>
  <c r="T1216" i="4" s="1"/>
  <c r="S1216" i="4"/>
  <c r="R1217" i="4"/>
  <c r="T1217" i="4" s="1"/>
  <c r="S1217" i="4"/>
  <c r="R1218" i="4"/>
  <c r="T1218" i="4" s="1"/>
  <c r="S1218" i="4"/>
  <c r="R1219" i="4"/>
  <c r="T1219" i="4" s="1"/>
  <c r="S1219" i="4"/>
  <c r="R1220" i="4"/>
  <c r="T1220" i="4" s="1"/>
  <c r="S1220" i="4"/>
  <c r="R1221" i="4"/>
  <c r="T1221" i="4" s="1"/>
  <c r="S1221" i="4"/>
  <c r="R1222" i="4"/>
  <c r="T1222" i="4" s="1"/>
  <c r="S1222" i="4"/>
  <c r="R1223" i="4"/>
  <c r="T1223" i="4" s="1"/>
  <c r="S1223" i="4"/>
  <c r="R1224" i="4"/>
  <c r="T1224" i="4" s="1"/>
  <c r="S1224" i="4"/>
  <c r="R1225" i="4"/>
  <c r="T1225" i="4" s="1"/>
  <c r="S1225" i="4"/>
  <c r="R1226" i="4"/>
  <c r="T1226" i="4" s="1"/>
  <c r="S1226" i="4"/>
  <c r="R1227" i="4"/>
  <c r="T1227" i="4" s="1"/>
  <c r="S1227" i="4"/>
  <c r="R1228" i="4"/>
  <c r="T1228" i="4" s="1"/>
  <c r="S1228" i="4"/>
  <c r="R1229" i="4"/>
  <c r="T1229" i="4" s="1"/>
  <c r="S1229" i="4"/>
  <c r="R1230" i="4"/>
  <c r="T1230" i="4" s="1"/>
  <c r="S1230" i="4"/>
  <c r="R1231" i="4"/>
  <c r="T1231" i="4" s="1"/>
  <c r="S1231" i="4"/>
  <c r="R1232" i="4"/>
  <c r="T1232" i="4" s="1"/>
  <c r="S1232" i="4"/>
  <c r="R1233" i="4"/>
  <c r="T1233" i="4" s="1"/>
  <c r="S1233" i="4"/>
  <c r="R1234" i="4"/>
  <c r="T1234" i="4" s="1"/>
  <c r="S1234" i="4"/>
  <c r="R1235" i="4"/>
  <c r="T1235" i="4" s="1"/>
  <c r="S1235" i="4"/>
  <c r="R1236" i="4"/>
  <c r="T1236" i="4" s="1"/>
  <c r="S1236" i="4"/>
  <c r="R1237" i="4"/>
  <c r="T1237" i="4" s="1"/>
  <c r="S1237" i="4"/>
  <c r="R1238" i="4"/>
  <c r="T1238" i="4" s="1"/>
  <c r="S1238" i="4"/>
  <c r="R1239" i="4"/>
  <c r="T1239" i="4" s="1"/>
  <c r="S1239" i="4"/>
  <c r="R1240" i="4"/>
  <c r="T1240" i="4" s="1"/>
  <c r="S1240" i="4"/>
  <c r="R1241" i="4"/>
  <c r="T1241" i="4" s="1"/>
  <c r="S1241" i="4"/>
  <c r="R1242" i="4"/>
  <c r="T1242" i="4" s="1"/>
  <c r="S1242" i="4"/>
  <c r="R1243" i="4"/>
  <c r="T1243" i="4" s="1"/>
  <c r="S1243" i="4"/>
  <c r="R1244" i="4"/>
  <c r="T1244" i="4" s="1"/>
  <c r="S1244" i="4"/>
  <c r="R1245" i="4"/>
  <c r="T1245" i="4" s="1"/>
  <c r="S1245" i="4"/>
  <c r="R1246" i="4"/>
  <c r="T1246" i="4" s="1"/>
  <c r="S1246" i="4"/>
  <c r="R1247" i="4"/>
  <c r="T1247" i="4" s="1"/>
  <c r="S1247" i="4"/>
  <c r="R1248" i="4"/>
  <c r="T1248" i="4" s="1"/>
  <c r="S1248" i="4"/>
  <c r="R1249" i="4"/>
  <c r="T1249" i="4" s="1"/>
  <c r="S1249" i="4"/>
  <c r="R1250" i="4"/>
  <c r="T1250" i="4" s="1"/>
  <c r="S1250" i="4"/>
  <c r="R1251" i="4"/>
  <c r="T1251" i="4" s="1"/>
  <c r="S1251" i="4"/>
  <c r="R1252" i="4"/>
  <c r="T1252" i="4" s="1"/>
  <c r="S1252" i="4"/>
  <c r="R1253" i="4"/>
  <c r="T1253" i="4" s="1"/>
  <c r="S1253" i="4"/>
  <c r="R1254" i="4"/>
  <c r="T1254" i="4" s="1"/>
  <c r="S1254" i="4"/>
  <c r="R1255" i="4"/>
  <c r="T1255" i="4" s="1"/>
  <c r="S1255" i="4"/>
  <c r="R1256" i="4"/>
  <c r="T1256" i="4" s="1"/>
  <c r="S1256" i="4"/>
  <c r="R1257" i="4"/>
  <c r="T1257" i="4" s="1"/>
  <c r="S1257" i="4"/>
  <c r="R1258" i="4"/>
  <c r="T1258" i="4" s="1"/>
  <c r="S1258" i="4"/>
  <c r="R1259" i="4"/>
  <c r="T1259" i="4" s="1"/>
  <c r="S1259" i="4"/>
  <c r="R1260" i="4"/>
  <c r="T1260" i="4" s="1"/>
  <c r="S1260" i="4"/>
  <c r="R1261" i="4"/>
  <c r="T1261" i="4" s="1"/>
  <c r="S1261" i="4"/>
  <c r="R1262" i="4"/>
  <c r="T1262" i="4" s="1"/>
  <c r="S1262" i="4"/>
  <c r="R1263" i="4"/>
  <c r="T1263" i="4" s="1"/>
  <c r="S1263" i="4"/>
  <c r="R1264" i="4"/>
  <c r="T1264" i="4" s="1"/>
  <c r="S1264" i="4"/>
  <c r="R1265" i="4"/>
  <c r="T1265" i="4" s="1"/>
  <c r="S1265" i="4"/>
  <c r="R1266" i="4"/>
  <c r="T1266" i="4" s="1"/>
  <c r="S1266" i="4"/>
  <c r="R1267" i="4"/>
  <c r="T1267" i="4" s="1"/>
  <c r="S1267" i="4"/>
  <c r="R1268" i="4"/>
  <c r="T1268" i="4" s="1"/>
  <c r="S1268" i="4"/>
  <c r="R1269" i="4"/>
  <c r="T1269" i="4" s="1"/>
  <c r="S1269" i="4"/>
  <c r="R1270" i="4"/>
  <c r="T1270" i="4" s="1"/>
  <c r="S1270" i="4"/>
  <c r="R1271" i="4"/>
  <c r="T1271" i="4" s="1"/>
  <c r="S1271" i="4"/>
  <c r="R1272" i="4"/>
  <c r="T1272" i="4" s="1"/>
  <c r="S1272" i="4"/>
  <c r="R1273" i="4"/>
  <c r="T1273" i="4" s="1"/>
  <c r="S1273" i="4"/>
  <c r="R1274" i="4"/>
  <c r="T1274" i="4" s="1"/>
  <c r="S1274" i="4"/>
  <c r="R1275" i="4"/>
  <c r="T1275" i="4" s="1"/>
  <c r="S1275" i="4"/>
  <c r="R1276" i="4"/>
  <c r="T1276" i="4" s="1"/>
  <c r="S1276" i="4"/>
  <c r="R1277" i="4"/>
  <c r="T1277" i="4" s="1"/>
  <c r="S1277" i="4"/>
  <c r="R1278" i="4"/>
  <c r="T1278" i="4" s="1"/>
  <c r="S1278" i="4"/>
  <c r="R1279" i="4"/>
  <c r="T1279" i="4" s="1"/>
  <c r="S1279" i="4"/>
  <c r="R1280" i="4"/>
  <c r="T1280" i="4" s="1"/>
  <c r="S1280" i="4"/>
  <c r="R1281" i="4"/>
  <c r="T1281" i="4" s="1"/>
  <c r="S1281" i="4"/>
  <c r="R1282" i="4"/>
  <c r="T1282" i="4" s="1"/>
  <c r="S1282" i="4"/>
  <c r="R1283" i="4"/>
  <c r="T1283" i="4" s="1"/>
  <c r="S1283" i="4"/>
  <c r="R1284" i="4"/>
  <c r="T1284" i="4" s="1"/>
  <c r="S1284" i="4"/>
  <c r="R1285" i="4"/>
  <c r="T1285" i="4" s="1"/>
  <c r="S1285" i="4"/>
  <c r="R1286" i="4"/>
  <c r="T1286" i="4" s="1"/>
  <c r="S1286" i="4"/>
  <c r="R1287" i="4"/>
  <c r="T1287" i="4" s="1"/>
  <c r="S1287" i="4"/>
  <c r="R1288" i="4"/>
  <c r="T1288" i="4" s="1"/>
  <c r="S1288" i="4"/>
  <c r="R1289" i="4"/>
  <c r="T1289" i="4" s="1"/>
  <c r="S1289" i="4"/>
  <c r="R1290" i="4"/>
  <c r="T1290" i="4" s="1"/>
  <c r="S1290" i="4"/>
  <c r="R1291" i="4"/>
  <c r="T1291" i="4" s="1"/>
  <c r="S1291" i="4"/>
  <c r="R1292" i="4"/>
  <c r="T1292" i="4" s="1"/>
  <c r="S1292" i="4"/>
  <c r="R1293" i="4"/>
  <c r="T1293" i="4" s="1"/>
  <c r="S1293" i="4"/>
  <c r="R1294" i="4"/>
  <c r="T1294" i="4" s="1"/>
  <c r="S1294" i="4"/>
  <c r="R1295" i="4"/>
  <c r="T1295" i="4" s="1"/>
  <c r="S1295" i="4"/>
  <c r="R1296" i="4"/>
  <c r="T1296" i="4" s="1"/>
  <c r="S1296" i="4"/>
  <c r="R1297" i="4"/>
  <c r="T1297" i="4" s="1"/>
  <c r="S1297" i="4"/>
  <c r="R1298" i="4"/>
  <c r="T1298" i="4" s="1"/>
  <c r="S1298" i="4"/>
  <c r="R1299" i="4"/>
  <c r="T1299" i="4" s="1"/>
  <c r="S1299" i="4"/>
  <c r="R1300" i="4"/>
  <c r="T1300" i="4" s="1"/>
  <c r="S1300" i="4"/>
  <c r="R1301" i="4"/>
  <c r="T1301" i="4" s="1"/>
  <c r="S1301" i="4"/>
  <c r="R1302" i="4"/>
  <c r="T1302" i="4" s="1"/>
  <c r="S1302" i="4"/>
  <c r="R1303" i="4"/>
  <c r="T1303" i="4" s="1"/>
  <c r="S1303" i="4"/>
  <c r="R1304" i="4"/>
  <c r="T1304" i="4" s="1"/>
  <c r="S1304" i="4"/>
  <c r="R1305" i="4"/>
  <c r="T1305" i="4" s="1"/>
  <c r="S1305" i="4"/>
  <c r="R1306" i="4"/>
  <c r="T1306" i="4" s="1"/>
  <c r="S1306" i="4"/>
  <c r="R1307" i="4"/>
  <c r="T1307" i="4" s="1"/>
  <c r="S1307" i="4"/>
  <c r="R1308" i="4"/>
  <c r="T1308" i="4" s="1"/>
  <c r="S1308" i="4"/>
  <c r="R1309" i="4"/>
  <c r="T1309" i="4" s="1"/>
  <c r="S1309" i="4"/>
  <c r="R1310" i="4"/>
  <c r="T1310" i="4" s="1"/>
  <c r="S1310" i="4"/>
  <c r="R1311" i="4"/>
  <c r="T1311" i="4" s="1"/>
  <c r="S1311" i="4"/>
  <c r="R1312" i="4"/>
  <c r="T1312" i="4" s="1"/>
  <c r="S1312" i="4"/>
  <c r="R1313" i="4"/>
  <c r="T1313" i="4" s="1"/>
  <c r="S1313" i="4"/>
  <c r="R1314" i="4"/>
  <c r="T1314" i="4" s="1"/>
  <c r="S1314" i="4"/>
  <c r="R1315" i="4"/>
  <c r="T1315" i="4" s="1"/>
  <c r="S1315" i="4"/>
  <c r="R1316" i="4"/>
  <c r="T1316" i="4" s="1"/>
  <c r="S1316" i="4"/>
  <c r="R1317" i="4"/>
  <c r="T1317" i="4" s="1"/>
  <c r="S1317" i="4"/>
  <c r="R1318" i="4"/>
  <c r="T1318" i="4" s="1"/>
  <c r="S1318" i="4"/>
  <c r="R1319" i="4"/>
  <c r="T1319" i="4" s="1"/>
  <c r="S1319" i="4"/>
  <c r="R1320" i="4"/>
  <c r="T1320" i="4" s="1"/>
  <c r="S1320" i="4"/>
  <c r="R1321" i="4"/>
  <c r="T1321" i="4" s="1"/>
  <c r="S1321" i="4"/>
  <c r="R1322" i="4"/>
  <c r="T1322" i="4" s="1"/>
  <c r="S1322" i="4"/>
  <c r="R1323" i="4"/>
  <c r="T1323" i="4" s="1"/>
  <c r="S1323" i="4"/>
  <c r="R1324" i="4"/>
  <c r="T1324" i="4" s="1"/>
  <c r="S1324" i="4"/>
  <c r="R1325" i="4"/>
  <c r="T1325" i="4" s="1"/>
  <c r="S1325" i="4"/>
  <c r="R1326" i="4"/>
  <c r="T1326" i="4" s="1"/>
  <c r="S1326" i="4"/>
  <c r="R1327" i="4"/>
  <c r="T1327" i="4" s="1"/>
  <c r="S1327" i="4"/>
  <c r="R1328" i="4"/>
  <c r="T1328" i="4" s="1"/>
  <c r="S1328" i="4"/>
  <c r="R1329" i="4"/>
  <c r="T1329" i="4" s="1"/>
  <c r="S1329" i="4"/>
  <c r="R1330" i="4"/>
  <c r="T1330" i="4" s="1"/>
  <c r="S1330" i="4"/>
  <c r="R1331" i="4"/>
  <c r="T1331" i="4" s="1"/>
  <c r="S1331" i="4"/>
  <c r="R1332" i="4"/>
  <c r="T1332" i="4" s="1"/>
  <c r="S1332" i="4"/>
  <c r="R1333" i="4"/>
  <c r="T1333" i="4" s="1"/>
  <c r="S1333" i="4"/>
  <c r="R1334" i="4"/>
  <c r="T1334" i="4" s="1"/>
  <c r="S1334" i="4"/>
  <c r="R1335" i="4"/>
  <c r="T1335" i="4" s="1"/>
  <c r="S1335" i="4"/>
  <c r="R1336" i="4"/>
  <c r="T1336" i="4" s="1"/>
  <c r="S1336" i="4"/>
  <c r="R1337" i="4"/>
  <c r="T1337" i="4" s="1"/>
  <c r="S1337" i="4"/>
  <c r="R1338" i="4"/>
  <c r="T1338" i="4" s="1"/>
  <c r="S1338" i="4"/>
  <c r="R1339" i="4"/>
  <c r="T1339" i="4" s="1"/>
  <c r="S1339" i="4"/>
  <c r="R1340" i="4"/>
  <c r="T1340" i="4" s="1"/>
  <c r="S1340" i="4"/>
  <c r="R1341" i="4"/>
  <c r="T1341" i="4" s="1"/>
  <c r="S1341" i="4"/>
  <c r="R1342" i="4"/>
  <c r="T1342" i="4" s="1"/>
  <c r="S1342" i="4"/>
  <c r="R1343" i="4"/>
  <c r="T1343" i="4" s="1"/>
  <c r="S1343" i="4"/>
  <c r="R1344" i="4"/>
  <c r="T1344" i="4" s="1"/>
  <c r="S1344" i="4"/>
  <c r="R1345" i="4"/>
  <c r="T1345" i="4" s="1"/>
  <c r="S1345" i="4"/>
  <c r="R1346" i="4"/>
  <c r="T1346" i="4" s="1"/>
  <c r="S1346" i="4"/>
  <c r="R1347" i="4"/>
  <c r="T1347" i="4" s="1"/>
  <c r="S1347" i="4"/>
  <c r="R1348" i="4"/>
  <c r="T1348" i="4" s="1"/>
  <c r="S1348" i="4"/>
  <c r="R1349" i="4"/>
  <c r="T1349" i="4" s="1"/>
  <c r="S1349" i="4"/>
  <c r="R1350" i="4"/>
  <c r="T1350" i="4" s="1"/>
  <c r="S1350" i="4"/>
  <c r="R1351" i="4"/>
  <c r="T1351" i="4" s="1"/>
  <c r="S1351" i="4"/>
  <c r="R1352" i="4"/>
  <c r="T1352" i="4" s="1"/>
  <c r="S1352" i="4"/>
  <c r="R1353" i="4"/>
  <c r="T1353" i="4" s="1"/>
  <c r="S1353" i="4"/>
  <c r="R1354" i="4"/>
  <c r="T1354" i="4" s="1"/>
  <c r="S1354" i="4"/>
  <c r="R1355" i="4"/>
  <c r="T1355" i="4" s="1"/>
  <c r="S1355" i="4"/>
  <c r="R1356" i="4"/>
  <c r="T1356" i="4" s="1"/>
  <c r="S1356" i="4"/>
  <c r="R1357" i="4"/>
  <c r="T1357" i="4" s="1"/>
  <c r="S1357" i="4"/>
  <c r="R1358" i="4"/>
  <c r="T1358" i="4" s="1"/>
  <c r="S1358" i="4"/>
  <c r="R1359" i="4"/>
  <c r="T1359" i="4" s="1"/>
  <c r="S1359" i="4"/>
  <c r="R1360" i="4"/>
  <c r="T1360" i="4" s="1"/>
  <c r="S1360" i="4"/>
  <c r="R1361" i="4"/>
  <c r="T1361" i="4" s="1"/>
  <c r="S1361" i="4"/>
  <c r="R1362" i="4"/>
  <c r="T1362" i="4" s="1"/>
  <c r="S1362" i="4"/>
  <c r="R1363" i="4"/>
  <c r="T1363" i="4" s="1"/>
  <c r="S1363" i="4"/>
  <c r="R1364" i="4"/>
  <c r="T1364" i="4" s="1"/>
  <c r="S1364" i="4"/>
  <c r="R1365" i="4"/>
  <c r="T1365" i="4" s="1"/>
  <c r="S1365" i="4"/>
  <c r="R1366" i="4"/>
  <c r="T1366" i="4" s="1"/>
  <c r="S1366" i="4"/>
  <c r="R1367" i="4"/>
  <c r="T1367" i="4" s="1"/>
  <c r="S1367" i="4"/>
  <c r="R1368" i="4"/>
  <c r="T1368" i="4" s="1"/>
  <c r="S1368" i="4"/>
  <c r="R1369" i="4"/>
  <c r="T1369" i="4" s="1"/>
  <c r="S1369" i="4"/>
  <c r="R1370" i="4"/>
  <c r="T1370" i="4" s="1"/>
  <c r="S1370" i="4"/>
  <c r="R1371" i="4"/>
  <c r="T1371" i="4" s="1"/>
  <c r="S1371" i="4"/>
  <c r="R1372" i="4"/>
  <c r="T1372" i="4" s="1"/>
  <c r="S1372" i="4"/>
  <c r="R1373" i="4"/>
  <c r="T1373" i="4" s="1"/>
  <c r="S1373" i="4"/>
  <c r="R1374" i="4"/>
  <c r="T1374" i="4" s="1"/>
  <c r="S1374" i="4"/>
  <c r="R1375" i="4"/>
  <c r="T1375" i="4" s="1"/>
  <c r="S1375" i="4"/>
  <c r="R1376" i="4"/>
  <c r="T1376" i="4" s="1"/>
  <c r="S1376" i="4"/>
  <c r="R1377" i="4"/>
  <c r="T1377" i="4" s="1"/>
  <c r="S1377" i="4"/>
  <c r="R1378" i="4"/>
  <c r="T1378" i="4" s="1"/>
  <c r="S1378" i="4"/>
  <c r="R1379" i="4"/>
  <c r="T1379" i="4" s="1"/>
  <c r="S1379" i="4"/>
  <c r="R1380" i="4"/>
  <c r="T1380" i="4" s="1"/>
  <c r="S1380" i="4"/>
  <c r="R1381" i="4"/>
  <c r="T1381" i="4" s="1"/>
  <c r="S1381" i="4"/>
  <c r="R1382" i="4"/>
  <c r="T1382" i="4" s="1"/>
  <c r="S1382" i="4"/>
  <c r="R1383" i="4"/>
  <c r="T1383" i="4" s="1"/>
  <c r="S1383" i="4"/>
  <c r="R1384" i="4"/>
  <c r="T1384" i="4" s="1"/>
  <c r="S1384" i="4"/>
  <c r="R1385" i="4"/>
  <c r="T1385" i="4" s="1"/>
  <c r="S1385" i="4"/>
  <c r="R1386" i="4"/>
  <c r="T1386" i="4" s="1"/>
  <c r="S1386" i="4"/>
  <c r="R1387" i="4"/>
  <c r="T1387" i="4" s="1"/>
  <c r="S1387" i="4"/>
  <c r="R1388" i="4"/>
  <c r="T1388" i="4" s="1"/>
  <c r="S1388" i="4"/>
  <c r="R1389" i="4"/>
  <c r="T1389" i="4" s="1"/>
  <c r="S1389" i="4"/>
  <c r="R1390" i="4"/>
  <c r="T1390" i="4" s="1"/>
  <c r="S1390" i="4"/>
  <c r="R1391" i="4"/>
  <c r="T1391" i="4" s="1"/>
  <c r="S1391" i="4"/>
  <c r="R1392" i="4"/>
  <c r="T1392" i="4" s="1"/>
  <c r="S1392" i="4"/>
  <c r="R1393" i="4"/>
  <c r="T1393" i="4" s="1"/>
  <c r="S1393" i="4"/>
  <c r="R1394" i="4"/>
  <c r="T1394" i="4" s="1"/>
  <c r="S1394" i="4"/>
  <c r="R1395" i="4"/>
  <c r="T1395" i="4" s="1"/>
  <c r="S1395" i="4"/>
  <c r="R1396" i="4"/>
  <c r="T1396" i="4" s="1"/>
  <c r="S1396" i="4"/>
  <c r="R1397" i="4"/>
  <c r="T1397" i="4" s="1"/>
  <c r="S1397" i="4"/>
  <c r="R1398" i="4"/>
  <c r="T1398" i="4" s="1"/>
  <c r="S1398" i="4"/>
  <c r="R1399" i="4"/>
  <c r="T1399" i="4" s="1"/>
  <c r="S1399" i="4"/>
  <c r="R1400" i="4"/>
  <c r="T1400" i="4" s="1"/>
  <c r="S1400" i="4"/>
  <c r="R1401" i="4"/>
  <c r="T1401" i="4" s="1"/>
  <c r="S1401" i="4"/>
  <c r="R1402" i="4"/>
  <c r="T1402" i="4" s="1"/>
  <c r="S1402" i="4"/>
  <c r="R1403" i="4"/>
  <c r="T1403" i="4" s="1"/>
  <c r="S1403" i="4"/>
  <c r="R1404" i="4"/>
  <c r="T1404" i="4" s="1"/>
  <c r="S1404" i="4"/>
  <c r="R1405" i="4"/>
  <c r="T1405" i="4" s="1"/>
  <c r="S1405" i="4"/>
  <c r="R1406" i="4"/>
  <c r="T1406" i="4" s="1"/>
  <c r="S1406" i="4"/>
  <c r="R1407" i="4"/>
  <c r="T1407" i="4" s="1"/>
  <c r="S1407" i="4"/>
  <c r="R1408" i="4"/>
  <c r="T1408" i="4" s="1"/>
  <c r="S1408" i="4"/>
  <c r="R1409" i="4"/>
  <c r="T1409" i="4" s="1"/>
  <c r="S1409" i="4"/>
  <c r="R1410" i="4"/>
  <c r="T1410" i="4" s="1"/>
  <c r="S1410" i="4"/>
  <c r="R1411" i="4"/>
  <c r="T1411" i="4" s="1"/>
  <c r="S1411" i="4"/>
  <c r="R1412" i="4"/>
  <c r="T1412" i="4" s="1"/>
  <c r="S1412" i="4"/>
  <c r="R1413" i="4"/>
  <c r="T1413" i="4" s="1"/>
  <c r="S1413" i="4"/>
  <c r="R1414" i="4"/>
  <c r="T1414" i="4" s="1"/>
  <c r="S1414" i="4"/>
  <c r="R1415" i="4"/>
  <c r="T1415" i="4" s="1"/>
  <c r="S1415" i="4"/>
  <c r="R1416" i="4"/>
  <c r="T1416" i="4" s="1"/>
  <c r="S1416" i="4"/>
  <c r="R1417" i="4"/>
  <c r="T1417" i="4" s="1"/>
  <c r="S1417" i="4"/>
  <c r="R1418" i="4"/>
  <c r="T1418" i="4" s="1"/>
  <c r="S1418" i="4"/>
  <c r="R1419" i="4"/>
  <c r="T1419" i="4" s="1"/>
  <c r="S1419" i="4"/>
  <c r="R1420" i="4"/>
  <c r="T1420" i="4" s="1"/>
  <c r="S1420" i="4"/>
  <c r="R1421" i="4"/>
  <c r="T1421" i="4" s="1"/>
  <c r="S1421" i="4"/>
  <c r="R1422" i="4"/>
  <c r="T1422" i="4" s="1"/>
  <c r="S1422" i="4"/>
  <c r="R1423" i="4"/>
  <c r="T1423" i="4" s="1"/>
  <c r="S1423" i="4"/>
  <c r="R1424" i="4"/>
  <c r="T1424" i="4" s="1"/>
  <c r="S1424" i="4"/>
  <c r="R1425" i="4"/>
  <c r="T1425" i="4" s="1"/>
  <c r="S1425" i="4"/>
  <c r="R1426" i="4"/>
  <c r="T1426" i="4" s="1"/>
  <c r="S1426" i="4"/>
  <c r="R1427" i="4"/>
  <c r="T1427" i="4" s="1"/>
  <c r="S1427" i="4"/>
  <c r="R1428" i="4"/>
  <c r="T1428" i="4" s="1"/>
  <c r="S1428" i="4"/>
  <c r="R1429" i="4"/>
  <c r="T1429" i="4" s="1"/>
  <c r="S1429" i="4"/>
  <c r="R1430" i="4"/>
  <c r="T1430" i="4" s="1"/>
  <c r="S1430" i="4"/>
  <c r="R1431" i="4"/>
  <c r="T1431" i="4" s="1"/>
  <c r="S1431" i="4"/>
  <c r="R1432" i="4"/>
  <c r="T1432" i="4" s="1"/>
  <c r="S1432" i="4"/>
  <c r="R1433" i="4"/>
  <c r="T1433" i="4" s="1"/>
  <c r="S1433" i="4"/>
  <c r="R1434" i="4"/>
  <c r="T1434" i="4" s="1"/>
  <c r="S1434" i="4"/>
  <c r="R1435" i="4"/>
  <c r="T1435" i="4" s="1"/>
  <c r="S1435" i="4"/>
  <c r="R1436" i="4"/>
  <c r="T1436" i="4" s="1"/>
  <c r="S1436" i="4"/>
  <c r="R1437" i="4"/>
  <c r="T1437" i="4" s="1"/>
  <c r="S1437" i="4"/>
  <c r="R1438" i="4"/>
  <c r="T1438" i="4" s="1"/>
  <c r="S1438" i="4"/>
  <c r="R1439" i="4"/>
  <c r="T1439" i="4" s="1"/>
  <c r="S1439" i="4"/>
  <c r="R1440" i="4"/>
  <c r="T1440" i="4" s="1"/>
  <c r="S1440" i="4"/>
  <c r="R1441" i="4"/>
  <c r="T1441" i="4" s="1"/>
  <c r="S1441" i="4"/>
  <c r="R1442" i="4"/>
  <c r="T1442" i="4" s="1"/>
  <c r="S1442" i="4"/>
  <c r="R1443" i="4"/>
  <c r="T1443" i="4" s="1"/>
  <c r="S1443" i="4"/>
  <c r="R1444" i="4"/>
  <c r="T1444" i="4" s="1"/>
  <c r="S1444" i="4"/>
  <c r="R1445" i="4"/>
  <c r="T1445" i="4" s="1"/>
  <c r="S1445" i="4"/>
  <c r="R1446" i="4"/>
  <c r="T1446" i="4" s="1"/>
  <c r="S1446" i="4"/>
  <c r="R1447" i="4"/>
  <c r="T1447" i="4" s="1"/>
  <c r="S1447" i="4"/>
  <c r="R1448" i="4"/>
  <c r="T1448" i="4" s="1"/>
  <c r="S1448" i="4"/>
  <c r="R1449" i="4"/>
  <c r="T1449" i="4" s="1"/>
  <c r="S1449" i="4"/>
  <c r="R1450" i="4"/>
  <c r="T1450" i="4" s="1"/>
  <c r="S1450" i="4"/>
  <c r="R1451" i="4"/>
  <c r="T1451" i="4" s="1"/>
  <c r="S1451" i="4"/>
  <c r="R1452" i="4"/>
  <c r="T1452" i="4" s="1"/>
  <c r="S1452" i="4"/>
  <c r="R1453" i="4"/>
  <c r="T1453" i="4" s="1"/>
  <c r="S1453" i="4"/>
  <c r="R1454" i="4"/>
  <c r="T1454" i="4" s="1"/>
  <c r="S1454" i="4"/>
  <c r="R1455" i="4"/>
  <c r="T1455" i="4" s="1"/>
  <c r="S1455" i="4"/>
  <c r="R1456" i="4"/>
  <c r="T1456" i="4" s="1"/>
  <c r="S1456" i="4"/>
  <c r="R1457" i="4"/>
  <c r="T1457" i="4" s="1"/>
  <c r="S1457" i="4"/>
  <c r="R1458" i="4"/>
  <c r="T1458" i="4" s="1"/>
  <c r="S1458" i="4"/>
  <c r="R1459" i="4"/>
  <c r="T1459" i="4" s="1"/>
  <c r="S1459" i="4"/>
  <c r="R1460" i="4"/>
  <c r="T1460" i="4" s="1"/>
  <c r="S1460" i="4"/>
  <c r="R1461" i="4"/>
  <c r="T1461" i="4" s="1"/>
  <c r="S1461" i="4"/>
  <c r="R1462" i="4"/>
  <c r="T1462" i="4" s="1"/>
  <c r="S1462" i="4"/>
  <c r="R1463" i="4"/>
  <c r="T1463" i="4" s="1"/>
  <c r="S1463" i="4"/>
  <c r="R1464" i="4"/>
  <c r="T1464" i="4" s="1"/>
  <c r="S1464" i="4"/>
  <c r="R1465" i="4"/>
  <c r="T1465" i="4" s="1"/>
  <c r="S1465" i="4"/>
  <c r="R1466" i="4"/>
  <c r="T1466" i="4" s="1"/>
  <c r="S1466" i="4"/>
  <c r="R1467" i="4"/>
  <c r="T1467" i="4" s="1"/>
  <c r="S1467" i="4"/>
  <c r="R1468" i="4"/>
  <c r="T1468" i="4" s="1"/>
  <c r="S1468" i="4"/>
  <c r="R1469" i="4"/>
  <c r="T1469" i="4" s="1"/>
  <c r="S1469" i="4"/>
  <c r="R1470" i="4"/>
  <c r="T1470" i="4" s="1"/>
  <c r="S1470" i="4"/>
  <c r="R1471" i="4"/>
  <c r="T1471" i="4" s="1"/>
  <c r="S1471" i="4"/>
  <c r="R1472" i="4"/>
  <c r="T1472" i="4" s="1"/>
  <c r="S1472" i="4"/>
  <c r="R1473" i="4"/>
  <c r="T1473" i="4" s="1"/>
  <c r="S1473" i="4"/>
  <c r="R1474" i="4"/>
  <c r="T1474" i="4" s="1"/>
  <c r="S1474" i="4"/>
  <c r="R1475" i="4"/>
  <c r="T1475" i="4" s="1"/>
  <c r="S1475" i="4"/>
  <c r="R1476" i="4"/>
  <c r="T1476" i="4" s="1"/>
  <c r="S1476" i="4"/>
  <c r="R1477" i="4"/>
  <c r="T1477" i="4" s="1"/>
  <c r="S1477" i="4"/>
  <c r="R1478" i="4"/>
  <c r="T1478" i="4" s="1"/>
  <c r="S1478" i="4"/>
  <c r="R1479" i="4"/>
  <c r="T1479" i="4" s="1"/>
  <c r="S1479" i="4"/>
  <c r="R1480" i="4"/>
  <c r="T1480" i="4" s="1"/>
  <c r="S1480" i="4"/>
  <c r="R1481" i="4"/>
  <c r="T1481" i="4" s="1"/>
  <c r="S1481" i="4"/>
  <c r="R1482" i="4"/>
  <c r="T1482" i="4" s="1"/>
  <c r="S1482" i="4"/>
  <c r="R1483" i="4"/>
  <c r="T1483" i="4" s="1"/>
  <c r="S1483" i="4"/>
  <c r="R1484" i="4"/>
  <c r="T1484" i="4" s="1"/>
  <c r="S1484" i="4"/>
  <c r="R1485" i="4"/>
  <c r="T1485" i="4" s="1"/>
  <c r="S1485" i="4"/>
  <c r="R1486" i="4"/>
  <c r="T1486" i="4" s="1"/>
  <c r="S1486" i="4"/>
  <c r="R1487" i="4"/>
  <c r="T1487" i="4" s="1"/>
  <c r="S1487" i="4"/>
  <c r="R1488" i="4"/>
  <c r="T1488" i="4" s="1"/>
  <c r="S1488" i="4"/>
  <c r="R1489" i="4"/>
  <c r="T1489" i="4" s="1"/>
  <c r="S1489" i="4"/>
  <c r="R1490" i="4"/>
  <c r="T1490" i="4" s="1"/>
  <c r="S1490" i="4"/>
  <c r="R1491" i="4"/>
  <c r="T1491" i="4" s="1"/>
  <c r="S1491" i="4"/>
  <c r="R1492" i="4"/>
  <c r="T1492" i="4" s="1"/>
  <c r="S1492" i="4"/>
  <c r="R1493" i="4"/>
  <c r="T1493" i="4" s="1"/>
  <c r="S1493" i="4"/>
  <c r="R1494" i="4"/>
  <c r="T1494" i="4" s="1"/>
  <c r="S1494" i="4"/>
  <c r="R1495" i="4"/>
  <c r="T1495" i="4" s="1"/>
  <c r="S1495" i="4"/>
  <c r="R1496" i="4"/>
  <c r="T1496" i="4" s="1"/>
  <c r="S1496" i="4"/>
  <c r="R1497" i="4"/>
  <c r="T1497" i="4" s="1"/>
  <c r="S1497" i="4"/>
  <c r="R1498" i="4"/>
  <c r="T1498" i="4" s="1"/>
  <c r="S1498" i="4"/>
  <c r="R1499" i="4"/>
  <c r="T1499" i="4" s="1"/>
  <c r="S1499" i="4"/>
  <c r="R1500" i="4"/>
  <c r="T1500" i="4" s="1"/>
  <c r="S1500" i="4"/>
  <c r="R1501" i="4"/>
  <c r="T1501" i="4" s="1"/>
  <c r="S1501" i="4"/>
  <c r="R1502" i="4"/>
  <c r="T1502" i="4" s="1"/>
  <c r="S1502" i="4"/>
  <c r="R1503" i="4"/>
  <c r="T1503" i="4" s="1"/>
  <c r="S1503" i="4"/>
  <c r="R1504" i="4"/>
  <c r="T1504" i="4" s="1"/>
  <c r="S1504" i="4"/>
  <c r="R1505" i="4"/>
  <c r="T1505" i="4" s="1"/>
  <c r="S1505" i="4"/>
  <c r="R1506" i="4"/>
  <c r="T1506" i="4" s="1"/>
  <c r="S1506" i="4"/>
  <c r="R1507" i="4"/>
  <c r="T1507" i="4" s="1"/>
  <c r="S1507" i="4"/>
  <c r="R1508" i="4"/>
  <c r="T1508" i="4" s="1"/>
  <c r="S1508" i="4"/>
  <c r="R1509" i="4"/>
  <c r="T1509" i="4" s="1"/>
  <c r="S1509" i="4"/>
  <c r="R1510" i="4"/>
  <c r="T1510" i="4" s="1"/>
  <c r="S1510" i="4"/>
  <c r="R1511" i="4"/>
  <c r="T1511" i="4" s="1"/>
  <c r="S1511" i="4"/>
  <c r="R1512" i="4"/>
  <c r="T1512" i="4" s="1"/>
  <c r="S1512" i="4"/>
  <c r="R1513" i="4"/>
  <c r="T1513" i="4" s="1"/>
  <c r="S1513" i="4"/>
  <c r="R1514" i="4"/>
  <c r="T1514" i="4" s="1"/>
  <c r="S1514" i="4"/>
  <c r="R1515" i="4"/>
  <c r="T1515" i="4" s="1"/>
  <c r="S1515" i="4"/>
  <c r="R1516" i="4"/>
  <c r="T1516" i="4" s="1"/>
  <c r="S1516" i="4"/>
  <c r="R1517" i="4"/>
  <c r="T1517" i="4" s="1"/>
  <c r="S1517" i="4"/>
  <c r="R1518" i="4"/>
  <c r="T1518" i="4" s="1"/>
  <c r="S1518" i="4"/>
  <c r="R1519" i="4"/>
  <c r="T1519" i="4" s="1"/>
  <c r="S1519" i="4"/>
  <c r="R1520" i="4"/>
  <c r="T1520" i="4" s="1"/>
  <c r="S1520" i="4"/>
  <c r="R1521" i="4"/>
  <c r="T1521" i="4" s="1"/>
  <c r="S1521" i="4"/>
  <c r="R1522" i="4"/>
  <c r="T1522" i="4" s="1"/>
  <c r="S1522" i="4"/>
  <c r="R1523" i="4"/>
  <c r="T1523" i="4" s="1"/>
  <c r="S1523" i="4"/>
  <c r="R1524" i="4"/>
  <c r="T1524" i="4" s="1"/>
  <c r="S1524" i="4"/>
  <c r="R1525" i="4"/>
  <c r="T1525" i="4" s="1"/>
  <c r="S1525" i="4"/>
  <c r="R1526" i="4"/>
  <c r="T1526" i="4" s="1"/>
  <c r="S1526" i="4"/>
  <c r="R1527" i="4"/>
  <c r="T1527" i="4" s="1"/>
  <c r="S1527" i="4"/>
  <c r="R1528" i="4"/>
  <c r="T1528" i="4" s="1"/>
  <c r="S1528" i="4"/>
  <c r="R1529" i="4"/>
  <c r="T1529" i="4" s="1"/>
  <c r="S1529" i="4"/>
  <c r="R1530" i="4"/>
  <c r="T1530" i="4" s="1"/>
  <c r="S1530" i="4"/>
  <c r="R1531" i="4"/>
  <c r="T1531" i="4" s="1"/>
  <c r="S1531" i="4"/>
  <c r="R1532" i="4"/>
  <c r="T1532" i="4" s="1"/>
  <c r="S1532" i="4"/>
  <c r="R1533" i="4"/>
  <c r="T1533" i="4" s="1"/>
  <c r="S1533" i="4"/>
  <c r="R1534" i="4"/>
  <c r="T1534" i="4" s="1"/>
  <c r="S1534" i="4"/>
  <c r="R1535" i="4"/>
  <c r="T1535" i="4" s="1"/>
  <c r="S1535" i="4"/>
  <c r="R1536" i="4"/>
  <c r="T1536" i="4" s="1"/>
  <c r="S1536" i="4"/>
  <c r="R1537" i="4"/>
  <c r="T1537" i="4" s="1"/>
  <c r="S1537" i="4"/>
  <c r="R1538" i="4"/>
  <c r="T1538" i="4" s="1"/>
  <c r="S1538" i="4"/>
  <c r="R1539" i="4"/>
  <c r="T1539" i="4" s="1"/>
  <c r="S1539" i="4"/>
  <c r="R1540" i="4"/>
  <c r="T1540" i="4" s="1"/>
  <c r="S1540" i="4"/>
  <c r="R1541" i="4"/>
  <c r="T1541" i="4" s="1"/>
  <c r="S1541" i="4"/>
  <c r="R1542" i="4"/>
  <c r="T1542" i="4" s="1"/>
  <c r="S1542" i="4"/>
  <c r="R1543" i="4"/>
  <c r="T1543" i="4" s="1"/>
  <c r="S1543" i="4"/>
  <c r="R1544" i="4"/>
  <c r="T1544" i="4" s="1"/>
  <c r="S1544" i="4"/>
  <c r="R1545" i="4"/>
  <c r="T1545" i="4" s="1"/>
  <c r="S1545" i="4"/>
  <c r="R1546" i="4"/>
  <c r="T1546" i="4" s="1"/>
  <c r="S1546" i="4"/>
  <c r="R1547" i="4"/>
  <c r="T1547" i="4" s="1"/>
  <c r="S1547" i="4"/>
  <c r="R1548" i="4"/>
  <c r="T1548" i="4" s="1"/>
  <c r="S1548" i="4"/>
  <c r="R1549" i="4"/>
  <c r="T1549" i="4" s="1"/>
  <c r="S1549" i="4"/>
  <c r="R1550" i="4"/>
  <c r="T1550" i="4" s="1"/>
  <c r="S1550" i="4"/>
  <c r="R1551" i="4"/>
  <c r="T1551" i="4" s="1"/>
  <c r="S1551" i="4"/>
  <c r="R1552" i="4"/>
  <c r="T1552" i="4" s="1"/>
  <c r="S1552" i="4"/>
  <c r="R1553" i="4"/>
  <c r="T1553" i="4" s="1"/>
  <c r="S1553" i="4"/>
  <c r="R1554" i="4"/>
  <c r="T1554" i="4" s="1"/>
  <c r="S1554" i="4"/>
  <c r="R1555" i="4"/>
  <c r="T1555" i="4" s="1"/>
  <c r="S1555" i="4"/>
  <c r="R1556" i="4"/>
  <c r="T1556" i="4" s="1"/>
  <c r="S1556" i="4"/>
  <c r="R1557" i="4"/>
  <c r="T1557" i="4" s="1"/>
  <c r="S1557" i="4"/>
  <c r="R1558" i="4"/>
  <c r="T1558" i="4" s="1"/>
  <c r="S1558" i="4"/>
  <c r="R1559" i="4"/>
  <c r="T1559" i="4" s="1"/>
  <c r="S1559" i="4"/>
  <c r="R1560" i="4"/>
  <c r="T1560" i="4" s="1"/>
  <c r="S1560" i="4"/>
  <c r="R1561" i="4"/>
  <c r="T1561" i="4" s="1"/>
  <c r="S1561" i="4"/>
  <c r="R1562" i="4"/>
  <c r="T1562" i="4" s="1"/>
  <c r="S1562" i="4"/>
  <c r="R1563" i="4"/>
  <c r="T1563" i="4" s="1"/>
  <c r="S1563" i="4"/>
  <c r="R1564" i="4"/>
  <c r="T1564" i="4" s="1"/>
  <c r="S1564" i="4"/>
  <c r="R1565" i="4"/>
  <c r="T1565" i="4" s="1"/>
  <c r="S1565" i="4"/>
  <c r="R1566" i="4"/>
  <c r="T1566" i="4" s="1"/>
  <c r="S1566" i="4"/>
  <c r="R1567" i="4"/>
  <c r="T1567" i="4" s="1"/>
  <c r="S1567" i="4"/>
  <c r="R1568" i="4"/>
  <c r="T1568" i="4" s="1"/>
  <c r="S1568" i="4"/>
  <c r="R1569" i="4"/>
  <c r="T1569" i="4" s="1"/>
  <c r="S1569" i="4"/>
  <c r="R1570" i="4"/>
  <c r="T1570" i="4" s="1"/>
  <c r="S1570" i="4"/>
  <c r="R1571" i="4"/>
  <c r="T1571" i="4" s="1"/>
  <c r="S1571" i="4"/>
  <c r="R1572" i="4"/>
  <c r="T1572" i="4" s="1"/>
  <c r="S1572" i="4"/>
  <c r="R1573" i="4"/>
  <c r="T1573" i="4" s="1"/>
  <c r="S1573" i="4"/>
  <c r="R1574" i="4"/>
  <c r="T1574" i="4" s="1"/>
  <c r="S1574" i="4"/>
  <c r="R1575" i="4"/>
  <c r="T1575" i="4" s="1"/>
  <c r="S1575" i="4"/>
  <c r="R1576" i="4"/>
  <c r="T1576" i="4" s="1"/>
  <c r="S1576" i="4"/>
  <c r="R1577" i="4"/>
  <c r="T1577" i="4" s="1"/>
  <c r="S1577" i="4"/>
  <c r="R1578" i="4"/>
  <c r="T1578" i="4" s="1"/>
  <c r="S1578" i="4"/>
  <c r="R1579" i="4"/>
  <c r="T1579" i="4" s="1"/>
  <c r="S1579" i="4"/>
  <c r="R1580" i="4"/>
  <c r="T1580" i="4" s="1"/>
  <c r="S1580" i="4"/>
  <c r="R1581" i="4"/>
  <c r="T1581" i="4" s="1"/>
  <c r="S1581" i="4"/>
  <c r="R1582" i="4"/>
  <c r="T1582" i="4" s="1"/>
  <c r="S1582" i="4"/>
  <c r="R1583" i="4"/>
  <c r="T1583" i="4" s="1"/>
  <c r="S1583" i="4"/>
  <c r="R1584" i="4"/>
  <c r="T1584" i="4" s="1"/>
  <c r="S1584" i="4"/>
  <c r="R1585" i="4"/>
  <c r="T1585" i="4" s="1"/>
  <c r="S1585" i="4"/>
  <c r="R1586" i="4"/>
  <c r="T1586" i="4" s="1"/>
  <c r="S1586" i="4"/>
  <c r="R1587" i="4"/>
  <c r="T1587" i="4" s="1"/>
  <c r="S1587" i="4"/>
  <c r="R1588" i="4"/>
  <c r="T1588" i="4" s="1"/>
  <c r="S1588" i="4"/>
  <c r="R1589" i="4"/>
  <c r="T1589" i="4" s="1"/>
  <c r="S1589" i="4"/>
  <c r="R1590" i="4"/>
  <c r="T1590" i="4" s="1"/>
  <c r="S1590" i="4"/>
  <c r="R1591" i="4"/>
  <c r="T1591" i="4" s="1"/>
  <c r="S1591" i="4"/>
  <c r="R1592" i="4"/>
  <c r="T1592" i="4" s="1"/>
  <c r="S1592" i="4"/>
  <c r="R1593" i="4"/>
  <c r="T1593" i="4" s="1"/>
  <c r="S1593" i="4"/>
  <c r="R1594" i="4"/>
  <c r="T1594" i="4" s="1"/>
  <c r="S1594" i="4"/>
  <c r="R1595" i="4"/>
  <c r="T1595" i="4" s="1"/>
  <c r="S1595" i="4"/>
  <c r="R1596" i="4"/>
  <c r="T1596" i="4" s="1"/>
  <c r="S1596" i="4"/>
  <c r="R1597" i="4"/>
  <c r="T1597" i="4" s="1"/>
  <c r="S1597" i="4"/>
  <c r="R1598" i="4"/>
  <c r="T1598" i="4" s="1"/>
  <c r="S1598" i="4"/>
  <c r="R1599" i="4"/>
  <c r="T1599" i="4" s="1"/>
  <c r="S1599" i="4"/>
  <c r="R1600" i="4"/>
  <c r="T1600" i="4" s="1"/>
  <c r="S1600" i="4"/>
  <c r="R1601" i="4"/>
  <c r="T1601" i="4" s="1"/>
  <c r="S1601" i="4"/>
  <c r="R1602" i="4"/>
  <c r="T1602" i="4" s="1"/>
  <c r="S1602" i="4"/>
  <c r="R1603" i="4"/>
  <c r="T1603" i="4" s="1"/>
  <c r="S1603" i="4"/>
  <c r="R1604" i="4"/>
  <c r="T1604" i="4" s="1"/>
  <c r="S1604" i="4"/>
  <c r="R1605" i="4"/>
  <c r="T1605" i="4" s="1"/>
  <c r="S1605" i="4"/>
  <c r="R1606" i="4"/>
  <c r="T1606" i="4" s="1"/>
  <c r="S1606" i="4"/>
  <c r="R1607" i="4"/>
  <c r="T1607" i="4" s="1"/>
  <c r="S1607" i="4"/>
  <c r="R1608" i="4"/>
  <c r="T1608" i="4" s="1"/>
  <c r="S1608" i="4"/>
  <c r="R1609" i="4"/>
  <c r="T1609" i="4" s="1"/>
  <c r="S1609" i="4"/>
  <c r="R1610" i="4"/>
  <c r="T1610" i="4" s="1"/>
  <c r="S1610" i="4"/>
  <c r="R1611" i="4"/>
  <c r="T1611" i="4" s="1"/>
  <c r="S1611" i="4"/>
  <c r="R1612" i="4"/>
  <c r="T1612" i="4" s="1"/>
  <c r="S1612" i="4"/>
  <c r="R1613" i="4"/>
  <c r="T1613" i="4" s="1"/>
  <c r="S1613" i="4"/>
  <c r="R1614" i="4"/>
  <c r="T1614" i="4" s="1"/>
  <c r="S1614" i="4"/>
  <c r="R1615" i="4"/>
  <c r="T1615" i="4" s="1"/>
  <c r="S1615" i="4"/>
  <c r="R1616" i="4"/>
  <c r="T1616" i="4" s="1"/>
  <c r="S1616" i="4"/>
  <c r="R1617" i="4"/>
  <c r="T1617" i="4" s="1"/>
  <c r="S1617" i="4"/>
  <c r="R1618" i="4"/>
  <c r="T1618" i="4" s="1"/>
  <c r="S1618" i="4"/>
  <c r="R1619" i="4"/>
  <c r="T1619" i="4" s="1"/>
  <c r="S1619" i="4"/>
  <c r="R1620" i="4"/>
  <c r="T1620" i="4" s="1"/>
  <c r="S1620" i="4"/>
  <c r="R1621" i="4"/>
  <c r="T1621" i="4" s="1"/>
  <c r="S1621" i="4"/>
  <c r="R1622" i="4"/>
  <c r="T1622" i="4" s="1"/>
  <c r="S1622" i="4"/>
  <c r="R1623" i="4"/>
  <c r="T1623" i="4" s="1"/>
  <c r="S1623" i="4"/>
  <c r="R1624" i="4"/>
  <c r="T1624" i="4" s="1"/>
  <c r="S1624" i="4"/>
  <c r="R1625" i="4"/>
  <c r="T1625" i="4" s="1"/>
  <c r="S1625" i="4"/>
  <c r="R1626" i="4"/>
  <c r="T1626" i="4" s="1"/>
  <c r="S1626" i="4"/>
  <c r="R1627" i="4"/>
  <c r="T1627" i="4" s="1"/>
  <c r="S1627" i="4"/>
  <c r="R1628" i="4"/>
  <c r="T1628" i="4" s="1"/>
  <c r="S1628" i="4"/>
  <c r="R1629" i="4"/>
  <c r="T1629" i="4" s="1"/>
  <c r="S1629" i="4"/>
  <c r="R1630" i="4"/>
  <c r="T1630" i="4" s="1"/>
  <c r="S1630" i="4"/>
  <c r="R1631" i="4"/>
  <c r="T1631" i="4" s="1"/>
  <c r="S1631" i="4"/>
  <c r="R1632" i="4"/>
  <c r="T1632" i="4" s="1"/>
  <c r="S1632" i="4"/>
  <c r="R1633" i="4"/>
  <c r="T1633" i="4" s="1"/>
  <c r="S1633" i="4"/>
  <c r="R1634" i="4"/>
  <c r="T1634" i="4" s="1"/>
  <c r="S1634" i="4"/>
  <c r="R1635" i="4"/>
  <c r="T1635" i="4" s="1"/>
  <c r="S1635" i="4"/>
  <c r="R1636" i="4"/>
  <c r="T1636" i="4" s="1"/>
  <c r="S1636" i="4"/>
  <c r="R1637" i="4"/>
  <c r="T1637" i="4" s="1"/>
  <c r="S1637" i="4"/>
  <c r="R1638" i="4"/>
  <c r="T1638" i="4" s="1"/>
  <c r="S1638" i="4"/>
  <c r="R1639" i="4"/>
  <c r="T1639" i="4" s="1"/>
  <c r="S1639" i="4"/>
  <c r="R1640" i="4"/>
  <c r="T1640" i="4" s="1"/>
  <c r="S1640" i="4"/>
  <c r="R1641" i="4"/>
  <c r="T1641" i="4" s="1"/>
  <c r="S1641" i="4"/>
  <c r="R1642" i="4"/>
  <c r="T1642" i="4" s="1"/>
  <c r="S1642" i="4"/>
  <c r="R1643" i="4"/>
  <c r="T1643" i="4" s="1"/>
  <c r="S1643" i="4"/>
  <c r="R1644" i="4"/>
  <c r="T1644" i="4" s="1"/>
  <c r="S1644" i="4"/>
  <c r="R1645" i="4"/>
  <c r="T1645" i="4" s="1"/>
  <c r="S1645" i="4"/>
  <c r="R1646" i="4"/>
  <c r="T1646" i="4" s="1"/>
  <c r="S1646" i="4"/>
  <c r="R1647" i="4"/>
  <c r="T1647" i="4" s="1"/>
  <c r="S1647" i="4"/>
  <c r="R1648" i="4"/>
  <c r="T1648" i="4" s="1"/>
  <c r="S1648" i="4"/>
  <c r="R1649" i="4"/>
  <c r="T1649" i="4" s="1"/>
  <c r="S1649" i="4"/>
  <c r="R1650" i="4"/>
  <c r="T1650" i="4" s="1"/>
  <c r="S1650" i="4"/>
  <c r="R1651" i="4"/>
  <c r="T1651" i="4" s="1"/>
  <c r="S1651" i="4"/>
  <c r="R1652" i="4"/>
  <c r="T1652" i="4" s="1"/>
  <c r="S1652" i="4"/>
  <c r="R1653" i="4"/>
  <c r="T1653" i="4" s="1"/>
  <c r="S1653" i="4"/>
  <c r="R1654" i="4"/>
  <c r="T1654" i="4" s="1"/>
  <c r="S1654" i="4"/>
  <c r="R1655" i="4"/>
  <c r="T1655" i="4" s="1"/>
  <c r="S1655" i="4"/>
  <c r="R1656" i="4"/>
  <c r="T1656" i="4" s="1"/>
  <c r="S1656" i="4"/>
  <c r="R1657" i="4"/>
  <c r="T1657" i="4" s="1"/>
  <c r="S1657" i="4"/>
  <c r="R1658" i="4"/>
  <c r="T1658" i="4" s="1"/>
  <c r="S1658" i="4"/>
  <c r="R1659" i="4"/>
  <c r="T1659" i="4" s="1"/>
  <c r="S1659" i="4"/>
  <c r="R1660" i="4"/>
  <c r="T1660" i="4" s="1"/>
  <c r="S1660" i="4"/>
  <c r="R1661" i="4"/>
  <c r="T1661" i="4" s="1"/>
  <c r="S1661" i="4"/>
  <c r="R1662" i="4"/>
  <c r="T1662" i="4" s="1"/>
  <c r="S1662" i="4"/>
  <c r="R1663" i="4"/>
  <c r="T1663" i="4" s="1"/>
  <c r="S1663" i="4"/>
  <c r="R1664" i="4"/>
  <c r="T1664" i="4" s="1"/>
  <c r="S1664" i="4"/>
  <c r="R1665" i="4"/>
  <c r="T1665" i="4" s="1"/>
  <c r="S1665" i="4"/>
  <c r="R1666" i="4"/>
  <c r="T1666" i="4" s="1"/>
  <c r="S1666" i="4"/>
  <c r="R1667" i="4"/>
  <c r="T1667" i="4" s="1"/>
  <c r="S1667" i="4"/>
  <c r="R1668" i="4"/>
  <c r="T1668" i="4" s="1"/>
  <c r="S1668" i="4"/>
  <c r="R1669" i="4"/>
  <c r="T1669" i="4" s="1"/>
  <c r="S1669" i="4"/>
  <c r="R1670" i="4"/>
  <c r="T1670" i="4" s="1"/>
  <c r="S1670" i="4"/>
  <c r="R1671" i="4"/>
  <c r="T1671" i="4" s="1"/>
  <c r="S1671" i="4"/>
  <c r="R1672" i="4"/>
  <c r="T1672" i="4" s="1"/>
  <c r="S1672" i="4"/>
  <c r="R1673" i="4"/>
  <c r="T1673" i="4" s="1"/>
  <c r="S1673" i="4"/>
  <c r="R1674" i="4"/>
  <c r="T1674" i="4" s="1"/>
  <c r="S1674" i="4"/>
  <c r="R1675" i="4"/>
  <c r="T1675" i="4" s="1"/>
  <c r="S1675" i="4"/>
  <c r="R1676" i="4"/>
  <c r="T1676" i="4" s="1"/>
  <c r="S1676" i="4"/>
  <c r="R1677" i="4"/>
  <c r="T1677" i="4" s="1"/>
  <c r="S1677" i="4"/>
  <c r="R1678" i="4"/>
  <c r="T1678" i="4" s="1"/>
  <c r="S1678" i="4"/>
  <c r="R1679" i="4"/>
  <c r="T1679" i="4" s="1"/>
  <c r="S1679" i="4"/>
  <c r="R1680" i="4"/>
  <c r="T1680" i="4" s="1"/>
  <c r="S1680" i="4"/>
  <c r="R1681" i="4"/>
  <c r="T1681" i="4" s="1"/>
  <c r="S1681" i="4"/>
  <c r="R1682" i="4"/>
  <c r="T1682" i="4" s="1"/>
  <c r="S1682" i="4"/>
  <c r="R1683" i="4"/>
  <c r="T1683" i="4" s="1"/>
  <c r="S1683" i="4"/>
  <c r="R1684" i="4"/>
  <c r="T1684" i="4" s="1"/>
  <c r="S1684" i="4"/>
  <c r="R1685" i="4"/>
  <c r="T1685" i="4" s="1"/>
  <c r="S1685" i="4"/>
  <c r="R1686" i="4"/>
  <c r="T1686" i="4" s="1"/>
  <c r="S1686" i="4"/>
  <c r="R1687" i="4"/>
  <c r="T1687" i="4" s="1"/>
  <c r="S1687" i="4"/>
  <c r="R1688" i="4"/>
  <c r="T1688" i="4" s="1"/>
  <c r="S1688" i="4"/>
  <c r="R1689" i="4"/>
  <c r="T1689" i="4" s="1"/>
  <c r="S1689" i="4"/>
  <c r="R1690" i="4"/>
  <c r="T1690" i="4" s="1"/>
  <c r="S1690" i="4"/>
  <c r="R1691" i="4"/>
  <c r="T1691" i="4" s="1"/>
  <c r="S1691" i="4"/>
  <c r="R1692" i="4"/>
  <c r="T1692" i="4" s="1"/>
  <c r="S1692" i="4"/>
  <c r="R1693" i="4"/>
  <c r="T1693" i="4" s="1"/>
  <c r="S1693" i="4"/>
  <c r="R1694" i="4"/>
  <c r="T1694" i="4" s="1"/>
  <c r="S1694" i="4"/>
  <c r="R1695" i="4"/>
  <c r="T1695" i="4" s="1"/>
  <c r="S1695" i="4"/>
  <c r="R1696" i="4"/>
  <c r="T1696" i="4" s="1"/>
  <c r="S1696" i="4"/>
  <c r="R1697" i="4"/>
  <c r="T1697" i="4" s="1"/>
  <c r="S1697" i="4"/>
  <c r="R1698" i="4"/>
  <c r="T1698" i="4" s="1"/>
  <c r="S1698" i="4"/>
  <c r="R1699" i="4"/>
  <c r="T1699" i="4" s="1"/>
  <c r="S1699" i="4"/>
  <c r="R1700" i="4"/>
  <c r="T1700" i="4" s="1"/>
  <c r="S1700" i="4"/>
  <c r="R1701" i="4"/>
  <c r="T1701" i="4" s="1"/>
  <c r="S1701" i="4"/>
  <c r="R1702" i="4"/>
  <c r="T1702" i="4" s="1"/>
  <c r="S1702" i="4"/>
  <c r="R1703" i="4"/>
  <c r="T1703" i="4" s="1"/>
  <c r="S1703" i="4"/>
  <c r="R1704" i="4"/>
  <c r="T1704" i="4" s="1"/>
  <c r="S1704" i="4"/>
  <c r="R1705" i="4"/>
  <c r="T1705" i="4" s="1"/>
  <c r="S1705" i="4"/>
  <c r="R1706" i="4"/>
  <c r="T1706" i="4" s="1"/>
  <c r="S1706" i="4"/>
  <c r="R1707" i="4"/>
  <c r="T1707" i="4" s="1"/>
  <c r="S1707" i="4"/>
  <c r="R1708" i="4"/>
  <c r="T1708" i="4" s="1"/>
  <c r="S1708" i="4"/>
  <c r="R1709" i="4"/>
  <c r="T1709" i="4" s="1"/>
  <c r="S1709" i="4"/>
  <c r="R1710" i="4"/>
  <c r="T1710" i="4" s="1"/>
  <c r="S1710" i="4"/>
  <c r="R1711" i="4"/>
  <c r="T1711" i="4" s="1"/>
  <c r="S1711" i="4"/>
  <c r="R1712" i="4"/>
  <c r="T1712" i="4" s="1"/>
  <c r="S1712" i="4"/>
  <c r="R1713" i="4"/>
  <c r="T1713" i="4" s="1"/>
  <c r="S1713" i="4"/>
  <c r="R1714" i="4"/>
  <c r="T1714" i="4" s="1"/>
  <c r="S1714" i="4"/>
  <c r="R1715" i="4"/>
  <c r="T1715" i="4" s="1"/>
  <c r="S1715" i="4"/>
  <c r="R1716" i="4"/>
  <c r="T1716" i="4" s="1"/>
  <c r="S1716" i="4"/>
  <c r="R1717" i="4"/>
  <c r="T1717" i="4" s="1"/>
  <c r="S1717" i="4"/>
  <c r="R1718" i="4"/>
  <c r="T1718" i="4" s="1"/>
  <c r="S1718" i="4"/>
  <c r="R1719" i="4"/>
  <c r="T1719" i="4" s="1"/>
  <c r="S1719" i="4"/>
  <c r="R1720" i="4"/>
  <c r="T1720" i="4" s="1"/>
  <c r="S1720" i="4"/>
  <c r="R1721" i="4"/>
  <c r="T1721" i="4" s="1"/>
  <c r="S1721" i="4"/>
  <c r="R1722" i="4"/>
  <c r="T1722" i="4" s="1"/>
  <c r="S1722" i="4"/>
  <c r="R1723" i="4"/>
  <c r="T1723" i="4" s="1"/>
  <c r="S1723" i="4"/>
  <c r="R1724" i="4"/>
  <c r="T1724" i="4" s="1"/>
  <c r="S1724" i="4"/>
  <c r="R1725" i="4"/>
  <c r="T1725" i="4" s="1"/>
  <c r="S1725" i="4"/>
  <c r="R1726" i="4"/>
  <c r="T1726" i="4" s="1"/>
  <c r="S1726" i="4"/>
  <c r="R1727" i="4"/>
  <c r="T1727" i="4" s="1"/>
  <c r="S1727" i="4"/>
  <c r="R1728" i="4"/>
  <c r="T1728" i="4" s="1"/>
  <c r="S1728" i="4"/>
  <c r="R1729" i="4"/>
  <c r="T1729" i="4" s="1"/>
  <c r="S1729" i="4"/>
  <c r="R1730" i="4"/>
  <c r="T1730" i="4" s="1"/>
  <c r="S1730" i="4"/>
  <c r="R1731" i="4"/>
  <c r="T1731" i="4" s="1"/>
  <c r="S1731" i="4"/>
  <c r="R1732" i="4"/>
  <c r="T1732" i="4" s="1"/>
  <c r="S1732" i="4"/>
  <c r="R1733" i="4"/>
  <c r="T1733" i="4" s="1"/>
  <c r="S1733" i="4"/>
  <c r="R1734" i="4"/>
  <c r="T1734" i="4" s="1"/>
  <c r="S1734" i="4"/>
  <c r="R1735" i="4"/>
  <c r="T1735" i="4" s="1"/>
  <c r="S1735" i="4"/>
  <c r="R1736" i="4"/>
  <c r="T1736" i="4" s="1"/>
  <c r="S1736" i="4"/>
  <c r="R1737" i="4"/>
  <c r="T1737" i="4" s="1"/>
  <c r="S1737" i="4"/>
  <c r="R1738" i="4"/>
  <c r="T1738" i="4" s="1"/>
  <c r="S1738" i="4"/>
  <c r="R1739" i="4"/>
  <c r="T1739" i="4" s="1"/>
  <c r="S1739" i="4"/>
  <c r="R1740" i="4"/>
  <c r="T1740" i="4" s="1"/>
  <c r="S1740" i="4"/>
  <c r="R1741" i="4"/>
  <c r="T1741" i="4" s="1"/>
  <c r="S1741" i="4"/>
  <c r="R1742" i="4"/>
  <c r="T1742" i="4" s="1"/>
  <c r="S1742" i="4"/>
  <c r="R1743" i="4"/>
  <c r="T1743" i="4" s="1"/>
  <c r="S1743" i="4"/>
  <c r="R1744" i="4"/>
  <c r="T1744" i="4" s="1"/>
  <c r="S1744" i="4"/>
  <c r="R1745" i="4"/>
  <c r="T1745" i="4" s="1"/>
  <c r="S1745" i="4"/>
  <c r="R1746" i="4"/>
  <c r="T1746" i="4" s="1"/>
  <c r="S1746" i="4"/>
  <c r="R1747" i="4"/>
  <c r="T1747" i="4" s="1"/>
  <c r="S1747" i="4"/>
  <c r="R1748" i="4"/>
  <c r="T1748" i="4" s="1"/>
  <c r="S1748" i="4"/>
  <c r="R1749" i="4"/>
  <c r="T1749" i="4" s="1"/>
  <c r="S1749" i="4"/>
  <c r="R1750" i="4"/>
  <c r="T1750" i="4" s="1"/>
  <c r="S1750" i="4"/>
  <c r="R1751" i="4"/>
  <c r="T1751" i="4" s="1"/>
  <c r="S1751" i="4"/>
  <c r="R1752" i="4"/>
  <c r="T1752" i="4" s="1"/>
  <c r="S1752" i="4"/>
  <c r="R1753" i="4"/>
  <c r="T1753" i="4" s="1"/>
  <c r="S1753" i="4"/>
  <c r="R1754" i="4"/>
  <c r="T1754" i="4" s="1"/>
  <c r="S1754" i="4"/>
  <c r="R1755" i="4"/>
  <c r="T1755" i="4" s="1"/>
  <c r="S1755" i="4"/>
  <c r="R1756" i="4"/>
  <c r="T1756" i="4" s="1"/>
  <c r="S1756" i="4"/>
  <c r="R1757" i="4"/>
  <c r="T1757" i="4" s="1"/>
  <c r="S1757" i="4"/>
  <c r="R1758" i="4"/>
  <c r="T1758" i="4" s="1"/>
  <c r="S1758" i="4"/>
  <c r="R1759" i="4"/>
  <c r="T1759" i="4" s="1"/>
  <c r="S1759" i="4"/>
  <c r="R1760" i="4"/>
  <c r="T1760" i="4" s="1"/>
  <c r="S1760" i="4"/>
  <c r="R1761" i="4"/>
  <c r="T1761" i="4" s="1"/>
  <c r="S1761" i="4"/>
  <c r="R1762" i="4"/>
  <c r="T1762" i="4" s="1"/>
  <c r="S1762" i="4"/>
  <c r="R1763" i="4"/>
  <c r="T1763" i="4" s="1"/>
  <c r="S1763" i="4"/>
  <c r="R1764" i="4"/>
  <c r="T1764" i="4" s="1"/>
  <c r="S1764" i="4"/>
  <c r="R1765" i="4"/>
  <c r="T1765" i="4" s="1"/>
  <c r="S1765" i="4"/>
  <c r="R1766" i="4"/>
  <c r="T1766" i="4" s="1"/>
  <c r="S1766" i="4"/>
  <c r="R1767" i="4"/>
  <c r="T1767" i="4" s="1"/>
  <c r="S1767" i="4"/>
  <c r="R1768" i="4"/>
  <c r="T1768" i="4" s="1"/>
  <c r="S1768" i="4"/>
  <c r="R1769" i="4"/>
  <c r="T1769" i="4" s="1"/>
  <c r="S1769" i="4"/>
  <c r="R1770" i="4"/>
  <c r="T1770" i="4" s="1"/>
  <c r="S1770" i="4"/>
  <c r="R1771" i="4"/>
  <c r="T1771" i="4" s="1"/>
  <c r="S1771" i="4"/>
  <c r="R1772" i="4"/>
  <c r="T1772" i="4" s="1"/>
  <c r="S1772" i="4"/>
  <c r="R1773" i="4"/>
  <c r="T1773" i="4" s="1"/>
  <c r="S1773" i="4"/>
  <c r="R1774" i="4"/>
  <c r="T1774" i="4" s="1"/>
  <c r="S1774" i="4"/>
  <c r="R1775" i="4"/>
  <c r="T1775" i="4" s="1"/>
  <c r="S1775" i="4"/>
  <c r="R1776" i="4"/>
  <c r="T1776" i="4" s="1"/>
  <c r="S1776" i="4"/>
  <c r="R1777" i="4"/>
  <c r="T1777" i="4" s="1"/>
  <c r="S1777" i="4"/>
  <c r="R1778" i="4"/>
  <c r="T1778" i="4" s="1"/>
  <c r="S1778" i="4"/>
  <c r="R1779" i="4"/>
  <c r="T1779" i="4" s="1"/>
  <c r="S1779" i="4"/>
  <c r="R1780" i="4"/>
  <c r="T1780" i="4" s="1"/>
  <c r="S1780" i="4"/>
  <c r="R1781" i="4"/>
  <c r="T1781" i="4" s="1"/>
  <c r="S1781" i="4"/>
  <c r="R1782" i="4"/>
  <c r="T1782" i="4" s="1"/>
  <c r="S1782" i="4"/>
  <c r="R1783" i="4"/>
  <c r="T1783" i="4" s="1"/>
  <c r="S1783" i="4"/>
  <c r="R1784" i="4"/>
  <c r="T1784" i="4" s="1"/>
  <c r="S1784" i="4"/>
  <c r="R1785" i="4"/>
  <c r="T1785" i="4" s="1"/>
  <c r="S1785" i="4"/>
  <c r="R1786" i="4"/>
  <c r="T1786" i="4" s="1"/>
  <c r="S1786" i="4"/>
  <c r="R1787" i="4"/>
  <c r="T1787" i="4" s="1"/>
  <c r="S1787" i="4"/>
  <c r="R1788" i="4"/>
  <c r="T1788" i="4" s="1"/>
  <c r="S1788" i="4"/>
  <c r="R1789" i="4"/>
  <c r="T1789" i="4" s="1"/>
  <c r="S1789" i="4"/>
  <c r="R1790" i="4"/>
  <c r="T1790" i="4" s="1"/>
  <c r="S1790" i="4"/>
  <c r="R1791" i="4"/>
  <c r="T1791" i="4" s="1"/>
  <c r="S1791" i="4"/>
  <c r="R1792" i="4"/>
  <c r="T1792" i="4" s="1"/>
  <c r="S1792" i="4"/>
  <c r="R1793" i="4"/>
  <c r="T1793" i="4" s="1"/>
  <c r="S1793" i="4"/>
  <c r="R1794" i="4"/>
  <c r="T1794" i="4" s="1"/>
  <c r="S1794" i="4"/>
  <c r="R1795" i="4"/>
  <c r="T1795" i="4" s="1"/>
  <c r="S1795" i="4"/>
  <c r="R1796" i="4"/>
  <c r="T1796" i="4" s="1"/>
  <c r="S1796" i="4"/>
  <c r="R1797" i="4"/>
  <c r="T1797" i="4" s="1"/>
  <c r="S1797" i="4"/>
  <c r="R1798" i="4"/>
  <c r="T1798" i="4" s="1"/>
  <c r="S1798" i="4"/>
  <c r="R1799" i="4"/>
  <c r="T1799" i="4" s="1"/>
  <c r="S1799" i="4"/>
  <c r="R1800" i="4"/>
  <c r="T1800" i="4" s="1"/>
  <c r="S1800" i="4"/>
  <c r="R1801" i="4"/>
  <c r="T1801" i="4" s="1"/>
  <c r="S1801" i="4"/>
  <c r="R1802" i="4"/>
  <c r="T1802" i="4" s="1"/>
  <c r="S1802" i="4"/>
  <c r="R1803" i="4"/>
  <c r="T1803" i="4" s="1"/>
  <c r="S1803" i="4"/>
  <c r="R1804" i="4"/>
  <c r="T1804" i="4" s="1"/>
  <c r="S1804" i="4"/>
  <c r="R1805" i="4"/>
  <c r="T1805" i="4" s="1"/>
  <c r="S1805" i="4"/>
  <c r="R1806" i="4"/>
  <c r="T1806" i="4" s="1"/>
  <c r="S1806" i="4"/>
  <c r="R1807" i="4"/>
  <c r="T1807" i="4" s="1"/>
  <c r="S1807" i="4"/>
  <c r="R1808" i="4"/>
  <c r="T1808" i="4" s="1"/>
  <c r="S1808" i="4"/>
  <c r="R1809" i="4"/>
  <c r="T1809" i="4" s="1"/>
  <c r="S1809" i="4"/>
  <c r="R1810" i="4"/>
  <c r="T1810" i="4" s="1"/>
  <c r="S1810" i="4"/>
  <c r="R1811" i="4"/>
  <c r="T1811" i="4" s="1"/>
  <c r="S1811" i="4"/>
  <c r="R1812" i="4"/>
  <c r="T1812" i="4" s="1"/>
  <c r="S1812" i="4"/>
  <c r="R1813" i="4"/>
  <c r="T1813" i="4" s="1"/>
  <c r="S1813" i="4"/>
  <c r="R1814" i="4"/>
  <c r="T1814" i="4" s="1"/>
  <c r="S1814" i="4"/>
  <c r="R1815" i="4"/>
  <c r="T1815" i="4" s="1"/>
  <c r="S1815" i="4"/>
  <c r="R1816" i="4"/>
  <c r="T1816" i="4" s="1"/>
  <c r="S1816" i="4"/>
  <c r="R1817" i="4"/>
  <c r="T1817" i="4" s="1"/>
  <c r="S1817" i="4"/>
  <c r="R1818" i="4"/>
  <c r="T1818" i="4" s="1"/>
  <c r="S1818" i="4"/>
  <c r="R1819" i="4"/>
  <c r="T1819" i="4" s="1"/>
  <c r="S1819" i="4"/>
  <c r="R1820" i="4"/>
  <c r="T1820" i="4" s="1"/>
  <c r="S1820" i="4"/>
  <c r="R1821" i="4"/>
  <c r="T1821" i="4" s="1"/>
  <c r="S1821" i="4"/>
  <c r="R1822" i="4"/>
  <c r="T1822" i="4" s="1"/>
  <c r="S1822" i="4"/>
  <c r="R1823" i="4"/>
  <c r="T1823" i="4" s="1"/>
  <c r="S1823" i="4"/>
  <c r="R1824" i="4"/>
  <c r="T1824" i="4" s="1"/>
  <c r="S1824" i="4"/>
  <c r="R1825" i="4"/>
  <c r="T1825" i="4" s="1"/>
  <c r="S1825" i="4"/>
  <c r="R1826" i="4"/>
  <c r="T1826" i="4" s="1"/>
  <c r="S1826" i="4"/>
  <c r="R1827" i="4"/>
  <c r="T1827" i="4" s="1"/>
  <c r="S1827" i="4"/>
  <c r="R1828" i="4"/>
  <c r="T1828" i="4" s="1"/>
  <c r="S1828" i="4"/>
  <c r="R1829" i="4"/>
  <c r="T1829" i="4" s="1"/>
  <c r="S1829" i="4"/>
  <c r="R1830" i="4"/>
  <c r="T1830" i="4" s="1"/>
  <c r="S1830" i="4"/>
  <c r="R1831" i="4"/>
  <c r="T1831" i="4" s="1"/>
  <c r="S1831" i="4"/>
  <c r="R1832" i="4"/>
  <c r="T1832" i="4" s="1"/>
  <c r="S1832" i="4"/>
  <c r="R1833" i="4"/>
  <c r="T1833" i="4" s="1"/>
  <c r="S1833" i="4"/>
  <c r="R1834" i="4"/>
  <c r="T1834" i="4" s="1"/>
  <c r="S1834" i="4"/>
  <c r="R1835" i="4"/>
  <c r="T1835" i="4" s="1"/>
  <c r="S1835" i="4"/>
  <c r="R1836" i="4"/>
  <c r="T1836" i="4" s="1"/>
  <c r="S1836" i="4"/>
  <c r="R1837" i="4"/>
  <c r="T1837" i="4" s="1"/>
  <c r="S1837" i="4"/>
  <c r="R1838" i="4"/>
  <c r="T1838" i="4" s="1"/>
  <c r="S1838" i="4"/>
  <c r="R1839" i="4"/>
  <c r="T1839" i="4" s="1"/>
  <c r="S1839" i="4"/>
  <c r="R1840" i="4"/>
  <c r="T1840" i="4" s="1"/>
  <c r="S1840" i="4"/>
  <c r="R1841" i="4"/>
  <c r="T1841" i="4" s="1"/>
  <c r="S1841" i="4"/>
  <c r="R1842" i="4"/>
  <c r="T1842" i="4" s="1"/>
  <c r="S1842" i="4"/>
  <c r="R1843" i="4"/>
  <c r="T1843" i="4" s="1"/>
  <c r="S1843" i="4"/>
  <c r="R1844" i="4"/>
  <c r="T1844" i="4" s="1"/>
  <c r="S1844" i="4"/>
  <c r="R1845" i="4"/>
  <c r="T1845" i="4" s="1"/>
  <c r="S1845" i="4"/>
  <c r="R1846" i="4"/>
  <c r="T1846" i="4" s="1"/>
  <c r="S1846" i="4"/>
  <c r="R1847" i="4"/>
  <c r="T1847" i="4" s="1"/>
  <c r="S1847" i="4"/>
  <c r="R1848" i="4"/>
  <c r="T1848" i="4" s="1"/>
  <c r="S1848" i="4"/>
  <c r="R1849" i="4"/>
  <c r="T1849" i="4" s="1"/>
  <c r="S1849" i="4"/>
  <c r="R1850" i="4"/>
  <c r="T1850" i="4" s="1"/>
  <c r="S1850" i="4"/>
  <c r="R1851" i="4"/>
  <c r="T1851" i="4" s="1"/>
  <c r="S1851" i="4"/>
  <c r="R1852" i="4"/>
  <c r="T1852" i="4" s="1"/>
  <c r="S1852" i="4"/>
  <c r="R1853" i="4"/>
  <c r="T1853" i="4" s="1"/>
  <c r="S1853" i="4"/>
  <c r="R1854" i="4"/>
  <c r="T1854" i="4" s="1"/>
  <c r="S1854" i="4"/>
  <c r="R1855" i="4"/>
  <c r="T1855" i="4" s="1"/>
  <c r="S1855" i="4"/>
  <c r="R1856" i="4"/>
  <c r="T1856" i="4" s="1"/>
  <c r="S1856" i="4"/>
  <c r="R1857" i="4"/>
  <c r="T1857" i="4" s="1"/>
  <c r="S1857" i="4"/>
  <c r="R1858" i="4"/>
  <c r="T1858" i="4" s="1"/>
  <c r="S1858" i="4"/>
  <c r="R1859" i="4"/>
  <c r="T1859" i="4" s="1"/>
  <c r="S1859" i="4"/>
  <c r="R1860" i="4"/>
  <c r="T1860" i="4" s="1"/>
  <c r="S1860" i="4"/>
  <c r="R1861" i="4"/>
  <c r="T1861" i="4" s="1"/>
  <c r="S1861" i="4"/>
  <c r="R1862" i="4"/>
  <c r="T1862" i="4" s="1"/>
  <c r="S1862" i="4"/>
  <c r="R1863" i="4"/>
  <c r="T1863" i="4" s="1"/>
  <c r="S1863" i="4"/>
  <c r="R1864" i="4"/>
  <c r="T1864" i="4" s="1"/>
  <c r="S1864" i="4"/>
  <c r="R1865" i="4"/>
  <c r="T1865" i="4" s="1"/>
  <c r="S1865" i="4"/>
  <c r="R1866" i="4"/>
  <c r="T1866" i="4" s="1"/>
  <c r="S1866" i="4"/>
  <c r="R1867" i="4"/>
  <c r="T1867" i="4" s="1"/>
  <c r="S1867" i="4"/>
  <c r="R1868" i="4"/>
  <c r="T1868" i="4" s="1"/>
  <c r="S1868" i="4"/>
  <c r="R1869" i="4"/>
  <c r="T1869" i="4" s="1"/>
  <c r="S1869" i="4"/>
  <c r="R1870" i="4"/>
  <c r="T1870" i="4" s="1"/>
  <c r="S1870" i="4"/>
  <c r="R1871" i="4"/>
  <c r="T1871" i="4" s="1"/>
  <c r="S1871" i="4"/>
  <c r="R1872" i="4"/>
  <c r="T1872" i="4" s="1"/>
  <c r="S1872" i="4"/>
  <c r="R1873" i="4"/>
  <c r="T1873" i="4" s="1"/>
  <c r="S1873" i="4"/>
  <c r="R1874" i="4"/>
  <c r="T1874" i="4" s="1"/>
  <c r="S1874" i="4"/>
  <c r="R1875" i="4"/>
  <c r="T1875" i="4" s="1"/>
  <c r="S1875" i="4"/>
  <c r="R1876" i="4"/>
  <c r="T1876" i="4" s="1"/>
  <c r="S1876" i="4"/>
  <c r="R1877" i="4"/>
  <c r="T1877" i="4" s="1"/>
  <c r="S1877" i="4"/>
  <c r="R1878" i="4"/>
  <c r="T1878" i="4" s="1"/>
  <c r="S1878" i="4"/>
  <c r="R1879" i="4"/>
  <c r="T1879" i="4" s="1"/>
  <c r="S1879" i="4"/>
  <c r="R1880" i="4"/>
  <c r="T1880" i="4" s="1"/>
  <c r="S1880" i="4"/>
  <c r="R1881" i="4"/>
  <c r="T1881" i="4" s="1"/>
  <c r="S1881" i="4"/>
  <c r="R1882" i="4"/>
  <c r="T1882" i="4" s="1"/>
  <c r="S1882" i="4"/>
  <c r="R1883" i="4"/>
  <c r="T1883" i="4" s="1"/>
  <c r="S1883" i="4"/>
  <c r="R1884" i="4"/>
  <c r="T1884" i="4" s="1"/>
  <c r="S1884" i="4"/>
  <c r="R1885" i="4"/>
  <c r="T1885" i="4" s="1"/>
  <c r="S1885" i="4"/>
  <c r="R1886" i="4"/>
  <c r="T1886" i="4" s="1"/>
  <c r="S1886" i="4"/>
  <c r="R1887" i="4"/>
  <c r="T1887" i="4" s="1"/>
  <c r="S1887" i="4"/>
  <c r="R1888" i="4"/>
  <c r="T1888" i="4" s="1"/>
  <c r="S1888" i="4"/>
  <c r="R1889" i="4"/>
  <c r="T1889" i="4" s="1"/>
  <c r="S1889" i="4"/>
  <c r="R1890" i="4"/>
  <c r="T1890" i="4" s="1"/>
  <c r="S1890" i="4"/>
  <c r="R1891" i="4"/>
  <c r="T1891" i="4" s="1"/>
  <c r="S1891" i="4"/>
  <c r="R1892" i="4"/>
  <c r="T1892" i="4" s="1"/>
  <c r="S1892" i="4"/>
  <c r="R1893" i="4"/>
  <c r="T1893" i="4" s="1"/>
  <c r="S1893" i="4"/>
  <c r="R1894" i="4"/>
  <c r="T1894" i="4" s="1"/>
  <c r="S1894" i="4"/>
  <c r="R1895" i="4"/>
  <c r="T1895" i="4" s="1"/>
  <c r="S1895" i="4"/>
  <c r="R1896" i="4"/>
  <c r="T1896" i="4" s="1"/>
  <c r="S1896" i="4"/>
  <c r="R1897" i="4"/>
  <c r="T1897" i="4" s="1"/>
  <c r="S1897" i="4"/>
  <c r="R1898" i="4"/>
  <c r="T1898" i="4" s="1"/>
  <c r="S1898" i="4"/>
  <c r="R1899" i="4"/>
  <c r="T1899" i="4" s="1"/>
  <c r="S1899" i="4"/>
  <c r="R1900" i="4"/>
  <c r="T1900" i="4" s="1"/>
  <c r="S1900" i="4"/>
  <c r="R1901" i="4"/>
  <c r="T1901" i="4" s="1"/>
  <c r="S1901" i="4"/>
  <c r="R1902" i="4"/>
  <c r="T1902" i="4" s="1"/>
  <c r="S1902" i="4"/>
  <c r="R1903" i="4"/>
  <c r="T1903" i="4" s="1"/>
  <c r="S1903" i="4"/>
  <c r="R1904" i="4"/>
  <c r="T1904" i="4" s="1"/>
  <c r="S1904" i="4"/>
  <c r="R1905" i="4"/>
  <c r="T1905" i="4" s="1"/>
  <c r="S1905" i="4"/>
  <c r="R1906" i="4"/>
  <c r="T1906" i="4" s="1"/>
  <c r="S1906" i="4"/>
  <c r="R1907" i="4"/>
  <c r="T1907" i="4" s="1"/>
  <c r="S1907" i="4"/>
  <c r="R1908" i="4"/>
  <c r="T1908" i="4" s="1"/>
  <c r="S1908" i="4"/>
  <c r="R1909" i="4"/>
  <c r="T1909" i="4" s="1"/>
  <c r="S1909" i="4"/>
  <c r="R1910" i="4"/>
  <c r="T1910" i="4" s="1"/>
  <c r="S1910" i="4"/>
  <c r="R1911" i="4"/>
  <c r="T1911" i="4" s="1"/>
  <c r="S1911" i="4"/>
  <c r="R1912" i="4"/>
  <c r="T1912" i="4" s="1"/>
  <c r="S1912" i="4"/>
  <c r="R1913" i="4"/>
  <c r="T1913" i="4" s="1"/>
  <c r="S1913" i="4"/>
  <c r="R1914" i="4"/>
  <c r="T1914" i="4" s="1"/>
  <c r="S1914" i="4"/>
  <c r="R1915" i="4"/>
  <c r="T1915" i="4" s="1"/>
  <c r="S1915" i="4"/>
  <c r="R1916" i="4"/>
  <c r="T1916" i="4" s="1"/>
  <c r="S1916" i="4"/>
  <c r="R1917" i="4"/>
  <c r="T1917" i="4" s="1"/>
  <c r="S1917" i="4"/>
  <c r="R1918" i="4"/>
  <c r="T1918" i="4" s="1"/>
  <c r="S1918" i="4"/>
  <c r="R1919" i="4"/>
  <c r="T1919" i="4" s="1"/>
  <c r="S1919" i="4"/>
  <c r="R1920" i="4"/>
  <c r="T1920" i="4" s="1"/>
  <c r="S1920" i="4"/>
  <c r="R1921" i="4"/>
  <c r="T1921" i="4" s="1"/>
  <c r="S1921" i="4"/>
  <c r="R1922" i="4"/>
  <c r="T1922" i="4" s="1"/>
  <c r="S1922" i="4"/>
  <c r="R1923" i="4"/>
  <c r="T1923" i="4" s="1"/>
  <c r="S1923" i="4"/>
  <c r="R1924" i="4"/>
  <c r="T1924" i="4" s="1"/>
  <c r="S1924" i="4"/>
  <c r="R1925" i="4"/>
  <c r="T1925" i="4" s="1"/>
  <c r="S1925" i="4"/>
  <c r="R1926" i="4"/>
  <c r="T1926" i="4" s="1"/>
  <c r="S1926" i="4"/>
  <c r="R1927" i="4"/>
  <c r="T1927" i="4" s="1"/>
  <c r="S1927" i="4"/>
  <c r="R1928" i="4"/>
  <c r="T1928" i="4" s="1"/>
  <c r="S1928" i="4"/>
  <c r="R1929" i="4"/>
  <c r="T1929" i="4" s="1"/>
  <c r="S1929" i="4"/>
  <c r="R1930" i="4"/>
  <c r="T1930" i="4" s="1"/>
  <c r="S1930" i="4"/>
  <c r="R1931" i="4"/>
  <c r="T1931" i="4" s="1"/>
  <c r="S1931" i="4"/>
  <c r="R1932" i="4"/>
  <c r="T1932" i="4" s="1"/>
  <c r="S1932" i="4"/>
  <c r="R1933" i="4"/>
  <c r="T1933" i="4" s="1"/>
  <c r="S1933" i="4"/>
  <c r="R1934" i="4"/>
  <c r="T1934" i="4" s="1"/>
  <c r="S1934" i="4"/>
  <c r="R1935" i="4"/>
  <c r="T1935" i="4" s="1"/>
  <c r="S1935" i="4"/>
  <c r="R1936" i="4"/>
  <c r="T1936" i="4" s="1"/>
  <c r="S1936" i="4"/>
  <c r="R1937" i="4"/>
  <c r="T1937" i="4" s="1"/>
  <c r="S1937" i="4"/>
  <c r="R1938" i="4"/>
  <c r="T1938" i="4" s="1"/>
  <c r="S1938" i="4"/>
  <c r="R1939" i="4"/>
  <c r="T1939" i="4" s="1"/>
  <c r="S1939" i="4"/>
  <c r="R1940" i="4"/>
  <c r="T1940" i="4" s="1"/>
  <c r="S1940" i="4"/>
  <c r="R1941" i="4"/>
  <c r="T1941" i="4" s="1"/>
  <c r="S1941" i="4"/>
  <c r="R1942" i="4"/>
  <c r="T1942" i="4" s="1"/>
  <c r="S1942" i="4"/>
  <c r="R1943" i="4"/>
  <c r="T1943" i="4" s="1"/>
  <c r="S1943" i="4"/>
  <c r="R1944" i="4"/>
  <c r="T1944" i="4" s="1"/>
  <c r="S1944" i="4"/>
  <c r="R1945" i="4"/>
  <c r="T1945" i="4" s="1"/>
  <c r="S1945" i="4"/>
  <c r="R1946" i="4"/>
  <c r="T1946" i="4" s="1"/>
  <c r="S1946" i="4"/>
  <c r="R1947" i="4"/>
  <c r="T1947" i="4" s="1"/>
  <c r="S1947" i="4"/>
  <c r="R1948" i="4"/>
  <c r="T1948" i="4" s="1"/>
  <c r="S1948" i="4"/>
  <c r="R1949" i="4"/>
  <c r="T1949" i="4" s="1"/>
  <c r="S1949" i="4"/>
  <c r="R1950" i="4"/>
  <c r="T1950" i="4" s="1"/>
  <c r="S1950" i="4"/>
  <c r="R1951" i="4"/>
  <c r="T1951" i="4" s="1"/>
  <c r="S1951" i="4"/>
  <c r="R1952" i="4"/>
  <c r="T1952" i="4" s="1"/>
  <c r="S1952" i="4"/>
  <c r="R1953" i="4"/>
  <c r="T1953" i="4" s="1"/>
  <c r="S1953" i="4"/>
  <c r="R1954" i="4"/>
  <c r="T1954" i="4" s="1"/>
  <c r="S1954" i="4"/>
  <c r="R1955" i="4"/>
  <c r="T1955" i="4" s="1"/>
  <c r="S1955" i="4"/>
  <c r="R1956" i="4"/>
  <c r="T1956" i="4" s="1"/>
  <c r="S1956" i="4"/>
  <c r="R1957" i="4"/>
  <c r="T1957" i="4" s="1"/>
  <c r="S1957" i="4"/>
  <c r="R1958" i="4"/>
  <c r="T1958" i="4" s="1"/>
  <c r="S1958" i="4"/>
  <c r="R1959" i="4"/>
  <c r="T1959" i="4" s="1"/>
  <c r="S1959" i="4"/>
  <c r="R1960" i="4"/>
  <c r="T1960" i="4" s="1"/>
  <c r="S1960" i="4"/>
  <c r="R1961" i="4"/>
  <c r="T1961" i="4" s="1"/>
  <c r="S1961" i="4"/>
  <c r="R1962" i="4"/>
  <c r="T1962" i="4" s="1"/>
  <c r="S1962" i="4"/>
  <c r="R1963" i="4"/>
  <c r="T1963" i="4" s="1"/>
  <c r="S1963" i="4"/>
  <c r="R1964" i="4"/>
  <c r="T1964" i="4" s="1"/>
  <c r="S1964" i="4"/>
  <c r="R1965" i="4"/>
  <c r="T1965" i="4" s="1"/>
  <c r="S1965" i="4"/>
  <c r="R1966" i="4"/>
  <c r="T1966" i="4" s="1"/>
  <c r="S1966" i="4"/>
  <c r="R1967" i="4"/>
  <c r="T1967" i="4" s="1"/>
  <c r="S1967" i="4"/>
  <c r="R1968" i="4"/>
  <c r="T1968" i="4" s="1"/>
  <c r="S1968" i="4"/>
  <c r="R1969" i="4"/>
  <c r="T1969" i="4" s="1"/>
  <c r="S1969" i="4"/>
  <c r="R1970" i="4"/>
  <c r="T1970" i="4" s="1"/>
  <c r="S1970" i="4"/>
  <c r="R1971" i="4"/>
  <c r="T1971" i="4" s="1"/>
  <c r="S1971" i="4"/>
  <c r="R1972" i="4"/>
  <c r="T1972" i="4" s="1"/>
  <c r="S1972" i="4"/>
  <c r="R1973" i="4"/>
  <c r="T1973" i="4" s="1"/>
  <c r="S1973" i="4"/>
  <c r="R1974" i="4"/>
  <c r="T1974" i="4" s="1"/>
  <c r="S1974" i="4"/>
  <c r="R1975" i="4"/>
  <c r="T1975" i="4" s="1"/>
  <c r="S1975" i="4"/>
  <c r="R1976" i="4"/>
  <c r="T1976" i="4" s="1"/>
  <c r="S1976" i="4"/>
  <c r="R1977" i="4"/>
  <c r="T1977" i="4" s="1"/>
  <c r="S1977" i="4"/>
  <c r="R1978" i="4"/>
  <c r="T1978" i="4" s="1"/>
  <c r="S1978" i="4"/>
  <c r="R1979" i="4"/>
  <c r="T1979" i="4" s="1"/>
  <c r="S1979" i="4"/>
  <c r="R1980" i="4"/>
  <c r="T1980" i="4" s="1"/>
  <c r="S1980" i="4"/>
  <c r="R1981" i="4"/>
  <c r="T1981" i="4" s="1"/>
  <c r="S1981" i="4"/>
  <c r="R1982" i="4"/>
  <c r="T1982" i="4" s="1"/>
  <c r="S1982" i="4"/>
  <c r="R1983" i="4"/>
  <c r="T1983" i="4" s="1"/>
  <c r="S1983" i="4"/>
  <c r="R1984" i="4"/>
  <c r="T1984" i="4" s="1"/>
  <c r="S1984" i="4"/>
  <c r="R1985" i="4"/>
  <c r="T1985" i="4" s="1"/>
  <c r="S1985" i="4"/>
  <c r="R1986" i="4"/>
  <c r="T1986" i="4" s="1"/>
  <c r="S1986" i="4"/>
  <c r="R1987" i="4"/>
  <c r="T1987" i="4" s="1"/>
  <c r="S1987" i="4"/>
  <c r="R1988" i="4"/>
  <c r="T1988" i="4" s="1"/>
  <c r="S1988" i="4"/>
  <c r="R1989" i="4"/>
  <c r="T1989" i="4" s="1"/>
  <c r="S1989" i="4"/>
  <c r="R1990" i="4"/>
  <c r="T1990" i="4" s="1"/>
  <c r="S1990" i="4"/>
  <c r="R1991" i="4"/>
  <c r="T1991" i="4" s="1"/>
  <c r="S1991" i="4"/>
  <c r="R1992" i="4"/>
  <c r="T1992" i="4" s="1"/>
  <c r="S1992" i="4"/>
  <c r="R1993" i="4"/>
  <c r="T1993" i="4" s="1"/>
  <c r="S1993" i="4"/>
  <c r="R1994" i="4"/>
  <c r="T1994" i="4" s="1"/>
  <c r="S1994" i="4"/>
  <c r="R1995" i="4"/>
  <c r="T1995" i="4" s="1"/>
  <c r="S1995" i="4"/>
  <c r="R1996" i="4"/>
  <c r="T1996" i="4" s="1"/>
  <c r="S1996" i="4"/>
  <c r="R1997" i="4"/>
  <c r="T1997" i="4" s="1"/>
  <c r="S1997" i="4"/>
  <c r="R1998" i="4"/>
  <c r="T1998" i="4" s="1"/>
  <c r="S1998" i="4"/>
  <c r="R1999" i="4"/>
  <c r="T1999" i="4" s="1"/>
  <c r="S1999" i="4"/>
  <c r="R2000" i="4"/>
  <c r="T2000" i="4" s="1"/>
  <c r="S2000" i="4"/>
  <c r="R2001" i="4"/>
  <c r="T2001" i="4" s="1"/>
  <c r="S2001" i="4"/>
  <c r="R2002" i="4"/>
  <c r="T2002" i="4" s="1"/>
  <c r="S2002" i="4"/>
  <c r="R2003" i="4"/>
  <c r="T2003" i="4" s="1"/>
  <c r="S2003" i="4"/>
  <c r="R2004" i="4"/>
  <c r="T2004" i="4" s="1"/>
  <c r="S2004" i="4"/>
  <c r="R2005" i="4"/>
  <c r="T2005" i="4" s="1"/>
  <c r="S2005" i="4"/>
  <c r="R2006" i="4"/>
  <c r="T2006" i="4" s="1"/>
  <c r="S2006" i="4"/>
  <c r="R2007" i="4"/>
  <c r="T2007" i="4" s="1"/>
  <c r="S2007" i="4"/>
  <c r="R2008" i="4"/>
  <c r="T2008" i="4" s="1"/>
  <c r="S2008" i="4"/>
  <c r="R2009" i="4"/>
  <c r="T2009" i="4" s="1"/>
  <c r="S2009" i="4"/>
  <c r="R2010" i="4"/>
  <c r="T2010" i="4" s="1"/>
  <c r="S2010" i="4"/>
  <c r="R2011" i="4"/>
  <c r="T2011" i="4" s="1"/>
  <c r="S2011" i="4"/>
  <c r="R2012" i="4"/>
  <c r="T2012" i="4" s="1"/>
  <c r="S2012" i="4"/>
  <c r="R2013" i="4"/>
  <c r="T2013" i="4" s="1"/>
  <c r="S2013" i="4"/>
  <c r="R2014" i="4"/>
  <c r="T2014" i="4" s="1"/>
  <c r="S2014" i="4"/>
  <c r="R2015" i="4"/>
  <c r="T2015" i="4" s="1"/>
  <c r="S2015" i="4"/>
  <c r="R2016" i="4"/>
  <c r="T2016" i="4" s="1"/>
  <c r="S2016" i="4"/>
  <c r="R2017" i="4"/>
  <c r="T2017" i="4" s="1"/>
  <c r="S2017" i="4"/>
  <c r="R2018" i="4"/>
  <c r="T2018" i="4" s="1"/>
  <c r="S2018" i="4"/>
  <c r="R2019" i="4"/>
  <c r="T2019" i="4" s="1"/>
  <c r="S2019" i="4"/>
  <c r="R2020" i="4"/>
  <c r="T2020" i="4" s="1"/>
  <c r="S2020" i="4"/>
  <c r="R2021" i="4"/>
  <c r="T2021" i="4" s="1"/>
  <c r="S2021" i="4"/>
  <c r="R2022" i="4"/>
  <c r="T2022" i="4" s="1"/>
  <c r="S2022" i="4"/>
  <c r="R2023" i="4"/>
  <c r="T2023" i="4" s="1"/>
  <c r="S2023" i="4"/>
  <c r="R2024" i="4"/>
  <c r="T2024" i="4" s="1"/>
  <c r="S2024" i="4"/>
  <c r="R2025" i="4"/>
  <c r="T2025" i="4" s="1"/>
  <c r="S2025" i="4"/>
  <c r="R2026" i="4"/>
  <c r="T2026" i="4" s="1"/>
  <c r="S2026" i="4"/>
  <c r="R2027" i="4"/>
  <c r="T2027" i="4" s="1"/>
  <c r="S2027" i="4"/>
  <c r="R2028" i="4"/>
  <c r="T2028" i="4" s="1"/>
  <c r="S2028" i="4"/>
  <c r="R2029" i="4"/>
  <c r="T2029" i="4" s="1"/>
  <c r="S2029" i="4"/>
  <c r="R2030" i="4"/>
  <c r="T2030" i="4" s="1"/>
  <c r="S2030" i="4"/>
  <c r="R2031" i="4"/>
  <c r="T2031" i="4" s="1"/>
  <c r="S2031" i="4"/>
  <c r="R2032" i="4"/>
  <c r="T2032" i="4" s="1"/>
  <c r="S2032" i="4"/>
  <c r="R2033" i="4"/>
  <c r="T2033" i="4" s="1"/>
  <c r="S2033" i="4"/>
  <c r="R2034" i="4"/>
  <c r="T2034" i="4" s="1"/>
  <c r="S2034" i="4"/>
  <c r="R2035" i="4"/>
  <c r="T2035" i="4" s="1"/>
  <c r="S2035" i="4"/>
  <c r="R2036" i="4"/>
  <c r="T2036" i="4" s="1"/>
  <c r="S2036" i="4"/>
  <c r="R2037" i="4"/>
  <c r="T2037" i="4" s="1"/>
  <c r="S2037" i="4"/>
  <c r="R2038" i="4"/>
  <c r="T2038" i="4" s="1"/>
  <c r="S2038" i="4"/>
  <c r="R2039" i="4"/>
  <c r="T2039" i="4" s="1"/>
  <c r="S2039" i="4"/>
  <c r="R2040" i="4"/>
  <c r="T2040" i="4" s="1"/>
  <c r="S2040" i="4"/>
  <c r="R2041" i="4"/>
  <c r="T2041" i="4" s="1"/>
  <c r="S2041" i="4"/>
  <c r="R2042" i="4"/>
  <c r="T2042" i="4" s="1"/>
  <c r="S2042" i="4"/>
  <c r="R2043" i="4"/>
  <c r="T2043" i="4" s="1"/>
  <c r="S2043" i="4"/>
  <c r="R2044" i="4"/>
  <c r="T2044" i="4" s="1"/>
  <c r="S2044" i="4"/>
  <c r="R2045" i="4"/>
  <c r="T2045" i="4" s="1"/>
  <c r="S2045" i="4"/>
  <c r="R2046" i="4"/>
  <c r="T2046" i="4" s="1"/>
  <c r="S2046" i="4"/>
  <c r="R2047" i="4"/>
  <c r="T2047" i="4" s="1"/>
  <c r="S2047" i="4"/>
  <c r="R2048" i="4"/>
  <c r="T2048" i="4" s="1"/>
  <c r="S2048" i="4"/>
  <c r="R2049" i="4"/>
  <c r="T2049" i="4" s="1"/>
  <c r="S2049" i="4"/>
  <c r="R2050" i="4"/>
  <c r="T2050" i="4" s="1"/>
  <c r="S2050" i="4"/>
  <c r="R2051" i="4"/>
  <c r="T2051" i="4" s="1"/>
  <c r="S2051" i="4"/>
  <c r="R2052" i="4"/>
  <c r="T2052" i="4" s="1"/>
  <c r="S2052" i="4"/>
  <c r="R2053" i="4"/>
  <c r="T2053" i="4" s="1"/>
  <c r="S2053" i="4"/>
  <c r="R2054" i="4"/>
  <c r="T2054" i="4" s="1"/>
  <c r="S2054" i="4"/>
  <c r="R2055" i="4"/>
  <c r="T2055" i="4" s="1"/>
  <c r="S2055" i="4"/>
  <c r="R2056" i="4"/>
  <c r="T2056" i="4" s="1"/>
  <c r="S2056" i="4"/>
  <c r="R2057" i="4"/>
  <c r="T2057" i="4" s="1"/>
  <c r="S2057" i="4"/>
  <c r="R2058" i="4"/>
  <c r="T2058" i="4" s="1"/>
  <c r="S2058" i="4"/>
  <c r="R2059" i="4"/>
  <c r="T2059" i="4" s="1"/>
  <c r="S2059" i="4"/>
  <c r="R2060" i="4"/>
  <c r="T2060" i="4" s="1"/>
  <c r="S2060" i="4"/>
  <c r="R2061" i="4"/>
  <c r="T2061" i="4" s="1"/>
  <c r="S2061" i="4"/>
  <c r="R2062" i="4"/>
  <c r="T2062" i="4" s="1"/>
  <c r="S2062" i="4"/>
  <c r="R2063" i="4"/>
  <c r="T2063" i="4" s="1"/>
  <c r="S2063" i="4"/>
  <c r="R2064" i="4"/>
  <c r="T2064" i="4" s="1"/>
  <c r="S2064" i="4"/>
  <c r="R2065" i="4"/>
  <c r="T2065" i="4" s="1"/>
  <c r="S2065" i="4"/>
  <c r="R2066" i="4"/>
  <c r="T2066" i="4" s="1"/>
  <c r="S2066" i="4"/>
  <c r="R2067" i="4"/>
  <c r="T2067" i="4" s="1"/>
  <c r="S2067" i="4"/>
  <c r="R2068" i="4"/>
  <c r="T2068" i="4" s="1"/>
  <c r="S2068" i="4"/>
  <c r="R2069" i="4"/>
  <c r="T2069" i="4" s="1"/>
  <c r="S2069" i="4"/>
  <c r="R2070" i="4"/>
  <c r="T2070" i="4" s="1"/>
  <c r="S2070" i="4"/>
  <c r="R2071" i="4"/>
  <c r="T2071" i="4" s="1"/>
  <c r="S2071" i="4"/>
  <c r="R2072" i="4"/>
  <c r="T2072" i="4" s="1"/>
  <c r="S2072" i="4"/>
  <c r="R2073" i="4"/>
  <c r="T2073" i="4" s="1"/>
  <c r="S2073" i="4"/>
  <c r="R2074" i="4"/>
  <c r="T2074" i="4" s="1"/>
  <c r="S2074" i="4"/>
  <c r="R2075" i="4"/>
  <c r="T2075" i="4" s="1"/>
  <c r="S2075" i="4"/>
  <c r="R2076" i="4"/>
  <c r="T2076" i="4" s="1"/>
  <c r="S2076" i="4"/>
  <c r="R2077" i="4"/>
  <c r="T2077" i="4" s="1"/>
  <c r="S2077" i="4"/>
  <c r="R2078" i="4"/>
  <c r="T2078" i="4" s="1"/>
  <c r="S2078" i="4"/>
  <c r="R2079" i="4"/>
  <c r="T2079" i="4" s="1"/>
  <c r="S2079" i="4"/>
  <c r="R2080" i="4"/>
  <c r="T2080" i="4" s="1"/>
  <c r="S2080" i="4"/>
  <c r="R2081" i="4"/>
  <c r="T2081" i="4" s="1"/>
  <c r="S2081" i="4"/>
  <c r="R2082" i="4"/>
  <c r="T2082" i="4" s="1"/>
  <c r="S2082" i="4"/>
  <c r="R2083" i="4"/>
  <c r="T2083" i="4" s="1"/>
  <c r="S2083" i="4"/>
  <c r="R2084" i="4"/>
  <c r="T2084" i="4" s="1"/>
  <c r="S2084" i="4"/>
  <c r="R2085" i="4"/>
  <c r="T2085" i="4" s="1"/>
  <c r="S2085" i="4"/>
  <c r="R2086" i="4"/>
  <c r="T2086" i="4" s="1"/>
  <c r="S2086" i="4"/>
  <c r="R2087" i="4"/>
  <c r="T2087" i="4" s="1"/>
  <c r="S2087" i="4"/>
  <c r="R2088" i="4"/>
  <c r="T2088" i="4" s="1"/>
  <c r="S2088" i="4"/>
  <c r="R2089" i="4"/>
  <c r="T2089" i="4" s="1"/>
  <c r="S2089" i="4"/>
  <c r="R2090" i="4"/>
  <c r="T2090" i="4" s="1"/>
  <c r="S2090" i="4"/>
  <c r="R2091" i="4"/>
  <c r="T2091" i="4" s="1"/>
  <c r="S2091" i="4"/>
  <c r="R2092" i="4"/>
  <c r="T2092" i="4" s="1"/>
  <c r="S2092" i="4"/>
  <c r="R2093" i="4"/>
  <c r="T2093" i="4" s="1"/>
  <c r="S2093" i="4"/>
  <c r="R2094" i="4"/>
  <c r="T2094" i="4" s="1"/>
  <c r="S2094" i="4"/>
  <c r="R2095" i="4"/>
  <c r="T2095" i="4" s="1"/>
  <c r="S2095" i="4"/>
  <c r="R2096" i="4"/>
  <c r="T2096" i="4" s="1"/>
  <c r="S2096" i="4"/>
  <c r="R2097" i="4"/>
  <c r="T2097" i="4" s="1"/>
  <c r="S2097" i="4"/>
  <c r="R2098" i="4"/>
  <c r="T2098" i="4" s="1"/>
  <c r="S2098" i="4"/>
  <c r="R2099" i="4"/>
  <c r="T2099" i="4" s="1"/>
  <c r="S2099" i="4"/>
  <c r="R2100" i="4"/>
  <c r="T2100" i="4" s="1"/>
  <c r="S2100" i="4"/>
  <c r="R2101" i="4"/>
  <c r="T2101" i="4" s="1"/>
  <c r="S2101" i="4"/>
  <c r="R2102" i="4"/>
  <c r="T2102" i="4" s="1"/>
  <c r="S2102" i="4"/>
  <c r="R2103" i="4"/>
  <c r="T2103" i="4" s="1"/>
  <c r="S2103" i="4"/>
  <c r="R2104" i="4"/>
  <c r="T2104" i="4" s="1"/>
  <c r="S2104" i="4"/>
  <c r="R2105" i="4"/>
  <c r="T2105" i="4" s="1"/>
  <c r="S2105" i="4"/>
  <c r="R2106" i="4"/>
  <c r="T2106" i="4" s="1"/>
  <c r="S2106" i="4"/>
  <c r="R2107" i="4"/>
  <c r="T2107" i="4" s="1"/>
  <c r="S2107" i="4"/>
  <c r="R2108" i="4"/>
  <c r="T2108" i="4" s="1"/>
  <c r="S2108" i="4"/>
  <c r="R2109" i="4"/>
  <c r="T2109" i="4" s="1"/>
  <c r="S2109" i="4"/>
  <c r="R2110" i="4"/>
  <c r="T2110" i="4" s="1"/>
  <c r="S2110" i="4"/>
  <c r="R2111" i="4"/>
  <c r="T2111" i="4" s="1"/>
  <c r="S2111" i="4"/>
  <c r="R2112" i="4"/>
  <c r="T2112" i="4" s="1"/>
  <c r="S2112" i="4"/>
  <c r="R2113" i="4"/>
  <c r="T2113" i="4" s="1"/>
  <c r="S2113" i="4"/>
  <c r="R2114" i="4"/>
  <c r="T2114" i="4" s="1"/>
  <c r="S2114" i="4"/>
  <c r="R2115" i="4"/>
  <c r="T2115" i="4" s="1"/>
  <c r="S2115" i="4"/>
  <c r="R2116" i="4"/>
  <c r="T2116" i="4" s="1"/>
  <c r="S2116" i="4"/>
  <c r="R2117" i="4"/>
  <c r="T2117" i="4" s="1"/>
  <c r="S2117" i="4"/>
  <c r="R2118" i="4"/>
  <c r="T2118" i="4" s="1"/>
  <c r="S2118" i="4"/>
  <c r="R2119" i="4"/>
  <c r="T2119" i="4" s="1"/>
  <c r="S2119" i="4"/>
  <c r="R2120" i="4"/>
  <c r="T2120" i="4" s="1"/>
  <c r="S2120" i="4"/>
  <c r="R2121" i="4"/>
  <c r="T2121" i="4" s="1"/>
  <c r="S2121" i="4"/>
  <c r="R2122" i="4"/>
  <c r="T2122" i="4" s="1"/>
  <c r="S2122" i="4"/>
  <c r="R2123" i="4"/>
  <c r="T2123" i="4" s="1"/>
  <c r="S2123" i="4"/>
  <c r="R2124" i="4"/>
  <c r="T2124" i="4" s="1"/>
  <c r="S2124" i="4"/>
  <c r="R2125" i="4"/>
  <c r="T2125" i="4" s="1"/>
  <c r="S2125" i="4"/>
  <c r="R2126" i="4"/>
  <c r="T2126" i="4" s="1"/>
  <c r="S2126" i="4"/>
  <c r="R2127" i="4"/>
  <c r="T2127" i="4" s="1"/>
  <c r="S2127" i="4"/>
  <c r="R2128" i="4"/>
  <c r="T2128" i="4" s="1"/>
  <c r="S2128" i="4"/>
  <c r="R2129" i="4"/>
  <c r="T2129" i="4" s="1"/>
  <c r="S2129" i="4"/>
  <c r="R2130" i="4"/>
  <c r="T2130" i="4" s="1"/>
  <c r="S2130" i="4"/>
  <c r="R2131" i="4"/>
  <c r="T2131" i="4" s="1"/>
  <c r="S2131" i="4"/>
  <c r="R2132" i="4"/>
  <c r="T2132" i="4" s="1"/>
  <c r="S2132" i="4"/>
  <c r="R2133" i="4"/>
  <c r="T2133" i="4" s="1"/>
  <c r="S2133" i="4"/>
  <c r="R2134" i="4"/>
  <c r="T2134" i="4" s="1"/>
  <c r="S2134" i="4"/>
  <c r="R2135" i="4"/>
  <c r="T2135" i="4" s="1"/>
  <c r="S2135" i="4"/>
  <c r="R2136" i="4"/>
  <c r="T2136" i="4" s="1"/>
  <c r="S2136" i="4"/>
  <c r="R2137" i="4"/>
  <c r="T2137" i="4" s="1"/>
  <c r="S2137" i="4"/>
  <c r="R2138" i="4"/>
  <c r="T2138" i="4" s="1"/>
  <c r="S2138" i="4"/>
  <c r="R2139" i="4"/>
  <c r="T2139" i="4" s="1"/>
  <c r="S2139" i="4"/>
  <c r="R2140" i="4"/>
  <c r="T2140" i="4" s="1"/>
  <c r="S2140" i="4"/>
  <c r="R2141" i="4"/>
  <c r="T2141" i="4" s="1"/>
  <c r="S2141" i="4"/>
  <c r="R2142" i="4"/>
  <c r="T2142" i="4" s="1"/>
  <c r="S2142" i="4"/>
  <c r="R2143" i="4"/>
  <c r="T2143" i="4" s="1"/>
  <c r="S2143" i="4"/>
  <c r="R2144" i="4"/>
  <c r="T2144" i="4" s="1"/>
  <c r="S2144" i="4"/>
  <c r="R2145" i="4"/>
  <c r="T2145" i="4" s="1"/>
  <c r="S2145" i="4"/>
  <c r="R2146" i="4"/>
  <c r="T2146" i="4" s="1"/>
  <c r="S2146" i="4"/>
  <c r="R2147" i="4"/>
  <c r="T2147" i="4" s="1"/>
  <c r="S2147" i="4"/>
  <c r="R2148" i="4"/>
  <c r="T2148" i="4" s="1"/>
  <c r="S2148" i="4"/>
  <c r="R2149" i="4"/>
  <c r="T2149" i="4" s="1"/>
  <c r="S2149" i="4"/>
  <c r="R2150" i="4"/>
  <c r="T2150" i="4" s="1"/>
  <c r="S2150" i="4"/>
  <c r="R2151" i="4"/>
  <c r="T2151" i="4" s="1"/>
  <c r="S2151" i="4"/>
  <c r="R2152" i="4"/>
  <c r="T2152" i="4" s="1"/>
  <c r="S2152" i="4"/>
  <c r="R2153" i="4"/>
  <c r="T2153" i="4" s="1"/>
  <c r="S2153" i="4"/>
  <c r="R2154" i="4"/>
  <c r="T2154" i="4" s="1"/>
  <c r="S2154" i="4"/>
  <c r="R2155" i="4"/>
  <c r="T2155" i="4" s="1"/>
  <c r="S2155" i="4"/>
  <c r="R2156" i="4"/>
  <c r="T2156" i="4" s="1"/>
  <c r="S2156" i="4"/>
  <c r="R2157" i="4"/>
  <c r="T2157" i="4" s="1"/>
  <c r="S2157" i="4"/>
  <c r="R2158" i="4"/>
  <c r="T2158" i="4" s="1"/>
  <c r="S2158" i="4"/>
  <c r="R2159" i="4"/>
  <c r="T2159" i="4" s="1"/>
  <c r="S2159" i="4"/>
  <c r="R2160" i="4"/>
  <c r="T2160" i="4" s="1"/>
  <c r="S2160" i="4"/>
  <c r="R2161" i="4"/>
  <c r="T2161" i="4" s="1"/>
  <c r="S2161" i="4"/>
  <c r="R2162" i="4"/>
  <c r="T2162" i="4" s="1"/>
  <c r="S2162" i="4"/>
  <c r="R2163" i="4"/>
  <c r="T2163" i="4" s="1"/>
  <c r="S2163" i="4"/>
  <c r="R2164" i="4"/>
  <c r="T2164" i="4" s="1"/>
  <c r="S2164" i="4"/>
  <c r="R2165" i="4"/>
  <c r="T2165" i="4" s="1"/>
  <c r="S2165" i="4"/>
  <c r="R2166" i="4"/>
  <c r="T2166" i="4" s="1"/>
  <c r="S2166" i="4"/>
  <c r="R2167" i="4"/>
  <c r="T2167" i="4" s="1"/>
  <c r="S2167" i="4"/>
  <c r="R2168" i="4"/>
  <c r="T2168" i="4" s="1"/>
  <c r="S2168" i="4"/>
  <c r="R2169" i="4"/>
  <c r="T2169" i="4" s="1"/>
  <c r="S2169" i="4"/>
  <c r="R2170" i="4"/>
  <c r="T2170" i="4" s="1"/>
  <c r="S2170" i="4"/>
  <c r="R2171" i="4"/>
  <c r="T2171" i="4" s="1"/>
  <c r="S2171" i="4"/>
  <c r="R2172" i="4"/>
  <c r="T2172" i="4" s="1"/>
  <c r="S2172" i="4"/>
  <c r="R2173" i="4"/>
  <c r="T2173" i="4" s="1"/>
  <c r="S2173" i="4"/>
  <c r="R2174" i="4"/>
  <c r="T2174" i="4" s="1"/>
  <c r="S2174" i="4"/>
  <c r="R2175" i="4"/>
  <c r="T2175" i="4" s="1"/>
  <c r="S2175" i="4"/>
  <c r="R2176" i="4"/>
  <c r="T2176" i="4" s="1"/>
  <c r="S2176" i="4"/>
  <c r="R2177" i="4"/>
  <c r="T2177" i="4" s="1"/>
  <c r="S2177" i="4"/>
  <c r="R2178" i="4"/>
  <c r="T2178" i="4" s="1"/>
  <c r="S2178" i="4"/>
  <c r="R2179" i="4"/>
  <c r="T2179" i="4" s="1"/>
  <c r="S2179" i="4"/>
  <c r="R2180" i="4"/>
  <c r="T2180" i="4" s="1"/>
  <c r="S2180" i="4"/>
  <c r="R2181" i="4"/>
  <c r="T2181" i="4" s="1"/>
  <c r="S2181" i="4"/>
  <c r="R2182" i="4"/>
  <c r="T2182" i="4" s="1"/>
  <c r="S2182" i="4"/>
  <c r="R2183" i="4"/>
  <c r="T2183" i="4" s="1"/>
  <c r="S2183" i="4"/>
  <c r="R2184" i="4"/>
  <c r="T2184" i="4" s="1"/>
  <c r="S2184" i="4"/>
  <c r="R2185" i="4"/>
  <c r="T2185" i="4" s="1"/>
  <c r="S2185" i="4"/>
  <c r="R2186" i="4"/>
  <c r="T2186" i="4" s="1"/>
  <c r="S2186" i="4"/>
  <c r="R2187" i="4"/>
  <c r="T2187" i="4" s="1"/>
  <c r="S2187" i="4"/>
  <c r="R2188" i="4"/>
  <c r="T2188" i="4" s="1"/>
  <c r="S2188" i="4"/>
  <c r="R2189" i="4"/>
  <c r="T2189" i="4" s="1"/>
  <c r="S2189" i="4"/>
  <c r="R2190" i="4"/>
  <c r="T2190" i="4" s="1"/>
  <c r="S2190" i="4"/>
  <c r="R2191" i="4"/>
  <c r="T2191" i="4" s="1"/>
  <c r="S2191" i="4"/>
  <c r="R2192" i="4"/>
  <c r="T2192" i="4" s="1"/>
  <c r="S2192" i="4"/>
  <c r="R2193" i="4"/>
  <c r="T2193" i="4" s="1"/>
  <c r="S2193" i="4"/>
  <c r="R2194" i="4"/>
  <c r="T2194" i="4" s="1"/>
  <c r="S2194" i="4"/>
  <c r="R2195" i="4"/>
  <c r="T2195" i="4" s="1"/>
  <c r="S2195" i="4"/>
  <c r="R2196" i="4"/>
  <c r="T2196" i="4" s="1"/>
  <c r="S2196" i="4"/>
  <c r="R2197" i="4"/>
  <c r="T2197" i="4" s="1"/>
  <c r="S2197" i="4"/>
  <c r="R2198" i="4"/>
  <c r="T2198" i="4" s="1"/>
  <c r="S2198" i="4"/>
  <c r="R2199" i="4"/>
  <c r="T2199" i="4" s="1"/>
  <c r="S2199" i="4"/>
  <c r="R2200" i="4"/>
  <c r="T2200" i="4" s="1"/>
  <c r="S2200" i="4"/>
  <c r="R2201" i="4"/>
  <c r="T2201" i="4" s="1"/>
  <c r="S2201" i="4"/>
  <c r="R2202" i="4"/>
  <c r="T2202" i="4" s="1"/>
  <c r="S2202" i="4"/>
  <c r="R2203" i="4"/>
  <c r="T2203" i="4" s="1"/>
  <c r="S2203" i="4"/>
  <c r="R2204" i="4"/>
  <c r="T2204" i="4" s="1"/>
  <c r="S2204" i="4"/>
  <c r="R2205" i="4"/>
  <c r="T2205" i="4" s="1"/>
  <c r="S2205" i="4"/>
  <c r="R2206" i="4"/>
  <c r="T2206" i="4" s="1"/>
  <c r="S2206" i="4"/>
  <c r="R2207" i="4"/>
  <c r="T2207" i="4" s="1"/>
  <c r="S2207" i="4"/>
  <c r="R2208" i="4"/>
  <c r="T2208" i="4" s="1"/>
  <c r="S2208" i="4"/>
  <c r="R2209" i="4"/>
  <c r="T2209" i="4" s="1"/>
  <c r="S2209" i="4"/>
  <c r="R2210" i="4"/>
  <c r="T2210" i="4" s="1"/>
  <c r="S2210" i="4"/>
  <c r="R2211" i="4"/>
  <c r="T2211" i="4" s="1"/>
  <c r="S2211" i="4"/>
  <c r="R2212" i="4"/>
  <c r="T2212" i="4" s="1"/>
  <c r="S2212" i="4"/>
  <c r="R2213" i="4"/>
  <c r="T2213" i="4" s="1"/>
  <c r="S2213" i="4"/>
  <c r="R2214" i="4"/>
  <c r="T2214" i="4" s="1"/>
  <c r="S2214" i="4"/>
  <c r="R2215" i="4"/>
  <c r="T2215" i="4" s="1"/>
  <c r="S2215" i="4"/>
  <c r="R2216" i="4"/>
  <c r="T2216" i="4" s="1"/>
  <c r="S2216" i="4"/>
  <c r="R2217" i="4"/>
  <c r="T2217" i="4" s="1"/>
  <c r="S2217" i="4"/>
  <c r="R2218" i="4"/>
  <c r="T2218" i="4" s="1"/>
  <c r="S2218" i="4"/>
  <c r="R2219" i="4"/>
  <c r="T2219" i="4" s="1"/>
  <c r="S2219" i="4"/>
  <c r="R2220" i="4"/>
  <c r="T2220" i="4" s="1"/>
  <c r="S2220" i="4"/>
  <c r="R2221" i="4"/>
  <c r="T2221" i="4" s="1"/>
  <c r="S2221" i="4"/>
  <c r="R2222" i="4"/>
  <c r="T2222" i="4" s="1"/>
  <c r="S2222" i="4"/>
  <c r="R2223" i="4"/>
  <c r="T2223" i="4" s="1"/>
  <c r="S2223" i="4"/>
  <c r="R2224" i="4"/>
  <c r="T2224" i="4" s="1"/>
  <c r="S2224" i="4"/>
  <c r="R2225" i="4"/>
  <c r="T2225" i="4" s="1"/>
  <c r="S2225" i="4"/>
  <c r="R2226" i="4"/>
  <c r="T2226" i="4" s="1"/>
  <c r="S2226" i="4"/>
  <c r="R2227" i="4"/>
  <c r="T2227" i="4" s="1"/>
  <c r="S2227" i="4"/>
  <c r="R2228" i="4"/>
  <c r="T2228" i="4" s="1"/>
  <c r="S2228" i="4"/>
  <c r="R2229" i="4"/>
  <c r="T2229" i="4" s="1"/>
  <c r="S2229" i="4"/>
  <c r="R2230" i="4"/>
  <c r="T2230" i="4" s="1"/>
  <c r="S2230" i="4"/>
  <c r="R2231" i="4"/>
  <c r="T2231" i="4" s="1"/>
  <c r="S2231" i="4"/>
  <c r="R2232" i="4"/>
  <c r="T2232" i="4" s="1"/>
  <c r="S2232" i="4"/>
  <c r="R2233" i="4"/>
  <c r="T2233" i="4" s="1"/>
  <c r="S2233" i="4"/>
  <c r="R2234" i="4"/>
  <c r="T2234" i="4" s="1"/>
  <c r="S2234" i="4"/>
  <c r="R2235" i="4"/>
  <c r="T2235" i="4" s="1"/>
  <c r="S2235" i="4"/>
  <c r="R2236" i="4"/>
  <c r="T2236" i="4" s="1"/>
  <c r="S2236" i="4"/>
  <c r="R2237" i="4"/>
  <c r="T2237" i="4" s="1"/>
  <c r="S2237" i="4"/>
  <c r="R2238" i="4"/>
  <c r="T2238" i="4" s="1"/>
  <c r="S2238" i="4"/>
  <c r="R2239" i="4"/>
  <c r="T2239" i="4" s="1"/>
  <c r="S2239" i="4"/>
  <c r="R2240" i="4"/>
  <c r="T2240" i="4" s="1"/>
  <c r="S2240" i="4"/>
  <c r="R2241" i="4"/>
  <c r="T2241" i="4" s="1"/>
  <c r="S2241" i="4"/>
  <c r="R2242" i="4"/>
  <c r="T2242" i="4" s="1"/>
  <c r="S2242" i="4"/>
  <c r="R2243" i="4"/>
  <c r="T2243" i="4" s="1"/>
  <c r="S2243" i="4"/>
  <c r="R2244" i="4"/>
  <c r="T2244" i="4" s="1"/>
  <c r="S2244" i="4"/>
  <c r="R2245" i="4"/>
  <c r="T2245" i="4" s="1"/>
  <c r="S2245" i="4"/>
  <c r="R2246" i="4"/>
  <c r="T2246" i="4" s="1"/>
  <c r="S2246" i="4"/>
  <c r="R2247" i="4"/>
  <c r="T2247" i="4" s="1"/>
  <c r="S2247" i="4"/>
  <c r="R2248" i="4"/>
  <c r="T2248" i="4" s="1"/>
  <c r="S2248" i="4"/>
  <c r="R2249" i="4"/>
  <c r="T2249" i="4" s="1"/>
  <c r="S2249" i="4"/>
  <c r="R2250" i="4"/>
  <c r="T2250" i="4" s="1"/>
  <c r="S2250" i="4"/>
  <c r="R2251" i="4"/>
  <c r="T2251" i="4" s="1"/>
  <c r="S2251" i="4"/>
  <c r="R2252" i="4"/>
  <c r="T2252" i="4" s="1"/>
  <c r="S2252" i="4"/>
  <c r="R2253" i="4"/>
  <c r="T2253" i="4" s="1"/>
  <c r="S2253" i="4"/>
  <c r="R2254" i="4"/>
  <c r="T2254" i="4" s="1"/>
  <c r="S2254" i="4"/>
  <c r="R2255" i="4"/>
  <c r="T2255" i="4" s="1"/>
  <c r="S2255" i="4"/>
  <c r="R2256" i="4"/>
  <c r="T2256" i="4" s="1"/>
  <c r="S2256" i="4"/>
  <c r="R2257" i="4"/>
  <c r="T2257" i="4" s="1"/>
  <c r="S2257" i="4"/>
  <c r="R2258" i="4"/>
  <c r="T2258" i="4" s="1"/>
  <c r="S2258" i="4"/>
  <c r="R2259" i="4"/>
  <c r="T2259" i="4" s="1"/>
  <c r="S2259" i="4"/>
  <c r="R2260" i="4"/>
  <c r="T2260" i="4" s="1"/>
  <c r="S2260" i="4"/>
  <c r="R2261" i="4"/>
  <c r="T2261" i="4" s="1"/>
  <c r="S2261" i="4"/>
  <c r="R2262" i="4"/>
  <c r="T2262" i="4" s="1"/>
  <c r="S2262" i="4"/>
  <c r="R2263" i="4"/>
  <c r="T2263" i="4" s="1"/>
  <c r="S2263" i="4"/>
  <c r="R2264" i="4"/>
  <c r="T2264" i="4" s="1"/>
  <c r="S2264" i="4"/>
  <c r="R2265" i="4"/>
  <c r="T2265" i="4" s="1"/>
  <c r="S2265" i="4"/>
  <c r="R2266" i="4"/>
  <c r="T2266" i="4" s="1"/>
  <c r="S2266" i="4"/>
  <c r="R2267" i="4"/>
  <c r="T2267" i="4" s="1"/>
  <c r="S2267" i="4"/>
  <c r="R2268" i="4"/>
  <c r="T2268" i="4" s="1"/>
  <c r="S2268" i="4"/>
  <c r="R2269" i="4"/>
  <c r="T2269" i="4" s="1"/>
  <c r="S2269" i="4"/>
  <c r="R2270" i="4"/>
  <c r="T2270" i="4" s="1"/>
  <c r="S2270" i="4"/>
  <c r="R2271" i="4"/>
  <c r="T2271" i="4" s="1"/>
  <c r="S2271" i="4"/>
  <c r="R2272" i="4"/>
  <c r="T2272" i="4" s="1"/>
  <c r="S2272" i="4"/>
  <c r="R2273" i="4"/>
  <c r="T2273" i="4" s="1"/>
  <c r="S2273" i="4"/>
  <c r="R2274" i="4"/>
  <c r="T2274" i="4" s="1"/>
  <c r="S2274" i="4"/>
  <c r="R2275" i="4"/>
  <c r="T2275" i="4" s="1"/>
  <c r="S2275" i="4"/>
  <c r="R2276" i="4"/>
  <c r="T2276" i="4" s="1"/>
  <c r="S2276" i="4"/>
  <c r="R2277" i="4"/>
  <c r="T2277" i="4" s="1"/>
  <c r="S2277" i="4"/>
  <c r="R2278" i="4"/>
  <c r="T2278" i="4" s="1"/>
  <c r="S2278" i="4"/>
  <c r="R2279" i="4"/>
  <c r="T2279" i="4" s="1"/>
  <c r="S2279" i="4"/>
  <c r="R2280" i="4"/>
  <c r="T2280" i="4" s="1"/>
  <c r="S2280" i="4"/>
  <c r="R2281" i="4"/>
  <c r="T2281" i="4" s="1"/>
  <c r="S2281" i="4"/>
  <c r="R2282" i="4"/>
  <c r="T2282" i="4" s="1"/>
  <c r="S2282" i="4"/>
  <c r="R2283" i="4"/>
  <c r="T2283" i="4" s="1"/>
  <c r="S2283" i="4"/>
  <c r="R2284" i="4"/>
  <c r="T2284" i="4" s="1"/>
  <c r="S2284" i="4"/>
  <c r="R2285" i="4"/>
  <c r="T2285" i="4" s="1"/>
  <c r="S2285" i="4"/>
  <c r="R2286" i="4"/>
  <c r="T2286" i="4" s="1"/>
  <c r="S2286" i="4"/>
  <c r="R2287" i="4"/>
  <c r="T2287" i="4" s="1"/>
  <c r="S2287" i="4"/>
  <c r="R2288" i="4"/>
  <c r="T2288" i="4" s="1"/>
  <c r="S2288" i="4"/>
  <c r="R2289" i="4"/>
  <c r="T2289" i="4" s="1"/>
  <c r="S2289" i="4"/>
  <c r="R2290" i="4"/>
  <c r="T2290" i="4" s="1"/>
  <c r="S2290" i="4"/>
  <c r="R2291" i="4"/>
  <c r="T2291" i="4" s="1"/>
  <c r="S2291" i="4"/>
  <c r="R2292" i="4"/>
  <c r="T2292" i="4" s="1"/>
  <c r="S2292" i="4"/>
  <c r="R2293" i="4"/>
  <c r="T2293" i="4" s="1"/>
  <c r="S2293" i="4"/>
  <c r="R2294" i="4"/>
  <c r="T2294" i="4" s="1"/>
  <c r="S2294" i="4"/>
  <c r="R2295" i="4"/>
  <c r="T2295" i="4" s="1"/>
  <c r="S2295" i="4"/>
  <c r="R2296" i="4"/>
  <c r="T2296" i="4" s="1"/>
  <c r="S2296" i="4"/>
  <c r="R2297" i="4"/>
  <c r="T2297" i="4" s="1"/>
  <c r="S2297" i="4"/>
  <c r="R2298" i="4"/>
  <c r="T2298" i="4" s="1"/>
  <c r="S2298" i="4"/>
  <c r="R2299" i="4"/>
  <c r="T2299" i="4" s="1"/>
  <c r="S2299" i="4"/>
  <c r="R2300" i="4"/>
  <c r="T2300" i="4" s="1"/>
  <c r="S2300" i="4"/>
  <c r="R2301" i="4"/>
  <c r="T2301" i="4" s="1"/>
  <c r="S2301" i="4"/>
  <c r="R2302" i="4"/>
  <c r="T2302" i="4" s="1"/>
  <c r="S2302" i="4"/>
  <c r="R2303" i="4"/>
  <c r="T2303" i="4" s="1"/>
  <c r="S2303" i="4"/>
  <c r="R2304" i="4"/>
  <c r="T2304" i="4" s="1"/>
  <c r="S2304" i="4"/>
  <c r="R2305" i="4"/>
  <c r="T2305" i="4" s="1"/>
  <c r="S2305" i="4"/>
  <c r="R2306" i="4"/>
  <c r="T2306" i="4" s="1"/>
  <c r="S2306" i="4"/>
  <c r="R2307" i="4"/>
  <c r="T2307" i="4" s="1"/>
  <c r="S2307" i="4"/>
  <c r="R2308" i="4"/>
  <c r="T2308" i="4" s="1"/>
  <c r="S2308" i="4"/>
  <c r="R2309" i="4"/>
  <c r="T2309" i="4" s="1"/>
  <c r="S2309" i="4"/>
  <c r="R2310" i="4"/>
  <c r="T2310" i="4" s="1"/>
  <c r="S2310" i="4"/>
  <c r="R2311" i="4"/>
  <c r="T2311" i="4" s="1"/>
  <c r="S2311" i="4"/>
  <c r="R2312" i="4"/>
  <c r="T2312" i="4" s="1"/>
  <c r="S2312" i="4"/>
  <c r="R2313" i="4"/>
  <c r="T2313" i="4" s="1"/>
  <c r="S2313" i="4"/>
  <c r="R2314" i="4"/>
  <c r="T2314" i="4" s="1"/>
  <c r="S2314" i="4"/>
  <c r="R2315" i="4"/>
  <c r="T2315" i="4" s="1"/>
  <c r="S2315" i="4"/>
  <c r="R2316" i="4"/>
  <c r="T2316" i="4" s="1"/>
  <c r="S2316" i="4"/>
  <c r="R2317" i="4"/>
  <c r="T2317" i="4" s="1"/>
  <c r="S2317" i="4"/>
  <c r="R2318" i="4"/>
  <c r="T2318" i="4" s="1"/>
  <c r="S2318" i="4"/>
  <c r="R2319" i="4"/>
  <c r="T2319" i="4" s="1"/>
  <c r="S2319" i="4"/>
  <c r="R2320" i="4"/>
  <c r="T2320" i="4" s="1"/>
  <c r="S2320" i="4"/>
  <c r="R2321" i="4"/>
  <c r="T2321" i="4" s="1"/>
  <c r="S2321" i="4"/>
  <c r="R2322" i="4"/>
  <c r="T2322" i="4" s="1"/>
  <c r="S2322" i="4"/>
  <c r="R2323" i="4"/>
  <c r="T2323" i="4" s="1"/>
  <c r="S2323" i="4"/>
  <c r="R2324" i="4"/>
  <c r="T2324" i="4" s="1"/>
  <c r="S2324" i="4"/>
  <c r="R2325" i="4"/>
  <c r="T2325" i="4" s="1"/>
  <c r="S2325" i="4"/>
  <c r="R2326" i="4"/>
  <c r="T2326" i="4" s="1"/>
  <c r="S2326" i="4"/>
  <c r="R2327" i="4"/>
  <c r="T2327" i="4" s="1"/>
  <c r="S2327" i="4"/>
  <c r="R2328" i="4"/>
  <c r="T2328" i="4" s="1"/>
  <c r="S2328" i="4"/>
  <c r="R2329" i="4"/>
  <c r="T2329" i="4" s="1"/>
  <c r="S2329" i="4"/>
  <c r="R2330" i="4"/>
  <c r="T2330" i="4" s="1"/>
  <c r="S2330" i="4"/>
  <c r="R2331" i="4"/>
  <c r="T2331" i="4" s="1"/>
  <c r="S2331" i="4"/>
  <c r="R2332" i="4"/>
  <c r="T2332" i="4" s="1"/>
  <c r="S2332" i="4"/>
  <c r="R2333" i="4"/>
  <c r="T2333" i="4" s="1"/>
  <c r="S2333" i="4"/>
  <c r="R2334" i="4"/>
  <c r="T2334" i="4" s="1"/>
  <c r="S2334" i="4"/>
  <c r="R2335" i="4"/>
  <c r="T2335" i="4" s="1"/>
  <c r="S2335" i="4"/>
  <c r="R2336" i="4"/>
  <c r="T2336" i="4" s="1"/>
  <c r="S2336" i="4"/>
  <c r="R2337" i="4"/>
  <c r="T2337" i="4" s="1"/>
  <c r="S2337" i="4"/>
  <c r="R2338" i="4"/>
  <c r="T2338" i="4" s="1"/>
  <c r="S2338" i="4"/>
  <c r="R2339" i="4"/>
  <c r="T2339" i="4" s="1"/>
  <c r="S2339" i="4"/>
  <c r="R2340" i="4"/>
  <c r="T2340" i="4" s="1"/>
  <c r="S2340" i="4"/>
  <c r="R2341" i="4"/>
  <c r="T2341" i="4" s="1"/>
  <c r="S2341" i="4"/>
  <c r="R2342" i="4"/>
  <c r="T2342" i="4" s="1"/>
  <c r="S2342" i="4"/>
  <c r="R2343" i="4"/>
  <c r="T2343" i="4" s="1"/>
  <c r="S2343" i="4"/>
  <c r="R2344" i="4"/>
  <c r="T2344" i="4" s="1"/>
  <c r="S2344" i="4"/>
  <c r="R2345" i="4"/>
  <c r="T2345" i="4" s="1"/>
  <c r="S2345" i="4"/>
  <c r="R2346" i="4"/>
  <c r="T2346" i="4" s="1"/>
  <c r="S2346" i="4"/>
  <c r="R2347" i="4"/>
  <c r="T2347" i="4" s="1"/>
  <c r="S2347" i="4"/>
  <c r="R2348" i="4"/>
  <c r="T2348" i="4" s="1"/>
  <c r="S2348" i="4"/>
  <c r="R2349" i="4"/>
  <c r="T2349" i="4" s="1"/>
  <c r="S2349" i="4"/>
  <c r="R2350" i="4"/>
  <c r="T2350" i="4" s="1"/>
  <c r="S2350" i="4"/>
  <c r="R2351" i="4"/>
  <c r="T2351" i="4" s="1"/>
  <c r="S2351" i="4"/>
  <c r="R2352" i="4"/>
  <c r="T2352" i="4" s="1"/>
  <c r="S2352" i="4"/>
  <c r="R2353" i="4"/>
  <c r="T2353" i="4" s="1"/>
  <c r="S2353" i="4"/>
  <c r="R2354" i="4"/>
  <c r="T2354" i="4" s="1"/>
  <c r="S2354" i="4"/>
  <c r="R2355" i="4"/>
  <c r="T2355" i="4" s="1"/>
  <c r="S2355" i="4"/>
  <c r="R2356" i="4"/>
  <c r="T2356" i="4" s="1"/>
  <c r="S2356" i="4"/>
  <c r="R2357" i="4"/>
  <c r="T2357" i="4" s="1"/>
  <c r="S2357" i="4"/>
  <c r="R2358" i="4"/>
  <c r="T2358" i="4" s="1"/>
  <c r="S2358" i="4"/>
  <c r="R2359" i="4"/>
  <c r="T2359" i="4" s="1"/>
  <c r="S2359" i="4"/>
  <c r="R2360" i="4"/>
  <c r="T2360" i="4" s="1"/>
  <c r="S2360" i="4"/>
  <c r="R2361" i="4"/>
  <c r="T2361" i="4" s="1"/>
  <c r="S2361" i="4"/>
  <c r="R2362" i="4"/>
  <c r="T2362" i="4" s="1"/>
  <c r="S2362" i="4"/>
  <c r="R2363" i="4"/>
  <c r="T2363" i="4" s="1"/>
  <c r="S2363" i="4"/>
  <c r="R2364" i="4"/>
  <c r="T2364" i="4" s="1"/>
  <c r="S2364" i="4"/>
  <c r="R2365" i="4"/>
  <c r="T2365" i="4" s="1"/>
  <c r="S2365" i="4"/>
  <c r="R2366" i="4"/>
  <c r="T2366" i="4" s="1"/>
  <c r="S2366" i="4"/>
  <c r="R2367" i="4"/>
  <c r="T2367" i="4" s="1"/>
  <c r="S2367" i="4"/>
  <c r="R2368" i="4"/>
  <c r="T2368" i="4" s="1"/>
  <c r="S2368" i="4"/>
  <c r="R2369" i="4"/>
  <c r="T2369" i="4" s="1"/>
  <c r="S2369" i="4"/>
  <c r="R2370" i="4"/>
  <c r="T2370" i="4" s="1"/>
  <c r="S2370" i="4"/>
  <c r="R2371" i="4"/>
  <c r="T2371" i="4" s="1"/>
  <c r="S2371" i="4"/>
  <c r="R2372" i="4"/>
  <c r="T2372" i="4" s="1"/>
  <c r="S2372" i="4"/>
  <c r="R2373" i="4"/>
  <c r="T2373" i="4" s="1"/>
  <c r="S2373" i="4"/>
  <c r="R2374" i="4"/>
  <c r="T2374" i="4" s="1"/>
  <c r="S2374" i="4"/>
  <c r="R2375" i="4"/>
  <c r="T2375" i="4" s="1"/>
  <c r="S2375" i="4"/>
  <c r="R2376" i="4"/>
  <c r="T2376" i="4" s="1"/>
  <c r="S2376" i="4"/>
  <c r="R2377" i="4"/>
  <c r="T2377" i="4" s="1"/>
  <c r="S2377" i="4"/>
  <c r="R2378" i="4"/>
  <c r="T2378" i="4" s="1"/>
  <c r="S2378" i="4"/>
  <c r="R2379" i="4"/>
  <c r="T2379" i="4" s="1"/>
  <c r="S2379" i="4"/>
  <c r="R2380" i="4"/>
  <c r="T2380" i="4" s="1"/>
  <c r="S2380" i="4"/>
  <c r="R2381" i="4"/>
  <c r="T2381" i="4" s="1"/>
  <c r="S2381" i="4"/>
  <c r="R2382" i="4"/>
  <c r="T2382" i="4" s="1"/>
  <c r="S2382" i="4"/>
  <c r="R2383" i="4"/>
  <c r="T2383" i="4" s="1"/>
  <c r="S2383" i="4"/>
  <c r="R2384" i="4"/>
  <c r="T2384" i="4" s="1"/>
  <c r="S2384" i="4"/>
  <c r="R2385" i="4"/>
  <c r="T2385" i="4" s="1"/>
  <c r="S2385" i="4"/>
  <c r="R2386" i="4"/>
  <c r="T2386" i="4" s="1"/>
  <c r="S2386" i="4"/>
  <c r="R2387" i="4"/>
  <c r="T2387" i="4" s="1"/>
  <c r="S2387" i="4"/>
  <c r="R2388" i="4"/>
  <c r="T2388" i="4" s="1"/>
  <c r="S2388" i="4"/>
  <c r="R2389" i="4"/>
  <c r="T2389" i="4" s="1"/>
  <c r="S2389" i="4"/>
  <c r="R2390" i="4"/>
  <c r="T2390" i="4" s="1"/>
  <c r="S2390" i="4"/>
  <c r="R2391" i="4"/>
  <c r="T2391" i="4" s="1"/>
  <c r="S2391" i="4"/>
  <c r="R2392" i="4"/>
  <c r="T2392" i="4" s="1"/>
  <c r="S2392" i="4"/>
  <c r="R2393" i="4"/>
  <c r="T2393" i="4" s="1"/>
  <c r="S2393" i="4"/>
  <c r="R2394" i="4"/>
  <c r="T2394" i="4" s="1"/>
  <c r="S2394" i="4"/>
  <c r="R2395" i="4"/>
  <c r="T2395" i="4" s="1"/>
  <c r="S2395" i="4"/>
  <c r="R2396" i="4"/>
  <c r="T2396" i="4" s="1"/>
  <c r="S2396" i="4"/>
  <c r="R2397" i="4"/>
  <c r="T2397" i="4" s="1"/>
  <c r="S2397" i="4"/>
  <c r="R2398" i="4"/>
  <c r="T2398" i="4" s="1"/>
  <c r="S2398" i="4"/>
  <c r="R2399" i="4"/>
  <c r="T2399" i="4" s="1"/>
  <c r="S2399" i="4"/>
  <c r="R2400" i="4"/>
  <c r="T2400" i="4" s="1"/>
  <c r="S2400" i="4"/>
  <c r="R2401" i="4"/>
  <c r="T2401" i="4" s="1"/>
  <c r="S2401" i="4"/>
  <c r="R2402" i="4"/>
  <c r="T2402" i="4" s="1"/>
  <c r="S2402" i="4"/>
  <c r="R2403" i="4"/>
  <c r="T2403" i="4" s="1"/>
  <c r="S2403" i="4"/>
  <c r="R2404" i="4"/>
  <c r="T2404" i="4" s="1"/>
  <c r="S2404" i="4"/>
  <c r="R2405" i="4"/>
  <c r="T2405" i="4" s="1"/>
  <c r="S2405" i="4"/>
  <c r="R2406" i="4"/>
  <c r="T2406" i="4" s="1"/>
  <c r="S2406" i="4"/>
  <c r="R2407" i="4"/>
  <c r="T2407" i="4" s="1"/>
  <c r="S2407" i="4"/>
  <c r="R2408" i="4"/>
  <c r="T2408" i="4" s="1"/>
  <c r="S2408" i="4"/>
  <c r="R2409" i="4"/>
  <c r="T2409" i="4" s="1"/>
  <c r="S2409" i="4"/>
  <c r="R2410" i="4"/>
  <c r="T2410" i="4" s="1"/>
  <c r="S2410" i="4"/>
  <c r="R2411" i="4"/>
  <c r="T2411" i="4" s="1"/>
  <c r="S2411" i="4"/>
  <c r="R2412" i="4"/>
  <c r="T2412" i="4" s="1"/>
  <c r="S2412" i="4"/>
  <c r="R2413" i="4"/>
  <c r="T2413" i="4" s="1"/>
  <c r="S2413" i="4"/>
  <c r="R2414" i="4"/>
  <c r="T2414" i="4" s="1"/>
  <c r="S2414" i="4"/>
  <c r="R2415" i="4"/>
  <c r="T2415" i="4" s="1"/>
  <c r="S2415" i="4"/>
  <c r="R2416" i="4"/>
  <c r="T2416" i="4" s="1"/>
  <c r="S2416" i="4"/>
  <c r="R2417" i="4"/>
  <c r="T2417" i="4" s="1"/>
  <c r="S2417" i="4"/>
  <c r="R2418" i="4"/>
  <c r="T2418" i="4" s="1"/>
  <c r="S2418" i="4"/>
  <c r="R2419" i="4"/>
  <c r="T2419" i="4" s="1"/>
  <c r="S2419" i="4"/>
  <c r="R2420" i="4"/>
  <c r="T2420" i="4" s="1"/>
  <c r="S2420" i="4"/>
  <c r="R2421" i="4"/>
  <c r="T2421" i="4" s="1"/>
  <c r="S2421" i="4"/>
  <c r="R2422" i="4"/>
  <c r="T2422" i="4" s="1"/>
  <c r="S2422" i="4"/>
  <c r="R2423" i="4"/>
  <c r="T2423" i="4" s="1"/>
  <c r="S2423" i="4"/>
  <c r="R2424" i="4"/>
  <c r="T2424" i="4" s="1"/>
  <c r="S2424" i="4"/>
  <c r="R2425" i="4"/>
  <c r="T2425" i="4" s="1"/>
  <c r="S2425" i="4"/>
  <c r="R2426" i="4"/>
  <c r="T2426" i="4" s="1"/>
  <c r="S2426" i="4"/>
  <c r="R2427" i="4"/>
  <c r="T2427" i="4" s="1"/>
  <c r="S2427" i="4"/>
  <c r="R2428" i="4"/>
  <c r="T2428" i="4" s="1"/>
  <c r="S2428" i="4"/>
  <c r="R2429" i="4"/>
  <c r="T2429" i="4" s="1"/>
  <c r="S2429" i="4"/>
  <c r="R2430" i="4"/>
  <c r="T2430" i="4" s="1"/>
  <c r="S2430" i="4"/>
  <c r="R2431" i="4"/>
  <c r="T2431" i="4" s="1"/>
  <c r="S2431" i="4"/>
  <c r="R2432" i="4"/>
  <c r="T2432" i="4" s="1"/>
  <c r="S2432" i="4"/>
  <c r="R2433" i="4"/>
  <c r="T2433" i="4" s="1"/>
  <c r="S2433" i="4"/>
  <c r="R2434" i="4"/>
  <c r="T2434" i="4" s="1"/>
  <c r="S2434" i="4"/>
  <c r="R2435" i="4"/>
  <c r="T2435" i="4" s="1"/>
  <c r="S2435" i="4"/>
  <c r="R2436" i="4"/>
  <c r="T2436" i="4" s="1"/>
  <c r="S2436" i="4"/>
  <c r="R2437" i="4"/>
  <c r="T2437" i="4" s="1"/>
  <c r="S2437" i="4"/>
  <c r="R2438" i="4"/>
  <c r="T2438" i="4" s="1"/>
  <c r="S2438" i="4"/>
  <c r="R2439" i="4"/>
  <c r="T2439" i="4" s="1"/>
  <c r="S2439" i="4"/>
  <c r="R2440" i="4"/>
  <c r="T2440" i="4" s="1"/>
  <c r="S2440" i="4"/>
  <c r="R2441" i="4"/>
  <c r="T2441" i="4" s="1"/>
  <c r="S2441" i="4"/>
  <c r="R2442" i="4"/>
  <c r="T2442" i="4" s="1"/>
  <c r="S2442" i="4"/>
  <c r="R2443" i="4"/>
  <c r="T2443" i="4" s="1"/>
  <c r="S2443" i="4"/>
  <c r="R2444" i="4"/>
  <c r="T2444" i="4" s="1"/>
  <c r="S2444" i="4"/>
  <c r="R2445" i="4"/>
  <c r="T2445" i="4" s="1"/>
  <c r="S2445" i="4"/>
  <c r="R2446" i="4"/>
  <c r="T2446" i="4" s="1"/>
  <c r="S2446" i="4"/>
  <c r="R2447" i="4"/>
  <c r="T2447" i="4" s="1"/>
  <c r="S2447" i="4"/>
  <c r="R2448" i="4"/>
  <c r="T2448" i="4" s="1"/>
  <c r="S2448" i="4"/>
  <c r="R2449" i="4"/>
  <c r="T2449" i="4" s="1"/>
  <c r="S2449" i="4"/>
  <c r="R2450" i="4"/>
  <c r="T2450" i="4" s="1"/>
  <c r="S2450" i="4"/>
  <c r="R2451" i="4"/>
  <c r="T2451" i="4" s="1"/>
  <c r="S2451" i="4"/>
  <c r="R2452" i="4"/>
  <c r="T2452" i="4" s="1"/>
  <c r="S2452" i="4"/>
  <c r="R2453" i="4"/>
  <c r="T2453" i="4" s="1"/>
  <c r="S2453" i="4"/>
  <c r="R2454" i="4"/>
  <c r="T2454" i="4" s="1"/>
  <c r="S2454" i="4"/>
  <c r="R2455" i="4"/>
  <c r="T2455" i="4" s="1"/>
  <c r="S2455" i="4"/>
  <c r="R2456" i="4"/>
  <c r="T2456" i="4" s="1"/>
  <c r="S2456" i="4"/>
  <c r="R2457" i="4"/>
  <c r="T2457" i="4" s="1"/>
  <c r="S2457" i="4"/>
  <c r="R2458" i="4"/>
  <c r="T2458" i="4" s="1"/>
  <c r="S2458" i="4"/>
  <c r="R2459" i="4"/>
  <c r="T2459" i="4" s="1"/>
  <c r="S2459" i="4"/>
  <c r="R2460" i="4"/>
  <c r="T2460" i="4" s="1"/>
  <c r="S2460" i="4"/>
  <c r="R2461" i="4"/>
  <c r="T2461" i="4" s="1"/>
  <c r="S2461" i="4"/>
  <c r="R2462" i="4"/>
  <c r="T2462" i="4" s="1"/>
  <c r="S2462" i="4"/>
  <c r="R2463" i="4"/>
  <c r="T2463" i="4" s="1"/>
  <c r="S2463" i="4"/>
  <c r="R2464" i="4"/>
  <c r="T2464" i="4" s="1"/>
  <c r="S2464" i="4"/>
  <c r="R2465" i="4"/>
  <c r="T2465" i="4" s="1"/>
  <c r="S2465" i="4"/>
  <c r="R2466" i="4"/>
  <c r="T2466" i="4" s="1"/>
  <c r="S2466" i="4"/>
  <c r="R2467" i="4"/>
  <c r="T2467" i="4" s="1"/>
  <c r="S2467" i="4"/>
  <c r="R2468" i="4"/>
  <c r="T2468" i="4" s="1"/>
  <c r="S2468" i="4"/>
  <c r="R2469" i="4"/>
  <c r="T2469" i="4" s="1"/>
  <c r="S2469" i="4"/>
  <c r="R2470" i="4"/>
  <c r="T2470" i="4" s="1"/>
  <c r="S2470" i="4"/>
  <c r="R2471" i="4"/>
  <c r="T2471" i="4" s="1"/>
  <c r="S2471" i="4"/>
  <c r="R2472" i="4"/>
  <c r="T2472" i="4" s="1"/>
  <c r="S2472" i="4"/>
  <c r="R2473" i="4"/>
  <c r="T2473" i="4" s="1"/>
  <c r="S2473" i="4"/>
  <c r="R2474" i="4"/>
  <c r="T2474" i="4" s="1"/>
  <c r="S2474" i="4"/>
  <c r="R2475" i="4"/>
  <c r="T2475" i="4" s="1"/>
  <c r="S2475" i="4"/>
  <c r="R2476" i="4"/>
  <c r="T2476" i="4" s="1"/>
  <c r="S2476" i="4"/>
  <c r="R2477" i="4"/>
  <c r="T2477" i="4" s="1"/>
  <c r="S2477" i="4"/>
  <c r="R2478" i="4"/>
  <c r="T2478" i="4" s="1"/>
  <c r="S2478" i="4"/>
  <c r="R2479" i="4"/>
  <c r="T2479" i="4" s="1"/>
  <c r="S2479" i="4"/>
  <c r="R2480" i="4"/>
  <c r="T2480" i="4" s="1"/>
  <c r="S2480" i="4"/>
  <c r="R2481" i="4"/>
  <c r="T2481" i="4" s="1"/>
  <c r="S2481" i="4"/>
  <c r="R2482" i="4"/>
  <c r="T2482" i="4" s="1"/>
  <c r="S2482" i="4"/>
  <c r="R2483" i="4"/>
  <c r="T2483" i="4" s="1"/>
  <c r="S2483" i="4"/>
  <c r="R2484" i="4"/>
  <c r="T2484" i="4" s="1"/>
  <c r="S2484" i="4"/>
  <c r="R2485" i="4"/>
  <c r="T2485" i="4" s="1"/>
  <c r="S2485" i="4"/>
  <c r="R2486" i="4"/>
  <c r="T2486" i="4" s="1"/>
  <c r="S2486" i="4"/>
  <c r="R2487" i="4"/>
  <c r="T2487" i="4" s="1"/>
  <c r="S2487" i="4"/>
  <c r="R2488" i="4"/>
  <c r="T2488" i="4" s="1"/>
  <c r="S2488" i="4"/>
  <c r="R2489" i="4"/>
  <c r="T2489" i="4" s="1"/>
  <c r="S2489" i="4"/>
  <c r="R2490" i="4"/>
  <c r="T2490" i="4" s="1"/>
  <c r="S2490" i="4"/>
  <c r="R2491" i="4"/>
  <c r="T2491" i="4" s="1"/>
  <c r="S2491" i="4"/>
  <c r="R2492" i="4"/>
  <c r="T2492" i="4" s="1"/>
  <c r="S2492" i="4"/>
  <c r="R2493" i="4"/>
  <c r="T2493" i="4" s="1"/>
  <c r="S2493" i="4"/>
  <c r="R2494" i="4"/>
  <c r="T2494" i="4" s="1"/>
  <c r="S2494" i="4"/>
  <c r="R2495" i="4"/>
  <c r="T2495" i="4" s="1"/>
  <c r="S2495" i="4"/>
  <c r="R2496" i="4"/>
  <c r="T2496" i="4" s="1"/>
  <c r="S2496" i="4"/>
  <c r="R2497" i="4"/>
  <c r="T2497" i="4" s="1"/>
  <c r="S2497" i="4"/>
  <c r="R2498" i="4"/>
  <c r="T2498" i="4" s="1"/>
  <c r="S2498" i="4"/>
  <c r="R2499" i="4"/>
  <c r="T2499" i="4" s="1"/>
  <c r="S2499" i="4"/>
  <c r="R2500" i="4"/>
  <c r="T2500" i="4" s="1"/>
  <c r="S2500" i="4"/>
  <c r="R2501" i="4"/>
  <c r="T2501" i="4" s="1"/>
  <c r="S2501" i="4"/>
  <c r="R2502" i="4"/>
  <c r="T2502" i="4" s="1"/>
  <c r="S2502" i="4"/>
  <c r="R2503" i="4"/>
  <c r="T2503" i="4" s="1"/>
  <c r="S2503" i="4"/>
  <c r="R2504" i="4"/>
  <c r="T2504" i="4" s="1"/>
  <c r="S2504" i="4"/>
  <c r="R2505" i="4"/>
  <c r="T2505" i="4" s="1"/>
  <c r="S2505" i="4"/>
  <c r="R2506" i="4"/>
  <c r="T2506" i="4" s="1"/>
  <c r="S2506" i="4"/>
  <c r="R2507" i="4"/>
  <c r="T2507" i="4" s="1"/>
  <c r="S2507" i="4"/>
  <c r="R2508" i="4"/>
  <c r="T2508" i="4" s="1"/>
  <c r="S2508" i="4"/>
  <c r="R2509" i="4"/>
  <c r="T2509" i="4" s="1"/>
  <c r="S2509" i="4"/>
  <c r="R2510" i="4"/>
  <c r="T2510" i="4" s="1"/>
  <c r="S2510" i="4"/>
  <c r="R2511" i="4"/>
  <c r="T2511" i="4" s="1"/>
  <c r="S2511" i="4"/>
  <c r="R2512" i="4"/>
  <c r="T2512" i="4" s="1"/>
  <c r="S2512" i="4"/>
  <c r="R2513" i="4"/>
  <c r="T2513" i="4" s="1"/>
  <c r="S2513" i="4"/>
  <c r="R2514" i="4"/>
  <c r="T2514" i="4" s="1"/>
  <c r="S2514" i="4"/>
  <c r="R2515" i="4"/>
  <c r="T2515" i="4" s="1"/>
  <c r="S2515" i="4"/>
  <c r="R2516" i="4"/>
  <c r="T2516" i="4" s="1"/>
  <c r="S2516" i="4"/>
  <c r="R2517" i="4"/>
  <c r="T2517" i="4" s="1"/>
  <c r="S2517" i="4"/>
  <c r="R2518" i="4"/>
  <c r="T2518" i="4" s="1"/>
  <c r="S2518" i="4"/>
  <c r="R2519" i="4"/>
  <c r="T2519" i="4" s="1"/>
  <c r="S2519" i="4"/>
  <c r="R2520" i="4"/>
  <c r="T2520" i="4" s="1"/>
  <c r="S2520" i="4"/>
  <c r="R2521" i="4"/>
  <c r="T2521" i="4" s="1"/>
  <c r="S2521" i="4"/>
  <c r="R2522" i="4"/>
  <c r="T2522" i="4" s="1"/>
  <c r="S2522" i="4"/>
  <c r="R2523" i="4"/>
  <c r="T2523" i="4" s="1"/>
  <c r="S2523" i="4"/>
  <c r="R2524" i="4"/>
  <c r="T2524" i="4" s="1"/>
  <c r="S2524" i="4"/>
  <c r="R2525" i="4"/>
  <c r="T2525" i="4" s="1"/>
  <c r="S2525" i="4"/>
  <c r="R2526" i="4"/>
  <c r="T2526" i="4" s="1"/>
  <c r="S2526" i="4"/>
  <c r="R2527" i="4"/>
  <c r="T2527" i="4" s="1"/>
  <c r="S2527" i="4"/>
  <c r="R2528" i="4"/>
  <c r="T2528" i="4" s="1"/>
  <c r="S2528" i="4"/>
  <c r="R2529" i="4"/>
  <c r="T2529" i="4" s="1"/>
  <c r="S2529" i="4"/>
  <c r="R2530" i="4"/>
  <c r="T2530" i="4" s="1"/>
  <c r="S2530" i="4"/>
  <c r="R2531" i="4"/>
  <c r="T2531" i="4" s="1"/>
  <c r="S2531" i="4"/>
  <c r="R2532" i="4"/>
  <c r="T2532" i="4" s="1"/>
  <c r="S2532" i="4"/>
  <c r="R2533" i="4"/>
  <c r="T2533" i="4" s="1"/>
  <c r="S2533" i="4"/>
  <c r="R2534" i="4"/>
  <c r="T2534" i="4" s="1"/>
  <c r="S2534" i="4"/>
  <c r="R2535" i="4"/>
  <c r="T2535" i="4" s="1"/>
  <c r="S2535" i="4"/>
  <c r="R2536" i="4"/>
  <c r="T2536" i="4" s="1"/>
  <c r="S2536" i="4"/>
  <c r="R2537" i="4"/>
  <c r="T2537" i="4" s="1"/>
  <c r="S2537" i="4"/>
  <c r="R2538" i="4"/>
  <c r="T2538" i="4" s="1"/>
  <c r="S2538" i="4"/>
  <c r="R2539" i="4"/>
  <c r="T2539" i="4" s="1"/>
  <c r="S2539" i="4"/>
  <c r="R2540" i="4"/>
  <c r="T2540" i="4" s="1"/>
  <c r="S2540" i="4"/>
  <c r="R2541" i="4"/>
  <c r="T2541" i="4" s="1"/>
  <c r="S2541" i="4"/>
  <c r="R2542" i="4"/>
  <c r="T2542" i="4" s="1"/>
  <c r="S2542" i="4"/>
  <c r="R2543" i="4"/>
  <c r="T2543" i="4" s="1"/>
  <c r="S2543" i="4"/>
  <c r="R2544" i="4"/>
  <c r="T2544" i="4" s="1"/>
  <c r="S2544" i="4"/>
  <c r="R2545" i="4"/>
  <c r="T2545" i="4" s="1"/>
  <c r="S2545" i="4"/>
  <c r="R2546" i="4"/>
  <c r="T2546" i="4" s="1"/>
  <c r="S2546" i="4"/>
  <c r="R2547" i="4"/>
  <c r="T2547" i="4" s="1"/>
  <c r="S2547" i="4"/>
  <c r="R2548" i="4"/>
  <c r="T2548" i="4" s="1"/>
  <c r="S2548" i="4"/>
  <c r="R2549" i="4"/>
  <c r="T2549" i="4" s="1"/>
  <c r="S2549" i="4"/>
  <c r="R2550" i="4"/>
  <c r="T2550" i="4" s="1"/>
  <c r="S2550" i="4"/>
  <c r="R2551" i="4"/>
  <c r="T2551" i="4" s="1"/>
  <c r="S2551" i="4"/>
  <c r="R2552" i="4"/>
  <c r="T2552" i="4" s="1"/>
  <c r="S2552" i="4"/>
  <c r="R2553" i="4"/>
  <c r="T2553" i="4" s="1"/>
  <c r="S2553" i="4"/>
  <c r="R2554" i="4"/>
  <c r="T2554" i="4" s="1"/>
  <c r="S2554" i="4"/>
  <c r="R2555" i="4"/>
  <c r="T2555" i="4" s="1"/>
  <c r="S2555" i="4"/>
  <c r="R2556" i="4"/>
  <c r="T2556" i="4" s="1"/>
  <c r="S2556" i="4"/>
  <c r="R2557" i="4"/>
  <c r="T2557" i="4" s="1"/>
  <c r="S2557" i="4"/>
  <c r="R2558" i="4"/>
  <c r="T2558" i="4" s="1"/>
  <c r="S2558" i="4"/>
  <c r="R2559" i="4"/>
  <c r="T2559" i="4" s="1"/>
  <c r="S2559" i="4"/>
  <c r="R2560" i="4"/>
  <c r="T2560" i="4" s="1"/>
  <c r="S2560" i="4"/>
  <c r="R2561" i="4"/>
  <c r="T2561" i="4" s="1"/>
  <c r="S2561" i="4"/>
  <c r="R2562" i="4"/>
  <c r="T2562" i="4" s="1"/>
  <c r="S2562" i="4"/>
  <c r="R2563" i="4"/>
  <c r="T2563" i="4" s="1"/>
  <c r="S2563" i="4"/>
  <c r="R2564" i="4"/>
  <c r="T2564" i="4" s="1"/>
  <c r="S2564" i="4"/>
  <c r="R2565" i="4"/>
  <c r="T2565" i="4" s="1"/>
  <c r="S2565" i="4"/>
  <c r="R2566" i="4"/>
  <c r="T2566" i="4" s="1"/>
  <c r="S2566" i="4"/>
  <c r="R2567" i="4"/>
  <c r="T2567" i="4" s="1"/>
  <c r="S2567" i="4"/>
  <c r="R2568" i="4"/>
  <c r="T2568" i="4" s="1"/>
  <c r="S2568" i="4"/>
  <c r="R2569" i="4"/>
  <c r="T2569" i="4" s="1"/>
  <c r="S2569" i="4"/>
  <c r="R2570" i="4"/>
  <c r="T2570" i="4" s="1"/>
  <c r="S2570" i="4"/>
  <c r="R2571" i="4"/>
  <c r="T2571" i="4" s="1"/>
  <c r="S2571" i="4"/>
  <c r="R2572" i="4"/>
  <c r="T2572" i="4" s="1"/>
  <c r="S2572" i="4"/>
  <c r="R2573" i="4"/>
  <c r="T2573" i="4" s="1"/>
  <c r="S2573" i="4"/>
  <c r="R2574" i="4"/>
  <c r="T2574" i="4" s="1"/>
  <c r="S2574" i="4"/>
  <c r="R2575" i="4"/>
  <c r="T2575" i="4" s="1"/>
  <c r="S2575" i="4"/>
  <c r="R2576" i="4"/>
  <c r="T2576" i="4" s="1"/>
  <c r="S2576" i="4"/>
  <c r="R2577" i="4"/>
  <c r="T2577" i="4" s="1"/>
  <c r="S2577" i="4"/>
  <c r="R2578" i="4"/>
  <c r="T2578" i="4" s="1"/>
  <c r="S2578" i="4"/>
  <c r="R2579" i="4"/>
  <c r="T2579" i="4" s="1"/>
  <c r="S2579" i="4"/>
  <c r="R2580" i="4"/>
  <c r="T2580" i="4" s="1"/>
  <c r="S2580" i="4"/>
  <c r="R2581" i="4"/>
  <c r="T2581" i="4" s="1"/>
  <c r="S2581" i="4"/>
  <c r="R2582" i="4"/>
  <c r="T2582" i="4" s="1"/>
  <c r="S2582" i="4"/>
  <c r="R2583" i="4"/>
  <c r="T2583" i="4" s="1"/>
  <c r="S2583" i="4"/>
  <c r="R2584" i="4"/>
  <c r="T2584" i="4" s="1"/>
  <c r="S2584" i="4"/>
  <c r="R2585" i="4"/>
  <c r="T2585" i="4" s="1"/>
  <c r="S2585" i="4"/>
  <c r="R2586" i="4"/>
  <c r="T2586" i="4" s="1"/>
  <c r="S2586" i="4"/>
  <c r="R2587" i="4"/>
  <c r="T2587" i="4" s="1"/>
  <c r="S2587" i="4"/>
  <c r="R2588" i="4"/>
  <c r="T2588" i="4" s="1"/>
  <c r="S2588" i="4"/>
  <c r="R2589" i="4"/>
  <c r="T2589" i="4" s="1"/>
  <c r="S2589" i="4"/>
  <c r="R2590" i="4"/>
  <c r="T2590" i="4" s="1"/>
  <c r="S2590" i="4"/>
  <c r="R2591" i="4"/>
  <c r="T2591" i="4" s="1"/>
  <c r="S2591" i="4"/>
  <c r="R2592" i="4"/>
  <c r="T2592" i="4" s="1"/>
  <c r="S2592" i="4"/>
  <c r="R2593" i="4"/>
  <c r="T2593" i="4" s="1"/>
  <c r="S2593" i="4"/>
  <c r="R2594" i="4"/>
  <c r="T2594" i="4" s="1"/>
  <c r="S2594" i="4"/>
  <c r="R2595" i="4"/>
  <c r="T2595" i="4" s="1"/>
  <c r="S2595" i="4"/>
  <c r="R2596" i="4"/>
  <c r="T2596" i="4" s="1"/>
  <c r="S2596" i="4"/>
  <c r="R2597" i="4"/>
  <c r="T2597" i="4" s="1"/>
  <c r="S2597" i="4"/>
  <c r="R2598" i="4"/>
  <c r="T2598" i="4" s="1"/>
  <c r="S2598" i="4"/>
  <c r="R2599" i="4"/>
  <c r="T2599" i="4" s="1"/>
  <c r="S2599" i="4"/>
  <c r="R2600" i="4"/>
  <c r="T2600" i="4" s="1"/>
  <c r="S2600" i="4"/>
  <c r="R2601" i="4"/>
  <c r="T2601" i="4" s="1"/>
  <c r="S2601" i="4"/>
  <c r="R2602" i="4"/>
  <c r="T2602" i="4" s="1"/>
  <c r="S2602" i="4"/>
  <c r="R2603" i="4"/>
  <c r="T2603" i="4" s="1"/>
  <c r="S2603" i="4"/>
  <c r="R2604" i="4"/>
  <c r="T2604" i="4" s="1"/>
  <c r="S2604" i="4"/>
  <c r="R2605" i="4"/>
  <c r="T2605" i="4" s="1"/>
  <c r="S2605" i="4"/>
  <c r="R2606" i="4"/>
  <c r="T2606" i="4" s="1"/>
  <c r="S2606" i="4"/>
  <c r="R2607" i="4"/>
  <c r="T2607" i="4" s="1"/>
  <c r="S2607" i="4"/>
  <c r="R2608" i="4"/>
  <c r="T2608" i="4" s="1"/>
  <c r="S2608" i="4"/>
  <c r="R2609" i="4"/>
  <c r="T2609" i="4" s="1"/>
  <c r="S2609" i="4"/>
  <c r="R2610" i="4"/>
  <c r="T2610" i="4" s="1"/>
  <c r="S2610" i="4"/>
  <c r="R2611" i="4"/>
  <c r="T2611" i="4" s="1"/>
  <c r="S2611" i="4"/>
  <c r="R2612" i="4"/>
  <c r="T2612" i="4" s="1"/>
  <c r="S2612" i="4"/>
  <c r="R2613" i="4"/>
  <c r="T2613" i="4" s="1"/>
  <c r="S2613" i="4"/>
  <c r="R2614" i="4"/>
  <c r="T2614" i="4" s="1"/>
  <c r="S2614" i="4"/>
  <c r="R2615" i="4"/>
  <c r="T2615" i="4" s="1"/>
  <c r="S2615" i="4"/>
  <c r="R2616" i="4"/>
  <c r="T2616" i="4" s="1"/>
  <c r="S2616" i="4"/>
  <c r="R2617" i="4"/>
  <c r="T2617" i="4" s="1"/>
  <c r="S2617" i="4"/>
  <c r="R2618" i="4"/>
  <c r="T2618" i="4" s="1"/>
  <c r="S2618" i="4"/>
  <c r="R2619" i="4"/>
  <c r="T2619" i="4" s="1"/>
  <c r="S2619" i="4"/>
  <c r="R2620" i="4"/>
  <c r="T2620" i="4" s="1"/>
  <c r="S2620" i="4"/>
  <c r="R2621" i="4"/>
  <c r="T2621" i="4" s="1"/>
  <c r="S2621" i="4"/>
  <c r="R2622" i="4"/>
  <c r="T2622" i="4" s="1"/>
  <c r="S2622" i="4"/>
  <c r="R2623" i="4"/>
  <c r="T2623" i="4" s="1"/>
  <c r="S2623" i="4"/>
  <c r="R2624" i="4"/>
  <c r="T2624" i="4" s="1"/>
  <c r="S2624" i="4"/>
  <c r="R2625" i="4"/>
  <c r="T2625" i="4" s="1"/>
  <c r="S2625" i="4"/>
  <c r="R2626" i="4"/>
  <c r="T2626" i="4" s="1"/>
  <c r="S2626" i="4"/>
  <c r="R2627" i="4"/>
  <c r="T2627" i="4" s="1"/>
  <c r="S2627" i="4"/>
  <c r="R2628" i="4"/>
  <c r="T2628" i="4" s="1"/>
  <c r="S2628" i="4"/>
  <c r="R2629" i="4"/>
  <c r="T2629" i="4" s="1"/>
  <c r="S2629" i="4"/>
  <c r="R2630" i="4"/>
  <c r="T2630" i="4" s="1"/>
  <c r="S2630" i="4"/>
  <c r="R2631" i="4"/>
  <c r="T2631" i="4" s="1"/>
  <c r="S2631" i="4"/>
  <c r="R2632" i="4"/>
  <c r="T2632" i="4" s="1"/>
  <c r="S2632" i="4"/>
  <c r="R2633" i="4"/>
  <c r="T2633" i="4" s="1"/>
  <c r="S2633" i="4"/>
  <c r="R2634" i="4"/>
  <c r="T2634" i="4" s="1"/>
  <c r="S2634" i="4"/>
  <c r="R2635" i="4"/>
  <c r="T2635" i="4" s="1"/>
  <c r="S2635" i="4"/>
  <c r="R2636" i="4"/>
  <c r="T2636" i="4" s="1"/>
  <c r="S2636" i="4"/>
  <c r="R2637" i="4"/>
  <c r="T2637" i="4" s="1"/>
  <c r="S2637" i="4"/>
  <c r="R2638" i="4"/>
  <c r="T2638" i="4" s="1"/>
  <c r="S2638" i="4"/>
  <c r="R2639" i="4"/>
  <c r="T2639" i="4" s="1"/>
  <c r="S2639" i="4"/>
  <c r="R2640" i="4"/>
  <c r="T2640" i="4" s="1"/>
  <c r="S2640" i="4"/>
  <c r="R2641" i="4"/>
  <c r="T2641" i="4" s="1"/>
  <c r="S2641" i="4"/>
  <c r="R2642" i="4"/>
  <c r="T2642" i="4" s="1"/>
  <c r="S2642" i="4"/>
  <c r="R2643" i="4"/>
  <c r="T2643" i="4" s="1"/>
  <c r="S2643" i="4"/>
  <c r="R2644" i="4"/>
  <c r="T2644" i="4" s="1"/>
  <c r="S2644" i="4"/>
  <c r="R2645" i="4"/>
  <c r="T2645" i="4" s="1"/>
  <c r="S2645" i="4"/>
  <c r="R2646" i="4"/>
  <c r="T2646" i="4" s="1"/>
  <c r="S2646" i="4"/>
  <c r="R2647" i="4"/>
  <c r="T2647" i="4" s="1"/>
  <c r="S2647" i="4"/>
  <c r="R2648" i="4"/>
  <c r="T2648" i="4" s="1"/>
  <c r="S2648" i="4"/>
  <c r="R2649" i="4"/>
  <c r="T2649" i="4" s="1"/>
  <c r="S2649" i="4"/>
  <c r="R2650" i="4"/>
  <c r="T2650" i="4" s="1"/>
  <c r="S2650" i="4"/>
  <c r="R2651" i="4"/>
  <c r="T2651" i="4" s="1"/>
  <c r="S2651" i="4"/>
  <c r="R2652" i="4"/>
  <c r="T2652" i="4" s="1"/>
  <c r="S2652" i="4"/>
  <c r="R2653" i="4"/>
  <c r="T2653" i="4" s="1"/>
  <c r="S2653" i="4"/>
  <c r="R2654" i="4"/>
  <c r="T2654" i="4" s="1"/>
  <c r="S2654" i="4"/>
  <c r="R2655" i="4"/>
  <c r="T2655" i="4" s="1"/>
  <c r="S2655" i="4"/>
  <c r="R2656" i="4"/>
  <c r="T2656" i="4" s="1"/>
  <c r="S2656" i="4"/>
  <c r="R2657" i="4"/>
  <c r="T2657" i="4" s="1"/>
  <c r="S2657" i="4"/>
  <c r="R2658" i="4"/>
  <c r="T2658" i="4" s="1"/>
  <c r="S2658" i="4"/>
  <c r="R2659" i="4"/>
  <c r="T2659" i="4" s="1"/>
  <c r="S2659" i="4"/>
  <c r="R2660" i="4"/>
  <c r="T2660" i="4" s="1"/>
  <c r="S2660" i="4"/>
  <c r="R2661" i="4"/>
  <c r="T2661" i="4" s="1"/>
  <c r="S2661" i="4"/>
  <c r="R2662" i="4"/>
  <c r="T2662" i="4" s="1"/>
  <c r="S2662" i="4"/>
  <c r="R2663" i="4"/>
  <c r="T2663" i="4" s="1"/>
  <c r="S2663" i="4"/>
  <c r="R2664" i="4"/>
  <c r="T2664" i="4" s="1"/>
  <c r="S2664" i="4"/>
  <c r="R2665" i="4"/>
  <c r="T2665" i="4" s="1"/>
  <c r="S2665" i="4"/>
  <c r="R2666" i="4"/>
  <c r="T2666" i="4" s="1"/>
  <c r="S2666" i="4"/>
  <c r="R2667" i="4"/>
  <c r="T2667" i="4" s="1"/>
  <c r="S2667" i="4"/>
  <c r="R2668" i="4"/>
  <c r="T2668" i="4" s="1"/>
  <c r="S2668" i="4"/>
  <c r="R2669" i="4"/>
  <c r="T2669" i="4" s="1"/>
  <c r="S2669" i="4"/>
  <c r="R2670" i="4"/>
  <c r="T2670" i="4" s="1"/>
  <c r="S2670" i="4"/>
  <c r="R2671" i="4"/>
  <c r="T2671" i="4" s="1"/>
  <c r="S2671" i="4"/>
  <c r="R2672" i="4"/>
  <c r="T2672" i="4" s="1"/>
  <c r="S2672" i="4"/>
  <c r="R2673" i="4"/>
  <c r="T2673" i="4" s="1"/>
  <c r="S2673" i="4"/>
  <c r="R2674" i="4"/>
  <c r="T2674" i="4" s="1"/>
  <c r="S2674" i="4"/>
  <c r="R2675" i="4"/>
  <c r="T2675" i="4" s="1"/>
  <c r="S2675" i="4"/>
  <c r="R2676" i="4"/>
  <c r="T2676" i="4" s="1"/>
  <c r="S2676" i="4"/>
  <c r="R2677" i="4"/>
  <c r="T2677" i="4" s="1"/>
  <c r="S2677" i="4"/>
  <c r="R2678" i="4"/>
  <c r="T2678" i="4" s="1"/>
  <c r="S2678" i="4"/>
  <c r="R2679" i="4"/>
  <c r="T2679" i="4" s="1"/>
  <c r="S2679" i="4"/>
  <c r="R2680" i="4"/>
  <c r="T2680" i="4" s="1"/>
  <c r="S2680" i="4"/>
  <c r="R2681" i="4"/>
  <c r="T2681" i="4" s="1"/>
  <c r="S2681" i="4"/>
  <c r="R2682" i="4"/>
  <c r="T2682" i="4" s="1"/>
  <c r="S2682" i="4"/>
  <c r="R2683" i="4"/>
  <c r="T2683" i="4" s="1"/>
  <c r="S2683" i="4"/>
  <c r="R2684" i="4"/>
  <c r="T2684" i="4" s="1"/>
  <c r="S2684" i="4"/>
  <c r="R2685" i="4"/>
  <c r="T2685" i="4" s="1"/>
  <c r="S2685" i="4"/>
  <c r="R2686" i="4"/>
  <c r="T2686" i="4" s="1"/>
  <c r="S2686" i="4"/>
  <c r="R2687" i="4"/>
  <c r="T2687" i="4" s="1"/>
  <c r="S2687" i="4"/>
  <c r="R2688" i="4"/>
  <c r="T2688" i="4" s="1"/>
  <c r="S2688" i="4"/>
  <c r="R2689" i="4"/>
  <c r="T2689" i="4" s="1"/>
  <c r="S2689" i="4"/>
  <c r="R2690" i="4"/>
  <c r="T2690" i="4" s="1"/>
  <c r="S2690" i="4"/>
  <c r="R2691" i="4"/>
  <c r="T2691" i="4" s="1"/>
  <c r="S2691" i="4"/>
  <c r="R2692" i="4"/>
  <c r="T2692" i="4" s="1"/>
  <c r="S2692" i="4"/>
  <c r="R2693" i="4"/>
  <c r="T2693" i="4" s="1"/>
  <c r="S2693" i="4"/>
  <c r="R2694" i="4"/>
  <c r="T2694" i="4" s="1"/>
  <c r="S2694" i="4"/>
  <c r="R2695" i="4"/>
  <c r="T2695" i="4" s="1"/>
  <c r="S2695" i="4"/>
  <c r="R2696" i="4"/>
  <c r="T2696" i="4" s="1"/>
  <c r="S2696" i="4"/>
  <c r="R2697" i="4"/>
  <c r="T2697" i="4" s="1"/>
  <c r="S2697" i="4"/>
  <c r="R2698" i="4"/>
  <c r="T2698" i="4" s="1"/>
  <c r="S2698" i="4"/>
  <c r="R2699" i="4"/>
  <c r="T2699" i="4" s="1"/>
  <c r="S2699" i="4"/>
  <c r="R2700" i="4"/>
  <c r="T2700" i="4" s="1"/>
  <c r="S2700" i="4"/>
  <c r="R2701" i="4"/>
  <c r="T2701" i="4" s="1"/>
  <c r="S2701" i="4"/>
  <c r="R2702" i="4"/>
  <c r="T2702" i="4" s="1"/>
  <c r="S2702" i="4"/>
  <c r="R2703" i="4"/>
  <c r="T2703" i="4" s="1"/>
  <c r="S2703" i="4"/>
  <c r="R2704" i="4"/>
  <c r="T2704" i="4" s="1"/>
  <c r="S2704" i="4"/>
  <c r="R2705" i="4"/>
  <c r="T2705" i="4" s="1"/>
  <c r="S2705" i="4"/>
  <c r="R2706" i="4"/>
  <c r="T2706" i="4" s="1"/>
  <c r="S2706" i="4"/>
  <c r="R2707" i="4"/>
  <c r="T2707" i="4" s="1"/>
  <c r="S2707" i="4"/>
  <c r="R2708" i="4"/>
  <c r="T2708" i="4" s="1"/>
  <c r="S2708" i="4"/>
  <c r="R2709" i="4"/>
  <c r="T2709" i="4" s="1"/>
  <c r="S2709" i="4"/>
  <c r="R2710" i="4"/>
  <c r="T2710" i="4" s="1"/>
  <c r="S2710" i="4"/>
  <c r="R2711" i="4"/>
  <c r="T2711" i="4" s="1"/>
  <c r="S2711" i="4"/>
  <c r="R2712" i="4"/>
  <c r="T2712" i="4" s="1"/>
  <c r="S2712" i="4"/>
  <c r="R2713" i="4"/>
  <c r="T2713" i="4" s="1"/>
  <c r="S2713" i="4"/>
  <c r="R2714" i="4"/>
  <c r="T2714" i="4" s="1"/>
  <c r="S2714" i="4"/>
  <c r="R2715" i="4"/>
  <c r="T2715" i="4" s="1"/>
  <c r="S2715" i="4"/>
  <c r="R2716" i="4"/>
  <c r="T2716" i="4" s="1"/>
  <c r="S2716" i="4"/>
  <c r="R2717" i="4"/>
  <c r="T2717" i="4" s="1"/>
  <c r="S2717" i="4"/>
  <c r="R2718" i="4"/>
  <c r="T2718" i="4" s="1"/>
  <c r="S2718" i="4"/>
  <c r="R2719" i="4"/>
  <c r="T2719" i="4" s="1"/>
  <c r="S2719" i="4"/>
  <c r="R2720" i="4"/>
  <c r="T2720" i="4" s="1"/>
  <c r="S2720" i="4"/>
  <c r="R2721" i="4"/>
  <c r="T2721" i="4" s="1"/>
  <c r="S2721" i="4"/>
  <c r="R2722" i="4"/>
  <c r="T2722" i="4" s="1"/>
  <c r="S2722" i="4"/>
  <c r="R2723" i="4"/>
  <c r="T2723" i="4" s="1"/>
  <c r="S2723" i="4"/>
  <c r="R2724" i="4"/>
  <c r="T2724" i="4" s="1"/>
  <c r="S2724" i="4"/>
  <c r="R2725" i="4"/>
  <c r="T2725" i="4" s="1"/>
  <c r="S2725" i="4"/>
  <c r="R2726" i="4"/>
  <c r="T2726" i="4" s="1"/>
  <c r="S2726" i="4"/>
  <c r="R2727" i="4"/>
  <c r="T2727" i="4" s="1"/>
  <c r="S2727" i="4"/>
  <c r="R2728" i="4"/>
  <c r="T2728" i="4" s="1"/>
  <c r="S2728" i="4"/>
  <c r="R2729" i="4"/>
  <c r="T2729" i="4" s="1"/>
  <c r="S2729" i="4"/>
  <c r="R2730" i="4"/>
  <c r="T2730" i="4" s="1"/>
  <c r="S2730" i="4"/>
  <c r="R2731" i="4"/>
  <c r="T2731" i="4" s="1"/>
  <c r="S2731" i="4"/>
  <c r="R2732" i="4"/>
  <c r="T2732" i="4" s="1"/>
  <c r="S2732" i="4"/>
  <c r="R2733" i="4"/>
  <c r="T2733" i="4" s="1"/>
  <c r="S2733" i="4"/>
  <c r="R2734" i="4"/>
  <c r="T2734" i="4" s="1"/>
  <c r="S2734" i="4"/>
  <c r="R2735" i="4"/>
  <c r="T2735" i="4" s="1"/>
  <c r="S2735" i="4"/>
  <c r="R2736" i="4"/>
  <c r="T2736" i="4" s="1"/>
  <c r="S2736" i="4"/>
  <c r="R2737" i="4"/>
  <c r="T2737" i="4" s="1"/>
  <c r="S2737" i="4"/>
  <c r="R2738" i="4"/>
  <c r="T2738" i="4" s="1"/>
  <c r="S2738" i="4"/>
  <c r="R2739" i="4"/>
  <c r="T2739" i="4" s="1"/>
  <c r="S2739" i="4"/>
  <c r="R2740" i="4"/>
  <c r="T2740" i="4" s="1"/>
  <c r="S2740" i="4"/>
  <c r="R2741" i="4"/>
  <c r="T2741" i="4" s="1"/>
  <c r="S2741" i="4"/>
  <c r="R2742" i="4"/>
  <c r="T2742" i="4" s="1"/>
  <c r="S2742" i="4"/>
  <c r="R2743" i="4"/>
  <c r="T2743" i="4" s="1"/>
  <c r="S2743" i="4"/>
  <c r="R2744" i="4"/>
  <c r="T2744" i="4" s="1"/>
  <c r="S2744" i="4"/>
  <c r="R2745" i="4"/>
  <c r="T2745" i="4" s="1"/>
  <c r="S2745" i="4"/>
  <c r="R2746" i="4"/>
  <c r="T2746" i="4" s="1"/>
  <c r="S2746" i="4"/>
  <c r="R2747" i="4"/>
  <c r="T2747" i="4" s="1"/>
  <c r="S2747" i="4"/>
  <c r="R2748" i="4"/>
  <c r="T2748" i="4" s="1"/>
  <c r="S2748" i="4"/>
  <c r="R2749" i="4"/>
  <c r="T2749" i="4" s="1"/>
  <c r="S2749" i="4"/>
  <c r="R2750" i="4"/>
  <c r="T2750" i="4" s="1"/>
  <c r="S2750" i="4"/>
  <c r="R2751" i="4"/>
  <c r="T2751" i="4" s="1"/>
  <c r="S2751" i="4"/>
  <c r="R2752" i="4"/>
  <c r="T2752" i="4" s="1"/>
  <c r="S2752" i="4"/>
  <c r="R2753" i="4"/>
  <c r="T2753" i="4" s="1"/>
  <c r="S2753" i="4"/>
  <c r="R2754" i="4"/>
  <c r="T2754" i="4" s="1"/>
  <c r="S2754" i="4"/>
  <c r="R2755" i="4"/>
  <c r="T2755" i="4" s="1"/>
  <c r="S2755" i="4"/>
  <c r="R2756" i="4"/>
  <c r="T2756" i="4" s="1"/>
  <c r="S2756" i="4"/>
  <c r="R2757" i="4"/>
  <c r="T2757" i="4" s="1"/>
  <c r="S2757" i="4"/>
  <c r="R2758" i="4"/>
  <c r="T2758" i="4" s="1"/>
  <c r="S2758" i="4"/>
  <c r="R2759" i="4"/>
  <c r="T2759" i="4" s="1"/>
  <c r="S2759" i="4"/>
  <c r="R2760" i="4"/>
  <c r="T2760" i="4" s="1"/>
  <c r="S2760" i="4"/>
  <c r="R2761" i="4"/>
  <c r="T2761" i="4" s="1"/>
  <c r="S2761" i="4"/>
  <c r="R2762" i="4"/>
  <c r="T2762" i="4" s="1"/>
  <c r="S2762" i="4"/>
  <c r="R2763" i="4"/>
  <c r="T2763" i="4" s="1"/>
  <c r="S2763" i="4"/>
  <c r="R2764" i="4"/>
  <c r="T2764" i="4" s="1"/>
  <c r="S2764" i="4"/>
  <c r="R2765" i="4"/>
  <c r="T2765" i="4" s="1"/>
  <c r="S2765" i="4"/>
  <c r="R2766" i="4"/>
  <c r="T2766" i="4" s="1"/>
  <c r="S2766" i="4"/>
  <c r="R2767" i="4"/>
  <c r="T2767" i="4" s="1"/>
  <c r="S2767" i="4"/>
  <c r="R2768" i="4"/>
  <c r="T2768" i="4" s="1"/>
  <c r="S2768" i="4"/>
  <c r="R2769" i="4"/>
  <c r="T2769" i="4" s="1"/>
  <c r="S2769" i="4"/>
  <c r="R2770" i="4"/>
  <c r="T2770" i="4" s="1"/>
  <c r="S2770" i="4"/>
  <c r="R2771" i="4"/>
  <c r="T2771" i="4" s="1"/>
  <c r="S2771" i="4"/>
  <c r="R2772" i="4"/>
  <c r="T2772" i="4" s="1"/>
  <c r="S2772" i="4"/>
  <c r="R2773" i="4"/>
  <c r="T2773" i="4" s="1"/>
  <c r="S2773" i="4"/>
  <c r="R2774" i="4"/>
  <c r="T2774" i="4" s="1"/>
  <c r="S2774" i="4"/>
  <c r="R2775" i="4"/>
  <c r="T2775" i="4" s="1"/>
  <c r="S2775" i="4"/>
  <c r="R2776" i="4"/>
  <c r="T2776" i="4" s="1"/>
  <c r="S2776" i="4"/>
  <c r="R2777" i="4"/>
  <c r="T2777" i="4" s="1"/>
  <c r="S2777" i="4"/>
  <c r="R2778" i="4"/>
  <c r="T2778" i="4" s="1"/>
  <c r="S2778" i="4"/>
  <c r="R2779" i="4"/>
  <c r="T2779" i="4" s="1"/>
  <c r="S2779" i="4"/>
  <c r="R2780" i="4"/>
  <c r="T2780" i="4" s="1"/>
  <c r="S2780" i="4"/>
  <c r="R2781" i="4"/>
  <c r="T2781" i="4" s="1"/>
  <c r="S2781" i="4"/>
  <c r="R2782" i="4"/>
  <c r="T2782" i="4" s="1"/>
  <c r="S2782" i="4"/>
  <c r="R2783" i="4"/>
  <c r="T2783" i="4" s="1"/>
  <c r="S2783" i="4"/>
  <c r="R2784" i="4"/>
  <c r="T2784" i="4" s="1"/>
  <c r="S2784" i="4"/>
  <c r="R2785" i="4"/>
  <c r="T2785" i="4" s="1"/>
  <c r="S2785" i="4"/>
  <c r="R2786" i="4"/>
  <c r="T2786" i="4" s="1"/>
  <c r="S2786" i="4"/>
  <c r="R2787" i="4"/>
  <c r="T2787" i="4" s="1"/>
  <c r="S2787" i="4"/>
  <c r="R2788" i="4"/>
  <c r="T2788" i="4" s="1"/>
  <c r="S2788" i="4"/>
  <c r="R2789" i="4"/>
  <c r="T2789" i="4" s="1"/>
  <c r="S2789" i="4"/>
  <c r="R2790" i="4"/>
  <c r="T2790" i="4" s="1"/>
  <c r="S2790" i="4"/>
  <c r="R2791" i="4"/>
  <c r="T2791" i="4" s="1"/>
  <c r="S2791" i="4"/>
  <c r="R2792" i="4"/>
  <c r="T2792" i="4" s="1"/>
  <c r="S2792" i="4"/>
  <c r="R2793" i="4"/>
  <c r="T2793" i="4" s="1"/>
  <c r="S2793" i="4"/>
  <c r="R2794" i="4"/>
  <c r="T2794" i="4" s="1"/>
  <c r="S2794" i="4"/>
  <c r="R2795" i="4"/>
  <c r="T2795" i="4" s="1"/>
  <c r="S2795" i="4"/>
  <c r="R2796" i="4"/>
  <c r="T2796" i="4" s="1"/>
  <c r="S2796" i="4"/>
  <c r="R2797" i="4"/>
  <c r="T2797" i="4" s="1"/>
  <c r="S2797" i="4"/>
  <c r="R2798" i="4"/>
  <c r="T2798" i="4" s="1"/>
  <c r="S2798" i="4"/>
  <c r="R2799" i="4"/>
  <c r="T2799" i="4" s="1"/>
  <c r="S2799" i="4"/>
  <c r="R2800" i="4"/>
  <c r="T2800" i="4" s="1"/>
  <c r="S2800" i="4"/>
  <c r="R2801" i="4"/>
  <c r="T2801" i="4" s="1"/>
  <c r="S2801" i="4"/>
  <c r="R2802" i="4"/>
  <c r="T2802" i="4" s="1"/>
  <c r="S2802" i="4"/>
  <c r="R2803" i="4"/>
  <c r="T2803" i="4" s="1"/>
  <c r="S2803" i="4"/>
  <c r="R2804" i="4"/>
  <c r="T2804" i="4" s="1"/>
  <c r="S2804" i="4"/>
  <c r="R2805" i="4"/>
  <c r="T2805" i="4" s="1"/>
  <c r="S2805" i="4"/>
  <c r="R2806" i="4"/>
  <c r="T2806" i="4" s="1"/>
  <c r="S2806" i="4"/>
  <c r="R2807" i="4"/>
  <c r="T2807" i="4" s="1"/>
  <c r="S2807" i="4"/>
  <c r="R2808" i="4"/>
  <c r="T2808" i="4" s="1"/>
  <c r="S2808" i="4"/>
  <c r="R2809" i="4"/>
  <c r="T2809" i="4" s="1"/>
  <c r="S2809" i="4"/>
  <c r="R2810" i="4"/>
  <c r="T2810" i="4" s="1"/>
  <c r="S2810" i="4"/>
  <c r="R2811" i="4"/>
  <c r="T2811" i="4" s="1"/>
  <c r="S2811" i="4"/>
  <c r="R2812" i="4"/>
  <c r="T2812" i="4" s="1"/>
  <c r="S2812" i="4"/>
  <c r="R2813" i="4"/>
  <c r="T2813" i="4" s="1"/>
  <c r="S2813" i="4"/>
  <c r="R2814" i="4"/>
  <c r="T2814" i="4" s="1"/>
  <c r="S2814" i="4"/>
  <c r="R2815" i="4"/>
  <c r="T2815" i="4" s="1"/>
  <c r="S2815" i="4"/>
  <c r="R2816" i="4"/>
  <c r="T2816" i="4" s="1"/>
  <c r="S2816" i="4"/>
  <c r="R2817" i="4"/>
  <c r="T2817" i="4" s="1"/>
  <c r="S2817" i="4"/>
  <c r="R2818" i="4"/>
  <c r="T2818" i="4" s="1"/>
  <c r="S2818" i="4"/>
  <c r="R2819" i="4"/>
  <c r="T2819" i="4" s="1"/>
  <c r="S2819" i="4"/>
  <c r="R2820" i="4"/>
  <c r="T2820" i="4" s="1"/>
  <c r="S2820" i="4"/>
  <c r="R2821" i="4"/>
  <c r="T2821" i="4" s="1"/>
  <c r="S2821" i="4"/>
  <c r="R2822" i="4"/>
  <c r="T2822" i="4" s="1"/>
  <c r="S2822" i="4"/>
  <c r="R2823" i="4"/>
  <c r="T2823" i="4" s="1"/>
  <c r="S2823" i="4"/>
  <c r="R2824" i="4"/>
  <c r="T2824" i="4" s="1"/>
  <c r="S2824" i="4"/>
  <c r="R2825" i="4"/>
  <c r="T2825" i="4" s="1"/>
  <c r="S2825" i="4"/>
  <c r="R2826" i="4"/>
  <c r="T2826" i="4" s="1"/>
  <c r="S2826" i="4"/>
  <c r="R2827" i="4"/>
  <c r="T2827" i="4" s="1"/>
  <c r="S2827" i="4"/>
  <c r="R2828" i="4"/>
  <c r="T2828" i="4" s="1"/>
  <c r="S2828" i="4"/>
  <c r="R2829" i="4"/>
  <c r="T2829" i="4" s="1"/>
  <c r="S2829" i="4"/>
  <c r="R2830" i="4"/>
  <c r="T2830" i="4" s="1"/>
  <c r="S2830" i="4"/>
  <c r="R2831" i="4"/>
  <c r="T2831" i="4" s="1"/>
  <c r="S2831" i="4"/>
  <c r="R2832" i="4"/>
  <c r="T2832" i="4" s="1"/>
  <c r="S2832" i="4"/>
  <c r="R2833" i="4"/>
  <c r="T2833" i="4" s="1"/>
  <c r="S2833" i="4"/>
  <c r="R2834" i="4"/>
  <c r="T2834" i="4" s="1"/>
  <c r="S2834" i="4"/>
  <c r="R2835" i="4"/>
  <c r="T2835" i="4" s="1"/>
  <c r="S2835" i="4"/>
  <c r="R2836" i="4"/>
  <c r="T2836" i="4" s="1"/>
  <c r="S2836" i="4"/>
  <c r="R2837" i="4"/>
  <c r="T2837" i="4" s="1"/>
  <c r="S2837" i="4"/>
  <c r="R2838" i="4"/>
  <c r="T2838" i="4" s="1"/>
  <c r="S2838" i="4"/>
  <c r="R2839" i="4"/>
  <c r="T2839" i="4" s="1"/>
  <c r="S2839" i="4"/>
  <c r="R2840" i="4"/>
  <c r="T2840" i="4" s="1"/>
  <c r="S2840" i="4"/>
  <c r="R2841" i="4"/>
  <c r="T2841" i="4" s="1"/>
  <c r="S2841" i="4"/>
  <c r="R2842" i="4"/>
  <c r="T2842" i="4" s="1"/>
  <c r="S2842" i="4"/>
  <c r="R2843" i="4"/>
  <c r="T2843" i="4" s="1"/>
  <c r="S2843" i="4"/>
  <c r="R2844" i="4"/>
  <c r="T2844" i="4" s="1"/>
  <c r="S2844" i="4"/>
  <c r="R2845" i="4"/>
  <c r="T2845" i="4" s="1"/>
  <c r="S2845" i="4"/>
  <c r="R2846" i="4"/>
  <c r="T2846" i="4" s="1"/>
  <c r="S2846" i="4"/>
  <c r="R2847" i="4"/>
  <c r="T2847" i="4" s="1"/>
  <c r="S2847" i="4"/>
  <c r="R2848" i="4"/>
  <c r="T2848" i="4" s="1"/>
  <c r="S2848" i="4"/>
  <c r="R2849" i="4"/>
  <c r="T2849" i="4" s="1"/>
  <c r="S2849" i="4"/>
  <c r="R2850" i="4"/>
  <c r="T2850" i="4" s="1"/>
  <c r="S2850" i="4"/>
  <c r="R2851" i="4"/>
  <c r="T2851" i="4" s="1"/>
  <c r="S2851" i="4"/>
  <c r="R2852" i="4"/>
  <c r="T2852" i="4" s="1"/>
  <c r="S2852" i="4"/>
  <c r="R2853" i="4"/>
  <c r="T2853" i="4" s="1"/>
  <c r="S2853" i="4"/>
  <c r="R2854" i="4"/>
  <c r="T2854" i="4" s="1"/>
  <c r="S2854" i="4"/>
  <c r="R2855" i="4"/>
  <c r="T2855" i="4" s="1"/>
  <c r="S2855" i="4"/>
  <c r="R2856" i="4"/>
  <c r="T2856" i="4" s="1"/>
  <c r="S2856" i="4"/>
  <c r="R2857" i="4"/>
  <c r="T2857" i="4" s="1"/>
  <c r="S2857" i="4"/>
  <c r="R2858" i="4"/>
  <c r="T2858" i="4" s="1"/>
  <c r="S2858" i="4"/>
  <c r="R2859" i="4"/>
  <c r="T2859" i="4" s="1"/>
  <c r="S2859" i="4"/>
  <c r="R2860" i="4"/>
  <c r="T2860" i="4" s="1"/>
  <c r="S2860" i="4"/>
  <c r="R2861" i="4"/>
  <c r="T2861" i="4" s="1"/>
  <c r="S2861" i="4"/>
  <c r="R2862" i="4"/>
  <c r="T2862" i="4" s="1"/>
  <c r="S2862" i="4"/>
  <c r="R2863" i="4"/>
  <c r="T2863" i="4" s="1"/>
  <c r="S2863" i="4"/>
  <c r="R2864" i="4"/>
  <c r="T2864" i="4" s="1"/>
  <c r="S2864" i="4"/>
  <c r="R2865" i="4"/>
  <c r="T2865" i="4" s="1"/>
  <c r="S2865" i="4"/>
  <c r="R2866" i="4"/>
  <c r="T2866" i="4" s="1"/>
  <c r="S2866" i="4"/>
  <c r="R2867" i="4"/>
  <c r="T2867" i="4" s="1"/>
  <c r="S2867" i="4"/>
  <c r="R2868" i="4"/>
  <c r="T2868" i="4" s="1"/>
  <c r="S2868" i="4"/>
  <c r="R2869" i="4"/>
  <c r="T2869" i="4" s="1"/>
  <c r="S2869" i="4"/>
  <c r="R2870" i="4"/>
  <c r="T2870" i="4" s="1"/>
  <c r="S2870" i="4"/>
  <c r="R2871" i="4"/>
  <c r="T2871" i="4" s="1"/>
  <c r="S2871" i="4"/>
  <c r="R2872" i="4"/>
  <c r="T2872" i="4" s="1"/>
  <c r="S2872" i="4"/>
  <c r="R2873" i="4"/>
  <c r="T2873" i="4" s="1"/>
  <c r="S2873" i="4"/>
  <c r="R2874" i="4"/>
  <c r="T2874" i="4" s="1"/>
  <c r="S2874" i="4"/>
  <c r="R2875" i="4"/>
  <c r="T2875" i="4" s="1"/>
  <c r="S2875" i="4"/>
  <c r="R2876" i="4"/>
  <c r="T2876" i="4" s="1"/>
  <c r="S2876" i="4"/>
  <c r="R2877" i="4"/>
  <c r="T2877" i="4" s="1"/>
  <c r="S2877" i="4"/>
  <c r="R2878" i="4"/>
  <c r="T2878" i="4" s="1"/>
  <c r="S2878" i="4"/>
  <c r="R2879" i="4"/>
  <c r="T2879" i="4" s="1"/>
  <c r="S2879" i="4"/>
  <c r="R2880" i="4"/>
  <c r="T2880" i="4" s="1"/>
  <c r="S2880" i="4"/>
  <c r="R2881" i="4"/>
  <c r="T2881" i="4" s="1"/>
  <c r="S2881" i="4"/>
  <c r="R2882" i="4"/>
  <c r="T2882" i="4" s="1"/>
  <c r="S2882" i="4"/>
  <c r="R2883" i="4"/>
  <c r="T2883" i="4" s="1"/>
  <c r="S2883" i="4"/>
  <c r="R2884" i="4"/>
  <c r="T2884" i="4" s="1"/>
  <c r="S2884" i="4"/>
  <c r="R2885" i="4"/>
  <c r="T2885" i="4" s="1"/>
  <c r="S2885" i="4"/>
  <c r="R2886" i="4"/>
  <c r="T2886" i="4" s="1"/>
  <c r="S2886" i="4"/>
  <c r="R2887" i="4"/>
  <c r="T2887" i="4" s="1"/>
  <c r="S2887" i="4"/>
  <c r="R2888" i="4"/>
  <c r="T2888" i="4" s="1"/>
  <c r="S2888" i="4"/>
  <c r="R2889" i="4"/>
  <c r="T2889" i="4" s="1"/>
  <c r="S2889" i="4"/>
  <c r="R2890" i="4"/>
  <c r="T2890" i="4" s="1"/>
  <c r="S2890" i="4"/>
  <c r="R2891" i="4"/>
  <c r="T2891" i="4" s="1"/>
  <c r="S2891" i="4"/>
  <c r="R2892" i="4"/>
  <c r="T2892" i="4" s="1"/>
  <c r="S2892" i="4"/>
  <c r="R2893" i="4"/>
  <c r="T2893" i="4" s="1"/>
  <c r="S2893" i="4"/>
  <c r="R2894" i="4"/>
  <c r="T2894" i="4" s="1"/>
  <c r="S2894" i="4"/>
  <c r="R2895" i="4"/>
  <c r="T2895" i="4" s="1"/>
  <c r="S2895" i="4"/>
  <c r="R2896" i="4"/>
  <c r="T2896" i="4" s="1"/>
  <c r="S2896" i="4"/>
  <c r="R2897" i="4"/>
  <c r="T2897" i="4" s="1"/>
  <c r="S2897" i="4"/>
  <c r="R2898" i="4"/>
  <c r="T2898" i="4" s="1"/>
  <c r="S2898" i="4"/>
  <c r="R2899" i="4"/>
  <c r="T2899" i="4" s="1"/>
  <c r="S2899" i="4"/>
  <c r="R2900" i="4"/>
  <c r="T2900" i="4" s="1"/>
  <c r="S2900" i="4"/>
  <c r="R2901" i="4"/>
  <c r="T2901" i="4" s="1"/>
  <c r="S2901" i="4"/>
  <c r="R2902" i="4"/>
  <c r="T2902" i="4" s="1"/>
  <c r="S2902" i="4"/>
  <c r="R2903" i="4"/>
  <c r="T2903" i="4" s="1"/>
  <c r="S2903" i="4"/>
  <c r="R2904" i="4"/>
  <c r="T2904" i="4" s="1"/>
  <c r="S2904" i="4"/>
  <c r="R2905" i="4"/>
  <c r="T2905" i="4" s="1"/>
  <c r="S2905" i="4"/>
  <c r="R2906" i="4"/>
  <c r="T2906" i="4" s="1"/>
  <c r="S2906" i="4"/>
  <c r="R2907" i="4"/>
  <c r="T2907" i="4" s="1"/>
  <c r="S2907" i="4"/>
  <c r="R2908" i="4"/>
  <c r="T2908" i="4" s="1"/>
  <c r="S2908" i="4"/>
  <c r="R2909" i="4"/>
  <c r="T2909" i="4" s="1"/>
  <c r="S2909" i="4"/>
  <c r="R2910" i="4"/>
  <c r="T2910" i="4" s="1"/>
  <c r="S2910" i="4"/>
  <c r="R2911" i="4"/>
  <c r="T2911" i="4" s="1"/>
  <c r="S2911" i="4"/>
  <c r="R2912" i="4"/>
  <c r="T2912" i="4" s="1"/>
  <c r="S2912" i="4"/>
  <c r="R2913" i="4"/>
  <c r="T2913" i="4" s="1"/>
  <c r="S2913" i="4"/>
  <c r="R2914" i="4"/>
  <c r="T2914" i="4" s="1"/>
  <c r="S2914" i="4"/>
  <c r="R2915" i="4"/>
  <c r="T2915" i="4" s="1"/>
  <c r="S2915" i="4"/>
  <c r="R2916" i="4"/>
  <c r="T2916" i="4" s="1"/>
  <c r="S2916" i="4"/>
  <c r="R2917" i="4"/>
  <c r="T2917" i="4" s="1"/>
  <c r="S2917" i="4"/>
  <c r="R2918" i="4"/>
  <c r="T2918" i="4" s="1"/>
  <c r="S2918" i="4"/>
  <c r="R2919" i="4"/>
  <c r="T2919" i="4" s="1"/>
  <c r="S2919" i="4"/>
  <c r="R2920" i="4"/>
  <c r="T2920" i="4" s="1"/>
  <c r="S2920" i="4"/>
  <c r="R2921" i="4"/>
  <c r="T2921" i="4" s="1"/>
  <c r="S2921" i="4"/>
  <c r="R2922" i="4"/>
  <c r="T2922" i="4" s="1"/>
  <c r="S2922" i="4"/>
  <c r="R2923" i="4"/>
  <c r="T2923" i="4" s="1"/>
  <c r="S2923" i="4"/>
  <c r="R2924" i="4"/>
  <c r="T2924" i="4" s="1"/>
  <c r="S2924" i="4"/>
  <c r="R2925" i="4"/>
  <c r="T2925" i="4" s="1"/>
  <c r="S2925" i="4"/>
  <c r="R2926" i="4"/>
  <c r="T2926" i="4" s="1"/>
  <c r="S2926" i="4"/>
  <c r="R2927" i="4"/>
  <c r="T2927" i="4" s="1"/>
  <c r="S2927" i="4"/>
  <c r="R2928" i="4"/>
  <c r="T2928" i="4" s="1"/>
  <c r="S2928" i="4"/>
  <c r="R2929" i="4"/>
  <c r="T2929" i="4" s="1"/>
  <c r="S2929" i="4"/>
  <c r="R2930" i="4"/>
  <c r="T2930" i="4" s="1"/>
  <c r="S2930" i="4"/>
  <c r="R2931" i="4"/>
  <c r="T2931" i="4" s="1"/>
  <c r="S2931" i="4"/>
  <c r="R2932" i="4"/>
  <c r="T2932" i="4" s="1"/>
  <c r="S2932" i="4"/>
  <c r="R2933" i="4"/>
  <c r="T2933" i="4" s="1"/>
  <c r="S2933" i="4"/>
  <c r="R2934" i="4"/>
  <c r="T2934" i="4" s="1"/>
  <c r="S2934" i="4"/>
  <c r="R2935" i="4"/>
  <c r="T2935" i="4" s="1"/>
  <c r="S2935" i="4"/>
  <c r="R2936" i="4"/>
  <c r="T2936" i="4" s="1"/>
  <c r="S2936" i="4"/>
  <c r="R2937" i="4"/>
  <c r="T2937" i="4" s="1"/>
  <c r="S2937" i="4"/>
  <c r="R2938" i="4"/>
  <c r="T2938" i="4" s="1"/>
  <c r="S2938" i="4"/>
  <c r="R2939" i="4"/>
  <c r="T2939" i="4" s="1"/>
  <c r="S2939" i="4"/>
  <c r="R2940" i="4"/>
  <c r="T2940" i="4" s="1"/>
  <c r="S2940" i="4"/>
  <c r="R2941" i="4"/>
  <c r="T2941" i="4" s="1"/>
  <c r="S2941" i="4"/>
  <c r="R2942" i="4"/>
  <c r="T2942" i="4" s="1"/>
  <c r="S2942" i="4"/>
  <c r="R2943" i="4"/>
  <c r="T2943" i="4" s="1"/>
  <c r="S2943" i="4"/>
  <c r="R2944" i="4"/>
  <c r="T2944" i="4" s="1"/>
  <c r="S2944" i="4"/>
  <c r="R2945" i="4"/>
  <c r="T2945" i="4" s="1"/>
  <c r="S2945" i="4"/>
  <c r="R2946" i="4"/>
  <c r="T2946" i="4" s="1"/>
  <c r="S2946" i="4"/>
  <c r="R2947" i="4"/>
  <c r="T2947" i="4" s="1"/>
  <c r="S2947" i="4"/>
  <c r="R2948" i="4"/>
  <c r="T2948" i="4" s="1"/>
  <c r="S2948" i="4"/>
  <c r="R2949" i="4"/>
  <c r="T2949" i="4" s="1"/>
  <c r="S2949" i="4"/>
  <c r="R2950" i="4"/>
  <c r="T2950" i="4" s="1"/>
  <c r="S2950" i="4"/>
  <c r="R2951" i="4"/>
  <c r="T2951" i="4" s="1"/>
  <c r="S2951" i="4"/>
  <c r="R2952" i="4"/>
  <c r="T2952" i="4" s="1"/>
  <c r="S2952" i="4"/>
  <c r="R2953" i="4"/>
  <c r="T2953" i="4" s="1"/>
  <c r="S2953" i="4"/>
  <c r="R2954" i="4"/>
  <c r="T2954" i="4" s="1"/>
  <c r="S2954" i="4"/>
  <c r="R2955" i="4"/>
  <c r="T2955" i="4" s="1"/>
  <c r="S2955" i="4"/>
  <c r="R2956" i="4"/>
  <c r="T2956" i="4" s="1"/>
  <c r="S2956" i="4"/>
  <c r="R2957" i="4"/>
  <c r="T2957" i="4" s="1"/>
  <c r="S2957" i="4"/>
  <c r="R2958" i="4"/>
  <c r="T2958" i="4" s="1"/>
  <c r="S2958" i="4"/>
  <c r="R2959" i="4"/>
  <c r="T2959" i="4" s="1"/>
  <c r="S2959" i="4"/>
  <c r="R2960" i="4"/>
  <c r="T2960" i="4" s="1"/>
  <c r="S2960" i="4"/>
  <c r="R2961" i="4"/>
  <c r="T2961" i="4" s="1"/>
  <c r="S2961" i="4"/>
  <c r="R2962" i="4"/>
  <c r="T2962" i="4" s="1"/>
  <c r="S2962" i="4"/>
  <c r="R2963" i="4"/>
  <c r="T2963" i="4" s="1"/>
  <c r="S2963" i="4"/>
  <c r="R2964" i="4"/>
  <c r="T2964" i="4" s="1"/>
  <c r="S2964" i="4"/>
  <c r="R2965" i="4"/>
  <c r="T2965" i="4" s="1"/>
  <c r="S2965" i="4"/>
  <c r="R2966" i="4"/>
  <c r="T2966" i="4" s="1"/>
  <c r="S2966" i="4"/>
  <c r="R2967" i="4"/>
  <c r="T2967" i="4" s="1"/>
  <c r="S2967" i="4"/>
  <c r="R2968" i="4"/>
  <c r="T2968" i="4" s="1"/>
  <c r="S2968" i="4"/>
  <c r="R2969" i="4"/>
  <c r="T2969" i="4" s="1"/>
  <c r="S2969" i="4"/>
  <c r="R2970" i="4"/>
  <c r="T2970" i="4" s="1"/>
  <c r="S2970" i="4"/>
  <c r="R2971" i="4"/>
  <c r="T2971" i="4" s="1"/>
  <c r="S2971" i="4"/>
  <c r="R2972" i="4"/>
  <c r="T2972" i="4" s="1"/>
  <c r="S2972" i="4"/>
  <c r="R2973" i="4"/>
  <c r="T2973" i="4" s="1"/>
  <c r="S2973" i="4"/>
  <c r="R2974" i="4"/>
  <c r="T2974" i="4" s="1"/>
  <c r="S2974" i="4"/>
  <c r="R2975" i="4"/>
  <c r="T2975" i="4" s="1"/>
  <c r="S2975" i="4"/>
  <c r="R2976" i="4"/>
  <c r="T2976" i="4" s="1"/>
  <c r="S2976" i="4"/>
  <c r="R2977" i="4"/>
  <c r="T2977" i="4" s="1"/>
  <c r="S2977" i="4"/>
  <c r="R2978" i="4"/>
  <c r="T2978" i="4" s="1"/>
  <c r="S2978" i="4"/>
  <c r="R2979" i="4"/>
  <c r="T2979" i="4" s="1"/>
  <c r="S2979" i="4"/>
  <c r="R2980" i="4"/>
  <c r="T2980" i="4" s="1"/>
  <c r="S2980" i="4"/>
  <c r="R2981" i="4"/>
  <c r="T2981" i="4" s="1"/>
  <c r="S2981" i="4"/>
  <c r="R2982" i="4"/>
  <c r="T2982" i="4" s="1"/>
  <c r="S2982" i="4"/>
  <c r="R2983" i="4"/>
  <c r="T2983" i="4" s="1"/>
  <c r="S2983" i="4"/>
  <c r="R2984" i="4"/>
  <c r="T2984" i="4" s="1"/>
  <c r="S2984" i="4"/>
  <c r="R2985" i="4"/>
  <c r="T2985" i="4" s="1"/>
  <c r="S2985" i="4"/>
  <c r="R2986" i="4"/>
  <c r="T2986" i="4" s="1"/>
  <c r="S2986" i="4"/>
  <c r="R2987" i="4"/>
  <c r="T2987" i="4" s="1"/>
  <c r="S2987" i="4"/>
  <c r="R2988" i="4"/>
  <c r="T2988" i="4" s="1"/>
  <c r="S2988" i="4"/>
  <c r="R2989" i="4"/>
  <c r="T2989" i="4" s="1"/>
  <c r="S2989" i="4"/>
  <c r="R2990" i="4"/>
  <c r="T2990" i="4" s="1"/>
  <c r="S2990" i="4"/>
  <c r="R2991" i="4"/>
  <c r="T2991" i="4" s="1"/>
  <c r="S2991" i="4"/>
  <c r="R2992" i="4"/>
  <c r="T2992" i="4" s="1"/>
  <c r="S2992" i="4"/>
  <c r="R2993" i="4"/>
  <c r="T2993" i="4" s="1"/>
  <c r="S2993" i="4"/>
  <c r="R2994" i="4"/>
  <c r="T2994" i="4" s="1"/>
  <c r="S2994" i="4"/>
  <c r="R2995" i="4"/>
  <c r="T2995" i="4" s="1"/>
  <c r="S2995" i="4"/>
  <c r="R2996" i="4"/>
  <c r="T2996" i="4" s="1"/>
  <c r="S2996" i="4"/>
  <c r="R2997" i="4"/>
  <c r="T2997" i="4" s="1"/>
  <c r="S2997" i="4"/>
  <c r="R2998" i="4"/>
  <c r="T2998" i="4" s="1"/>
  <c r="S2998" i="4"/>
  <c r="R2999" i="4"/>
  <c r="T2999" i="4" s="1"/>
  <c r="S2999" i="4"/>
  <c r="R3000" i="4"/>
  <c r="T3000" i="4" s="1"/>
  <c r="S3000" i="4"/>
  <c r="R3001" i="4"/>
  <c r="T3001" i="4" s="1"/>
  <c r="S3001" i="4"/>
  <c r="R3002" i="4"/>
  <c r="T3002" i="4" s="1"/>
  <c r="S3002" i="4"/>
  <c r="R3003" i="4"/>
  <c r="T3003" i="4" s="1"/>
  <c r="S3003" i="4"/>
  <c r="R3004" i="4"/>
  <c r="T3004" i="4" s="1"/>
  <c r="S3004" i="4"/>
  <c r="R3005" i="4"/>
  <c r="T3005" i="4" s="1"/>
  <c r="S3005" i="4"/>
  <c r="R3006" i="4"/>
  <c r="T3006" i="4" s="1"/>
  <c r="S3006" i="4"/>
  <c r="R3007" i="4"/>
  <c r="T3007" i="4" s="1"/>
  <c r="S3007" i="4"/>
  <c r="R3008" i="4"/>
  <c r="T3008" i="4" s="1"/>
  <c r="S3008" i="4"/>
  <c r="R3009" i="4"/>
  <c r="T3009" i="4" s="1"/>
  <c r="S3009" i="4"/>
  <c r="R3010" i="4"/>
  <c r="T3010" i="4" s="1"/>
  <c r="S3010" i="4"/>
  <c r="R3011" i="4"/>
  <c r="T3011" i="4" s="1"/>
  <c r="S3011" i="4"/>
  <c r="R3012" i="4"/>
  <c r="T3012" i="4" s="1"/>
  <c r="S3012" i="4"/>
  <c r="R3013" i="4"/>
  <c r="T3013" i="4" s="1"/>
  <c r="S3013" i="4"/>
  <c r="R3014" i="4"/>
  <c r="T3014" i="4" s="1"/>
  <c r="S3014" i="4"/>
  <c r="R3015" i="4"/>
  <c r="T3015" i="4" s="1"/>
  <c r="S3015" i="4"/>
  <c r="R3016" i="4"/>
  <c r="T3016" i="4" s="1"/>
  <c r="S3016" i="4"/>
  <c r="R3017" i="4"/>
  <c r="T3017" i="4" s="1"/>
  <c r="S3017" i="4"/>
  <c r="R3018" i="4"/>
  <c r="T3018" i="4" s="1"/>
  <c r="S3018" i="4"/>
  <c r="R3019" i="4"/>
  <c r="T3019" i="4" s="1"/>
  <c r="S3019" i="4"/>
  <c r="R3020" i="4"/>
  <c r="T3020" i="4" s="1"/>
  <c r="S3020" i="4"/>
  <c r="R3021" i="4"/>
  <c r="T3021" i="4" s="1"/>
  <c r="S3021" i="4"/>
  <c r="R3022" i="4"/>
  <c r="T3022" i="4" s="1"/>
  <c r="S3022" i="4"/>
  <c r="R3023" i="4"/>
  <c r="T3023" i="4" s="1"/>
  <c r="S3023" i="4"/>
  <c r="R3024" i="4"/>
  <c r="T3024" i="4" s="1"/>
  <c r="S3024" i="4"/>
  <c r="R3025" i="4"/>
  <c r="T3025" i="4" s="1"/>
  <c r="S3025" i="4"/>
  <c r="R3026" i="4"/>
  <c r="T3026" i="4" s="1"/>
  <c r="S3026" i="4"/>
  <c r="R3027" i="4"/>
  <c r="T3027" i="4" s="1"/>
  <c r="S3027" i="4"/>
  <c r="R3028" i="4"/>
  <c r="T3028" i="4" s="1"/>
  <c r="S3028" i="4"/>
  <c r="R3029" i="4"/>
  <c r="T3029" i="4" s="1"/>
  <c r="S3029" i="4"/>
  <c r="R3030" i="4"/>
  <c r="T3030" i="4" s="1"/>
  <c r="S3030" i="4"/>
  <c r="R3031" i="4"/>
  <c r="T3031" i="4" s="1"/>
  <c r="S3031" i="4"/>
  <c r="R3032" i="4"/>
  <c r="T3032" i="4" s="1"/>
  <c r="S3032" i="4"/>
  <c r="R3033" i="4"/>
  <c r="T3033" i="4" s="1"/>
  <c r="S3033" i="4"/>
  <c r="R3034" i="4"/>
  <c r="T3034" i="4" s="1"/>
  <c r="S3034" i="4"/>
  <c r="R3035" i="4"/>
  <c r="T3035" i="4" s="1"/>
  <c r="S3035" i="4"/>
  <c r="R3036" i="4"/>
  <c r="T3036" i="4" s="1"/>
  <c r="S3036" i="4"/>
  <c r="R3037" i="4"/>
  <c r="T3037" i="4" s="1"/>
  <c r="S3037" i="4"/>
  <c r="R3038" i="4"/>
  <c r="T3038" i="4" s="1"/>
  <c r="S3038" i="4"/>
  <c r="R3039" i="4"/>
  <c r="T3039" i="4" s="1"/>
  <c r="S3039" i="4"/>
  <c r="R3040" i="4"/>
  <c r="T3040" i="4" s="1"/>
  <c r="S3040" i="4"/>
  <c r="R3041" i="4"/>
  <c r="T3041" i="4" s="1"/>
  <c r="S3041" i="4"/>
  <c r="R3042" i="4"/>
  <c r="T3042" i="4" s="1"/>
  <c r="S3042" i="4"/>
  <c r="R3043" i="4"/>
  <c r="T3043" i="4" s="1"/>
  <c r="S3043" i="4"/>
  <c r="R3044" i="4"/>
  <c r="T3044" i="4" s="1"/>
  <c r="S3044" i="4"/>
  <c r="R3045" i="4"/>
  <c r="T3045" i="4" s="1"/>
  <c r="S3045" i="4"/>
  <c r="R3046" i="4"/>
  <c r="T3046" i="4" s="1"/>
  <c r="S3046" i="4"/>
  <c r="R3047" i="4"/>
  <c r="T3047" i="4" s="1"/>
  <c r="S3047" i="4"/>
  <c r="R3048" i="4"/>
  <c r="T3048" i="4" s="1"/>
  <c r="S3048" i="4"/>
  <c r="R3049" i="4"/>
  <c r="T3049" i="4" s="1"/>
  <c r="S3049" i="4"/>
  <c r="R3050" i="4"/>
  <c r="T3050" i="4" s="1"/>
  <c r="S3050" i="4"/>
  <c r="R3051" i="4"/>
  <c r="T3051" i="4" s="1"/>
  <c r="S3051" i="4"/>
  <c r="R3052" i="4"/>
  <c r="T3052" i="4" s="1"/>
  <c r="S3052" i="4"/>
  <c r="R3053" i="4"/>
  <c r="T3053" i="4" s="1"/>
  <c r="S3053" i="4"/>
  <c r="R3054" i="4"/>
  <c r="T3054" i="4" s="1"/>
  <c r="S3054" i="4"/>
  <c r="R3055" i="4"/>
  <c r="T3055" i="4" s="1"/>
  <c r="S3055" i="4"/>
  <c r="R3056" i="4"/>
  <c r="T3056" i="4" s="1"/>
  <c r="S3056" i="4"/>
  <c r="R3057" i="4"/>
  <c r="T3057" i="4" s="1"/>
  <c r="S3057" i="4"/>
  <c r="R3058" i="4"/>
  <c r="T3058" i="4" s="1"/>
  <c r="S3058" i="4"/>
  <c r="R3059" i="4"/>
  <c r="T3059" i="4" s="1"/>
  <c r="S3059" i="4"/>
  <c r="R3060" i="4"/>
  <c r="T3060" i="4" s="1"/>
  <c r="S3060" i="4"/>
  <c r="R3061" i="4"/>
  <c r="T3061" i="4" s="1"/>
  <c r="S3061" i="4"/>
  <c r="R3062" i="4"/>
  <c r="T3062" i="4" s="1"/>
  <c r="S3062" i="4"/>
  <c r="R3063" i="4"/>
  <c r="T3063" i="4" s="1"/>
  <c r="S3063" i="4"/>
  <c r="R3064" i="4"/>
  <c r="T3064" i="4" s="1"/>
  <c r="S3064" i="4"/>
  <c r="R3065" i="4"/>
  <c r="T3065" i="4" s="1"/>
  <c r="S3065" i="4"/>
  <c r="R3066" i="4"/>
  <c r="T3066" i="4" s="1"/>
  <c r="S3066" i="4"/>
  <c r="R3067" i="4"/>
  <c r="T3067" i="4" s="1"/>
  <c r="S3067" i="4"/>
  <c r="R3068" i="4"/>
  <c r="T3068" i="4" s="1"/>
  <c r="S3068" i="4"/>
  <c r="R3069" i="4"/>
  <c r="T3069" i="4" s="1"/>
  <c r="S3069" i="4"/>
  <c r="R3070" i="4"/>
  <c r="T3070" i="4" s="1"/>
  <c r="S3070" i="4"/>
  <c r="R3071" i="4"/>
  <c r="T3071" i="4" s="1"/>
  <c r="S3071" i="4"/>
  <c r="R3072" i="4"/>
  <c r="T3072" i="4" s="1"/>
  <c r="S3072" i="4"/>
  <c r="R3073" i="4"/>
  <c r="T3073" i="4" s="1"/>
  <c r="S3073" i="4"/>
  <c r="R3074" i="4"/>
  <c r="T3074" i="4" s="1"/>
  <c r="S3074" i="4"/>
  <c r="R3075" i="4"/>
  <c r="T3075" i="4" s="1"/>
  <c r="S3075" i="4"/>
  <c r="R3076" i="4"/>
  <c r="T3076" i="4" s="1"/>
  <c r="S3076" i="4"/>
  <c r="R3077" i="4"/>
  <c r="T3077" i="4" s="1"/>
  <c r="S3077" i="4"/>
  <c r="R3078" i="4"/>
  <c r="T3078" i="4" s="1"/>
  <c r="S3078" i="4"/>
  <c r="R3079" i="4"/>
  <c r="T3079" i="4" s="1"/>
  <c r="S3079" i="4"/>
  <c r="R3080" i="4"/>
  <c r="T3080" i="4" s="1"/>
  <c r="S3080" i="4"/>
  <c r="R3081" i="4"/>
  <c r="T3081" i="4" s="1"/>
  <c r="S3081" i="4"/>
  <c r="R3082" i="4"/>
  <c r="T3082" i="4" s="1"/>
  <c r="S3082" i="4"/>
  <c r="R3083" i="4"/>
  <c r="T3083" i="4" s="1"/>
  <c r="S3083" i="4"/>
  <c r="R3084" i="4"/>
  <c r="T3084" i="4" s="1"/>
  <c r="S3084" i="4"/>
  <c r="R3085" i="4"/>
  <c r="T3085" i="4" s="1"/>
  <c r="S3085" i="4"/>
  <c r="R3086" i="4"/>
  <c r="T3086" i="4" s="1"/>
  <c r="S3086" i="4"/>
  <c r="R3087" i="4"/>
  <c r="T3087" i="4" s="1"/>
  <c r="S3087" i="4"/>
  <c r="R3088" i="4"/>
  <c r="T3088" i="4" s="1"/>
  <c r="S3088" i="4"/>
  <c r="R3089" i="4"/>
  <c r="T3089" i="4" s="1"/>
  <c r="S3089" i="4"/>
  <c r="R3090" i="4"/>
  <c r="T3090" i="4" s="1"/>
  <c r="S3090" i="4"/>
  <c r="R3091" i="4"/>
  <c r="T3091" i="4" s="1"/>
  <c r="S3091" i="4"/>
  <c r="R3092" i="4"/>
  <c r="T3092" i="4" s="1"/>
  <c r="S3092" i="4"/>
  <c r="R3093" i="4"/>
  <c r="T3093" i="4" s="1"/>
  <c r="S3093" i="4"/>
  <c r="R3094" i="4"/>
  <c r="T3094" i="4" s="1"/>
  <c r="S3094" i="4"/>
  <c r="R3095" i="4"/>
  <c r="T3095" i="4" s="1"/>
  <c r="S3095" i="4"/>
  <c r="R3096" i="4"/>
  <c r="T3096" i="4" s="1"/>
  <c r="S3096" i="4"/>
  <c r="R3097" i="4"/>
  <c r="T3097" i="4" s="1"/>
  <c r="S3097" i="4"/>
  <c r="R3098" i="4"/>
  <c r="T3098" i="4" s="1"/>
  <c r="S3098" i="4"/>
  <c r="R3099" i="4"/>
  <c r="T3099" i="4" s="1"/>
  <c r="S3099" i="4"/>
  <c r="R3100" i="4"/>
  <c r="T3100" i="4" s="1"/>
  <c r="S3100" i="4"/>
  <c r="R3101" i="4"/>
  <c r="T3101" i="4" s="1"/>
  <c r="S3101" i="4"/>
  <c r="R3102" i="4"/>
  <c r="T3102" i="4" s="1"/>
  <c r="S3102" i="4"/>
  <c r="R3103" i="4"/>
  <c r="T3103" i="4" s="1"/>
  <c r="S3103" i="4"/>
  <c r="R3104" i="4"/>
  <c r="T3104" i="4" s="1"/>
  <c r="S3104" i="4"/>
  <c r="R3105" i="4"/>
  <c r="T3105" i="4" s="1"/>
  <c r="S3105" i="4"/>
  <c r="R3106" i="4"/>
  <c r="T3106" i="4" s="1"/>
  <c r="S3106" i="4"/>
  <c r="R3107" i="4"/>
  <c r="T3107" i="4" s="1"/>
  <c r="S3107" i="4"/>
  <c r="R3108" i="4"/>
  <c r="T3108" i="4" s="1"/>
  <c r="S3108" i="4"/>
  <c r="R3109" i="4"/>
  <c r="T3109" i="4" s="1"/>
  <c r="S3109" i="4"/>
  <c r="R3110" i="4"/>
  <c r="T3110" i="4" s="1"/>
  <c r="S3110" i="4"/>
  <c r="R3111" i="4"/>
  <c r="T3111" i="4" s="1"/>
  <c r="S3111" i="4"/>
  <c r="R3112" i="4"/>
  <c r="T3112" i="4" s="1"/>
  <c r="S3112" i="4"/>
  <c r="R3113" i="4"/>
  <c r="T3113" i="4" s="1"/>
  <c r="S3113" i="4"/>
  <c r="R3114" i="4"/>
  <c r="T3114" i="4" s="1"/>
  <c r="S3114" i="4"/>
  <c r="R3115" i="4"/>
  <c r="T3115" i="4" s="1"/>
  <c r="S3115" i="4"/>
  <c r="R3116" i="4"/>
  <c r="T3116" i="4" s="1"/>
  <c r="S3116" i="4"/>
  <c r="R3117" i="4"/>
  <c r="T3117" i="4" s="1"/>
  <c r="S3117" i="4"/>
  <c r="R3118" i="4"/>
  <c r="T3118" i="4" s="1"/>
  <c r="S3118" i="4"/>
  <c r="R3119" i="4"/>
  <c r="T3119" i="4" s="1"/>
  <c r="S3119" i="4"/>
  <c r="R3120" i="4"/>
  <c r="T3120" i="4" s="1"/>
  <c r="S3120" i="4"/>
  <c r="R3121" i="4"/>
  <c r="T3121" i="4" s="1"/>
  <c r="S3121" i="4"/>
  <c r="R3122" i="4"/>
  <c r="T3122" i="4" s="1"/>
  <c r="S3122" i="4"/>
  <c r="R3123" i="4"/>
  <c r="T3123" i="4" s="1"/>
  <c r="S3123" i="4"/>
  <c r="R3124" i="4"/>
  <c r="T3124" i="4" s="1"/>
  <c r="S3124" i="4"/>
  <c r="R3125" i="4"/>
  <c r="T3125" i="4" s="1"/>
  <c r="S3125" i="4"/>
  <c r="R3126" i="4"/>
  <c r="T3126" i="4" s="1"/>
  <c r="S3126" i="4"/>
  <c r="R3127" i="4"/>
  <c r="T3127" i="4" s="1"/>
  <c r="S3127" i="4"/>
  <c r="R3128" i="4"/>
  <c r="T3128" i="4" s="1"/>
  <c r="S3128" i="4"/>
  <c r="R3129" i="4"/>
  <c r="T3129" i="4" s="1"/>
  <c r="S3129" i="4"/>
  <c r="R3130" i="4"/>
  <c r="T3130" i="4" s="1"/>
  <c r="S3130" i="4"/>
  <c r="R3131" i="4"/>
  <c r="T3131" i="4" s="1"/>
  <c r="S3131" i="4"/>
  <c r="R3132" i="4"/>
  <c r="T3132" i="4" s="1"/>
  <c r="S3132" i="4"/>
  <c r="R3133" i="4"/>
  <c r="T3133" i="4" s="1"/>
  <c r="S3133" i="4"/>
  <c r="R3134" i="4"/>
  <c r="T3134" i="4" s="1"/>
  <c r="S3134" i="4"/>
  <c r="R3135" i="4"/>
  <c r="T3135" i="4" s="1"/>
  <c r="S3135" i="4"/>
  <c r="R3136" i="4"/>
  <c r="T3136" i="4" s="1"/>
  <c r="S3136" i="4"/>
  <c r="R3137" i="4"/>
  <c r="T3137" i="4" s="1"/>
  <c r="S3137" i="4"/>
  <c r="R3138" i="4"/>
  <c r="T3138" i="4" s="1"/>
  <c r="S3138" i="4"/>
  <c r="R3139" i="4"/>
  <c r="T3139" i="4" s="1"/>
  <c r="S3139" i="4"/>
  <c r="R3140" i="4"/>
  <c r="T3140" i="4" s="1"/>
  <c r="S3140" i="4"/>
  <c r="R3141" i="4"/>
  <c r="T3141" i="4" s="1"/>
  <c r="S3141" i="4"/>
  <c r="R3142" i="4"/>
  <c r="T3142" i="4" s="1"/>
  <c r="S3142" i="4"/>
  <c r="R3143" i="4"/>
  <c r="T3143" i="4" s="1"/>
  <c r="S3143" i="4"/>
  <c r="R3144" i="4"/>
  <c r="T3144" i="4" s="1"/>
  <c r="S3144" i="4"/>
  <c r="R3145" i="4"/>
  <c r="T3145" i="4" s="1"/>
  <c r="S3145" i="4"/>
  <c r="R3146" i="4"/>
  <c r="T3146" i="4" s="1"/>
  <c r="S3146" i="4"/>
  <c r="R3147" i="4"/>
  <c r="T3147" i="4" s="1"/>
  <c r="S3147" i="4"/>
  <c r="R3148" i="4"/>
  <c r="T3148" i="4" s="1"/>
  <c r="S3148" i="4"/>
  <c r="R3149" i="4"/>
  <c r="T3149" i="4" s="1"/>
  <c r="S3149" i="4"/>
  <c r="R3150" i="4"/>
  <c r="T3150" i="4" s="1"/>
  <c r="S3150" i="4"/>
  <c r="R3151" i="4"/>
  <c r="T3151" i="4" s="1"/>
  <c r="S3151" i="4"/>
  <c r="R3152" i="4"/>
  <c r="T3152" i="4" s="1"/>
  <c r="S3152" i="4"/>
  <c r="R3153" i="4"/>
  <c r="T3153" i="4" s="1"/>
  <c r="S3153" i="4"/>
  <c r="R3154" i="4"/>
  <c r="T3154" i="4" s="1"/>
  <c r="S3154" i="4"/>
  <c r="R3155" i="4"/>
  <c r="T3155" i="4" s="1"/>
  <c r="S3155" i="4"/>
  <c r="R3156" i="4"/>
  <c r="T3156" i="4" s="1"/>
  <c r="S3156" i="4"/>
  <c r="R3157" i="4"/>
  <c r="T3157" i="4" s="1"/>
  <c r="S3157" i="4"/>
  <c r="R3158" i="4"/>
  <c r="T3158" i="4" s="1"/>
  <c r="S3158" i="4"/>
  <c r="R3159" i="4"/>
  <c r="T3159" i="4" s="1"/>
  <c r="S3159" i="4"/>
  <c r="R3160" i="4"/>
  <c r="T3160" i="4" s="1"/>
  <c r="S3160" i="4"/>
  <c r="R3161" i="4"/>
  <c r="T3161" i="4" s="1"/>
  <c r="S3161" i="4"/>
  <c r="R3162" i="4"/>
  <c r="T3162" i="4" s="1"/>
  <c r="S3162" i="4"/>
  <c r="R3163" i="4"/>
  <c r="T3163" i="4" s="1"/>
  <c r="S3163" i="4"/>
  <c r="R3164" i="4"/>
  <c r="T3164" i="4" s="1"/>
  <c r="S3164" i="4"/>
  <c r="R3165" i="4"/>
  <c r="T3165" i="4" s="1"/>
  <c r="S3165" i="4"/>
  <c r="R3166" i="4"/>
  <c r="T3166" i="4" s="1"/>
  <c r="S3166" i="4"/>
  <c r="R3167" i="4"/>
  <c r="T3167" i="4" s="1"/>
  <c r="S3167" i="4"/>
  <c r="R3168" i="4"/>
  <c r="T3168" i="4" s="1"/>
  <c r="S3168" i="4"/>
  <c r="R3169" i="4"/>
  <c r="T3169" i="4" s="1"/>
  <c r="S3169" i="4"/>
  <c r="R3170" i="4"/>
  <c r="T3170" i="4" s="1"/>
  <c r="S3170" i="4"/>
  <c r="R3171" i="4"/>
  <c r="T3171" i="4" s="1"/>
  <c r="S3171" i="4"/>
  <c r="R3172" i="4"/>
  <c r="T3172" i="4" s="1"/>
  <c r="S3172" i="4"/>
  <c r="R3173" i="4"/>
  <c r="T3173" i="4" s="1"/>
  <c r="S3173" i="4"/>
  <c r="R3174" i="4"/>
  <c r="T3174" i="4" s="1"/>
  <c r="S3174" i="4"/>
  <c r="R3175" i="4"/>
  <c r="T3175" i="4" s="1"/>
  <c r="S3175" i="4"/>
  <c r="R3176" i="4"/>
  <c r="T3176" i="4" s="1"/>
  <c r="S3176" i="4"/>
  <c r="R3177" i="4"/>
  <c r="T3177" i="4" s="1"/>
  <c r="S3177" i="4"/>
  <c r="R3178" i="4"/>
  <c r="T3178" i="4" s="1"/>
  <c r="S3178" i="4"/>
  <c r="R3179" i="4"/>
  <c r="T3179" i="4" s="1"/>
  <c r="S3179" i="4"/>
  <c r="R3180" i="4"/>
  <c r="T3180" i="4" s="1"/>
  <c r="S3180" i="4"/>
  <c r="R3181" i="4"/>
  <c r="T3181" i="4" s="1"/>
  <c r="S3181" i="4"/>
  <c r="R3182" i="4"/>
  <c r="T3182" i="4" s="1"/>
  <c r="S3182" i="4"/>
  <c r="R3183" i="4"/>
  <c r="T3183" i="4" s="1"/>
  <c r="S3183" i="4"/>
  <c r="R3184" i="4"/>
  <c r="T3184" i="4" s="1"/>
  <c r="S3184" i="4"/>
  <c r="R3185" i="4"/>
  <c r="T3185" i="4" s="1"/>
  <c r="S3185" i="4"/>
  <c r="R3186" i="4"/>
  <c r="T3186" i="4" s="1"/>
  <c r="S3186" i="4"/>
  <c r="R3187" i="4"/>
  <c r="T3187" i="4" s="1"/>
  <c r="S3187" i="4"/>
  <c r="R3188" i="4"/>
  <c r="T3188" i="4" s="1"/>
  <c r="S3188" i="4"/>
  <c r="R3189" i="4"/>
  <c r="T3189" i="4" s="1"/>
  <c r="S3189" i="4"/>
  <c r="R3190" i="4"/>
  <c r="T3190" i="4" s="1"/>
  <c r="S3190" i="4"/>
  <c r="R3191" i="4"/>
  <c r="T3191" i="4" s="1"/>
  <c r="S3191" i="4"/>
  <c r="R3192" i="4"/>
  <c r="T3192" i="4" s="1"/>
  <c r="S3192" i="4"/>
  <c r="R3193" i="4"/>
  <c r="T3193" i="4" s="1"/>
  <c r="S3193" i="4"/>
  <c r="R3194" i="4"/>
  <c r="T3194" i="4" s="1"/>
  <c r="S3194" i="4"/>
  <c r="R3195" i="4"/>
  <c r="T3195" i="4" s="1"/>
  <c r="S3195" i="4"/>
  <c r="R3196" i="4"/>
  <c r="T3196" i="4" s="1"/>
  <c r="S3196" i="4"/>
  <c r="R3197" i="4"/>
  <c r="T3197" i="4" s="1"/>
  <c r="S3197" i="4"/>
  <c r="R3198" i="4"/>
  <c r="T3198" i="4" s="1"/>
  <c r="S3198" i="4"/>
  <c r="R3199" i="4"/>
  <c r="T3199" i="4" s="1"/>
  <c r="S3199" i="4"/>
  <c r="R3200" i="4"/>
  <c r="T3200" i="4" s="1"/>
  <c r="S3200" i="4"/>
  <c r="R3201" i="4"/>
  <c r="T3201" i="4" s="1"/>
  <c r="S3201" i="4"/>
  <c r="R3202" i="4"/>
  <c r="T3202" i="4" s="1"/>
  <c r="S3202" i="4"/>
  <c r="R3203" i="4"/>
  <c r="T3203" i="4" s="1"/>
  <c r="S3203" i="4"/>
  <c r="R3204" i="4"/>
  <c r="T3204" i="4" s="1"/>
  <c r="S3204" i="4"/>
  <c r="R3205" i="4"/>
  <c r="T3205" i="4" s="1"/>
  <c r="S3205" i="4"/>
  <c r="R3206" i="4"/>
  <c r="T3206" i="4" s="1"/>
  <c r="S3206" i="4"/>
  <c r="R3207" i="4"/>
  <c r="T3207" i="4" s="1"/>
  <c r="S3207" i="4"/>
  <c r="R3208" i="4"/>
  <c r="T3208" i="4" s="1"/>
  <c r="S3208" i="4"/>
  <c r="R3209" i="4"/>
  <c r="T3209" i="4" s="1"/>
  <c r="S3209" i="4"/>
  <c r="R3210" i="4"/>
  <c r="T3210" i="4" s="1"/>
  <c r="S3210" i="4"/>
  <c r="R3211" i="4"/>
  <c r="T3211" i="4" s="1"/>
  <c r="S3211" i="4"/>
  <c r="R3212" i="4"/>
  <c r="T3212" i="4" s="1"/>
  <c r="S3212" i="4"/>
  <c r="R3213" i="4"/>
  <c r="T3213" i="4" s="1"/>
  <c r="S3213" i="4"/>
  <c r="R3214" i="4"/>
  <c r="T3214" i="4" s="1"/>
  <c r="S3214" i="4"/>
  <c r="R3215" i="4"/>
  <c r="T3215" i="4" s="1"/>
  <c r="S3215" i="4"/>
  <c r="R3216" i="4"/>
  <c r="T3216" i="4" s="1"/>
  <c r="S3216" i="4"/>
  <c r="R3217" i="4"/>
  <c r="T3217" i="4" s="1"/>
  <c r="S3217" i="4"/>
  <c r="R3218" i="4"/>
  <c r="T3218" i="4" s="1"/>
  <c r="S3218" i="4"/>
  <c r="R3219" i="4"/>
  <c r="T3219" i="4" s="1"/>
  <c r="S3219" i="4"/>
  <c r="R3220" i="4"/>
  <c r="T3220" i="4" s="1"/>
  <c r="S3220" i="4"/>
  <c r="R3221" i="4"/>
  <c r="T3221" i="4" s="1"/>
  <c r="S3221" i="4"/>
  <c r="R3222" i="4"/>
  <c r="T3222" i="4" s="1"/>
  <c r="S3222" i="4"/>
  <c r="R3223" i="4"/>
  <c r="T3223" i="4" s="1"/>
  <c r="S3223" i="4"/>
  <c r="R3224" i="4"/>
  <c r="T3224" i="4" s="1"/>
  <c r="S3224" i="4"/>
  <c r="R3225" i="4"/>
  <c r="T3225" i="4" s="1"/>
  <c r="S3225" i="4"/>
  <c r="R3226" i="4"/>
  <c r="T3226" i="4" s="1"/>
  <c r="S3226" i="4"/>
  <c r="R3227" i="4"/>
  <c r="T3227" i="4" s="1"/>
  <c r="S3227" i="4"/>
  <c r="R3228" i="4"/>
  <c r="T3228" i="4" s="1"/>
  <c r="S3228" i="4"/>
  <c r="R3229" i="4"/>
  <c r="T3229" i="4" s="1"/>
  <c r="S3229" i="4"/>
  <c r="R3230" i="4"/>
  <c r="T3230" i="4" s="1"/>
  <c r="S3230" i="4"/>
  <c r="R3231" i="4"/>
  <c r="T3231" i="4" s="1"/>
  <c r="S3231" i="4"/>
  <c r="R3232" i="4"/>
  <c r="T3232" i="4" s="1"/>
  <c r="S3232" i="4"/>
  <c r="R3233" i="4"/>
  <c r="T3233" i="4" s="1"/>
  <c r="S3233" i="4"/>
  <c r="R3234" i="4"/>
  <c r="T3234" i="4" s="1"/>
  <c r="S3234" i="4"/>
  <c r="R3235" i="4"/>
  <c r="T3235" i="4" s="1"/>
  <c r="S3235" i="4"/>
  <c r="R3236" i="4"/>
  <c r="T3236" i="4" s="1"/>
  <c r="S3236" i="4"/>
  <c r="R3237" i="4"/>
  <c r="T3237" i="4" s="1"/>
  <c r="S3237" i="4"/>
  <c r="R3238" i="4"/>
  <c r="T3238" i="4" s="1"/>
  <c r="S3238" i="4"/>
  <c r="R3239" i="4"/>
  <c r="T3239" i="4" s="1"/>
  <c r="S3239" i="4"/>
  <c r="R3240" i="4"/>
  <c r="T3240" i="4" s="1"/>
  <c r="S3240" i="4"/>
  <c r="R3241" i="4"/>
  <c r="T3241" i="4" s="1"/>
  <c r="S3241" i="4"/>
  <c r="R3242" i="4"/>
  <c r="T3242" i="4" s="1"/>
  <c r="S3242" i="4"/>
  <c r="R3243" i="4"/>
  <c r="T3243" i="4" s="1"/>
  <c r="S3243" i="4"/>
  <c r="R3244" i="4"/>
  <c r="T3244" i="4" s="1"/>
  <c r="S3244" i="4"/>
  <c r="R3245" i="4"/>
  <c r="T3245" i="4" s="1"/>
  <c r="S3245" i="4"/>
  <c r="R3246" i="4"/>
  <c r="T3246" i="4" s="1"/>
  <c r="S3246" i="4"/>
  <c r="R3247" i="4"/>
  <c r="T3247" i="4" s="1"/>
  <c r="S3247" i="4"/>
  <c r="R3248" i="4"/>
  <c r="T3248" i="4" s="1"/>
  <c r="S3248" i="4"/>
  <c r="R3249" i="4"/>
  <c r="T3249" i="4" s="1"/>
  <c r="S3249" i="4"/>
  <c r="R3250" i="4"/>
  <c r="T3250" i="4" s="1"/>
  <c r="S3250" i="4"/>
  <c r="R3251" i="4"/>
  <c r="T3251" i="4" s="1"/>
  <c r="S3251" i="4"/>
  <c r="R3252" i="4"/>
  <c r="T3252" i="4" s="1"/>
  <c r="S3252" i="4"/>
  <c r="R3253" i="4"/>
  <c r="T3253" i="4" s="1"/>
  <c r="S3253" i="4"/>
  <c r="R3254" i="4"/>
  <c r="T3254" i="4" s="1"/>
  <c r="S3254" i="4"/>
  <c r="R3255" i="4"/>
  <c r="T3255" i="4" s="1"/>
  <c r="S3255" i="4"/>
  <c r="R3256" i="4"/>
  <c r="T3256" i="4" s="1"/>
  <c r="S3256" i="4"/>
  <c r="R3257" i="4"/>
  <c r="T3257" i="4" s="1"/>
  <c r="S3257" i="4"/>
  <c r="R3258" i="4"/>
  <c r="T3258" i="4" s="1"/>
  <c r="S3258" i="4"/>
  <c r="R3259" i="4"/>
  <c r="T3259" i="4" s="1"/>
  <c r="S3259" i="4"/>
  <c r="R3260" i="4"/>
  <c r="T3260" i="4" s="1"/>
  <c r="S3260" i="4"/>
  <c r="R3261" i="4"/>
  <c r="T3261" i="4" s="1"/>
  <c r="S3261" i="4"/>
  <c r="R3262" i="4"/>
  <c r="T3262" i="4" s="1"/>
  <c r="S3262" i="4"/>
  <c r="R3263" i="4"/>
  <c r="T3263" i="4" s="1"/>
  <c r="S3263" i="4"/>
  <c r="R3264" i="4"/>
  <c r="T3264" i="4" s="1"/>
  <c r="S3264" i="4"/>
  <c r="R3265" i="4"/>
  <c r="T3265" i="4" s="1"/>
  <c r="S3265" i="4"/>
  <c r="R3266" i="4"/>
  <c r="T3266" i="4" s="1"/>
  <c r="S3266" i="4"/>
  <c r="R3267" i="4"/>
  <c r="T3267" i="4" s="1"/>
  <c r="S3267" i="4"/>
  <c r="R3268" i="4"/>
  <c r="T3268" i="4" s="1"/>
  <c r="S3268" i="4"/>
  <c r="R3269" i="4"/>
  <c r="T3269" i="4" s="1"/>
  <c r="S3269" i="4"/>
  <c r="R3270" i="4"/>
  <c r="T3270" i="4" s="1"/>
  <c r="S3270" i="4"/>
  <c r="R3271" i="4"/>
  <c r="T3271" i="4" s="1"/>
  <c r="S3271" i="4"/>
  <c r="R3272" i="4"/>
  <c r="T3272" i="4" s="1"/>
  <c r="S3272" i="4"/>
  <c r="R3273" i="4"/>
  <c r="T3273" i="4" s="1"/>
  <c r="S3273" i="4"/>
  <c r="R3274" i="4"/>
  <c r="T3274" i="4" s="1"/>
  <c r="S3274" i="4"/>
  <c r="R3275" i="4"/>
  <c r="T3275" i="4" s="1"/>
  <c r="S3275" i="4"/>
  <c r="R3276" i="4"/>
  <c r="T3276" i="4" s="1"/>
  <c r="S3276" i="4"/>
  <c r="R3277" i="4"/>
  <c r="T3277" i="4" s="1"/>
  <c r="S3277" i="4"/>
  <c r="R3278" i="4"/>
  <c r="T3278" i="4" s="1"/>
  <c r="S3278" i="4"/>
  <c r="R3279" i="4"/>
  <c r="T3279" i="4" s="1"/>
  <c r="S3279" i="4"/>
  <c r="R3280" i="4"/>
  <c r="T3280" i="4" s="1"/>
  <c r="S3280" i="4"/>
  <c r="R3281" i="4"/>
  <c r="T3281" i="4" s="1"/>
  <c r="S3281" i="4"/>
  <c r="R3282" i="4"/>
  <c r="T3282" i="4" s="1"/>
  <c r="S3282" i="4"/>
  <c r="R3283" i="4"/>
  <c r="T3283" i="4" s="1"/>
  <c r="S3283" i="4"/>
  <c r="R3284" i="4"/>
  <c r="T3284" i="4" s="1"/>
  <c r="S3284" i="4"/>
  <c r="R3285" i="4"/>
  <c r="T3285" i="4" s="1"/>
  <c r="S3285" i="4"/>
  <c r="R3286" i="4"/>
  <c r="T3286" i="4" s="1"/>
  <c r="S3286" i="4"/>
  <c r="R3287" i="4"/>
  <c r="T3287" i="4" s="1"/>
  <c r="S3287" i="4"/>
  <c r="R3288" i="4"/>
  <c r="T3288" i="4" s="1"/>
  <c r="S3288" i="4"/>
  <c r="R3289" i="4"/>
  <c r="T3289" i="4" s="1"/>
  <c r="S3289" i="4"/>
  <c r="R3290" i="4"/>
  <c r="T3290" i="4" s="1"/>
  <c r="S3290" i="4"/>
  <c r="R3291" i="4"/>
  <c r="T3291" i="4" s="1"/>
  <c r="S3291" i="4"/>
  <c r="R3292" i="4"/>
  <c r="T3292" i="4" s="1"/>
  <c r="S3292" i="4"/>
  <c r="R3293" i="4"/>
  <c r="T3293" i="4" s="1"/>
  <c r="S3293" i="4"/>
  <c r="R3294" i="4"/>
  <c r="T3294" i="4" s="1"/>
  <c r="S3294" i="4"/>
  <c r="R3295" i="4"/>
  <c r="T3295" i="4" s="1"/>
  <c r="S3295" i="4"/>
  <c r="R3296" i="4"/>
  <c r="T3296" i="4" s="1"/>
  <c r="S3296" i="4"/>
  <c r="R3297" i="4"/>
  <c r="T3297" i="4" s="1"/>
  <c r="S3297" i="4"/>
  <c r="R3298" i="4"/>
  <c r="T3298" i="4" s="1"/>
  <c r="S3298" i="4"/>
  <c r="R3299" i="4"/>
  <c r="T3299" i="4" s="1"/>
  <c r="S3299" i="4"/>
  <c r="R3300" i="4"/>
  <c r="T3300" i="4" s="1"/>
  <c r="S3300" i="4"/>
  <c r="R3301" i="4"/>
  <c r="T3301" i="4" s="1"/>
  <c r="S3301" i="4"/>
  <c r="R3302" i="4"/>
  <c r="T3302" i="4" s="1"/>
  <c r="S3302" i="4"/>
  <c r="R3303" i="4"/>
  <c r="T3303" i="4" s="1"/>
  <c r="S3303" i="4"/>
  <c r="R3304" i="4"/>
  <c r="T3304" i="4" s="1"/>
  <c r="S3304" i="4"/>
  <c r="R3305" i="4"/>
  <c r="T3305" i="4" s="1"/>
  <c r="S3305" i="4"/>
  <c r="R3306" i="4"/>
  <c r="T3306" i="4" s="1"/>
  <c r="S3306" i="4"/>
  <c r="R3307" i="4"/>
  <c r="T3307" i="4" s="1"/>
  <c r="S3307" i="4"/>
  <c r="R3308" i="4"/>
  <c r="T3308" i="4" s="1"/>
  <c r="S3308" i="4"/>
  <c r="R3309" i="4"/>
  <c r="T3309" i="4" s="1"/>
  <c r="S3309" i="4"/>
  <c r="R3310" i="4"/>
  <c r="T3310" i="4" s="1"/>
  <c r="S3310" i="4"/>
  <c r="R3311" i="4"/>
  <c r="T3311" i="4" s="1"/>
  <c r="S3311" i="4"/>
  <c r="R3312" i="4"/>
  <c r="T3312" i="4" s="1"/>
  <c r="S3312" i="4"/>
  <c r="R3313" i="4"/>
  <c r="T3313" i="4" s="1"/>
  <c r="S3313" i="4"/>
  <c r="R3314" i="4"/>
  <c r="T3314" i="4" s="1"/>
  <c r="S3314" i="4"/>
  <c r="R3315" i="4"/>
  <c r="T3315" i="4" s="1"/>
  <c r="S3315" i="4"/>
  <c r="R3316" i="4"/>
  <c r="T3316" i="4" s="1"/>
  <c r="S3316" i="4"/>
  <c r="R3317" i="4"/>
  <c r="T3317" i="4" s="1"/>
  <c r="S3317" i="4"/>
  <c r="R3318" i="4"/>
  <c r="T3318" i="4" s="1"/>
  <c r="S3318" i="4"/>
  <c r="R3319" i="4"/>
  <c r="T3319" i="4" s="1"/>
  <c r="S3319" i="4"/>
  <c r="R3320" i="4"/>
  <c r="T3320" i="4" s="1"/>
  <c r="S3320" i="4"/>
  <c r="R3321" i="4"/>
  <c r="T3321" i="4" s="1"/>
  <c r="S3321" i="4"/>
  <c r="R3322" i="4"/>
  <c r="T3322" i="4" s="1"/>
  <c r="S3322" i="4"/>
  <c r="R3323" i="4"/>
  <c r="T3323" i="4" s="1"/>
  <c r="S3323" i="4"/>
  <c r="R3324" i="4"/>
  <c r="T3324" i="4" s="1"/>
  <c r="S3324" i="4"/>
  <c r="R3325" i="4"/>
  <c r="T3325" i="4" s="1"/>
  <c r="S3325" i="4"/>
  <c r="R3326" i="4"/>
  <c r="T3326" i="4" s="1"/>
  <c r="S3326" i="4"/>
  <c r="R3327" i="4"/>
  <c r="T3327" i="4" s="1"/>
  <c r="S3327" i="4"/>
  <c r="R3328" i="4"/>
  <c r="T3328" i="4" s="1"/>
  <c r="S3328" i="4"/>
  <c r="R3329" i="4"/>
  <c r="T3329" i="4" s="1"/>
  <c r="S3329" i="4"/>
  <c r="R3330" i="4"/>
  <c r="T3330" i="4" s="1"/>
  <c r="S3330" i="4"/>
  <c r="R3331" i="4"/>
  <c r="T3331" i="4" s="1"/>
  <c r="S3331" i="4"/>
  <c r="R3332" i="4"/>
  <c r="T3332" i="4" s="1"/>
  <c r="S3332" i="4"/>
  <c r="R3333" i="4"/>
  <c r="T3333" i="4" s="1"/>
  <c r="S3333" i="4"/>
  <c r="R3334" i="4"/>
  <c r="T3334" i="4" s="1"/>
  <c r="S3334" i="4"/>
  <c r="R3335" i="4"/>
  <c r="T3335" i="4" s="1"/>
  <c r="S3335" i="4"/>
  <c r="R3336" i="4"/>
  <c r="T3336" i="4" s="1"/>
  <c r="S3336" i="4"/>
  <c r="R3337" i="4"/>
  <c r="T3337" i="4" s="1"/>
  <c r="S3337" i="4"/>
  <c r="R3338" i="4"/>
  <c r="T3338" i="4" s="1"/>
  <c r="S3338" i="4"/>
  <c r="R3339" i="4"/>
  <c r="T3339" i="4" s="1"/>
  <c r="S3339" i="4"/>
  <c r="R3340" i="4"/>
  <c r="T3340" i="4" s="1"/>
  <c r="S3340" i="4"/>
  <c r="R3341" i="4"/>
  <c r="T3341" i="4" s="1"/>
  <c r="S3341" i="4"/>
  <c r="R3342" i="4"/>
  <c r="T3342" i="4" s="1"/>
  <c r="S3342" i="4"/>
  <c r="R3343" i="4"/>
  <c r="T3343" i="4" s="1"/>
  <c r="S3343" i="4"/>
  <c r="R3344" i="4"/>
  <c r="T3344" i="4" s="1"/>
  <c r="S3344" i="4"/>
  <c r="R3345" i="4"/>
  <c r="T3345" i="4" s="1"/>
  <c r="S3345" i="4"/>
  <c r="R3346" i="4"/>
  <c r="T3346" i="4" s="1"/>
  <c r="S3346" i="4"/>
  <c r="R3347" i="4"/>
  <c r="T3347" i="4" s="1"/>
  <c r="S3347" i="4"/>
  <c r="R3348" i="4"/>
  <c r="T3348" i="4" s="1"/>
  <c r="S3348" i="4"/>
  <c r="R3349" i="4"/>
  <c r="T3349" i="4" s="1"/>
  <c r="S3349" i="4"/>
  <c r="R3350" i="4"/>
  <c r="T3350" i="4" s="1"/>
  <c r="S3350" i="4"/>
  <c r="R3351" i="4"/>
  <c r="T3351" i="4" s="1"/>
  <c r="S3351" i="4"/>
  <c r="R3352" i="4"/>
  <c r="T3352" i="4" s="1"/>
  <c r="S3352" i="4"/>
  <c r="R3353" i="4"/>
  <c r="T3353" i="4" s="1"/>
  <c r="S3353" i="4"/>
  <c r="R3354" i="4"/>
  <c r="T3354" i="4" s="1"/>
  <c r="S3354" i="4"/>
  <c r="R3355" i="4"/>
  <c r="T3355" i="4" s="1"/>
  <c r="S3355" i="4"/>
  <c r="R3356" i="4"/>
  <c r="T3356" i="4" s="1"/>
  <c r="S3356" i="4"/>
  <c r="R3357" i="4"/>
  <c r="T3357" i="4" s="1"/>
  <c r="S3357" i="4"/>
  <c r="R3358" i="4"/>
  <c r="T3358" i="4" s="1"/>
  <c r="S3358" i="4"/>
  <c r="R3359" i="4"/>
  <c r="T3359" i="4" s="1"/>
  <c r="S3359" i="4"/>
  <c r="R3360" i="4"/>
  <c r="T3360" i="4" s="1"/>
  <c r="S3360" i="4"/>
  <c r="R3361" i="4"/>
  <c r="T3361" i="4" s="1"/>
  <c r="S3361" i="4"/>
  <c r="R3362" i="4"/>
  <c r="T3362" i="4" s="1"/>
  <c r="S3362" i="4"/>
  <c r="R3363" i="4"/>
  <c r="T3363" i="4" s="1"/>
  <c r="S3363" i="4"/>
  <c r="R3364" i="4"/>
  <c r="T3364" i="4" s="1"/>
  <c r="S3364" i="4"/>
  <c r="R3365" i="4"/>
  <c r="T3365" i="4" s="1"/>
  <c r="S3365" i="4"/>
  <c r="R3366" i="4"/>
  <c r="T3366" i="4" s="1"/>
  <c r="S3366" i="4"/>
  <c r="R3367" i="4"/>
  <c r="T3367" i="4" s="1"/>
  <c r="S3367" i="4"/>
  <c r="R3368" i="4"/>
  <c r="T3368" i="4" s="1"/>
  <c r="S3368" i="4"/>
  <c r="R3369" i="4"/>
  <c r="T3369" i="4" s="1"/>
  <c r="S3369" i="4"/>
  <c r="R3370" i="4"/>
  <c r="T3370" i="4" s="1"/>
  <c r="S3370" i="4"/>
  <c r="R3371" i="4"/>
  <c r="T3371" i="4" s="1"/>
  <c r="S3371" i="4"/>
  <c r="R3372" i="4"/>
  <c r="T3372" i="4" s="1"/>
  <c r="S3372" i="4"/>
  <c r="R3373" i="4"/>
  <c r="T3373" i="4" s="1"/>
  <c r="S3373" i="4"/>
  <c r="R3374" i="4"/>
  <c r="T3374" i="4" s="1"/>
  <c r="S3374" i="4"/>
  <c r="R3375" i="4"/>
  <c r="T3375" i="4" s="1"/>
  <c r="S3375" i="4"/>
  <c r="R3376" i="4"/>
  <c r="T3376" i="4" s="1"/>
  <c r="S3376" i="4"/>
  <c r="R3377" i="4"/>
  <c r="T3377" i="4" s="1"/>
  <c r="S3377" i="4"/>
  <c r="R3378" i="4"/>
  <c r="T3378" i="4" s="1"/>
  <c r="S3378" i="4"/>
  <c r="R3379" i="4"/>
  <c r="T3379" i="4" s="1"/>
  <c r="S3379" i="4"/>
  <c r="R3380" i="4"/>
  <c r="T3380" i="4" s="1"/>
  <c r="S3380" i="4"/>
  <c r="R3381" i="4"/>
  <c r="T3381" i="4" s="1"/>
  <c r="S3381" i="4"/>
  <c r="R3382" i="4"/>
  <c r="T3382" i="4" s="1"/>
  <c r="S3382" i="4"/>
  <c r="R3383" i="4"/>
  <c r="T3383" i="4" s="1"/>
  <c r="S3383" i="4"/>
  <c r="R3384" i="4"/>
  <c r="T3384" i="4" s="1"/>
  <c r="S3384" i="4"/>
  <c r="R3385" i="4"/>
  <c r="T3385" i="4" s="1"/>
  <c r="S3385" i="4"/>
  <c r="R3386" i="4"/>
  <c r="T3386" i="4" s="1"/>
  <c r="S3386" i="4"/>
  <c r="R3387" i="4"/>
  <c r="T3387" i="4" s="1"/>
  <c r="S3387" i="4"/>
  <c r="R3388" i="4"/>
  <c r="T3388" i="4" s="1"/>
  <c r="S3388" i="4"/>
  <c r="R3389" i="4"/>
  <c r="T3389" i="4" s="1"/>
  <c r="S3389" i="4"/>
  <c r="R3390" i="4"/>
  <c r="T3390" i="4" s="1"/>
  <c r="S3390" i="4"/>
  <c r="R3391" i="4"/>
  <c r="T3391" i="4" s="1"/>
  <c r="S3391" i="4"/>
  <c r="R3392" i="4"/>
  <c r="T3392" i="4" s="1"/>
  <c r="S3392" i="4"/>
  <c r="R3393" i="4"/>
  <c r="T3393" i="4" s="1"/>
  <c r="S3393" i="4"/>
  <c r="R3394" i="4"/>
  <c r="T3394" i="4" s="1"/>
  <c r="S3394" i="4"/>
  <c r="R3395" i="4"/>
  <c r="T3395" i="4" s="1"/>
  <c r="S3395" i="4"/>
  <c r="R3396" i="4"/>
  <c r="T3396" i="4" s="1"/>
  <c r="S3396" i="4"/>
  <c r="R3397" i="4"/>
  <c r="T3397" i="4" s="1"/>
  <c r="S3397" i="4"/>
  <c r="R3398" i="4"/>
  <c r="T3398" i="4" s="1"/>
  <c r="S3398" i="4"/>
  <c r="R3399" i="4"/>
  <c r="T3399" i="4" s="1"/>
  <c r="S3399" i="4"/>
  <c r="R3400" i="4"/>
  <c r="T3400" i="4" s="1"/>
  <c r="S3400" i="4"/>
  <c r="R3401" i="4"/>
  <c r="T3401" i="4" s="1"/>
  <c r="S3401" i="4"/>
  <c r="R3402" i="4"/>
  <c r="T3402" i="4" s="1"/>
  <c r="S3402" i="4"/>
  <c r="R3403" i="4"/>
  <c r="T3403" i="4" s="1"/>
  <c r="S3403" i="4"/>
  <c r="R3404" i="4"/>
  <c r="T3404" i="4" s="1"/>
  <c r="S3404" i="4"/>
  <c r="R3405" i="4"/>
  <c r="T3405" i="4" s="1"/>
  <c r="S3405" i="4"/>
  <c r="R3406" i="4"/>
  <c r="T3406" i="4" s="1"/>
  <c r="S3406" i="4"/>
  <c r="R3407" i="4"/>
  <c r="T3407" i="4" s="1"/>
  <c r="S3407" i="4"/>
  <c r="R3408" i="4"/>
  <c r="T3408" i="4" s="1"/>
  <c r="S3408" i="4"/>
  <c r="R3409" i="4"/>
  <c r="T3409" i="4" s="1"/>
  <c r="S3409" i="4"/>
  <c r="R3410" i="4"/>
  <c r="T3410" i="4" s="1"/>
  <c r="S3410" i="4"/>
  <c r="R3411" i="4"/>
  <c r="T3411" i="4" s="1"/>
  <c r="S3411" i="4"/>
  <c r="R3412" i="4"/>
  <c r="T3412" i="4" s="1"/>
  <c r="S3412" i="4"/>
  <c r="R3413" i="4"/>
  <c r="T3413" i="4" s="1"/>
  <c r="S3413" i="4"/>
  <c r="R3414" i="4"/>
  <c r="T3414" i="4" s="1"/>
  <c r="S3414" i="4"/>
  <c r="R3415" i="4"/>
  <c r="T3415" i="4" s="1"/>
  <c r="S3415" i="4"/>
  <c r="R3416" i="4"/>
  <c r="T3416" i="4" s="1"/>
  <c r="S3416" i="4"/>
  <c r="R3417" i="4"/>
  <c r="T3417" i="4" s="1"/>
  <c r="S3417" i="4"/>
  <c r="R3418" i="4"/>
  <c r="T3418" i="4" s="1"/>
  <c r="S3418" i="4"/>
  <c r="R3419" i="4"/>
  <c r="T3419" i="4" s="1"/>
  <c r="S3419" i="4"/>
  <c r="R3420" i="4"/>
  <c r="T3420" i="4" s="1"/>
  <c r="S3420" i="4"/>
  <c r="R3421" i="4"/>
  <c r="T3421" i="4" s="1"/>
  <c r="S3421" i="4"/>
  <c r="R3422" i="4"/>
  <c r="T3422" i="4" s="1"/>
  <c r="S3422" i="4"/>
  <c r="R3423" i="4"/>
  <c r="T3423" i="4" s="1"/>
  <c r="S3423" i="4"/>
  <c r="R3424" i="4"/>
  <c r="T3424" i="4" s="1"/>
  <c r="S3424" i="4"/>
  <c r="R3425" i="4"/>
  <c r="T3425" i="4" s="1"/>
  <c r="S3425" i="4"/>
  <c r="R3426" i="4"/>
  <c r="T3426" i="4" s="1"/>
  <c r="S3426" i="4"/>
  <c r="R3427" i="4"/>
  <c r="T3427" i="4" s="1"/>
  <c r="S3427" i="4"/>
  <c r="R3428" i="4"/>
  <c r="T3428" i="4" s="1"/>
  <c r="S3428" i="4"/>
  <c r="R3429" i="4"/>
  <c r="T3429" i="4" s="1"/>
  <c r="S3429" i="4"/>
  <c r="R3430" i="4"/>
  <c r="T3430" i="4" s="1"/>
  <c r="S3430" i="4"/>
  <c r="R3431" i="4"/>
  <c r="T3431" i="4" s="1"/>
  <c r="S3431" i="4"/>
  <c r="R3432" i="4"/>
  <c r="T3432" i="4" s="1"/>
  <c r="S3432" i="4"/>
  <c r="R3433" i="4"/>
  <c r="T3433" i="4" s="1"/>
  <c r="S3433" i="4"/>
  <c r="R3434" i="4"/>
  <c r="T3434" i="4" s="1"/>
  <c r="S3434" i="4"/>
  <c r="R3435" i="4"/>
  <c r="T3435" i="4" s="1"/>
  <c r="S3435" i="4"/>
  <c r="R3436" i="4"/>
  <c r="T3436" i="4" s="1"/>
  <c r="S3436" i="4"/>
  <c r="R3437" i="4"/>
  <c r="T3437" i="4" s="1"/>
  <c r="S3437" i="4"/>
  <c r="R3438" i="4"/>
  <c r="T3438" i="4" s="1"/>
  <c r="S3438" i="4"/>
  <c r="R3439" i="4"/>
  <c r="T3439" i="4" s="1"/>
  <c r="S3439" i="4"/>
  <c r="R3440" i="4"/>
  <c r="T3440" i="4" s="1"/>
  <c r="S3440" i="4"/>
  <c r="R3441" i="4"/>
  <c r="T3441" i="4" s="1"/>
  <c r="S3441" i="4"/>
  <c r="R3442" i="4"/>
  <c r="T3442" i="4" s="1"/>
  <c r="S3442" i="4"/>
  <c r="R3443" i="4"/>
  <c r="T3443" i="4" s="1"/>
  <c r="S3443" i="4"/>
  <c r="R3444" i="4"/>
  <c r="T3444" i="4" s="1"/>
  <c r="S3444" i="4"/>
  <c r="R3445" i="4"/>
  <c r="T3445" i="4" s="1"/>
  <c r="S3445" i="4"/>
  <c r="R3446" i="4"/>
  <c r="T3446" i="4" s="1"/>
  <c r="S3446" i="4"/>
  <c r="R3447" i="4"/>
  <c r="T3447" i="4" s="1"/>
  <c r="S3447" i="4"/>
  <c r="R3448" i="4"/>
  <c r="T3448" i="4" s="1"/>
  <c r="S3448" i="4"/>
  <c r="R3449" i="4"/>
  <c r="T3449" i="4" s="1"/>
  <c r="S3449" i="4"/>
  <c r="R3450" i="4"/>
  <c r="T3450" i="4" s="1"/>
  <c r="S3450" i="4"/>
  <c r="R3451" i="4"/>
  <c r="T3451" i="4" s="1"/>
  <c r="S3451" i="4"/>
  <c r="R3452" i="4"/>
  <c r="T3452" i="4" s="1"/>
  <c r="S3452" i="4"/>
  <c r="R3453" i="4"/>
  <c r="T3453" i="4" s="1"/>
  <c r="S3453" i="4"/>
  <c r="R3454" i="4"/>
  <c r="T3454" i="4" s="1"/>
  <c r="S3454" i="4"/>
  <c r="R3455" i="4"/>
  <c r="T3455" i="4" s="1"/>
  <c r="S3455" i="4"/>
  <c r="R3456" i="4"/>
  <c r="T3456" i="4" s="1"/>
  <c r="S3456" i="4"/>
  <c r="R3457" i="4"/>
  <c r="T3457" i="4" s="1"/>
  <c r="S3457" i="4"/>
  <c r="R3458" i="4"/>
  <c r="T3458" i="4" s="1"/>
  <c r="S3458" i="4"/>
  <c r="R3459" i="4"/>
  <c r="T3459" i="4" s="1"/>
  <c r="S3459" i="4"/>
  <c r="R3460" i="4"/>
  <c r="T3460" i="4" s="1"/>
  <c r="S3460" i="4"/>
  <c r="R3461" i="4"/>
  <c r="T3461" i="4" s="1"/>
  <c r="S3461" i="4"/>
  <c r="R3462" i="4"/>
  <c r="T3462" i="4" s="1"/>
  <c r="S3462" i="4"/>
  <c r="R3463" i="4"/>
  <c r="T3463" i="4" s="1"/>
  <c r="S3463" i="4"/>
  <c r="R3464" i="4"/>
  <c r="T3464" i="4" s="1"/>
  <c r="S3464" i="4"/>
  <c r="R3465" i="4"/>
  <c r="T3465" i="4" s="1"/>
  <c r="S3465" i="4"/>
  <c r="R3466" i="4"/>
  <c r="T3466" i="4" s="1"/>
  <c r="S3466" i="4"/>
  <c r="R3467" i="4"/>
  <c r="T3467" i="4" s="1"/>
  <c r="S3467" i="4"/>
  <c r="R3468" i="4"/>
  <c r="T3468" i="4" s="1"/>
  <c r="S3468" i="4"/>
  <c r="R3469" i="4"/>
  <c r="T3469" i="4" s="1"/>
  <c r="S3469" i="4"/>
  <c r="R3470" i="4"/>
  <c r="T3470" i="4" s="1"/>
  <c r="S3470" i="4"/>
  <c r="R3471" i="4"/>
  <c r="T3471" i="4" s="1"/>
  <c r="S3471" i="4"/>
  <c r="R3472" i="4"/>
  <c r="T3472" i="4" s="1"/>
  <c r="S3472" i="4"/>
  <c r="R3473" i="4"/>
  <c r="T3473" i="4" s="1"/>
  <c r="S3473" i="4"/>
  <c r="R3474" i="4"/>
  <c r="T3474" i="4" s="1"/>
  <c r="S3474" i="4"/>
  <c r="R3475" i="4"/>
  <c r="T3475" i="4" s="1"/>
  <c r="S3475" i="4"/>
  <c r="R3476" i="4"/>
  <c r="T3476" i="4" s="1"/>
  <c r="S3476" i="4"/>
  <c r="R3477" i="4"/>
  <c r="T3477" i="4" s="1"/>
  <c r="S3477" i="4"/>
  <c r="R3478" i="4"/>
  <c r="T3478" i="4" s="1"/>
  <c r="S3478" i="4"/>
  <c r="R3479" i="4"/>
  <c r="T3479" i="4" s="1"/>
  <c r="S3479" i="4"/>
  <c r="R3480" i="4"/>
  <c r="T3480" i="4" s="1"/>
  <c r="S3480" i="4"/>
  <c r="R3481" i="4"/>
  <c r="T3481" i="4" s="1"/>
  <c r="S3481" i="4"/>
  <c r="R3482" i="4"/>
  <c r="T3482" i="4" s="1"/>
  <c r="S3482" i="4"/>
  <c r="R3483" i="4"/>
  <c r="T3483" i="4" s="1"/>
  <c r="S3483" i="4"/>
  <c r="R3484" i="4"/>
  <c r="T3484" i="4" s="1"/>
  <c r="S3484" i="4"/>
  <c r="R3485" i="4"/>
  <c r="T3485" i="4" s="1"/>
  <c r="S3485" i="4"/>
  <c r="R3486" i="4"/>
  <c r="T3486" i="4" s="1"/>
  <c r="S3486" i="4"/>
  <c r="R3487" i="4"/>
  <c r="T3487" i="4" s="1"/>
  <c r="S3487" i="4"/>
  <c r="R3488" i="4"/>
  <c r="T3488" i="4" s="1"/>
  <c r="S3488" i="4"/>
  <c r="R3489" i="4"/>
  <c r="T3489" i="4" s="1"/>
  <c r="S3489" i="4"/>
  <c r="R3490" i="4"/>
  <c r="T3490" i="4" s="1"/>
  <c r="S3490" i="4"/>
  <c r="R3491" i="4"/>
  <c r="T3491" i="4" s="1"/>
  <c r="S3491" i="4"/>
  <c r="R3492" i="4"/>
  <c r="T3492" i="4" s="1"/>
  <c r="S3492" i="4"/>
  <c r="R3493" i="4"/>
  <c r="T3493" i="4" s="1"/>
  <c r="S3493" i="4"/>
  <c r="R3494" i="4"/>
  <c r="T3494" i="4" s="1"/>
  <c r="S3494" i="4"/>
  <c r="R3495" i="4"/>
  <c r="T3495" i="4" s="1"/>
  <c r="S3495" i="4"/>
  <c r="R3496" i="4"/>
  <c r="T3496" i="4" s="1"/>
  <c r="S3496" i="4"/>
  <c r="R3497" i="4"/>
  <c r="T3497" i="4" s="1"/>
  <c r="S3497" i="4"/>
  <c r="R3498" i="4"/>
  <c r="T3498" i="4" s="1"/>
  <c r="S3498" i="4"/>
  <c r="R3499" i="4"/>
  <c r="T3499" i="4" s="1"/>
  <c r="S3499" i="4"/>
  <c r="R3500" i="4"/>
  <c r="T3500" i="4" s="1"/>
  <c r="S3500" i="4"/>
  <c r="R3501" i="4"/>
  <c r="T3501" i="4" s="1"/>
  <c r="S3501" i="4"/>
  <c r="R3502" i="4"/>
  <c r="T3502" i="4" s="1"/>
  <c r="S3502" i="4"/>
  <c r="R3503" i="4"/>
  <c r="T3503" i="4" s="1"/>
  <c r="S3503" i="4"/>
  <c r="R3504" i="4"/>
  <c r="T3504" i="4" s="1"/>
  <c r="S3504" i="4"/>
  <c r="R3505" i="4"/>
  <c r="T3505" i="4" s="1"/>
  <c r="S3505" i="4"/>
  <c r="R3506" i="4"/>
  <c r="T3506" i="4" s="1"/>
  <c r="S3506" i="4"/>
  <c r="R3507" i="4"/>
  <c r="T3507" i="4" s="1"/>
  <c r="S3507" i="4"/>
  <c r="R3508" i="4"/>
  <c r="T3508" i="4" s="1"/>
  <c r="S3508" i="4"/>
  <c r="R3509" i="4"/>
  <c r="T3509" i="4" s="1"/>
  <c r="S3509" i="4"/>
  <c r="R3510" i="4"/>
  <c r="T3510" i="4" s="1"/>
  <c r="S3510" i="4"/>
  <c r="R3511" i="4"/>
  <c r="T3511" i="4" s="1"/>
  <c r="S3511" i="4"/>
  <c r="R3512" i="4"/>
  <c r="T3512" i="4" s="1"/>
  <c r="S3512" i="4"/>
  <c r="R3513" i="4"/>
  <c r="T3513" i="4" s="1"/>
  <c r="S3513" i="4"/>
  <c r="R3514" i="4"/>
  <c r="T3514" i="4" s="1"/>
  <c r="S3514" i="4"/>
  <c r="R3515" i="4"/>
  <c r="T3515" i="4" s="1"/>
  <c r="S3515" i="4"/>
  <c r="R3516" i="4"/>
  <c r="T3516" i="4" s="1"/>
  <c r="S3516" i="4"/>
  <c r="R3517" i="4"/>
  <c r="T3517" i="4" s="1"/>
  <c r="S3517" i="4"/>
  <c r="R3518" i="4"/>
  <c r="T3518" i="4" s="1"/>
  <c r="S3518" i="4"/>
  <c r="R3519" i="4"/>
  <c r="T3519" i="4" s="1"/>
  <c r="S3519" i="4"/>
  <c r="R3520" i="4"/>
  <c r="T3520" i="4" s="1"/>
  <c r="S3520" i="4"/>
  <c r="R3521" i="4"/>
  <c r="T3521" i="4" s="1"/>
  <c r="S3521" i="4"/>
  <c r="R3522" i="4"/>
  <c r="T3522" i="4" s="1"/>
  <c r="S3522" i="4"/>
  <c r="R3523" i="4"/>
  <c r="T3523" i="4" s="1"/>
  <c r="S3523" i="4"/>
  <c r="R3524" i="4"/>
  <c r="T3524" i="4" s="1"/>
  <c r="S3524" i="4"/>
  <c r="R3525" i="4"/>
  <c r="T3525" i="4" s="1"/>
  <c r="S3525" i="4"/>
  <c r="R3526" i="4"/>
  <c r="T3526" i="4" s="1"/>
  <c r="S3526" i="4"/>
  <c r="R3527" i="4"/>
  <c r="T3527" i="4" s="1"/>
  <c r="S3527" i="4"/>
  <c r="R3528" i="4"/>
  <c r="T3528" i="4" s="1"/>
  <c r="S3528" i="4"/>
  <c r="R3529" i="4"/>
  <c r="T3529" i="4" s="1"/>
  <c r="S3529" i="4"/>
  <c r="R3530" i="4"/>
  <c r="T3530" i="4" s="1"/>
  <c r="S3530" i="4"/>
  <c r="R3531" i="4"/>
  <c r="T3531" i="4" s="1"/>
  <c r="S3531" i="4"/>
  <c r="R3532" i="4"/>
  <c r="T3532" i="4" s="1"/>
  <c r="S3532" i="4"/>
  <c r="R3533" i="4"/>
  <c r="T3533" i="4" s="1"/>
  <c r="S3533" i="4"/>
  <c r="R3534" i="4"/>
  <c r="T3534" i="4" s="1"/>
  <c r="S3534" i="4"/>
  <c r="R3535" i="4"/>
  <c r="T3535" i="4" s="1"/>
  <c r="S3535" i="4"/>
  <c r="R3536" i="4"/>
  <c r="T3536" i="4" s="1"/>
  <c r="S3536" i="4"/>
  <c r="R3537" i="4"/>
  <c r="T3537" i="4" s="1"/>
  <c r="S3537" i="4"/>
  <c r="R3538" i="4"/>
  <c r="T3538" i="4" s="1"/>
  <c r="S3538" i="4"/>
  <c r="R3539" i="4"/>
  <c r="T3539" i="4" s="1"/>
  <c r="S3539" i="4"/>
  <c r="R3540" i="4"/>
  <c r="T3540" i="4" s="1"/>
  <c r="S3540" i="4"/>
  <c r="R3541" i="4"/>
  <c r="T3541" i="4" s="1"/>
  <c r="S3541" i="4"/>
  <c r="R3542" i="4"/>
  <c r="T3542" i="4" s="1"/>
  <c r="S3542" i="4"/>
  <c r="R3543" i="4"/>
  <c r="T3543" i="4" s="1"/>
  <c r="S3543" i="4"/>
  <c r="R3544" i="4"/>
  <c r="T3544" i="4" s="1"/>
  <c r="S3544" i="4"/>
  <c r="R3545" i="4"/>
  <c r="T3545" i="4" s="1"/>
  <c r="S3545" i="4"/>
  <c r="R3546" i="4"/>
  <c r="T3546" i="4" s="1"/>
  <c r="S3546" i="4"/>
  <c r="R3547" i="4"/>
  <c r="T3547" i="4" s="1"/>
  <c r="S3547" i="4"/>
  <c r="R3548" i="4"/>
  <c r="T3548" i="4" s="1"/>
  <c r="S3548" i="4"/>
  <c r="R3549" i="4"/>
  <c r="T3549" i="4" s="1"/>
  <c r="S3549" i="4"/>
  <c r="R3550" i="4"/>
  <c r="T3550" i="4" s="1"/>
  <c r="S3550" i="4"/>
  <c r="R3551" i="4"/>
  <c r="T3551" i="4" s="1"/>
  <c r="S3551" i="4"/>
  <c r="R3552" i="4"/>
  <c r="T3552" i="4" s="1"/>
  <c r="S3552" i="4"/>
  <c r="R3553" i="4"/>
  <c r="T3553" i="4" s="1"/>
  <c r="S3553" i="4"/>
  <c r="R3554" i="4"/>
  <c r="T3554" i="4" s="1"/>
  <c r="S3554" i="4"/>
  <c r="R3555" i="4"/>
  <c r="T3555" i="4" s="1"/>
  <c r="S3555" i="4"/>
  <c r="R3556" i="4"/>
  <c r="T3556" i="4" s="1"/>
  <c r="S3556" i="4"/>
  <c r="R3557" i="4"/>
  <c r="T3557" i="4" s="1"/>
  <c r="S3557" i="4"/>
  <c r="R3558" i="4"/>
  <c r="T3558" i="4" s="1"/>
  <c r="S3558" i="4"/>
  <c r="R3559" i="4"/>
  <c r="T3559" i="4" s="1"/>
  <c r="S3559" i="4"/>
  <c r="R3560" i="4"/>
  <c r="T3560" i="4" s="1"/>
  <c r="S3560" i="4"/>
  <c r="R3561" i="4"/>
  <c r="T3561" i="4" s="1"/>
  <c r="S3561" i="4"/>
  <c r="R3562" i="4"/>
  <c r="T3562" i="4" s="1"/>
  <c r="S3562" i="4"/>
  <c r="R3563" i="4"/>
  <c r="T3563" i="4" s="1"/>
  <c r="S3563" i="4"/>
  <c r="R3564" i="4"/>
  <c r="T3564" i="4" s="1"/>
  <c r="S3564" i="4"/>
  <c r="R3565" i="4"/>
  <c r="T3565" i="4" s="1"/>
  <c r="S3565" i="4"/>
  <c r="R3566" i="4"/>
  <c r="T3566" i="4" s="1"/>
  <c r="S3566" i="4"/>
  <c r="R3567" i="4"/>
  <c r="T3567" i="4" s="1"/>
  <c r="S3567" i="4"/>
  <c r="R3568" i="4"/>
  <c r="T3568" i="4" s="1"/>
  <c r="S3568" i="4"/>
  <c r="R3569" i="4"/>
  <c r="T3569" i="4" s="1"/>
  <c r="S3569" i="4"/>
  <c r="R3570" i="4"/>
  <c r="T3570" i="4" s="1"/>
  <c r="S3570" i="4"/>
  <c r="R3571" i="4"/>
  <c r="T3571" i="4" s="1"/>
  <c r="S3571" i="4"/>
  <c r="R3572" i="4"/>
  <c r="T3572" i="4" s="1"/>
  <c r="S3572" i="4"/>
  <c r="R3573" i="4"/>
  <c r="T3573" i="4" s="1"/>
  <c r="S3573" i="4"/>
  <c r="R3574" i="4"/>
  <c r="T3574" i="4" s="1"/>
  <c r="S3574" i="4"/>
  <c r="R3575" i="4"/>
  <c r="T3575" i="4" s="1"/>
  <c r="S3575" i="4"/>
  <c r="R3576" i="4"/>
  <c r="T3576" i="4" s="1"/>
  <c r="S3576" i="4"/>
  <c r="R3577" i="4"/>
  <c r="T3577" i="4" s="1"/>
  <c r="S3577" i="4"/>
  <c r="R3578" i="4"/>
  <c r="T3578" i="4" s="1"/>
  <c r="S3578" i="4"/>
  <c r="R3579" i="4"/>
  <c r="T3579" i="4" s="1"/>
  <c r="S3579" i="4"/>
  <c r="R3580" i="4"/>
  <c r="T3580" i="4" s="1"/>
  <c r="S3580" i="4"/>
  <c r="R3581" i="4"/>
  <c r="T3581" i="4" s="1"/>
  <c r="S3581" i="4"/>
  <c r="R3582" i="4"/>
  <c r="T3582" i="4" s="1"/>
  <c r="S3582" i="4"/>
  <c r="R3583" i="4"/>
  <c r="T3583" i="4" s="1"/>
  <c r="S3583" i="4"/>
  <c r="R3584" i="4"/>
  <c r="T3584" i="4" s="1"/>
  <c r="S3584" i="4"/>
  <c r="R3585" i="4"/>
  <c r="T3585" i="4" s="1"/>
  <c r="S3585" i="4"/>
  <c r="R3586" i="4"/>
  <c r="T3586" i="4" s="1"/>
  <c r="S3586" i="4"/>
  <c r="R3587" i="4"/>
  <c r="T3587" i="4" s="1"/>
  <c r="S3587" i="4"/>
  <c r="R3588" i="4"/>
  <c r="T3588" i="4" s="1"/>
  <c r="S3588" i="4"/>
  <c r="R3589" i="4"/>
  <c r="T3589" i="4" s="1"/>
  <c r="S3589" i="4"/>
  <c r="R3590" i="4"/>
  <c r="T3590" i="4" s="1"/>
  <c r="S3590" i="4"/>
  <c r="R3591" i="4"/>
  <c r="T3591" i="4" s="1"/>
  <c r="S3591" i="4"/>
  <c r="R3592" i="4"/>
  <c r="T3592" i="4" s="1"/>
  <c r="S3592" i="4"/>
  <c r="R3593" i="4"/>
  <c r="T3593" i="4" s="1"/>
  <c r="S3593" i="4"/>
  <c r="R3594" i="4"/>
  <c r="T3594" i="4" s="1"/>
  <c r="S3594" i="4"/>
  <c r="R3595" i="4"/>
  <c r="T3595" i="4" s="1"/>
  <c r="S3595" i="4"/>
  <c r="R3596" i="4"/>
  <c r="T3596" i="4" s="1"/>
  <c r="S3596" i="4"/>
  <c r="R3597" i="4"/>
  <c r="T3597" i="4" s="1"/>
  <c r="S3597" i="4"/>
  <c r="R3598" i="4"/>
  <c r="T3598" i="4" s="1"/>
  <c r="S3598" i="4"/>
  <c r="R3599" i="4"/>
  <c r="T3599" i="4" s="1"/>
  <c r="S3599" i="4"/>
  <c r="R3600" i="4"/>
  <c r="T3600" i="4" s="1"/>
  <c r="S3600" i="4"/>
  <c r="R3601" i="4"/>
  <c r="T3601" i="4" s="1"/>
  <c r="S3601" i="4"/>
  <c r="R3602" i="4"/>
  <c r="T3602" i="4" s="1"/>
  <c r="S3602" i="4"/>
  <c r="R3603" i="4"/>
  <c r="T3603" i="4" s="1"/>
  <c r="S3603" i="4"/>
  <c r="R3604" i="4"/>
  <c r="T3604" i="4" s="1"/>
  <c r="S3604" i="4"/>
  <c r="R3605" i="4"/>
  <c r="T3605" i="4" s="1"/>
  <c r="S3605" i="4"/>
  <c r="R3606" i="4"/>
  <c r="T3606" i="4" s="1"/>
  <c r="S3606" i="4"/>
  <c r="R3607" i="4"/>
  <c r="T3607" i="4" s="1"/>
  <c r="S3607" i="4"/>
  <c r="R3608" i="4"/>
  <c r="T3608" i="4" s="1"/>
  <c r="S3608" i="4"/>
  <c r="R3609" i="4"/>
  <c r="T3609" i="4" s="1"/>
  <c r="S3609" i="4"/>
  <c r="R3610" i="4"/>
  <c r="T3610" i="4" s="1"/>
  <c r="S3610" i="4"/>
  <c r="R3611" i="4"/>
  <c r="T3611" i="4" s="1"/>
  <c r="S3611" i="4"/>
  <c r="R3612" i="4"/>
  <c r="T3612" i="4" s="1"/>
  <c r="S3612" i="4"/>
  <c r="R3613" i="4"/>
  <c r="T3613" i="4" s="1"/>
  <c r="S3613" i="4"/>
  <c r="R3614" i="4"/>
  <c r="T3614" i="4" s="1"/>
  <c r="S3614" i="4"/>
  <c r="R3615" i="4"/>
  <c r="T3615" i="4" s="1"/>
  <c r="S3615" i="4"/>
  <c r="R3616" i="4"/>
  <c r="T3616" i="4" s="1"/>
  <c r="S3616" i="4"/>
  <c r="R3617" i="4"/>
  <c r="T3617" i="4" s="1"/>
  <c r="S3617" i="4"/>
  <c r="R3618" i="4"/>
  <c r="T3618" i="4" s="1"/>
  <c r="S3618" i="4"/>
  <c r="R3619" i="4"/>
  <c r="T3619" i="4" s="1"/>
  <c r="S3619" i="4"/>
  <c r="R3620" i="4"/>
  <c r="T3620" i="4" s="1"/>
  <c r="S3620" i="4"/>
  <c r="R3621" i="4"/>
  <c r="T3621" i="4" s="1"/>
  <c r="S3621" i="4"/>
  <c r="R3622" i="4"/>
  <c r="T3622" i="4" s="1"/>
  <c r="S3622" i="4"/>
  <c r="R3623" i="4"/>
  <c r="T3623" i="4" s="1"/>
  <c r="S3623" i="4"/>
  <c r="R3624" i="4"/>
  <c r="T3624" i="4" s="1"/>
  <c r="S3624" i="4"/>
  <c r="R3625" i="4"/>
  <c r="T3625" i="4" s="1"/>
  <c r="S3625" i="4"/>
  <c r="R3626" i="4"/>
  <c r="T3626" i="4" s="1"/>
  <c r="S3626" i="4"/>
  <c r="R3627" i="4"/>
  <c r="T3627" i="4" s="1"/>
  <c r="S3627" i="4"/>
  <c r="R3628" i="4"/>
  <c r="T3628" i="4" s="1"/>
  <c r="S3628" i="4"/>
  <c r="R3629" i="4"/>
  <c r="T3629" i="4" s="1"/>
  <c r="S3629" i="4"/>
  <c r="R3630" i="4"/>
  <c r="T3630" i="4" s="1"/>
  <c r="S3630" i="4"/>
  <c r="R3631" i="4"/>
  <c r="T3631" i="4" s="1"/>
  <c r="S3631" i="4"/>
  <c r="R3632" i="4"/>
  <c r="T3632" i="4" s="1"/>
  <c r="S3632" i="4"/>
  <c r="R3633" i="4"/>
  <c r="T3633" i="4" s="1"/>
  <c r="S3633" i="4"/>
  <c r="R3634" i="4"/>
  <c r="T3634" i="4" s="1"/>
  <c r="S3634" i="4"/>
  <c r="R3635" i="4"/>
  <c r="T3635" i="4" s="1"/>
  <c r="S3635" i="4"/>
  <c r="R3636" i="4"/>
  <c r="T3636" i="4" s="1"/>
  <c r="S3636" i="4"/>
  <c r="R3637" i="4"/>
  <c r="T3637" i="4" s="1"/>
  <c r="S3637" i="4"/>
  <c r="R3638" i="4"/>
  <c r="T3638" i="4" s="1"/>
  <c r="S3638" i="4"/>
  <c r="R3639" i="4"/>
  <c r="T3639" i="4" s="1"/>
  <c r="S3639" i="4"/>
  <c r="R3640" i="4"/>
  <c r="T3640" i="4" s="1"/>
  <c r="S3640" i="4"/>
  <c r="R3641" i="4"/>
  <c r="T3641" i="4" s="1"/>
  <c r="S3641" i="4"/>
  <c r="R3642" i="4"/>
  <c r="T3642" i="4" s="1"/>
  <c r="S3642" i="4"/>
  <c r="R3643" i="4"/>
  <c r="T3643" i="4" s="1"/>
  <c r="S3643" i="4"/>
  <c r="R3644" i="4"/>
  <c r="T3644" i="4" s="1"/>
  <c r="S3644" i="4"/>
  <c r="R3645" i="4"/>
  <c r="T3645" i="4" s="1"/>
  <c r="S3645" i="4"/>
  <c r="R3646" i="4"/>
  <c r="T3646" i="4" s="1"/>
  <c r="S3646" i="4"/>
  <c r="R3647" i="4"/>
  <c r="T3647" i="4" s="1"/>
  <c r="S3647" i="4"/>
  <c r="R3648" i="4"/>
  <c r="T3648" i="4" s="1"/>
  <c r="S3648" i="4"/>
  <c r="R3649" i="4"/>
  <c r="T3649" i="4" s="1"/>
  <c r="S3649" i="4"/>
  <c r="R3650" i="4"/>
  <c r="T3650" i="4" s="1"/>
  <c r="S3650" i="4"/>
  <c r="R3651" i="4"/>
  <c r="T3651" i="4" s="1"/>
  <c r="S3651" i="4"/>
  <c r="R3652" i="4"/>
  <c r="T3652" i="4" s="1"/>
  <c r="S3652" i="4"/>
  <c r="R3653" i="4"/>
  <c r="T3653" i="4" s="1"/>
  <c r="S3653" i="4"/>
  <c r="R3654" i="4"/>
  <c r="T3654" i="4" s="1"/>
  <c r="S3654" i="4"/>
  <c r="R3655" i="4"/>
  <c r="T3655" i="4" s="1"/>
  <c r="S3655" i="4"/>
  <c r="R3656" i="4"/>
  <c r="T3656" i="4" s="1"/>
  <c r="S3656" i="4"/>
  <c r="R3657" i="4"/>
  <c r="T3657" i="4" s="1"/>
  <c r="S3657" i="4"/>
  <c r="R3658" i="4"/>
  <c r="T3658" i="4" s="1"/>
  <c r="S3658" i="4"/>
  <c r="R3659" i="4"/>
  <c r="T3659" i="4" s="1"/>
  <c r="S3659" i="4"/>
  <c r="R3660" i="4"/>
  <c r="T3660" i="4" s="1"/>
  <c r="S3660" i="4"/>
  <c r="R3661" i="4"/>
  <c r="T3661" i="4" s="1"/>
  <c r="S3661" i="4"/>
  <c r="R3662" i="4"/>
  <c r="T3662" i="4" s="1"/>
  <c r="S3662" i="4"/>
  <c r="R3663" i="4"/>
  <c r="T3663" i="4" s="1"/>
  <c r="S3663" i="4"/>
  <c r="R3664" i="4"/>
  <c r="T3664" i="4" s="1"/>
  <c r="S3664" i="4"/>
  <c r="R3665" i="4"/>
  <c r="T3665" i="4" s="1"/>
  <c r="S3665" i="4"/>
  <c r="R3666" i="4"/>
  <c r="T3666" i="4" s="1"/>
  <c r="S3666" i="4"/>
  <c r="R3667" i="4"/>
  <c r="T3667" i="4" s="1"/>
  <c r="S3667" i="4"/>
  <c r="R3668" i="4"/>
  <c r="T3668" i="4" s="1"/>
  <c r="S3668" i="4"/>
  <c r="R3669" i="4"/>
  <c r="T3669" i="4" s="1"/>
  <c r="S3669" i="4"/>
  <c r="R3670" i="4"/>
  <c r="T3670" i="4" s="1"/>
  <c r="S3670" i="4"/>
  <c r="R3671" i="4"/>
  <c r="T3671" i="4" s="1"/>
  <c r="S3671" i="4"/>
  <c r="R3672" i="4"/>
  <c r="T3672" i="4" s="1"/>
  <c r="S3672" i="4"/>
  <c r="R3673" i="4"/>
  <c r="T3673" i="4" s="1"/>
  <c r="S3673" i="4"/>
  <c r="R3674" i="4"/>
  <c r="T3674" i="4" s="1"/>
  <c r="S3674" i="4"/>
  <c r="R3675" i="4"/>
  <c r="T3675" i="4" s="1"/>
  <c r="S3675" i="4"/>
  <c r="R3676" i="4"/>
  <c r="T3676" i="4" s="1"/>
  <c r="S3676" i="4"/>
  <c r="R3677" i="4"/>
  <c r="T3677" i="4" s="1"/>
  <c r="S3677" i="4"/>
  <c r="R3678" i="4"/>
  <c r="T3678" i="4" s="1"/>
  <c r="S3678" i="4"/>
  <c r="R3679" i="4"/>
  <c r="T3679" i="4" s="1"/>
  <c r="S3679" i="4"/>
  <c r="R3680" i="4"/>
  <c r="T3680" i="4" s="1"/>
  <c r="S3680" i="4"/>
  <c r="R3681" i="4"/>
  <c r="T3681" i="4" s="1"/>
  <c r="S3681" i="4"/>
  <c r="R3682" i="4"/>
  <c r="T3682" i="4" s="1"/>
  <c r="S3682" i="4"/>
  <c r="R3683" i="4"/>
  <c r="T3683" i="4" s="1"/>
  <c r="S3683" i="4"/>
  <c r="R3684" i="4"/>
  <c r="T3684" i="4" s="1"/>
  <c r="S3684" i="4"/>
  <c r="R3685" i="4"/>
  <c r="T3685" i="4" s="1"/>
  <c r="S3685" i="4"/>
  <c r="R3686" i="4"/>
  <c r="T3686" i="4" s="1"/>
  <c r="S3686" i="4"/>
  <c r="R3687" i="4"/>
  <c r="T3687" i="4" s="1"/>
  <c r="S3687" i="4"/>
  <c r="R3688" i="4"/>
  <c r="T3688" i="4" s="1"/>
  <c r="S3688" i="4"/>
  <c r="R3689" i="4"/>
  <c r="T3689" i="4" s="1"/>
  <c r="S3689" i="4"/>
  <c r="R3690" i="4"/>
  <c r="T3690" i="4" s="1"/>
  <c r="S3690" i="4"/>
  <c r="R3691" i="4"/>
  <c r="T3691" i="4" s="1"/>
  <c r="S3691" i="4"/>
  <c r="R3692" i="4"/>
  <c r="T3692" i="4" s="1"/>
  <c r="S3692" i="4"/>
  <c r="R3693" i="4"/>
  <c r="T3693" i="4" s="1"/>
  <c r="S3693" i="4"/>
  <c r="R3694" i="4"/>
  <c r="T3694" i="4" s="1"/>
  <c r="S3694" i="4"/>
  <c r="R3695" i="4"/>
  <c r="T3695" i="4" s="1"/>
  <c r="S3695" i="4"/>
  <c r="R3696" i="4"/>
  <c r="T3696" i="4" s="1"/>
  <c r="S3696" i="4"/>
  <c r="R3697" i="4"/>
  <c r="T3697" i="4" s="1"/>
  <c r="S3697" i="4"/>
  <c r="R3698" i="4"/>
  <c r="T3698" i="4" s="1"/>
  <c r="S3698" i="4"/>
  <c r="R3699" i="4"/>
  <c r="T3699" i="4" s="1"/>
  <c r="S3699" i="4"/>
  <c r="R3700" i="4"/>
  <c r="T3700" i="4" s="1"/>
  <c r="S3700" i="4"/>
  <c r="R3701" i="4"/>
  <c r="T3701" i="4" s="1"/>
  <c r="S3701" i="4"/>
  <c r="R3702" i="4"/>
  <c r="T3702" i="4" s="1"/>
  <c r="S3702" i="4"/>
  <c r="R3703" i="4"/>
  <c r="T3703" i="4" s="1"/>
  <c r="S3703" i="4"/>
  <c r="R3704" i="4"/>
  <c r="T3704" i="4" s="1"/>
  <c r="S3704" i="4"/>
  <c r="R3705" i="4"/>
  <c r="T3705" i="4" s="1"/>
  <c r="S3705" i="4"/>
  <c r="R3706" i="4"/>
  <c r="T3706" i="4" s="1"/>
  <c r="S3706" i="4"/>
  <c r="R3707" i="4"/>
  <c r="T3707" i="4" s="1"/>
  <c r="S3707" i="4"/>
  <c r="R3708" i="4"/>
  <c r="T3708" i="4" s="1"/>
  <c r="S3708" i="4"/>
  <c r="R3709" i="4"/>
  <c r="T3709" i="4" s="1"/>
  <c r="S3709" i="4"/>
  <c r="R3710" i="4"/>
  <c r="T3710" i="4" s="1"/>
  <c r="S3710" i="4"/>
  <c r="R3711" i="4"/>
  <c r="T3711" i="4" s="1"/>
  <c r="S3711" i="4"/>
  <c r="R3712" i="4"/>
  <c r="T3712" i="4" s="1"/>
  <c r="S3712" i="4"/>
  <c r="R3713" i="4"/>
  <c r="T3713" i="4" s="1"/>
  <c r="S3713" i="4"/>
  <c r="R3714" i="4"/>
  <c r="T3714" i="4" s="1"/>
  <c r="S3714" i="4"/>
  <c r="R3715" i="4"/>
  <c r="T3715" i="4" s="1"/>
  <c r="S3715" i="4"/>
  <c r="R3716" i="4"/>
  <c r="T3716" i="4" s="1"/>
  <c r="S3716" i="4"/>
  <c r="R3717" i="4"/>
  <c r="T3717" i="4" s="1"/>
  <c r="S3717" i="4"/>
  <c r="R3718" i="4"/>
  <c r="T3718" i="4" s="1"/>
  <c r="S3718" i="4"/>
  <c r="R3719" i="4"/>
  <c r="T3719" i="4" s="1"/>
  <c r="S3719" i="4"/>
  <c r="R3720" i="4"/>
  <c r="T3720" i="4" s="1"/>
  <c r="S3720" i="4"/>
  <c r="R3721" i="4"/>
  <c r="T3721" i="4" s="1"/>
  <c r="S3721" i="4"/>
  <c r="R3722" i="4"/>
  <c r="T3722" i="4" s="1"/>
  <c r="S3722" i="4"/>
  <c r="R3723" i="4"/>
  <c r="T3723" i="4" s="1"/>
  <c r="S3723" i="4"/>
  <c r="R3724" i="4"/>
  <c r="T3724" i="4" s="1"/>
  <c r="S3724" i="4"/>
  <c r="R3725" i="4"/>
  <c r="T3725" i="4" s="1"/>
  <c r="S3725" i="4"/>
  <c r="R3726" i="4"/>
  <c r="T3726" i="4" s="1"/>
  <c r="S3726" i="4"/>
  <c r="R3727" i="4"/>
  <c r="T3727" i="4" s="1"/>
  <c r="S3727" i="4"/>
  <c r="R3728" i="4"/>
  <c r="T3728" i="4" s="1"/>
  <c r="S3728" i="4"/>
  <c r="R3729" i="4"/>
  <c r="T3729" i="4" s="1"/>
  <c r="S3729" i="4"/>
  <c r="R3730" i="4"/>
  <c r="T3730" i="4" s="1"/>
  <c r="S3730" i="4"/>
  <c r="R3731" i="4"/>
  <c r="T3731" i="4" s="1"/>
  <c r="S3731" i="4"/>
  <c r="R3732" i="4"/>
  <c r="T3732" i="4" s="1"/>
  <c r="S3732" i="4"/>
  <c r="R3733" i="4"/>
  <c r="T3733" i="4" s="1"/>
  <c r="S3733" i="4"/>
  <c r="R3734" i="4"/>
  <c r="T3734" i="4" s="1"/>
  <c r="S3734" i="4"/>
  <c r="R3735" i="4"/>
  <c r="T3735" i="4" s="1"/>
  <c r="S3735" i="4"/>
  <c r="R3736" i="4"/>
  <c r="T3736" i="4" s="1"/>
  <c r="S3736" i="4"/>
  <c r="R3737" i="4"/>
  <c r="T3737" i="4" s="1"/>
  <c r="S3737" i="4"/>
  <c r="R3738" i="4"/>
  <c r="T3738" i="4" s="1"/>
  <c r="S3738" i="4"/>
  <c r="R3739" i="4"/>
  <c r="T3739" i="4" s="1"/>
  <c r="S3739" i="4"/>
  <c r="R3740" i="4"/>
  <c r="T3740" i="4" s="1"/>
  <c r="S3740" i="4"/>
  <c r="R3741" i="4"/>
  <c r="T3741" i="4" s="1"/>
  <c r="S3741" i="4"/>
  <c r="R3742" i="4"/>
  <c r="T3742" i="4" s="1"/>
  <c r="S3742" i="4"/>
  <c r="R3743" i="4"/>
  <c r="T3743" i="4" s="1"/>
  <c r="S3743" i="4"/>
  <c r="R3744" i="4"/>
  <c r="T3744" i="4" s="1"/>
  <c r="S3744" i="4"/>
  <c r="R3745" i="4"/>
  <c r="T3745" i="4" s="1"/>
  <c r="S3745" i="4"/>
  <c r="R3746" i="4"/>
  <c r="T3746" i="4" s="1"/>
  <c r="S3746" i="4"/>
  <c r="R3747" i="4"/>
  <c r="T3747" i="4" s="1"/>
  <c r="S3747" i="4"/>
  <c r="R3748" i="4"/>
  <c r="T3748" i="4" s="1"/>
  <c r="S3748" i="4"/>
  <c r="R3749" i="4"/>
  <c r="T3749" i="4" s="1"/>
  <c r="S3749" i="4"/>
  <c r="R3750" i="4"/>
  <c r="T3750" i="4" s="1"/>
  <c r="S3750" i="4"/>
  <c r="R3751" i="4"/>
  <c r="T3751" i="4" s="1"/>
  <c r="S3751" i="4"/>
  <c r="R3752" i="4"/>
  <c r="T3752" i="4" s="1"/>
  <c r="S3752" i="4"/>
  <c r="R3753" i="4"/>
  <c r="T3753" i="4" s="1"/>
  <c r="S3753" i="4"/>
  <c r="R3754" i="4"/>
  <c r="T3754" i="4" s="1"/>
  <c r="S3754" i="4"/>
  <c r="R3755" i="4"/>
  <c r="T3755" i="4" s="1"/>
  <c r="S3755" i="4"/>
  <c r="R3756" i="4"/>
  <c r="T3756" i="4" s="1"/>
  <c r="S3756" i="4"/>
  <c r="R3757" i="4"/>
  <c r="T3757" i="4" s="1"/>
  <c r="S3757" i="4"/>
  <c r="R3758" i="4"/>
  <c r="T3758" i="4" s="1"/>
  <c r="S3758" i="4"/>
  <c r="R3759" i="4"/>
  <c r="T3759" i="4" s="1"/>
  <c r="S3759" i="4"/>
  <c r="R3760" i="4"/>
  <c r="T3760" i="4" s="1"/>
  <c r="S3760" i="4"/>
  <c r="R3761" i="4"/>
  <c r="T3761" i="4" s="1"/>
  <c r="S3761" i="4"/>
  <c r="R3762" i="4"/>
  <c r="T3762" i="4" s="1"/>
  <c r="S3762" i="4"/>
  <c r="R3763" i="4"/>
  <c r="T3763" i="4" s="1"/>
  <c r="S3763" i="4"/>
  <c r="R3764" i="4"/>
  <c r="T3764" i="4" s="1"/>
  <c r="S3764" i="4"/>
  <c r="R3765" i="4"/>
  <c r="T3765" i="4" s="1"/>
  <c r="S3765" i="4"/>
  <c r="R3766" i="4"/>
  <c r="T3766" i="4" s="1"/>
  <c r="S3766" i="4"/>
  <c r="R3767" i="4"/>
  <c r="T3767" i="4" s="1"/>
  <c r="S3767" i="4"/>
  <c r="R3768" i="4"/>
  <c r="T3768" i="4" s="1"/>
  <c r="S3768" i="4"/>
  <c r="R3769" i="4"/>
  <c r="T3769" i="4" s="1"/>
  <c r="S3769" i="4"/>
  <c r="R3770" i="4"/>
  <c r="T3770" i="4" s="1"/>
  <c r="S3770" i="4"/>
  <c r="R3771" i="4"/>
  <c r="T3771" i="4" s="1"/>
  <c r="S3771" i="4"/>
  <c r="R3772" i="4"/>
  <c r="T3772" i="4" s="1"/>
  <c r="S3772" i="4"/>
  <c r="R3773" i="4"/>
  <c r="T3773" i="4" s="1"/>
  <c r="S3773" i="4"/>
  <c r="R3774" i="4"/>
  <c r="T3774" i="4" s="1"/>
  <c r="S3774" i="4"/>
  <c r="R3775" i="4"/>
  <c r="T3775" i="4" s="1"/>
  <c r="S3775" i="4"/>
  <c r="R3776" i="4"/>
  <c r="T3776" i="4" s="1"/>
  <c r="S3776" i="4"/>
  <c r="R3777" i="4"/>
  <c r="T3777" i="4" s="1"/>
  <c r="S3777" i="4"/>
  <c r="R3778" i="4"/>
  <c r="T3778" i="4" s="1"/>
  <c r="S3778" i="4"/>
  <c r="R3779" i="4"/>
  <c r="T3779" i="4" s="1"/>
  <c r="S3779" i="4"/>
  <c r="R3780" i="4"/>
  <c r="T3780" i="4" s="1"/>
  <c r="S3780" i="4"/>
  <c r="R3781" i="4"/>
  <c r="T3781" i="4" s="1"/>
  <c r="S3781" i="4"/>
  <c r="R3782" i="4"/>
  <c r="T3782" i="4" s="1"/>
  <c r="S3782" i="4"/>
  <c r="R3783" i="4"/>
  <c r="T3783" i="4" s="1"/>
  <c r="S3783" i="4"/>
  <c r="R3784" i="4"/>
  <c r="T3784" i="4" s="1"/>
  <c r="S3784" i="4"/>
  <c r="R3785" i="4"/>
  <c r="T3785" i="4" s="1"/>
  <c r="S3785" i="4"/>
  <c r="R3786" i="4"/>
  <c r="T3786" i="4" s="1"/>
  <c r="S3786" i="4"/>
  <c r="R3787" i="4"/>
  <c r="T3787" i="4" s="1"/>
  <c r="S3787" i="4"/>
  <c r="R3788" i="4"/>
  <c r="T3788" i="4" s="1"/>
  <c r="S3788" i="4"/>
  <c r="R3789" i="4"/>
  <c r="T3789" i="4" s="1"/>
  <c r="S3789" i="4"/>
  <c r="R3790" i="4"/>
  <c r="T3790" i="4" s="1"/>
  <c r="S3790" i="4"/>
  <c r="R3791" i="4"/>
  <c r="T3791" i="4" s="1"/>
  <c r="S3791" i="4"/>
  <c r="R3792" i="4"/>
  <c r="T3792" i="4" s="1"/>
  <c r="S3792" i="4"/>
  <c r="R3793" i="4"/>
  <c r="T3793" i="4" s="1"/>
  <c r="S3793" i="4"/>
  <c r="R3794" i="4"/>
  <c r="T3794" i="4" s="1"/>
  <c r="S3794" i="4"/>
  <c r="R3795" i="4"/>
  <c r="T3795" i="4" s="1"/>
  <c r="S3795" i="4"/>
  <c r="R3796" i="4"/>
  <c r="T3796" i="4" s="1"/>
  <c r="S3796" i="4"/>
  <c r="R3797" i="4"/>
  <c r="T3797" i="4" s="1"/>
  <c r="S3797" i="4"/>
  <c r="R3798" i="4"/>
  <c r="T3798" i="4" s="1"/>
  <c r="S3798" i="4"/>
  <c r="R3799" i="4"/>
  <c r="T3799" i="4" s="1"/>
  <c r="S3799" i="4"/>
  <c r="R3800" i="4"/>
  <c r="T3800" i="4" s="1"/>
  <c r="S3800" i="4"/>
  <c r="R3801" i="4"/>
  <c r="T3801" i="4" s="1"/>
  <c r="S3801" i="4"/>
  <c r="R3802" i="4"/>
  <c r="T3802" i="4" s="1"/>
  <c r="S3802" i="4"/>
  <c r="R3803" i="4"/>
  <c r="T3803" i="4" s="1"/>
  <c r="S3803" i="4"/>
  <c r="R3804" i="4"/>
  <c r="T3804" i="4" s="1"/>
  <c r="S3804" i="4"/>
  <c r="R3805" i="4"/>
  <c r="T3805" i="4" s="1"/>
  <c r="S3805" i="4"/>
  <c r="R3806" i="4"/>
  <c r="T3806" i="4" s="1"/>
  <c r="S3806" i="4"/>
  <c r="R3807" i="4"/>
  <c r="T3807" i="4" s="1"/>
  <c r="S3807" i="4"/>
  <c r="R3808" i="4"/>
  <c r="T3808" i="4" s="1"/>
  <c r="S3808" i="4"/>
  <c r="R3809" i="4"/>
  <c r="T3809" i="4" s="1"/>
  <c r="S3809" i="4"/>
  <c r="R3810" i="4"/>
  <c r="T3810" i="4" s="1"/>
  <c r="S3810" i="4"/>
  <c r="R3811" i="4"/>
  <c r="T3811" i="4" s="1"/>
  <c r="S3811" i="4"/>
  <c r="R3812" i="4"/>
  <c r="T3812" i="4" s="1"/>
  <c r="S3812" i="4"/>
  <c r="R3813" i="4"/>
  <c r="T3813" i="4" s="1"/>
  <c r="S3813" i="4"/>
  <c r="R3814" i="4"/>
  <c r="T3814" i="4" s="1"/>
  <c r="S3814" i="4"/>
  <c r="R3815" i="4"/>
  <c r="T3815" i="4" s="1"/>
  <c r="S3815" i="4"/>
  <c r="R3816" i="4"/>
  <c r="T3816" i="4" s="1"/>
  <c r="S3816" i="4"/>
  <c r="R3817" i="4"/>
  <c r="T3817" i="4" s="1"/>
  <c r="S3817" i="4"/>
  <c r="R3818" i="4"/>
  <c r="T3818" i="4" s="1"/>
  <c r="S3818" i="4"/>
  <c r="R3819" i="4"/>
  <c r="T3819" i="4" s="1"/>
  <c r="S3819" i="4"/>
  <c r="R3820" i="4"/>
  <c r="T3820" i="4" s="1"/>
  <c r="S3820" i="4"/>
  <c r="R3821" i="4"/>
  <c r="T3821" i="4" s="1"/>
  <c r="S3821" i="4"/>
  <c r="R3822" i="4"/>
  <c r="T3822" i="4" s="1"/>
  <c r="S3822" i="4"/>
  <c r="R3823" i="4"/>
  <c r="T3823" i="4" s="1"/>
  <c r="S3823" i="4"/>
  <c r="R3824" i="4"/>
  <c r="T3824" i="4" s="1"/>
  <c r="S3824" i="4"/>
  <c r="R3825" i="4"/>
  <c r="T3825" i="4" s="1"/>
  <c r="S3825" i="4"/>
  <c r="R3826" i="4"/>
  <c r="T3826" i="4" s="1"/>
  <c r="S3826" i="4"/>
  <c r="R3827" i="4"/>
  <c r="T3827" i="4" s="1"/>
  <c r="S3827" i="4"/>
  <c r="R3828" i="4"/>
  <c r="T3828" i="4" s="1"/>
  <c r="S3828" i="4"/>
  <c r="R3829" i="4"/>
  <c r="T3829" i="4" s="1"/>
  <c r="S3829" i="4"/>
  <c r="R3830" i="4"/>
  <c r="T3830" i="4" s="1"/>
  <c r="S3830" i="4"/>
  <c r="R3831" i="4"/>
  <c r="T3831" i="4" s="1"/>
  <c r="S3831" i="4"/>
  <c r="R3832" i="4"/>
  <c r="T3832" i="4" s="1"/>
  <c r="S3832" i="4"/>
  <c r="R3833" i="4"/>
  <c r="T3833" i="4" s="1"/>
  <c r="S3833" i="4"/>
  <c r="R3834" i="4"/>
  <c r="T3834" i="4" s="1"/>
  <c r="S3834" i="4"/>
  <c r="R3835" i="4"/>
  <c r="T3835" i="4" s="1"/>
  <c r="S3835" i="4"/>
  <c r="R3836" i="4"/>
  <c r="T3836" i="4" s="1"/>
  <c r="S3836" i="4"/>
  <c r="R3837" i="4"/>
  <c r="T3837" i="4" s="1"/>
  <c r="S3837" i="4"/>
  <c r="R3838" i="4"/>
  <c r="T3838" i="4" s="1"/>
  <c r="S3838" i="4"/>
  <c r="R3839" i="4"/>
  <c r="T3839" i="4" s="1"/>
  <c r="S3839" i="4"/>
  <c r="R3840" i="4"/>
  <c r="T3840" i="4" s="1"/>
  <c r="S3840" i="4"/>
  <c r="R3841" i="4"/>
  <c r="T3841" i="4" s="1"/>
  <c r="S3841" i="4"/>
  <c r="R3842" i="4"/>
  <c r="T3842" i="4" s="1"/>
  <c r="S3842" i="4"/>
  <c r="R3843" i="4"/>
  <c r="T3843" i="4" s="1"/>
  <c r="S3843" i="4"/>
  <c r="R3844" i="4"/>
  <c r="T3844" i="4" s="1"/>
  <c r="S3844" i="4"/>
  <c r="R3845" i="4"/>
  <c r="T3845" i="4" s="1"/>
  <c r="S3845" i="4"/>
  <c r="R3846" i="4"/>
  <c r="T3846" i="4" s="1"/>
  <c r="S3846" i="4"/>
  <c r="R3847" i="4"/>
  <c r="T3847" i="4" s="1"/>
  <c r="S3847" i="4"/>
  <c r="R3848" i="4"/>
  <c r="T3848" i="4" s="1"/>
  <c r="S3848" i="4"/>
  <c r="R3849" i="4"/>
  <c r="T3849" i="4" s="1"/>
  <c r="S3849" i="4"/>
  <c r="R3850" i="4"/>
  <c r="T3850" i="4" s="1"/>
  <c r="S3850" i="4"/>
  <c r="R3851" i="4"/>
  <c r="T3851" i="4" s="1"/>
  <c r="S3851" i="4"/>
  <c r="R3852" i="4"/>
  <c r="T3852" i="4" s="1"/>
  <c r="S3852" i="4"/>
  <c r="R3853" i="4"/>
  <c r="T3853" i="4" s="1"/>
  <c r="S3853" i="4"/>
  <c r="R3854" i="4"/>
  <c r="T3854" i="4" s="1"/>
  <c r="S3854" i="4"/>
  <c r="R3855" i="4"/>
  <c r="T3855" i="4" s="1"/>
  <c r="S3855" i="4"/>
  <c r="R3856" i="4"/>
  <c r="T3856" i="4" s="1"/>
  <c r="S3856" i="4"/>
  <c r="R3857" i="4"/>
  <c r="T3857" i="4" s="1"/>
  <c r="S3857" i="4"/>
  <c r="R3858" i="4"/>
  <c r="T3858" i="4" s="1"/>
  <c r="S3858" i="4"/>
  <c r="R3859" i="4"/>
  <c r="T3859" i="4" s="1"/>
  <c r="S3859" i="4"/>
  <c r="R3860" i="4"/>
  <c r="T3860" i="4" s="1"/>
  <c r="S3860" i="4"/>
  <c r="R3861" i="4"/>
  <c r="T3861" i="4" s="1"/>
  <c r="S3861" i="4"/>
  <c r="R3862" i="4"/>
  <c r="T3862" i="4" s="1"/>
  <c r="S3862" i="4"/>
  <c r="R3863" i="4"/>
  <c r="T3863" i="4" s="1"/>
  <c r="S3863" i="4"/>
  <c r="R3864" i="4"/>
  <c r="T3864" i="4" s="1"/>
  <c r="S3864" i="4"/>
  <c r="R3865" i="4"/>
  <c r="T3865" i="4" s="1"/>
  <c r="S3865" i="4"/>
  <c r="R3866" i="4"/>
  <c r="T3866" i="4" s="1"/>
  <c r="S3866" i="4"/>
  <c r="R3867" i="4"/>
  <c r="T3867" i="4" s="1"/>
  <c r="S3867" i="4"/>
  <c r="R3868" i="4"/>
  <c r="T3868" i="4" s="1"/>
  <c r="S3868" i="4"/>
  <c r="R3869" i="4"/>
  <c r="T3869" i="4" s="1"/>
  <c r="S3869" i="4"/>
  <c r="R3870" i="4"/>
  <c r="T3870" i="4" s="1"/>
  <c r="S3870" i="4"/>
  <c r="R3871" i="4"/>
  <c r="T3871" i="4" s="1"/>
  <c r="S3871" i="4"/>
  <c r="R3872" i="4"/>
  <c r="T3872" i="4" s="1"/>
  <c r="S3872" i="4"/>
  <c r="R3873" i="4"/>
  <c r="T3873" i="4" s="1"/>
  <c r="S3873" i="4"/>
  <c r="R3874" i="4"/>
  <c r="T3874" i="4" s="1"/>
  <c r="S3874" i="4"/>
  <c r="R3875" i="4"/>
  <c r="T3875" i="4" s="1"/>
  <c r="S3875" i="4"/>
  <c r="R3876" i="4"/>
  <c r="T3876" i="4" s="1"/>
  <c r="S3876" i="4"/>
  <c r="R3877" i="4"/>
  <c r="T3877" i="4" s="1"/>
  <c r="S3877" i="4"/>
  <c r="R3878" i="4"/>
  <c r="T3878" i="4" s="1"/>
  <c r="S3878" i="4"/>
  <c r="R3879" i="4"/>
  <c r="T3879" i="4" s="1"/>
  <c r="S3879" i="4"/>
  <c r="R3880" i="4"/>
  <c r="T3880" i="4" s="1"/>
  <c r="S3880" i="4"/>
  <c r="R3881" i="4"/>
  <c r="T3881" i="4" s="1"/>
  <c r="S3881" i="4"/>
  <c r="R3882" i="4"/>
  <c r="T3882" i="4" s="1"/>
  <c r="S3882" i="4"/>
  <c r="R3883" i="4"/>
  <c r="T3883" i="4" s="1"/>
  <c r="S3883" i="4"/>
  <c r="R3884" i="4"/>
  <c r="T3884" i="4" s="1"/>
  <c r="S3884" i="4"/>
  <c r="R3885" i="4"/>
  <c r="T3885" i="4" s="1"/>
  <c r="S3885" i="4"/>
  <c r="R3886" i="4"/>
  <c r="T3886" i="4" s="1"/>
  <c r="S3886" i="4"/>
  <c r="R3887" i="4"/>
  <c r="T3887" i="4" s="1"/>
  <c r="S3887" i="4"/>
  <c r="R3888" i="4"/>
  <c r="T3888" i="4" s="1"/>
  <c r="S3888" i="4"/>
  <c r="R3889" i="4"/>
  <c r="T3889" i="4" s="1"/>
  <c r="S3889" i="4"/>
  <c r="R3890" i="4"/>
  <c r="T3890" i="4" s="1"/>
  <c r="S3890" i="4"/>
  <c r="R3891" i="4"/>
  <c r="T3891" i="4" s="1"/>
  <c r="S3891" i="4"/>
  <c r="R3892" i="4"/>
  <c r="T3892" i="4" s="1"/>
  <c r="S3892" i="4"/>
  <c r="R3893" i="4"/>
  <c r="T3893" i="4" s="1"/>
  <c r="S3893" i="4"/>
  <c r="R3894" i="4"/>
  <c r="T3894" i="4" s="1"/>
  <c r="S3894" i="4"/>
  <c r="R3895" i="4"/>
  <c r="T3895" i="4" s="1"/>
  <c r="S3895" i="4"/>
  <c r="R3896" i="4"/>
  <c r="T3896" i="4" s="1"/>
  <c r="S3896" i="4"/>
  <c r="R3897" i="4"/>
  <c r="T3897" i="4" s="1"/>
  <c r="S3897" i="4"/>
  <c r="R3898" i="4"/>
  <c r="T3898" i="4" s="1"/>
  <c r="S3898" i="4"/>
  <c r="R3899" i="4"/>
  <c r="T3899" i="4" s="1"/>
  <c r="S3899" i="4"/>
  <c r="R3900" i="4"/>
  <c r="T3900" i="4" s="1"/>
  <c r="S3900" i="4"/>
  <c r="R3901" i="4"/>
  <c r="T3901" i="4" s="1"/>
  <c r="S3901" i="4"/>
  <c r="R3902" i="4"/>
  <c r="T3902" i="4" s="1"/>
  <c r="S3902" i="4"/>
  <c r="R3903" i="4"/>
  <c r="T3903" i="4" s="1"/>
  <c r="S3903" i="4"/>
  <c r="R3904" i="4"/>
  <c r="T3904" i="4" s="1"/>
  <c r="S3904" i="4"/>
  <c r="R3905" i="4"/>
  <c r="T3905" i="4" s="1"/>
  <c r="S3905" i="4"/>
  <c r="R3906" i="4"/>
  <c r="T3906" i="4" s="1"/>
  <c r="S3906" i="4"/>
  <c r="R3907" i="4"/>
  <c r="T3907" i="4" s="1"/>
  <c r="S3907" i="4"/>
  <c r="R3908" i="4"/>
  <c r="T3908" i="4" s="1"/>
  <c r="S3908" i="4"/>
  <c r="R3909" i="4"/>
  <c r="T3909" i="4" s="1"/>
  <c r="S3909" i="4"/>
  <c r="R3910" i="4"/>
  <c r="T3910" i="4" s="1"/>
  <c r="S3910" i="4"/>
  <c r="R3911" i="4"/>
  <c r="T3911" i="4" s="1"/>
  <c r="S3911" i="4"/>
  <c r="R3912" i="4"/>
  <c r="T3912" i="4" s="1"/>
  <c r="S3912" i="4"/>
  <c r="R3913" i="4"/>
  <c r="T3913" i="4" s="1"/>
  <c r="S3913" i="4"/>
  <c r="R3914" i="4"/>
  <c r="T3914" i="4" s="1"/>
  <c r="S3914" i="4"/>
  <c r="R3915" i="4"/>
  <c r="T3915" i="4" s="1"/>
  <c r="S3915" i="4"/>
  <c r="R3916" i="4"/>
  <c r="T3916" i="4" s="1"/>
  <c r="S3916" i="4"/>
  <c r="R3917" i="4"/>
  <c r="T3917" i="4" s="1"/>
  <c r="S3917" i="4"/>
  <c r="R3918" i="4"/>
  <c r="T3918" i="4" s="1"/>
  <c r="S3918" i="4"/>
  <c r="R3919" i="4"/>
  <c r="T3919" i="4" s="1"/>
  <c r="S3919" i="4"/>
  <c r="R3920" i="4"/>
  <c r="T3920" i="4" s="1"/>
  <c r="S3920" i="4"/>
  <c r="R3921" i="4"/>
  <c r="T3921" i="4" s="1"/>
  <c r="S3921" i="4"/>
  <c r="R3922" i="4"/>
  <c r="T3922" i="4" s="1"/>
  <c r="S3922" i="4"/>
  <c r="R3923" i="4"/>
  <c r="T3923" i="4" s="1"/>
  <c r="S3923" i="4"/>
  <c r="R3924" i="4"/>
  <c r="T3924" i="4" s="1"/>
  <c r="S3924" i="4"/>
  <c r="R3925" i="4"/>
  <c r="T3925" i="4" s="1"/>
  <c r="S3925" i="4"/>
  <c r="R3926" i="4"/>
  <c r="T3926" i="4" s="1"/>
  <c r="S3926" i="4"/>
  <c r="R3927" i="4"/>
  <c r="T3927" i="4" s="1"/>
  <c r="S3927" i="4"/>
  <c r="R3928" i="4"/>
  <c r="T3928" i="4" s="1"/>
  <c r="S3928" i="4"/>
  <c r="R3929" i="4"/>
  <c r="T3929" i="4" s="1"/>
  <c r="S3929" i="4"/>
  <c r="R3930" i="4"/>
  <c r="T3930" i="4" s="1"/>
  <c r="S3930" i="4"/>
  <c r="R3931" i="4"/>
  <c r="T3931" i="4" s="1"/>
  <c r="S3931" i="4"/>
  <c r="R3932" i="4"/>
  <c r="T3932" i="4" s="1"/>
  <c r="S3932" i="4"/>
  <c r="R3933" i="4"/>
  <c r="T3933" i="4" s="1"/>
  <c r="S3933" i="4"/>
  <c r="R3934" i="4"/>
  <c r="T3934" i="4" s="1"/>
  <c r="S3934" i="4"/>
  <c r="R3935" i="4"/>
  <c r="T3935" i="4" s="1"/>
  <c r="S3935" i="4"/>
  <c r="R3936" i="4"/>
  <c r="T3936" i="4" s="1"/>
  <c r="S3936" i="4"/>
  <c r="R3937" i="4"/>
  <c r="T3937" i="4" s="1"/>
  <c r="S3937" i="4"/>
  <c r="R3938" i="4"/>
  <c r="T3938" i="4" s="1"/>
  <c r="S3938" i="4"/>
  <c r="R3939" i="4"/>
  <c r="T3939" i="4" s="1"/>
  <c r="S3939" i="4"/>
  <c r="R3940" i="4"/>
  <c r="T3940" i="4" s="1"/>
  <c r="S3940" i="4"/>
  <c r="R3941" i="4"/>
  <c r="T3941" i="4" s="1"/>
  <c r="S3941" i="4"/>
  <c r="R3942" i="4"/>
  <c r="T3942" i="4" s="1"/>
  <c r="S3942" i="4"/>
  <c r="R3943" i="4"/>
  <c r="T3943" i="4" s="1"/>
  <c r="S3943" i="4"/>
  <c r="R3944" i="4"/>
  <c r="T3944" i="4" s="1"/>
  <c r="S3944" i="4"/>
  <c r="R3945" i="4"/>
  <c r="T3945" i="4" s="1"/>
  <c r="S3945" i="4"/>
  <c r="R3946" i="4"/>
  <c r="T3946" i="4" s="1"/>
  <c r="S3946" i="4"/>
  <c r="R3947" i="4"/>
  <c r="T3947" i="4" s="1"/>
  <c r="S3947" i="4"/>
  <c r="R3948" i="4"/>
  <c r="T3948" i="4" s="1"/>
  <c r="S3948" i="4"/>
  <c r="R3949" i="4"/>
  <c r="T3949" i="4" s="1"/>
  <c r="S3949" i="4"/>
  <c r="R3950" i="4"/>
  <c r="T3950" i="4" s="1"/>
  <c r="S3950" i="4"/>
  <c r="R3951" i="4"/>
  <c r="T3951" i="4" s="1"/>
  <c r="S3951" i="4"/>
  <c r="R3952" i="4"/>
  <c r="T3952" i="4" s="1"/>
  <c r="S3952" i="4"/>
  <c r="R3953" i="4"/>
  <c r="T3953" i="4" s="1"/>
  <c r="S3953" i="4"/>
  <c r="R3954" i="4"/>
  <c r="T3954" i="4" s="1"/>
  <c r="S3954" i="4"/>
  <c r="R3955" i="4"/>
  <c r="T3955" i="4" s="1"/>
  <c r="S3955" i="4"/>
  <c r="R3956" i="4"/>
  <c r="T3956" i="4" s="1"/>
  <c r="S3956" i="4"/>
  <c r="R3957" i="4"/>
  <c r="T3957" i="4" s="1"/>
  <c r="S3957" i="4"/>
  <c r="R3958" i="4"/>
  <c r="T3958" i="4" s="1"/>
  <c r="S3958" i="4"/>
  <c r="R3959" i="4"/>
  <c r="T3959" i="4" s="1"/>
  <c r="S3959" i="4"/>
  <c r="R3960" i="4"/>
  <c r="T3960" i="4" s="1"/>
  <c r="S3960" i="4"/>
  <c r="R3961" i="4"/>
  <c r="T3961" i="4" s="1"/>
  <c r="S3961" i="4"/>
  <c r="R3962" i="4"/>
  <c r="T3962" i="4" s="1"/>
  <c r="S3962" i="4"/>
  <c r="R3963" i="4"/>
  <c r="T3963" i="4" s="1"/>
  <c r="S3963" i="4"/>
  <c r="R3964" i="4"/>
  <c r="T3964" i="4" s="1"/>
  <c r="S3964" i="4"/>
  <c r="R3965" i="4"/>
  <c r="T3965" i="4" s="1"/>
  <c r="S3965" i="4"/>
  <c r="R3966" i="4"/>
  <c r="T3966" i="4" s="1"/>
  <c r="S3966" i="4"/>
  <c r="R3967" i="4"/>
  <c r="T3967" i="4" s="1"/>
  <c r="S3967" i="4"/>
  <c r="R3968" i="4"/>
  <c r="T3968" i="4" s="1"/>
  <c r="S3968" i="4"/>
  <c r="R3969" i="4"/>
  <c r="T3969" i="4" s="1"/>
  <c r="S3969" i="4"/>
  <c r="R3970" i="4"/>
  <c r="T3970" i="4" s="1"/>
  <c r="S3970" i="4"/>
  <c r="R3971" i="4"/>
  <c r="T3971" i="4" s="1"/>
  <c r="S3971" i="4"/>
  <c r="R3972" i="4"/>
  <c r="T3972" i="4" s="1"/>
  <c r="S3972" i="4"/>
  <c r="R3973" i="4"/>
  <c r="T3973" i="4" s="1"/>
  <c r="S3973" i="4"/>
  <c r="R3974" i="4"/>
  <c r="T3974" i="4" s="1"/>
  <c r="S3974" i="4"/>
  <c r="R3975" i="4"/>
  <c r="T3975" i="4" s="1"/>
  <c r="S3975" i="4"/>
  <c r="R3976" i="4"/>
  <c r="T3976" i="4" s="1"/>
  <c r="S3976" i="4"/>
  <c r="R3977" i="4"/>
  <c r="T3977" i="4" s="1"/>
  <c r="S3977" i="4"/>
  <c r="R3978" i="4"/>
  <c r="T3978" i="4" s="1"/>
  <c r="S3978" i="4"/>
  <c r="R3979" i="4"/>
  <c r="T3979" i="4" s="1"/>
  <c r="S3979" i="4"/>
  <c r="R3980" i="4"/>
  <c r="T3980" i="4" s="1"/>
  <c r="S3980" i="4"/>
  <c r="R3981" i="4"/>
  <c r="T3981" i="4" s="1"/>
  <c r="S3981" i="4"/>
  <c r="R3982" i="4"/>
  <c r="T3982" i="4" s="1"/>
  <c r="S3982" i="4"/>
  <c r="R3983" i="4"/>
  <c r="T3983" i="4" s="1"/>
  <c r="S3983" i="4"/>
  <c r="R3984" i="4"/>
  <c r="T3984" i="4" s="1"/>
  <c r="S3984" i="4"/>
  <c r="R3985" i="4"/>
  <c r="T3985" i="4" s="1"/>
  <c r="S3985" i="4"/>
  <c r="R3986" i="4"/>
  <c r="T3986" i="4" s="1"/>
  <c r="S3986" i="4"/>
  <c r="R3987" i="4"/>
  <c r="T3987" i="4" s="1"/>
  <c r="S3987" i="4"/>
  <c r="R3988" i="4"/>
  <c r="T3988" i="4" s="1"/>
  <c r="S3988" i="4"/>
  <c r="R3989" i="4"/>
  <c r="T3989" i="4" s="1"/>
  <c r="S3989" i="4"/>
  <c r="R3990" i="4"/>
  <c r="T3990" i="4" s="1"/>
  <c r="S3990" i="4"/>
  <c r="R3991" i="4"/>
  <c r="T3991" i="4" s="1"/>
  <c r="S3991" i="4"/>
  <c r="R3992" i="4"/>
  <c r="T3992" i="4" s="1"/>
  <c r="S3992" i="4"/>
  <c r="R3993" i="4"/>
  <c r="T3993" i="4" s="1"/>
  <c r="S3993" i="4"/>
  <c r="R3994" i="4"/>
  <c r="T3994" i="4" s="1"/>
  <c r="S3994" i="4"/>
  <c r="R3995" i="4"/>
  <c r="T3995" i="4" s="1"/>
  <c r="S3995" i="4"/>
  <c r="R3996" i="4"/>
  <c r="T3996" i="4" s="1"/>
  <c r="S3996" i="4"/>
  <c r="R3997" i="4"/>
  <c r="T3997" i="4" s="1"/>
  <c r="S3997" i="4"/>
  <c r="R3998" i="4"/>
  <c r="T3998" i="4" s="1"/>
  <c r="S3998" i="4"/>
  <c r="R3999" i="4"/>
  <c r="T3999" i="4" s="1"/>
  <c r="S3999" i="4"/>
  <c r="R4000" i="4"/>
  <c r="T4000" i="4" s="1"/>
  <c r="S4000" i="4"/>
  <c r="R4001" i="4"/>
  <c r="T4001" i="4" s="1"/>
  <c r="S4001" i="4"/>
  <c r="R4002" i="4"/>
  <c r="T4002" i="4" s="1"/>
  <c r="S4002" i="4"/>
  <c r="R4003" i="4"/>
  <c r="T4003" i="4" s="1"/>
  <c r="S4003" i="4"/>
  <c r="R4004" i="4"/>
  <c r="T4004" i="4" s="1"/>
  <c r="S4004" i="4"/>
  <c r="R4005" i="4"/>
  <c r="T4005" i="4" s="1"/>
  <c r="S4005" i="4"/>
  <c r="R4006" i="4"/>
  <c r="T4006" i="4" s="1"/>
  <c r="S4006" i="4"/>
  <c r="R4007" i="4"/>
  <c r="T4007" i="4" s="1"/>
  <c r="S4007" i="4"/>
  <c r="R4008" i="4"/>
  <c r="T4008" i="4" s="1"/>
  <c r="S4008" i="4"/>
  <c r="R4009" i="4"/>
  <c r="T4009" i="4" s="1"/>
  <c r="S4009" i="4"/>
  <c r="R4010" i="4"/>
  <c r="T4010" i="4" s="1"/>
  <c r="S4010" i="4"/>
  <c r="R4011" i="4"/>
  <c r="T4011" i="4" s="1"/>
  <c r="S4011" i="4"/>
  <c r="R4012" i="4"/>
  <c r="T4012" i="4" s="1"/>
  <c r="S4012" i="4"/>
  <c r="R4013" i="4"/>
  <c r="T4013" i="4" s="1"/>
  <c r="S4013" i="4"/>
  <c r="R4014" i="4"/>
  <c r="T4014" i="4" s="1"/>
  <c r="S4014" i="4"/>
  <c r="R4015" i="4"/>
  <c r="T4015" i="4" s="1"/>
  <c r="S4015" i="4"/>
  <c r="R4016" i="4"/>
  <c r="T4016" i="4" s="1"/>
  <c r="S4016" i="4"/>
  <c r="R4017" i="4"/>
  <c r="T4017" i="4" s="1"/>
  <c r="S4017" i="4"/>
  <c r="R4018" i="4"/>
  <c r="T4018" i="4" s="1"/>
  <c r="S4018" i="4"/>
  <c r="R4019" i="4"/>
  <c r="T4019" i="4" s="1"/>
  <c r="S4019" i="4"/>
  <c r="R4020" i="4"/>
  <c r="T4020" i="4" s="1"/>
  <c r="S4020" i="4"/>
  <c r="R4021" i="4"/>
  <c r="T4021" i="4" s="1"/>
  <c r="S4021" i="4"/>
  <c r="R4022" i="4"/>
  <c r="T4022" i="4" s="1"/>
  <c r="S4022" i="4"/>
  <c r="R4023" i="4"/>
  <c r="T4023" i="4" s="1"/>
  <c r="S4023" i="4"/>
  <c r="R4024" i="4"/>
  <c r="T4024" i="4" s="1"/>
  <c r="S4024" i="4"/>
  <c r="R4025" i="4"/>
  <c r="T4025" i="4" s="1"/>
  <c r="S4025" i="4"/>
  <c r="R4026" i="4"/>
  <c r="T4026" i="4" s="1"/>
  <c r="S4026" i="4"/>
  <c r="R4027" i="4"/>
  <c r="T4027" i="4" s="1"/>
  <c r="S4027" i="4"/>
  <c r="R4028" i="4"/>
  <c r="T4028" i="4" s="1"/>
  <c r="S4028" i="4"/>
  <c r="R4029" i="4"/>
  <c r="T4029" i="4" s="1"/>
  <c r="S4029" i="4"/>
  <c r="R4030" i="4"/>
  <c r="T4030" i="4" s="1"/>
  <c r="S4030" i="4"/>
  <c r="R4031" i="4"/>
  <c r="T4031" i="4" s="1"/>
  <c r="S4031" i="4"/>
  <c r="R4032" i="4"/>
  <c r="T4032" i="4" s="1"/>
  <c r="S4032" i="4"/>
  <c r="R4033" i="4"/>
  <c r="T4033" i="4" s="1"/>
  <c r="S4033" i="4"/>
  <c r="R4034" i="4"/>
  <c r="T4034" i="4" s="1"/>
  <c r="S4034" i="4"/>
  <c r="R4035" i="4"/>
  <c r="T4035" i="4" s="1"/>
  <c r="S4035" i="4"/>
  <c r="R4036" i="4"/>
  <c r="T4036" i="4" s="1"/>
  <c r="S4036" i="4"/>
  <c r="R4037" i="4"/>
  <c r="T4037" i="4" s="1"/>
  <c r="S4037" i="4"/>
  <c r="R4038" i="4"/>
  <c r="T4038" i="4" s="1"/>
  <c r="S4038" i="4"/>
  <c r="R4039" i="4"/>
  <c r="T4039" i="4" s="1"/>
  <c r="S4039" i="4"/>
  <c r="R4040" i="4"/>
  <c r="T4040" i="4" s="1"/>
  <c r="S4040" i="4"/>
  <c r="R4041" i="4"/>
  <c r="T4041" i="4" s="1"/>
  <c r="S4041" i="4"/>
  <c r="R4042" i="4"/>
  <c r="T4042" i="4" s="1"/>
  <c r="S4042" i="4"/>
  <c r="R4043" i="4"/>
  <c r="T4043" i="4" s="1"/>
  <c r="S4043" i="4"/>
  <c r="R4044" i="4"/>
  <c r="T4044" i="4" s="1"/>
  <c r="S4044" i="4"/>
  <c r="R4045" i="4"/>
  <c r="T4045" i="4" s="1"/>
  <c r="S4045" i="4"/>
  <c r="R4046" i="4"/>
  <c r="T4046" i="4" s="1"/>
  <c r="S4046" i="4"/>
  <c r="R4047" i="4"/>
  <c r="T4047" i="4" s="1"/>
  <c r="S4047" i="4"/>
  <c r="R4048" i="4"/>
  <c r="T4048" i="4" s="1"/>
  <c r="S4048" i="4"/>
  <c r="R4049" i="4"/>
  <c r="T4049" i="4" s="1"/>
  <c r="S4049" i="4"/>
  <c r="R4050" i="4"/>
  <c r="T4050" i="4" s="1"/>
  <c r="S4050" i="4"/>
  <c r="R4051" i="4"/>
  <c r="T4051" i="4" s="1"/>
  <c r="S4051" i="4"/>
  <c r="R4052" i="4"/>
  <c r="T4052" i="4" s="1"/>
  <c r="S4052" i="4"/>
  <c r="R4053" i="4"/>
  <c r="T4053" i="4" s="1"/>
  <c r="S4053" i="4"/>
  <c r="R4054" i="4"/>
  <c r="T4054" i="4" s="1"/>
  <c r="S4054" i="4"/>
  <c r="R4055" i="4"/>
  <c r="T4055" i="4" s="1"/>
  <c r="S4055" i="4"/>
  <c r="R4056" i="4"/>
  <c r="T4056" i="4" s="1"/>
  <c r="S4056" i="4"/>
  <c r="R4057" i="4"/>
  <c r="T4057" i="4" s="1"/>
  <c r="S4057" i="4"/>
  <c r="R4058" i="4"/>
  <c r="T4058" i="4" s="1"/>
  <c r="S4058" i="4"/>
  <c r="R4059" i="4"/>
  <c r="T4059" i="4" s="1"/>
  <c r="S4059" i="4"/>
  <c r="R4060" i="4"/>
  <c r="T4060" i="4" s="1"/>
  <c r="S4060" i="4"/>
  <c r="R4061" i="4"/>
  <c r="T4061" i="4" s="1"/>
  <c r="S4061" i="4"/>
  <c r="R4062" i="4"/>
  <c r="T4062" i="4" s="1"/>
  <c r="S4062" i="4"/>
  <c r="R4063" i="4"/>
  <c r="T4063" i="4" s="1"/>
  <c r="S4063" i="4"/>
  <c r="R4064" i="4"/>
  <c r="T4064" i="4" s="1"/>
  <c r="S4064" i="4"/>
  <c r="R4065" i="4"/>
  <c r="T4065" i="4" s="1"/>
  <c r="S4065" i="4"/>
  <c r="R4066" i="4"/>
  <c r="T4066" i="4" s="1"/>
  <c r="S4066" i="4"/>
  <c r="R4067" i="4"/>
  <c r="T4067" i="4" s="1"/>
  <c r="S4067" i="4"/>
  <c r="R4068" i="4"/>
  <c r="T4068" i="4" s="1"/>
  <c r="S4068" i="4"/>
  <c r="R4069" i="4"/>
  <c r="T4069" i="4" s="1"/>
  <c r="S4069" i="4"/>
  <c r="R4070" i="4"/>
  <c r="T4070" i="4" s="1"/>
  <c r="S4070" i="4"/>
  <c r="R4071" i="4"/>
  <c r="T4071" i="4" s="1"/>
  <c r="S4071" i="4"/>
  <c r="R4072" i="4"/>
  <c r="T4072" i="4" s="1"/>
  <c r="S4072" i="4"/>
  <c r="R4073" i="4"/>
  <c r="T4073" i="4" s="1"/>
  <c r="S4073" i="4"/>
  <c r="R4074" i="4"/>
  <c r="T4074" i="4" s="1"/>
  <c r="S4074" i="4"/>
  <c r="R4075" i="4"/>
  <c r="T4075" i="4" s="1"/>
  <c r="S4075" i="4"/>
  <c r="R4076" i="4"/>
  <c r="T4076" i="4" s="1"/>
  <c r="S4076" i="4"/>
  <c r="R4077" i="4"/>
  <c r="T4077" i="4" s="1"/>
  <c r="S4077" i="4"/>
  <c r="R4078" i="4"/>
  <c r="T4078" i="4" s="1"/>
  <c r="S4078" i="4"/>
  <c r="R4079" i="4"/>
  <c r="T4079" i="4" s="1"/>
  <c r="S4079" i="4"/>
  <c r="R4080" i="4"/>
  <c r="T4080" i="4" s="1"/>
  <c r="S4080" i="4"/>
  <c r="R4081" i="4"/>
  <c r="T4081" i="4" s="1"/>
  <c r="S4081" i="4"/>
  <c r="R4082" i="4"/>
  <c r="T4082" i="4" s="1"/>
  <c r="S4082" i="4"/>
  <c r="R4083" i="4"/>
  <c r="T4083" i="4" s="1"/>
  <c r="S4083" i="4"/>
  <c r="R4084" i="4"/>
  <c r="T4084" i="4" s="1"/>
  <c r="S4084" i="4"/>
  <c r="R4085" i="4"/>
  <c r="T4085" i="4" s="1"/>
  <c r="S4085" i="4"/>
  <c r="R4086" i="4"/>
  <c r="T4086" i="4" s="1"/>
  <c r="S4086" i="4"/>
  <c r="R4087" i="4"/>
  <c r="T4087" i="4" s="1"/>
  <c r="S4087" i="4"/>
  <c r="R4088" i="4"/>
  <c r="T4088" i="4" s="1"/>
  <c r="S4088" i="4"/>
  <c r="R4089" i="4"/>
  <c r="T4089" i="4" s="1"/>
  <c r="S4089" i="4"/>
  <c r="R4090" i="4"/>
  <c r="T4090" i="4" s="1"/>
  <c r="S4090" i="4"/>
  <c r="R4091" i="4"/>
  <c r="T4091" i="4" s="1"/>
  <c r="S4091" i="4"/>
  <c r="R4092" i="4"/>
  <c r="T4092" i="4" s="1"/>
  <c r="S4092" i="4"/>
  <c r="R4093" i="4"/>
  <c r="T4093" i="4" s="1"/>
  <c r="S4093" i="4"/>
  <c r="R4094" i="4"/>
  <c r="T4094" i="4" s="1"/>
  <c r="S4094" i="4"/>
  <c r="R4095" i="4"/>
  <c r="T4095" i="4" s="1"/>
  <c r="S4095" i="4"/>
  <c r="R4096" i="4"/>
  <c r="T4096" i="4" s="1"/>
  <c r="S4096" i="4"/>
  <c r="R4097" i="4"/>
  <c r="T4097" i="4" s="1"/>
  <c r="S4097" i="4"/>
  <c r="R4098" i="4"/>
  <c r="T4098" i="4" s="1"/>
  <c r="S4098" i="4"/>
  <c r="R4099" i="4"/>
  <c r="T4099" i="4" s="1"/>
  <c r="S4099" i="4"/>
  <c r="R4100" i="4"/>
  <c r="T4100" i="4" s="1"/>
  <c r="S4100" i="4"/>
  <c r="R4101" i="4"/>
  <c r="T4101" i="4" s="1"/>
  <c r="S4101" i="4"/>
  <c r="R4102" i="4"/>
  <c r="T4102" i="4" s="1"/>
  <c r="S4102" i="4"/>
  <c r="R4103" i="4"/>
  <c r="T4103" i="4" s="1"/>
  <c r="S4103" i="4"/>
  <c r="R4104" i="4"/>
  <c r="T4104" i="4" s="1"/>
  <c r="S4104" i="4"/>
  <c r="R4105" i="4"/>
  <c r="T4105" i="4" s="1"/>
  <c r="S4105" i="4"/>
  <c r="R4106" i="4"/>
  <c r="T4106" i="4" s="1"/>
  <c r="S4106" i="4"/>
  <c r="R4107" i="4"/>
  <c r="T4107" i="4" s="1"/>
  <c r="S4107" i="4"/>
  <c r="R4108" i="4"/>
  <c r="T4108" i="4" s="1"/>
  <c r="S4108" i="4"/>
  <c r="R4109" i="4"/>
  <c r="T4109" i="4" s="1"/>
  <c r="S4109" i="4"/>
  <c r="R4110" i="4"/>
  <c r="T4110" i="4" s="1"/>
  <c r="S4110" i="4"/>
  <c r="R4111" i="4"/>
  <c r="T4111" i="4" s="1"/>
  <c r="S4111" i="4"/>
  <c r="R4112" i="4"/>
  <c r="T4112" i="4" s="1"/>
  <c r="S4112" i="4"/>
  <c r="R4113" i="4"/>
  <c r="T4113" i="4" s="1"/>
  <c r="S4113" i="4"/>
  <c r="R4114" i="4"/>
  <c r="T4114" i="4" s="1"/>
  <c r="S4114" i="4"/>
  <c r="R4115" i="4"/>
  <c r="T4115" i="4" s="1"/>
  <c r="S4115" i="4"/>
  <c r="R4116" i="4"/>
  <c r="T4116" i="4" s="1"/>
  <c r="S4116" i="4"/>
  <c r="R4117" i="4"/>
  <c r="T4117" i="4" s="1"/>
  <c r="S4117" i="4"/>
  <c r="R4118" i="4"/>
  <c r="T4118" i="4" s="1"/>
  <c r="S4118" i="4"/>
  <c r="R4119" i="4"/>
  <c r="T4119" i="4" s="1"/>
  <c r="S4119" i="4"/>
  <c r="R4120" i="4"/>
  <c r="T4120" i="4" s="1"/>
  <c r="S4120" i="4"/>
  <c r="R4121" i="4"/>
  <c r="T4121" i="4" s="1"/>
  <c r="S4121" i="4"/>
  <c r="R4122" i="4"/>
  <c r="T4122" i="4" s="1"/>
  <c r="S4122" i="4"/>
  <c r="R4123" i="4"/>
  <c r="T4123" i="4" s="1"/>
  <c r="S4123" i="4"/>
  <c r="R4124" i="4"/>
  <c r="T4124" i="4" s="1"/>
  <c r="S4124" i="4"/>
  <c r="R4125" i="4"/>
  <c r="T4125" i="4" s="1"/>
  <c r="S4125" i="4"/>
  <c r="R4126" i="4"/>
  <c r="T4126" i="4" s="1"/>
  <c r="S4126" i="4"/>
  <c r="R4127" i="4"/>
  <c r="T4127" i="4" s="1"/>
  <c r="S4127" i="4"/>
  <c r="R4128" i="4"/>
  <c r="T4128" i="4" s="1"/>
  <c r="S4128" i="4"/>
  <c r="R4129" i="4"/>
  <c r="T4129" i="4" s="1"/>
  <c r="S4129" i="4"/>
  <c r="R4130" i="4"/>
  <c r="T4130" i="4" s="1"/>
  <c r="S4130" i="4"/>
  <c r="R4131" i="4"/>
  <c r="T4131" i="4" s="1"/>
  <c r="S4131" i="4"/>
  <c r="R4132" i="4"/>
  <c r="T4132" i="4" s="1"/>
  <c r="S4132" i="4"/>
  <c r="R4133" i="4"/>
  <c r="T4133" i="4" s="1"/>
  <c r="S4133" i="4"/>
  <c r="R4134" i="4"/>
  <c r="T4134" i="4" s="1"/>
  <c r="S4134" i="4"/>
  <c r="R4135" i="4"/>
  <c r="T4135" i="4" s="1"/>
  <c r="S4135" i="4"/>
  <c r="R4136" i="4"/>
  <c r="T4136" i="4" s="1"/>
  <c r="S4136" i="4"/>
  <c r="R4137" i="4"/>
  <c r="T4137" i="4" s="1"/>
  <c r="S4137" i="4"/>
  <c r="R4138" i="4"/>
  <c r="T4138" i="4" s="1"/>
  <c r="S4138" i="4"/>
  <c r="R4139" i="4"/>
  <c r="T4139" i="4" s="1"/>
  <c r="S4139" i="4"/>
  <c r="R4140" i="4"/>
  <c r="T4140" i="4" s="1"/>
  <c r="S4140" i="4"/>
  <c r="R4141" i="4"/>
  <c r="T4141" i="4" s="1"/>
  <c r="S4141" i="4"/>
  <c r="R4142" i="4"/>
  <c r="T4142" i="4" s="1"/>
  <c r="S4142" i="4"/>
  <c r="R4143" i="4"/>
  <c r="T4143" i="4" s="1"/>
  <c r="S4143" i="4"/>
  <c r="R4144" i="4"/>
  <c r="T4144" i="4" s="1"/>
  <c r="S4144" i="4"/>
  <c r="R4145" i="4"/>
  <c r="T4145" i="4" s="1"/>
  <c r="S4145" i="4"/>
  <c r="R4146" i="4"/>
  <c r="T4146" i="4" s="1"/>
  <c r="S4146" i="4"/>
  <c r="R4147" i="4"/>
  <c r="T4147" i="4" s="1"/>
  <c r="S4147" i="4"/>
  <c r="R4148" i="4"/>
  <c r="T4148" i="4" s="1"/>
  <c r="S4148" i="4"/>
  <c r="R4149" i="4"/>
  <c r="T4149" i="4" s="1"/>
  <c r="S4149" i="4"/>
  <c r="R4150" i="4"/>
  <c r="T4150" i="4" s="1"/>
  <c r="S4150" i="4"/>
  <c r="R4151" i="4"/>
  <c r="T4151" i="4" s="1"/>
  <c r="S4151" i="4"/>
  <c r="R4152" i="4"/>
  <c r="T4152" i="4" s="1"/>
  <c r="S4152" i="4"/>
  <c r="R4153" i="4"/>
  <c r="T4153" i="4" s="1"/>
  <c r="S4153" i="4"/>
  <c r="R4154" i="4"/>
  <c r="T4154" i="4" s="1"/>
  <c r="S4154" i="4"/>
  <c r="R4155" i="4"/>
  <c r="T4155" i="4" s="1"/>
  <c r="S4155" i="4"/>
  <c r="R4156" i="4"/>
  <c r="T4156" i="4" s="1"/>
  <c r="S4156" i="4"/>
  <c r="R4157" i="4"/>
  <c r="T4157" i="4" s="1"/>
  <c r="S4157" i="4"/>
  <c r="R4158" i="4"/>
  <c r="T4158" i="4" s="1"/>
  <c r="S4158" i="4"/>
  <c r="R4159" i="4"/>
  <c r="T4159" i="4" s="1"/>
  <c r="S4159" i="4"/>
  <c r="R4160" i="4"/>
  <c r="T4160" i="4" s="1"/>
  <c r="S4160" i="4"/>
  <c r="R4161" i="4"/>
  <c r="T4161" i="4" s="1"/>
  <c r="S4161" i="4"/>
  <c r="R4162" i="4"/>
  <c r="T4162" i="4" s="1"/>
  <c r="S4162" i="4"/>
  <c r="R4163" i="4"/>
  <c r="T4163" i="4" s="1"/>
  <c r="S4163" i="4"/>
  <c r="R4164" i="4"/>
  <c r="T4164" i="4" s="1"/>
  <c r="S4164" i="4"/>
  <c r="R4165" i="4"/>
  <c r="T4165" i="4" s="1"/>
  <c r="S4165" i="4"/>
  <c r="R4166" i="4"/>
  <c r="T4166" i="4" s="1"/>
  <c r="S4166" i="4"/>
  <c r="R4167" i="4"/>
  <c r="T4167" i="4" s="1"/>
  <c r="S4167" i="4"/>
  <c r="R4168" i="4"/>
  <c r="T4168" i="4" s="1"/>
  <c r="S4168" i="4"/>
  <c r="R4169" i="4"/>
  <c r="T4169" i="4" s="1"/>
  <c r="S4169" i="4"/>
  <c r="R4170" i="4"/>
  <c r="T4170" i="4" s="1"/>
  <c r="S4170" i="4"/>
  <c r="R4171" i="4"/>
  <c r="T4171" i="4" s="1"/>
  <c r="S4171" i="4"/>
  <c r="R4172" i="4"/>
  <c r="T4172" i="4" s="1"/>
  <c r="S4172" i="4"/>
  <c r="R4173" i="4"/>
  <c r="T4173" i="4" s="1"/>
  <c r="S4173" i="4"/>
  <c r="R4174" i="4"/>
  <c r="T4174" i="4" s="1"/>
  <c r="S4174" i="4"/>
  <c r="R4175" i="4"/>
  <c r="T4175" i="4" s="1"/>
  <c r="S4175" i="4"/>
  <c r="R4176" i="4"/>
  <c r="T4176" i="4" s="1"/>
  <c r="S4176" i="4"/>
  <c r="R4177" i="4"/>
  <c r="T4177" i="4" s="1"/>
  <c r="S4177" i="4"/>
  <c r="R4178" i="4"/>
  <c r="T4178" i="4" s="1"/>
  <c r="S4178" i="4"/>
  <c r="R4179" i="4"/>
  <c r="T4179" i="4" s="1"/>
  <c r="S4179" i="4"/>
  <c r="R4180" i="4"/>
  <c r="T4180" i="4" s="1"/>
  <c r="S4180" i="4"/>
  <c r="R4181" i="4"/>
  <c r="T4181" i="4" s="1"/>
  <c r="S4181" i="4"/>
  <c r="R4182" i="4"/>
  <c r="T4182" i="4" s="1"/>
  <c r="S4182" i="4"/>
  <c r="R4183" i="4"/>
  <c r="T4183" i="4" s="1"/>
  <c r="S4183" i="4"/>
  <c r="R4184" i="4"/>
  <c r="T4184" i="4" s="1"/>
  <c r="S4184" i="4"/>
  <c r="R4185" i="4"/>
  <c r="T4185" i="4" s="1"/>
  <c r="S4185" i="4"/>
  <c r="R4186" i="4"/>
  <c r="T4186" i="4" s="1"/>
  <c r="S4186" i="4"/>
  <c r="R4187" i="4"/>
  <c r="T4187" i="4" s="1"/>
  <c r="S4187" i="4"/>
  <c r="R4188" i="4"/>
  <c r="T4188" i="4" s="1"/>
  <c r="S4188" i="4"/>
  <c r="R4189" i="4"/>
  <c r="T4189" i="4" s="1"/>
  <c r="S4189" i="4"/>
  <c r="R4190" i="4"/>
  <c r="T4190" i="4" s="1"/>
  <c r="S4190" i="4"/>
  <c r="R4191" i="4"/>
  <c r="T4191" i="4" s="1"/>
  <c r="S4191" i="4"/>
  <c r="R4192" i="4"/>
  <c r="T4192" i="4" s="1"/>
  <c r="S4192" i="4"/>
  <c r="R4193" i="4"/>
  <c r="T4193" i="4" s="1"/>
  <c r="S4193" i="4"/>
  <c r="R4194" i="4"/>
  <c r="T4194" i="4" s="1"/>
  <c r="S4194" i="4"/>
  <c r="R4195" i="4"/>
  <c r="T4195" i="4" s="1"/>
  <c r="S4195" i="4"/>
  <c r="R4196" i="4"/>
  <c r="T4196" i="4" s="1"/>
  <c r="S4196" i="4"/>
  <c r="R4197" i="4"/>
  <c r="T4197" i="4" s="1"/>
  <c r="S4197" i="4"/>
  <c r="R4198" i="4"/>
  <c r="T4198" i="4" s="1"/>
  <c r="S4198" i="4"/>
  <c r="R4199" i="4"/>
  <c r="T4199" i="4" s="1"/>
  <c r="S4199" i="4"/>
  <c r="R4200" i="4"/>
  <c r="T4200" i="4" s="1"/>
  <c r="S4200" i="4"/>
  <c r="R4201" i="4"/>
  <c r="T4201" i="4" s="1"/>
  <c r="S4201" i="4"/>
  <c r="R4202" i="4"/>
  <c r="T4202" i="4" s="1"/>
  <c r="S4202" i="4"/>
  <c r="R4203" i="4"/>
  <c r="T4203" i="4" s="1"/>
  <c r="S4203" i="4"/>
  <c r="R4204" i="4"/>
  <c r="T4204" i="4" s="1"/>
  <c r="S4204" i="4"/>
  <c r="R4205" i="4"/>
  <c r="T4205" i="4" s="1"/>
  <c r="S4205" i="4"/>
  <c r="R4206" i="4"/>
  <c r="T4206" i="4" s="1"/>
  <c r="S4206" i="4"/>
  <c r="R4207" i="4"/>
  <c r="T4207" i="4" s="1"/>
  <c r="S4207" i="4"/>
  <c r="R4208" i="4"/>
  <c r="T4208" i="4" s="1"/>
  <c r="S4208" i="4"/>
  <c r="R4209" i="4"/>
  <c r="T4209" i="4" s="1"/>
  <c r="S4209" i="4"/>
  <c r="R4210" i="4"/>
  <c r="T4210" i="4" s="1"/>
  <c r="S4210" i="4"/>
  <c r="R4211" i="4"/>
  <c r="T4211" i="4" s="1"/>
  <c r="S4211" i="4"/>
  <c r="R4212" i="4"/>
  <c r="T4212" i="4" s="1"/>
  <c r="S4212" i="4"/>
  <c r="R4213" i="4"/>
  <c r="T4213" i="4" s="1"/>
  <c r="S4213" i="4"/>
  <c r="R4214" i="4"/>
  <c r="T4214" i="4" s="1"/>
  <c r="S4214" i="4"/>
  <c r="R4215" i="4"/>
  <c r="T4215" i="4" s="1"/>
  <c r="S4215" i="4"/>
  <c r="R4216" i="4"/>
  <c r="T4216" i="4" s="1"/>
  <c r="S4216" i="4"/>
  <c r="R4217" i="4"/>
  <c r="T4217" i="4" s="1"/>
  <c r="S4217" i="4"/>
  <c r="R4218" i="4"/>
  <c r="T4218" i="4" s="1"/>
  <c r="S4218" i="4"/>
  <c r="R4219" i="4"/>
  <c r="T4219" i="4" s="1"/>
  <c r="S4219" i="4"/>
  <c r="R4220" i="4"/>
  <c r="T4220" i="4" s="1"/>
  <c r="S4220" i="4"/>
  <c r="R4221" i="4"/>
  <c r="T4221" i="4" s="1"/>
  <c r="S4221" i="4"/>
  <c r="R4222" i="4"/>
  <c r="T4222" i="4" s="1"/>
  <c r="S4222" i="4"/>
  <c r="R4223" i="4"/>
  <c r="T4223" i="4" s="1"/>
  <c r="S4223" i="4"/>
  <c r="R4224" i="4"/>
  <c r="T4224" i="4" s="1"/>
  <c r="S4224" i="4"/>
  <c r="R4225" i="4"/>
  <c r="T4225" i="4" s="1"/>
  <c r="S4225" i="4"/>
  <c r="R4226" i="4"/>
  <c r="T4226" i="4" s="1"/>
  <c r="S4226" i="4"/>
  <c r="R4227" i="4"/>
  <c r="T4227" i="4" s="1"/>
  <c r="S4227" i="4"/>
  <c r="R4228" i="4"/>
  <c r="T4228" i="4" s="1"/>
  <c r="S4228" i="4"/>
  <c r="R4229" i="4"/>
  <c r="T4229" i="4" s="1"/>
  <c r="S4229" i="4"/>
  <c r="R4230" i="4"/>
  <c r="T4230" i="4" s="1"/>
  <c r="S4230" i="4"/>
  <c r="R4231" i="4"/>
  <c r="T4231" i="4" s="1"/>
  <c r="S4231" i="4"/>
  <c r="R4232" i="4"/>
  <c r="T4232" i="4" s="1"/>
  <c r="S4232" i="4"/>
  <c r="R4233" i="4"/>
  <c r="T4233" i="4" s="1"/>
  <c r="S4233" i="4"/>
  <c r="R4234" i="4"/>
  <c r="T4234" i="4" s="1"/>
  <c r="S4234" i="4"/>
  <c r="R4235" i="4"/>
  <c r="T4235" i="4" s="1"/>
  <c r="S4235" i="4"/>
  <c r="R4236" i="4"/>
  <c r="T4236" i="4" s="1"/>
  <c r="S4236" i="4"/>
  <c r="R4237" i="4"/>
  <c r="T4237" i="4" s="1"/>
  <c r="S4237" i="4"/>
  <c r="R4238" i="4"/>
  <c r="T4238" i="4" s="1"/>
  <c r="S4238" i="4"/>
  <c r="R4239" i="4"/>
  <c r="T4239" i="4" s="1"/>
  <c r="S4239" i="4"/>
  <c r="R4240" i="4"/>
  <c r="T4240" i="4" s="1"/>
  <c r="S4240" i="4"/>
  <c r="R4241" i="4"/>
  <c r="T4241" i="4" s="1"/>
  <c r="S4241" i="4"/>
  <c r="R4242" i="4"/>
  <c r="T4242" i="4" s="1"/>
  <c r="S4242" i="4"/>
  <c r="R4243" i="4"/>
  <c r="T4243" i="4" s="1"/>
  <c r="S4243" i="4"/>
  <c r="R4244" i="4"/>
  <c r="T4244" i="4" s="1"/>
  <c r="S4244" i="4"/>
  <c r="R4245" i="4"/>
  <c r="T4245" i="4" s="1"/>
  <c r="S4245" i="4"/>
  <c r="R4246" i="4"/>
  <c r="T4246" i="4" s="1"/>
  <c r="S4246" i="4"/>
  <c r="R4247" i="4"/>
  <c r="T4247" i="4" s="1"/>
  <c r="S4247" i="4"/>
  <c r="R4248" i="4"/>
  <c r="T4248" i="4" s="1"/>
  <c r="S4248" i="4"/>
  <c r="R4249" i="4"/>
  <c r="T4249" i="4" s="1"/>
  <c r="S4249" i="4"/>
  <c r="R4250" i="4"/>
  <c r="T4250" i="4" s="1"/>
  <c r="S4250" i="4"/>
  <c r="R4251" i="4"/>
  <c r="T4251" i="4" s="1"/>
  <c r="S4251" i="4"/>
  <c r="R4252" i="4"/>
  <c r="T4252" i="4" s="1"/>
  <c r="S4252" i="4"/>
  <c r="R4253" i="4"/>
  <c r="T4253" i="4" s="1"/>
  <c r="S4253" i="4"/>
  <c r="R4254" i="4"/>
  <c r="T4254" i="4" s="1"/>
  <c r="S4254" i="4"/>
  <c r="R4255" i="4"/>
  <c r="T4255" i="4" s="1"/>
  <c r="S4255" i="4"/>
  <c r="R4256" i="4"/>
  <c r="T4256" i="4" s="1"/>
  <c r="S4256" i="4"/>
  <c r="R4257" i="4"/>
  <c r="T4257" i="4" s="1"/>
  <c r="S4257" i="4"/>
  <c r="R4258" i="4"/>
  <c r="T4258" i="4" s="1"/>
  <c r="S4258" i="4"/>
  <c r="R4259" i="4"/>
  <c r="T4259" i="4" s="1"/>
  <c r="S4259" i="4"/>
  <c r="R4260" i="4"/>
  <c r="T4260" i="4" s="1"/>
  <c r="S4260" i="4"/>
  <c r="R4261" i="4"/>
  <c r="T4261" i="4" s="1"/>
  <c r="S4261" i="4"/>
  <c r="R4262" i="4"/>
  <c r="T4262" i="4" s="1"/>
  <c r="S4262" i="4"/>
  <c r="R4263" i="4"/>
  <c r="T4263" i="4" s="1"/>
  <c r="S4263" i="4"/>
  <c r="R4264" i="4"/>
  <c r="T4264" i="4" s="1"/>
  <c r="S4264" i="4"/>
  <c r="R4265" i="4"/>
  <c r="T4265" i="4" s="1"/>
  <c r="S4265" i="4"/>
  <c r="R4266" i="4"/>
  <c r="T4266" i="4" s="1"/>
  <c r="S4266" i="4"/>
  <c r="R4267" i="4"/>
  <c r="T4267" i="4" s="1"/>
  <c r="S4267" i="4"/>
  <c r="R4268" i="4"/>
  <c r="T4268" i="4" s="1"/>
  <c r="S4268" i="4"/>
  <c r="R4269" i="4"/>
  <c r="T4269" i="4" s="1"/>
  <c r="S4269" i="4"/>
  <c r="R4270" i="4"/>
  <c r="T4270" i="4" s="1"/>
  <c r="S4270" i="4"/>
  <c r="R4271" i="4"/>
  <c r="T4271" i="4" s="1"/>
  <c r="S4271" i="4"/>
  <c r="R4272" i="4"/>
  <c r="T4272" i="4" s="1"/>
  <c r="S4272" i="4"/>
  <c r="R4273" i="4"/>
  <c r="T4273" i="4" s="1"/>
  <c r="S4273" i="4"/>
  <c r="R4274" i="4"/>
  <c r="T4274" i="4" s="1"/>
  <c r="S4274" i="4"/>
  <c r="R4275" i="4"/>
  <c r="T4275" i="4" s="1"/>
  <c r="S4275" i="4"/>
  <c r="R4276" i="4"/>
  <c r="T4276" i="4" s="1"/>
  <c r="S4276" i="4"/>
  <c r="R4277" i="4"/>
  <c r="T4277" i="4" s="1"/>
  <c r="S4277" i="4"/>
  <c r="R4278" i="4"/>
  <c r="T4278" i="4" s="1"/>
  <c r="S4278" i="4"/>
  <c r="R4279" i="4"/>
  <c r="T4279" i="4" s="1"/>
  <c r="S4279" i="4"/>
  <c r="R4280" i="4"/>
  <c r="T4280" i="4" s="1"/>
  <c r="S4280" i="4"/>
  <c r="R4281" i="4"/>
  <c r="T4281" i="4" s="1"/>
  <c r="S4281" i="4"/>
  <c r="R4282" i="4"/>
  <c r="T4282" i="4" s="1"/>
  <c r="S4282" i="4"/>
  <c r="R4283" i="4"/>
  <c r="T4283" i="4" s="1"/>
  <c r="S4283" i="4"/>
  <c r="R4284" i="4"/>
  <c r="T4284" i="4" s="1"/>
  <c r="S4284" i="4"/>
  <c r="R4285" i="4"/>
  <c r="T4285" i="4" s="1"/>
  <c r="S4285" i="4"/>
  <c r="R4286" i="4"/>
  <c r="T4286" i="4" s="1"/>
  <c r="S4286" i="4"/>
  <c r="R4287" i="4"/>
  <c r="T4287" i="4" s="1"/>
  <c r="S4287" i="4"/>
  <c r="R4288" i="4"/>
  <c r="T4288" i="4" s="1"/>
  <c r="S4288" i="4"/>
  <c r="R4289" i="4"/>
  <c r="T4289" i="4" s="1"/>
  <c r="S4289" i="4"/>
  <c r="R4290" i="4"/>
  <c r="T4290" i="4" s="1"/>
  <c r="S4290" i="4"/>
  <c r="R4291" i="4"/>
  <c r="T4291" i="4" s="1"/>
  <c r="S4291" i="4"/>
  <c r="R4292" i="4"/>
  <c r="T4292" i="4" s="1"/>
  <c r="S4292" i="4"/>
  <c r="R4293" i="4"/>
  <c r="T4293" i="4" s="1"/>
  <c r="S4293" i="4"/>
  <c r="R4294" i="4"/>
  <c r="T4294" i="4" s="1"/>
  <c r="S4294" i="4"/>
  <c r="R4295" i="4"/>
  <c r="T4295" i="4" s="1"/>
  <c r="S4295" i="4"/>
  <c r="R4296" i="4"/>
  <c r="T4296" i="4" s="1"/>
  <c r="S4296" i="4"/>
  <c r="R4297" i="4"/>
  <c r="T4297" i="4" s="1"/>
  <c r="S4297" i="4"/>
  <c r="R4298" i="4"/>
  <c r="T4298" i="4" s="1"/>
  <c r="S4298" i="4"/>
  <c r="R4299" i="4"/>
  <c r="T4299" i="4" s="1"/>
  <c r="S4299" i="4"/>
  <c r="R4300" i="4"/>
  <c r="T4300" i="4" s="1"/>
  <c r="S4300" i="4"/>
  <c r="R4301" i="4"/>
  <c r="T4301" i="4" s="1"/>
  <c r="S4301" i="4"/>
  <c r="R4302" i="4"/>
  <c r="T4302" i="4" s="1"/>
  <c r="S4302" i="4"/>
  <c r="R4303" i="4"/>
  <c r="T4303" i="4" s="1"/>
  <c r="S4303" i="4"/>
  <c r="R4304" i="4"/>
  <c r="T4304" i="4" s="1"/>
  <c r="S4304" i="4"/>
  <c r="R4305" i="4"/>
  <c r="T4305" i="4" s="1"/>
  <c r="S4305" i="4"/>
  <c r="R4306" i="4"/>
  <c r="T4306" i="4" s="1"/>
  <c r="S4306" i="4"/>
  <c r="R4307" i="4"/>
  <c r="T4307" i="4" s="1"/>
  <c r="S4307" i="4"/>
  <c r="R4308" i="4"/>
  <c r="T4308" i="4" s="1"/>
  <c r="S4308" i="4"/>
  <c r="R4309" i="4"/>
  <c r="T4309" i="4" s="1"/>
  <c r="S4309" i="4"/>
  <c r="R4310" i="4"/>
  <c r="T4310" i="4" s="1"/>
  <c r="S4310" i="4"/>
  <c r="R4311" i="4"/>
  <c r="T4311" i="4" s="1"/>
  <c r="S4311" i="4"/>
  <c r="R4312" i="4"/>
  <c r="T4312" i="4" s="1"/>
  <c r="S4312" i="4"/>
  <c r="R4313" i="4"/>
  <c r="T4313" i="4" s="1"/>
  <c r="S4313" i="4"/>
  <c r="R4314" i="4"/>
  <c r="T4314" i="4" s="1"/>
  <c r="S4314" i="4"/>
  <c r="R4315" i="4"/>
  <c r="T4315" i="4" s="1"/>
  <c r="S4315" i="4"/>
  <c r="R4316" i="4"/>
  <c r="T4316" i="4" s="1"/>
  <c r="S4316" i="4"/>
  <c r="R4317" i="4"/>
  <c r="T4317" i="4" s="1"/>
  <c r="S4317" i="4"/>
  <c r="R4318" i="4"/>
  <c r="T4318" i="4" s="1"/>
  <c r="S4318" i="4"/>
  <c r="R4319" i="4"/>
  <c r="T4319" i="4" s="1"/>
  <c r="S4319" i="4"/>
  <c r="R4320" i="4"/>
  <c r="T4320" i="4" s="1"/>
  <c r="S4320" i="4"/>
  <c r="R4321" i="4"/>
  <c r="T4321" i="4" s="1"/>
  <c r="S4321" i="4"/>
  <c r="R4322" i="4"/>
  <c r="T4322" i="4" s="1"/>
  <c r="S4322" i="4"/>
  <c r="R4323" i="4"/>
  <c r="T4323" i="4" s="1"/>
  <c r="S4323" i="4"/>
  <c r="R4324" i="4"/>
  <c r="T4324" i="4" s="1"/>
  <c r="S4324" i="4"/>
  <c r="R4325" i="4"/>
  <c r="T4325" i="4" s="1"/>
  <c r="S4325" i="4"/>
  <c r="R4326" i="4"/>
  <c r="T4326" i="4" s="1"/>
  <c r="S4326" i="4"/>
  <c r="R4327" i="4"/>
  <c r="T4327" i="4" s="1"/>
  <c r="S4327" i="4"/>
  <c r="R4328" i="4"/>
  <c r="T4328" i="4" s="1"/>
  <c r="S4328" i="4"/>
  <c r="R4329" i="4"/>
  <c r="T4329" i="4" s="1"/>
  <c r="S4329" i="4"/>
  <c r="R4330" i="4"/>
  <c r="T4330" i="4" s="1"/>
  <c r="S4330" i="4"/>
  <c r="R4331" i="4"/>
  <c r="T4331" i="4" s="1"/>
  <c r="S4331" i="4"/>
  <c r="R4332" i="4"/>
  <c r="T4332" i="4" s="1"/>
  <c r="S4332" i="4"/>
  <c r="R4333" i="4"/>
  <c r="T4333" i="4" s="1"/>
  <c r="S4333" i="4"/>
  <c r="R4334" i="4"/>
  <c r="T4334" i="4" s="1"/>
  <c r="S4334" i="4"/>
  <c r="R4335" i="4"/>
  <c r="T4335" i="4" s="1"/>
  <c r="S4335" i="4"/>
  <c r="R4336" i="4"/>
  <c r="T4336" i="4" s="1"/>
  <c r="S4336" i="4"/>
  <c r="R4337" i="4"/>
  <c r="T4337" i="4" s="1"/>
  <c r="S4337" i="4"/>
  <c r="R4338" i="4"/>
  <c r="T4338" i="4" s="1"/>
  <c r="S4338" i="4"/>
  <c r="R4339" i="4"/>
  <c r="T4339" i="4" s="1"/>
  <c r="S4339" i="4"/>
  <c r="R4340" i="4"/>
  <c r="T4340" i="4" s="1"/>
  <c r="S4340" i="4"/>
  <c r="R4341" i="4"/>
  <c r="T4341" i="4" s="1"/>
  <c r="S4341" i="4"/>
  <c r="R4342" i="4"/>
  <c r="T4342" i="4" s="1"/>
  <c r="S4342" i="4"/>
  <c r="R4343" i="4"/>
  <c r="T4343" i="4" s="1"/>
  <c r="S4343" i="4"/>
  <c r="R4344" i="4"/>
  <c r="T4344" i="4" s="1"/>
  <c r="S4344" i="4"/>
  <c r="R4345" i="4"/>
  <c r="T4345" i="4" s="1"/>
  <c r="S4345" i="4"/>
  <c r="R4346" i="4"/>
  <c r="T4346" i="4" s="1"/>
  <c r="S4346" i="4"/>
  <c r="R4347" i="4"/>
  <c r="T4347" i="4" s="1"/>
  <c r="S4347" i="4"/>
  <c r="R4348" i="4"/>
  <c r="T4348" i="4" s="1"/>
  <c r="S4348" i="4"/>
  <c r="R4349" i="4"/>
  <c r="T4349" i="4" s="1"/>
  <c r="S4349" i="4"/>
  <c r="R4350" i="4"/>
  <c r="T4350" i="4" s="1"/>
  <c r="S4350" i="4"/>
  <c r="R4351" i="4"/>
  <c r="T4351" i="4" s="1"/>
  <c r="S4351" i="4"/>
  <c r="R4352" i="4"/>
  <c r="T4352" i="4" s="1"/>
  <c r="S4352" i="4"/>
  <c r="R4353" i="4"/>
  <c r="T4353" i="4" s="1"/>
  <c r="S4353" i="4"/>
  <c r="R4354" i="4"/>
  <c r="T4354" i="4" s="1"/>
  <c r="S4354" i="4"/>
  <c r="R4355" i="4"/>
  <c r="T4355" i="4" s="1"/>
  <c r="S4355" i="4"/>
  <c r="R4356" i="4"/>
  <c r="T4356" i="4" s="1"/>
  <c r="S4356" i="4"/>
  <c r="R4357" i="4"/>
  <c r="T4357" i="4" s="1"/>
  <c r="S4357" i="4"/>
  <c r="R4358" i="4"/>
  <c r="T4358" i="4" s="1"/>
  <c r="S4358" i="4"/>
  <c r="R4359" i="4"/>
  <c r="T4359" i="4" s="1"/>
  <c r="S4359" i="4"/>
  <c r="R4360" i="4"/>
  <c r="T4360" i="4" s="1"/>
  <c r="S4360" i="4"/>
  <c r="R4361" i="4"/>
  <c r="T4361" i="4" s="1"/>
  <c r="S4361" i="4"/>
  <c r="R4362" i="4"/>
  <c r="T4362" i="4" s="1"/>
  <c r="S4362" i="4"/>
  <c r="R4363" i="4"/>
  <c r="T4363" i="4" s="1"/>
  <c r="S4363" i="4"/>
  <c r="R4364" i="4"/>
  <c r="T4364" i="4" s="1"/>
  <c r="S4364" i="4"/>
  <c r="R4365" i="4"/>
  <c r="T4365" i="4" s="1"/>
  <c r="S4365" i="4"/>
  <c r="R4366" i="4"/>
  <c r="T4366" i="4" s="1"/>
  <c r="S4366" i="4"/>
  <c r="R4367" i="4"/>
  <c r="T4367" i="4" s="1"/>
  <c r="S4367" i="4"/>
  <c r="R4368" i="4"/>
  <c r="T4368" i="4" s="1"/>
  <c r="S4368" i="4"/>
  <c r="R4369" i="4"/>
  <c r="T4369" i="4" s="1"/>
  <c r="S4369" i="4"/>
  <c r="R4370" i="4"/>
  <c r="T4370" i="4" s="1"/>
  <c r="S4370" i="4"/>
  <c r="R4371" i="4"/>
  <c r="T4371" i="4" s="1"/>
  <c r="S4371" i="4"/>
  <c r="R4372" i="4"/>
  <c r="T4372" i="4" s="1"/>
  <c r="S4372" i="4"/>
  <c r="R4373" i="4"/>
  <c r="T4373" i="4" s="1"/>
  <c r="S4373" i="4"/>
  <c r="R4374" i="4"/>
  <c r="T4374" i="4" s="1"/>
  <c r="S4374" i="4"/>
  <c r="R4375" i="4"/>
  <c r="T4375" i="4" s="1"/>
  <c r="S4375" i="4"/>
  <c r="R4376" i="4"/>
  <c r="T4376" i="4" s="1"/>
  <c r="S4376" i="4"/>
  <c r="R4377" i="4"/>
  <c r="T4377" i="4" s="1"/>
  <c r="S4377" i="4"/>
  <c r="R4378" i="4"/>
  <c r="T4378" i="4" s="1"/>
  <c r="S4378" i="4"/>
  <c r="R4379" i="4"/>
  <c r="T4379" i="4" s="1"/>
  <c r="S4379" i="4"/>
  <c r="R4380" i="4"/>
  <c r="T4380" i="4" s="1"/>
  <c r="S4380" i="4"/>
  <c r="R4381" i="4"/>
  <c r="T4381" i="4" s="1"/>
  <c r="S4381" i="4"/>
  <c r="R4382" i="4"/>
  <c r="T4382" i="4" s="1"/>
  <c r="S4382" i="4"/>
  <c r="R4383" i="4"/>
  <c r="T4383" i="4" s="1"/>
  <c r="S4383" i="4"/>
  <c r="R4384" i="4"/>
  <c r="T4384" i="4" s="1"/>
  <c r="S4384" i="4"/>
  <c r="R4385" i="4"/>
  <c r="T4385" i="4" s="1"/>
  <c r="S4385" i="4"/>
  <c r="R4386" i="4"/>
  <c r="T4386" i="4" s="1"/>
  <c r="S4386" i="4"/>
  <c r="R4387" i="4"/>
  <c r="T4387" i="4" s="1"/>
  <c r="S4387" i="4"/>
  <c r="R4388" i="4"/>
  <c r="T4388" i="4" s="1"/>
  <c r="S4388" i="4"/>
  <c r="R4389" i="4"/>
  <c r="T4389" i="4" s="1"/>
  <c r="S4389" i="4"/>
  <c r="R4390" i="4"/>
  <c r="T4390" i="4" s="1"/>
  <c r="S4390" i="4"/>
  <c r="R4391" i="4"/>
  <c r="T4391" i="4" s="1"/>
  <c r="S4391" i="4"/>
  <c r="R4392" i="4"/>
  <c r="T4392" i="4" s="1"/>
  <c r="S4392" i="4"/>
  <c r="R4393" i="4"/>
  <c r="T4393" i="4" s="1"/>
  <c r="S4393" i="4"/>
  <c r="R4394" i="4"/>
  <c r="T4394" i="4" s="1"/>
  <c r="S4394" i="4"/>
  <c r="R4395" i="4"/>
  <c r="T4395" i="4" s="1"/>
  <c r="S4395" i="4"/>
  <c r="R4396" i="4"/>
  <c r="T4396" i="4" s="1"/>
  <c r="S4396" i="4"/>
  <c r="R4397" i="4"/>
  <c r="T4397" i="4" s="1"/>
  <c r="S4397" i="4"/>
  <c r="R4398" i="4"/>
  <c r="T4398" i="4" s="1"/>
  <c r="S4398" i="4"/>
  <c r="R4399" i="4"/>
  <c r="T4399" i="4" s="1"/>
  <c r="S4399" i="4"/>
  <c r="R4400" i="4"/>
  <c r="T4400" i="4" s="1"/>
  <c r="S4400" i="4"/>
  <c r="R4401" i="4"/>
  <c r="T4401" i="4" s="1"/>
  <c r="S4401" i="4"/>
  <c r="R4402" i="4"/>
  <c r="T4402" i="4" s="1"/>
  <c r="S4402" i="4"/>
  <c r="R4403" i="4"/>
  <c r="T4403" i="4" s="1"/>
  <c r="S4403" i="4"/>
  <c r="R4404" i="4"/>
  <c r="T4404" i="4" s="1"/>
  <c r="S4404" i="4"/>
  <c r="R4405" i="4"/>
  <c r="T4405" i="4" s="1"/>
  <c r="S4405" i="4"/>
  <c r="R4406" i="4"/>
  <c r="T4406" i="4" s="1"/>
  <c r="S4406" i="4"/>
  <c r="R4407" i="4"/>
  <c r="T4407" i="4" s="1"/>
  <c r="S4407" i="4"/>
  <c r="R4408" i="4"/>
  <c r="T4408" i="4" s="1"/>
  <c r="S4408" i="4"/>
  <c r="R4409" i="4"/>
  <c r="T4409" i="4" s="1"/>
  <c r="S4409" i="4"/>
  <c r="R4410" i="4"/>
  <c r="T4410" i="4" s="1"/>
  <c r="S4410" i="4"/>
  <c r="R4411" i="4"/>
  <c r="T4411" i="4" s="1"/>
  <c r="S4411" i="4"/>
  <c r="R4412" i="4"/>
  <c r="T4412" i="4" s="1"/>
  <c r="S4412" i="4"/>
  <c r="R4413" i="4"/>
  <c r="T4413" i="4" s="1"/>
  <c r="S4413" i="4"/>
  <c r="R4414" i="4"/>
  <c r="T4414" i="4" s="1"/>
  <c r="S4414" i="4"/>
  <c r="R4415" i="4"/>
  <c r="T4415" i="4" s="1"/>
  <c r="S4415" i="4"/>
  <c r="R4416" i="4"/>
  <c r="T4416" i="4" s="1"/>
  <c r="S4416" i="4"/>
  <c r="R4417" i="4"/>
  <c r="T4417" i="4" s="1"/>
  <c r="S4417" i="4"/>
  <c r="R4418" i="4"/>
  <c r="T4418" i="4" s="1"/>
  <c r="S4418" i="4"/>
  <c r="R4419" i="4"/>
  <c r="T4419" i="4" s="1"/>
  <c r="S4419" i="4"/>
  <c r="R4420" i="4"/>
  <c r="T4420" i="4" s="1"/>
  <c r="S4420" i="4"/>
  <c r="R4421" i="4"/>
  <c r="T4421" i="4" s="1"/>
  <c r="S4421" i="4"/>
  <c r="R4422" i="4"/>
  <c r="T4422" i="4" s="1"/>
  <c r="S4422" i="4"/>
  <c r="R4423" i="4"/>
  <c r="T4423" i="4" s="1"/>
  <c r="S4423" i="4"/>
  <c r="R4424" i="4"/>
  <c r="T4424" i="4" s="1"/>
  <c r="S4424" i="4"/>
  <c r="R4425" i="4"/>
  <c r="T4425" i="4" s="1"/>
  <c r="S4425" i="4"/>
  <c r="R4426" i="4"/>
  <c r="T4426" i="4" s="1"/>
  <c r="S4426" i="4"/>
  <c r="R4427" i="4"/>
  <c r="T4427" i="4" s="1"/>
  <c r="S4427" i="4"/>
  <c r="R4428" i="4"/>
  <c r="T4428" i="4" s="1"/>
  <c r="S4428" i="4"/>
  <c r="R4429" i="4"/>
  <c r="T4429" i="4" s="1"/>
  <c r="S4429" i="4"/>
  <c r="R4430" i="4"/>
  <c r="T4430" i="4" s="1"/>
  <c r="S4430" i="4"/>
  <c r="R4431" i="4"/>
  <c r="T4431" i="4" s="1"/>
  <c r="S4431" i="4"/>
  <c r="R4432" i="4"/>
  <c r="T4432" i="4" s="1"/>
  <c r="S4432" i="4"/>
  <c r="R4433" i="4"/>
  <c r="T4433" i="4" s="1"/>
  <c r="S4433" i="4"/>
  <c r="R4434" i="4"/>
  <c r="T4434" i="4" s="1"/>
  <c r="S4434" i="4"/>
  <c r="R4435" i="4"/>
  <c r="T4435" i="4" s="1"/>
  <c r="S4435" i="4"/>
  <c r="R4436" i="4"/>
  <c r="T4436" i="4" s="1"/>
  <c r="S4436" i="4"/>
  <c r="R4437" i="4"/>
  <c r="T4437" i="4" s="1"/>
  <c r="S4437" i="4"/>
  <c r="R4438" i="4"/>
  <c r="T4438" i="4" s="1"/>
  <c r="S4438" i="4"/>
  <c r="R4439" i="4"/>
  <c r="T4439" i="4" s="1"/>
  <c r="S4439" i="4"/>
  <c r="R4440" i="4"/>
  <c r="T4440" i="4" s="1"/>
  <c r="S4440" i="4"/>
  <c r="R4441" i="4"/>
  <c r="T4441" i="4" s="1"/>
  <c r="S4441" i="4"/>
  <c r="R4442" i="4"/>
  <c r="T4442" i="4" s="1"/>
  <c r="S4442" i="4"/>
  <c r="R4443" i="4"/>
  <c r="T4443" i="4" s="1"/>
  <c r="S4443" i="4"/>
  <c r="R4444" i="4"/>
  <c r="T4444" i="4" s="1"/>
  <c r="S4444" i="4"/>
  <c r="R4445" i="4"/>
  <c r="T4445" i="4" s="1"/>
  <c r="S4445" i="4"/>
  <c r="R4446" i="4"/>
  <c r="T4446" i="4" s="1"/>
  <c r="S4446" i="4"/>
  <c r="R4447" i="4"/>
  <c r="T4447" i="4" s="1"/>
  <c r="S4447" i="4"/>
  <c r="R4448" i="4"/>
  <c r="T4448" i="4" s="1"/>
  <c r="S4448" i="4"/>
  <c r="R4449" i="4"/>
  <c r="T4449" i="4" s="1"/>
  <c r="S4449" i="4"/>
  <c r="R4450" i="4"/>
  <c r="T4450" i="4" s="1"/>
  <c r="S4450" i="4"/>
  <c r="R4451" i="4"/>
  <c r="T4451" i="4" s="1"/>
  <c r="S4451" i="4"/>
  <c r="R4452" i="4"/>
  <c r="T4452" i="4" s="1"/>
  <c r="S4452" i="4"/>
  <c r="R4453" i="4"/>
  <c r="T4453" i="4" s="1"/>
  <c r="S4453" i="4"/>
  <c r="R4454" i="4"/>
  <c r="T4454" i="4" s="1"/>
  <c r="S4454" i="4"/>
  <c r="R4455" i="4"/>
  <c r="T4455" i="4" s="1"/>
  <c r="S4455" i="4"/>
  <c r="R4456" i="4"/>
  <c r="T4456" i="4" s="1"/>
  <c r="S4456" i="4"/>
  <c r="R4457" i="4"/>
  <c r="T4457" i="4" s="1"/>
  <c r="S4457" i="4"/>
  <c r="R4458" i="4"/>
  <c r="T4458" i="4" s="1"/>
  <c r="S4458" i="4"/>
  <c r="R4459" i="4"/>
  <c r="T4459" i="4" s="1"/>
  <c r="S4459" i="4"/>
  <c r="R4460" i="4"/>
  <c r="T4460" i="4" s="1"/>
  <c r="S4460" i="4"/>
  <c r="R4461" i="4"/>
  <c r="T4461" i="4" s="1"/>
  <c r="S4461" i="4"/>
  <c r="R4462" i="4"/>
  <c r="T4462" i="4" s="1"/>
  <c r="S4462" i="4"/>
  <c r="R4463" i="4"/>
  <c r="T4463" i="4" s="1"/>
  <c r="S4463" i="4"/>
  <c r="R4464" i="4"/>
  <c r="T4464" i="4" s="1"/>
  <c r="S4464" i="4"/>
  <c r="R4465" i="4"/>
  <c r="T4465" i="4" s="1"/>
  <c r="S4465" i="4"/>
  <c r="R4466" i="4"/>
  <c r="T4466" i="4" s="1"/>
  <c r="S4466" i="4"/>
  <c r="R4467" i="4"/>
  <c r="T4467" i="4" s="1"/>
  <c r="S4467" i="4"/>
  <c r="R4468" i="4"/>
  <c r="T4468" i="4" s="1"/>
  <c r="S4468" i="4"/>
  <c r="R4469" i="4"/>
  <c r="T4469" i="4" s="1"/>
  <c r="S4469" i="4"/>
  <c r="R4470" i="4"/>
  <c r="T4470" i="4" s="1"/>
  <c r="S4470" i="4"/>
  <c r="R4471" i="4"/>
  <c r="T4471" i="4" s="1"/>
  <c r="S4471" i="4"/>
  <c r="R4472" i="4"/>
  <c r="T4472" i="4" s="1"/>
  <c r="S4472" i="4"/>
  <c r="R4473" i="4"/>
  <c r="T4473" i="4" s="1"/>
  <c r="S4473" i="4"/>
  <c r="R4474" i="4"/>
  <c r="T4474" i="4" s="1"/>
  <c r="S4474" i="4"/>
  <c r="R4475" i="4"/>
  <c r="T4475" i="4" s="1"/>
  <c r="S4475" i="4"/>
  <c r="R4476" i="4"/>
  <c r="T4476" i="4" s="1"/>
  <c r="S4476" i="4"/>
  <c r="R4477" i="4"/>
  <c r="T4477" i="4" s="1"/>
  <c r="S4477" i="4"/>
  <c r="R4478" i="4"/>
  <c r="T4478" i="4" s="1"/>
  <c r="S4478" i="4"/>
  <c r="R4479" i="4"/>
  <c r="T4479" i="4" s="1"/>
  <c r="S4479" i="4"/>
  <c r="R4480" i="4"/>
  <c r="T4480" i="4" s="1"/>
  <c r="S4480" i="4"/>
  <c r="R4481" i="4"/>
  <c r="T4481" i="4" s="1"/>
  <c r="S4481" i="4"/>
  <c r="R4482" i="4"/>
  <c r="T4482" i="4" s="1"/>
  <c r="S4482" i="4"/>
  <c r="R4483" i="4"/>
  <c r="T4483" i="4" s="1"/>
  <c r="S4483" i="4"/>
  <c r="R4484" i="4"/>
  <c r="T4484" i="4" s="1"/>
  <c r="S4484" i="4"/>
  <c r="R4485" i="4"/>
  <c r="T4485" i="4" s="1"/>
  <c r="S4485" i="4"/>
  <c r="R4486" i="4"/>
  <c r="T4486" i="4" s="1"/>
  <c r="S4486" i="4"/>
  <c r="R4487" i="4"/>
  <c r="T4487" i="4" s="1"/>
  <c r="S4487" i="4"/>
  <c r="R4488" i="4"/>
  <c r="T4488" i="4" s="1"/>
  <c r="S4488" i="4"/>
  <c r="R4489" i="4"/>
  <c r="T4489" i="4" s="1"/>
  <c r="S4489" i="4"/>
  <c r="R4490" i="4"/>
  <c r="T4490" i="4" s="1"/>
  <c r="S4490" i="4"/>
  <c r="R4491" i="4"/>
  <c r="T4491" i="4" s="1"/>
  <c r="S4491" i="4"/>
  <c r="R4492" i="4"/>
  <c r="T4492" i="4" s="1"/>
  <c r="S4492" i="4"/>
  <c r="R4493" i="4"/>
  <c r="T4493" i="4" s="1"/>
  <c r="S4493" i="4"/>
  <c r="R4494" i="4"/>
  <c r="T4494" i="4" s="1"/>
  <c r="S4494" i="4"/>
  <c r="R4495" i="4"/>
  <c r="T4495" i="4" s="1"/>
  <c r="S4495" i="4"/>
  <c r="R4496" i="4"/>
  <c r="T4496" i="4" s="1"/>
  <c r="S4496" i="4"/>
  <c r="R4497" i="4"/>
  <c r="T4497" i="4" s="1"/>
  <c r="S4497" i="4"/>
  <c r="R4498" i="4"/>
  <c r="T4498" i="4" s="1"/>
  <c r="S4498" i="4"/>
  <c r="R4499" i="4"/>
  <c r="T4499" i="4" s="1"/>
  <c r="S4499" i="4"/>
  <c r="R4500" i="4"/>
  <c r="T4500" i="4" s="1"/>
  <c r="S4500" i="4"/>
  <c r="R4501" i="4"/>
  <c r="T4501" i="4" s="1"/>
  <c r="S4501" i="4"/>
  <c r="R4502" i="4"/>
  <c r="T4502" i="4" s="1"/>
  <c r="S4502" i="4"/>
  <c r="R4503" i="4"/>
  <c r="T4503" i="4" s="1"/>
  <c r="S4503" i="4"/>
  <c r="R4504" i="4"/>
  <c r="T4504" i="4" s="1"/>
  <c r="S4504" i="4"/>
  <c r="R4505" i="4"/>
  <c r="T4505" i="4" s="1"/>
  <c r="S4505" i="4"/>
  <c r="R4506" i="4"/>
  <c r="T4506" i="4" s="1"/>
  <c r="S4506" i="4"/>
  <c r="R4507" i="4"/>
  <c r="T4507" i="4" s="1"/>
  <c r="S4507" i="4"/>
  <c r="R4508" i="4"/>
  <c r="T4508" i="4" s="1"/>
  <c r="S4508" i="4"/>
  <c r="R4509" i="4"/>
  <c r="T4509" i="4" s="1"/>
  <c r="S4509" i="4"/>
  <c r="R4510" i="4"/>
  <c r="T4510" i="4" s="1"/>
  <c r="S4510" i="4"/>
  <c r="R4511" i="4"/>
  <c r="T4511" i="4" s="1"/>
  <c r="S4511" i="4"/>
  <c r="R4512" i="4"/>
  <c r="T4512" i="4" s="1"/>
  <c r="S4512" i="4"/>
  <c r="R4513" i="4"/>
  <c r="T4513" i="4" s="1"/>
  <c r="S4513" i="4"/>
  <c r="R4514" i="4"/>
  <c r="T4514" i="4" s="1"/>
  <c r="S4514" i="4"/>
  <c r="R4515" i="4"/>
  <c r="T4515" i="4" s="1"/>
  <c r="S4515" i="4"/>
  <c r="R4516" i="4"/>
  <c r="T4516" i="4" s="1"/>
  <c r="S4516" i="4"/>
  <c r="R4517" i="4"/>
  <c r="T4517" i="4" s="1"/>
  <c r="S4517" i="4"/>
  <c r="R4518" i="4"/>
  <c r="T4518" i="4" s="1"/>
  <c r="S4518" i="4"/>
  <c r="R4519" i="4"/>
  <c r="T4519" i="4" s="1"/>
  <c r="S4519" i="4"/>
  <c r="R4520" i="4"/>
  <c r="T4520" i="4" s="1"/>
  <c r="S4520" i="4"/>
  <c r="R4521" i="4"/>
  <c r="T4521" i="4" s="1"/>
  <c r="S4521" i="4"/>
  <c r="R4522" i="4"/>
  <c r="T4522" i="4" s="1"/>
  <c r="S4522" i="4"/>
  <c r="R4523" i="4"/>
  <c r="T4523" i="4" s="1"/>
  <c r="S4523" i="4"/>
  <c r="R4524" i="4"/>
  <c r="T4524" i="4" s="1"/>
  <c r="S4524" i="4"/>
  <c r="R4525" i="4"/>
  <c r="T4525" i="4" s="1"/>
  <c r="S4525" i="4"/>
  <c r="R4526" i="4"/>
  <c r="T4526" i="4" s="1"/>
  <c r="S4526" i="4"/>
  <c r="R4527" i="4"/>
  <c r="T4527" i="4" s="1"/>
  <c r="S4527" i="4"/>
  <c r="R4528" i="4"/>
  <c r="T4528" i="4" s="1"/>
  <c r="S4528" i="4"/>
  <c r="R4529" i="4"/>
  <c r="T4529" i="4" s="1"/>
  <c r="S4529" i="4"/>
  <c r="R4530" i="4"/>
  <c r="T4530" i="4" s="1"/>
  <c r="S4530" i="4"/>
  <c r="R4531" i="4"/>
  <c r="T4531" i="4" s="1"/>
  <c r="S4531" i="4"/>
  <c r="R4532" i="4"/>
  <c r="T4532" i="4" s="1"/>
  <c r="S4532" i="4"/>
  <c r="R4533" i="4"/>
  <c r="T4533" i="4" s="1"/>
  <c r="S4533" i="4"/>
  <c r="R4534" i="4"/>
  <c r="T4534" i="4" s="1"/>
  <c r="S4534" i="4"/>
  <c r="R4535" i="4"/>
  <c r="T4535" i="4" s="1"/>
  <c r="S4535" i="4"/>
  <c r="R4536" i="4"/>
  <c r="T4536" i="4" s="1"/>
  <c r="S4536" i="4"/>
  <c r="R4537" i="4"/>
  <c r="T4537" i="4" s="1"/>
  <c r="S4537" i="4"/>
  <c r="R4538" i="4"/>
  <c r="T4538" i="4" s="1"/>
  <c r="S4538" i="4"/>
  <c r="R4539" i="4"/>
  <c r="T4539" i="4" s="1"/>
  <c r="S4539" i="4"/>
  <c r="R4540" i="4"/>
  <c r="T4540" i="4" s="1"/>
  <c r="S4540" i="4"/>
  <c r="R4541" i="4"/>
  <c r="T4541" i="4" s="1"/>
  <c r="S4541" i="4"/>
  <c r="R4542" i="4"/>
  <c r="T4542" i="4" s="1"/>
  <c r="S4542" i="4"/>
  <c r="R4543" i="4"/>
  <c r="T4543" i="4" s="1"/>
  <c r="S4543" i="4"/>
  <c r="R4544" i="4"/>
  <c r="T4544" i="4" s="1"/>
  <c r="S4544" i="4"/>
  <c r="R4545" i="4"/>
  <c r="T4545" i="4" s="1"/>
  <c r="S4545" i="4"/>
  <c r="R4546" i="4"/>
  <c r="T4546" i="4" s="1"/>
  <c r="S4546" i="4"/>
  <c r="R4547" i="4"/>
  <c r="T4547" i="4" s="1"/>
  <c r="S4547" i="4"/>
  <c r="R4548" i="4"/>
  <c r="T4548" i="4" s="1"/>
  <c r="S4548" i="4"/>
  <c r="R4549" i="4"/>
  <c r="T4549" i="4" s="1"/>
  <c r="S4549" i="4"/>
  <c r="R4550" i="4"/>
  <c r="T4550" i="4" s="1"/>
  <c r="S4550" i="4"/>
  <c r="R4551" i="4"/>
  <c r="T4551" i="4" s="1"/>
  <c r="S4551" i="4"/>
  <c r="R4552" i="4"/>
  <c r="T4552" i="4" s="1"/>
  <c r="S4552" i="4"/>
  <c r="R4553" i="4"/>
  <c r="T4553" i="4" s="1"/>
  <c r="S4553" i="4"/>
  <c r="R4554" i="4"/>
  <c r="T4554" i="4" s="1"/>
  <c r="S4554" i="4"/>
  <c r="R4555" i="4"/>
  <c r="T4555" i="4" s="1"/>
  <c r="S4555" i="4"/>
  <c r="R4556" i="4"/>
  <c r="T4556" i="4" s="1"/>
  <c r="S4556" i="4"/>
  <c r="R4557" i="4"/>
  <c r="T4557" i="4" s="1"/>
  <c r="S4557" i="4"/>
  <c r="R4558" i="4"/>
  <c r="T4558" i="4" s="1"/>
  <c r="S4558" i="4"/>
  <c r="R4559" i="4"/>
  <c r="T4559" i="4" s="1"/>
  <c r="S4559" i="4"/>
  <c r="R4560" i="4"/>
  <c r="T4560" i="4" s="1"/>
  <c r="S4560" i="4"/>
  <c r="R4561" i="4"/>
  <c r="T4561" i="4" s="1"/>
  <c r="S4561" i="4"/>
  <c r="R4562" i="4"/>
  <c r="T4562" i="4" s="1"/>
  <c r="S4562" i="4"/>
  <c r="R4563" i="4"/>
  <c r="T4563" i="4" s="1"/>
  <c r="S4563" i="4"/>
  <c r="R4564" i="4"/>
  <c r="T4564" i="4" s="1"/>
  <c r="S4564" i="4"/>
  <c r="R4565" i="4"/>
  <c r="T4565" i="4" s="1"/>
  <c r="S4565" i="4"/>
  <c r="R4566" i="4"/>
  <c r="T4566" i="4" s="1"/>
  <c r="S4566" i="4"/>
  <c r="R4567" i="4"/>
  <c r="T4567" i="4" s="1"/>
  <c r="S4567" i="4"/>
  <c r="R4568" i="4"/>
  <c r="T4568" i="4" s="1"/>
  <c r="S4568" i="4"/>
  <c r="R4569" i="4"/>
  <c r="T4569" i="4" s="1"/>
  <c r="S4569" i="4"/>
  <c r="R4570" i="4"/>
  <c r="T4570" i="4" s="1"/>
  <c r="S4570" i="4"/>
  <c r="R4571" i="4"/>
  <c r="T4571" i="4" s="1"/>
  <c r="S4571" i="4"/>
  <c r="R4572" i="4"/>
  <c r="T4572" i="4" s="1"/>
  <c r="S4572" i="4"/>
  <c r="R4573" i="4"/>
  <c r="T4573" i="4" s="1"/>
  <c r="S4573" i="4"/>
  <c r="R4574" i="4"/>
  <c r="T4574" i="4" s="1"/>
  <c r="S4574" i="4"/>
  <c r="R4575" i="4"/>
  <c r="T4575" i="4" s="1"/>
  <c r="S4575" i="4"/>
  <c r="R4576" i="4"/>
  <c r="T4576" i="4" s="1"/>
  <c r="S4576" i="4"/>
  <c r="R4577" i="4"/>
  <c r="T4577" i="4" s="1"/>
  <c r="S4577" i="4"/>
  <c r="R4578" i="4"/>
  <c r="T4578" i="4" s="1"/>
  <c r="S4578" i="4"/>
  <c r="R4579" i="4"/>
  <c r="T4579" i="4" s="1"/>
  <c r="S4579" i="4"/>
  <c r="R4580" i="4"/>
  <c r="T4580" i="4" s="1"/>
  <c r="S4580" i="4"/>
  <c r="R4581" i="4"/>
  <c r="T4581" i="4" s="1"/>
  <c r="S4581" i="4"/>
  <c r="R4582" i="4"/>
  <c r="T4582" i="4" s="1"/>
  <c r="S4582" i="4"/>
  <c r="R4583" i="4"/>
  <c r="T4583" i="4" s="1"/>
  <c r="S4583" i="4"/>
  <c r="R4584" i="4"/>
  <c r="T4584" i="4" s="1"/>
  <c r="S4584" i="4"/>
  <c r="R4585" i="4"/>
  <c r="T4585" i="4" s="1"/>
  <c r="S4585" i="4"/>
  <c r="R4586" i="4"/>
  <c r="T4586" i="4" s="1"/>
  <c r="S4586" i="4"/>
  <c r="R4587" i="4"/>
  <c r="T4587" i="4" s="1"/>
  <c r="S4587" i="4"/>
  <c r="R4588" i="4"/>
  <c r="T4588" i="4" s="1"/>
  <c r="S4588" i="4"/>
  <c r="R4589" i="4"/>
  <c r="T4589" i="4" s="1"/>
  <c r="S4589" i="4"/>
  <c r="R4590" i="4"/>
  <c r="T4590" i="4" s="1"/>
  <c r="S4590" i="4"/>
  <c r="R4591" i="4"/>
  <c r="T4591" i="4" s="1"/>
  <c r="S4591" i="4"/>
  <c r="R4592" i="4"/>
  <c r="T4592" i="4" s="1"/>
  <c r="S4592" i="4"/>
  <c r="R4593" i="4"/>
  <c r="T4593" i="4" s="1"/>
  <c r="S4593" i="4"/>
  <c r="R4594" i="4"/>
  <c r="T4594" i="4" s="1"/>
  <c r="S4594" i="4"/>
  <c r="R4595" i="4"/>
  <c r="T4595" i="4" s="1"/>
  <c r="S4595" i="4"/>
  <c r="R4596" i="4"/>
  <c r="T4596" i="4" s="1"/>
  <c r="S4596" i="4"/>
  <c r="R4597" i="4"/>
  <c r="T4597" i="4" s="1"/>
  <c r="S4597" i="4"/>
  <c r="R4598" i="4"/>
  <c r="T4598" i="4" s="1"/>
  <c r="S4598" i="4"/>
  <c r="R4599" i="4"/>
  <c r="T4599" i="4" s="1"/>
  <c r="S4599" i="4"/>
  <c r="R4600" i="4"/>
  <c r="T4600" i="4" s="1"/>
  <c r="S4600" i="4"/>
  <c r="R4601" i="4"/>
  <c r="T4601" i="4" s="1"/>
  <c r="S4601" i="4"/>
  <c r="R4602" i="4"/>
  <c r="T4602" i="4" s="1"/>
  <c r="S4602" i="4"/>
  <c r="R4603" i="4"/>
  <c r="T4603" i="4" s="1"/>
  <c r="S4603" i="4"/>
  <c r="R4604" i="4"/>
  <c r="T4604" i="4" s="1"/>
  <c r="S4604" i="4"/>
  <c r="R4605" i="4"/>
  <c r="T4605" i="4" s="1"/>
  <c r="S4605" i="4"/>
  <c r="R4606" i="4"/>
  <c r="T4606" i="4" s="1"/>
  <c r="S4606" i="4"/>
  <c r="R4607" i="4"/>
  <c r="T4607" i="4" s="1"/>
  <c r="S4607" i="4"/>
  <c r="R4608" i="4"/>
  <c r="T4608" i="4" s="1"/>
  <c r="S4608" i="4"/>
  <c r="R4609" i="4"/>
  <c r="T4609" i="4" s="1"/>
  <c r="S4609" i="4"/>
  <c r="R4610" i="4"/>
  <c r="T4610" i="4" s="1"/>
  <c r="S4610" i="4"/>
  <c r="R4611" i="4"/>
  <c r="T4611" i="4" s="1"/>
  <c r="S4611" i="4"/>
  <c r="R4612" i="4"/>
  <c r="T4612" i="4" s="1"/>
  <c r="S4612" i="4"/>
  <c r="R4613" i="4"/>
  <c r="T4613" i="4" s="1"/>
  <c r="S4613" i="4"/>
  <c r="R4614" i="4"/>
  <c r="T4614" i="4" s="1"/>
  <c r="S4614" i="4"/>
  <c r="R4615" i="4"/>
  <c r="T4615" i="4" s="1"/>
  <c r="S4615" i="4"/>
  <c r="R4616" i="4"/>
  <c r="T4616" i="4" s="1"/>
  <c r="S4616" i="4"/>
  <c r="R4617" i="4"/>
  <c r="T4617" i="4" s="1"/>
  <c r="S4617" i="4"/>
  <c r="R4618" i="4"/>
  <c r="T4618" i="4" s="1"/>
  <c r="S4618" i="4"/>
  <c r="R4619" i="4"/>
  <c r="T4619" i="4" s="1"/>
  <c r="S4619" i="4"/>
  <c r="R4620" i="4"/>
  <c r="T4620" i="4" s="1"/>
  <c r="S4620" i="4"/>
  <c r="R4621" i="4"/>
  <c r="T4621" i="4" s="1"/>
  <c r="S4621" i="4"/>
  <c r="R4622" i="4"/>
  <c r="T4622" i="4" s="1"/>
  <c r="S4622" i="4"/>
  <c r="R4623" i="4"/>
  <c r="T4623" i="4" s="1"/>
  <c r="S4623" i="4"/>
  <c r="R4624" i="4"/>
  <c r="T4624" i="4" s="1"/>
  <c r="S4624" i="4"/>
  <c r="R4625" i="4"/>
  <c r="T4625" i="4" s="1"/>
  <c r="S4625" i="4"/>
  <c r="R4626" i="4"/>
  <c r="T4626" i="4" s="1"/>
  <c r="S4626" i="4"/>
  <c r="R4627" i="4"/>
  <c r="T4627" i="4" s="1"/>
  <c r="S4627" i="4"/>
  <c r="R4628" i="4"/>
  <c r="T4628" i="4" s="1"/>
  <c r="S4628" i="4"/>
  <c r="R4629" i="4"/>
  <c r="T4629" i="4" s="1"/>
  <c r="S4629" i="4"/>
  <c r="R4630" i="4"/>
  <c r="T4630" i="4" s="1"/>
  <c r="S4630" i="4"/>
  <c r="R4631" i="4"/>
  <c r="T4631" i="4" s="1"/>
  <c r="S4631" i="4"/>
  <c r="R4632" i="4"/>
  <c r="T4632" i="4" s="1"/>
  <c r="S4632" i="4"/>
  <c r="R4633" i="4"/>
  <c r="T4633" i="4" s="1"/>
  <c r="S4633" i="4"/>
  <c r="R4634" i="4"/>
  <c r="T4634" i="4" s="1"/>
  <c r="S4634" i="4"/>
  <c r="R4635" i="4"/>
  <c r="T4635" i="4" s="1"/>
  <c r="S4635" i="4"/>
  <c r="R4636" i="4"/>
  <c r="T4636" i="4" s="1"/>
  <c r="S4636" i="4"/>
  <c r="R4637" i="4"/>
  <c r="T4637" i="4" s="1"/>
  <c r="S4637" i="4"/>
  <c r="R4638" i="4"/>
  <c r="T4638" i="4" s="1"/>
  <c r="S4638" i="4"/>
  <c r="R4639" i="4"/>
  <c r="T4639" i="4" s="1"/>
  <c r="S4639" i="4"/>
  <c r="R4640" i="4"/>
  <c r="T4640" i="4" s="1"/>
  <c r="S4640" i="4"/>
  <c r="R4641" i="4"/>
  <c r="T4641" i="4" s="1"/>
  <c r="S4641" i="4"/>
  <c r="R4642" i="4"/>
  <c r="T4642" i="4" s="1"/>
  <c r="S4642" i="4"/>
  <c r="R4643" i="4"/>
  <c r="T4643" i="4" s="1"/>
  <c r="S4643" i="4"/>
  <c r="R4644" i="4"/>
  <c r="T4644" i="4" s="1"/>
  <c r="S4644" i="4"/>
  <c r="R4645" i="4"/>
  <c r="T4645" i="4" s="1"/>
  <c r="S4645" i="4"/>
  <c r="R4646" i="4"/>
  <c r="T4646" i="4" s="1"/>
  <c r="S4646" i="4"/>
  <c r="R4647" i="4"/>
  <c r="T4647" i="4" s="1"/>
  <c r="S4647" i="4"/>
  <c r="R4648" i="4"/>
  <c r="T4648" i="4" s="1"/>
  <c r="S4648" i="4"/>
  <c r="R4649" i="4"/>
  <c r="T4649" i="4" s="1"/>
  <c r="S4649" i="4"/>
  <c r="R4650" i="4"/>
  <c r="T4650" i="4" s="1"/>
  <c r="S4650" i="4"/>
  <c r="R4651" i="4"/>
  <c r="T4651" i="4" s="1"/>
  <c r="S4651" i="4"/>
  <c r="R4652" i="4"/>
  <c r="T4652" i="4" s="1"/>
  <c r="S4652" i="4"/>
  <c r="R4653" i="4"/>
  <c r="T4653" i="4" s="1"/>
  <c r="S4653" i="4"/>
  <c r="R4654" i="4"/>
  <c r="T4654" i="4" s="1"/>
  <c r="S4654" i="4"/>
  <c r="R4655" i="4"/>
  <c r="T4655" i="4" s="1"/>
  <c r="S4655" i="4"/>
  <c r="R4656" i="4"/>
  <c r="T4656" i="4" s="1"/>
  <c r="S4656" i="4"/>
  <c r="R4657" i="4"/>
  <c r="T4657" i="4" s="1"/>
  <c r="S4657" i="4"/>
  <c r="R4658" i="4"/>
  <c r="T4658" i="4" s="1"/>
  <c r="S4658" i="4"/>
  <c r="R4659" i="4"/>
  <c r="T4659" i="4" s="1"/>
  <c r="S4659" i="4"/>
  <c r="R4660" i="4"/>
  <c r="T4660" i="4" s="1"/>
  <c r="S4660" i="4"/>
  <c r="R4661" i="4"/>
  <c r="T4661" i="4" s="1"/>
  <c r="S4661" i="4"/>
  <c r="R4662" i="4"/>
  <c r="T4662" i="4" s="1"/>
  <c r="S4662" i="4"/>
  <c r="R4663" i="4"/>
  <c r="T4663" i="4" s="1"/>
  <c r="S4663" i="4"/>
  <c r="R4664" i="4"/>
  <c r="T4664" i="4" s="1"/>
  <c r="S4664" i="4"/>
  <c r="R4665" i="4"/>
  <c r="T4665" i="4" s="1"/>
  <c r="S4665" i="4"/>
  <c r="R4666" i="4"/>
  <c r="T4666" i="4" s="1"/>
  <c r="S4666" i="4"/>
  <c r="R4667" i="4"/>
  <c r="T4667" i="4" s="1"/>
  <c r="S4667" i="4"/>
  <c r="R4668" i="4"/>
  <c r="T4668" i="4" s="1"/>
  <c r="S4668" i="4"/>
  <c r="R4669" i="4"/>
  <c r="T4669" i="4" s="1"/>
  <c r="S4669" i="4"/>
  <c r="R4670" i="4"/>
  <c r="T4670" i="4" s="1"/>
  <c r="S4670" i="4"/>
  <c r="R4671" i="4"/>
  <c r="T4671" i="4" s="1"/>
  <c r="S4671" i="4"/>
  <c r="R4672" i="4"/>
  <c r="T4672" i="4" s="1"/>
  <c r="S4672" i="4"/>
  <c r="R4673" i="4"/>
  <c r="T4673" i="4" s="1"/>
  <c r="S4673" i="4"/>
  <c r="R4674" i="4"/>
  <c r="T4674" i="4" s="1"/>
  <c r="S4674" i="4"/>
  <c r="R4675" i="4"/>
  <c r="T4675" i="4" s="1"/>
  <c r="S4675" i="4"/>
  <c r="R4676" i="4"/>
  <c r="T4676" i="4" s="1"/>
  <c r="S4676" i="4"/>
  <c r="R4677" i="4"/>
  <c r="T4677" i="4" s="1"/>
  <c r="S4677" i="4"/>
  <c r="R4678" i="4"/>
  <c r="T4678" i="4" s="1"/>
  <c r="S4678" i="4"/>
  <c r="R4679" i="4"/>
  <c r="T4679" i="4" s="1"/>
  <c r="S4679" i="4"/>
  <c r="R4680" i="4"/>
  <c r="T4680" i="4" s="1"/>
  <c r="S4680" i="4"/>
  <c r="R4681" i="4"/>
  <c r="T4681" i="4" s="1"/>
  <c r="S4681" i="4"/>
  <c r="R4682" i="4"/>
  <c r="T4682" i="4" s="1"/>
  <c r="S4682" i="4"/>
  <c r="R4683" i="4"/>
  <c r="T4683" i="4" s="1"/>
  <c r="S4683" i="4"/>
  <c r="R4684" i="4"/>
  <c r="T4684" i="4" s="1"/>
  <c r="S4684" i="4"/>
  <c r="R4685" i="4"/>
  <c r="T4685" i="4" s="1"/>
  <c r="S4685" i="4"/>
  <c r="R4686" i="4"/>
  <c r="T4686" i="4" s="1"/>
  <c r="S4686" i="4"/>
  <c r="R4687" i="4"/>
  <c r="T4687" i="4" s="1"/>
  <c r="S4687" i="4"/>
  <c r="R4688" i="4"/>
  <c r="T4688" i="4" s="1"/>
  <c r="S4688" i="4"/>
  <c r="R4689" i="4"/>
  <c r="T4689" i="4" s="1"/>
  <c r="S4689" i="4"/>
  <c r="R4690" i="4"/>
  <c r="T4690" i="4" s="1"/>
  <c r="S4690" i="4"/>
  <c r="R4691" i="4"/>
  <c r="T4691" i="4" s="1"/>
  <c r="S4691" i="4"/>
  <c r="R4692" i="4"/>
  <c r="T4692" i="4" s="1"/>
  <c r="S4692" i="4"/>
  <c r="R4693" i="4"/>
  <c r="T4693" i="4" s="1"/>
  <c r="S4693" i="4"/>
  <c r="R4694" i="4"/>
  <c r="T4694" i="4" s="1"/>
  <c r="S4694" i="4"/>
  <c r="R4695" i="4"/>
  <c r="T4695" i="4" s="1"/>
  <c r="S4695" i="4"/>
  <c r="R4696" i="4"/>
  <c r="T4696" i="4" s="1"/>
  <c r="S4696" i="4"/>
  <c r="R4697" i="4"/>
  <c r="T4697" i="4" s="1"/>
  <c r="S4697" i="4"/>
  <c r="R4698" i="4"/>
  <c r="T4698" i="4" s="1"/>
  <c r="S4698" i="4"/>
  <c r="R4699" i="4"/>
  <c r="T4699" i="4" s="1"/>
  <c r="S4699" i="4"/>
  <c r="R4700" i="4"/>
  <c r="T4700" i="4" s="1"/>
  <c r="S4700" i="4"/>
  <c r="R4701" i="4"/>
  <c r="T4701" i="4" s="1"/>
  <c r="S4701" i="4"/>
  <c r="R4702" i="4"/>
  <c r="T4702" i="4" s="1"/>
  <c r="S4702" i="4"/>
  <c r="R4703" i="4"/>
  <c r="T4703" i="4" s="1"/>
  <c r="S4703" i="4"/>
  <c r="R4704" i="4"/>
  <c r="T4704" i="4" s="1"/>
  <c r="S4704" i="4"/>
  <c r="R4705" i="4"/>
  <c r="T4705" i="4" s="1"/>
  <c r="S4705" i="4"/>
  <c r="R4706" i="4"/>
  <c r="T4706" i="4" s="1"/>
  <c r="S4706" i="4"/>
  <c r="R4707" i="4"/>
  <c r="T4707" i="4" s="1"/>
  <c r="S4707" i="4"/>
  <c r="R4708" i="4"/>
  <c r="T4708" i="4" s="1"/>
  <c r="S4708" i="4"/>
  <c r="R4709" i="4"/>
  <c r="T4709" i="4" s="1"/>
  <c r="S4709" i="4"/>
  <c r="R4710" i="4"/>
  <c r="T4710" i="4" s="1"/>
  <c r="S4710" i="4"/>
  <c r="R4711" i="4"/>
  <c r="T4711" i="4" s="1"/>
  <c r="S4711" i="4"/>
  <c r="R4712" i="4"/>
  <c r="T4712" i="4" s="1"/>
  <c r="S4712" i="4"/>
  <c r="R4713" i="4"/>
  <c r="T4713" i="4" s="1"/>
  <c r="S4713" i="4"/>
  <c r="R4714" i="4"/>
  <c r="T4714" i="4" s="1"/>
  <c r="S4714" i="4"/>
  <c r="R4715" i="4"/>
  <c r="T4715" i="4" s="1"/>
  <c r="S4715" i="4"/>
  <c r="R4716" i="4"/>
  <c r="T4716" i="4" s="1"/>
  <c r="S4716" i="4"/>
  <c r="R4717" i="4"/>
  <c r="T4717" i="4" s="1"/>
  <c r="S4717" i="4"/>
  <c r="R4718" i="4"/>
  <c r="T4718" i="4" s="1"/>
  <c r="S4718" i="4"/>
  <c r="R4719" i="4"/>
  <c r="T4719" i="4" s="1"/>
  <c r="S4719" i="4"/>
  <c r="R4720" i="4"/>
  <c r="T4720" i="4" s="1"/>
  <c r="S4720" i="4"/>
  <c r="R4721" i="4"/>
  <c r="T4721" i="4" s="1"/>
  <c r="S4721" i="4"/>
  <c r="R4722" i="4"/>
  <c r="T4722" i="4" s="1"/>
  <c r="S4722" i="4"/>
  <c r="R4723" i="4"/>
  <c r="T4723" i="4" s="1"/>
  <c r="S4723" i="4"/>
  <c r="R4724" i="4"/>
  <c r="T4724" i="4" s="1"/>
  <c r="S4724" i="4"/>
  <c r="R4725" i="4"/>
  <c r="T4725" i="4" s="1"/>
  <c r="S4725" i="4"/>
  <c r="R4726" i="4"/>
  <c r="T4726" i="4" s="1"/>
  <c r="S4726" i="4"/>
  <c r="R4727" i="4"/>
  <c r="T4727" i="4" s="1"/>
  <c r="S4727" i="4"/>
  <c r="R4728" i="4"/>
  <c r="T4728" i="4" s="1"/>
  <c r="S4728" i="4"/>
  <c r="R4729" i="4"/>
  <c r="T4729" i="4" s="1"/>
  <c r="S4729" i="4"/>
  <c r="R4730" i="4"/>
  <c r="T4730" i="4" s="1"/>
  <c r="S4730" i="4"/>
  <c r="R4731" i="4"/>
  <c r="T4731" i="4" s="1"/>
  <c r="S4731" i="4"/>
  <c r="R4732" i="4"/>
  <c r="T4732" i="4" s="1"/>
  <c r="S4732" i="4"/>
  <c r="R4733" i="4"/>
  <c r="T4733" i="4" s="1"/>
  <c r="S4733" i="4"/>
  <c r="R4734" i="4"/>
  <c r="T4734" i="4" s="1"/>
  <c r="S4734" i="4"/>
  <c r="R4735" i="4"/>
  <c r="T4735" i="4" s="1"/>
  <c r="S4735" i="4"/>
  <c r="R4736" i="4"/>
  <c r="T4736" i="4" s="1"/>
  <c r="S4736" i="4"/>
  <c r="R4737" i="4"/>
  <c r="T4737" i="4" s="1"/>
  <c r="S4737" i="4"/>
  <c r="R4738" i="4"/>
  <c r="T4738" i="4" s="1"/>
  <c r="S4738" i="4"/>
  <c r="R4739" i="4"/>
  <c r="T4739" i="4" s="1"/>
  <c r="S4739" i="4"/>
  <c r="R4740" i="4"/>
  <c r="T4740" i="4" s="1"/>
  <c r="S4740" i="4"/>
  <c r="R4741" i="4"/>
  <c r="T4741" i="4" s="1"/>
  <c r="S4741" i="4"/>
  <c r="R4742" i="4"/>
  <c r="T4742" i="4" s="1"/>
  <c r="S4742" i="4"/>
  <c r="R4743" i="4"/>
  <c r="T4743" i="4" s="1"/>
  <c r="S4743" i="4"/>
  <c r="R4744" i="4"/>
  <c r="T4744" i="4" s="1"/>
  <c r="S4744" i="4"/>
  <c r="R4745" i="4"/>
  <c r="T4745" i="4" s="1"/>
  <c r="S4745" i="4"/>
  <c r="R4746" i="4"/>
  <c r="T4746" i="4" s="1"/>
  <c r="S4746" i="4"/>
  <c r="R4747" i="4"/>
  <c r="T4747" i="4" s="1"/>
  <c r="S4747" i="4"/>
  <c r="R4748" i="4"/>
  <c r="T4748" i="4" s="1"/>
  <c r="S4748" i="4"/>
  <c r="R4749" i="4"/>
  <c r="T4749" i="4" s="1"/>
  <c r="S4749" i="4"/>
  <c r="R4750" i="4"/>
  <c r="T4750" i="4" s="1"/>
  <c r="S4750" i="4"/>
  <c r="R4751" i="4"/>
  <c r="T4751" i="4" s="1"/>
  <c r="S4751" i="4"/>
  <c r="R4752" i="4"/>
  <c r="T4752" i="4" s="1"/>
  <c r="S4752" i="4"/>
  <c r="R4753" i="4"/>
  <c r="T4753" i="4" s="1"/>
  <c r="S4753" i="4"/>
  <c r="R4754" i="4"/>
  <c r="T4754" i="4" s="1"/>
  <c r="S4754" i="4"/>
  <c r="R4755" i="4"/>
  <c r="T4755" i="4" s="1"/>
  <c r="S4755" i="4"/>
  <c r="R4756" i="4"/>
  <c r="T4756" i="4" s="1"/>
  <c r="S4756" i="4"/>
  <c r="R4757" i="4"/>
  <c r="T4757" i="4" s="1"/>
  <c r="S4757" i="4"/>
  <c r="R4758" i="4"/>
  <c r="T4758" i="4" s="1"/>
  <c r="S4758" i="4"/>
  <c r="R4759" i="4"/>
  <c r="T4759" i="4" s="1"/>
  <c r="S4759" i="4"/>
  <c r="R4760" i="4"/>
  <c r="T4760" i="4" s="1"/>
  <c r="S4760" i="4"/>
  <c r="R4761" i="4"/>
  <c r="T4761" i="4" s="1"/>
  <c r="S4761" i="4"/>
  <c r="R4762" i="4"/>
  <c r="T4762" i="4" s="1"/>
  <c r="S4762" i="4"/>
  <c r="R4763" i="4"/>
  <c r="T4763" i="4" s="1"/>
  <c r="S4763" i="4"/>
  <c r="R4764" i="4"/>
  <c r="T4764" i="4" s="1"/>
  <c r="S4764" i="4"/>
  <c r="R4765" i="4"/>
  <c r="T4765" i="4" s="1"/>
  <c r="S4765" i="4"/>
  <c r="R4766" i="4"/>
  <c r="T4766" i="4" s="1"/>
  <c r="S4766" i="4"/>
  <c r="R4767" i="4"/>
  <c r="T4767" i="4" s="1"/>
  <c r="S4767" i="4"/>
  <c r="R4768" i="4"/>
  <c r="T4768" i="4" s="1"/>
  <c r="S4768" i="4"/>
  <c r="R4769" i="4"/>
  <c r="T4769" i="4" s="1"/>
  <c r="S4769" i="4"/>
  <c r="R4770" i="4"/>
  <c r="T4770" i="4" s="1"/>
  <c r="S4770" i="4"/>
  <c r="R4771" i="4"/>
  <c r="T4771" i="4" s="1"/>
  <c r="S4771" i="4"/>
  <c r="R4772" i="4"/>
  <c r="T4772" i="4" s="1"/>
  <c r="S4772" i="4"/>
  <c r="R4773" i="4"/>
  <c r="T4773" i="4" s="1"/>
  <c r="S4773" i="4"/>
  <c r="R4774" i="4"/>
  <c r="T4774" i="4" s="1"/>
  <c r="S4774" i="4"/>
  <c r="R4775" i="4"/>
  <c r="T4775" i="4" s="1"/>
  <c r="S4775" i="4"/>
  <c r="R4776" i="4"/>
  <c r="T4776" i="4" s="1"/>
  <c r="S4776" i="4"/>
  <c r="R4777" i="4"/>
  <c r="T4777" i="4" s="1"/>
  <c r="S4777" i="4"/>
  <c r="R4778" i="4"/>
  <c r="T4778" i="4" s="1"/>
  <c r="S4778" i="4"/>
  <c r="R4779" i="4"/>
  <c r="T4779" i="4" s="1"/>
  <c r="S4779" i="4"/>
  <c r="R4780" i="4"/>
  <c r="T4780" i="4" s="1"/>
  <c r="S4780" i="4"/>
  <c r="R4781" i="4"/>
  <c r="T4781" i="4" s="1"/>
  <c r="S4781" i="4"/>
  <c r="R4782" i="4"/>
  <c r="T4782" i="4" s="1"/>
  <c r="S4782" i="4"/>
  <c r="R4783" i="4"/>
  <c r="T4783" i="4" s="1"/>
  <c r="S4783" i="4"/>
  <c r="R4784" i="4"/>
  <c r="T4784" i="4" s="1"/>
  <c r="S4784" i="4"/>
  <c r="R4785" i="4"/>
  <c r="T4785" i="4" s="1"/>
  <c r="S4785" i="4"/>
  <c r="R4786" i="4"/>
  <c r="T4786" i="4" s="1"/>
  <c r="S4786" i="4"/>
  <c r="R4787" i="4"/>
  <c r="T4787" i="4" s="1"/>
  <c r="S4787" i="4"/>
  <c r="R4788" i="4"/>
  <c r="T4788" i="4" s="1"/>
  <c r="S4788" i="4"/>
  <c r="R4789" i="4"/>
  <c r="T4789" i="4" s="1"/>
  <c r="S4789" i="4"/>
  <c r="R4790" i="4"/>
  <c r="T4790" i="4" s="1"/>
  <c r="S4790" i="4"/>
  <c r="R4791" i="4"/>
  <c r="T4791" i="4" s="1"/>
  <c r="S4791" i="4"/>
  <c r="R4792" i="4"/>
  <c r="T4792" i="4" s="1"/>
  <c r="S4792" i="4"/>
  <c r="R4793" i="4"/>
  <c r="T4793" i="4" s="1"/>
  <c r="S4793" i="4"/>
  <c r="R4794" i="4"/>
  <c r="T4794" i="4" s="1"/>
  <c r="S4794" i="4"/>
  <c r="R4795" i="4"/>
  <c r="T4795" i="4" s="1"/>
  <c r="S4795" i="4"/>
  <c r="R4796" i="4"/>
  <c r="T4796" i="4" s="1"/>
  <c r="S4796" i="4"/>
  <c r="R4797" i="4"/>
  <c r="T4797" i="4" s="1"/>
  <c r="S4797" i="4"/>
  <c r="R4798" i="4"/>
  <c r="T4798" i="4" s="1"/>
  <c r="S4798" i="4"/>
  <c r="R4799" i="4"/>
  <c r="T4799" i="4" s="1"/>
  <c r="S4799" i="4"/>
  <c r="R4800" i="4"/>
  <c r="T4800" i="4" s="1"/>
  <c r="S4800" i="4"/>
  <c r="R4801" i="4"/>
  <c r="T4801" i="4" s="1"/>
  <c r="S4801" i="4"/>
  <c r="R4802" i="4"/>
  <c r="T4802" i="4" s="1"/>
  <c r="S4802" i="4"/>
  <c r="R4803" i="4"/>
  <c r="T4803" i="4" s="1"/>
  <c r="S4803" i="4"/>
  <c r="R4804" i="4"/>
  <c r="T4804" i="4" s="1"/>
  <c r="S4804" i="4"/>
  <c r="R4805" i="4"/>
  <c r="T4805" i="4" s="1"/>
  <c r="S4805" i="4"/>
  <c r="R4806" i="4"/>
  <c r="T4806" i="4" s="1"/>
  <c r="S4806" i="4"/>
  <c r="R4807" i="4"/>
  <c r="T4807" i="4" s="1"/>
  <c r="S4807" i="4"/>
  <c r="R4808" i="4"/>
  <c r="T4808" i="4" s="1"/>
  <c r="S4808" i="4"/>
  <c r="R4809" i="4"/>
  <c r="T4809" i="4" s="1"/>
  <c r="S4809" i="4"/>
  <c r="R4810" i="4"/>
  <c r="T4810" i="4" s="1"/>
  <c r="S4810" i="4"/>
  <c r="R4811" i="4"/>
  <c r="T4811" i="4" s="1"/>
  <c r="S4811" i="4"/>
  <c r="R4812" i="4"/>
  <c r="T4812" i="4" s="1"/>
  <c r="S4812" i="4"/>
  <c r="R4813" i="4"/>
  <c r="T4813" i="4" s="1"/>
  <c r="S4813" i="4"/>
  <c r="R4814" i="4"/>
  <c r="T4814" i="4" s="1"/>
  <c r="S4814" i="4"/>
  <c r="R4815" i="4"/>
  <c r="T4815" i="4" s="1"/>
  <c r="S4815" i="4"/>
  <c r="R4816" i="4"/>
  <c r="T4816" i="4" s="1"/>
  <c r="S4816" i="4"/>
  <c r="R4817" i="4"/>
  <c r="T4817" i="4" s="1"/>
  <c r="S4817" i="4"/>
  <c r="R4818" i="4"/>
  <c r="T4818" i="4" s="1"/>
  <c r="S4818" i="4"/>
  <c r="R4819" i="4"/>
  <c r="T4819" i="4" s="1"/>
  <c r="S4819" i="4"/>
  <c r="R4820" i="4"/>
  <c r="T4820" i="4" s="1"/>
  <c r="S4820" i="4"/>
  <c r="R4821" i="4"/>
  <c r="T4821" i="4" s="1"/>
  <c r="S4821" i="4"/>
  <c r="R4822" i="4"/>
  <c r="T4822" i="4" s="1"/>
  <c r="S4822" i="4"/>
  <c r="R4823" i="4"/>
  <c r="T4823" i="4" s="1"/>
  <c r="S4823" i="4"/>
  <c r="R4824" i="4"/>
  <c r="T4824" i="4" s="1"/>
  <c r="S4824" i="4"/>
  <c r="R4825" i="4"/>
  <c r="T4825" i="4" s="1"/>
  <c r="S4825" i="4"/>
  <c r="R4826" i="4"/>
  <c r="T4826" i="4" s="1"/>
  <c r="S4826" i="4"/>
  <c r="R4827" i="4"/>
  <c r="T4827" i="4" s="1"/>
  <c r="S4827" i="4"/>
  <c r="R4828" i="4"/>
  <c r="T4828" i="4" s="1"/>
  <c r="S4828" i="4"/>
  <c r="R4829" i="4"/>
  <c r="T4829" i="4" s="1"/>
  <c r="S4829" i="4"/>
  <c r="R4830" i="4"/>
  <c r="T4830" i="4" s="1"/>
  <c r="S4830" i="4"/>
  <c r="R4831" i="4"/>
  <c r="T4831" i="4" s="1"/>
  <c r="S4831" i="4"/>
  <c r="R4832" i="4"/>
  <c r="T4832" i="4" s="1"/>
  <c r="S4832" i="4"/>
  <c r="R4833" i="4"/>
  <c r="T4833" i="4" s="1"/>
  <c r="S4833" i="4"/>
  <c r="R4834" i="4"/>
  <c r="T4834" i="4" s="1"/>
  <c r="S4834" i="4"/>
  <c r="R4835" i="4"/>
  <c r="T4835" i="4" s="1"/>
  <c r="S4835" i="4"/>
  <c r="R4836" i="4"/>
  <c r="T4836" i="4" s="1"/>
  <c r="S4836" i="4"/>
  <c r="R4837" i="4"/>
  <c r="T4837" i="4" s="1"/>
  <c r="S4837" i="4"/>
  <c r="R4838" i="4"/>
  <c r="T4838" i="4" s="1"/>
  <c r="S4838" i="4"/>
  <c r="R4839" i="4"/>
  <c r="T4839" i="4" s="1"/>
  <c r="S4839" i="4"/>
  <c r="R4840" i="4"/>
  <c r="T4840" i="4" s="1"/>
  <c r="S4840" i="4"/>
  <c r="R4841" i="4"/>
  <c r="T4841" i="4" s="1"/>
  <c r="S4841" i="4"/>
  <c r="R4842" i="4"/>
  <c r="T4842" i="4" s="1"/>
  <c r="S4842" i="4"/>
  <c r="R4843" i="4"/>
  <c r="T4843" i="4" s="1"/>
  <c r="S4843" i="4"/>
  <c r="R4844" i="4"/>
  <c r="T4844" i="4" s="1"/>
  <c r="S4844" i="4"/>
  <c r="R4845" i="4"/>
  <c r="T4845" i="4" s="1"/>
  <c r="S4845" i="4"/>
  <c r="R4846" i="4"/>
  <c r="T4846" i="4" s="1"/>
  <c r="S4846" i="4"/>
  <c r="R4847" i="4"/>
  <c r="T4847" i="4" s="1"/>
  <c r="S4847" i="4"/>
  <c r="R4848" i="4"/>
  <c r="T4848" i="4" s="1"/>
  <c r="S4848" i="4"/>
  <c r="R4849" i="4"/>
  <c r="T4849" i="4" s="1"/>
  <c r="S4849" i="4"/>
  <c r="R4850" i="4"/>
  <c r="T4850" i="4" s="1"/>
  <c r="S4850" i="4"/>
  <c r="R4851" i="4"/>
  <c r="T4851" i="4" s="1"/>
  <c r="S4851" i="4"/>
  <c r="R4852" i="4"/>
  <c r="T4852" i="4" s="1"/>
  <c r="S4852" i="4"/>
  <c r="R4853" i="4"/>
  <c r="T4853" i="4" s="1"/>
  <c r="S4853" i="4"/>
  <c r="R4854" i="4"/>
  <c r="T4854" i="4" s="1"/>
  <c r="S4854" i="4"/>
  <c r="R4855" i="4"/>
  <c r="T4855" i="4" s="1"/>
  <c r="S4855" i="4"/>
  <c r="R4856" i="4"/>
  <c r="T4856" i="4" s="1"/>
  <c r="S4856" i="4"/>
  <c r="R4857" i="4"/>
  <c r="T4857" i="4" s="1"/>
  <c r="S4857" i="4"/>
  <c r="R4858" i="4"/>
  <c r="T4858" i="4" s="1"/>
  <c r="S4858" i="4"/>
  <c r="R4859" i="4"/>
  <c r="T4859" i="4" s="1"/>
  <c r="S4859" i="4"/>
  <c r="R4860" i="4"/>
  <c r="T4860" i="4" s="1"/>
  <c r="S4860" i="4"/>
  <c r="R4861" i="4"/>
  <c r="T4861" i="4" s="1"/>
  <c r="S4861" i="4"/>
  <c r="R4862" i="4"/>
  <c r="T4862" i="4" s="1"/>
  <c r="S4862" i="4"/>
  <c r="R4863" i="4"/>
  <c r="T4863" i="4" s="1"/>
  <c r="S4863" i="4"/>
  <c r="R4864" i="4"/>
  <c r="T4864" i="4" s="1"/>
  <c r="S4864" i="4"/>
  <c r="R4865" i="4"/>
  <c r="T4865" i="4" s="1"/>
  <c r="S4865" i="4"/>
  <c r="R4866" i="4"/>
  <c r="T4866" i="4" s="1"/>
  <c r="S4866" i="4"/>
  <c r="R4867" i="4"/>
  <c r="T4867" i="4" s="1"/>
  <c r="S4867" i="4"/>
  <c r="R4868" i="4"/>
  <c r="T4868" i="4" s="1"/>
  <c r="S4868" i="4"/>
  <c r="R4869" i="4"/>
  <c r="T4869" i="4" s="1"/>
  <c r="S4869" i="4"/>
  <c r="R4870" i="4"/>
  <c r="T4870" i="4" s="1"/>
  <c r="S4870" i="4"/>
  <c r="R4871" i="4"/>
  <c r="T4871" i="4" s="1"/>
  <c r="S4871" i="4"/>
  <c r="R4872" i="4"/>
  <c r="T4872" i="4" s="1"/>
  <c r="S4872" i="4"/>
  <c r="R4873" i="4"/>
  <c r="T4873" i="4" s="1"/>
  <c r="S4873" i="4"/>
  <c r="R4874" i="4"/>
  <c r="T4874" i="4" s="1"/>
  <c r="S4874" i="4"/>
  <c r="R4875" i="4"/>
  <c r="T4875" i="4" s="1"/>
  <c r="S4875" i="4"/>
  <c r="R4876" i="4"/>
  <c r="T4876" i="4" s="1"/>
  <c r="S4876" i="4"/>
  <c r="R4877" i="4"/>
  <c r="T4877" i="4" s="1"/>
  <c r="S4877" i="4"/>
  <c r="R4878" i="4"/>
  <c r="T4878" i="4" s="1"/>
  <c r="S4878" i="4"/>
  <c r="R4879" i="4"/>
  <c r="T4879" i="4" s="1"/>
  <c r="S4879" i="4"/>
  <c r="R4880" i="4"/>
  <c r="T4880" i="4" s="1"/>
  <c r="S4880" i="4"/>
  <c r="R4881" i="4"/>
  <c r="T4881" i="4" s="1"/>
  <c r="S4881" i="4"/>
  <c r="R4882" i="4"/>
  <c r="T4882" i="4" s="1"/>
  <c r="S4882" i="4"/>
  <c r="R4883" i="4"/>
  <c r="T4883" i="4" s="1"/>
  <c r="S4883" i="4"/>
  <c r="R4884" i="4"/>
  <c r="T4884" i="4" s="1"/>
  <c r="S4884" i="4"/>
  <c r="R4885" i="4"/>
  <c r="T4885" i="4" s="1"/>
  <c r="S4885" i="4"/>
  <c r="R4886" i="4"/>
  <c r="T4886" i="4" s="1"/>
  <c r="S4886" i="4"/>
  <c r="R4887" i="4"/>
  <c r="T4887" i="4" s="1"/>
  <c r="S4887" i="4"/>
  <c r="R4888" i="4"/>
  <c r="T4888" i="4" s="1"/>
  <c r="S4888" i="4"/>
  <c r="R4889" i="4"/>
  <c r="T4889" i="4" s="1"/>
  <c r="S4889" i="4"/>
  <c r="R4890" i="4"/>
  <c r="T4890" i="4" s="1"/>
  <c r="S4890" i="4"/>
  <c r="R4891" i="4"/>
  <c r="T4891" i="4" s="1"/>
  <c r="S4891" i="4"/>
  <c r="R4892" i="4"/>
  <c r="T4892" i="4" s="1"/>
  <c r="S4892" i="4"/>
  <c r="R4893" i="4"/>
  <c r="T4893" i="4" s="1"/>
  <c r="S4893" i="4"/>
  <c r="R4894" i="4"/>
  <c r="T4894" i="4" s="1"/>
  <c r="S4894" i="4"/>
  <c r="R4895" i="4"/>
  <c r="T4895" i="4" s="1"/>
  <c r="S4895" i="4"/>
  <c r="R4896" i="4"/>
  <c r="T4896" i="4" s="1"/>
  <c r="S4896" i="4"/>
  <c r="R4897" i="4"/>
  <c r="T4897" i="4" s="1"/>
  <c r="S4897" i="4"/>
  <c r="R4898" i="4"/>
  <c r="T4898" i="4" s="1"/>
  <c r="S4898" i="4"/>
  <c r="R4899" i="4"/>
  <c r="T4899" i="4" s="1"/>
  <c r="S4899" i="4"/>
  <c r="R4900" i="4"/>
  <c r="T4900" i="4" s="1"/>
  <c r="S4900" i="4"/>
  <c r="R4901" i="4"/>
  <c r="T4901" i="4" s="1"/>
  <c r="S4901" i="4"/>
  <c r="R4902" i="4"/>
  <c r="T4902" i="4" s="1"/>
  <c r="S4902" i="4"/>
  <c r="R4903" i="4"/>
  <c r="T4903" i="4" s="1"/>
  <c r="S4903" i="4"/>
  <c r="R4904" i="4"/>
  <c r="T4904" i="4" s="1"/>
  <c r="S4904" i="4"/>
  <c r="R4905" i="4"/>
  <c r="T4905" i="4" s="1"/>
  <c r="S4905" i="4"/>
  <c r="R4906" i="4"/>
  <c r="T4906" i="4" s="1"/>
  <c r="S4906" i="4"/>
  <c r="R4907" i="4"/>
  <c r="T4907" i="4" s="1"/>
  <c r="S4907" i="4"/>
  <c r="R4908" i="4"/>
  <c r="T4908" i="4" s="1"/>
  <c r="S4908" i="4"/>
  <c r="R4909" i="4"/>
  <c r="T4909" i="4" s="1"/>
  <c r="S4909" i="4"/>
  <c r="R4910" i="4"/>
  <c r="T4910" i="4" s="1"/>
  <c r="S4910" i="4"/>
  <c r="R4911" i="4"/>
  <c r="T4911" i="4" s="1"/>
  <c r="S4911" i="4"/>
  <c r="R4912" i="4"/>
  <c r="T4912" i="4" s="1"/>
  <c r="S4912" i="4"/>
  <c r="R4913" i="4"/>
  <c r="T4913" i="4" s="1"/>
  <c r="S4913" i="4"/>
  <c r="R4914" i="4"/>
  <c r="T4914" i="4" s="1"/>
  <c r="S4914" i="4"/>
  <c r="R4915" i="4"/>
  <c r="T4915" i="4" s="1"/>
  <c r="S4915" i="4"/>
  <c r="R4916" i="4"/>
  <c r="T4916" i="4" s="1"/>
  <c r="S4916" i="4"/>
  <c r="R4917" i="4"/>
  <c r="T4917" i="4" s="1"/>
  <c r="S4917" i="4"/>
  <c r="R4918" i="4"/>
  <c r="T4918" i="4" s="1"/>
  <c r="S4918" i="4"/>
  <c r="R4919" i="4"/>
  <c r="T4919" i="4" s="1"/>
  <c r="S4919" i="4"/>
  <c r="R4920" i="4"/>
  <c r="T4920" i="4" s="1"/>
  <c r="S4920" i="4"/>
  <c r="R4921" i="4"/>
  <c r="T4921" i="4" s="1"/>
  <c r="S4921" i="4"/>
  <c r="R4922" i="4"/>
  <c r="T4922" i="4" s="1"/>
  <c r="S4922" i="4"/>
  <c r="R4923" i="4"/>
  <c r="T4923" i="4" s="1"/>
  <c r="S4923" i="4"/>
  <c r="R4924" i="4"/>
  <c r="T4924" i="4" s="1"/>
  <c r="S4924" i="4"/>
  <c r="R4925" i="4"/>
  <c r="T4925" i="4" s="1"/>
  <c r="S4925" i="4"/>
  <c r="R4926" i="4"/>
  <c r="T4926" i="4" s="1"/>
  <c r="S4926" i="4"/>
  <c r="R4927" i="4"/>
  <c r="T4927" i="4" s="1"/>
  <c r="S4927" i="4"/>
  <c r="S2" i="4"/>
  <c r="R2" i="4"/>
  <c r="T2" i="4" s="1"/>
  <c r="P3" i="4"/>
  <c r="Q3" i="4"/>
  <c r="P4" i="4"/>
  <c r="Q4" i="4"/>
  <c r="P5" i="4"/>
  <c r="Q5" i="4"/>
  <c r="P6" i="4"/>
  <c r="Q6" i="4"/>
  <c r="P7" i="4"/>
  <c r="Q7" i="4"/>
  <c r="P8" i="4"/>
  <c r="Q8" i="4"/>
  <c r="P9" i="4"/>
  <c r="Q9" i="4"/>
  <c r="P10" i="4"/>
  <c r="Q10" i="4"/>
  <c r="P11" i="4"/>
  <c r="Q11" i="4"/>
  <c r="P12" i="4"/>
  <c r="Q12" i="4"/>
  <c r="P13" i="4"/>
  <c r="Q13" i="4"/>
  <c r="P14" i="4"/>
  <c r="Q14" i="4"/>
  <c r="P15" i="4"/>
  <c r="Q15" i="4"/>
  <c r="P16" i="4"/>
  <c r="Q16" i="4"/>
  <c r="P17" i="4"/>
  <c r="Q17" i="4"/>
  <c r="P18" i="4"/>
  <c r="Q18" i="4"/>
  <c r="P19" i="4"/>
  <c r="Q19" i="4"/>
  <c r="P20" i="4"/>
  <c r="Q20" i="4"/>
  <c r="P21" i="4"/>
  <c r="Q21" i="4"/>
  <c r="P22" i="4"/>
  <c r="Q22" i="4"/>
  <c r="P23" i="4"/>
  <c r="Q23" i="4"/>
  <c r="P24" i="4"/>
  <c r="Q24" i="4"/>
  <c r="P25" i="4"/>
  <c r="Q25" i="4"/>
  <c r="P26" i="4"/>
  <c r="Q26" i="4"/>
  <c r="P27" i="4"/>
  <c r="Q27" i="4"/>
  <c r="P28" i="4"/>
  <c r="Q28" i="4"/>
  <c r="P29" i="4"/>
  <c r="Q29" i="4"/>
  <c r="P30" i="4"/>
  <c r="Q30" i="4"/>
  <c r="P31" i="4"/>
  <c r="Q31" i="4"/>
  <c r="P32" i="4"/>
  <c r="Q32" i="4"/>
  <c r="P33" i="4"/>
  <c r="Q33" i="4"/>
  <c r="P34" i="4"/>
  <c r="Q34" i="4"/>
  <c r="P35" i="4"/>
  <c r="Q35" i="4"/>
  <c r="P36" i="4"/>
  <c r="Q36" i="4"/>
  <c r="P37" i="4"/>
  <c r="Q37" i="4"/>
  <c r="P38" i="4"/>
  <c r="Q38" i="4"/>
  <c r="P39" i="4"/>
  <c r="Q39" i="4"/>
  <c r="P40" i="4"/>
  <c r="Q40" i="4"/>
  <c r="P41" i="4"/>
  <c r="Q41" i="4"/>
  <c r="P42" i="4"/>
  <c r="Q42" i="4"/>
  <c r="P43" i="4"/>
  <c r="Q43" i="4"/>
  <c r="P44" i="4"/>
  <c r="Q44" i="4"/>
  <c r="P45" i="4"/>
  <c r="Q45" i="4"/>
  <c r="P46" i="4"/>
  <c r="Q46" i="4"/>
  <c r="P47" i="4"/>
  <c r="Q47" i="4"/>
  <c r="P48" i="4"/>
  <c r="Q48" i="4"/>
  <c r="P49" i="4"/>
  <c r="Q49" i="4"/>
  <c r="P50" i="4"/>
  <c r="Q50" i="4"/>
  <c r="P51" i="4"/>
  <c r="Q51" i="4"/>
  <c r="P52" i="4"/>
  <c r="Q52" i="4"/>
  <c r="P53" i="4"/>
  <c r="Q53" i="4"/>
  <c r="P54" i="4"/>
  <c r="Q54" i="4"/>
  <c r="P55" i="4"/>
  <c r="Q55" i="4"/>
  <c r="P56" i="4"/>
  <c r="Q56" i="4"/>
  <c r="P57" i="4"/>
  <c r="Q57" i="4"/>
  <c r="P58" i="4"/>
  <c r="Q58" i="4"/>
  <c r="P59" i="4"/>
  <c r="Q59" i="4"/>
  <c r="P60" i="4"/>
  <c r="Q60" i="4"/>
  <c r="P61" i="4"/>
  <c r="Q61" i="4"/>
  <c r="P62" i="4"/>
  <c r="Q62" i="4"/>
  <c r="P63" i="4"/>
  <c r="Q63" i="4"/>
  <c r="P64" i="4"/>
  <c r="Q64" i="4"/>
  <c r="P65" i="4"/>
  <c r="Q65" i="4"/>
  <c r="P66" i="4"/>
  <c r="Q66" i="4"/>
  <c r="P67" i="4"/>
  <c r="Q67" i="4"/>
  <c r="P68" i="4"/>
  <c r="Q68" i="4"/>
  <c r="P69" i="4"/>
  <c r="Q69" i="4"/>
  <c r="P70" i="4"/>
  <c r="Q70" i="4"/>
  <c r="P71" i="4"/>
  <c r="Q71" i="4"/>
  <c r="P72" i="4"/>
  <c r="Q72" i="4"/>
  <c r="P73" i="4"/>
  <c r="Q73" i="4"/>
  <c r="P74" i="4"/>
  <c r="Q74" i="4"/>
  <c r="P75" i="4"/>
  <c r="Q75" i="4"/>
  <c r="P76" i="4"/>
  <c r="Q76" i="4"/>
  <c r="P77" i="4"/>
  <c r="Q77" i="4"/>
  <c r="P78" i="4"/>
  <c r="Q78" i="4"/>
  <c r="P79" i="4"/>
  <c r="Q79" i="4"/>
  <c r="P80" i="4"/>
  <c r="Q80" i="4"/>
  <c r="P81" i="4"/>
  <c r="Q81" i="4"/>
  <c r="P82" i="4"/>
  <c r="Q82" i="4"/>
  <c r="P83" i="4"/>
  <c r="Q83" i="4"/>
  <c r="P84" i="4"/>
  <c r="Q84" i="4"/>
  <c r="P85" i="4"/>
  <c r="Q85" i="4"/>
  <c r="P86" i="4"/>
  <c r="Q86" i="4"/>
  <c r="P87" i="4"/>
  <c r="Q87" i="4"/>
  <c r="P88" i="4"/>
  <c r="Q88" i="4"/>
  <c r="P89" i="4"/>
  <c r="Q89" i="4"/>
  <c r="P90" i="4"/>
  <c r="Q90" i="4"/>
  <c r="P91" i="4"/>
  <c r="Q91" i="4"/>
  <c r="P92" i="4"/>
  <c r="Q92" i="4"/>
  <c r="P93" i="4"/>
  <c r="Q93" i="4"/>
  <c r="P94" i="4"/>
  <c r="Q94" i="4"/>
  <c r="P95" i="4"/>
  <c r="Q95" i="4"/>
  <c r="P96" i="4"/>
  <c r="Q96" i="4"/>
  <c r="P97" i="4"/>
  <c r="Q97" i="4"/>
  <c r="P98" i="4"/>
  <c r="Q98" i="4"/>
  <c r="P99" i="4"/>
  <c r="Q99" i="4"/>
  <c r="P100" i="4"/>
  <c r="Q100" i="4"/>
  <c r="P101" i="4"/>
  <c r="Q101" i="4"/>
  <c r="P102" i="4"/>
  <c r="Q102" i="4"/>
  <c r="P103" i="4"/>
  <c r="Q103" i="4"/>
  <c r="P104" i="4"/>
  <c r="Q104" i="4"/>
  <c r="P105" i="4"/>
  <c r="Q105" i="4"/>
  <c r="P106" i="4"/>
  <c r="Q106" i="4"/>
  <c r="P107" i="4"/>
  <c r="Q107" i="4"/>
  <c r="P108" i="4"/>
  <c r="Q108" i="4"/>
  <c r="P109" i="4"/>
  <c r="Q109" i="4"/>
  <c r="P110" i="4"/>
  <c r="Q110" i="4"/>
  <c r="P111" i="4"/>
  <c r="Q111" i="4"/>
  <c r="P112" i="4"/>
  <c r="Q112" i="4"/>
  <c r="P113" i="4"/>
  <c r="Q113" i="4"/>
  <c r="P114" i="4"/>
  <c r="Q114" i="4"/>
  <c r="P115" i="4"/>
  <c r="Q115" i="4"/>
  <c r="P116" i="4"/>
  <c r="Q116" i="4"/>
  <c r="P117" i="4"/>
  <c r="Q117" i="4"/>
  <c r="P118" i="4"/>
  <c r="Q118" i="4"/>
  <c r="P119" i="4"/>
  <c r="Q119" i="4"/>
  <c r="P120" i="4"/>
  <c r="Q120" i="4"/>
  <c r="P121" i="4"/>
  <c r="Q121" i="4"/>
  <c r="P122" i="4"/>
  <c r="Q122" i="4"/>
  <c r="P123" i="4"/>
  <c r="Q123" i="4"/>
  <c r="P124" i="4"/>
  <c r="Q124" i="4"/>
  <c r="P125" i="4"/>
  <c r="Q125" i="4"/>
  <c r="P126" i="4"/>
  <c r="Q126" i="4"/>
  <c r="P127" i="4"/>
  <c r="Q127" i="4"/>
  <c r="P128" i="4"/>
  <c r="Q128" i="4"/>
  <c r="P129" i="4"/>
  <c r="Q129" i="4"/>
  <c r="P130" i="4"/>
  <c r="Q130" i="4"/>
  <c r="P131" i="4"/>
  <c r="Q131" i="4"/>
  <c r="P132" i="4"/>
  <c r="Q132" i="4"/>
  <c r="P133" i="4"/>
  <c r="Q133" i="4"/>
  <c r="P134" i="4"/>
  <c r="Q134" i="4"/>
  <c r="P135" i="4"/>
  <c r="Q135" i="4"/>
  <c r="P136" i="4"/>
  <c r="Q136" i="4"/>
  <c r="P137" i="4"/>
  <c r="Q137" i="4"/>
  <c r="P138" i="4"/>
  <c r="Q138" i="4"/>
  <c r="P139" i="4"/>
  <c r="Q139" i="4"/>
  <c r="P140" i="4"/>
  <c r="Q140" i="4"/>
  <c r="P141" i="4"/>
  <c r="Q141" i="4"/>
  <c r="P142" i="4"/>
  <c r="Q142" i="4"/>
  <c r="P143" i="4"/>
  <c r="Q143" i="4"/>
  <c r="P144" i="4"/>
  <c r="Q144" i="4"/>
  <c r="P145" i="4"/>
  <c r="Q145" i="4"/>
  <c r="P146" i="4"/>
  <c r="Q146" i="4"/>
  <c r="P147" i="4"/>
  <c r="Q147" i="4"/>
  <c r="P148" i="4"/>
  <c r="Q148" i="4"/>
  <c r="P149" i="4"/>
  <c r="Q149" i="4"/>
  <c r="P150" i="4"/>
  <c r="Q150" i="4"/>
  <c r="P151" i="4"/>
  <c r="Q151" i="4"/>
  <c r="P152" i="4"/>
  <c r="Q152" i="4"/>
  <c r="P153" i="4"/>
  <c r="Q153" i="4"/>
  <c r="P154" i="4"/>
  <c r="Q154" i="4"/>
  <c r="P155" i="4"/>
  <c r="Q155" i="4"/>
  <c r="P156" i="4"/>
  <c r="Q156" i="4"/>
  <c r="P157" i="4"/>
  <c r="Q157" i="4"/>
  <c r="P158" i="4"/>
  <c r="Q158" i="4"/>
  <c r="P159" i="4"/>
  <c r="Q159" i="4"/>
  <c r="P160" i="4"/>
  <c r="Q160" i="4"/>
  <c r="P161" i="4"/>
  <c r="Q161" i="4"/>
  <c r="P162" i="4"/>
  <c r="Q162" i="4"/>
  <c r="P163" i="4"/>
  <c r="Q163" i="4"/>
  <c r="P164" i="4"/>
  <c r="Q164" i="4"/>
  <c r="P165" i="4"/>
  <c r="Q165" i="4"/>
  <c r="P166" i="4"/>
  <c r="Q166" i="4"/>
  <c r="P167" i="4"/>
  <c r="Q167" i="4"/>
  <c r="P168" i="4"/>
  <c r="Q168" i="4"/>
  <c r="P169" i="4"/>
  <c r="Q169" i="4"/>
  <c r="P170" i="4"/>
  <c r="Q170" i="4"/>
  <c r="P171" i="4"/>
  <c r="Q171" i="4"/>
  <c r="P172" i="4"/>
  <c r="Q172" i="4"/>
  <c r="P173" i="4"/>
  <c r="Q173" i="4"/>
  <c r="P174" i="4"/>
  <c r="Q174" i="4"/>
  <c r="P175" i="4"/>
  <c r="Q175" i="4"/>
  <c r="P176" i="4"/>
  <c r="Q176" i="4"/>
  <c r="P177" i="4"/>
  <c r="Q177" i="4"/>
  <c r="P178" i="4"/>
  <c r="Q178" i="4"/>
  <c r="P179" i="4"/>
  <c r="Q179" i="4"/>
  <c r="P180" i="4"/>
  <c r="Q180" i="4"/>
  <c r="P181" i="4"/>
  <c r="Q181" i="4"/>
  <c r="P182" i="4"/>
  <c r="Q182" i="4"/>
  <c r="P183" i="4"/>
  <c r="Q183" i="4"/>
  <c r="P184" i="4"/>
  <c r="Q184" i="4"/>
  <c r="P185" i="4"/>
  <c r="Q185" i="4"/>
  <c r="P186" i="4"/>
  <c r="Q186" i="4"/>
  <c r="P187" i="4"/>
  <c r="Q187" i="4"/>
  <c r="P188" i="4"/>
  <c r="Q188" i="4"/>
  <c r="P189" i="4"/>
  <c r="Q189" i="4"/>
  <c r="P190" i="4"/>
  <c r="Q190" i="4"/>
  <c r="P191" i="4"/>
  <c r="Q191" i="4"/>
  <c r="P192" i="4"/>
  <c r="Q192" i="4"/>
  <c r="P193" i="4"/>
  <c r="Q193" i="4"/>
  <c r="P194" i="4"/>
  <c r="Q194" i="4"/>
  <c r="P195" i="4"/>
  <c r="Q195" i="4"/>
  <c r="P196" i="4"/>
  <c r="Q196" i="4"/>
  <c r="P197" i="4"/>
  <c r="Q197" i="4"/>
  <c r="P198" i="4"/>
  <c r="Q198" i="4"/>
  <c r="P199" i="4"/>
  <c r="Q199" i="4"/>
  <c r="P200" i="4"/>
  <c r="Q200" i="4"/>
  <c r="P201" i="4"/>
  <c r="Q201" i="4"/>
  <c r="P202" i="4"/>
  <c r="Q202" i="4"/>
  <c r="P203" i="4"/>
  <c r="Q203" i="4"/>
  <c r="P204" i="4"/>
  <c r="Q204" i="4"/>
  <c r="P205" i="4"/>
  <c r="Q205" i="4"/>
  <c r="P206" i="4"/>
  <c r="Q206" i="4"/>
  <c r="P207" i="4"/>
  <c r="Q207" i="4"/>
  <c r="P208" i="4"/>
  <c r="Q208" i="4"/>
  <c r="P209" i="4"/>
  <c r="Q209" i="4"/>
  <c r="P210" i="4"/>
  <c r="Q210" i="4"/>
  <c r="P211" i="4"/>
  <c r="Q211" i="4"/>
  <c r="P212" i="4"/>
  <c r="Q212" i="4"/>
  <c r="P213" i="4"/>
  <c r="Q213" i="4"/>
  <c r="P214" i="4"/>
  <c r="Q214" i="4"/>
  <c r="P215" i="4"/>
  <c r="Q215" i="4"/>
  <c r="P216" i="4"/>
  <c r="Q216" i="4"/>
  <c r="P217" i="4"/>
  <c r="Q217" i="4"/>
  <c r="P218" i="4"/>
  <c r="Q218" i="4"/>
  <c r="P219" i="4"/>
  <c r="Q219" i="4"/>
  <c r="P220" i="4"/>
  <c r="Q220" i="4"/>
  <c r="P221" i="4"/>
  <c r="Q221" i="4"/>
  <c r="P222" i="4"/>
  <c r="Q222" i="4"/>
  <c r="P223" i="4"/>
  <c r="Q223" i="4"/>
  <c r="P224" i="4"/>
  <c r="Q224" i="4"/>
  <c r="P225" i="4"/>
  <c r="Q225" i="4"/>
  <c r="P226" i="4"/>
  <c r="Q226" i="4"/>
  <c r="P227" i="4"/>
  <c r="Q227" i="4"/>
  <c r="P228" i="4"/>
  <c r="Q228" i="4"/>
  <c r="P229" i="4"/>
  <c r="Q229" i="4"/>
  <c r="P230" i="4"/>
  <c r="Q230" i="4"/>
  <c r="P231" i="4"/>
  <c r="Q231" i="4"/>
  <c r="P232" i="4"/>
  <c r="Q232" i="4"/>
  <c r="P233" i="4"/>
  <c r="Q233" i="4"/>
  <c r="P234" i="4"/>
  <c r="Q234" i="4"/>
  <c r="P235" i="4"/>
  <c r="Q235" i="4"/>
  <c r="P236" i="4"/>
  <c r="Q236" i="4"/>
  <c r="P237" i="4"/>
  <c r="Q237" i="4"/>
  <c r="P238" i="4"/>
  <c r="Q238" i="4"/>
  <c r="P239" i="4"/>
  <c r="Q239" i="4"/>
  <c r="P240" i="4"/>
  <c r="Q240" i="4"/>
  <c r="P241" i="4"/>
  <c r="Q241" i="4"/>
  <c r="P242" i="4"/>
  <c r="Q242" i="4"/>
  <c r="P243" i="4"/>
  <c r="Q243" i="4"/>
  <c r="P244" i="4"/>
  <c r="Q244" i="4"/>
  <c r="P245" i="4"/>
  <c r="Q245" i="4"/>
  <c r="P246" i="4"/>
  <c r="Q246" i="4"/>
  <c r="P247" i="4"/>
  <c r="Q247" i="4"/>
  <c r="P248" i="4"/>
  <c r="Q248" i="4"/>
  <c r="P249" i="4"/>
  <c r="Q249" i="4"/>
  <c r="P250" i="4"/>
  <c r="Q250" i="4"/>
  <c r="P251" i="4"/>
  <c r="Q251" i="4"/>
  <c r="P252" i="4"/>
  <c r="Q252" i="4"/>
  <c r="P253" i="4"/>
  <c r="Q253" i="4"/>
  <c r="P254" i="4"/>
  <c r="Q254" i="4"/>
  <c r="P255" i="4"/>
  <c r="Q255" i="4"/>
  <c r="P256" i="4"/>
  <c r="Q256" i="4"/>
  <c r="P257" i="4"/>
  <c r="Q257" i="4"/>
  <c r="P258" i="4"/>
  <c r="Q258" i="4"/>
  <c r="P259" i="4"/>
  <c r="Q259" i="4"/>
  <c r="P260" i="4"/>
  <c r="Q260" i="4"/>
  <c r="P261" i="4"/>
  <c r="Q261" i="4"/>
  <c r="P262" i="4"/>
  <c r="Q262" i="4"/>
  <c r="P263" i="4"/>
  <c r="Q263" i="4"/>
  <c r="P264" i="4"/>
  <c r="Q264" i="4"/>
  <c r="P265" i="4"/>
  <c r="Q265" i="4"/>
  <c r="P266" i="4"/>
  <c r="Q266" i="4"/>
  <c r="P267" i="4"/>
  <c r="Q267" i="4"/>
  <c r="P268" i="4"/>
  <c r="Q268" i="4"/>
  <c r="P269" i="4"/>
  <c r="Q269" i="4"/>
  <c r="P270" i="4"/>
  <c r="Q270" i="4"/>
  <c r="P271" i="4"/>
  <c r="Q271" i="4"/>
  <c r="P272" i="4"/>
  <c r="Q272" i="4"/>
  <c r="P273" i="4"/>
  <c r="Q273" i="4"/>
  <c r="P274" i="4"/>
  <c r="Q274" i="4"/>
  <c r="P275" i="4"/>
  <c r="Q275" i="4"/>
  <c r="P276" i="4"/>
  <c r="Q276" i="4"/>
  <c r="P277" i="4"/>
  <c r="Q277" i="4"/>
  <c r="P278" i="4"/>
  <c r="Q278" i="4"/>
  <c r="P279" i="4"/>
  <c r="Q279" i="4"/>
  <c r="P280" i="4"/>
  <c r="Q280" i="4"/>
  <c r="P281" i="4"/>
  <c r="Q281" i="4"/>
  <c r="P282" i="4"/>
  <c r="Q282" i="4"/>
  <c r="P283" i="4"/>
  <c r="Q283" i="4"/>
  <c r="P284" i="4"/>
  <c r="Q284" i="4"/>
  <c r="P285" i="4"/>
  <c r="Q285" i="4"/>
  <c r="P286" i="4"/>
  <c r="Q286" i="4"/>
  <c r="P287" i="4"/>
  <c r="Q287" i="4"/>
  <c r="P288" i="4"/>
  <c r="Q288" i="4"/>
  <c r="P289" i="4"/>
  <c r="Q289" i="4"/>
  <c r="P290" i="4"/>
  <c r="Q290" i="4"/>
  <c r="P291" i="4"/>
  <c r="Q291" i="4"/>
  <c r="P292" i="4"/>
  <c r="Q292" i="4"/>
  <c r="P293" i="4"/>
  <c r="Q293" i="4"/>
  <c r="P294" i="4"/>
  <c r="Q294" i="4"/>
  <c r="P295" i="4"/>
  <c r="Q295" i="4"/>
  <c r="P296" i="4"/>
  <c r="Q296" i="4"/>
  <c r="P297" i="4"/>
  <c r="Q297" i="4"/>
  <c r="P298" i="4"/>
  <c r="Q298" i="4"/>
  <c r="P299" i="4"/>
  <c r="Q299" i="4"/>
  <c r="P300" i="4"/>
  <c r="Q300" i="4"/>
  <c r="P301" i="4"/>
  <c r="Q301" i="4"/>
  <c r="P302" i="4"/>
  <c r="Q302" i="4"/>
  <c r="P303" i="4"/>
  <c r="Q303" i="4"/>
  <c r="P304" i="4"/>
  <c r="Q304" i="4"/>
  <c r="P305" i="4"/>
  <c r="Q305" i="4"/>
  <c r="P306" i="4"/>
  <c r="Q306" i="4"/>
  <c r="P307" i="4"/>
  <c r="Q307" i="4"/>
  <c r="P308" i="4"/>
  <c r="Q308" i="4"/>
  <c r="P309" i="4"/>
  <c r="Q309" i="4"/>
  <c r="P310" i="4"/>
  <c r="Q310" i="4"/>
  <c r="P311" i="4"/>
  <c r="Q311" i="4"/>
  <c r="P312" i="4"/>
  <c r="Q312" i="4"/>
  <c r="P313" i="4"/>
  <c r="Q313" i="4"/>
  <c r="P314" i="4"/>
  <c r="Q314" i="4"/>
  <c r="P315" i="4"/>
  <c r="Q315" i="4"/>
  <c r="P316" i="4"/>
  <c r="Q316" i="4"/>
  <c r="P317" i="4"/>
  <c r="Q317" i="4"/>
  <c r="P318" i="4"/>
  <c r="Q318" i="4"/>
  <c r="P319" i="4"/>
  <c r="Q319" i="4"/>
  <c r="P320" i="4"/>
  <c r="Q320" i="4"/>
  <c r="P321" i="4"/>
  <c r="Q321" i="4"/>
  <c r="P322" i="4"/>
  <c r="Q322" i="4"/>
  <c r="P323" i="4"/>
  <c r="Q323" i="4"/>
  <c r="P324" i="4"/>
  <c r="Q324" i="4"/>
  <c r="P325" i="4"/>
  <c r="Q325" i="4"/>
  <c r="P326" i="4"/>
  <c r="Q326" i="4"/>
  <c r="P327" i="4"/>
  <c r="Q327" i="4"/>
  <c r="P328" i="4"/>
  <c r="Q328" i="4"/>
  <c r="P329" i="4"/>
  <c r="Q329" i="4"/>
  <c r="P330" i="4"/>
  <c r="Q330" i="4"/>
  <c r="P331" i="4"/>
  <c r="Q331" i="4"/>
  <c r="P332" i="4"/>
  <c r="Q332" i="4"/>
  <c r="P333" i="4"/>
  <c r="Q333" i="4"/>
  <c r="P334" i="4"/>
  <c r="Q334" i="4"/>
  <c r="P335" i="4"/>
  <c r="Q335" i="4"/>
  <c r="P336" i="4"/>
  <c r="Q336" i="4"/>
  <c r="P337" i="4"/>
  <c r="Q337" i="4"/>
  <c r="P338" i="4"/>
  <c r="Q338" i="4"/>
  <c r="P339" i="4"/>
  <c r="Q339" i="4"/>
  <c r="P340" i="4"/>
  <c r="Q340" i="4"/>
  <c r="P341" i="4"/>
  <c r="Q341" i="4"/>
  <c r="P342" i="4"/>
  <c r="Q342" i="4"/>
  <c r="P343" i="4"/>
  <c r="Q343" i="4"/>
  <c r="P344" i="4"/>
  <c r="Q344" i="4"/>
  <c r="P345" i="4"/>
  <c r="Q345" i="4"/>
  <c r="P346" i="4"/>
  <c r="Q346" i="4"/>
  <c r="P347" i="4"/>
  <c r="Q347" i="4"/>
  <c r="P348" i="4"/>
  <c r="Q348" i="4"/>
  <c r="P349" i="4"/>
  <c r="Q349" i="4"/>
  <c r="P350" i="4"/>
  <c r="Q350" i="4"/>
  <c r="P351" i="4"/>
  <c r="Q351" i="4"/>
  <c r="P352" i="4"/>
  <c r="Q352" i="4"/>
  <c r="P353" i="4"/>
  <c r="Q353" i="4"/>
  <c r="P354" i="4"/>
  <c r="Q354" i="4"/>
  <c r="P355" i="4"/>
  <c r="Q355" i="4"/>
  <c r="P356" i="4"/>
  <c r="Q356" i="4"/>
  <c r="P357" i="4"/>
  <c r="Q357" i="4"/>
  <c r="P358" i="4"/>
  <c r="Q358" i="4"/>
  <c r="P359" i="4"/>
  <c r="Q359" i="4"/>
  <c r="P360" i="4"/>
  <c r="Q360" i="4"/>
  <c r="P361" i="4"/>
  <c r="Q361" i="4"/>
  <c r="P362" i="4"/>
  <c r="Q362" i="4"/>
  <c r="P363" i="4"/>
  <c r="Q363" i="4"/>
  <c r="P364" i="4"/>
  <c r="Q364" i="4"/>
  <c r="P365" i="4"/>
  <c r="Q365" i="4"/>
  <c r="P366" i="4"/>
  <c r="Q366" i="4"/>
  <c r="P367" i="4"/>
  <c r="Q367" i="4"/>
  <c r="P368" i="4"/>
  <c r="Q368" i="4"/>
  <c r="P369" i="4"/>
  <c r="Q369" i="4"/>
  <c r="P370" i="4"/>
  <c r="Q370" i="4"/>
  <c r="P371" i="4"/>
  <c r="Q371" i="4"/>
  <c r="P372" i="4"/>
  <c r="Q372" i="4"/>
  <c r="P373" i="4"/>
  <c r="Q373" i="4"/>
  <c r="P374" i="4"/>
  <c r="Q374" i="4"/>
  <c r="P375" i="4"/>
  <c r="Q375" i="4"/>
  <c r="P376" i="4"/>
  <c r="Q376" i="4"/>
  <c r="P377" i="4"/>
  <c r="Q377" i="4"/>
  <c r="P378" i="4"/>
  <c r="Q378" i="4"/>
  <c r="P379" i="4"/>
  <c r="Q379" i="4"/>
  <c r="P380" i="4"/>
  <c r="Q380" i="4"/>
  <c r="P381" i="4"/>
  <c r="Q381" i="4"/>
  <c r="P382" i="4"/>
  <c r="Q382" i="4"/>
  <c r="P383" i="4"/>
  <c r="Q383" i="4"/>
  <c r="P384" i="4"/>
  <c r="Q384" i="4"/>
  <c r="P385" i="4"/>
  <c r="Q385" i="4"/>
  <c r="P386" i="4"/>
  <c r="Q386" i="4"/>
  <c r="P387" i="4"/>
  <c r="Q387" i="4"/>
  <c r="P388" i="4"/>
  <c r="Q388" i="4"/>
  <c r="P389" i="4"/>
  <c r="Q389" i="4"/>
  <c r="P390" i="4"/>
  <c r="Q390" i="4"/>
  <c r="P391" i="4"/>
  <c r="Q391" i="4"/>
  <c r="P392" i="4"/>
  <c r="Q392" i="4"/>
  <c r="P393" i="4"/>
  <c r="Q393" i="4"/>
  <c r="P394" i="4"/>
  <c r="Q394" i="4"/>
  <c r="P395" i="4"/>
  <c r="Q395" i="4"/>
  <c r="P396" i="4"/>
  <c r="Q396" i="4"/>
  <c r="P397" i="4"/>
  <c r="Q397" i="4"/>
  <c r="P398" i="4"/>
  <c r="Q398" i="4"/>
  <c r="P399" i="4"/>
  <c r="Q399" i="4"/>
  <c r="P400" i="4"/>
  <c r="Q400" i="4"/>
  <c r="P401" i="4"/>
  <c r="Q401" i="4"/>
  <c r="P402" i="4"/>
  <c r="Q402" i="4"/>
  <c r="P403" i="4"/>
  <c r="Q403" i="4"/>
  <c r="P404" i="4"/>
  <c r="Q404" i="4"/>
  <c r="P405" i="4"/>
  <c r="Q405" i="4"/>
  <c r="P406" i="4"/>
  <c r="Q406" i="4"/>
  <c r="P407" i="4"/>
  <c r="Q407" i="4"/>
  <c r="P408" i="4"/>
  <c r="Q408" i="4"/>
  <c r="P409" i="4"/>
  <c r="Q409" i="4"/>
  <c r="P410" i="4"/>
  <c r="Q410" i="4"/>
  <c r="P411" i="4"/>
  <c r="Q411" i="4"/>
  <c r="P412" i="4"/>
  <c r="Q412" i="4"/>
  <c r="P413" i="4"/>
  <c r="Q413" i="4"/>
  <c r="P414" i="4"/>
  <c r="Q414" i="4"/>
  <c r="P415" i="4"/>
  <c r="Q415" i="4"/>
  <c r="P416" i="4"/>
  <c r="Q416" i="4"/>
  <c r="P417" i="4"/>
  <c r="Q417" i="4"/>
  <c r="P418" i="4"/>
  <c r="Q418" i="4"/>
  <c r="P419" i="4"/>
  <c r="Q419" i="4"/>
  <c r="P420" i="4"/>
  <c r="Q420" i="4"/>
  <c r="P421" i="4"/>
  <c r="Q421" i="4"/>
  <c r="P422" i="4"/>
  <c r="Q422" i="4"/>
  <c r="P423" i="4"/>
  <c r="Q423" i="4"/>
  <c r="P424" i="4"/>
  <c r="Q424" i="4"/>
  <c r="P425" i="4"/>
  <c r="Q425" i="4"/>
  <c r="P426" i="4"/>
  <c r="Q426" i="4"/>
  <c r="P427" i="4"/>
  <c r="Q427" i="4"/>
  <c r="P428" i="4"/>
  <c r="Q428" i="4"/>
  <c r="P429" i="4"/>
  <c r="Q429" i="4"/>
  <c r="P430" i="4"/>
  <c r="Q430" i="4"/>
  <c r="P431" i="4"/>
  <c r="Q431" i="4"/>
  <c r="P432" i="4"/>
  <c r="Q432" i="4"/>
  <c r="P433" i="4"/>
  <c r="Q433" i="4"/>
  <c r="P434" i="4"/>
  <c r="Q434" i="4"/>
  <c r="P435" i="4"/>
  <c r="Q435" i="4"/>
  <c r="P436" i="4"/>
  <c r="Q436" i="4"/>
  <c r="P437" i="4"/>
  <c r="Q437" i="4"/>
  <c r="P438" i="4"/>
  <c r="Q438" i="4"/>
  <c r="P439" i="4"/>
  <c r="Q439" i="4"/>
  <c r="P440" i="4"/>
  <c r="Q440" i="4"/>
  <c r="P441" i="4"/>
  <c r="Q441" i="4"/>
  <c r="P442" i="4"/>
  <c r="Q442" i="4"/>
  <c r="P443" i="4"/>
  <c r="Q443" i="4"/>
  <c r="P444" i="4"/>
  <c r="Q444" i="4"/>
  <c r="P445" i="4"/>
  <c r="Q445" i="4"/>
  <c r="P446" i="4"/>
  <c r="Q446" i="4"/>
  <c r="P447" i="4"/>
  <c r="Q447" i="4"/>
  <c r="P448" i="4"/>
  <c r="Q448" i="4"/>
  <c r="P449" i="4"/>
  <c r="Q449" i="4"/>
  <c r="P450" i="4"/>
  <c r="Q450" i="4"/>
  <c r="P451" i="4"/>
  <c r="Q451" i="4"/>
  <c r="P452" i="4"/>
  <c r="Q452" i="4"/>
  <c r="P453" i="4"/>
  <c r="Q453" i="4"/>
  <c r="P454" i="4"/>
  <c r="Q454" i="4"/>
  <c r="P455" i="4"/>
  <c r="Q455" i="4"/>
  <c r="P456" i="4"/>
  <c r="Q456" i="4"/>
  <c r="P457" i="4"/>
  <c r="Q457" i="4"/>
  <c r="P458" i="4"/>
  <c r="Q458" i="4"/>
  <c r="P459" i="4"/>
  <c r="Q459" i="4"/>
  <c r="P460" i="4"/>
  <c r="Q460" i="4"/>
  <c r="P461" i="4"/>
  <c r="Q461" i="4"/>
  <c r="P462" i="4"/>
  <c r="Q462" i="4"/>
  <c r="P463" i="4"/>
  <c r="Q463" i="4"/>
  <c r="P464" i="4"/>
  <c r="Q464" i="4"/>
  <c r="P465" i="4"/>
  <c r="Q465" i="4"/>
  <c r="P466" i="4"/>
  <c r="Q466" i="4"/>
  <c r="P467" i="4"/>
  <c r="Q467" i="4"/>
  <c r="P468" i="4"/>
  <c r="Q468" i="4"/>
  <c r="P469" i="4"/>
  <c r="Q469" i="4"/>
  <c r="P470" i="4"/>
  <c r="Q470" i="4"/>
  <c r="P471" i="4"/>
  <c r="Q471" i="4"/>
  <c r="P472" i="4"/>
  <c r="Q472" i="4"/>
  <c r="P473" i="4"/>
  <c r="Q473" i="4"/>
  <c r="P474" i="4"/>
  <c r="Q474" i="4"/>
  <c r="P475" i="4"/>
  <c r="Q475" i="4"/>
  <c r="P476" i="4"/>
  <c r="Q476" i="4"/>
  <c r="P477" i="4"/>
  <c r="Q477" i="4"/>
  <c r="P478" i="4"/>
  <c r="Q478" i="4"/>
  <c r="P479" i="4"/>
  <c r="Q479" i="4"/>
  <c r="P480" i="4"/>
  <c r="Q480" i="4"/>
  <c r="P481" i="4"/>
  <c r="Q481" i="4"/>
  <c r="P482" i="4"/>
  <c r="Q482" i="4"/>
  <c r="P483" i="4"/>
  <c r="Q483" i="4"/>
  <c r="P484" i="4"/>
  <c r="Q484" i="4"/>
  <c r="P485" i="4"/>
  <c r="Q485" i="4"/>
  <c r="P486" i="4"/>
  <c r="Q486" i="4"/>
  <c r="P487" i="4"/>
  <c r="Q487" i="4"/>
  <c r="P488" i="4"/>
  <c r="Q488" i="4"/>
  <c r="P489" i="4"/>
  <c r="Q489" i="4"/>
  <c r="P490" i="4"/>
  <c r="Q490" i="4"/>
  <c r="P491" i="4"/>
  <c r="Q491" i="4"/>
  <c r="P492" i="4"/>
  <c r="Q492" i="4"/>
  <c r="P493" i="4"/>
  <c r="Q493" i="4"/>
  <c r="P494" i="4"/>
  <c r="Q494" i="4"/>
  <c r="P495" i="4"/>
  <c r="Q495" i="4"/>
  <c r="P496" i="4"/>
  <c r="Q496" i="4"/>
  <c r="P497" i="4"/>
  <c r="Q497" i="4"/>
  <c r="P498" i="4"/>
  <c r="Q498" i="4"/>
  <c r="P499" i="4"/>
  <c r="Q499" i="4"/>
  <c r="P500" i="4"/>
  <c r="Q500" i="4"/>
  <c r="P501" i="4"/>
  <c r="Q501" i="4"/>
  <c r="P502" i="4"/>
  <c r="Q502" i="4"/>
  <c r="P503" i="4"/>
  <c r="Q503" i="4"/>
  <c r="P504" i="4"/>
  <c r="Q504" i="4"/>
  <c r="P505" i="4"/>
  <c r="Q505" i="4"/>
  <c r="P506" i="4"/>
  <c r="Q506" i="4"/>
  <c r="P507" i="4"/>
  <c r="Q507" i="4"/>
  <c r="P508" i="4"/>
  <c r="Q508" i="4"/>
  <c r="P509" i="4"/>
  <c r="Q509" i="4"/>
  <c r="P510" i="4"/>
  <c r="Q510" i="4"/>
  <c r="P511" i="4"/>
  <c r="Q511" i="4"/>
  <c r="P512" i="4"/>
  <c r="Q512" i="4"/>
  <c r="P513" i="4"/>
  <c r="Q513" i="4"/>
  <c r="P514" i="4"/>
  <c r="Q514" i="4"/>
  <c r="P515" i="4"/>
  <c r="Q515" i="4"/>
  <c r="P516" i="4"/>
  <c r="Q516" i="4"/>
  <c r="P517" i="4"/>
  <c r="Q517" i="4"/>
  <c r="P518" i="4"/>
  <c r="Q518" i="4"/>
  <c r="P519" i="4"/>
  <c r="Q519" i="4"/>
  <c r="P520" i="4"/>
  <c r="Q520" i="4"/>
  <c r="P521" i="4"/>
  <c r="Q521" i="4"/>
  <c r="P522" i="4"/>
  <c r="Q522" i="4"/>
  <c r="P523" i="4"/>
  <c r="Q523" i="4"/>
  <c r="P524" i="4"/>
  <c r="Q524" i="4"/>
  <c r="P525" i="4"/>
  <c r="Q525" i="4"/>
  <c r="P526" i="4"/>
  <c r="Q526" i="4"/>
  <c r="P527" i="4"/>
  <c r="Q527" i="4"/>
  <c r="P528" i="4"/>
  <c r="Q528" i="4"/>
  <c r="P529" i="4"/>
  <c r="Q529" i="4"/>
  <c r="P530" i="4"/>
  <c r="Q530" i="4"/>
  <c r="P531" i="4"/>
  <c r="Q531" i="4"/>
  <c r="P532" i="4"/>
  <c r="Q532" i="4"/>
  <c r="P533" i="4"/>
  <c r="Q533" i="4"/>
  <c r="P534" i="4"/>
  <c r="Q534" i="4"/>
  <c r="P535" i="4"/>
  <c r="Q535" i="4"/>
  <c r="P536" i="4"/>
  <c r="Q536" i="4"/>
  <c r="P537" i="4"/>
  <c r="Q537" i="4"/>
  <c r="P538" i="4"/>
  <c r="Q538" i="4"/>
  <c r="P539" i="4"/>
  <c r="Q539" i="4"/>
  <c r="P540" i="4"/>
  <c r="Q540" i="4"/>
  <c r="P541" i="4"/>
  <c r="Q541" i="4"/>
  <c r="P542" i="4"/>
  <c r="Q542" i="4"/>
  <c r="P543" i="4"/>
  <c r="Q543" i="4"/>
  <c r="P544" i="4"/>
  <c r="Q544" i="4"/>
  <c r="P545" i="4"/>
  <c r="Q545" i="4"/>
  <c r="P546" i="4"/>
  <c r="Q546" i="4"/>
  <c r="P547" i="4"/>
  <c r="Q547" i="4"/>
  <c r="P548" i="4"/>
  <c r="Q548" i="4"/>
  <c r="P549" i="4"/>
  <c r="Q549" i="4"/>
  <c r="P550" i="4"/>
  <c r="Q550" i="4"/>
  <c r="P551" i="4"/>
  <c r="Q551" i="4"/>
  <c r="P552" i="4"/>
  <c r="Q552" i="4"/>
  <c r="P553" i="4"/>
  <c r="Q553" i="4"/>
  <c r="P554" i="4"/>
  <c r="Q554" i="4"/>
  <c r="P555" i="4"/>
  <c r="Q555" i="4"/>
  <c r="P556" i="4"/>
  <c r="Q556" i="4"/>
  <c r="P557" i="4"/>
  <c r="Q557" i="4"/>
  <c r="P558" i="4"/>
  <c r="Q558" i="4"/>
  <c r="P559" i="4"/>
  <c r="Q559" i="4"/>
  <c r="P560" i="4"/>
  <c r="Q560" i="4"/>
  <c r="P561" i="4"/>
  <c r="Q561" i="4"/>
  <c r="P562" i="4"/>
  <c r="Q562" i="4"/>
  <c r="P563" i="4"/>
  <c r="Q563" i="4"/>
  <c r="P564" i="4"/>
  <c r="Q564" i="4"/>
  <c r="P565" i="4"/>
  <c r="Q565" i="4"/>
  <c r="P566" i="4"/>
  <c r="Q566" i="4"/>
  <c r="P567" i="4"/>
  <c r="Q567" i="4"/>
  <c r="P568" i="4"/>
  <c r="Q568" i="4"/>
  <c r="P569" i="4"/>
  <c r="Q569" i="4"/>
  <c r="P570" i="4"/>
  <c r="Q570" i="4"/>
  <c r="P571" i="4"/>
  <c r="Q571" i="4"/>
  <c r="P572" i="4"/>
  <c r="Q572" i="4"/>
  <c r="P573" i="4"/>
  <c r="Q573" i="4"/>
  <c r="P574" i="4"/>
  <c r="Q574" i="4"/>
  <c r="P575" i="4"/>
  <c r="Q575" i="4"/>
  <c r="P576" i="4"/>
  <c r="Q576" i="4"/>
  <c r="P577" i="4"/>
  <c r="Q577" i="4"/>
  <c r="P578" i="4"/>
  <c r="Q578" i="4"/>
  <c r="P579" i="4"/>
  <c r="Q579" i="4"/>
  <c r="P580" i="4"/>
  <c r="Q580" i="4"/>
  <c r="P581" i="4"/>
  <c r="Q581" i="4"/>
  <c r="P582" i="4"/>
  <c r="Q582" i="4"/>
  <c r="P583" i="4"/>
  <c r="Q583" i="4"/>
  <c r="P584" i="4"/>
  <c r="Q584" i="4"/>
  <c r="P585" i="4"/>
  <c r="Q585" i="4"/>
  <c r="P586" i="4"/>
  <c r="Q586" i="4"/>
  <c r="P587" i="4"/>
  <c r="Q587" i="4"/>
  <c r="P588" i="4"/>
  <c r="Q588" i="4"/>
  <c r="P589" i="4"/>
  <c r="Q589" i="4"/>
  <c r="P590" i="4"/>
  <c r="Q590" i="4"/>
  <c r="P591" i="4"/>
  <c r="Q591" i="4"/>
  <c r="P592" i="4"/>
  <c r="Q592" i="4"/>
  <c r="P593" i="4"/>
  <c r="Q593" i="4"/>
  <c r="P594" i="4"/>
  <c r="Q594" i="4"/>
  <c r="P595" i="4"/>
  <c r="Q595" i="4"/>
  <c r="P596" i="4"/>
  <c r="Q596" i="4"/>
  <c r="P597" i="4"/>
  <c r="Q597" i="4"/>
  <c r="P598" i="4"/>
  <c r="Q598" i="4"/>
  <c r="P599" i="4"/>
  <c r="Q599" i="4"/>
  <c r="P600" i="4"/>
  <c r="Q600" i="4"/>
  <c r="P601" i="4"/>
  <c r="Q601" i="4"/>
  <c r="P602" i="4"/>
  <c r="Q602" i="4"/>
  <c r="P603" i="4"/>
  <c r="Q603" i="4"/>
  <c r="P604" i="4"/>
  <c r="Q604" i="4"/>
  <c r="P605" i="4"/>
  <c r="Q605" i="4"/>
  <c r="P606" i="4"/>
  <c r="Q606" i="4"/>
  <c r="P607" i="4"/>
  <c r="Q607" i="4"/>
  <c r="P608" i="4"/>
  <c r="Q608" i="4"/>
  <c r="P609" i="4"/>
  <c r="Q609" i="4"/>
  <c r="P610" i="4"/>
  <c r="Q610" i="4"/>
  <c r="P611" i="4"/>
  <c r="Q611" i="4"/>
  <c r="P612" i="4"/>
  <c r="Q612" i="4"/>
  <c r="P613" i="4"/>
  <c r="Q613" i="4"/>
  <c r="P614" i="4"/>
  <c r="Q614" i="4"/>
  <c r="P615" i="4"/>
  <c r="Q615" i="4"/>
  <c r="P616" i="4"/>
  <c r="Q616" i="4"/>
  <c r="P617" i="4"/>
  <c r="Q617" i="4"/>
  <c r="P618" i="4"/>
  <c r="Q618" i="4"/>
  <c r="P619" i="4"/>
  <c r="Q619" i="4"/>
  <c r="P620" i="4"/>
  <c r="Q620" i="4"/>
  <c r="P621" i="4"/>
  <c r="Q621" i="4"/>
  <c r="P622" i="4"/>
  <c r="Q622" i="4"/>
  <c r="P623" i="4"/>
  <c r="Q623" i="4"/>
  <c r="P624" i="4"/>
  <c r="Q624" i="4"/>
  <c r="P625" i="4"/>
  <c r="Q625" i="4"/>
  <c r="P626" i="4"/>
  <c r="Q626" i="4"/>
  <c r="P627" i="4"/>
  <c r="Q627" i="4"/>
  <c r="P628" i="4"/>
  <c r="Q628" i="4"/>
  <c r="P629" i="4"/>
  <c r="Q629" i="4"/>
  <c r="P630" i="4"/>
  <c r="Q630" i="4"/>
  <c r="P631" i="4"/>
  <c r="Q631" i="4"/>
  <c r="P632" i="4"/>
  <c r="Q632" i="4"/>
  <c r="P633" i="4"/>
  <c r="Q633" i="4"/>
  <c r="P634" i="4"/>
  <c r="Q634" i="4"/>
  <c r="P635" i="4"/>
  <c r="Q635" i="4"/>
  <c r="P636" i="4"/>
  <c r="Q636" i="4"/>
  <c r="P637" i="4"/>
  <c r="Q637" i="4"/>
  <c r="P638" i="4"/>
  <c r="Q638" i="4"/>
  <c r="P639" i="4"/>
  <c r="Q639" i="4"/>
  <c r="P640" i="4"/>
  <c r="Q640" i="4"/>
  <c r="P641" i="4"/>
  <c r="Q641" i="4"/>
  <c r="P642" i="4"/>
  <c r="Q642" i="4"/>
  <c r="P643" i="4"/>
  <c r="Q643" i="4"/>
  <c r="P644" i="4"/>
  <c r="Q644" i="4"/>
  <c r="P645" i="4"/>
  <c r="Q645" i="4"/>
  <c r="P646" i="4"/>
  <c r="Q646" i="4"/>
  <c r="P647" i="4"/>
  <c r="Q647" i="4"/>
  <c r="P648" i="4"/>
  <c r="Q648" i="4"/>
  <c r="P649" i="4"/>
  <c r="Q649" i="4"/>
  <c r="P650" i="4"/>
  <c r="Q650" i="4"/>
  <c r="P651" i="4"/>
  <c r="Q651" i="4"/>
  <c r="P652" i="4"/>
  <c r="Q652" i="4"/>
  <c r="P653" i="4"/>
  <c r="Q653" i="4"/>
  <c r="P654" i="4"/>
  <c r="Q654" i="4"/>
  <c r="P655" i="4"/>
  <c r="Q655" i="4"/>
  <c r="P656" i="4"/>
  <c r="Q656" i="4"/>
  <c r="P657" i="4"/>
  <c r="Q657" i="4"/>
  <c r="P658" i="4"/>
  <c r="Q658" i="4"/>
  <c r="P659" i="4"/>
  <c r="Q659" i="4"/>
  <c r="P660" i="4"/>
  <c r="Q660" i="4"/>
  <c r="P661" i="4"/>
  <c r="Q661" i="4"/>
  <c r="P662" i="4"/>
  <c r="Q662" i="4"/>
  <c r="P663" i="4"/>
  <c r="Q663" i="4"/>
  <c r="P664" i="4"/>
  <c r="Q664" i="4"/>
  <c r="P665" i="4"/>
  <c r="Q665" i="4"/>
  <c r="P666" i="4"/>
  <c r="Q666" i="4"/>
  <c r="P667" i="4"/>
  <c r="Q667" i="4"/>
  <c r="P668" i="4"/>
  <c r="Q668" i="4"/>
  <c r="P669" i="4"/>
  <c r="Q669" i="4"/>
  <c r="P670" i="4"/>
  <c r="Q670" i="4"/>
  <c r="P671" i="4"/>
  <c r="Q671" i="4"/>
  <c r="P672" i="4"/>
  <c r="Q672" i="4"/>
  <c r="P673" i="4"/>
  <c r="Q673" i="4"/>
  <c r="P674" i="4"/>
  <c r="Q674" i="4"/>
  <c r="P675" i="4"/>
  <c r="Q675" i="4"/>
  <c r="P676" i="4"/>
  <c r="Q676" i="4"/>
  <c r="P677" i="4"/>
  <c r="Q677" i="4"/>
  <c r="P678" i="4"/>
  <c r="Q678" i="4"/>
  <c r="P679" i="4"/>
  <c r="Q679" i="4"/>
  <c r="P680" i="4"/>
  <c r="Q680" i="4"/>
  <c r="P681" i="4"/>
  <c r="Q681" i="4"/>
  <c r="P682" i="4"/>
  <c r="Q682" i="4"/>
  <c r="P683" i="4"/>
  <c r="Q683" i="4"/>
  <c r="P684" i="4"/>
  <c r="Q684" i="4"/>
  <c r="P685" i="4"/>
  <c r="Q685" i="4"/>
  <c r="P686" i="4"/>
  <c r="Q686" i="4"/>
  <c r="P687" i="4"/>
  <c r="Q687" i="4"/>
  <c r="P688" i="4"/>
  <c r="Q688" i="4"/>
  <c r="P689" i="4"/>
  <c r="Q689" i="4"/>
  <c r="P690" i="4"/>
  <c r="Q690" i="4"/>
  <c r="P691" i="4"/>
  <c r="Q691" i="4"/>
  <c r="P692" i="4"/>
  <c r="Q692" i="4"/>
  <c r="P693" i="4"/>
  <c r="Q693" i="4"/>
  <c r="P694" i="4"/>
  <c r="Q694" i="4"/>
  <c r="P695" i="4"/>
  <c r="Q695" i="4"/>
  <c r="P696" i="4"/>
  <c r="Q696" i="4"/>
  <c r="P697" i="4"/>
  <c r="Q697" i="4"/>
  <c r="P698" i="4"/>
  <c r="Q698" i="4"/>
  <c r="P699" i="4"/>
  <c r="Q699" i="4"/>
  <c r="P700" i="4"/>
  <c r="Q700" i="4"/>
  <c r="P701" i="4"/>
  <c r="Q701" i="4"/>
  <c r="P702" i="4"/>
  <c r="Q702" i="4"/>
  <c r="P703" i="4"/>
  <c r="Q703" i="4"/>
  <c r="P704" i="4"/>
  <c r="Q704" i="4"/>
  <c r="P705" i="4"/>
  <c r="Q705" i="4"/>
  <c r="P706" i="4"/>
  <c r="Q706" i="4"/>
  <c r="P707" i="4"/>
  <c r="Q707" i="4"/>
  <c r="P708" i="4"/>
  <c r="Q708" i="4"/>
  <c r="P709" i="4"/>
  <c r="Q709" i="4"/>
  <c r="P710" i="4"/>
  <c r="Q710" i="4"/>
  <c r="P711" i="4"/>
  <c r="Q711" i="4"/>
  <c r="P712" i="4"/>
  <c r="Q712" i="4"/>
  <c r="P713" i="4"/>
  <c r="Q713" i="4"/>
  <c r="P714" i="4"/>
  <c r="Q714" i="4"/>
  <c r="P715" i="4"/>
  <c r="Q715" i="4"/>
  <c r="P716" i="4"/>
  <c r="Q716" i="4"/>
  <c r="P717" i="4"/>
  <c r="Q717" i="4"/>
  <c r="P718" i="4"/>
  <c r="Q718" i="4"/>
  <c r="P719" i="4"/>
  <c r="Q719" i="4"/>
  <c r="P720" i="4"/>
  <c r="Q720" i="4"/>
  <c r="P721" i="4"/>
  <c r="Q721" i="4"/>
  <c r="P722" i="4"/>
  <c r="Q722" i="4"/>
  <c r="P723" i="4"/>
  <c r="Q723" i="4"/>
  <c r="P724" i="4"/>
  <c r="Q724" i="4"/>
  <c r="P725" i="4"/>
  <c r="Q725" i="4"/>
  <c r="P726" i="4"/>
  <c r="Q726" i="4"/>
  <c r="P727" i="4"/>
  <c r="Q727" i="4"/>
  <c r="P728" i="4"/>
  <c r="Q728" i="4"/>
  <c r="P729" i="4"/>
  <c r="Q729" i="4"/>
  <c r="P730" i="4"/>
  <c r="Q730" i="4"/>
  <c r="P731" i="4"/>
  <c r="Q731" i="4"/>
  <c r="P732" i="4"/>
  <c r="Q732" i="4"/>
  <c r="P733" i="4"/>
  <c r="Q733" i="4"/>
  <c r="P734" i="4"/>
  <c r="Q734" i="4"/>
  <c r="P735" i="4"/>
  <c r="Q735" i="4"/>
  <c r="P736" i="4"/>
  <c r="Q736" i="4"/>
  <c r="P737" i="4"/>
  <c r="Q737" i="4"/>
  <c r="P738" i="4"/>
  <c r="Q738" i="4"/>
  <c r="P739" i="4"/>
  <c r="Q739" i="4"/>
  <c r="P740" i="4"/>
  <c r="Q740" i="4"/>
  <c r="P741" i="4"/>
  <c r="Q741" i="4"/>
  <c r="P742" i="4"/>
  <c r="Q742" i="4"/>
  <c r="P743" i="4"/>
  <c r="Q743" i="4"/>
  <c r="P744" i="4"/>
  <c r="Q744" i="4"/>
  <c r="P745" i="4"/>
  <c r="Q745" i="4"/>
  <c r="P746" i="4"/>
  <c r="Q746" i="4"/>
  <c r="P747" i="4"/>
  <c r="Q747" i="4"/>
  <c r="P748" i="4"/>
  <c r="Q748" i="4"/>
  <c r="P749" i="4"/>
  <c r="Q749" i="4"/>
  <c r="P750" i="4"/>
  <c r="Q750" i="4"/>
  <c r="P751" i="4"/>
  <c r="Q751" i="4"/>
  <c r="P752" i="4"/>
  <c r="Q752" i="4"/>
  <c r="P753" i="4"/>
  <c r="Q753" i="4"/>
  <c r="P754" i="4"/>
  <c r="Q754" i="4"/>
  <c r="P755" i="4"/>
  <c r="Q755" i="4"/>
  <c r="P756" i="4"/>
  <c r="Q756" i="4"/>
  <c r="P757" i="4"/>
  <c r="Q757" i="4"/>
  <c r="P758" i="4"/>
  <c r="Q758" i="4"/>
  <c r="P759" i="4"/>
  <c r="Q759" i="4"/>
  <c r="P760" i="4"/>
  <c r="Q760" i="4"/>
  <c r="P761" i="4"/>
  <c r="Q761" i="4"/>
  <c r="P762" i="4"/>
  <c r="Q762" i="4"/>
  <c r="P763" i="4"/>
  <c r="Q763" i="4"/>
  <c r="P764" i="4"/>
  <c r="Q764" i="4"/>
  <c r="P765" i="4"/>
  <c r="Q765" i="4"/>
  <c r="P766" i="4"/>
  <c r="Q766" i="4"/>
  <c r="P767" i="4"/>
  <c r="Q767" i="4"/>
  <c r="P768" i="4"/>
  <c r="Q768" i="4"/>
  <c r="P769" i="4"/>
  <c r="Q769" i="4"/>
  <c r="P770" i="4"/>
  <c r="Q770" i="4"/>
  <c r="P771" i="4"/>
  <c r="Q771" i="4"/>
  <c r="P772" i="4"/>
  <c r="Q772" i="4"/>
  <c r="P773" i="4"/>
  <c r="Q773" i="4"/>
  <c r="P774" i="4"/>
  <c r="Q774" i="4"/>
  <c r="P775" i="4"/>
  <c r="Q775" i="4"/>
  <c r="P776" i="4"/>
  <c r="Q776" i="4"/>
  <c r="P777" i="4"/>
  <c r="Q777" i="4"/>
  <c r="P778" i="4"/>
  <c r="Q778" i="4"/>
  <c r="P779" i="4"/>
  <c r="Q779" i="4"/>
  <c r="P780" i="4"/>
  <c r="Q780" i="4"/>
  <c r="P781" i="4"/>
  <c r="Q781" i="4"/>
  <c r="P782" i="4"/>
  <c r="Q782" i="4"/>
  <c r="P783" i="4"/>
  <c r="Q783" i="4"/>
  <c r="P784" i="4"/>
  <c r="Q784" i="4"/>
  <c r="P785" i="4"/>
  <c r="Q785" i="4"/>
  <c r="P786" i="4"/>
  <c r="Q786" i="4"/>
  <c r="P787" i="4"/>
  <c r="Q787" i="4"/>
  <c r="P788" i="4"/>
  <c r="Q788" i="4"/>
  <c r="P789" i="4"/>
  <c r="Q789" i="4"/>
  <c r="P790" i="4"/>
  <c r="Q790" i="4"/>
  <c r="P791" i="4"/>
  <c r="Q791" i="4"/>
  <c r="P792" i="4"/>
  <c r="Q792" i="4"/>
  <c r="P793" i="4"/>
  <c r="Q793" i="4"/>
  <c r="P794" i="4"/>
  <c r="Q794" i="4"/>
  <c r="P795" i="4"/>
  <c r="Q795" i="4"/>
  <c r="P796" i="4"/>
  <c r="Q796" i="4"/>
  <c r="P797" i="4"/>
  <c r="Q797" i="4"/>
  <c r="P798" i="4"/>
  <c r="Q798" i="4"/>
  <c r="P799" i="4"/>
  <c r="Q799" i="4"/>
  <c r="P800" i="4"/>
  <c r="Q800" i="4"/>
  <c r="P801" i="4"/>
  <c r="Q801" i="4"/>
  <c r="P802" i="4"/>
  <c r="Q802" i="4"/>
  <c r="P803" i="4"/>
  <c r="Q803" i="4"/>
  <c r="P804" i="4"/>
  <c r="Q804" i="4"/>
  <c r="P805" i="4"/>
  <c r="Q805" i="4"/>
  <c r="P806" i="4"/>
  <c r="Q806" i="4"/>
  <c r="P807" i="4"/>
  <c r="Q807" i="4"/>
  <c r="P808" i="4"/>
  <c r="Q808" i="4"/>
  <c r="P809" i="4"/>
  <c r="Q809" i="4"/>
  <c r="P810" i="4"/>
  <c r="Q810" i="4"/>
  <c r="P811" i="4"/>
  <c r="Q811" i="4"/>
  <c r="P812" i="4"/>
  <c r="Q812" i="4"/>
  <c r="P813" i="4"/>
  <c r="Q813" i="4"/>
  <c r="P814" i="4"/>
  <c r="Q814" i="4"/>
  <c r="P815" i="4"/>
  <c r="Q815" i="4"/>
  <c r="P816" i="4"/>
  <c r="Q816" i="4"/>
  <c r="P817" i="4"/>
  <c r="Q817" i="4"/>
  <c r="P818" i="4"/>
  <c r="Q818" i="4"/>
  <c r="P819" i="4"/>
  <c r="Q819" i="4"/>
  <c r="P820" i="4"/>
  <c r="Q820" i="4"/>
  <c r="P821" i="4"/>
  <c r="Q821" i="4"/>
  <c r="P822" i="4"/>
  <c r="Q822" i="4"/>
  <c r="P823" i="4"/>
  <c r="Q823" i="4"/>
  <c r="P824" i="4"/>
  <c r="Q824" i="4"/>
  <c r="P825" i="4"/>
  <c r="Q825" i="4"/>
  <c r="P826" i="4"/>
  <c r="Q826" i="4"/>
  <c r="P827" i="4"/>
  <c r="Q827" i="4"/>
  <c r="P828" i="4"/>
  <c r="Q828" i="4"/>
  <c r="P829" i="4"/>
  <c r="Q829" i="4"/>
  <c r="P830" i="4"/>
  <c r="Q830" i="4"/>
  <c r="P831" i="4"/>
  <c r="Q831" i="4"/>
  <c r="P832" i="4"/>
  <c r="Q832" i="4"/>
  <c r="P833" i="4"/>
  <c r="Q833" i="4"/>
  <c r="P834" i="4"/>
  <c r="Q834" i="4"/>
  <c r="P835" i="4"/>
  <c r="Q835" i="4"/>
  <c r="P836" i="4"/>
  <c r="Q836" i="4"/>
  <c r="P837" i="4"/>
  <c r="Q837" i="4"/>
  <c r="P838" i="4"/>
  <c r="Q838" i="4"/>
  <c r="P839" i="4"/>
  <c r="Q839" i="4"/>
  <c r="P840" i="4"/>
  <c r="Q840" i="4"/>
  <c r="P841" i="4"/>
  <c r="Q841" i="4"/>
  <c r="P842" i="4"/>
  <c r="Q842" i="4"/>
  <c r="P843" i="4"/>
  <c r="Q843" i="4"/>
  <c r="P844" i="4"/>
  <c r="Q844" i="4"/>
  <c r="P845" i="4"/>
  <c r="Q845" i="4"/>
  <c r="P846" i="4"/>
  <c r="Q846" i="4"/>
  <c r="P847" i="4"/>
  <c r="Q847" i="4"/>
  <c r="P848" i="4"/>
  <c r="Q848" i="4"/>
  <c r="P849" i="4"/>
  <c r="Q849" i="4"/>
  <c r="P850" i="4"/>
  <c r="Q850" i="4"/>
  <c r="P851" i="4"/>
  <c r="Q851" i="4"/>
  <c r="P852" i="4"/>
  <c r="Q852" i="4"/>
  <c r="P853" i="4"/>
  <c r="Q853" i="4"/>
  <c r="P854" i="4"/>
  <c r="Q854" i="4"/>
  <c r="P855" i="4"/>
  <c r="Q855" i="4"/>
  <c r="P856" i="4"/>
  <c r="Q856" i="4"/>
  <c r="P857" i="4"/>
  <c r="Q857" i="4"/>
  <c r="P858" i="4"/>
  <c r="Q858" i="4"/>
  <c r="P859" i="4"/>
  <c r="Q859" i="4"/>
  <c r="P860" i="4"/>
  <c r="Q860" i="4"/>
  <c r="P861" i="4"/>
  <c r="Q861" i="4"/>
  <c r="P862" i="4"/>
  <c r="Q862" i="4"/>
  <c r="P863" i="4"/>
  <c r="Q863" i="4"/>
  <c r="P864" i="4"/>
  <c r="Q864" i="4"/>
  <c r="P865" i="4"/>
  <c r="Q865" i="4"/>
  <c r="P866" i="4"/>
  <c r="Q866" i="4"/>
  <c r="P867" i="4"/>
  <c r="Q867" i="4"/>
  <c r="P868" i="4"/>
  <c r="Q868" i="4"/>
  <c r="P869" i="4"/>
  <c r="Q869" i="4"/>
  <c r="P870" i="4"/>
  <c r="Q870" i="4"/>
  <c r="P871" i="4"/>
  <c r="Q871" i="4"/>
  <c r="P872" i="4"/>
  <c r="Q872" i="4"/>
  <c r="P873" i="4"/>
  <c r="Q873" i="4"/>
  <c r="P874" i="4"/>
  <c r="Q874" i="4"/>
  <c r="P875" i="4"/>
  <c r="Q875" i="4"/>
  <c r="P876" i="4"/>
  <c r="Q876" i="4"/>
  <c r="P877" i="4"/>
  <c r="Q877" i="4"/>
  <c r="P878" i="4"/>
  <c r="Q878" i="4"/>
  <c r="P879" i="4"/>
  <c r="Q879" i="4"/>
  <c r="P880" i="4"/>
  <c r="Q880" i="4"/>
  <c r="P881" i="4"/>
  <c r="Q881" i="4"/>
  <c r="P882" i="4"/>
  <c r="Q882" i="4"/>
  <c r="P883" i="4"/>
  <c r="Q883" i="4"/>
  <c r="P884" i="4"/>
  <c r="Q884" i="4"/>
  <c r="P885" i="4"/>
  <c r="Q885" i="4"/>
  <c r="P886" i="4"/>
  <c r="Q886" i="4"/>
  <c r="P887" i="4"/>
  <c r="Q887" i="4"/>
  <c r="P888" i="4"/>
  <c r="Q888" i="4"/>
  <c r="P889" i="4"/>
  <c r="Q889" i="4"/>
  <c r="P890" i="4"/>
  <c r="Q890" i="4"/>
  <c r="P891" i="4"/>
  <c r="Q891" i="4"/>
  <c r="P892" i="4"/>
  <c r="Q892" i="4"/>
  <c r="P893" i="4"/>
  <c r="Q893" i="4"/>
  <c r="P894" i="4"/>
  <c r="Q894" i="4"/>
  <c r="P895" i="4"/>
  <c r="Q895" i="4"/>
  <c r="P896" i="4"/>
  <c r="Q896" i="4"/>
  <c r="P897" i="4"/>
  <c r="Q897" i="4"/>
  <c r="P898" i="4"/>
  <c r="Q898" i="4"/>
  <c r="P899" i="4"/>
  <c r="Q899" i="4"/>
  <c r="P900" i="4"/>
  <c r="Q900" i="4"/>
  <c r="P901" i="4"/>
  <c r="Q901" i="4"/>
  <c r="P902" i="4"/>
  <c r="Q902" i="4"/>
  <c r="P903" i="4"/>
  <c r="Q903" i="4"/>
  <c r="P904" i="4"/>
  <c r="Q904" i="4"/>
  <c r="P905" i="4"/>
  <c r="Q905" i="4"/>
  <c r="P906" i="4"/>
  <c r="Q906" i="4"/>
  <c r="P907" i="4"/>
  <c r="Q907" i="4"/>
  <c r="P908" i="4"/>
  <c r="Q908" i="4"/>
  <c r="P909" i="4"/>
  <c r="Q909" i="4"/>
  <c r="P910" i="4"/>
  <c r="Q910" i="4"/>
  <c r="P911" i="4"/>
  <c r="Q911" i="4"/>
  <c r="P912" i="4"/>
  <c r="Q912" i="4"/>
  <c r="P913" i="4"/>
  <c r="Q913" i="4"/>
  <c r="P914" i="4"/>
  <c r="Q914" i="4"/>
  <c r="P915" i="4"/>
  <c r="Q915" i="4"/>
  <c r="P916" i="4"/>
  <c r="Q916" i="4"/>
  <c r="P917" i="4"/>
  <c r="Q917" i="4"/>
  <c r="P918" i="4"/>
  <c r="Q918" i="4"/>
  <c r="P919" i="4"/>
  <c r="Q919" i="4"/>
  <c r="P920" i="4"/>
  <c r="Q920" i="4"/>
  <c r="P921" i="4"/>
  <c r="Q921" i="4"/>
  <c r="P922" i="4"/>
  <c r="Q922" i="4"/>
  <c r="P923" i="4"/>
  <c r="Q923" i="4"/>
  <c r="P924" i="4"/>
  <c r="Q924" i="4"/>
  <c r="P925" i="4"/>
  <c r="Q925" i="4"/>
  <c r="P926" i="4"/>
  <c r="Q926" i="4"/>
  <c r="P927" i="4"/>
  <c r="Q927" i="4"/>
  <c r="P928" i="4"/>
  <c r="Q928" i="4"/>
  <c r="P929" i="4"/>
  <c r="Q929" i="4"/>
  <c r="P930" i="4"/>
  <c r="Q930" i="4"/>
  <c r="P931" i="4"/>
  <c r="Q931" i="4"/>
  <c r="P932" i="4"/>
  <c r="Q932" i="4"/>
  <c r="P933" i="4"/>
  <c r="Q933" i="4"/>
  <c r="P934" i="4"/>
  <c r="Q934" i="4"/>
  <c r="P935" i="4"/>
  <c r="Q935" i="4"/>
  <c r="P936" i="4"/>
  <c r="Q936" i="4"/>
  <c r="P937" i="4"/>
  <c r="Q937" i="4"/>
  <c r="P938" i="4"/>
  <c r="Q938" i="4"/>
  <c r="P939" i="4"/>
  <c r="Q939" i="4"/>
  <c r="P940" i="4"/>
  <c r="Q940" i="4"/>
  <c r="P941" i="4"/>
  <c r="Q941" i="4"/>
  <c r="P942" i="4"/>
  <c r="Q942" i="4"/>
  <c r="P943" i="4"/>
  <c r="Q943" i="4"/>
  <c r="P944" i="4"/>
  <c r="Q944" i="4"/>
  <c r="P945" i="4"/>
  <c r="Q945" i="4"/>
  <c r="P946" i="4"/>
  <c r="Q946" i="4"/>
  <c r="P947" i="4"/>
  <c r="Q947" i="4"/>
  <c r="P948" i="4"/>
  <c r="Q948" i="4"/>
  <c r="P949" i="4"/>
  <c r="Q949" i="4"/>
  <c r="P950" i="4"/>
  <c r="Q950" i="4"/>
  <c r="P951" i="4"/>
  <c r="Q951" i="4"/>
  <c r="P952" i="4"/>
  <c r="Q952" i="4"/>
  <c r="P953" i="4"/>
  <c r="Q953" i="4"/>
  <c r="P954" i="4"/>
  <c r="Q954" i="4"/>
  <c r="P955" i="4"/>
  <c r="Q955" i="4"/>
  <c r="P956" i="4"/>
  <c r="Q956" i="4"/>
  <c r="P957" i="4"/>
  <c r="Q957" i="4"/>
  <c r="P958" i="4"/>
  <c r="Q958" i="4"/>
  <c r="P959" i="4"/>
  <c r="Q959" i="4"/>
  <c r="P960" i="4"/>
  <c r="Q960" i="4"/>
  <c r="P961" i="4"/>
  <c r="Q961" i="4"/>
  <c r="P962" i="4"/>
  <c r="Q962" i="4"/>
  <c r="P963" i="4"/>
  <c r="Q963" i="4"/>
  <c r="P964" i="4"/>
  <c r="Q964" i="4"/>
  <c r="P965" i="4"/>
  <c r="Q965" i="4"/>
  <c r="P966" i="4"/>
  <c r="Q966" i="4"/>
  <c r="P967" i="4"/>
  <c r="Q967" i="4"/>
  <c r="P968" i="4"/>
  <c r="Q968" i="4"/>
  <c r="P969" i="4"/>
  <c r="Q969" i="4"/>
  <c r="P970" i="4"/>
  <c r="Q970" i="4"/>
  <c r="P971" i="4"/>
  <c r="Q971" i="4"/>
  <c r="P972" i="4"/>
  <c r="Q972" i="4"/>
  <c r="P973" i="4"/>
  <c r="Q973" i="4"/>
  <c r="P974" i="4"/>
  <c r="Q974" i="4"/>
  <c r="P975" i="4"/>
  <c r="Q975" i="4"/>
  <c r="P976" i="4"/>
  <c r="Q976" i="4"/>
  <c r="P977" i="4"/>
  <c r="Q977" i="4"/>
  <c r="P978" i="4"/>
  <c r="Q978" i="4"/>
  <c r="P979" i="4"/>
  <c r="Q979" i="4"/>
  <c r="P980" i="4"/>
  <c r="Q980" i="4"/>
  <c r="P981" i="4"/>
  <c r="Q981" i="4"/>
  <c r="P982" i="4"/>
  <c r="Q982" i="4"/>
  <c r="P983" i="4"/>
  <c r="Q983" i="4"/>
  <c r="P984" i="4"/>
  <c r="Q984" i="4"/>
  <c r="P985" i="4"/>
  <c r="Q985" i="4"/>
  <c r="P986" i="4"/>
  <c r="Q986" i="4"/>
  <c r="P987" i="4"/>
  <c r="Q987" i="4"/>
  <c r="P988" i="4"/>
  <c r="Q988" i="4"/>
  <c r="P989" i="4"/>
  <c r="Q989" i="4"/>
  <c r="P990" i="4"/>
  <c r="Q990" i="4"/>
  <c r="P991" i="4"/>
  <c r="Q991" i="4"/>
  <c r="P992" i="4"/>
  <c r="Q992" i="4"/>
  <c r="P993" i="4"/>
  <c r="Q993" i="4"/>
  <c r="P994" i="4"/>
  <c r="Q994" i="4"/>
  <c r="P995" i="4"/>
  <c r="Q995" i="4"/>
  <c r="P996" i="4"/>
  <c r="Q996" i="4"/>
  <c r="P997" i="4"/>
  <c r="Q997" i="4"/>
  <c r="P998" i="4"/>
  <c r="Q998" i="4"/>
  <c r="P999" i="4"/>
  <c r="Q999" i="4"/>
  <c r="P1000" i="4"/>
  <c r="Q1000" i="4"/>
  <c r="P1001" i="4"/>
  <c r="Q1001" i="4"/>
  <c r="P1002" i="4"/>
  <c r="Q1002" i="4"/>
  <c r="P1003" i="4"/>
  <c r="Q1003" i="4"/>
  <c r="P1004" i="4"/>
  <c r="Q1004" i="4"/>
  <c r="P1005" i="4"/>
  <c r="Q1005" i="4"/>
  <c r="P1006" i="4"/>
  <c r="Q1006" i="4"/>
  <c r="P1007" i="4"/>
  <c r="Q1007" i="4"/>
  <c r="P1008" i="4"/>
  <c r="Q1008" i="4"/>
  <c r="P1009" i="4"/>
  <c r="Q1009" i="4"/>
  <c r="P1010" i="4"/>
  <c r="Q1010" i="4"/>
  <c r="P1011" i="4"/>
  <c r="Q1011" i="4"/>
  <c r="P1012" i="4"/>
  <c r="Q1012" i="4"/>
  <c r="P1013" i="4"/>
  <c r="Q1013" i="4"/>
  <c r="P1014" i="4"/>
  <c r="Q1014" i="4"/>
  <c r="P1015" i="4"/>
  <c r="Q1015" i="4"/>
  <c r="P1016" i="4"/>
  <c r="Q1016" i="4"/>
  <c r="P1017" i="4"/>
  <c r="Q1017" i="4"/>
  <c r="P1018" i="4"/>
  <c r="Q1018" i="4"/>
  <c r="P1019" i="4"/>
  <c r="Q1019" i="4"/>
  <c r="P1020" i="4"/>
  <c r="Q1020" i="4"/>
  <c r="P1021" i="4"/>
  <c r="Q1021" i="4"/>
  <c r="P1022" i="4"/>
  <c r="Q1022" i="4"/>
  <c r="P1023" i="4"/>
  <c r="Q1023" i="4"/>
  <c r="P1024" i="4"/>
  <c r="Q1024" i="4"/>
  <c r="P1025" i="4"/>
  <c r="Q1025" i="4"/>
  <c r="P1026" i="4"/>
  <c r="Q1026" i="4"/>
  <c r="P1027" i="4"/>
  <c r="Q1027" i="4"/>
  <c r="P1028" i="4"/>
  <c r="Q1028" i="4"/>
  <c r="P1029" i="4"/>
  <c r="Q1029" i="4"/>
  <c r="P1030" i="4"/>
  <c r="Q1030" i="4"/>
  <c r="P1031" i="4"/>
  <c r="Q1031" i="4"/>
  <c r="P1032" i="4"/>
  <c r="Q1032" i="4"/>
  <c r="P1033" i="4"/>
  <c r="Q1033" i="4"/>
  <c r="P1034" i="4"/>
  <c r="Q1034" i="4"/>
  <c r="P1035" i="4"/>
  <c r="Q1035" i="4"/>
  <c r="P1036" i="4"/>
  <c r="Q1036" i="4"/>
  <c r="P1037" i="4"/>
  <c r="Q1037" i="4"/>
  <c r="P1038" i="4"/>
  <c r="Q1038" i="4"/>
  <c r="P1039" i="4"/>
  <c r="Q1039" i="4"/>
  <c r="P1040" i="4"/>
  <c r="Q1040" i="4"/>
  <c r="P1041" i="4"/>
  <c r="Q1041" i="4"/>
  <c r="P1042" i="4"/>
  <c r="Q1042" i="4"/>
  <c r="P1043" i="4"/>
  <c r="Q1043" i="4"/>
  <c r="P1044" i="4"/>
  <c r="Q1044" i="4"/>
  <c r="P1045" i="4"/>
  <c r="Q1045" i="4"/>
  <c r="P1046" i="4"/>
  <c r="Q1046" i="4"/>
  <c r="P1047" i="4"/>
  <c r="Q1047" i="4"/>
  <c r="P1048" i="4"/>
  <c r="Q1048" i="4"/>
  <c r="P1049" i="4"/>
  <c r="Q1049" i="4"/>
  <c r="P1050" i="4"/>
  <c r="Q1050" i="4"/>
  <c r="P1051" i="4"/>
  <c r="Q1051" i="4"/>
  <c r="P1052" i="4"/>
  <c r="Q1052" i="4"/>
  <c r="P1053" i="4"/>
  <c r="Q1053" i="4"/>
  <c r="P1054" i="4"/>
  <c r="Q1054" i="4"/>
  <c r="P1055" i="4"/>
  <c r="Q1055" i="4"/>
  <c r="P1056" i="4"/>
  <c r="Q1056" i="4"/>
  <c r="P1057" i="4"/>
  <c r="Q1057" i="4"/>
  <c r="P1058" i="4"/>
  <c r="Q1058" i="4"/>
  <c r="P1059" i="4"/>
  <c r="Q1059" i="4"/>
  <c r="P1060" i="4"/>
  <c r="Q1060" i="4"/>
  <c r="P1061" i="4"/>
  <c r="Q1061" i="4"/>
  <c r="P1062" i="4"/>
  <c r="Q1062" i="4"/>
  <c r="P1063" i="4"/>
  <c r="Q1063" i="4"/>
  <c r="P1064" i="4"/>
  <c r="Q1064" i="4"/>
  <c r="P1065" i="4"/>
  <c r="Q1065" i="4"/>
  <c r="P1066" i="4"/>
  <c r="Q1066" i="4"/>
  <c r="P1067" i="4"/>
  <c r="Q1067" i="4"/>
  <c r="P1068" i="4"/>
  <c r="Q1068" i="4"/>
  <c r="P1069" i="4"/>
  <c r="Q1069" i="4"/>
  <c r="P1070" i="4"/>
  <c r="Q1070" i="4"/>
  <c r="P1071" i="4"/>
  <c r="Q1071" i="4"/>
  <c r="P1072" i="4"/>
  <c r="Q1072" i="4"/>
  <c r="P1073" i="4"/>
  <c r="Q1073" i="4"/>
  <c r="P1074" i="4"/>
  <c r="Q1074" i="4"/>
  <c r="P1075" i="4"/>
  <c r="Q1075" i="4"/>
  <c r="P1076" i="4"/>
  <c r="Q1076" i="4"/>
  <c r="P1077" i="4"/>
  <c r="Q1077" i="4"/>
  <c r="P1078" i="4"/>
  <c r="Q1078" i="4"/>
  <c r="P1079" i="4"/>
  <c r="Q1079" i="4"/>
  <c r="P1080" i="4"/>
  <c r="Q1080" i="4"/>
  <c r="P1081" i="4"/>
  <c r="Q1081" i="4"/>
  <c r="P1082" i="4"/>
  <c r="Q1082" i="4"/>
  <c r="P1083" i="4"/>
  <c r="Q1083" i="4"/>
  <c r="P1084" i="4"/>
  <c r="Q1084" i="4"/>
  <c r="P1085" i="4"/>
  <c r="Q1085" i="4"/>
  <c r="P1086" i="4"/>
  <c r="Q1086" i="4"/>
  <c r="P1087" i="4"/>
  <c r="Q1087" i="4"/>
  <c r="P1088" i="4"/>
  <c r="Q1088" i="4"/>
  <c r="P1089" i="4"/>
  <c r="Q1089" i="4"/>
  <c r="P1090" i="4"/>
  <c r="Q1090" i="4"/>
  <c r="P1091" i="4"/>
  <c r="Q1091" i="4"/>
  <c r="P1092" i="4"/>
  <c r="Q1092" i="4"/>
  <c r="P1093" i="4"/>
  <c r="Q1093" i="4"/>
  <c r="P1094" i="4"/>
  <c r="Q1094" i="4"/>
  <c r="P1095" i="4"/>
  <c r="Q1095" i="4"/>
  <c r="P1096" i="4"/>
  <c r="Q1096" i="4"/>
  <c r="P1097" i="4"/>
  <c r="Q1097" i="4"/>
  <c r="P1098" i="4"/>
  <c r="Q1098" i="4"/>
  <c r="P1099" i="4"/>
  <c r="Q1099" i="4"/>
  <c r="P1100" i="4"/>
  <c r="Q1100" i="4"/>
  <c r="P1101" i="4"/>
  <c r="Q1101" i="4"/>
  <c r="P1102" i="4"/>
  <c r="Q1102" i="4"/>
  <c r="P1103" i="4"/>
  <c r="Q1103" i="4"/>
  <c r="P1104" i="4"/>
  <c r="Q1104" i="4"/>
  <c r="P1105" i="4"/>
  <c r="Q1105" i="4"/>
  <c r="P1106" i="4"/>
  <c r="Q1106" i="4"/>
  <c r="P1107" i="4"/>
  <c r="Q1107" i="4"/>
  <c r="P1108" i="4"/>
  <c r="Q1108" i="4"/>
  <c r="P1109" i="4"/>
  <c r="Q1109" i="4"/>
  <c r="P1110" i="4"/>
  <c r="Q1110" i="4"/>
  <c r="P1111" i="4"/>
  <c r="Q1111" i="4"/>
  <c r="P1112" i="4"/>
  <c r="Q1112" i="4"/>
  <c r="P1113" i="4"/>
  <c r="Q1113" i="4"/>
  <c r="P1114" i="4"/>
  <c r="Q1114" i="4"/>
  <c r="P1115" i="4"/>
  <c r="Q1115" i="4"/>
  <c r="P1116" i="4"/>
  <c r="Q1116" i="4"/>
  <c r="P1117" i="4"/>
  <c r="Q1117" i="4"/>
  <c r="P1118" i="4"/>
  <c r="Q1118" i="4"/>
  <c r="P1119" i="4"/>
  <c r="Q1119" i="4"/>
  <c r="P1120" i="4"/>
  <c r="Q1120" i="4"/>
  <c r="P1121" i="4"/>
  <c r="Q1121" i="4"/>
  <c r="P1122" i="4"/>
  <c r="Q1122" i="4"/>
  <c r="P1123" i="4"/>
  <c r="Q1123" i="4"/>
  <c r="P1124" i="4"/>
  <c r="Q1124" i="4"/>
  <c r="P1125" i="4"/>
  <c r="Q1125" i="4"/>
  <c r="P1126" i="4"/>
  <c r="Q1126" i="4"/>
  <c r="P1127" i="4"/>
  <c r="Q1127" i="4"/>
  <c r="P1128" i="4"/>
  <c r="Q1128" i="4"/>
  <c r="P1129" i="4"/>
  <c r="Q1129" i="4"/>
  <c r="P1130" i="4"/>
  <c r="Q1130" i="4"/>
  <c r="P1131" i="4"/>
  <c r="Q1131" i="4"/>
  <c r="P1132" i="4"/>
  <c r="Q1132" i="4"/>
  <c r="P1133" i="4"/>
  <c r="Q1133" i="4"/>
  <c r="P1134" i="4"/>
  <c r="Q1134" i="4"/>
  <c r="P1135" i="4"/>
  <c r="Q1135" i="4"/>
  <c r="P1136" i="4"/>
  <c r="Q1136" i="4"/>
  <c r="P1137" i="4"/>
  <c r="Q1137" i="4"/>
  <c r="P1138" i="4"/>
  <c r="Q1138" i="4"/>
  <c r="P1139" i="4"/>
  <c r="Q1139" i="4"/>
  <c r="P1140" i="4"/>
  <c r="Q1140" i="4"/>
  <c r="P1141" i="4"/>
  <c r="Q1141" i="4"/>
  <c r="P1142" i="4"/>
  <c r="Q1142" i="4"/>
  <c r="P1143" i="4"/>
  <c r="Q1143" i="4"/>
  <c r="P1144" i="4"/>
  <c r="Q1144" i="4"/>
  <c r="P1145" i="4"/>
  <c r="Q1145" i="4"/>
  <c r="P1146" i="4"/>
  <c r="Q1146" i="4"/>
  <c r="P1147" i="4"/>
  <c r="Q1147" i="4"/>
  <c r="P1148" i="4"/>
  <c r="Q1148" i="4"/>
  <c r="P1149" i="4"/>
  <c r="Q1149" i="4"/>
  <c r="P1150" i="4"/>
  <c r="Q1150" i="4"/>
  <c r="P1151" i="4"/>
  <c r="Q1151" i="4"/>
  <c r="P1152" i="4"/>
  <c r="Q1152" i="4"/>
  <c r="P1153" i="4"/>
  <c r="Q1153" i="4"/>
  <c r="P1154" i="4"/>
  <c r="Q1154" i="4"/>
  <c r="P1155" i="4"/>
  <c r="Q1155" i="4"/>
  <c r="P1156" i="4"/>
  <c r="Q1156" i="4"/>
  <c r="P1157" i="4"/>
  <c r="Q1157" i="4"/>
  <c r="P1158" i="4"/>
  <c r="Q1158" i="4"/>
  <c r="P1159" i="4"/>
  <c r="Q1159" i="4"/>
  <c r="P1160" i="4"/>
  <c r="Q1160" i="4"/>
  <c r="P1161" i="4"/>
  <c r="Q1161" i="4"/>
  <c r="P1162" i="4"/>
  <c r="Q1162" i="4"/>
  <c r="P1163" i="4"/>
  <c r="Q1163" i="4"/>
  <c r="P1164" i="4"/>
  <c r="Q1164" i="4"/>
  <c r="P1165" i="4"/>
  <c r="Q1165" i="4"/>
  <c r="P1166" i="4"/>
  <c r="Q1166" i="4"/>
  <c r="P1167" i="4"/>
  <c r="Q1167" i="4"/>
  <c r="P1168" i="4"/>
  <c r="Q1168" i="4"/>
  <c r="P1169" i="4"/>
  <c r="Q1169" i="4"/>
  <c r="P1170" i="4"/>
  <c r="Q1170" i="4"/>
  <c r="P1171" i="4"/>
  <c r="Q1171" i="4"/>
  <c r="P1172" i="4"/>
  <c r="Q1172" i="4"/>
  <c r="P1173" i="4"/>
  <c r="Q1173" i="4"/>
  <c r="P1174" i="4"/>
  <c r="Q1174" i="4"/>
  <c r="P1175" i="4"/>
  <c r="Q1175" i="4"/>
  <c r="P1176" i="4"/>
  <c r="Q1176" i="4"/>
  <c r="P1177" i="4"/>
  <c r="Q1177" i="4"/>
  <c r="P1178" i="4"/>
  <c r="Q1178" i="4"/>
  <c r="P1179" i="4"/>
  <c r="Q1179" i="4"/>
  <c r="P1180" i="4"/>
  <c r="Q1180" i="4"/>
  <c r="P1181" i="4"/>
  <c r="Q1181" i="4"/>
  <c r="P1182" i="4"/>
  <c r="Q1182" i="4"/>
  <c r="P1183" i="4"/>
  <c r="Q1183" i="4"/>
  <c r="P1184" i="4"/>
  <c r="Q1184" i="4"/>
  <c r="P1185" i="4"/>
  <c r="Q1185" i="4"/>
  <c r="P1186" i="4"/>
  <c r="Q1186" i="4"/>
  <c r="P1187" i="4"/>
  <c r="Q1187" i="4"/>
  <c r="P1188" i="4"/>
  <c r="Q1188" i="4"/>
  <c r="P1189" i="4"/>
  <c r="Q1189" i="4"/>
  <c r="P1190" i="4"/>
  <c r="Q1190" i="4"/>
  <c r="P1191" i="4"/>
  <c r="Q1191" i="4"/>
  <c r="P1192" i="4"/>
  <c r="Q1192" i="4"/>
  <c r="P1193" i="4"/>
  <c r="Q1193" i="4"/>
  <c r="P1194" i="4"/>
  <c r="Q1194" i="4"/>
  <c r="P1195" i="4"/>
  <c r="Q1195" i="4"/>
  <c r="P1196" i="4"/>
  <c r="Q1196" i="4"/>
  <c r="P1197" i="4"/>
  <c r="Q1197" i="4"/>
  <c r="P1198" i="4"/>
  <c r="Q1198" i="4"/>
  <c r="P1199" i="4"/>
  <c r="Q1199" i="4"/>
  <c r="P1200" i="4"/>
  <c r="Q1200" i="4"/>
  <c r="P1201" i="4"/>
  <c r="Q1201" i="4"/>
  <c r="P1202" i="4"/>
  <c r="Q1202" i="4"/>
  <c r="P1203" i="4"/>
  <c r="Q1203" i="4"/>
  <c r="P1204" i="4"/>
  <c r="Q1204" i="4"/>
  <c r="P1205" i="4"/>
  <c r="Q1205" i="4"/>
  <c r="P1206" i="4"/>
  <c r="Q1206" i="4"/>
  <c r="P1207" i="4"/>
  <c r="Q1207" i="4"/>
  <c r="P1208" i="4"/>
  <c r="Q1208" i="4"/>
  <c r="P1209" i="4"/>
  <c r="Q1209" i="4"/>
  <c r="P1210" i="4"/>
  <c r="Q1210" i="4"/>
  <c r="P1211" i="4"/>
  <c r="Q1211" i="4"/>
  <c r="P1212" i="4"/>
  <c r="Q1212" i="4"/>
  <c r="P1213" i="4"/>
  <c r="Q1213" i="4"/>
  <c r="P1214" i="4"/>
  <c r="Q1214" i="4"/>
  <c r="P1215" i="4"/>
  <c r="Q1215" i="4"/>
  <c r="P1216" i="4"/>
  <c r="Q1216" i="4"/>
  <c r="P1217" i="4"/>
  <c r="Q1217" i="4"/>
  <c r="P1218" i="4"/>
  <c r="Q1218" i="4"/>
  <c r="P1219" i="4"/>
  <c r="Q1219" i="4"/>
  <c r="P1220" i="4"/>
  <c r="Q1220" i="4"/>
  <c r="P1221" i="4"/>
  <c r="Q1221" i="4"/>
  <c r="P1222" i="4"/>
  <c r="Q1222" i="4"/>
  <c r="P1223" i="4"/>
  <c r="Q1223" i="4"/>
  <c r="P1224" i="4"/>
  <c r="Q1224" i="4"/>
  <c r="P1225" i="4"/>
  <c r="Q1225" i="4"/>
  <c r="P1226" i="4"/>
  <c r="Q1226" i="4"/>
  <c r="P1227" i="4"/>
  <c r="Q1227" i="4"/>
  <c r="P1228" i="4"/>
  <c r="Q1228" i="4"/>
  <c r="P1229" i="4"/>
  <c r="Q1229" i="4"/>
  <c r="P1230" i="4"/>
  <c r="Q1230" i="4"/>
  <c r="P1231" i="4"/>
  <c r="Q1231" i="4"/>
  <c r="P1232" i="4"/>
  <c r="Q1232" i="4"/>
  <c r="P1233" i="4"/>
  <c r="Q1233" i="4"/>
  <c r="P1234" i="4"/>
  <c r="Q1234" i="4"/>
  <c r="P1235" i="4"/>
  <c r="Q1235" i="4"/>
  <c r="P1236" i="4"/>
  <c r="Q1236" i="4"/>
  <c r="P1237" i="4"/>
  <c r="Q1237" i="4"/>
  <c r="P1238" i="4"/>
  <c r="Q1238" i="4"/>
  <c r="P1239" i="4"/>
  <c r="Q1239" i="4"/>
  <c r="P1240" i="4"/>
  <c r="Q1240" i="4"/>
  <c r="P1241" i="4"/>
  <c r="Q1241" i="4"/>
  <c r="P1242" i="4"/>
  <c r="Q1242" i="4"/>
  <c r="P1243" i="4"/>
  <c r="Q1243" i="4"/>
  <c r="P1244" i="4"/>
  <c r="Q1244" i="4"/>
  <c r="P1245" i="4"/>
  <c r="Q1245" i="4"/>
  <c r="P1246" i="4"/>
  <c r="Q1246" i="4"/>
  <c r="P1247" i="4"/>
  <c r="Q1247" i="4"/>
  <c r="P1248" i="4"/>
  <c r="Q1248" i="4"/>
  <c r="P1249" i="4"/>
  <c r="Q1249" i="4"/>
  <c r="P1250" i="4"/>
  <c r="Q1250" i="4"/>
  <c r="P1251" i="4"/>
  <c r="Q1251" i="4"/>
  <c r="P1252" i="4"/>
  <c r="Q1252" i="4"/>
  <c r="P1253" i="4"/>
  <c r="Q1253" i="4"/>
  <c r="P1254" i="4"/>
  <c r="Q1254" i="4"/>
  <c r="P1255" i="4"/>
  <c r="Q1255" i="4"/>
  <c r="P1256" i="4"/>
  <c r="Q1256" i="4"/>
  <c r="P1257" i="4"/>
  <c r="Q1257" i="4"/>
  <c r="P1258" i="4"/>
  <c r="Q1258" i="4"/>
  <c r="P1259" i="4"/>
  <c r="Q1259" i="4"/>
  <c r="P1260" i="4"/>
  <c r="Q1260" i="4"/>
  <c r="P1261" i="4"/>
  <c r="Q1261" i="4"/>
  <c r="P1262" i="4"/>
  <c r="Q1262" i="4"/>
  <c r="P1263" i="4"/>
  <c r="Q1263" i="4"/>
  <c r="P1264" i="4"/>
  <c r="Q1264" i="4"/>
  <c r="P1265" i="4"/>
  <c r="Q1265" i="4"/>
  <c r="P1266" i="4"/>
  <c r="Q1266" i="4"/>
  <c r="P1267" i="4"/>
  <c r="Q1267" i="4"/>
  <c r="P1268" i="4"/>
  <c r="Q1268" i="4"/>
  <c r="P1269" i="4"/>
  <c r="Q1269" i="4"/>
  <c r="P1270" i="4"/>
  <c r="Q1270" i="4"/>
  <c r="P1271" i="4"/>
  <c r="Q1271" i="4"/>
  <c r="P1272" i="4"/>
  <c r="Q1272" i="4"/>
  <c r="P1273" i="4"/>
  <c r="Q1273" i="4"/>
  <c r="P1274" i="4"/>
  <c r="Q1274" i="4"/>
  <c r="P1275" i="4"/>
  <c r="Q1275" i="4"/>
  <c r="P1276" i="4"/>
  <c r="Q1276" i="4"/>
  <c r="P1277" i="4"/>
  <c r="Q1277" i="4"/>
  <c r="P1278" i="4"/>
  <c r="Q1278" i="4"/>
  <c r="P1279" i="4"/>
  <c r="Q1279" i="4"/>
  <c r="P1280" i="4"/>
  <c r="Q1280" i="4"/>
  <c r="P1281" i="4"/>
  <c r="Q1281" i="4"/>
  <c r="P1282" i="4"/>
  <c r="Q1282" i="4"/>
  <c r="P1283" i="4"/>
  <c r="Q1283" i="4"/>
  <c r="P1284" i="4"/>
  <c r="Q1284" i="4"/>
  <c r="P1285" i="4"/>
  <c r="Q1285" i="4"/>
  <c r="P1286" i="4"/>
  <c r="Q1286" i="4"/>
  <c r="P1287" i="4"/>
  <c r="Q1287" i="4"/>
  <c r="P1288" i="4"/>
  <c r="Q1288" i="4"/>
  <c r="P1289" i="4"/>
  <c r="Q1289" i="4"/>
  <c r="P1290" i="4"/>
  <c r="Q1290" i="4"/>
  <c r="P1291" i="4"/>
  <c r="Q1291" i="4"/>
  <c r="P1292" i="4"/>
  <c r="Q1292" i="4"/>
  <c r="P1293" i="4"/>
  <c r="Q1293" i="4"/>
  <c r="P1294" i="4"/>
  <c r="Q1294" i="4"/>
  <c r="P1295" i="4"/>
  <c r="Q1295" i="4"/>
  <c r="P1296" i="4"/>
  <c r="Q1296" i="4"/>
  <c r="P1297" i="4"/>
  <c r="Q1297" i="4"/>
  <c r="P1298" i="4"/>
  <c r="Q1298" i="4"/>
  <c r="P1299" i="4"/>
  <c r="Q1299" i="4"/>
  <c r="P1300" i="4"/>
  <c r="Q1300" i="4"/>
  <c r="P1301" i="4"/>
  <c r="Q1301" i="4"/>
  <c r="P1302" i="4"/>
  <c r="Q1302" i="4"/>
  <c r="P1303" i="4"/>
  <c r="Q1303" i="4"/>
  <c r="P1304" i="4"/>
  <c r="Q1304" i="4"/>
  <c r="P1305" i="4"/>
  <c r="Q1305" i="4"/>
  <c r="P1306" i="4"/>
  <c r="Q1306" i="4"/>
  <c r="P1307" i="4"/>
  <c r="Q1307" i="4"/>
  <c r="P1308" i="4"/>
  <c r="Q1308" i="4"/>
  <c r="P1309" i="4"/>
  <c r="Q1309" i="4"/>
  <c r="P1310" i="4"/>
  <c r="Q1310" i="4"/>
  <c r="P1311" i="4"/>
  <c r="Q1311" i="4"/>
  <c r="P1312" i="4"/>
  <c r="Q1312" i="4"/>
  <c r="P1313" i="4"/>
  <c r="Q1313" i="4"/>
  <c r="P1314" i="4"/>
  <c r="Q1314" i="4"/>
  <c r="P1315" i="4"/>
  <c r="Q1315" i="4"/>
  <c r="P1316" i="4"/>
  <c r="Q1316" i="4"/>
  <c r="P1317" i="4"/>
  <c r="Q1317" i="4"/>
  <c r="P1318" i="4"/>
  <c r="Q1318" i="4"/>
  <c r="P1319" i="4"/>
  <c r="Q1319" i="4"/>
  <c r="P1320" i="4"/>
  <c r="Q1320" i="4"/>
  <c r="P1321" i="4"/>
  <c r="Q1321" i="4"/>
  <c r="P1322" i="4"/>
  <c r="Q1322" i="4"/>
  <c r="P1323" i="4"/>
  <c r="Q1323" i="4"/>
  <c r="P1324" i="4"/>
  <c r="Q1324" i="4"/>
  <c r="P1325" i="4"/>
  <c r="Q1325" i="4"/>
  <c r="P1326" i="4"/>
  <c r="Q1326" i="4"/>
  <c r="P1327" i="4"/>
  <c r="Q1327" i="4"/>
  <c r="P1328" i="4"/>
  <c r="Q1328" i="4"/>
  <c r="P1329" i="4"/>
  <c r="Q1329" i="4"/>
  <c r="P1330" i="4"/>
  <c r="Q1330" i="4"/>
  <c r="P1331" i="4"/>
  <c r="Q1331" i="4"/>
  <c r="P1332" i="4"/>
  <c r="Q1332" i="4"/>
  <c r="P1333" i="4"/>
  <c r="Q1333" i="4"/>
  <c r="P1334" i="4"/>
  <c r="Q1334" i="4"/>
  <c r="P1335" i="4"/>
  <c r="Q1335" i="4"/>
  <c r="P1336" i="4"/>
  <c r="Q1336" i="4"/>
  <c r="P1337" i="4"/>
  <c r="Q1337" i="4"/>
  <c r="P1338" i="4"/>
  <c r="Q1338" i="4"/>
  <c r="P1339" i="4"/>
  <c r="Q1339" i="4"/>
  <c r="P1340" i="4"/>
  <c r="Q1340" i="4"/>
  <c r="P1341" i="4"/>
  <c r="Q1341" i="4"/>
  <c r="P1342" i="4"/>
  <c r="Q1342" i="4"/>
  <c r="P1343" i="4"/>
  <c r="Q1343" i="4"/>
  <c r="P1344" i="4"/>
  <c r="Q1344" i="4"/>
  <c r="P1345" i="4"/>
  <c r="Q1345" i="4"/>
  <c r="P1346" i="4"/>
  <c r="Q1346" i="4"/>
  <c r="P1347" i="4"/>
  <c r="Q1347" i="4"/>
  <c r="P1348" i="4"/>
  <c r="Q1348" i="4"/>
  <c r="P1349" i="4"/>
  <c r="Q1349" i="4"/>
  <c r="P1350" i="4"/>
  <c r="Q1350" i="4"/>
  <c r="P1351" i="4"/>
  <c r="Q1351" i="4"/>
  <c r="P1352" i="4"/>
  <c r="Q1352" i="4"/>
  <c r="P1353" i="4"/>
  <c r="Q1353" i="4"/>
  <c r="P1354" i="4"/>
  <c r="Q1354" i="4"/>
  <c r="P1355" i="4"/>
  <c r="Q1355" i="4"/>
  <c r="P1356" i="4"/>
  <c r="Q1356" i="4"/>
  <c r="P1357" i="4"/>
  <c r="Q1357" i="4"/>
  <c r="P1358" i="4"/>
  <c r="Q1358" i="4"/>
  <c r="P1359" i="4"/>
  <c r="Q1359" i="4"/>
  <c r="P1360" i="4"/>
  <c r="Q1360" i="4"/>
  <c r="P1361" i="4"/>
  <c r="Q1361" i="4"/>
  <c r="P1362" i="4"/>
  <c r="Q1362" i="4"/>
  <c r="P1363" i="4"/>
  <c r="Q1363" i="4"/>
  <c r="P1364" i="4"/>
  <c r="Q1364" i="4"/>
  <c r="P1365" i="4"/>
  <c r="Q1365" i="4"/>
  <c r="P1366" i="4"/>
  <c r="Q1366" i="4"/>
  <c r="P1367" i="4"/>
  <c r="Q1367" i="4"/>
  <c r="P1368" i="4"/>
  <c r="Q1368" i="4"/>
  <c r="P1369" i="4"/>
  <c r="Q1369" i="4"/>
  <c r="P1370" i="4"/>
  <c r="Q1370" i="4"/>
  <c r="P1371" i="4"/>
  <c r="Q1371" i="4"/>
  <c r="P1372" i="4"/>
  <c r="Q1372" i="4"/>
  <c r="P1373" i="4"/>
  <c r="Q1373" i="4"/>
  <c r="P1374" i="4"/>
  <c r="Q1374" i="4"/>
  <c r="P1375" i="4"/>
  <c r="Q1375" i="4"/>
  <c r="P1376" i="4"/>
  <c r="Q1376" i="4"/>
  <c r="P1377" i="4"/>
  <c r="Q1377" i="4"/>
  <c r="P1378" i="4"/>
  <c r="Q1378" i="4"/>
  <c r="P1379" i="4"/>
  <c r="Q1379" i="4"/>
  <c r="P1380" i="4"/>
  <c r="Q1380" i="4"/>
  <c r="P1381" i="4"/>
  <c r="Q1381" i="4"/>
  <c r="P1382" i="4"/>
  <c r="Q1382" i="4"/>
  <c r="P1383" i="4"/>
  <c r="Q1383" i="4"/>
  <c r="P1384" i="4"/>
  <c r="Q1384" i="4"/>
  <c r="P1385" i="4"/>
  <c r="Q1385" i="4"/>
  <c r="P1386" i="4"/>
  <c r="Q1386" i="4"/>
  <c r="P1387" i="4"/>
  <c r="Q1387" i="4"/>
  <c r="P1388" i="4"/>
  <c r="Q1388" i="4"/>
  <c r="P1389" i="4"/>
  <c r="Q1389" i="4"/>
  <c r="P1390" i="4"/>
  <c r="Q1390" i="4"/>
  <c r="P1391" i="4"/>
  <c r="Q1391" i="4"/>
  <c r="P1392" i="4"/>
  <c r="Q1392" i="4"/>
  <c r="P1393" i="4"/>
  <c r="Q1393" i="4"/>
  <c r="P1394" i="4"/>
  <c r="Q1394" i="4"/>
  <c r="P1395" i="4"/>
  <c r="Q1395" i="4"/>
  <c r="P1396" i="4"/>
  <c r="Q1396" i="4"/>
  <c r="P1397" i="4"/>
  <c r="Q1397" i="4"/>
  <c r="P1398" i="4"/>
  <c r="Q1398" i="4"/>
  <c r="P1399" i="4"/>
  <c r="Q1399" i="4"/>
  <c r="P1400" i="4"/>
  <c r="Q1400" i="4"/>
  <c r="P1401" i="4"/>
  <c r="Q1401" i="4"/>
  <c r="P1402" i="4"/>
  <c r="Q1402" i="4"/>
  <c r="P1403" i="4"/>
  <c r="Q1403" i="4"/>
  <c r="P1404" i="4"/>
  <c r="Q1404" i="4"/>
  <c r="P1405" i="4"/>
  <c r="Q1405" i="4"/>
  <c r="P1406" i="4"/>
  <c r="Q1406" i="4"/>
  <c r="P1407" i="4"/>
  <c r="Q1407" i="4"/>
  <c r="P1408" i="4"/>
  <c r="Q1408" i="4"/>
  <c r="P1409" i="4"/>
  <c r="Q1409" i="4"/>
  <c r="P1410" i="4"/>
  <c r="Q1410" i="4"/>
  <c r="P1411" i="4"/>
  <c r="Q1411" i="4"/>
  <c r="P1412" i="4"/>
  <c r="Q1412" i="4"/>
  <c r="P1413" i="4"/>
  <c r="Q1413" i="4"/>
  <c r="P1414" i="4"/>
  <c r="Q1414" i="4"/>
  <c r="P1415" i="4"/>
  <c r="Q1415" i="4"/>
  <c r="P1416" i="4"/>
  <c r="Q1416" i="4"/>
  <c r="P1417" i="4"/>
  <c r="Q1417" i="4"/>
  <c r="P1418" i="4"/>
  <c r="Q1418" i="4"/>
  <c r="P1419" i="4"/>
  <c r="Q1419" i="4"/>
  <c r="P1420" i="4"/>
  <c r="Q1420" i="4"/>
  <c r="P1421" i="4"/>
  <c r="Q1421" i="4"/>
  <c r="P1422" i="4"/>
  <c r="Q1422" i="4"/>
  <c r="P1423" i="4"/>
  <c r="Q1423" i="4"/>
  <c r="P1424" i="4"/>
  <c r="Q1424" i="4"/>
  <c r="P1425" i="4"/>
  <c r="Q1425" i="4"/>
  <c r="P1426" i="4"/>
  <c r="Q1426" i="4"/>
  <c r="P1427" i="4"/>
  <c r="Q1427" i="4"/>
  <c r="P1428" i="4"/>
  <c r="Q1428" i="4"/>
  <c r="P1429" i="4"/>
  <c r="Q1429" i="4"/>
  <c r="P1430" i="4"/>
  <c r="Q1430" i="4"/>
  <c r="P1431" i="4"/>
  <c r="Q1431" i="4"/>
  <c r="P1432" i="4"/>
  <c r="Q1432" i="4"/>
  <c r="P1433" i="4"/>
  <c r="Q1433" i="4"/>
  <c r="P1434" i="4"/>
  <c r="Q1434" i="4"/>
  <c r="P1435" i="4"/>
  <c r="Q1435" i="4"/>
  <c r="P1436" i="4"/>
  <c r="Q1436" i="4"/>
  <c r="P1437" i="4"/>
  <c r="Q1437" i="4"/>
  <c r="P1438" i="4"/>
  <c r="Q1438" i="4"/>
  <c r="P1439" i="4"/>
  <c r="Q1439" i="4"/>
  <c r="P1440" i="4"/>
  <c r="Q1440" i="4"/>
  <c r="P1441" i="4"/>
  <c r="Q1441" i="4"/>
  <c r="P1442" i="4"/>
  <c r="Q1442" i="4"/>
  <c r="P1443" i="4"/>
  <c r="Q1443" i="4"/>
  <c r="P1444" i="4"/>
  <c r="Q1444" i="4"/>
  <c r="P1445" i="4"/>
  <c r="Q1445" i="4"/>
  <c r="P1446" i="4"/>
  <c r="Q1446" i="4"/>
  <c r="P1447" i="4"/>
  <c r="Q1447" i="4"/>
  <c r="P1448" i="4"/>
  <c r="Q1448" i="4"/>
  <c r="P1449" i="4"/>
  <c r="Q1449" i="4"/>
  <c r="P1450" i="4"/>
  <c r="Q1450" i="4"/>
  <c r="P1451" i="4"/>
  <c r="Q1451" i="4"/>
  <c r="P1452" i="4"/>
  <c r="Q1452" i="4"/>
  <c r="P1453" i="4"/>
  <c r="Q1453" i="4"/>
  <c r="P1454" i="4"/>
  <c r="Q1454" i="4"/>
  <c r="P1455" i="4"/>
  <c r="Q1455" i="4"/>
  <c r="P1456" i="4"/>
  <c r="Q1456" i="4"/>
  <c r="P1457" i="4"/>
  <c r="Q1457" i="4"/>
  <c r="P1458" i="4"/>
  <c r="Q1458" i="4"/>
  <c r="P1459" i="4"/>
  <c r="Q1459" i="4"/>
  <c r="P1460" i="4"/>
  <c r="Q1460" i="4"/>
  <c r="P1461" i="4"/>
  <c r="Q1461" i="4"/>
  <c r="P1462" i="4"/>
  <c r="Q1462" i="4"/>
  <c r="P1463" i="4"/>
  <c r="Q1463" i="4"/>
  <c r="P1464" i="4"/>
  <c r="Q1464" i="4"/>
  <c r="P1465" i="4"/>
  <c r="Q1465" i="4"/>
  <c r="P1466" i="4"/>
  <c r="Q1466" i="4"/>
  <c r="P1467" i="4"/>
  <c r="Q1467" i="4"/>
  <c r="P1468" i="4"/>
  <c r="Q1468" i="4"/>
  <c r="P1469" i="4"/>
  <c r="Q1469" i="4"/>
  <c r="P1470" i="4"/>
  <c r="Q1470" i="4"/>
  <c r="P1471" i="4"/>
  <c r="Q1471" i="4"/>
  <c r="P1472" i="4"/>
  <c r="Q1472" i="4"/>
  <c r="P1473" i="4"/>
  <c r="Q1473" i="4"/>
  <c r="P1474" i="4"/>
  <c r="Q1474" i="4"/>
  <c r="P1475" i="4"/>
  <c r="Q1475" i="4"/>
  <c r="P1476" i="4"/>
  <c r="Q1476" i="4"/>
  <c r="P1477" i="4"/>
  <c r="Q1477" i="4"/>
  <c r="P1478" i="4"/>
  <c r="Q1478" i="4"/>
  <c r="P1479" i="4"/>
  <c r="Q1479" i="4"/>
  <c r="P1480" i="4"/>
  <c r="Q1480" i="4"/>
  <c r="P1481" i="4"/>
  <c r="Q1481" i="4"/>
  <c r="P1482" i="4"/>
  <c r="Q1482" i="4"/>
  <c r="P1483" i="4"/>
  <c r="Q1483" i="4"/>
  <c r="P1484" i="4"/>
  <c r="Q1484" i="4"/>
  <c r="P1485" i="4"/>
  <c r="Q1485" i="4"/>
  <c r="P1486" i="4"/>
  <c r="Q1486" i="4"/>
  <c r="P1487" i="4"/>
  <c r="Q1487" i="4"/>
  <c r="P1488" i="4"/>
  <c r="Q1488" i="4"/>
  <c r="P1489" i="4"/>
  <c r="Q1489" i="4"/>
  <c r="P1490" i="4"/>
  <c r="Q1490" i="4"/>
  <c r="P1491" i="4"/>
  <c r="Q1491" i="4"/>
  <c r="P1492" i="4"/>
  <c r="Q1492" i="4"/>
  <c r="P1493" i="4"/>
  <c r="Q1493" i="4"/>
  <c r="P1494" i="4"/>
  <c r="Q1494" i="4"/>
  <c r="P1495" i="4"/>
  <c r="Q1495" i="4"/>
  <c r="P1496" i="4"/>
  <c r="Q1496" i="4"/>
  <c r="P1497" i="4"/>
  <c r="Q1497" i="4"/>
  <c r="P1498" i="4"/>
  <c r="Q1498" i="4"/>
  <c r="P1499" i="4"/>
  <c r="Q1499" i="4"/>
  <c r="P1500" i="4"/>
  <c r="Q1500" i="4"/>
  <c r="P1501" i="4"/>
  <c r="Q1501" i="4"/>
  <c r="P1502" i="4"/>
  <c r="Q1502" i="4"/>
  <c r="P1503" i="4"/>
  <c r="Q1503" i="4"/>
  <c r="P1504" i="4"/>
  <c r="Q1504" i="4"/>
  <c r="P1505" i="4"/>
  <c r="Q1505" i="4"/>
  <c r="P1506" i="4"/>
  <c r="Q1506" i="4"/>
  <c r="P1507" i="4"/>
  <c r="Q1507" i="4"/>
  <c r="P1508" i="4"/>
  <c r="Q1508" i="4"/>
  <c r="P1509" i="4"/>
  <c r="Q1509" i="4"/>
  <c r="P1510" i="4"/>
  <c r="Q1510" i="4"/>
  <c r="P1511" i="4"/>
  <c r="Q1511" i="4"/>
  <c r="P1512" i="4"/>
  <c r="Q1512" i="4"/>
  <c r="P1513" i="4"/>
  <c r="Q1513" i="4"/>
  <c r="P1514" i="4"/>
  <c r="Q1514" i="4"/>
  <c r="P1515" i="4"/>
  <c r="Q1515" i="4"/>
  <c r="P1516" i="4"/>
  <c r="Q1516" i="4"/>
  <c r="P1517" i="4"/>
  <c r="Q1517" i="4"/>
  <c r="P1518" i="4"/>
  <c r="Q1518" i="4"/>
  <c r="P1519" i="4"/>
  <c r="Q1519" i="4"/>
  <c r="P1520" i="4"/>
  <c r="Q1520" i="4"/>
  <c r="P1521" i="4"/>
  <c r="Q1521" i="4"/>
  <c r="P1522" i="4"/>
  <c r="Q1522" i="4"/>
  <c r="P1523" i="4"/>
  <c r="Q1523" i="4"/>
  <c r="P1524" i="4"/>
  <c r="Q1524" i="4"/>
  <c r="P1525" i="4"/>
  <c r="Q1525" i="4"/>
  <c r="P1526" i="4"/>
  <c r="Q1526" i="4"/>
  <c r="P1527" i="4"/>
  <c r="Q1527" i="4"/>
  <c r="P1528" i="4"/>
  <c r="Q1528" i="4"/>
  <c r="P1529" i="4"/>
  <c r="Q1529" i="4"/>
  <c r="P1530" i="4"/>
  <c r="Q1530" i="4"/>
  <c r="P1531" i="4"/>
  <c r="Q1531" i="4"/>
  <c r="P1532" i="4"/>
  <c r="Q1532" i="4"/>
  <c r="P1533" i="4"/>
  <c r="Q1533" i="4"/>
  <c r="P1534" i="4"/>
  <c r="Q1534" i="4"/>
  <c r="P1535" i="4"/>
  <c r="Q1535" i="4"/>
  <c r="P1536" i="4"/>
  <c r="Q1536" i="4"/>
  <c r="P1537" i="4"/>
  <c r="Q1537" i="4"/>
  <c r="P1538" i="4"/>
  <c r="Q1538" i="4"/>
  <c r="P1539" i="4"/>
  <c r="Q1539" i="4"/>
  <c r="P1540" i="4"/>
  <c r="Q1540" i="4"/>
  <c r="P1541" i="4"/>
  <c r="Q1541" i="4"/>
  <c r="P1542" i="4"/>
  <c r="Q1542" i="4"/>
  <c r="P1543" i="4"/>
  <c r="Q1543" i="4"/>
  <c r="P1544" i="4"/>
  <c r="Q1544" i="4"/>
  <c r="P1545" i="4"/>
  <c r="Q1545" i="4"/>
  <c r="P1546" i="4"/>
  <c r="Q1546" i="4"/>
  <c r="P1547" i="4"/>
  <c r="Q1547" i="4"/>
  <c r="P1548" i="4"/>
  <c r="Q1548" i="4"/>
  <c r="P1549" i="4"/>
  <c r="Q1549" i="4"/>
  <c r="P1550" i="4"/>
  <c r="Q1550" i="4"/>
  <c r="P1551" i="4"/>
  <c r="Q1551" i="4"/>
  <c r="P1552" i="4"/>
  <c r="Q1552" i="4"/>
  <c r="P1553" i="4"/>
  <c r="Q1553" i="4"/>
  <c r="P1554" i="4"/>
  <c r="Q1554" i="4"/>
  <c r="P1555" i="4"/>
  <c r="Q1555" i="4"/>
  <c r="P1556" i="4"/>
  <c r="Q1556" i="4"/>
  <c r="P1557" i="4"/>
  <c r="Q1557" i="4"/>
  <c r="P1558" i="4"/>
  <c r="Q1558" i="4"/>
  <c r="P1559" i="4"/>
  <c r="Q1559" i="4"/>
  <c r="P1560" i="4"/>
  <c r="Q1560" i="4"/>
  <c r="P1561" i="4"/>
  <c r="Q1561" i="4"/>
  <c r="P1562" i="4"/>
  <c r="Q1562" i="4"/>
  <c r="P1563" i="4"/>
  <c r="Q1563" i="4"/>
  <c r="P1564" i="4"/>
  <c r="Q1564" i="4"/>
  <c r="P1565" i="4"/>
  <c r="Q1565" i="4"/>
  <c r="P1566" i="4"/>
  <c r="Q1566" i="4"/>
  <c r="P1567" i="4"/>
  <c r="Q1567" i="4"/>
  <c r="P1568" i="4"/>
  <c r="Q1568" i="4"/>
  <c r="P1569" i="4"/>
  <c r="Q1569" i="4"/>
  <c r="P1570" i="4"/>
  <c r="Q1570" i="4"/>
  <c r="P1571" i="4"/>
  <c r="Q1571" i="4"/>
  <c r="P1572" i="4"/>
  <c r="Q1572" i="4"/>
  <c r="P1573" i="4"/>
  <c r="Q1573" i="4"/>
  <c r="P1574" i="4"/>
  <c r="Q1574" i="4"/>
  <c r="P1575" i="4"/>
  <c r="Q1575" i="4"/>
  <c r="P1576" i="4"/>
  <c r="Q1576" i="4"/>
  <c r="P1577" i="4"/>
  <c r="Q1577" i="4"/>
  <c r="P1578" i="4"/>
  <c r="Q1578" i="4"/>
  <c r="P1579" i="4"/>
  <c r="Q1579" i="4"/>
  <c r="P1580" i="4"/>
  <c r="Q1580" i="4"/>
  <c r="P1581" i="4"/>
  <c r="Q1581" i="4"/>
  <c r="P1582" i="4"/>
  <c r="Q1582" i="4"/>
  <c r="P1583" i="4"/>
  <c r="Q1583" i="4"/>
  <c r="P1584" i="4"/>
  <c r="Q1584" i="4"/>
  <c r="P1585" i="4"/>
  <c r="Q1585" i="4"/>
  <c r="P1586" i="4"/>
  <c r="Q1586" i="4"/>
  <c r="P1587" i="4"/>
  <c r="Q1587" i="4"/>
  <c r="P1588" i="4"/>
  <c r="Q1588" i="4"/>
  <c r="P1589" i="4"/>
  <c r="Q1589" i="4"/>
  <c r="P1590" i="4"/>
  <c r="Q1590" i="4"/>
  <c r="P1591" i="4"/>
  <c r="Q1591" i="4"/>
  <c r="P1592" i="4"/>
  <c r="Q1592" i="4"/>
  <c r="P1593" i="4"/>
  <c r="Q1593" i="4"/>
  <c r="P1594" i="4"/>
  <c r="Q1594" i="4"/>
  <c r="P1595" i="4"/>
  <c r="Q1595" i="4"/>
  <c r="P1596" i="4"/>
  <c r="Q1596" i="4"/>
  <c r="P1597" i="4"/>
  <c r="Q1597" i="4"/>
  <c r="P1598" i="4"/>
  <c r="Q1598" i="4"/>
  <c r="P1599" i="4"/>
  <c r="Q1599" i="4"/>
  <c r="P1600" i="4"/>
  <c r="Q1600" i="4"/>
  <c r="P1601" i="4"/>
  <c r="Q1601" i="4"/>
  <c r="P1602" i="4"/>
  <c r="Q1602" i="4"/>
  <c r="P1603" i="4"/>
  <c r="Q1603" i="4"/>
  <c r="P1604" i="4"/>
  <c r="Q1604" i="4"/>
  <c r="P1605" i="4"/>
  <c r="Q1605" i="4"/>
  <c r="P1606" i="4"/>
  <c r="Q1606" i="4"/>
  <c r="P1607" i="4"/>
  <c r="Q1607" i="4"/>
  <c r="P1608" i="4"/>
  <c r="Q1608" i="4"/>
  <c r="P1609" i="4"/>
  <c r="Q1609" i="4"/>
  <c r="P1610" i="4"/>
  <c r="Q1610" i="4"/>
  <c r="P1611" i="4"/>
  <c r="Q1611" i="4"/>
  <c r="P1612" i="4"/>
  <c r="Q1612" i="4"/>
  <c r="P1613" i="4"/>
  <c r="Q1613" i="4"/>
  <c r="P1614" i="4"/>
  <c r="Q1614" i="4"/>
  <c r="P1615" i="4"/>
  <c r="Q1615" i="4"/>
  <c r="P1616" i="4"/>
  <c r="Q1616" i="4"/>
  <c r="P1617" i="4"/>
  <c r="Q1617" i="4"/>
  <c r="P1618" i="4"/>
  <c r="Q1618" i="4"/>
  <c r="P1619" i="4"/>
  <c r="Q1619" i="4"/>
  <c r="P1620" i="4"/>
  <c r="Q1620" i="4"/>
  <c r="P1621" i="4"/>
  <c r="Q1621" i="4"/>
  <c r="P1622" i="4"/>
  <c r="Q1622" i="4"/>
  <c r="P1623" i="4"/>
  <c r="Q1623" i="4"/>
  <c r="P1624" i="4"/>
  <c r="Q1624" i="4"/>
  <c r="P1625" i="4"/>
  <c r="Q1625" i="4"/>
  <c r="P1626" i="4"/>
  <c r="Q1626" i="4"/>
  <c r="P1627" i="4"/>
  <c r="Q1627" i="4"/>
  <c r="P1628" i="4"/>
  <c r="Q1628" i="4"/>
  <c r="P1629" i="4"/>
  <c r="Q1629" i="4"/>
  <c r="P1630" i="4"/>
  <c r="Q1630" i="4"/>
  <c r="P1631" i="4"/>
  <c r="Q1631" i="4"/>
  <c r="P1632" i="4"/>
  <c r="Q1632" i="4"/>
  <c r="P1633" i="4"/>
  <c r="Q1633" i="4"/>
  <c r="P1634" i="4"/>
  <c r="Q1634" i="4"/>
  <c r="P1635" i="4"/>
  <c r="Q1635" i="4"/>
  <c r="P1636" i="4"/>
  <c r="Q1636" i="4"/>
  <c r="P1637" i="4"/>
  <c r="Q1637" i="4"/>
  <c r="P1638" i="4"/>
  <c r="Q1638" i="4"/>
  <c r="P1639" i="4"/>
  <c r="Q1639" i="4"/>
  <c r="P1640" i="4"/>
  <c r="Q1640" i="4"/>
  <c r="P1641" i="4"/>
  <c r="Q1641" i="4"/>
  <c r="P1642" i="4"/>
  <c r="Q1642" i="4"/>
  <c r="P1643" i="4"/>
  <c r="Q1643" i="4"/>
  <c r="P1644" i="4"/>
  <c r="Q1644" i="4"/>
  <c r="P1645" i="4"/>
  <c r="Q1645" i="4"/>
  <c r="P1646" i="4"/>
  <c r="Q1646" i="4"/>
  <c r="P1647" i="4"/>
  <c r="Q1647" i="4"/>
  <c r="P1648" i="4"/>
  <c r="Q1648" i="4"/>
  <c r="P1649" i="4"/>
  <c r="Q1649" i="4"/>
  <c r="P1650" i="4"/>
  <c r="Q1650" i="4"/>
  <c r="P1651" i="4"/>
  <c r="Q1651" i="4"/>
  <c r="P1652" i="4"/>
  <c r="Q1652" i="4"/>
  <c r="P1653" i="4"/>
  <c r="Q1653" i="4"/>
  <c r="P1654" i="4"/>
  <c r="Q1654" i="4"/>
  <c r="P1655" i="4"/>
  <c r="Q1655" i="4"/>
  <c r="P1656" i="4"/>
  <c r="Q1656" i="4"/>
  <c r="P1657" i="4"/>
  <c r="Q1657" i="4"/>
  <c r="P1658" i="4"/>
  <c r="Q1658" i="4"/>
  <c r="P1659" i="4"/>
  <c r="Q1659" i="4"/>
  <c r="P1660" i="4"/>
  <c r="Q1660" i="4"/>
  <c r="P1661" i="4"/>
  <c r="Q1661" i="4"/>
  <c r="P1662" i="4"/>
  <c r="Q1662" i="4"/>
  <c r="P1663" i="4"/>
  <c r="Q1663" i="4"/>
  <c r="P1664" i="4"/>
  <c r="Q1664" i="4"/>
  <c r="P1665" i="4"/>
  <c r="Q1665" i="4"/>
  <c r="P1666" i="4"/>
  <c r="Q1666" i="4"/>
  <c r="P1667" i="4"/>
  <c r="Q1667" i="4"/>
  <c r="P1668" i="4"/>
  <c r="Q1668" i="4"/>
  <c r="P1669" i="4"/>
  <c r="Q1669" i="4"/>
  <c r="P1670" i="4"/>
  <c r="Q1670" i="4"/>
  <c r="P1671" i="4"/>
  <c r="Q1671" i="4"/>
  <c r="P1672" i="4"/>
  <c r="Q1672" i="4"/>
  <c r="P1673" i="4"/>
  <c r="Q1673" i="4"/>
  <c r="P1674" i="4"/>
  <c r="Q1674" i="4"/>
  <c r="P1675" i="4"/>
  <c r="Q1675" i="4"/>
  <c r="P1676" i="4"/>
  <c r="Q1676" i="4"/>
  <c r="P1677" i="4"/>
  <c r="Q1677" i="4"/>
  <c r="P1678" i="4"/>
  <c r="Q1678" i="4"/>
  <c r="P1679" i="4"/>
  <c r="Q1679" i="4"/>
  <c r="P1680" i="4"/>
  <c r="Q1680" i="4"/>
  <c r="P1681" i="4"/>
  <c r="Q1681" i="4"/>
  <c r="P1682" i="4"/>
  <c r="Q1682" i="4"/>
  <c r="P1683" i="4"/>
  <c r="Q1683" i="4"/>
  <c r="P1684" i="4"/>
  <c r="Q1684" i="4"/>
  <c r="P1685" i="4"/>
  <c r="Q1685" i="4"/>
  <c r="P1686" i="4"/>
  <c r="Q1686" i="4"/>
  <c r="P1687" i="4"/>
  <c r="Q1687" i="4"/>
  <c r="P1688" i="4"/>
  <c r="Q1688" i="4"/>
  <c r="P1689" i="4"/>
  <c r="Q1689" i="4"/>
  <c r="P1690" i="4"/>
  <c r="Q1690" i="4"/>
  <c r="P1691" i="4"/>
  <c r="Q1691" i="4"/>
  <c r="P1692" i="4"/>
  <c r="Q1692" i="4"/>
  <c r="P1693" i="4"/>
  <c r="Q1693" i="4"/>
  <c r="P1694" i="4"/>
  <c r="Q1694" i="4"/>
  <c r="P1695" i="4"/>
  <c r="Q1695" i="4"/>
  <c r="P1696" i="4"/>
  <c r="Q1696" i="4"/>
  <c r="P1697" i="4"/>
  <c r="Q1697" i="4"/>
  <c r="P1698" i="4"/>
  <c r="Q1698" i="4"/>
  <c r="P1699" i="4"/>
  <c r="Q1699" i="4"/>
  <c r="P1700" i="4"/>
  <c r="Q1700" i="4"/>
  <c r="P1701" i="4"/>
  <c r="Q1701" i="4"/>
  <c r="P1702" i="4"/>
  <c r="Q1702" i="4"/>
  <c r="P1703" i="4"/>
  <c r="Q1703" i="4"/>
  <c r="P1704" i="4"/>
  <c r="Q1704" i="4"/>
  <c r="P1705" i="4"/>
  <c r="Q1705" i="4"/>
  <c r="P1706" i="4"/>
  <c r="Q1706" i="4"/>
  <c r="P1707" i="4"/>
  <c r="Q1707" i="4"/>
  <c r="P1708" i="4"/>
  <c r="Q1708" i="4"/>
  <c r="P1709" i="4"/>
  <c r="Q1709" i="4"/>
  <c r="P1710" i="4"/>
  <c r="Q1710" i="4"/>
  <c r="P1711" i="4"/>
  <c r="Q1711" i="4"/>
  <c r="P1712" i="4"/>
  <c r="Q1712" i="4"/>
  <c r="P1713" i="4"/>
  <c r="Q1713" i="4"/>
  <c r="P1714" i="4"/>
  <c r="Q1714" i="4"/>
  <c r="P1715" i="4"/>
  <c r="Q1715" i="4"/>
  <c r="P1716" i="4"/>
  <c r="Q1716" i="4"/>
  <c r="P1717" i="4"/>
  <c r="Q1717" i="4"/>
  <c r="P1718" i="4"/>
  <c r="Q1718" i="4"/>
  <c r="P1719" i="4"/>
  <c r="Q1719" i="4"/>
  <c r="P1720" i="4"/>
  <c r="Q1720" i="4"/>
  <c r="P1721" i="4"/>
  <c r="Q1721" i="4"/>
  <c r="P1722" i="4"/>
  <c r="Q1722" i="4"/>
  <c r="P1723" i="4"/>
  <c r="Q1723" i="4"/>
  <c r="P1724" i="4"/>
  <c r="Q1724" i="4"/>
  <c r="P1725" i="4"/>
  <c r="Q1725" i="4"/>
  <c r="P1726" i="4"/>
  <c r="Q1726" i="4"/>
  <c r="P1727" i="4"/>
  <c r="Q1727" i="4"/>
  <c r="P1728" i="4"/>
  <c r="Q1728" i="4"/>
  <c r="P1729" i="4"/>
  <c r="Q1729" i="4"/>
  <c r="P1730" i="4"/>
  <c r="Q1730" i="4"/>
  <c r="P1731" i="4"/>
  <c r="Q1731" i="4"/>
  <c r="P1732" i="4"/>
  <c r="Q1732" i="4"/>
  <c r="P1733" i="4"/>
  <c r="Q1733" i="4"/>
  <c r="P1734" i="4"/>
  <c r="Q1734" i="4"/>
  <c r="P1735" i="4"/>
  <c r="Q1735" i="4"/>
  <c r="P1736" i="4"/>
  <c r="Q1736" i="4"/>
  <c r="P1737" i="4"/>
  <c r="Q1737" i="4"/>
  <c r="P1738" i="4"/>
  <c r="Q1738" i="4"/>
  <c r="P1739" i="4"/>
  <c r="Q1739" i="4"/>
  <c r="P1740" i="4"/>
  <c r="Q1740" i="4"/>
  <c r="P1741" i="4"/>
  <c r="Q1741" i="4"/>
  <c r="P1742" i="4"/>
  <c r="Q1742" i="4"/>
  <c r="P1743" i="4"/>
  <c r="Q1743" i="4"/>
  <c r="P1744" i="4"/>
  <c r="Q1744" i="4"/>
  <c r="P1745" i="4"/>
  <c r="Q1745" i="4"/>
  <c r="P1746" i="4"/>
  <c r="Q1746" i="4"/>
  <c r="P1747" i="4"/>
  <c r="Q1747" i="4"/>
  <c r="P1748" i="4"/>
  <c r="Q1748" i="4"/>
  <c r="P1749" i="4"/>
  <c r="Q1749" i="4"/>
  <c r="P1750" i="4"/>
  <c r="Q1750" i="4"/>
  <c r="P1751" i="4"/>
  <c r="Q1751" i="4"/>
  <c r="P1752" i="4"/>
  <c r="Q1752" i="4"/>
  <c r="P1753" i="4"/>
  <c r="Q1753" i="4"/>
  <c r="P1754" i="4"/>
  <c r="Q1754" i="4"/>
  <c r="P1755" i="4"/>
  <c r="Q1755" i="4"/>
  <c r="P1756" i="4"/>
  <c r="Q1756" i="4"/>
  <c r="P1757" i="4"/>
  <c r="Q1757" i="4"/>
  <c r="P1758" i="4"/>
  <c r="Q1758" i="4"/>
  <c r="P1759" i="4"/>
  <c r="Q1759" i="4"/>
  <c r="P1760" i="4"/>
  <c r="Q1760" i="4"/>
  <c r="P1761" i="4"/>
  <c r="Q1761" i="4"/>
  <c r="P1762" i="4"/>
  <c r="Q1762" i="4"/>
  <c r="P1763" i="4"/>
  <c r="Q1763" i="4"/>
  <c r="P1764" i="4"/>
  <c r="Q1764" i="4"/>
  <c r="P1765" i="4"/>
  <c r="Q1765" i="4"/>
  <c r="P1766" i="4"/>
  <c r="Q1766" i="4"/>
  <c r="P1767" i="4"/>
  <c r="Q1767" i="4"/>
  <c r="P1768" i="4"/>
  <c r="Q1768" i="4"/>
  <c r="P1769" i="4"/>
  <c r="Q1769" i="4"/>
  <c r="P1770" i="4"/>
  <c r="Q1770" i="4"/>
  <c r="P1771" i="4"/>
  <c r="Q1771" i="4"/>
  <c r="P1772" i="4"/>
  <c r="Q1772" i="4"/>
  <c r="P1773" i="4"/>
  <c r="Q1773" i="4"/>
  <c r="P1774" i="4"/>
  <c r="Q1774" i="4"/>
  <c r="P1775" i="4"/>
  <c r="Q1775" i="4"/>
  <c r="P1776" i="4"/>
  <c r="Q1776" i="4"/>
  <c r="P1777" i="4"/>
  <c r="Q1777" i="4"/>
  <c r="P1778" i="4"/>
  <c r="Q1778" i="4"/>
  <c r="P1779" i="4"/>
  <c r="Q1779" i="4"/>
  <c r="P1780" i="4"/>
  <c r="Q1780" i="4"/>
  <c r="P1781" i="4"/>
  <c r="Q1781" i="4"/>
  <c r="P1782" i="4"/>
  <c r="Q1782" i="4"/>
  <c r="P1783" i="4"/>
  <c r="Q1783" i="4"/>
  <c r="P1784" i="4"/>
  <c r="Q1784" i="4"/>
  <c r="P1785" i="4"/>
  <c r="Q1785" i="4"/>
  <c r="P1786" i="4"/>
  <c r="Q1786" i="4"/>
  <c r="P1787" i="4"/>
  <c r="Q1787" i="4"/>
  <c r="P1788" i="4"/>
  <c r="Q1788" i="4"/>
  <c r="P1789" i="4"/>
  <c r="Q1789" i="4"/>
  <c r="P1790" i="4"/>
  <c r="Q1790" i="4"/>
  <c r="P1791" i="4"/>
  <c r="Q1791" i="4"/>
  <c r="P1792" i="4"/>
  <c r="Q1792" i="4"/>
  <c r="P1793" i="4"/>
  <c r="Q1793" i="4"/>
  <c r="P1794" i="4"/>
  <c r="Q1794" i="4"/>
  <c r="P1795" i="4"/>
  <c r="Q1795" i="4"/>
  <c r="P1796" i="4"/>
  <c r="Q1796" i="4"/>
  <c r="P1797" i="4"/>
  <c r="Q1797" i="4"/>
  <c r="P1798" i="4"/>
  <c r="Q1798" i="4"/>
  <c r="P1799" i="4"/>
  <c r="Q1799" i="4"/>
  <c r="P1800" i="4"/>
  <c r="Q1800" i="4"/>
  <c r="P1801" i="4"/>
  <c r="Q1801" i="4"/>
  <c r="P1802" i="4"/>
  <c r="Q1802" i="4"/>
  <c r="P1803" i="4"/>
  <c r="Q1803" i="4"/>
  <c r="P1804" i="4"/>
  <c r="Q1804" i="4"/>
  <c r="P1805" i="4"/>
  <c r="Q1805" i="4"/>
  <c r="P1806" i="4"/>
  <c r="Q1806" i="4"/>
  <c r="P1807" i="4"/>
  <c r="Q1807" i="4"/>
  <c r="P1808" i="4"/>
  <c r="Q1808" i="4"/>
  <c r="P1809" i="4"/>
  <c r="Q1809" i="4"/>
  <c r="P1810" i="4"/>
  <c r="Q1810" i="4"/>
  <c r="P1811" i="4"/>
  <c r="Q1811" i="4"/>
  <c r="P1812" i="4"/>
  <c r="Q1812" i="4"/>
  <c r="P1813" i="4"/>
  <c r="Q1813" i="4"/>
  <c r="P1814" i="4"/>
  <c r="Q1814" i="4"/>
  <c r="P1815" i="4"/>
  <c r="Q1815" i="4"/>
  <c r="P1816" i="4"/>
  <c r="Q1816" i="4"/>
  <c r="P1817" i="4"/>
  <c r="Q1817" i="4"/>
  <c r="P1818" i="4"/>
  <c r="Q1818" i="4"/>
  <c r="P1819" i="4"/>
  <c r="Q1819" i="4"/>
  <c r="P1820" i="4"/>
  <c r="Q1820" i="4"/>
  <c r="P1821" i="4"/>
  <c r="Q1821" i="4"/>
  <c r="P1822" i="4"/>
  <c r="Q1822" i="4"/>
  <c r="P1823" i="4"/>
  <c r="Q1823" i="4"/>
  <c r="P1824" i="4"/>
  <c r="Q1824" i="4"/>
  <c r="P1825" i="4"/>
  <c r="Q1825" i="4"/>
  <c r="P1826" i="4"/>
  <c r="Q1826" i="4"/>
  <c r="P1827" i="4"/>
  <c r="Q1827" i="4"/>
  <c r="P1828" i="4"/>
  <c r="Q1828" i="4"/>
  <c r="P1829" i="4"/>
  <c r="Q1829" i="4"/>
  <c r="P1830" i="4"/>
  <c r="Q1830" i="4"/>
  <c r="P1831" i="4"/>
  <c r="Q1831" i="4"/>
  <c r="P1832" i="4"/>
  <c r="Q1832" i="4"/>
  <c r="P1833" i="4"/>
  <c r="Q1833" i="4"/>
  <c r="P1834" i="4"/>
  <c r="Q1834" i="4"/>
  <c r="P1835" i="4"/>
  <c r="Q1835" i="4"/>
  <c r="P1836" i="4"/>
  <c r="Q1836" i="4"/>
  <c r="P1837" i="4"/>
  <c r="Q1837" i="4"/>
  <c r="P1838" i="4"/>
  <c r="Q1838" i="4"/>
  <c r="P1839" i="4"/>
  <c r="Q1839" i="4"/>
  <c r="P1840" i="4"/>
  <c r="Q1840" i="4"/>
  <c r="P1841" i="4"/>
  <c r="Q1841" i="4"/>
  <c r="P1842" i="4"/>
  <c r="Q1842" i="4"/>
  <c r="P1843" i="4"/>
  <c r="Q1843" i="4"/>
  <c r="P1844" i="4"/>
  <c r="Q1844" i="4"/>
  <c r="P1845" i="4"/>
  <c r="Q1845" i="4"/>
  <c r="P1846" i="4"/>
  <c r="Q1846" i="4"/>
  <c r="P1847" i="4"/>
  <c r="Q1847" i="4"/>
  <c r="P1848" i="4"/>
  <c r="Q1848" i="4"/>
  <c r="P1849" i="4"/>
  <c r="Q1849" i="4"/>
  <c r="P1850" i="4"/>
  <c r="Q1850" i="4"/>
  <c r="P1851" i="4"/>
  <c r="Q1851" i="4"/>
  <c r="P1852" i="4"/>
  <c r="Q1852" i="4"/>
  <c r="P1853" i="4"/>
  <c r="Q1853" i="4"/>
  <c r="P1854" i="4"/>
  <c r="Q1854" i="4"/>
  <c r="P1855" i="4"/>
  <c r="Q1855" i="4"/>
  <c r="P1856" i="4"/>
  <c r="Q1856" i="4"/>
  <c r="P1857" i="4"/>
  <c r="Q1857" i="4"/>
  <c r="P1858" i="4"/>
  <c r="Q1858" i="4"/>
  <c r="P1859" i="4"/>
  <c r="Q1859" i="4"/>
  <c r="P1860" i="4"/>
  <c r="Q1860" i="4"/>
  <c r="P1861" i="4"/>
  <c r="Q1861" i="4"/>
  <c r="P1862" i="4"/>
  <c r="Q1862" i="4"/>
  <c r="P1863" i="4"/>
  <c r="Q1863" i="4"/>
  <c r="P1864" i="4"/>
  <c r="Q1864" i="4"/>
  <c r="P1865" i="4"/>
  <c r="Q1865" i="4"/>
  <c r="P1866" i="4"/>
  <c r="Q1866" i="4"/>
  <c r="P1867" i="4"/>
  <c r="Q1867" i="4"/>
  <c r="P1868" i="4"/>
  <c r="Q1868" i="4"/>
  <c r="P1869" i="4"/>
  <c r="Q1869" i="4"/>
  <c r="P1870" i="4"/>
  <c r="Q1870" i="4"/>
  <c r="P1871" i="4"/>
  <c r="Q1871" i="4"/>
  <c r="P1872" i="4"/>
  <c r="Q1872" i="4"/>
  <c r="P1873" i="4"/>
  <c r="Q1873" i="4"/>
  <c r="P1874" i="4"/>
  <c r="Q1874" i="4"/>
  <c r="P1875" i="4"/>
  <c r="Q1875" i="4"/>
  <c r="P1876" i="4"/>
  <c r="Q1876" i="4"/>
  <c r="P1877" i="4"/>
  <c r="Q1877" i="4"/>
  <c r="P1878" i="4"/>
  <c r="Q1878" i="4"/>
  <c r="P1879" i="4"/>
  <c r="Q1879" i="4"/>
  <c r="P1880" i="4"/>
  <c r="Q1880" i="4"/>
  <c r="P1881" i="4"/>
  <c r="Q1881" i="4"/>
  <c r="P1882" i="4"/>
  <c r="Q1882" i="4"/>
  <c r="P1883" i="4"/>
  <c r="Q1883" i="4"/>
  <c r="P1884" i="4"/>
  <c r="Q1884" i="4"/>
  <c r="P1885" i="4"/>
  <c r="Q1885" i="4"/>
  <c r="P1886" i="4"/>
  <c r="Q1886" i="4"/>
  <c r="P1887" i="4"/>
  <c r="Q1887" i="4"/>
  <c r="P1888" i="4"/>
  <c r="Q1888" i="4"/>
  <c r="P1889" i="4"/>
  <c r="Q1889" i="4"/>
  <c r="P1890" i="4"/>
  <c r="Q1890" i="4"/>
  <c r="P1891" i="4"/>
  <c r="Q1891" i="4"/>
  <c r="P1892" i="4"/>
  <c r="Q1892" i="4"/>
  <c r="P1893" i="4"/>
  <c r="Q1893" i="4"/>
  <c r="P1894" i="4"/>
  <c r="Q1894" i="4"/>
  <c r="P1895" i="4"/>
  <c r="Q1895" i="4"/>
  <c r="P1896" i="4"/>
  <c r="Q1896" i="4"/>
  <c r="P1897" i="4"/>
  <c r="Q1897" i="4"/>
  <c r="P1898" i="4"/>
  <c r="Q1898" i="4"/>
  <c r="P1899" i="4"/>
  <c r="Q1899" i="4"/>
  <c r="P1900" i="4"/>
  <c r="Q1900" i="4"/>
  <c r="P1901" i="4"/>
  <c r="Q1901" i="4"/>
  <c r="P1902" i="4"/>
  <c r="Q1902" i="4"/>
  <c r="P1903" i="4"/>
  <c r="Q1903" i="4"/>
  <c r="P1904" i="4"/>
  <c r="Q1904" i="4"/>
  <c r="P1905" i="4"/>
  <c r="Q1905" i="4"/>
  <c r="P1906" i="4"/>
  <c r="Q1906" i="4"/>
  <c r="P1907" i="4"/>
  <c r="Q1907" i="4"/>
  <c r="P1908" i="4"/>
  <c r="Q1908" i="4"/>
  <c r="P1909" i="4"/>
  <c r="Q1909" i="4"/>
  <c r="P1910" i="4"/>
  <c r="Q1910" i="4"/>
  <c r="P1911" i="4"/>
  <c r="Q1911" i="4"/>
  <c r="P1912" i="4"/>
  <c r="Q1912" i="4"/>
  <c r="P1913" i="4"/>
  <c r="Q1913" i="4"/>
  <c r="P1914" i="4"/>
  <c r="Q1914" i="4"/>
  <c r="P1915" i="4"/>
  <c r="Q1915" i="4"/>
  <c r="P1916" i="4"/>
  <c r="Q1916" i="4"/>
  <c r="P1917" i="4"/>
  <c r="Q1917" i="4"/>
  <c r="P1918" i="4"/>
  <c r="Q1918" i="4"/>
  <c r="P1919" i="4"/>
  <c r="Q1919" i="4"/>
  <c r="P1920" i="4"/>
  <c r="Q1920" i="4"/>
  <c r="P1921" i="4"/>
  <c r="Q1921" i="4"/>
  <c r="P1922" i="4"/>
  <c r="Q1922" i="4"/>
  <c r="P1923" i="4"/>
  <c r="Q1923" i="4"/>
  <c r="P1924" i="4"/>
  <c r="Q1924" i="4"/>
  <c r="P1925" i="4"/>
  <c r="Q1925" i="4"/>
  <c r="P1926" i="4"/>
  <c r="Q1926" i="4"/>
  <c r="P1927" i="4"/>
  <c r="Q1927" i="4"/>
  <c r="P1928" i="4"/>
  <c r="Q1928" i="4"/>
  <c r="P1929" i="4"/>
  <c r="Q1929" i="4"/>
  <c r="P1930" i="4"/>
  <c r="Q1930" i="4"/>
  <c r="P1931" i="4"/>
  <c r="Q1931" i="4"/>
  <c r="P1932" i="4"/>
  <c r="Q1932" i="4"/>
  <c r="P1933" i="4"/>
  <c r="Q1933" i="4"/>
  <c r="P1934" i="4"/>
  <c r="Q1934" i="4"/>
  <c r="P1935" i="4"/>
  <c r="Q1935" i="4"/>
  <c r="P1936" i="4"/>
  <c r="Q1936" i="4"/>
  <c r="P1937" i="4"/>
  <c r="Q1937" i="4"/>
  <c r="P1938" i="4"/>
  <c r="Q1938" i="4"/>
  <c r="P1939" i="4"/>
  <c r="Q1939" i="4"/>
  <c r="P1940" i="4"/>
  <c r="Q1940" i="4"/>
  <c r="P1941" i="4"/>
  <c r="Q1941" i="4"/>
  <c r="P1942" i="4"/>
  <c r="Q1942" i="4"/>
  <c r="P1943" i="4"/>
  <c r="Q1943" i="4"/>
  <c r="P1944" i="4"/>
  <c r="Q1944" i="4"/>
  <c r="P1945" i="4"/>
  <c r="Q1945" i="4"/>
  <c r="P1946" i="4"/>
  <c r="Q1946" i="4"/>
  <c r="P1947" i="4"/>
  <c r="Q1947" i="4"/>
  <c r="P1948" i="4"/>
  <c r="Q1948" i="4"/>
  <c r="P1949" i="4"/>
  <c r="Q1949" i="4"/>
  <c r="P1950" i="4"/>
  <c r="Q1950" i="4"/>
  <c r="P1951" i="4"/>
  <c r="Q1951" i="4"/>
  <c r="P1952" i="4"/>
  <c r="Q1952" i="4"/>
  <c r="P1953" i="4"/>
  <c r="Q1953" i="4"/>
  <c r="P1954" i="4"/>
  <c r="Q1954" i="4"/>
  <c r="P1955" i="4"/>
  <c r="Q1955" i="4"/>
  <c r="P1956" i="4"/>
  <c r="Q1956" i="4"/>
  <c r="P1957" i="4"/>
  <c r="Q1957" i="4"/>
  <c r="P1958" i="4"/>
  <c r="Q1958" i="4"/>
  <c r="P1959" i="4"/>
  <c r="Q1959" i="4"/>
  <c r="P1960" i="4"/>
  <c r="Q1960" i="4"/>
  <c r="P1961" i="4"/>
  <c r="Q1961" i="4"/>
  <c r="P1962" i="4"/>
  <c r="Q1962" i="4"/>
  <c r="P1963" i="4"/>
  <c r="Q1963" i="4"/>
  <c r="P1964" i="4"/>
  <c r="Q1964" i="4"/>
  <c r="P1965" i="4"/>
  <c r="Q1965" i="4"/>
  <c r="P1966" i="4"/>
  <c r="Q1966" i="4"/>
  <c r="P1967" i="4"/>
  <c r="Q1967" i="4"/>
  <c r="P1968" i="4"/>
  <c r="Q1968" i="4"/>
  <c r="P1969" i="4"/>
  <c r="Q1969" i="4"/>
  <c r="P1970" i="4"/>
  <c r="Q1970" i="4"/>
  <c r="P1971" i="4"/>
  <c r="Q1971" i="4"/>
  <c r="P1972" i="4"/>
  <c r="Q1972" i="4"/>
  <c r="P1973" i="4"/>
  <c r="Q1973" i="4"/>
  <c r="P1974" i="4"/>
  <c r="Q1974" i="4"/>
  <c r="P1975" i="4"/>
  <c r="Q1975" i="4"/>
  <c r="P1976" i="4"/>
  <c r="Q1976" i="4"/>
  <c r="P1977" i="4"/>
  <c r="Q1977" i="4"/>
  <c r="P1978" i="4"/>
  <c r="Q1978" i="4"/>
  <c r="P1979" i="4"/>
  <c r="Q1979" i="4"/>
  <c r="P1980" i="4"/>
  <c r="Q1980" i="4"/>
  <c r="P1981" i="4"/>
  <c r="Q1981" i="4"/>
  <c r="P1982" i="4"/>
  <c r="Q1982" i="4"/>
  <c r="P1983" i="4"/>
  <c r="Q1983" i="4"/>
  <c r="P1984" i="4"/>
  <c r="Q1984" i="4"/>
  <c r="P1985" i="4"/>
  <c r="Q1985" i="4"/>
  <c r="P1986" i="4"/>
  <c r="Q1986" i="4"/>
  <c r="P1987" i="4"/>
  <c r="Q1987" i="4"/>
  <c r="P1988" i="4"/>
  <c r="Q1988" i="4"/>
  <c r="P1989" i="4"/>
  <c r="Q1989" i="4"/>
  <c r="P1990" i="4"/>
  <c r="Q1990" i="4"/>
  <c r="P1991" i="4"/>
  <c r="Q1991" i="4"/>
  <c r="P1992" i="4"/>
  <c r="Q1992" i="4"/>
  <c r="P1993" i="4"/>
  <c r="Q1993" i="4"/>
  <c r="P1994" i="4"/>
  <c r="Q1994" i="4"/>
  <c r="P1995" i="4"/>
  <c r="Q1995" i="4"/>
  <c r="P1996" i="4"/>
  <c r="Q1996" i="4"/>
  <c r="P1997" i="4"/>
  <c r="Q1997" i="4"/>
  <c r="P1998" i="4"/>
  <c r="Q1998" i="4"/>
  <c r="P1999" i="4"/>
  <c r="Q1999" i="4"/>
  <c r="P2000" i="4"/>
  <c r="Q2000" i="4"/>
  <c r="P2001" i="4"/>
  <c r="Q2001" i="4"/>
  <c r="P2002" i="4"/>
  <c r="Q2002" i="4"/>
  <c r="P2003" i="4"/>
  <c r="Q2003" i="4"/>
  <c r="P2004" i="4"/>
  <c r="Q2004" i="4"/>
  <c r="P2005" i="4"/>
  <c r="Q2005" i="4"/>
  <c r="P2006" i="4"/>
  <c r="Q2006" i="4"/>
  <c r="P2007" i="4"/>
  <c r="Q2007" i="4"/>
  <c r="P2008" i="4"/>
  <c r="Q2008" i="4"/>
  <c r="P2009" i="4"/>
  <c r="Q2009" i="4"/>
  <c r="P2010" i="4"/>
  <c r="Q2010" i="4"/>
  <c r="P2011" i="4"/>
  <c r="Q2011" i="4"/>
  <c r="P2012" i="4"/>
  <c r="Q2012" i="4"/>
  <c r="P2013" i="4"/>
  <c r="Q2013" i="4"/>
  <c r="P2014" i="4"/>
  <c r="Q2014" i="4"/>
  <c r="P2015" i="4"/>
  <c r="Q2015" i="4"/>
  <c r="P2016" i="4"/>
  <c r="Q2016" i="4"/>
  <c r="P2017" i="4"/>
  <c r="Q2017" i="4"/>
  <c r="P2018" i="4"/>
  <c r="Q2018" i="4"/>
  <c r="P2019" i="4"/>
  <c r="Q2019" i="4"/>
  <c r="P2020" i="4"/>
  <c r="Q2020" i="4"/>
  <c r="P2021" i="4"/>
  <c r="Q2021" i="4"/>
  <c r="P2022" i="4"/>
  <c r="Q2022" i="4"/>
  <c r="P2023" i="4"/>
  <c r="Q2023" i="4"/>
  <c r="P2024" i="4"/>
  <c r="Q2024" i="4"/>
  <c r="P2025" i="4"/>
  <c r="Q2025" i="4"/>
  <c r="P2026" i="4"/>
  <c r="Q2026" i="4"/>
  <c r="P2027" i="4"/>
  <c r="Q2027" i="4"/>
  <c r="P2028" i="4"/>
  <c r="Q2028" i="4"/>
  <c r="P2029" i="4"/>
  <c r="Q2029" i="4"/>
  <c r="P2030" i="4"/>
  <c r="Q2030" i="4"/>
  <c r="P2031" i="4"/>
  <c r="Q2031" i="4"/>
  <c r="P2032" i="4"/>
  <c r="Q2032" i="4"/>
  <c r="P2033" i="4"/>
  <c r="Q2033" i="4"/>
  <c r="P2034" i="4"/>
  <c r="Q2034" i="4"/>
  <c r="P2035" i="4"/>
  <c r="Q2035" i="4"/>
  <c r="P2036" i="4"/>
  <c r="Q2036" i="4"/>
  <c r="P2037" i="4"/>
  <c r="Q2037" i="4"/>
  <c r="P2038" i="4"/>
  <c r="Q2038" i="4"/>
  <c r="P2039" i="4"/>
  <c r="Q2039" i="4"/>
  <c r="P2040" i="4"/>
  <c r="Q2040" i="4"/>
  <c r="P2041" i="4"/>
  <c r="Q2041" i="4"/>
  <c r="P2042" i="4"/>
  <c r="Q2042" i="4"/>
  <c r="P2043" i="4"/>
  <c r="Q2043" i="4"/>
  <c r="P2044" i="4"/>
  <c r="Q2044" i="4"/>
  <c r="P2045" i="4"/>
  <c r="Q2045" i="4"/>
  <c r="P2046" i="4"/>
  <c r="Q2046" i="4"/>
  <c r="P2047" i="4"/>
  <c r="Q2047" i="4"/>
  <c r="P2048" i="4"/>
  <c r="Q2048" i="4"/>
  <c r="P2049" i="4"/>
  <c r="Q2049" i="4"/>
  <c r="P2050" i="4"/>
  <c r="Q2050" i="4"/>
  <c r="P2051" i="4"/>
  <c r="Q2051" i="4"/>
  <c r="P2052" i="4"/>
  <c r="Q2052" i="4"/>
  <c r="P2053" i="4"/>
  <c r="Q2053" i="4"/>
  <c r="P2054" i="4"/>
  <c r="Q2054" i="4"/>
  <c r="P2055" i="4"/>
  <c r="Q2055" i="4"/>
  <c r="P2056" i="4"/>
  <c r="Q2056" i="4"/>
  <c r="P2057" i="4"/>
  <c r="Q2057" i="4"/>
  <c r="P2058" i="4"/>
  <c r="Q2058" i="4"/>
  <c r="P2059" i="4"/>
  <c r="Q2059" i="4"/>
  <c r="P2060" i="4"/>
  <c r="Q2060" i="4"/>
  <c r="P2061" i="4"/>
  <c r="Q2061" i="4"/>
  <c r="P2062" i="4"/>
  <c r="Q2062" i="4"/>
  <c r="P2063" i="4"/>
  <c r="Q2063" i="4"/>
  <c r="P2064" i="4"/>
  <c r="Q2064" i="4"/>
  <c r="P2065" i="4"/>
  <c r="Q2065" i="4"/>
  <c r="P2066" i="4"/>
  <c r="Q2066" i="4"/>
  <c r="P2067" i="4"/>
  <c r="Q2067" i="4"/>
  <c r="P2068" i="4"/>
  <c r="Q2068" i="4"/>
  <c r="P2069" i="4"/>
  <c r="Q2069" i="4"/>
  <c r="P2070" i="4"/>
  <c r="Q2070" i="4"/>
  <c r="P2071" i="4"/>
  <c r="Q2071" i="4"/>
  <c r="P2072" i="4"/>
  <c r="Q2072" i="4"/>
  <c r="P2073" i="4"/>
  <c r="Q2073" i="4"/>
  <c r="P2074" i="4"/>
  <c r="Q2074" i="4"/>
  <c r="P2075" i="4"/>
  <c r="Q2075" i="4"/>
  <c r="P2076" i="4"/>
  <c r="Q2076" i="4"/>
  <c r="P2077" i="4"/>
  <c r="Q2077" i="4"/>
  <c r="P2078" i="4"/>
  <c r="Q2078" i="4"/>
  <c r="P2079" i="4"/>
  <c r="Q2079" i="4"/>
  <c r="P2080" i="4"/>
  <c r="Q2080" i="4"/>
  <c r="P2081" i="4"/>
  <c r="Q2081" i="4"/>
  <c r="P2082" i="4"/>
  <c r="Q2082" i="4"/>
  <c r="P2083" i="4"/>
  <c r="Q2083" i="4"/>
  <c r="P2084" i="4"/>
  <c r="Q2084" i="4"/>
  <c r="P2085" i="4"/>
  <c r="Q2085" i="4"/>
  <c r="P2086" i="4"/>
  <c r="Q2086" i="4"/>
  <c r="P2087" i="4"/>
  <c r="Q2087" i="4"/>
  <c r="P2088" i="4"/>
  <c r="Q2088" i="4"/>
  <c r="P2089" i="4"/>
  <c r="Q2089" i="4"/>
  <c r="P2090" i="4"/>
  <c r="Q2090" i="4"/>
  <c r="P2091" i="4"/>
  <c r="Q2091" i="4"/>
  <c r="P2092" i="4"/>
  <c r="Q2092" i="4"/>
  <c r="P2093" i="4"/>
  <c r="Q2093" i="4"/>
  <c r="P2094" i="4"/>
  <c r="Q2094" i="4"/>
  <c r="P2095" i="4"/>
  <c r="Q2095" i="4"/>
  <c r="P2096" i="4"/>
  <c r="Q2096" i="4"/>
  <c r="P2097" i="4"/>
  <c r="Q2097" i="4"/>
  <c r="P2098" i="4"/>
  <c r="Q2098" i="4"/>
  <c r="P2099" i="4"/>
  <c r="Q2099" i="4"/>
  <c r="P2100" i="4"/>
  <c r="Q2100" i="4"/>
  <c r="P2101" i="4"/>
  <c r="Q2101" i="4"/>
  <c r="P2102" i="4"/>
  <c r="Q2102" i="4"/>
  <c r="P2103" i="4"/>
  <c r="Q2103" i="4"/>
  <c r="P2104" i="4"/>
  <c r="Q2104" i="4"/>
  <c r="P2105" i="4"/>
  <c r="Q2105" i="4"/>
  <c r="P2106" i="4"/>
  <c r="Q2106" i="4"/>
  <c r="P2107" i="4"/>
  <c r="Q2107" i="4"/>
  <c r="P2108" i="4"/>
  <c r="Q2108" i="4"/>
  <c r="P2109" i="4"/>
  <c r="Q2109" i="4"/>
  <c r="P2110" i="4"/>
  <c r="Q2110" i="4"/>
  <c r="P2111" i="4"/>
  <c r="Q2111" i="4"/>
  <c r="P2112" i="4"/>
  <c r="Q2112" i="4"/>
  <c r="P2113" i="4"/>
  <c r="Q2113" i="4"/>
  <c r="P2114" i="4"/>
  <c r="Q2114" i="4"/>
  <c r="P2115" i="4"/>
  <c r="Q2115" i="4"/>
  <c r="P2116" i="4"/>
  <c r="Q2116" i="4"/>
  <c r="P2117" i="4"/>
  <c r="Q2117" i="4"/>
  <c r="P2118" i="4"/>
  <c r="Q2118" i="4"/>
  <c r="P2119" i="4"/>
  <c r="Q2119" i="4"/>
  <c r="P2120" i="4"/>
  <c r="Q2120" i="4"/>
  <c r="P2121" i="4"/>
  <c r="Q2121" i="4"/>
  <c r="P2122" i="4"/>
  <c r="Q2122" i="4"/>
  <c r="P2123" i="4"/>
  <c r="Q2123" i="4"/>
  <c r="P2124" i="4"/>
  <c r="Q2124" i="4"/>
  <c r="P2125" i="4"/>
  <c r="Q2125" i="4"/>
  <c r="P2126" i="4"/>
  <c r="Q2126" i="4"/>
  <c r="P2127" i="4"/>
  <c r="Q2127" i="4"/>
  <c r="P2128" i="4"/>
  <c r="Q2128" i="4"/>
  <c r="P2129" i="4"/>
  <c r="Q2129" i="4"/>
  <c r="P2130" i="4"/>
  <c r="Q2130" i="4"/>
  <c r="P2131" i="4"/>
  <c r="Q2131" i="4"/>
  <c r="P2132" i="4"/>
  <c r="Q2132" i="4"/>
  <c r="P2133" i="4"/>
  <c r="Q2133" i="4"/>
  <c r="P2134" i="4"/>
  <c r="Q2134" i="4"/>
  <c r="P2135" i="4"/>
  <c r="Q2135" i="4"/>
  <c r="P2136" i="4"/>
  <c r="Q2136" i="4"/>
  <c r="P2137" i="4"/>
  <c r="Q2137" i="4"/>
  <c r="P2138" i="4"/>
  <c r="Q2138" i="4"/>
  <c r="P2139" i="4"/>
  <c r="Q2139" i="4"/>
  <c r="P2140" i="4"/>
  <c r="Q2140" i="4"/>
  <c r="P2141" i="4"/>
  <c r="Q2141" i="4"/>
  <c r="P2142" i="4"/>
  <c r="Q2142" i="4"/>
  <c r="P2143" i="4"/>
  <c r="Q2143" i="4"/>
  <c r="P2144" i="4"/>
  <c r="Q2144" i="4"/>
  <c r="P2145" i="4"/>
  <c r="Q2145" i="4"/>
  <c r="P2146" i="4"/>
  <c r="Q2146" i="4"/>
  <c r="P2147" i="4"/>
  <c r="Q2147" i="4"/>
  <c r="P2148" i="4"/>
  <c r="Q2148" i="4"/>
  <c r="P2149" i="4"/>
  <c r="Q2149" i="4"/>
  <c r="P2150" i="4"/>
  <c r="Q2150" i="4"/>
  <c r="P2151" i="4"/>
  <c r="Q2151" i="4"/>
  <c r="P2152" i="4"/>
  <c r="Q2152" i="4"/>
  <c r="P2153" i="4"/>
  <c r="Q2153" i="4"/>
  <c r="P2154" i="4"/>
  <c r="Q2154" i="4"/>
  <c r="P2155" i="4"/>
  <c r="Q2155" i="4"/>
  <c r="P2156" i="4"/>
  <c r="Q2156" i="4"/>
  <c r="P2157" i="4"/>
  <c r="Q2157" i="4"/>
  <c r="P2158" i="4"/>
  <c r="Q2158" i="4"/>
  <c r="P2159" i="4"/>
  <c r="Q2159" i="4"/>
  <c r="P2160" i="4"/>
  <c r="Q2160" i="4"/>
  <c r="P2161" i="4"/>
  <c r="Q2161" i="4"/>
  <c r="P2162" i="4"/>
  <c r="Q2162" i="4"/>
  <c r="P2163" i="4"/>
  <c r="Q2163" i="4"/>
  <c r="P2164" i="4"/>
  <c r="Q2164" i="4"/>
  <c r="P2165" i="4"/>
  <c r="Q2165" i="4"/>
  <c r="P2166" i="4"/>
  <c r="Q2166" i="4"/>
  <c r="P2167" i="4"/>
  <c r="Q2167" i="4"/>
  <c r="P2168" i="4"/>
  <c r="Q2168" i="4"/>
  <c r="P2169" i="4"/>
  <c r="Q2169" i="4"/>
  <c r="P2170" i="4"/>
  <c r="Q2170" i="4"/>
  <c r="P2171" i="4"/>
  <c r="Q2171" i="4"/>
  <c r="P2172" i="4"/>
  <c r="Q2172" i="4"/>
  <c r="P2173" i="4"/>
  <c r="Q2173" i="4"/>
  <c r="P2174" i="4"/>
  <c r="Q2174" i="4"/>
  <c r="P2175" i="4"/>
  <c r="Q2175" i="4"/>
  <c r="P2176" i="4"/>
  <c r="Q2176" i="4"/>
  <c r="P2177" i="4"/>
  <c r="Q2177" i="4"/>
  <c r="P2178" i="4"/>
  <c r="Q2178" i="4"/>
  <c r="P2179" i="4"/>
  <c r="Q2179" i="4"/>
  <c r="P2180" i="4"/>
  <c r="Q2180" i="4"/>
  <c r="P2181" i="4"/>
  <c r="Q2181" i="4"/>
  <c r="P2182" i="4"/>
  <c r="Q2182" i="4"/>
  <c r="P2183" i="4"/>
  <c r="Q2183" i="4"/>
  <c r="P2184" i="4"/>
  <c r="Q2184" i="4"/>
  <c r="P2185" i="4"/>
  <c r="Q2185" i="4"/>
  <c r="P2186" i="4"/>
  <c r="Q2186" i="4"/>
  <c r="P2187" i="4"/>
  <c r="Q2187" i="4"/>
  <c r="P2188" i="4"/>
  <c r="Q2188" i="4"/>
  <c r="P2189" i="4"/>
  <c r="Q2189" i="4"/>
  <c r="P2190" i="4"/>
  <c r="Q2190" i="4"/>
  <c r="P2191" i="4"/>
  <c r="Q2191" i="4"/>
  <c r="P2192" i="4"/>
  <c r="Q2192" i="4"/>
  <c r="P2193" i="4"/>
  <c r="Q2193" i="4"/>
  <c r="P2194" i="4"/>
  <c r="Q2194" i="4"/>
  <c r="P2195" i="4"/>
  <c r="Q2195" i="4"/>
  <c r="P2196" i="4"/>
  <c r="Q2196" i="4"/>
  <c r="P2197" i="4"/>
  <c r="Q2197" i="4"/>
  <c r="P2198" i="4"/>
  <c r="Q2198" i="4"/>
  <c r="P2199" i="4"/>
  <c r="Q2199" i="4"/>
  <c r="P2200" i="4"/>
  <c r="Q2200" i="4"/>
  <c r="P2201" i="4"/>
  <c r="Q2201" i="4"/>
  <c r="P2202" i="4"/>
  <c r="Q2202" i="4"/>
  <c r="P2203" i="4"/>
  <c r="Q2203" i="4"/>
  <c r="P2204" i="4"/>
  <c r="Q2204" i="4"/>
  <c r="P2205" i="4"/>
  <c r="Q2205" i="4"/>
  <c r="P2206" i="4"/>
  <c r="Q2206" i="4"/>
  <c r="P2207" i="4"/>
  <c r="Q2207" i="4"/>
  <c r="P2208" i="4"/>
  <c r="Q2208" i="4"/>
  <c r="P2209" i="4"/>
  <c r="Q2209" i="4"/>
  <c r="P2210" i="4"/>
  <c r="Q2210" i="4"/>
  <c r="P2211" i="4"/>
  <c r="Q2211" i="4"/>
  <c r="P2212" i="4"/>
  <c r="Q2212" i="4"/>
  <c r="P2213" i="4"/>
  <c r="Q2213" i="4"/>
  <c r="P2214" i="4"/>
  <c r="Q2214" i="4"/>
  <c r="P2215" i="4"/>
  <c r="Q2215" i="4"/>
  <c r="P2216" i="4"/>
  <c r="Q2216" i="4"/>
  <c r="P2217" i="4"/>
  <c r="Q2217" i="4"/>
  <c r="P2218" i="4"/>
  <c r="Q2218" i="4"/>
  <c r="P2219" i="4"/>
  <c r="Q2219" i="4"/>
  <c r="P2220" i="4"/>
  <c r="Q2220" i="4"/>
  <c r="P2221" i="4"/>
  <c r="Q2221" i="4"/>
  <c r="P2222" i="4"/>
  <c r="Q2222" i="4"/>
  <c r="P2223" i="4"/>
  <c r="Q2223" i="4"/>
  <c r="P2224" i="4"/>
  <c r="Q2224" i="4"/>
  <c r="P2225" i="4"/>
  <c r="Q2225" i="4"/>
  <c r="P2226" i="4"/>
  <c r="Q2226" i="4"/>
  <c r="P2227" i="4"/>
  <c r="Q2227" i="4"/>
  <c r="P2228" i="4"/>
  <c r="Q2228" i="4"/>
  <c r="P2229" i="4"/>
  <c r="Q2229" i="4"/>
  <c r="P2230" i="4"/>
  <c r="Q2230" i="4"/>
  <c r="P2231" i="4"/>
  <c r="Q2231" i="4"/>
  <c r="P2232" i="4"/>
  <c r="Q2232" i="4"/>
  <c r="P2233" i="4"/>
  <c r="Q2233" i="4"/>
  <c r="P2234" i="4"/>
  <c r="Q2234" i="4"/>
  <c r="P2235" i="4"/>
  <c r="Q2235" i="4"/>
  <c r="P2236" i="4"/>
  <c r="Q2236" i="4"/>
  <c r="P2237" i="4"/>
  <c r="Q2237" i="4"/>
  <c r="P2238" i="4"/>
  <c r="Q2238" i="4"/>
  <c r="P2239" i="4"/>
  <c r="Q2239" i="4"/>
  <c r="P2240" i="4"/>
  <c r="Q2240" i="4"/>
  <c r="P2241" i="4"/>
  <c r="Q2241" i="4"/>
  <c r="P2242" i="4"/>
  <c r="Q2242" i="4"/>
  <c r="P2243" i="4"/>
  <c r="Q2243" i="4"/>
  <c r="P2244" i="4"/>
  <c r="Q2244" i="4"/>
  <c r="P2245" i="4"/>
  <c r="Q2245" i="4"/>
  <c r="P2246" i="4"/>
  <c r="Q2246" i="4"/>
  <c r="P2247" i="4"/>
  <c r="Q2247" i="4"/>
  <c r="P2248" i="4"/>
  <c r="Q2248" i="4"/>
  <c r="P2249" i="4"/>
  <c r="Q2249" i="4"/>
  <c r="P2250" i="4"/>
  <c r="Q2250" i="4"/>
  <c r="P2251" i="4"/>
  <c r="Q2251" i="4"/>
  <c r="P2252" i="4"/>
  <c r="Q2252" i="4"/>
  <c r="P2253" i="4"/>
  <c r="Q2253" i="4"/>
  <c r="P2254" i="4"/>
  <c r="Q2254" i="4"/>
  <c r="P2255" i="4"/>
  <c r="Q2255" i="4"/>
  <c r="P2256" i="4"/>
  <c r="Q2256" i="4"/>
  <c r="P2257" i="4"/>
  <c r="Q2257" i="4"/>
  <c r="P2258" i="4"/>
  <c r="Q2258" i="4"/>
  <c r="P2259" i="4"/>
  <c r="Q2259" i="4"/>
  <c r="P2260" i="4"/>
  <c r="Q2260" i="4"/>
  <c r="P2261" i="4"/>
  <c r="Q2261" i="4"/>
  <c r="P2262" i="4"/>
  <c r="Q2262" i="4"/>
  <c r="P2263" i="4"/>
  <c r="Q2263" i="4"/>
  <c r="P2264" i="4"/>
  <c r="Q2264" i="4"/>
  <c r="P2265" i="4"/>
  <c r="Q2265" i="4"/>
  <c r="P2266" i="4"/>
  <c r="Q2266" i="4"/>
  <c r="P2267" i="4"/>
  <c r="Q2267" i="4"/>
  <c r="P2268" i="4"/>
  <c r="Q2268" i="4"/>
  <c r="P2269" i="4"/>
  <c r="Q2269" i="4"/>
  <c r="P2270" i="4"/>
  <c r="Q2270" i="4"/>
  <c r="P2271" i="4"/>
  <c r="Q2271" i="4"/>
  <c r="P2272" i="4"/>
  <c r="Q2272" i="4"/>
  <c r="P2273" i="4"/>
  <c r="Q2273" i="4"/>
  <c r="P2274" i="4"/>
  <c r="Q2274" i="4"/>
  <c r="P2275" i="4"/>
  <c r="Q2275" i="4"/>
  <c r="P2276" i="4"/>
  <c r="Q2276" i="4"/>
  <c r="P2277" i="4"/>
  <c r="Q2277" i="4"/>
  <c r="P2278" i="4"/>
  <c r="Q2278" i="4"/>
  <c r="P2279" i="4"/>
  <c r="Q2279" i="4"/>
  <c r="P2280" i="4"/>
  <c r="Q2280" i="4"/>
  <c r="P2281" i="4"/>
  <c r="Q2281" i="4"/>
  <c r="P2282" i="4"/>
  <c r="Q2282" i="4"/>
  <c r="P2283" i="4"/>
  <c r="Q2283" i="4"/>
  <c r="P2284" i="4"/>
  <c r="Q2284" i="4"/>
  <c r="P2285" i="4"/>
  <c r="Q2285" i="4"/>
  <c r="P2286" i="4"/>
  <c r="Q2286" i="4"/>
  <c r="P2287" i="4"/>
  <c r="Q2287" i="4"/>
  <c r="P2288" i="4"/>
  <c r="Q2288" i="4"/>
  <c r="P2289" i="4"/>
  <c r="Q2289" i="4"/>
  <c r="P2290" i="4"/>
  <c r="Q2290" i="4"/>
  <c r="P2291" i="4"/>
  <c r="Q2291" i="4"/>
  <c r="P2292" i="4"/>
  <c r="Q2292" i="4"/>
  <c r="P2293" i="4"/>
  <c r="Q2293" i="4"/>
  <c r="P2294" i="4"/>
  <c r="Q2294" i="4"/>
  <c r="P2295" i="4"/>
  <c r="Q2295" i="4"/>
  <c r="P2296" i="4"/>
  <c r="Q2296" i="4"/>
  <c r="P2297" i="4"/>
  <c r="Q2297" i="4"/>
  <c r="P2298" i="4"/>
  <c r="Q2298" i="4"/>
  <c r="P2299" i="4"/>
  <c r="Q2299" i="4"/>
  <c r="P2300" i="4"/>
  <c r="Q2300" i="4"/>
  <c r="P2301" i="4"/>
  <c r="Q2301" i="4"/>
  <c r="P2302" i="4"/>
  <c r="Q2302" i="4"/>
  <c r="P2303" i="4"/>
  <c r="Q2303" i="4"/>
  <c r="P2304" i="4"/>
  <c r="Q2304" i="4"/>
  <c r="P2305" i="4"/>
  <c r="Q2305" i="4"/>
  <c r="P2306" i="4"/>
  <c r="Q2306" i="4"/>
  <c r="P2307" i="4"/>
  <c r="Q2307" i="4"/>
  <c r="P2308" i="4"/>
  <c r="Q2308" i="4"/>
  <c r="P2309" i="4"/>
  <c r="Q2309" i="4"/>
  <c r="P2310" i="4"/>
  <c r="Q2310" i="4"/>
  <c r="P2311" i="4"/>
  <c r="Q2311" i="4"/>
  <c r="P2312" i="4"/>
  <c r="Q2312" i="4"/>
  <c r="P2313" i="4"/>
  <c r="Q2313" i="4"/>
  <c r="P2314" i="4"/>
  <c r="Q2314" i="4"/>
  <c r="P2315" i="4"/>
  <c r="Q2315" i="4"/>
  <c r="P2316" i="4"/>
  <c r="Q2316" i="4"/>
  <c r="P2317" i="4"/>
  <c r="Q2317" i="4"/>
  <c r="P2318" i="4"/>
  <c r="Q2318" i="4"/>
  <c r="P2319" i="4"/>
  <c r="Q2319" i="4"/>
  <c r="P2320" i="4"/>
  <c r="Q2320" i="4"/>
  <c r="P2321" i="4"/>
  <c r="Q2321" i="4"/>
  <c r="P2322" i="4"/>
  <c r="Q2322" i="4"/>
  <c r="P2323" i="4"/>
  <c r="Q2323" i="4"/>
  <c r="P2324" i="4"/>
  <c r="Q2324" i="4"/>
  <c r="P2325" i="4"/>
  <c r="Q2325" i="4"/>
  <c r="P2326" i="4"/>
  <c r="Q2326" i="4"/>
  <c r="P2327" i="4"/>
  <c r="Q2327" i="4"/>
  <c r="P2328" i="4"/>
  <c r="Q2328" i="4"/>
  <c r="P2329" i="4"/>
  <c r="Q2329" i="4"/>
  <c r="P2330" i="4"/>
  <c r="Q2330" i="4"/>
  <c r="P2331" i="4"/>
  <c r="Q2331" i="4"/>
  <c r="P2332" i="4"/>
  <c r="Q2332" i="4"/>
  <c r="P2333" i="4"/>
  <c r="Q2333" i="4"/>
  <c r="P2334" i="4"/>
  <c r="Q2334" i="4"/>
  <c r="P2335" i="4"/>
  <c r="Q2335" i="4"/>
  <c r="P2336" i="4"/>
  <c r="Q2336" i="4"/>
  <c r="P2337" i="4"/>
  <c r="Q2337" i="4"/>
  <c r="P2338" i="4"/>
  <c r="Q2338" i="4"/>
  <c r="P2339" i="4"/>
  <c r="Q2339" i="4"/>
  <c r="P2340" i="4"/>
  <c r="Q2340" i="4"/>
  <c r="P2341" i="4"/>
  <c r="Q2341" i="4"/>
  <c r="P2342" i="4"/>
  <c r="Q2342" i="4"/>
  <c r="P2343" i="4"/>
  <c r="Q2343" i="4"/>
  <c r="P2344" i="4"/>
  <c r="Q2344" i="4"/>
  <c r="P2345" i="4"/>
  <c r="Q2345" i="4"/>
  <c r="P2346" i="4"/>
  <c r="Q2346" i="4"/>
  <c r="P2347" i="4"/>
  <c r="Q2347" i="4"/>
  <c r="P2348" i="4"/>
  <c r="Q2348" i="4"/>
  <c r="P2349" i="4"/>
  <c r="Q2349" i="4"/>
  <c r="P2350" i="4"/>
  <c r="Q2350" i="4"/>
  <c r="P2351" i="4"/>
  <c r="Q2351" i="4"/>
  <c r="P2352" i="4"/>
  <c r="Q2352" i="4"/>
  <c r="P2353" i="4"/>
  <c r="Q2353" i="4"/>
  <c r="P2354" i="4"/>
  <c r="Q2354" i="4"/>
  <c r="P2355" i="4"/>
  <c r="Q2355" i="4"/>
  <c r="P2356" i="4"/>
  <c r="Q2356" i="4"/>
  <c r="P2357" i="4"/>
  <c r="Q2357" i="4"/>
  <c r="P2358" i="4"/>
  <c r="Q2358" i="4"/>
  <c r="P2359" i="4"/>
  <c r="Q2359" i="4"/>
  <c r="P2360" i="4"/>
  <c r="Q2360" i="4"/>
  <c r="P2361" i="4"/>
  <c r="Q2361" i="4"/>
  <c r="P2362" i="4"/>
  <c r="Q2362" i="4"/>
  <c r="P2363" i="4"/>
  <c r="Q2363" i="4"/>
  <c r="P2364" i="4"/>
  <c r="Q2364" i="4"/>
  <c r="P2365" i="4"/>
  <c r="Q2365" i="4"/>
  <c r="P2366" i="4"/>
  <c r="Q2366" i="4"/>
  <c r="P2367" i="4"/>
  <c r="Q2367" i="4"/>
  <c r="P2368" i="4"/>
  <c r="Q2368" i="4"/>
  <c r="P2369" i="4"/>
  <c r="Q2369" i="4"/>
  <c r="P2370" i="4"/>
  <c r="Q2370" i="4"/>
  <c r="P2371" i="4"/>
  <c r="Q2371" i="4"/>
  <c r="P2372" i="4"/>
  <c r="Q2372" i="4"/>
  <c r="P2373" i="4"/>
  <c r="Q2373" i="4"/>
  <c r="P2374" i="4"/>
  <c r="Q2374" i="4"/>
  <c r="P2375" i="4"/>
  <c r="Q2375" i="4"/>
  <c r="P2376" i="4"/>
  <c r="Q2376" i="4"/>
  <c r="P2377" i="4"/>
  <c r="Q2377" i="4"/>
  <c r="P2378" i="4"/>
  <c r="Q2378" i="4"/>
  <c r="P2379" i="4"/>
  <c r="Q2379" i="4"/>
  <c r="P2380" i="4"/>
  <c r="Q2380" i="4"/>
  <c r="P2381" i="4"/>
  <c r="Q2381" i="4"/>
  <c r="P2382" i="4"/>
  <c r="Q2382" i="4"/>
  <c r="P2383" i="4"/>
  <c r="Q2383" i="4"/>
  <c r="P2384" i="4"/>
  <c r="Q2384" i="4"/>
  <c r="P2385" i="4"/>
  <c r="Q2385" i="4"/>
  <c r="P2386" i="4"/>
  <c r="Q2386" i="4"/>
  <c r="P2387" i="4"/>
  <c r="Q2387" i="4"/>
  <c r="P2388" i="4"/>
  <c r="Q2388" i="4"/>
  <c r="P2389" i="4"/>
  <c r="Q2389" i="4"/>
  <c r="P2390" i="4"/>
  <c r="Q2390" i="4"/>
  <c r="P2391" i="4"/>
  <c r="Q2391" i="4"/>
  <c r="P2392" i="4"/>
  <c r="Q2392" i="4"/>
  <c r="P2393" i="4"/>
  <c r="Q2393" i="4"/>
  <c r="P2394" i="4"/>
  <c r="Q2394" i="4"/>
  <c r="P2395" i="4"/>
  <c r="Q2395" i="4"/>
  <c r="P2396" i="4"/>
  <c r="Q2396" i="4"/>
  <c r="P2397" i="4"/>
  <c r="Q2397" i="4"/>
  <c r="P2398" i="4"/>
  <c r="Q2398" i="4"/>
  <c r="P2399" i="4"/>
  <c r="Q2399" i="4"/>
  <c r="P2400" i="4"/>
  <c r="Q2400" i="4"/>
  <c r="P2401" i="4"/>
  <c r="Q2401" i="4"/>
  <c r="P2402" i="4"/>
  <c r="Q2402" i="4"/>
  <c r="P2403" i="4"/>
  <c r="Q2403" i="4"/>
  <c r="P2404" i="4"/>
  <c r="Q2404" i="4"/>
  <c r="P2405" i="4"/>
  <c r="Q2405" i="4"/>
  <c r="P2406" i="4"/>
  <c r="Q2406" i="4"/>
  <c r="P2407" i="4"/>
  <c r="Q2407" i="4"/>
  <c r="P2408" i="4"/>
  <c r="Q2408" i="4"/>
  <c r="P2409" i="4"/>
  <c r="Q2409" i="4"/>
  <c r="P2410" i="4"/>
  <c r="Q2410" i="4"/>
  <c r="P2411" i="4"/>
  <c r="Q2411" i="4"/>
  <c r="P2412" i="4"/>
  <c r="Q2412" i="4"/>
  <c r="P2413" i="4"/>
  <c r="Q2413" i="4"/>
  <c r="P2414" i="4"/>
  <c r="Q2414" i="4"/>
  <c r="P2415" i="4"/>
  <c r="Q2415" i="4"/>
  <c r="P2416" i="4"/>
  <c r="Q2416" i="4"/>
  <c r="P2417" i="4"/>
  <c r="Q2417" i="4"/>
  <c r="P2418" i="4"/>
  <c r="Q2418" i="4"/>
  <c r="P2419" i="4"/>
  <c r="Q2419" i="4"/>
  <c r="P2420" i="4"/>
  <c r="Q2420" i="4"/>
  <c r="P2421" i="4"/>
  <c r="Q2421" i="4"/>
  <c r="P2422" i="4"/>
  <c r="Q2422" i="4"/>
  <c r="P2423" i="4"/>
  <c r="Q2423" i="4"/>
  <c r="P2424" i="4"/>
  <c r="Q2424" i="4"/>
  <c r="P2425" i="4"/>
  <c r="Q2425" i="4"/>
  <c r="P2426" i="4"/>
  <c r="Q2426" i="4"/>
  <c r="P2427" i="4"/>
  <c r="Q2427" i="4"/>
  <c r="P2428" i="4"/>
  <c r="Q2428" i="4"/>
  <c r="P2429" i="4"/>
  <c r="Q2429" i="4"/>
  <c r="P2430" i="4"/>
  <c r="Q2430" i="4"/>
  <c r="P2431" i="4"/>
  <c r="Q2431" i="4"/>
  <c r="P2432" i="4"/>
  <c r="Q2432" i="4"/>
  <c r="P2433" i="4"/>
  <c r="Q2433" i="4"/>
  <c r="P2434" i="4"/>
  <c r="Q2434" i="4"/>
  <c r="P2435" i="4"/>
  <c r="Q2435" i="4"/>
  <c r="P2436" i="4"/>
  <c r="Q2436" i="4"/>
  <c r="P2437" i="4"/>
  <c r="Q2437" i="4"/>
  <c r="P2438" i="4"/>
  <c r="Q2438" i="4"/>
  <c r="P2439" i="4"/>
  <c r="Q2439" i="4"/>
  <c r="P2440" i="4"/>
  <c r="Q2440" i="4"/>
  <c r="P2441" i="4"/>
  <c r="Q2441" i="4"/>
  <c r="P2442" i="4"/>
  <c r="Q2442" i="4"/>
  <c r="P2443" i="4"/>
  <c r="Q2443" i="4"/>
  <c r="P2444" i="4"/>
  <c r="Q2444" i="4"/>
  <c r="P2445" i="4"/>
  <c r="Q2445" i="4"/>
  <c r="P2446" i="4"/>
  <c r="Q2446" i="4"/>
  <c r="P2447" i="4"/>
  <c r="Q2447" i="4"/>
  <c r="P2448" i="4"/>
  <c r="Q2448" i="4"/>
  <c r="P2449" i="4"/>
  <c r="Q2449" i="4"/>
  <c r="P2450" i="4"/>
  <c r="Q2450" i="4"/>
  <c r="P2451" i="4"/>
  <c r="Q2451" i="4"/>
  <c r="P2452" i="4"/>
  <c r="Q2452" i="4"/>
  <c r="P2453" i="4"/>
  <c r="Q2453" i="4"/>
  <c r="P2454" i="4"/>
  <c r="Q2454" i="4"/>
  <c r="P2455" i="4"/>
  <c r="Q2455" i="4"/>
  <c r="P2456" i="4"/>
  <c r="Q2456" i="4"/>
  <c r="P2457" i="4"/>
  <c r="Q2457" i="4"/>
  <c r="P2458" i="4"/>
  <c r="Q2458" i="4"/>
  <c r="P2459" i="4"/>
  <c r="Q2459" i="4"/>
  <c r="P2460" i="4"/>
  <c r="Q2460" i="4"/>
  <c r="P2461" i="4"/>
  <c r="Q2461" i="4"/>
  <c r="P2462" i="4"/>
  <c r="Q2462" i="4"/>
  <c r="P2463" i="4"/>
  <c r="Q2463" i="4"/>
  <c r="P2464" i="4"/>
  <c r="Q2464" i="4"/>
  <c r="P2465" i="4"/>
  <c r="Q2465" i="4"/>
  <c r="P2466" i="4"/>
  <c r="Q2466" i="4"/>
  <c r="P2467" i="4"/>
  <c r="Q2467" i="4"/>
  <c r="P2468" i="4"/>
  <c r="Q2468" i="4"/>
  <c r="P2469" i="4"/>
  <c r="Q2469" i="4"/>
  <c r="P2470" i="4"/>
  <c r="Q2470" i="4"/>
  <c r="P2471" i="4"/>
  <c r="Q2471" i="4"/>
  <c r="P2472" i="4"/>
  <c r="Q2472" i="4"/>
  <c r="P2473" i="4"/>
  <c r="Q2473" i="4"/>
  <c r="P2474" i="4"/>
  <c r="Q2474" i="4"/>
  <c r="P2475" i="4"/>
  <c r="Q2475" i="4"/>
  <c r="P2476" i="4"/>
  <c r="Q2476" i="4"/>
  <c r="P2477" i="4"/>
  <c r="Q2477" i="4"/>
  <c r="P2478" i="4"/>
  <c r="Q2478" i="4"/>
  <c r="P2479" i="4"/>
  <c r="Q2479" i="4"/>
  <c r="P2480" i="4"/>
  <c r="Q2480" i="4"/>
  <c r="P2481" i="4"/>
  <c r="Q2481" i="4"/>
  <c r="P2482" i="4"/>
  <c r="Q2482" i="4"/>
  <c r="P2483" i="4"/>
  <c r="Q2483" i="4"/>
  <c r="P2484" i="4"/>
  <c r="Q2484" i="4"/>
  <c r="P2485" i="4"/>
  <c r="Q2485" i="4"/>
  <c r="P2486" i="4"/>
  <c r="Q2486" i="4"/>
  <c r="P2487" i="4"/>
  <c r="Q2487" i="4"/>
  <c r="P2488" i="4"/>
  <c r="Q2488" i="4"/>
  <c r="P2489" i="4"/>
  <c r="Q2489" i="4"/>
  <c r="P2490" i="4"/>
  <c r="Q2490" i="4"/>
  <c r="P2491" i="4"/>
  <c r="Q2491" i="4"/>
  <c r="P2492" i="4"/>
  <c r="Q2492" i="4"/>
  <c r="P2493" i="4"/>
  <c r="Q2493" i="4"/>
  <c r="P2494" i="4"/>
  <c r="Q2494" i="4"/>
  <c r="P2495" i="4"/>
  <c r="Q2495" i="4"/>
  <c r="P2496" i="4"/>
  <c r="Q2496" i="4"/>
  <c r="P2497" i="4"/>
  <c r="Q2497" i="4"/>
  <c r="P2498" i="4"/>
  <c r="Q2498" i="4"/>
  <c r="P2499" i="4"/>
  <c r="Q2499" i="4"/>
  <c r="P2500" i="4"/>
  <c r="Q2500" i="4"/>
  <c r="P2501" i="4"/>
  <c r="Q2501" i="4"/>
  <c r="P2502" i="4"/>
  <c r="Q2502" i="4"/>
  <c r="P2503" i="4"/>
  <c r="Q2503" i="4"/>
  <c r="P2504" i="4"/>
  <c r="Q2504" i="4"/>
  <c r="P2505" i="4"/>
  <c r="Q2505" i="4"/>
  <c r="P2506" i="4"/>
  <c r="Q2506" i="4"/>
  <c r="P2507" i="4"/>
  <c r="Q2507" i="4"/>
  <c r="P2508" i="4"/>
  <c r="Q2508" i="4"/>
  <c r="P2509" i="4"/>
  <c r="Q2509" i="4"/>
  <c r="P2510" i="4"/>
  <c r="Q2510" i="4"/>
  <c r="P2511" i="4"/>
  <c r="Q2511" i="4"/>
  <c r="P2512" i="4"/>
  <c r="Q2512" i="4"/>
  <c r="P2513" i="4"/>
  <c r="Q2513" i="4"/>
  <c r="P2514" i="4"/>
  <c r="Q2514" i="4"/>
  <c r="P2515" i="4"/>
  <c r="Q2515" i="4"/>
  <c r="P2516" i="4"/>
  <c r="Q2516" i="4"/>
  <c r="P2517" i="4"/>
  <c r="Q2517" i="4"/>
  <c r="P2518" i="4"/>
  <c r="Q2518" i="4"/>
  <c r="P2519" i="4"/>
  <c r="Q2519" i="4"/>
  <c r="P2520" i="4"/>
  <c r="Q2520" i="4"/>
  <c r="P2521" i="4"/>
  <c r="Q2521" i="4"/>
  <c r="P2522" i="4"/>
  <c r="Q2522" i="4"/>
  <c r="P2523" i="4"/>
  <c r="Q2523" i="4"/>
  <c r="P2524" i="4"/>
  <c r="Q2524" i="4"/>
  <c r="P2525" i="4"/>
  <c r="Q2525" i="4"/>
  <c r="P2526" i="4"/>
  <c r="Q2526" i="4"/>
  <c r="P2527" i="4"/>
  <c r="Q2527" i="4"/>
  <c r="P2528" i="4"/>
  <c r="Q2528" i="4"/>
  <c r="P2529" i="4"/>
  <c r="Q2529" i="4"/>
  <c r="P2530" i="4"/>
  <c r="Q2530" i="4"/>
  <c r="P2531" i="4"/>
  <c r="Q2531" i="4"/>
  <c r="P2532" i="4"/>
  <c r="Q2532" i="4"/>
  <c r="P2533" i="4"/>
  <c r="Q2533" i="4"/>
  <c r="P2534" i="4"/>
  <c r="Q2534" i="4"/>
  <c r="P2535" i="4"/>
  <c r="Q2535" i="4"/>
  <c r="P2536" i="4"/>
  <c r="Q2536" i="4"/>
  <c r="P2537" i="4"/>
  <c r="Q2537" i="4"/>
  <c r="P2538" i="4"/>
  <c r="Q2538" i="4"/>
  <c r="P2539" i="4"/>
  <c r="Q2539" i="4"/>
  <c r="P2540" i="4"/>
  <c r="Q2540" i="4"/>
  <c r="P2541" i="4"/>
  <c r="Q2541" i="4"/>
  <c r="P2542" i="4"/>
  <c r="Q2542" i="4"/>
  <c r="P2543" i="4"/>
  <c r="Q2543" i="4"/>
  <c r="P2544" i="4"/>
  <c r="Q2544" i="4"/>
  <c r="P2545" i="4"/>
  <c r="Q2545" i="4"/>
  <c r="P2546" i="4"/>
  <c r="Q2546" i="4"/>
  <c r="P2547" i="4"/>
  <c r="Q2547" i="4"/>
  <c r="P2548" i="4"/>
  <c r="Q2548" i="4"/>
  <c r="P2549" i="4"/>
  <c r="Q2549" i="4"/>
  <c r="P2550" i="4"/>
  <c r="Q2550" i="4"/>
  <c r="P2551" i="4"/>
  <c r="Q2551" i="4"/>
  <c r="P2552" i="4"/>
  <c r="Q2552" i="4"/>
  <c r="P2553" i="4"/>
  <c r="Q2553" i="4"/>
  <c r="P2554" i="4"/>
  <c r="Q2554" i="4"/>
  <c r="P2555" i="4"/>
  <c r="Q2555" i="4"/>
  <c r="P2556" i="4"/>
  <c r="Q2556" i="4"/>
  <c r="P2557" i="4"/>
  <c r="Q2557" i="4"/>
  <c r="P2558" i="4"/>
  <c r="Q2558" i="4"/>
  <c r="P2559" i="4"/>
  <c r="Q2559" i="4"/>
  <c r="P2560" i="4"/>
  <c r="Q2560" i="4"/>
  <c r="P2561" i="4"/>
  <c r="Q2561" i="4"/>
  <c r="P2562" i="4"/>
  <c r="Q2562" i="4"/>
  <c r="P2563" i="4"/>
  <c r="Q2563" i="4"/>
  <c r="P2564" i="4"/>
  <c r="Q2564" i="4"/>
  <c r="P2565" i="4"/>
  <c r="Q2565" i="4"/>
  <c r="P2566" i="4"/>
  <c r="Q2566" i="4"/>
  <c r="P2567" i="4"/>
  <c r="Q2567" i="4"/>
  <c r="P2568" i="4"/>
  <c r="Q2568" i="4"/>
  <c r="P2569" i="4"/>
  <c r="Q2569" i="4"/>
  <c r="P2570" i="4"/>
  <c r="Q2570" i="4"/>
  <c r="P2571" i="4"/>
  <c r="Q2571" i="4"/>
  <c r="P2572" i="4"/>
  <c r="Q2572" i="4"/>
  <c r="P2573" i="4"/>
  <c r="Q2573" i="4"/>
  <c r="P2574" i="4"/>
  <c r="Q2574" i="4"/>
  <c r="P2575" i="4"/>
  <c r="Q2575" i="4"/>
  <c r="P2576" i="4"/>
  <c r="Q2576" i="4"/>
  <c r="P2577" i="4"/>
  <c r="Q2577" i="4"/>
  <c r="P2578" i="4"/>
  <c r="Q2578" i="4"/>
  <c r="P2579" i="4"/>
  <c r="Q2579" i="4"/>
  <c r="P2580" i="4"/>
  <c r="Q2580" i="4"/>
  <c r="P2581" i="4"/>
  <c r="Q2581" i="4"/>
  <c r="P2582" i="4"/>
  <c r="Q2582" i="4"/>
  <c r="P2583" i="4"/>
  <c r="Q2583" i="4"/>
  <c r="P2584" i="4"/>
  <c r="Q2584" i="4"/>
  <c r="P2585" i="4"/>
  <c r="Q2585" i="4"/>
  <c r="P2586" i="4"/>
  <c r="Q2586" i="4"/>
  <c r="P2587" i="4"/>
  <c r="Q2587" i="4"/>
  <c r="P2588" i="4"/>
  <c r="Q2588" i="4"/>
  <c r="P2589" i="4"/>
  <c r="Q2589" i="4"/>
  <c r="P2590" i="4"/>
  <c r="Q2590" i="4"/>
  <c r="P2591" i="4"/>
  <c r="Q2591" i="4"/>
  <c r="P2592" i="4"/>
  <c r="Q2592" i="4"/>
  <c r="P2593" i="4"/>
  <c r="Q2593" i="4"/>
  <c r="P2594" i="4"/>
  <c r="Q2594" i="4"/>
  <c r="P2595" i="4"/>
  <c r="Q2595" i="4"/>
  <c r="P2596" i="4"/>
  <c r="Q2596" i="4"/>
  <c r="P2597" i="4"/>
  <c r="Q2597" i="4"/>
  <c r="P2598" i="4"/>
  <c r="Q2598" i="4"/>
  <c r="P2599" i="4"/>
  <c r="Q2599" i="4"/>
  <c r="P2600" i="4"/>
  <c r="Q2600" i="4"/>
  <c r="P2601" i="4"/>
  <c r="Q2601" i="4"/>
  <c r="P2602" i="4"/>
  <c r="Q2602" i="4"/>
  <c r="P2603" i="4"/>
  <c r="Q2603" i="4"/>
  <c r="P2604" i="4"/>
  <c r="Q2604" i="4"/>
  <c r="P2605" i="4"/>
  <c r="Q2605" i="4"/>
  <c r="P2606" i="4"/>
  <c r="Q2606" i="4"/>
  <c r="P2607" i="4"/>
  <c r="Q2607" i="4"/>
  <c r="P2608" i="4"/>
  <c r="Q2608" i="4"/>
  <c r="P2609" i="4"/>
  <c r="Q2609" i="4"/>
  <c r="P2610" i="4"/>
  <c r="Q2610" i="4"/>
  <c r="P2611" i="4"/>
  <c r="Q2611" i="4"/>
  <c r="P2612" i="4"/>
  <c r="Q2612" i="4"/>
  <c r="P2613" i="4"/>
  <c r="Q2613" i="4"/>
  <c r="P2614" i="4"/>
  <c r="Q2614" i="4"/>
  <c r="P2615" i="4"/>
  <c r="Q2615" i="4"/>
  <c r="P2616" i="4"/>
  <c r="Q2616" i="4"/>
  <c r="P2617" i="4"/>
  <c r="Q2617" i="4"/>
  <c r="P2618" i="4"/>
  <c r="Q2618" i="4"/>
  <c r="P2619" i="4"/>
  <c r="Q2619" i="4"/>
  <c r="P2620" i="4"/>
  <c r="Q2620" i="4"/>
  <c r="P2621" i="4"/>
  <c r="Q2621" i="4"/>
  <c r="P2622" i="4"/>
  <c r="Q2622" i="4"/>
  <c r="P2623" i="4"/>
  <c r="Q2623" i="4"/>
  <c r="P2624" i="4"/>
  <c r="Q2624" i="4"/>
  <c r="P2625" i="4"/>
  <c r="Q2625" i="4"/>
  <c r="P2626" i="4"/>
  <c r="Q2626" i="4"/>
  <c r="P2627" i="4"/>
  <c r="Q2627" i="4"/>
  <c r="P2628" i="4"/>
  <c r="Q2628" i="4"/>
  <c r="P2629" i="4"/>
  <c r="Q2629" i="4"/>
  <c r="P2630" i="4"/>
  <c r="Q2630" i="4"/>
  <c r="P2631" i="4"/>
  <c r="Q2631" i="4"/>
  <c r="P2632" i="4"/>
  <c r="Q2632" i="4"/>
  <c r="P2633" i="4"/>
  <c r="Q2633" i="4"/>
  <c r="P2634" i="4"/>
  <c r="Q2634" i="4"/>
  <c r="P2635" i="4"/>
  <c r="Q2635" i="4"/>
  <c r="P2636" i="4"/>
  <c r="Q2636" i="4"/>
  <c r="P2637" i="4"/>
  <c r="Q2637" i="4"/>
  <c r="P2638" i="4"/>
  <c r="Q2638" i="4"/>
  <c r="P2639" i="4"/>
  <c r="Q2639" i="4"/>
  <c r="P2640" i="4"/>
  <c r="Q2640" i="4"/>
  <c r="P2641" i="4"/>
  <c r="Q2641" i="4"/>
  <c r="P2642" i="4"/>
  <c r="Q2642" i="4"/>
  <c r="P2643" i="4"/>
  <c r="Q2643" i="4"/>
  <c r="P2644" i="4"/>
  <c r="Q2644" i="4"/>
  <c r="P2645" i="4"/>
  <c r="Q2645" i="4"/>
  <c r="P2646" i="4"/>
  <c r="Q2646" i="4"/>
  <c r="P2647" i="4"/>
  <c r="Q2647" i="4"/>
  <c r="P2648" i="4"/>
  <c r="Q2648" i="4"/>
  <c r="P2649" i="4"/>
  <c r="Q2649" i="4"/>
  <c r="P2650" i="4"/>
  <c r="Q2650" i="4"/>
  <c r="P2651" i="4"/>
  <c r="Q2651" i="4"/>
  <c r="P2652" i="4"/>
  <c r="Q2652" i="4"/>
  <c r="P2653" i="4"/>
  <c r="Q2653" i="4"/>
  <c r="P2654" i="4"/>
  <c r="Q2654" i="4"/>
  <c r="P2655" i="4"/>
  <c r="Q2655" i="4"/>
  <c r="P2656" i="4"/>
  <c r="Q2656" i="4"/>
  <c r="P2657" i="4"/>
  <c r="Q2657" i="4"/>
  <c r="P2658" i="4"/>
  <c r="Q2658" i="4"/>
  <c r="P2659" i="4"/>
  <c r="Q2659" i="4"/>
  <c r="P2660" i="4"/>
  <c r="Q2660" i="4"/>
  <c r="P2661" i="4"/>
  <c r="Q2661" i="4"/>
  <c r="P2662" i="4"/>
  <c r="Q2662" i="4"/>
  <c r="P2663" i="4"/>
  <c r="Q2663" i="4"/>
  <c r="P2664" i="4"/>
  <c r="Q2664" i="4"/>
  <c r="P2665" i="4"/>
  <c r="Q2665" i="4"/>
  <c r="P2666" i="4"/>
  <c r="Q2666" i="4"/>
  <c r="P2667" i="4"/>
  <c r="Q2667" i="4"/>
  <c r="P2668" i="4"/>
  <c r="Q2668" i="4"/>
  <c r="P2669" i="4"/>
  <c r="Q2669" i="4"/>
  <c r="P2670" i="4"/>
  <c r="Q2670" i="4"/>
  <c r="P2671" i="4"/>
  <c r="Q2671" i="4"/>
  <c r="P2672" i="4"/>
  <c r="Q2672" i="4"/>
  <c r="P2673" i="4"/>
  <c r="Q2673" i="4"/>
  <c r="P2674" i="4"/>
  <c r="Q2674" i="4"/>
  <c r="P2675" i="4"/>
  <c r="Q2675" i="4"/>
  <c r="P2676" i="4"/>
  <c r="Q2676" i="4"/>
  <c r="P2677" i="4"/>
  <c r="Q2677" i="4"/>
  <c r="P2678" i="4"/>
  <c r="Q2678" i="4"/>
  <c r="P2679" i="4"/>
  <c r="Q2679" i="4"/>
  <c r="P2680" i="4"/>
  <c r="Q2680" i="4"/>
  <c r="P2681" i="4"/>
  <c r="Q2681" i="4"/>
  <c r="P2682" i="4"/>
  <c r="Q2682" i="4"/>
  <c r="P2683" i="4"/>
  <c r="Q2683" i="4"/>
  <c r="P2684" i="4"/>
  <c r="Q2684" i="4"/>
  <c r="P2685" i="4"/>
  <c r="Q2685" i="4"/>
  <c r="P2686" i="4"/>
  <c r="Q2686" i="4"/>
  <c r="P2687" i="4"/>
  <c r="Q2687" i="4"/>
  <c r="P2688" i="4"/>
  <c r="Q2688" i="4"/>
  <c r="P2689" i="4"/>
  <c r="Q2689" i="4"/>
  <c r="P2690" i="4"/>
  <c r="Q2690" i="4"/>
  <c r="P2691" i="4"/>
  <c r="Q2691" i="4"/>
  <c r="P2692" i="4"/>
  <c r="Q2692" i="4"/>
  <c r="P2693" i="4"/>
  <c r="Q2693" i="4"/>
  <c r="P2694" i="4"/>
  <c r="Q2694" i="4"/>
  <c r="P2695" i="4"/>
  <c r="Q2695" i="4"/>
  <c r="P2696" i="4"/>
  <c r="Q2696" i="4"/>
  <c r="P2697" i="4"/>
  <c r="Q2697" i="4"/>
  <c r="P2698" i="4"/>
  <c r="Q2698" i="4"/>
  <c r="P2699" i="4"/>
  <c r="Q2699" i="4"/>
  <c r="P2700" i="4"/>
  <c r="Q2700" i="4"/>
  <c r="P2701" i="4"/>
  <c r="Q2701" i="4"/>
  <c r="P2702" i="4"/>
  <c r="Q2702" i="4"/>
  <c r="P2703" i="4"/>
  <c r="Q2703" i="4"/>
  <c r="P2704" i="4"/>
  <c r="Q2704" i="4"/>
  <c r="P2705" i="4"/>
  <c r="Q2705" i="4"/>
  <c r="P2706" i="4"/>
  <c r="Q2706" i="4"/>
  <c r="P2707" i="4"/>
  <c r="Q2707" i="4"/>
  <c r="P2708" i="4"/>
  <c r="Q2708" i="4"/>
  <c r="P2709" i="4"/>
  <c r="Q2709" i="4"/>
  <c r="P2710" i="4"/>
  <c r="Q2710" i="4"/>
  <c r="P2711" i="4"/>
  <c r="Q2711" i="4"/>
  <c r="P2712" i="4"/>
  <c r="Q2712" i="4"/>
  <c r="P2713" i="4"/>
  <c r="Q2713" i="4"/>
  <c r="P2714" i="4"/>
  <c r="Q2714" i="4"/>
  <c r="P2715" i="4"/>
  <c r="Q2715" i="4"/>
  <c r="P2716" i="4"/>
  <c r="Q2716" i="4"/>
  <c r="P2717" i="4"/>
  <c r="Q2717" i="4"/>
  <c r="P2718" i="4"/>
  <c r="Q2718" i="4"/>
  <c r="P2719" i="4"/>
  <c r="Q2719" i="4"/>
  <c r="P2720" i="4"/>
  <c r="Q2720" i="4"/>
  <c r="P2721" i="4"/>
  <c r="Q2721" i="4"/>
  <c r="P2722" i="4"/>
  <c r="Q2722" i="4"/>
  <c r="P2723" i="4"/>
  <c r="Q2723" i="4"/>
  <c r="P2724" i="4"/>
  <c r="Q2724" i="4"/>
  <c r="P2725" i="4"/>
  <c r="Q2725" i="4"/>
  <c r="P2726" i="4"/>
  <c r="Q2726" i="4"/>
  <c r="P2727" i="4"/>
  <c r="Q2727" i="4"/>
  <c r="P2728" i="4"/>
  <c r="Q2728" i="4"/>
  <c r="P2729" i="4"/>
  <c r="Q2729" i="4"/>
  <c r="P2730" i="4"/>
  <c r="Q2730" i="4"/>
  <c r="P2731" i="4"/>
  <c r="Q2731" i="4"/>
  <c r="P2732" i="4"/>
  <c r="Q2732" i="4"/>
  <c r="P2733" i="4"/>
  <c r="Q2733" i="4"/>
  <c r="P2734" i="4"/>
  <c r="Q2734" i="4"/>
  <c r="P2735" i="4"/>
  <c r="Q2735" i="4"/>
  <c r="P2736" i="4"/>
  <c r="Q2736" i="4"/>
  <c r="P2737" i="4"/>
  <c r="Q2737" i="4"/>
  <c r="P2738" i="4"/>
  <c r="Q2738" i="4"/>
  <c r="P2739" i="4"/>
  <c r="Q2739" i="4"/>
  <c r="P2740" i="4"/>
  <c r="Q2740" i="4"/>
  <c r="P2741" i="4"/>
  <c r="Q2741" i="4"/>
  <c r="P2742" i="4"/>
  <c r="Q2742" i="4"/>
  <c r="P2743" i="4"/>
  <c r="Q2743" i="4"/>
  <c r="P2744" i="4"/>
  <c r="Q2744" i="4"/>
  <c r="P2745" i="4"/>
  <c r="Q2745" i="4"/>
  <c r="P2746" i="4"/>
  <c r="Q2746" i="4"/>
  <c r="P2747" i="4"/>
  <c r="Q2747" i="4"/>
  <c r="P2748" i="4"/>
  <c r="Q2748" i="4"/>
  <c r="P2749" i="4"/>
  <c r="Q2749" i="4"/>
  <c r="P2750" i="4"/>
  <c r="Q2750" i="4"/>
  <c r="P2751" i="4"/>
  <c r="Q2751" i="4"/>
  <c r="P2752" i="4"/>
  <c r="Q2752" i="4"/>
  <c r="P2753" i="4"/>
  <c r="Q2753" i="4"/>
  <c r="P2754" i="4"/>
  <c r="Q2754" i="4"/>
  <c r="P2755" i="4"/>
  <c r="Q2755" i="4"/>
  <c r="P2756" i="4"/>
  <c r="Q2756" i="4"/>
  <c r="P2757" i="4"/>
  <c r="Q2757" i="4"/>
  <c r="P2758" i="4"/>
  <c r="Q2758" i="4"/>
  <c r="P2759" i="4"/>
  <c r="Q2759" i="4"/>
  <c r="P2760" i="4"/>
  <c r="Q2760" i="4"/>
  <c r="P2761" i="4"/>
  <c r="Q2761" i="4"/>
  <c r="P2762" i="4"/>
  <c r="Q2762" i="4"/>
  <c r="P2763" i="4"/>
  <c r="Q2763" i="4"/>
  <c r="P2764" i="4"/>
  <c r="Q2764" i="4"/>
  <c r="P2765" i="4"/>
  <c r="Q2765" i="4"/>
  <c r="P2766" i="4"/>
  <c r="Q2766" i="4"/>
  <c r="P2767" i="4"/>
  <c r="Q2767" i="4"/>
  <c r="P2768" i="4"/>
  <c r="Q2768" i="4"/>
  <c r="P2769" i="4"/>
  <c r="Q2769" i="4"/>
  <c r="P2770" i="4"/>
  <c r="Q2770" i="4"/>
  <c r="P2771" i="4"/>
  <c r="Q2771" i="4"/>
  <c r="P2772" i="4"/>
  <c r="Q2772" i="4"/>
  <c r="P2773" i="4"/>
  <c r="Q2773" i="4"/>
  <c r="P2774" i="4"/>
  <c r="Q2774" i="4"/>
  <c r="P2775" i="4"/>
  <c r="Q2775" i="4"/>
  <c r="P2776" i="4"/>
  <c r="Q2776" i="4"/>
  <c r="P2777" i="4"/>
  <c r="Q2777" i="4"/>
  <c r="P2778" i="4"/>
  <c r="Q2778" i="4"/>
  <c r="P2779" i="4"/>
  <c r="Q2779" i="4"/>
  <c r="P2780" i="4"/>
  <c r="Q2780" i="4"/>
  <c r="P2781" i="4"/>
  <c r="Q2781" i="4"/>
  <c r="P2782" i="4"/>
  <c r="Q2782" i="4"/>
  <c r="P2783" i="4"/>
  <c r="Q2783" i="4"/>
  <c r="P2784" i="4"/>
  <c r="Q2784" i="4"/>
  <c r="P2785" i="4"/>
  <c r="Q2785" i="4"/>
  <c r="P2786" i="4"/>
  <c r="Q2786" i="4"/>
  <c r="P2787" i="4"/>
  <c r="Q2787" i="4"/>
  <c r="P2788" i="4"/>
  <c r="Q2788" i="4"/>
  <c r="P2789" i="4"/>
  <c r="Q2789" i="4"/>
  <c r="P2790" i="4"/>
  <c r="Q2790" i="4"/>
  <c r="P2791" i="4"/>
  <c r="Q2791" i="4"/>
  <c r="P2792" i="4"/>
  <c r="Q2792" i="4"/>
  <c r="P2793" i="4"/>
  <c r="Q2793" i="4"/>
  <c r="P2794" i="4"/>
  <c r="Q2794" i="4"/>
  <c r="P2795" i="4"/>
  <c r="Q2795" i="4"/>
  <c r="P2796" i="4"/>
  <c r="Q2796" i="4"/>
  <c r="P2797" i="4"/>
  <c r="Q2797" i="4"/>
  <c r="P2798" i="4"/>
  <c r="Q2798" i="4"/>
  <c r="P2799" i="4"/>
  <c r="Q2799" i="4"/>
  <c r="P2800" i="4"/>
  <c r="Q2800" i="4"/>
  <c r="P2801" i="4"/>
  <c r="Q2801" i="4"/>
  <c r="P2802" i="4"/>
  <c r="Q2802" i="4"/>
  <c r="P2803" i="4"/>
  <c r="Q2803" i="4"/>
  <c r="P2804" i="4"/>
  <c r="Q2804" i="4"/>
  <c r="P2805" i="4"/>
  <c r="Q2805" i="4"/>
  <c r="P2806" i="4"/>
  <c r="Q2806" i="4"/>
  <c r="P2807" i="4"/>
  <c r="Q2807" i="4"/>
  <c r="P2808" i="4"/>
  <c r="Q2808" i="4"/>
  <c r="P2809" i="4"/>
  <c r="Q2809" i="4"/>
  <c r="P2810" i="4"/>
  <c r="Q2810" i="4"/>
  <c r="P2811" i="4"/>
  <c r="Q2811" i="4"/>
  <c r="P2812" i="4"/>
  <c r="Q2812" i="4"/>
  <c r="P2813" i="4"/>
  <c r="Q2813" i="4"/>
  <c r="P2814" i="4"/>
  <c r="Q2814" i="4"/>
  <c r="P2815" i="4"/>
  <c r="Q2815" i="4"/>
  <c r="P2816" i="4"/>
  <c r="Q2816" i="4"/>
  <c r="P2817" i="4"/>
  <c r="Q2817" i="4"/>
  <c r="P2818" i="4"/>
  <c r="Q2818" i="4"/>
  <c r="P2819" i="4"/>
  <c r="Q2819" i="4"/>
  <c r="P2820" i="4"/>
  <c r="Q2820" i="4"/>
  <c r="P2821" i="4"/>
  <c r="Q2821" i="4"/>
  <c r="P2822" i="4"/>
  <c r="Q2822" i="4"/>
  <c r="P2823" i="4"/>
  <c r="Q2823" i="4"/>
  <c r="P2824" i="4"/>
  <c r="Q2824" i="4"/>
  <c r="P2825" i="4"/>
  <c r="Q2825" i="4"/>
  <c r="P2826" i="4"/>
  <c r="Q2826" i="4"/>
  <c r="P2827" i="4"/>
  <c r="Q2827" i="4"/>
  <c r="P2828" i="4"/>
  <c r="Q2828" i="4"/>
  <c r="P2829" i="4"/>
  <c r="Q2829" i="4"/>
  <c r="P2830" i="4"/>
  <c r="Q2830" i="4"/>
  <c r="P2831" i="4"/>
  <c r="Q2831" i="4"/>
  <c r="P2832" i="4"/>
  <c r="Q2832" i="4"/>
  <c r="P2833" i="4"/>
  <c r="Q2833" i="4"/>
  <c r="P2834" i="4"/>
  <c r="Q2834" i="4"/>
  <c r="P2835" i="4"/>
  <c r="Q2835" i="4"/>
  <c r="P2836" i="4"/>
  <c r="Q2836" i="4"/>
  <c r="P2837" i="4"/>
  <c r="Q2837" i="4"/>
  <c r="P2838" i="4"/>
  <c r="Q2838" i="4"/>
  <c r="P2839" i="4"/>
  <c r="Q2839" i="4"/>
  <c r="P2840" i="4"/>
  <c r="Q2840" i="4"/>
  <c r="P2841" i="4"/>
  <c r="Q2841" i="4"/>
  <c r="P2842" i="4"/>
  <c r="Q2842" i="4"/>
  <c r="P2843" i="4"/>
  <c r="Q2843" i="4"/>
  <c r="P2844" i="4"/>
  <c r="Q2844" i="4"/>
  <c r="P2845" i="4"/>
  <c r="Q2845" i="4"/>
  <c r="P2846" i="4"/>
  <c r="Q2846" i="4"/>
  <c r="P2847" i="4"/>
  <c r="Q2847" i="4"/>
  <c r="P2848" i="4"/>
  <c r="Q2848" i="4"/>
  <c r="P2849" i="4"/>
  <c r="Q2849" i="4"/>
  <c r="P2850" i="4"/>
  <c r="Q2850" i="4"/>
  <c r="P2851" i="4"/>
  <c r="Q2851" i="4"/>
  <c r="P2852" i="4"/>
  <c r="Q2852" i="4"/>
  <c r="P2853" i="4"/>
  <c r="Q2853" i="4"/>
  <c r="P2854" i="4"/>
  <c r="Q2854" i="4"/>
  <c r="P2855" i="4"/>
  <c r="Q2855" i="4"/>
  <c r="P2856" i="4"/>
  <c r="Q2856" i="4"/>
  <c r="P2857" i="4"/>
  <c r="Q2857" i="4"/>
  <c r="P2858" i="4"/>
  <c r="Q2858" i="4"/>
  <c r="P2859" i="4"/>
  <c r="Q2859" i="4"/>
  <c r="P2860" i="4"/>
  <c r="Q2860" i="4"/>
  <c r="P2861" i="4"/>
  <c r="Q2861" i="4"/>
  <c r="P2862" i="4"/>
  <c r="Q2862" i="4"/>
  <c r="P2863" i="4"/>
  <c r="Q2863" i="4"/>
  <c r="P2864" i="4"/>
  <c r="Q2864" i="4"/>
  <c r="P2865" i="4"/>
  <c r="Q2865" i="4"/>
  <c r="P2866" i="4"/>
  <c r="Q2866" i="4"/>
  <c r="P2867" i="4"/>
  <c r="Q2867" i="4"/>
  <c r="P2868" i="4"/>
  <c r="Q2868" i="4"/>
  <c r="P2869" i="4"/>
  <c r="Q2869" i="4"/>
  <c r="P2870" i="4"/>
  <c r="Q2870" i="4"/>
  <c r="P2871" i="4"/>
  <c r="Q2871" i="4"/>
  <c r="P2872" i="4"/>
  <c r="Q2872" i="4"/>
  <c r="P2873" i="4"/>
  <c r="Q2873" i="4"/>
  <c r="P2874" i="4"/>
  <c r="Q2874" i="4"/>
  <c r="P2875" i="4"/>
  <c r="Q2875" i="4"/>
  <c r="P2876" i="4"/>
  <c r="Q2876" i="4"/>
  <c r="P2877" i="4"/>
  <c r="Q2877" i="4"/>
  <c r="P2878" i="4"/>
  <c r="Q2878" i="4"/>
  <c r="P2879" i="4"/>
  <c r="Q2879" i="4"/>
  <c r="P2880" i="4"/>
  <c r="Q2880" i="4"/>
  <c r="P2881" i="4"/>
  <c r="Q2881" i="4"/>
  <c r="P2882" i="4"/>
  <c r="Q2882" i="4"/>
  <c r="P2883" i="4"/>
  <c r="Q2883" i="4"/>
  <c r="P2884" i="4"/>
  <c r="Q2884" i="4"/>
  <c r="P2885" i="4"/>
  <c r="Q2885" i="4"/>
  <c r="P2886" i="4"/>
  <c r="Q2886" i="4"/>
  <c r="P2887" i="4"/>
  <c r="Q2887" i="4"/>
  <c r="P2888" i="4"/>
  <c r="Q2888" i="4"/>
  <c r="P2889" i="4"/>
  <c r="Q2889" i="4"/>
  <c r="P2890" i="4"/>
  <c r="Q2890" i="4"/>
  <c r="P2891" i="4"/>
  <c r="Q2891" i="4"/>
  <c r="P2892" i="4"/>
  <c r="Q2892" i="4"/>
  <c r="P2893" i="4"/>
  <c r="Q2893" i="4"/>
  <c r="P2894" i="4"/>
  <c r="Q2894" i="4"/>
  <c r="P2895" i="4"/>
  <c r="Q2895" i="4"/>
  <c r="P2896" i="4"/>
  <c r="Q2896" i="4"/>
  <c r="P2897" i="4"/>
  <c r="Q2897" i="4"/>
  <c r="P2898" i="4"/>
  <c r="Q2898" i="4"/>
  <c r="P2899" i="4"/>
  <c r="Q2899" i="4"/>
  <c r="P2900" i="4"/>
  <c r="Q2900" i="4"/>
  <c r="P2901" i="4"/>
  <c r="Q2901" i="4"/>
  <c r="P2902" i="4"/>
  <c r="Q2902" i="4"/>
  <c r="P2903" i="4"/>
  <c r="Q2903" i="4"/>
  <c r="P2904" i="4"/>
  <c r="Q2904" i="4"/>
  <c r="P2905" i="4"/>
  <c r="Q2905" i="4"/>
  <c r="P2906" i="4"/>
  <c r="Q2906" i="4"/>
  <c r="P2907" i="4"/>
  <c r="Q2907" i="4"/>
  <c r="P2908" i="4"/>
  <c r="Q2908" i="4"/>
  <c r="P2909" i="4"/>
  <c r="Q2909" i="4"/>
  <c r="P2910" i="4"/>
  <c r="Q2910" i="4"/>
  <c r="P2911" i="4"/>
  <c r="Q2911" i="4"/>
  <c r="P2912" i="4"/>
  <c r="Q2912" i="4"/>
  <c r="P2913" i="4"/>
  <c r="Q2913" i="4"/>
  <c r="P2914" i="4"/>
  <c r="Q2914" i="4"/>
  <c r="P2915" i="4"/>
  <c r="Q2915" i="4"/>
  <c r="P2916" i="4"/>
  <c r="Q2916" i="4"/>
  <c r="P2917" i="4"/>
  <c r="Q2917" i="4"/>
  <c r="P2918" i="4"/>
  <c r="Q2918" i="4"/>
  <c r="P2919" i="4"/>
  <c r="Q2919" i="4"/>
  <c r="P2920" i="4"/>
  <c r="Q2920" i="4"/>
  <c r="P2921" i="4"/>
  <c r="Q2921" i="4"/>
  <c r="P2922" i="4"/>
  <c r="Q2922" i="4"/>
  <c r="P2923" i="4"/>
  <c r="Q2923" i="4"/>
  <c r="P2924" i="4"/>
  <c r="Q2924" i="4"/>
  <c r="P2925" i="4"/>
  <c r="Q2925" i="4"/>
  <c r="P2926" i="4"/>
  <c r="Q2926" i="4"/>
  <c r="P2927" i="4"/>
  <c r="Q2927" i="4"/>
  <c r="P2928" i="4"/>
  <c r="Q2928" i="4"/>
  <c r="P2929" i="4"/>
  <c r="Q2929" i="4"/>
  <c r="P2930" i="4"/>
  <c r="Q2930" i="4"/>
  <c r="P2931" i="4"/>
  <c r="Q2931" i="4"/>
  <c r="P2932" i="4"/>
  <c r="Q2932" i="4"/>
  <c r="P2933" i="4"/>
  <c r="Q2933" i="4"/>
  <c r="P2934" i="4"/>
  <c r="Q2934" i="4"/>
  <c r="P2935" i="4"/>
  <c r="Q2935" i="4"/>
  <c r="P2936" i="4"/>
  <c r="Q2936" i="4"/>
  <c r="P2937" i="4"/>
  <c r="Q2937" i="4"/>
  <c r="P2938" i="4"/>
  <c r="Q2938" i="4"/>
  <c r="P2939" i="4"/>
  <c r="Q2939" i="4"/>
  <c r="P2940" i="4"/>
  <c r="Q2940" i="4"/>
  <c r="P2941" i="4"/>
  <c r="Q2941" i="4"/>
  <c r="P2942" i="4"/>
  <c r="Q2942" i="4"/>
  <c r="P2943" i="4"/>
  <c r="Q2943" i="4"/>
  <c r="P2944" i="4"/>
  <c r="Q2944" i="4"/>
  <c r="P2945" i="4"/>
  <c r="Q2945" i="4"/>
  <c r="P2946" i="4"/>
  <c r="Q2946" i="4"/>
  <c r="P2947" i="4"/>
  <c r="Q2947" i="4"/>
  <c r="P2948" i="4"/>
  <c r="Q2948" i="4"/>
  <c r="P2949" i="4"/>
  <c r="Q2949" i="4"/>
  <c r="P2950" i="4"/>
  <c r="Q2950" i="4"/>
  <c r="P2951" i="4"/>
  <c r="Q2951" i="4"/>
  <c r="P2952" i="4"/>
  <c r="Q2952" i="4"/>
  <c r="P2953" i="4"/>
  <c r="Q2953" i="4"/>
  <c r="P2954" i="4"/>
  <c r="Q2954" i="4"/>
  <c r="P2955" i="4"/>
  <c r="Q2955" i="4"/>
  <c r="P2956" i="4"/>
  <c r="Q2956" i="4"/>
  <c r="P2957" i="4"/>
  <c r="Q2957" i="4"/>
  <c r="P2958" i="4"/>
  <c r="Q2958" i="4"/>
  <c r="P2959" i="4"/>
  <c r="Q2959" i="4"/>
  <c r="P2960" i="4"/>
  <c r="Q2960" i="4"/>
  <c r="P2961" i="4"/>
  <c r="Q2961" i="4"/>
  <c r="P2962" i="4"/>
  <c r="Q2962" i="4"/>
  <c r="P2963" i="4"/>
  <c r="Q2963" i="4"/>
  <c r="P2964" i="4"/>
  <c r="Q2964" i="4"/>
  <c r="P2965" i="4"/>
  <c r="Q2965" i="4"/>
  <c r="P2966" i="4"/>
  <c r="Q2966" i="4"/>
  <c r="P2967" i="4"/>
  <c r="Q2967" i="4"/>
  <c r="P2968" i="4"/>
  <c r="Q2968" i="4"/>
  <c r="P2969" i="4"/>
  <c r="Q2969" i="4"/>
  <c r="P2970" i="4"/>
  <c r="Q2970" i="4"/>
  <c r="P2971" i="4"/>
  <c r="Q2971" i="4"/>
  <c r="P2972" i="4"/>
  <c r="Q2972" i="4"/>
  <c r="P2973" i="4"/>
  <c r="Q2973" i="4"/>
  <c r="P2974" i="4"/>
  <c r="Q2974" i="4"/>
  <c r="P2975" i="4"/>
  <c r="Q2975" i="4"/>
  <c r="P2976" i="4"/>
  <c r="Q2976" i="4"/>
  <c r="P2977" i="4"/>
  <c r="Q2977" i="4"/>
  <c r="P2978" i="4"/>
  <c r="Q2978" i="4"/>
  <c r="P2979" i="4"/>
  <c r="Q2979" i="4"/>
  <c r="P2980" i="4"/>
  <c r="Q2980" i="4"/>
  <c r="P2981" i="4"/>
  <c r="Q2981" i="4"/>
  <c r="P2982" i="4"/>
  <c r="Q2982" i="4"/>
  <c r="P2983" i="4"/>
  <c r="Q2983" i="4"/>
  <c r="P2984" i="4"/>
  <c r="Q2984" i="4"/>
  <c r="P2985" i="4"/>
  <c r="Q2985" i="4"/>
  <c r="P2986" i="4"/>
  <c r="Q2986" i="4"/>
  <c r="P2987" i="4"/>
  <c r="Q2987" i="4"/>
  <c r="P2988" i="4"/>
  <c r="Q2988" i="4"/>
  <c r="P2989" i="4"/>
  <c r="Q2989" i="4"/>
  <c r="P2990" i="4"/>
  <c r="Q2990" i="4"/>
  <c r="P2991" i="4"/>
  <c r="Q2991" i="4"/>
  <c r="P2992" i="4"/>
  <c r="Q2992" i="4"/>
  <c r="P2993" i="4"/>
  <c r="Q2993" i="4"/>
  <c r="P2994" i="4"/>
  <c r="Q2994" i="4"/>
  <c r="P2995" i="4"/>
  <c r="Q2995" i="4"/>
  <c r="P2996" i="4"/>
  <c r="Q2996" i="4"/>
  <c r="P2997" i="4"/>
  <c r="Q2997" i="4"/>
  <c r="P2998" i="4"/>
  <c r="Q2998" i="4"/>
  <c r="P2999" i="4"/>
  <c r="Q2999" i="4"/>
  <c r="P3000" i="4"/>
  <c r="Q3000" i="4"/>
  <c r="P3001" i="4"/>
  <c r="Q3001" i="4"/>
  <c r="P3002" i="4"/>
  <c r="Q3002" i="4"/>
  <c r="P3003" i="4"/>
  <c r="Q3003" i="4"/>
  <c r="P3004" i="4"/>
  <c r="Q3004" i="4"/>
  <c r="P3005" i="4"/>
  <c r="Q3005" i="4"/>
  <c r="P3006" i="4"/>
  <c r="Q3006" i="4"/>
  <c r="P3007" i="4"/>
  <c r="Q3007" i="4"/>
  <c r="P3008" i="4"/>
  <c r="Q3008" i="4"/>
  <c r="P3009" i="4"/>
  <c r="Q3009" i="4"/>
  <c r="P3010" i="4"/>
  <c r="Q3010" i="4"/>
  <c r="P3011" i="4"/>
  <c r="Q3011" i="4"/>
  <c r="P3012" i="4"/>
  <c r="Q3012" i="4"/>
  <c r="P3013" i="4"/>
  <c r="Q3013" i="4"/>
  <c r="P3014" i="4"/>
  <c r="Q3014" i="4"/>
  <c r="P3015" i="4"/>
  <c r="Q3015" i="4"/>
  <c r="P3016" i="4"/>
  <c r="Q3016" i="4"/>
  <c r="P3017" i="4"/>
  <c r="Q3017" i="4"/>
  <c r="P3018" i="4"/>
  <c r="Q3018" i="4"/>
  <c r="P3019" i="4"/>
  <c r="Q3019" i="4"/>
  <c r="P3020" i="4"/>
  <c r="Q3020" i="4"/>
  <c r="P3021" i="4"/>
  <c r="Q3021" i="4"/>
  <c r="P3022" i="4"/>
  <c r="Q3022" i="4"/>
  <c r="P3023" i="4"/>
  <c r="Q3023" i="4"/>
  <c r="P3024" i="4"/>
  <c r="Q3024" i="4"/>
  <c r="P3025" i="4"/>
  <c r="Q3025" i="4"/>
  <c r="P3026" i="4"/>
  <c r="Q3026" i="4"/>
  <c r="P3027" i="4"/>
  <c r="Q3027" i="4"/>
  <c r="P3028" i="4"/>
  <c r="Q3028" i="4"/>
  <c r="P3029" i="4"/>
  <c r="Q3029" i="4"/>
  <c r="P3030" i="4"/>
  <c r="Q3030" i="4"/>
  <c r="P3031" i="4"/>
  <c r="Q3031" i="4"/>
  <c r="P3032" i="4"/>
  <c r="Q3032" i="4"/>
  <c r="P3033" i="4"/>
  <c r="Q3033" i="4"/>
  <c r="P3034" i="4"/>
  <c r="Q3034" i="4"/>
  <c r="P3035" i="4"/>
  <c r="Q3035" i="4"/>
  <c r="P3036" i="4"/>
  <c r="Q3036" i="4"/>
  <c r="P3037" i="4"/>
  <c r="Q3037" i="4"/>
  <c r="P3038" i="4"/>
  <c r="Q3038" i="4"/>
  <c r="P3039" i="4"/>
  <c r="Q3039" i="4"/>
  <c r="P3040" i="4"/>
  <c r="Q3040" i="4"/>
  <c r="P3041" i="4"/>
  <c r="Q3041" i="4"/>
  <c r="P3042" i="4"/>
  <c r="Q3042" i="4"/>
  <c r="P3043" i="4"/>
  <c r="Q3043" i="4"/>
  <c r="P3044" i="4"/>
  <c r="Q3044" i="4"/>
  <c r="P3045" i="4"/>
  <c r="Q3045" i="4"/>
  <c r="P3046" i="4"/>
  <c r="Q3046" i="4"/>
  <c r="P3047" i="4"/>
  <c r="Q3047" i="4"/>
  <c r="P3048" i="4"/>
  <c r="Q3048" i="4"/>
  <c r="P3049" i="4"/>
  <c r="Q3049" i="4"/>
  <c r="P3050" i="4"/>
  <c r="Q3050" i="4"/>
  <c r="P3051" i="4"/>
  <c r="Q3051" i="4"/>
  <c r="P3052" i="4"/>
  <c r="Q3052" i="4"/>
  <c r="P3053" i="4"/>
  <c r="Q3053" i="4"/>
  <c r="P3054" i="4"/>
  <c r="Q3054" i="4"/>
  <c r="P3055" i="4"/>
  <c r="Q3055" i="4"/>
  <c r="P3056" i="4"/>
  <c r="Q3056" i="4"/>
  <c r="P3057" i="4"/>
  <c r="Q3057" i="4"/>
  <c r="P3058" i="4"/>
  <c r="Q3058" i="4"/>
  <c r="P3059" i="4"/>
  <c r="Q3059" i="4"/>
  <c r="P3060" i="4"/>
  <c r="Q3060" i="4"/>
  <c r="P3061" i="4"/>
  <c r="Q3061" i="4"/>
  <c r="P3062" i="4"/>
  <c r="Q3062" i="4"/>
  <c r="P3063" i="4"/>
  <c r="Q3063" i="4"/>
  <c r="P3064" i="4"/>
  <c r="Q3064" i="4"/>
  <c r="P3065" i="4"/>
  <c r="Q3065" i="4"/>
  <c r="P3066" i="4"/>
  <c r="Q3066" i="4"/>
  <c r="P3067" i="4"/>
  <c r="Q3067" i="4"/>
  <c r="P3068" i="4"/>
  <c r="Q3068" i="4"/>
  <c r="P3069" i="4"/>
  <c r="Q3069" i="4"/>
  <c r="P3070" i="4"/>
  <c r="Q3070" i="4"/>
  <c r="P3071" i="4"/>
  <c r="Q3071" i="4"/>
  <c r="P3072" i="4"/>
  <c r="Q3072" i="4"/>
  <c r="P3073" i="4"/>
  <c r="Q3073" i="4"/>
  <c r="P3074" i="4"/>
  <c r="Q3074" i="4"/>
  <c r="P3075" i="4"/>
  <c r="Q3075" i="4"/>
  <c r="P3076" i="4"/>
  <c r="Q3076" i="4"/>
  <c r="P3077" i="4"/>
  <c r="Q3077" i="4"/>
  <c r="P3078" i="4"/>
  <c r="Q3078" i="4"/>
  <c r="P3079" i="4"/>
  <c r="Q3079" i="4"/>
  <c r="P3080" i="4"/>
  <c r="Q3080" i="4"/>
  <c r="P3081" i="4"/>
  <c r="Q3081" i="4"/>
  <c r="P3082" i="4"/>
  <c r="Q3082" i="4"/>
  <c r="P3083" i="4"/>
  <c r="Q3083" i="4"/>
  <c r="P3084" i="4"/>
  <c r="Q3084" i="4"/>
  <c r="P3085" i="4"/>
  <c r="Q3085" i="4"/>
  <c r="P3086" i="4"/>
  <c r="Q3086" i="4"/>
  <c r="P3087" i="4"/>
  <c r="Q3087" i="4"/>
  <c r="P3088" i="4"/>
  <c r="Q3088" i="4"/>
  <c r="P3089" i="4"/>
  <c r="Q3089" i="4"/>
  <c r="P3090" i="4"/>
  <c r="Q3090" i="4"/>
  <c r="P3091" i="4"/>
  <c r="Q3091" i="4"/>
  <c r="P3092" i="4"/>
  <c r="Q3092" i="4"/>
  <c r="P3093" i="4"/>
  <c r="Q3093" i="4"/>
  <c r="P3094" i="4"/>
  <c r="Q3094" i="4"/>
  <c r="P3095" i="4"/>
  <c r="Q3095" i="4"/>
  <c r="P3096" i="4"/>
  <c r="Q3096" i="4"/>
  <c r="P3097" i="4"/>
  <c r="Q3097" i="4"/>
  <c r="P3098" i="4"/>
  <c r="Q3098" i="4"/>
  <c r="P3099" i="4"/>
  <c r="Q3099" i="4"/>
  <c r="P3100" i="4"/>
  <c r="Q3100" i="4"/>
  <c r="P3101" i="4"/>
  <c r="Q3101" i="4"/>
  <c r="P3102" i="4"/>
  <c r="Q3102" i="4"/>
  <c r="P3103" i="4"/>
  <c r="Q3103" i="4"/>
  <c r="P3104" i="4"/>
  <c r="Q3104" i="4"/>
  <c r="P3105" i="4"/>
  <c r="Q3105" i="4"/>
  <c r="P3106" i="4"/>
  <c r="Q3106" i="4"/>
  <c r="P3107" i="4"/>
  <c r="Q3107" i="4"/>
  <c r="P3108" i="4"/>
  <c r="Q3108" i="4"/>
  <c r="P3109" i="4"/>
  <c r="Q3109" i="4"/>
  <c r="P3110" i="4"/>
  <c r="Q3110" i="4"/>
  <c r="P3111" i="4"/>
  <c r="Q3111" i="4"/>
  <c r="P3112" i="4"/>
  <c r="Q3112" i="4"/>
  <c r="P3113" i="4"/>
  <c r="Q3113" i="4"/>
  <c r="P3114" i="4"/>
  <c r="Q3114" i="4"/>
  <c r="P3115" i="4"/>
  <c r="Q3115" i="4"/>
  <c r="P3116" i="4"/>
  <c r="Q3116" i="4"/>
  <c r="P3117" i="4"/>
  <c r="Q3117" i="4"/>
  <c r="P3118" i="4"/>
  <c r="Q3118" i="4"/>
  <c r="P3119" i="4"/>
  <c r="Q3119" i="4"/>
  <c r="P3120" i="4"/>
  <c r="Q3120" i="4"/>
  <c r="P3121" i="4"/>
  <c r="Q3121" i="4"/>
  <c r="P3122" i="4"/>
  <c r="Q3122" i="4"/>
  <c r="P3123" i="4"/>
  <c r="Q3123" i="4"/>
  <c r="P3124" i="4"/>
  <c r="Q3124" i="4"/>
  <c r="P3125" i="4"/>
  <c r="Q3125" i="4"/>
  <c r="P3126" i="4"/>
  <c r="Q3126" i="4"/>
  <c r="P3127" i="4"/>
  <c r="Q3127" i="4"/>
  <c r="P3128" i="4"/>
  <c r="Q3128" i="4"/>
  <c r="P3129" i="4"/>
  <c r="Q3129" i="4"/>
  <c r="P3130" i="4"/>
  <c r="Q3130" i="4"/>
  <c r="P3131" i="4"/>
  <c r="Q3131" i="4"/>
  <c r="P3132" i="4"/>
  <c r="Q3132" i="4"/>
  <c r="P3133" i="4"/>
  <c r="Q3133" i="4"/>
  <c r="P3134" i="4"/>
  <c r="Q3134" i="4"/>
  <c r="P3135" i="4"/>
  <c r="Q3135" i="4"/>
  <c r="P3136" i="4"/>
  <c r="Q3136" i="4"/>
  <c r="P3137" i="4"/>
  <c r="Q3137" i="4"/>
  <c r="P3138" i="4"/>
  <c r="Q3138" i="4"/>
  <c r="P3139" i="4"/>
  <c r="Q3139" i="4"/>
  <c r="P3140" i="4"/>
  <c r="Q3140" i="4"/>
  <c r="P3141" i="4"/>
  <c r="Q3141" i="4"/>
  <c r="P3142" i="4"/>
  <c r="Q3142" i="4"/>
  <c r="P3143" i="4"/>
  <c r="Q3143" i="4"/>
  <c r="P3144" i="4"/>
  <c r="Q3144" i="4"/>
  <c r="P3145" i="4"/>
  <c r="Q3145" i="4"/>
  <c r="P3146" i="4"/>
  <c r="Q3146" i="4"/>
  <c r="P3147" i="4"/>
  <c r="Q3147" i="4"/>
  <c r="P3148" i="4"/>
  <c r="Q3148" i="4"/>
  <c r="P3149" i="4"/>
  <c r="Q3149" i="4"/>
  <c r="P3150" i="4"/>
  <c r="Q3150" i="4"/>
  <c r="P3151" i="4"/>
  <c r="Q3151" i="4"/>
  <c r="P3152" i="4"/>
  <c r="Q3152" i="4"/>
  <c r="P3153" i="4"/>
  <c r="Q3153" i="4"/>
  <c r="P3154" i="4"/>
  <c r="Q3154" i="4"/>
  <c r="P3155" i="4"/>
  <c r="Q3155" i="4"/>
  <c r="P3156" i="4"/>
  <c r="Q3156" i="4"/>
  <c r="P3157" i="4"/>
  <c r="Q3157" i="4"/>
  <c r="P3158" i="4"/>
  <c r="Q3158" i="4"/>
  <c r="P3159" i="4"/>
  <c r="Q3159" i="4"/>
  <c r="P3160" i="4"/>
  <c r="Q3160" i="4"/>
  <c r="P3161" i="4"/>
  <c r="Q3161" i="4"/>
  <c r="P3162" i="4"/>
  <c r="Q3162" i="4"/>
  <c r="P3163" i="4"/>
  <c r="Q3163" i="4"/>
  <c r="P3164" i="4"/>
  <c r="Q3164" i="4"/>
  <c r="P3165" i="4"/>
  <c r="Q3165" i="4"/>
  <c r="P3166" i="4"/>
  <c r="Q3166" i="4"/>
  <c r="P3167" i="4"/>
  <c r="Q3167" i="4"/>
  <c r="P3168" i="4"/>
  <c r="Q3168" i="4"/>
  <c r="P3169" i="4"/>
  <c r="Q3169" i="4"/>
  <c r="P3170" i="4"/>
  <c r="Q3170" i="4"/>
  <c r="P3171" i="4"/>
  <c r="Q3171" i="4"/>
  <c r="P3172" i="4"/>
  <c r="Q3172" i="4"/>
  <c r="P3173" i="4"/>
  <c r="Q3173" i="4"/>
  <c r="P3174" i="4"/>
  <c r="Q3174" i="4"/>
  <c r="P3175" i="4"/>
  <c r="Q3175" i="4"/>
  <c r="P3176" i="4"/>
  <c r="Q3176" i="4"/>
  <c r="P3177" i="4"/>
  <c r="Q3177" i="4"/>
  <c r="P3178" i="4"/>
  <c r="Q3178" i="4"/>
  <c r="P3179" i="4"/>
  <c r="Q3179" i="4"/>
  <c r="P3180" i="4"/>
  <c r="Q3180" i="4"/>
  <c r="P3181" i="4"/>
  <c r="Q3181" i="4"/>
  <c r="P3182" i="4"/>
  <c r="Q3182" i="4"/>
  <c r="P3183" i="4"/>
  <c r="Q3183" i="4"/>
  <c r="P3184" i="4"/>
  <c r="Q3184" i="4"/>
  <c r="P3185" i="4"/>
  <c r="Q3185" i="4"/>
  <c r="P3186" i="4"/>
  <c r="Q3186" i="4"/>
  <c r="P3187" i="4"/>
  <c r="Q3187" i="4"/>
  <c r="P3188" i="4"/>
  <c r="Q3188" i="4"/>
  <c r="P3189" i="4"/>
  <c r="Q3189" i="4"/>
  <c r="P3190" i="4"/>
  <c r="Q3190" i="4"/>
  <c r="P3191" i="4"/>
  <c r="Q3191" i="4"/>
  <c r="P3192" i="4"/>
  <c r="Q3192" i="4"/>
  <c r="P3193" i="4"/>
  <c r="Q3193" i="4"/>
  <c r="P3194" i="4"/>
  <c r="Q3194" i="4"/>
  <c r="P3195" i="4"/>
  <c r="Q3195" i="4"/>
  <c r="P3196" i="4"/>
  <c r="Q3196" i="4"/>
  <c r="P3197" i="4"/>
  <c r="Q3197" i="4"/>
  <c r="P3198" i="4"/>
  <c r="Q3198" i="4"/>
  <c r="P3199" i="4"/>
  <c r="Q3199" i="4"/>
  <c r="P3200" i="4"/>
  <c r="Q3200" i="4"/>
  <c r="P3201" i="4"/>
  <c r="Q3201" i="4"/>
  <c r="P3202" i="4"/>
  <c r="Q3202" i="4"/>
  <c r="P3203" i="4"/>
  <c r="Q3203" i="4"/>
  <c r="P3204" i="4"/>
  <c r="Q3204" i="4"/>
  <c r="P3205" i="4"/>
  <c r="Q3205" i="4"/>
  <c r="P3206" i="4"/>
  <c r="Q3206" i="4"/>
  <c r="P3207" i="4"/>
  <c r="Q3207" i="4"/>
  <c r="P3208" i="4"/>
  <c r="Q3208" i="4"/>
  <c r="P3209" i="4"/>
  <c r="Q3209" i="4"/>
  <c r="P3210" i="4"/>
  <c r="Q3210" i="4"/>
  <c r="P3211" i="4"/>
  <c r="Q3211" i="4"/>
  <c r="P3212" i="4"/>
  <c r="Q3212" i="4"/>
  <c r="P3213" i="4"/>
  <c r="Q3213" i="4"/>
  <c r="P3214" i="4"/>
  <c r="Q3214" i="4"/>
  <c r="P3215" i="4"/>
  <c r="Q3215" i="4"/>
  <c r="P3216" i="4"/>
  <c r="Q3216" i="4"/>
  <c r="P3217" i="4"/>
  <c r="Q3217" i="4"/>
  <c r="P3218" i="4"/>
  <c r="Q3218" i="4"/>
  <c r="P3219" i="4"/>
  <c r="Q3219" i="4"/>
  <c r="P3220" i="4"/>
  <c r="Q3220" i="4"/>
  <c r="P3221" i="4"/>
  <c r="Q3221" i="4"/>
  <c r="P3222" i="4"/>
  <c r="Q3222" i="4"/>
  <c r="P3223" i="4"/>
  <c r="Q3223" i="4"/>
  <c r="P3224" i="4"/>
  <c r="Q3224" i="4"/>
  <c r="P3225" i="4"/>
  <c r="Q3225" i="4"/>
  <c r="P3226" i="4"/>
  <c r="Q3226" i="4"/>
  <c r="P3227" i="4"/>
  <c r="Q3227" i="4"/>
  <c r="P3228" i="4"/>
  <c r="Q3228" i="4"/>
  <c r="P3229" i="4"/>
  <c r="Q3229" i="4"/>
  <c r="P3230" i="4"/>
  <c r="Q3230" i="4"/>
  <c r="P3231" i="4"/>
  <c r="Q3231" i="4"/>
  <c r="P3232" i="4"/>
  <c r="Q3232" i="4"/>
  <c r="P3233" i="4"/>
  <c r="Q3233" i="4"/>
  <c r="P3234" i="4"/>
  <c r="Q3234" i="4"/>
  <c r="P3235" i="4"/>
  <c r="Q3235" i="4"/>
  <c r="P3236" i="4"/>
  <c r="Q3236" i="4"/>
  <c r="P3237" i="4"/>
  <c r="Q3237" i="4"/>
  <c r="P3238" i="4"/>
  <c r="Q3238" i="4"/>
  <c r="P3239" i="4"/>
  <c r="Q3239" i="4"/>
  <c r="P3240" i="4"/>
  <c r="Q3240" i="4"/>
  <c r="P3241" i="4"/>
  <c r="Q3241" i="4"/>
  <c r="P3242" i="4"/>
  <c r="Q3242" i="4"/>
  <c r="P3243" i="4"/>
  <c r="Q3243" i="4"/>
  <c r="P3244" i="4"/>
  <c r="Q3244" i="4"/>
  <c r="P3245" i="4"/>
  <c r="Q3245" i="4"/>
  <c r="P3246" i="4"/>
  <c r="Q3246" i="4"/>
  <c r="P3247" i="4"/>
  <c r="Q3247" i="4"/>
  <c r="P3248" i="4"/>
  <c r="Q3248" i="4"/>
  <c r="P3249" i="4"/>
  <c r="Q3249" i="4"/>
  <c r="P3250" i="4"/>
  <c r="Q3250" i="4"/>
  <c r="P3251" i="4"/>
  <c r="Q3251" i="4"/>
  <c r="P3252" i="4"/>
  <c r="Q3252" i="4"/>
  <c r="P3253" i="4"/>
  <c r="Q3253" i="4"/>
  <c r="P3254" i="4"/>
  <c r="Q3254" i="4"/>
  <c r="P3255" i="4"/>
  <c r="Q3255" i="4"/>
  <c r="P3256" i="4"/>
  <c r="Q3256" i="4"/>
  <c r="P3257" i="4"/>
  <c r="Q3257" i="4"/>
  <c r="P3258" i="4"/>
  <c r="Q3258" i="4"/>
  <c r="P3259" i="4"/>
  <c r="Q3259" i="4"/>
  <c r="P3260" i="4"/>
  <c r="Q3260" i="4"/>
  <c r="P3261" i="4"/>
  <c r="Q3261" i="4"/>
  <c r="P3262" i="4"/>
  <c r="Q3262" i="4"/>
  <c r="P3263" i="4"/>
  <c r="Q3263" i="4"/>
  <c r="P3264" i="4"/>
  <c r="Q3264" i="4"/>
  <c r="P3265" i="4"/>
  <c r="Q3265" i="4"/>
  <c r="P3266" i="4"/>
  <c r="Q3266" i="4"/>
  <c r="P3267" i="4"/>
  <c r="Q3267" i="4"/>
  <c r="P3268" i="4"/>
  <c r="Q3268" i="4"/>
  <c r="P3269" i="4"/>
  <c r="Q3269" i="4"/>
  <c r="P3270" i="4"/>
  <c r="Q3270" i="4"/>
  <c r="P3271" i="4"/>
  <c r="Q3271" i="4"/>
  <c r="P3272" i="4"/>
  <c r="Q3272" i="4"/>
  <c r="P3273" i="4"/>
  <c r="Q3273" i="4"/>
  <c r="P3274" i="4"/>
  <c r="Q3274" i="4"/>
  <c r="P3275" i="4"/>
  <c r="Q3275" i="4"/>
  <c r="P3276" i="4"/>
  <c r="Q3276" i="4"/>
  <c r="P3277" i="4"/>
  <c r="Q3277" i="4"/>
  <c r="P3278" i="4"/>
  <c r="Q3278" i="4"/>
  <c r="P3279" i="4"/>
  <c r="Q3279" i="4"/>
  <c r="P3280" i="4"/>
  <c r="Q3280" i="4"/>
  <c r="P3281" i="4"/>
  <c r="Q3281" i="4"/>
  <c r="P3282" i="4"/>
  <c r="Q3282" i="4"/>
  <c r="P3283" i="4"/>
  <c r="Q3283" i="4"/>
  <c r="P3284" i="4"/>
  <c r="Q3284" i="4"/>
  <c r="P3285" i="4"/>
  <c r="Q3285" i="4"/>
  <c r="P3286" i="4"/>
  <c r="Q3286" i="4"/>
  <c r="P3287" i="4"/>
  <c r="Q3287" i="4"/>
  <c r="P3288" i="4"/>
  <c r="Q3288" i="4"/>
  <c r="P3289" i="4"/>
  <c r="Q3289" i="4"/>
  <c r="P3290" i="4"/>
  <c r="Q3290" i="4"/>
  <c r="P3291" i="4"/>
  <c r="Q3291" i="4"/>
  <c r="P3292" i="4"/>
  <c r="Q3292" i="4"/>
  <c r="P3293" i="4"/>
  <c r="Q3293" i="4"/>
  <c r="P3294" i="4"/>
  <c r="Q3294" i="4"/>
  <c r="P3295" i="4"/>
  <c r="Q3295" i="4"/>
  <c r="P3296" i="4"/>
  <c r="Q3296" i="4"/>
  <c r="P3297" i="4"/>
  <c r="Q3297" i="4"/>
  <c r="P3298" i="4"/>
  <c r="Q3298" i="4"/>
  <c r="P3299" i="4"/>
  <c r="Q3299" i="4"/>
  <c r="P3300" i="4"/>
  <c r="Q3300" i="4"/>
  <c r="P3301" i="4"/>
  <c r="Q3301" i="4"/>
  <c r="P3302" i="4"/>
  <c r="Q3302" i="4"/>
  <c r="P3303" i="4"/>
  <c r="Q3303" i="4"/>
  <c r="P3304" i="4"/>
  <c r="Q3304" i="4"/>
  <c r="P3305" i="4"/>
  <c r="Q3305" i="4"/>
  <c r="P3306" i="4"/>
  <c r="Q3306" i="4"/>
  <c r="P3307" i="4"/>
  <c r="Q3307" i="4"/>
  <c r="P3308" i="4"/>
  <c r="Q3308" i="4"/>
  <c r="P3309" i="4"/>
  <c r="Q3309" i="4"/>
  <c r="P3310" i="4"/>
  <c r="Q3310" i="4"/>
  <c r="P3311" i="4"/>
  <c r="Q3311" i="4"/>
  <c r="P3312" i="4"/>
  <c r="Q3312" i="4"/>
  <c r="P3313" i="4"/>
  <c r="Q3313" i="4"/>
  <c r="P3314" i="4"/>
  <c r="Q3314" i="4"/>
  <c r="P3315" i="4"/>
  <c r="Q3315" i="4"/>
  <c r="P3316" i="4"/>
  <c r="Q3316" i="4"/>
  <c r="P3317" i="4"/>
  <c r="Q3317" i="4"/>
  <c r="P3318" i="4"/>
  <c r="Q3318" i="4"/>
  <c r="P3319" i="4"/>
  <c r="Q3319" i="4"/>
  <c r="P3320" i="4"/>
  <c r="Q3320" i="4"/>
  <c r="P3321" i="4"/>
  <c r="Q3321" i="4"/>
  <c r="P3322" i="4"/>
  <c r="Q3322" i="4"/>
  <c r="P3323" i="4"/>
  <c r="Q3323" i="4"/>
  <c r="P3324" i="4"/>
  <c r="Q3324" i="4"/>
  <c r="P3325" i="4"/>
  <c r="Q3325" i="4"/>
  <c r="P3326" i="4"/>
  <c r="Q3326" i="4"/>
  <c r="P3327" i="4"/>
  <c r="Q3327" i="4"/>
  <c r="P3328" i="4"/>
  <c r="Q3328" i="4"/>
  <c r="P3329" i="4"/>
  <c r="Q3329" i="4"/>
  <c r="P3330" i="4"/>
  <c r="Q3330" i="4"/>
  <c r="P3331" i="4"/>
  <c r="Q3331" i="4"/>
  <c r="P3332" i="4"/>
  <c r="Q3332" i="4"/>
  <c r="P3333" i="4"/>
  <c r="Q3333" i="4"/>
  <c r="P3334" i="4"/>
  <c r="Q3334" i="4"/>
  <c r="P3335" i="4"/>
  <c r="Q3335" i="4"/>
  <c r="P3336" i="4"/>
  <c r="Q3336" i="4"/>
  <c r="P3337" i="4"/>
  <c r="Q3337" i="4"/>
  <c r="P3338" i="4"/>
  <c r="Q3338" i="4"/>
  <c r="P3339" i="4"/>
  <c r="Q3339" i="4"/>
  <c r="P3340" i="4"/>
  <c r="Q3340" i="4"/>
  <c r="P3341" i="4"/>
  <c r="Q3341" i="4"/>
  <c r="P3342" i="4"/>
  <c r="Q3342" i="4"/>
  <c r="P3343" i="4"/>
  <c r="Q3343" i="4"/>
  <c r="P3344" i="4"/>
  <c r="Q3344" i="4"/>
  <c r="P3345" i="4"/>
  <c r="Q3345" i="4"/>
  <c r="P3346" i="4"/>
  <c r="Q3346" i="4"/>
  <c r="P3347" i="4"/>
  <c r="Q3347" i="4"/>
  <c r="P3348" i="4"/>
  <c r="Q3348" i="4"/>
  <c r="P3349" i="4"/>
  <c r="Q3349" i="4"/>
  <c r="P3350" i="4"/>
  <c r="Q3350" i="4"/>
  <c r="P3351" i="4"/>
  <c r="Q3351" i="4"/>
  <c r="P3352" i="4"/>
  <c r="Q3352" i="4"/>
  <c r="P3353" i="4"/>
  <c r="Q3353" i="4"/>
  <c r="P3354" i="4"/>
  <c r="Q3354" i="4"/>
  <c r="P3355" i="4"/>
  <c r="Q3355" i="4"/>
  <c r="P3356" i="4"/>
  <c r="Q3356" i="4"/>
  <c r="P3357" i="4"/>
  <c r="Q3357" i="4"/>
  <c r="P3358" i="4"/>
  <c r="Q3358" i="4"/>
  <c r="P3359" i="4"/>
  <c r="Q3359" i="4"/>
  <c r="P3360" i="4"/>
  <c r="Q3360" i="4"/>
  <c r="P3361" i="4"/>
  <c r="Q3361" i="4"/>
  <c r="P3362" i="4"/>
  <c r="Q3362" i="4"/>
  <c r="P3363" i="4"/>
  <c r="Q3363" i="4"/>
  <c r="P3364" i="4"/>
  <c r="Q3364" i="4"/>
  <c r="P3365" i="4"/>
  <c r="Q3365" i="4"/>
  <c r="P3366" i="4"/>
  <c r="Q3366" i="4"/>
  <c r="P3367" i="4"/>
  <c r="Q3367" i="4"/>
  <c r="P3368" i="4"/>
  <c r="Q3368" i="4"/>
  <c r="P3369" i="4"/>
  <c r="Q3369" i="4"/>
  <c r="P3370" i="4"/>
  <c r="Q3370" i="4"/>
  <c r="P3371" i="4"/>
  <c r="Q3371" i="4"/>
  <c r="P3372" i="4"/>
  <c r="Q3372" i="4"/>
  <c r="P3373" i="4"/>
  <c r="Q3373" i="4"/>
  <c r="P3374" i="4"/>
  <c r="Q3374" i="4"/>
  <c r="P3375" i="4"/>
  <c r="Q3375" i="4"/>
  <c r="P3376" i="4"/>
  <c r="Q3376" i="4"/>
  <c r="P3377" i="4"/>
  <c r="Q3377" i="4"/>
  <c r="P3378" i="4"/>
  <c r="Q3378" i="4"/>
  <c r="P3379" i="4"/>
  <c r="Q3379" i="4"/>
  <c r="P3380" i="4"/>
  <c r="Q3380" i="4"/>
  <c r="P3381" i="4"/>
  <c r="Q3381" i="4"/>
  <c r="P3382" i="4"/>
  <c r="Q3382" i="4"/>
  <c r="P3383" i="4"/>
  <c r="Q3383" i="4"/>
  <c r="P3384" i="4"/>
  <c r="Q3384" i="4"/>
  <c r="P3385" i="4"/>
  <c r="Q3385" i="4"/>
  <c r="P3386" i="4"/>
  <c r="Q3386" i="4"/>
  <c r="P3387" i="4"/>
  <c r="Q3387" i="4"/>
  <c r="P3388" i="4"/>
  <c r="Q3388" i="4"/>
  <c r="P3389" i="4"/>
  <c r="Q3389" i="4"/>
  <c r="P3390" i="4"/>
  <c r="Q3390" i="4"/>
  <c r="P3391" i="4"/>
  <c r="Q3391" i="4"/>
  <c r="P3392" i="4"/>
  <c r="Q3392" i="4"/>
  <c r="P3393" i="4"/>
  <c r="Q3393" i="4"/>
  <c r="P3394" i="4"/>
  <c r="Q3394" i="4"/>
  <c r="P3395" i="4"/>
  <c r="Q3395" i="4"/>
  <c r="P3396" i="4"/>
  <c r="Q3396" i="4"/>
  <c r="P3397" i="4"/>
  <c r="Q3397" i="4"/>
  <c r="P3398" i="4"/>
  <c r="Q3398" i="4"/>
  <c r="P3399" i="4"/>
  <c r="Q3399" i="4"/>
  <c r="P3400" i="4"/>
  <c r="Q3400" i="4"/>
  <c r="P3401" i="4"/>
  <c r="Q3401" i="4"/>
  <c r="P3402" i="4"/>
  <c r="Q3402" i="4"/>
  <c r="P3403" i="4"/>
  <c r="Q3403" i="4"/>
  <c r="P3404" i="4"/>
  <c r="Q3404" i="4"/>
  <c r="P3405" i="4"/>
  <c r="Q3405" i="4"/>
  <c r="P3406" i="4"/>
  <c r="Q3406" i="4"/>
  <c r="P3407" i="4"/>
  <c r="Q3407" i="4"/>
  <c r="P3408" i="4"/>
  <c r="Q3408" i="4"/>
  <c r="P3409" i="4"/>
  <c r="Q3409" i="4"/>
  <c r="P3410" i="4"/>
  <c r="Q3410" i="4"/>
  <c r="P3411" i="4"/>
  <c r="Q3411" i="4"/>
  <c r="P3412" i="4"/>
  <c r="Q3412" i="4"/>
  <c r="P3413" i="4"/>
  <c r="Q3413" i="4"/>
  <c r="P3414" i="4"/>
  <c r="Q3414" i="4"/>
  <c r="P3415" i="4"/>
  <c r="Q3415" i="4"/>
  <c r="P3416" i="4"/>
  <c r="Q3416" i="4"/>
  <c r="P3417" i="4"/>
  <c r="Q3417" i="4"/>
  <c r="P3418" i="4"/>
  <c r="Q3418" i="4"/>
  <c r="P3419" i="4"/>
  <c r="Q3419" i="4"/>
  <c r="P3420" i="4"/>
  <c r="Q3420" i="4"/>
  <c r="P3421" i="4"/>
  <c r="Q3421" i="4"/>
  <c r="P3422" i="4"/>
  <c r="Q3422" i="4"/>
  <c r="P3423" i="4"/>
  <c r="Q3423" i="4"/>
  <c r="P3424" i="4"/>
  <c r="Q3424" i="4"/>
  <c r="P3425" i="4"/>
  <c r="Q3425" i="4"/>
  <c r="P3426" i="4"/>
  <c r="Q3426" i="4"/>
  <c r="P3427" i="4"/>
  <c r="Q3427" i="4"/>
  <c r="P3428" i="4"/>
  <c r="Q3428" i="4"/>
  <c r="P3429" i="4"/>
  <c r="Q3429" i="4"/>
  <c r="P3430" i="4"/>
  <c r="Q3430" i="4"/>
  <c r="P3431" i="4"/>
  <c r="Q3431" i="4"/>
  <c r="P3432" i="4"/>
  <c r="Q3432" i="4"/>
  <c r="P3433" i="4"/>
  <c r="Q3433" i="4"/>
  <c r="P3434" i="4"/>
  <c r="Q3434" i="4"/>
  <c r="P3435" i="4"/>
  <c r="Q3435" i="4"/>
  <c r="P3436" i="4"/>
  <c r="Q3436" i="4"/>
  <c r="P3437" i="4"/>
  <c r="Q3437" i="4"/>
  <c r="P3438" i="4"/>
  <c r="Q3438" i="4"/>
  <c r="P3439" i="4"/>
  <c r="Q3439" i="4"/>
  <c r="P3440" i="4"/>
  <c r="Q3440" i="4"/>
  <c r="P3441" i="4"/>
  <c r="Q3441" i="4"/>
  <c r="P3442" i="4"/>
  <c r="Q3442" i="4"/>
  <c r="P3443" i="4"/>
  <c r="Q3443" i="4"/>
  <c r="P3444" i="4"/>
  <c r="Q3444" i="4"/>
  <c r="P3445" i="4"/>
  <c r="Q3445" i="4"/>
  <c r="P3446" i="4"/>
  <c r="Q3446" i="4"/>
  <c r="P3447" i="4"/>
  <c r="Q3447" i="4"/>
  <c r="P3448" i="4"/>
  <c r="Q3448" i="4"/>
  <c r="P3449" i="4"/>
  <c r="Q3449" i="4"/>
  <c r="P3450" i="4"/>
  <c r="Q3450" i="4"/>
  <c r="P3451" i="4"/>
  <c r="Q3451" i="4"/>
  <c r="P3452" i="4"/>
  <c r="Q3452" i="4"/>
  <c r="P3453" i="4"/>
  <c r="Q3453" i="4"/>
  <c r="P3454" i="4"/>
  <c r="Q3454" i="4"/>
  <c r="P3455" i="4"/>
  <c r="Q3455" i="4"/>
  <c r="P3456" i="4"/>
  <c r="Q3456" i="4"/>
  <c r="P3457" i="4"/>
  <c r="Q3457" i="4"/>
  <c r="P3458" i="4"/>
  <c r="Q3458" i="4"/>
  <c r="P3459" i="4"/>
  <c r="Q3459" i="4"/>
  <c r="P3460" i="4"/>
  <c r="Q3460" i="4"/>
  <c r="P3461" i="4"/>
  <c r="Q3461" i="4"/>
  <c r="P3462" i="4"/>
  <c r="Q3462" i="4"/>
  <c r="P3463" i="4"/>
  <c r="Q3463" i="4"/>
  <c r="P3464" i="4"/>
  <c r="Q3464" i="4"/>
  <c r="P3465" i="4"/>
  <c r="Q3465" i="4"/>
  <c r="P3466" i="4"/>
  <c r="Q3466" i="4"/>
  <c r="P3467" i="4"/>
  <c r="Q3467" i="4"/>
  <c r="P3468" i="4"/>
  <c r="Q3468" i="4"/>
  <c r="P3469" i="4"/>
  <c r="Q3469" i="4"/>
  <c r="P3470" i="4"/>
  <c r="Q3470" i="4"/>
  <c r="P3471" i="4"/>
  <c r="Q3471" i="4"/>
  <c r="P3472" i="4"/>
  <c r="Q3472" i="4"/>
  <c r="P3473" i="4"/>
  <c r="Q3473" i="4"/>
  <c r="P3474" i="4"/>
  <c r="Q3474" i="4"/>
  <c r="P3475" i="4"/>
  <c r="Q3475" i="4"/>
  <c r="P3476" i="4"/>
  <c r="Q3476" i="4"/>
  <c r="P3477" i="4"/>
  <c r="Q3477" i="4"/>
  <c r="P3478" i="4"/>
  <c r="Q3478" i="4"/>
  <c r="P3479" i="4"/>
  <c r="Q3479" i="4"/>
  <c r="P3480" i="4"/>
  <c r="Q3480" i="4"/>
  <c r="P3481" i="4"/>
  <c r="Q3481" i="4"/>
  <c r="P3482" i="4"/>
  <c r="Q3482" i="4"/>
  <c r="P3483" i="4"/>
  <c r="Q3483" i="4"/>
  <c r="P3484" i="4"/>
  <c r="Q3484" i="4"/>
  <c r="P3485" i="4"/>
  <c r="Q3485" i="4"/>
  <c r="P3486" i="4"/>
  <c r="Q3486" i="4"/>
  <c r="P3487" i="4"/>
  <c r="Q3487" i="4"/>
  <c r="P3488" i="4"/>
  <c r="Q3488" i="4"/>
  <c r="P3489" i="4"/>
  <c r="Q3489" i="4"/>
  <c r="P3490" i="4"/>
  <c r="Q3490" i="4"/>
  <c r="P3491" i="4"/>
  <c r="Q3491" i="4"/>
  <c r="P3492" i="4"/>
  <c r="Q3492" i="4"/>
  <c r="P3493" i="4"/>
  <c r="Q3493" i="4"/>
  <c r="P3494" i="4"/>
  <c r="Q3494" i="4"/>
  <c r="P3495" i="4"/>
  <c r="Q3495" i="4"/>
  <c r="P3496" i="4"/>
  <c r="Q3496" i="4"/>
  <c r="P3497" i="4"/>
  <c r="Q3497" i="4"/>
  <c r="P3498" i="4"/>
  <c r="Q3498" i="4"/>
  <c r="P3499" i="4"/>
  <c r="Q3499" i="4"/>
  <c r="P3500" i="4"/>
  <c r="Q3500" i="4"/>
  <c r="P3501" i="4"/>
  <c r="Q3501" i="4"/>
  <c r="P3502" i="4"/>
  <c r="Q3502" i="4"/>
  <c r="P3503" i="4"/>
  <c r="Q3503" i="4"/>
  <c r="P3504" i="4"/>
  <c r="Q3504" i="4"/>
  <c r="P3505" i="4"/>
  <c r="Q3505" i="4"/>
  <c r="P3506" i="4"/>
  <c r="Q3506" i="4"/>
  <c r="P3507" i="4"/>
  <c r="Q3507" i="4"/>
  <c r="P3508" i="4"/>
  <c r="Q3508" i="4"/>
  <c r="P3509" i="4"/>
  <c r="Q3509" i="4"/>
  <c r="P3510" i="4"/>
  <c r="Q3510" i="4"/>
  <c r="P3511" i="4"/>
  <c r="Q3511" i="4"/>
  <c r="P3512" i="4"/>
  <c r="Q3512" i="4"/>
  <c r="P3513" i="4"/>
  <c r="Q3513" i="4"/>
  <c r="P3514" i="4"/>
  <c r="Q3514" i="4"/>
  <c r="P3515" i="4"/>
  <c r="Q3515" i="4"/>
  <c r="P3516" i="4"/>
  <c r="Q3516" i="4"/>
  <c r="P3517" i="4"/>
  <c r="Q3517" i="4"/>
  <c r="P3518" i="4"/>
  <c r="Q3518" i="4"/>
  <c r="P3519" i="4"/>
  <c r="Q3519" i="4"/>
  <c r="P3520" i="4"/>
  <c r="Q3520" i="4"/>
  <c r="P3521" i="4"/>
  <c r="Q3521" i="4"/>
  <c r="P3522" i="4"/>
  <c r="Q3522" i="4"/>
  <c r="P3523" i="4"/>
  <c r="Q3523" i="4"/>
  <c r="P3524" i="4"/>
  <c r="Q3524" i="4"/>
  <c r="P3525" i="4"/>
  <c r="Q3525" i="4"/>
  <c r="P3526" i="4"/>
  <c r="Q3526" i="4"/>
  <c r="P3527" i="4"/>
  <c r="Q3527" i="4"/>
  <c r="P3528" i="4"/>
  <c r="Q3528" i="4"/>
  <c r="P3529" i="4"/>
  <c r="Q3529" i="4"/>
  <c r="P3530" i="4"/>
  <c r="Q3530" i="4"/>
  <c r="P3531" i="4"/>
  <c r="Q3531" i="4"/>
  <c r="P3532" i="4"/>
  <c r="Q3532" i="4"/>
  <c r="P3533" i="4"/>
  <c r="Q3533" i="4"/>
  <c r="P3534" i="4"/>
  <c r="Q3534" i="4"/>
  <c r="P3535" i="4"/>
  <c r="Q3535" i="4"/>
  <c r="P3536" i="4"/>
  <c r="Q3536" i="4"/>
  <c r="P3537" i="4"/>
  <c r="Q3537" i="4"/>
  <c r="P3538" i="4"/>
  <c r="Q3538" i="4"/>
  <c r="P3539" i="4"/>
  <c r="Q3539" i="4"/>
  <c r="P3540" i="4"/>
  <c r="Q3540" i="4"/>
  <c r="P3541" i="4"/>
  <c r="Q3541" i="4"/>
  <c r="P3542" i="4"/>
  <c r="Q3542" i="4"/>
  <c r="P3543" i="4"/>
  <c r="Q3543" i="4"/>
  <c r="P3544" i="4"/>
  <c r="Q3544" i="4"/>
  <c r="P3545" i="4"/>
  <c r="Q3545" i="4"/>
  <c r="P3546" i="4"/>
  <c r="Q3546" i="4"/>
  <c r="P3547" i="4"/>
  <c r="Q3547" i="4"/>
  <c r="P3548" i="4"/>
  <c r="Q3548" i="4"/>
  <c r="P3549" i="4"/>
  <c r="Q3549" i="4"/>
  <c r="P3550" i="4"/>
  <c r="Q3550" i="4"/>
  <c r="P3551" i="4"/>
  <c r="Q3551" i="4"/>
  <c r="P3552" i="4"/>
  <c r="Q3552" i="4"/>
  <c r="P3553" i="4"/>
  <c r="Q3553" i="4"/>
  <c r="P3554" i="4"/>
  <c r="Q3554" i="4"/>
  <c r="P3555" i="4"/>
  <c r="Q3555" i="4"/>
  <c r="P3556" i="4"/>
  <c r="Q3556" i="4"/>
  <c r="P3557" i="4"/>
  <c r="Q3557" i="4"/>
  <c r="P3558" i="4"/>
  <c r="Q3558" i="4"/>
  <c r="P3559" i="4"/>
  <c r="Q3559" i="4"/>
  <c r="P3560" i="4"/>
  <c r="Q3560" i="4"/>
  <c r="P3561" i="4"/>
  <c r="Q3561" i="4"/>
  <c r="P3562" i="4"/>
  <c r="Q3562" i="4"/>
  <c r="P3563" i="4"/>
  <c r="Q3563" i="4"/>
  <c r="P3564" i="4"/>
  <c r="Q3564" i="4"/>
  <c r="P3565" i="4"/>
  <c r="Q3565" i="4"/>
  <c r="P3566" i="4"/>
  <c r="Q3566" i="4"/>
  <c r="P3567" i="4"/>
  <c r="Q3567" i="4"/>
  <c r="P3568" i="4"/>
  <c r="Q3568" i="4"/>
  <c r="P3569" i="4"/>
  <c r="Q3569" i="4"/>
  <c r="P3570" i="4"/>
  <c r="Q3570" i="4"/>
  <c r="P3571" i="4"/>
  <c r="Q3571" i="4"/>
  <c r="P3572" i="4"/>
  <c r="Q3572" i="4"/>
  <c r="P3573" i="4"/>
  <c r="Q3573" i="4"/>
  <c r="P3574" i="4"/>
  <c r="Q3574" i="4"/>
  <c r="P3575" i="4"/>
  <c r="Q3575" i="4"/>
  <c r="P3576" i="4"/>
  <c r="Q3576" i="4"/>
  <c r="P3577" i="4"/>
  <c r="Q3577" i="4"/>
  <c r="P3578" i="4"/>
  <c r="Q3578" i="4"/>
  <c r="P3579" i="4"/>
  <c r="Q3579" i="4"/>
  <c r="P3580" i="4"/>
  <c r="Q3580" i="4"/>
  <c r="P3581" i="4"/>
  <c r="Q3581" i="4"/>
  <c r="P3582" i="4"/>
  <c r="Q3582" i="4"/>
  <c r="P3583" i="4"/>
  <c r="Q3583" i="4"/>
  <c r="P3584" i="4"/>
  <c r="Q3584" i="4"/>
  <c r="P3585" i="4"/>
  <c r="Q3585" i="4"/>
  <c r="P3586" i="4"/>
  <c r="Q3586" i="4"/>
  <c r="P3587" i="4"/>
  <c r="Q3587" i="4"/>
  <c r="P3588" i="4"/>
  <c r="Q3588" i="4"/>
  <c r="P3589" i="4"/>
  <c r="Q3589" i="4"/>
  <c r="P3590" i="4"/>
  <c r="Q3590" i="4"/>
  <c r="P3591" i="4"/>
  <c r="Q3591" i="4"/>
  <c r="P3592" i="4"/>
  <c r="Q3592" i="4"/>
  <c r="P3593" i="4"/>
  <c r="Q3593" i="4"/>
  <c r="P3594" i="4"/>
  <c r="Q3594" i="4"/>
  <c r="P3595" i="4"/>
  <c r="Q3595" i="4"/>
  <c r="P3596" i="4"/>
  <c r="Q3596" i="4"/>
  <c r="P3597" i="4"/>
  <c r="Q3597" i="4"/>
  <c r="P3598" i="4"/>
  <c r="Q3598" i="4"/>
  <c r="P3599" i="4"/>
  <c r="Q3599" i="4"/>
  <c r="P3600" i="4"/>
  <c r="Q3600" i="4"/>
  <c r="P3601" i="4"/>
  <c r="Q3601" i="4"/>
  <c r="P3602" i="4"/>
  <c r="Q3602" i="4"/>
  <c r="P3603" i="4"/>
  <c r="Q3603" i="4"/>
  <c r="P3604" i="4"/>
  <c r="Q3604" i="4"/>
  <c r="P3605" i="4"/>
  <c r="Q3605" i="4"/>
  <c r="P3606" i="4"/>
  <c r="Q3606" i="4"/>
  <c r="P3607" i="4"/>
  <c r="Q3607" i="4"/>
  <c r="P3608" i="4"/>
  <c r="Q3608" i="4"/>
  <c r="P3609" i="4"/>
  <c r="Q3609" i="4"/>
  <c r="P3610" i="4"/>
  <c r="Q3610" i="4"/>
  <c r="P3611" i="4"/>
  <c r="Q3611" i="4"/>
  <c r="P3612" i="4"/>
  <c r="Q3612" i="4"/>
  <c r="P3613" i="4"/>
  <c r="Q3613" i="4"/>
  <c r="P3614" i="4"/>
  <c r="Q3614" i="4"/>
  <c r="P3615" i="4"/>
  <c r="Q3615" i="4"/>
  <c r="P3616" i="4"/>
  <c r="Q3616" i="4"/>
  <c r="P3617" i="4"/>
  <c r="Q3617" i="4"/>
  <c r="P3618" i="4"/>
  <c r="Q3618" i="4"/>
  <c r="P3619" i="4"/>
  <c r="Q3619" i="4"/>
  <c r="P3620" i="4"/>
  <c r="Q3620" i="4"/>
  <c r="P3621" i="4"/>
  <c r="Q3621" i="4"/>
  <c r="P3622" i="4"/>
  <c r="Q3622" i="4"/>
  <c r="P3623" i="4"/>
  <c r="Q3623" i="4"/>
  <c r="P3624" i="4"/>
  <c r="Q3624" i="4"/>
  <c r="P3625" i="4"/>
  <c r="Q3625" i="4"/>
  <c r="P3626" i="4"/>
  <c r="Q3626" i="4"/>
  <c r="P3627" i="4"/>
  <c r="Q3627" i="4"/>
  <c r="P3628" i="4"/>
  <c r="Q3628" i="4"/>
  <c r="P3629" i="4"/>
  <c r="Q3629" i="4"/>
  <c r="P3630" i="4"/>
  <c r="Q3630" i="4"/>
  <c r="P3631" i="4"/>
  <c r="Q3631" i="4"/>
  <c r="P3632" i="4"/>
  <c r="Q3632" i="4"/>
  <c r="P3633" i="4"/>
  <c r="Q3633" i="4"/>
  <c r="P3634" i="4"/>
  <c r="Q3634" i="4"/>
  <c r="P3635" i="4"/>
  <c r="Q3635" i="4"/>
  <c r="P3636" i="4"/>
  <c r="Q3636" i="4"/>
  <c r="P3637" i="4"/>
  <c r="Q3637" i="4"/>
  <c r="P3638" i="4"/>
  <c r="Q3638" i="4"/>
  <c r="P3639" i="4"/>
  <c r="Q3639" i="4"/>
  <c r="P3640" i="4"/>
  <c r="Q3640" i="4"/>
  <c r="P3641" i="4"/>
  <c r="Q3641" i="4"/>
  <c r="P3642" i="4"/>
  <c r="Q3642" i="4"/>
  <c r="P3643" i="4"/>
  <c r="Q3643" i="4"/>
  <c r="P3644" i="4"/>
  <c r="Q3644" i="4"/>
  <c r="P3645" i="4"/>
  <c r="Q3645" i="4"/>
  <c r="P3646" i="4"/>
  <c r="Q3646" i="4"/>
  <c r="P3647" i="4"/>
  <c r="Q3647" i="4"/>
  <c r="P3648" i="4"/>
  <c r="Q3648" i="4"/>
  <c r="P3649" i="4"/>
  <c r="Q3649" i="4"/>
  <c r="P3650" i="4"/>
  <c r="Q3650" i="4"/>
  <c r="P3651" i="4"/>
  <c r="Q3651" i="4"/>
  <c r="P3652" i="4"/>
  <c r="Q3652" i="4"/>
  <c r="P3653" i="4"/>
  <c r="Q3653" i="4"/>
  <c r="P3654" i="4"/>
  <c r="Q3654" i="4"/>
  <c r="P3655" i="4"/>
  <c r="Q3655" i="4"/>
  <c r="P3656" i="4"/>
  <c r="Q3656" i="4"/>
  <c r="P3657" i="4"/>
  <c r="Q3657" i="4"/>
  <c r="P3658" i="4"/>
  <c r="Q3658" i="4"/>
  <c r="P3659" i="4"/>
  <c r="Q3659" i="4"/>
  <c r="P3660" i="4"/>
  <c r="Q3660" i="4"/>
  <c r="P3661" i="4"/>
  <c r="Q3661" i="4"/>
  <c r="P3662" i="4"/>
  <c r="Q3662" i="4"/>
  <c r="P3663" i="4"/>
  <c r="Q3663" i="4"/>
  <c r="P3664" i="4"/>
  <c r="Q3664" i="4"/>
  <c r="P3665" i="4"/>
  <c r="Q3665" i="4"/>
  <c r="P3666" i="4"/>
  <c r="Q3666" i="4"/>
  <c r="P3667" i="4"/>
  <c r="Q3667" i="4"/>
  <c r="P3668" i="4"/>
  <c r="Q3668" i="4"/>
  <c r="P3669" i="4"/>
  <c r="Q3669" i="4"/>
  <c r="P3670" i="4"/>
  <c r="Q3670" i="4"/>
  <c r="P3671" i="4"/>
  <c r="Q3671" i="4"/>
  <c r="P3672" i="4"/>
  <c r="Q3672" i="4"/>
  <c r="P3673" i="4"/>
  <c r="Q3673" i="4"/>
  <c r="P3674" i="4"/>
  <c r="Q3674" i="4"/>
  <c r="P3675" i="4"/>
  <c r="Q3675" i="4"/>
  <c r="P3676" i="4"/>
  <c r="Q3676" i="4"/>
  <c r="P3677" i="4"/>
  <c r="Q3677" i="4"/>
  <c r="P3678" i="4"/>
  <c r="Q3678" i="4"/>
  <c r="P3679" i="4"/>
  <c r="Q3679" i="4"/>
  <c r="P3680" i="4"/>
  <c r="Q3680" i="4"/>
  <c r="P3681" i="4"/>
  <c r="Q3681" i="4"/>
  <c r="P3682" i="4"/>
  <c r="Q3682" i="4"/>
  <c r="P3683" i="4"/>
  <c r="Q3683" i="4"/>
  <c r="P3684" i="4"/>
  <c r="Q3684" i="4"/>
  <c r="P3685" i="4"/>
  <c r="Q3685" i="4"/>
  <c r="P3686" i="4"/>
  <c r="Q3686" i="4"/>
  <c r="P3687" i="4"/>
  <c r="Q3687" i="4"/>
  <c r="P3688" i="4"/>
  <c r="Q3688" i="4"/>
  <c r="P3689" i="4"/>
  <c r="Q3689" i="4"/>
  <c r="P3690" i="4"/>
  <c r="Q3690" i="4"/>
  <c r="P3691" i="4"/>
  <c r="Q3691" i="4"/>
  <c r="P3692" i="4"/>
  <c r="Q3692" i="4"/>
  <c r="P3693" i="4"/>
  <c r="Q3693" i="4"/>
  <c r="P3694" i="4"/>
  <c r="Q3694" i="4"/>
  <c r="P3695" i="4"/>
  <c r="Q3695" i="4"/>
  <c r="P3696" i="4"/>
  <c r="Q3696" i="4"/>
  <c r="P3697" i="4"/>
  <c r="Q3697" i="4"/>
  <c r="P3698" i="4"/>
  <c r="Q3698" i="4"/>
  <c r="P3699" i="4"/>
  <c r="Q3699" i="4"/>
  <c r="P3700" i="4"/>
  <c r="Q3700" i="4"/>
  <c r="P3701" i="4"/>
  <c r="Q3701" i="4"/>
  <c r="P3702" i="4"/>
  <c r="Q3702" i="4"/>
  <c r="P3703" i="4"/>
  <c r="Q3703" i="4"/>
  <c r="P3704" i="4"/>
  <c r="Q3704" i="4"/>
  <c r="P3705" i="4"/>
  <c r="Q3705" i="4"/>
  <c r="P3706" i="4"/>
  <c r="Q3706" i="4"/>
  <c r="P3707" i="4"/>
  <c r="Q3707" i="4"/>
  <c r="P3708" i="4"/>
  <c r="Q3708" i="4"/>
  <c r="P3709" i="4"/>
  <c r="Q3709" i="4"/>
  <c r="P3710" i="4"/>
  <c r="Q3710" i="4"/>
  <c r="P3711" i="4"/>
  <c r="Q3711" i="4"/>
  <c r="P3712" i="4"/>
  <c r="Q3712" i="4"/>
  <c r="P3713" i="4"/>
  <c r="Q3713" i="4"/>
  <c r="P3714" i="4"/>
  <c r="Q3714" i="4"/>
  <c r="P3715" i="4"/>
  <c r="Q3715" i="4"/>
  <c r="P3716" i="4"/>
  <c r="Q3716" i="4"/>
  <c r="P3717" i="4"/>
  <c r="Q3717" i="4"/>
  <c r="P3718" i="4"/>
  <c r="Q3718" i="4"/>
  <c r="P3719" i="4"/>
  <c r="Q3719" i="4"/>
  <c r="P3720" i="4"/>
  <c r="Q3720" i="4"/>
  <c r="P3721" i="4"/>
  <c r="Q3721" i="4"/>
  <c r="P3722" i="4"/>
  <c r="Q3722" i="4"/>
  <c r="P3723" i="4"/>
  <c r="Q3723" i="4"/>
  <c r="P3724" i="4"/>
  <c r="Q3724" i="4"/>
  <c r="P3725" i="4"/>
  <c r="Q3725" i="4"/>
  <c r="P3726" i="4"/>
  <c r="Q3726" i="4"/>
  <c r="P3727" i="4"/>
  <c r="Q3727" i="4"/>
  <c r="P3728" i="4"/>
  <c r="Q3728" i="4"/>
  <c r="P3729" i="4"/>
  <c r="Q3729" i="4"/>
  <c r="P3730" i="4"/>
  <c r="Q3730" i="4"/>
  <c r="P3731" i="4"/>
  <c r="Q3731" i="4"/>
  <c r="P3732" i="4"/>
  <c r="Q3732" i="4"/>
  <c r="P3733" i="4"/>
  <c r="Q3733" i="4"/>
  <c r="P3734" i="4"/>
  <c r="Q3734" i="4"/>
  <c r="P3735" i="4"/>
  <c r="Q3735" i="4"/>
  <c r="P3736" i="4"/>
  <c r="Q3736" i="4"/>
  <c r="P3737" i="4"/>
  <c r="Q3737" i="4"/>
  <c r="P3738" i="4"/>
  <c r="Q3738" i="4"/>
  <c r="P3739" i="4"/>
  <c r="Q3739" i="4"/>
  <c r="P3740" i="4"/>
  <c r="Q3740" i="4"/>
  <c r="P3741" i="4"/>
  <c r="Q3741" i="4"/>
  <c r="P3742" i="4"/>
  <c r="Q3742" i="4"/>
  <c r="P3743" i="4"/>
  <c r="Q3743" i="4"/>
  <c r="P3744" i="4"/>
  <c r="Q3744" i="4"/>
  <c r="P3745" i="4"/>
  <c r="Q3745" i="4"/>
  <c r="P3746" i="4"/>
  <c r="Q3746" i="4"/>
  <c r="P3747" i="4"/>
  <c r="Q3747" i="4"/>
  <c r="P3748" i="4"/>
  <c r="Q3748" i="4"/>
  <c r="P3749" i="4"/>
  <c r="Q3749" i="4"/>
  <c r="P3750" i="4"/>
  <c r="Q3750" i="4"/>
  <c r="P3751" i="4"/>
  <c r="Q3751" i="4"/>
  <c r="P3752" i="4"/>
  <c r="Q3752" i="4"/>
  <c r="P3753" i="4"/>
  <c r="Q3753" i="4"/>
  <c r="P3754" i="4"/>
  <c r="Q3754" i="4"/>
  <c r="P3755" i="4"/>
  <c r="Q3755" i="4"/>
  <c r="P3756" i="4"/>
  <c r="Q3756" i="4"/>
  <c r="P3757" i="4"/>
  <c r="Q3757" i="4"/>
  <c r="P3758" i="4"/>
  <c r="Q3758" i="4"/>
  <c r="P3759" i="4"/>
  <c r="Q3759" i="4"/>
  <c r="P3760" i="4"/>
  <c r="Q3760" i="4"/>
  <c r="P3761" i="4"/>
  <c r="Q3761" i="4"/>
  <c r="P3762" i="4"/>
  <c r="Q3762" i="4"/>
  <c r="P3763" i="4"/>
  <c r="Q3763" i="4"/>
  <c r="P3764" i="4"/>
  <c r="Q3764" i="4"/>
  <c r="P3765" i="4"/>
  <c r="Q3765" i="4"/>
  <c r="P3766" i="4"/>
  <c r="Q3766" i="4"/>
  <c r="P3767" i="4"/>
  <c r="Q3767" i="4"/>
  <c r="P3768" i="4"/>
  <c r="Q3768" i="4"/>
  <c r="P3769" i="4"/>
  <c r="Q3769" i="4"/>
  <c r="P3770" i="4"/>
  <c r="Q3770" i="4"/>
  <c r="P3771" i="4"/>
  <c r="Q3771" i="4"/>
  <c r="P3772" i="4"/>
  <c r="Q3772" i="4"/>
  <c r="P3773" i="4"/>
  <c r="Q3773" i="4"/>
  <c r="P3774" i="4"/>
  <c r="Q3774" i="4"/>
  <c r="P3775" i="4"/>
  <c r="Q3775" i="4"/>
  <c r="P3776" i="4"/>
  <c r="Q3776" i="4"/>
  <c r="P3777" i="4"/>
  <c r="Q3777" i="4"/>
  <c r="P3778" i="4"/>
  <c r="Q3778" i="4"/>
  <c r="P3779" i="4"/>
  <c r="Q3779" i="4"/>
  <c r="P3780" i="4"/>
  <c r="Q3780" i="4"/>
  <c r="P3781" i="4"/>
  <c r="Q3781" i="4"/>
  <c r="P3782" i="4"/>
  <c r="Q3782" i="4"/>
  <c r="P3783" i="4"/>
  <c r="Q3783" i="4"/>
  <c r="P3784" i="4"/>
  <c r="Q3784" i="4"/>
  <c r="P3785" i="4"/>
  <c r="Q3785" i="4"/>
  <c r="P3786" i="4"/>
  <c r="Q3786" i="4"/>
  <c r="P3787" i="4"/>
  <c r="Q3787" i="4"/>
  <c r="P3788" i="4"/>
  <c r="Q3788" i="4"/>
  <c r="P3789" i="4"/>
  <c r="Q3789" i="4"/>
  <c r="P3790" i="4"/>
  <c r="Q3790" i="4"/>
  <c r="P3791" i="4"/>
  <c r="Q3791" i="4"/>
  <c r="P3792" i="4"/>
  <c r="Q3792" i="4"/>
  <c r="P3793" i="4"/>
  <c r="Q3793" i="4"/>
  <c r="P3794" i="4"/>
  <c r="Q3794" i="4"/>
  <c r="P3795" i="4"/>
  <c r="Q3795" i="4"/>
  <c r="P3796" i="4"/>
  <c r="Q3796" i="4"/>
  <c r="P3797" i="4"/>
  <c r="Q3797" i="4"/>
  <c r="P3798" i="4"/>
  <c r="Q3798" i="4"/>
  <c r="P3799" i="4"/>
  <c r="Q3799" i="4"/>
  <c r="P3800" i="4"/>
  <c r="Q3800" i="4"/>
  <c r="P3801" i="4"/>
  <c r="Q3801" i="4"/>
  <c r="P3802" i="4"/>
  <c r="Q3802" i="4"/>
  <c r="P3803" i="4"/>
  <c r="Q3803" i="4"/>
  <c r="P3804" i="4"/>
  <c r="Q3804" i="4"/>
  <c r="P3805" i="4"/>
  <c r="Q3805" i="4"/>
  <c r="P3806" i="4"/>
  <c r="Q3806" i="4"/>
  <c r="P3807" i="4"/>
  <c r="Q3807" i="4"/>
  <c r="P3808" i="4"/>
  <c r="Q3808" i="4"/>
  <c r="P3809" i="4"/>
  <c r="Q3809" i="4"/>
  <c r="P3810" i="4"/>
  <c r="Q3810" i="4"/>
  <c r="P3811" i="4"/>
  <c r="Q3811" i="4"/>
  <c r="P3812" i="4"/>
  <c r="Q3812" i="4"/>
  <c r="P3813" i="4"/>
  <c r="Q3813" i="4"/>
  <c r="P3814" i="4"/>
  <c r="Q3814" i="4"/>
  <c r="P3815" i="4"/>
  <c r="Q3815" i="4"/>
  <c r="P3816" i="4"/>
  <c r="Q3816" i="4"/>
  <c r="P3817" i="4"/>
  <c r="Q3817" i="4"/>
  <c r="P3818" i="4"/>
  <c r="Q3818" i="4"/>
  <c r="P3819" i="4"/>
  <c r="Q3819" i="4"/>
  <c r="P3820" i="4"/>
  <c r="Q3820" i="4"/>
  <c r="P3821" i="4"/>
  <c r="Q3821" i="4"/>
  <c r="P3822" i="4"/>
  <c r="Q3822" i="4"/>
  <c r="P3823" i="4"/>
  <c r="Q3823" i="4"/>
  <c r="P3824" i="4"/>
  <c r="Q3824" i="4"/>
  <c r="P3825" i="4"/>
  <c r="Q3825" i="4"/>
  <c r="P3826" i="4"/>
  <c r="Q3826" i="4"/>
  <c r="P3827" i="4"/>
  <c r="Q3827" i="4"/>
  <c r="P3828" i="4"/>
  <c r="Q3828" i="4"/>
  <c r="P3829" i="4"/>
  <c r="Q3829" i="4"/>
  <c r="P3830" i="4"/>
  <c r="Q3830" i="4"/>
  <c r="P3831" i="4"/>
  <c r="Q3831" i="4"/>
  <c r="P3832" i="4"/>
  <c r="Q3832" i="4"/>
  <c r="P3833" i="4"/>
  <c r="Q3833" i="4"/>
  <c r="P3834" i="4"/>
  <c r="Q3834" i="4"/>
  <c r="P3835" i="4"/>
  <c r="Q3835" i="4"/>
  <c r="P3836" i="4"/>
  <c r="Q3836" i="4"/>
  <c r="P3837" i="4"/>
  <c r="Q3837" i="4"/>
  <c r="P3838" i="4"/>
  <c r="Q3838" i="4"/>
  <c r="P3839" i="4"/>
  <c r="Q3839" i="4"/>
  <c r="P3840" i="4"/>
  <c r="Q3840" i="4"/>
  <c r="P3841" i="4"/>
  <c r="Q3841" i="4"/>
  <c r="P3842" i="4"/>
  <c r="Q3842" i="4"/>
  <c r="P3843" i="4"/>
  <c r="Q3843" i="4"/>
  <c r="P3844" i="4"/>
  <c r="Q3844" i="4"/>
  <c r="P3845" i="4"/>
  <c r="Q3845" i="4"/>
  <c r="P3846" i="4"/>
  <c r="Q3846" i="4"/>
  <c r="P3847" i="4"/>
  <c r="Q3847" i="4"/>
  <c r="P3848" i="4"/>
  <c r="Q3848" i="4"/>
  <c r="P3849" i="4"/>
  <c r="Q3849" i="4"/>
  <c r="P3850" i="4"/>
  <c r="Q3850" i="4"/>
  <c r="P3851" i="4"/>
  <c r="Q3851" i="4"/>
  <c r="P3852" i="4"/>
  <c r="Q3852" i="4"/>
  <c r="P3853" i="4"/>
  <c r="Q3853" i="4"/>
  <c r="P3854" i="4"/>
  <c r="Q3854" i="4"/>
  <c r="P3855" i="4"/>
  <c r="Q3855" i="4"/>
  <c r="P3856" i="4"/>
  <c r="Q3856" i="4"/>
  <c r="P3857" i="4"/>
  <c r="Q3857" i="4"/>
  <c r="P3858" i="4"/>
  <c r="Q3858" i="4"/>
  <c r="P3859" i="4"/>
  <c r="Q3859" i="4"/>
  <c r="P3860" i="4"/>
  <c r="Q3860" i="4"/>
  <c r="P3861" i="4"/>
  <c r="Q3861" i="4"/>
  <c r="P3862" i="4"/>
  <c r="Q3862" i="4"/>
  <c r="P3863" i="4"/>
  <c r="Q3863" i="4"/>
  <c r="P3864" i="4"/>
  <c r="Q3864" i="4"/>
  <c r="P3865" i="4"/>
  <c r="Q3865" i="4"/>
  <c r="P3866" i="4"/>
  <c r="Q3866" i="4"/>
  <c r="P3867" i="4"/>
  <c r="Q3867" i="4"/>
  <c r="P3868" i="4"/>
  <c r="Q3868" i="4"/>
  <c r="P3869" i="4"/>
  <c r="Q3869" i="4"/>
  <c r="P3870" i="4"/>
  <c r="Q3870" i="4"/>
  <c r="P3871" i="4"/>
  <c r="Q3871" i="4"/>
  <c r="P3872" i="4"/>
  <c r="Q3872" i="4"/>
  <c r="P3873" i="4"/>
  <c r="Q3873" i="4"/>
  <c r="P3874" i="4"/>
  <c r="Q3874" i="4"/>
  <c r="P3875" i="4"/>
  <c r="Q3875" i="4"/>
  <c r="P3876" i="4"/>
  <c r="Q3876" i="4"/>
  <c r="P3877" i="4"/>
  <c r="Q3877" i="4"/>
  <c r="P3878" i="4"/>
  <c r="Q3878" i="4"/>
  <c r="P3879" i="4"/>
  <c r="Q3879" i="4"/>
  <c r="P3880" i="4"/>
  <c r="Q3880" i="4"/>
  <c r="P3881" i="4"/>
  <c r="Q3881" i="4"/>
  <c r="P3882" i="4"/>
  <c r="Q3882" i="4"/>
  <c r="P3883" i="4"/>
  <c r="Q3883" i="4"/>
  <c r="P3884" i="4"/>
  <c r="Q3884" i="4"/>
  <c r="P3885" i="4"/>
  <c r="Q3885" i="4"/>
  <c r="P3886" i="4"/>
  <c r="Q3886" i="4"/>
  <c r="P3887" i="4"/>
  <c r="Q3887" i="4"/>
  <c r="P3888" i="4"/>
  <c r="Q3888" i="4"/>
  <c r="P3889" i="4"/>
  <c r="Q3889" i="4"/>
  <c r="P3890" i="4"/>
  <c r="Q3890" i="4"/>
  <c r="P3891" i="4"/>
  <c r="Q3891" i="4"/>
  <c r="P3892" i="4"/>
  <c r="Q3892" i="4"/>
  <c r="P3893" i="4"/>
  <c r="Q3893" i="4"/>
  <c r="P3894" i="4"/>
  <c r="Q3894" i="4"/>
  <c r="P3895" i="4"/>
  <c r="Q3895" i="4"/>
  <c r="P3896" i="4"/>
  <c r="Q3896" i="4"/>
  <c r="P3897" i="4"/>
  <c r="Q3897" i="4"/>
  <c r="P3898" i="4"/>
  <c r="Q3898" i="4"/>
  <c r="P3899" i="4"/>
  <c r="Q3899" i="4"/>
  <c r="P3900" i="4"/>
  <c r="Q3900" i="4"/>
  <c r="P3901" i="4"/>
  <c r="Q3901" i="4"/>
  <c r="P3902" i="4"/>
  <c r="Q3902" i="4"/>
  <c r="P3903" i="4"/>
  <c r="Q3903" i="4"/>
  <c r="P3904" i="4"/>
  <c r="Q3904" i="4"/>
  <c r="P3905" i="4"/>
  <c r="Q3905" i="4"/>
  <c r="P3906" i="4"/>
  <c r="Q3906" i="4"/>
  <c r="P3907" i="4"/>
  <c r="Q3907" i="4"/>
  <c r="P3908" i="4"/>
  <c r="Q3908" i="4"/>
  <c r="P3909" i="4"/>
  <c r="Q3909" i="4"/>
  <c r="P3910" i="4"/>
  <c r="Q3910" i="4"/>
  <c r="P3911" i="4"/>
  <c r="Q3911" i="4"/>
  <c r="P3912" i="4"/>
  <c r="Q3912" i="4"/>
  <c r="P3913" i="4"/>
  <c r="Q3913" i="4"/>
  <c r="P3914" i="4"/>
  <c r="Q3914" i="4"/>
  <c r="P3915" i="4"/>
  <c r="Q3915" i="4"/>
  <c r="P3916" i="4"/>
  <c r="Q3916" i="4"/>
  <c r="P3917" i="4"/>
  <c r="Q3917" i="4"/>
  <c r="P3918" i="4"/>
  <c r="Q3918" i="4"/>
  <c r="P3919" i="4"/>
  <c r="Q3919" i="4"/>
  <c r="P3920" i="4"/>
  <c r="Q3920" i="4"/>
  <c r="P3921" i="4"/>
  <c r="Q3921" i="4"/>
  <c r="P3922" i="4"/>
  <c r="Q3922" i="4"/>
  <c r="P3923" i="4"/>
  <c r="Q3923" i="4"/>
  <c r="P3924" i="4"/>
  <c r="Q3924" i="4"/>
  <c r="P3925" i="4"/>
  <c r="Q3925" i="4"/>
  <c r="P3926" i="4"/>
  <c r="Q3926" i="4"/>
  <c r="P3927" i="4"/>
  <c r="Q3927" i="4"/>
  <c r="P3928" i="4"/>
  <c r="Q3928" i="4"/>
  <c r="P3929" i="4"/>
  <c r="Q3929" i="4"/>
  <c r="P3930" i="4"/>
  <c r="Q3930" i="4"/>
  <c r="P3931" i="4"/>
  <c r="Q3931" i="4"/>
  <c r="P3932" i="4"/>
  <c r="Q3932" i="4"/>
  <c r="P3933" i="4"/>
  <c r="Q3933" i="4"/>
  <c r="P3934" i="4"/>
  <c r="Q3934" i="4"/>
  <c r="P3935" i="4"/>
  <c r="Q3935" i="4"/>
  <c r="P3936" i="4"/>
  <c r="Q3936" i="4"/>
  <c r="P3937" i="4"/>
  <c r="Q3937" i="4"/>
  <c r="P3938" i="4"/>
  <c r="Q3938" i="4"/>
  <c r="P3939" i="4"/>
  <c r="Q3939" i="4"/>
  <c r="P3940" i="4"/>
  <c r="Q3940" i="4"/>
  <c r="P3941" i="4"/>
  <c r="Q3941" i="4"/>
  <c r="P3942" i="4"/>
  <c r="Q3942" i="4"/>
  <c r="P3943" i="4"/>
  <c r="Q3943" i="4"/>
  <c r="P3944" i="4"/>
  <c r="Q3944" i="4"/>
  <c r="P3945" i="4"/>
  <c r="Q3945" i="4"/>
  <c r="P3946" i="4"/>
  <c r="Q3946" i="4"/>
  <c r="P3947" i="4"/>
  <c r="Q3947" i="4"/>
  <c r="P3948" i="4"/>
  <c r="Q3948" i="4"/>
  <c r="P3949" i="4"/>
  <c r="Q3949" i="4"/>
  <c r="P3950" i="4"/>
  <c r="Q3950" i="4"/>
  <c r="P3951" i="4"/>
  <c r="Q3951" i="4"/>
  <c r="P3952" i="4"/>
  <c r="Q3952" i="4"/>
  <c r="P3953" i="4"/>
  <c r="Q3953" i="4"/>
  <c r="P3954" i="4"/>
  <c r="Q3954" i="4"/>
  <c r="P3955" i="4"/>
  <c r="Q3955" i="4"/>
  <c r="P3956" i="4"/>
  <c r="Q3956" i="4"/>
  <c r="P3957" i="4"/>
  <c r="Q3957" i="4"/>
  <c r="P3958" i="4"/>
  <c r="Q3958" i="4"/>
  <c r="P3959" i="4"/>
  <c r="Q3959" i="4"/>
  <c r="P3960" i="4"/>
  <c r="Q3960" i="4"/>
  <c r="P3961" i="4"/>
  <c r="Q3961" i="4"/>
  <c r="P3962" i="4"/>
  <c r="Q3962" i="4"/>
  <c r="P3963" i="4"/>
  <c r="Q3963" i="4"/>
  <c r="P3964" i="4"/>
  <c r="Q3964" i="4"/>
  <c r="P3965" i="4"/>
  <c r="Q3965" i="4"/>
  <c r="P3966" i="4"/>
  <c r="Q3966" i="4"/>
  <c r="P3967" i="4"/>
  <c r="Q3967" i="4"/>
  <c r="P3968" i="4"/>
  <c r="Q3968" i="4"/>
  <c r="P3969" i="4"/>
  <c r="Q3969" i="4"/>
  <c r="P3970" i="4"/>
  <c r="Q3970" i="4"/>
  <c r="P3971" i="4"/>
  <c r="Q3971" i="4"/>
  <c r="P3972" i="4"/>
  <c r="Q3972" i="4"/>
  <c r="P3973" i="4"/>
  <c r="Q3973" i="4"/>
  <c r="P3974" i="4"/>
  <c r="Q3974" i="4"/>
  <c r="P3975" i="4"/>
  <c r="Q3975" i="4"/>
  <c r="P3976" i="4"/>
  <c r="Q3976" i="4"/>
  <c r="P3977" i="4"/>
  <c r="Q3977" i="4"/>
  <c r="P3978" i="4"/>
  <c r="Q3978" i="4"/>
  <c r="P3979" i="4"/>
  <c r="Q3979" i="4"/>
  <c r="P3980" i="4"/>
  <c r="Q3980" i="4"/>
  <c r="P3981" i="4"/>
  <c r="Q3981" i="4"/>
  <c r="P3982" i="4"/>
  <c r="Q3982" i="4"/>
  <c r="P3983" i="4"/>
  <c r="Q3983" i="4"/>
  <c r="P3984" i="4"/>
  <c r="Q3984" i="4"/>
  <c r="P3985" i="4"/>
  <c r="Q3985" i="4"/>
  <c r="P3986" i="4"/>
  <c r="Q3986" i="4"/>
  <c r="P3987" i="4"/>
  <c r="Q3987" i="4"/>
  <c r="P3988" i="4"/>
  <c r="Q3988" i="4"/>
  <c r="P3989" i="4"/>
  <c r="Q3989" i="4"/>
  <c r="P3990" i="4"/>
  <c r="Q3990" i="4"/>
  <c r="P3991" i="4"/>
  <c r="Q3991" i="4"/>
  <c r="P3992" i="4"/>
  <c r="Q3992" i="4"/>
  <c r="P3993" i="4"/>
  <c r="Q3993" i="4"/>
  <c r="P3994" i="4"/>
  <c r="Q3994" i="4"/>
  <c r="P3995" i="4"/>
  <c r="Q3995" i="4"/>
  <c r="P3996" i="4"/>
  <c r="Q3996" i="4"/>
  <c r="P3997" i="4"/>
  <c r="Q3997" i="4"/>
  <c r="P3998" i="4"/>
  <c r="Q3998" i="4"/>
  <c r="P3999" i="4"/>
  <c r="Q3999" i="4"/>
  <c r="P4000" i="4"/>
  <c r="Q4000" i="4"/>
  <c r="P4001" i="4"/>
  <c r="Q4001" i="4"/>
  <c r="P4002" i="4"/>
  <c r="Q4002" i="4"/>
  <c r="P4003" i="4"/>
  <c r="Q4003" i="4"/>
  <c r="P4004" i="4"/>
  <c r="Q4004" i="4"/>
  <c r="P4005" i="4"/>
  <c r="Q4005" i="4"/>
  <c r="P4006" i="4"/>
  <c r="Q4006" i="4"/>
  <c r="P4007" i="4"/>
  <c r="Q4007" i="4"/>
  <c r="P4008" i="4"/>
  <c r="Q4008" i="4"/>
  <c r="P4009" i="4"/>
  <c r="Q4009" i="4"/>
  <c r="P4010" i="4"/>
  <c r="Q4010" i="4"/>
  <c r="P4011" i="4"/>
  <c r="Q4011" i="4"/>
  <c r="P4012" i="4"/>
  <c r="Q4012" i="4"/>
  <c r="P4013" i="4"/>
  <c r="Q4013" i="4"/>
  <c r="P4014" i="4"/>
  <c r="Q4014" i="4"/>
  <c r="P4015" i="4"/>
  <c r="Q4015" i="4"/>
  <c r="P4016" i="4"/>
  <c r="Q4016" i="4"/>
  <c r="P4017" i="4"/>
  <c r="Q4017" i="4"/>
  <c r="P4018" i="4"/>
  <c r="Q4018" i="4"/>
  <c r="P4019" i="4"/>
  <c r="Q4019" i="4"/>
  <c r="P4020" i="4"/>
  <c r="Q4020" i="4"/>
  <c r="P4021" i="4"/>
  <c r="Q4021" i="4"/>
  <c r="P4022" i="4"/>
  <c r="Q4022" i="4"/>
  <c r="P4023" i="4"/>
  <c r="Q4023" i="4"/>
  <c r="P4024" i="4"/>
  <c r="Q4024" i="4"/>
  <c r="P4025" i="4"/>
  <c r="Q4025" i="4"/>
  <c r="P4026" i="4"/>
  <c r="Q4026" i="4"/>
  <c r="P4027" i="4"/>
  <c r="Q4027" i="4"/>
  <c r="P4028" i="4"/>
  <c r="Q4028" i="4"/>
  <c r="P4029" i="4"/>
  <c r="Q4029" i="4"/>
  <c r="P4030" i="4"/>
  <c r="Q4030" i="4"/>
  <c r="P4031" i="4"/>
  <c r="Q4031" i="4"/>
  <c r="P4032" i="4"/>
  <c r="Q4032" i="4"/>
  <c r="P4033" i="4"/>
  <c r="Q4033" i="4"/>
  <c r="P4034" i="4"/>
  <c r="Q4034" i="4"/>
  <c r="P4035" i="4"/>
  <c r="Q4035" i="4"/>
  <c r="P4036" i="4"/>
  <c r="Q4036" i="4"/>
  <c r="P4037" i="4"/>
  <c r="Q4037" i="4"/>
  <c r="P4038" i="4"/>
  <c r="Q4038" i="4"/>
  <c r="P4039" i="4"/>
  <c r="Q4039" i="4"/>
  <c r="P4040" i="4"/>
  <c r="Q4040" i="4"/>
  <c r="P4041" i="4"/>
  <c r="Q4041" i="4"/>
  <c r="P4042" i="4"/>
  <c r="Q4042" i="4"/>
  <c r="P4043" i="4"/>
  <c r="Q4043" i="4"/>
  <c r="P4044" i="4"/>
  <c r="Q4044" i="4"/>
  <c r="P4045" i="4"/>
  <c r="Q4045" i="4"/>
  <c r="P4046" i="4"/>
  <c r="Q4046" i="4"/>
  <c r="P4047" i="4"/>
  <c r="Q4047" i="4"/>
  <c r="P4048" i="4"/>
  <c r="Q4048" i="4"/>
  <c r="P4049" i="4"/>
  <c r="Q4049" i="4"/>
  <c r="P4050" i="4"/>
  <c r="Q4050" i="4"/>
  <c r="P4051" i="4"/>
  <c r="Q4051" i="4"/>
  <c r="P4052" i="4"/>
  <c r="Q4052" i="4"/>
  <c r="P4053" i="4"/>
  <c r="Q4053" i="4"/>
  <c r="P4054" i="4"/>
  <c r="Q4054" i="4"/>
  <c r="P4055" i="4"/>
  <c r="Q4055" i="4"/>
  <c r="P4056" i="4"/>
  <c r="Q4056" i="4"/>
  <c r="P4057" i="4"/>
  <c r="Q4057" i="4"/>
  <c r="P4058" i="4"/>
  <c r="Q4058" i="4"/>
  <c r="P4059" i="4"/>
  <c r="Q4059" i="4"/>
  <c r="P4060" i="4"/>
  <c r="Q4060" i="4"/>
  <c r="P4061" i="4"/>
  <c r="Q4061" i="4"/>
  <c r="P4062" i="4"/>
  <c r="Q4062" i="4"/>
  <c r="P4063" i="4"/>
  <c r="Q4063" i="4"/>
  <c r="P4064" i="4"/>
  <c r="Q4064" i="4"/>
  <c r="P4065" i="4"/>
  <c r="Q4065" i="4"/>
  <c r="P4066" i="4"/>
  <c r="Q4066" i="4"/>
  <c r="P4067" i="4"/>
  <c r="Q4067" i="4"/>
  <c r="P4068" i="4"/>
  <c r="Q4068" i="4"/>
  <c r="P4069" i="4"/>
  <c r="Q4069" i="4"/>
  <c r="P4070" i="4"/>
  <c r="Q4070" i="4"/>
  <c r="P4071" i="4"/>
  <c r="Q4071" i="4"/>
  <c r="P4072" i="4"/>
  <c r="Q4072" i="4"/>
  <c r="P4073" i="4"/>
  <c r="Q4073" i="4"/>
  <c r="P4074" i="4"/>
  <c r="Q4074" i="4"/>
  <c r="P4075" i="4"/>
  <c r="Q4075" i="4"/>
  <c r="P4076" i="4"/>
  <c r="Q4076" i="4"/>
  <c r="P4077" i="4"/>
  <c r="Q4077" i="4"/>
  <c r="P4078" i="4"/>
  <c r="Q4078" i="4"/>
  <c r="P4079" i="4"/>
  <c r="Q4079" i="4"/>
  <c r="P4080" i="4"/>
  <c r="Q4080" i="4"/>
  <c r="P4081" i="4"/>
  <c r="Q4081" i="4"/>
  <c r="P4082" i="4"/>
  <c r="Q4082" i="4"/>
  <c r="P4083" i="4"/>
  <c r="Q4083" i="4"/>
  <c r="P4084" i="4"/>
  <c r="Q4084" i="4"/>
  <c r="P4085" i="4"/>
  <c r="Q4085" i="4"/>
  <c r="P4086" i="4"/>
  <c r="Q4086" i="4"/>
  <c r="P4087" i="4"/>
  <c r="Q4087" i="4"/>
  <c r="P4088" i="4"/>
  <c r="Q4088" i="4"/>
  <c r="P4089" i="4"/>
  <c r="Q4089" i="4"/>
  <c r="P4090" i="4"/>
  <c r="Q4090" i="4"/>
  <c r="P4091" i="4"/>
  <c r="Q4091" i="4"/>
  <c r="P4092" i="4"/>
  <c r="Q4092" i="4"/>
  <c r="P4093" i="4"/>
  <c r="Q4093" i="4"/>
  <c r="P4094" i="4"/>
  <c r="Q4094" i="4"/>
  <c r="P4095" i="4"/>
  <c r="Q4095" i="4"/>
  <c r="P4096" i="4"/>
  <c r="Q4096" i="4"/>
  <c r="P4097" i="4"/>
  <c r="Q4097" i="4"/>
  <c r="P4098" i="4"/>
  <c r="Q4098" i="4"/>
  <c r="P4099" i="4"/>
  <c r="Q4099" i="4"/>
  <c r="P4100" i="4"/>
  <c r="Q4100" i="4"/>
  <c r="P4101" i="4"/>
  <c r="Q4101" i="4"/>
  <c r="P4102" i="4"/>
  <c r="Q4102" i="4"/>
  <c r="P4103" i="4"/>
  <c r="Q4103" i="4"/>
  <c r="P4104" i="4"/>
  <c r="Q4104" i="4"/>
  <c r="P4105" i="4"/>
  <c r="Q4105" i="4"/>
  <c r="P4106" i="4"/>
  <c r="Q4106" i="4"/>
  <c r="P4107" i="4"/>
  <c r="Q4107" i="4"/>
  <c r="P4108" i="4"/>
  <c r="Q4108" i="4"/>
  <c r="P4109" i="4"/>
  <c r="Q4109" i="4"/>
  <c r="P4110" i="4"/>
  <c r="Q4110" i="4"/>
  <c r="P4111" i="4"/>
  <c r="Q4111" i="4"/>
  <c r="P4112" i="4"/>
  <c r="Q4112" i="4"/>
  <c r="P4113" i="4"/>
  <c r="Q4113" i="4"/>
  <c r="P4114" i="4"/>
  <c r="Q4114" i="4"/>
  <c r="P4115" i="4"/>
  <c r="Q4115" i="4"/>
  <c r="P4116" i="4"/>
  <c r="Q4116" i="4"/>
  <c r="P4117" i="4"/>
  <c r="Q4117" i="4"/>
  <c r="P4118" i="4"/>
  <c r="Q4118" i="4"/>
  <c r="P4119" i="4"/>
  <c r="Q4119" i="4"/>
  <c r="P4120" i="4"/>
  <c r="Q4120" i="4"/>
  <c r="P4121" i="4"/>
  <c r="Q4121" i="4"/>
  <c r="P4122" i="4"/>
  <c r="Q4122" i="4"/>
  <c r="P4123" i="4"/>
  <c r="Q4123" i="4"/>
  <c r="P4124" i="4"/>
  <c r="Q4124" i="4"/>
  <c r="P4125" i="4"/>
  <c r="Q4125" i="4"/>
  <c r="P4126" i="4"/>
  <c r="Q4126" i="4"/>
  <c r="P4127" i="4"/>
  <c r="Q4127" i="4"/>
  <c r="P4128" i="4"/>
  <c r="Q4128" i="4"/>
  <c r="P4129" i="4"/>
  <c r="Q4129" i="4"/>
  <c r="P4130" i="4"/>
  <c r="Q4130" i="4"/>
  <c r="P4131" i="4"/>
  <c r="Q4131" i="4"/>
  <c r="P4132" i="4"/>
  <c r="Q4132" i="4"/>
  <c r="P4133" i="4"/>
  <c r="Q4133" i="4"/>
  <c r="P4134" i="4"/>
  <c r="Q4134" i="4"/>
  <c r="P4135" i="4"/>
  <c r="Q4135" i="4"/>
  <c r="P4136" i="4"/>
  <c r="Q4136" i="4"/>
  <c r="P4137" i="4"/>
  <c r="Q4137" i="4"/>
  <c r="P4138" i="4"/>
  <c r="Q4138" i="4"/>
  <c r="P4139" i="4"/>
  <c r="Q4139" i="4"/>
  <c r="P4140" i="4"/>
  <c r="Q4140" i="4"/>
  <c r="P4141" i="4"/>
  <c r="Q4141" i="4"/>
  <c r="P4142" i="4"/>
  <c r="Q4142" i="4"/>
  <c r="P4143" i="4"/>
  <c r="Q4143" i="4"/>
  <c r="P4144" i="4"/>
  <c r="Q4144" i="4"/>
  <c r="P4145" i="4"/>
  <c r="Q4145" i="4"/>
  <c r="P4146" i="4"/>
  <c r="Q4146" i="4"/>
  <c r="P4147" i="4"/>
  <c r="Q4147" i="4"/>
  <c r="P4148" i="4"/>
  <c r="Q4148" i="4"/>
  <c r="P4149" i="4"/>
  <c r="Q4149" i="4"/>
  <c r="P4150" i="4"/>
  <c r="Q4150" i="4"/>
  <c r="P4151" i="4"/>
  <c r="Q4151" i="4"/>
  <c r="P4152" i="4"/>
  <c r="Q4152" i="4"/>
  <c r="P4153" i="4"/>
  <c r="Q4153" i="4"/>
  <c r="P4154" i="4"/>
  <c r="Q4154" i="4"/>
  <c r="P4155" i="4"/>
  <c r="Q4155" i="4"/>
  <c r="P4156" i="4"/>
  <c r="Q4156" i="4"/>
  <c r="P4157" i="4"/>
  <c r="Q4157" i="4"/>
  <c r="P4158" i="4"/>
  <c r="Q4158" i="4"/>
  <c r="P4159" i="4"/>
  <c r="Q4159" i="4"/>
  <c r="P4160" i="4"/>
  <c r="Q4160" i="4"/>
  <c r="P4161" i="4"/>
  <c r="Q4161" i="4"/>
  <c r="P4162" i="4"/>
  <c r="Q4162" i="4"/>
  <c r="P4163" i="4"/>
  <c r="Q4163" i="4"/>
  <c r="P4164" i="4"/>
  <c r="Q4164" i="4"/>
  <c r="P4165" i="4"/>
  <c r="Q4165" i="4"/>
  <c r="P4166" i="4"/>
  <c r="Q4166" i="4"/>
  <c r="P4167" i="4"/>
  <c r="Q4167" i="4"/>
  <c r="P4168" i="4"/>
  <c r="Q4168" i="4"/>
  <c r="P4169" i="4"/>
  <c r="Q4169" i="4"/>
  <c r="P4170" i="4"/>
  <c r="Q4170" i="4"/>
  <c r="P4171" i="4"/>
  <c r="Q4171" i="4"/>
  <c r="P4172" i="4"/>
  <c r="Q4172" i="4"/>
  <c r="P4173" i="4"/>
  <c r="Q4173" i="4"/>
  <c r="P4174" i="4"/>
  <c r="Q4174" i="4"/>
  <c r="P4175" i="4"/>
  <c r="Q4175" i="4"/>
  <c r="P4176" i="4"/>
  <c r="Q4176" i="4"/>
  <c r="P4177" i="4"/>
  <c r="Q4177" i="4"/>
  <c r="P4178" i="4"/>
  <c r="Q4178" i="4"/>
  <c r="P4179" i="4"/>
  <c r="Q4179" i="4"/>
  <c r="P4180" i="4"/>
  <c r="Q4180" i="4"/>
  <c r="P4181" i="4"/>
  <c r="Q4181" i="4"/>
  <c r="P4182" i="4"/>
  <c r="Q4182" i="4"/>
  <c r="P4183" i="4"/>
  <c r="Q4183" i="4"/>
  <c r="P4184" i="4"/>
  <c r="Q4184" i="4"/>
  <c r="P4185" i="4"/>
  <c r="Q4185" i="4"/>
  <c r="P4186" i="4"/>
  <c r="Q4186" i="4"/>
  <c r="P4187" i="4"/>
  <c r="Q4187" i="4"/>
  <c r="P4188" i="4"/>
  <c r="Q4188" i="4"/>
  <c r="P4189" i="4"/>
  <c r="Q4189" i="4"/>
  <c r="P4190" i="4"/>
  <c r="Q4190" i="4"/>
  <c r="P4191" i="4"/>
  <c r="Q4191" i="4"/>
  <c r="P4192" i="4"/>
  <c r="Q4192" i="4"/>
  <c r="P4193" i="4"/>
  <c r="Q4193" i="4"/>
  <c r="P4194" i="4"/>
  <c r="Q4194" i="4"/>
  <c r="P4195" i="4"/>
  <c r="Q4195" i="4"/>
  <c r="P4196" i="4"/>
  <c r="Q4196" i="4"/>
  <c r="P4197" i="4"/>
  <c r="Q4197" i="4"/>
  <c r="P4198" i="4"/>
  <c r="Q4198" i="4"/>
  <c r="P4199" i="4"/>
  <c r="Q4199" i="4"/>
  <c r="P4200" i="4"/>
  <c r="Q4200" i="4"/>
  <c r="P4201" i="4"/>
  <c r="Q4201" i="4"/>
  <c r="P4202" i="4"/>
  <c r="Q4202" i="4"/>
  <c r="P4203" i="4"/>
  <c r="Q4203" i="4"/>
  <c r="P4204" i="4"/>
  <c r="Q4204" i="4"/>
  <c r="P4205" i="4"/>
  <c r="Q4205" i="4"/>
  <c r="P4206" i="4"/>
  <c r="Q4206" i="4"/>
  <c r="P4207" i="4"/>
  <c r="Q4207" i="4"/>
  <c r="P4208" i="4"/>
  <c r="Q4208" i="4"/>
  <c r="P4209" i="4"/>
  <c r="Q4209" i="4"/>
  <c r="P4210" i="4"/>
  <c r="Q4210" i="4"/>
  <c r="P4211" i="4"/>
  <c r="Q4211" i="4"/>
  <c r="P4212" i="4"/>
  <c r="Q4212" i="4"/>
  <c r="P4213" i="4"/>
  <c r="Q4213" i="4"/>
  <c r="P4214" i="4"/>
  <c r="Q4214" i="4"/>
  <c r="P4215" i="4"/>
  <c r="Q4215" i="4"/>
  <c r="P4216" i="4"/>
  <c r="Q4216" i="4"/>
  <c r="P4217" i="4"/>
  <c r="Q4217" i="4"/>
  <c r="P4218" i="4"/>
  <c r="Q4218" i="4"/>
  <c r="P4219" i="4"/>
  <c r="Q4219" i="4"/>
  <c r="P4220" i="4"/>
  <c r="Q4220" i="4"/>
  <c r="P4221" i="4"/>
  <c r="Q4221" i="4"/>
  <c r="P4222" i="4"/>
  <c r="Q4222" i="4"/>
  <c r="P4223" i="4"/>
  <c r="Q4223" i="4"/>
  <c r="P4224" i="4"/>
  <c r="Q4224" i="4"/>
  <c r="P4225" i="4"/>
  <c r="Q4225" i="4"/>
  <c r="P4226" i="4"/>
  <c r="Q4226" i="4"/>
  <c r="P4227" i="4"/>
  <c r="Q4227" i="4"/>
  <c r="P4228" i="4"/>
  <c r="Q4228" i="4"/>
  <c r="P4229" i="4"/>
  <c r="Q4229" i="4"/>
  <c r="P4230" i="4"/>
  <c r="Q4230" i="4"/>
  <c r="P4231" i="4"/>
  <c r="Q4231" i="4"/>
  <c r="P4232" i="4"/>
  <c r="Q4232" i="4"/>
  <c r="P4233" i="4"/>
  <c r="Q4233" i="4"/>
  <c r="P4234" i="4"/>
  <c r="Q4234" i="4"/>
  <c r="P4235" i="4"/>
  <c r="Q4235" i="4"/>
  <c r="P4236" i="4"/>
  <c r="Q4236" i="4"/>
  <c r="P4237" i="4"/>
  <c r="Q4237" i="4"/>
  <c r="P4238" i="4"/>
  <c r="Q4238" i="4"/>
  <c r="P4239" i="4"/>
  <c r="Q4239" i="4"/>
  <c r="P4240" i="4"/>
  <c r="Q4240" i="4"/>
  <c r="P4241" i="4"/>
  <c r="Q4241" i="4"/>
  <c r="P4242" i="4"/>
  <c r="Q4242" i="4"/>
  <c r="P4243" i="4"/>
  <c r="Q4243" i="4"/>
  <c r="P4244" i="4"/>
  <c r="Q4244" i="4"/>
  <c r="P4245" i="4"/>
  <c r="Q4245" i="4"/>
  <c r="P4246" i="4"/>
  <c r="Q4246" i="4"/>
  <c r="P4247" i="4"/>
  <c r="Q4247" i="4"/>
  <c r="P4248" i="4"/>
  <c r="Q4248" i="4"/>
  <c r="P4249" i="4"/>
  <c r="Q4249" i="4"/>
  <c r="P4250" i="4"/>
  <c r="Q4250" i="4"/>
  <c r="P4251" i="4"/>
  <c r="Q4251" i="4"/>
  <c r="P4252" i="4"/>
  <c r="Q4252" i="4"/>
  <c r="P4253" i="4"/>
  <c r="Q4253" i="4"/>
  <c r="P4254" i="4"/>
  <c r="Q4254" i="4"/>
  <c r="P4255" i="4"/>
  <c r="Q4255" i="4"/>
  <c r="P4256" i="4"/>
  <c r="Q4256" i="4"/>
  <c r="P4257" i="4"/>
  <c r="Q4257" i="4"/>
  <c r="P4258" i="4"/>
  <c r="Q4258" i="4"/>
  <c r="P4259" i="4"/>
  <c r="Q4259" i="4"/>
  <c r="P4260" i="4"/>
  <c r="Q4260" i="4"/>
  <c r="P4261" i="4"/>
  <c r="Q4261" i="4"/>
  <c r="P4262" i="4"/>
  <c r="Q4262" i="4"/>
  <c r="P4263" i="4"/>
  <c r="Q4263" i="4"/>
  <c r="P4264" i="4"/>
  <c r="Q4264" i="4"/>
  <c r="P4265" i="4"/>
  <c r="Q4265" i="4"/>
  <c r="P4266" i="4"/>
  <c r="Q4266" i="4"/>
  <c r="P4267" i="4"/>
  <c r="Q4267" i="4"/>
  <c r="P4268" i="4"/>
  <c r="Q4268" i="4"/>
  <c r="P4269" i="4"/>
  <c r="Q4269" i="4"/>
  <c r="P4270" i="4"/>
  <c r="Q4270" i="4"/>
  <c r="P4271" i="4"/>
  <c r="Q4271" i="4"/>
  <c r="P4272" i="4"/>
  <c r="Q4272" i="4"/>
  <c r="P4273" i="4"/>
  <c r="Q4273" i="4"/>
  <c r="P4274" i="4"/>
  <c r="Q4274" i="4"/>
  <c r="P4275" i="4"/>
  <c r="Q4275" i="4"/>
  <c r="P4276" i="4"/>
  <c r="Q4276" i="4"/>
  <c r="P4277" i="4"/>
  <c r="Q4277" i="4"/>
  <c r="P4278" i="4"/>
  <c r="Q4278" i="4"/>
  <c r="P4279" i="4"/>
  <c r="Q4279" i="4"/>
  <c r="P4280" i="4"/>
  <c r="Q4280" i="4"/>
  <c r="P4281" i="4"/>
  <c r="Q4281" i="4"/>
  <c r="P4282" i="4"/>
  <c r="Q4282" i="4"/>
  <c r="P4283" i="4"/>
  <c r="Q4283" i="4"/>
  <c r="P4284" i="4"/>
  <c r="Q4284" i="4"/>
  <c r="P4285" i="4"/>
  <c r="Q4285" i="4"/>
  <c r="P4286" i="4"/>
  <c r="Q4286" i="4"/>
  <c r="P4287" i="4"/>
  <c r="Q4287" i="4"/>
  <c r="P4288" i="4"/>
  <c r="Q4288" i="4"/>
  <c r="P4289" i="4"/>
  <c r="Q4289" i="4"/>
  <c r="P4290" i="4"/>
  <c r="Q4290" i="4"/>
  <c r="P4291" i="4"/>
  <c r="Q4291" i="4"/>
  <c r="P4292" i="4"/>
  <c r="Q4292" i="4"/>
  <c r="P4293" i="4"/>
  <c r="Q4293" i="4"/>
  <c r="P4294" i="4"/>
  <c r="Q4294" i="4"/>
  <c r="P4295" i="4"/>
  <c r="Q4295" i="4"/>
  <c r="P4296" i="4"/>
  <c r="Q4296" i="4"/>
  <c r="P4297" i="4"/>
  <c r="Q4297" i="4"/>
  <c r="P4298" i="4"/>
  <c r="Q4298" i="4"/>
  <c r="P4299" i="4"/>
  <c r="Q4299" i="4"/>
  <c r="P4300" i="4"/>
  <c r="Q4300" i="4"/>
  <c r="P4301" i="4"/>
  <c r="Q4301" i="4"/>
  <c r="P4302" i="4"/>
  <c r="Q4302" i="4"/>
  <c r="P4303" i="4"/>
  <c r="Q4303" i="4"/>
  <c r="P4304" i="4"/>
  <c r="Q4304" i="4"/>
  <c r="P4305" i="4"/>
  <c r="Q4305" i="4"/>
  <c r="P4306" i="4"/>
  <c r="Q4306" i="4"/>
  <c r="P4307" i="4"/>
  <c r="Q4307" i="4"/>
  <c r="P4308" i="4"/>
  <c r="Q4308" i="4"/>
  <c r="P4309" i="4"/>
  <c r="Q4309" i="4"/>
  <c r="P4310" i="4"/>
  <c r="Q4310" i="4"/>
  <c r="P4311" i="4"/>
  <c r="Q4311" i="4"/>
  <c r="P4312" i="4"/>
  <c r="Q4312" i="4"/>
  <c r="P4313" i="4"/>
  <c r="Q4313" i="4"/>
  <c r="P4314" i="4"/>
  <c r="Q4314" i="4"/>
  <c r="P4315" i="4"/>
  <c r="Q4315" i="4"/>
  <c r="P4316" i="4"/>
  <c r="Q4316" i="4"/>
  <c r="P4317" i="4"/>
  <c r="Q4317" i="4"/>
  <c r="P4318" i="4"/>
  <c r="Q4318" i="4"/>
  <c r="P4319" i="4"/>
  <c r="Q4319" i="4"/>
  <c r="P4320" i="4"/>
  <c r="Q4320" i="4"/>
  <c r="P4321" i="4"/>
  <c r="Q4321" i="4"/>
  <c r="P4322" i="4"/>
  <c r="Q4322" i="4"/>
  <c r="P4323" i="4"/>
  <c r="Q4323" i="4"/>
  <c r="P4324" i="4"/>
  <c r="Q4324" i="4"/>
  <c r="P4325" i="4"/>
  <c r="Q4325" i="4"/>
  <c r="P4326" i="4"/>
  <c r="Q4326" i="4"/>
  <c r="P4327" i="4"/>
  <c r="Q4327" i="4"/>
  <c r="P4328" i="4"/>
  <c r="Q4328" i="4"/>
  <c r="P4329" i="4"/>
  <c r="Q4329" i="4"/>
  <c r="P4330" i="4"/>
  <c r="Q4330" i="4"/>
  <c r="P4331" i="4"/>
  <c r="Q4331" i="4"/>
  <c r="P4332" i="4"/>
  <c r="Q4332" i="4"/>
  <c r="P4333" i="4"/>
  <c r="Q4333" i="4"/>
  <c r="P4334" i="4"/>
  <c r="Q4334" i="4"/>
  <c r="P4335" i="4"/>
  <c r="Q4335" i="4"/>
  <c r="P4336" i="4"/>
  <c r="Q4336" i="4"/>
  <c r="P4337" i="4"/>
  <c r="Q4337" i="4"/>
  <c r="P4338" i="4"/>
  <c r="Q4338" i="4"/>
  <c r="P4339" i="4"/>
  <c r="Q4339" i="4"/>
  <c r="P4340" i="4"/>
  <c r="Q4340" i="4"/>
  <c r="P4341" i="4"/>
  <c r="Q4341" i="4"/>
  <c r="P4342" i="4"/>
  <c r="Q4342" i="4"/>
  <c r="P4343" i="4"/>
  <c r="Q4343" i="4"/>
  <c r="P4344" i="4"/>
  <c r="Q4344" i="4"/>
  <c r="P4345" i="4"/>
  <c r="Q4345" i="4"/>
  <c r="P4346" i="4"/>
  <c r="Q4346" i="4"/>
  <c r="P4347" i="4"/>
  <c r="Q4347" i="4"/>
  <c r="P4348" i="4"/>
  <c r="Q4348" i="4"/>
  <c r="P4349" i="4"/>
  <c r="Q4349" i="4"/>
  <c r="P4350" i="4"/>
  <c r="Q4350" i="4"/>
  <c r="P4351" i="4"/>
  <c r="Q4351" i="4"/>
  <c r="P4352" i="4"/>
  <c r="Q4352" i="4"/>
  <c r="P4353" i="4"/>
  <c r="Q4353" i="4"/>
  <c r="P4354" i="4"/>
  <c r="Q4354" i="4"/>
  <c r="P4355" i="4"/>
  <c r="Q4355" i="4"/>
  <c r="P4356" i="4"/>
  <c r="Q4356" i="4"/>
  <c r="P4357" i="4"/>
  <c r="Q4357" i="4"/>
  <c r="P4358" i="4"/>
  <c r="Q4358" i="4"/>
  <c r="P4359" i="4"/>
  <c r="Q4359" i="4"/>
  <c r="P4360" i="4"/>
  <c r="Q4360" i="4"/>
  <c r="P4361" i="4"/>
  <c r="Q4361" i="4"/>
  <c r="P4362" i="4"/>
  <c r="Q4362" i="4"/>
  <c r="P4363" i="4"/>
  <c r="Q4363" i="4"/>
  <c r="P4364" i="4"/>
  <c r="Q4364" i="4"/>
  <c r="P4365" i="4"/>
  <c r="Q4365" i="4"/>
  <c r="P4366" i="4"/>
  <c r="Q4366" i="4"/>
  <c r="P4367" i="4"/>
  <c r="Q4367" i="4"/>
  <c r="P4368" i="4"/>
  <c r="Q4368" i="4"/>
  <c r="P4369" i="4"/>
  <c r="Q4369" i="4"/>
  <c r="P4370" i="4"/>
  <c r="Q4370" i="4"/>
  <c r="P4371" i="4"/>
  <c r="Q4371" i="4"/>
  <c r="P4372" i="4"/>
  <c r="Q4372" i="4"/>
  <c r="P4373" i="4"/>
  <c r="Q4373" i="4"/>
  <c r="P4374" i="4"/>
  <c r="Q4374" i="4"/>
  <c r="P4375" i="4"/>
  <c r="Q4375" i="4"/>
  <c r="P4376" i="4"/>
  <c r="Q4376" i="4"/>
  <c r="P4377" i="4"/>
  <c r="Q4377" i="4"/>
  <c r="P4378" i="4"/>
  <c r="Q4378" i="4"/>
  <c r="P4379" i="4"/>
  <c r="Q4379" i="4"/>
  <c r="P4380" i="4"/>
  <c r="Q4380" i="4"/>
  <c r="P4381" i="4"/>
  <c r="Q4381" i="4"/>
  <c r="P4382" i="4"/>
  <c r="Q4382" i="4"/>
  <c r="P4383" i="4"/>
  <c r="Q4383" i="4"/>
  <c r="P4384" i="4"/>
  <c r="Q4384" i="4"/>
  <c r="P4385" i="4"/>
  <c r="Q4385" i="4"/>
  <c r="P4386" i="4"/>
  <c r="Q4386" i="4"/>
  <c r="P4387" i="4"/>
  <c r="Q4387" i="4"/>
  <c r="P4388" i="4"/>
  <c r="Q4388" i="4"/>
  <c r="P4389" i="4"/>
  <c r="Q4389" i="4"/>
  <c r="P4390" i="4"/>
  <c r="Q4390" i="4"/>
  <c r="P4391" i="4"/>
  <c r="Q4391" i="4"/>
  <c r="P4392" i="4"/>
  <c r="Q4392" i="4"/>
  <c r="P4393" i="4"/>
  <c r="Q4393" i="4"/>
  <c r="P4394" i="4"/>
  <c r="Q4394" i="4"/>
  <c r="P4395" i="4"/>
  <c r="Q4395" i="4"/>
  <c r="P4396" i="4"/>
  <c r="Q4396" i="4"/>
  <c r="P4397" i="4"/>
  <c r="Q4397" i="4"/>
  <c r="P4398" i="4"/>
  <c r="Q4398" i="4"/>
  <c r="P4399" i="4"/>
  <c r="Q4399" i="4"/>
  <c r="P4400" i="4"/>
  <c r="Q4400" i="4"/>
  <c r="P4401" i="4"/>
  <c r="Q4401" i="4"/>
  <c r="P4402" i="4"/>
  <c r="Q4402" i="4"/>
  <c r="P4403" i="4"/>
  <c r="Q4403" i="4"/>
  <c r="P4404" i="4"/>
  <c r="Q4404" i="4"/>
  <c r="P4405" i="4"/>
  <c r="Q4405" i="4"/>
  <c r="P4406" i="4"/>
  <c r="Q4406" i="4"/>
  <c r="P4407" i="4"/>
  <c r="Q4407" i="4"/>
  <c r="P4408" i="4"/>
  <c r="Q4408" i="4"/>
  <c r="P4409" i="4"/>
  <c r="Q4409" i="4"/>
  <c r="P4410" i="4"/>
  <c r="Q4410" i="4"/>
  <c r="P4411" i="4"/>
  <c r="Q4411" i="4"/>
  <c r="P4412" i="4"/>
  <c r="Q4412" i="4"/>
  <c r="P4413" i="4"/>
  <c r="Q4413" i="4"/>
  <c r="P4414" i="4"/>
  <c r="Q4414" i="4"/>
  <c r="P4415" i="4"/>
  <c r="Q4415" i="4"/>
  <c r="P4416" i="4"/>
  <c r="Q4416" i="4"/>
  <c r="P4417" i="4"/>
  <c r="Q4417" i="4"/>
  <c r="P4418" i="4"/>
  <c r="Q4418" i="4"/>
  <c r="P4419" i="4"/>
  <c r="Q4419" i="4"/>
  <c r="P4420" i="4"/>
  <c r="Q4420" i="4"/>
  <c r="P4421" i="4"/>
  <c r="Q4421" i="4"/>
  <c r="P4422" i="4"/>
  <c r="Q4422" i="4"/>
  <c r="P4423" i="4"/>
  <c r="Q4423" i="4"/>
  <c r="P4424" i="4"/>
  <c r="Q4424" i="4"/>
  <c r="P4425" i="4"/>
  <c r="Q4425" i="4"/>
  <c r="P4426" i="4"/>
  <c r="Q4426" i="4"/>
  <c r="P4427" i="4"/>
  <c r="Q4427" i="4"/>
  <c r="P4428" i="4"/>
  <c r="Q4428" i="4"/>
  <c r="P4429" i="4"/>
  <c r="Q4429" i="4"/>
  <c r="P4430" i="4"/>
  <c r="Q4430" i="4"/>
  <c r="P4431" i="4"/>
  <c r="Q4431" i="4"/>
  <c r="P4432" i="4"/>
  <c r="Q4432" i="4"/>
  <c r="P4433" i="4"/>
  <c r="Q4433" i="4"/>
  <c r="P4434" i="4"/>
  <c r="Q4434" i="4"/>
  <c r="P4435" i="4"/>
  <c r="Q4435" i="4"/>
  <c r="P4436" i="4"/>
  <c r="Q4436" i="4"/>
  <c r="P4437" i="4"/>
  <c r="Q4437" i="4"/>
  <c r="P4438" i="4"/>
  <c r="Q4438" i="4"/>
  <c r="P4439" i="4"/>
  <c r="Q4439" i="4"/>
  <c r="P4440" i="4"/>
  <c r="Q4440" i="4"/>
  <c r="P4441" i="4"/>
  <c r="Q4441" i="4"/>
  <c r="P4442" i="4"/>
  <c r="Q4442" i="4"/>
  <c r="P4443" i="4"/>
  <c r="Q4443" i="4"/>
  <c r="P4444" i="4"/>
  <c r="Q4444" i="4"/>
  <c r="P4445" i="4"/>
  <c r="Q4445" i="4"/>
  <c r="P4446" i="4"/>
  <c r="Q4446" i="4"/>
  <c r="P4447" i="4"/>
  <c r="Q4447" i="4"/>
  <c r="P4448" i="4"/>
  <c r="Q4448" i="4"/>
  <c r="P4449" i="4"/>
  <c r="Q4449" i="4"/>
  <c r="P4450" i="4"/>
  <c r="Q4450" i="4"/>
  <c r="P4451" i="4"/>
  <c r="Q4451" i="4"/>
  <c r="P4452" i="4"/>
  <c r="Q4452" i="4"/>
  <c r="P4453" i="4"/>
  <c r="Q4453" i="4"/>
  <c r="P4454" i="4"/>
  <c r="Q4454" i="4"/>
  <c r="P4455" i="4"/>
  <c r="Q4455" i="4"/>
  <c r="P4456" i="4"/>
  <c r="Q4456" i="4"/>
  <c r="P4457" i="4"/>
  <c r="Q4457" i="4"/>
  <c r="P4458" i="4"/>
  <c r="Q4458" i="4"/>
  <c r="P4459" i="4"/>
  <c r="Q4459" i="4"/>
  <c r="P4460" i="4"/>
  <c r="Q4460" i="4"/>
  <c r="P4461" i="4"/>
  <c r="Q4461" i="4"/>
  <c r="P4462" i="4"/>
  <c r="Q4462" i="4"/>
  <c r="P4463" i="4"/>
  <c r="Q4463" i="4"/>
  <c r="P4464" i="4"/>
  <c r="Q4464" i="4"/>
  <c r="P4465" i="4"/>
  <c r="Q4465" i="4"/>
  <c r="P4466" i="4"/>
  <c r="Q4466" i="4"/>
  <c r="P4467" i="4"/>
  <c r="Q4467" i="4"/>
  <c r="P4468" i="4"/>
  <c r="Q4468" i="4"/>
  <c r="P4469" i="4"/>
  <c r="Q4469" i="4"/>
  <c r="P4470" i="4"/>
  <c r="Q4470" i="4"/>
  <c r="P4471" i="4"/>
  <c r="Q4471" i="4"/>
  <c r="P4472" i="4"/>
  <c r="Q4472" i="4"/>
  <c r="P4473" i="4"/>
  <c r="Q4473" i="4"/>
  <c r="P4474" i="4"/>
  <c r="Q4474" i="4"/>
  <c r="P4475" i="4"/>
  <c r="Q4475" i="4"/>
  <c r="P4476" i="4"/>
  <c r="Q4476" i="4"/>
  <c r="P4477" i="4"/>
  <c r="Q4477" i="4"/>
  <c r="P4478" i="4"/>
  <c r="Q4478" i="4"/>
  <c r="P4479" i="4"/>
  <c r="Q4479" i="4"/>
  <c r="P4480" i="4"/>
  <c r="Q4480" i="4"/>
  <c r="P4481" i="4"/>
  <c r="Q4481" i="4"/>
  <c r="P4482" i="4"/>
  <c r="Q4482" i="4"/>
  <c r="P4483" i="4"/>
  <c r="Q4483" i="4"/>
  <c r="P4484" i="4"/>
  <c r="Q4484" i="4"/>
  <c r="P4485" i="4"/>
  <c r="Q4485" i="4"/>
  <c r="P4486" i="4"/>
  <c r="Q4486" i="4"/>
  <c r="P4487" i="4"/>
  <c r="Q4487" i="4"/>
  <c r="P4488" i="4"/>
  <c r="Q4488" i="4"/>
  <c r="P4489" i="4"/>
  <c r="Q4489" i="4"/>
  <c r="P4490" i="4"/>
  <c r="Q4490" i="4"/>
  <c r="P4491" i="4"/>
  <c r="Q4491" i="4"/>
  <c r="P4492" i="4"/>
  <c r="Q4492" i="4"/>
  <c r="P4493" i="4"/>
  <c r="Q4493" i="4"/>
  <c r="P4494" i="4"/>
  <c r="Q4494" i="4"/>
  <c r="P4495" i="4"/>
  <c r="Q4495" i="4"/>
  <c r="P4496" i="4"/>
  <c r="Q4496" i="4"/>
  <c r="P4497" i="4"/>
  <c r="Q4497" i="4"/>
  <c r="P4498" i="4"/>
  <c r="Q4498" i="4"/>
  <c r="P4499" i="4"/>
  <c r="Q4499" i="4"/>
  <c r="P4500" i="4"/>
  <c r="Q4500" i="4"/>
  <c r="P4501" i="4"/>
  <c r="Q4501" i="4"/>
  <c r="P4502" i="4"/>
  <c r="Q4502" i="4"/>
  <c r="P4503" i="4"/>
  <c r="Q4503" i="4"/>
  <c r="P4504" i="4"/>
  <c r="Q4504" i="4"/>
  <c r="P4505" i="4"/>
  <c r="Q4505" i="4"/>
  <c r="P4506" i="4"/>
  <c r="Q4506" i="4"/>
  <c r="P4507" i="4"/>
  <c r="Q4507" i="4"/>
  <c r="P4508" i="4"/>
  <c r="Q4508" i="4"/>
  <c r="P4509" i="4"/>
  <c r="Q4509" i="4"/>
  <c r="P4510" i="4"/>
  <c r="Q4510" i="4"/>
  <c r="P4511" i="4"/>
  <c r="Q4511" i="4"/>
  <c r="P4512" i="4"/>
  <c r="Q4512" i="4"/>
  <c r="P4513" i="4"/>
  <c r="Q4513" i="4"/>
  <c r="P4514" i="4"/>
  <c r="Q4514" i="4"/>
  <c r="P4515" i="4"/>
  <c r="Q4515" i="4"/>
  <c r="P4516" i="4"/>
  <c r="Q4516" i="4"/>
  <c r="P4517" i="4"/>
  <c r="Q4517" i="4"/>
  <c r="P4518" i="4"/>
  <c r="Q4518" i="4"/>
  <c r="P4519" i="4"/>
  <c r="Q4519" i="4"/>
  <c r="P4520" i="4"/>
  <c r="Q4520" i="4"/>
  <c r="P4521" i="4"/>
  <c r="Q4521" i="4"/>
  <c r="P4522" i="4"/>
  <c r="Q4522" i="4"/>
  <c r="P4523" i="4"/>
  <c r="Q4523" i="4"/>
  <c r="P4524" i="4"/>
  <c r="Q4524" i="4"/>
  <c r="P4525" i="4"/>
  <c r="Q4525" i="4"/>
  <c r="P4526" i="4"/>
  <c r="Q4526" i="4"/>
  <c r="P4527" i="4"/>
  <c r="Q4527" i="4"/>
  <c r="P4528" i="4"/>
  <c r="Q4528" i="4"/>
  <c r="P4529" i="4"/>
  <c r="Q4529" i="4"/>
  <c r="P4530" i="4"/>
  <c r="Q4530" i="4"/>
  <c r="P4531" i="4"/>
  <c r="Q4531" i="4"/>
  <c r="P4532" i="4"/>
  <c r="Q4532" i="4"/>
  <c r="P4533" i="4"/>
  <c r="Q4533" i="4"/>
  <c r="P4534" i="4"/>
  <c r="Q4534" i="4"/>
  <c r="P4535" i="4"/>
  <c r="Q4535" i="4"/>
  <c r="P4536" i="4"/>
  <c r="Q4536" i="4"/>
  <c r="P4537" i="4"/>
  <c r="Q4537" i="4"/>
  <c r="P4538" i="4"/>
  <c r="Q4538" i="4"/>
  <c r="P4539" i="4"/>
  <c r="Q4539" i="4"/>
  <c r="P4540" i="4"/>
  <c r="Q4540" i="4"/>
  <c r="P4541" i="4"/>
  <c r="Q4541" i="4"/>
  <c r="P4542" i="4"/>
  <c r="Q4542" i="4"/>
  <c r="P4543" i="4"/>
  <c r="Q4543" i="4"/>
  <c r="P4544" i="4"/>
  <c r="Q4544" i="4"/>
  <c r="P4545" i="4"/>
  <c r="Q4545" i="4"/>
  <c r="P4546" i="4"/>
  <c r="Q4546" i="4"/>
  <c r="P4547" i="4"/>
  <c r="Q4547" i="4"/>
  <c r="P4548" i="4"/>
  <c r="Q4548" i="4"/>
  <c r="P4549" i="4"/>
  <c r="Q4549" i="4"/>
  <c r="P4550" i="4"/>
  <c r="Q4550" i="4"/>
  <c r="P4551" i="4"/>
  <c r="Q4551" i="4"/>
  <c r="P4552" i="4"/>
  <c r="Q4552" i="4"/>
  <c r="P4553" i="4"/>
  <c r="Q4553" i="4"/>
  <c r="P4554" i="4"/>
  <c r="Q4554" i="4"/>
  <c r="P4555" i="4"/>
  <c r="Q4555" i="4"/>
  <c r="P4556" i="4"/>
  <c r="Q4556" i="4"/>
  <c r="P4557" i="4"/>
  <c r="Q4557" i="4"/>
  <c r="P4558" i="4"/>
  <c r="Q4558" i="4"/>
  <c r="P4559" i="4"/>
  <c r="Q4559" i="4"/>
  <c r="P4560" i="4"/>
  <c r="Q4560" i="4"/>
  <c r="P4561" i="4"/>
  <c r="Q4561" i="4"/>
  <c r="P4562" i="4"/>
  <c r="Q4562" i="4"/>
  <c r="P4563" i="4"/>
  <c r="Q4563" i="4"/>
  <c r="P4564" i="4"/>
  <c r="Q4564" i="4"/>
  <c r="P4565" i="4"/>
  <c r="Q4565" i="4"/>
  <c r="P4566" i="4"/>
  <c r="Q4566" i="4"/>
  <c r="P4567" i="4"/>
  <c r="Q4567" i="4"/>
  <c r="P4568" i="4"/>
  <c r="Q4568" i="4"/>
  <c r="P4569" i="4"/>
  <c r="Q4569" i="4"/>
  <c r="P4570" i="4"/>
  <c r="Q4570" i="4"/>
  <c r="P4571" i="4"/>
  <c r="Q4571" i="4"/>
  <c r="P4572" i="4"/>
  <c r="Q4572" i="4"/>
  <c r="P4573" i="4"/>
  <c r="Q4573" i="4"/>
  <c r="P4574" i="4"/>
  <c r="Q4574" i="4"/>
  <c r="P4575" i="4"/>
  <c r="Q4575" i="4"/>
  <c r="P4576" i="4"/>
  <c r="Q4576" i="4"/>
  <c r="P4577" i="4"/>
  <c r="Q4577" i="4"/>
  <c r="P4578" i="4"/>
  <c r="Q4578" i="4"/>
  <c r="P4579" i="4"/>
  <c r="Q4579" i="4"/>
  <c r="P4580" i="4"/>
  <c r="Q4580" i="4"/>
  <c r="P4581" i="4"/>
  <c r="Q4581" i="4"/>
  <c r="P4582" i="4"/>
  <c r="Q4582" i="4"/>
  <c r="P4583" i="4"/>
  <c r="Q4583" i="4"/>
  <c r="P4584" i="4"/>
  <c r="Q4584" i="4"/>
  <c r="P4585" i="4"/>
  <c r="Q4585" i="4"/>
  <c r="P4586" i="4"/>
  <c r="Q4586" i="4"/>
  <c r="P4587" i="4"/>
  <c r="Q4587" i="4"/>
  <c r="P4588" i="4"/>
  <c r="Q4588" i="4"/>
  <c r="P4589" i="4"/>
  <c r="Q4589" i="4"/>
  <c r="P4590" i="4"/>
  <c r="Q4590" i="4"/>
  <c r="P4591" i="4"/>
  <c r="Q4591" i="4"/>
  <c r="P4592" i="4"/>
  <c r="Q4592" i="4"/>
  <c r="P4593" i="4"/>
  <c r="Q4593" i="4"/>
  <c r="P4594" i="4"/>
  <c r="Q4594" i="4"/>
  <c r="P4595" i="4"/>
  <c r="Q4595" i="4"/>
  <c r="P4596" i="4"/>
  <c r="Q4596" i="4"/>
  <c r="P4597" i="4"/>
  <c r="Q4597" i="4"/>
  <c r="P4598" i="4"/>
  <c r="Q4598" i="4"/>
  <c r="P4599" i="4"/>
  <c r="Q4599" i="4"/>
  <c r="P4600" i="4"/>
  <c r="Q4600" i="4"/>
  <c r="P4601" i="4"/>
  <c r="Q4601" i="4"/>
  <c r="P4602" i="4"/>
  <c r="Q4602" i="4"/>
  <c r="P4603" i="4"/>
  <c r="Q4603" i="4"/>
  <c r="P4604" i="4"/>
  <c r="Q4604" i="4"/>
  <c r="P4605" i="4"/>
  <c r="Q4605" i="4"/>
  <c r="P4606" i="4"/>
  <c r="Q4606" i="4"/>
  <c r="P4607" i="4"/>
  <c r="Q4607" i="4"/>
  <c r="P4608" i="4"/>
  <c r="Q4608" i="4"/>
  <c r="P4609" i="4"/>
  <c r="Q4609" i="4"/>
  <c r="P4610" i="4"/>
  <c r="Q4610" i="4"/>
  <c r="P4611" i="4"/>
  <c r="Q4611" i="4"/>
  <c r="P4612" i="4"/>
  <c r="Q4612" i="4"/>
  <c r="P4613" i="4"/>
  <c r="Q4613" i="4"/>
  <c r="P4614" i="4"/>
  <c r="Q4614" i="4"/>
  <c r="P4615" i="4"/>
  <c r="Q4615" i="4"/>
  <c r="P4616" i="4"/>
  <c r="Q4616" i="4"/>
  <c r="P4617" i="4"/>
  <c r="Q4617" i="4"/>
  <c r="P4618" i="4"/>
  <c r="Q4618" i="4"/>
  <c r="P4619" i="4"/>
  <c r="Q4619" i="4"/>
  <c r="P4620" i="4"/>
  <c r="Q4620" i="4"/>
  <c r="P4621" i="4"/>
  <c r="Q4621" i="4"/>
  <c r="P4622" i="4"/>
  <c r="Q4622" i="4"/>
  <c r="P4623" i="4"/>
  <c r="Q4623" i="4"/>
  <c r="P4624" i="4"/>
  <c r="Q4624" i="4"/>
  <c r="P4625" i="4"/>
  <c r="Q4625" i="4"/>
  <c r="P4626" i="4"/>
  <c r="Q4626" i="4"/>
  <c r="P4627" i="4"/>
  <c r="Q4627" i="4"/>
  <c r="P4628" i="4"/>
  <c r="Q4628" i="4"/>
  <c r="P4629" i="4"/>
  <c r="Q4629" i="4"/>
  <c r="P4630" i="4"/>
  <c r="Q4630" i="4"/>
  <c r="P4631" i="4"/>
  <c r="Q4631" i="4"/>
  <c r="P4632" i="4"/>
  <c r="Q4632" i="4"/>
  <c r="P4633" i="4"/>
  <c r="Q4633" i="4"/>
  <c r="P4634" i="4"/>
  <c r="Q4634" i="4"/>
  <c r="P4635" i="4"/>
  <c r="Q4635" i="4"/>
  <c r="P4636" i="4"/>
  <c r="Q4636" i="4"/>
  <c r="P4637" i="4"/>
  <c r="Q4637" i="4"/>
  <c r="P4638" i="4"/>
  <c r="Q4638" i="4"/>
  <c r="P4639" i="4"/>
  <c r="Q4639" i="4"/>
  <c r="P4640" i="4"/>
  <c r="Q4640" i="4"/>
  <c r="P4641" i="4"/>
  <c r="Q4641" i="4"/>
  <c r="P4642" i="4"/>
  <c r="Q4642" i="4"/>
  <c r="P4643" i="4"/>
  <c r="Q4643" i="4"/>
  <c r="P4644" i="4"/>
  <c r="Q4644" i="4"/>
  <c r="P4645" i="4"/>
  <c r="Q4645" i="4"/>
  <c r="P4646" i="4"/>
  <c r="Q4646" i="4"/>
  <c r="P4647" i="4"/>
  <c r="Q4647" i="4"/>
  <c r="P4648" i="4"/>
  <c r="Q4648" i="4"/>
  <c r="P4649" i="4"/>
  <c r="Q4649" i="4"/>
  <c r="P4650" i="4"/>
  <c r="Q4650" i="4"/>
  <c r="P4651" i="4"/>
  <c r="Q4651" i="4"/>
  <c r="P4652" i="4"/>
  <c r="Q4652" i="4"/>
  <c r="P4653" i="4"/>
  <c r="Q4653" i="4"/>
  <c r="P4654" i="4"/>
  <c r="Q4654" i="4"/>
  <c r="P4655" i="4"/>
  <c r="Q4655" i="4"/>
  <c r="P4656" i="4"/>
  <c r="Q4656" i="4"/>
  <c r="P4657" i="4"/>
  <c r="Q4657" i="4"/>
  <c r="P4658" i="4"/>
  <c r="Q4658" i="4"/>
  <c r="P4659" i="4"/>
  <c r="Q4659" i="4"/>
  <c r="P4660" i="4"/>
  <c r="Q4660" i="4"/>
  <c r="P4661" i="4"/>
  <c r="Q4661" i="4"/>
  <c r="P4662" i="4"/>
  <c r="Q4662" i="4"/>
  <c r="P4663" i="4"/>
  <c r="Q4663" i="4"/>
  <c r="P4664" i="4"/>
  <c r="Q4664" i="4"/>
  <c r="P4665" i="4"/>
  <c r="Q4665" i="4"/>
  <c r="P4666" i="4"/>
  <c r="Q4666" i="4"/>
  <c r="P4667" i="4"/>
  <c r="Q4667" i="4"/>
  <c r="P4668" i="4"/>
  <c r="Q4668" i="4"/>
  <c r="P4669" i="4"/>
  <c r="Q4669" i="4"/>
  <c r="P4670" i="4"/>
  <c r="Q4670" i="4"/>
  <c r="P4671" i="4"/>
  <c r="Q4671" i="4"/>
  <c r="P4672" i="4"/>
  <c r="Q4672" i="4"/>
  <c r="P4673" i="4"/>
  <c r="Q4673" i="4"/>
  <c r="P4674" i="4"/>
  <c r="Q4674" i="4"/>
  <c r="P4675" i="4"/>
  <c r="Q4675" i="4"/>
  <c r="P4676" i="4"/>
  <c r="Q4676" i="4"/>
  <c r="P4677" i="4"/>
  <c r="Q4677" i="4"/>
  <c r="P4678" i="4"/>
  <c r="Q4678" i="4"/>
  <c r="P4679" i="4"/>
  <c r="Q4679" i="4"/>
  <c r="P4680" i="4"/>
  <c r="Q4680" i="4"/>
  <c r="P4681" i="4"/>
  <c r="Q4681" i="4"/>
  <c r="P4682" i="4"/>
  <c r="Q4682" i="4"/>
  <c r="P4683" i="4"/>
  <c r="Q4683" i="4"/>
  <c r="P4684" i="4"/>
  <c r="Q4684" i="4"/>
  <c r="P4685" i="4"/>
  <c r="Q4685" i="4"/>
  <c r="P4686" i="4"/>
  <c r="Q4686" i="4"/>
  <c r="P4687" i="4"/>
  <c r="Q4687" i="4"/>
  <c r="P4688" i="4"/>
  <c r="Q4688" i="4"/>
  <c r="P4689" i="4"/>
  <c r="Q4689" i="4"/>
  <c r="P4690" i="4"/>
  <c r="Q4690" i="4"/>
  <c r="P4691" i="4"/>
  <c r="Q4691" i="4"/>
  <c r="P4692" i="4"/>
  <c r="Q4692" i="4"/>
  <c r="P4693" i="4"/>
  <c r="Q4693" i="4"/>
  <c r="P4694" i="4"/>
  <c r="Q4694" i="4"/>
  <c r="P4695" i="4"/>
  <c r="Q4695" i="4"/>
  <c r="P4696" i="4"/>
  <c r="Q4696" i="4"/>
  <c r="P4697" i="4"/>
  <c r="Q4697" i="4"/>
  <c r="P4698" i="4"/>
  <c r="Q4698" i="4"/>
  <c r="P4699" i="4"/>
  <c r="Q4699" i="4"/>
  <c r="P4700" i="4"/>
  <c r="Q4700" i="4"/>
  <c r="P4701" i="4"/>
  <c r="Q4701" i="4"/>
  <c r="P4702" i="4"/>
  <c r="Q4702" i="4"/>
  <c r="P4703" i="4"/>
  <c r="Q4703" i="4"/>
  <c r="P4704" i="4"/>
  <c r="Q4704" i="4"/>
  <c r="P4705" i="4"/>
  <c r="Q4705" i="4"/>
  <c r="P4706" i="4"/>
  <c r="Q4706" i="4"/>
  <c r="P4707" i="4"/>
  <c r="Q4707" i="4"/>
  <c r="P4708" i="4"/>
  <c r="Q4708" i="4"/>
  <c r="P4709" i="4"/>
  <c r="Q4709" i="4"/>
  <c r="P4710" i="4"/>
  <c r="Q4710" i="4"/>
  <c r="P4711" i="4"/>
  <c r="Q4711" i="4"/>
  <c r="P4712" i="4"/>
  <c r="Q4712" i="4"/>
  <c r="P4713" i="4"/>
  <c r="Q4713" i="4"/>
  <c r="P4714" i="4"/>
  <c r="Q4714" i="4"/>
  <c r="P4715" i="4"/>
  <c r="Q4715" i="4"/>
  <c r="P4716" i="4"/>
  <c r="Q4716" i="4"/>
  <c r="P4717" i="4"/>
  <c r="Q4717" i="4"/>
  <c r="P4718" i="4"/>
  <c r="Q4718" i="4"/>
  <c r="P4719" i="4"/>
  <c r="Q4719" i="4"/>
  <c r="P4720" i="4"/>
  <c r="Q4720" i="4"/>
  <c r="P4721" i="4"/>
  <c r="Q4721" i="4"/>
  <c r="P4722" i="4"/>
  <c r="Q4722" i="4"/>
  <c r="P4723" i="4"/>
  <c r="Q4723" i="4"/>
  <c r="P4724" i="4"/>
  <c r="Q4724" i="4"/>
  <c r="P4725" i="4"/>
  <c r="Q4725" i="4"/>
  <c r="P4726" i="4"/>
  <c r="Q4726" i="4"/>
  <c r="P4727" i="4"/>
  <c r="Q4727" i="4"/>
  <c r="P4728" i="4"/>
  <c r="Q4728" i="4"/>
  <c r="P4729" i="4"/>
  <c r="Q4729" i="4"/>
  <c r="P4730" i="4"/>
  <c r="Q4730" i="4"/>
  <c r="P4731" i="4"/>
  <c r="Q4731" i="4"/>
  <c r="P4732" i="4"/>
  <c r="Q4732" i="4"/>
  <c r="P4733" i="4"/>
  <c r="Q4733" i="4"/>
  <c r="P4734" i="4"/>
  <c r="Q4734" i="4"/>
  <c r="P4735" i="4"/>
  <c r="Q4735" i="4"/>
  <c r="P4736" i="4"/>
  <c r="Q4736" i="4"/>
  <c r="P4737" i="4"/>
  <c r="Q4737" i="4"/>
  <c r="P4738" i="4"/>
  <c r="Q4738" i="4"/>
  <c r="P4739" i="4"/>
  <c r="Q4739" i="4"/>
  <c r="P4740" i="4"/>
  <c r="Q4740" i="4"/>
  <c r="P4741" i="4"/>
  <c r="Q4741" i="4"/>
  <c r="P4742" i="4"/>
  <c r="Q4742" i="4"/>
  <c r="P4743" i="4"/>
  <c r="Q4743" i="4"/>
  <c r="P4744" i="4"/>
  <c r="Q4744" i="4"/>
  <c r="P4745" i="4"/>
  <c r="Q4745" i="4"/>
  <c r="P4746" i="4"/>
  <c r="Q4746" i="4"/>
  <c r="P4747" i="4"/>
  <c r="Q4747" i="4"/>
  <c r="P4748" i="4"/>
  <c r="Q4748" i="4"/>
  <c r="P4749" i="4"/>
  <c r="Q4749" i="4"/>
  <c r="P4750" i="4"/>
  <c r="Q4750" i="4"/>
  <c r="P4751" i="4"/>
  <c r="Q4751" i="4"/>
  <c r="P4752" i="4"/>
  <c r="Q4752" i="4"/>
  <c r="P4753" i="4"/>
  <c r="Q4753" i="4"/>
  <c r="P4754" i="4"/>
  <c r="Q4754" i="4"/>
  <c r="P4755" i="4"/>
  <c r="Q4755" i="4"/>
  <c r="P4756" i="4"/>
  <c r="Q4756" i="4"/>
  <c r="P4757" i="4"/>
  <c r="Q4757" i="4"/>
  <c r="P4758" i="4"/>
  <c r="Q4758" i="4"/>
  <c r="P4759" i="4"/>
  <c r="Q4759" i="4"/>
  <c r="P4760" i="4"/>
  <c r="Q4760" i="4"/>
  <c r="P4761" i="4"/>
  <c r="Q4761" i="4"/>
  <c r="P4762" i="4"/>
  <c r="Q4762" i="4"/>
  <c r="P4763" i="4"/>
  <c r="Q4763" i="4"/>
  <c r="P4764" i="4"/>
  <c r="Q4764" i="4"/>
  <c r="P4765" i="4"/>
  <c r="Q4765" i="4"/>
  <c r="P4766" i="4"/>
  <c r="Q4766" i="4"/>
  <c r="P4767" i="4"/>
  <c r="Q4767" i="4"/>
  <c r="P4768" i="4"/>
  <c r="Q4768" i="4"/>
  <c r="P4769" i="4"/>
  <c r="Q4769" i="4"/>
  <c r="P4770" i="4"/>
  <c r="Q4770" i="4"/>
  <c r="P4771" i="4"/>
  <c r="Q4771" i="4"/>
  <c r="P4772" i="4"/>
  <c r="Q4772" i="4"/>
  <c r="P4773" i="4"/>
  <c r="Q4773" i="4"/>
  <c r="P4774" i="4"/>
  <c r="Q4774" i="4"/>
  <c r="P4775" i="4"/>
  <c r="Q4775" i="4"/>
  <c r="P4776" i="4"/>
  <c r="Q4776" i="4"/>
  <c r="P4777" i="4"/>
  <c r="Q4777" i="4"/>
  <c r="P4778" i="4"/>
  <c r="Q4778" i="4"/>
  <c r="P4779" i="4"/>
  <c r="Q4779" i="4"/>
  <c r="P4780" i="4"/>
  <c r="Q4780" i="4"/>
  <c r="P4781" i="4"/>
  <c r="Q4781" i="4"/>
  <c r="P4782" i="4"/>
  <c r="Q4782" i="4"/>
  <c r="P4783" i="4"/>
  <c r="Q4783" i="4"/>
  <c r="P4784" i="4"/>
  <c r="Q4784" i="4"/>
  <c r="P4785" i="4"/>
  <c r="Q4785" i="4"/>
  <c r="P4786" i="4"/>
  <c r="Q4786" i="4"/>
  <c r="P4787" i="4"/>
  <c r="Q4787" i="4"/>
  <c r="P4788" i="4"/>
  <c r="Q4788" i="4"/>
  <c r="P4789" i="4"/>
  <c r="Q4789" i="4"/>
  <c r="P4790" i="4"/>
  <c r="Q4790" i="4"/>
  <c r="P4791" i="4"/>
  <c r="Q4791" i="4"/>
  <c r="P4792" i="4"/>
  <c r="Q4792" i="4"/>
  <c r="P4793" i="4"/>
  <c r="Q4793" i="4"/>
  <c r="P4794" i="4"/>
  <c r="Q4794" i="4"/>
  <c r="P4795" i="4"/>
  <c r="Q4795" i="4"/>
  <c r="P4796" i="4"/>
  <c r="Q4796" i="4"/>
  <c r="P4797" i="4"/>
  <c r="Q4797" i="4"/>
  <c r="P4798" i="4"/>
  <c r="Q4798" i="4"/>
  <c r="P4799" i="4"/>
  <c r="Q4799" i="4"/>
  <c r="P4800" i="4"/>
  <c r="Q4800" i="4"/>
  <c r="P4801" i="4"/>
  <c r="Q4801" i="4"/>
  <c r="P4802" i="4"/>
  <c r="Q4802" i="4"/>
  <c r="P4803" i="4"/>
  <c r="Q4803" i="4"/>
  <c r="P4804" i="4"/>
  <c r="Q4804" i="4"/>
  <c r="P4805" i="4"/>
  <c r="Q4805" i="4"/>
  <c r="P4806" i="4"/>
  <c r="Q4806" i="4"/>
  <c r="P4807" i="4"/>
  <c r="Q4807" i="4"/>
  <c r="P4808" i="4"/>
  <c r="Q4808" i="4"/>
  <c r="P4809" i="4"/>
  <c r="Q4809" i="4"/>
  <c r="P4810" i="4"/>
  <c r="Q4810" i="4"/>
  <c r="P4811" i="4"/>
  <c r="Q4811" i="4"/>
  <c r="P4812" i="4"/>
  <c r="Q4812" i="4"/>
  <c r="P4813" i="4"/>
  <c r="Q4813" i="4"/>
  <c r="P4814" i="4"/>
  <c r="Q4814" i="4"/>
  <c r="P4815" i="4"/>
  <c r="Q4815" i="4"/>
  <c r="P4816" i="4"/>
  <c r="Q4816" i="4"/>
  <c r="P4817" i="4"/>
  <c r="Q4817" i="4"/>
  <c r="P4818" i="4"/>
  <c r="Q4818" i="4"/>
  <c r="P4819" i="4"/>
  <c r="Q4819" i="4"/>
  <c r="P4820" i="4"/>
  <c r="Q4820" i="4"/>
  <c r="P4821" i="4"/>
  <c r="Q4821" i="4"/>
  <c r="P4822" i="4"/>
  <c r="Q4822" i="4"/>
  <c r="P4823" i="4"/>
  <c r="Q4823" i="4"/>
  <c r="P4824" i="4"/>
  <c r="Q4824" i="4"/>
  <c r="P4825" i="4"/>
  <c r="Q4825" i="4"/>
  <c r="P4826" i="4"/>
  <c r="Q4826" i="4"/>
  <c r="P4827" i="4"/>
  <c r="Q4827" i="4"/>
  <c r="P4828" i="4"/>
  <c r="Q4828" i="4"/>
  <c r="P4829" i="4"/>
  <c r="Q4829" i="4"/>
  <c r="P4830" i="4"/>
  <c r="Q4830" i="4"/>
  <c r="P4831" i="4"/>
  <c r="Q4831" i="4"/>
  <c r="P4832" i="4"/>
  <c r="Q4832" i="4"/>
  <c r="P4833" i="4"/>
  <c r="Q4833" i="4"/>
  <c r="P4834" i="4"/>
  <c r="Q4834" i="4"/>
  <c r="P4835" i="4"/>
  <c r="Q4835" i="4"/>
  <c r="P4836" i="4"/>
  <c r="Q4836" i="4"/>
  <c r="P4837" i="4"/>
  <c r="Q4837" i="4"/>
  <c r="P4838" i="4"/>
  <c r="Q4838" i="4"/>
  <c r="P4839" i="4"/>
  <c r="Q4839" i="4"/>
  <c r="P4840" i="4"/>
  <c r="Q4840" i="4"/>
  <c r="P4841" i="4"/>
  <c r="Q4841" i="4"/>
  <c r="P4842" i="4"/>
  <c r="Q4842" i="4"/>
  <c r="P4843" i="4"/>
  <c r="Q4843" i="4"/>
  <c r="P4844" i="4"/>
  <c r="Q4844" i="4"/>
  <c r="P4845" i="4"/>
  <c r="Q4845" i="4"/>
  <c r="P4846" i="4"/>
  <c r="Q4846" i="4"/>
  <c r="P4847" i="4"/>
  <c r="Q4847" i="4"/>
  <c r="P4848" i="4"/>
  <c r="Q4848" i="4"/>
  <c r="P4849" i="4"/>
  <c r="Q4849" i="4"/>
  <c r="P4850" i="4"/>
  <c r="Q4850" i="4"/>
  <c r="P4851" i="4"/>
  <c r="Q4851" i="4"/>
  <c r="P4852" i="4"/>
  <c r="Q4852" i="4"/>
  <c r="P4853" i="4"/>
  <c r="Q4853" i="4"/>
  <c r="P4854" i="4"/>
  <c r="Q4854" i="4"/>
  <c r="P4855" i="4"/>
  <c r="Q4855" i="4"/>
  <c r="P4856" i="4"/>
  <c r="Q4856" i="4"/>
  <c r="P4857" i="4"/>
  <c r="Q4857" i="4"/>
  <c r="P4858" i="4"/>
  <c r="Q4858" i="4"/>
  <c r="P4859" i="4"/>
  <c r="Q4859" i="4"/>
  <c r="P4860" i="4"/>
  <c r="Q4860" i="4"/>
  <c r="P4861" i="4"/>
  <c r="Q4861" i="4"/>
  <c r="P4862" i="4"/>
  <c r="Q4862" i="4"/>
  <c r="P4863" i="4"/>
  <c r="Q4863" i="4"/>
  <c r="P4864" i="4"/>
  <c r="Q4864" i="4"/>
  <c r="P4865" i="4"/>
  <c r="Q4865" i="4"/>
  <c r="P4866" i="4"/>
  <c r="Q4866" i="4"/>
  <c r="P4867" i="4"/>
  <c r="Q4867" i="4"/>
  <c r="P4868" i="4"/>
  <c r="Q4868" i="4"/>
  <c r="P4869" i="4"/>
  <c r="Q4869" i="4"/>
  <c r="P4870" i="4"/>
  <c r="Q4870" i="4"/>
  <c r="P4871" i="4"/>
  <c r="Q4871" i="4"/>
  <c r="P4872" i="4"/>
  <c r="Q4872" i="4"/>
  <c r="P4873" i="4"/>
  <c r="Q4873" i="4"/>
  <c r="P4874" i="4"/>
  <c r="Q4874" i="4"/>
  <c r="P4875" i="4"/>
  <c r="Q4875" i="4"/>
  <c r="P4876" i="4"/>
  <c r="Q4876" i="4"/>
  <c r="P4877" i="4"/>
  <c r="Q4877" i="4"/>
  <c r="P4878" i="4"/>
  <c r="Q4878" i="4"/>
  <c r="P4879" i="4"/>
  <c r="Q4879" i="4"/>
  <c r="P4880" i="4"/>
  <c r="Q4880" i="4"/>
  <c r="P4881" i="4"/>
  <c r="Q4881" i="4"/>
  <c r="P4882" i="4"/>
  <c r="Q4882" i="4"/>
  <c r="P4883" i="4"/>
  <c r="Q4883" i="4"/>
  <c r="P4884" i="4"/>
  <c r="Q4884" i="4"/>
  <c r="P4885" i="4"/>
  <c r="Q4885" i="4"/>
  <c r="P4886" i="4"/>
  <c r="Q4886" i="4"/>
  <c r="P4887" i="4"/>
  <c r="Q4887" i="4"/>
  <c r="P4888" i="4"/>
  <c r="Q4888" i="4"/>
  <c r="P4889" i="4"/>
  <c r="Q4889" i="4"/>
  <c r="P4890" i="4"/>
  <c r="Q4890" i="4"/>
  <c r="P4891" i="4"/>
  <c r="Q4891" i="4"/>
  <c r="P4892" i="4"/>
  <c r="Q4892" i="4"/>
  <c r="P4893" i="4"/>
  <c r="Q4893" i="4"/>
  <c r="P4894" i="4"/>
  <c r="Q4894" i="4"/>
  <c r="P4895" i="4"/>
  <c r="Q4895" i="4"/>
  <c r="P4896" i="4"/>
  <c r="Q4896" i="4"/>
  <c r="P4897" i="4"/>
  <c r="Q4897" i="4"/>
  <c r="P4898" i="4"/>
  <c r="Q4898" i="4"/>
  <c r="P4899" i="4"/>
  <c r="Q4899" i="4"/>
  <c r="P4900" i="4"/>
  <c r="Q4900" i="4"/>
  <c r="P4901" i="4"/>
  <c r="Q4901" i="4"/>
  <c r="P4902" i="4"/>
  <c r="Q4902" i="4"/>
  <c r="P4903" i="4"/>
  <c r="Q4903" i="4"/>
  <c r="P4904" i="4"/>
  <c r="Q4904" i="4"/>
  <c r="P4905" i="4"/>
  <c r="Q4905" i="4"/>
  <c r="P4906" i="4"/>
  <c r="Q4906" i="4"/>
  <c r="P4907" i="4"/>
  <c r="Q4907" i="4"/>
  <c r="P4908" i="4"/>
  <c r="Q4908" i="4"/>
  <c r="P4909" i="4"/>
  <c r="Q4909" i="4"/>
  <c r="P4910" i="4"/>
  <c r="Q4910" i="4"/>
  <c r="P4911" i="4"/>
  <c r="Q4911" i="4"/>
  <c r="P4912" i="4"/>
  <c r="Q4912" i="4"/>
  <c r="P4913" i="4"/>
  <c r="Q4913" i="4"/>
  <c r="P4914" i="4"/>
  <c r="Q4914" i="4"/>
  <c r="P4915" i="4"/>
  <c r="Q4915" i="4"/>
  <c r="P4916" i="4"/>
  <c r="Q4916" i="4"/>
  <c r="P4917" i="4"/>
  <c r="Q4917" i="4"/>
  <c r="P4918" i="4"/>
  <c r="Q4918" i="4"/>
  <c r="P4919" i="4"/>
  <c r="Q4919" i="4"/>
  <c r="P4920" i="4"/>
  <c r="Q4920" i="4"/>
  <c r="P4921" i="4"/>
  <c r="Q4921" i="4"/>
  <c r="P4922" i="4"/>
  <c r="Q4922" i="4"/>
  <c r="P4923" i="4"/>
  <c r="Q4923" i="4"/>
  <c r="P4924" i="4"/>
  <c r="Q4924" i="4"/>
  <c r="P4925" i="4"/>
  <c r="Q4925" i="4"/>
  <c r="P4926" i="4"/>
  <c r="Q4926" i="4"/>
  <c r="P4927" i="4"/>
  <c r="Q4927" i="4"/>
  <c r="P3" i="10"/>
  <c r="P4" i="10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124" i="10"/>
  <c r="P125" i="10"/>
  <c r="P126" i="10"/>
  <c r="P127" i="10"/>
  <c r="P128" i="10"/>
  <c r="P129" i="10"/>
  <c r="P130" i="10"/>
  <c r="P131" i="10"/>
  <c r="P132" i="10"/>
  <c r="P133" i="10"/>
  <c r="P134" i="10"/>
  <c r="P135" i="10"/>
  <c r="P136" i="10"/>
  <c r="P137" i="10"/>
  <c r="P138" i="10"/>
  <c r="P139" i="10"/>
  <c r="P140" i="10"/>
  <c r="P141" i="10"/>
  <c r="P142" i="10"/>
  <c r="P143" i="10"/>
  <c r="P144" i="10"/>
  <c r="P145" i="10"/>
  <c r="P146" i="10"/>
  <c r="P147" i="10"/>
  <c r="P148" i="10"/>
  <c r="P149" i="10"/>
  <c r="P150" i="10"/>
  <c r="P151" i="10"/>
  <c r="P152" i="10"/>
  <c r="P153" i="10"/>
  <c r="P154" i="10"/>
  <c r="P155" i="10"/>
  <c r="P156" i="10"/>
  <c r="P157" i="10"/>
  <c r="P158" i="10"/>
  <c r="P159" i="10"/>
  <c r="P160" i="10"/>
  <c r="P161" i="10"/>
  <c r="P162" i="10"/>
  <c r="P163" i="10"/>
  <c r="P164" i="10"/>
  <c r="P165" i="10"/>
  <c r="P166" i="10"/>
  <c r="P167" i="10"/>
  <c r="P168" i="10"/>
  <c r="P169" i="10"/>
  <c r="P170" i="10"/>
  <c r="P171" i="10"/>
  <c r="P172" i="10"/>
  <c r="P173" i="10"/>
  <c r="P174" i="10"/>
  <c r="P175" i="10"/>
  <c r="P176" i="10"/>
  <c r="P177" i="10"/>
  <c r="P178" i="10"/>
  <c r="P179" i="10"/>
  <c r="P180" i="10"/>
  <c r="P181" i="10"/>
  <c r="P182" i="10"/>
  <c r="P183" i="10"/>
  <c r="P184" i="10"/>
  <c r="P185" i="10"/>
  <c r="P186" i="10"/>
  <c r="P187" i="10"/>
  <c r="P188" i="10"/>
  <c r="P189" i="10"/>
  <c r="P190" i="10"/>
  <c r="P191" i="10"/>
  <c r="P192" i="10"/>
  <c r="P193" i="10"/>
  <c r="P194" i="10"/>
  <c r="P195" i="10"/>
  <c r="P196" i="10"/>
  <c r="P197" i="10"/>
  <c r="P198" i="10"/>
  <c r="P199" i="10"/>
  <c r="P200" i="10"/>
  <c r="P201" i="10"/>
  <c r="P202" i="10"/>
  <c r="P203" i="10"/>
  <c r="P204" i="10"/>
  <c r="P205" i="10"/>
  <c r="P206" i="10"/>
  <c r="P207" i="10"/>
  <c r="P208" i="10"/>
  <c r="P209" i="10"/>
  <c r="P210" i="10"/>
  <c r="P211" i="10"/>
  <c r="P212" i="10"/>
  <c r="P213" i="10"/>
  <c r="P214" i="10"/>
  <c r="P215" i="10"/>
  <c r="P216" i="10"/>
  <c r="P217" i="10"/>
  <c r="P218" i="10"/>
  <c r="P219" i="10"/>
  <c r="P220" i="10"/>
  <c r="P221" i="10"/>
  <c r="P222" i="10"/>
  <c r="P223" i="10"/>
  <c r="P224" i="10"/>
  <c r="P225" i="10"/>
  <c r="P226" i="10"/>
  <c r="P227" i="10"/>
  <c r="P228" i="10"/>
  <c r="P229" i="10"/>
  <c r="P230" i="10"/>
  <c r="P231" i="10"/>
  <c r="P232" i="10"/>
  <c r="P233" i="10"/>
  <c r="P234" i="10"/>
  <c r="P235" i="10"/>
  <c r="P236" i="10"/>
  <c r="P237" i="10"/>
  <c r="P238" i="10"/>
  <c r="P239" i="10"/>
  <c r="P240" i="10"/>
  <c r="P241" i="10"/>
  <c r="P242" i="10"/>
  <c r="P243" i="10"/>
  <c r="P244" i="10"/>
  <c r="P245" i="10"/>
  <c r="P246" i="10"/>
  <c r="P247" i="10"/>
  <c r="P248" i="10"/>
  <c r="P249" i="10"/>
  <c r="P250" i="10"/>
  <c r="P251" i="10"/>
  <c r="P252" i="10"/>
  <c r="P253" i="10"/>
  <c r="P254" i="10"/>
  <c r="P255" i="10"/>
  <c r="P256" i="10"/>
  <c r="P257" i="10"/>
  <c r="P258" i="10"/>
  <c r="P259" i="10"/>
  <c r="P260" i="10"/>
  <c r="P261" i="10"/>
  <c r="P262" i="10"/>
  <c r="P263" i="10"/>
  <c r="P264" i="10"/>
  <c r="P265" i="10"/>
  <c r="P266" i="10"/>
  <c r="P267" i="10"/>
  <c r="P268" i="10"/>
  <c r="P269" i="10"/>
  <c r="P270" i="10"/>
  <c r="P271" i="10"/>
  <c r="P272" i="10"/>
  <c r="P273" i="10"/>
  <c r="P274" i="10"/>
  <c r="P275" i="10"/>
  <c r="P276" i="10"/>
  <c r="P277" i="10"/>
  <c r="P278" i="10"/>
  <c r="P279" i="10"/>
  <c r="P280" i="10"/>
  <c r="P281" i="10"/>
  <c r="P282" i="10"/>
  <c r="P283" i="10"/>
  <c r="P284" i="10"/>
  <c r="P285" i="10"/>
  <c r="P286" i="10"/>
  <c r="P287" i="10"/>
  <c r="P288" i="10"/>
  <c r="P289" i="10"/>
  <c r="P290" i="10"/>
  <c r="P291" i="10"/>
  <c r="P292" i="10"/>
  <c r="P293" i="10"/>
  <c r="P294" i="10"/>
  <c r="P295" i="10"/>
  <c r="P296" i="10"/>
  <c r="P297" i="10"/>
  <c r="P298" i="10"/>
  <c r="P299" i="10"/>
  <c r="P300" i="10"/>
  <c r="P301" i="10"/>
  <c r="P302" i="10"/>
  <c r="P303" i="10"/>
  <c r="P304" i="10"/>
  <c r="P305" i="10"/>
  <c r="P306" i="10"/>
  <c r="P307" i="10"/>
  <c r="P308" i="10"/>
  <c r="P309" i="10"/>
  <c r="P310" i="10"/>
  <c r="P311" i="10"/>
  <c r="P312" i="10"/>
  <c r="P313" i="10"/>
  <c r="P314" i="10"/>
  <c r="P315" i="10"/>
  <c r="P316" i="10"/>
  <c r="P317" i="10"/>
  <c r="P318" i="10"/>
  <c r="P319" i="10"/>
  <c r="P320" i="10"/>
  <c r="P321" i="10"/>
  <c r="P322" i="10"/>
  <c r="P323" i="10"/>
  <c r="P324" i="10"/>
  <c r="P325" i="10"/>
  <c r="P326" i="10"/>
  <c r="P327" i="10"/>
  <c r="P328" i="10"/>
  <c r="P329" i="10"/>
  <c r="P330" i="10"/>
  <c r="P331" i="10"/>
  <c r="P332" i="10"/>
  <c r="P333" i="10"/>
  <c r="P334" i="10"/>
  <c r="P335" i="10"/>
  <c r="P336" i="10"/>
  <c r="P337" i="10"/>
  <c r="P338" i="10"/>
  <c r="P339" i="10"/>
  <c r="P340" i="10"/>
  <c r="P341" i="10"/>
  <c r="P342" i="10"/>
  <c r="P343" i="10"/>
  <c r="P344" i="10"/>
  <c r="P345" i="10"/>
  <c r="P346" i="10"/>
  <c r="P347" i="10"/>
  <c r="P348" i="10"/>
  <c r="P349" i="10"/>
  <c r="P350" i="10"/>
  <c r="P351" i="10"/>
  <c r="P352" i="10"/>
  <c r="P353" i="10"/>
  <c r="P354" i="10"/>
  <c r="P355" i="10"/>
  <c r="P356" i="10"/>
  <c r="P357" i="10"/>
  <c r="P358" i="10"/>
  <c r="P359" i="10"/>
  <c r="P360" i="10"/>
  <c r="P361" i="10"/>
  <c r="P362" i="10"/>
  <c r="P363" i="10"/>
  <c r="P364" i="10"/>
  <c r="P365" i="10"/>
  <c r="P366" i="10"/>
  <c r="P367" i="10"/>
  <c r="P368" i="10"/>
  <c r="P369" i="10"/>
  <c r="P370" i="10"/>
  <c r="P371" i="10"/>
  <c r="P372" i="10"/>
  <c r="P373" i="10"/>
  <c r="P374" i="10"/>
  <c r="P375" i="10"/>
  <c r="P376" i="10"/>
  <c r="P377" i="10"/>
  <c r="P378" i="10"/>
  <c r="P379" i="10"/>
  <c r="P380" i="10"/>
  <c r="P381" i="10"/>
  <c r="P382" i="10"/>
  <c r="P383" i="10"/>
  <c r="P384" i="10"/>
  <c r="P385" i="10"/>
  <c r="P386" i="10"/>
  <c r="P387" i="10"/>
  <c r="P388" i="10"/>
  <c r="P389" i="10"/>
  <c r="P390" i="10"/>
  <c r="P391" i="10"/>
  <c r="P392" i="10"/>
  <c r="P393" i="10"/>
  <c r="P394" i="10"/>
  <c r="P395" i="10"/>
  <c r="P396" i="10"/>
  <c r="P397" i="10"/>
  <c r="P398" i="10"/>
  <c r="P399" i="10"/>
  <c r="P400" i="10"/>
  <c r="P401" i="10"/>
  <c r="P402" i="10"/>
  <c r="P403" i="10"/>
  <c r="P404" i="10"/>
  <c r="P405" i="10"/>
  <c r="P406" i="10"/>
  <c r="P407" i="10"/>
  <c r="P408" i="10"/>
  <c r="P409" i="10"/>
  <c r="P410" i="10"/>
  <c r="P411" i="10"/>
  <c r="P412" i="10"/>
  <c r="P413" i="10"/>
  <c r="P414" i="10"/>
  <c r="P415" i="10"/>
  <c r="P416" i="10"/>
  <c r="P417" i="10"/>
  <c r="P418" i="10"/>
  <c r="P419" i="10"/>
  <c r="P420" i="10"/>
  <c r="P421" i="10"/>
  <c r="P422" i="10"/>
  <c r="P423" i="10"/>
  <c r="P424" i="10"/>
  <c r="P425" i="10"/>
  <c r="P426" i="10"/>
  <c r="P427" i="10"/>
  <c r="P428" i="10"/>
  <c r="P429" i="10"/>
  <c r="P430" i="10"/>
  <c r="P431" i="10"/>
  <c r="P432" i="10"/>
  <c r="P433" i="10"/>
  <c r="P434" i="10"/>
  <c r="P435" i="10"/>
  <c r="P436" i="10"/>
  <c r="P437" i="10"/>
  <c r="P438" i="10"/>
  <c r="P439" i="10"/>
  <c r="P440" i="10"/>
  <c r="P441" i="10"/>
  <c r="P442" i="10"/>
  <c r="P443" i="10"/>
  <c r="P444" i="10"/>
  <c r="P445" i="10"/>
  <c r="P446" i="10"/>
  <c r="P447" i="10"/>
  <c r="P448" i="10"/>
  <c r="P449" i="10"/>
  <c r="P450" i="10"/>
  <c r="P451" i="10"/>
  <c r="P452" i="10"/>
  <c r="P453" i="10"/>
  <c r="P454" i="10"/>
  <c r="P455" i="10"/>
  <c r="P456" i="10"/>
  <c r="P457" i="10"/>
  <c r="P458" i="10"/>
  <c r="P459" i="10"/>
  <c r="P460" i="10"/>
  <c r="P461" i="10"/>
  <c r="P462" i="10"/>
  <c r="P463" i="10"/>
  <c r="P464" i="10"/>
  <c r="P465" i="10"/>
  <c r="P466" i="10"/>
  <c r="P467" i="10"/>
  <c r="P468" i="10"/>
  <c r="P469" i="10"/>
  <c r="P470" i="10"/>
  <c r="P471" i="10"/>
  <c r="P472" i="10"/>
  <c r="P473" i="10"/>
  <c r="P474" i="10"/>
  <c r="P475" i="10"/>
  <c r="P476" i="10"/>
  <c r="P477" i="10"/>
  <c r="P478" i="10"/>
  <c r="P479" i="10"/>
  <c r="P480" i="10"/>
  <c r="P481" i="10"/>
  <c r="P482" i="10"/>
  <c r="P483" i="10"/>
  <c r="P484" i="10"/>
  <c r="P485" i="10"/>
  <c r="P486" i="10"/>
  <c r="P487" i="10"/>
  <c r="P488" i="10"/>
  <c r="P489" i="10"/>
  <c r="P490" i="10"/>
  <c r="P491" i="10"/>
  <c r="P492" i="10"/>
  <c r="P493" i="10"/>
  <c r="P494" i="10"/>
  <c r="P495" i="10"/>
  <c r="P496" i="10"/>
  <c r="P497" i="10"/>
  <c r="P498" i="10"/>
  <c r="P499" i="10"/>
  <c r="P500" i="10"/>
  <c r="P501" i="10"/>
  <c r="P502" i="10"/>
  <c r="P503" i="10"/>
  <c r="P504" i="10"/>
  <c r="P505" i="10"/>
  <c r="P506" i="10"/>
  <c r="P507" i="10"/>
  <c r="P508" i="10"/>
  <c r="P509" i="10"/>
  <c r="P510" i="10"/>
  <c r="P511" i="10"/>
  <c r="P512" i="10"/>
  <c r="P513" i="10"/>
  <c r="P514" i="10"/>
  <c r="P515" i="10"/>
  <c r="P516" i="10"/>
  <c r="P517" i="10"/>
  <c r="P518" i="10"/>
  <c r="P519" i="10"/>
  <c r="P520" i="10"/>
  <c r="P521" i="10"/>
  <c r="P522" i="10"/>
  <c r="P523" i="10"/>
  <c r="P524" i="10"/>
  <c r="P525" i="10"/>
  <c r="P526" i="10"/>
  <c r="P527" i="10"/>
  <c r="P528" i="10"/>
  <c r="P529" i="10"/>
  <c r="P530" i="10"/>
  <c r="P531" i="10"/>
  <c r="P532" i="10"/>
  <c r="P533" i="10"/>
  <c r="P534" i="10"/>
  <c r="P535" i="10"/>
  <c r="P536" i="10"/>
  <c r="P537" i="10"/>
  <c r="P538" i="10"/>
  <c r="P539" i="10"/>
  <c r="P540" i="10"/>
  <c r="P541" i="10"/>
  <c r="P542" i="10"/>
  <c r="P543" i="10"/>
  <c r="P544" i="10"/>
  <c r="P545" i="10"/>
  <c r="P546" i="10"/>
  <c r="P547" i="10"/>
  <c r="P548" i="10"/>
  <c r="P549" i="10"/>
  <c r="P550" i="10"/>
  <c r="P551" i="10"/>
  <c r="P552" i="10"/>
  <c r="P553" i="10"/>
  <c r="P554" i="10"/>
  <c r="P555" i="10"/>
  <c r="P556" i="10"/>
  <c r="P557" i="10"/>
  <c r="P558" i="10"/>
  <c r="P559" i="10"/>
  <c r="P560" i="10"/>
  <c r="P561" i="10"/>
  <c r="P562" i="10"/>
  <c r="P563" i="10"/>
  <c r="P564" i="10"/>
  <c r="P565" i="10"/>
  <c r="P566" i="10"/>
  <c r="P567" i="10"/>
  <c r="P568" i="10"/>
  <c r="P569" i="10"/>
  <c r="P570" i="10"/>
  <c r="P571" i="10"/>
  <c r="P572" i="10"/>
  <c r="P573" i="10"/>
  <c r="P574" i="10"/>
  <c r="P575" i="10"/>
  <c r="P576" i="10"/>
  <c r="P577" i="10"/>
  <c r="P578" i="10"/>
  <c r="P579" i="10"/>
  <c r="P580" i="10"/>
  <c r="P581" i="10"/>
  <c r="P582" i="10"/>
  <c r="P583" i="10"/>
  <c r="P584" i="10"/>
  <c r="P585" i="10"/>
  <c r="P586" i="10"/>
  <c r="P587" i="10"/>
  <c r="P588" i="10"/>
  <c r="P589" i="10"/>
  <c r="P590" i="10"/>
  <c r="P591" i="10"/>
  <c r="P592" i="10"/>
  <c r="P593" i="10"/>
  <c r="P594" i="10"/>
  <c r="P595" i="10"/>
  <c r="P596" i="10"/>
  <c r="P597" i="10"/>
  <c r="P598" i="10"/>
  <c r="P599" i="10"/>
  <c r="P600" i="10"/>
  <c r="P601" i="10"/>
  <c r="P602" i="10"/>
  <c r="P603" i="10"/>
  <c r="P604" i="10"/>
  <c r="P605" i="10"/>
  <c r="P606" i="10"/>
  <c r="P607" i="10"/>
  <c r="P608" i="10"/>
  <c r="P609" i="10"/>
  <c r="P610" i="10"/>
  <c r="P611" i="10"/>
  <c r="P612" i="10"/>
  <c r="P613" i="10"/>
  <c r="P614" i="10"/>
  <c r="P615" i="10"/>
  <c r="P616" i="10"/>
  <c r="P617" i="10"/>
  <c r="P618" i="10"/>
  <c r="P619" i="10"/>
  <c r="P620" i="10"/>
  <c r="P621" i="10"/>
  <c r="P622" i="10"/>
  <c r="P623" i="10"/>
  <c r="P624" i="10"/>
  <c r="P625" i="10"/>
  <c r="P626" i="10"/>
  <c r="P627" i="10"/>
  <c r="P628" i="10"/>
  <c r="P629" i="10"/>
  <c r="P630" i="10"/>
  <c r="P631" i="10"/>
  <c r="P632" i="10"/>
  <c r="P633" i="10"/>
  <c r="P634" i="10"/>
  <c r="P635" i="10"/>
  <c r="P636" i="10"/>
  <c r="P637" i="10"/>
  <c r="P638" i="10"/>
  <c r="P639" i="10"/>
  <c r="P640" i="10"/>
  <c r="P641" i="10"/>
  <c r="P642" i="10"/>
  <c r="P643" i="10"/>
  <c r="P644" i="10"/>
  <c r="P645" i="10"/>
  <c r="P646" i="10"/>
  <c r="P647" i="10"/>
  <c r="P648" i="10"/>
  <c r="P649" i="10"/>
  <c r="P650" i="10"/>
  <c r="P651" i="10"/>
  <c r="P652" i="10"/>
  <c r="P653" i="10"/>
  <c r="P654" i="10"/>
  <c r="P655" i="10"/>
  <c r="P656" i="10"/>
  <c r="P657" i="10"/>
  <c r="P658" i="10"/>
  <c r="P659" i="10"/>
  <c r="P660" i="10"/>
  <c r="P661" i="10"/>
  <c r="P662" i="10"/>
  <c r="P663" i="10"/>
  <c r="P664" i="10"/>
  <c r="P665" i="10"/>
  <c r="P666" i="10"/>
  <c r="P667" i="10"/>
  <c r="P668" i="10"/>
  <c r="P669" i="10"/>
  <c r="P670" i="10"/>
  <c r="P671" i="10"/>
  <c r="P672" i="10"/>
  <c r="P673" i="10"/>
  <c r="P674" i="10"/>
  <c r="P675" i="10"/>
  <c r="P676" i="10"/>
  <c r="P677" i="10"/>
  <c r="P678" i="10"/>
  <c r="P679" i="10"/>
  <c r="P680" i="10"/>
  <c r="P681" i="10"/>
  <c r="P682" i="10"/>
  <c r="P683" i="10"/>
  <c r="P684" i="10"/>
  <c r="P685" i="10"/>
  <c r="P686" i="10"/>
  <c r="P687" i="10"/>
  <c r="P688" i="10"/>
  <c r="P689" i="10"/>
  <c r="P690" i="10"/>
  <c r="P691" i="10"/>
  <c r="P692" i="10"/>
  <c r="P693" i="10"/>
  <c r="P694" i="10"/>
  <c r="P695" i="10"/>
  <c r="P696" i="10"/>
  <c r="P697" i="10"/>
  <c r="P698" i="10"/>
  <c r="P699" i="10"/>
  <c r="P700" i="10"/>
  <c r="P701" i="10"/>
  <c r="P702" i="10"/>
  <c r="P703" i="10"/>
  <c r="P704" i="10"/>
  <c r="P705" i="10"/>
  <c r="P706" i="10"/>
  <c r="P707" i="10"/>
  <c r="P708" i="10"/>
  <c r="P709" i="10"/>
  <c r="P710" i="10"/>
  <c r="P711" i="10"/>
  <c r="P712" i="10"/>
  <c r="P713" i="10"/>
  <c r="P714" i="10"/>
  <c r="P715" i="10"/>
  <c r="P716" i="10"/>
  <c r="P717" i="10"/>
  <c r="P718" i="10"/>
  <c r="P719" i="10"/>
  <c r="P720" i="10"/>
  <c r="P721" i="10"/>
  <c r="P722" i="10"/>
  <c r="P723" i="10"/>
  <c r="P724" i="10"/>
  <c r="P725" i="10"/>
  <c r="P726" i="10"/>
  <c r="P727" i="10"/>
  <c r="P728" i="10"/>
  <c r="P729" i="10"/>
  <c r="P730" i="10"/>
  <c r="P731" i="10"/>
  <c r="P732" i="10"/>
  <c r="P733" i="10"/>
  <c r="P734" i="10"/>
  <c r="P735" i="10"/>
  <c r="P736" i="10"/>
  <c r="P737" i="10"/>
  <c r="P738" i="10"/>
  <c r="P739" i="10"/>
  <c r="P740" i="10"/>
  <c r="P741" i="10"/>
  <c r="P742" i="10"/>
  <c r="P743" i="10"/>
  <c r="P744" i="10"/>
  <c r="P745" i="10"/>
  <c r="P746" i="10"/>
  <c r="P747" i="10"/>
  <c r="P748" i="10"/>
  <c r="P749" i="10"/>
  <c r="P750" i="10"/>
  <c r="P751" i="10"/>
  <c r="P752" i="10"/>
  <c r="P753" i="10"/>
  <c r="P754" i="10"/>
  <c r="P755" i="10"/>
  <c r="P756" i="10"/>
  <c r="P757" i="10"/>
  <c r="P758" i="10"/>
  <c r="P759" i="10"/>
  <c r="P760" i="10"/>
  <c r="P761" i="10"/>
  <c r="P762" i="10"/>
  <c r="P763" i="10"/>
  <c r="P764" i="10"/>
  <c r="P765" i="10"/>
  <c r="P766" i="10"/>
  <c r="P767" i="10"/>
  <c r="P768" i="10"/>
  <c r="P769" i="10"/>
  <c r="P770" i="10"/>
  <c r="P771" i="10"/>
  <c r="P772" i="10"/>
  <c r="P773" i="10"/>
  <c r="P774" i="10"/>
  <c r="P775" i="10"/>
  <c r="P776" i="10"/>
  <c r="P777" i="10"/>
  <c r="P778" i="10"/>
  <c r="P779" i="10"/>
  <c r="P780" i="10"/>
  <c r="P781" i="10"/>
  <c r="P782" i="10"/>
  <c r="P783" i="10"/>
  <c r="P784" i="10"/>
  <c r="P785" i="10"/>
  <c r="P786" i="10"/>
  <c r="P787" i="10"/>
  <c r="P788" i="10"/>
  <c r="P789" i="10"/>
  <c r="P790" i="10"/>
  <c r="P791" i="10"/>
  <c r="P792" i="10"/>
  <c r="P793" i="10"/>
  <c r="P794" i="10"/>
  <c r="P795" i="10"/>
  <c r="P796" i="10"/>
  <c r="P797" i="10"/>
  <c r="P798" i="10"/>
  <c r="P799" i="10"/>
  <c r="P800" i="10"/>
  <c r="P801" i="10"/>
  <c r="P802" i="10"/>
  <c r="P803" i="10"/>
  <c r="P804" i="10"/>
  <c r="P805" i="10"/>
  <c r="P806" i="10"/>
  <c r="P807" i="10"/>
  <c r="P808" i="10"/>
  <c r="P809" i="10"/>
  <c r="P810" i="10"/>
  <c r="P811" i="10"/>
  <c r="P812" i="10"/>
  <c r="P813" i="10"/>
  <c r="P814" i="10"/>
  <c r="P815" i="10"/>
  <c r="P816" i="10"/>
  <c r="P817" i="10"/>
  <c r="P818" i="10"/>
  <c r="P819" i="10"/>
  <c r="P820" i="10"/>
  <c r="P821" i="10"/>
  <c r="P822" i="10"/>
  <c r="P823" i="10"/>
  <c r="P824" i="10"/>
  <c r="P825" i="10"/>
  <c r="P826" i="10"/>
  <c r="P827" i="10"/>
  <c r="P828" i="10"/>
  <c r="P829" i="10"/>
  <c r="P830" i="10"/>
  <c r="P831" i="10"/>
  <c r="P832" i="10"/>
  <c r="P833" i="10"/>
  <c r="P834" i="10"/>
  <c r="P835" i="10"/>
  <c r="P836" i="10"/>
  <c r="P837" i="10"/>
  <c r="P838" i="10"/>
  <c r="P839" i="10"/>
  <c r="P840" i="10"/>
  <c r="P841" i="10"/>
  <c r="P842" i="10"/>
  <c r="P843" i="10"/>
  <c r="P844" i="10"/>
  <c r="P845" i="10"/>
  <c r="P846" i="10"/>
  <c r="P847" i="10"/>
  <c r="P848" i="10"/>
  <c r="P849" i="10"/>
  <c r="P850" i="10"/>
  <c r="P851" i="10"/>
  <c r="P852" i="10"/>
  <c r="P853" i="10"/>
  <c r="P854" i="10"/>
  <c r="P855" i="10"/>
  <c r="P856" i="10"/>
  <c r="P857" i="10"/>
  <c r="P858" i="10"/>
  <c r="P859" i="10"/>
  <c r="P860" i="10"/>
  <c r="P861" i="10"/>
  <c r="P862" i="10"/>
  <c r="P863" i="10"/>
  <c r="P864" i="10"/>
  <c r="P865" i="10"/>
  <c r="P866" i="10"/>
  <c r="P867" i="10"/>
  <c r="P868" i="10"/>
  <c r="P869" i="10"/>
  <c r="P870" i="10"/>
  <c r="P871" i="10"/>
  <c r="P872" i="10"/>
  <c r="P873" i="10"/>
  <c r="P874" i="10"/>
  <c r="P875" i="10"/>
  <c r="P876" i="10"/>
  <c r="P877" i="10"/>
  <c r="P878" i="10"/>
  <c r="P879" i="10"/>
  <c r="P880" i="10"/>
  <c r="P881" i="10"/>
  <c r="P882" i="10"/>
  <c r="P883" i="10"/>
  <c r="P884" i="10"/>
  <c r="P885" i="10"/>
  <c r="P886" i="10"/>
  <c r="P887" i="10"/>
  <c r="P888" i="10"/>
  <c r="P889" i="10"/>
  <c r="P890" i="10"/>
  <c r="P891" i="10"/>
  <c r="P892" i="10"/>
  <c r="P893" i="10"/>
  <c r="P894" i="10"/>
  <c r="P895" i="10"/>
  <c r="P896" i="10"/>
  <c r="P897" i="10"/>
  <c r="P898" i="10"/>
  <c r="P899" i="10"/>
  <c r="P900" i="10"/>
  <c r="P901" i="10"/>
  <c r="P902" i="10"/>
  <c r="P903" i="10"/>
  <c r="P904" i="10"/>
  <c r="P905" i="10"/>
  <c r="P906" i="10"/>
  <c r="P907" i="10"/>
  <c r="P908" i="10"/>
  <c r="P909" i="10"/>
  <c r="P910" i="10"/>
  <c r="P911" i="10"/>
  <c r="P912" i="10"/>
  <c r="P913" i="10"/>
  <c r="P914" i="10"/>
  <c r="P915" i="10"/>
  <c r="P916" i="10"/>
  <c r="P917" i="10"/>
  <c r="P918" i="10"/>
  <c r="P919" i="10"/>
  <c r="P920" i="10"/>
  <c r="P921" i="10"/>
  <c r="P922" i="10"/>
  <c r="P923" i="10"/>
  <c r="P924" i="10"/>
  <c r="P925" i="10"/>
  <c r="P926" i="10"/>
  <c r="P927" i="10"/>
  <c r="P928" i="10"/>
  <c r="P929" i="10"/>
  <c r="P930" i="10"/>
  <c r="P931" i="10"/>
  <c r="P932" i="10"/>
  <c r="P933" i="10"/>
  <c r="P934" i="10"/>
  <c r="P935" i="10"/>
  <c r="P936" i="10"/>
  <c r="P937" i="10"/>
  <c r="P938" i="10"/>
  <c r="P939" i="10"/>
  <c r="P940" i="10"/>
  <c r="P941" i="10"/>
  <c r="P942" i="10"/>
  <c r="P943" i="10"/>
  <c r="P944" i="10"/>
  <c r="P945" i="10"/>
  <c r="P946" i="10"/>
  <c r="P947" i="10"/>
  <c r="P948" i="10"/>
  <c r="P949" i="10"/>
  <c r="P950" i="10"/>
  <c r="P951" i="10"/>
  <c r="P952" i="10"/>
  <c r="P953" i="10"/>
  <c r="P954" i="10"/>
  <c r="P955" i="10"/>
  <c r="P956" i="10"/>
  <c r="P957" i="10"/>
  <c r="P958" i="10"/>
  <c r="P959" i="10"/>
  <c r="P960" i="10"/>
  <c r="P961" i="10"/>
  <c r="P962" i="10"/>
  <c r="P963" i="10"/>
  <c r="P964" i="10"/>
  <c r="P965" i="10"/>
  <c r="P966" i="10"/>
  <c r="P967" i="10"/>
  <c r="P968" i="10"/>
  <c r="P969" i="10"/>
  <c r="P970" i="10"/>
  <c r="P971" i="10"/>
  <c r="P972" i="10"/>
  <c r="P973" i="10"/>
  <c r="P974" i="10"/>
  <c r="P975" i="10"/>
  <c r="P976" i="10"/>
  <c r="P977" i="10"/>
  <c r="P978" i="10"/>
  <c r="P979" i="10"/>
  <c r="P980" i="10"/>
  <c r="P981" i="10"/>
  <c r="P982" i="10"/>
  <c r="P983" i="10"/>
  <c r="P984" i="10"/>
  <c r="P985" i="10"/>
  <c r="P986" i="10"/>
  <c r="P987" i="10"/>
  <c r="P988" i="10"/>
  <c r="P989" i="10"/>
  <c r="P990" i="10"/>
  <c r="P991" i="10"/>
  <c r="P992" i="10"/>
  <c r="P993" i="10"/>
  <c r="P994" i="10"/>
  <c r="P995" i="10"/>
  <c r="P996" i="10"/>
  <c r="P997" i="10"/>
  <c r="P998" i="10"/>
  <c r="P999" i="10"/>
  <c r="P1000" i="10"/>
  <c r="P1001" i="10"/>
  <c r="P1002" i="10"/>
  <c r="P1003" i="10"/>
  <c r="P1004" i="10"/>
  <c r="P1005" i="10"/>
  <c r="P1006" i="10"/>
  <c r="P1007" i="10"/>
  <c r="P1008" i="10"/>
  <c r="P1009" i="10"/>
  <c r="P1010" i="10"/>
  <c r="P1011" i="10"/>
  <c r="P1012" i="10"/>
  <c r="P1013" i="10"/>
  <c r="P1014" i="10"/>
  <c r="P1015" i="10"/>
  <c r="P1016" i="10"/>
  <c r="P1017" i="10"/>
  <c r="P1018" i="10"/>
  <c r="P1019" i="10"/>
  <c r="P1020" i="10"/>
  <c r="P1021" i="10"/>
  <c r="P1022" i="10"/>
  <c r="P1023" i="10"/>
  <c r="P1024" i="10"/>
  <c r="P1025" i="10"/>
  <c r="P1026" i="10"/>
  <c r="P1027" i="10"/>
  <c r="P1028" i="10"/>
  <c r="P1029" i="10"/>
  <c r="P1030" i="10"/>
  <c r="P1031" i="10"/>
  <c r="P1032" i="10"/>
  <c r="P1033" i="10"/>
  <c r="P1034" i="10"/>
  <c r="P1035" i="10"/>
  <c r="P1036" i="10"/>
  <c r="P1037" i="10"/>
  <c r="P1038" i="10"/>
  <c r="P1039" i="10"/>
  <c r="P1040" i="10"/>
  <c r="P1041" i="10"/>
  <c r="P1042" i="10"/>
  <c r="P1043" i="10"/>
  <c r="P1044" i="10"/>
  <c r="P1045" i="10"/>
  <c r="P1046" i="10"/>
  <c r="P1047" i="10"/>
  <c r="P1048" i="10"/>
  <c r="P1049" i="10"/>
  <c r="P1050" i="10"/>
  <c r="P1051" i="10"/>
  <c r="P1052" i="10"/>
  <c r="P1053" i="10"/>
  <c r="P1054" i="10"/>
  <c r="P1055" i="10"/>
  <c r="P1056" i="10"/>
  <c r="P1057" i="10"/>
  <c r="P1058" i="10"/>
  <c r="P1059" i="10"/>
  <c r="P1060" i="10"/>
  <c r="P1061" i="10"/>
  <c r="P1062" i="10"/>
  <c r="P1063" i="10"/>
  <c r="P1064" i="10"/>
  <c r="P1065" i="10"/>
  <c r="P1066" i="10"/>
  <c r="P1067" i="10"/>
  <c r="P1068" i="10"/>
  <c r="P1069" i="10"/>
  <c r="P1070" i="10"/>
  <c r="P1071" i="10"/>
  <c r="P1072" i="10"/>
  <c r="P1073" i="10"/>
  <c r="P1074" i="10"/>
  <c r="P1075" i="10"/>
  <c r="P1076" i="10"/>
  <c r="P1077" i="10"/>
  <c r="P1078" i="10"/>
  <c r="P1079" i="10"/>
  <c r="P1080" i="10"/>
  <c r="P1081" i="10"/>
  <c r="P1082" i="10"/>
  <c r="P1083" i="10"/>
  <c r="P1084" i="10"/>
  <c r="P1085" i="10"/>
  <c r="P1086" i="10"/>
  <c r="P1087" i="10"/>
  <c r="P1088" i="10"/>
  <c r="P1089" i="10"/>
  <c r="P1090" i="10"/>
  <c r="P1091" i="10"/>
  <c r="P1092" i="10"/>
  <c r="P1093" i="10"/>
  <c r="P1094" i="10"/>
  <c r="P1095" i="10"/>
  <c r="P1096" i="10"/>
  <c r="P1097" i="10"/>
  <c r="P1098" i="10"/>
  <c r="P1099" i="10"/>
  <c r="P1100" i="10"/>
  <c r="P1101" i="10"/>
  <c r="P1102" i="10"/>
  <c r="P1103" i="10"/>
  <c r="P1104" i="10"/>
  <c r="P1105" i="10"/>
  <c r="P1106" i="10"/>
  <c r="P1107" i="10"/>
  <c r="P1108" i="10"/>
  <c r="P1109" i="10"/>
  <c r="P1110" i="10"/>
  <c r="P1111" i="10"/>
  <c r="P1112" i="10"/>
  <c r="P1113" i="10"/>
  <c r="P1114" i="10"/>
  <c r="P1115" i="10"/>
  <c r="P1116" i="10"/>
  <c r="P1117" i="10"/>
  <c r="P1118" i="10"/>
  <c r="P1119" i="10"/>
  <c r="P1120" i="10"/>
  <c r="P1121" i="10"/>
  <c r="P1122" i="10"/>
  <c r="P1123" i="10"/>
  <c r="P1124" i="10"/>
  <c r="P1125" i="10"/>
  <c r="P1126" i="10"/>
  <c r="P1127" i="10"/>
  <c r="P1128" i="10"/>
  <c r="P1129" i="10"/>
  <c r="P1130" i="10"/>
  <c r="P1131" i="10"/>
  <c r="P1132" i="10"/>
  <c r="P1133" i="10"/>
  <c r="P1134" i="10"/>
  <c r="P1135" i="10"/>
  <c r="P1136" i="10"/>
  <c r="P1137" i="10"/>
  <c r="P1138" i="10"/>
  <c r="P1139" i="10"/>
  <c r="P1140" i="10"/>
  <c r="P1141" i="10"/>
  <c r="P1142" i="10"/>
  <c r="P1143" i="10"/>
  <c r="P1144" i="10"/>
  <c r="P1145" i="10"/>
  <c r="P1146" i="10"/>
  <c r="P1147" i="10"/>
  <c r="P1148" i="10"/>
  <c r="P1149" i="10"/>
  <c r="P1150" i="10"/>
  <c r="P1151" i="10"/>
  <c r="P1152" i="10"/>
  <c r="P1153" i="10"/>
  <c r="P1154" i="10"/>
  <c r="P1155" i="10"/>
  <c r="P1156" i="10"/>
  <c r="P1157" i="10"/>
  <c r="P1158" i="10"/>
  <c r="P1159" i="10"/>
  <c r="P1160" i="10"/>
  <c r="P1161" i="10"/>
  <c r="P1162" i="10"/>
  <c r="P1163" i="10"/>
  <c r="P1164" i="10"/>
  <c r="P1165" i="10"/>
  <c r="P1166" i="10"/>
  <c r="P1167" i="10"/>
  <c r="P1168" i="10"/>
  <c r="P1169" i="10"/>
  <c r="P1170" i="10"/>
  <c r="P1171" i="10"/>
  <c r="P1172" i="10"/>
  <c r="P1173" i="10"/>
  <c r="P1174" i="10"/>
  <c r="P1175" i="10"/>
  <c r="P1176" i="10"/>
  <c r="P1177" i="10"/>
  <c r="P1178" i="10"/>
  <c r="P1179" i="10"/>
  <c r="P1180" i="10"/>
  <c r="P1181" i="10"/>
  <c r="P1182" i="10"/>
  <c r="P1183" i="10"/>
  <c r="P1184" i="10"/>
  <c r="P1185" i="10"/>
  <c r="P1186" i="10"/>
  <c r="P1187" i="10"/>
  <c r="P1188" i="10"/>
  <c r="P1189" i="10"/>
  <c r="P1190" i="10"/>
  <c r="P1191" i="10"/>
  <c r="P1192" i="10"/>
  <c r="P1193" i="10"/>
  <c r="P1194" i="10"/>
  <c r="P1195" i="10"/>
  <c r="P1196" i="10"/>
  <c r="P1197" i="10"/>
  <c r="P1198" i="10"/>
  <c r="P1199" i="10"/>
  <c r="P1200" i="10"/>
  <c r="P1201" i="10"/>
  <c r="P1202" i="10"/>
  <c r="P1203" i="10"/>
  <c r="P1204" i="10"/>
  <c r="P1205" i="10"/>
  <c r="P1206" i="10"/>
  <c r="P1207" i="10"/>
  <c r="P1208" i="10"/>
  <c r="P1209" i="10"/>
  <c r="P1210" i="10"/>
  <c r="P1211" i="10"/>
  <c r="P1212" i="10"/>
  <c r="P1213" i="10"/>
  <c r="P1214" i="10"/>
  <c r="P1215" i="10"/>
  <c r="P1216" i="10"/>
  <c r="P1217" i="10"/>
  <c r="P1218" i="10"/>
  <c r="P1219" i="10"/>
  <c r="P1220" i="10"/>
  <c r="P1221" i="10"/>
  <c r="P1222" i="10"/>
  <c r="P1223" i="10"/>
  <c r="P1224" i="10"/>
  <c r="P1225" i="10"/>
  <c r="P1226" i="10"/>
  <c r="P1227" i="10"/>
  <c r="P1228" i="10"/>
  <c r="P1229" i="10"/>
  <c r="P1230" i="10"/>
  <c r="P1231" i="10"/>
  <c r="P1232" i="10"/>
  <c r="P1233" i="10"/>
  <c r="P1234" i="10"/>
  <c r="P1235" i="10"/>
  <c r="P1236" i="10"/>
  <c r="P1237" i="10"/>
  <c r="P1238" i="10"/>
  <c r="P1239" i="10"/>
  <c r="P1240" i="10"/>
  <c r="P1241" i="10"/>
  <c r="P1242" i="10"/>
  <c r="P1243" i="10"/>
  <c r="P1244" i="10"/>
  <c r="P1245" i="10"/>
  <c r="P1246" i="10"/>
  <c r="P1247" i="10"/>
  <c r="P1248" i="10"/>
  <c r="P1249" i="10"/>
  <c r="P1250" i="10"/>
  <c r="P1251" i="10"/>
  <c r="P1252" i="10"/>
  <c r="P1253" i="10"/>
  <c r="P1254" i="10"/>
  <c r="P1255" i="10"/>
  <c r="P1256" i="10"/>
  <c r="P1257" i="10"/>
  <c r="P1258" i="10"/>
  <c r="P1259" i="10"/>
  <c r="P1260" i="10"/>
  <c r="P1261" i="10"/>
  <c r="P1262" i="10"/>
  <c r="P1263" i="10"/>
  <c r="P1264" i="10"/>
  <c r="P1265" i="10"/>
  <c r="P1266" i="10"/>
  <c r="P1267" i="10"/>
  <c r="P1268" i="10"/>
  <c r="P1269" i="10"/>
  <c r="P1270" i="10"/>
  <c r="P1271" i="10"/>
  <c r="P1272" i="10"/>
  <c r="P1273" i="10"/>
  <c r="P1274" i="10"/>
  <c r="P1275" i="10"/>
  <c r="P1276" i="10"/>
  <c r="P1277" i="10"/>
  <c r="P1278" i="10"/>
  <c r="P1279" i="10"/>
  <c r="P1280" i="10"/>
  <c r="P1281" i="10"/>
  <c r="P1282" i="10"/>
  <c r="P1283" i="10"/>
  <c r="P1284" i="10"/>
  <c r="P1285" i="10"/>
  <c r="P1286" i="10"/>
  <c r="P1287" i="10"/>
  <c r="P1288" i="10"/>
  <c r="P1289" i="10"/>
  <c r="P1290" i="10"/>
  <c r="P1291" i="10"/>
  <c r="P1292" i="10"/>
  <c r="P1293" i="10"/>
  <c r="P1294" i="10"/>
  <c r="P1295" i="10"/>
  <c r="P1296" i="10"/>
  <c r="P1297" i="10"/>
  <c r="P1298" i="10"/>
  <c r="P1299" i="10"/>
  <c r="P1300" i="10"/>
  <c r="P1301" i="10"/>
  <c r="P1302" i="10"/>
  <c r="P1303" i="10"/>
  <c r="P1304" i="10"/>
  <c r="P1305" i="10"/>
  <c r="P1306" i="10"/>
  <c r="P1307" i="10"/>
  <c r="P1308" i="10"/>
  <c r="P1309" i="10"/>
  <c r="P1310" i="10"/>
  <c r="P1311" i="10"/>
  <c r="P1312" i="10"/>
  <c r="P1313" i="10"/>
  <c r="P1314" i="10"/>
  <c r="P1315" i="10"/>
  <c r="P1316" i="10"/>
  <c r="P1317" i="10"/>
  <c r="P1318" i="10"/>
  <c r="P1319" i="10"/>
  <c r="P1320" i="10"/>
  <c r="P1321" i="10"/>
  <c r="P1322" i="10"/>
  <c r="P1323" i="10"/>
  <c r="P1324" i="10"/>
  <c r="P1325" i="10"/>
  <c r="P1326" i="10"/>
  <c r="P1327" i="10"/>
  <c r="P1328" i="10"/>
  <c r="P1329" i="10"/>
  <c r="P1330" i="10"/>
  <c r="P1331" i="10"/>
  <c r="P1332" i="10"/>
  <c r="P1333" i="10"/>
  <c r="P1334" i="10"/>
  <c r="P1335" i="10"/>
  <c r="P1336" i="10"/>
  <c r="P1337" i="10"/>
  <c r="P1338" i="10"/>
  <c r="P1339" i="10"/>
  <c r="P1340" i="10"/>
  <c r="P1341" i="10"/>
  <c r="P1342" i="10"/>
  <c r="P1343" i="10"/>
  <c r="P1344" i="10"/>
  <c r="P1345" i="10"/>
  <c r="P1346" i="10"/>
  <c r="P1347" i="10"/>
  <c r="P1348" i="10"/>
  <c r="P1349" i="10"/>
  <c r="P1350" i="10"/>
  <c r="P1351" i="10"/>
  <c r="P1352" i="10"/>
  <c r="P1353" i="10"/>
  <c r="P1354" i="10"/>
  <c r="P1355" i="10"/>
  <c r="P1356" i="10"/>
  <c r="P1357" i="10"/>
  <c r="P1358" i="10"/>
  <c r="P1359" i="10"/>
  <c r="P1360" i="10"/>
  <c r="P1361" i="10"/>
  <c r="P1362" i="10"/>
  <c r="P1363" i="10"/>
  <c r="P1364" i="10"/>
  <c r="P1365" i="10"/>
  <c r="P1366" i="10"/>
  <c r="P1367" i="10"/>
  <c r="P1368" i="10"/>
  <c r="P1369" i="10"/>
  <c r="P1370" i="10"/>
  <c r="P1371" i="10"/>
  <c r="P1372" i="10"/>
  <c r="P1373" i="10"/>
  <c r="P1374" i="10"/>
  <c r="P1375" i="10"/>
  <c r="P1376" i="10"/>
  <c r="P1377" i="10"/>
  <c r="P1378" i="10"/>
  <c r="P1379" i="10"/>
  <c r="P1380" i="10"/>
  <c r="P1381" i="10"/>
  <c r="P1382" i="10"/>
  <c r="P1383" i="10"/>
  <c r="P1384" i="10"/>
  <c r="P1385" i="10"/>
  <c r="P1386" i="10"/>
  <c r="P1387" i="10"/>
  <c r="P1388" i="10"/>
  <c r="P1389" i="10"/>
  <c r="P1390" i="10"/>
  <c r="P1391" i="10"/>
  <c r="P1392" i="10"/>
  <c r="P1393" i="10"/>
  <c r="P1394" i="10"/>
  <c r="P1395" i="10"/>
  <c r="P1396" i="10"/>
  <c r="P1397" i="10"/>
  <c r="P1398" i="10"/>
  <c r="P1399" i="10"/>
  <c r="P1400" i="10"/>
  <c r="P1401" i="10"/>
  <c r="P1402" i="10"/>
  <c r="P1403" i="10"/>
  <c r="P1404" i="10"/>
  <c r="P1405" i="10"/>
  <c r="P1406" i="10"/>
  <c r="P1407" i="10"/>
  <c r="P1408" i="10"/>
  <c r="P1409" i="10"/>
  <c r="P1410" i="10"/>
  <c r="P1411" i="10"/>
  <c r="P1412" i="10"/>
  <c r="P1413" i="10"/>
  <c r="P1414" i="10"/>
  <c r="P1415" i="10"/>
  <c r="P1416" i="10"/>
  <c r="P1417" i="10"/>
  <c r="P1418" i="10"/>
  <c r="P1419" i="10"/>
  <c r="P1420" i="10"/>
  <c r="P1421" i="10"/>
  <c r="P1422" i="10"/>
  <c r="P1423" i="10"/>
  <c r="P1424" i="10"/>
  <c r="P1425" i="10"/>
  <c r="P1426" i="10"/>
  <c r="P1427" i="10"/>
  <c r="P1428" i="10"/>
  <c r="P1429" i="10"/>
  <c r="P1430" i="10"/>
  <c r="P1431" i="10"/>
  <c r="P1432" i="10"/>
  <c r="P1433" i="10"/>
  <c r="P1434" i="10"/>
  <c r="P1435" i="10"/>
  <c r="P1436" i="10"/>
  <c r="P1437" i="10"/>
  <c r="P1438" i="10"/>
  <c r="P1439" i="10"/>
  <c r="P1440" i="10"/>
  <c r="P1441" i="10"/>
  <c r="P1442" i="10"/>
  <c r="P1443" i="10"/>
  <c r="P1444" i="10"/>
  <c r="P1445" i="10"/>
  <c r="P1446" i="10"/>
  <c r="P1447" i="10"/>
  <c r="P1448" i="10"/>
  <c r="P1449" i="10"/>
  <c r="P1450" i="10"/>
  <c r="P1451" i="10"/>
  <c r="P1452" i="10"/>
  <c r="P1453" i="10"/>
  <c r="P1454" i="10"/>
  <c r="P1455" i="10"/>
  <c r="P1456" i="10"/>
  <c r="P1457" i="10"/>
  <c r="P1458" i="10"/>
  <c r="P1459" i="10"/>
  <c r="P1460" i="10"/>
  <c r="P1461" i="10"/>
  <c r="P1462" i="10"/>
  <c r="P1463" i="10"/>
  <c r="P1464" i="10"/>
  <c r="P1465" i="10"/>
  <c r="P1466" i="10"/>
  <c r="P1467" i="10"/>
  <c r="P1468" i="10"/>
  <c r="P1469" i="10"/>
  <c r="P1470" i="10"/>
  <c r="P1471" i="10"/>
  <c r="P1472" i="10"/>
  <c r="P1473" i="10"/>
  <c r="P1474" i="10"/>
  <c r="P1475" i="10"/>
  <c r="P1476" i="10"/>
  <c r="P1477" i="10"/>
  <c r="P1478" i="10"/>
  <c r="P1479" i="10"/>
  <c r="P1480" i="10"/>
  <c r="P1481" i="10"/>
  <c r="P1482" i="10"/>
  <c r="P1483" i="10"/>
  <c r="P1484" i="10"/>
  <c r="P1485" i="10"/>
  <c r="P1486" i="10"/>
  <c r="P1487" i="10"/>
  <c r="P1488" i="10"/>
  <c r="P1489" i="10"/>
  <c r="P1490" i="10"/>
  <c r="P1491" i="10"/>
  <c r="P1492" i="10"/>
  <c r="P1493" i="10"/>
  <c r="P1494" i="10"/>
  <c r="P1495" i="10"/>
  <c r="P1496" i="10"/>
  <c r="P1497" i="10"/>
  <c r="P1498" i="10"/>
  <c r="P1499" i="10"/>
  <c r="P1500" i="10"/>
  <c r="P1501" i="10"/>
  <c r="P1502" i="10"/>
  <c r="P1503" i="10"/>
  <c r="P1504" i="10"/>
  <c r="P1505" i="10"/>
  <c r="P1506" i="10"/>
  <c r="P1507" i="10"/>
  <c r="P1508" i="10"/>
  <c r="P1509" i="10"/>
  <c r="P1510" i="10"/>
  <c r="P1511" i="10"/>
  <c r="P1512" i="10"/>
  <c r="P1513" i="10"/>
  <c r="P1514" i="10"/>
  <c r="P1515" i="10"/>
  <c r="P1516" i="10"/>
  <c r="P1517" i="10"/>
  <c r="P1518" i="10"/>
  <c r="P1519" i="10"/>
  <c r="P1520" i="10"/>
  <c r="P1521" i="10"/>
  <c r="P1522" i="10"/>
  <c r="P1523" i="10"/>
  <c r="P1524" i="10"/>
  <c r="P1525" i="10"/>
  <c r="P1526" i="10"/>
  <c r="P1527" i="10"/>
  <c r="P1528" i="10"/>
  <c r="P1529" i="10"/>
  <c r="P1530" i="10"/>
  <c r="P1531" i="10"/>
  <c r="P1532" i="10"/>
  <c r="P1533" i="10"/>
  <c r="P1534" i="10"/>
  <c r="P1535" i="10"/>
  <c r="P1536" i="10"/>
  <c r="P1537" i="10"/>
  <c r="P1538" i="10"/>
  <c r="P1539" i="10"/>
  <c r="P1540" i="10"/>
  <c r="P1541" i="10"/>
  <c r="P1542" i="10"/>
  <c r="P1543" i="10"/>
  <c r="P1544" i="10"/>
  <c r="P1545" i="10"/>
  <c r="P1546" i="10"/>
  <c r="P1547" i="10"/>
  <c r="P1548" i="10"/>
  <c r="P1549" i="10"/>
  <c r="P1550" i="10"/>
  <c r="P1551" i="10"/>
  <c r="P1552" i="10"/>
  <c r="P1553" i="10"/>
  <c r="P1554" i="10"/>
  <c r="P1555" i="10"/>
  <c r="P1556" i="10"/>
  <c r="P1557" i="10"/>
  <c r="P1558" i="10"/>
  <c r="P1559" i="10"/>
  <c r="P1560" i="10"/>
  <c r="P1561" i="10"/>
  <c r="P1562" i="10"/>
  <c r="P1563" i="10"/>
  <c r="P1564" i="10"/>
  <c r="P1565" i="10"/>
  <c r="P1566" i="10"/>
  <c r="P1567" i="10"/>
  <c r="P1568" i="10"/>
  <c r="P1569" i="10"/>
  <c r="P1570" i="10"/>
  <c r="P1571" i="10"/>
  <c r="P1572" i="10"/>
  <c r="P1573" i="10"/>
  <c r="P1574" i="10"/>
  <c r="P1575" i="10"/>
  <c r="P1576" i="10"/>
  <c r="P1577" i="10"/>
  <c r="P1578" i="10"/>
  <c r="P1579" i="10"/>
  <c r="P1580" i="10"/>
  <c r="P1581" i="10"/>
  <c r="P1582" i="10"/>
  <c r="P1583" i="10"/>
  <c r="P1584" i="10"/>
  <c r="P1585" i="10"/>
  <c r="P1586" i="10"/>
  <c r="P1587" i="10"/>
  <c r="P1588" i="10"/>
  <c r="P1589" i="10"/>
  <c r="P1590" i="10"/>
  <c r="P1591" i="10"/>
  <c r="P1592" i="10"/>
  <c r="P1593" i="10"/>
  <c r="P1594" i="10"/>
  <c r="P1595" i="10"/>
  <c r="P1596" i="10"/>
  <c r="P1597" i="10"/>
  <c r="P1598" i="10"/>
  <c r="P1599" i="10"/>
  <c r="P1600" i="10"/>
  <c r="P1601" i="10"/>
  <c r="P1602" i="10"/>
  <c r="P1603" i="10"/>
  <c r="P1604" i="10"/>
  <c r="P1605" i="10"/>
  <c r="P1606" i="10"/>
  <c r="P1607" i="10"/>
  <c r="P1608" i="10"/>
  <c r="P1609" i="10"/>
  <c r="P1610" i="10"/>
  <c r="P1611" i="10"/>
  <c r="P1612" i="10"/>
  <c r="P1613" i="10"/>
  <c r="P1614" i="10"/>
  <c r="P1615" i="10"/>
  <c r="P1616" i="10"/>
  <c r="P1617" i="10"/>
  <c r="P1618" i="10"/>
  <c r="P1619" i="10"/>
  <c r="P1620" i="10"/>
  <c r="P1621" i="10"/>
  <c r="P1622" i="10"/>
  <c r="P1623" i="10"/>
  <c r="P1624" i="10"/>
  <c r="P1625" i="10"/>
  <c r="P1626" i="10"/>
  <c r="P1627" i="10"/>
  <c r="P1628" i="10"/>
  <c r="P1629" i="10"/>
  <c r="P1630" i="10"/>
  <c r="P1631" i="10"/>
  <c r="P1632" i="10"/>
  <c r="P1633" i="10"/>
  <c r="P1634" i="10"/>
  <c r="P1635" i="10"/>
  <c r="P1636" i="10"/>
  <c r="P1637" i="10"/>
  <c r="P1638" i="10"/>
  <c r="P1639" i="10"/>
  <c r="P1640" i="10"/>
  <c r="P1641" i="10"/>
  <c r="P1642" i="10"/>
  <c r="P1643" i="10"/>
  <c r="P1644" i="10"/>
  <c r="P1645" i="10"/>
  <c r="P1646" i="10"/>
  <c r="P1647" i="10"/>
  <c r="P1648" i="10"/>
  <c r="P1649" i="10"/>
  <c r="P1650" i="10"/>
  <c r="P1651" i="10"/>
  <c r="P1652" i="10"/>
  <c r="P1653" i="10"/>
  <c r="P1654" i="10"/>
  <c r="P1655" i="10"/>
  <c r="P1656" i="10"/>
  <c r="P1657" i="10"/>
  <c r="P1658" i="10"/>
  <c r="P1659" i="10"/>
  <c r="P1660" i="10"/>
  <c r="P1661" i="10"/>
  <c r="P1662" i="10"/>
  <c r="P1663" i="10"/>
  <c r="P1664" i="10"/>
  <c r="P1665" i="10"/>
  <c r="P1666" i="10"/>
  <c r="P1667" i="10"/>
  <c r="P1668" i="10"/>
  <c r="P1669" i="10"/>
  <c r="P1670" i="10"/>
  <c r="P1671" i="10"/>
  <c r="P1672" i="10"/>
  <c r="P1673" i="10"/>
  <c r="P1674" i="10"/>
  <c r="P1675" i="10"/>
  <c r="P1676" i="10"/>
  <c r="P1677" i="10"/>
  <c r="P1678" i="10"/>
  <c r="P1679" i="10"/>
  <c r="P1680" i="10"/>
  <c r="P1681" i="10"/>
  <c r="P1682" i="10"/>
  <c r="P1683" i="10"/>
  <c r="P1684" i="10"/>
  <c r="P1685" i="10"/>
  <c r="P1686" i="10"/>
  <c r="P1687" i="10"/>
  <c r="P1688" i="10"/>
  <c r="P1689" i="10"/>
  <c r="P1690" i="10"/>
  <c r="P1691" i="10"/>
  <c r="P1692" i="10"/>
  <c r="P1693" i="10"/>
  <c r="P1694" i="10"/>
  <c r="P1695" i="10"/>
  <c r="P1696" i="10"/>
  <c r="P1697" i="10"/>
  <c r="P1698" i="10"/>
  <c r="P1699" i="10"/>
  <c r="P1700" i="10"/>
  <c r="P1701" i="10"/>
  <c r="P1702" i="10"/>
  <c r="P1703" i="10"/>
  <c r="P1704" i="10"/>
  <c r="P1705" i="10"/>
  <c r="P1706" i="10"/>
  <c r="P1707" i="10"/>
  <c r="P1708" i="10"/>
  <c r="P1709" i="10"/>
  <c r="P1710" i="10"/>
  <c r="P1711" i="10"/>
  <c r="P1712" i="10"/>
  <c r="P1713" i="10"/>
  <c r="P1714" i="10"/>
  <c r="P1715" i="10"/>
  <c r="P1716" i="10"/>
  <c r="P1717" i="10"/>
  <c r="P1718" i="10"/>
  <c r="P1719" i="10"/>
  <c r="P1720" i="10"/>
  <c r="P1721" i="10"/>
  <c r="P1722" i="10"/>
  <c r="P1723" i="10"/>
  <c r="P1724" i="10"/>
  <c r="P1725" i="10"/>
  <c r="P1726" i="10"/>
  <c r="P1727" i="10"/>
  <c r="P1728" i="10"/>
  <c r="P1729" i="10"/>
  <c r="P1730" i="10"/>
  <c r="P1731" i="10"/>
  <c r="P1732" i="10"/>
  <c r="P1733" i="10"/>
  <c r="P1734" i="10"/>
  <c r="P1735" i="10"/>
  <c r="P1736" i="10"/>
  <c r="P1737" i="10"/>
  <c r="P1738" i="10"/>
  <c r="P1739" i="10"/>
  <c r="P1740" i="10"/>
  <c r="P1741" i="10"/>
  <c r="P1742" i="10"/>
  <c r="P1743" i="10"/>
  <c r="P1744" i="10"/>
  <c r="P1745" i="10"/>
  <c r="P1746" i="10"/>
  <c r="P1747" i="10"/>
  <c r="P1748" i="10"/>
  <c r="P1749" i="10"/>
  <c r="P1750" i="10"/>
  <c r="P1751" i="10"/>
  <c r="P1752" i="10"/>
  <c r="P1753" i="10"/>
  <c r="P1754" i="10"/>
  <c r="P1755" i="10"/>
  <c r="P1756" i="10"/>
  <c r="P1757" i="10"/>
  <c r="P1758" i="10"/>
  <c r="P1759" i="10"/>
  <c r="P1760" i="10"/>
  <c r="P1761" i="10"/>
  <c r="P1762" i="10"/>
  <c r="P1763" i="10"/>
  <c r="P1764" i="10"/>
  <c r="P1765" i="10"/>
  <c r="P1766" i="10"/>
  <c r="P1767" i="10"/>
  <c r="P1768" i="10"/>
  <c r="P1769" i="10"/>
  <c r="P1770" i="10"/>
  <c r="P1771" i="10"/>
  <c r="P1772" i="10"/>
  <c r="P1773" i="10"/>
  <c r="P1774" i="10"/>
  <c r="P1775" i="10"/>
  <c r="P1776" i="10"/>
  <c r="P1777" i="10"/>
  <c r="P1778" i="10"/>
  <c r="P1779" i="10"/>
  <c r="P1780" i="10"/>
  <c r="P1781" i="10"/>
  <c r="P1782" i="10"/>
  <c r="P1783" i="10"/>
  <c r="P1784" i="10"/>
  <c r="P1785" i="10"/>
  <c r="P1786" i="10"/>
  <c r="P1787" i="10"/>
  <c r="P1788" i="10"/>
  <c r="P1789" i="10"/>
  <c r="P1790" i="10"/>
  <c r="P1791" i="10"/>
  <c r="P1792" i="10"/>
  <c r="P1793" i="10"/>
  <c r="P1794" i="10"/>
  <c r="P1795" i="10"/>
  <c r="P1796" i="10"/>
  <c r="P1797" i="10"/>
  <c r="P1798" i="10"/>
  <c r="P1799" i="10"/>
  <c r="P1800" i="10"/>
  <c r="P1801" i="10"/>
  <c r="P1802" i="10"/>
  <c r="P1803" i="10"/>
  <c r="P1804" i="10"/>
  <c r="P1805" i="10"/>
  <c r="P1806" i="10"/>
  <c r="P1807" i="10"/>
  <c r="P1808" i="10"/>
  <c r="P1809" i="10"/>
  <c r="P1810" i="10"/>
  <c r="P1811" i="10"/>
  <c r="P1812" i="10"/>
  <c r="P1813" i="10"/>
  <c r="P1814" i="10"/>
  <c r="P1815" i="10"/>
  <c r="P1816" i="10"/>
  <c r="P1817" i="10"/>
  <c r="P1818" i="10"/>
  <c r="P1819" i="10"/>
  <c r="P1820" i="10"/>
  <c r="P1821" i="10"/>
  <c r="P1822" i="10"/>
  <c r="P1823" i="10"/>
  <c r="P1824" i="10"/>
  <c r="P1825" i="10"/>
  <c r="P1826" i="10"/>
  <c r="P1827" i="10"/>
  <c r="P1828" i="10"/>
  <c r="P1829" i="10"/>
  <c r="P1830" i="10"/>
  <c r="P1831" i="10"/>
  <c r="P1832" i="10"/>
  <c r="P1833" i="10"/>
  <c r="P1834" i="10"/>
  <c r="P1835" i="10"/>
  <c r="P1836" i="10"/>
  <c r="P1837" i="10"/>
  <c r="P1838" i="10"/>
  <c r="P1839" i="10"/>
  <c r="P1840" i="10"/>
  <c r="P1841" i="10"/>
  <c r="P1842" i="10"/>
  <c r="P1843" i="10"/>
  <c r="P1844" i="10"/>
  <c r="P1845" i="10"/>
  <c r="P1846" i="10"/>
  <c r="P1847" i="10"/>
  <c r="P1848" i="10"/>
  <c r="P1849" i="10"/>
  <c r="P1850" i="10"/>
  <c r="P1851" i="10"/>
  <c r="P1852" i="10"/>
  <c r="P1853" i="10"/>
  <c r="P1854" i="10"/>
  <c r="P1855" i="10"/>
  <c r="P1856" i="10"/>
  <c r="P1857" i="10"/>
  <c r="P1858" i="10"/>
  <c r="P1859" i="10"/>
  <c r="P1860" i="10"/>
  <c r="P1861" i="10"/>
  <c r="P1862" i="10"/>
  <c r="P1863" i="10"/>
  <c r="P1864" i="10"/>
  <c r="P1865" i="10"/>
  <c r="P1866" i="10"/>
  <c r="P1867" i="10"/>
  <c r="P1868" i="10"/>
  <c r="P1869" i="10"/>
  <c r="P1870" i="10"/>
  <c r="P1871" i="10"/>
  <c r="P1872" i="10"/>
  <c r="P1873" i="10"/>
  <c r="P1874" i="10"/>
  <c r="P1875" i="10"/>
  <c r="P1876" i="10"/>
  <c r="P1877" i="10"/>
  <c r="P1878" i="10"/>
  <c r="P1879" i="10"/>
  <c r="P1880" i="10"/>
  <c r="P1881" i="10"/>
  <c r="P1882" i="10"/>
  <c r="P1883" i="10"/>
  <c r="P1884" i="10"/>
  <c r="P1885" i="10"/>
  <c r="P1886" i="10"/>
  <c r="P1887" i="10"/>
  <c r="P1888" i="10"/>
  <c r="P1889" i="10"/>
  <c r="P1890" i="10"/>
  <c r="P1891" i="10"/>
  <c r="P1892" i="10"/>
  <c r="P1893" i="10"/>
  <c r="P1894" i="10"/>
  <c r="P1895" i="10"/>
  <c r="P1896" i="10"/>
  <c r="P1897" i="10"/>
  <c r="P1898" i="10"/>
  <c r="P1899" i="10"/>
  <c r="P1900" i="10"/>
  <c r="P1901" i="10"/>
  <c r="P1902" i="10"/>
  <c r="P1903" i="10"/>
  <c r="P1904" i="10"/>
  <c r="P1905" i="10"/>
  <c r="P1906" i="10"/>
  <c r="P1907" i="10"/>
  <c r="P1908" i="10"/>
  <c r="P1909" i="10"/>
  <c r="P1910" i="10"/>
  <c r="P1911" i="10"/>
  <c r="P1912" i="10"/>
  <c r="P1913" i="10"/>
  <c r="P1914" i="10"/>
  <c r="P1915" i="10"/>
  <c r="P1916" i="10"/>
  <c r="P1917" i="10"/>
  <c r="P1918" i="10"/>
  <c r="P1919" i="10"/>
  <c r="P1920" i="10"/>
  <c r="P1921" i="10"/>
  <c r="P1922" i="10"/>
  <c r="P1923" i="10"/>
  <c r="P1924" i="10"/>
  <c r="P1925" i="10"/>
  <c r="P1926" i="10"/>
  <c r="P1927" i="10"/>
  <c r="P1928" i="10"/>
  <c r="P1929" i="10"/>
  <c r="P1930" i="10"/>
  <c r="P1931" i="10"/>
  <c r="P1932" i="10"/>
  <c r="P1933" i="10"/>
  <c r="P1934" i="10"/>
  <c r="P1935" i="10"/>
  <c r="P1936" i="10"/>
  <c r="P1937" i="10"/>
  <c r="P1938" i="10"/>
  <c r="P1939" i="10"/>
  <c r="P1940" i="10"/>
  <c r="P1941" i="10"/>
  <c r="P1942" i="10"/>
  <c r="P1943" i="10"/>
  <c r="P1944" i="10"/>
  <c r="P1945" i="10"/>
  <c r="P1946" i="10"/>
  <c r="P1947" i="10"/>
  <c r="P1948" i="10"/>
  <c r="P1949" i="10"/>
  <c r="P1950" i="10"/>
  <c r="P1951" i="10"/>
  <c r="P1952" i="10"/>
  <c r="P1953" i="10"/>
  <c r="P1954" i="10"/>
  <c r="P1955" i="10"/>
  <c r="P1956" i="10"/>
  <c r="P1957" i="10"/>
  <c r="P1958" i="10"/>
  <c r="P1959" i="10"/>
  <c r="P1960" i="10"/>
  <c r="P1961" i="10"/>
  <c r="P1962" i="10"/>
  <c r="P1963" i="10"/>
  <c r="P1964" i="10"/>
  <c r="P1965" i="10"/>
  <c r="P1966" i="10"/>
  <c r="P1967" i="10"/>
  <c r="P1968" i="10"/>
  <c r="P1969" i="10"/>
  <c r="P1970" i="10"/>
  <c r="P1971" i="10"/>
  <c r="P1972" i="10"/>
  <c r="P1973" i="10"/>
  <c r="P1974" i="10"/>
  <c r="P1975" i="10"/>
  <c r="P1976" i="10"/>
  <c r="P1977" i="10"/>
  <c r="P1978" i="10"/>
  <c r="P1979" i="10"/>
  <c r="P1980" i="10"/>
  <c r="P1981" i="10"/>
  <c r="P1982" i="10"/>
  <c r="P1983" i="10"/>
  <c r="P1984" i="10"/>
  <c r="P1985" i="10"/>
  <c r="P1986" i="10"/>
  <c r="P1987" i="10"/>
  <c r="P1988" i="10"/>
  <c r="P1989" i="10"/>
  <c r="P1990" i="10"/>
  <c r="P1991" i="10"/>
  <c r="P1992" i="10"/>
  <c r="P1993" i="10"/>
  <c r="P1994" i="10"/>
  <c r="P1995" i="10"/>
  <c r="P1996" i="10"/>
  <c r="P1997" i="10"/>
  <c r="P1998" i="10"/>
  <c r="P1999" i="10"/>
  <c r="P2000" i="10"/>
  <c r="P2001" i="10"/>
  <c r="P2002" i="10"/>
  <c r="P2003" i="10"/>
  <c r="P2004" i="10"/>
  <c r="P2005" i="10"/>
  <c r="P2006" i="10"/>
  <c r="P2007" i="10"/>
  <c r="P2008" i="10"/>
  <c r="P2009" i="10"/>
  <c r="P2010" i="10"/>
  <c r="P2011" i="10"/>
  <c r="P2012" i="10"/>
  <c r="P2013" i="10"/>
  <c r="P2014" i="10"/>
  <c r="P2015" i="10"/>
  <c r="P2016" i="10"/>
  <c r="P2017" i="10"/>
  <c r="P2018" i="10"/>
  <c r="P2019" i="10"/>
  <c r="P2020" i="10"/>
  <c r="P2021" i="10"/>
  <c r="P2022" i="10"/>
  <c r="P2023" i="10"/>
  <c r="P2024" i="10"/>
  <c r="P2025" i="10"/>
  <c r="P2026" i="10"/>
  <c r="P2027" i="10"/>
  <c r="P2028" i="10"/>
  <c r="P2029" i="10"/>
  <c r="P2030" i="10"/>
  <c r="P2031" i="10"/>
  <c r="P2032" i="10"/>
  <c r="P2033" i="10"/>
  <c r="P2034" i="10"/>
  <c r="P2035" i="10"/>
  <c r="P2036" i="10"/>
  <c r="P2037" i="10"/>
  <c r="P2038" i="10"/>
  <c r="P2039" i="10"/>
  <c r="P2040" i="10"/>
  <c r="P2041" i="10"/>
  <c r="P2042" i="10"/>
  <c r="P2043" i="10"/>
  <c r="P2044" i="10"/>
  <c r="P2045" i="10"/>
  <c r="P2046" i="10"/>
  <c r="P2047" i="10"/>
  <c r="P2048" i="10"/>
  <c r="P2049" i="10"/>
  <c r="P2050" i="10"/>
  <c r="P2051" i="10"/>
  <c r="P2052" i="10"/>
  <c r="P2053" i="10"/>
  <c r="P2054" i="10"/>
  <c r="P2055" i="10"/>
  <c r="P2056" i="10"/>
  <c r="P2057" i="10"/>
  <c r="P2058" i="10"/>
  <c r="P2059" i="10"/>
  <c r="P2060" i="10"/>
  <c r="P2061" i="10"/>
  <c r="P2062" i="10"/>
  <c r="P2063" i="10"/>
  <c r="P2064" i="10"/>
  <c r="P2065" i="10"/>
  <c r="P2066" i="10"/>
  <c r="P2067" i="10"/>
  <c r="P2068" i="10"/>
  <c r="P2069" i="10"/>
  <c r="P2070" i="10"/>
  <c r="P2071" i="10"/>
  <c r="P2072" i="10"/>
  <c r="P2073" i="10"/>
  <c r="P2074" i="10"/>
  <c r="P2075" i="10"/>
  <c r="P2076" i="10"/>
  <c r="P2077" i="10"/>
  <c r="P2078" i="10"/>
  <c r="P2079" i="10"/>
  <c r="P2080" i="10"/>
  <c r="P2081" i="10"/>
  <c r="P2082" i="10"/>
  <c r="P2083" i="10"/>
  <c r="P2084" i="10"/>
  <c r="P2085" i="10"/>
  <c r="P2086" i="10"/>
  <c r="P2087" i="10"/>
  <c r="P2088" i="10"/>
  <c r="P2089" i="10"/>
  <c r="P2090" i="10"/>
  <c r="P2091" i="10"/>
  <c r="P2092" i="10"/>
  <c r="P2093" i="10"/>
  <c r="P2094" i="10"/>
  <c r="P2095" i="10"/>
  <c r="P2096" i="10"/>
  <c r="P2097" i="10"/>
  <c r="P2098" i="10"/>
  <c r="P2099" i="10"/>
  <c r="P2100" i="10"/>
  <c r="P2101" i="10"/>
  <c r="P2102" i="10"/>
  <c r="P2103" i="10"/>
  <c r="P2104" i="10"/>
  <c r="P2105" i="10"/>
  <c r="P2106" i="10"/>
  <c r="P2107" i="10"/>
  <c r="P2108" i="10"/>
  <c r="P2109" i="10"/>
  <c r="P2110" i="10"/>
  <c r="P2111" i="10"/>
  <c r="P2112" i="10"/>
  <c r="P2113" i="10"/>
  <c r="P2114" i="10"/>
  <c r="P2115" i="10"/>
  <c r="P2116" i="10"/>
  <c r="P2117" i="10"/>
  <c r="P2118" i="10"/>
  <c r="P2119" i="10"/>
  <c r="P2120" i="10"/>
  <c r="P2121" i="10"/>
  <c r="P2122" i="10"/>
  <c r="P2123" i="10"/>
  <c r="P2124" i="10"/>
  <c r="P2125" i="10"/>
  <c r="P2126" i="10"/>
  <c r="P2127" i="10"/>
  <c r="P2128" i="10"/>
  <c r="P2129" i="10"/>
  <c r="P2130" i="10"/>
  <c r="P2131" i="10"/>
  <c r="P2132" i="10"/>
  <c r="P2133" i="10"/>
  <c r="P2134" i="10"/>
  <c r="P2135" i="10"/>
  <c r="P2136" i="10"/>
  <c r="P2137" i="10"/>
  <c r="P2138" i="10"/>
  <c r="P2139" i="10"/>
  <c r="P2140" i="10"/>
  <c r="P2141" i="10"/>
  <c r="P2142" i="10"/>
  <c r="P2143" i="10"/>
  <c r="P2144" i="10"/>
  <c r="P2145" i="10"/>
  <c r="P2146" i="10"/>
  <c r="P2147" i="10"/>
  <c r="P2148" i="10"/>
  <c r="P2149" i="10"/>
  <c r="P2150" i="10"/>
  <c r="P2151" i="10"/>
  <c r="P2152" i="10"/>
  <c r="P2153" i="10"/>
  <c r="P2154" i="10"/>
  <c r="P2155" i="10"/>
  <c r="P2156" i="10"/>
  <c r="P2157" i="10"/>
  <c r="P2158" i="10"/>
  <c r="P2159" i="10"/>
  <c r="P2160" i="10"/>
  <c r="P2161" i="10"/>
  <c r="P2162" i="10"/>
  <c r="P2163" i="10"/>
  <c r="P2164" i="10"/>
  <c r="P2165" i="10"/>
  <c r="P2166" i="10"/>
  <c r="P2167" i="10"/>
  <c r="P2168" i="10"/>
  <c r="P2169" i="10"/>
  <c r="P2170" i="10"/>
  <c r="P2171" i="10"/>
  <c r="P2172" i="10"/>
  <c r="P2173" i="10"/>
  <c r="P2174" i="10"/>
  <c r="P2175" i="10"/>
  <c r="P2176" i="10"/>
  <c r="P2177" i="10"/>
  <c r="P2178" i="10"/>
  <c r="P2179" i="10"/>
  <c r="P2180" i="10"/>
  <c r="P2181" i="10"/>
  <c r="P2182" i="10"/>
  <c r="P2183" i="10"/>
  <c r="P2184" i="10"/>
  <c r="P2185" i="10"/>
  <c r="P2186" i="10"/>
  <c r="P2187" i="10"/>
  <c r="P2188" i="10"/>
  <c r="P2189" i="10"/>
  <c r="P2190" i="10"/>
  <c r="P2191" i="10"/>
  <c r="P2192" i="10"/>
  <c r="P2193" i="10"/>
  <c r="P2194" i="10"/>
  <c r="P2195" i="10"/>
  <c r="P2196" i="10"/>
  <c r="P2197" i="10"/>
  <c r="P2198" i="10"/>
  <c r="P2199" i="10"/>
  <c r="P2200" i="10"/>
  <c r="P2201" i="10"/>
  <c r="P2202" i="10"/>
  <c r="P2203" i="10"/>
  <c r="P2204" i="10"/>
  <c r="P2205" i="10"/>
  <c r="P2206" i="10"/>
  <c r="P2207" i="10"/>
  <c r="P2208" i="10"/>
  <c r="P2209" i="10"/>
  <c r="P2210" i="10"/>
  <c r="P2211" i="10"/>
  <c r="P2212" i="10"/>
  <c r="P2213" i="10"/>
  <c r="P2214" i="10"/>
  <c r="P2215" i="10"/>
  <c r="P2216" i="10"/>
  <c r="P2217" i="10"/>
  <c r="P2218" i="10"/>
  <c r="P2219" i="10"/>
  <c r="P2220" i="10"/>
  <c r="P2221" i="10"/>
  <c r="P2222" i="10"/>
  <c r="P2223" i="10"/>
  <c r="P2224" i="10"/>
  <c r="P2225" i="10"/>
  <c r="P2226" i="10"/>
  <c r="P2227" i="10"/>
  <c r="P2228" i="10"/>
  <c r="P2229" i="10"/>
  <c r="P2230" i="10"/>
  <c r="P2231" i="10"/>
  <c r="P2232" i="10"/>
  <c r="P2233" i="10"/>
  <c r="P2234" i="10"/>
  <c r="P2235" i="10"/>
  <c r="P2236" i="10"/>
  <c r="P2237" i="10"/>
  <c r="P2238" i="10"/>
  <c r="P2239" i="10"/>
  <c r="P2240" i="10"/>
  <c r="P2241" i="10"/>
  <c r="P2242" i="10"/>
  <c r="P2243" i="10"/>
  <c r="P2244" i="10"/>
  <c r="P2245" i="10"/>
  <c r="P2246" i="10"/>
  <c r="P2247" i="10"/>
  <c r="P2248" i="10"/>
  <c r="P2249" i="10"/>
  <c r="P2250" i="10"/>
  <c r="P2251" i="10"/>
  <c r="P2252" i="10"/>
  <c r="P2253" i="10"/>
  <c r="P2254" i="10"/>
  <c r="P2255" i="10"/>
  <c r="P2256" i="10"/>
  <c r="P2257" i="10"/>
  <c r="P2258" i="10"/>
  <c r="P2259" i="10"/>
  <c r="P2260" i="10"/>
  <c r="P2261" i="10"/>
  <c r="P2262" i="10"/>
  <c r="P2263" i="10"/>
  <c r="P2264" i="10"/>
  <c r="P2265" i="10"/>
  <c r="P2266" i="10"/>
  <c r="P2267" i="10"/>
  <c r="P2268" i="10"/>
  <c r="P2269" i="10"/>
  <c r="P2270" i="10"/>
  <c r="P2271" i="10"/>
  <c r="P2272" i="10"/>
  <c r="P2273" i="10"/>
  <c r="P2274" i="10"/>
  <c r="P2275" i="10"/>
  <c r="P2276" i="10"/>
  <c r="P2277" i="10"/>
  <c r="P2278" i="10"/>
  <c r="P2279" i="10"/>
  <c r="P2280" i="10"/>
  <c r="P2281" i="10"/>
  <c r="P2282" i="10"/>
  <c r="P2283" i="10"/>
  <c r="P2284" i="10"/>
  <c r="P2285" i="10"/>
  <c r="P2286" i="10"/>
  <c r="P2287" i="10"/>
  <c r="P2288" i="10"/>
  <c r="P2289" i="10"/>
  <c r="P2290" i="10"/>
  <c r="P2291" i="10"/>
  <c r="P2292" i="10"/>
  <c r="P2293" i="10"/>
  <c r="P2294" i="10"/>
  <c r="P2295" i="10"/>
  <c r="P2296" i="10"/>
  <c r="P2297" i="10"/>
  <c r="P2298" i="10"/>
  <c r="P2299" i="10"/>
  <c r="P2300" i="10"/>
  <c r="P2301" i="10"/>
  <c r="P2302" i="10"/>
  <c r="P2303" i="10"/>
  <c r="P2304" i="10"/>
  <c r="P2305" i="10"/>
  <c r="P2306" i="10"/>
  <c r="P2307" i="10"/>
  <c r="P2308" i="10"/>
  <c r="P2309" i="10"/>
  <c r="P2310" i="10"/>
  <c r="P2311" i="10"/>
  <c r="P2312" i="10"/>
  <c r="P2313" i="10"/>
  <c r="P2314" i="10"/>
  <c r="P2315" i="10"/>
  <c r="P2316" i="10"/>
  <c r="P2317" i="10"/>
  <c r="P2318" i="10"/>
  <c r="P2319" i="10"/>
  <c r="P2320" i="10"/>
  <c r="P2321" i="10"/>
  <c r="P2322" i="10"/>
  <c r="P2323" i="10"/>
  <c r="P2324" i="10"/>
  <c r="P2325" i="10"/>
  <c r="P2326" i="10"/>
  <c r="P2327" i="10"/>
  <c r="P2328" i="10"/>
  <c r="P2329" i="10"/>
  <c r="P2330" i="10"/>
  <c r="P2331" i="10"/>
  <c r="P2332" i="10"/>
  <c r="P2333" i="10"/>
  <c r="P2334" i="10"/>
  <c r="P2335" i="10"/>
  <c r="P2336" i="10"/>
  <c r="P2337" i="10"/>
  <c r="P2338" i="10"/>
  <c r="P2339" i="10"/>
  <c r="P2340" i="10"/>
  <c r="P2341" i="10"/>
  <c r="P2342" i="10"/>
  <c r="P2343" i="10"/>
  <c r="P2344" i="10"/>
  <c r="P2345" i="10"/>
  <c r="P2346" i="10"/>
  <c r="P2347" i="10"/>
  <c r="P2348" i="10"/>
  <c r="P2349" i="10"/>
  <c r="P2350" i="10"/>
  <c r="P2351" i="10"/>
  <c r="P2352" i="10"/>
  <c r="P2353" i="10"/>
  <c r="P2354" i="10"/>
  <c r="P2355" i="10"/>
  <c r="P2356" i="10"/>
  <c r="P2357" i="10"/>
  <c r="P2358" i="10"/>
  <c r="P2359" i="10"/>
  <c r="P2360" i="10"/>
  <c r="P2361" i="10"/>
  <c r="P2362" i="10"/>
  <c r="P2363" i="10"/>
  <c r="P2364" i="10"/>
  <c r="P2365" i="10"/>
  <c r="P2366" i="10"/>
  <c r="P2367" i="10"/>
  <c r="P2368" i="10"/>
  <c r="P2369" i="10"/>
  <c r="P2370" i="10"/>
  <c r="P2371" i="10"/>
  <c r="P2372" i="10"/>
  <c r="P2373" i="10"/>
  <c r="P2374" i="10"/>
  <c r="P2375" i="10"/>
  <c r="P2376" i="10"/>
  <c r="P2377" i="10"/>
  <c r="P2378" i="10"/>
  <c r="P2379" i="10"/>
  <c r="P2380" i="10"/>
  <c r="P2381" i="10"/>
  <c r="P2382" i="10"/>
  <c r="P2383" i="10"/>
  <c r="P2384" i="10"/>
  <c r="P2385" i="10"/>
  <c r="P2386" i="10"/>
  <c r="P2387" i="10"/>
  <c r="P2388" i="10"/>
  <c r="P2389" i="10"/>
  <c r="P2390" i="10"/>
  <c r="P2391" i="10"/>
  <c r="P2392" i="10"/>
  <c r="P2393" i="10"/>
  <c r="P2394" i="10"/>
  <c r="P2395" i="10"/>
  <c r="P2396" i="10"/>
  <c r="P2397" i="10"/>
  <c r="P2398" i="10"/>
  <c r="P2399" i="10"/>
  <c r="P2400" i="10"/>
  <c r="P2401" i="10"/>
  <c r="P2402" i="10"/>
  <c r="P2403" i="10"/>
  <c r="P2404" i="10"/>
  <c r="P2405" i="10"/>
  <c r="P2406" i="10"/>
  <c r="P2407" i="10"/>
  <c r="P2408" i="10"/>
  <c r="P2409" i="10"/>
  <c r="P2410" i="10"/>
  <c r="P2411" i="10"/>
  <c r="P2412" i="10"/>
  <c r="P2413" i="10"/>
  <c r="P2414" i="10"/>
  <c r="P2415" i="10"/>
  <c r="P2416" i="10"/>
  <c r="P2417" i="10"/>
  <c r="P2418" i="10"/>
  <c r="P2419" i="10"/>
  <c r="P2420" i="10"/>
  <c r="P2421" i="10"/>
  <c r="P2422" i="10"/>
  <c r="P2423" i="10"/>
  <c r="P2424" i="10"/>
  <c r="P2425" i="10"/>
  <c r="P2426" i="10"/>
  <c r="P2427" i="10"/>
  <c r="P2428" i="10"/>
  <c r="P2429" i="10"/>
  <c r="P2430" i="10"/>
  <c r="P2431" i="10"/>
  <c r="P2432" i="10"/>
  <c r="P2433" i="10"/>
  <c r="P2434" i="10"/>
  <c r="P2435" i="10"/>
  <c r="P2436" i="10"/>
  <c r="P2437" i="10"/>
  <c r="P2438" i="10"/>
  <c r="P2439" i="10"/>
  <c r="P2440" i="10"/>
  <c r="P2441" i="10"/>
  <c r="P2442" i="10"/>
  <c r="P2443" i="10"/>
  <c r="P2444" i="10"/>
  <c r="P2445" i="10"/>
  <c r="P2446" i="10"/>
  <c r="P2447" i="10"/>
  <c r="P2448" i="10"/>
  <c r="P2449" i="10"/>
  <c r="P2450" i="10"/>
  <c r="P2451" i="10"/>
  <c r="P2452" i="10"/>
  <c r="P2453" i="10"/>
  <c r="P2454" i="10"/>
  <c r="P2455" i="10"/>
  <c r="P2456" i="10"/>
  <c r="P2457" i="10"/>
  <c r="P2458" i="10"/>
  <c r="P2459" i="10"/>
  <c r="P2460" i="10"/>
  <c r="P2461" i="10"/>
  <c r="P2462" i="10"/>
  <c r="P2463" i="10"/>
  <c r="P2464" i="10"/>
  <c r="P2465" i="10"/>
  <c r="P2466" i="10"/>
  <c r="P2467" i="10"/>
  <c r="P2468" i="10"/>
  <c r="P2469" i="10"/>
  <c r="P2470" i="10"/>
  <c r="P2471" i="10"/>
  <c r="P2472" i="10"/>
  <c r="P2473" i="10"/>
  <c r="P2474" i="10"/>
  <c r="P2475" i="10"/>
  <c r="P2476" i="10"/>
  <c r="P2477" i="10"/>
  <c r="P2478" i="10"/>
  <c r="P2479" i="10"/>
  <c r="P2480" i="10"/>
  <c r="P2481" i="10"/>
  <c r="P2482" i="10"/>
  <c r="P2483" i="10"/>
  <c r="P2484" i="10"/>
  <c r="P2485" i="10"/>
  <c r="P2486" i="10"/>
  <c r="P2487" i="10"/>
  <c r="P2488" i="10"/>
  <c r="P2489" i="10"/>
  <c r="P2490" i="10"/>
  <c r="P2491" i="10"/>
  <c r="P2492" i="10"/>
  <c r="P2493" i="10"/>
  <c r="P2494" i="10"/>
  <c r="P2495" i="10"/>
  <c r="P2496" i="10"/>
  <c r="P2497" i="10"/>
  <c r="P2498" i="10"/>
  <c r="P2499" i="10"/>
  <c r="P2500" i="10"/>
  <c r="P2501" i="10"/>
  <c r="P2502" i="10"/>
  <c r="P2503" i="10"/>
  <c r="P2504" i="10"/>
  <c r="P2505" i="10"/>
  <c r="P2506" i="10"/>
  <c r="P2507" i="10"/>
  <c r="P2508" i="10"/>
  <c r="P2509" i="10"/>
  <c r="P2510" i="10"/>
  <c r="P2511" i="10"/>
  <c r="P2512" i="10"/>
  <c r="P2513" i="10"/>
  <c r="P2514" i="10"/>
  <c r="P2515" i="10"/>
  <c r="P2516" i="10"/>
  <c r="P2517" i="10"/>
  <c r="P2518" i="10"/>
  <c r="P2519" i="10"/>
  <c r="P2520" i="10"/>
  <c r="P2521" i="10"/>
  <c r="P2522" i="10"/>
  <c r="P2523" i="10"/>
  <c r="P2524" i="10"/>
  <c r="P2525" i="10"/>
  <c r="P2526" i="10"/>
  <c r="P2527" i="10"/>
  <c r="P2528" i="10"/>
  <c r="P2529" i="10"/>
  <c r="P2530" i="10"/>
  <c r="P2531" i="10"/>
  <c r="P2532" i="10"/>
  <c r="P2533" i="10"/>
  <c r="P2534" i="10"/>
  <c r="P2535" i="10"/>
  <c r="P2536" i="10"/>
  <c r="P2537" i="10"/>
  <c r="P2538" i="10"/>
  <c r="P2539" i="10"/>
  <c r="P2540" i="10"/>
  <c r="P2541" i="10"/>
  <c r="P2542" i="10"/>
  <c r="P2543" i="10"/>
  <c r="P2544" i="10"/>
  <c r="P2545" i="10"/>
  <c r="P2546" i="10"/>
  <c r="P2547" i="10"/>
  <c r="P2548" i="10"/>
  <c r="P2549" i="10"/>
  <c r="P2550" i="10"/>
  <c r="P2551" i="10"/>
  <c r="P2552" i="10"/>
  <c r="P2553" i="10"/>
  <c r="P2554" i="10"/>
  <c r="P2555" i="10"/>
  <c r="P2556" i="10"/>
  <c r="P2557" i="10"/>
  <c r="P2558" i="10"/>
  <c r="P2559" i="10"/>
  <c r="P2560" i="10"/>
  <c r="P2561" i="10"/>
  <c r="P2562" i="10"/>
  <c r="P2563" i="10"/>
  <c r="P2564" i="10"/>
  <c r="P2565" i="10"/>
  <c r="P2566" i="10"/>
  <c r="P2567" i="10"/>
  <c r="P2568" i="10"/>
  <c r="P2569" i="10"/>
  <c r="P2570" i="10"/>
  <c r="P2571" i="10"/>
  <c r="P2572" i="10"/>
  <c r="P2573" i="10"/>
  <c r="P2574" i="10"/>
  <c r="P2575" i="10"/>
  <c r="P2576" i="10"/>
  <c r="P2577" i="10"/>
  <c r="P2578" i="10"/>
  <c r="P2579" i="10"/>
  <c r="P2580" i="10"/>
  <c r="P2581" i="10"/>
  <c r="P2582" i="10"/>
  <c r="P2583" i="10"/>
  <c r="P2584" i="10"/>
  <c r="P2585" i="10"/>
  <c r="P2586" i="10"/>
  <c r="P2587" i="10"/>
  <c r="P2588" i="10"/>
  <c r="P2589" i="10"/>
  <c r="P2590" i="10"/>
  <c r="P2591" i="10"/>
  <c r="P2592" i="10"/>
  <c r="P2593" i="10"/>
  <c r="P2594" i="10"/>
  <c r="P2595" i="10"/>
  <c r="P2596" i="10"/>
  <c r="P2597" i="10"/>
  <c r="P2598" i="10"/>
  <c r="P2599" i="10"/>
  <c r="P2600" i="10"/>
  <c r="P2601" i="10"/>
  <c r="P2602" i="10"/>
  <c r="P2603" i="10"/>
  <c r="P2604" i="10"/>
  <c r="P2605" i="10"/>
  <c r="P2606" i="10"/>
  <c r="P2607" i="10"/>
  <c r="P2608" i="10"/>
  <c r="P2609" i="10"/>
  <c r="P2610" i="10"/>
  <c r="P2611" i="10"/>
  <c r="P2612" i="10"/>
  <c r="P2613" i="10"/>
  <c r="P2614" i="10"/>
  <c r="P2615" i="10"/>
  <c r="P2616" i="10"/>
  <c r="P2617" i="10"/>
  <c r="P2618" i="10"/>
  <c r="P2619" i="10"/>
  <c r="P2620" i="10"/>
  <c r="P2621" i="10"/>
  <c r="P2622" i="10"/>
  <c r="P2623" i="10"/>
  <c r="P2624" i="10"/>
  <c r="P2625" i="10"/>
  <c r="P2626" i="10"/>
  <c r="P2627" i="10"/>
  <c r="P2628" i="10"/>
  <c r="P2629" i="10"/>
  <c r="P2630" i="10"/>
  <c r="P2631" i="10"/>
  <c r="P2632" i="10"/>
  <c r="P2633" i="10"/>
  <c r="P2634" i="10"/>
  <c r="P2635" i="10"/>
  <c r="P2636" i="10"/>
  <c r="P2637" i="10"/>
  <c r="P2638" i="10"/>
  <c r="P2639" i="10"/>
  <c r="P2640" i="10"/>
  <c r="P2641" i="10"/>
  <c r="P2642" i="10"/>
  <c r="P2643" i="10"/>
  <c r="P2644" i="10"/>
  <c r="P2645" i="10"/>
  <c r="P2646" i="10"/>
  <c r="P2647" i="10"/>
  <c r="P2648" i="10"/>
  <c r="P2649" i="10"/>
  <c r="P2650" i="10"/>
  <c r="P2651" i="10"/>
  <c r="P2652" i="10"/>
  <c r="P2653" i="10"/>
  <c r="P2654" i="10"/>
  <c r="P2655" i="10"/>
  <c r="P2656" i="10"/>
  <c r="P2657" i="10"/>
  <c r="P2658" i="10"/>
  <c r="P2659" i="10"/>
  <c r="P2660" i="10"/>
  <c r="P2661" i="10"/>
  <c r="P2662" i="10"/>
  <c r="P2663" i="10"/>
  <c r="P2664" i="10"/>
  <c r="P2665" i="10"/>
  <c r="P2666" i="10"/>
  <c r="P2667" i="10"/>
  <c r="P2668" i="10"/>
  <c r="P2669" i="10"/>
  <c r="P2670" i="10"/>
  <c r="P2671" i="10"/>
  <c r="P2672" i="10"/>
  <c r="P2673" i="10"/>
  <c r="P2674" i="10"/>
  <c r="P2675" i="10"/>
  <c r="P2676" i="10"/>
  <c r="P2677" i="10"/>
  <c r="P2678" i="10"/>
  <c r="P2679" i="10"/>
  <c r="P2680" i="10"/>
  <c r="P2681" i="10"/>
  <c r="P2682" i="10"/>
  <c r="P2683" i="10"/>
  <c r="P2684" i="10"/>
  <c r="P2685" i="10"/>
  <c r="P2686" i="10"/>
  <c r="P2687" i="10"/>
  <c r="P2688" i="10"/>
  <c r="P2689" i="10"/>
  <c r="P2690" i="10"/>
  <c r="P2691" i="10"/>
  <c r="P2692" i="10"/>
  <c r="P2693" i="10"/>
  <c r="P2694" i="10"/>
  <c r="P2695" i="10"/>
  <c r="P2696" i="10"/>
  <c r="P2697" i="10"/>
  <c r="P2698" i="10"/>
  <c r="P2699" i="10"/>
  <c r="P2700" i="10"/>
  <c r="P2701" i="10"/>
  <c r="P2702" i="10"/>
  <c r="P2703" i="10"/>
  <c r="P2704" i="10"/>
  <c r="P2705" i="10"/>
  <c r="P2706" i="10"/>
  <c r="P2707" i="10"/>
  <c r="P2708" i="10"/>
  <c r="P2709" i="10"/>
  <c r="P2710" i="10"/>
  <c r="P2711" i="10"/>
  <c r="P2712" i="10"/>
  <c r="P2713" i="10"/>
  <c r="P2714" i="10"/>
  <c r="P2715" i="10"/>
  <c r="P2716" i="10"/>
  <c r="P2717" i="10"/>
  <c r="P2718" i="10"/>
  <c r="P2719" i="10"/>
  <c r="P2720" i="10"/>
  <c r="P2721" i="10"/>
  <c r="P2722" i="10"/>
  <c r="P2723" i="10"/>
  <c r="P2724" i="10"/>
  <c r="P2725" i="10"/>
  <c r="P2726" i="10"/>
  <c r="P2727" i="10"/>
  <c r="P2728" i="10"/>
  <c r="P2729" i="10"/>
  <c r="P2730" i="10"/>
  <c r="P2731" i="10"/>
  <c r="P2732" i="10"/>
  <c r="P2733" i="10"/>
  <c r="P2734" i="10"/>
  <c r="P2735" i="10"/>
  <c r="P2736" i="10"/>
  <c r="P2737" i="10"/>
  <c r="P2738" i="10"/>
  <c r="P2739" i="10"/>
  <c r="P2740" i="10"/>
  <c r="P2741" i="10"/>
  <c r="P2742" i="10"/>
  <c r="P2743" i="10"/>
  <c r="P2744" i="10"/>
  <c r="P2745" i="10"/>
  <c r="P2746" i="10"/>
  <c r="P2747" i="10"/>
  <c r="P2748" i="10"/>
  <c r="P2749" i="10"/>
  <c r="P2750" i="10"/>
  <c r="P2751" i="10"/>
  <c r="P2752" i="10"/>
  <c r="P2753" i="10"/>
  <c r="P2754" i="10"/>
  <c r="P2755" i="10"/>
  <c r="P2756" i="10"/>
  <c r="P2757" i="10"/>
  <c r="P2758" i="10"/>
  <c r="P2759" i="10"/>
  <c r="P2760" i="10"/>
  <c r="P2761" i="10"/>
  <c r="P2762" i="10"/>
  <c r="P2763" i="10"/>
  <c r="P2764" i="10"/>
  <c r="P2765" i="10"/>
  <c r="P2766" i="10"/>
  <c r="P2767" i="10"/>
  <c r="P2768" i="10"/>
  <c r="P2769" i="10"/>
  <c r="P2770" i="10"/>
  <c r="P2771" i="10"/>
  <c r="P2772" i="10"/>
  <c r="P2773" i="10"/>
  <c r="P2774" i="10"/>
  <c r="P2775" i="10"/>
  <c r="P2776" i="10"/>
  <c r="P2777" i="10"/>
  <c r="P2778" i="10"/>
  <c r="P2779" i="10"/>
  <c r="P2780" i="10"/>
  <c r="P2781" i="10"/>
  <c r="P2782" i="10"/>
  <c r="P2783" i="10"/>
  <c r="P2784" i="10"/>
  <c r="P2785" i="10"/>
  <c r="P2786" i="10"/>
  <c r="P2787" i="10"/>
  <c r="P2788" i="10"/>
  <c r="P2789" i="10"/>
  <c r="P2790" i="10"/>
  <c r="P2791" i="10"/>
  <c r="P2792" i="10"/>
  <c r="P2793" i="10"/>
  <c r="P2794" i="10"/>
  <c r="P2795" i="10"/>
  <c r="P2796" i="10"/>
  <c r="P2797" i="10"/>
  <c r="P2798" i="10"/>
  <c r="P2799" i="10"/>
  <c r="P2800" i="10"/>
  <c r="P2801" i="10"/>
  <c r="P2802" i="10"/>
  <c r="P2803" i="10"/>
  <c r="P2804" i="10"/>
  <c r="P2805" i="10"/>
  <c r="P2806" i="10"/>
  <c r="P2807" i="10"/>
  <c r="P2808" i="10"/>
  <c r="P2809" i="10"/>
  <c r="P2810" i="10"/>
  <c r="P2811" i="10"/>
  <c r="P2812" i="10"/>
  <c r="P2813" i="10"/>
  <c r="P2814" i="10"/>
  <c r="P2815" i="10"/>
  <c r="P2816" i="10"/>
  <c r="P2817" i="10"/>
  <c r="P2818" i="10"/>
  <c r="P2819" i="10"/>
  <c r="P2820" i="10"/>
  <c r="P2821" i="10"/>
  <c r="P2822" i="10"/>
  <c r="P2823" i="10"/>
  <c r="P2824" i="10"/>
  <c r="P2825" i="10"/>
  <c r="P2826" i="10"/>
  <c r="P2827" i="10"/>
  <c r="P2828" i="10"/>
  <c r="P2829" i="10"/>
  <c r="P2830" i="10"/>
  <c r="P2831" i="10"/>
  <c r="P2832" i="10"/>
  <c r="P2833" i="10"/>
  <c r="P2834" i="10"/>
  <c r="P2835" i="10"/>
  <c r="P2836" i="10"/>
  <c r="P2837" i="10"/>
  <c r="P2838" i="10"/>
  <c r="P2839" i="10"/>
  <c r="P2840" i="10"/>
  <c r="P2841" i="10"/>
  <c r="P2842" i="10"/>
  <c r="P2843" i="10"/>
  <c r="P2844" i="10"/>
  <c r="P2845" i="10"/>
  <c r="P2846" i="10"/>
  <c r="P2847" i="10"/>
  <c r="P2848" i="10"/>
  <c r="P2849" i="10"/>
  <c r="P2850" i="10"/>
  <c r="P2851" i="10"/>
  <c r="P2852" i="10"/>
  <c r="P2853" i="10"/>
  <c r="P2854" i="10"/>
  <c r="P2855" i="10"/>
  <c r="P2856" i="10"/>
  <c r="P2857" i="10"/>
  <c r="P2858" i="10"/>
  <c r="P2859" i="10"/>
  <c r="P2860" i="10"/>
  <c r="P2861" i="10"/>
  <c r="P2862" i="10"/>
  <c r="P2863" i="10"/>
  <c r="P2864" i="10"/>
  <c r="P2865" i="10"/>
  <c r="P2866" i="10"/>
  <c r="P2867" i="10"/>
  <c r="P2868" i="10"/>
  <c r="P2869" i="10"/>
  <c r="P2870" i="10"/>
  <c r="P2871" i="10"/>
  <c r="P2872" i="10"/>
  <c r="P2873" i="10"/>
  <c r="P2874" i="10"/>
  <c r="P2875" i="10"/>
  <c r="P2876" i="10"/>
  <c r="P2877" i="10"/>
  <c r="P2878" i="10"/>
  <c r="P2879" i="10"/>
  <c r="P2880" i="10"/>
  <c r="P2881" i="10"/>
  <c r="P2882" i="10"/>
  <c r="P2883" i="10"/>
  <c r="P2884" i="10"/>
  <c r="P2885" i="10"/>
  <c r="P2886" i="10"/>
  <c r="P2887" i="10"/>
  <c r="P2888" i="10"/>
  <c r="P2889" i="10"/>
  <c r="P2890" i="10"/>
  <c r="P2891" i="10"/>
  <c r="P2892" i="10"/>
  <c r="P2893" i="10"/>
  <c r="P2894" i="10"/>
  <c r="P2895" i="10"/>
  <c r="P2896" i="10"/>
  <c r="P2897" i="10"/>
  <c r="P2898" i="10"/>
  <c r="P2899" i="10"/>
  <c r="P2900" i="10"/>
  <c r="P2901" i="10"/>
  <c r="P2902" i="10"/>
  <c r="P2903" i="10"/>
  <c r="P2904" i="10"/>
  <c r="P2905" i="10"/>
  <c r="P2906" i="10"/>
  <c r="P2907" i="10"/>
  <c r="P2908" i="10"/>
  <c r="P2909" i="10"/>
  <c r="P2910" i="10"/>
  <c r="P2911" i="10"/>
  <c r="P2912" i="10"/>
  <c r="P2913" i="10"/>
  <c r="P2914" i="10"/>
  <c r="P2915" i="10"/>
  <c r="P2916" i="10"/>
  <c r="P2917" i="10"/>
  <c r="P2918" i="10"/>
  <c r="P2919" i="10"/>
  <c r="P2920" i="10"/>
  <c r="P2921" i="10"/>
  <c r="P2922" i="10"/>
  <c r="P2923" i="10"/>
  <c r="P2924" i="10"/>
  <c r="P2925" i="10"/>
  <c r="P2926" i="10"/>
  <c r="P2927" i="10"/>
  <c r="P2928" i="10"/>
  <c r="P2929" i="10"/>
  <c r="P2930" i="10"/>
  <c r="P2931" i="10"/>
  <c r="P2932" i="10"/>
  <c r="P2933" i="10"/>
  <c r="P2934" i="10"/>
  <c r="P2935" i="10"/>
  <c r="P2936" i="10"/>
  <c r="P2937" i="10"/>
  <c r="P2938" i="10"/>
  <c r="P2939" i="10"/>
  <c r="P2940" i="10"/>
  <c r="P2941" i="10"/>
  <c r="P2942" i="10"/>
  <c r="P2943" i="10"/>
  <c r="P2944" i="10"/>
  <c r="P2945" i="10"/>
  <c r="P2946" i="10"/>
  <c r="P2947" i="10"/>
  <c r="P2948" i="10"/>
  <c r="P2949" i="10"/>
  <c r="P2950" i="10"/>
  <c r="P2951" i="10"/>
  <c r="P2952" i="10"/>
  <c r="P2953" i="10"/>
  <c r="P2954" i="10"/>
  <c r="P2955" i="10"/>
  <c r="P2956" i="10"/>
  <c r="P2957" i="10"/>
  <c r="P2958" i="10"/>
  <c r="P2959" i="10"/>
  <c r="P2960" i="10"/>
  <c r="P2961" i="10"/>
  <c r="P2962" i="10"/>
  <c r="P2963" i="10"/>
  <c r="P2964" i="10"/>
  <c r="P2965" i="10"/>
  <c r="P2966" i="10"/>
  <c r="P2967" i="10"/>
  <c r="P2968" i="10"/>
  <c r="P2969" i="10"/>
  <c r="P2970" i="10"/>
  <c r="P2971" i="10"/>
  <c r="P2972" i="10"/>
  <c r="P2973" i="10"/>
  <c r="P2974" i="10"/>
  <c r="P2975" i="10"/>
  <c r="P2976" i="10"/>
  <c r="P2977" i="10"/>
  <c r="P2978" i="10"/>
  <c r="P2979" i="10"/>
  <c r="P2980" i="10"/>
  <c r="P2981" i="10"/>
  <c r="P2982" i="10"/>
  <c r="P2983" i="10"/>
  <c r="P2984" i="10"/>
  <c r="P2985" i="10"/>
  <c r="P2986" i="10"/>
  <c r="P2987" i="10"/>
  <c r="P2988" i="10"/>
  <c r="P2989" i="10"/>
  <c r="P2990" i="10"/>
  <c r="P2991" i="10"/>
  <c r="P2992" i="10"/>
  <c r="P2993" i="10"/>
  <c r="P2994" i="10"/>
  <c r="P2995" i="10"/>
  <c r="P2996" i="10"/>
  <c r="P2997" i="10"/>
  <c r="P2998" i="10"/>
  <c r="P2999" i="10"/>
  <c r="P3000" i="10"/>
  <c r="P3001" i="10"/>
  <c r="P3002" i="10"/>
  <c r="P3003" i="10"/>
  <c r="P3004" i="10"/>
  <c r="P3005" i="10"/>
  <c r="P3006" i="10"/>
  <c r="P3007" i="10"/>
  <c r="P3008" i="10"/>
  <c r="P3009" i="10"/>
  <c r="P3010" i="10"/>
  <c r="P3011" i="10"/>
  <c r="P3012" i="10"/>
  <c r="P3013" i="10"/>
  <c r="P3014" i="10"/>
  <c r="P3015" i="10"/>
  <c r="P3016" i="10"/>
  <c r="P3017" i="10"/>
  <c r="P3018" i="10"/>
  <c r="P3019" i="10"/>
  <c r="P3020" i="10"/>
  <c r="P3021" i="10"/>
  <c r="P3022" i="10"/>
  <c r="P3023" i="10"/>
  <c r="P3024" i="10"/>
  <c r="P3025" i="10"/>
  <c r="P3026" i="10"/>
  <c r="P3027" i="10"/>
  <c r="P3028" i="10"/>
  <c r="P3029" i="10"/>
  <c r="P3030" i="10"/>
  <c r="P3031" i="10"/>
  <c r="P3032" i="10"/>
  <c r="P3033" i="10"/>
  <c r="P3034" i="10"/>
  <c r="P3035" i="10"/>
  <c r="P3036" i="10"/>
  <c r="P3037" i="10"/>
  <c r="P3038" i="10"/>
  <c r="P3039" i="10"/>
  <c r="P3040" i="10"/>
  <c r="P3041" i="10"/>
  <c r="P3042" i="10"/>
  <c r="P3043" i="10"/>
  <c r="P3044" i="10"/>
  <c r="P3045" i="10"/>
  <c r="P3046" i="10"/>
  <c r="P3047" i="10"/>
  <c r="P3048" i="10"/>
  <c r="P3049" i="10"/>
  <c r="P3050" i="10"/>
  <c r="P3051" i="10"/>
  <c r="P3052" i="10"/>
  <c r="P3053" i="10"/>
  <c r="P3054" i="10"/>
  <c r="P3055" i="10"/>
  <c r="P3056" i="10"/>
  <c r="P3057" i="10"/>
  <c r="P3058" i="10"/>
  <c r="P3059" i="10"/>
  <c r="P3060" i="10"/>
  <c r="P3061" i="10"/>
  <c r="P3062" i="10"/>
  <c r="P3063" i="10"/>
  <c r="P3064" i="10"/>
  <c r="P3065" i="10"/>
  <c r="P3066" i="10"/>
  <c r="P3067" i="10"/>
  <c r="P3068" i="10"/>
  <c r="P3069" i="10"/>
  <c r="P3070" i="10"/>
  <c r="P3071" i="10"/>
  <c r="P3072" i="10"/>
  <c r="P3073" i="10"/>
  <c r="P3074" i="10"/>
  <c r="P3075" i="10"/>
  <c r="P3076" i="10"/>
  <c r="P3077" i="10"/>
  <c r="P3078" i="10"/>
  <c r="P3079" i="10"/>
  <c r="P3080" i="10"/>
  <c r="P3081" i="10"/>
  <c r="P3082" i="10"/>
  <c r="P3083" i="10"/>
  <c r="P3084" i="10"/>
  <c r="P3085" i="10"/>
  <c r="P3086" i="10"/>
  <c r="P3087" i="10"/>
  <c r="P3088" i="10"/>
  <c r="P3089" i="10"/>
  <c r="P3090" i="10"/>
  <c r="P3091" i="10"/>
  <c r="P3092" i="10"/>
  <c r="P3093" i="10"/>
  <c r="P3094" i="10"/>
  <c r="P3095" i="10"/>
  <c r="P3096" i="10"/>
  <c r="P3097" i="10"/>
  <c r="P3098" i="10"/>
  <c r="P3099" i="10"/>
  <c r="P3100" i="10"/>
  <c r="P3101" i="10"/>
  <c r="P3102" i="10"/>
  <c r="P3103" i="10"/>
  <c r="P3104" i="10"/>
  <c r="P3105" i="10"/>
  <c r="P3106" i="10"/>
  <c r="P3107" i="10"/>
  <c r="P3108" i="10"/>
  <c r="P3109" i="10"/>
  <c r="P3110" i="10"/>
  <c r="P3111" i="10"/>
  <c r="P3112" i="10"/>
  <c r="P3113" i="10"/>
  <c r="P3114" i="10"/>
  <c r="P3115" i="10"/>
  <c r="P3116" i="10"/>
  <c r="P3117" i="10"/>
  <c r="P3118" i="10"/>
  <c r="P3119" i="10"/>
  <c r="P3120" i="10"/>
  <c r="P3121" i="10"/>
  <c r="P3122" i="10"/>
  <c r="P3123" i="10"/>
  <c r="P3124" i="10"/>
  <c r="P3125" i="10"/>
  <c r="P3126" i="10"/>
  <c r="P3127" i="10"/>
  <c r="P3128" i="10"/>
  <c r="P3129" i="10"/>
  <c r="P3130" i="10"/>
  <c r="P3131" i="10"/>
  <c r="P3132" i="10"/>
  <c r="P3133" i="10"/>
  <c r="P3134" i="10"/>
  <c r="P3135" i="10"/>
  <c r="P3136" i="10"/>
  <c r="P3137" i="10"/>
  <c r="P3138" i="10"/>
  <c r="P3139" i="10"/>
  <c r="P3140" i="10"/>
  <c r="P3141" i="10"/>
  <c r="P3142" i="10"/>
  <c r="P3143" i="10"/>
  <c r="P3144" i="10"/>
  <c r="P3145" i="10"/>
  <c r="P3146" i="10"/>
  <c r="P3147" i="10"/>
  <c r="P3148" i="10"/>
  <c r="P3149" i="10"/>
  <c r="P3150" i="10"/>
  <c r="P3151" i="10"/>
  <c r="P3152" i="10"/>
  <c r="P3153" i="10"/>
  <c r="P3154" i="10"/>
  <c r="P3155" i="10"/>
  <c r="P3156" i="10"/>
  <c r="P3157" i="10"/>
  <c r="P3158" i="10"/>
  <c r="P3159" i="10"/>
  <c r="P3160" i="10"/>
  <c r="P3161" i="10"/>
  <c r="P3162" i="10"/>
  <c r="P3163" i="10"/>
  <c r="P3164" i="10"/>
  <c r="P3165" i="10"/>
  <c r="P3166" i="10"/>
  <c r="P3167" i="10"/>
  <c r="P3168" i="10"/>
  <c r="P3169" i="10"/>
  <c r="P3170" i="10"/>
  <c r="P3171" i="10"/>
  <c r="P3172" i="10"/>
  <c r="P3173" i="10"/>
  <c r="P3174" i="10"/>
  <c r="P3175" i="10"/>
  <c r="P3176" i="10"/>
  <c r="P3177" i="10"/>
  <c r="P3178" i="10"/>
  <c r="P3179" i="10"/>
  <c r="P3180" i="10"/>
  <c r="P3181" i="10"/>
  <c r="P3182" i="10"/>
  <c r="P3183" i="10"/>
  <c r="P3184" i="10"/>
  <c r="P3185" i="10"/>
  <c r="P3186" i="10"/>
  <c r="P3187" i="10"/>
  <c r="P3188" i="10"/>
  <c r="P3189" i="10"/>
  <c r="P3190" i="10"/>
  <c r="P3191" i="10"/>
  <c r="P3192" i="10"/>
  <c r="P3193" i="10"/>
  <c r="P3194" i="10"/>
  <c r="P3195" i="10"/>
  <c r="P3196" i="10"/>
  <c r="P3197" i="10"/>
  <c r="P3198" i="10"/>
  <c r="P3199" i="10"/>
  <c r="P3200" i="10"/>
  <c r="P3201" i="10"/>
  <c r="P3202" i="10"/>
  <c r="P3203" i="10"/>
  <c r="P3204" i="10"/>
  <c r="P3205" i="10"/>
  <c r="P3206" i="10"/>
  <c r="P3207" i="10"/>
  <c r="P3208" i="10"/>
  <c r="P3209" i="10"/>
  <c r="P3210" i="10"/>
  <c r="P3211" i="10"/>
  <c r="P3212" i="10"/>
  <c r="P3213" i="10"/>
  <c r="P3214" i="10"/>
  <c r="P3215" i="10"/>
  <c r="P3216" i="10"/>
  <c r="P3217" i="10"/>
  <c r="P3218" i="10"/>
  <c r="P3219" i="10"/>
  <c r="P3220" i="10"/>
  <c r="P3221" i="10"/>
  <c r="P3222" i="10"/>
  <c r="P3223" i="10"/>
  <c r="P3224" i="10"/>
  <c r="P3225" i="10"/>
  <c r="P3226" i="10"/>
  <c r="P3227" i="10"/>
  <c r="P3228" i="10"/>
  <c r="P3229" i="10"/>
  <c r="P3230" i="10"/>
  <c r="P3231" i="10"/>
  <c r="P3232" i="10"/>
  <c r="P3233" i="10"/>
  <c r="P3234" i="10"/>
  <c r="P3235" i="10"/>
  <c r="P3236" i="10"/>
  <c r="P3237" i="10"/>
  <c r="P3238" i="10"/>
  <c r="P3239" i="10"/>
  <c r="P3240" i="10"/>
  <c r="P3241" i="10"/>
  <c r="P3242" i="10"/>
  <c r="P3243" i="10"/>
  <c r="P3244" i="10"/>
  <c r="P3245" i="10"/>
  <c r="P3246" i="10"/>
  <c r="P3247" i="10"/>
  <c r="P3248" i="10"/>
  <c r="P3249" i="10"/>
  <c r="P3250" i="10"/>
  <c r="P3251" i="10"/>
  <c r="P3252" i="10"/>
  <c r="P3253" i="10"/>
  <c r="P3254" i="10"/>
  <c r="P3255" i="10"/>
  <c r="P3256" i="10"/>
  <c r="P3257" i="10"/>
  <c r="P3258" i="10"/>
  <c r="P3259" i="10"/>
  <c r="P3260" i="10"/>
  <c r="P3261" i="10"/>
  <c r="P3262" i="10"/>
  <c r="P3263" i="10"/>
  <c r="P3264" i="10"/>
  <c r="P3265" i="10"/>
  <c r="P3266" i="10"/>
  <c r="P3267" i="10"/>
  <c r="P3268" i="10"/>
  <c r="P3269" i="10"/>
  <c r="P3270" i="10"/>
  <c r="P3271" i="10"/>
  <c r="P3272" i="10"/>
  <c r="P3273" i="10"/>
  <c r="P3274" i="10"/>
  <c r="P3275" i="10"/>
  <c r="P3276" i="10"/>
  <c r="P3277" i="10"/>
  <c r="P3278" i="10"/>
  <c r="P3279" i="10"/>
  <c r="P3280" i="10"/>
  <c r="P3281" i="10"/>
  <c r="P3282" i="10"/>
  <c r="P3283" i="10"/>
  <c r="P3284" i="10"/>
  <c r="P3285" i="10"/>
  <c r="P3286" i="10"/>
  <c r="P3287" i="10"/>
  <c r="P3288" i="10"/>
  <c r="P3289" i="10"/>
  <c r="P3290" i="10"/>
  <c r="P3291" i="10"/>
  <c r="P3292" i="10"/>
  <c r="P3293" i="10"/>
  <c r="P3294" i="10"/>
  <c r="P3295" i="10"/>
  <c r="P3296" i="10"/>
  <c r="P3297" i="10"/>
  <c r="P3298" i="10"/>
  <c r="P3299" i="10"/>
  <c r="P3300" i="10"/>
  <c r="P3301" i="10"/>
  <c r="P3302" i="10"/>
  <c r="P3303" i="10"/>
  <c r="P3304" i="10"/>
  <c r="P3305" i="10"/>
  <c r="P3306" i="10"/>
  <c r="P3307" i="10"/>
  <c r="P3308" i="10"/>
  <c r="P3309" i="10"/>
  <c r="P3310" i="10"/>
  <c r="P3311" i="10"/>
  <c r="P3312" i="10"/>
  <c r="P3313" i="10"/>
  <c r="P3314" i="10"/>
  <c r="P3315" i="10"/>
  <c r="P3316" i="10"/>
  <c r="P3317" i="10"/>
  <c r="P3318" i="10"/>
  <c r="P3319" i="10"/>
  <c r="P3320" i="10"/>
  <c r="P3321" i="10"/>
  <c r="P3322" i="10"/>
  <c r="P3323" i="10"/>
  <c r="P3324" i="10"/>
  <c r="P3325" i="10"/>
  <c r="P3326" i="10"/>
  <c r="P3327" i="10"/>
  <c r="P3328" i="10"/>
  <c r="P3329" i="10"/>
  <c r="P3330" i="10"/>
  <c r="P3331" i="10"/>
  <c r="P3332" i="10"/>
  <c r="P3333" i="10"/>
  <c r="P3334" i="10"/>
  <c r="P3335" i="10"/>
  <c r="P3336" i="10"/>
  <c r="P3337" i="10"/>
  <c r="P3338" i="10"/>
  <c r="P3339" i="10"/>
  <c r="P3340" i="10"/>
  <c r="P3341" i="10"/>
  <c r="P3342" i="10"/>
  <c r="P3343" i="10"/>
  <c r="P3344" i="10"/>
  <c r="P3345" i="10"/>
  <c r="P3346" i="10"/>
  <c r="P3347" i="10"/>
  <c r="P3348" i="10"/>
  <c r="P3349" i="10"/>
  <c r="P3350" i="10"/>
  <c r="P3351" i="10"/>
  <c r="P3352" i="10"/>
  <c r="P3353" i="10"/>
  <c r="P3354" i="10"/>
  <c r="P3355" i="10"/>
  <c r="P3356" i="10"/>
  <c r="P3357" i="10"/>
  <c r="P3358" i="10"/>
  <c r="P3359" i="10"/>
  <c r="P3360" i="10"/>
  <c r="P3361" i="10"/>
  <c r="P3362" i="10"/>
  <c r="P3363" i="10"/>
  <c r="P3364" i="10"/>
  <c r="P3365" i="10"/>
  <c r="P3366" i="10"/>
  <c r="P3367" i="10"/>
  <c r="P3368" i="10"/>
  <c r="P3369" i="10"/>
  <c r="P3370" i="10"/>
  <c r="P3371" i="10"/>
  <c r="P3372" i="10"/>
  <c r="P3373" i="10"/>
  <c r="P3374" i="10"/>
  <c r="P3375" i="10"/>
  <c r="P3376" i="10"/>
  <c r="P3377" i="10"/>
  <c r="P3378" i="10"/>
  <c r="P3379" i="10"/>
  <c r="P3380" i="10"/>
  <c r="P3381" i="10"/>
  <c r="P3382" i="10"/>
  <c r="P3383" i="10"/>
  <c r="P3384" i="10"/>
  <c r="P3385" i="10"/>
  <c r="P3386" i="10"/>
  <c r="P3387" i="10"/>
  <c r="P3388" i="10"/>
  <c r="P3389" i="10"/>
  <c r="P3390" i="10"/>
  <c r="P3391" i="10"/>
  <c r="P3392" i="10"/>
  <c r="P3393" i="10"/>
  <c r="P3394" i="10"/>
  <c r="P3395" i="10"/>
  <c r="P3396" i="10"/>
  <c r="P3397" i="10"/>
  <c r="P3398" i="10"/>
  <c r="P3399" i="10"/>
  <c r="P3400" i="10"/>
  <c r="P3401" i="10"/>
  <c r="P3402" i="10"/>
  <c r="P3403" i="10"/>
  <c r="P3404" i="10"/>
  <c r="P3405" i="10"/>
  <c r="P3406" i="10"/>
  <c r="P3407" i="10"/>
  <c r="P3408" i="10"/>
  <c r="P3409" i="10"/>
  <c r="P3410" i="10"/>
  <c r="P3411" i="10"/>
  <c r="P3412" i="10"/>
  <c r="P3413" i="10"/>
  <c r="P3414" i="10"/>
  <c r="P3415" i="10"/>
  <c r="P3416" i="10"/>
  <c r="P3417" i="10"/>
  <c r="P3418" i="10"/>
  <c r="P3419" i="10"/>
  <c r="P3420" i="10"/>
  <c r="P3421" i="10"/>
  <c r="P3422" i="10"/>
  <c r="P3423" i="10"/>
  <c r="P3424" i="10"/>
  <c r="P3425" i="10"/>
  <c r="P3426" i="10"/>
  <c r="P3427" i="10"/>
  <c r="P3428" i="10"/>
  <c r="P3429" i="10"/>
  <c r="P3430" i="10"/>
  <c r="P3431" i="10"/>
  <c r="P3432" i="10"/>
  <c r="P3433" i="10"/>
  <c r="P3434" i="10"/>
  <c r="P3435" i="10"/>
  <c r="P3436" i="10"/>
  <c r="P3437" i="10"/>
  <c r="P3438" i="10"/>
  <c r="P3439" i="10"/>
  <c r="P3440" i="10"/>
  <c r="P3441" i="10"/>
  <c r="P3442" i="10"/>
  <c r="P3443" i="10"/>
  <c r="P3444" i="10"/>
  <c r="P3445" i="10"/>
  <c r="P3446" i="10"/>
  <c r="P3447" i="10"/>
  <c r="P3448" i="10"/>
  <c r="P3449" i="10"/>
  <c r="P3450" i="10"/>
  <c r="P3451" i="10"/>
  <c r="P3452" i="10"/>
  <c r="P3453" i="10"/>
  <c r="P3454" i="10"/>
  <c r="P3455" i="10"/>
  <c r="P3456" i="10"/>
  <c r="P3457" i="10"/>
  <c r="P3458" i="10"/>
  <c r="P3459" i="10"/>
  <c r="P3460" i="10"/>
  <c r="P3461" i="10"/>
  <c r="P3462" i="10"/>
  <c r="P3463" i="10"/>
  <c r="P3464" i="10"/>
  <c r="P3465" i="10"/>
  <c r="P3466" i="10"/>
  <c r="P3467" i="10"/>
  <c r="P3468" i="10"/>
  <c r="P3469" i="10"/>
  <c r="P3470" i="10"/>
  <c r="P3471" i="10"/>
  <c r="P3472" i="10"/>
  <c r="P3473" i="10"/>
  <c r="P3474" i="10"/>
  <c r="P3475" i="10"/>
  <c r="P3476" i="10"/>
  <c r="P3477" i="10"/>
  <c r="P3478" i="10"/>
  <c r="P3479" i="10"/>
  <c r="P3480" i="10"/>
  <c r="P3481" i="10"/>
  <c r="P3482" i="10"/>
  <c r="P3483" i="10"/>
  <c r="P3484" i="10"/>
  <c r="P3485" i="10"/>
  <c r="P3486" i="10"/>
  <c r="P3487" i="10"/>
  <c r="P3488" i="10"/>
  <c r="P3489" i="10"/>
  <c r="P3490" i="10"/>
  <c r="P3491" i="10"/>
  <c r="P3492" i="10"/>
  <c r="P3493" i="10"/>
  <c r="P3494" i="10"/>
  <c r="P3495" i="10"/>
  <c r="P3496" i="10"/>
  <c r="P3497" i="10"/>
  <c r="P3498" i="10"/>
  <c r="P3499" i="10"/>
  <c r="P3500" i="10"/>
  <c r="P3501" i="10"/>
  <c r="P3502" i="10"/>
  <c r="P3503" i="10"/>
  <c r="P3504" i="10"/>
  <c r="P3505" i="10"/>
  <c r="P3506" i="10"/>
  <c r="P3507" i="10"/>
  <c r="P3508" i="10"/>
  <c r="P3509" i="10"/>
  <c r="P3510" i="10"/>
  <c r="P3511" i="10"/>
  <c r="P3512" i="10"/>
  <c r="P3513" i="10"/>
  <c r="P3514" i="10"/>
  <c r="P3515" i="10"/>
  <c r="P3516" i="10"/>
  <c r="P3517" i="10"/>
  <c r="P3518" i="10"/>
  <c r="P3519" i="10"/>
  <c r="P3520" i="10"/>
  <c r="P3521" i="10"/>
  <c r="P3522" i="10"/>
  <c r="P3523" i="10"/>
  <c r="P3524" i="10"/>
  <c r="P3525" i="10"/>
  <c r="P3526" i="10"/>
  <c r="P3527" i="10"/>
  <c r="P3528" i="10"/>
  <c r="P3529" i="10"/>
  <c r="P3530" i="10"/>
  <c r="P3531" i="10"/>
  <c r="P3532" i="10"/>
  <c r="P3533" i="10"/>
  <c r="P3534" i="10"/>
  <c r="P3535" i="10"/>
  <c r="P3536" i="10"/>
  <c r="P3537" i="10"/>
  <c r="P3538" i="10"/>
  <c r="P3539" i="10"/>
  <c r="P3540" i="10"/>
  <c r="P3541" i="10"/>
  <c r="P3542" i="10"/>
  <c r="P3543" i="10"/>
  <c r="P3544" i="10"/>
  <c r="P3545" i="10"/>
  <c r="P3546" i="10"/>
  <c r="P3547" i="10"/>
  <c r="P3548" i="10"/>
  <c r="P3549" i="10"/>
  <c r="P3550" i="10"/>
  <c r="P3551" i="10"/>
  <c r="P3552" i="10"/>
  <c r="P3553" i="10"/>
  <c r="P3554" i="10"/>
  <c r="P3555" i="10"/>
  <c r="P3556" i="10"/>
  <c r="P3557" i="10"/>
  <c r="P3558" i="10"/>
  <c r="P3559" i="10"/>
  <c r="P3560" i="10"/>
  <c r="P3561" i="10"/>
  <c r="P3562" i="10"/>
  <c r="P3563" i="10"/>
  <c r="P3564" i="10"/>
  <c r="P3565" i="10"/>
  <c r="P3566" i="10"/>
  <c r="P3567" i="10"/>
  <c r="P3568" i="10"/>
  <c r="P3569" i="10"/>
  <c r="P3570" i="10"/>
  <c r="P3571" i="10"/>
  <c r="P3572" i="10"/>
  <c r="P3573" i="10"/>
  <c r="P3574" i="10"/>
  <c r="P3575" i="10"/>
  <c r="P3576" i="10"/>
  <c r="P3577" i="10"/>
  <c r="P3578" i="10"/>
  <c r="P3579" i="10"/>
  <c r="P3580" i="10"/>
  <c r="P3581" i="10"/>
  <c r="P3582" i="10"/>
  <c r="P3583" i="10"/>
  <c r="P3584" i="10"/>
  <c r="P3585" i="10"/>
  <c r="P3586" i="10"/>
  <c r="P3587" i="10"/>
  <c r="P3588" i="10"/>
  <c r="P3589" i="10"/>
  <c r="P3590" i="10"/>
  <c r="P3591" i="10"/>
  <c r="P3592" i="10"/>
  <c r="P3593" i="10"/>
  <c r="P3594" i="10"/>
  <c r="P3595" i="10"/>
  <c r="P3596" i="10"/>
  <c r="P3597" i="10"/>
  <c r="P3598" i="10"/>
  <c r="P3599" i="10"/>
  <c r="P3600" i="10"/>
  <c r="P3601" i="10"/>
  <c r="P3602" i="10"/>
  <c r="P3603" i="10"/>
  <c r="P3604" i="10"/>
  <c r="P3605" i="10"/>
  <c r="P3606" i="10"/>
  <c r="P3607" i="10"/>
  <c r="P3608" i="10"/>
  <c r="P3609" i="10"/>
  <c r="P3610" i="10"/>
  <c r="P3611" i="10"/>
  <c r="P3612" i="10"/>
  <c r="P3613" i="10"/>
  <c r="P3614" i="10"/>
  <c r="P3615" i="10"/>
  <c r="P3616" i="10"/>
  <c r="P3617" i="10"/>
  <c r="P3618" i="10"/>
  <c r="P3619" i="10"/>
  <c r="P3620" i="10"/>
  <c r="P3621" i="10"/>
  <c r="P3622" i="10"/>
  <c r="P3623" i="10"/>
  <c r="P3624" i="10"/>
  <c r="P3625" i="10"/>
  <c r="P3626" i="10"/>
  <c r="P3627" i="10"/>
  <c r="P3628" i="10"/>
  <c r="P3629" i="10"/>
  <c r="P3630" i="10"/>
  <c r="P3631" i="10"/>
  <c r="P3632" i="10"/>
  <c r="P3633" i="10"/>
  <c r="P3634" i="10"/>
  <c r="P3635" i="10"/>
  <c r="P3636" i="10"/>
  <c r="P3637" i="10"/>
  <c r="P3638" i="10"/>
  <c r="P3639" i="10"/>
  <c r="P3640" i="10"/>
  <c r="P3641" i="10"/>
  <c r="P3642" i="10"/>
  <c r="P3643" i="10"/>
  <c r="P3644" i="10"/>
  <c r="P3645" i="10"/>
  <c r="P3646" i="10"/>
  <c r="P3647" i="10"/>
  <c r="P3648" i="10"/>
  <c r="P3649" i="10"/>
  <c r="P3650" i="10"/>
  <c r="P3651" i="10"/>
  <c r="P3652" i="10"/>
  <c r="P3653" i="10"/>
  <c r="P3654" i="10"/>
  <c r="P3655" i="10"/>
  <c r="P3656" i="10"/>
  <c r="P3657" i="10"/>
  <c r="P3658" i="10"/>
  <c r="P3659" i="10"/>
  <c r="P3660" i="10"/>
  <c r="P3661" i="10"/>
  <c r="P3662" i="10"/>
  <c r="P3663" i="10"/>
  <c r="P3664" i="10"/>
  <c r="P3665" i="10"/>
  <c r="P3666" i="10"/>
  <c r="P3667" i="10"/>
  <c r="P3668" i="10"/>
  <c r="P3669" i="10"/>
  <c r="P3670" i="10"/>
  <c r="P3671" i="10"/>
  <c r="P3672" i="10"/>
  <c r="P3673" i="10"/>
  <c r="P3674" i="10"/>
  <c r="P3675" i="10"/>
  <c r="P3676" i="10"/>
  <c r="P3677" i="10"/>
  <c r="P3678" i="10"/>
  <c r="P3679" i="10"/>
  <c r="P3680" i="10"/>
  <c r="P3681" i="10"/>
  <c r="P3682" i="10"/>
  <c r="P3683" i="10"/>
  <c r="P3684" i="10"/>
  <c r="P3685" i="10"/>
  <c r="P3686" i="10"/>
  <c r="P3687" i="10"/>
  <c r="P3688" i="10"/>
  <c r="P3689" i="10"/>
  <c r="P3690" i="10"/>
  <c r="P3691" i="10"/>
  <c r="P3692" i="10"/>
  <c r="P3693" i="10"/>
  <c r="P3694" i="10"/>
  <c r="P3695" i="10"/>
  <c r="P3696" i="10"/>
  <c r="P3697" i="10"/>
  <c r="P3698" i="10"/>
  <c r="P3699" i="10"/>
  <c r="P3700" i="10"/>
  <c r="P3701" i="10"/>
  <c r="P3702" i="10"/>
  <c r="P3703" i="10"/>
  <c r="P3704" i="10"/>
  <c r="P3705" i="10"/>
  <c r="P3706" i="10"/>
  <c r="P3707" i="10"/>
  <c r="P3708" i="10"/>
  <c r="P3709" i="10"/>
  <c r="P3710" i="10"/>
  <c r="P3711" i="10"/>
  <c r="P3712" i="10"/>
  <c r="P3713" i="10"/>
  <c r="P3714" i="10"/>
  <c r="P3715" i="10"/>
  <c r="P3716" i="10"/>
  <c r="P3717" i="10"/>
  <c r="P3718" i="10"/>
  <c r="P3719" i="10"/>
  <c r="P3720" i="10"/>
  <c r="P3721" i="10"/>
  <c r="P3722" i="10"/>
  <c r="P3723" i="10"/>
  <c r="P3724" i="10"/>
  <c r="P3725" i="10"/>
  <c r="P3726" i="10"/>
  <c r="P3727" i="10"/>
  <c r="P3728" i="10"/>
  <c r="P3729" i="10"/>
  <c r="P3730" i="10"/>
  <c r="P3731" i="10"/>
  <c r="P3732" i="10"/>
  <c r="P3733" i="10"/>
  <c r="P3734" i="10"/>
  <c r="P3735" i="10"/>
  <c r="P3736" i="10"/>
  <c r="P3737" i="10"/>
  <c r="P3738" i="10"/>
  <c r="P3739" i="10"/>
  <c r="P3740" i="10"/>
  <c r="P3741" i="10"/>
  <c r="P3742" i="10"/>
  <c r="P3743" i="10"/>
  <c r="P3744" i="10"/>
  <c r="P3745" i="10"/>
  <c r="P3746" i="10"/>
  <c r="P3747" i="10"/>
  <c r="P3748" i="10"/>
  <c r="P3749" i="10"/>
  <c r="P3750" i="10"/>
  <c r="P3751" i="10"/>
  <c r="P3752" i="10"/>
  <c r="P3753" i="10"/>
  <c r="P3754" i="10"/>
  <c r="P3755" i="10"/>
  <c r="P3756" i="10"/>
  <c r="P3757" i="10"/>
  <c r="P3758" i="10"/>
  <c r="P3759" i="10"/>
  <c r="P3760" i="10"/>
  <c r="P3761" i="10"/>
  <c r="P3762" i="10"/>
  <c r="P3763" i="10"/>
  <c r="P3764" i="10"/>
  <c r="P3765" i="10"/>
  <c r="P3766" i="10"/>
  <c r="P3767" i="10"/>
  <c r="P3768" i="10"/>
  <c r="P3769" i="10"/>
  <c r="P3770" i="10"/>
  <c r="P3771" i="10"/>
  <c r="P3772" i="10"/>
  <c r="P3773" i="10"/>
  <c r="P3774" i="10"/>
  <c r="P3775" i="10"/>
  <c r="P3776" i="10"/>
  <c r="P3777" i="10"/>
  <c r="P3778" i="10"/>
  <c r="P3779" i="10"/>
  <c r="P3780" i="10"/>
  <c r="P3781" i="10"/>
  <c r="P3782" i="10"/>
  <c r="P3783" i="10"/>
  <c r="P3784" i="10"/>
  <c r="P3785" i="10"/>
  <c r="P3786" i="10"/>
  <c r="P3787" i="10"/>
  <c r="P3788" i="10"/>
  <c r="P3789" i="10"/>
  <c r="P3790" i="10"/>
  <c r="P3791" i="10"/>
  <c r="P3792" i="10"/>
  <c r="P3793" i="10"/>
  <c r="P3794" i="10"/>
  <c r="P3795" i="10"/>
  <c r="P3796" i="10"/>
  <c r="P3797" i="10"/>
  <c r="P3798" i="10"/>
  <c r="P3799" i="10"/>
  <c r="P3800" i="10"/>
  <c r="P3801" i="10"/>
  <c r="P3802" i="10"/>
  <c r="P3803" i="10"/>
  <c r="P3804" i="10"/>
  <c r="P3805" i="10"/>
  <c r="P3806" i="10"/>
  <c r="P3807" i="10"/>
  <c r="P3808" i="10"/>
  <c r="P3809" i="10"/>
  <c r="P3810" i="10"/>
  <c r="P3811" i="10"/>
  <c r="P3812" i="10"/>
  <c r="P3813" i="10"/>
  <c r="P3814" i="10"/>
  <c r="P3815" i="10"/>
  <c r="P3816" i="10"/>
  <c r="P3817" i="10"/>
  <c r="P3818" i="10"/>
  <c r="P3819" i="10"/>
  <c r="P3820" i="10"/>
  <c r="P3821" i="10"/>
  <c r="P3822" i="10"/>
  <c r="P3823" i="10"/>
  <c r="P3824" i="10"/>
  <c r="P3825" i="10"/>
  <c r="P3826" i="10"/>
  <c r="P3827" i="10"/>
  <c r="P3828" i="10"/>
  <c r="P3829" i="10"/>
  <c r="P3830" i="10"/>
  <c r="P3831" i="10"/>
  <c r="P3832" i="10"/>
  <c r="P3833" i="10"/>
  <c r="P3834" i="10"/>
  <c r="P3835" i="10"/>
  <c r="P3836" i="10"/>
  <c r="P3837" i="10"/>
  <c r="P3838" i="10"/>
  <c r="P3839" i="10"/>
  <c r="P3840" i="10"/>
  <c r="P3841" i="10"/>
  <c r="P3842" i="10"/>
  <c r="P3843" i="10"/>
  <c r="P3844" i="10"/>
  <c r="P3845" i="10"/>
  <c r="P3846" i="10"/>
  <c r="P3847" i="10"/>
  <c r="P3848" i="10"/>
  <c r="P3849" i="10"/>
  <c r="P3850" i="10"/>
  <c r="P3851" i="10"/>
  <c r="P3852" i="10"/>
  <c r="P3853" i="10"/>
  <c r="P3854" i="10"/>
  <c r="P3855" i="10"/>
  <c r="P3856" i="10"/>
  <c r="P3857" i="10"/>
  <c r="P3858" i="10"/>
  <c r="P3859" i="10"/>
  <c r="P3860" i="10"/>
  <c r="P3861" i="10"/>
  <c r="P3862" i="10"/>
  <c r="P3863" i="10"/>
  <c r="P3864" i="10"/>
  <c r="P3865" i="10"/>
  <c r="P3866" i="10"/>
  <c r="P3867" i="10"/>
  <c r="P3868" i="10"/>
  <c r="P3869" i="10"/>
  <c r="P3870" i="10"/>
  <c r="P3871" i="10"/>
  <c r="P3872" i="10"/>
  <c r="P3873" i="10"/>
  <c r="P3874" i="10"/>
  <c r="P3875" i="10"/>
  <c r="P3876" i="10"/>
  <c r="P3877" i="10"/>
  <c r="P3878" i="10"/>
  <c r="P3879" i="10"/>
  <c r="P3880" i="10"/>
  <c r="P3881" i="10"/>
  <c r="P3882" i="10"/>
  <c r="P3883" i="10"/>
  <c r="P3884" i="10"/>
  <c r="P3885" i="10"/>
  <c r="P3886" i="10"/>
  <c r="P3887" i="10"/>
  <c r="P3888" i="10"/>
  <c r="P3889" i="10"/>
  <c r="P3890" i="10"/>
  <c r="P3891" i="10"/>
  <c r="P3892" i="10"/>
  <c r="P3893" i="10"/>
  <c r="P3894" i="10"/>
  <c r="P3895" i="10"/>
  <c r="P3896" i="10"/>
  <c r="P3897" i="10"/>
  <c r="P3898" i="10"/>
  <c r="P3899" i="10"/>
  <c r="P3900" i="10"/>
  <c r="P3901" i="10"/>
  <c r="P3902" i="10"/>
  <c r="P3903" i="10"/>
  <c r="P3904" i="10"/>
  <c r="P3905" i="10"/>
  <c r="P3906" i="10"/>
  <c r="P3907" i="10"/>
  <c r="P3908" i="10"/>
  <c r="P3909" i="10"/>
  <c r="P3910" i="10"/>
  <c r="P3911" i="10"/>
  <c r="P3912" i="10"/>
  <c r="P3913" i="10"/>
  <c r="P3914" i="10"/>
  <c r="P3915" i="10"/>
  <c r="P3916" i="10"/>
  <c r="P3917" i="10"/>
  <c r="P3918" i="10"/>
  <c r="P3919" i="10"/>
  <c r="P3920" i="10"/>
  <c r="P3921" i="10"/>
  <c r="P3922" i="10"/>
  <c r="P3923" i="10"/>
  <c r="P3924" i="10"/>
  <c r="P3925" i="10"/>
  <c r="P3926" i="10"/>
  <c r="P3927" i="10"/>
  <c r="P3928" i="10"/>
  <c r="P3929" i="10"/>
  <c r="P3930" i="10"/>
  <c r="P3931" i="10"/>
  <c r="P3932" i="10"/>
  <c r="P3933" i="10"/>
  <c r="P3934" i="10"/>
  <c r="P3935" i="10"/>
  <c r="P3936" i="10"/>
  <c r="P3937" i="10"/>
  <c r="P3938" i="10"/>
  <c r="P3939" i="10"/>
  <c r="P3940" i="10"/>
  <c r="P3941" i="10"/>
  <c r="P3942" i="10"/>
  <c r="P3943" i="10"/>
  <c r="P3944" i="10"/>
  <c r="P3945" i="10"/>
  <c r="P3946" i="10"/>
  <c r="P3947" i="10"/>
  <c r="P3948" i="10"/>
  <c r="P3949" i="10"/>
  <c r="P3950" i="10"/>
  <c r="P3951" i="10"/>
  <c r="P3952" i="10"/>
  <c r="P3953" i="10"/>
  <c r="P3954" i="10"/>
  <c r="P3955" i="10"/>
  <c r="P3956" i="10"/>
  <c r="P3957" i="10"/>
  <c r="P3958" i="10"/>
  <c r="P3959" i="10"/>
  <c r="P3960" i="10"/>
  <c r="P3961" i="10"/>
  <c r="P3962" i="10"/>
  <c r="P3963" i="10"/>
  <c r="P3964" i="10"/>
  <c r="P3965" i="10"/>
  <c r="P3966" i="10"/>
  <c r="P3967" i="10"/>
  <c r="P3968" i="10"/>
  <c r="P3969" i="10"/>
  <c r="P3970" i="10"/>
  <c r="P3971" i="10"/>
  <c r="P3972" i="10"/>
  <c r="P3973" i="10"/>
  <c r="P3974" i="10"/>
  <c r="P3975" i="10"/>
  <c r="P3976" i="10"/>
  <c r="P3977" i="10"/>
  <c r="P3978" i="10"/>
  <c r="P3979" i="10"/>
  <c r="P3980" i="10"/>
  <c r="P3981" i="10"/>
  <c r="P3982" i="10"/>
  <c r="P3983" i="10"/>
  <c r="P3984" i="10"/>
  <c r="P3985" i="10"/>
  <c r="P3986" i="10"/>
  <c r="P3987" i="10"/>
  <c r="P3988" i="10"/>
  <c r="P3989" i="10"/>
  <c r="P3990" i="10"/>
  <c r="P3991" i="10"/>
  <c r="P3992" i="10"/>
  <c r="P3993" i="10"/>
  <c r="P3994" i="10"/>
  <c r="P3995" i="10"/>
  <c r="P3996" i="10"/>
  <c r="P3997" i="10"/>
  <c r="P3998" i="10"/>
  <c r="P3999" i="10"/>
  <c r="P4000" i="10"/>
  <c r="P4001" i="10"/>
  <c r="P4002" i="10"/>
  <c r="P4003" i="10"/>
  <c r="P4004" i="10"/>
  <c r="P4005" i="10"/>
  <c r="P4006" i="10"/>
  <c r="P4007" i="10"/>
  <c r="P4008" i="10"/>
  <c r="P4009" i="10"/>
  <c r="P4010" i="10"/>
  <c r="P4011" i="10"/>
  <c r="P4012" i="10"/>
  <c r="P4013" i="10"/>
  <c r="P4014" i="10"/>
  <c r="P4015" i="10"/>
  <c r="P4016" i="10"/>
  <c r="P4017" i="10"/>
  <c r="P4018" i="10"/>
  <c r="P4019" i="10"/>
  <c r="P4020" i="10"/>
  <c r="P4021" i="10"/>
  <c r="P4022" i="10"/>
  <c r="P4023" i="10"/>
  <c r="P4024" i="10"/>
  <c r="P4025" i="10"/>
  <c r="P4026" i="10"/>
  <c r="P4027" i="10"/>
  <c r="P4028" i="10"/>
  <c r="P4029" i="10"/>
  <c r="P4030" i="10"/>
  <c r="P4031" i="10"/>
  <c r="P4032" i="10"/>
  <c r="P4033" i="10"/>
  <c r="P4034" i="10"/>
  <c r="P4035" i="10"/>
  <c r="P4036" i="10"/>
  <c r="P4037" i="10"/>
  <c r="P4038" i="10"/>
  <c r="P4039" i="10"/>
  <c r="P4040" i="10"/>
  <c r="P4041" i="10"/>
  <c r="P4042" i="10"/>
  <c r="P4043" i="10"/>
  <c r="P4044" i="10"/>
  <c r="P4045" i="10"/>
  <c r="P4046" i="10"/>
  <c r="P4047" i="10"/>
  <c r="P4048" i="10"/>
  <c r="P4049" i="10"/>
  <c r="P4050" i="10"/>
  <c r="P4051" i="10"/>
  <c r="P4052" i="10"/>
  <c r="P4053" i="10"/>
  <c r="P4054" i="10"/>
  <c r="P4055" i="10"/>
  <c r="P4056" i="10"/>
  <c r="P4057" i="10"/>
  <c r="P4058" i="10"/>
  <c r="P4059" i="10"/>
  <c r="P4060" i="10"/>
  <c r="P4061" i="10"/>
  <c r="P4062" i="10"/>
  <c r="P4063" i="10"/>
  <c r="P4064" i="10"/>
  <c r="P4065" i="10"/>
  <c r="P4066" i="10"/>
  <c r="P4067" i="10"/>
  <c r="P4068" i="10"/>
  <c r="P4069" i="10"/>
  <c r="P4070" i="10"/>
  <c r="P4071" i="10"/>
  <c r="P4072" i="10"/>
  <c r="P4073" i="10"/>
  <c r="P4074" i="10"/>
  <c r="P4075" i="10"/>
  <c r="P4076" i="10"/>
  <c r="P4077" i="10"/>
  <c r="P4078" i="10"/>
  <c r="P4079" i="10"/>
  <c r="P4080" i="10"/>
  <c r="P4081" i="10"/>
  <c r="P4082" i="10"/>
  <c r="P4083" i="10"/>
  <c r="P4084" i="10"/>
  <c r="P4085" i="10"/>
  <c r="P4086" i="10"/>
  <c r="P4087" i="10"/>
  <c r="P4088" i="10"/>
  <c r="P4089" i="10"/>
  <c r="P4090" i="10"/>
  <c r="P4091" i="10"/>
  <c r="P4092" i="10"/>
  <c r="P4093" i="10"/>
  <c r="P4094" i="10"/>
  <c r="P4095" i="10"/>
  <c r="P4096" i="10"/>
  <c r="P4097" i="10"/>
  <c r="P4098" i="10"/>
  <c r="P4099" i="10"/>
  <c r="P4100" i="10"/>
  <c r="P4101" i="10"/>
  <c r="P4102" i="10"/>
  <c r="P4103" i="10"/>
  <c r="P4104" i="10"/>
  <c r="P4105" i="10"/>
  <c r="P4106" i="10"/>
  <c r="P4107" i="10"/>
  <c r="P4108" i="10"/>
  <c r="P4109" i="10"/>
  <c r="P4110" i="10"/>
  <c r="P4111" i="10"/>
  <c r="P4112" i="10"/>
  <c r="P4113" i="10"/>
  <c r="P4114" i="10"/>
  <c r="P4115" i="10"/>
  <c r="P4116" i="10"/>
  <c r="P4117" i="10"/>
  <c r="P4118" i="10"/>
  <c r="P4119" i="10"/>
  <c r="P4120" i="10"/>
  <c r="P4121" i="10"/>
  <c r="P4122" i="10"/>
  <c r="P4123" i="10"/>
  <c r="P4124" i="10"/>
  <c r="P4125" i="10"/>
  <c r="P4126" i="10"/>
  <c r="P4127" i="10"/>
  <c r="P4128" i="10"/>
  <c r="P4129" i="10"/>
  <c r="P4130" i="10"/>
  <c r="P4131" i="10"/>
  <c r="P4132" i="10"/>
  <c r="P4133" i="10"/>
  <c r="P4134" i="10"/>
  <c r="P4135" i="10"/>
  <c r="P4136" i="10"/>
  <c r="P4137" i="10"/>
  <c r="P4138" i="10"/>
  <c r="P4139" i="10"/>
  <c r="P4140" i="10"/>
  <c r="P4141" i="10"/>
  <c r="P4142" i="10"/>
  <c r="P4143" i="10"/>
  <c r="P4144" i="10"/>
  <c r="P4145" i="10"/>
  <c r="P4146" i="10"/>
  <c r="P4147" i="10"/>
  <c r="P4148" i="10"/>
  <c r="P4149" i="10"/>
  <c r="P4150" i="10"/>
  <c r="P4151" i="10"/>
  <c r="P4152" i="10"/>
  <c r="P4153" i="10"/>
  <c r="P4154" i="10"/>
  <c r="P4155" i="10"/>
  <c r="P4156" i="10"/>
  <c r="P4157" i="10"/>
  <c r="P4158" i="10"/>
  <c r="P4159" i="10"/>
  <c r="P4160" i="10"/>
  <c r="P4161" i="10"/>
  <c r="P4162" i="10"/>
  <c r="P4163" i="10"/>
  <c r="P4164" i="10"/>
  <c r="P4165" i="10"/>
  <c r="P4166" i="10"/>
  <c r="P4167" i="10"/>
  <c r="P4168" i="10"/>
  <c r="P4169" i="10"/>
  <c r="P4170" i="10"/>
  <c r="P4171" i="10"/>
  <c r="P4172" i="10"/>
  <c r="P4173" i="10"/>
  <c r="P4174" i="10"/>
  <c r="P4175" i="10"/>
  <c r="P4176" i="10"/>
  <c r="P4177" i="10"/>
  <c r="P4178" i="10"/>
  <c r="P4179" i="10"/>
  <c r="P4180" i="10"/>
  <c r="P4181" i="10"/>
  <c r="P4182" i="10"/>
  <c r="P4183" i="10"/>
  <c r="P4184" i="10"/>
  <c r="P4185" i="10"/>
  <c r="P4186" i="10"/>
  <c r="P4187" i="10"/>
  <c r="P4188" i="10"/>
  <c r="P4189" i="10"/>
  <c r="P4190" i="10"/>
  <c r="P4191" i="10"/>
  <c r="P4192" i="10"/>
  <c r="P4193" i="10"/>
  <c r="P4194" i="10"/>
  <c r="P4195" i="10"/>
  <c r="P4196" i="10"/>
  <c r="P4197" i="10"/>
  <c r="P4198" i="10"/>
  <c r="P4199" i="10"/>
  <c r="P4200" i="10"/>
  <c r="P4201" i="10"/>
  <c r="P4202" i="10"/>
  <c r="P4203" i="10"/>
  <c r="P4204" i="10"/>
  <c r="P4205" i="10"/>
  <c r="P4206" i="10"/>
  <c r="P4207" i="10"/>
  <c r="P4208" i="10"/>
  <c r="P4209" i="10"/>
  <c r="P4210" i="10"/>
  <c r="P4211" i="10"/>
  <c r="P4212" i="10"/>
  <c r="P4213" i="10"/>
  <c r="P4214" i="10"/>
  <c r="P4215" i="10"/>
  <c r="P4216" i="10"/>
  <c r="P4217" i="10"/>
  <c r="P4218" i="10"/>
  <c r="P4219" i="10"/>
  <c r="P4220" i="10"/>
  <c r="P4221" i="10"/>
  <c r="P4222" i="10"/>
  <c r="P4223" i="10"/>
  <c r="P4224" i="10"/>
  <c r="P4225" i="10"/>
  <c r="P4226" i="10"/>
  <c r="P4227" i="10"/>
  <c r="P4228" i="10"/>
  <c r="P4229" i="10"/>
  <c r="P4230" i="10"/>
  <c r="P4231" i="10"/>
  <c r="P4232" i="10"/>
  <c r="P4233" i="10"/>
  <c r="P4234" i="10"/>
  <c r="P4235" i="10"/>
  <c r="P4236" i="10"/>
  <c r="P4237" i="10"/>
  <c r="P4238" i="10"/>
  <c r="P4239" i="10"/>
  <c r="P4240" i="10"/>
  <c r="P4241" i="10"/>
  <c r="P4242" i="10"/>
  <c r="P4243" i="10"/>
  <c r="P4244" i="10"/>
  <c r="P4245" i="10"/>
  <c r="P4246" i="10"/>
  <c r="P4247" i="10"/>
  <c r="P4248" i="10"/>
  <c r="P4249" i="10"/>
  <c r="P4250" i="10"/>
  <c r="P4251" i="10"/>
  <c r="P4252" i="10"/>
  <c r="P4253" i="10"/>
  <c r="P4254" i="10"/>
  <c r="P4255" i="10"/>
  <c r="P4256" i="10"/>
  <c r="P4257" i="10"/>
  <c r="P4258" i="10"/>
  <c r="P4259" i="10"/>
  <c r="P4260" i="10"/>
  <c r="P4261" i="10"/>
  <c r="P4262" i="10"/>
  <c r="P4263" i="10"/>
  <c r="P4264" i="10"/>
  <c r="P4265" i="10"/>
  <c r="P4266" i="10"/>
  <c r="P4267" i="10"/>
  <c r="P4268" i="10"/>
  <c r="P4269" i="10"/>
  <c r="P4270" i="10"/>
  <c r="P4271" i="10"/>
  <c r="P4272" i="10"/>
  <c r="P4273" i="10"/>
  <c r="P4274" i="10"/>
  <c r="P4275" i="10"/>
  <c r="P4276" i="10"/>
  <c r="P4277" i="10"/>
  <c r="P4278" i="10"/>
  <c r="P4279" i="10"/>
  <c r="P4280" i="10"/>
  <c r="P4281" i="10"/>
  <c r="P4282" i="10"/>
  <c r="P4283" i="10"/>
  <c r="P4284" i="10"/>
  <c r="P4285" i="10"/>
  <c r="P4286" i="10"/>
  <c r="P4287" i="10"/>
  <c r="P4288" i="10"/>
  <c r="P4289" i="10"/>
  <c r="P4290" i="10"/>
  <c r="P4291" i="10"/>
  <c r="P4292" i="10"/>
  <c r="P4293" i="10"/>
  <c r="P4294" i="10"/>
  <c r="P4295" i="10"/>
  <c r="P4296" i="10"/>
  <c r="P4297" i="10"/>
  <c r="P4298" i="10"/>
  <c r="P4299" i="10"/>
  <c r="P4300" i="10"/>
  <c r="P4301" i="10"/>
  <c r="P4302" i="10"/>
  <c r="P4303" i="10"/>
  <c r="P4304" i="10"/>
  <c r="P4305" i="10"/>
  <c r="P4306" i="10"/>
  <c r="P4307" i="10"/>
  <c r="P4308" i="10"/>
  <c r="P4309" i="10"/>
  <c r="P4310" i="10"/>
  <c r="P4311" i="10"/>
  <c r="P4312" i="10"/>
  <c r="P4313" i="10"/>
  <c r="P4314" i="10"/>
  <c r="P4315" i="10"/>
  <c r="P4316" i="10"/>
  <c r="P4317" i="10"/>
  <c r="P4318" i="10"/>
  <c r="P4319" i="10"/>
  <c r="P4320" i="10"/>
  <c r="P4321" i="10"/>
  <c r="P4322" i="10"/>
  <c r="P4323" i="10"/>
  <c r="P4324" i="10"/>
  <c r="P4325" i="10"/>
  <c r="P4326" i="10"/>
  <c r="P4327" i="10"/>
  <c r="P4328" i="10"/>
  <c r="P4329" i="10"/>
  <c r="P4330" i="10"/>
  <c r="P4331" i="10"/>
  <c r="P4332" i="10"/>
  <c r="P4333" i="10"/>
  <c r="P4334" i="10"/>
  <c r="P4335" i="10"/>
  <c r="P4336" i="10"/>
  <c r="P4337" i="10"/>
  <c r="P4338" i="10"/>
  <c r="P4339" i="10"/>
  <c r="P4340" i="10"/>
  <c r="P4341" i="10"/>
  <c r="P4342" i="10"/>
  <c r="P4343" i="10"/>
  <c r="P4344" i="10"/>
  <c r="P4345" i="10"/>
  <c r="P4346" i="10"/>
  <c r="P4347" i="10"/>
  <c r="P4348" i="10"/>
  <c r="P4349" i="10"/>
  <c r="P4350" i="10"/>
  <c r="P4351" i="10"/>
  <c r="P4352" i="10"/>
  <c r="P4353" i="10"/>
  <c r="P4354" i="10"/>
  <c r="P4355" i="10"/>
  <c r="P4356" i="10"/>
  <c r="P4357" i="10"/>
  <c r="P4358" i="10"/>
  <c r="P4359" i="10"/>
  <c r="P4360" i="10"/>
  <c r="P4361" i="10"/>
  <c r="P4362" i="10"/>
  <c r="P4363" i="10"/>
  <c r="P4364" i="10"/>
  <c r="P4365" i="10"/>
  <c r="P4366" i="10"/>
  <c r="P4367" i="10"/>
  <c r="P4368" i="10"/>
  <c r="P4369" i="10"/>
  <c r="P4370" i="10"/>
  <c r="P4371" i="10"/>
  <c r="P4372" i="10"/>
  <c r="P4373" i="10"/>
  <c r="P4374" i="10"/>
  <c r="P4375" i="10"/>
  <c r="P4376" i="10"/>
  <c r="P4377" i="10"/>
  <c r="P4378" i="10"/>
  <c r="P4379" i="10"/>
  <c r="P4380" i="10"/>
  <c r="P4381" i="10"/>
  <c r="P4382" i="10"/>
  <c r="P4383" i="10"/>
  <c r="P4384" i="10"/>
  <c r="P4385" i="10"/>
  <c r="P4386" i="10"/>
  <c r="P4387" i="10"/>
  <c r="P4388" i="10"/>
  <c r="P4389" i="10"/>
  <c r="P4390" i="10"/>
  <c r="P4391" i="10"/>
  <c r="P4392" i="10"/>
  <c r="P4393" i="10"/>
  <c r="P4394" i="10"/>
  <c r="P4395" i="10"/>
  <c r="P4396" i="10"/>
  <c r="P4397" i="10"/>
  <c r="P4398" i="10"/>
  <c r="P4399" i="10"/>
  <c r="P4400" i="10"/>
  <c r="P4401" i="10"/>
  <c r="P4402" i="10"/>
  <c r="P4403" i="10"/>
  <c r="P4404" i="10"/>
  <c r="P4405" i="10"/>
  <c r="P4406" i="10"/>
  <c r="P4407" i="10"/>
  <c r="P4408" i="10"/>
  <c r="P4409" i="10"/>
  <c r="P4410" i="10"/>
  <c r="P4411" i="10"/>
  <c r="P4412" i="10"/>
  <c r="P4413" i="10"/>
  <c r="P4414" i="10"/>
  <c r="P4415" i="10"/>
  <c r="P4416" i="10"/>
  <c r="P4417" i="10"/>
  <c r="P4418" i="10"/>
  <c r="P4419" i="10"/>
  <c r="P4420" i="10"/>
  <c r="P4421" i="10"/>
  <c r="P4422" i="10"/>
  <c r="P4423" i="10"/>
  <c r="P4424" i="10"/>
  <c r="P4425" i="10"/>
  <c r="P4426" i="10"/>
  <c r="P4427" i="10"/>
  <c r="P4428" i="10"/>
  <c r="P4429" i="10"/>
  <c r="P4430" i="10"/>
  <c r="P4431" i="10"/>
  <c r="P4432" i="10"/>
  <c r="P4433" i="10"/>
  <c r="P4434" i="10"/>
  <c r="P4435" i="10"/>
  <c r="P4436" i="10"/>
  <c r="P4437" i="10"/>
  <c r="P4438" i="10"/>
  <c r="P4439" i="10"/>
  <c r="P4440" i="10"/>
  <c r="P4441" i="10"/>
  <c r="P4442" i="10"/>
  <c r="P4443" i="10"/>
  <c r="P4444" i="10"/>
  <c r="P4445" i="10"/>
  <c r="P4446" i="10"/>
  <c r="P4447" i="10"/>
  <c r="P4448" i="10"/>
  <c r="P4449" i="10"/>
  <c r="P4450" i="10"/>
  <c r="P4451" i="10"/>
  <c r="P4452" i="10"/>
  <c r="P4453" i="10"/>
  <c r="P4454" i="10"/>
  <c r="P4455" i="10"/>
  <c r="P4456" i="10"/>
  <c r="P4457" i="10"/>
  <c r="P4458" i="10"/>
  <c r="P4459" i="10"/>
  <c r="P4460" i="10"/>
  <c r="P4461" i="10"/>
  <c r="P4462" i="10"/>
  <c r="P4463" i="10"/>
  <c r="P4464" i="10"/>
  <c r="P4465" i="10"/>
  <c r="P4466" i="10"/>
  <c r="P4467" i="10"/>
  <c r="P4468" i="10"/>
  <c r="P4469" i="10"/>
  <c r="P4470" i="10"/>
  <c r="P4471" i="10"/>
  <c r="P4472" i="10"/>
  <c r="P4473" i="10"/>
  <c r="P4474" i="10"/>
  <c r="P4475" i="10"/>
  <c r="P4476" i="10"/>
  <c r="P4477" i="10"/>
  <c r="P4478" i="10"/>
  <c r="P4479" i="10"/>
  <c r="P4480" i="10"/>
  <c r="P4481" i="10"/>
  <c r="P4482" i="10"/>
  <c r="P4483" i="10"/>
  <c r="P4484" i="10"/>
  <c r="P4485" i="10"/>
  <c r="P4486" i="10"/>
  <c r="P4487" i="10"/>
  <c r="P4488" i="10"/>
  <c r="P4489" i="10"/>
  <c r="P4490" i="10"/>
  <c r="P4491" i="10"/>
  <c r="P4492" i="10"/>
  <c r="P4493" i="10"/>
  <c r="P4494" i="10"/>
  <c r="P4495" i="10"/>
  <c r="P4496" i="10"/>
  <c r="P4497" i="10"/>
  <c r="P4498" i="10"/>
  <c r="P4499" i="10"/>
  <c r="P4500" i="10"/>
  <c r="P4501" i="10"/>
  <c r="P4502" i="10"/>
  <c r="P4503" i="10"/>
  <c r="P4504" i="10"/>
  <c r="P4505" i="10"/>
  <c r="P4506" i="10"/>
  <c r="P4507" i="10"/>
  <c r="P4508" i="10"/>
  <c r="P4509" i="10"/>
  <c r="P4510" i="10"/>
  <c r="P4511" i="10"/>
  <c r="P4512" i="10"/>
  <c r="P4513" i="10"/>
  <c r="P4514" i="10"/>
  <c r="P4515" i="10"/>
  <c r="P4516" i="10"/>
  <c r="P4517" i="10"/>
  <c r="P4518" i="10"/>
  <c r="P4519" i="10"/>
  <c r="P4520" i="10"/>
  <c r="P4521" i="10"/>
  <c r="P4522" i="10"/>
  <c r="P4523" i="10"/>
  <c r="P4524" i="10"/>
  <c r="P4525" i="10"/>
  <c r="P4526" i="10"/>
  <c r="P4527" i="10"/>
  <c r="P4528" i="10"/>
  <c r="P4529" i="10"/>
  <c r="P4530" i="10"/>
  <c r="P4531" i="10"/>
  <c r="P4532" i="10"/>
  <c r="P4533" i="10"/>
  <c r="P4534" i="10"/>
  <c r="P4535" i="10"/>
  <c r="P4536" i="10"/>
  <c r="P4537" i="10"/>
  <c r="P4538" i="10"/>
  <c r="P4539" i="10"/>
  <c r="P4540" i="10"/>
  <c r="P4541" i="10"/>
  <c r="P4542" i="10"/>
  <c r="P4543" i="10"/>
  <c r="P4544" i="10"/>
  <c r="P4545" i="10"/>
  <c r="P4546" i="10"/>
  <c r="P4547" i="10"/>
  <c r="P4548" i="10"/>
  <c r="P4549" i="10"/>
  <c r="P4550" i="10"/>
  <c r="P4551" i="10"/>
  <c r="P4552" i="10"/>
  <c r="P4553" i="10"/>
  <c r="P4554" i="10"/>
  <c r="P4555" i="10"/>
  <c r="P4556" i="10"/>
  <c r="P4557" i="10"/>
  <c r="P4558" i="10"/>
  <c r="P4559" i="10"/>
  <c r="P4560" i="10"/>
  <c r="P4561" i="10"/>
  <c r="P4562" i="10"/>
  <c r="P4563" i="10"/>
  <c r="P4564" i="10"/>
  <c r="P4565" i="10"/>
  <c r="P4566" i="10"/>
  <c r="P4567" i="10"/>
  <c r="P4568" i="10"/>
  <c r="P4569" i="10"/>
  <c r="P4570" i="10"/>
  <c r="P4571" i="10"/>
  <c r="P4572" i="10"/>
  <c r="P4573" i="10"/>
  <c r="P4574" i="10"/>
  <c r="P4575" i="10"/>
  <c r="P4576" i="10"/>
  <c r="P4577" i="10"/>
  <c r="P4578" i="10"/>
  <c r="P4579" i="10"/>
  <c r="P4580" i="10"/>
  <c r="P4581" i="10"/>
  <c r="P4582" i="10"/>
  <c r="P4583" i="10"/>
  <c r="P4584" i="10"/>
  <c r="P4585" i="10"/>
  <c r="P4586" i="10"/>
  <c r="P4587" i="10"/>
  <c r="P4588" i="10"/>
  <c r="P4589" i="10"/>
  <c r="P4590" i="10"/>
  <c r="P4591" i="10"/>
  <c r="P4592" i="10"/>
  <c r="P4593" i="10"/>
  <c r="P4594" i="10"/>
  <c r="P4595" i="10"/>
  <c r="P4596" i="10"/>
  <c r="P4597" i="10"/>
  <c r="P4598" i="10"/>
  <c r="P4599" i="10"/>
  <c r="P4600" i="10"/>
  <c r="P4601" i="10"/>
  <c r="P4602" i="10"/>
  <c r="P4603" i="10"/>
  <c r="P4604" i="10"/>
  <c r="P4605" i="10"/>
  <c r="P4606" i="10"/>
  <c r="P4607" i="10"/>
  <c r="P4608" i="10"/>
  <c r="P4609" i="10"/>
  <c r="P4610" i="10"/>
  <c r="P4611" i="10"/>
  <c r="P4612" i="10"/>
  <c r="P4613" i="10"/>
  <c r="P4614" i="10"/>
  <c r="P4615" i="10"/>
  <c r="P4616" i="10"/>
  <c r="P4617" i="10"/>
  <c r="P4618" i="10"/>
  <c r="P4619" i="10"/>
  <c r="P4620" i="10"/>
  <c r="P4621" i="10"/>
  <c r="P4622" i="10"/>
  <c r="P4623" i="10"/>
  <c r="P4624" i="10"/>
  <c r="P4625" i="10"/>
  <c r="P4626" i="10"/>
  <c r="P4627" i="10"/>
  <c r="P4628" i="10"/>
  <c r="P4629" i="10"/>
  <c r="P4630" i="10"/>
  <c r="P4631" i="10"/>
  <c r="P4632" i="10"/>
  <c r="P4633" i="10"/>
  <c r="P4634" i="10"/>
  <c r="P4635" i="10"/>
  <c r="P4636" i="10"/>
  <c r="P4637" i="10"/>
  <c r="P4638" i="10"/>
  <c r="P4639" i="10"/>
  <c r="P4640" i="10"/>
  <c r="P4641" i="10"/>
  <c r="P4642" i="10"/>
  <c r="P4643" i="10"/>
  <c r="P4644" i="10"/>
  <c r="P4645" i="10"/>
  <c r="P4646" i="10"/>
  <c r="P4647" i="10"/>
  <c r="P4648" i="10"/>
  <c r="P4649" i="10"/>
  <c r="P4650" i="10"/>
  <c r="P4651" i="10"/>
  <c r="P4652" i="10"/>
  <c r="P4653" i="10"/>
  <c r="P4654" i="10"/>
  <c r="P4655" i="10"/>
  <c r="P4656" i="10"/>
  <c r="P4657" i="10"/>
  <c r="P4658" i="10"/>
  <c r="P4659" i="10"/>
  <c r="P4660" i="10"/>
  <c r="P4661" i="10"/>
  <c r="P4662" i="10"/>
  <c r="P4663" i="10"/>
  <c r="P4664" i="10"/>
  <c r="P4665" i="10"/>
  <c r="P4666" i="10"/>
  <c r="P4667" i="10"/>
  <c r="P4668" i="10"/>
  <c r="P4669" i="10"/>
  <c r="P4670" i="10"/>
  <c r="P4671" i="10"/>
  <c r="P4672" i="10"/>
  <c r="P4673" i="10"/>
  <c r="P4674" i="10"/>
  <c r="P4675" i="10"/>
  <c r="P4676" i="10"/>
  <c r="P4677" i="10"/>
  <c r="P4678" i="10"/>
  <c r="P4679" i="10"/>
  <c r="P4680" i="10"/>
  <c r="P4681" i="10"/>
  <c r="P4682" i="10"/>
  <c r="P4683" i="10"/>
  <c r="P4684" i="10"/>
  <c r="P4685" i="10"/>
  <c r="P4686" i="10"/>
  <c r="P4687" i="10"/>
  <c r="P4688" i="10"/>
  <c r="P4689" i="10"/>
  <c r="P4690" i="10"/>
  <c r="P4691" i="10"/>
  <c r="P4692" i="10"/>
  <c r="P4693" i="10"/>
  <c r="P4694" i="10"/>
  <c r="P4695" i="10"/>
  <c r="P4696" i="10"/>
  <c r="P4697" i="10"/>
  <c r="P4698" i="10"/>
  <c r="P4699" i="10"/>
  <c r="P4700" i="10"/>
  <c r="P4701" i="10"/>
  <c r="P4702" i="10"/>
  <c r="P4703" i="10"/>
  <c r="P4704" i="10"/>
  <c r="P4705" i="10"/>
  <c r="P4706" i="10"/>
  <c r="P4707" i="10"/>
  <c r="P4708" i="10"/>
  <c r="P4709" i="10"/>
  <c r="P4710" i="10"/>
  <c r="P4711" i="10"/>
  <c r="P4712" i="10"/>
  <c r="P4713" i="10"/>
  <c r="P4714" i="10"/>
  <c r="P4715" i="10"/>
  <c r="P4716" i="10"/>
  <c r="P4717" i="10"/>
  <c r="P4718" i="10"/>
  <c r="P4719" i="10"/>
  <c r="P4720" i="10"/>
  <c r="P4721" i="10"/>
  <c r="P4722" i="10"/>
  <c r="P4723" i="10"/>
  <c r="P4724" i="10"/>
  <c r="P4725" i="10"/>
  <c r="P4726" i="10"/>
  <c r="P4727" i="10"/>
  <c r="P4728" i="10"/>
  <c r="P4729" i="10"/>
  <c r="P4730" i="10"/>
  <c r="P4731" i="10"/>
  <c r="P4732" i="10"/>
  <c r="P4733" i="10"/>
  <c r="P4734" i="10"/>
  <c r="P4735" i="10"/>
  <c r="P4736" i="10"/>
  <c r="P4737" i="10"/>
  <c r="P4738" i="10"/>
  <c r="P4739" i="10"/>
  <c r="P4740" i="10"/>
  <c r="P4741" i="10"/>
  <c r="P4742" i="10"/>
  <c r="P4743" i="10"/>
  <c r="P4744" i="10"/>
  <c r="P4745" i="10"/>
  <c r="P4746" i="10"/>
  <c r="P4747" i="10"/>
  <c r="P4748" i="10"/>
  <c r="P4749" i="10"/>
  <c r="P4750" i="10"/>
  <c r="P4751" i="10"/>
  <c r="P4752" i="10"/>
  <c r="P4753" i="10"/>
  <c r="P4754" i="10"/>
  <c r="P4755" i="10"/>
  <c r="P4756" i="10"/>
  <c r="P4757" i="10"/>
  <c r="P4758" i="10"/>
  <c r="P4759" i="10"/>
  <c r="P4760" i="10"/>
  <c r="P4761" i="10"/>
  <c r="P4762" i="10"/>
  <c r="P4763" i="10"/>
  <c r="P4764" i="10"/>
  <c r="P4765" i="10"/>
  <c r="P4766" i="10"/>
  <c r="P4767" i="10"/>
  <c r="P4768" i="10"/>
  <c r="P4769" i="10"/>
  <c r="P4770" i="10"/>
  <c r="P4771" i="10"/>
  <c r="P4772" i="10"/>
  <c r="P4773" i="10"/>
  <c r="P4774" i="10"/>
  <c r="P4775" i="10"/>
  <c r="P4776" i="10"/>
  <c r="P4777" i="10"/>
  <c r="P4778" i="10"/>
  <c r="P4779" i="10"/>
  <c r="P4780" i="10"/>
  <c r="P4781" i="10"/>
  <c r="P4782" i="10"/>
  <c r="P4783" i="10"/>
  <c r="P4784" i="10"/>
  <c r="P4785" i="10"/>
  <c r="P4786" i="10"/>
  <c r="P4787" i="10"/>
  <c r="P4788" i="10"/>
  <c r="P4789" i="10"/>
  <c r="P4790" i="10"/>
  <c r="P4791" i="10"/>
  <c r="P4792" i="10"/>
  <c r="P4793" i="10"/>
  <c r="P4794" i="10"/>
  <c r="P4795" i="10"/>
  <c r="P4796" i="10"/>
  <c r="P4797" i="10"/>
  <c r="P4798" i="10"/>
  <c r="P4799" i="10"/>
  <c r="P4800" i="10"/>
  <c r="P4801" i="10"/>
  <c r="P4802" i="10"/>
  <c r="P4803" i="10"/>
  <c r="P4804" i="10"/>
  <c r="P4805" i="10"/>
  <c r="P4806" i="10"/>
  <c r="P4807" i="10"/>
  <c r="P4808" i="10"/>
  <c r="P4809" i="10"/>
  <c r="P4810" i="10"/>
  <c r="P4811" i="10"/>
  <c r="P4812" i="10"/>
  <c r="P4813" i="10"/>
  <c r="P4814" i="10"/>
  <c r="P4815" i="10"/>
  <c r="P4816" i="10"/>
  <c r="P4817" i="10"/>
  <c r="P4818" i="10"/>
  <c r="P4819" i="10"/>
  <c r="P4820" i="10"/>
  <c r="P4821" i="10"/>
  <c r="P4822" i="10"/>
  <c r="P4823" i="10"/>
  <c r="P4824" i="10"/>
  <c r="P4825" i="10"/>
  <c r="P4826" i="10"/>
  <c r="P4827" i="10"/>
  <c r="P4828" i="10"/>
  <c r="P4829" i="10"/>
  <c r="P4830" i="10"/>
  <c r="P4831" i="10"/>
  <c r="P4832" i="10"/>
  <c r="P4833" i="10"/>
  <c r="P4834" i="10"/>
  <c r="P4835" i="10"/>
  <c r="P4836" i="10"/>
  <c r="P4837" i="10"/>
  <c r="P4838" i="10"/>
  <c r="P4839" i="10"/>
  <c r="P4840" i="10"/>
  <c r="P4841" i="10"/>
  <c r="P4842" i="10"/>
  <c r="P4843" i="10"/>
  <c r="P4844" i="10"/>
  <c r="P4845" i="10"/>
  <c r="P4846" i="10"/>
  <c r="P4847" i="10"/>
  <c r="P4848" i="10"/>
  <c r="P4849" i="10"/>
  <c r="P4850" i="10"/>
  <c r="P4851" i="10"/>
  <c r="P4852" i="10"/>
  <c r="P4853" i="10"/>
  <c r="P4854" i="10"/>
  <c r="P4855" i="10"/>
  <c r="P4856" i="10"/>
  <c r="P4857" i="10"/>
  <c r="P4858" i="10"/>
  <c r="P4859" i="10"/>
  <c r="P4860" i="10"/>
  <c r="P4861" i="10"/>
  <c r="P4862" i="10"/>
  <c r="P4863" i="10"/>
  <c r="P4864" i="10"/>
  <c r="P4865" i="10"/>
  <c r="P4866" i="10"/>
  <c r="P4867" i="10"/>
  <c r="P4868" i="10"/>
  <c r="P4869" i="10"/>
  <c r="P4870" i="10"/>
  <c r="P4871" i="10"/>
  <c r="P4872" i="10"/>
  <c r="P4873" i="10"/>
  <c r="P4874" i="10"/>
  <c r="P4875" i="10"/>
  <c r="P4876" i="10"/>
  <c r="P4877" i="10"/>
  <c r="P4878" i="10"/>
  <c r="P4879" i="10"/>
  <c r="P4880" i="10"/>
  <c r="P4881" i="10"/>
  <c r="P4882" i="10"/>
  <c r="P4883" i="10"/>
  <c r="P4884" i="10"/>
  <c r="P4885" i="10"/>
  <c r="P4886" i="10"/>
  <c r="P4887" i="10"/>
  <c r="P4888" i="10"/>
  <c r="P4889" i="10"/>
  <c r="P4890" i="10"/>
  <c r="P4891" i="10"/>
  <c r="P4892" i="10"/>
  <c r="P4893" i="10"/>
  <c r="P4894" i="10"/>
  <c r="P4895" i="10"/>
  <c r="P4896" i="10"/>
  <c r="P4897" i="10"/>
  <c r="P4898" i="10"/>
  <c r="P4899" i="10"/>
  <c r="P4900" i="10"/>
  <c r="P4901" i="10"/>
  <c r="P4902" i="10"/>
  <c r="P4903" i="10"/>
  <c r="P4904" i="10"/>
  <c r="P4905" i="10"/>
  <c r="P4906" i="10"/>
  <c r="P4907" i="10"/>
  <c r="P4908" i="10"/>
  <c r="P4909" i="10"/>
  <c r="P4910" i="10"/>
  <c r="P4911" i="10"/>
  <c r="P4912" i="10"/>
  <c r="P4913" i="10"/>
  <c r="P4914" i="10"/>
  <c r="P4915" i="10"/>
  <c r="P4916" i="10"/>
  <c r="P4917" i="10"/>
  <c r="P4918" i="10"/>
  <c r="P4919" i="10"/>
  <c r="P4920" i="10"/>
  <c r="P4921" i="10"/>
  <c r="P4922" i="10"/>
  <c r="P4923" i="10"/>
  <c r="P4924" i="10"/>
  <c r="P4925" i="10"/>
  <c r="P4926" i="10"/>
  <c r="P4927" i="10"/>
  <c r="P4928" i="10"/>
  <c r="P4929" i="10"/>
  <c r="P4930" i="10"/>
  <c r="P4931" i="10"/>
  <c r="P4932" i="10"/>
  <c r="P4933" i="10"/>
  <c r="P4934" i="10"/>
  <c r="P4935" i="10"/>
  <c r="P4936" i="10"/>
  <c r="P4937" i="10"/>
  <c r="P4938" i="10"/>
  <c r="P4939" i="10"/>
  <c r="P4940" i="10"/>
  <c r="P4941" i="10"/>
  <c r="P4942" i="10"/>
  <c r="P4943" i="10"/>
  <c r="P4944" i="10"/>
  <c r="P4945" i="10"/>
  <c r="P4946" i="10"/>
  <c r="P4947" i="10"/>
  <c r="P4948" i="10"/>
  <c r="P4949" i="10"/>
  <c r="P4950" i="10"/>
  <c r="P4951" i="10"/>
  <c r="P4952" i="10"/>
  <c r="P4953" i="10"/>
  <c r="P4954" i="10"/>
  <c r="P4955" i="10"/>
  <c r="P4956" i="10"/>
  <c r="P4957" i="10"/>
  <c r="P4958" i="10"/>
  <c r="P4959" i="10"/>
  <c r="P4960" i="10"/>
  <c r="P4961" i="10"/>
  <c r="P4962" i="10"/>
  <c r="P4963" i="10"/>
  <c r="P4964" i="10"/>
  <c r="P4965" i="10"/>
  <c r="P4966" i="10"/>
  <c r="P4967" i="10"/>
  <c r="P4968" i="10"/>
  <c r="P4969" i="10"/>
  <c r="P4970" i="10"/>
  <c r="P4971" i="10"/>
  <c r="P4972" i="10"/>
  <c r="P4973" i="10"/>
  <c r="P4974" i="10"/>
  <c r="P4975" i="10"/>
  <c r="P4976" i="10"/>
  <c r="P4977" i="10"/>
  <c r="P4978" i="10"/>
  <c r="P4979" i="10"/>
  <c r="P4980" i="10"/>
  <c r="P4981" i="10"/>
  <c r="P4982" i="10"/>
  <c r="P4983" i="10"/>
  <c r="P4984" i="10"/>
  <c r="P4985" i="10"/>
  <c r="P4986" i="10"/>
  <c r="P4987" i="10"/>
  <c r="P4988" i="10"/>
  <c r="P4989" i="10"/>
  <c r="P4990" i="10"/>
  <c r="P4991" i="10"/>
  <c r="P4992" i="10"/>
  <c r="P4993" i="10"/>
  <c r="P4994" i="10"/>
  <c r="P4995" i="10"/>
  <c r="P4996" i="10"/>
  <c r="P4997" i="10"/>
  <c r="P4998" i="10"/>
  <c r="P4999" i="10"/>
  <c r="P5000" i="10"/>
  <c r="P5001" i="10"/>
  <c r="P5002" i="10"/>
  <c r="P5003" i="10"/>
  <c r="P5004" i="10"/>
  <c r="P5005" i="10"/>
  <c r="P5006" i="10"/>
  <c r="P5007" i="10"/>
  <c r="P5008" i="10"/>
  <c r="P5009" i="10"/>
  <c r="P5010" i="10"/>
  <c r="P5011" i="10"/>
  <c r="P5012" i="10"/>
  <c r="P5013" i="10"/>
  <c r="P5014" i="10"/>
  <c r="P5015" i="10"/>
  <c r="P5016" i="10"/>
  <c r="P5017" i="10"/>
  <c r="P5018" i="10"/>
  <c r="P5019" i="10"/>
  <c r="P5020" i="10"/>
  <c r="P5021" i="10"/>
  <c r="P5022" i="10"/>
  <c r="P5023" i="10"/>
  <c r="P5024" i="10"/>
  <c r="P5025" i="10"/>
  <c r="P5026" i="10"/>
  <c r="P5027" i="10"/>
  <c r="P5028" i="10"/>
  <c r="P5029" i="10"/>
  <c r="P5030" i="10"/>
  <c r="P5031" i="10"/>
  <c r="P5032" i="10"/>
  <c r="P5033" i="10"/>
  <c r="P5034" i="10"/>
  <c r="P5035" i="10"/>
  <c r="P5036" i="10"/>
  <c r="P5037" i="10"/>
  <c r="P5038" i="10"/>
  <c r="P5039" i="10"/>
  <c r="P5040" i="10"/>
  <c r="P5041" i="10"/>
  <c r="P5042" i="10"/>
  <c r="P5043" i="10"/>
  <c r="P5044" i="10"/>
  <c r="P5045" i="10"/>
  <c r="P5046" i="10"/>
  <c r="P5047" i="10"/>
  <c r="P5048" i="10"/>
  <c r="P5049" i="10"/>
  <c r="P5050" i="10"/>
  <c r="P5051" i="10"/>
  <c r="P5052" i="10"/>
  <c r="P5053" i="10"/>
  <c r="P5054" i="10"/>
  <c r="P5055" i="10"/>
  <c r="P5056" i="10"/>
  <c r="P5057" i="10"/>
  <c r="P5058" i="10"/>
  <c r="P5059" i="10"/>
  <c r="P5060" i="10"/>
  <c r="P5061" i="10"/>
  <c r="P5062" i="10"/>
  <c r="P5063" i="10"/>
  <c r="P5064" i="10"/>
  <c r="P5065" i="10"/>
  <c r="P5066" i="10"/>
  <c r="P5067" i="10"/>
  <c r="P5068" i="10"/>
  <c r="P5069" i="10"/>
  <c r="P5070" i="10"/>
  <c r="P5071" i="10"/>
  <c r="P5072" i="10"/>
  <c r="P5073" i="10"/>
  <c r="P5074" i="10"/>
  <c r="P5075" i="10"/>
  <c r="P5076" i="10"/>
  <c r="P5077" i="10"/>
  <c r="P5078" i="10"/>
  <c r="P5079" i="10"/>
  <c r="P5080" i="10"/>
  <c r="P5081" i="10"/>
  <c r="P5082" i="10"/>
  <c r="P5083" i="10"/>
  <c r="P5084" i="10"/>
  <c r="P5085" i="10"/>
  <c r="P5086" i="10"/>
  <c r="P5087" i="10"/>
  <c r="P5088" i="10"/>
  <c r="P5089" i="10"/>
  <c r="P5090" i="10"/>
  <c r="P5091" i="10"/>
  <c r="P5092" i="10"/>
  <c r="P5093" i="10"/>
  <c r="P5094" i="10"/>
  <c r="P5095" i="10"/>
  <c r="P5096" i="10"/>
  <c r="P5097" i="10"/>
  <c r="P5098" i="10"/>
  <c r="P5099" i="10"/>
  <c r="P5100" i="10"/>
  <c r="P5101" i="10"/>
  <c r="P5102" i="10"/>
  <c r="P5103" i="10"/>
  <c r="P5104" i="10"/>
  <c r="P5105" i="10"/>
  <c r="P5106" i="10"/>
  <c r="P5107" i="10"/>
  <c r="P5108" i="10"/>
  <c r="P5109" i="10"/>
  <c r="P5110" i="10"/>
  <c r="P5111" i="10"/>
  <c r="P5112" i="10"/>
  <c r="P5113" i="10"/>
  <c r="P5114" i="10"/>
  <c r="P5115" i="10"/>
  <c r="P5116" i="10"/>
  <c r="P5117" i="10"/>
  <c r="P5118" i="10"/>
  <c r="P5119" i="10"/>
  <c r="P5120" i="10"/>
  <c r="P5121" i="10"/>
  <c r="P5122" i="10"/>
  <c r="P5123" i="10"/>
  <c r="P5124" i="10"/>
  <c r="P5125" i="10"/>
  <c r="P5126" i="10"/>
  <c r="P5127" i="10"/>
  <c r="P5128" i="10"/>
  <c r="P5129" i="10"/>
  <c r="P5130" i="10"/>
  <c r="P5131" i="10"/>
  <c r="P5132" i="10"/>
  <c r="P5133" i="10"/>
  <c r="P5134" i="10"/>
  <c r="P5135" i="10"/>
  <c r="P5136" i="10"/>
  <c r="P5137" i="10"/>
  <c r="P5138" i="10"/>
  <c r="P5139" i="10"/>
  <c r="P5140" i="10"/>
  <c r="P5141" i="10"/>
  <c r="P5142" i="10"/>
  <c r="P5143" i="10"/>
  <c r="P5144" i="10"/>
  <c r="P5145" i="10"/>
  <c r="P5146" i="10"/>
  <c r="P5147" i="10"/>
  <c r="P5148" i="10"/>
  <c r="P5149" i="10"/>
  <c r="P5150" i="10"/>
  <c r="P5151" i="10"/>
  <c r="P5152" i="10"/>
  <c r="P5153" i="10"/>
  <c r="P5154" i="10"/>
  <c r="P5155" i="10"/>
  <c r="P5156" i="10"/>
  <c r="P5157" i="10"/>
  <c r="P5158" i="10"/>
  <c r="P5159" i="10"/>
  <c r="P5160" i="10"/>
  <c r="P5161" i="10"/>
  <c r="P5162" i="10"/>
  <c r="P5163" i="10"/>
  <c r="P5164" i="10"/>
  <c r="P5165" i="10"/>
  <c r="P5166" i="10"/>
  <c r="P5167" i="10"/>
  <c r="P5168" i="10"/>
  <c r="P5169" i="10"/>
  <c r="P5170" i="10"/>
  <c r="P5171" i="10"/>
  <c r="P5172" i="10"/>
  <c r="P5173" i="10"/>
  <c r="P5174" i="10"/>
  <c r="P5175" i="10"/>
  <c r="P5176" i="10"/>
  <c r="P5177" i="10"/>
  <c r="P5178" i="10"/>
  <c r="P5179" i="10"/>
  <c r="P5180" i="10"/>
  <c r="P5181" i="10"/>
  <c r="P5182" i="10"/>
  <c r="P5183" i="10"/>
  <c r="P5184" i="10"/>
  <c r="P5185" i="10"/>
  <c r="P5186" i="10"/>
  <c r="P5187" i="10"/>
  <c r="P5188" i="10"/>
  <c r="P5189" i="10"/>
  <c r="P5190" i="10"/>
  <c r="P5191" i="10"/>
  <c r="P5192" i="10"/>
  <c r="P5193" i="10"/>
  <c r="P5194" i="10"/>
  <c r="P5195" i="10"/>
  <c r="P5196" i="10"/>
  <c r="P5197" i="10"/>
  <c r="P5198" i="10"/>
  <c r="P5199" i="10"/>
  <c r="P5200" i="10"/>
  <c r="P5201" i="10"/>
  <c r="P5202" i="10"/>
  <c r="P5203" i="10"/>
  <c r="P5204" i="10"/>
  <c r="P5205" i="10"/>
  <c r="P5206" i="10"/>
  <c r="P5207" i="10"/>
  <c r="P5208" i="10"/>
  <c r="P5209" i="10"/>
  <c r="P5210" i="10"/>
  <c r="P5211" i="10"/>
  <c r="P5212" i="10"/>
  <c r="P5213" i="10"/>
  <c r="P5214" i="10"/>
  <c r="P5215" i="10"/>
  <c r="P5216" i="10"/>
  <c r="P5217" i="10"/>
  <c r="P5218" i="10"/>
  <c r="P5219" i="10"/>
  <c r="P5220" i="10"/>
  <c r="P5221" i="10"/>
  <c r="P5222" i="10"/>
  <c r="P5223" i="10"/>
  <c r="P5224" i="10"/>
  <c r="P5225" i="10"/>
  <c r="P5226" i="10"/>
  <c r="P5227" i="10"/>
  <c r="P5228" i="10"/>
  <c r="P5229" i="10"/>
  <c r="P5230" i="10"/>
  <c r="P5231" i="10"/>
  <c r="P5232" i="10"/>
  <c r="P5233" i="10"/>
  <c r="P5234" i="10"/>
  <c r="P5235" i="10"/>
  <c r="P5236" i="10"/>
  <c r="P5237" i="10"/>
  <c r="P5238" i="10"/>
  <c r="P5239" i="10"/>
  <c r="P5240" i="10"/>
  <c r="P5241" i="10"/>
  <c r="P5242" i="10"/>
  <c r="P5243" i="10"/>
  <c r="P5244" i="10"/>
  <c r="P5245" i="10"/>
  <c r="P5246" i="10"/>
  <c r="P5247" i="10"/>
  <c r="P5248" i="10"/>
  <c r="P5249" i="10"/>
  <c r="P5250" i="10"/>
  <c r="P5251" i="10"/>
  <c r="P5252" i="10"/>
  <c r="P5253" i="10"/>
  <c r="P5254" i="10"/>
  <c r="P5255" i="10"/>
  <c r="P5256" i="10"/>
  <c r="P5257" i="10"/>
  <c r="P5258" i="10"/>
  <c r="P5259" i="10"/>
  <c r="P5260" i="10"/>
  <c r="P5261" i="10"/>
  <c r="P5262" i="10"/>
  <c r="P5263" i="10"/>
  <c r="P5264" i="10"/>
  <c r="P5265" i="10"/>
  <c r="P5266" i="10"/>
  <c r="P5267" i="10"/>
  <c r="P5268" i="10"/>
  <c r="P5269" i="10"/>
  <c r="P5270" i="10"/>
  <c r="P5271" i="10"/>
  <c r="P5272" i="10"/>
  <c r="P5273" i="10"/>
  <c r="P5274" i="10"/>
  <c r="P5275" i="10"/>
  <c r="P5276" i="10"/>
  <c r="P5277" i="10"/>
  <c r="P5278" i="10"/>
  <c r="P5279" i="10"/>
  <c r="P5280" i="10"/>
  <c r="P5281" i="10"/>
  <c r="P5282" i="10"/>
  <c r="P5283" i="10"/>
  <c r="P5284" i="10"/>
  <c r="P5285" i="10"/>
  <c r="P5286" i="10"/>
  <c r="P5287" i="10"/>
  <c r="P5288" i="10"/>
  <c r="P5289" i="10"/>
  <c r="P5290" i="10"/>
  <c r="P5291" i="10"/>
  <c r="P5292" i="10"/>
  <c r="P5293" i="10"/>
  <c r="P5294" i="10"/>
  <c r="P5295" i="10"/>
  <c r="P5296" i="10"/>
  <c r="P5297" i="10"/>
  <c r="P5298" i="10"/>
  <c r="P5299" i="10"/>
  <c r="P5300" i="10"/>
  <c r="P5301" i="10"/>
  <c r="P5302" i="10"/>
  <c r="P5303" i="10"/>
  <c r="P5304" i="10"/>
  <c r="P5305" i="10"/>
  <c r="P5306" i="10"/>
  <c r="P5307" i="10"/>
  <c r="P5308" i="10"/>
  <c r="P5309" i="10"/>
  <c r="P5310" i="10"/>
  <c r="P5311" i="10"/>
  <c r="P5312" i="10"/>
  <c r="P5313" i="10"/>
  <c r="P5314" i="10"/>
  <c r="P5315" i="10"/>
  <c r="P5316" i="10"/>
  <c r="P5317" i="10"/>
  <c r="P5318" i="10"/>
  <c r="P5319" i="10"/>
  <c r="P5320" i="10"/>
  <c r="P5321" i="10"/>
  <c r="P5322" i="10"/>
  <c r="P5323" i="10"/>
  <c r="P5324" i="10"/>
  <c r="P5325" i="10"/>
  <c r="P5326" i="10"/>
  <c r="P5327" i="10"/>
  <c r="P5328" i="10"/>
  <c r="P5329" i="10"/>
  <c r="P5330" i="10"/>
  <c r="P5331" i="10"/>
  <c r="P5332" i="10"/>
  <c r="P5333" i="10"/>
  <c r="P5334" i="10"/>
  <c r="P5335" i="10"/>
  <c r="P5336" i="10"/>
  <c r="P5337" i="10"/>
  <c r="P5338" i="10"/>
  <c r="P5339" i="10"/>
  <c r="P5340" i="10"/>
  <c r="P5341" i="10"/>
  <c r="P5342" i="10"/>
  <c r="P5343" i="10"/>
  <c r="P5344" i="10"/>
  <c r="P5345" i="10"/>
  <c r="P5346" i="10"/>
  <c r="P5347" i="10"/>
  <c r="P5348" i="10"/>
  <c r="P5349" i="10"/>
  <c r="P5350" i="10"/>
  <c r="P5351" i="10"/>
  <c r="P5352" i="10"/>
  <c r="P5353" i="10"/>
  <c r="P5354" i="10"/>
  <c r="P5355" i="10"/>
  <c r="P5356" i="10"/>
  <c r="P5357" i="10"/>
  <c r="P5358" i="10"/>
  <c r="P5359" i="10"/>
  <c r="P5360" i="10"/>
  <c r="P5361" i="10"/>
  <c r="P5362" i="10"/>
  <c r="P5363" i="10"/>
  <c r="P5364" i="10"/>
  <c r="P5365" i="10"/>
  <c r="P5366" i="10"/>
  <c r="P5367" i="10"/>
  <c r="P5368" i="10"/>
  <c r="P5369" i="10"/>
  <c r="P5370" i="10"/>
  <c r="P5371" i="10"/>
  <c r="P5372" i="10"/>
  <c r="P5373" i="10"/>
  <c r="P5374" i="10"/>
  <c r="P5375" i="10"/>
  <c r="P5376" i="10"/>
  <c r="P5377" i="10"/>
  <c r="P5378" i="10"/>
  <c r="P5379" i="10"/>
  <c r="P5380" i="10"/>
  <c r="P5381" i="10"/>
  <c r="P5382" i="10"/>
  <c r="P5383" i="10"/>
  <c r="P5384" i="10"/>
  <c r="P5385" i="10"/>
  <c r="P5386" i="10"/>
  <c r="P5387" i="10"/>
  <c r="P5388" i="10"/>
  <c r="P5389" i="10"/>
  <c r="P5390" i="10"/>
  <c r="P5391" i="10"/>
  <c r="P5392" i="10"/>
  <c r="P5393" i="10"/>
  <c r="P5394" i="10"/>
  <c r="P5395" i="10"/>
  <c r="P5396" i="10"/>
  <c r="P5397" i="10"/>
  <c r="P5398" i="10"/>
  <c r="P5399" i="10"/>
  <c r="P5400" i="10"/>
  <c r="P5401" i="10"/>
  <c r="P5402" i="10"/>
  <c r="P5403" i="10"/>
  <c r="P5404" i="10"/>
  <c r="P5405" i="10"/>
  <c r="P5406" i="10"/>
  <c r="P5407" i="10"/>
  <c r="P5408" i="10"/>
  <c r="P5409" i="10"/>
  <c r="P5410" i="10"/>
  <c r="P5411" i="10"/>
  <c r="P5412" i="10"/>
  <c r="P5413" i="10"/>
  <c r="P5414" i="10"/>
  <c r="P5415" i="10"/>
  <c r="P5416" i="10"/>
  <c r="P5417" i="10"/>
  <c r="P5418" i="10"/>
  <c r="P5419" i="10"/>
  <c r="P5420" i="10"/>
  <c r="P5421" i="10"/>
  <c r="P5422" i="10"/>
  <c r="P5423" i="10"/>
  <c r="P5424" i="10"/>
  <c r="P5425" i="10"/>
  <c r="P5426" i="10"/>
  <c r="P5427" i="10"/>
  <c r="P5428" i="10"/>
  <c r="P5429" i="10"/>
  <c r="P5430" i="10"/>
  <c r="P5431" i="10"/>
  <c r="P5432" i="10"/>
  <c r="P5433" i="10"/>
  <c r="P5434" i="10"/>
  <c r="P5435" i="10"/>
  <c r="P5436" i="10"/>
  <c r="P5437" i="10"/>
  <c r="P5438" i="10"/>
  <c r="P5439" i="10"/>
  <c r="P5440" i="10"/>
  <c r="P5441" i="10"/>
  <c r="P5442" i="10"/>
  <c r="P5443" i="10"/>
  <c r="P5444" i="10"/>
  <c r="P5445" i="10"/>
  <c r="P5446" i="10"/>
  <c r="P5447" i="10"/>
  <c r="P5448" i="10"/>
  <c r="P5449" i="10"/>
  <c r="P5450" i="10"/>
  <c r="P5451" i="10"/>
  <c r="P5452" i="10"/>
  <c r="P5453" i="10"/>
  <c r="P5454" i="10"/>
  <c r="P5455" i="10"/>
  <c r="P5456" i="10"/>
  <c r="P5457" i="10"/>
  <c r="P5458" i="10"/>
  <c r="P5459" i="10"/>
  <c r="P5460" i="10"/>
  <c r="P5461" i="10"/>
  <c r="P5462" i="10"/>
  <c r="P5463" i="10"/>
  <c r="P5464" i="10"/>
  <c r="P5465" i="10"/>
  <c r="P5466" i="10"/>
  <c r="P5467" i="10"/>
  <c r="P5468" i="10"/>
  <c r="P5469" i="10"/>
  <c r="P5470" i="10"/>
  <c r="P5471" i="10"/>
  <c r="P5472" i="10"/>
  <c r="P5473" i="10"/>
  <c r="P5474" i="10"/>
  <c r="P5475" i="10"/>
  <c r="P5476" i="10"/>
  <c r="P5477" i="10"/>
  <c r="P5478" i="10"/>
  <c r="P5479" i="10"/>
  <c r="P5480" i="10"/>
  <c r="P5481" i="10"/>
  <c r="P5482" i="10"/>
  <c r="P5483" i="10"/>
  <c r="P5484" i="10"/>
  <c r="P5485" i="10"/>
  <c r="P5486" i="10"/>
  <c r="P5487" i="10"/>
  <c r="P5488" i="10"/>
  <c r="P5489" i="10"/>
  <c r="P5490" i="10"/>
  <c r="P5491" i="10"/>
  <c r="P5492" i="10"/>
  <c r="P5493" i="10"/>
  <c r="P5494" i="10"/>
  <c r="P5495" i="10"/>
  <c r="P5496" i="10"/>
  <c r="P5497" i="10"/>
  <c r="P5498" i="10"/>
  <c r="P5499" i="10"/>
  <c r="P5500" i="10"/>
  <c r="P5501" i="10"/>
  <c r="P5502" i="10"/>
  <c r="P5503" i="10"/>
  <c r="P5504" i="10"/>
  <c r="P5505" i="10"/>
  <c r="P5506" i="10"/>
  <c r="P5507" i="10"/>
  <c r="P5508" i="10"/>
  <c r="P5509" i="10"/>
  <c r="P5510" i="10"/>
  <c r="P5511" i="10"/>
  <c r="P5512" i="10"/>
  <c r="P5513" i="10"/>
  <c r="P5514" i="10"/>
  <c r="P5515" i="10"/>
  <c r="P5516" i="10"/>
  <c r="P5517" i="10"/>
  <c r="P5518" i="10"/>
  <c r="P5519" i="10"/>
  <c r="P5520" i="10"/>
  <c r="P5521" i="10"/>
  <c r="P5522" i="10"/>
  <c r="P5523" i="10"/>
  <c r="P5524" i="10"/>
  <c r="P5525" i="10"/>
  <c r="P5526" i="10"/>
  <c r="P5527" i="10"/>
  <c r="P5528" i="10"/>
  <c r="P5529" i="10"/>
  <c r="P5530" i="10"/>
  <c r="P5531" i="10"/>
  <c r="P5532" i="10"/>
  <c r="P5533" i="10"/>
  <c r="P5534" i="10"/>
  <c r="P5535" i="10"/>
  <c r="P5536" i="10"/>
  <c r="P5537" i="10"/>
  <c r="P5538" i="10"/>
  <c r="P5539" i="10"/>
  <c r="P5540" i="10"/>
  <c r="P5541" i="10"/>
  <c r="P5542" i="10"/>
  <c r="P5543" i="10"/>
  <c r="P5544" i="10"/>
  <c r="P5545" i="10"/>
  <c r="P5546" i="10"/>
  <c r="P5547" i="10"/>
  <c r="P5548" i="10"/>
  <c r="P5549" i="10"/>
  <c r="P5550" i="10"/>
  <c r="P5551" i="10"/>
  <c r="P5552" i="10"/>
  <c r="P5553" i="10"/>
  <c r="P5554" i="10"/>
  <c r="P5555" i="10"/>
  <c r="P5556" i="10"/>
  <c r="P5557" i="10"/>
  <c r="P5558" i="10"/>
  <c r="P5559" i="10"/>
  <c r="P5560" i="10"/>
  <c r="P5561" i="10"/>
  <c r="P5562" i="10"/>
  <c r="P5563" i="10"/>
  <c r="P5564" i="10"/>
  <c r="P5565" i="10"/>
  <c r="P5566" i="10"/>
  <c r="P5567" i="10"/>
  <c r="P5568" i="10"/>
  <c r="P5569" i="10"/>
  <c r="P5570" i="10"/>
  <c r="P5571" i="10"/>
  <c r="P5572" i="10"/>
  <c r="P5573" i="10"/>
  <c r="P5574" i="10"/>
  <c r="P5575" i="10"/>
  <c r="P5576" i="10"/>
  <c r="P5577" i="10"/>
  <c r="P5578" i="10"/>
  <c r="P5579" i="10"/>
  <c r="P5580" i="10"/>
  <c r="P5581" i="10"/>
  <c r="P5582" i="10"/>
  <c r="P5583" i="10"/>
  <c r="P5584" i="10"/>
  <c r="P5585" i="10"/>
  <c r="P5586" i="10"/>
  <c r="P5587" i="10"/>
  <c r="P5588" i="10"/>
  <c r="P5589" i="10"/>
  <c r="P5590" i="10"/>
  <c r="P5591" i="10"/>
  <c r="P5592" i="10"/>
  <c r="P5593" i="10"/>
  <c r="P5594" i="10"/>
  <c r="P5595" i="10"/>
  <c r="P5596" i="10"/>
  <c r="P5597" i="10"/>
  <c r="P5598" i="10"/>
  <c r="P5599" i="10"/>
  <c r="P5600" i="10"/>
  <c r="P5601" i="10"/>
  <c r="P5602" i="10"/>
  <c r="P5603" i="10"/>
  <c r="P5604" i="10"/>
  <c r="P5605" i="10"/>
  <c r="P5606" i="10"/>
  <c r="P5607" i="10"/>
  <c r="P5608" i="10"/>
  <c r="P5609" i="10"/>
  <c r="P5610" i="10"/>
  <c r="P5611" i="10"/>
  <c r="P5612" i="10"/>
  <c r="P5613" i="10"/>
  <c r="P5614" i="10"/>
  <c r="P5615" i="10"/>
  <c r="P5616" i="10"/>
  <c r="P5617" i="10"/>
  <c r="P5618" i="10"/>
  <c r="P5619" i="10"/>
  <c r="P5620" i="10"/>
  <c r="P5621" i="10"/>
  <c r="P5622" i="10"/>
  <c r="P5623" i="10"/>
  <c r="P5624" i="10"/>
  <c r="P5625" i="10"/>
  <c r="P5626" i="10"/>
  <c r="P5627" i="10"/>
  <c r="P5628" i="10"/>
  <c r="P5629" i="10"/>
  <c r="P5630" i="10"/>
  <c r="P5631" i="10"/>
  <c r="P5632" i="10"/>
  <c r="P5633" i="10"/>
  <c r="P5634" i="10"/>
  <c r="P5635" i="10"/>
  <c r="P5636" i="10"/>
  <c r="P5637" i="10"/>
  <c r="P5638" i="10"/>
  <c r="P5639" i="10"/>
  <c r="P5640" i="10"/>
  <c r="P5641" i="10"/>
  <c r="P5642" i="10"/>
  <c r="P5643" i="10"/>
  <c r="P5644" i="10"/>
  <c r="P5645" i="10"/>
  <c r="P5646" i="10"/>
  <c r="P5647" i="10"/>
  <c r="P5648" i="10"/>
  <c r="P5649" i="10"/>
  <c r="P5650" i="10"/>
  <c r="P5651" i="10"/>
  <c r="P5652" i="10"/>
  <c r="P5653" i="10"/>
  <c r="P5654" i="10"/>
  <c r="P5655" i="10"/>
  <c r="P5656" i="10"/>
  <c r="P5657" i="10"/>
  <c r="P5658" i="10"/>
  <c r="P5659" i="10"/>
  <c r="P5660" i="10"/>
  <c r="P5661" i="10"/>
  <c r="P5662" i="10"/>
  <c r="P5663" i="10"/>
  <c r="P5664" i="10"/>
  <c r="P5665" i="10"/>
  <c r="P5666" i="10"/>
  <c r="P5667" i="10"/>
  <c r="P5668" i="10"/>
  <c r="P5669" i="10"/>
  <c r="P5670" i="10"/>
  <c r="P5671" i="10"/>
  <c r="P5672" i="10"/>
  <c r="P5673" i="10"/>
  <c r="P5674" i="10"/>
  <c r="P5675" i="10"/>
  <c r="P5676" i="10"/>
  <c r="P5677" i="10"/>
  <c r="P5678" i="10"/>
  <c r="P5679" i="10"/>
  <c r="P5680" i="10"/>
  <c r="P5681" i="10"/>
  <c r="P5682" i="10"/>
  <c r="P5683" i="10"/>
  <c r="P5684" i="10"/>
  <c r="P5685" i="10"/>
  <c r="P5686" i="10"/>
  <c r="P5687" i="10"/>
  <c r="P5688" i="10"/>
  <c r="P5689" i="10"/>
  <c r="P5690" i="10"/>
  <c r="P5691" i="10"/>
  <c r="P5692" i="10"/>
  <c r="P5693" i="10"/>
  <c r="P5694" i="10"/>
  <c r="P5695" i="10"/>
  <c r="P5696" i="10"/>
  <c r="P5697" i="10"/>
  <c r="P5698" i="10"/>
  <c r="P5699" i="10"/>
  <c r="P5700" i="10"/>
  <c r="P5701" i="10"/>
  <c r="P5702" i="10"/>
  <c r="P5703" i="10"/>
  <c r="P5704" i="10"/>
  <c r="P5705" i="10"/>
  <c r="P5706" i="10"/>
  <c r="P5707" i="10"/>
  <c r="P5708" i="10"/>
  <c r="P5709" i="10"/>
  <c r="P5710" i="10"/>
  <c r="P5711" i="10"/>
  <c r="P5712" i="10"/>
  <c r="P5713" i="10"/>
  <c r="P5714" i="10"/>
  <c r="P5715" i="10"/>
  <c r="P5716" i="10"/>
  <c r="P5717" i="10"/>
  <c r="P5718" i="10"/>
  <c r="P5719" i="10"/>
  <c r="P5720" i="10"/>
  <c r="P5721" i="10"/>
  <c r="P5722" i="10"/>
  <c r="P5723" i="10"/>
  <c r="P5724" i="10"/>
  <c r="P5725" i="10"/>
  <c r="P5726" i="10"/>
  <c r="P5727" i="10"/>
  <c r="P5728" i="10"/>
  <c r="P5729" i="10"/>
  <c r="P5730" i="10"/>
  <c r="P5731" i="10"/>
  <c r="P5732" i="10"/>
  <c r="P5733" i="10"/>
  <c r="P5734" i="10"/>
  <c r="P5735" i="10"/>
  <c r="P5736" i="10"/>
  <c r="P5737" i="10"/>
  <c r="P5738" i="10"/>
  <c r="P5739" i="10"/>
  <c r="P5740" i="10"/>
  <c r="P5741" i="10"/>
  <c r="P5742" i="10"/>
  <c r="P5743" i="10"/>
  <c r="P5744" i="10"/>
  <c r="P5745" i="10"/>
  <c r="P5746" i="10"/>
  <c r="P5747" i="10"/>
  <c r="P5748" i="10"/>
  <c r="P5749" i="10"/>
  <c r="P5750" i="10"/>
  <c r="P5751" i="10"/>
  <c r="P5752" i="10"/>
  <c r="P5753" i="10"/>
  <c r="P5754" i="10"/>
  <c r="P5755" i="10"/>
  <c r="P5756" i="10"/>
  <c r="P5757" i="10"/>
  <c r="P5758" i="10"/>
  <c r="P5759" i="10"/>
  <c r="P5760" i="10"/>
  <c r="P5761" i="10"/>
  <c r="P5762" i="10"/>
  <c r="P5763" i="10"/>
  <c r="P5764" i="10"/>
  <c r="P5765" i="10"/>
  <c r="P5766" i="10"/>
  <c r="P5767" i="10"/>
  <c r="P5768" i="10"/>
  <c r="P5769" i="10"/>
  <c r="P5770" i="10"/>
  <c r="P5771" i="10"/>
  <c r="P5772" i="10"/>
  <c r="P5773" i="10"/>
  <c r="P5774" i="10"/>
  <c r="P5775" i="10"/>
  <c r="P5776" i="10"/>
  <c r="P5777" i="10"/>
  <c r="P5778" i="10"/>
  <c r="P5779" i="10"/>
  <c r="P5780" i="10"/>
  <c r="P5781" i="10"/>
  <c r="P5782" i="10"/>
  <c r="P5783" i="10"/>
  <c r="P5784" i="10"/>
  <c r="P5785" i="10"/>
  <c r="P5786" i="10"/>
  <c r="P5787" i="10"/>
  <c r="P5788" i="10"/>
  <c r="P5789" i="10"/>
  <c r="P5790" i="10"/>
  <c r="P5791" i="10"/>
  <c r="P5792" i="10"/>
  <c r="P5793" i="10"/>
  <c r="P5794" i="10"/>
  <c r="P5795" i="10"/>
  <c r="P5796" i="10"/>
  <c r="P5797" i="10"/>
  <c r="P5798" i="10"/>
  <c r="P5799" i="10"/>
  <c r="P5800" i="10"/>
  <c r="P5801" i="10"/>
  <c r="P5802" i="10"/>
  <c r="P5803" i="10"/>
  <c r="P5804" i="10"/>
  <c r="P5805" i="10"/>
  <c r="P5806" i="10"/>
  <c r="P5807" i="10"/>
  <c r="P5808" i="10"/>
  <c r="P5809" i="10"/>
  <c r="P5810" i="10"/>
  <c r="P5811" i="10"/>
  <c r="P5812" i="10"/>
  <c r="P5813" i="10"/>
  <c r="P5814" i="10"/>
  <c r="P5815" i="10"/>
  <c r="P5816" i="10"/>
  <c r="P5817" i="10"/>
  <c r="P5818" i="10"/>
  <c r="P5819" i="10"/>
  <c r="P5820" i="10"/>
  <c r="P5821" i="10"/>
  <c r="P5822" i="10"/>
  <c r="P5823" i="10"/>
  <c r="P5824" i="10"/>
  <c r="P5825" i="10"/>
  <c r="P5826" i="10"/>
  <c r="P5827" i="10"/>
  <c r="P5828" i="10"/>
  <c r="P5829" i="10"/>
  <c r="P5830" i="10"/>
  <c r="P5831" i="10"/>
  <c r="P5832" i="10"/>
  <c r="P5833" i="10"/>
  <c r="P5834" i="10"/>
  <c r="P5835" i="10"/>
  <c r="P5836" i="10"/>
  <c r="P5837" i="10"/>
  <c r="P5838" i="10"/>
  <c r="P5839" i="10"/>
  <c r="P5840" i="10"/>
  <c r="P5841" i="10"/>
  <c r="P5842" i="10"/>
  <c r="P5843" i="10"/>
  <c r="P5844" i="10"/>
  <c r="P5845" i="10"/>
  <c r="P5846" i="10"/>
  <c r="P5847" i="10"/>
  <c r="P5848" i="10"/>
  <c r="P5849" i="10"/>
  <c r="P5850" i="10"/>
  <c r="P5851" i="10"/>
  <c r="P5852" i="10"/>
  <c r="P5853" i="10"/>
  <c r="P5854" i="10"/>
  <c r="P5855" i="10"/>
  <c r="P5856" i="10"/>
  <c r="P5857" i="10"/>
  <c r="P5858" i="10"/>
  <c r="P5859" i="10"/>
  <c r="P5860" i="10"/>
  <c r="P5861" i="10"/>
  <c r="P5862" i="10"/>
  <c r="P5863" i="10"/>
  <c r="P5864" i="10"/>
  <c r="P5865" i="10"/>
  <c r="P5866" i="10"/>
  <c r="P5867" i="10"/>
  <c r="P5868" i="10"/>
  <c r="P5869" i="10"/>
  <c r="P5870" i="10"/>
  <c r="P5871" i="10"/>
  <c r="P5872" i="10"/>
  <c r="P5873" i="10"/>
  <c r="P5874" i="10"/>
  <c r="P5875" i="10"/>
  <c r="P5876" i="10"/>
  <c r="P5877" i="10"/>
  <c r="P5878" i="10"/>
  <c r="P5879" i="10"/>
  <c r="P5880" i="10"/>
  <c r="P5881" i="10"/>
  <c r="P5882" i="10"/>
  <c r="P5883" i="10"/>
  <c r="P5884" i="10"/>
  <c r="P5885" i="10"/>
  <c r="P5886" i="10"/>
  <c r="P5887" i="10"/>
  <c r="P5888" i="10"/>
  <c r="P5889" i="10"/>
  <c r="P5890" i="10"/>
  <c r="P5891" i="10"/>
  <c r="P5892" i="10"/>
  <c r="P5893" i="10"/>
  <c r="P5894" i="10"/>
  <c r="P5895" i="10"/>
  <c r="P5896" i="10"/>
  <c r="P5897" i="10"/>
  <c r="P5898" i="10"/>
  <c r="P5899" i="10"/>
  <c r="P5900" i="10"/>
  <c r="P5901" i="10"/>
  <c r="P5902" i="10"/>
  <c r="P5903" i="10"/>
  <c r="P5904" i="10"/>
  <c r="P5905" i="10"/>
  <c r="P5906" i="10"/>
  <c r="P5907" i="10"/>
  <c r="P5908" i="10"/>
  <c r="P5909" i="10"/>
  <c r="P5910" i="10"/>
  <c r="P5911" i="10"/>
  <c r="P5912" i="10"/>
  <c r="P5913" i="10"/>
  <c r="P5914" i="10"/>
  <c r="P5915" i="10"/>
  <c r="P5916" i="10"/>
  <c r="P5917" i="10"/>
  <c r="P5918" i="10"/>
  <c r="P5919" i="10"/>
  <c r="P5920" i="10"/>
  <c r="P5921" i="10"/>
  <c r="P5922" i="10"/>
  <c r="P5923" i="10"/>
  <c r="P5924" i="10"/>
  <c r="P5925" i="10"/>
  <c r="P5926" i="10"/>
  <c r="P5927" i="10"/>
  <c r="P5928" i="10"/>
  <c r="P5929" i="10"/>
  <c r="P5930" i="10"/>
  <c r="P5931" i="10"/>
  <c r="P5932" i="10"/>
  <c r="P5933" i="10"/>
  <c r="P5934" i="10"/>
  <c r="P5935" i="10"/>
  <c r="P5936" i="10"/>
  <c r="P5937" i="10"/>
  <c r="P5938" i="10"/>
  <c r="P5939" i="10"/>
  <c r="P5940" i="10"/>
  <c r="P5941" i="10"/>
  <c r="P5942" i="10"/>
  <c r="P5943" i="10"/>
  <c r="P5944" i="10"/>
  <c r="P5945" i="10"/>
  <c r="P5946" i="10"/>
  <c r="P5947" i="10"/>
  <c r="P5948" i="10"/>
  <c r="P5949" i="10"/>
  <c r="P5950" i="10"/>
  <c r="P5951" i="10"/>
  <c r="P5952" i="10"/>
  <c r="P5953" i="10"/>
  <c r="P5954" i="10"/>
  <c r="P5955" i="10"/>
  <c r="P5956" i="10"/>
  <c r="P5957" i="10"/>
  <c r="P5958" i="10"/>
  <c r="P5959" i="10"/>
  <c r="P5960" i="10"/>
  <c r="P5961" i="10"/>
  <c r="P5962" i="10"/>
  <c r="P5963" i="10"/>
  <c r="P5964" i="10"/>
  <c r="P5965" i="10"/>
  <c r="P5966" i="10"/>
  <c r="P5967" i="10"/>
  <c r="P5968" i="10"/>
  <c r="P5969" i="10"/>
  <c r="P5970" i="10"/>
  <c r="P5971" i="10"/>
  <c r="P5972" i="10"/>
  <c r="P5973" i="10"/>
  <c r="P5974" i="10"/>
  <c r="P5975" i="10"/>
  <c r="P5976" i="10"/>
  <c r="P5977" i="10"/>
  <c r="P5978" i="10"/>
  <c r="P5979" i="10"/>
  <c r="P5980" i="10"/>
  <c r="P5981" i="10"/>
  <c r="P5982" i="10"/>
  <c r="P5983" i="10"/>
  <c r="P5984" i="10"/>
  <c r="P5985" i="10"/>
  <c r="P5986" i="10"/>
  <c r="P5987" i="10"/>
  <c r="P5988" i="10"/>
  <c r="P5989" i="10"/>
  <c r="P5990" i="10"/>
  <c r="P5991" i="10"/>
  <c r="P5992" i="10"/>
  <c r="P5993" i="10"/>
  <c r="P5994" i="10"/>
  <c r="P5995" i="10"/>
  <c r="P5996" i="10"/>
  <c r="P5997" i="10"/>
  <c r="P5998" i="10"/>
  <c r="P5999" i="10"/>
  <c r="P6000" i="10"/>
  <c r="P6001" i="10"/>
  <c r="P6002" i="10"/>
  <c r="P6003" i="10"/>
  <c r="P6004" i="10"/>
  <c r="P6005" i="10"/>
  <c r="P6006" i="10"/>
  <c r="P6007" i="10"/>
  <c r="P6008" i="10"/>
  <c r="P6009" i="10"/>
  <c r="P6010" i="10"/>
  <c r="P6011" i="10"/>
  <c r="P6012" i="10"/>
  <c r="P6013" i="10"/>
  <c r="P6014" i="10"/>
  <c r="P6015" i="10"/>
  <c r="P6016" i="10"/>
  <c r="P6017" i="10"/>
  <c r="P6018" i="10"/>
  <c r="P6019" i="10"/>
  <c r="P6020" i="10"/>
  <c r="P6021" i="10"/>
  <c r="P6022" i="10"/>
  <c r="P6023" i="10"/>
  <c r="P6024" i="10"/>
  <c r="P6025" i="10"/>
  <c r="P6026" i="10"/>
  <c r="P6027" i="10"/>
  <c r="P6028" i="10"/>
  <c r="P6029" i="10"/>
  <c r="P6030" i="10"/>
  <c r="P6031" i="10"/>
  <c r="P6032" i="10"/>
  <c r="P6033" i="10"/>
  <c r="P6034" i="10"/>
  <c r="P6035" i="10"/>
  <c r="P6036" i="10"/>
  <c r="P6037" i="10"/>
  <c r="P6038" i="10"/>
  <c r="P6039" i="10"/>
  <c r="P6040" i="10"/>
  <c r="P6041" i="10"/>
  <c r="P6042" i="10"/>
  <c r="P6043" i="10"/>
  <c r="P6044" i="10"/>
  <c r="P6045" i="10"/>
  <c r="P6046" i="10"/>
  <c r="P6047" i="10"/>
  <c r="P6048" i="10"/>
  <c r="P6049" i="10"/>
  <c r="P6050" i="10"/>
  <c r="P6051" i="10"/>
  <c r="P6052" i="10"/>
  <c r="P6053" i="10"/>
  <c r="P6054" i="10"/>
  <c r="P6055" i="10"/>
  <c r="P6056" i="10"/>
  <c r="P6057" i="10"/>
  <c r="P6058" i="10"/>
  <c r="P6059" i="10"/>
  <c r="P6060" i="10"/>
  <c r="P6061" i="10"/>
  <c r="P6062" i="10"/>
  <c r="P6063" i="10"/>
  <c r="P6064" i="10"/>
  <c r="P6065" i="10"/>
  <c r="P6066" i="10"/>
  <c r="P6067" i="10"/>
  <c r="P6068" i="10"/>
  <c r="P6069" i="10"/>
  <c r="P6070" i="10"/>
  <c r="P6071" i="10"/>
  <c r="P6072" i="10"/>
  <c r="P6073" i="10"/>
  <c r="P6074" i="10"/>
  <c r="P6075" i="10"/>
  <c r="P6076" i="10"/>
  <c r="P6077" i="10"/>
  <c r="P6078" i="10"/>
  <c r="P6079" i="10"/>
  <c r="P6080" i="10"/>
  <c r="P6081" i="10"/>
  <c r="P6082" i="10"/>
  <c r="P6083" i="10"/>
  <c r="P6084" i="10"/>
  <c r="P6085" i="10"/>
  <c r="P6086" i="10"/>
  <c r="P6087" i="10"/>
  <c r="P6088" i="10"/>
  <c r="P6089" i="10"/>
  <c r="P6090" i="10"/>
  <c r="P6091" i="10"/>
  <c r="P6092" i="10"/>
  <c r="P6093" i="10"/>
  <c r="P6094" i="10"/>
  <c r="P6095" i="10"/>
  <c r="P6096" i="10"/>
  <c r="P6097" i="10"/>
  <c r="P6098" i="10"/>
  <c r="P6099" i="10"/>
  <c r="P6100" i="10"/>
  <c r="P6101" i="10"/>
  <c r="P6102" i="10"/>
  <c r="P6103" i="10"/>
  <c r="P6104" i="10"/>
  <c r="P6105" i="10"/>
  <c r="P6106" i="10"/>
  <c r="P6107" i="10"/>
  <c r="P6108" i="10"/>
  <c r="P6109" i="10"/>
  <c r="P6110" i="10"/>
  <c r="P6111" i="10"/>
  <c r="P6112" i="10"/>
  <c r="P6113" i="10"/>
  <c r="P6114" i="10"/>
  <c r="P6115" i="10"/>
  <c r="P6116" i="10"/>
  <c r="P6117" i="10"/>
  <c r="P6118" i="10"/>
  <c r="P6119" i="10"/>
  <c r="P6120" i="10"/>
  <c r="P6121" i="10"/>
  <c r="P6122" i="10"/>
  <c r="P6123" i="10"/>
  <c r="P6124" i="10"/>
  <c r="P6125" i="10"/>
  <c r="P6126" i="10"/>
  <c r="P6127" i="10"/>
  <c r="P6128" i="10"/>
  <c r="P6129" i="10"/>
  <c r="P6130" i="10"/>
  <c r="P6131" i="10"/>
  <c r="P6132" i="10"/>
  <c r="P6133" i="10"/>
  <c r="P6134" i="10"/>
  <c r="P6135" i="10"/>
  <c r="P6136" i="10"/>
  <c r="P6137" i="10"/>
  <c r="P6138" i="10"/>
  <c r="P6139" i="10"/>
  <c r="P6140" i="10"/>
  <c r="P6141" i="10"/>
  <c r="P6142" i="10"/>
  <c r="P6143" i="10"/>
  <c r="P6144" i="10"/>
  <c r="P6145" i="10"/>
  <c r="P6146" i="10"/>
  <c r="P6147" i="10"/>
  <c r="P6148" i="10"/>
  <c r="P6149" i="10"/>
  <c r="P6150" i="10"/>
  <c r="P6151" i="10"/>
  <c r="P6152" i="10"/>
  <c r="P6153" i="10"/>
  <c r="P6154" i="10"/>
  <c r="P6155" i="10"/>
  <c r="P6156" i="10"/>
  <c r="P6157" i="10"/>
  <c r="P6158" i="10"/>
  <c r="P6159" i="10"/>
  <c r="P6160" i="10"/>
  <c r="P6161" i="10"/>
  <c r="P6162" i="10"/>
  <c r="P6163" i="10"/>
  <c r="P6164" i="10"/>
  <c r="P6165" i="10"/>
  <c r="P6166" i="10"/>
  <c r="P6167" i="10"/>
  <c r="P6168" i="10"/>
  <c r="P6169" i="10"/>
  <c r="P6170" i="10"/>
  <c r="P6171" i="10"/>
  <c r="P6172" i="10"/>
  <c r="P6173" i="10"/>
  <c r="P6174" i="10"/>
  <c r="P6175" i="10"/>
  <c r="P6176" i="10"/>
  <c r="P6177" i="10"/>
  <c r="P6178" i="10"/>
  <c r="P6179" i="10"/>
  <c r="P6180" i="10"/>
  <c r="P6181" i="10"/>
  <c r="P6182" i="10"/>
  <c r="P6183" i="10"/>
  <c r="P6184" i="10"/>
  <c r="P6185" i="10"/>
  <c r="P6186" i="10"/>
  <c r="P6187" i="10"/>
  <c r="P6188" i="10"/>
  <c r="P6189" i="10"/>
  <c r="P6190" i="10"/>
  <c r="P6191" i="10"/>
  <c r="P6192" i="10"/>
  <c r="P6193" i="10"/>
  <c r="P6194" i="10"/>
  <c r="P6195" i="10"/>
  <c r="P6196" i="10"/>
  <c r="P6197" i="10"/>
  <c r="P6198" i="10"/>
  <c r="P6199" i="10"/>
  <c r="P6200" i="10"/>
  <c r="P6201" i="10"/>
  <c r="P6202" i="10"/>
  <c r="P6203" i="10"/>
  <c r="P6204" i="10"/>
  <c r="P6205" i="10"/>
  <c r="P6206" i="10"/>
  <c r="P6207" i="10"/>
  <c r="P6208" i="10"/>
  <c r="P6209" i="10"/>
  <c r="P6210" i="10"/>
  <c r="P6211" i="10"/>
  <c r="P6212" i="10"/>
  <c r="P6213" i="10"/>
  <c r="P6214" i="10"/>
  <c r="P6215" i="10"/>
  <c r="P6216" i="10"/>
  <c r="P6217" i="10"/>
  <c r="P6218" i="10"/>
  <c r="P6219" i="10"/>
  <c r="P6220" i="10"/>
  <c r="P6221" i="10"/>
  <c r="P6222" i="10"/>
  <c r="P6223" i="10"/>
  <c r="P6224" i="10"/>
  <c r="P6225" i="10"/>
  <c r="P6226" i="10"/>
  <c r="P6227" i="10"/>
  <c r="P6228" i="10"/>
  <c r="P6229" i="10"/>
  <c r="P6230" i="10"/>
  <c r="P6231" i="10"/>
  <c r="P6232" i="10"/>
  <c r="P6233" i="10"/>
  <c r="P6234" i="10"/>
  <c r="P6235" i="10"/>
  <c r="P6236" i="10"/>
  <c r="P6237" i="10"/>
  <c r="P6238" i="10"/>
  <c r="P6239" i="10"/>
  <c r="P6240" i="10"/>
  <c r="P6241" i="10"/>
  <c r="P6242" i="10"/>
  <c r="P6243" i="10"/>
  <c r="P6244" i="10"/>
  <c r="P6245" i="10"/>
  <c r="P6246" i="10"/>
  <c r="P6247" i="10"/>
  <c r="P6248" i="10"/>
  <c r="P6249" i="10"/>
  <c r="P6250" i="10"/>
  <c r="P6251" i="10"/>
  <c r="P6252" i="10"/>
  <c r="P6253" i="10"/>
  <c r="P6254" i="10"/>
  <c r="P6255" i="10"/>
  <c r="P6256" i="10"/>
  <c r="P6257" i="10"/>
  <c r="P6258" i="10"/>
  <c r="P6259" i="10"/>
  <c r="P6260" i="10"/>
  <c r="P6261" i="10"/>
  <c r="P6262" i="10"/>
  <c r="P6263" i="10"/>
  <c r="P6264" i="10"/>
  <c r="P6265" i="10"/>
  <c r="P6266" i="10"/>
  <c r="P6267" i="10"/>
  <c r="P6268" i="10"/>
  <c r="P6269" i="10"/>
  <c r="P6270" i="10"/>
  <c r="P6271" i="10"/>
  <c r="P6272" i="10"/>
  <c r="P6273" i="10"/>
  <c r="P6274" i="10"/>
  <c r="P6275" i="10"/>
  <c r="P6276" i="10"/>
  <c r="P6277" i="10"/>
  <c r="P6278" i="10"/>
  <c r="P6279" i="10"/>
  <c r="P6280" i="10"/>
  <c r="P6281" i="10"/>
  <c r="P6282" i="10"/>
  <c r="P6283" i="10"/>
  <c r="P6284" i="10"/>
  <c r="P6285" i="10"/>
  <c r="P6286" i="10"/>
  <c r="P6287" i="10"/>
  <c r="P6288" i="10"/>
  <c r="P6289" i="10"/>
  <c r="P6290" i="10"/>
  <c r="P6291" i="10"/>
  <c r="P6292" i="10"/>
  <c r="P6293" i="10"/>
  <c r="P6294" i="10"/>
  <c r="P6295" i="10"/>
  <c r="P6296" i="10"/>
  <c r="P6297" i="10"/>
  <c r="P6298" i="10"/>
  <c r="P6299" i="10"/>
  <c r="P6300" i="10"/>
  <c r="P6301" i="10"/>
  <c r="P6302" i="10"/>
  <c r="P6303" i="10"/>
  <c r="P6304" i="10"/>
  <c r="P6305" i="10"/>
  <c r="P6306" i="10"/>
  <c r="P6307" i="10"/>
  <c r="P6308" i="10"/>
  <c r="P6309" i="10"/>
  <c r="P6310" i="10"/>
  <c r="P6311" i="10"/>
  <c r="P6312" i="10"/>
  <c r="P6313" i="10"/>
  <c r="P6314" i="10"/>
  <c r="P6315" i="10"/>
  <c r="P6316" i="10"/>
  <c r="P6317" i="10"/>
  <c r="P6318" i="10"/>
  <c r="P6319" i="10"/>
  <c r="P6320" i="10"/>
  <c r="P6321" i="10"/>
  <c r="P6322" i="10"/>
  <c r="P6323" i="10"/>
  <c r="P6324" i="10"/>
  <c r="P6325" i="10"/>
  <c r="P6326" i="10"/>
  <c r="P6327" i="10"/>
  <c r="P6328" i="10"/>
  <c r="P6329" i="10"/>
  <c r="P6330" i="10"/>
  <c r="P6331" i="10"/>
  <c r="P6332" i="10"/>
  <c r="P6333" i="10"/>
  <c r="P6334" i="10"/>
  <c r="P6335" i="10"/>
  <c r="P6336" i="10"/>
  <c r="P6337" i="10"/>
  <c r="P6338" i="10"/>
  <c r="P6339" i="10"/>
  <c r="P6340" i="10"/>
  <c r="P6341" i="10"/>
  <c r="P6342" i="10"/>
  <c r="P6343" i="10"/>
  <c r="P6344" i="10"/>
  <c r="P6345" i="10"/>
  <c r="P6346" i="10"/>
  <c r="P6347" i="10"/>
  <c r="P6348" i="10"/>
  <c r="P6349" i="10"/>
  <c r="P6350" i="10"/>
  <c r="P6351" i="10"/>
  <c r="P6352" i="10"/>
  <c r="P6353" i="10"/>
  <c r="P6354" i="10"/>
  <c r="P6355" i="10"/>
  <c r="P6356" i="10"/>
  <c r="P6357" i="10"/>
  <c r="P6358" i="10"/>
  <c r="P6359" i="10"/>
  <c r="P6360" i="10"/>
  <c r="P6361" i="10"/>
  <c r="P6362" i="10"/>
  <c r="P6363" i="10"/>
  <c r="P6364" i="10"/>
  <c r="P6365" i="10"/>
  <c r="P6366" i="10"/>
  <c r="P6367" i="10"/>
  <c r="P6368" i="10"/>
  <c r="P6369" i="10"/>
  <c r="P6370" i="10"/>
  <c r="P6371" i="10"/>
  <c r="P6372" i="10"/>
  <c r="P6373" i="10"/>
  <c r="P6374" i="10"/>
  <c r="P6375" i="10"/>
  <c r="P6376" i="10"/>
  <c r="P6377" i="10"/>
  <c r="P6378" i="10"/>
  <c r="P6379" i="10"/>
  <c r="P6380" i="10"/>
  <c r="P6381" i="10"/>
  <c r="P6382" i="10"/>
  <c r="P6383" i="10"/>
  <c r="P6384" i="10"/>
  <c r="P6385" i="10"/>
  <c r="P6386" i="10"/>
  <c r="P6387" i="10"/>
  <c r="P6388" i="10"/>
  <c r="P6389" i="10"/>
  <c r="P6390" i="10"/>
  <c r="P6391" i="10"/>
  <c r="P6392" i="10"/>
  <c r="P6393" i="10"/>
  <c r="P6394" i="10"/>
  <c r="P6395" i="10"/>
  <c r="P6396" i="10"/>
  <c r="P6397" i="10"/>
  <c r="P6398" i="10"/>
  <c r="P6399" i="10"/>
  <c r="P6400" i="10"/>
  <c r="P6401" i="10"/>
  <c r="P6402" i="10"/>
  <c r="P6403" i="10"/>
  <c r="P6404" i="10"/>
  <c r="P6405" i="10"/>
  <c r="P6406" i="10"/>
  <c r="P6407" i="10"/>
  <c r="P6408" i="10"/>
  <c r="P6409" i="10"/>
  <c r="P6410" i="10"/>
  <c r="P6411" i="10"/>
  <c r="P6412" i="10"/>
  <c r="P6413" i="10"/>
  <c r="P6414" i="10"/>
  <c r="P6415" i="10"/>
  <c r="P6416" i="10"/>
  <c r="P6417" i="10"/>
  <c r="P6418" i="10"/>
  <c r="P6419" i="10"/>
  <c r="P6420" i="10"/>
  <c r="P6421" i="10"/>
  <c r="P6422" i="10"/>
  <c r="P6423" i="10"/>
  <c r="P6424" i="10"/>
  <c r="P6425" i="10"/>
  <c r="P6426" i="10"/>
  <c r="P6427" i="10"/>
  <c r="P6428" i="10"/>
  <c r="P6429" i="10"/>
  <c r="P6430" i="10"/>
  <c r="P6431" i="10"/>
  <c r="P6432" i="10"/>
  <c r="P6433" i="10"/>
  <c r="P6434" i="10"/>
  <c r="P6435" i="10"/>
  <c r="P6436" i="10"/>
  <c r="P6437" i="10"/>
  <c r="P6438" i="10"/>
  <c r="P6439" i="10"/>
  <c r="P6440" i="10"/>
  <c r="P6441" i="10"/>
  <c r="P6442" i="10"/>
  <c r="P6443" i="10"/>
  <c r="P6444" i="10"/>
  <c r="P6445" i="10"/>
  <c r="P6446" i="10"/>
  <c r="P6447" i="10"/>
  <c r="P6448" i="10"/>
  <c r="P6449" i="10"/>
  <c r="P6450" i="10"/>
  <c r="P6451" i="10"/>
  <c r="P6452" i="10"/>
  <c r="P6453" i="10"/>
  <c r="P6454" i="10"/>
  <c r="P6455" i="10"/>
  <c r="P6456" i="10"/>
  <c r="P6457" i="10"/>
  <c r="P6458" i="10"/>
  <c r="P6459" i="10"/>
  <c r="P6460" i="10"/>
  <c r="P6461" i="10"/>
  <c r="P6462" i="10"/>
  <c r="P6463" i="10"/>
  <c r="P6464" i="10"/>
  <c r="P6465" i="10"/>
  <c r="P6466" i="10"/>
  <c r="P6467" i="10"/>
  <c r="P6468" i="10"/>
  <c r="P6469" i="10"/>
  <c r="P6470" i="10"/>
  <c r="P6471" i="10"/>
  <c r="P6472" i="10"/>
  <c r="P6473" i="10"/>
  <c r="P6474" i="10"/>
  <c r="P6475" i="10"/>
  <c r="P6476" i="10"/>
  <c r="P6477" i="10"/>
  <c r="P6478" i="10"/>
  <c r="P6479" i="10"/>
  <c r="P6480" i="10"/>
  <c r="P6481" i="10"/>
  <c r="P6482" i="10"/>
  <c r="P6483" i="10"/>
  <c r="P6484" i="10"/>
  <c r="P6485" i="10"/>
  <c r="P6486" i="10"/>
  <c r="P6487" i="10"/>
  <c r="P6488" i="10"/>
  <c r="P6489" i="10"/>
  <c r="P6490" i="10"/>
  <c r="P6491" i="10"/>
  <c r="P6492" i="10"/>
  <c r="P6493" i="10"/>
  <c r="P6494" i="10"/>
  <c r="P6495" i="10"/>
  <c r="P6496" i="10"/>
  <c r="P6497" i="10"/>
  <c r="P6498" i="10"/>
  <c r="P6499" i="10"/>
  <c r="P6500" i="10"/>
  <c r="P6501" i="10"/>
  <c r="P6502" i="10"/>
  <c r="P6503" i="10"/>
  <c r="P6504" i="10"/>
  <c r="P6505" i="10"/>
  <c r="P6506" i="10"/>
  <c r="P6507" i="10"/>
  <c r="P6508" i="10"/>
  <c r="P6509" i="10"/>
  <c r="P6510" i="10"/>
  <c r="P6511" i="10"/>
  <c r="P6512" i="10"/>
  <c r="P6513" i="10"/>
  <c r="P6514" i="10"/>
  <c r="P6515" i="10"/>
  <c r="P6516" i="10"/>
  <c r="P6517" i="10"/>
  <c r="P6518" i="10"/>
  <c r="P6519" i="10"/>
  <c r="P6520" i="10"/>
  <c r="P6521" i="10"/>
  <c r="P6522" i="10"/>
  <c r="P6523" i="10"/>
  <c r="P6524" i="10"/>
  <c r="P6525" i="10"/>
  <c r="P6526" i="10"/>
  <c r="P6527" i="10"/>
  <c r="P6528" i="10"/>
  <c r="P6529" i="10"/>
  <c r="P6530" i="10"/>
  <c r="P6531" i="10"/>
  <c r="P6532" i="10"/>
  <c r="P6533" i="10"/>
  <c r="P6534" i="10"/>
  <c r="P6535" i="10"/>
  <c r="P6536" i="10"/>
  <c r="P6537" i="10"/>
  <c r="P6538" i="10"/>
  <c r="P6539" i="10"/>
  <c r="P6540" i="10"/>
  <c r="P6541" i="10"/>
  <c r="P6542" i="10"/>
  <c r="P6543" i="10"/>
  <c r="P6544" i="10"/>
  <c r="P6545" i="10"/>
  <c r="P6546" i="10"/>
  <c r="P6547" i="10"/>
  <c r="P6548" i="10"/>
  <c r="P6549" i="10"/>
  <c r="P6550" i="10"/>
  <c r="P6551" i="10"/>
  <c r="P6552" i="10"/>
  <c r="P6553" i="10"/>
  <c r="P6554" i="10"/>
  <c r="P6555" i="10"/>
  <c r="P6556" i="10"/>
  <c r="P6557" i="10"/>
  <c r="P6558" i="10"/>
  <c r="P6559" i="10"/>
  <c r="P6560" i="10"/>
  <c r="P6561" i="10"/>
  <c r="P6562" i="10"/>
  <c r="P6563" i="10"/>
  <c r="P6564" i="10"/>
  <c r="P6565" i="10"/>
  <c r="P6566" i="10"/>
  <c r="P6567" i="10"/>
  <c r="P6568" i="10"/>
  <c r="P6569" i="10"/>
  <c r="P6570" i="10"/>
  <c r="P6571" i="10"/>
  <c r="P6572" i="10"/>
  <c r="P6573" i="10"/>
  <c r="P6574" i="10"/>
  <c r="P6575" i="10"/>
  <c r="P6576" i="10"/>
  <c r="P6577" i="10"/>
  <c r="P6578" i="10"/>
  <c r="P6579" i="10"/>
  <c r="P6580" i="10"/>
  <c r="P6581" i="10"/>
  <c r="P6582" i="10"/>
  <c r="P6583" i="10"/>
  <c r="P6584" i="10"/>
  <c r="P6585" i="10"/>
  <c r="P6586" i="10"/>
  <c r="P6587" i="10"/>
  <c r="P6588" i="10"/>
  <c r="P6589" i="10"/>
  <c r="P6590" i="10"/>
  <c r="P6591" i="10"/>
  <c r="P6592" i="10"/>
  <c r="P6593" i="10"/>
  <c r="P6594" i="10"/>
  <c r="P6595" i="10"/>
  <c r="P6596" i="10"/>
  <c r="P6597" i="10"/>
  <c r="P6598" i="10"/>
  <c r="P6599" i="10"/>
  <c r="P6600" i="10"/>
  <c r="P6601" i="10"/>
  <c r="P6602" i="10"/>
  <c r="P6603" i="10"/>
  <c r="P6604" i="10"/>
  <c r="P6605" i="10"/>
  <c r="P6606" i="10"/>
  <c r="P6607" i="10"/>
  <c r="P6608" i="10"/>
  <c r="P6609" i="10"/>
  <c r="P6610" i="10"/>
  <c r="P6611" i="10"/>
  <c r="P6612" i="10"/>
  <c r="P6613" i="10"/>
  <c r="P6614" i="10"/>
  <c r="P6615" i="10"/>
  <c r="P6616" i="10"/>
  <c r="P6617" i="10"/>
  <c r="P6618" i="10"/>
  <c r="P6619" i="10"/>
  <c r="P6620" i="10"/>
  <c r="P6621" i="10"/>
  <c r="P6622" i="10"/>
  <c r="P6623" i="10"/>
  <c r="P6624" i="10"/>
  <c r="P6625" i="10"/>
  <c r="P6626" i="10"/>
  <c r="P6627" i="10"/>
  <c r="P6628" i="10"/>
  <c r="P6629" i="10"/>
  <c r="P6630" i="10"/>
  <c r="P6631" i="10"/>
  <c r="P6632" i="10"/>
  <c r="P6633" i="10"/>
  <c r="P6634" i="10"/>
  <c r="P6635" i="10"/>
  <c r="P6636" i="10"/>
  <c r="P6637" i="10"/>
  <c r="P6638" i="10"/>
  <c r="P6639" i="10"/>
  <c r="P6640" i="10"/>
  <c r="P6641" i="10"/>
  <c r="P6642" i="10"/>
  <c r="P6643" i="10"/>
  <c r="P6644" i="10"/>
  <c r="P6645" i="10"/>
  <c r="P6646" i="10"/>
  <c r="P6647" i="10"/>
  <c r="P6648" i="10"/>
  <c r="P6649" i="10"/>
  <c r="P6650" i="10"/>
  <c r="P6651" i="10"/>
  <c r="P6652" i="10"/>
  <c r="P6653" i="10"/>
  <c r="P6654" i="10"/>
  <c r="P6655" i="10"/>
  <c r="P6656" i="10"/>
  <c r="P6657" i="10"/>
  <c r="P6658" i="10"/>
  <c r="P6659" i="10"/>
  <c r="P6660" i="10"/>
  <c r="P6661" i="10"/>
  <c r="P6662" i="10"/>
  <c r="P6663" i="10"/>
  <c r="P6664" i="10"/>
  <c r="P6665" i="10"/>
  <c r="P6666" i="10"/>
  <c r="P6667" i="10"/>
  <c r="P6668" i="10"/>
  <c r="P6669" i="10"/>
  <c r="P6670" i="10"/>
  <c r="P6671" i="10"/>
  <c r="P6672" i="10"/>
  <c r="P6673" i="10"/>
  <c r="P6674" i="10"/>
  <c r="P6675" i="10"/>
  <c r="P6676" i="10"/>
  <c r="P6677" i="10"/>
  <c r="P6678" i="10"/>
  <c r="P6679" i="10"/>
  <c r="P6680" i="10"/>
  <c r="P6681" i="10"/>
  <c r="P6682" i="10"/>
  <c r="P6683" i="10"/>
  <c r="P6684" i="10"/>
  <c r="P6685" i="10"/>
  <c r="P6686" i="10"/>
  <c r="P6687" i="10"/>
  <c r="P6688" i="10"/>
  <c r="P6689" i="10"/>
  <c r="P6690" i="10"/>
  <c r="P6691" i="10"/>
  <c r="P6692" i="10"/>
  <c r="P6693" i="10"/>
  <c r="P6694" i="10"/>
  <c r="P6695" i="10"/>
  <c r="P6696" i="10"/>
  <c r="P6697" i="10"/>
  <c r="P6698" i="10"/>
  <c r="P6699" i="10"/>
  <c r="P6700" i="10"/>
  <c r="P6701" i="10"/>
  <c r="P6702" i="10"/>
  <c r="P6703" i="10"/>
  <c r="P6704" i="10"/>
  <c r="P6705" i="10"/>
  <c r="P6706" i="10"/>
  <c r="P6707" i="10"/>
  <c r="P6708" i="10"/>
  <c r="P6709" i="10"/>
  <c r="P6710" i="10"/>
  <c r="P6711" i="10"/>
  <c r="P6712" i="10"/>
  <c r="P6713" i="10"/>
  <c r="P6714" i="10"/>
  <c r="P6715" i="10"/>
  <c r="P6716" i="10"/>
  <c r="P6717" i="10"/>
  <c r="P6718" i="10"/>
  <c r="P6719" i="10"/>
  <c r="P6720" i="10"/>
  <c r="P6721" i="10"/>
  <c r="P6722" i="10"/>
  <c r="P6723" i="10"/>
  <c r="P6724" i="10"/>
  <c r="P6725" i="10"/>
  <c r="P6726" i="10"/>
  <c r="P6727" i="10"/>
  <c r="P6728" i="10"/>
  <c r="P6729" i="10"/>
  <c r="P6730" i="10"/>
  <c r="P6731" i="10"/>
  <c r="P6732" i="10"/>
  <c r="P6733" i="10"/>
  <c r="P6734" i="10"/>
  <c r="P6735" i="10"/>
  <c r="P6736" i="10"/>
  <c r="P6737" i="10"/>
  <c r="P6738" i="10"/>
  <c r="P6739" i="10"/>
  <c r="P6740" i="10"/>
  <c r="P6741" i="10"/>
  <c r="P6742" i="10"/>
  <c r="P6743" i="10"/>
  <c r="P6744" i="10"/>
  <c r="P6745" i="10"/>
  <c r="P6746" i="10"/>
  <c r="P6747" i="10"/>
  <c r="P6748" i="10"/>
  <c r="P6749" i="10"/>
  <c r="P6750" i="10"/>
  <c r="P6751" i="10"/>
  <c r="P6752" i="10"/>
  <c r="P6753" i="10"/>
  <c r="P6754" i="10"/>
  <c r="P6755" i="10"/>
  <c r="P6756" i="10"/>
  <c r="P6757" i="10"/>
  <c r="P6758" i="10"/>
  <c r="P6759" i="10"/>
  <c r="P6760" i="10"/>
  <c r="P6761" i="10"/>
  <c r="P6762" i="10"/>
  <c r="P6763" i="10"/>
  <c r="P6764" i="10"/>
  <c r="P6765" i="10"/>
  <c r="P6766" i="10"/>
  <c r="P6767" i="10"/>
  <c r="P6768" i="10"/>
  <c r="P6769" i="10"/>
  <c r="P6770" i="10"/>
  <c r="P6771" i="10"/>
  <c r="P6772" i="10"/>
  <c r="P6773" i="10"/>
  <c r="P6774" i="10"/>
  <c r="P6775" i="10"/>
  <c r="P6776" i="10"/>
  <c r="P6777" i="10"/>
  <c r="P6778" i="10"/>
  <c r="P6779" i="10"/>
  <c r="P6780" i="10"/>
  <c r="P6781" i="10"/>
  <c r="P6782" i="10"/>
  <c r="P6783" i="10"/>
  <c r="P6784" i="10"/>
  <c r="P6785" i="10"/>
  <c r="P6786" i="10"/>
  <c r="P6787" i="10"/>
  <c r="P6788" i="10"/>
  <c r="P6789" i="10"/>
  <c r="P6790" i="10"/>
  <c r="P6791" i="10"/>
  <c r="P6792" i="10"/>
  <c r="P6793" i="10"/>
  <c r="P6794" i="10"/>
  <c r="P6795" i="10"/>
  <c r="P6796" i="10"/>
  <c r="P6797" i="10"/>
  <c r="P6798" i="10"/>
  <c r="P6799" i="10"/>
  <c r="P6800" i="10"/>
  <c r="P6801" i="10"/>
  <c r="P6802" i="10"/>
  <c r="P6803" i="10"/>
  <c r="P6804" i="10"/>
  <c r="P6805" i="10"/>
  <c r="P6806" i="10"/>
  <c r="P6807" i="10"/>
  <c r="P6808" i="10"/>
  <c r="P6809" i="10"/>
  <c r="P6810" i="10"/>
  <c r="P6811" i="10"/>
  <c r="P6812" i="10"/>
  <c r="P6813" i="10"/>
  <c r="P6814" i="10"/>
  <c r="P6815" i="10"/>
  <c r="P6816" i="10"/>
  <c r="P6817" i="10"/>
  <c r="P6818" i="10"/>
  <c r="P6819" i="10"/>
  <c r="P6820" i="10"/>
  <c r="P6821" i="10"/>
  <c r="P6822" i="10"/>
  <c r="P6823" i="10"/>
  <c r="P6824" i="10"/>
  <c r="P6825" i="10"/>
  <c r="P6826" i="10"/>
  <c r="P6827" i="10"/>
  <c r="P6828" i="10"/>
  <c r="P6829" i="10"/>
  <c r="P6830" i="10"/>
  <c r="P6831" i="10"/>
  <c r="P6832" i="10"/>
  <c r="P6833" i="10"/>
  <c r="P6834" i="10"/>
  <c r="P6835" i="10"/>
  <c r="P6836" i="10"/>
  <c r="P6837" i="10"/>
  <c r="P6838" i="10"/>
  <c r="P6839" i="10"/>
  <c r="P6840" i="10"/>
  <c r="P6841" i="10"/>
  <c r="P6842" i="10"/>
  <c r="P6843" i="10"/>
  <c r="P6844" i="10"/>
  <c r="P6845" i="10"/>
  <c r="P6846" i="10"/>
  <c r="P6847" i="10"/>
  <c r="P6848" i="10"/>
  <c r="P6849" i="10"/>
  <c r="P6850" i="10"/>
  <c r="P6851" i="10"/>
  <c r="P6852" i="10"/>
  <c r="P6853" i="10"/>
  <c r="P6854" i="10"/>
  <c r="P6855" i="10"/>
  <c r="P6856" i="10"/>
  <c r="P6857" i="10"/>
  <c r="P6858" i="10"/>
  <c r="P6859" i="10"/>
  <c r="P6860" i="10"/>
  <c r="P6861" i="10"/>
  <c r="P6862" i="10"/>
  <c r="P6863" i="10"/>
  <c r="P6864" i="10"/>
  <c r="P6865" i="10"/>
  <c r="P6866" i="10"/>
  <c r="P6867" i="10"/>
  <c r="P6868" i="10"/>
  <c r="P6869" i="10"/>
  <c r="P6870" i="10"/>
  <c r="P6871" i="10"/>
  <c r="P6872" i="10"/>
  <c r="P6873" i="10"/>
  <c r="P6874" i="10"/>
  <c r="P6875" i="10"/>
  <c r="P6876" i="10"/>
  <c r="P6877" i="10"/>
  <c r="P6878" i="10"/>
  <c r="P6879" i="10"/>
  <c r="P6880" i="10"/>
  <c r="P6881" i="10"/>
  <c r="P6882" i="10"/>
  <c r="P6883" i="10"/>
  <c r="P6884" i="10"/>
  <c r="P6885" i="10"/>
  <c r="P6886" i="10"/>
  <c r="P6887" i="10"/>
  <c r="P6888" i="10"/>
  <c r="P6889" i="10"/>
  <c r="P6890" i="10"/>
  <c r="P6891" i="10"/>
  <c r="P6892" i="10"/>
  <c r="P6893" i="10"/>
  <c r="P6894" i="10"/>
  <c r="P6895" i="10"/>
  <c r="P6896" i="10"/>
  <c r="P6897" i="10"/>
  <c r="P6898" i="10"/>
  <c r="P6899" i="10"/>
  <c r="P6900" i="10"/>
  <c r="P6901" i="10"/>
  <c r="P6902" i="10"/>
  <c r="P6903" i="10"/>
  <c r="P6904" i="10"/>
  <c r="P6905" i="10"/>
  <c r="P6906" i="10"/>
  <c r="P6907" i="10"/>
  <c r="P6908" i="10"/>
  <c r="P6909" i="10"/>
  <c r="P6910" i="10"/>
  <c r="P6911" i="10"/>
  <c r="P6912" i="10"/>
  <c r="P6913" i="10"/>
  <c r="P6914" i="10"/>
  <c r="P6915" i="10"/>
  <c r="P6916" i="10"/>
  <c r="P6917" i="10"/>
  <c r="P6918" i="10"/>
  <c r="P6919" i="10"/>
  <c r="P6920" i="10"/>
  <c r="P6921" i="10"/>
  <c r="P6922" i="10"/>
  <c r="P6923" i="10"/>
  <c r="P6924" i="10"/>
  <c r="P6925" i="10"/>
  <c r="P6926" i="10"/>
  <c r="P6927" i="10"/>
  <c r="P6928" i="10"/>
  <c r="P6929" i="10"/>
  <c r="P6930" i="10"/>
  <c r="P6931" i="10"/>
  <c r="P6932" i="10"/>
  <c r="P6933" i="10"/>
  <c r="P6934" i="10"/>
  <c r="P6935" i="10"/>
  <c r="P6936" i="10"/>
  <c r="P6937" i="10"/>
  <c r="P6938" i="10"/>
  <c r="P6939" i="10"/>
  <c r="P6940" i="10"/>
  <c r="P6941" i="10"/>
  <c r="P6942" i="10"/>
  <c r="P6943" i="10"/>
  <c r="P6944" i="10"/>
  <c r="P6945" i="10"/>
  <c r="P6946" i="10"/>
  <c r="P6947" i="10"/>
  <c r="P6948" i="10"/>
  <c r="P6949" i="10"/>
  <c r="P6950" i="10"/>
  <c r="P6951" i="10"/>
  <c r="P6952" i="10"/>
  <c r="P6953" i="10"/>
  <c r="P6954" i="10"/>
  <c r="P6955" i="10"/>
  <c r="P6956" i="10"/>
  <c r="P6957" i="10"/>
  <c r="P6958" i="10"/>
  <c r="P6959" i="10"/>
  <c r="P6960" i="10"/>
  <c r="P6961" i="10"/>
  <c r="P6962" i="10"/>
  <c r="P6963" i="10"/>
  <c r="P6964" i="10"/>
  <c r="P6965" i="10"/>
  <c r="P6966" i="10"/>
  <c r="P6967" i="10"/>
  <c r="P6968" i="10"/>
  <c r="P6969" i="10"/>
  <c r="P6970" i="10"/>
  <c r="P6971" i="10"/>
  <c r="P6972" i="10"/>
  <c r="P6973" i="10"/>
  <c r="P6974" i="10"/>
  <c r="P6975" i="10"/>
  <c r="P6976" i="10"/>
  <c r="P6977" i="10"/>
  <c r="P6978" i="10"/>
  <c r="P6979" i="10"/>
  <c r="P6980" i="10"/>
  <c r="P6981" i="10"/>
  <c r="P6982" i="10"/>
  <c r="P6983" i="10"/>
  <c r="P6984" i="10"/>
  <c r="P6985" i="10"/>
  <c r="P6986" i="10"/>
  <c r="P6987" i="10"/>
  <c r="P6988" i="10"/>
  <c r="P6989" i="10"/>
  <c r="P6990" i="10"/>
  <c r="P6991" i="10"/>
  <c r="P6992" i="10"/>
  <c r="P6993" i="10"/>
  <c r="P6994" i="10"/>
  <c r="P6995" i="10"/>
  <c r="P6996" i="10"/>
  <c r="P6997" i="10"/>
  <c r="P6998" i="10"/>
  <c r="P6999" i="10"/>
  <c r="P7000" i="10"/>
  <c r="P7001" i="10"/>
  <c r="P7002" i="10"/>
  <c r="P7003" i="10"/>
  <c r="P7004" i="10"/>
  <c r="P7005" i="10"/>
  <c r="P7006" i="10"/>
  <c r="P7007" i="10"/>
  <c r="P7008" i="10"/>
  <c r="P7009" i="10"/>
  <c r="P7010" i="10"/>
  <c r="P7011" i="10"/>
  <c r="P7012" i="10"/>
  <c r="P7013" i="10"/>
  <c r="P7014" i="10"/>
  <c r="P7015" i="10"/>
  <c r="P7016" i="10"/>
  <c r="P7017" i="10"/>
  <c r="P7018" i="10"/>
  <c r="P7019" i="10"/>
  <c r="P7020" i="10"/>
  <c r="P7021" i="10"/>
  <c r="P7022" i="10"/>
  <c r="P7023" i="10"/>
  <c r="P7024" i="10"/>
  <c r="P7025" i="10"/>
  <c r="P7026" i="10"/>
  <c r="P7027" i="10"/>
  <c r="P7028" i="10"/>
  <c r="P7029" i="10"/>
  <c r="P7030" i="10"/>
  <c r="P7031" i="10"/>
  <c r="P7032" i="10"/>
  <c r="P7033" i="10"/>
  <c r="P7034" i="10"/>
  <c r="P7035" i="10"/>
  <c r="P7036" i="10"/>
  <c r="P7037" i="10"/>
  <c r="P7038" i="10"/>
  <c r="P7039" i="10"/>
  <c r="P7040" i="10"/>
  <c r="P7041" i="10"/>
  <c r="P7042" i="10"/>
  <c r="P7043" i="10"/>
  <c r="P7044" i="10"/>
  <c r="P7045" i="10"/>
  <c r="P7046" i="10"/>
  <c r="P7047" i="10"/>
  <c r="P7048" i="10"/>
  <c r="P7049" i="10"/>
  <c r="P7050" i="10"/>
  <c r="P7051" i="10"/>
  <c r="P7052" i="10"/>
  <c r="P7053" i="10"/>
  <c r="P7054" i="10"/>
  <c r="P7055" i="10"/>
  <c r="P7056" i="10"/>
  <c r="P7057" i="10"/>
  <c r="P7058" i="10"/>
  <c r="P7059" i="10"/>
  <c r="P7060" i="10"/>
  <c r="P7061" i="10"/>
  <c r="P7062" i="10"/>
  <c r="P7063" i="10"/>
  <c r="P7064" i="10"/>
  <c r="P7065" i="10"/>
  <c r="P7066" i="10"/>
  <c r="P7067" i="10"/>
  <c r="P7068" i="10"/>
  <c r="P7069" i="10"/>
  <c r="P7070" i="10"/>
  <c r="P7071" i="10"/>
  <c r="P7072" i="10"/>
  <c r="P7073" i="10"/>
  <c r="P7074" i="10"/>
  <c r="P7075" i="10"/>
  <c r="P7076" i="10"/>
  <c r="P7077" i="10"/>
  <c r="P7078" i="10"/>
  <c r="P7079" i="10"/>
  <c r="P7080" i="10"/>
  <c r="P7081" i="10"/>
  <c r="P7082" i="10"/>
  <c r="P7083" i="10"/>
  <c r="P7084" i="10"/>
  <c r="P7085" i="10"/>
  <c r="P7086" i="10"/>
  <c r="P7087" i="10"/>
  <c r="P7088" i="10"/>
  <c r="P7089" i="10"/>
  <c r="P7090" i="10"/>
  <c r="P7091" i="10"/>
  <c r="P7092" i="10"/>
  <c r="P7093" i="10"/>
  <c r="P7094" i="10"/>
  <c r="P7095" i="10"/>
  <c r="P7096" i="10"/>
  <c r="P7097" i="10"/>
  <c r="P7098" i="10"/>
  <c r="P7099" i="10"/>
  <c r="P7100" i="10"/>
  <c r="P7101" i="10"/>
  <c r="P7102" i="10"/>
  <c r="P7103" i="10"/>
  <c r="P7104" i="10"/>
  <c r="P7105" i="10"/>
  <c r="P7106" i="10"/>
  <c r="P7107" i="10"/>
  <c r="P7108" i="10"/>
  <c r="P7109" i="10"/>
  <c r="P7110" i="10"/>
  <c r="P7111" i="10"/>
  <c r="P7112" i="10"/>
  <c r="P7113" i="10"/>
  <c r="P7114" i="10"/>
  <c r="P7115" i="10"/>
  <c r="P7116" i="10"/>
  <c r="P7117" i="10"/>
  <c r="P7118" i="10"/>
  <c r="P7119" i="10"/>
  <c r="P7120" i="10"/>
  <c r="P7121" i="10"/>
  <c r="P7122" i="10"/>
  <c r="P7123" i="10"/>
  <c r="P7124" i="10"/>
  <c r="P7125" i="10"/>
  <c r="P7126" i="10"/>
  <c r="P7127" i="10"/>
  <c r="P7128" i="10"/>
  <c r="P7129" i="10"/>
  <c r="P7130" i="10"/>
  <c r="P7131" i="10"/>
  <c r="P7132" i="10"/>
  <c r="P7133" i="10"/>
  <c r="P7134" i="10"/>
  <c r="P7135" i="10"/>
  <c r="P7136" i="10"/>
  <c r="P7137" i="10"/>
  <c r="P7138" i="10"/>
  <c r="P7139" i="10"/>
  <c r="P7140" i="10"/>
  <c r="P7141" i="10"/>
  <c r="P7142" i="10"/>
  <c r="P7143" i="10"/>
  <c r="P7144" i="10"/>
  <c r="P7145" i="10"/>
  <c r="P7146" i="10"/>
  <c r="P7147" i="10"/>
  <c r="P7148" i="10"/>
  <c r="P7149" i="10"/>
  <c r="P7150" i="10"/>
  <c r="P7151" i="10"/>
  <c r="P7152" i="10"/>
  <c r="P7153" i="10"/>
  <c r="P7154" i="10"/>
  <c r="P7155" i="10"/>
  <c r="P7156" i="10"/>
  <c r="P7157" i="10"/>
  <c r="P7158" i="10"/>
  <c r="P7159" i="10"/>
  <c r="P7160" i="10"/>
  <c r="P7161" i="10"/>
  <c r="P7162" i="10"/>
  <c r="P7163" i="10"/>
  <c r="P7164" i="10"/>
  <c r="P7165" i="10"/>
  <c r="P7166" i="10"/>
  <c r="P7167" i="10"/>
  <c r="P7168" i="10"/>
  <c r="P7169" i="10"/>
  <c r="P7170" i="10"/>
  <c r="P7171" i="10"/>
  <c r="P7172" i="10"/>
  <c r="P7173" i="10"/>
  <c r="P7174" i="10"/>
  <c r="P7175" i="10"/>
  <c r="P7176" i="10"/>
  <c r="P7177" i="10"/>
  <c r="P7178" i="10"/>
  <c r="P7179" i="10"/>
  <c r="P7180" i="10"/>
  <c r="P7181" i="10"/>
  <c r="P7182" i="10"/>
  <c r="P7183" i="10"/>
  <c r="P7184" i="10"/>
  <c r="P7185" i="10"/>
  <c r="P7186" i="10"/>
  <c r="P7187" i="10"/>
  <c r="P7188" i="10"/>
  <c r="P7189" i="10"/>
  <c r="P7190" i="10"/>
  <c r="P7191" i="10"/>
  <c r="P7192" i="10"/>
  <c r="P7193" i="10"/>
  <c r="P7194" i="10"/>
  <c r="P7195" i="10"/>
  <c r="P7196" i="10"/>
  <c r="P7197" i="10"/>
  <c r="P7198" i="10"/>
  <c r="P7199" i="10"/>
  <c r="P7200" i="10"/>
  <c r="P7201" i="10"/>
  <c r="P7202" i="10"/>
  <c r="P7203" i="10"/>
  <c r="P7204" i="10"/>
  <c r="P7205" i="10"/>
  <c r="P7206" i="10"/>
  <c r="P7207" i="10"/>
  <c r="P7208" i="10"/>
  <c r="P7209" i="10"/>
  <c r="P7210" i="10"/>
  <c r="P7211" i="10"/>
  <c r="P7212" i="10"/>
  <c r="P7213" i="10"/>
  <c r="P7214" i="10"/>
  <c r="P7215" i="10"/>
  <c r="P7216" i="10"/>
  <c r="P7217" i="10"/>
  <c r="P7218" i="10"/>
  <c r="P7219" i="10"/>
  <c r="P7220" i="10"/>
  <c r="P7221" i="10"/>
  <c r="P7222" i="10"/>
  <c r="P7223" i="10"/>
  <c r="P7224" i="10"/>
  <c r="P7225" i="10"/>
  <c r="P7226" i="10"/>
  <c r="P7227" i="10"/>
  <c r="P7228" i="10"/>
  <c r="P7229" i="10"/>
  <c r="P7230" i="10"/>
  <c r="P7231" i="10"/>
  <c r="P7232" i="10"/>
  <c r="P7233" i="10"/>
  <c r="P7234" i="10"/>
  <c r="P7235" i="10"/>
  <c r="P7236" i="10"/>
  <c r="P7237" i="10"/>
  <c r="P7238" i="10"/>
  <c r="P7239" i="10"/>
  <c r="P7240" i="10"/>
  <c r="P7241" i="10"/>
  <c r="P7242" i="10"/>
  <c r="P7243" i="10"/>
  <c r="P7244" i="10"/>
  <c r="P7245" i="10"/>
  <c r="P7246" i="10"/>
  <c r="P7247" i="10"/>
  <c r="P7248" i="10"/>
  <c r="P7249" i="10"/>
  <c r="P7250" i="10"/>
  <c r="P7251" i="10"/>
  <c r="P7252" i="10"/>
  <c r="P7253" i="10"/>
  <c r="P7254" i="10"/>
  <c r="P7255" i="10"/>
  <c r="P7256" i="10"/>
  <c r="P7257" i="10"/>
  <c r="P7258" i="10"/>
  <c r="P7259" i="10"/>
  <c r="P7260" i="10"/>
  <c r="P7261" i="10"/>
  <c r="P7262" i="10"/>
  <c r="P7263" i="10"/>
  <c r="P7264" i="10"/>
  <c r="P7265" i="10"/>
  <c r="P7266" i="10"/>
  <c r="P7267" i="10"/>
  <c r="P7268" i="10"/>
  <c r="P7269" i="10"/>
  <c r="P7270" i="10"/>
  <c r="P7271" i="10"/>
  <c r="P7272" i="10"/>
  <c r="P7273" i="10"/>
  <c r="P7274" i="10"/>
  <c r="P7275" i="10"/>
  <c r="P7276" i="10"/>
  <c r="P7277" i="10"/>
  <c r="P7278" i="10"/>
  <c r="P7279" i="10"/>
  <c r="P7280" i="10"/>
  <c r="P7281" i="10"/>
  <c r="P7282" i="10"/>
  <c r="P7283" i="10"/>
  <c r="P7284" i="10"/>
  <c r="P7285" i="10"/>
  <c r="P7286" i="10"/>
  <c r="P7287" i="10"/>
  <c r="P7288" i="10"/>
  <c r="P7289" i="10"/>
  <c r="P7290" i="10"/>
  <c r="P7291" i="10"/>
  <c r="P7292" i="10"/>
  <c r="P7293" i="10"/>
  <c r="P7294" i="10"/>
  <c r="P7295" i="10"/>
  <c r="P7296" i="10"/>
  <c r="P7297" i="10"/>
  <c r="P7298" i="10"/>
  <c r="P7299" i="10"/>
  <c r="P7300" i="10"/>
  <c r="P7301" i="10"/>
  <c r="P7302" i="10"/>
  <c r="P7303" i="10"/>
  <c r="P7304" i="10"/>
  <c r="P7305" i="10"/>
  <c r="P7306" i="10"/>
  <c r="P7307" i="10"/>
  <c r="P7308" i="10"/>
  <c r="P7309" i="10"/>
  <c r="P7310" i="10"/>
  <c r="P7311" i="10"/>
  <c r="P7312" i="10"/>
  <c r="P7313" i="10"/>
  <c r="P7314" i="10"/>
  <c r="P7315" i="10"/>
  <c r="P7316" i="10"/>
  <c r="P7317" i="10"/>
  <c r="P7318" i="10"/>
  <c r="P7319" i="10"/>
  <c r="P7320" i="10"/>
  <c r="P7321" i="10"/>
  <c r="P7322" i="10"/>
  <c r="P7323" i="10"/>
  <c r="P7324" i="10"/>
  <c r="P7325" i="10"/>
  <c r="P7326" i="10"/>
  <c r="P7327" i="10"/>
  <c r="P7328" i="10"/>
  <c r="P7329" i="10"/>
  <c r="P7330" i="10"/>
  <c r="P7331" i="10"/>
  <c r="P7332" i="10"/>
  <c r="P7333" i="10"/>
  <c r="P7334" i="10"/>
  <c r="P7335" i="10"/>
  <c r="P7336" i="10"/>
  <c r="P7337" i="10"/>
  <c r="P7338" i="10"/>
  <c r="P7339" i="10"/>
  <c r="P7340" i="10"/>
  <c r="P7341" i="10"/>
  <c r="P7342" i="10"/>
  <c r="P7343" i="10"/>
  <c r="P7344" i="10"/>
  <c r="P7345" i="10"/>
  <c r="P7346" i="10"/>
  <c r="P7347" i="10"/>
  <c r="P7348" i="10"/>
  <c r="P7349" i="10"/>
  <c r="P7350" i="10"/>
  <c r="P7351" i="10"/>
  <c r="P7352" i="10"/>
  <c r="P7353" i="10"/>
  <c r="P7354" i="10"/>
  <c r="P7355" i="10"/>
  <c r="P7356" i="10"/>
  <c r="P7357" i="10"/>
  <c r="P7358" i="10"/>
  <c r="P7359" i="10"/>
  <c r="P7360" i="10"/>
  <c r="P7361" i="10"/>
  <c r="P7362" i="10"/>
  <c r="P7363" i="10"/>
  <c r="P7364" i="10"/>
  <c r="P7365" i="10"/>
  <c r="P7366" i="10"/>
  <c r="P7367" i="10"/>
  <c r="P7368" i="10"/>
  <c r="P7369" i="10"/>
  <c r="P7370" i="10"/>
  <c r="P7371" i="10"/>
  <c r="P7372" i="10"/>
  <c r="P7373" i="10"/>
  <c r="P7374" i="10"/>
  <c r="P7375" i="10"/>
  <c r="P7376" i="10"/>
  <c r="P7377" i="10"/>
  <c r="P7378" i="10"/>
  <c r="P7379" i="10"/>
  <c r="P7380" i="10"/>
  <c r="P7381" i="10"/>
  <c r="P7382" i="10"/>
  <c r="P7383" i="10"/>
  <c r="P7384" i="10"/>
  <c r="P7385" i="10"/>
  <c r="P7386" i="10"/>
  <c r="P7387" i="10"/>
  <c r="P7388" i="10"/>
  <c r="P7389" i="10"/>
  <c r="P7390" i="10"/>
  <c r="P7391" i="10"/>
  <c r="P7392" i="10"/>
  <c r="P7393" i="10"/>
  <c r="P7394" i="10"/>
  <c r="P7395" i="10"/>
  <c r="P7396" i="10"/>
  <c r="P7397" i="10"/>
  <c r="P7398" i="10"/>
  <c r="P7399" i="10"/>
  <c r="P7400" i="10"/>
  <c r="P7401" i="10"/>
  <c r="P7402" i="10"/>
  <c r="P7403" i="10"/>
  <c r="P7404" i="10"/>
  <c r="P7405" i="10"/>
  <c r="P7406" i="10"/>
  <c r="P7407" i="10"/>
  <c r="P7408" i="10"/>
  <c r="P7409" i="10"/>
  <c r="P7410" i="10"/>
  <c r="P7411" i="10"/>
  <c r="P7412" i="10"/>
  <c r="P7413" i="10"/>
  <c r="P7414" i="10"/>
  <c r="P7415" i="10"/>
  <c r="P7416" i="10"/>
  <c r="P7417" i="10"/>
  <c r="P7418" i="10"/>
  <c r="P7419" i="10"/>
  <c r="P7420" i="10"/>
  <c r="P7421" i="10"/>
  <c r="P7422" i="10"/>
  <c r="P7423" i="10"/>
  <c r="P7424" i="10"/>
  <c r="P7425" i="10"/>
  <c r="P7426" i="10"/>
  <c r="P7427" i="10"/>
  <c r="P7428" i="10"/>
  <c r="P7429" i="10"/>
  <c r="P7430" i="10"/>
  <c r="P7431" i="10"/>
  <c r="P7432" i="10"/>
  <c r="P7433" i="10"/>
  <c r="P7434" i="10"/>
  <c r="P7435" i="10"/>
  <c r="P7436" i="10"/>
  <c r="P7437" i="10"/>
  <c r="P7438" i="10"/>
  <c r="P7439" i="10"/>
  <c r="P7440" i="10"/>
  <c r="P7441" i="10"/>
  <c r="P7442" i="10"/>
  <c r="P7443" i="10"/>
  <c r="P7444" i="10"/>
  <c r="P7445" i="10"/>
  <c r="P7446" i="10"/>
  <c r="P2" i="10"/>
  <c r="O3" i="10"/>
  <c r="O4" i="10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O94" i="10"/>
  <c r="O95" i="10"/>
  <c r="O96" i="10"/>
  <c r="O97" i="10"/>
  <c r="O98" i="10"/>
  <c r="O99" i="10"/>
  <c r="O100" i="10"/>
  <c r="O101" i="10"/>
  <c r="O102" i="10"/>
  <c r="O103" i="10"/>
  <c r="O104" i="10"/>
  <c r="O105" i="10"/>
  <c r="O106" i="10"/>
  <c r="O107" i="10"/>
  <c r="O108" i="10"/>
  <c r="O109" i="10"/>
  <c r="O110" i="10"/>
  <c r="O111" i="10"/>
  <c r="O112" i="10"/>
  <c r="O113" i="10"/>
  <c r="O114" i="10"/>
  <c r="O115" i="10"/>
  <c r="O116" i="10"/>
  <c r="O117" i="10"/>
  <c r="O118" i="10"/>
  <c r="O119" i="10"/>
  <c r="O120" i="10"/>
  <c r="O121" i="10"/>
  <c r="O122" i="10"/>
  <c r="O123" i="10"/>
  <c r="O124" i="10"/>
  <c r="O125" i="10"/>
  <c r="O126" i="10"/>
  <c r="O127" i="10"/>
  <c r="O128" i="10"/>
  <c r="O129" i="10"/>
  <c r="O130" i="10"/>
  <c r="O131" i="10"/>
  <c r="O132" i="10"/>
  <c r="O133" i="10"/>
  <c r="O134" i="10"/>
  <c r="O135" i="10"/>
  <c r="O136" i="10"/>
  <c r="O137" i="10"/>
  <c r="O138" i="10"/>
  <c r="O139" i="10"/>
  <c r="O140" i="10"/>
  <c r="O141" i="10"/>
  <c r="O142" i="10"/>
  <c r="O143" i="10"/>
  <c r="O144" i="10"/>
  <c r="O145" i="10"/>
  <c r="O146" i="10"/>
  <c r="O147" i="10"/>
  <c r="O148" i="10"/>
  <c r="O149" i="10"/>
  <c r="O150" i="10"/>
  <c r="O151" i="10"/>
  <c r="O152" i="10"/>
  <c r="O153" i="10"/>
  <c r="O154" i="10"/>
  <c r="O155" i="10"/>
  <c r="O156" i="10"/>
  <c r="O157" i="10"/>
  <c r="O158" i="10"/>
  <c r="O159" i="10"/>
  <c r="O160" i="10"/>
  <c r="O161" i="10"/>
  <c r="O162" i="10"/>
  <c r="O163" i="10"/>
  <c r="O164" i="10"/>
  <c r="O165" i="10"/>
  <c r="O166" i="10"/>
  <c r="O167" i="10"/>
  <c r="O168" i="10"/>
  <c r="O169" i="10"/>
  <c r="O170" i="10"/>
  <c r="O171" i="10"/>
  <c r="O172" i="10"/>
  <c r="O173" i="10"/>
  <c r="O174" i="10"/>
  <c r="O175" i="10"/>
  <c r="O176" i="10"/>
  <c r="O177" i="10"/>
  <c r="O178" i="10"/>
  <c r="O179" i="10"/>
  <c r="O180" i="10"/>
  <c r="O181" i="10"/>
  <c r="O182" i="10"/>
  <c r="O183" i="10"/>
  <c r="O184" i="10"/>
  <c r="O185" i="10"/>
  <c r="O186" i="10"/>
  <c r="O187" i="10"/>
  <c r="O188" i="10"/>
  <c r="O189" i="10"/>
  <c r="O190" i="10"/>
  <c r="O191" i="10"/>
  <c r="O192" i="10"/>
  <c r="O193" i="10"/>
  <c r="O194" i="10"/>
  <c r="O195" i="10"/>
  <c r="O196" i="10"/>
  <c r="O197" i="10"/>
  <c r="O198" i="10"/>
  <c r="O199" i="10"/>
  <c r="O200" i="10"/>
  <c r="O201" i="10"/>
  <c r="O202" i="10"/>
  <c r="O203" i="10"/>
  <c r="O204" i="10"/>
  <c r="O205" i="10"/>
  <c r="O206" i="10"/>
  <c r="O207" i="10"/>
  <c r="O208" i="10"/>
  <c r="O209" i="10"/>
  <c r="O210" i="10"/>
  <c r="O211" i="10"/>
  <c r="O212" i="10"/>
  <c r="O213" i="10"/>
  <c r="O214" i="10"/>
  <c r="O215" i="10"/>
  <c r="O216" i="10"/>
  <c r="O217" i="10"/>
  <c r="O218" i="10"/>
  <c r="O219" i="10"/>
  <c r="O220" i="10"/>
  <c r="O221" i="10"/>
  <c r="O222" i="10"/>
  <c r="O223" i="10"/>
  <c r="O224" i="10"/>
  <c r="O225" i="10"/>
  <c r="O226" i="10"/>
  <c r="O227" i="10"/>
  <c r="O228" i="10"/>
  <c r="O229" i="10"/>
  <c r="O230" i="10"/>
  <c r="O231" i="10"/>
  <c r="O232" i="10"/>
  <c r="O233" i="10"/>
  <c r="O234" i="10"/>
  <c r="O235" i="10"/>
  <c r="O236" i="10"/>
  <c r="O237" i="10"/>
  <c r="O238" i="10"/>
  <c r="O239" i="10"/>
  <c r="O240" i="10"/>
  <c r="O241" i="10"/>
  <c r="O242" i="10"/>
  <c r="O243" i="10"/>
  <c r="O244" i="10"/>
  <c r="O245" i="10"/>
  <c r="O246" i="10"/>
  <c r="O247" i="10"/>
  <c r="O248" i="10"/>
  <c r="O249" i="10"/>
  <c r="O250" i="10"/>
  <c r="O251" i="10"/>
  <c r="O252" i="10"/>
  <c r="O253" i="10"/>
  <c r="O254" i="10"/>
  <c r="O255" i="10"/>
  <c r="O256" i="10"/>
  <c r="O257" i="10"/>
  <c r="O258" i="10"/>
  <c r="O259" i="10"/>
  <c r="O260" i="10"/>
  <c r="O261" i="10"/>
  <c r="O262" i="10"/>
  <c r="O263" i="10"/>
  <c r="O264" i="10"/>
  <c r="O265" i="10"/>
  <c r="O266" i="10"/>
  <c r="O267" i="10"/>
  <c r="O268" i="10"/>
  <c r="O269" i="10"/>
  <c r="O270" i="10"/>
  <c r="O271" i="10"/>
  <c r="O272" i="10"/>
  <c r="O273" i="10"/>
  <c r="O274" i="10"/>
  <c r="O275" i="10"/>
  <c r="O276" i="10"/>
  <c r="O277" i="10"/>
  <c r="O278" i="10"/>
  <c r="O279" i="10"/>
  <c r="O280" i="10"/>
  <c r="O281" i="10"/>
  <c r="O282" i="10"/>
  <c r="O283" i="10"/>
  <c r="O284" i="10"/>
  <c r="O285" i="10"/>
  <c r="O286" i="10"/>
  <c r="O287" i="10"/>
  <c r="O288" i="10"/>
  <c r="O289" i="10"/>
  <c r="O290" i="10"/>
  <c r="O291" i="10"/>
  <c r="O292" i="10"/>
  <c r="O293" i="10"/>
  <c r="O294" i="10"/>
  <c r="O295" i="10"/>
  <c r="O296" i="10"/>
  <c r="O297" i="10"/>
  <c r="O298" i="10"/>
  <c r="O299" i="10"/>
  <c r="O300" i="10"/>
  <c r="O301" i="10"/>
  <c r="O302" i="10"/>
  <c r="O303" i="10"/>
  <c r="O304" i="10"/>
  <c r="O305" i="10"/>
  <c r="O306" i="10"/>
  <c r="O307" i="10"/>
  <c r="O308" i="10"/>
  <c r="O309" i="10"/>
  <c r="O310" i="10"/>
  <c r="O311" i="10"/>
  <c r="O312" i="10"/>
  <c r="O313" i="10"/>
  <c r="O314" i="10"/>
  <c r="O315" i="10"/>
  <c r="O316" i="10"/>
  <c r="O317" i="10"/>
  <c r="O318" i="10"/>
  <c r="O319" i="10"/>
  <c r="O320" i="10"/>
  <c r="O321" i="10"/>
  <c r="O322" i="10"/>
  <c r="O323" i="10"/>
  <c r="O324" i="10"/>
  <c r="O325" i="10"/>
  <c r="O326" i="10"/>
  <c r="O327" i="10"/>
  <c r="O328" i="10"/>
  <c r="O329" i="10"/>
  <c r="O330" i="10"/>
  <c r="O331" i="10"/>
  <c r="O332" i="10"/>
  <c r="O333" i="10"/>
  <c r="O334" i="10"/>
  <c r="O335" i="10"/>
  <c r="O336" i="10"/>
  <c r="O337" i="10"/>
  <c r="O338" i="10"/>
  <c r="O339" i="10"/>
  <c r="O340" i="10"/>
  <c r="O341" i="10"/>
  <c r="O342" i="10"/>
  <c r="O343" i="10"/>
  <c r="O344" i="10"/>
  <c r="O345" i="10"/>
  <c r="O346" i="10"/>
  <c r="O347" i="10"/>
  <c r="O348" i="10"/>
  <c r="O349" i="10"/>
  <c r="O350" i="10"/>
  <c r="O351" i="10"/>
  <c r="O352" i="10"/>
  <c r="O353" i="10"/>
  <c r="O354" i="10"/>
  <c r="O355" i="10"/>
  <c r="O356" i="10"/>
  <c r="O357" i="10"/>
  <c r="O358" i="10"/>
  <c r="O359" i="10"/>
  <c r="O360" i="10"/>
  <c r="O361" i="10"/>
  <c r="O362" i="10"/>
  <c r="O363" i="10"/>
  <c r="O364" i="10"/>
  <c r="O365" i="10"/>
  <c r="O366" i="10"/>
  <c r="O367" i="10"/>
  <c r="O368" i="10"/>
  <c r="O369" i="10"/>
  <c r="O370" i="10"/>
  <c r="O371" i="10"/>
  <c r="O372" i="10"/>
  <c r="O373" i="10"/>
  <c r="O374" i="10"/>
  <c r="O375" i="10"/>
  <c r="O376" i="10"/>
  <c r="O377" i="10"/>
  <c r="O378" i="10"/>
  <c r="O379" i="10"/>
  <c r="O380" i="10"/>
  <c r="O381" i="10"/>
  <c r="O382" i="10"/>
  <c r="O383" i="10"/>
  <c r="O384" i="10"/>
  <c r="O385" i="10"/>
  <c r="O386" i="10"/>
  <c r="O387" i="10"/>
  <c r="O388" i="10"/>
  <c r="O389" i="10"/>
  <c r="O390" i="10"/>
  <c r="O391" i="10"/>
  <c r="O392" i="10"/>
  <c r="O393" i="10"/>
  <c r="O394" i="10"/>
  <c r="O395" i="10"/>
  <c r="O396" i="10"/>
  <c r="O397" i="10"/>
  <c r="O398" i="10"/>
  <c r="O399" i="10"/>
  <c r="O400" i="10"/>
  <c r="O401" i="10"/>
  <c r="O402" i="10"/>
  <c r="O403" i="10"/>
  <c r="O404" i="10"/>
  <c r="O405" i="10"/>
  <c r="O406" i="10"/>
  <c r="O407" i="10"/>
  <c r="O408" i="10"/>
  <c r="O409" i="10"/>
  <c r="O410" i="10"/>
  <c r="O411" i="10"/>
  <c r="O412" i="10"/>
  <c r="O413" i="10"/>
  <c r="O414" i="10"/>
  <c r="O415" i="10"/>
  <c r="O416" i="10"/>
  <c r="O417" i="10"/>
  <c r="O418" i="10"/>
  <c r="O419" i="10"/>
  <c r="O420" i="10"/>
  <c r="O421" i="10"/>
  <c r="O422" i="10"/>
  <c r="O423" i="10"/>
  <c r="O424" i="10"/>
  <c r="O425" i="10"/>
  <c r="O426" i="10"/>
  <c r="O427" i="10"/>
  <c r="O428" i="10"/>
  <c r="O429" i="10"/>
  <c r="O430" i="10"/>
  <c r="O431" i="10"/>
  <c r="O432" i="10"/>
  <c r="O433" i="10"/>
  <c r="O434" i="10"/>
  <c r="O435" i="10"/>
  <c r="O436" i="10"/>
  <c r="O437" i="10"/>
  <c r="O438" i="10"/>
  <c r="O439" i="10"/>
  <c r="O440" i="10"/>
  <c r="O441" i="10"/>
  <c r="O442" i="10"/>
  <c r="O443" i="10"/>
  <c r="O444" i="10"/>
  <c r="O445" i="10"/>
  <c r="O446" i="10"/>
  <c r="O447" i="10"/>
  <c r="O448" i="10"/>
  <c r="O449" i="10"/>
  <c r="O450" i="10"/>
  <c r="O451" i="10"/>
  <c r="O452" i="10"/>
  <c r="O453" i="10"/>
  <c r="O454" i="10"/>
  <c r="O455" i="10"/>
  <c r="O456" i="10"/>
  <c r="O457" i="10"/>
  <c r="O458" i="10"/>
  <c r="O459" i="10"/>
  <c r="O460" i="10"/>
  <c r="O461" i="10"/>
  <c r="O462" i="10"/>
  <c r="O463" i="10"/>
  <c r="O464" i="10"/>
  <c r="O465" i="10"/>
  <c r="O466" i="10"/>
  <c r="O467" i="10"/>
  <c r="O468" i="10"/>
  <c r="O469" i="10"/>
  <c r="O470" i="10"/>
  <c r="O471" i="10"/>
  <c r="O472" i="10"/>
  <c r="O473" i="10"/>
  <c r="O474" i="10"/>
  <c r="O475" i="10"/>
  <c r="O476" i="10"/>
  <c r="O477" i="10"/>
  <c r="O478" i="10"/>
  <c r="O479" i="10"/>
  <c r="O480" i="10"/>
  <c r="O481" i="10"/>
  <c r="O482" i="10"/>
  <c r="O483" i="10"/>
  <c r="O484" i="10"/>
  <c r="O485" i="10"/>
  <c r="O486" i="10"/>
  <c r="O487" i="10"/>
  <c r="O488" i="10"/>
  <c r="O489" i="10"/>
  <c r="O490" i="10"/>
  <c r="O491" i="10"/>
  <c r="O492" i="10"/>
  <c r="O493" i="10"/>
  <c r="O494" i="10"/>
  <c r="O495" i="10"/>
  <c r="O496" i="10"/>
  <c r="O497" i="10"/>
  <c r="O498" i="10"/>
  <c r="O499" i="10"/>
  <c r="O500" i="10"/>
  <c r="O501" i="10"/>
  <c r="O502" i="10"/>
  <c r="O503" i="10"/>
  <c r="O504" i="10"/>
  <c r="O505" i="10"/>
  <c r="O506" i="10"/>
  <c r="O507" i="10"/>
  <c r="O508" i="10"/>
  <c r="O509" i="10"/>
  <c r="O510" i="10"/>
  <c r="O511" i="10"/>
  <c r="O512" i="10"/>
  <c r="O513" i="10"/>
  <c r="O514" i="10"/>
  <c r="O515" i="10"/>
  <c r="O516" i="10"/>
  <c r="O517" i="10"/>
  <c r="O518" i="10"/>
  <c r="O519" i="10"/>
  <c r="O520" i="10"/>
  <c r="O521" i="10"/>
  <c r="O522" i="10"/>
  <c r="O523" i="10"/>
  <c r="O524" i="10"/>
  <c r="O525" i="10"/>
  <c r="O526" i="10"/>
  <c r="O527" i="10"/>
  <c r="O528" i="10"/>
  <c r="O529" i="10"/>
  <c r="O530" i="10"/>
  <c r="O531" i="10"/>
  <c r="O532" i="10"/>
  <c r="O533" i="10"/>
  <c r="O534" i="10"/>
  <c r="O535" i="10"/>
  <c r="O536" i="10"/>
  <c r="O537" i="10"/>
  <c r="O538" i="10"/>
  <c r="O539" i="10"/>
  <c r="O540" i="10"/>
  <c r="O541" i="10"/>
  <c r="O542" i="10"/>
  <c r="O543" i="10"/>
  <c r="O544" i="10"/>
  <c r="O545" i="10"/>
  <c r="O546" i="10"/>
  <c r="O547" i="10"/>
  <c r="O548" i="10"/>
  <c r="O549" i="10"/>
  <c r="O550" i="10"/>
  <c r="O551" i="10"/>
  <c r="O552" i="10"/>
  <c r="O553" i="10"/>
  <c r="O554" i="10"/>
  <c r="O555" i="10"/>
  <c r="O556" i="10"/>
  <c r="O557" i="10"/>
  <c r="O558" i="10"/>
  <c r="O559" i="10"/>
  <c r="O560" i="10"/>
  <c r="O561" i="10"/>
  <c r="O562" i="10"/>
  <c r="O563" i="10"/>
  <c r="O564" i="10"/>
  <c r="O565" i="10"/>
  <c r="O566" i="10"/>
  <c r="O567" i="10"/>
  <c r="O568" i="10"/>
  <c r="O569" i="10"/>
  <c r="O570" i="10"/>
  <c r="O571" i="10"/>
  <c r="O572" i="10"/>
  <c r="O573" i="10"/>
  <c r="O574" i="10"/>
  <c r="O575" i="10"/>
  <c r="O576" i="10"/>
  <c r="O577" i="10"/>
  <c r="O578" i="10"/>
  <c r="O579" i="10"/>
  <c r="O580" i="10"/>
  <c r="O581" i="10"/>
  <c r="O582" i="10"/>
  <c r="O583" i="10"/>
  <c r="O584" i="10"/>
  <c r="O585" i="10"/>
  <c r="O586" i="10"/>
  <c r="O587" i="10"/>
  <c r="O588" i="10"/>
  <c r="O589" i="10"/>
  <c r="O590" i="10"/>
  <c r="O591" i="10"/>
  <c r="O592" i="10"/>
  <c r="O593" i="10"/>
  <c r="O594" i="10"/>
  <c r="O595" i="10"/>
  <c r="O596" i="10"/>
  <c r="O597" i="10"/>
  <c r="O598" i="10"/>
  <c r="O599" i="10"/>
  <c r="O600" i="10"/>
  <c r="O601" i="10"/>
  <c r="O602" i="10"/>
  <c r="O603" i="10"/>
  <c r="O604" i="10"/>
  <c r="O605" i="10"/>
  <c r="O606" i="10"/>
  <c r="O607" i="10"/>
  <c r="O608" i="10"/>
  <c r="O609" i="10"/>
  <c r="O610" i="10"/>
  <c r="O611" i="10"/>
  <c r="O612" i="10"/>
  <c r="O613" i="10"/>
  <c r="O614" i="10"/>
  <c r="O615" i="10"/>
  <c r="O616" i="10"/>
  <c r="O617" i="10"/>
  <c r="O618" i="10"/>
  <c r="O619" i="10"/>
  <c r="O620" i="10"/>
  <c r="O621" i="10"/>
  <c r="O622" i="10"/>
  <c r="O623" i="10"/>
  <c r="O624" i="10"/>
  <c r="O625" i="10"/>
  <c r="O626" i="10"/>
  <c r="O627" i="10"/>
  <c r="O628" i="10"/>
  <c r="O629" i="10"/>
  <c r="O630" i="10"/>
  <c r="O631" i="10"/>
  <c r="O632" i="10"/>
  <c r="O633" i="10"/>
  <c r="O634" i="10"/>
  <c r="O635" i="10"/>
  <c r="O636" i="10"/>
  <c r="O637" i="10"/>
  <c r="O638" i="10"/>
  <c r="O639" i="10"/>
  <c r="O640" i="10"/>
  <c r="O641" i="10"/>
  <c r="O642" i="10"/>
  <c r="O643" i="10"/>
  <c r="O644" i="10"/>
  <c r="O645" i="10"/>
  <c r="O646" i="10"/>
  <c r="O647" i="10"/>
  <c r="O648" i="10"/>
  <c r="O649" i="10"/>
  <c r="O650" i="10"/>
  <c r="O651" i="10"/>
  <c r="O652" i="10"/>
  <c r="O653" i="10"/>
  <c r="O654" i="10"/>
  <c r="O655" i="10"/>
  <c r="O656" i="10"/>
  <c r="O657" i="10"/>
  <c r="O658" i="10"/>
  <c r="O659" i="10"/>
  <c r="O660" i="10"/>
  <c r="O661" i="10"/>
  <c r="O662" i="10"/>
  <c r="O663" i="10"/>
  <c r="O664" i="10"/>
  <c r="O665" i="10"/>
  <c r="O666" i="10"/>
  <c r="O667" i="10"/>
  <c r="O668" i="10"/>
  <c r="O669" i="10"/>
  <c r="O670" i="10"/>
  <c r="O671" i="10"/>
  <c r="O672" i="10"/>
  <c r="O673" i="10"/>
  <c r="O674" i="10"/>
  <c r="O675" i="10"/>
  <c r="O676" i="10"/>
  <c r="O677" i="10"/>
  <c r="O678" i="10"/>
  <c r="O679" i="10"/>
  <c r="O680" i="10"/>
  <c r="O681" i="10"/>
  <c r="O682" i="10"/>
  <c r="O683" i="10"/>
  <c r="O684" i="10"/>
  <c r="O685" i="10"/>
  <c r="O686" i="10"/>
  <c r="O687" i="10"/>
  <c r="O688" i="10"/>
  <c r="O689" i="10"/>
  <c r="O690" i="10"/>
  <c r="O691" i="10"/>
  <c r="O692" i="10"/>
  <c r="O693" i="10"/>
  <c r="O694" i="10"/>
  <c r="O695" i="10"/>
  <c r="O696" i="10"/>
  <c r="O697" i="10"/>
  <c r="O698" i="10"/>
  <c r="O699" i="10"/>
  <c r="O700" i="10"/>
  <c r="O701" i="10"/>
  <c r="O702" i="10"/>
  <c r="O703" i="10"/>
  <c r="O704" i="10"/>
  <c r="O705" i="10"/>
  <c r="O706" i="10"/>
  <c r="O707" i="10"/>
  <c r="O708" i="10"/>
  <c r="O709" i="10"/>
  <c r="O710" i="10"/>
  <c r="O711" i="10"/>
  <c r="O712" i="10"/>
  <c r="O713" i="10"/>
  <c r="O714" i="10"/>
  <c r="O715" i="10"/>
  <c r="O716" i="10"/>
  <c r="O717" i="10"/>
  <c r="O718" i="10"/>
  <c r="O719" i="10"/>
  <c r="O720" i="10"/>
  <c r="O721" i="10"/>
  <c r="O722" i="10"/>
  <c r="O723" i="10"/>
  <c r="O724" i="10"/>
  <c r="O725" i="10"/>
  <c r="O726" i="10"/>
  <c r="O727" i="10"/>
  <c r="O728" i="10"/>
  <c r="O729" i="10"/>
  <c r="O730" i="10"/>
  <c r="O731" i="10"/>
  <c r="O732" i="10"/>
  <c r="O733" i="10"/>
  <c r="O734" i="10"/>
  <c r="O735" i="10"/>
  <c r="O736" i="10"/>
  <c r="O737" i="10"/>
  <c r="O738" i="10"/>
  <c r="O739" i="10"/>
  <c r="O740" i="10"/>
  <c r="O741" i="10"/>
  <c r="O742" i="10"/>
  <c r="O743" i="10"/>
  <c r="O744" i="10"/>
  <c r="O745" i="10"/>
  <c r="O746" i="10"/>
  <c r="O747" i="10"/>
  <c r="O748" i="10"/>
  <c r="O749" i="10"/>
  <c r="O750" i="10"/>
  <c r="O751" i="10"/>
  <c r="O752" i="10"/>
  <c r="O753" i="10"/>
  <c r="O754" i="10"/>
  <c r="O755" i="10"/>
  <c r="O756" i="10"/>
  <c r="O757" i="10"/>
  <c r="O758" i="10"/>
  <c r="O759" i="10"/>
  <c r="O760" i="10"/>
  <c r="O761" i="10"/>
  <c r="O762" i="10"/>
  <c r="O763" i="10"/>
  <c r="O764" i="10"/>
  <c r="O765" i="10"/>
  <c r="O766" i="10"/>
  <c r="O767" i="10"/>
  <c r="O768" i="10"/>
  <c r="O769" i="10"/>
  <c r="O770" i="10"/>
  <c r="O771" i="10"/>
  <c r="O772" i="10"/>
  <c r="O773" i="10"/>
  <c r="O774" i="10"/>
  <c r="O775" i="10"/>
  <c r="O776" i="10"/>
  <c r="O777" i="10"/>
  <c r="O778" i="10"/>
  <c r="O779" i="10"/>
  <c r="O780" i="10"/>
  <c r="O781" i="10"/>
  <c r="O782" i="10"/>
  <c r="O783" i="10"/>
  <c r="O784" i="10"/>
  <c r="O785" i="10"/>
  <c r="O786" i="10"/>
  <c r="O787" i="10"/>
  <c r="O788" i="10"/>
  <c r="O789" i="10"/>
  <c r="O790" i="10"/>
  <c r="O791" i="10"/>
  <c r="O792" i="10"/>
  <c r="O793" i="10"/>
  <c r="O794" i="10"/>
  <c r="O795" i="10"/>
  <c r="O796" i="10"/>
  <c r="O797" i="10"/>
  <c r="O798" i="10"/>
  <c r="O799" i="10"/>
  <c r="O800" i="10"/>
  <c r="O801" i="10"/>
  <c r="O802" i="10"/>
  <c r="O803" i="10"/>
  <c r="O804" i="10"/>
  <c r="O805" i="10"/>
  <c r="O806" i="10"/>
  <c r="O807" i="10"/>
  <c r="O808" i="10"/>
  <c r="O809" i="10"/>
  <c r="O810" i="10"/>
  <c r="O811" i="10"/>
  <c r="O812" i="10"/>
  <c r="O813" i="10"/>
  <c r="O814" i="10"/>
  <c r="O815" i="10"/>
  <c r="O816" i="10"/>
  <c r="O817" i="10"/>
  <c r="O818" i="10"/>
  <c r="O819" i="10"/>
  <c r="O820" i="10"/>
  <c r="O821" i="10"/>
  <c r="O822" i="10"/>
  <c r="O823" i="10"/>
  <c r="O824" i="10"/>
  <c r="O825" i="10"/>
  <c r="O826" i="10"/>
  <c r="O827" i="10"/>
  <c r="O828" i="10"/>
  <c r="O829" i="10"/>
  <c r="O830" i="10"/>
  <c r="O831" i="10"/>
  <c r="O832" i="10"/>
  <c r="O833" i="10"/>
  <c r="O834" i="10"/>
  <c r="O835" i="10"/>
  <c r="O836" i="10"/>
  <c r="O837" i="10"/>
  <c r="O838" i="10"/>
  <c r="O839" i="10"/>
  <c r="O840" i="10"/>
  <c r="O841" i="10"/>
  <c r="O842" i="10"/>
  <c r="O843" i="10"/>
  <c r="O844" i="10"/>
  <c r="O845" i="10"/>
  <c r="O846" i="10"/>
  <c r="O847" i="10"/>
  <c r="O848" i="10"/>
  <c r="O849" i="10"/>
  <c r="O850" i="10"/>
  <c r="O851" i="10"/>
  <c r="O852" i="10"/>
  <c r="O853" i="10"/>
  <c r="O854" i="10"/>
  <c r="O855" i="10"/>
  <c r="O856" i="10"/>
  <c r="O857" i="10"/>
  <c r="O858" i="10"/>
  <c r="O859" i="10"/>
  <c r="O860" i="10"/>
  <c r="O861" i="10"/>
  <c r="O862" i="10"/>
  <c r="O863" i="10"/>
  <c r="O864" i="10"/>
  <c r="O865" i="10"/>
  <c r="O866" i="10"/>
  <c r="O867" i="10"/>
  <c r="O868" i="10"/>
  <c r="O869" i="10"/>
  <c r="O870" i="10"/>
  <c r="O871" i="10"/>
  <c r="O872" i="10"/>
  <c r="O873" i="10"/>
  <c r="O874" i="10"/>
  <c r="O875" i="10"/>
  <c r="O876" i="10"/>
  <c r="O877" i="10"/>
  <c r="O878" i="10"/>
  <c r="O879" i="10"/>
  <c r="O880" i="10"/>
  <c r="O881" i="10"/>
  <c r="O882" i="10"/>
  <c r="O883" i="10"/>
  <c r="O884" i="10"/>
  <c r="O885" i="10"/>
  <c r="O886" i="10"/>
  <c r="O887" i="10"/>
  <c r="O888" i="10"/>
  <c r="O889" i="10"/>
  <c r="O890" i="10"/>
  <c r="O891" i="10"/>
  <c r="O892" i="10"/>
  <c r="O893" i="10"/>
  <c r="O894" i="10"/>
  <c r="O895" i="10"/>
  <c r="O896" i="10"/>
  <c r="O897" i="10"/>
  <c r="O898" i="10"/>
  <c r="O899" i="10"/>
  <c r="O900" i="10"/>
  <c r="O901" i="10"/>
  <c r="O902" i="10"/>
  <c r="O903" i="10"/>
  <c r="O904" i="10"/>
  <c r="O905" i="10"/>
  <c r="O906" i="10"/>
  <c r="O907" i="10"/>
  <c r="O908" i="10"/>
  <c r="O909" i="10"/>
  <c r="O910" i="10"/>
  <c r="O911" i="10"/>
  <c r="O912" i="10"/>
  <c r="O913" i="10"/>
  <c r="O914" i="10"/>
  <c r="O915" i="10"/>
  <c r="O916" i="10"/>
  <c r="O917" i="10"/>
  <c r="O918" i="10"/>
  <c r="O919" i="10"/>
  <c r="O920" i="10"/>
  <c r="O921" i="10"/>
  <c r="O922" i="10"/>
  <c r="O923" i="10"/>
  <c r="O924" i="10"/>
  <c r="O925" i="10"/>
  <c r="O926" i="10"/>
  <c r="O927" i="10"/>
  <c r="O928" i="10"/>
  <c r="O929" i="10"/>
  <c r="O930" i="10"/>
  <c r="O931" i="10"/>
  <c r="O932" i="10"/>
  <c r="O933" i="10"/>
  <c r="O934" i="10"/>
  <c r="O935" i="10"/>
  <c r="O936" i="10"/>
  <c r="O937" i="10"/>
  <c r="O938" i="10"/>
  <c r="O939" i="10"/>
  <c r="O940" i="10"/>
  <c r="O941" i="10"/>
  <c r="O942" i="10"/>
  <c r="O943" i="10"/>
  <c r="O944" i="10"/>
  <c r="O945" i="10"/>
  <c r="O946" i="10"/>
  <c r="O947" i="10"/>
  <c r="O948" i="10"/>
  <c r="O949" i="10"/>
  <c r="O950" i="10"/>
  <c r="O951" i="10"/>
  <c r="O952" i="10"/>
  <c r="O953" i="10"/>
  <c r="O954" i="10"/>
  <c r="O955" i="10"/>
  <c r="O956" i="10"/>
  <c r="O957" i="10"/>
  <c r="O958" i="10"/>
  <c r="O959" i="10"/>
  <c r="O960" i="10"/>
  <c r="O961" i="10"/>
  <c r="O962" i="10"/>
  <c r="O963" i="10"/>
  <c r="O964" i="10"/>
  <c r="O965" i="10"/>
  <c r="O966" i="10"/>
  <c r="O967" i="10"/>
  <c r="O968" i="10"/>
  <c r="O969" i="10"/>
  <c r="O970" i="10"/>
  <c r="O971" i="10"/>
  <c r="O972" i="10"/>
  <c r="O973" i="10"/>
  <c r="O974" i="10"/>
  <c r="O975" i="10"/>
  <c r="O976" i="10"/>
  <c r="O977" i="10"/>
  <c r="O978" i="10"/>
  <c r="O979" i="10"/>
  <c r="O980" i="10"/>
  <c r="O981" i="10"/>
  <c r="O982" i="10"/>
  <c r="O983" i="10"/>
  <c r="O984" i="10"/>
  <c r="O985" i="10"/>
  <c r="O986" i="10"/>
  <c r="O987" i="10"/>
  <c r="O988" i="10"/>
  <c r="O989" i="10"/>
  <c r="O990" i="10"/>
  <c r="O991" i="10"/>
  <c r="O992" i="10"/>
  <c r="O993" i="10"/>
  <c r="O994" i="10"/>
  <c r="O995" i="10"/>
  <c r="O996" i="10"/>
  <c r="O997" i="10"/>
  <c r="O998" i="10"/>
  <c r="O999" i="10"/>
  <c r="O1000" i="10"/>
  <c r="O1001" i="10"/>
  <c r="O1002" i="10"/>
  <c r="O1003" i="10"/>
  <c r="O1004" i="10"/>
  <c r="O1005" i="10"/>
  <c r="O1006" i="10"/>
  <c r="O1007" i="10"/>
  <c r="O1008" i="10"/>
  <c r="O1009" i="10"/>
  <c r="O1010" i="10"/>
  <c r="O1011" i="10"/>
  <c r="O1012" i="10"/>
  <c r="O1013" i="10"/>
  <c r="O1014" i="10"/>
  <c r="O1015" i="10"/>
  <c r="O1016" i="10"/>
  <c r="O1017" i="10"/>
  <c r="O1018" i="10"/>
  <c r="O1019" i="10"/>
  <c r="O1020" i="10"/>
  <c r="O1021" i="10"/>
  <c r="O1022" i="10"/>
  <c r="O1023" i="10"/>
  <c r="O1024" i="10"/>
  <c r="O1025" i="10"/>
  <c r="O1026" i="10"/>
  <c r="O1027" i="10"/>
  <c r="O1028" i="10"/>
  <c r="O1029" i="10"/>
  <c r="O1030" i="10"/>
  <c r="O1031" i="10"/>
  <c r="O1032" i="10"/>
  <c r="O1033" i="10"/>
  <c r="O1034" i="10"/>
  <c r="O1035" i="10"/>
  <c r="O1036" i="10"/>
  <c r="O1037" i="10"/>
  <c r="O1038" i="10"/>
  <c r="O1039" i="10"/>
  <c r="O1040" i="10"/>
  <c r="O1041" i="10"/>
  <c r="O1042" i="10"/>
  <c r="O1043" i="10"/>
  <c r="O1044" i="10"/>
  <c r="O1045" i="10"/>
  <c r="O1046" i="10"/>
  <c r="O1047" i="10"/>
  <c r="O1048" i="10"/>
  <c r="O1049" i="10"/>
  <c r="O1050" i="10"/>
  <c r="O1051" i="10"/>
  <c r="O1052" i="10"/>
  <c r="O1053" i="10"/>
  <c r="O1054" i="10"/>
  <c r="O1055" i="10"/>
  <c r="O1056" i="10"/>
  <c r="O1057" i="10"/>
  <c r="O1058" i="10"/>
  <c r="O1059" i="10"/>
  <c r="O1060" i="10"/>
  <c r="O1061" i="10"/>
  <c r="O1062" i="10"/>
  <c r="O1063" i="10"/>
  <c r="O1064" i="10"/>
  <c r="O1065" i="10"/>
  <c r="O1066" i="10"/>
  <c r="O1067" i="10"/>
  <c r="O1068" i="10"/>
  <c r="O1069" i="10"/>
  <c r="O1070" i="10"/>
  <c r="O1071" i="10"/>
  <c r="O1072" i="10"/>
  <c r="O1073" i="10"/>
  <c r="O1074" i="10"/>
  <c r="O1075" i="10"/>
  <c r="O1076" i="10"/>
  <c r="O1077" i="10"/>
  <c r="O1078" i="10"/>
  <c r="O1079" i="10"/>
  <c r="O1080" i="10"/>
  <c r="O1081" i="10"/>
  <c r="O1082" i="10"/>
  <c r="O1083" i="10"/>
  <c r="O1084" i="10"/>
  <c r="O1085" i="10"/>
  <c r="O1086" i="10"/>
  <c r="O1087" i="10"/>
  <c r="O1088" i="10"/>
  <c r="O1089" i="10"/>
  <c r="O1090" i="10"/>
  <c r="O1091" i="10"/>
  <c r="O1092" i="10"/>
  <c r="O1093" i="10"/>
  <c r="O1094" i="10"/>
  <c r="O1095" i="10"/>
  <c r="O1096" i="10"/>
  <c r="O1097" i="10"/>
  <c r="O1098" i="10"/>
  <c r="O1099" i="10"/>
  <c r="O1100" i="10"/>
  <c r="O1101" i="10"/>
  <c r="O1102" i="10"/>
  <c r="O1103" i="10"/>
  <c r="O1104" i="10"/>
  <c r="O1105" i="10"/>
  <c r="O1106" i="10"/>
  <c r="O1107" i="10"/>
  <c r="O1108" i="10"/>
  <c r="O1109" i="10"/>
  <c r="O1110" i="10"/>
  <c r="O1111" i="10"/>
  <c r="O1112" i="10"/>
  <c r="O1113" i="10"/>
  <c r="O1114" i="10"/>
  <c r="O1115" i="10"/>
  <c r="O1116" i="10"/>
  <c r="O1117" i="10"/>
  <c r="O1118" i="10"/>
  <c r="O1119" i="10"/>
  <c r="O1120" i="10"/>
  <c r="O1121" i="10"/>
  <c r="O1122" i="10"/>
  <c r="O1123" i="10"/>
  <c r="O1124" i="10"/>
  <c r="O1125" i="10"/>
  <c r="O1126" i="10"/>
  <c r="O1127" i="10"/>
  <c r="O1128" i="10"/>
  <c r="O1129" i="10"/>
  <c r="O1130" i="10"/>
  <c r="O1131" i="10"/>
  <c r="O1132" i="10"/>
  <c r="O1133" i="10"/>
  <c r="O1134" i="10"/>
  <c r="O1135" i="10"/>
  <c r="O1136" i="10"/>
  <c r="O1137" i="10"/>
  <c r="O1138" i="10"/>
  <c r="O1139" i="10"/>
  <c r="O1140" i="10"/>
  <c r="O1141" i="10"/>
  <c r="O1142" i="10"/>
  <c r="O1143" i="10"/>
  <c r="O1144" i="10"/>
  <c r="O1145" i="10"/>
  <c r="O1146" i="10"/>
  <c r="O1147" i="10"/>
  <c r="O1148" i="10"/>
  <c r="O1149" i="10"/>
  <c r="O1150" i="10"/>
  <c r="O1151" i="10"/>
  <c r="O1152" i="10"/>
  <c r="O1153" i="10"/>
  <c r="O1154" i="10"/>
  <c r="O1155" i="10"/>
  <c r="O1156" i="10"/>
  <c r="O1157" i="10"/>
  <c r="O1158" i="10"/>
  <c r="O1159" i="10"/>
  <c r="O1160" i="10"/>
  <c r="O1161" i="10"/>
  <c r="O1162" i="10"/>
  <c r="O1163" i="10"/>
  <c r="O1164" i="10"/>
  <c r="O1165" i="10"/>
  <c r="O1166" i="10"/>
  <c r="O1167" i="10"/>
  <c r="O1168" i="10"/>
  <c r="O1169" i="10"/>
  <c r="O1170" i="10"/>
  <c r="O1171" i="10"/>
  <c r="O1172" i="10"/>
  <c r="O1173" i="10"/>
  <c r="O1174" i="10"/>
  <c r="O1175" i="10"/>
  <c r="O1176" i="10"/>
  <c r="O1177" i="10"/>
  <c r="O1178" i="10"/>
  <c r="O1179" i="10"/>
  <c r="O1180" i="10"/>
  <c r="O1181" i="10"/>
  <c r="O1182" i="10"/>
  <c r="O1183" i="10"/>
  <c r="O1184" i="10"/>
  <c r="O1185" i="10"/>
  <c r="O1186" i="10"/>
  <c r="O1187" i="10"/>
  <c r="O1188" i="10"/>
  <c r="O1189" i="10"/>
  <c r="O1190" i="10"/>
  <c r="O1191" i="10"/>
  <c r="O1192" i="10"/>
  <c r="O1193" i="10"/>
  <c r="O1194" i="10"/>
  <c r="O1195" i="10"/>
  <c r="O1196" i="10"/>
  <c r="O1197" i="10"/>
  <c r="O1198" i="10"/>
  <c r="O1199" i="10"/>
  <c r="O1200" i="10"/>
  <c r="O1201" i="10"/>
  <c r="O1202" i="10"/>
  <c r="O1203" i="10"/>
  <c r="O1204" i="10"/>
  <c r="O1205" i="10"/>
  <c r="O1206" i="10"/>
  <c r="O1207" i="10"/>
  <c r="O1208" i="10"/>
  <c r="O1209" i="10"/>
  <c r="O1210" i="10"/>
  <c r="O1211" i="10"/>
  <c r="O1212" i="10"/>
  <c r="O1213" i="10"/>
  <c r="O1214" i="10"/>
  <c r="O1215" i="10"/>
  <c r="O1216" i="10"/>
  <c r="O1217" i="10"/>
  <c r="O1218" i="10"/>
  <c r="O1219" i="10"/>
  <c r="O1220" i="10"/>
  <c r="O1221" i="10"/>
  <c r="O1222" i="10"/>
  <c r="O1223" i="10"/>
  <c r="O1224" i="10"/>
  <c r="O1225" i="10"/>
  <c r="O1226" i="10"/>
  <c r="O1227" i="10"/>
  <c r="O1228" i="10"/>
  <c r="O1229" i="10"/>
  <c r="O1230" i="10"/>
  <c r="O1231" i="10"/>
  <c r="O1232" i="10"/>
  <c r="O1233" i="10"/>
  <c r="O1234" i="10"/>
  <c r="O1235" i="10"/>
  <c r="O1236" i="10"/>
  <c r="O1237" i="10"/>
  <c r="O1238" i="10"/>
  <c r="O1239" i="10"/>
  <c r="O1240" i="10"/>
  <c r="O1241" i="10"/>
  <c r="O1242" i="10"/>
  <c r="O1243" i="10"/>
  <c r="O1244" i="10"/>
  <c r="O1245" i="10"/>
  <c r="O1246" i="10"/>
  <c r="O1247" i="10"/>
  <c r="O1248" i="10"/>
  <c r="O1249" i="10"/>
  <c r="O1250" i="10"/>
  <c r="O1251" i="10"/>
  <c r="O1252" i="10"/>
  <c r="O1253" i="10"/>
  <c r="O1254" i="10"/>
  <c r="O1255" i="10"/>
  <c r="O1256" i="10"/>
  <c r="O1257" i="10"/>
  <c r="O1258" i="10"/>
  <c r="O1259" i="10"/>
  <c r="O1260" i="10"/>
  <c r="O1261" i="10"/>
  <c r="O1262" i="10"/>
  <c r="O1263" i="10"/>
  <c r="O1264" i="10"/>
  <c r="O1265" i="10"/>
  <c r="O1266" i="10"/>
  <c r="O1267" i="10"/>
  <c r="O1268" i="10"/>
  <c r="O1269" i="10"/>
  <c r="O1270" i="10"/>
  <c r="O1271" i="10"/>
  <c r="O1272" i="10"/>
  <c r="O1273" i="10"/>
  <c r="O1274" i="10"/>
  <c r="O1275" i="10"/>
  <c r="O1276" i="10"/>
  <c r="O1277" i="10"/>
  <c r="O1278" i="10"/>
  <c r="O1279" i="10"/>
  <c r="O1280" i="10"/>
  <c r="O1281" i="10"/>
  <c r="O1282" i="10"/>
  <c r="O1283" i="10"/>
  <c r="O1284" i="10"/>
  <c r="O1285" i="10"/>
  <c r="O1286" i="10"/>
  <c r="O1287" i="10"/>
  <c r="O1288" i="10"/>
  <c r="O1289" i="10"/>
  <c r="O1290" i="10"/>
  <c r="O1291" i="10"/>
  <c r="O1292" i="10"/>
  <c r="O1293" i="10"/>
  <c r="O1294" i="10"/>
  <c r="O1295" i="10"/>
  <c r="O1296" i="10"/>
  <c r="O1297" i="10"/>
  <c r="O1298" i="10"/>
  <c r="O1299" i="10"/>
  <c r="O1300" i="10"/>
  <c r="O1301" i="10"/>
  <c r="O1302" i="10"/>
  <c r="O1303" i="10"/>
  <c r="O1304" i="10"/>
  <c r="O1305" i="10"/>
  <c r="O1306" i="10"/>
  <c r="O1307" i="10"/>
  <c r="O1308" i="10"/>
  <c r="O1309" i="10"/>
  <c r="O1310" i="10"/>
  <c r="O1311" i="10"/>
  <c r="O1312" i="10"/>
  <c r="O1313" i="10"/>
  <c r="O1314" i="10"/>
  <c r="O1315" i="10"/>
  <c r="O1316" i="10"/>
  <c r="O1317" i="10"/>
  <c r="O1318" i="10"/>
  <c r="O1319" i="10"/>
  <c r="O1320" i="10"/>
  <c r="O1321" i="10"/>
  <c r="O1322" i="10"/>
  <c r="O1323" i="10"/>
  <c r="O1324" i="10"/>
  <c r="O1325" i="10"/>
  <c r="O1326" i="10"/>
  <c r="O1327" i="10"/>
  <c r="O1328" i="10"/>
  <c r="O1329" i="10"/>
  <c r="O1330" i="10"/>
  <c r="O1331" i="10"/>
  <c r="O1332" i="10"/>
  <c r="O1333" i="10"/>
  <c r="O1334" i="10"/>
  <c r="O1335" i="10"/>
  <c r="O1336" i="10"/>
  <c r="O1337" i="10"/>
  <c r="O1338" i="10"/>
  <c r="O1339" i="10"/>
  <c r="O1340" i="10"/>
  <c r="O1341" i="10"/>
  <c r="O1342" i="10"/>
  <c r="O1343" i="10"/>
  <c r="O1344" i="10"/>
  <c r="O1345" i="10"/>
  <c r="O1346" i="10"/>
  <c r="O1347" i="10"/>
  <c r="O1348" i="10"/>
  <c r="O1349" i="10"/>
  <c r="O1350" i="10"/>
  <c r="O1351" i="10"/>
  <c r="O1352" i="10"/>
  <c r="O1353" i="10"/>
  <c r="O1354" i="10"/>
  <c r="O1355" i="10"/>
  <c r="O1356" i="10"/>
  <c r="O1357" i="10"/>
  <c r="O1358" i="10"/>
  <c r="O1359" i="10"/>
  <c r="O1360" i="10"/>
  <c r="O1361" i="10"/>
  <c r="O1362" i="10"/>
  <c r="O1363" i="10"/>
  <c r="O1364" i="10"/>
  <c r="O1365" i="10"/>
  <c r="O1366" i="10"/>
  <c r="O1367" i="10"/>
  <c r="O1368" i="10"/>
  <c r="O1369" i="10"/>
  <c r="O1370" i="10"/>
  <c r="O1371" i="10"/>
  <c r="O1372" i="10"/>
  <c r="O1373" i="10"/>
  <c r="O1374" i="10"/>
  <c r="O1375" i="10"/>
  <c r="O1376" i="10"/>
  <c r="O1377" i="10"/>
  <c r="O1378" i="10"/>
  <c r="O1379" i="10"/>
  <c r="O1380" i="10"/>
  <c r="O1381" i="10"/>
  <c r="O1382" i="10"/>
  <c r="O1383" i="10"/>
  <c r="O1384" i="10"/>
  <c r="O1385" i="10"/>
  <c r="O1386" i="10"/>
  <c r="O1387" i="10"/>
  <c r="O1388" i="10"/>
  <c r="O1389" i="10"/>
  <c r="O1390" i="10"/>
  <c r="O1391" i="10"/>
  <c r="O1392" i="10"/>
  <c r="O1393" i="10"/>
  <c r="O1394" i="10"/>
  <c r="O1395" i="10"/>
  <c r="O1396" i="10"/>
  <c r="O1397" i="10"/>
  <c r="O1398" i="10"/>
  <c r="O1399" i="10"/>
  <c r="O1400" i="10"/>
  <c r="O1401" i="10"/>
  <c r="O1402" i="10"/>
  <c r="O1403" i="10"/>
  <c r="O1404" i="10"/>
  <c r="O1405" i="10"/>
  <c r="O1406" i="10"/>
  <c r="O1407" i="10"/>
  <c r="O1408" i="10"/>
  <c r="O1409" i="10"/>
  <c r="O1410" i="10"/>
  <c r="O1411" i="10"/>
  <c r="O1412" i="10"/>
  <c r="O1413" i="10"/>
  <c r="O1414" i="10"/>
  <c r="O1415" i="10"/>
  <c r="O1416" i="10"/>
  <c r="O1417" i="10"/>
  <c r="O1418" i="10"/>
  <c r="O1419" i="10"/>
  <c r="O1420" i="10"/>
  <c r="O1421" i="10"/>
  <c r="O1422" i="10"/>
  <c r="O1423" i="10"/>
  <c r="O1424" i="10"/>
  <c r="O1425" i="10"/>
  <c r="O1426" i="10"/>
  <c r="O1427" i="10"/>
  <c r="O1428" i="10"/>
  <c r="O1429" i="10"/>
  <c r="O1430" i="10"/>
  <c r="O1431" i="10"/>
  <c r="O1432" i="10"/>
  <c r="O1433" i="10"/>
  <c r="O1434" i="10"/>
  <c r="O1435" i="10"/>
  <c r="O1436" i="10"/>
  <c r="O1437" i="10"/>
  <c r="O1438" i="10"/>
  <c r="O1439" i="10"/>
  <c r="O1440" i="10"/>
  <c r="O1441" i="10"/>
  <c r="O1442" i="10"/>
  <c r="O1443" i="10"/>
  <c r="O1444" i="10"/>
  <c r="O1445" i="10"/>
  <c r="O1446" i="10"/>
  <c r="O1447" i="10"/>
  <c r="O1448" i="10"/>
  <c r="O1449" i="10"/>
  <c r="O1450" i="10"/>
  <c r="O1451" i="10"/>
  <c r="O1452" i="10"/>
  <c r="O1453" i="10"/>
  <c r="O1454" i="10"/>
  <c r="O1455" i="10"/>
  <c r="O1456" i="10"/>
  <c r="O1457" i="10"/>
  <c r="O1458" i="10"/>
  <c r="O1459" i="10"/>
  <c r="O1460" i="10"/>
  <c r="O1461" i="10"/>
  <c r="O1462" i="10"/>
  <c r="O1463" i="10"/>
  <c r="O1464" i="10"/>
  <c r="O1465" i="10"/>
  <c r="O1466" i="10"/>
  <c r="O1467" i="10"/>
  <c r="O1468" i="10"/>
  <c r="O1469" i="10"/>
  <c r="O1470" i="10"/>
  <c r="O1471" i="10"/>
  <c r="O1472" i="10"/>
  <c r="O1473" i="10"/>
  <c r="O1474" i="10"/>
  <c r="O1475" i="10"/>
  <c r="O1476" i="10"/>
  <c r="O1477" i="10"/>
  <c r="O1478" i="10"/>
  <c r="O1479" i="10"/>
  <c r="O1480" i="10"/>
  <c r="O1481" i="10"/>
  <c r="O1482" i="10"/>
  <c r="O1483" i="10"/>
  <c r="O1484" i="10"/>
  <c r="O1485" i="10"/>
  <c r="O1486" i="10"/>
  <c r="O1487" i="10"/>
  <c r="O1488" i="10"/>
  <c r="O1489" i="10"/>
  <c r="O1490" i="10"/>
  <c r="O1491" i="10"/>
  <c r="O1492" i="10"/>
  <c r="O1493" i="10"/>
  <c r="O1494" i="10"/>
  <c r="O1495" i="10"/>
  <c r="O1496" i="10"/>
  <c r="O1497" i="10"/>
  <c r="O1498" i="10"/>
  <c r="O1499" i="10"/>
  <c r="O1500" i="10"/>
  <c r="O1501" i="10"/>
  <c r="O1502" i="10"/>
  <c r="O1503" i="10"/>
  <c r="O1504" i="10"/>
  <c r="O1505" i="10"/>
  <c r="O1506" i="10"/>
  <c r="O1507" i="10"/>
  <c r="O1508" i="10"/>
  <c r="O1509" i="10"/>
  <c r="O1510" i="10"/>
  <c r="O1511" i="10"/>
  <c r="O1512" i="10"/>
  <c r="O1513" i="10"/>
  <c r="O1514" i="10"/>
  <c r="O1515" i="10"/>
  <c r="O1516" i="10"/>
  <c r="O1517" i="10"/>
  <c r="O1518" i="10"/>
  <c r="O1519" i="10"/>
  <c r="O1520" i="10"/>
  <c r="O1521" i="10"/>
  <c r="O1522" i="10"/>
  <c r="O1523" i="10"/>
  <c r="O1524" i="10"/>
  <c r="O1525" i="10"/>
  <c r="O1526" i="10"/>
  <c r="O1527" i="10"/>
  <c r="O1528" i="10"/>
  <c r="O1529" i="10"/>
  <c r="O1530" i="10"/>
  <c r="O1531" i="10"/>
  <c r="O1532" i="10"/>
  <c r="O1533" i="10"/>
  <c r="O1534" i="10"/>
  <c r="O1535" i="10"/>
  <c r="O1536" i="10"/>
  <c r="O1537" i="10"/>
  <c r="O1538" i="10"/>
  <c r="O1539" i="10"/>
  <c r="O1540" i="10"/>
  <c r="O1541" i="10"/>
  <c r="O1542" i="10"/>
  <c r="O1543" i="10"/>
  <c r="O1544" i="10"/>
  <c r="O1545" i="10"/>
  <c r="O1546" i="10"/>
  <c r="O1547" i="10"/>
  <c r="O1548" i="10"/>
  <c r="O1549" i="10"/>
  <c r="O1550" i="10"/>
  <c r="O1551" i="10"/>
  <c r="O1552" i="10"/>
  <c r="O1553" i="10"/>
  <c r="O1554" i="10"/>
  <c r="O1555" i="10"/>
  <c r="O1556" i="10"/>
  <c r="O1557" i="10"/>
  <c r="O1558" i="10"/>
  <c r="O1559" i="10"/>
  <c r="O1560" i="10"/>
  <c r="O1561" i="10"/>
  <c r="O1562" i="10"/>
  <c r="O1563" i="10"/>
  <c r="O1564" i="10"/>
  <c r="O1565" i="10"/>
  <c r="O1566" i="10"/>
  <c r="O1567" i="10"/>
  <c r="O1568" i="10"/>
  <c r="O1569" i="10"/>
  <c r="O1570" i="10"/>
  <c r="O1571" i="10"/>
  <c r="O1572" i="10"/>
  <c r="O1573" i="10"/>
  <c r="O1574" i="10"/>
  <c r="O1575" i="10"/>
  <c r="O1576" i="10"/>
  <c r="O1577" i="10"/>
  <c r="O1578" i="10"/>
  <c r="O1579" i="10"/>
  <c r="O1580" i="10"/>
  <c r="O1581" i="10"/>
  <c r="O1582" i="10"/>
  <c r="O1583" i="10"/>
  <c r="O1584" i="10"/>
  <c r="O1585" i="10"/>
  <c r="O1586" i="10"/>
  <c r="O1587" i="10"/>
  <c r="O1588" i="10"/>
  <c r="O1589" i="10"/>
  <c r="O1590" i="10"/>
  <c r="O1591" i="10"/>
  <c r="O1592" i="10"/>
  <c r="O1593" i="10"/>
  <c r="O1594" i="10"/>
  <c r="O1595" i="10"/>
  <c r="O1596" i="10"/>
  <c r="O1597" i="10"/>
  <c r="O1598" i="10"/>
  <c r="O1599" i="10"/>
  <c r="O1600" i="10"/>
  <c r="O1601" i="10"/>
  <c r="O1602" i="10"/>
  <c r="O1603" i="10"/>
  <c r="O1604" i="10"/>
  <c r="O1605" i="10"/>
  <c r="O1606" i="10"/>
  <c r="O1607" i="10"/>
  <c r="O1608" i="10"/>
  <c r="O1609" i="10"/>
  <c r="O1610" i="10"/>
  <c r="O1611" i="10"/>
  <c r="O1612" i="10"/>
  <c r="O1613" i="10"/>
  <c r="O1614" i="10"/>
  <c r="O1615" i="10"/>
  <c r="O1616" i="10"/>
  <c r="O1617" i="10"/>
  <c r="O1618" i="10"/>
  <c r="O1619" i="10"/>
  <c r="O1620" i="10"/>
  <c r="O1621" i="10"/>
  <c r="O1622" i="10"/>
  <c r="O1623" i="10"/>
  <c r="O1624" i="10"/>
  <c r="O1625" i="10"/>
  <c r="O1626" i="10"/>
  <c r="O1627" i="10"/>
  <c r="O1628" i="10"/>
  <c r="O1629" i="10"/>
  <c r="O1630" i="10"/>
  <c r="O1631" i="10"/>
  <c r="O1632" i="10"/>
  <c r="O1633" i="10"/>
  <c r="O1634" i="10"/>
  <c r="O1635" i="10"/>
  <c r="O1636" i="10"/>
  <c r="O1637" i="10"/>
  <c r="O1638" i="10"/>
  <c r="O1639" i="10"/>
  <c r="O1640" i="10"/>
  <c r="O1641" i="10"/>
  <c r="O1642" i="10"/>
  <c r="O1643" i="10"/>
  <c r="O1644" i="10"/>
  <c r="O1645" i="10"/>
  <c r="O1646" i="10"/>
  <c r="O1647" i="10"/>
  <c r="O1648" i="10"/>
  <c r="O1649" i="10"/>
  <c r="O1650" i="10"/>
  <c r="O1651" i="10"/>
  <c r="O1652" i="10"/>
  <c r="O1653" i="10"/>
  <c r="O1654" i="10"/>
  <c r="O1655" i="10"/>
  <c r="O1656" i="10"/>
  <c r="O1657" i="10"/>
  <c r="O1658" i="10"/>
  <c r="O1659" i="10"/>
  <c r="O1660" i="10"/>
  <c r="O1661" i="10"/>
  <c r="O1662" i="10"/>
  <c r="O1663" i="10"/>
  <c r="O1664" i="10"/>
  <c r="O1665" i="10"/>
  <c r="O1666" i="10"/>
  <c r="O1667" i="10"/>
  <c r="O1668" i="10"/>
  <c r="O1669" i="10"/>
  <c r="O1670" i="10"/>
  <c r="O1671" i="10"/>
  <c r="O1672" i="10"/>
  <c r="O1673" i="10"/>
  <c r="O1674" i="10"/>
  <c r="O1675" i="10"/>
  <c r="O1676" i="10"/>
  <c r="O1677" i="10"/>
  <c r="O1678" i="10"/>
  <c r="O1679" i="10"/>
  <c r="O1680" i="10"/>
  <c r="O1681" i="10"/>
  <c r="O1682" i="10"/>
  <c r="O1683" i="10"/>
  <c r="O1684" i="10"/>
  <c r="O1685" i="10"/>
  <c r="O1686" i="10"/>
  <c r="O1687" i="10"/>
  <c r="O1688" i="10"/>
  <c r="O1689" i="10"/>
  <c r="O1690" i="10"/>
  <c r="O1691" i="10"/>
  <c r="O1692" i="10"/>
  <c r="O1693" i="10"/>
  <c r="O1694" i="10"/>
  <c r="O1695" i="10"/>
  <c r="O1696" i="10"/>
  <c r="O1697" i="10"/>
  <c r="O1698" i="10"/>
  <c r="O1699" i="10"/>
  <c r="O1700" i="10"/>
  <c r="O1701" i="10"/>
  <c r="O1702" i="10"/>
  <c r="O1703" i="10"/>
  <c r="O1704" i="10"/>
  <c r="O1705" i="10"/>
  <c r="O1706" i="10"/>
  <c r="O1707" i="10"/>
  <c r="O1708" i="10"/>
  <c r="O1709" i="10"/>
  <c r="O1710" i="10"/>
  <c r="O1711" i="10"/>
  <c r="O1712" i="10"/>
  <c r="O1713" i="10"/>
  <c r="O1714" i="10"/>
  <c r="O1715" i="10"/>
  <c r="O1716" i="10"/>
  <c r="O1717" i="10"/>
  <c r="O1718" i="10"/>
  <c r="O1719" i="10"/>
  <c r="O1720" i="10"/>
  <c r="O1721" i="10"/>
  <c r="O1722" i="10"/>
  <c r="O1723" i="10"/>
  <c r="O1724" i="10"/>
  <c r="O1725" i="10"/>
  <c r="O1726" i="10"/>
  <c r="O1727" i="10"/>
  <c r="O1728" i="10"/>
  <c r="O1729" i="10"/>
  <c r="O1730" i="10"/>
  <c r="O1731" i="10"/>
  <c r="O1732" i="10"/>
  <c r="O1733" i="10"/>
  <c r="O1734" i="10"/>
  <c r="O1735" i="10"/>
  <c r="O1736" i="10"/>
  <c r="O1737" i="10"/>
  <c r="O1738" i="10"/>
  <c r="O1739" i="10"/>
  <c r="O1740" i="10"/>
  <c r="O1741" i="10"/>
  <c r="O1742" i="10"/>
  <c r="O1743" i="10"/>
  <c r="O1744" i="10"/>
  <c r="O1745" i="10"/>
  <c r="O1746" i="10"/>
  <c r="O1747" i="10"/>
  <c r="O1748" i="10"/>
  <c r="O1749" i="10"/>
  <c r="O1750" i="10"/>
  <c r="O1751" i="10"/>
  <c r="O1752" i="10"/>
  <c r="O1753" i="10"/>
  <c r="O1754" i="10"/>
  <c r="O1755" i="10"/>
  <c r="O1756" i="10"/>
  <c r="O1757" i="10"/>
  <c r="O1758" i="10"/>
  <c r="O1759" i="10"/>
  <c r="O1760" i="10"/>
  <c r="O1761" i="10"/>
  <c r="O1762" i="10"/>
  <c r="O1763" i="10"/>
  <c r="O1764" i="10"/>
  <c r="O1765" i="10"/>
  <c r="O1766" i="10"/>
  <c r="O1767" i="10"/>
  <c r="O1768" i="10"/>
  <c r="O1769" i="10"/>
  <c r="O1770" i="10"/>
  <c r="O1771" i="10"/>
  <c r="O1772" i="10"/>
  <c r="O1773" i="10"/>
  <c r="O1774" i="10"/>
  <c r="O1775" i="10"/>
  <c r="O1776" i="10"/>
  <c r="O1777" i="10"/>
  <c r="O1778" i="10"/>
  <c r="O1779" i="10"/>
  <c r="O1780" i="10"/>
  <c r="O1781" i="10"/>
  <c r="O1782" i="10"/>
  <c r="O1783" i="10"/>
  <c r="O1784" i="10"/>
  <c r="O1785" i="10"/>
  <c r="O1786" i="10"/>
  <c r="O1787" i="10"/>
  <c r="O1788" i="10"/>
  <c r="O1789" i="10"/>
  <c r="O1790" i="10"/>
  <c r="O1791" i="10"/>
  <c r="O1792" i="10"/>
  <c r="O1793" i="10"/>
  <c r="O1794" i="10"/>
  <c r="O1795" i="10"/>
  <c r="O1796" i="10"/>
  <c r="O1797" i="10"/>
  <c r="O1798" i="10"/>
  <c r="O1799" i="10"/>
  <c r="O1800" i="10"/>
  <c r="O1801" i="10"/>
  <c r="O1802" i="10"/>
  <c r="O1803" i="10"/>
  <c r="O1804" i="10"/>
  <c r="O1805" i="10"/>
  <c r="O1806" i="10"/>
  <c r="O1807" i="10"/>
  <c r="O1808" i="10"/>
  <c r="O1809" i="10"/>
  <c r="O1810" i="10"/>
  <c r="O1811" i="10"/>
  <c r="O1812" i="10"/>
  <c r="O1813" i="10"/>
  <c r="O1814" i="10"/>
  <c r="O1815" i="10"/>
  <c r="O1816" i="10"/>
  <c r="O1817" i="10"/>
  <c r="O1818" i="10"/>
  <c r="O1819" i="10"/>
  <c r="O1820" i="10"/>
  <c r="O1821" i="10"/>
  <c r="O1822" i="10"/>
  <c r="O1823" i="10"/>
  <c r="O1824" i="10"/>
  <c r="O1825" i="10"/>
  <c r="O1826" i="10"/>
  <c r="O1827" i="10"/>
  <c r="O1828" i="10"/>
  <c r="O1829" i="10"/>
  <c r="O1830" i="10"/>
  <c r="O1831" i="10"/>
  <c r="O1832" i="10"/>
  <c r="O1833" i="10"/>
  <c r="O1834" i="10"/>
  <c r="O1835" i="10"/>
  <c r="O1836" i="10"/>
  <c r="O1837" i="10"/>
  <c r="O1838" i="10"/>
  <c r="O1839" i="10"/>
  <c r="O1840" i="10"/>
  <c r="O1841" i="10"/>
  <c r="O1842" i="10"/>
  <c r="O1843" i="10"/>
  <c r="O1844" i="10"/>
  <c r="O1845" i="10"/>
  <c r="O1846" i="10"/>
  <c r="O1847" i="10"/>
  <c r="O1848" i="10"/>
  <c r="O1849" i="10"/>
  <c r="O1850" i="10"/>
  <c r="O1851" i="10"/>
  <c r="O1852" i="10"/>
  <c r="O1853" i="10"/>
  <c r="O1854" i="10"/>
  <c r="O1855" i="10"/>
  <c r="O1856" i="10"/>
  <c r="O1857" i="10"/>
  <c r="O1858" i="10"/>
  <c r="O1859" i="10"/>
  <c r="O1860" i="10"/>
  <c r="O1861" i="10"/>
  <c r="O1862" i="10"/>
  <c r="O1863" i="10"/>
  <c r="O1864" i="10"/>
  <c r="O1865" i="10"/>
  <c r="O1866" i="10"/>
  <c r="O1867" i="10"/>
  <c r="O1868" i="10"/>
  <c r="O1869" i="10"/>
  <c r="O1870" i="10"/>
  <c r="O1871" i="10"/>
  <c r="O1872" i="10"/>
  <c r="O1873" i="10"/>
  <c r="O1874" i="10"/>
  <c r="O1875" i="10"/>
  <c r="O1876" i="10"/>
  <c r="O1877" i="10"/>
  <c r="O1878" i="10"/>
  <c r="O1879" i="10"/>
  <c r="O1880" i="10"/>
  <c r="O1881" i="10"/>
  <c r="O1882" i="10"/>
  <c r="O1883" i="10"/>
  <c r="O1884" i="10"/>
  <c r="O1885" i="10"/>
  <c r="O1886" i="10"/>
  <c r="O1887" i="10"/>
  <c r="O1888" i="10"/>
  <c r="O1889" i="10"/>
  <c r="O1890" i="10"/>
  <c r="O1891" i="10"/>
  <c r="O1892" i="10"/>
  <c r="O1893" i="10"/>
  <c r="O1894" i="10"/>
  <c r="O1895" i="10"/>
  <c r="O1896" i="10"/>
  <c r="O1897" i="10"/>
  <c r="O1898" i="10"/>
  <c r="O1899" i="10"/>
  <c r="O1900" i="10"/>
  <c r="O1901" i="10"/>
  <c r="O1902" i="10"/>
  <c r="O1903" i="10"/>
  <c r="O1904" i="10"/>
  <c r="O1905" i="10"/>
  <c r="O1906" i="10"/>
  <c r="O1907" i="10"/>
  <c r="O1908" i="10"/>
  <c r="O1909" i="10"/>
  <c r="O1910" i="10"/>
  <c r="O1911" i="10"/>
  <c r="O1912" i="10"/>
  <c r="O1913" i="10"/>
  <c r="O1914" i="10"/>
  <c r="O1915" i="10"/>
  <c r="O1916" i="10"/>
  <c r="O1917" i="10"/>
  <c r="O1918" i="10"/>
  <c r="O1919" i="10"/>
  <c r="O1920" i="10"/>
  <c r="O1921" i="10"/>
  <c r="O1922" i="10"/>
  <c r="O1923" i="10"/>
  <c r="O1924" i="10"/>
  <c r="O1925" i="10"/>
  <c r="O1926" i="10"/>
  <c r="O1927" i="10"/>
  <c r="O1928" i="10"/>
  <c r="O1929" i="10"/>
  <c r="O1930" i="10"/>
  <c r="O1931" i="10"/>
  <c r="O1932" i="10"/>
  <c r="O1933" i="10"/>
  <c r="O1934" i="10"/>
  <c r="O1935" i="10"/>
  <c r="O1936" i="10"/>
  <c r="O1937" i="10"/>
  <c r="O1938" i="10"/>
  <c r="O1939" i="10"/>
  <c r="O1940" i="10"/>
  <c r="O1941" i="10"/>
  <c r="O1942" i="10"/>
  <c r="O1943" i="10"/>
  <c r="O1944" i="10"/>
  <c r="O1945" i="10"/>
  <c r="O1946" i="10"/>
  <c r="O1947" i="10"/>
  <c r="O1948" i="10"/>
  <c r="O1949" i="10"/>
  <c r="O1950" i="10"/>
  <c r="O1951" i="10"/>
  <c r="O1952" i="10"/>
  <c r="O1953" i="10"/>
  <c r="O1954" i="10"/>
  <c r="O1955" i="10"/>
  <c r="O1956" i="10"/>
  <c r="O1957" i="10"/>
  <c r="O1958" i="10"/>
  <c r="O1959" i="10"/>
  <c r="O1960" i="10"/>
  <c r="O1961" i="10"/>
  <c r="O1962" i="10"/>
  <c r="O1963" i="10"/>
  <c r="O1964" i="10"/>
  <c r="O1965" i="10"/>
  <c r="O1966" i="10"/>
  <c r="O1967" i="10"/>
  <c r="O1968" i="10"/>
  <c r="O1969" i="10"/>
  <c r="O1970" i="10"/>
  <c r="O1971" i="10"/>
  <c r="O1972" i="10"/>
  <c r="O1973" i="10"/>
  <c r="O1974" i="10"/>
  <c r="O1975" i="10"/>
  <c r="O1976" i="10"/>
  <c r="O1977" i="10"/>
  <c r="O1978" i="10"/>
  <c r="O1979" i="10"/>
  <c r="O1980" i="10"/>
  <c r="O1981" i="10"/>
  <c r="O1982" i="10"/>
  <c r="O1983" i="10"/>
  <c r="O1984" i="10"/>
  <c r="O1985" i="10"/>
  <c r="O1986" i="10"/>
  <c r="O1987" i="10"/>
  <c r="O1988" i="10"/>
  <c r="O1989" i="10"/>
  <c r="O1990" i="10"/>
  <c r="O1991" i="10"/>
  <c r="O1992" i="10"/>
  <c r="O1993" i="10"/>
  <c r="O1994" i="10"/>
  <c r="O1995" i="10"/>
  <c r="O1996" i="10"/>
  <c r="O1997" i="10"/>
  <c r="O1998" i="10"/>
  <c r="O1999" i="10"/>
  <c r="O2000" i="10"/>
  <c r="O2001" i="10"/>
  <c r="O2002" i="10"/>
  <c r="O2003" i="10"/>
  <c r="O2004" i="10"/>
  <c r="O2005" i="10"/>
  <c r="O2006" i="10"/>
  <c r="O2007" i="10"/>
  <c r="O2008" i="10"/>
  <c r="O2009" i="10"/>
  <c r="O2010" i="10"/>
  <c r="O2011" i="10"/>
  <c r="O2012" i="10"/>
  <c r="O2013" i="10"/>
  <c r="O2014" i="10"/>
  <c r="O2015" i="10"/>
  <c r="O2016" i="10"/>
  <c r="O2017" i="10"/>
  <c r="O2018" i="10"/>
  <c r="O2019" i="10"/>
  <c r="O2020" i="10"/>
  <c r="O2021" i="10"/>
  <c r="O2022" i="10"/>
  <c r="O2023" i="10"/>
  <c r="O2024" i="10"/>
  <c r="O2025" i="10"/>
  <c r="O2026" i="10"/>
  <c r="O2027" i="10"/>
  <c r="O2028" i="10"/>
  <c r="O2029" i="10"/>
  <c r="O2030" i="10"/>
  <c r="O2031" i="10"/>
  <c r="O2032" i="10"/>
  <c r="O2033" i="10"/>
  <c r="O2034" i="10"/>
  <c r="O2035" i="10"/>
  <c r="O2036" i="10"/>
  <c r="O2037" i="10"/>
  <c r="O2038" i="10"/>
  <c r="O2039" i="10"/>
  <c r="O2040" i="10"/>
  <c r="O2041" i="10"/>
  <c r="O2042" i="10"/>
  <c r="O2043" i="10"/>
  <c r="O2044" i="10"/>
  <c r="O2045" i="10"/>
  <c r="O2046" i="10"/>
  <c r="O2047" i="10"/>
  <c r="O2048" i="10"/>
  <c r="O2049" i="10"/>
  <c r="O2050" i="10"/>
  <c r="O2051" i="10"/>
  <c r="O2052" i="10"/>
  <c r="O2053" i="10"/>
  <c r="O2054" i="10"/>
  <c r="O2055" i="10"/>
  <c r="O2056" i="10"/>
  <c r="O2057" i="10"/>
  <c r="O2058" i="10"/>
  <c r="O2059" i="10"/>
  <c r="O2060" i="10"/>
  <c r="O2061" i="10"/>
  <c r="O2062" i="10"/>
  <c r="O2063" i="10"/>
  <c r="O2064" i="10"/>
  <c r="O2065" i="10"/>
  <c r="O2066" i="10"/>
  <c r="O2067" i="10"/>
  <c r="O2068" i="10"/>
  <c r="O2069" i="10"/>
  <c r="O2070" i="10"/>
  <c r="O2071" i="10"/>
  <c r="O2072" i="10"/>
  <c r="O2073" i="10"/>
  <c r="O2074" i="10"/>
  <c r="O2075" i="10"/>
  <c r="O2076" i="10"/>
  <c r="O2077" i="10"/>
  <c r="O2078" i="10"/>
  <c r="O2079" i="10"/>
  <c r="O2080" i="10"/>
  <c r="O2081" i="10"/>
  <c r="O2082" i="10"/>
  <c r="O2083" i="10"/>
  <c r="O2084" i="10"/>
  <c r="O2085" i="10"/>
  <c r="O2086" i="10"/>
  <c r="O2087" i="10"/>
  <c r="O2088" i="10"/>
  <c r="O2089" i="10"/>
  <c r="O2090" i="10"/>
  <c r="O2091" i="10"/>
  <c r="O2092" i="10"/>
  <c r="O2093" i="10"/>
  <c r="O2094" i="10"/>
  <c r="O2095" i="10"/>
  <c r="O2096" i="10"/>
  <c r="O2097" i="10"/>
  <c r="O2098" i="10"/>
  <c r="O2099" i="10"/>
  <c r="O2100" i="10"/>
  <c r="O2101" i="10"/>
  <c r="O2102" i="10"/>
  <c r="O2103" i="10"/>
  <c r="O2104" i="10"/>
  <c r="O2105" i="10"/>
  <c r="O2106" i="10"/>
  <c r="O2107" i="10"/>
  <c r="O2108" i="10"/>
  <c r="O2109" i="10"/>
  <c r="O2110" i="10"/>
  <c r="O2111" i="10"/>
  <c r="O2112" i="10"/>
  <c r="O2113" i="10"/>
  <c r="O2114" i="10"/>
  <c r="O2115" i="10"/>
  <c r="O2116" i="10"/>
  <c r="O2117" i="10"/>
  <c r="O2118" i="10"/>
  <c r="O2119" i="10"/>
  <c r="O2120" i="10"/>
  <c r="O2121" i="10"/>
  <c r="O2122" i="10"/>
  <c r="O2123" i="10"/>
  <c r="O2124" i="10"/>
  <c r="O2125" i="10"/>
  <c r="O2126" i="10"/>
  <c r="O2127" i="10"/>
  <c r="O2128" i="10"/>
  <c r="O2129" i="10"/>
  <c r="O2130" i="10"/>
  <c r="O2131" i="10"/>
  <c r="O2132" i="10"/>
  <c r="O2133" i="10"/>
  <c r="O2134" i="10"/>
  <c r="O2135" i="10"/>
  <c r="O2136" i="10"/>
  <c r="O2137" i="10"/>
  <c r="O2138" i="10"/>
  <c r="O2139" i="10"/>
  <c r="O2140" i="10"/>
  <c r="O2141" i="10"/>
  <c r="O2142" i="10"/>
  <c r="O2143" i="10"/>
  <c r="O2144" i="10"/>
  <c r="O2145" i="10"/>
  <c r="O2146" i="10"/>
  <c r="O2147" i="10"/>
  <c r="O2148" i="10"/>
  <c r="O2149" i="10"/>
  <c r="O2150" i="10"/>
  <c r="O2151" i="10"/>
  <c r="O2152" i="10"/>
  <c r="O2153" i="10"/>
  <c r="O2154" i="10"/>
  <c r="O2155" i="10"/>
  <c r="O2156" i="10"/>
  <c r="O2157" i="10"/>
  <c r="O2158" i="10"/>
  <c r="O2159" i="10"/>
  <c r="O2160" i="10"/>
  <c r="O2161" i="10"/>
  <c r="O2162" i="10"/>
  <c r="O2163" i="10"/>
  <c r="O2164" i="10"/>
  <c r="O2165" i="10"/>
  <c r="O2166" i="10"/>
  <c r="O2167" i="10"/>
  <c r="O2168" i="10"/>
  <c r="O2169" i="10"/>
  <c r="O2170" i="10"/>
  <c r="O2171" i="10"/>
  <c r="O2172" i="10"/>
  <c r="O2173" i="10"/>
  <c r="O2174" i="10"/>
  <c r="O2175" i="10"/>
  <c r="O2176" i="10"/>
  <c r="O2177" i="10"/>
  <c r="O2178" i="10"/>
  <c r="O2179" i="10"/>
  <c r="O2180" i="10"/>
  <c r="O2181" i="10"/>
  <c r="O2182" i="10"/>
  <c r="O2183" i="10"/>
  <c r="O2184" i="10"/>
  <c r="O2185" i="10"/>
  <c r="O2186" i="10"/>
  <c r="O2187" i="10"/>
  <c r="O2188" i="10"/>
  <c r="O2189" i="10"/>
  <c r="O2190" i="10"/>
  <c r="O2191" i="10"/>
  <c r="O2192" i="10"/>
  <c r="O2193" i="10"/>
  <c r="O2194" i="10"/>
  <c r="O2195" i="10"/>
  <c r="O2196" i="10"/>
  <c r="O2197" i="10"/>
  <c r="O2198" i="10"/>
  <c r="O2199" i="10"/>
  <c r="O2200" i="10"/>
  <c r="O2201" i="10"/>
  <c r="O2202" i="10"/>
  <c r="O2203" i="10"/>
  <c r="O2204" i="10"/>
  <c r="O2205" i="10"/>
  <c r="O2206" i="10"/>
  <c r="O2207" i="10"/>
  <c r="O2208" i="10"/>
  <c r="O2209" i="10"/>
  <c r="O2210" i="10"/>
  <c r="O2211" i="10"/>
  <c r="O2212" i="10"/>
  <c r="O2213" i="10"/>
  <c r="O2214" i="10"/>
  <c r="O2215" i="10"/>
  <c r="O2216" i="10"/>
  <c r="O2217" i="10"/>
  <c r="O2218" i="10"/>
  <c r="O2219" i="10"/>
  <c r="O2220" i="10"/>
  <c r="O2221" i="10"/>
  <c r="O2222" i="10"/>
  <c r="O2223" i="10"/>
  <c r="O2224" i="10"/>
  <c r="O2225" i="10"/>
  <c r="O2226" i="10"/>
  <c r="O2227" i="10"/>
  <c r="O2228" i="10"/>
  <c r="O2229" i="10"/>
  <c r="O2230" i="10"/>
  <c r="O2231" i="10"/>
  <c r="O2232" i="10"/>
  <c r="O2233" i="10"/>
  <c r="O2234" i="10"/>
  <c r="O2235" i="10"/>
  <c r="O2236" i="10"/>
  <c r="O2237" i="10"/>
  <c r="O2238" i="10"/>
  <c r="O2239" i="10"/>
  <c r="O2240" i="10"/>
  <c r="O2241" i="10"/>
  <c r="O2242" i="10"/>
  <c r="O2243" i="10"/>
  <c r="O2244" i="10"/>
  <c r="O2245" i="10"/>
  <c r="O2246" i="10"/>
  <c r="O2247" i="10"/>
  <c r="O2248" i="10"/>
  <c r="O2249" i="10"/>
  <c r="O2250" i="10"/>
  <c r="O2251" i="10"/>
  <c r="O2252" i="10"/>
  <c r="O2253" i="10"/>
  <c r="O2254" i="10"/>
  <c r="O2255" i="10"/>
  <c r="O2256" i="10"/>
  <c r="O2257" i="10"/>
  <c r="O2258" i="10"/>
  <c r="O2259" i="10"/>
  <c r="O2260" i="10"/>
  <c r="O2261" i="10"/>
  <c r="O2262" i="10"/>
  <c r="O2263" i="10"/>
  <c r="O2264" i="10"/>
  <c r="O2265" i="10"/>
  <c r="O2266" i="10"/>
  <c r="O2267" i="10"/>
  <c r="O2268" i="10"/>
  <c r="O2269" i="10"/>
  <c r="O2270" i="10"/>
  <c r="O2271" i="10"/>
  <c r="O2272" i="10"/>
  <c r="O2273" i="10"/>
  <c r="O2274" i="10"/>
  <c r="O2275" i="10"/>
  <c r="O2276" i="10"/>
  <c r="O2277" i="10"/>
  <c r="O2278" i="10"/>
  <c r="O2279" i="10"/>
  <c r="O2280" i="10"/>
  <c r="O2281" i="10"/>
  <c r="O2282" i="10"/>
  <c r="O2283" i="10"/>
  <c r="O2284" i="10"/>
  <c r="O2285" i="10"/>
  <c r="O2286" i="10"/>
  <c r="O2287" i="10"/>
  <c r="O2288" i="10"/>
  <c r="O2289" i="10"/>
  <c r="O2290" i="10"/>
  <c r="O2291" i="10"/>
  <c r="O2292" i="10"/>
  <c r="O2293" i="10"/>
  <c r="O2294" i="10"/>
  <c r="O2295" i="10"/>
  <c r="O2296" i="10"/>
  <c r="O2297" i="10"/>
  <c r="O2298" i="10"/>
  <c r="O2299" i="10"/>
  <c r="O2300" i="10"/>
  <c r="O2301" i="10"/>
  <c r="O2302" i="10"/>
  <c r="O2303" i="10"/>
  <c r="O2304" i="10"/>
  <c r="O2305" i="10"/>
  <c r="O2306" i="10"/>
  <c r="O2307" i="10"/>
  <c r="O2308" i="10"/>
  <c r="O2309" i="10"/>
  <c r="O2310" i="10"/>
  <c r="O2311" i="10"/>
  <c r="O2312" i="10"/>
  <c r="O2313" i="10"/>
  <c r="O2314" i="10"/>
  <c r="O2315" i="10"/>
  <c r="O2316" i="10"/>
  <c r="O2317" i="10"/>
  <c r="O2318" i="10"/>
  <c r="O2319" i="10"/>
  <c r="O2320" i="10"/>
  <c r="O2321" i="10"/>
  <c r="O2322" i="10"/>
  <c r="O2323" i="10"/>
  <c r="O2324" i="10"/>
  <c r="O2325" i="10"/>
  <c r="O2326" i="10"/>
  <c r="O2327" i="10"/>
  <c r="O2328" i="10"/>
  <c r="O2329" i="10"/>
  <c r="O2330" i="10"/>
  <c r="O2331" i="10"/>
  <c r="O2332" i="10"/>
  <c r="O2333" i="10"/>
  <c r="O2334" i="10"/>
  <c r="O2335" i="10"/>
  <c r="O2336" i="10"/>
  <c r="O2337" i="10"/>
  <c r="O2338" i="10"/>
  <c r="O2339" i="10"/>
  <c r="O2340" i="10"/>
  <c r="O2341" i="10"/>
  <c r="O2342" i="10"/>
  <c r="O2343" i="10"/>
  <c r="O2344" i="10"/>
  <c r="O2345" i="10"/>
  <c r="O2346" i="10"/>
  <c r="O2347" i="10"/>
  <c r="O2348" i="10"/>
  <c r="O2349" i="10"/>
  <c r="O2350" i="10"/>
  <c r="O2351" i="10"/>
  <c r="O2352" i="10"/>
  <c r="O2353" i="10"/>
  <c r="O2354" i="10"/>
  <c r="O2355" i="10"/>
  <c r="O2356" i="10"/>
  <c r="O2357" i="10"/>
  <c r="O2358" i="10"/>
  <c r="O2359" i="10"/>
  <c r="O2360" i="10"/>
  <c r="O2361" i="10"/>
  <c r="O2362" i="10"/>
  <c r="O2363" i="10"/>
  <c r="O2364" i="10"/>
  <c r="O2365" i="10"/>
  <c r="O2366" i="10"/>
  <c r="O2367" i="10"/>
  <c r="O2368" i="10"/>
  <c r="O2369" i="10"/>
  <c r="O2370" i="10"/>
  <c r="O2371" i="10"/>
  <c r="O2372" i="10"/>
  <c r="O2373" i="10"/>
  <c r="O2374" i="10"/>
  <c r="O2375" i="10"/>
  <c r="O2376" i="10"/>
  <c r="O2377" i="10"/>
  <c r="O2378" i="10"/>
  <c r="O2379" i="10"/>
  <c r="O2380" i="10"/>
  <c r="O2381" i="10"/>
  <c r="O2382" i="10"/>
  <c r="O2383" i="10"/>
  <c r="O2384" i="10"/>
  <c r="O2385" i="10"/>
  <c r="O2386" i="10"/>
  <c r="O2387" i="10"/>
  <c r="O2388" i="10"/>
  <c r="O2389" i="10"/>
  <c r="O2390" i="10"/>
  <c r="O2391" i="10"/>
  <c r="O2392" i="10"/>
  <c r="O2393" i="10"/>
  <c r="O2394" i="10"/>
  <c r="O2395" i="10"/>
  <c r="O2396" i="10"/>
  <c r="O2397" i="10"/>
  <c r="O2398" i="10"/>
  <c r="O2399" i="10"/>
  <c r="O2400" i="10"/>
  <c r="O2401" i="10"/>
  <c r="O2402" i="10"/>
  <c r="O2403" i="10"/>
  <c r="O2404" i="10"/>
  <c r="O2405" i="10"/>
  <c r="O2406" i="10"/>
  <c r="O2407" i="10"/>
  <c r="O2408" i="10"/>
  <c r="O2409" i="10"/>
  <c r="O2410" i="10"/>
  <c r="O2411" i="10"/>
  <c r="O2412" i="10"/>
  <c r="O2413" i="10"/>
  <c r="O2414" i="10"/>
  <c r="O2415" i="10"/>
  <c r="O2416" i="10"/>
  <c r="O2417" i="10"/>
  <c r="O2418" i="10"/>
  <c r="O2419" i="10"/>
  <c r="O2420" i="10"/>
  <c r="O2421" i="10"/>
  <c r="O2422" i="10"/>
  <c r="O2423" i="10"/>
  <c r="O2424" i="10"/>
  <c r="O2425" i="10"/>
  <c r="O2426" i="10"/>
  <c r="O2427" i="10"/>
  <c r="O2428" i="10"/>
  <c r="O2429" i="10"/>
  <c r="O2430" i="10"/>
  <c r="O2431" i="10"/>
  <c r="O2432" i="10"/>
  <c r="O2433" i="10"/>
  <c r="O2434" i="10"/>
  <c r="O2435" i="10"/>
  <c r="O2436" i="10"/>
  <c r="O2437" i="10"/>
  <c r="O2438" i="10"/>
  <c r="O2439" i="10"/>
  <c r="O2440" i="10"/>
  <c r="O2441" i="10"/>
  <c r="O2442" i="10"/>
  <c r="O2443" i="10"/>
  <c r="O2444" i="10"/>
  <c r="O2445" i="10"/>
  <c r="O2446" i="10"/>
  <c r="O2447" i="10"/>
  <c r="O2448" i="10"/>
  <c r="O2449" i="10"/>
  <c r="O2450" i="10"/>
  <c r="O2451" i="10"/>
  <c r="O2452" i="10"/>
  <c r="O2453" i="10"/>
  <c r="O2454" i="10"/>
  <c r="O2455" i="10"/>
  <c r="O2456" i="10"/>
  <c r="O2457" i="10"/>
  <c r="O2458" i="10"/>
  <c r="O2459" i="10"/>
  <c r="O2460" i="10"/>
  <c r="O2461" i="10"/>
  <c r="O2462" i="10"/>
  <c r="O2463" i="10"/>
  <c r="O2464" i="10"/>
  <c r="O2465" i="10"/>
  <c r="O2466" i="10"/>
  <c r="O2467" i="10"/>
  <c r="O2468" i="10"/>
  <c r="O2469" i="10"/>
  <c r="O2470" i="10"/>
  <c r="O2471" i="10"/>
  <c r="O2472" i="10"/>
  <c r="O2473" i="10"/>
  <c r="O2474" i="10"/>
  <c r="O2475" i="10"/>
  <c r="O2476" i="10"/>
  <c r="O2477" i="10"/>
  <c r="O2478" i="10"/>
  <c r="O2479" i="10"/>
  <c r="O2480" i="10"/>
  <c r="O2481" i="10"/>
  <c r="O2482" i="10"/>
  <c r="O2483" i="10"/>
  <c r="O2484" i="10"/>
  <c r="O2485" i="10"/>
  <c r="O2486" i="10"/>
  <c r="O2487" i="10"/>
  <c r="O2488" i="10"/>
  <c r="O2489" i="10"/>
  <c r="O2490" i="10"/>
  <c r="O2491" i="10"/>
  <c r="O2492" i="10"/>
  <c r="O2493" i="10"/>
  <c r="O2494" i="10"/>
  <c r="O2495" i="10"/>
  <c r="O2496" i="10"/>
  <c r="O2497" i="10"/>
  <c r="O2498" i="10"/>
  <c r="O2499" i="10"/>
  <c r="O2500" i="10"/>
  <c r="O2501" i="10"/>
  <c r="O2502" i="10"/>
  <c r="O2503" i="10"/>
  <c r="O2504" i="10"/>
  <c r="O2505" i="10"/>
  <c r="O2506" i="10"/>
  <c r="O2507" i="10"/>
  <c r="O2508" i="10"/>
  <c r="O2509" i="10"/>
  <c r="O2510" i="10"/>
  <c r="O2511" i="10"/>
  <c r="O2512" i="10"/>
  <c r="O2513" i="10"/>
  <c r="O2514" i="10"/>
  <c r="O2515" i="10"/>
  <c r="O2516" i="10"/>
  <c r="O2517" i="10"/>
  <c r="O2518" i="10"/>
  <c r="O2519" i="10"/>
  <c r="O2520" i="10"/>
  <c r="O2521" i="10"/>
  <c r="O2522" i="10"/>
  <c r="O2523" i="10"/>
  <c r="O2524" i="10"/>
  <c r="O2525" i="10"/>
  <c r="O2526" i="10"/>
  <c r="O2527" i="10"/>
  <c r="O2528" i="10"/>
  <c r="O2529" i="10"/>
  <c r="O2530" i="10"/>
  <c r="O2531" i="10"/>
  <c r="O2532" i="10"/>
  <c r="O2533" i="10"/>
  <c r="O2534" i="10"/>
  <c r="O2535" i="10"/>
  <c r="O2536" i="10"/>
  <c r="O2537" i="10"/>
  <c r="O2538" i="10"/>
  <c r="O2539" i="10"/>
  <c r="O2540" i="10"/>
  <c r="O2541" i="10"/>
  <c r="O2542" i="10"/>
  <c r="O2543" i="10"/>
  <c r="O2544" i="10"/>
  <c r="O2545" i="10"/>
  <c r="O2546" i="10"/>
  <c r="O2547" i="10"/>
  <c r="O2548" i="10"/>
  <c r="O2549" i="10"/>
  <c r="O2550" i="10"/>
  <c r="O2551" i="10"/>
  <c r="O2552" i="10"/>
  <c r="O2553" i="10"/>
  <c r="O2554" i="10"/>
  <c r="O2555" i="10"/>
  <c r="O2556" i="10"/>
  <c r="O2557" i="10"/>
  <c r="O2558" i="10"/>
  <c r="O2559" i="10"/>
  <c r="O2560" i="10"/>
  <c r="O2561" i="10"/>
  <c r="O2562" i="10"/>
  <c r="O2563" i="10"/>
  <c r="O2564" i="10"/>
  <c r="O2565" i="10"/>
  <c r="O2566" i="10"/>
  <c r="O2567" i="10"/>
  <c r="O2568" i="10"/>
  <c r="O2569" i="10"/>
  <c r="O2570" i="10"/>
  <c r="O2571" i="10"/>
  <c r="O2572" i="10"/>
  <c r="O2573" i="10"/>
  <c r="O2574" i="10"/>
  <c r="O2575" i="10"/>
  <c r="O2576" i="10"/>
  <c r="O2577" i="10"/>
  <c r="O2578" i="10"/>
  <c r="O2579" i="10"/>
  <c r="O2580" i="10"/>
  <c r="O2581" i="10"/>
  <c r="O2582" i="10"/>
  <c r="O2583" i="10"/>
  <c r="O2584" i="10"/>
  <c r="O2585" i="10"/>
  <c r="O2586" i="10"/>
  <c r="O2587" i="10"/>
  <c r="O2588" i="10"/>
  <c r="O2589" i="10"/>
  <c r="O2590" i="10"/>
  <c r="O2591" i="10"/>
  <c r="O2592" i="10"/>
  <c r="O2593" i="10"/>
  <c r="O2594" i="10"/>
  <c r="O2595" i="10"/>
  <c r="O2596" i="10"/>
  <c r="O2597" i="10"/>
  <c r="O2598" i="10"/>
  <c r="O2599" i="10"/>
  <c r="O2600" i="10"/>
  <c r="O2601" i="10"/>
  <c r="O2602" i="10"/>
  <c r="O2603" i="10"/>
  <c r="O2604" i="10"/>
  <c r="O2605" i="10"/>
  <c r="O2606" i="10"/>
  <c r="O2607" i="10"/>
  <c r="O2608" i="10"/>
  <c r="O2609" i="10"/>
  <c r="O2610" i="10"/>
  <c r="O2611" i="10"/>
  <c r="O2612" i="10"/>
  <c r="O2613" i="10"/>
  <c r="O2614" i="10"/>
  <c r="O2615" i="10"/>
  <c r="O2616" i="10"/>
  <c r="O2617" i="10"/>
  <c r="O2618" i="10"/>
  <c r="O2619" i="10"/>
  <c r="O2620" i="10"/>
  <c r="O2621" i="10"/>
  <c r="O2622" i="10"/>
  <c r="O2623" i="10"/>
  <c r="O2624" i="10"/>
  <c r="O2625" i="10"/>
  <c r="O2626" i="10"/>
  <c r="O2627" i="10"/>
  <c r="O2628" i="10"/>
  <c r="O2629" i="10"/>
  <c r="O2630" i="10"/>
  <c r="O2631" i="10"/>
  <c r="O2632" i="10"/>
  <c r="O2633" i="10"/>
  <c r="O2634" i="10"/>
  <c r="O2635" i="10"/>
  <c r="O2636" i="10"/>
  <c r="O2637" i="10"/>
  <c r="O2638" i="10"/>
  <c r="O2639" i="10"/>
  <c r="O2640" i="10"/>
  <c r="O2641" i="10"/>
  <c r="O2642" i="10"/>
  <c r="O2643" i="10"/>
  <c r="O2644" i="10"/>
  <c r="O2645" i="10"/>
  <c r="O2646" i="10"/>
  <c r="O2647" i="10"/>
  <c r="O2648" i="10"/>
  <c r="O2649" i="10"/>
  <c r="O2650" i="10"/>
  <c r="O2651" i="10"/>
  <c r="O2652" i="10"/>
  <c r="O2653" i="10"/>
  <c r="O2654" i="10"/>
  <c r="O2655" i="10"/>
  <c r="O2656" i="10"/>
  <c r="O2657" i="10"/>
  <c r="O2658" i="10"/>
  <c r="O2659" i="10"/>
  <c r="O2660" i="10"/>
  <c r="O2661" i="10"/>
  <c r="O2662" i="10"/>
  <c r="O2663" i="10"/>
  <c r="O2664" i="10"/>
  <c r="O2665" i="10"/>
  <c r="O2666" i="10"/>
  <c r="O2667" i="10"/>
  <c r="O2668" i="10"/>
  <c r="O2669" i="10"/>
  <c r="O2670" i="10"/>
  <c r="O2671" i="10"/>
  <c r="O2672" i="10"/>
  <c r="O2673" i="10"/>
  <c r="O2674" i="10"/>
  <c r="O2675" i="10"/>
  <c r="O2676" i="10"/>
  <c r="O2677" i="10"/>
  <c r="O2678" i="10"/>
  <c r="O2679" i="10"/>
  <c r="O2680" i="10"/>
  <c r="O2681" i="10"/>
  <c r="O2682" i="10"/>
  <c r="O2683" i="10"/>
  <c r="O2684" i="10"/>
  <c r="O2685" i="10"/>
  <c r="O2686" i="10"/>
  <c r="O2687" i="10"/>
  <c r="O2688" i="10"/>
  <c r="O2689" i="10"/>
  <c r="O2690" i="10"/>
  <c r="O2691" i="10"/>
  <c r="O2692" i="10"/>
  <c r="O2693" i="10"/>
  <c r="O2694" i="10"/>
  <c r="O2695" i="10"/>
  <c r="O2696" i="10"/>
  <c r="O2697" i="10"/>
  <c r="O2698" i="10"/>
  <c r="O2699" i="10"/>
  <c r="O2700" i="10"/>
  <c r="O2701" i="10"/>
  <c r="O2702" i="10"/>
  <c r="O2703" i="10"/>
  <c r="O2704" i="10"/>
  <c r="O2705" i="10"/>
  <c r="O2706" i="10"/>
  <c r="O2707" i="10"/>
  <c r="O2708" i="10"/>
  <c r="O2709" i="10"/>
  <c r="O2710" i="10"/>
  <c r="O2711" i="10"/>
  <c r="O2712" i="10"/>
  <c r="O2713" i="10"/>
  <c r="O2714" i="10"/>
  <c r="O2715" i="10"/>
  <c r="O2716" i="10"/>
  <c r="O2717" i="10"/>
  <c r="O2718" i="10"/>
  <c r="O2719" i="10"/>
  <c r="O2720" i="10"/>
  <c r="O2721" i="10"/>
  <c r="O2722" i="10"/>
  <c r="O2723" i="10"/>
  <c r="O2724" i="10"/>
  <c r="O2725" i="10"/>
  <c r="O2726" i="10"/>
  <c r="O2727" i="10"/>
  <c r="O2728" i="10"/>
  <c r="O2729" i="10"/>
  <c r="O2730" i="10"/>
  <c r="O2731" i="10"/>
  <c r="O2732" i="10"/>
  <c r="O2733" i="10"/>
  <c r="O2734" i="10"/>
  <c r="O2735" i="10"/>
  <c r="O2736" i="10"/>
  <c r="O2737" i="10"/>
  <c r="O2738" i="10"/>
  <c r="O2739" i="10"/>
  <c r="O2740" i="10"/>
  <c r="O2741" i="10"/>
  <c r="O2742" i="10"/>
  <c r="O2743" i="10"/>
  <c r="O2744" i="10"/>
  <c r="O2745" i="10"/>
  <c r="O2746" i="10"/>
  <c r="O2747" i="10"/>
  <c r="O2748" i="10"/>
  <c r="O2749" i="10"/>
  <c r="O2750" i="10"/>
  <c r="O2751" i="10"/>
  <c r="O2752" i="10"/>
  <c r="O2753" i="10"/>
  <c r="O2754" i="10"/>
  <c r="O2755" i="10"/>
  <c r="O2756" i="10"/>
  <c r="O2757" i="10"/>
  <c r="O2758" i="10"/>
  <c r="O2759" i="10"/>
  <c r="O2760" i="10"/>
  <c r="O2761" i="10"/>
  <c r="O2762" i="10"/>
  <c r="O2763" i="10"/>
  <c r="O2764" i="10"/>
  <c r="O2765" i="10"/>
  <c r="O2766" i="10"/>
  <c r="O2767" i="10"/>
  <c r="O2768" i="10"/>
  <c r="O2769" i="10"/>
  <c r="O2770" i="10"/>
  <c r="O2771" i="10"/>
  <c r="O2772" i="10"/>
  <c r="O2773" i="10"/>
  <c r="O2774" i="10"/>
  <c r="O2775" i="10"/>
  <c r="O2776" i="10"/>
  <c r="O2777" i="10"/>
  <c r="O2778" i="10"/>
  <c r="O2779" i="10"/>
  <c r="O2780" i="10"/>
  <c r="O2781" i="10"/>
  <c r="O2782" i="10"/>
  <c r="O2783" i="10"/>
  <c r="O2784" i="10"/>
  <c r="O2785" i="10"/>
  <c r="O2786" i="10"/>
  <c r="O2787" i="10"/>
  <c r="O2788" i="10"/>
  <c r="O2789" i="10"/>
  <c r="O2790" i="10"/>
  <c r="O2791" i="10"/>
  <c r="O2792" i="10"/>
  <c r="O2793" i="10"/>
  <c r="O2794" i="10"/>
  <c r="O2795" i="10"/>
  <c r="O2796" i="10"/>
  <c r="O2797" i="10"/>
  <c r="O2798" i="10"/>
  <c r="O2799" i="10"/>
  <c r="O2800" i="10"/>
  <c r="O2801" i="10"/>
  <c r="O2802" i="10"/>
  <c r="O2803" i="10"/>
  <c r="O2804" i="10"/>
  <c r="O2805" i="10"/>
  <c r="O2806" i="10"/>
  <c r="O2807" i="10"/>
  <c r="O2808" i="10"/>
  <c r="O2809" i="10"/>
  <c r="O2810" i="10"/>
  <c r="O2811" i="10"/>
  <c r="O2812" i="10"/>
  <c r="O2813" i="10"/>
  <c r="O2814" i="10"/>
  <c r="O2815" i="10"/>
  <c r="O2816" i="10"/>
  <c r="O2817" i="10"/>
  <c r="O2818" i="10"/>
  <c r="O2819" i="10"/>
  <c r="O2820" i="10"/>
  <c r="O2821" i="10"/>
  <c r="O2822" i="10"/>
  <c r="O2823" i="10"/>
  <c r="O2824" i="10"/>
  <c r="O2825" i="10"/>
  <c r="O2826" i="10"/>
  <c r="O2827" i="10"/>
  <c r="O2828" i="10"/>
  <c r="O2829" i="10"/>
  <c r="O2830" i="10"/>
  <c r="O2831" i="10"/>
  <c r="O2832" i="10"/>
  <c r="O2833" i="10"/>
  <c r="O2834" i="10"/>
  <c r="O2835" i="10"/>
  <c r="O2836" i="10"/>
  <c r="O2837" i="10"/>
  <c r="O2838" i="10"/>
  <c r="O2839" i="10"/>
  <c r="O2840" i="10"/>
  <c r="O2841" i="10"/>
  <c r="O2842" i="10"/>
  <c r="O2843" i="10"/>
  <c r="O2844" i="10"/>
  <c r="O2845" i="10"/>
  <c r="O2846" i="10"/>
  <c r="O2847" i="10"/>
  <c r="O2848" i="10"/>
  <c r="O2849" i="10"/>
  <c r="O2850" i="10"/>
  <c r="O2851" i="10"/>
  <c r="O2852" i="10"/>
  <c r="O2853" i="10"/>
  <c r="O2854" i="10"/>
  <c r="O2855" i="10"/>
  <c r="O2856" i="10"/>
  <c r="O2857" i="10"/>
  <c r="O2858" i="10"/>
  <c r="O2859" i="10"/>
  <c r="O2860" i="10"/>
  <c r="O2861" i="10"/>
  <c r="O2862" i="10"/>
  <c r="O2863" i="10"/>
  <c r="O2864" i="10"/>
  <c r="O2865" i="10"/>
  <c r="O2866" i="10"/>
  <c r="O2867" i="10"/>
  <c r="O2868" i="10"/>
  <c r="O2869" i="10"/>
  <c r="O2870" i="10"/>
  <c r="O2871" i="10"/>
  <c r="O2872" i="10"/>
  <c r="O2873" i="10"/>
  <c r="O2874" i="10"/>
  <c r="O2875" i="10"/>
  <c r="O2876" i="10"/>
  <c r="O2877" i="10"/>
  <c r="O2878" i="10"/>
  <c r="O2879" i="10"/>
  <c r="O2880" i="10"/>
  <c r="O2881" i="10"/>
  <c r="O2882" i="10"/>
  <c r="O2883" i="10"/>
  <c r="O2884" i="10"/>
  <c r="O2885" i="10"/>
  <c r="O2886" i="10"/>
  <c r="O2887" i="10"/>
  <c r="O2888" i="10"/>
  <c r="O2889" i="10"/>
  <c r="O2890" i="10"/>
  <c r="O2891" i="10"/>
  <c r="O2892" i="10"/>
  <c r="O2893" i="10"/>
  <c r="O2894" i="10"/>
  <c r="O2895" i="10"/>
  <c r="O2896" i="10"/>
  <c r="O2897" i="10"/>
  <c r="O2898" i="10"/>
  <c r="O2899" i="10"/>
  <c r="O2900" i="10"/>
  <c r="O2901" i="10"/>
  <c r="O2902" i="10"/>
  <c r="O2903" i="10"/>
  <c r="O2904" i="10"/>
  <c r="O2905" i="10"/>
  <c r="O2906" i="10"/>
  <c r="O2907" i="10"/>
  <c r="O2908" i="10"/>
  <c r="O2909" i="10"/>
  <c r="O2910" i="10"/>
  <c r="O2911" i="10"/>
  <c r="O2912" i="10"/>
  <c r="O2913" i="10"/>
  <c r="O2914" i="10"/>
  <c r="O2915" i="10"/>
  <c r="O2916" i="10"/>
  <c r="O2917" i="10"/>
  <c r="O2918" i="10"/>
  <c r="O2919" i="10"/>
  <c r="O2920" i="10"/>
  <c r="O2921" i="10"/>
  <c r="O2922" i="10"/>
  <c r="O2923" i="10"/>
  <c r="O2924" i="10"/>
  <c r="O2925" i="10"/>
  <c r="O2926" i="10"/>
  <c r="O2927" i="10"/>
  <c r="O2928" i="10"/>
  <c r="O2929" i="10"/>
  <c r="O2930" i="10"/>
  <c r="O2931" i="10"/>
  <c r="O2932" i="10"/>
  <c r="O2933" i="10"/>
  <c r="O2934" i="10"/>
  <c r="O2935" i="10"/>
  <c r="O2936" i="10"/>
  <c r="O2937" i="10"/>
  <c r="O2938" i="10"/>
  <c r="O2939" i="10"/>
  <c r="O2940" i="10"/>
  <c r="O2941" i="10"/>
  <c r="O2942" i="10"/>
  <c r="O2943" i="10"/>
  <c r="O2944" i="10"/>
  <c r="O2945" i="10"/>
  <c r="O2946" i="10"/>
  <c r="O2947" i="10"/>
  <c r="O2948" i="10"/>
  <c r="O2949" i="10"/>
  <c r="O2950" i="10"/>
  <c r="O2951" i="10"/>
  <c r="O2952" i="10"/>
  <c r="O2953" i="10"/>
  <c r="O2954" i="10"/>
  <c r="O2955" i="10"/>
  <c r="O2956" i="10"/>
  <c r="O2957" i="10"/>
  <c r="O2958" i="10"/>
  <c r="O2959" i="10"/>
  <c r="O2960" i="10"/>
  <c r="O2961" i="10"/>
  <c r="O2962" i="10"/>
  <c r="O2963" i="10"/>
  <c r="O2964" i="10"/>
  <c r="O2965" i="10"/>
  <c r="O2966" i="10"/>
  <c r="O2967" i="10"/>
  <c r="O2968" i="10"/>
  <c r="O2969" i="10"/>
  <c r="O2970" i="10"/>
  <c r="O2971" i="10"/>
  <c r="O2972" i="10"/>
  <c r="O2973" i="10"/>
  <c r="O2974" i="10"/>
  <c r="O2975" i="10"/>
  <c r="O2976" i="10"/>
  <c r="O2977" i="10"/>
  <c r="O2978" i="10"/>
  <c r="O2979" i="10"/>
  <c r="O2980" i="10"/>
  <c r="O2981" i="10"/>
  <c r="O2982" i="10"/>
  <c r="O2983" i="10"/>
  <c r="O2984" i="10"/>
  <c r="O2985" i="10"/>
  <c r="O2986" i="10"/>
  <c r="O2987" i="10"/>
  <c r="O2988" i="10"/>
  <c r="O2989" i="10"/>
  <c r="O2990" i="10"/>
  <c r="O2991" i="10"/>
  <c r="O2992" i="10"/>
  <c r="O2993" i="10"/>
  <c r="O2994" i="10"/>
  <c r="O2995" i="10"/>
  <c r="O2996" i="10"/>
  <c r="O2997" i="10"/>
  <c r="O2998" i="10"/>
  <c r="O2999" i="10"/>
  <c r="O3000" i="10"/>
  <c r="O3001" i="10"/>
  <c r="O3002" i="10"/>
  <c r="O3003" i="10"/>
  <c r="O3004" i="10"/>
  <c r="O3005" i="10"/>
  <c r="O3006" i="10"/>
  <c r="O3007" i="10"/>
  <c r="O3008" i="10"/>
  <c r="O3009" i="10"/>
  <c r="O3010" i="10"/>
  <c r="O3011" i="10"/>
  <c r="O3012" i="10"/>
  <c r="O3013" i="10"/>
  <c r="O3014" i="10"/>
  <c r="O3015" i="10"/>
  <c r="O3016" i="10"/>
  <c r="O3017" i="10"/>
  <c r="O3018" i="10"/>
  <c r="O3019" i="10"/>
  <c r="O3020" i="10"/>
  <c r="O3021" i="10"/>
  <c r="O3022" i="10"/>
  <c r="O3023" i="10"/>
  <c r="O3024" i="10"/>
  <c r="O3025" i="10"/>
  <c r="O3026" i="10"/>
  <c r="O3027" i="10"/>
  <c r="O3028" i="10"/>
  <c r="O3029" i="10"/>
  <c r="O3030" i="10"/>
  <c r="O3031" i="10"/>
  <c r="O3032" i="10"/>
  <c r="O3033" i="10"/>
  <c r="O3034" i="10"/>
  <c r="O3035" i="10"/>
  <c r="O3036" i="10"/>
  <c r="O3037" i="10"/>
  <c r="O3038" i="10"/>
  <c r="O3039" i="10"/>
  <c r="O3040" i="10"/>
  <c r="O3041" i="10"/>
  <c r="O3042" i="10"/>
  <c r="O3043" i="10"/>
  <c r="O3044" i="10"/>
  <c r="O3045" i="10"/>
  <c r="O3046" i="10"/>
  <c r="O3047" i="10"/>
  <c r="O3048" i="10"/>
  <c r="O3049" i="10"/>
  <c r="O3050" i="10"/>
  <c r="O3051" i="10"/>
  <c r="O3052" i="10"/>
  <c r="O3053" i="10"/>
  <c r="O3054" i="10"/>
  <c r="O3055" i="10"/>
  <c r="O3056" i="10"/>
  <c r="O3057" i="10"/>
  <c r="O3058" i="10"/>
  <c r="O3059" i="10"/>
  <c r="O3060" i="10"/>
  <c r="O3061" i="10"/>
  <c r="O3062" i="10"/>
  <c r="O3063" i="10"/>
  <c r="O3064" i="10"/>
  <c r="O3065" i="10"/>
  <c r="O3066" i="10"/>
  <c r="O3067" i="10"/>
  <c r="O3068" i="10"/>
  <c r="O3069" i="10"/>
  <c r="O3070" i="10"/>
  <c r="O3071" i="10"/>
  <c r="O3072" i="10"/>
  <c r="O3073" i="10"/>
  <c r="O3074" i="10"/>
  <c r="O3075" i="10"/>
  <c r="O3076" i="10"/>
  <c r="O3077" i="10"/>
  <c r="O3078" i="10"/>
  <c r="O3079" i="10"/>
  <c r="O3080" i="10"/>
  <c r="O3081" i="10"/>
  <c r="O3082" i="10"/>
  <c r="O3083" i="10"/>
  <c r="O3084" i="10"/>
  <c r="O3085" i="10"/>
  <c r="O3086" i="10"/>
  <c r="O3087" i="10"/>
  <c r="O3088" i="10"/>
  <c r="O3089" i="10"/>
  <c r="O3090" i="10"/>
  <c r="O3091" i="10"/>
  <c r="O3092" i="10"/>
  <c r="O3093" i="10"/>
  <c r="O3094" i="10"/>
  <c r="O3095" i="10"/>
  <c r="O3096" i="10"/>
  <c r="O3097" i="10"/>
  <c r="O3098" i="10"/>
  <c r="O3099" i="10"/>
  <c r="O3100" i="10"/>
  <c r="O3101" i="10"/>
  <c r="O3102" i="10"/>
  <c r="O3103" i="10"/>
  <c r="O3104" i="10"/>
  <c r="O3105" i="10"/>
  <c r="O3106" i="10"/>
  <c r="O3107" i="10"/>
  <c r="O3108" i="10"/>
  <c r="O3109" i="10"/>
  <c r="O3110" i="10"/>
  <c r="O3111" i="10"/>
  <c r="O3112" i="10"/>
  <c r="O3113" i="10"/>
  <c r="O3114" i="10"/>
  <c r="O3115" i="10"/>
  <c r="O3116" i="10"/>
  <c r="O3117" i="10"/>
  <c r="O3118" i="10"/>
  <c r="O3119" i="10"/>
  <c r="O3120" i="10"/>
  <c r="O3121" i="10"/>
  <c r="O3122" i="10"/>
  <c r="O3123" i="10"/>
  <c r="O3124" i="10"/>
  <c r="O3125" i="10"/>
  <c r="O3126" i="10"/>
  <c r="O3127" i="10"/>
  <c r="O3128" i="10"/>
  <c r="O3129" i="10"/>
  <c r="O3130" i="10"/>
  <c r="O3131" i="10"/>
  <c r="O3132" i="10"/>
  <c r="O3133" i="10"/>
  <c r="O3134" i="10"/>
  <c r="O3135" i="10"/>
  <c r="O3136" i="10"/>
  <c r="O3137" i="10"/>
  <c r="O3138" i="10"/>
  <c r="O3139" i="10"/>
  <c r="O3140" i="10"/>
  <c r="O3141" i="10"/>
  <c r="O3142" i="10"/>
  <c r="O3143" i="10"/>
  <c r="O3144" i="10"/>
  <c r="O3145" i="10"/>
  <c r="O3146" i="10"/>
  <c r="O3147" i="10"/>
  <c r="O3148" i="10"/>
  <c r="O3149" i="10"/>
  <c r="O3150" i="10"/>
  <c r="O3151" i="10"/>
  <c r="O3152" i="10"/>
  <c r="O3153" i="10"/>
  <c r="O3154" i="10"/>
  <c r="O3155" i="10"/>
  <c r="O3156" i="10"/>
  <c r="O3157" i="10"/>
  <c r="O3158" i="10"/>
  <c r="O3159" i="10"/>
  <c r="O3160" i="10"/>
  <c r="O3161" i="10"/>
  <c r="O3162" i="10"/>
  <c r="O3163" i="10"/>
  <c r="O3164" i="10"/>
  <c r="O3165" i="10"/>
  <c r="O3166" i="10"/>
  <c r="O3167" i="10"/>
  <c r="O3168" i="10"/>
  <c r="O3169" i="10"/>
  <c r="O3170" i="10"/>
  <c r="O3171" i="10"/>
  <c r="O3172" i="10"/>
  <c r="O3173" i="10"/>
  <c r="O3174" i="10"/>
  <c r="O3175" i="10"/>
  <c r="O3176" i="10"/>
  <c r="O3177" i="10"/>
  <c r="O3178" i="10"/>
  <c r="O3179" i="10"/>
  <c r="O3180" i="10"/>
  <c r="O3181" i="10"/>
  <c r="O3182" i="10"/>
  <c r="O3183" i="10"/>
  <c r="O3184" i="10"/>
  <c r="O3185" i="10"/>
  <c r="O3186" i="10"/>
  <c r="O3187" i="10"/>
  <c r="O3188" i="10"/>
  <c r="O3189" i="10"/>
  <c r="O3190" i="10"/>
  <c r="O3191" i="10"/>
  <c r="O3192" i="10"/>
  <c r="O3193" i="10"/>
  <c r="O3194" i="10"/>
  <c r="O3195" i="10"/>
  <c r="O3196" i="10"/>
  <c r="O3197" i="10"/>
  <c r="O3198" i="10"/>
  <c r="O3199" i="10"/>
  <c r="O3200" i="10"/>
  <c r="O3201" i="10"/>
  <c r="O3202" i="10"/>
  <c r="O3203" i="10"/>
  <c r="O3204" i="10"/>
  <c r="O3205" i="10"/>
  <c r="O3206" i="10"/>
  <c r="O3207" i="10"/>
  <c r="O3208" i="10"/>
  <c r="O3209" i="10"/>
  <c r="O3210" i="10"/>
  <c r="O3211" i="10"/>
  <c r="O3212" i="10"/>
  <c r="O3213" i="10"/>
  <c r="O3214" i="10"/>
  <c r="O3215" i="10"/>
  <c r="O3216" i="10"/>
  <c r="O3217" i="10"/>
  <c r="O3218" i="10"/>
  <c r="O3219" i="10"/>
  <c r="O3220" i="10"/>
  <c r="O3221" i="10"/>
  <c r="O3222" i="10"/>
  <c r="O3223" i="10"/>
  <c r="O3224" i="10"/>
  <c r="O3225" i="10"/>
  <c r="O3226" i="10"/>
  <c r="O3227" i="10"/>
  <c r="O3228" i="10"/>
  <c r="O3229" i="10"/>
  <c r="O3230" i="10"/>
  <c r="O3231" i="10"/>
  <c r="O3232" i="10"/>
  <c r="O3233" i="10"/>
  <c r="O3234" i="10"/>
  <c r="O3235" i="10"/>
  <c r="O3236" i="10"/>
  <c r="O3237" i="10"/>
  <c r="O3238" i="10"/>
  <c r="O3239" i="10"/>
  <c r="O3240" i="10"/>
  <c r="O3241" i="10"/>
  <c r="O3242" i="10"/>
  <c r="O3243" i="10"/>
  <c r="O3244" i="10"/>
  <c r="O3245" i="10"/>
  <c r="O3246" i="10"/>
  <c r="O3247" i="10"/>
  <c r="O3248" i="10"/>
  <c r="O3249" i="10"/>
  <c r="O3250" i="10"/>
  <c r="O3251" i="10"/>
  <c r="O3252" i="10"/>
  <c r="O3253" i="10"/>
  <c r="O3254" i="10"/>
  <c r="O3255" i="10"/>
  <c r="O3256" i="10"/>
  <c r="O3257" i="10"/>
  <c r="O3258" i="10"/>
  <c r="O3259" i="10"/>
  <c r="O3260" i="10"/>
  <c r="O3261" i="10"/>
  <c r="O3262" i="10"/>
  <c r="O3263" i="10"/>
  <c r="O3264" i="10"/>
  <c r="O3265" i="10"/>
  <c r="O3266" i="10"/>
  <c r="O3267" i="10"/>
  <c r="O3268" i="10"/>
  <c r="O3269" i="10"/>
  <c r="O3270" i="10"/>
  <c r="O3271" i="10"/>
  <c r="O3272" i="10"/>
  <c r="O3273" i="10"/>
  <c r="O3274" i="10"/>
  <c r="O3275" i="10"/>
  <c r="O3276" i="10"/>
  <c r="O3277" i="10"/>
  <c r="O3278" i="10"/>
  <c r="O3279" i="10"/>
  <c r="O3280" i="10"/>
  <c r="O3281" i="10"/>
  <c r="O3282" i="10"/>
  <c r="O3283" i="10"/>
  <c r="O3284" i="10"/>
  <c r="O3285" i="10"/>
  <c r="O3286" i="10"/>
  <c r="O3287" i="10"/>
  <c r="O3288" i="10"/>
  <c r="O3289" i="10"/>
  <c r="O3290" i="10"/>
  <c r="O3291" i="10"/>
  <c r="O3292" i="10"/>
  <c r="O3293" i="10"/>
  <c r="O3294" i="10"/>
  <c r="O3295" i="10"/>
  <c r="O3296" i="10"/>
  <c r="O3297" i="10"/>
  <c r="O3298" i="10"/>
  <c r="O3299" i="10"/>
  <c r="O3300" i="10"/>
  <c r="O3301" i="10"/>
  <c r="O3302" i="10"/>
  <c r="O3303" i="10"/>
  <c r="O3304" i="10"/>
  <c r="O3305" i="10"/>
  <c r="O3306" i="10"/>
  <c r="O3307" i="10"/>
  <c r="O3308" i="10"/>
  <c r="O3309" i="10"/>
  <c r="O3310" i="10"/>
  <c r="O3311" i="10"/>
  <c r="O3312" i="10"/>
  <c r="O3313" i="10"/>
  <c r="O3314" i="10"/>
  <c r="O3315" i="10"/>
  <c r="O3316" i="10"/>
  <c r="O3317" i="10"/>
  <c r="O3318" i="10"/>
  <c r="O3319" i="10"/>
  <c r="O3320" i="10"/>
  <c r="O3321" i="10"/>
  <c r="O3322" i="10"/>
  <c r="O3323" i="10"/>
  <c r="O3324" i="10"/>
  <c r="O3325" i="10"/>
  <c r="O3326" i="10"/>
  <c r="O3327" i="10"/>
  <c r="O3328" i="10"/>
  <c r="O3329" i="10"/>
  <c r="O3330" i="10"/>
  <c r="O3331" i="10"/>
  <c r="O3332" i="10"/>
  <c r="O3333" i="10"/>
  <c r="O3334" i="10"/>
  <c r="O3335" i="10"/>
  <c r="O3336" i="10"/>
  <c r="O3337" i="10"/>
  <c r="O3338" i="10"/>
  <c r="O3339" i="10"/>
  <c r="O3340" i="10"/>
  <c r="O3341" i="10"/>
  <c r="O3342" i="10"/>
  <c r="O3343" i="10"/>
  <c r="O3344" i="10"/>
  <c r="O3345" i="10"/>
  <c r="O3346" i="10"/>
  <c r="O3347" i="10"/>
  <c r="O3348" i="10"/>
  <c r="O3349" i="10"/>
  <c r="O3350" i="10"/>
  <c r="O3351" i="10"/>
  <c r="O3352" i="10"/>
  <c r="O3353" i="10"/>
  <c r="O3354" i="10"/>
  <c r="O3355" i="10"/>
  <c r="O3356" i="10"/>
  <c r="O3357" i="10"/>
  <c r="O3358" i="10"/>
  <c r="O3359" i="10"/>
  <c r="O3360" i="10"/>
  <c r="O3361" i="10"/>
  <c r="O3362" i="10"/>
  <c r="O3363" i="10"/>
  <c r="O3364" i="10"/>
  <c r="O3365" i="10"/>
  <c r="O3366" i="10"/>
  <c r="O3367" i="10"/>
  <c r="O3368" i="10"/>
  <c r="O3369" i="10"/>
  <c r="O3370" i="10"/>
  <c r="O3371" i="10"/>
  <c r="O3372" i="10"/>
  <c r="O3373" i="10"/>
  <c r="O3374" i="10"/>
  <c r="O3375" i="10"/>
  <c r="O3376" i="10"/>
  <c r="O3377" i="10"/>
  <c r="O3378" i="10"/>
  <c r="O3379" i="10"/>
  <c r="O3380" i="10"/>
  <c r="O3381" i="10"/>
  <c r="O3382" i="10"/>
  <c r="O3383" i="10"/>
  <c r="O3384" i="10"/>
  <c r="O3385" i="10"/>
  <c r="O3386" i="10"/>
  <c r="O3387" i="10"/>
  <c r="O3388" i="10"/>
  <c r="O3389" i="10"/>
  <c r="O3390" i="10"/>
  <c r="O3391" i="10"/>
  <c r="O3392" i="10"/>
  <c r="O3393" i="10"/>
  <c r="O3394" i="10"/>
  <c r="O3395" i="10"/>
  <c r="O3396" i="10"/>
  <c r="O3397" i="10"/>
  <c r="O3398" i="10"/>
  <c r="O3399" i="10"/>
  <c r="O3400" i="10"/>
  <c r="O3401" i="10"/>
  <c r="O3402" i="10"/>
  <c r="O3403" i="10"/>
  <c r="O3404" i="10"/>
  <c r="O3405" i="10"/>
  <c r="O3406" i="10"/>
  <c r="O3407" i="10"/>
  <c r="O3408" i="10"/>
  <c r="O3409" i="10"/>
  <c r="O3410" i="10"/>
  <c r="O3411" i="10"/>
  <c r="O3412" i="10"/>
  <c r="O3413" i="10"/>
  <c r="O3414" i="10"/>
  <c r="O3415" i="10"/>
  <c r="O3416" i="10"/>
  <c r="O3417" i="10"/>
  <c r="O3418" i="10"/>
  <c r="O3419" i="10"/>
  <c r="O3420" i="10"/>
  <c r="O3421" i="10"/>
  <c r="O3422" i="10"/>
  <c r="O3423" i="10"/>
  <c r="O3424" i="10"/>
  <c r="O3425" i="10"/>
  <c r="O3426" i="10"/>
  <c r="O3427" i="10"/>
  <c r="O3428" i="10"/>
  <c r="O3429" i="10"/>
  <c r="O3430" i="10"/>
  <c r="O3431" i="10"/>
  <c r="O3432" i="10"/>
  <c r="O3433" i="10"/>
  <c r="O3434" i="10"/>
  <c r="O3435" i="10"/>
  <c r="O3436" i="10"/>
  <c r="O3437" i="10"/>
  <c r="O3438" i="10"/>
  <c r="O3439" i="10"/>
  <c r="O3440" i="10"/>
  <c r="O3441" i="10"/>
  <c r="O3442" i="10"/>
  <c r="O3443" i="10"/>
  <c r="O3444" i="10"/>
  <c r="O3445" i="10"/>
  <c r="O3446" i="10"/>
  <c r="O3447" i="10"/>
  <c r="O3448" i="10"/>
  <c r="O3449" i="10"/>
  <c r="O3450" i="10"/>
  <c r="O3451" i="10"/>
  <c r="O3452" i="10"/>
  <c r="O3453" i="10"/>
  <c r="O3454" i="10"/>
  <c r="O3455" i="10"/>
  <c r="O3456" i="10"/>
  <c r="O3457" i="10"/>
  <c r="O3458" i="10"/>
  <c r="O3459" i="10"/>
  <c r="O3460" i="10"/>
  <c r="O3461" i="10"/>
  <c r="O3462" i="10"/>
  <c r="O3463" i="10"/>
  <c r="O3464" i="10"/>
  <c r="O3465" i="10"/>
  <c r="O3466" i="10"/>
  <c r="O3467" i="10"/>
  <c r="O3468" i="10"/>
  <c r="O3469" i="10"/>
  <c r="O3470" i="10"/>
  <c r="O3471" i="10"/>
  <c r="O3472" i="10"/>
  <c r="O3473" i="10"/>
  <c r="O3474" i="10"/>
  <c r="O3475" i="10"/>
  <c r="O3476" i="10"/>
  <c r="O3477" i="10"/>
  <c r="O3478" i="10"/>
  <c r="O3479" i="10"/>
  <c r="O3480" i="10"/>
  <c r="O3481" i="10"/>
  <c r="O3482" i="10"/>
  <c r="O3483" i="10"/>
  <c r="O3484" i="10"/>
  <c r="O3485" i="10"/>
  <c r="O3486" i="10"/>
  <c r="O3487" i="10"/>
  <c r="O3488" i="10"/>
  <c r="O3489" i="10"/>
  <c r="O3490" i="10"/>
  <c r="O3491" i="10"/>
  <c r="O3492" i="10"/>
  <c r="O3493" i="10"/>
  <c r="O3494" i="10"/>
  <c r="O3495" i="10"/>
  <c r="O3496" i="10"/>
  <c r="O3497" i="10"/>
  <c r="O3498" i="10"/>
  <c r="O3499" i="10"/>
  <c r="O3500" i="10"/>
  <c r="O3501" i="10"/>
  <c r="O3502" i="10"/>
  <c r="O3503" i="10"/>
  <c r="O3504" i="10"/>
  <c r="O3505" i="10"/>
  <c r="O3506" i="10"/>
  <c r="O3507" i="10"/>
  <c r="O3508" i="10"/>
  <c r="O3509" i="10"/>
  <c r="O3510" i="10"/>
  <c r="O3511" i="10"/>
  <c r="O3512" i="10"/>
  <c r="O3513" i="10"/>
  <c r="O3514" i="10"/>
  <c r="O3515" i="10"/>
  <c r="O3516" i="10"/>
  <c r="O3517" i="10"/>
  <c r="O3518" i="10"/>
  <c r="O3519" i="10"/>
  <c r="O3520" i="10"/>
  <c r="O3521" i="10"/>
  <c r="O3522" i="10"/>
  <c r="O3523" i="10"/>
  <c r="O3524" i="10"/>
  <c r="O3525" i="10"/>
  <c r="O3526" i="10"/>
  <c r="O3527" i="10"/>
  <c r="O3528" i="10"/>
  <c r="O3529" i="10"/>
  <c r="O3530" i="10"/>
  <c r="O3531" i="10"/>
  <c r="O3532" i="10"/>
  <c r="O3533" i="10"/>
  <c r="O3534" i="10"/>
  <c r="O3535" i="10"/>
  <c r="O3536" i="10"/>
  <c r="O3537" i="10"/>
  <c r="O3538" i="10"/>
  <c r="O3539" i="10"/>
  <c r="O3540" i="10"/>
  <c r="O3541" i="10"/>
  <c r="O3542" i="10"/>
  <c r="O3543" i="10"/>
  <c r="O3544" i="10"/>
  <c r="O3545" i="10"/>
  <c r="O3546" i="10"/>
  <c r="O3547" i="10"/>
  <c r="O3548" i="10"/>
  <c r="O3549" i="10"/>
  <c r="O3550" i="10"/>
  <c r="O3551" i="10"/>
  <c r="O3552" i="10"/>
  <c r="O3553" i="10"/>
  <c r="O3554" i="10"/>
  <c r="O3555" i="10"/>
  <c r="O3556" i="10"/>
  <c r="O3557" i="10"/>
  <c r="O3558" i="10"/>
  <c r="O3559" i="10"/>
  <c r="O3560" i="10"/>
  <c r="O3561" i="10"/>
  <c r="O3562" i="10"/>
  <c r="O3563" i="10"/>
  <c r="O3564" i="10"/>
  <c r="O3565" i="10"/>
  <c r="O3566" i="10"/>
  <c r="O3567" i="10"/>
  <c r="O3568" i="10"/>
  <c r="O3569" i="10"/>
  <c r="O3570" i="10"/>
  <c r="O3571" i="10"/>
  <c r="O3572" i="10"/>
  <c r="O3573" i="10"/>
  <c r="O3574" i="10"/>
  <c r="O3575" i="10"/>
  <c r="O3576" i="10"/>
  <c r="O3577" i="10"/>
  <c r="O3578" i="10"/>
  <c r="O3579" i="10"/>
  <c r="O3580" i="10"/>
  <c r="O3581" i="10"/>
  <c r="O3582" i="10"/>
  <c r="O3583" i="10"/>
  <c r="O3584" i="10"/>
  <c r="O3585" i="10"/>
  <c r="O3586" i="10"/>
  <c r="O3587" i="10"/>
  <c r="O3588" i="10"/>
  <c r="O3589" i="10"/>
  <c r="O3590" i="10"/>
  <c r="O3591" i="10"/>
  <c r="O3592" i="10"/>
  <c r="O3593" i="10"/>
  <c r="O3594" i="10"/>
  <c r="O3595" i="10"/>
  <c r="O3596" i="10"/>
  <c r="O3597" i="10"/>
  <c r="O3598" i="10"/>
  <c r="O3599" i="10"/>
  <c r="O3600" i="10"/>
  <c r="O3601" i="10"/>
  <c r="O3602" i="10"/>
  <c r="O3603" i="10"/>
  <c r="O3604" i="10"/>
  <c r="O3605" i="10"/>
  <c r="O3606" i="10"/>
  <c r="O3607" i="10"/>
  <c r="O3608" i="10"/>
  <c r="O3609" i="10"/>
  <c r="O3610" i="10"/>
  <c r="O3611" i="10"/>
  <c r="O3612" i="10"/>
  <c r="O3613" i="10"/>
  <c r="O3614" i="10"/>
  <c r="O3615" i="10"/>
  <c r="O3616" i="10"/>
  <c r="O3617" i="10"/>
  <c r="O3618" i="10"/>
  <c r="O3619" i="10"/>
  <c r="O3620" i="10"/>
  <c r="O3621" i="10"/>
  <c r="O3622" i="10"/>
  <c r="O3623" i="10"/>
  <c r="O3624" i="10"/>
  <c r="O3625" i="10"/>
  <c r="O3626" i="10"/>
  <c r="O3627" i="10"/>
  <c r="O3628" i="10"/>
  <c r="O3629" i="10"/>
  <c r="O3630" i="10"/>
  <c r="O3631" i="10"/>
  <c r="O3632" i="10"/>
  <c r="O3633" i="10"/>
  <c r="O3634" i="10"/>
  <c r="O3635" i="10"/>
  <c r="O3636" i="10"/>
  <c r="O3637" i="10"/>
  <c r="O3638" i="10"/>
  <c r="O3639" i="10"/>
  <c r="O3640" i="10"/>
  <c r="O3641" i="10"/>
  <c r="O3642" i="10"/>
  <c r="O3643" i="10"/>
  <c r="O3644" i="10"/>
  <c r="O3645" i="10"/>
  <c r="O3646" i="10"/>
  <c r="O3647" i="10"/>
  <c r="O3648" i="10"/>
  <c r="O3649" i="10"/>
  <c r="O3650" i="10"/>
  <c r="O3651" i="10"/>
  <c r="O3652" i="10"/>
  <c r="O3653" i="10"/>
  <c r="O3654" i="10"/>
  <c r="O3655" i="10"/>
  <c r="O3656" i="10"/>
  <c r="O3657" i="10"/>
  <c r="O3658" i="10"/>
  <c r="O3659" i="10"/>
  <c r="O3660" i="10"/>
  <c r="O3661" i="10"/>
  <c r="O3662" i="10"/>
  <c r="O3663" i="10"/>
  <c r="O3664" i="10"/>
  <c r="O3665" i="10"/>
  <c r="O3666" i="10"/>
  <c r="O3667" i="10"/>
  <c r="O3668" i="10"/>
  <c r="O3669" i="10"/>
  <c r="O3670" i="10"/>
  <c r="O3671" i="10"/>
  <c r="O3672" i="10"/>
  <c r="O3673" i="10"/>
  <c r="O3674" i="10"/>
  <c r="O3675" i="10"/>
  <c r="O3676" i="10"/>
  <c r="O3677" i="10"/>
  <c r="O3678" i="10"/>
  <c r="O3679" i="10"/>
  <c r="O3680" i="10"/>
  <c r="O3681" i="10"/>
  <c r="O3682" i="10"/>
  <c r="O3683" i="10"/>
  <c r="O3684" i="10"/>
  <c r="O3685" i="10"/>
  <c r="O3686" i="10"/>
  <c r="O3687" i="10"/>
  <c r="O3688" i="10"/>
  <c r="O3689" i="10"/>
  <c r="O3690" i="10"/>
  <c r="O3691" i="10"/>
  <c r="O3692" i="10"/>
  <c r="O3693" i="10"/>
  <c r="O3694" i="10"/>
  <c r="O3695" i="10"/>
  <c r="O3696" i="10"/>
  <c r="O3697" i="10"/>
  <c r="O3698" i="10"/>
  <c r="O3699" i="10"/>
  <c r="O3700" i="10"/>
  <c r="O3701" i="10"/>
  <c r="O3702" i="10"/>
  <c r="O3703" i="10"/>
  <c r="O3704" i="10"/>
  <c r="O3705" i="10"/>
  <c r="O3706" i="10"/>
  <c r="O3707" i="10"/>
  <c r="O3708" i="10"/>
  <c r="O3709" i="10"/>
  <c r="O3710" i="10"/>
  <c r="O3711" i="10"/>
  <c r="O3712" i="10"/>
  <c r="O3713" i="10"/>
  <c r="O3714" i="10"/>
  <c r="O3715" i="10"/>
  <c r="O3716" i="10"/>
  <c r="O3717" i="10"/>
  <c r="O3718" i="10"/>
  <c r="O3719" i="10"/>
  <c r="O3720" i="10"/>
  <c r="O3721" i="10"/>
  <c r="O3722" i="10"/>
  <c r="O3723" i="10"/>
  <c r="O3724" i="10"/>
  <c r="O3725" i="10"/>
  <c r="O3726" i="10"/>
  <c r="O3727" i="10"/>
  <c r="O3728" i="10"/>
  <c r="O3729" i="10"/>
  <c r="O3730" i="10"/>
  <c r="O3731" i="10"/>
  <c r="O3732" i="10"/>
  <c r="O3733" i="10"/>
  <c r="O3734" i="10"/>
  <c r="O3735" i="10"/>
  <c r="O3736" i="10"/>
  <c r="O3737" i="10"/>
  <c r="O3738" i="10"/>
  <c r="O3739" i="10"/>
  <c r="O3740" i="10"/>
  <c r="O3741" i="10"/>
  <c r="O3742" i="10"/>
  <c r="O3743" i="10"/>
  <c r="O3744" i="10"/>
  <c r="O3745" i="10"/>
  <c r="O3746" i="10"/>
  <c r="O3747" i="10"/>
  <c r="O3748" i="10"/>
  <c r="O3749" i="10"/>
  <c r="O3750" i="10"/>
  <c r="O3751" i="10"/>
  <c r="O3752" i="10"/>
  <c r="O3753" i="10"/>
  <c r="O3754" i="10"/>
  <c r="O3755" i="10"/>
  <c r="O3756" i="10"/>
  <c r="O3757" i="10"/>
  <c r="O3758" i="10"/>
  <c r="O3759" i="10"/>
  <c r="O3760" i="10"/>
  <c r="O3761" i="10"/>
  <c r="O3762" i="10"/>
  <c r="O3763" i="10"/>
  <c r="O3764" i="10"/>
  <c r="O3765" i="10"/>
  <c r="O3766" i="10"/>
  <c r="O3767" i="10"/>
  <c r="O3768" i="10"/>
  <c r="O3769" i="10"/>
  <c r="O3770" i="10"/>
  <c r="O3771" i="10"/>
  <c r="O3772" i="10"/>
  <c r="O3773" i="10"/>
  <c r="O3774" i="10"/>
  <c r="O3775" i="10"/>
  <c r="O3776" i="10"/>
  <c r="O3777" i="10"/>
  <c r="O3778" i="10"/>
  <c r="O3779" i="10"/>
  <c r="O3780" i="10"/>
  <c r="O3781" i="10"/>
  <c r="O3782" i="10"/>
  <c r="O3783" i="10"/>
  <c r="O3784" i="10"/>
  <c r="O3785" i="10"/>
  <c r="O3786" i="10"/>
  <c r="O3787" i="10"/>
  <c r="O3788" i="10"/>
  <c r="O3789" i="10"/>
  <c r="O3790" i="10"/>
  <c r="O3791" i="10"/>
  <c r="O3792" i="10"/>
  <c r="O3793" i="10"/>
  <c r="O3794" i="10"/>
  <c r="O3795" i="10"/>
  <c r="O3796" i="10"/>
  <c r="O3797" i="10"/>
  <c r="O3798" i="10"/>
  <c r="O3799" i="10"/>
  <c r="O3800" i="10"/>
  <c r="O3801" i="10"/>
  <c r="O3802" i="10"/>
  <c r="O3803" i="10"/>
  <c r="O3804" i="10"/>
  <c r="O3805" i="10"/>
  <c r="O3806" i="10"/>
  <c r="O3807" i="10"/>
  <c r="O3808" i="10"/>
  <c r="O3809" i="10"/>
  <c r="O3810" i="10"/>
  <c r="O3811" i="10"/>
  <c r="O3812" i="10"/>
  <c r="O3813" i="10"/>
  <c r="O3814" i="10"/>
  <c r="O3815" i="10"/>
  <c r="O3816" i="10"/>
  <c r="O3817" i="10"/>
  <c r="O3818" i="10"/>
  <c r="O3819" i="10"/>
  <c r="O3820" i="10"/>
  <c r="O3821" i="10"/>
  <c r="O3822" i="10"/>
  <c r="O3823" i="10"/>
  <c r="O3824" i="10"/>
  <c r="O3825" i="10"/>
  <c r="O3826" i="10"/>
  <c r="O3827" i="10"/>
  <c r="O3828" i="10"/>
  <c r="O3829" i="10"/>
  <c r="O3830" i="10"/>
  <c r="O3831" i="10"/>
  <c r="O3832" i="10"/>
  <c r="O3833" i="10"/>
  <c r="O3834" i="10"/>
  <c r="O3835" i="10"/>
  <c r="O3836" i="10"/>
  <c r="O3837" i="10"/>
  <c r="O3838" i="10"/>
  <c r="O3839" i="10"/>
  <c r="O3840" i="10"/>
  <c r="O3841" i="10"/>
  <c r="O3842" i="10"/>
  <c r="O3843" i="10"/>
  <c r="O3844" i="10"/>
  <c r="O3845" i="10"/>
  <c r="O3846" i="10"/>
  <c r="O3847" i="10"/>
  <c r="O3848" i="10"/>
  <c r="O3849" i="10"/>
  <c r="O3850" i="10"/>
  <c r="O3851" i="10"/>
  <c r="O3852" i="10"/>
  <c r="O3853" i="10"/>
  <c r="O3854" i="10"/>
  <c r="O3855" i="10"/>
  <c r="O3856" i="10"/>
  <c r="O3857" i="10"/>
  <c r="O3858" i="10"/>
  <c r="O3859" i="10"/>
  <c r="O3860" i="10"/>
  <c r="O3861" i="10"/>
  <c r="O3862" i="10"/>
  <c r="O3863" i="10"/>
  <c r="O3864" i="10"/>
  <c r="O3865" i="10"/>
  <c r="O3866" i="10"/>
  <c r="O3867" i="10"/>
  <c r="O3868" i="10"/>
  <c r="O3869" i="10"/>
  <c r="O3870" i="10"/>
  <c r="O3871" i="10"/>
  <c r="O3872" i="10"/>
  <c r="O3873" i="10"/>
  <c r="O3874" i="10"/>
  <c r="O3875" i="10"/>
  <c r="O3876" i="10"/>
  <c r="O3877" i="10"/>
  <c r="O3878" i="10"/>
  <c r="O3879" i="10"/>
  <c r="O3880" i="10"/>
  <c r="O3881" i="10"/>
  <c r="O3882" i="10"/>
  <c r="O3883" i="10"/>
  <c r="O3884" i="10"/>
  <c r="O3885" i="10"/>
  <c r="O3886" i="10"/>
  <c r="O3887" i="10"/>
  <c r="O3888" i="10"/>
  <c r="O3889" i="10"/>
  <c r="O3890" i="10"/>
  <c r="O3891" i="10"/>
  <c r="O3892" i="10"/>
  <c r="O3893" i="10"/>
  <c r="O3894" i="10"/>
  <c r="O3895" i="10"/>
  <c r="O3896" i="10"/>
  <c r="O3897" i="10"/>
  <c r="O3898" i="10"/>
  <c r="O3899" i="10"/>
  <c r="O3900" i="10"/>
  <c r="O3901" i="10"/>
  <c r="O3902" i="10"/>
  <c r="O3903" i="10"/>
  <c r="O3904" i="10"/>
  <c r="O3905" i="10"/>
  <c r="O3906" i="10"/>
  <c r="O3907" i="10"/>
  <c r="O3908" i="10"/>
  <c r="O3909" i="10"/>
  <c r="O3910" i="10"/>
  <c r="O3911" i="10"/>
  <c r="O3912" i="10"/>
  <c r="O3913" i="10"/>
  <c r="O3914" i="10"/>
  <c r="O3915" i="10"/>
  <c r="O3916" i="10"/>
  <c r="O3917" i="10"/>
  <c r="O3918" i="10"/>
  <c r="O3919" i="10"/>
  <c r="O3920" i="10"/>
  <c r="O3921" i="10"/>
  <c r="O3922" i="10"/>
  <c r="O3923" i="10"/>
  <c r="O3924" i="10"/>
  <c r="O3925" i="10"/>
  <c r="O3926" i="10"/>
  <c r="O3927" i="10"/>
  <c r="O3928" i="10"/>
  <c r="O3929" i="10"/>
  <c r="O3930" i="10"/>
  <c r="O3931" i="10"/>
  <c r="O3932" i="10"/>
  <c r="O3933" i="10"/>
  <c r="O3934" i="10"/>
  <c r="O3935" i="10"/>
  <c r="O3936" i="10"/>
  <c r="O3937" i="10"/>
  <c r="O3938" i="10"/>
  <c r="O3939" i="10"/>
  <c r="O3940" i="10"/>
  <c r="O3941" i="10"/>
  <c r="O3942" i="10"/>
  <c r="O3943" i="10"/>
  <c r="O3944" i="10"/>
  <c r="O3945" i="10"/>
  <c r="O3946" i="10"/>
  <c r="O3947" i="10"/>
  <c r="O3948" i="10"/>
  <c r="O3949" i="10"/>
  <c r="O3950" i="10"/>
  <c r="O3951" i="10"/>
  <c r="O3952" i="10"/>
  <c r="O3953" i="10"/>
  <c r="O3954" i="10"/>
  <c r="O3955" i="10"/>
  <c r="O3956" i="10"/>
  <c r="O3957" i="10"/>
  <c r="O3958" i="10"/>
  <c r="O3959" i="10"/>
  <c r="O3960" i="10"/>
  <c r="O3961" i="10"/>
  <c r="O3962" i="10"/>
  <c r="O3963" i="10"/>
  <c r="O3964" i="10"/>
  <c r="O3965" i="10"/>
  <c r="O3966" i="10"/>
  <c r="O3967" i="10"/>
  <c r="O3968" i="10"/>
  <c r="O3969" i="10"/>
  <c r="O3970" i="10"/>
  <c r="O3971" i="10"/>
  <c r="O3972" i="10"/>
  <c r="O3973" i="10"/>
  <c r="O3974" i="10"/>
  <c r="O3975" i="10"/>
  <c r="O3976" i="10"/>
  <c r="O3977" i="10"/>
  <c r="O3978" i="10"/>
  <c r="O3979" i="10"/>
  <c r="O3980" i="10"/>
  <c r="O3981" i="10"/>
  <c r="O3982" i="10"/>
  <c r="O3983" i="10"/>
  <c r="O3984" i="10"/>
  <c r="O3985" i="10"/>
  <c r="O3986" i="10"/>
  <c r="O3987" i="10"/>
  <c r="O3988" i="10"/>
  <c r="O3989" i="10"/>
  <c r="O3990" i="10"/>
  <c r="O3991" i="10"/>
  <c r="O3992" i="10"/>
  <c r="O3993" i="10"/>
  <c r="O3994" i="10"/>
  <c r="O3995" i="10"/>
  <c r="O3996" i="10"/>
  <c r="O3997" i="10"/>
  <c r="O3998" i="10"/>
  <c r="O3999" i="10"/>
  <c r="O4000" i="10"/>
  <c r="O4001" i="10"/>
  <c r="O4002" i="10"/>
  <c r="O4003" i="10"/>
  <c r="O4004" i="10"/>
  <c r="O4005" i="10"/>
  <c r="O4006" i="10"/>
  <c r="O4007" i="10"/>
  <c r="O4008" i="10"/>
  <c r="O4009" i="10"/>
  <c r="O4010" i="10"/>
  <c r="O4011" i="10"/>
  <c r="O4012" i="10"/>
  <c r="O4013" i="10"/>
  <c r="O4014" i="10"/>
  <c r="O4015" i="10"/>
  <c r="O4016" i="10"/>
  <c r="O4017" i="10"/>
  <c r="O4018" i="10"/>
  <c r="O4019" i="10"/>
  <c r="O4020" i="10"/>
  <c r="O4021" i="10"/>
  <c r="O4022" i="10"/>
  <c r="O4023" i="10"/>
  <c r="O4024" i="10"/>
  <c r="O4025" i="10"/>
  <c r="O4026" i="10"/>
  <c r="O4027" i="10"/>
  <c r="O4028" i="10"/>
  <c r="O4029" i="10"/>
  <c r="O4030" i="10"/>
  <c r="O4031" i="10"/>
  <c r="O4032" i="10"/>
  <c r="O4033" i="10"/>
  <c r="O4034" i="10"/>
  <c r="O4035" i="10"/>
  <c r="O4036" i="10"/>
  <c r="O4037" i="10"/>
  <c r="O4038" i="10"/>
  <c r="O4039" i="10"/>
  <c r="O4040" i="10"/>
  <c r="O4041" i="10"/>
  <c r="O4042" i="10"/>
  <c r="O4043" i="10"/>
  <c r="O4044" i="10"/>
  <c r="O4045" i="10"/>
  <c r="O4046" i="10"/>
  <c r="O4047" i="10"/>
  <c r="O4048" i="10"/>
  <c r="O4049" i="10"/>
  <c r="O4050" i="10"/>
  <c r="O4051" i="10"/>
  <c r="O4052" i="10"/>
  <c r="O4053" i="10"/>
  <c r="O4054" i="10"/>
  <c r="O4055" i="10"/>
  <c r="O4056" i="10"/>
  <c r="O4057" i="10"/>
  <c r="O4058" i="10"/>
  <c r="O4059" i="10"/>
  <c r="O4060" i="10"/>
  <c r="O4061" i="10"/>
  <c r="O4062" i="10"/>
  <c r="O4063" i="10"/>
  <c r="O4064" i="10"/>
  <c r="O4065" i="10"/>
  <c r="O4066" i="10"/>
  <c r="O4067" i="10"/>
  <c r="O4068" i="10"/>
  <c r="O4069" i="10"/>
  <c r="O4070" i="10"/>
  <c r="O4071" i="10"/>
  <c r="O4072" i="10"/>
  <c r="O4073" i="10"/>
  <c r="O4074" i="10"/>
  <c r="O4075" i="10"/>
  <c r="O4076" i="10"/>
  <c r="O4077" i="10"/>
  <c r="O4078" i="10"/>
  <c r="O4079" i="10"/>
  <c r="O4080" i="10"/>
  <c r="O4081" i="10"/>
  <c r="O4082" i="10"/>
  <c r="O4083" i="10"/>
  <c r="O4084" i="10"/>
  <c r="O4085" i="10"/>
  <c r="O4086" i="10"/>
  <c r="O4087" i="10"/>
  <c r="O4088" i="10"/>
  <c r="O4089" i="10"/>
  <c r="O4090" i="10"/>
  <c r="O4091" i="10"/>
  <c r="O4092" i="10"/>
  <c r="O4093" i="10"/>
  <c r="O4094" i="10"/>
  <c r="O4095" i="10"/>
  <c r="O4096" i="10"/>
  <c r="O4097" i="10"/>
  <c r="O4098" i="10"/>
  <c r="O4099" i="10"/>
  <c r="O4100" i="10"/>
  <c r="O4101" i="10"/>
  <c r="O4102" i="10"/>
  <c r="O4103" i="10"/>
  <c r="O4104" i="10"/>
  <c r="O4105" i="10"/>
  <c r="O4106" i="10"/>
  <c r="O4107" i="10"/>
  <c r="O4108" i="10"/>
  <c r="O4109" i="10"/>
  <c r="O4110" i="10"/>
  <c r="O4111" i="10"/>
  <c r="O4112" i="10"/>
  <c r="O4113" i="10"/>
  <c r="O4114" i="10"/>
  <c r="O4115" i="10"/>
  <c r="O4116" i="10"/>
  <c r="O4117" i="10"/>
  <c r="O4118" i="10"/>
  <c r="O4119" i="10"/>
  <c r="O4120" i="10"/>
  <c r="O4121" i="10"/>
  <c r="O4122" i="10"/>
  <c r="O4123" i="10"/>
  <c r="O4124" i="10"/>
  <c r="O4125" i="10"/>
  <c r="O4126" i="10"/>
  <c r="O4127" i="10"/>
  <c r="O4128" i="10"/>
  <c r="O4129" i="10"/>
  <c r="O4130" i="10"/>
  <c r="O4131" i="10"/>
  <c r="O4132" i="10"/>
  <c r="O4133" i="10"/>
  <c r="O4134" i="10"/>
  <c r="O4135" i="10"/>
  <c r="O4136" i="10"/>
  <c r="O4137" i="10"/>
  <c r="O4138" i="10"/>
  <c r="O4139" i="10"/>
  <c r="O4140" i="10"/>
  <c r="O4141" i="10"/>
  <c r="O4142" i="10"/>
  <c r="O4143" i="10"/>
  <c r="O4144" i="10"/>
  <c r="O4145" i="10"/>
  <c r="O4146" i="10"/>
  <c r="O4147" i="10"/>
  <c r="O4148" i="10"/>
  <c r="O4149" i="10"/>
  <c r="O4150" i="10"/>
  <c r="O4151" i="10"/>
  <c r="O4152" i="10"/>
  <c r="O4153" i="10"/>
  <c r="O4154" i="10"/>
  <c r="O4155" i="10"/>
  <c r="O4156" i="10"/>
  <c r="O4157" i="10"/>
  <c r="O4158" i="10"/>
  <c r="O4159" i="10"/>
  <c r="O4160" i="10"/>
  <c r="O4161" i="10"/>
  <c r="O4162" i="10"/>
  <c r="O4163" i="10"/>
  <c r="O4164" i="10"/>
  <c r="O4165" i="10"/>
  <c r="O4166" i="10"/>
  <c r="O4167" i="10"/>
  <c r="O4168" i="10"/>
  <c r="O4169" i="10"/>
  <c r="O4170" i="10"/>
  <c r="O4171" i="10"/>
  <c r="O4172" i="10"/>
  <c r="O4173" i="10"/>
  <c r="O4174" i="10"/>
  <c r="O4175" i="10"/>
  <c r="O4176" i="10"/>
  <c r="O4177" i="10"/>
  <c r="O4178" i="10"/>
  <c r="O4179" i="10"/>
  <c r="O4180" i="10"/>
  <c r="O4181" i="10"/>
  <c r="O4182" i="10"/>
  <c r="O4183" i="10"/>
  <c r="O4184" i="10"/>
  <c r="O4185" i="10"/>
  <c r="O4186" i="10"/>
  <c r="O4187" i="10"/>
  <c r="O4188" i="10"/>
  <c r="O4189" i="10"/>
  <c r="O4190" i="10"/>
  <c r="O4191" i="10"/>
  <c r="O4192" i="10"/>
  <c r="O4193" i="10"/>
  <c r="O4194" i="10"/>
  <c r="O4195" i="10"/>
  <c r="O4196" i="10"/>
  <c r="O4197" i="10"/>
  <c r="O4198" i="10"/>
  <c r="O4199" i="10"/>
  <c r="O4200" i="10"/>
  <c r="O4201" i="10"/>
  <c r="O4202" i="10"/>
  <c r="O4203" i="10"/>
  <c r="O4204" i="10"/>
  <c r="O4205" i="10"/>
  <c r="O4206" i="10"/>
  <c r="O4207" i="10"/>
  <c r="O4208" i="10"/>
  <c r="O4209" i="10"/>
  <c r="O4210" i="10"/>
  <c r="O4211" i="10"/>
  <c r="O4212" i="10"/>
  <c r="O4213" i="10"/>
  <c r="O4214" i="10"/>
  <c r="O4215" i="10"/>
  <c r="O4216" i="10"/>
  <c r="O4217" i="10"/>
  <c r="O4218" i="10"/>
  <c r="O4219" i="10"/>
  <c r="O4220" i="10"/>
  <c r="O4221" i="10"/>
  <c r="O4222" i="10"/>
  <c r="O4223" i="10"/>
  <c r="O4224" i="10"/>
  <c r="O4225" i="10"/>
  <c r="O4226" i="10"/>
  <c r="O4227" i="10"/>
  <c r="O4228" i="10"/>
  <c r="O4229" i="10"/>
  <c r="O4230" i="10"/>
  <c r="O4231" i="10"/>
  <c r="O4232" i="10"/>
  <c r="O4233" i="10"/>
  <c r="O4234" i="10"/>
  <c r="O4235" i="10"/>
  <c r="O4236" i="10"/>
  <c r="O4237" i="10"/>
  <c r="O4238" i="10"/>
  <c r="O4239" i="10"/>
  <c r="O4240" i="10"/>
  <c r="O4241" i="10"/>
  <c r="O4242" i="10"/>
  <c r="O4243" i="10"/>
  <c r="O4244" i="10"/>
  <c r="O4245" i="10"/>
  <c r="O4246" i="10"/>
  <c r="O4247" i="10"/>
  <c r="O4248" i="10"/>
  <c r="O4249" i="10"/>
  <c r="O4250" i="10"/>
  <c r="O4251" i="10"/>
  <c r="O4252" i="10"/>
  <c r="O4253" i="10"/>
  <c r="O4254" i="10"/>
  <c r="O4255" i="10"/>
  <c r="O4256" i="10"/>
  <c r="O4257" i="10"/>
  <c r="O4258" i="10"/>
  <c r="O4259" i="10"/>
  <c r="O4260" i="10"/>
  <c r="O4261" i="10"/>
  <c r="O4262" i="10"/>
  <c r="O4263" i="10"/>
  <c r="O4264" i="10"/>
  <c r="O4265" i="10"/>
  <c r="O4266" i="10"/>
  <c r="O4267" i="10"/>
  <c r="O4268" i="10"/>
  <c r="O4269" i="10"/>
  <c r="O4270" i="10"/>
  <c r="O4271" i="10"/>
  <c r="O4272" i="10"/>
  <c r="O4273" i="10"/>
  <c r="O4274" i="10"/>
  <c r="O4275" i="10"/>
  <c r="O4276" i="10"/>
  <c r="O4277" i="10"/>
  <c r="O4278" i="10"/>
  <c r="O4279" i="10"/>
  <c r="O4280" i="10"/>
  <c r="O4281" i="10"/>
  <c r="O4282" i="10"/>
  <c r="O4283" i="10"/>
  <c r="O4284" i="10"/>
  <c r="O4285" i="10"/>
  <c r="O4286" i="10"/>
  <c r="O4287" i="10"/>
  <c r="O4288" i="10"/>
  <c r="O4289" i="10"/>
  <c r="O4290" i="10"/>
  <c r="O4291" i="10"/>
  <c r="O4292" i="10"/>
  <c r="O4293" i="10"/>
  <c r="O4294" i="10"/>
  <c r="O4295" i="10"/>
  <c r="O4296" i="10"/>
  <c r="O4297" i="10"/>
  <c r="O4298" i="10"/>
  <c r="O4299" i="10"/>
  <c r="O4300" i="10"/>
  <c r="O4301" i="10"/>
  <c r="O4302" i="10"/>
  <c r="O4303" i="10"/>
  <c r="O4304" i="10"/>
  <c r="O4305" i="10"/>
  <c r="O4306" i="10"/>
  <c r="O4307" i="10"/>
  <c r="O4308" i="10"/>
  <c r="O4309" i="10"/>
  <c r="O4310" i="10"/>
  <c r="O4311" i="10"/>
  <c r="O4312" i="10"/>
  <c r="O4313" i="10"/>
  <c r="O4314" i="10"/>
  <c r="O4315" i="10"/>
  <c r="O4316" i="10"/>
  <c r="O4317" i="10"/>
  <c r="O4318" i="10"/>
  <c r="O4319" i="10"/>
  <c r="O4320" i="10"/>
  <c r="O4321" i="10"/>
  <c r="O4322" i="10"/>
  <c r="O4323" i="10"/>
  <c r="O4324" i="10"/>
  <c r="O4325" i="10"/>
  <c r="O4326" i="10"/>
  <c r="O4327" i="10"/>
  <c r="O4328" i="10"/>
  <c r="O4329" i="10"/>
  <c r="O4330" i="10"/>
  <c r="O4331" i="10"/>
  <c r="O4332" i="10"/>
  <c r="O4333" i="10"/>
  <c r="O4334" i="10"/>
  <c r="O4335" i="10"/>
  <c r="O4336" i="10"/>
  <c r="O4337" i="10"/>
  <c r="O4338" i="10"/>
  <c r="O4339" i="10"/>
  <c r="O4340" i="10"/>
  <c r="O4341" i="10"/>
  <c r="O4342" i="10"/>
  <c r="O4343" i="10"/>
  <c r="O4344" i="10"/>
  <c r="O4345" i="10"/>
  <c r="O4346" i="10"/>
  <c r="O4347" i="10"/>
  <c r="O4348" i="10"/>
  <c r="O4349" i="10"/>
  <c r="O4350" i="10"/>
  <c r="O4351" i="10"/>
  <c r="O4352" i="10"/>
  <c r="O4353" i="10"/>
  <c r="O4354" i="10"/>
  <c r="O4355" i="10"/>
  <c r="O4356" i="10"/>
  <c r="O4357" i="10"/>
  <c r="O4358" i="10"/>
  <c r="O4359" i="10"/>
  <c r="O4360" i="10"/>
  <c r="O4361" i="10"/>
  <c r="O4362" i="10"/>
  <c r="O4363" i="10"/>
  <c r="O4364" i="10"/>
  <c r="O4365" i="10"/>
  <c r="O4366" i="10"/>
  <c r="O4367" i="10"/>
  <c r="O4368" i="10"/>
  <c r="O4369" i="10"/>
  <c r="O4370" i="10"/>
  <c r="O4371" i="10"/>
  <c r="O4372" i="10"/>
  <c r="O4373" i="10"/>
  <c r="O4374" i="10"/>
  <c r="O4375" i="10"/>
  <c r="O4376" i="10"/>
  <c r="O4377" i="10"/>
  <c r="O4378" i="10"/>
  <c r="O4379" i="10"/>
  <c r="O4380" i="10"/>
  <c r="O4381" i="10"/>
  <c r="O4382" i="10"/>
  <c r="O4383" i="10"/>
  <c r="O4384" i="10"/>
  <c r="O4385" i="10"/>
  <c r="O4386" i="10"/>
  <c r="O4387" i="10"/>
  <c r="O4388" i="10"/>
  <c r="O4389" i="10"/>
  <c r="O4390" i="10"/>
  <c r="O4391" i="10"/>
  <c r="O4392" i="10"/>
  <c r="O4393" i="10"/>
  <c r="O4394" i="10"/>
  <c r="O4395" i="10"/>
  <c r="O4396" i="10"/>
  <c r="O4397" i="10"/>
  <c r="O4398" i="10"/>
  <c r="O4399" i="10"/>
  <c r="O4400" i="10"/>
  <c r="O4401" i="10"/>
  <c r="O4402" i="10"/>
  <c r="O4403" i="10"/>
  <c r="O4404" i="10"/>
  <c r="O4405" i="10"/>
  <c r="O4406" i="10"/>
  <c r="O4407" i="10"/>
  <c r="O4408" i="10"/>
  <c r="O4409" i="10"/>
  <c r="O4410" i="10"/>
  <c r="O4411" i="10"/>
  <c r="O4412" i="10"/>
  <c r="O4413" i="10"/>
  <c r="O4414" i="10"/>
  <c r="O4415" i="10"/>
  <c r="O4416" i="10"/>
  <c r="O4417" i="10"/>
  <c r="O4418" i="10"/>
  <c r="O4419" i="10"/>
  <c r="O4420" i="10"/>
  <c r="O4421" i="10"/>
  <c r="O4422" i="10"/>
  <c r="O4423" i="10"/>
  <c r="O4424" i="10"/>
  <c r="O4425" i="10"/>
  <c r="O4426" i="10"/>
  <c r="O4427" i="10"/>
  <c r="O4428" i="10"/>
  <c r="O4429" i="10"/>
  <c r="O4430" i="10"/>
  <c r="O4431" i="10"/>
  <c r="O4432" i="10"/>
  <c r="O4433" i="10"/>
  <c r="O4434" i="10"/>
  <c r="O4435" i="10"/>
  <c r="O4436" i="10"/>
  <c r="O4437" i="10"/>
  <c r="O4438" i="10"/>
  <c r="O4439" i="10"/>
  <c r="O4440" i="10"/>
  <c r="O4441" i="10"/>
  <c r="O4442" i="10"/>
  <c r="O4443" i="10"/>
  <c r="O4444" i="10"/>
  <c r="O4445" i="10"/>
  <c r="O4446" i="10"/>
  <c r="O4447" i="10"/>
  <c r="O4448" i="10"/>
  <c r="O4449" i="10"/>
  <c r="O4450" i="10"/>
  <c r="O4451" i="10"/>
  <c r="O4452" i="10"/>
  <c r="O4453" i="10"/>
  <c r="O4454" i="10"/>
  <c r="O4455" i="10"/>
  <c r="O4456" i="10"/>
  <c r="O4457" i="10"/>
  <c r="O4458" i="10"/>
  <c r="O4459" i="10"/>
  <c r="O4460" i="10"/>
  <c r="O4461" i="10"/>
  <c r="O4462" i="10"/>
  <c r="O4463" i="10"/>
  <c r="O4464" i="10"/>
  <c r="O4465" i="10"/>
  <c r="O4466" i="10"/>
  <c r="O4467" i="10"/>
  <c r="O4468" i="10"/>
  <c r="O4469" i="10"/>
  <c r="O4470" i="10"/>
  <c r="O4471" i="10"/>
  <c r="O4472" i="10"/>
  <c r="O4473" i="10"/>
  <c r="O4474" i="10"/>
  <c r="O4475" i="10"/>
  <c r="O4476" i="10"/>
  <c r="O4477" i="10"/>
  <c r="O4478" i="10"/>
  <c r="O4479" i="10"/>
  <c r="O4480" i="10"/>
  <c r="O4481" i="10"/>
  <c r="O4482" i="10"/>
  <c r="O4483" i="10"/>
  <c r="O4484" i="10"/>
  <c r="O4485" i="10"/>
  <c r="O4486" i="10"/>
  <c r="O4487" i="10"/>
  <c r="O4488" i="10"/>
  <c r="O4489" i="10"/>
  <c r="O4490" i="10"/>
  <c r="O4491" i="10"/>
  <c r="O4492" i="10"/>
  <c r="O4493" i="10"/>
  <c r="O4494" i="10"/>
  <c r="O4495" i="10"/>
  <c r="O4496" i="10"/>
  <c r="O4497" i="10"/>
  <c r="O4498" i="10"/>
  <c r="O4499" i="10"/>
  <c r="O4500" i="10"/>
  <c r="O4501" i="10"/>
  <c r="O4502" i="10"/>
  <c r="O4503" i="10"/>
  <c r="O4504" i="10"/>
  <c r="O4505" i="10"/>
  <c r="O4506" i="10"/>
  <c r="O4507" i="10"/>
  <c r="O4508" i="10"/>
  <c r="O4509" i="10"/>
  <c r="O4510" i="10"/>
  <c r="O4511" i="10"/>
  <c r="O4512" i="10"/>
  <c r="O4513" i="10"/>
  <c r="O4514" i="10"/>
  <c r="O4515" i="10"/>
  <c r="O4516" i="10"/>
  <c r="O4517" i="10"/>
  <c r="O4518" i="10"/>
  <c r="O4519" i="10"/>
  <c r="O4520" i="10"/>
  <c r="O4521" i="10"/>
  <c r="O4522" i="10"/>
  <c r="O4523" i="10"/>
  <c r="O4524" i="10"/>
  <c r="O4525" i="10"/>
  <c r="O4526" i="10"/>
  <c r="O4527" i="10"/>
  <c r="O4528" i="10"/>
  <c r="O4529" i="10"/>
  <c r="O4530" i="10"/>
  <c r="O4531" i="10"/>
  <c r="O4532" i="10"/>
  <c r="O4533" i="10"/>
  <c r="O4534" i="10"/>
  <c r="O4535" i="10"/>
  <c r="O4536" i="10"/>
  <c r="O4537" i="10"/>
  <c r="O4538" i="10"/>
  <c r="O4539" i="10"/>
  <c r="O4540" i="10"/>
  <c r="O4541" i="10"/>
  <c r="O4542" i="10"/>
  <c r="O4543" i="10"/>
  <c r="O4544" i="10"/>
  <c r="O4545" i="10"/>
  <c r="O4546" i="10"/>
  <c r="O4547" i="10"/>
  <c r="O4548" i="10"/>
  <c r="O4549" i="10"/>
  <c r="O4550" i="10"/>
  <c r="O4551" i="10"/>
  <c r="O4552" i="10"/>
  <c r="O4553" i="10"/>
  <c r="O4554" i="10"/>
  <c r="O4555" i="10"/>
  <c r="O4556" i="10"/>
  <c r="O4557" i="10"/>
  <c r="O4558" i="10"/>
  <c r="O4559" i="10"/>
  <c r="O4560" i="10"/>
  <c r="O4561" i="10"/>
  <c r="O4562" i="10"/>
  <c r="O4563" i="10"/>
  <c r="O4564" i="10"/>
  <c r="O4565" i="10"/>
  <c r="O4566" i="10"/>
  <c r="O4567" i="10"/>
  <c r="O4568" i="10"/>
  <c r="O4569" i="10"/>
  <c r="O4570" i="10"/>
  <c r="O4571" i="10"/>
  <c r="O4572" i="10"/>
  <c r="O4573" i="10"/>
  <c r="O4574" i="10"/>
  <c r="O4575" i="10"/>
  <c r="O4576" i="10"/>
  <c r="O4577" i="10"/>
  <c r="O4578" i="10"/>
  <c r="O4579" i="10"/>
  <c r="O4580" i="10"/>
  <c r="O4581" i="10"/>
  <c r="O4582" i="10"/>
  <c r="O4583" i="10"/>
  <c r="O4584" i="10"/>
  <c r="O4585" i="10"/>
  <c r="O4586" i="10"/>
  <c r="O4587" i="10"/>
  <c r="O4588" i="10"/>
  <c r="O4589" i="10"/>
  <c r="O4590" i="10"/>
  <c r="O4591" i="10"/>
  <c r="O4592" i="10"/>
  <c r="O4593" i="10"/>
  <c r="O4594" i="10"/>
  <c r="O4595" i="10"/>
  <c r="O4596" i="10"/>
  <c r="O4597" i="10"/>
  <c r="O4598" i="10"/>
  <c r="O4599" i="10"/>
  <c r="O4600" i="10"/>
  <c r="O4601" i="10"/>
  <c r="O4602" i="10"/>
  <c r="O4603" i="10"/>
  <c r="O4604" i="10"/>
  <c r="O4605" i="10"/>
  <c r="O4606" i="10"/>
  <c r="O4607" i="10"/>
  <c r="O4608" i="10"/>
  <c r="O4609" i="10"/>
  <c r="O4610" i="10"/>
  <c r="O4611" i="10"/>
  <c r="O4612" i="10"/>
  <c r="O4613" i="10"/>
  <c r="O4614" i="10"/>
  <c r="O4615" i="10"/>
  <c r="O4616" i="10"/>
  <c r="O4617" i="10"/>
  <c r="O4618" i="10"/>
  <c r="O4619" i="10"/>
  <c r="O4620" i="10"/>
  <c r="O4621" i="10"/>
  <c r="O4622" i="10"/>
  <c r="O4623" i="10"/>
  <c r="O4624" i="10"/>
  <c r="O4625" i="10"/>
  <c r="O4626" i="10"/>
  <c r="O4627" i="10"/>
  <c r="O4628" i="10"/>
  <c r="O4629" i="10"/>
  <c r="O4630" i="10"/>
  <c r="O4631" i="10"/>
  <c r="O4632" i="10"/>
  <c r="O4633" i="10"/>
  <c r="O4634" i="10"/>
  <c r="O4635" i="10"/>
  <c r="O4636" i="10"/>
  <c r="O4637" i="10"/>
  <c r="O4638" i="10"/>
  <c r="O4639" i="10"/>
  <c r="O4640" i="10"/>
  <c r="O4641" i="10"/>
  <c r="O4642" i="10"/>
  <c r="O4643" i="10"/>
  <c r="O4644" i="10"/>
  <c r="O4645" i="10"/>
  <c r="O4646" i="10"/>
  <c r="O4647" i="10"/>
  <c r="O4648" i="10"/>
  <c r="O4649" i="10"/>
  <c r="O4650" i="10"/>
  <c r="O4651" i="10"/>
  <c r="O4652" i="10"/>
  <c r="O4653" i="10"/>
  <c r="O4654" i="10"/>
  <c r="O4655" i="10"/>
  <c r="O4656" i="10"/>
  <c r="O4657" i="10"/>
  <c r="O4658" i="10"/>
  <c r="O4659" i="10"/>
  <c r="O4660" i="10"/>
  <c r="O4661" i="10"/>
  <c r="O4662" i="10"/>
  <c r="O4663" i="10"/>
  <c r="O4664" i="10"/>
  <c r="O4665" i="10"/>
  <c r="O4666" i="10"/>
  <c r="O4667" i="10"/>
  <c r="O4668" i="10"/>
  <c r="O4669" i="10"/>
  <c r="O4670" i="10"/>
  <c r="O4671" i="10"/>
  <c r="O4672" i="10"/>
  <c r="O4673" i="10"/>
  <c r="O4674" i="10"/>
  <c r="O4675" i="10"/>
  <c r="O4676" i="10"/>
  <c r="O4677" i="10"/>
  <c r="O4678" i="10"/>
  <c r="O4679" i="10"/>
  <c r="O4680" i="10"/>
  <c r="O4681" i="10"/>
  <c r="O4682" i="10"/>
  <c r="O4683" i="10"/>
  <c r="O4684" i="10"/>
  <c r="O4685" i="10"/>
  <c r="O4686" i="10"/>
  <c r="O4687" i="10"/>
  <c r="O4688" i="10"/>
  <c r="O4689" i="10"/>
  <c r="O4690" i="10"/>
  <c r="O4691" i="10"/>
  <c r="O4692" i="10"/>
  <c r="O4693" i="10"/>
  <c r="O4694" i="10"/>
  <c r="O4695" i="10"/>
  <c r="O4696" i="10"/>
  <c r="O4697" i="10"/>
  <c r="O4698" i="10"/>
  <c r="O4699" i="10"/>
  <c r="O4700" i="10"/>
  <c r="O4701" i="10"/>
  <c r="O4702" i="10"/>
  <c r="O4703" i="10"/>
  <c r="O4704" i="10"/>
  <c r="O4705" i="10"/>
  <c r="O4706" i="10"/>
  <c r="O4707" i="10"/>
  <c r="O4708" i="10"/>
  <c r="O4709" i="10"/>
  <c r="O4710" i="10"/>
  <c r="O4711" i="10"/>
  <c r="O4712" i="10"/>
  <c r="O4713" i="10"/>
  <c r="O4714" i="10"/>
  <c r="O4715" i="10"/>
  <c r="O4716" i="10"/>
  <c r="O4717" i="10"/>
  <c r="O4718" i="10"/>
  <c r="O4719" i="10"/>
  <c r="O4720" i="10"/>
  <c r="O4721" i="10"/>
  <c r="O4722" i="10"/>
  <c r="O4723" i="10"/>
  <c r="O4724" i="10"/>
  <c r="O4725" i="10"/>
  <c r="O4726" i="10"/>
  <c r="O4727" i="10"/>
  <c r="O4728" i="10"/>
  <c r="O4729" i="10"/>
  <c r="O4730" i="10"/>
  <c r="O4731" i="10"/>
  <c r="O4732" i="10"/>
  <c r="O4733" i="10"/>
  <c r="O4734" i="10"/>
  <c r="O4735" i="10"/>
  <c r="O4736" i="10"/>
  <c r="O4737" i="10"/>
  <c r="O4738" i="10"/>
  <c r="O4739" i="10"/>
  <c r="O4740" i="10"/>
  <c r="O4741" i="10"/>
  <c r="O4742" i="10"/>
  <c r="O4743" i="10"/>
  <c r="O4744" i="10"/>
  <c r="O4745" i="10"/>
  <c r="O4746" i="10"/>
  <c r="O4747" i="10"/>
  <c r="O4748" i="10"/>
  <c r="O4749" i="10"/>
  <c r="O4750" i="10"/>
  <c r="O4751" i="10"/>
  <c r="O4752" i="10"/>
  <c r="O4753" i="10"/>
  <c r="O4754" i="10"/>
  <c r="O4755" i="10"/>
  <c r="O4756" i="10"/>
  <c r="O4757" i="10"/>
  <c r="O4758" i="10"/>
  <c r="O4759" i="10"/>
  <c r="O4760" i="10"/>
  <c r="O4761" i="10"/>
  <c r="O4762" i="10"/>
  <c r="O4763" i="10"/>
  <c r="O4764" i="10"/>
  <c r="O4765" i="10"/>
  <c r="O4766" i="10"/>
  <c r="O4767" i="10"/>
  <c r="O4768" i="10"/>
  <c r="O4769" i="10"/>
  <c r="O4770" i="10"/>
  <c r="O4771" i="10"/>
  <c r="O4772" i="10"/>
  <c r="O4773" i="10"/>
  <c r="O4774" i="10"/>
  <c r="O4775" i="10"/>
  <c r="O4776" i="10"/>
  <c r="O4777" i="10"/>
  <c r="O4778" i="10"/>
  <c r="O4779" i="10"/>
  <c r="O4780" i="10"/>
  <c r="O4781" i="10"/>
  <c r="O4782" i="10"/>
  <c r="O4783" i="10"/>
  <c r="O4784" i="10"/>
  <c r="O4785" i="10"/>
  <c r="O4786" i="10"/>
  <c r="O4787" i="10"/>
  <c r="O4788" i="10"/>
  <c r="O4789" i="10"/>
  <c r="O4790" i="10"/>
  <c r="O4791" i="10"/>
  <c r="O4792" i="10"/>
  <c r="O4793" i="10"/>
  <c r="O4794" i="10"/>
  <c r="O4795" i="10"/>
  <c r="O4796" i="10"/>
  <c r="O4797" i="10"/>
  <c r="O4798" i="10"/>
  <c r="O4799" i="10"/>
  <c r="O4800" i="10"/>
  <c r="O4801" i="10"/>
  <c r="O4802" i="10"/>
  <c r="O4803" i="10"/>
  <c r="O4804" i="10"/>
  <c r="O4805" i="10"/>
  <c r="O4806" i="10"/>
  <c r="O4807" i="10"/>
  <c r="O4808" i="10"/>
  <c r="O4809" i="10"/>
  <c r="O4810" i="10"/>
  <c r="O4811" i="10"/>
  <c r="O4812" i="10"/>
  <c r="O4813" i="10"/>
  <c r="O4814" i="10"/>
  <c r="O4815" i="10"/>
  <c r="O4816" i="10"/>
  <c r="O4817" i="10"/>
  <c r="O4818" i="10"/>
  <c r="O4819" i="10"/>
  <c r="O4820" i="10"/>
  <c r="O4821" i="10"/>
  <c r="O4822" i="10"/>
  <c r="O4823" i="10"/>
  <c r="O4824" i="10"/>
  <c r="O4825" i="10"/>
  <c r="O4826" i="10"/>
  <c r="O4827" i="10"/>
  <c r="O4828" i="10"/>
  <c r="O4829" i="10"/>
  <c r="O4830" i="10"/>
  <c r="O4831" i="10"/>
  <c r="O4832" i="10"/>
  <c r="O4833" i="10"/>
  <c r="O4834" i="10"/>
  <c r="O4835" i="10"/>
  <c r="O4836" i="10"/>
  <c r="O4837" i="10"/>
  <c r="O4838" i="10"/>
  <c r="O4839" i="10"/>
  <c r="O4840" i="10"/>
  <c r="O4841" i="10"/>
  <c r="O4842" i="10"/>
  <c r="O4843" i="10"/>
  <c r="O4844" i="10"/>
  <c r="O4845" i="10"/>
  <c r="O4846" i="10"/>
  <c r="O4847" i="10"/>
  <c r="O4848" i="10"/>
  <c r="O4849" i="10"/>
  <c r="O4850" i="10"/>
  <c r="O4851" i="10"/>
  <c r="O4852" i="10"/>
  <c r="O4853" i="10"/>
  <c r="O4854" i="10"/>
  <c r="O4855" i="10"/>
  <c r="O4856" i="10"/>
  <c r="O4857" i="10"/>
  <c r="O4858" i="10"/>
  <c r="O4859" i="10"/>
  <c r="O4860" i="10"/>
  <c r="O4861" i="10"/>
  <c r="O4862" i="10"/>
  <c r="O4863" i="10"/>
  <c r="O4864" i="10"/>
  <c r="O4865" i="10"/>
  <c r="O4866" i="10"/>
  <c r="O4867" i="10"/>
  <c r="O4868" i="10"/>
  <c r="O4869" i="10"/>
  <c r="O4870" i="10"/>
  <c r="O4871" i="10"/>
  <c r="O4872" i="10"/>
  <c r="O4873" i="10"/>
  <c r="O4874" i="10"/>
  <c r="O4875" i="10"/>
  <c r="O4876" i="10"/>
  <c r="O4877" i="10"/>
  <c r="O4878" i="10"/>
  <c r="O4879" i="10"/>
  <c r="O4880" i="10"/>
  <c r="O4881" i="10"/>
  <c r="O4882" i="10"/>
  <c r="O4883" i="10"/>
  <c r="O4884" i="10"/>
  <c r="O4885" i="10"/>
  <c r="O4886" i="10"/>
  <c r="O4887" i="10"/>
  <c r="O4888" i="10"/>
  <c r="O4889" i="10"/>
  <c r="O4890" i="10"/>
  <c r="O4891" i="10"/>
  <c r="O4892" i="10"/>
  <c r="O4893" i="10"/>
  <c r="O4894" i="10"/>
  <c r="O4895" i="10"/>
  <c r="O4896" i="10"/>
  <c r="O4897" i="10"/>
  <c r="O4898" i="10"/>
  <c r="O4899" i="10"/>
  <c r="O4900" i="10"/>
  <c r="O4901" i="10"/>
  <c r="O4902" i="10"/>
  <c r="O4903" i="10"/>
  <c r="O4904" i="10"/>
  <c r="O4905" i="10"/>
  <c r="O4906" i="10"/>
  <c r="O4907" i="10"/>
  <c r="O4908" i="10"/>
  <c r="O4909" i="10"/>
  <c r="O4910" i="10"/>
  <c r="O4911" i="10"/>
  <c r="O4912" i="10"/>
  <c r="O4913" i="10"/>
  <c r="O4914" i="10"/>
  <c r="O4915" i="10"/>
  <c r="O4916" i="10"/>
  <c r="O4917" i="10"/>
  <c r="O4918" i="10"/>
  <c r="O4919" i="10"/>
  <c r="O4920" i="10"/>
  <c r="O4921" i="10"/>
  <c r="O4922" i="10"/>
  <c r="O4923" i="10"/>
  <c r="O4924" i="10"/>
  <c r="O4925" i="10"/>
  <c r="O4926" i="10"/>
  <c r="O4927" i="10"/>
  <c r="O4928" i="10"/>
  <c r="O4929" i="10"/>
  <c r="O4930" i="10"/>
  <c r="O4931" i="10"/>
  <c r="O4932" i="10"/>
  <c r="O4933" i="10"/>
  <c r="O4934" i="10"/>
  <c r="O4935" i="10"/>
  <c r="O4936" i="10"/>
  <c r="O4937" i="10"/>
  <c r="O4938" i="10"/>
  <c r="O4939" i="10"/>
  <c r="O4940" i="10"/>
  <c r="O4941" i="10"/>
  <c r="O4942" i="10"/>
  <c r="O4943" i="10"/>
  <c r="O4944" i="10"/>
  <c r="O4945" i="10"/>
  <c r="O4946" i="10"/>
  <c r="O4947" i="10"/>
  <c r="O4948" i="10"/>
  <c r="O4949" i="10"/>
  <c r="O4950" i="10"/>
  <c r="O4951" i="10"/>
  <c r="O4952" i="10"/>
  <c r="O4953" i="10"/>
  <c r="O4954" i="10"/>
  <c r="O4955" i="10"/>
  <c r="O4956" i="10"/>
  <c r="O4957" i="10"/>
  <c r="O4958" i="10"/>
  <c r="O4959" i="10"/>
  <c r="O4960" i="10"/>
  <c r="O4961" i="10"/>
  <c r="O4962" i="10"/>
  <c r="O4963" i="10"/>
  <c r="O4964" i="10"/>
  <c r="O4965" i="10"/>
  <c r="O4966" i="10"/>
  <c r="O4967" i="10"/>
  <c r="O4968" i="10"/>
  <c r="O4969" i="10"/>
  <c r="O4970" i="10"/>
  <c r="O4971" i="10"/>
  <c r="O4972" i="10"/>
  <c r="O4973" i="10"/>
  <c r="O4974" i="10"/>
  <c r="O4975" i="10"/>
  <c r="O4976" i="10"/>
  <c r="O4977" i="10"/>
  <c r="O4978" i="10"/>
  <c r="O4979" i="10"/>
  <c r="O4980" i="10"/>
  <c r="O4981" i="10"/>
  <c r="O4982" i="10"/>
  <c r="O4983" i="10"/>
  <c r="O4984" i="10"/>
  <c r="O4985" i="10"/>
  <c r="O4986" i="10"/>
  <c r="O4987" i="10"/>
  <c r="O4988" i="10"/>
  <c r="O4989" i="10"/>
  <c r="O4990" i="10"/>
  <c r="O4991" i="10"/>
  <c r="O4992" i="10"/>
  <c r="O4993" i="10"/>
  <c r="O4994" i="10"/>
  <c r="O4995" i="10"/>
  <c r="O4996" i="10"/>
  <c r="O4997" i="10"/>
  <c r="O4998" i="10"/>
  <c r="O4999" i="10"/>
  <c r="O5000" i="10"/>
  <c r="O5001" i="10"/>
  <c r="O5002" i="10"/>
  <c r="O5003" i="10"/>
  <c r="O5004" i="10"/>
  <c r="O5005" i="10"/>
  <c r="O5006" i="10"/>
  <c r="O5007" i="10"/>
  <c r="O5008" i="10"/>
  <c r="O5009" i="10"/>
  <c r="O5010" i="10"/>
  <c r="O5011" i="10"/>
  <c r="O5012" i="10"/>
  <c r="O5013" i="10"/>
  <c r="O5014" i="10"/>
  <c r="O5015" i="10"/>
  <c r="O5016" i="10"/>
  <c r="O5017" i="10"/>
  <c r="O5018" i="10"/>
  <c r="O5019" i="10"/>
  <c r="O5020" i="10"/>
  <c r="O5021" i="10"/>
  <c r="O5022" i="10"/>
  <c r="O5023" i="10"/>
  <c r="O5024" i="10"/>
  <c r="O5025" i="10"/>
  <c r="O5026" i="10"/>
  <c r="O5027" i="10"/>
  <c r="O5028" i="10"/>
  <c r="O5029" i="10"/>
  <c r="O5030" i="10"/>
  <c r="O5031" i="10"/>
  <c r="O5032" i="10"/>
  <c r="O5033" i="10"/>
  <c r="O5034" i="10"/>
  <c r="O5035" i="10"/>
  <c r="O5036" i="10"/>
  <c r="O5037" i="10"/>
  <c r="O5038" i="10"/>
  <c r="O5039" i="10"/>
  <c r="O5040" i="10"/>
  <c r="O5041" i="10"/>
  <c r="O5042" i="10"/>
  <c r="O5043" i="10"/>
  <c r="O5044" i="10"/>
  <c r="O5045" i="10"/>
  <c r="O5046" i="10"/>
  <c r="O5047" i="10"/>
  <c r="O5048" i="10"/>
  <c r="O5049" i="10"/>
  <c r="O5050" i="10"/>
  <c r="O5051" i="10"/>
  <c r="O5052" i="10"/>
  <c r="O5053" i="10"/>
  <c r="O5054" i="10"/>
  <c r="O5055" i="10"/>
  <c r="O5056" i="10"/>
  <c r="O5057" i="10"/>
  <c r="O5058" i="10"/>
  <c r="O5059" i="10"/>
  <c r="O5060" i="10"/>
  <c r="O5061" i="10"/>
  <c r="O5062" i="10"/>
  <c r="O5063" i="10"/>
  <c r="O5064" i="10"/>
  <c r="O5065" i="10"/>
  <c r="O5066" i="10"/>
  <c r="O5067" i="10"/>
  <c r="O5068" i="10"/>
  <c r="O5069" i="10"/>
  <c r="O5070" i="10"/>
  <c r="O5071" i="10"/>
  <c r="O5072" i="10"/>
  <c r="O5073" i="10"/>
  <c r="O5074" i="10"/>
  <c r="O5075" i="10"/>
  <c r="O5076" i="10"/>
  <c r="O5077" i="10"/>
  <c r="O5078" i="10"/>
  <c r="O5079" i="10"/>
  <c r="O5080" i="10"/>
  <c r="O5081" i="10"/>
  <c r="O5082" i="10"/>
  <c r="O5083" i="10"/>
  <c r="O5084" i="10"/>
  <c r="O5085" i="10"/>
  <c r="O5086" i="10"/>
  <c r="O5087" i="10"/>
  <c r="O5088" i="10"/>
  <c r="O5089" i="10"/>
  <c r="O5090" i="10"/>
  <c r="O5091" i="10"/>
  <c r="O5092" i="10"/>
  <c r="O5093" i="10"/>
  <c r="O5094" i="10"/>
  <c r="O5095" i="10"/>
  <c r="O5096" i="10"/>
  <c r="O5097" i="10"/>
  <c r="O5098" i="10"/>
  <c r="O5099" i="10"/>
  <c r="O5100" i="10"/>
  <c r="O5101" i="10"/>
  <c r="O5102" i="10"/>
  <c r="O5103" i="10"/>
  <c r="O5104" i="10"/>
  <c r="O5105" i="10"/>
  <c r="O5106" i="10"/>
  <c r="O5107" i="10"/>
  <c r="O5108" i="10"/>
  <c r="O5109" i="10"/>
  <c r="O5110" i="10"/>
  <c r="O5111" i="10"/>
  <c r="O5112" i="10"/>
  <c r="O5113" i="10"/>
  <c r="O5114" i="10"/>
  <c r="O5115" i="10"/>
  <c r="O5116" i="10"/>
  <c r="O5117" i="10"/>
  <c r="O5118" i="10"/>
  <c r="O5119" i="10"/>
  <c r="O5120" i="10"/>
  <c r="O5121" i="10"/>
  <c r="O5122" i="10"/>
  <c r="O5123" i="10"/>
  <c r="O5124" i="10"/>
  <c r="O5125" i="10"/>
  <c r="O5126" i="10"/>
  <c r="O5127" i="10"/>
  <c r="O5128" i="10"/>
  <c r="O5129" i="10"/>
  <c r="O5130" i="10"/>
  <c r="O5131" i="10"/>
  <c r="O5132" i="10"/>
  <c r="O5133" i="10"/>
  <c r="O5134" i="10"/>
  <c r="O5135" i="10"/>
  <c r="O5136" i="10"/>
  <c r="O5137" i="10"/>
  <c r="O5138" i="10"/>
  <c r="O5139" i="10"/>
  <c r="O5140" i="10"/>
  <c r="O5141" i="10"/>
  <c r="O5142" i="10"/>
  <c r="O5143" i="10"/>
  <c r="O5144" i="10"/>
  <c r="O5145" i="10"/>
  <c r="O5146" i="10"/>
  <c r="O5147" i="10"/>
  <c r="O5148" i="10"/>
  <c r="O5149" i="10"/>
  <c r="O5150" i="10"/>
  <c r="O5151" i="10"/>
  <c r="O5152" i="10"/>
  <c r="O5153" i="10"/>
  <c r="O5154" i="10"/>
  <c r="O5155" i="10"/>
  <c r="O5156" i="10"/>
  <c r="O5157" i="10"/>
  <c r="O5158" i="10"/>
  <c r="O5159" i="10"/>
  <c r="O5160" i="10"/>
  <c r="O5161" i="10"/>
  <c r="O5162" i="10"/>
  <c r="O5163" i="10"/>
  <c r="O5164" i="10"/>
  <c r="O5165" i="10"/>
  <c r="O5166" i="10"/>
  <c r="O5167" i="10"/>
  <c r="O5168" i="10"/>
  <c r="O5169" i="10"/>
  <c r="O5170" i="10"/>
  <c r="O5171" i="10"/>
  <c r="O5172" i="10"/>
  <c r="O5173" i="10"/>
  <c r="O5174" i="10"/>
  <c r="O5175" i="10"/>
  <c r="O5176" i="10"/>
  <c r="O5177" i="10"/>
  <c r="O5178" i="10"/>
  <c r="O5179" i="10"/>
  <c r="O5180" i="10"/>
  <c r="O5181" i="10"/>
  <c r="O5182" i="10"/>
  <c r="O5183" i="10"/>
  <c r="O5184" i="10"/>
  <c r="O5185" i="10"/>
  <c r="O5186" i="10"/>
  <c r="O5187" i="10"/>
  <c r="O5188" i="10"/>
  <c r="O5189" i="10"/>
  <c r="O5190" i="10"/>
  <c r="O5191" i="10"/>
  <c r="O5192" i="10"/>
  <c r="O5193" i="10"/>
  <c r="O5194" i="10"/>
  <c r="O5195" i="10"/>
  <c r="O5196" i="10"/>
  <c r="O5197" i="10"/>
  <c r="O5198" i="10"/>
  <c r="O5199" i="10"/>
  <c r="O5200" i="10"/>
  <c r="O5201" i="10"/>
  <c r="O5202" i="10"/>
  <c r="O5203" i="10"/>
  <c r="O5204" i="10"/>
  <c r="O5205" i="10"/>
  <c r="O5206" i="10"/>
  <c r="O5207" i="10"/>
  <c r="O5208" i="10"/>
  <c r="O5209" i="10"/>
  <c r="O5210" i="10"/>
  <c r="O5211" i="10"/>
  <c r="O5212" i="10"/>
  <c r="O5213" i="10"/>
  <c r="O5214" i="10"/>
  <c r="O5215" i="10"/>
  <c r="O5216" i="10"/>
  <c r="O5217" i="10"/>
  <c r="O5218" i="10"/>
  <c r="O5219" i="10"/>
  <c r="O5220" i="10"/>
  <c r="O5221" i="10"/>
  <c r="O5222" i="10"/>
  <c r="O5223" i="10"/>
  <c r="O5224" i="10"/>
  <c r="O5225" i="10"/>
  <c r="O5226" i="10"/>
  <c r="O5227" i="10"/>
  <c r="O5228" i="10"/>
  <c r="O5229" i="10"/>
  <c r="O5230" i="10"/>
  <c r="O5231" i="10"/>
  <c r="O5232" i="10"/>
  <c r="O5233" i="10"/>
  <c r="O5234" i="10"/>
  <c r="O5235" i="10"/>
  <c r="O5236" i="10"/>
  <c r="O5237" i="10"/>
  <c r="O5238" i="10"/>
  <c r="O5239" i="10"/>
  <c r="O5240" i="10"/>
  <c r="O5241" i="10"/>
  <c r="O5242" i="10"/>
  <c r="O5243" i="10"/>
  <c r="O5244" i="10"/>
  <c r="O5245" i="10"/>
  <c r="O5246" i="10"/>
  <c r="O5247" i="10"/>
  <c r="O5248" i="10"/>
  <c r="O5249" i="10"/>
  <c r="O5250" i="10"/>
  <c r="O5251" i="10"/>
  <c r="O5252" i="10"/>
  <c r="O5253" i="10"/>
  <c r="O5254" i="10"/>
  <c r="O5255" i="10"/>
  <c r="O5256" i="10"/>
  <c r="O5257" i="10"/>
  <c r="O5258" i="10"/>
  <c r="O5259" i="10"/>
  <c r="O5260" i="10"/>
  <c r="O5261" i="10"/>
  <c r="O5262" i="10"/>
  <c r="O5263" i="10"/>
  <c r="O5264" i="10"/>
  <c r="O5265" i="10"/>
  <c r="O5266" i="10"/>
  <c r="O5267" i="10"/>
  <c r="O5268" i="10"/>
  <c r="O5269" i="10"/>
  <c r="O5270" i="10"/>
  <c r="O5271" i="10"/>
  <c r="O5272" i="10"/>
  <c r="O5273" i="10"/>
  <c r="O5274" i="10"/>
  <c r="O5275" i="10"/>
  <c r="O5276" i="10"/>
  <c r="O5277" i="10"/>
  <c r="O5278" i="10"/>
  <c r="O5279" i="10"/>
  <c r="O5280" i="10"/>
  <c r="O5281" i="10"/>
  <c r="O5282" i="10"/>
  <c r="O5283" i="10"/>
  <c r="O5284" i="10"/>
  <c r="O5285" i="10"/>
  <c r="O5286" i="10"/>
  <c r="O5287" i="10"/>
  <c r="O5288" i="10"/>
  <c r="O5289" i="10"/>
  <c r="O5290" i="10"/>
  <c r="O5291" i="10"/>
  <c r="O5292" i="10"/>
  <c r="O5293" i="10"/>
  <c r="O5294" i="10"/>
  <c r="O5295" i="10"/>
  <c r="O5296" i="10"/>
  <c r="O5297" i="10"/>
  <c r="O5298" i="10"/>
  <c r="O5299" i="10"/>
  <c r="O5300" i="10"/>
  <c r="O5301" i="10"/>
  <c r="O5302" i="10"/>
  <c r="O5303" i="10"/>
  <c r="O5304" i="10"/>
  <c r="O5305" i="10"/>
  <c r="O5306" i="10"/>
  <c r="O5307" i="10"/>
  <c r="O5308" i="10"/>
  <c r="O5309" i="10"/>
  <c r="O5310" i="10"/>
  <c r="O5311" i="10"/>
  <c r="O5312" i="10"/>
  <c r="O5313" i="10"/>
  <c r="O5314" i="10"/>
  <c r="O5315" i="10"/>
  <c r="O5316" i="10"/>
  <c r="O5317" i="10"/>
  <c r="O5318" i="10"/>
  <c r="O5319" i="10"/>
  <c r="O5320" i="10"/>
  <c r="O5321" i="10"/>
  <c r="O5322" i="10"/>
  <c r="O5323" i="10"/>
  <c r="O5324" i="10"/>
  <c r="O5325" i="10"/>
  <c r="O5326" i="10"/>
  <c r="O5327" i="10"/>
  <c r="O5328" i="10"/>
  <c r="O5329" i="10"/>
  <c r="O5330" i="10"/>
  <c r="O5331" i="10"/>
  <c r="O5332" i="10"/>
  <c r="O5333" i="10"/>
  <c r="O5334" i="10"/>
  <c r="O5335" i="10"/>
  <c r="O5336" i="10"/>
  <c r="O5337" i="10"/>
  <c r="O5338" i="10"/>
  <c r="O5339" i="10"/>
  <c r="O5340" i="10"/>
  <c r="O5341" i="10"/>
  <c r="O5342" i="10"/>
  <c r="O5343" i="10"/>
  <c r="O5344" i="10"/>
  <c r="O5345" i="10"/>
  <c r="O5346" i="10"/>
  <c r="O5347" i="10"/>
  <c r="O5348" i="10"/>
  <c r="O5349" i="10"/>
  <c r="O5350" i="10"/>
  <c r="O5351" i="10"/>
  <c r="O5352" i="10"/>
  <c r="O5353" i="10"/>
  <c r="O5354" i="10"/>
  <c r="O5355" i="10"/>
  <c r="O5356" i="10"/>
  <c r="O5357" i="10"/>
  <c r="O5358" i="10"/>
  <c r="O5359" i="10"/>
  <c r="O5360" i="10"/>
  <c r="O5361" i="10"/>
  <c r="O5362" i="10"/>
  <c r="O5363" i="10"/>
  <c r="O5364" i="10"/>
  <c r="O5365" i="10"/>
  <c r="O5366" i="10"/>
  <c r="O5367" i="10"/>
  <c r="O5368" i="10"/>
  <c r="O5369" i="10"/>
  <c r="O5370" i="10"/>
  <c r="O5371" i="10"/>
  <c r="O5372" i="10"/>
  <c r="O5373" i="10"/>
  <c r="O5374" i="10"/>
  <c r="O5375" i="10"/>
  <c r="O5376" i="10"/>
  <c r="O5377" i="10"/>
  <c r="O5378" i="10"/>
  <c r="O5379" i="10"/>
  <c r="O5380" i="10"/>
  <c r="O5381" i="10"/>
  <c r="O5382" i="10"/>
  <c r="O5383" i="10"/>
  <c r="O5384" i="10"/>
  <c r="O5385" i="10"/>
  <c r="O5386" i="10"/>
  <c r="O5387" i="10"/>
  <c r="O5388" i="10"/>
  <c r="O5389" i="10"/>
  <c r="O5390" i="10"/>
  <c r="O5391" i="10"/>
  <c r="O5392" i="10"/>
  <c r="O5393" i="10"/>
  <c r="O5394" i="10"/>
  <c r="O5395" i="10"/>
  <c r="O5396" i="10"/>
  <c r="O5397" i="10"/>
  <c r="O5398" i="10"/>
  <c r="O5399" i="10"/>
  <c r="O5400" i="10"/>
  <c r="O5401" i="10"/>
  <c r="O5402" i="10"/>
  <c r="O5403" i="10"/>
  <c r="O5404" i="10"/>
  <c r="O5405" i="10"/>
  <c r="O5406" i="10"/>
  <c r="O5407" i="10"/>
  <c r="O5408" i="10"/>
  <c r="O5409" i="10"/>
  <c r="O5410" i="10"/>
  <c r="O5411" i="10"/>
  <c r="O5412" i="10"/>
  <c r="O5413" i="10"/>
  <c r="O5414" i="10"/>
  <c r="O5415" i="10"/>
  <c r="O5416" i="10"/>
  <c r="O5417" i="10"/>
  <c r="O5418" i="10"/>
  <c r="O5419" i="10"/>
  <c r="O5420" i="10"/>
  <c r="O5421" i="10"/>
  <c r="O5422" i="10"/>
  <c r="O5423" i="10"/>
  <c r="O5424" i="10"/>
  <c r="O5425" i="10"/>
  <c r="O5426" i="10"/>
  <c r="O5427" i="10"/>
  <c r="O5428" i="10"/>
  <c r="O5429" i="10"/>
  <c r="O5430" i="10"/>
  <c r="O5431" i="10"/>
  <c r="O5432" i="10"/>
  <c r="O5433" i="10"/>
  <c r="O5434" i="10"/>
  <c r="O5435" i="10"/>
  <c r="O5436" i="10"/>
  <c r="O5437" i="10"/>
  <c r="O5438" i="10"/>
  <c r="O5439" i="10"/>
  <c r="O5440" i="10"/>
  <c r="O5441" i="10"/>
  <c r="O5442" i="10"/>
  <c r="O5443" i="10"/>
  <c r="O5444" i="10"/>
  <c r="O5445" i="10"/>
  <c r="O5446" i="10"/>
  <c r="O5447" i="10"/>
  <c r="O5448" i="10"/>
  <c r="O5449" i="10"/>
  <c r="O5450" i="10"/>
  <c r="O5451" i="10"/>
  <c r="O5452" i="10"/>
  <c r="O5453" i="10"/>
  <c r="O5454" i="10"/>
  <c r="O5455" i="10"/>
  <c r="O5456" i="10"/>
  <c r="O5457" i="10"/>
  <c r="O5458" i="10"/>
  <c r="O5459" i="10"/>
  <c r="O5460" i="10"/>
  <c r="O5461" i="10"/>
  <c r="O5462" i="10"/>
  <c r="O5463" i="10"/>
  <c r="O5464" i="10"/>
  <c r="O5465" i="10"/>
  <c r="O5466" i="10"/>
  <c r="O5467" i="10"/>
  <c r="O5468" i="10"/>
  <c r="O5469" i="10"/>
  <c r="O5470" i="10"/>
  <c r="O5471" i="10"/>
  <c r="O5472" i="10"/>
  <c r="O5473" i="10"/>
  <c r="O5474" i="10"/>
  <c r="O5475" i="10"/>
  <c r="O5476" i="10"/>
  <c r="O5477" i="10"/>
  <c r="O5478" i="10"/>
  <c r="O5479" i="10"/>
  <c r="O5480" i="10"/>
  <c r="O5481" i="10"/>
  <c r="O5482" i="10"/>
  <c r="O5483" i="10"/>
  <c r="O5484" i="10"/>
  <c r="O5485" i="10"/>
  <c r="O5486" i="10"/>
  <c r="O5487" i="10"/>
  <c r="O5488" i="10"/>
  <c r="O5489" i="10"/>
  <c r="O5490" i="10"/>
  <c r="O5491" i="10"/>
  <c r="O5492" i="10"/>
  <c r="O5493" i="10"/>
  <c r="O5494" i="10"/>
  <c r="O5495" i="10"/>
  <c r="O5496" i="10"/>
  <c r="O5497" i="10"/>
  <c r="O5498" i="10"/>
  <c r="O5499" i="10"/>
  <c r="O5500" i="10"/>
  <c r="O5501" i="10"/>
  <c r="O5502" i="10"/>
  <c r="O5503" i="10"/>
  <c r="O5504" i="10"/>
  <c r="O5505" i="10"/>
  <c r="O5506" i="10"/>
  <c r="O5507" i="10"/>
  <c r="O5508" i="10"/>
  <c r="O5509" i="10"/>
  <c r="O5510" i="10"/>
  <c r="O5511" i="10"/>
  <c r="O5512" i="10"/>
  <c r="O5513" i="10"/>
  <c r="O5514" i="10"/>
  <c r="O5515" i="10"/>
  <c r="O5516" i="10"/>
  <c r="O5517" i="10"/>
  <c r="O5518" i="10"/>
  <c r="O5519" i="10"/>
  <c r="O5520" i="10"/>
  <c r="O5521" i="10"/>
  <c r="O5522" i="10"/>
  <c r="O5523" i="10"/>
  <c r="O5524" i="10"/>
  <c r="O5525" i="10"/>
  <c r="O5526" i="10"/>
  <c r="O5527" i="10"/>
  <c r="O5528" i="10"/>
  <c r="O5529" i="10"/>
  <c r="O5530" i="10"/>
  <c r="O5531" i="10"/>
  <c r="O5532" i="10"/>
  <c r="O5533" i="10"/>
  <c r="O5534" i="10"/>
  <c r="O5535" i="10"/>
  <c r="O5536" i="10"/>
  <c r="O5537" i="10"/>
  <c r="O5538" i="10"/>
  <c r="O5539" i="10"/>
  <c r="O5540" i="10"/>
  <c r="O5541" i="10"/>
  <c r="O5542" i="10"/>
  <c r="O5543" i="10"/>
  <c r="O5544" i="10"/>
  <c r="O5545" i="10"/>
  <c r="O5546" i="10"/>
  <c r="O5547" i="10"/>
  <c r="O5548" i="10"/>
  <c r="O5549" i="10"/>
  <c r="O5550" i="10"/>
  <c r="O5551" i="10"/>
  <c r="O5552" i="10"/>
  <c r="O5553" i="10"/>
  <c r="O5554" i="10"/>
  <c r="O5555" i="10"/>
  <c r="O5556" i="10"/>
  <c r="O5557" i="10"/>
  <c r="O5558" i="10"/>
  <c r="O5559" i="10"/>
  <c r="O5560" i="10"/>
  <c r="O5561" i="10"/>
  <c r="O5562" i="10"/>
  <c r="O5563" i="10"/>
  <c r="O5564" i="10"/>
  <c r="O5565" i="10"/>
  <c r="O5566" i="10"/>
  <c r="O5567" i="10"/>
  <c r="O5568" i="10"/>
  <c r="O5569" i="10"/>
  <c r="O5570" i="10"/>
  <c r="O5571" i="10"/>
  <c r="O5572" i="10"/>
  <c r="O5573" i="10"/>
  <c r="O5574" i="10"/>
  <c r="O5575" i="10"/>
  <c r="O5576" i="10"/>
  <c r="O5577" i="10"/>
  <c r="O5578" i="10"/>
  <c r="O5579" i="10"/>
  <c r="O5580" i="10"/>
  <c r="O5581" i="10"/>
  <c r="O5582" i="10"/>
  <c r="O5583" i="10"/>
  <c r="O5584" i="10"/>
  <c r="O5585" i="10"/>
  <c r="O5586" i="10"/>
  <c r="O5587" i="10"/>
  <c r="O5588" i="10"/>
  <c r="O5589" i="10"/>
  <c r="O5590" i="10"/>
  <c r="O5591" i="10"/>
  <c r="O5592" i="10"/>
  <c r="O5593" i="10"/>
  <c r="O5594" i="10"/>
  <c r="O5595" i="10"/>
  <c r="O5596" i="10"/>
  <c r="O5597" i="10"/>
  <c r="O5598" i="10"/>
  <c r="O5599" i="10"/>
  <c r="O5600" i="10"/>
  <c r="O5601" i="10"/>
  <c r="O5602" i="10"/>
  <c r="O5603" i="10"/>
  <c r="O5604" i="10"/>
  <c r="O5605" i="10"/>
  <c r="O5606" i="10"/>
  <c r="O5607" i="10"/>
  <c r="O5608" i="10"/>
  <c r="O5609" i="10"/>
  <c r="O5610" i="10"/>
  <c r="O5611" i="10"/>
  <c r="O5612" i="10"/>
  <c r="O5613" i="10"/>
  <c r="O5614" i="10"/>
  <c r="O5615" i="10"/>
  <c r="O5616" i="10"/>
  <c r="O5617" i="10"/>
  <c r="O5618" i="10"/>
  <c r="O5619" i="10"/>
  <c r="O5620" i="10"/>
  <c r="O5621" i="10"/>
  <c r="O5622" i="10"/>
  <c r="O5623" i="10"/>
  <c r="O5624" i="10"/>
  <c r="O5625" i="10"/>
  <c r="O5626" i="10"/>
  <c r="O5627" i="10"/>
  <c r="O5628" i="10"/>
  <c r="O5629" i="10"/>
  <c r="O5630" i="10"/>
  <c r="O5631" i="10"/>
  <c r="O5632" i="10"/>
  <c r="O5633" i="10"/>
  <c r="O5634" i="10"/>
  <c r="O5635" i="10"/>
  <c r="O5636" i="10"/>
  <c r="O5637" i="10"/>
  <c r="O5638" i="10"/>
  <c r="O5639" i="10"/>
  <c r="O5640" i="10"/>
  <c r="O5641" i="10"/>
  <c r="O5642" i="10"/>
  <c r="O5643" i="10"/>
  <c r="O5644" i="10"/>
  <c r="O5645" i="10"/>
  <c r="O5646" i="10"/>
  <c r="O5647" i="10"/>
  <c r="O5648" i="10"/>
  <c r="O5649" i="10"/>
  <c r="O5650" i="10"/>
  <c r="O5651" i="10"/>
  <c r="O5652" i="10"/>
  <c r="O5653" i="10"/>
  <c r="O5654" i="10"/>
  <c r="O5655" i="10"/>
  <c r="O5656" i="10"/>
  <c r="O5657" i="10"/>
  <c r="O5658" i="10"/>
  <c r="O5659" i="10"/>
  <c r="O5660" i="10"/>
  <c r="O5661" i="10"/>
  <c r="O5662" i="10"/>
  <c r="O5663" i="10"/>
  <c r="O5664" i="10"/>
  <c r="O5665" i="10"/>
  <c r="O5666" i="10"/>
  <c r="O5667" i="10"/>
  <c r="O5668" i="10"/>
  <c r="O5669" i="10"/>
  <c r="O5670" i="10"/>
  <c r="O5671" i="10"/>
  <c r="O5672" i="10"/>
  <c r="O5673" i="10"/>
  <c r="O5674" i="10"/>
  <c r="O5675" i="10"/>
  <c r="O5676" i="10"/>
  <c r="O5677" i="10"/>
  <c r="O5678" i="10"/>
  <c r="O5679" i="10"/>
  <c r="O5680" i="10"/>
  <c r="O5681" i="10"/>
  <c r="O5682" i="10"/>
  <c r="O5683" i="10"/>
  <c r="O5684" i="10"/>
  <c r="O5685" i="10"/>
  <c r="O5686" i="10"/>
  <c r="O5687" i="10"/>
  <c r="O5688" i="10"/>
  <c r="O5689" i="10"/>
  <c r="O5690" i="10"/>
  <c r="O5691" i="10"/>
  <c r="O5692" i="10"/>
  <c r="O5693" i="10"/>
  <c r="O5694" i="10"/>
  <c r="O5695" i="10"/>
  <c r="O5696" i="10"/>
  <c r="O5697" i="10"/>
  <c r="O5698" i="10"/>
  <c r="O5699" i="10"/>
  <c r="O5700" i="10"/>
  <c r="O5701" i="10"/>
  <c r="O5702" i="10"/>
  <c r="O5703" i="10"/>
  <c r="O5704" i="10"/>
  <c r="O5705" i="10"/>
  <c r="O5706" i="10"/>
  <c r="O5707" i="10"/>
  <c r="O5708" i="10"/>
  <c r="O5709" i="10"/>
  <c r="O5710" i="10"/>
  <c r="O5711" i="10"/>
  <c r="O5712" i="10"/>
  <c r="O5713" i="10"/>
  <c r="O5714" i="10"/>
  <c r="O5715" i="10"/>
  <c r="O5716" i="10"/>
  <c r="O5717" i="10"/>
  <c r="O5718" i="10"/>
  <c r="O5719" i="10"/>
  <c r="O5720" i="10"/>
  <c r="O5721" i="10"/>
  <c r="O5722" i="10"/>
  <c r="O5723" i="10"/>
  <c r="O5724" i="10"/>
  <c r="O5725" i="10"/>
  <c r="O5726" i="10"/>
  <c r="O5727" i="10"/>
  <c r="O5728" i="10"/>
  <c r="O5729" i="10"/>
  <c r="O5730" i="10"/>
  <c r="O5731" i="10"/>
  <c r="O5732" i="10"/>
  <c r="O5733" i="10"/>
  <c r="O5734" i="10"/>
  <c r="O5735" i="10"/>
  <c r="O5736" i="10"/>
  <c r="O5737" i="10"/>
  <c r="O5738" i="10"/>
  <c r="O5739" i="10"/>
  <c r="O5740" i="10"/>
  <c r="O5741" i="10"/>
  <c r="O5742" i="10"/>
  <c r="O5743" i="10"/>
  <c r="O5744" i="10"/>
  <c r="O5745" i="10"/>
  <c r="O5746" i="10"/>
  <c r="O5747" i="10"/>
  <c r="O5748" i="10"/>
  <c r="O5749" i="10"/>
  <c r="O5750" i="10"/>
  <c r="O5751" i="10"/>
  <c r="O5752" i="10"/>
  <c r="O5753" i="10"/>
  <c r="O5754" i="10"/>
  <c r="O5755" i="10"/>
  <c r="O5756" i="10"/>
  <c r="O5757" i="10"/>
  <c r="O5758" i="10"/>
  <c r="O5759" i="10"/>
  <c r="O5760" i="10"/>
  <c r="O5761" i="10"/>
  <c r="O5762" i="10"/>
  <c r="O5763" i="10"/>
  <c r="O5764" i="10"/>
  <c r="O5765" i="10"/>
  <c r="O5766" i="10"/>
  <c r="O5767" i="10"/>
  <c r="O5768" i="10"/>
  <c r="O5769" i="10"/>
  <c r="O5770" i="10"/>
  <c r="O5771" i="10"/>
  <c r="O5772" i="10"/>
  <c r="O5773" i="10"/>
  <c r="O5774" i="10"/>
  <c r="O5775" i="10"/>
  <c r="O5776" i="10"/>
  <c r="O5777" i="10"/>
  <c r="O5778" i="10"/>
  <c r="O5779" i="10"/>
  <c r="O5780" i="10"/>
  <c r="O5781" i="10"/>
  <c r="O5782" i="10"/>
  <c r="O5783" i="10"/>
  <c r="O5784" i="10"/>
  <c r="O5785" i="10"/>
  <c r="O5786" i="10"/>
  <c r="O5787" i="10"/>
  <c r="O5788" i="10"/>
  <c r="O5789" i="10"/>
  <c r="O5790" i="10"/>
  <c r="O5791" i="10"/>
  <c r="O5792" i="10"/>
  <c r="O5793" i="10"/>
  <c r="O5794" i="10"/>
  <c r="O5795" i="10"/>
  <c r="O5796" i="10"/>
  <c r="O5797" i="10"/>
  <c r="O5798" i="10"/>
  <c r="O5799" i="10"/>
  <c r="O5800" i="10"/>
  <c r="O5801" i="10"/>
  <c r="O5802" i="10"/>
  <c r="O5803" i="10"/>
  <c r="O5804" i="10"/>
  <c r="O5805" i="10"/>
  <c r="O5806" i="10"/>
  <c r="O5807" i="10"/>
  <c r="O5808" i="10"/>
  <c r="O5809" i="10"/>
  <c r="O5810" i="10"/>
  <c r="O5811" i="10"/>
  <c r="O5812" i="10"/>
  <c r="O5813" i="10"/>
  <c r="O5814" i="10"/>
  <c r="O5815" i="10"/>
  <c r="O5816" i="10"/>
  <c r="O5817" i="10"/>
  <c r="O5818" i="10"/>
  <c r="O5819" i="10"/>
  <c r="O5820" i="10"/>
  <c r="O5821" i="10"/>
  <c r="O5822" i="10"/>
  <c r="O5823" i="10"/>
  <c r="O5824" i="10"/>
  <c r="O5825" i="10"/>
  <c r="O5826" i="10"/>
  <c r="O5827" i="10"/>
  <c r="O5828" i="10"/>
  <c r="O5829" i="10"/>
  <c r="O5830" i="10"/>
  <c r="O5831" i="10"/>
  <c r="O5832" i="10"/>
  <c r="O5833" i="10"/>
  <c r="O5834" i="10"/>
  <c r="O5835" i="10"/>
  <c r="O5836" i="10"/>
  <c r="O5837" i="10"/>
  <c r="O5838" i="10"/>
  <c r="O5839" i="10"/>
  <c r="O5840" i="10"/>
  <c r="O5841" i="10"/>
  <c r="O5842" i="10"/>
  <c r="O5843" i="10"/>
  <c r="O5844" i="10"/>
  <c r="O5845" i="10"/>
  <c r="O5846" i="10"/>
  <c r="O5847" i="10"/>
  <c r="O5848" i="10"/>
  <c r="O5849" i="10"/>
  <c r="O5850" i="10"/>
  <c r="O5851" i="10"/>
  <c r="O5852" i="10"/>
  <c r="O5853" i="10"/>
  <c r="O5854" i="10"/>
  <c r="O5855" i="10"/>
  <c r="O5856" i="10"/>
  <c r="O5857" i="10"/>
  <c r="O5858" i="10"/>
  <c r="O5859" i="10"/>
  <c r="O5860" i="10"/>
  <c r="O5861" i="10"/>
  <c r="O5862" i="10"/>
  <c r="O5863" i="10"/>
  <c r="O5864" i="10"/>
  <c r="O5865" i="10"/>
  <c r="O5866" i="10"/>
  <c r="O5867" i="10"/>
  <c r="O5868" i="10"/>
  <c r="O5869" i="10"/>
  <c r="O5870" i="10"/>
  <c r="O5871" i="10"/>
  <c r="O5872" i="10"/>
  <c r="O5873" i="10"/>
  <c r="O5874" i="10"/>
  <c r="O5875" i="10"/>
  <c r="O5876" i="10"/>
  <c r="O5877" i="10"/>
  <c r="O5878" i="10"/>
  <c r="O5879" i="10"/>
  <c r="O5880" i="10"/>
  <c r="O5881" i="10"/>
  <c r="O5882" i="10"/>
  <c r="O5883" i="10"/>
  <c r="O5884" i="10"/>
  <c r="O5885" i="10"/>
  <c r="O5886" i="10"/>
  <c r="O5887" i="10"/>
  <c r="O5888" i="10"/>
  <c r="O5889" i="10"/>
  <c r="O5890" i="10"/>
  <c r="O5891" i="10"/>
  <c r="O5892" i="10"/>
  <c r="O5893" i="10"/>
  <c r="O5894" i="10"/>
  <c r="O5895" i="10"/>
  <c r="O5896" i="10"/>
  <c r="O5897" i="10"/>
  <c r="O5898" i="10"/>
  <c r="O5899" i="10"/>
  <c r="O5900" i="10"/>
  <c r="O5901" i="10"/>
  <c r="O5902" i="10"/>
  <c r="O5903" i="10"/>
  <c r="O5904" i="10"/>
  <c r="O5905" i="10"/>
  <c r="O5906" i="10"/>
  <c r="O5907" i="10"/>
  <c r="O5908" i="10"/>
  <c r="O5909" i="10"/>
  <c r="O5910" i="10"/>
  <c r="O5911" i="10"/>
  <c r="O5912" i="10"/>
  <c r="O5913" i="10"/>
  <c r="O5914" i="10"/>
  <c r="O5915" i="10"/>
  <c r="O5916" i="10"/>
  <c r="O5917" i="10"/>
  <c r="O5918" i="10"/>
  <c r="O5919" i="10"/>
  <c r="O5920" i="10"/>
  <c r="O5921" i="10"/>
  <c r="O5922" i="10"/>
  <c r="O5923" i="10"/>
  <c r="O5924" i="10"/>
  <c r="O5925" i="10"/>
  <c r="O5926" i="10"/>
  <c r="O5927" i="10"/>
  <c r="O5928" i="10"/>
  <c r="O5929" i="10"/>
  <c r="O5930" i="10"/>
  <c r="O5931" i="10"/>
  <c r="O5932" i="10"/>
  <c r="O5933" i="10"/>
  <c r="O5934" i="10"/>
  <c r="O5935" i="10"/>
  <c r="O5936" i="10"/>
  <c r="O5937" i="10"/>
  <c r="O5938" i="10"/>
  <c r="O5939" i="10"/>
  <c r="O5940" i="10"/>
  <c r="O5941" i="10"/>
  <c r="O5942" i="10"/>
  <c r="O5943" i="10"/>
  <c r="O5944" i="10"/>
  <c r="O5945" i="10"/>
  <c r="O5946" i="10"/>
  <c r="O5947" i="10"/>
  <c r="O5948" i="10"/>
  <c r="O5949" i="10"/>
  <c r="O5950" i="10"/>
  <c r="O5951" i="10"/>
  <c r="O5952" i="10"/>
  <c r="O5953" i="10"/>
  <c r="O5954" i="10"/>
  <c r="O5955" i="10"/>
  <c r="O5956" i="10"/>
  <c r="O5957" i="10"/>
  <c r="O5958" i="10"/>
  <c r="O5959" i="10"/>
  <c r="O5960" i="10"/>
  <c r="O5961" i="10"/>
  <c r="O5962" i="10"/>
  <c r="O5963" i="10"/>
  <c r="O5964" i="10"/>
  <c r="O5965" i="10"/>
  <c r="O5966" i="10"/>
  <c r="O5967" i="10"/>
  <c r="O5968" i="10"/>
  <c r="O5969" i="10"/>
  <c r="O5970" i="10"/>
  <c r="O5971" i="10"/>
  <c r="O5972" i="10"/>
  <c r="O5973" i="10"/>
  <c r="O5974" i="10"/>
  <c r="O5975" i="10"/>
  <c r="O5976" i="10"/>
  <c r="O5977" i="10"/>
  <c r="O5978" i="10"/>
  <c r="O5979" i="10"/>
  <c r="O5980" i="10"/>
  <c r="O5981" i="10"/>
  <c r="O5982" i="10"/>
  <c r="O5983" i="10"/>
  <c r="O5984" i="10"/>
  <c r="O5985" i="10"/>
  <c r="O5986" i="10"/>
  <c r="O5987" i="10"/>
  <c r="O5988" i="10"/>
  <c r="O5989" i="10"/>
  <c r="O5990" i="10"/>
  <c r="O5991" i="10"/>
  <c r="O5992" i="10"/>
  <c r="O5993" i="10"/>
  <c r="O5994" i="10"/>
  <c r="O5995" i="10"/>
  <c r="O5996" i="10"/>
  <c r="O5997" i="10"/>
  <c r="O5998" i="10"/>
  <c r="O5999" i="10"/>
  <c r="O6000" i="10"/>
  <c r="O6001" i="10"/>
  <c r="O6002" i="10"/>
  <c r="O6003" i="10"/>
  <c r="O6004" i="10"/>
  <c r="O6005" i="10"/>
  <c r="O6006" i="10"/>
  <c r="O6007" i="10"/>
  <c r="O6008" i="10"/>
  <c r="O6009" i="10"/>
  <c r="O6010" i="10"/>
  <c r="O6011" i="10"/>
  <c r="O6012" i="10"/>
  <c r="O6013" i="10"/>
  <c r="O6014" i="10"/>
  <c r="O6015" i="10"/>
  <c r="O6016" i="10"/>
  <c r="O6017" i="10"/>
  <c r="O6018" i="10"/>
  <c r="O6019" i="10"/>
  <c r="O6020" i="10"/>
  <c r="O6021" i="10"/>
  <c r="O6022" i="10"/>
  <c r="O6023" i="10"/>
  <c r="O6024" i="10"/>
  <c r="O6025" i="10"/>
  <c r="O6026" i="10"/>
  <c r="O6027" i="10"/>
  <c r="O6028" i="10"/>
  <c r="O6029" i="10"/>
  <c r="O6030" i="10"/>
  <c r="O6031" i="10"/>
  <c r="O6032" i="10"/>
  <c r="O6033" i="10"/>
  <c r="O6034" i="10"/>
  <c r="O6035" i="10"/>
  <c r="O6036" i="10"/>
  <c r="O6037" i="10"/>
  <c r="O6038" i="10"/>
  <c r="O6039" i="10"/>
  <c r="O6040" i="10"/>
  <c r="O6041" i="10"/>
  <c r="O6042" i="10"/>
  <c r="O6043" i="10"/>
  <c r="O6044" i="10"/>
  <c r="O6045" i="10"/>
  <c r="O6046" i="10"/>
  <c r="O6047" i="10"/>
  <c r="O6048" i="10"/>
  <c r="O6049" i="10"/>
  <c r="O6050" i="10"/>
  <c r="O6051" i="10"/>
  <c r="O6052" i="10"/>
  <c r="O6053" i="10"/>
  <c r="O6054" i="10"/>
  <c r="O6055" i="10"/>
  <c r="O6056" i="10"/>
  <c r="O6057" i="10"/>
  <c r="O6058" i="10"/>
  <c r="O6059" i="10"/>
  <c r="O6060" i="10"/>
  <c r="O6061" i="10"/>
  <c r="O6062" i="10"/>
  <c r="O6063" i="10"/>
  <c r="O6064" i="10"/>
  <c r="O6065" i="10"/>
  <c r="O6066" i="10"/>
  <c r="O6067" i="10"/>
  <c r="O6068" i="10"/>
  <c r="O6069" i="10"/>
  <c r="O6070" i="10"/>
  <c r="O6071" i="10"/>
  <c r="O6072" i="10"/>
  <c r="O6073" i="10"/>
  <c r="O6074" i="10"/>
  <c r="O6075" i="10"/>
  <c r="O6076" i="10"/>
  <c r="O6077" i="10"/>
  <c r="O6078" i="10"/>
  <c r="O6079" i="10"/>
  <c r="O6080" i="10"/>
  <c r="O6081" i="10"/>
  <c r="O6082" i="10"/>
  <c r="O6083" i="10"/>
  <c r="O6084" i="10"/>
  <c r="O6085" i="10"/>
  <c r="O6086" i="10"/>
  <c r="O6087" i="10"/>
  <c r="O6088" i="10"/>
  <c r="O6089" i="10"/>
  <c r="O6090" i="10"/>
  <c r="O6091" i="10"/>
  <c r="O6092" i="10"/>
  <c r="O6093" i="10"/>
  <c r="O6094" i="10"/>
  <c r="O6095" i="10"/>
  <c r="O6096" i="10"/>
  <c r="O6097" i="10"/>
  <c r="O6098" i="10"/>
  <c r="O6099" i="10"/>
  <c r="O6100" i="10"/>
  <c r="O6101" i="10"/>
  <c r="O6102" i="10"/>
  <c r="O6103" i="10"/>
  <c r="O6104" i="10"/>
  <c r="O6105" i="10"/>
  <c r="O6106" i="10"/>
  <c r="O6107" i="10"/>
  <c r="O6108" i="10"/>
  <c r="O6109" i="10"/>
  <c r="O6110" i="10"/>
  <c r="O6111" i="10"/>
  <c r="O6112" i="10"/>
  <c r="O6113" i="10"/>
  <c r="O6114" i="10"/>
  <c r="O6115" i="10"/>
  <c r="O6116" i="10"/>
  <c r="O6117" i="10"/>
  <c r="O6118" i="10"/>
  <c r="O6119" i="10"/>
  <c r="O6120" i="10"/>
  <c r="O6121" i="10"/>
  <c r="O6122" i="10"/>
  <c r="O6123" i="10"/>
  <c r="O6124" i="10"/>
  <c r="O6125" i="10"/>
  <c r="O6126" i="10"/>
  <c r="O6127" i="10"/>
  <c r="O6128" i="10"/>
  <c r="O6129" i="10"/>
  <c r="O6130" i="10"/>
  <c r="O6131" i="10"/>
  <c r="O6132" i="10"/>
  <c r="O6133" i="10"/>
  <c r="O6134" i="10"/>
  <c r="O6135" i="10"/>
  <c r="O6136" i="10"/>
  <c r="O6137" i="10"/>
  <c r="O6138" i="10"/>
  <c r="O6139" i="10"/>
  <c r="O6140" i="10"/>
  <c r="O6141" i="10"/>
  <c r="O6142" i="10"/>
  <c r="O6143" i="10"/>
  <c r="O6144" i="10"/>
  <c r="O6145" i="10"/>
  <c r="O6146" i="10"/>
  <c r="O6147" i="10"/>
  <c r="O6148" i="10"/>
  <c r="O6149" i="10"/>
  <c r="O6150" i="10"/>
  <c r="O6151" i="10"/>
  <c r="O6152" i="10"/>
  <c r="O6153" i="10"/>
  <c r="O6154" i="10"/>
  <c r="O6155" i="10"/>
  <c r="O6156" i="10"/>
  <c r="O6157" i="10"/>
  <c r="O6158" i="10"/>
  <c r="O6159" i="10"/>
  <c r="O6160" i="10"/>
  <c r="O6161" i="10"/>
  <c r="O6162" i="10"/>
  <c r="O6163" i="10"/>
  <c r="O6164" i="10"/>
  <c r="O6165" i="10"/>
  <c r="O6166" i="10"/>
  <c r="O6167" i="10"/>
  <c r="O6168" i="10"/>
  <c r="O6169" i="10"/>
  <c r="O6170" i="10"/>
  <c r="O6171" i="10"/>
  <c r="O6172" i="10"/>
  <c r="O6173" i="10"/>
  <c r="O6174" i="10"/>
  <c r="O6175" i="10"/>
  <c r="O6176" i="10"/>
  <c r="O6177" i="10"/>
  <c r="O6178" i="10"/>
  <c r="O6179" i="10"/>
  <c r="O6180" i="10"/>
  <c r="O6181" i="10"/>
  <c r="O6182" i="10"/>
  <c r="O6183" i="10"/>
  <c r="O6184" i="10"/>
  <c r="O6185" i="10"/>
  <c r="O6186" i="10"/>
  <c r="O6187" i="10"/>
  <c r="O6188" i="10"/>
  <c r="O6189" i="10"/>
  <c r="O6190" i="10"/>
  <c r="O6191" i="10"/>
  <c r="O6192" i="10"/>
  <c r="O6193" i="10"/>
  <c r="O6194" i="10"/>
  <c r="O6195" i="10"/>
  <c r="O6196" i="10"/>
  <c r="O6197" i="10"/>
  <c r="O6198" i="10"/>
  <c r="O6199" i="10"/>
  <c r="O6200" i="10"/>
  <c r="O6201" i="10"/>
  <c r="O6202" i="10"/>
  <c r="O6203" i="10"/>
  <c r="O6204" i="10"/>
  <c r="O6205" i="10"/>
  <c r="O6206" i="10"/>
  <c r="O6207" i="10"/>
  <c r="O6208" i="10"/>
  <c r="O6209" i="10"/>
  <c r="O6210" i="10"/>
  <c r="O6211" i="10"/>
  <c r="O6212" i="10"/>
  <c r="O6213" i="10"/>
  <c r="O6214" i="10"/>
  <c r="O6215" i="10"/>
  <c r="O6216" i="10"/>
  <c r="O6217" i="10"/>
  <c r="O6218" i="10"/>
  <c r="O6219" i="10"/>
  <c r="O6220" i="10"/>
  <c r="O6221" i="10"/>
  <c r="O6222" i="10"/>
  <c r="O6223" i="10"/>
  <c r="O6224" i="10"/>
  <c r="O6225" i="10"/>
  <c r="O6226" i="10"/>
  <c r="O6227" i="10"/>
  <c r="O6228" i="10"/>
  <c r="O6229" i="10"/>
  <c r="O6230" i="10"/>
  <c r="O6231" i="10"/>
  <c r="O6232" i="10"/>
  <c r="O6233" i="10"/>
  <c r="O6234" i="10"/>
  <c r="O6235" i="10"/>
  <c r="O6236" i="10"/>
  <c r="O6237" i="10"/>
  <c r="O6238" i="10"/>
  <c r="O6239" i="10"/>
  <c r="O6240" i="10"/>
  <c r="O6241" i="10"/>
  <c r="O6242" i="10"/>
  <c r="O6243" i="10"/>
  <c r="O6244" i="10"/>
  <c r="O6245" i="10"/>
  <c r="O6246" i="10"/>
  <c r="O6247" i="10"/>
  <c r="O6248" i="10"/>
  <c r="O6249" i="10"/>
  <c r="O6250" i="10"/>
  <c r="O6251" i="10"/>
  <c r="O6252" i="10"/>
  <c r="O6253" i="10"/>
  <c r="O6254" i="10"/>
  <c r="O6255" i="10"/>
  <c r="O6256" i="10"/>
  <c r="O6257" i="10"/>
  <c r="O6258" i="10"/>
  <c r="O6259" i="10"/>
  <c r="O6260" i="10"/>
  <c r="O6261" i="10"/>
  <c r="O6262" i="10"/>
  <c r="O6263" i="10"/>
  <c r="O6264" i="10"/>
  <c r="O6265" i="10"/>
  <c r="O6266" i="10"/>
  <c r="O6267" i="10"/>
  <c r="O6268" i="10"/>
  <c r="O6269" i="10"/>
  <c r="O6270" i="10"/>
  <c r="O6271" i="10"/>
  <c r="O6272" i="10"/>
  <c r="O6273" i="10"/>
  <c r="O6274" i="10"/>
  <c r="O6275" i="10"/>
  <c r="O6276" i="10"/>
  <c r="O6277" i="10"/>
  <c r="O6278" i="10"/>
  <c r="O6279" i="10"/>
  <c r="O6280" i="10"/>
  <c r="O6281" i="10"/>
  <c r="O6282" i="10"/>
  <c r="O6283" i="10"/>
  <c r="O6284" i="10"/>
  <c r="O6285" i="10"/>
  <c r="O6286" i="10"/>
  <c r="O6287" i="10"/>
  <c r="O6288" i="10"/>
  <c r="O6289" i="10"/>
  <c r="O6290" i="10"/>
  <c r="O6291" i="10"/>
  <c r="O6292" i="10"/>
  <c r="O6293" i="10"/>
  <c r="O6294" i="10"/>
  <c r="O6295" i="10"/>
  <c r="O6296" i="10"/>
  <c r="O6297" i="10"/>
  <c r="O6298" i="10"/>
  <c r="O6299" i="10"/>
  <c r="O6300" i="10"/>
  <c r="O6301" i="10"/>
  <c r="O6302" i="10"/>
  <c r="O6303" i="10"/>
  <c r="O6304" i="10"/>
  <c r="O6305" i="10"/>
  <c r="O6306" i="10"/>
  <c r="O6307" i="10"/>
  <c r="O6308" i="10"/>
  <c r="O6309" i="10"/>
  <c r="O6310" i="10"/>
  <c r="O6311" i="10"/>
  <c r="O6312" i="10"/>
  <c r="O6313" i="10"/>
  <c r="O6314" i="10"/>
  <c r="O6315" i="10"/>
  <c r="O6316" i="10"/>
  <c r="O6317" i="10"/>
  <c r="O6318" i="10"/>
  <c r="O6319" i="10"/>
  <c r="O6320" i="10"/>
  <c r="O6321" i="10"/>
  <c r="O6322" i="10"/>
  <c r="O6323" i="10"/>
  <c r="O6324" i="10"/>
  <c r="O6325" i="10"/>
  <c r="O6326" i="10"/>
  <c r="O6327" i="10"/>
  <c r="O6328" i="10"/>
  <c r="O6329" i="10"/>
  <c r="O6330" i="10"/>
  <c r="O6331" i="10"/>
  <c r="O6332" i="10"/>
  <c r="O6333" i="10"/>
  <c r="O6334" i="10"/>
  <c r="O6335" i="10"/>
  <c r="O6336" i="10"/>
  <c r="O6337" i="10"/>
  <c r="O6338" i="10"/>
  <c r="O6339" i="10"/>
  <c r="O6340" i="10"/>
  <c r="O6341" i="10"/>
  <c r="O6342" i="10"/>
  <c r="O6343" i="10"/>
  <c r="O6344" i="10"/>
  <c r="O6345" i="10"/>
  <c r="O6346" i="10"/>
  <c r="O6347" i="10"/>
  <c r="O6348" i="10"/>
  <c r="O6349" i="10"/>
  <c r="O6350" i="10"/>
  <c r="O6351" i="10"/>
  <c r="O6352" i="10"/>
  <c r="O6353" i="10"/>
  <c r="O6354" i="10"/>
  <c r="O6355" i="10"/>
  <c r="O6356" i="10"/>
  <c r="O6357" i="10"/>
  <c r="O6358" i="10"/>
  <c r="O6359" i="10"/>
  <c r="O6360" i="10"/>
  <c r="O6361" i="10"/>
  <c r="O6362" i="10"/>
  <c r="O6363" i="10"/>
  <c r="O6364" i="10"/>
  <c r="O6365" i="10"/>
  <c r="O6366" i="10"/>
  <c r="O6367" i="10"/>
  <c r="O6368" i="10"/>
  <c r="O6369" i="10"/>
  <c r="O6370" i="10"/>
  <c r="O6371" i="10"/>
  <c r="O6372" i="10"/>
  <c r="O6373" i="10"/>
  <c r="O6374" i="10"/>
  <c r="O6375" i="10"/>
  <c r="O6376" i="10"/>
  <c r="O6377" i="10"/>
  <c r="O6378" i="10"/>
  <c r="O6379" i="10"/>
  <c r="O6380" i="10"/>
  <c r="O6381" i="10"/>
  <c r="O6382" i="10"/>
  <c r="O6383" i="10"/>
  <c r="O6384" i="10"/>
  <c r="O6385" i="10"/>
  <c r="O6386" i="10"/>
  <c r="O6387" i="10"/>
  <c r="O6388" i="10"/>
  <c r="O6389" i="10"/>
  <c r="O6390" i="10"/>
  <c r="O6391" i="10"/>
  <c r="O6392" i="10"/>
  <c r="O6393" i="10"/>
  <c r="O6394" i="10"/>
  <c r="O6395" i="10"/>
  <c r="O6396" i="10"/>
  <c r="O6397" i="10"/>
  <c r="O6398" i="10"/>
  <c r="O6399" i="10"/>
  <c r="O6400" i="10"/>
  <c r="O6401" i="10"/>
  <c r="O6402" i="10"/>
  <c r="O6403" i="10"/>
  <c r="O6404" i="10"/>
  <c r="O6405" i="10"/>
  <c r="O6406" i="10"/>
  <c r="O6407" i="10"/>
  <c r="O6408" i="10"/>
  <c r="O6409" i="10"/>
  <c r="O6410" i="10"/>
  <c r="O6411" i="10"/>
  <c r="O6412" i="10"/>
  <c r="O6413" i="10"/>
  <c r="O6414" i="10"/>
  <c r="O6415" i="10"/>
  <c r="O6416" i="10"/>
  <c r="O6417" i="10"/>
  <c r="O6418" i="10"/>
  <c r="O6419" i="10"/>
  <c r="O6420" i="10"/>
  <c r="O6421" i="10"/>
  <c r="O6422" i="10"/>
  <c r="O6423" i="10"/>
  <c r="O6424" i="10"/>
  <c r="O6425" i="10"/>
  <c r="O6426" i="10"/>
  <c r="O6427" i="10"/>
  <c r="O6428" i="10"/>
  <c r="O6429" i="10"/>
  <c r="O6430" i="10"/>
  <c r="O6431" i="10"/>
  <c r="O6432" i="10"/>
  <c r="O6433" i="10"/>
  <c r="O6434" i="10"/>
  <c r="O6435" i="10"/>
  <c r="O6436" i="10"/>
  <c r="O6437" i="10"/>
  <c r="O6438" i="10"/>
  <c r="O6439" i="10"/>
  <c r="O6440" i="10"/>
  <c r="O6441" i="10"/>
  <c r="O6442" i="10"/>
  <c r="O6443" i="10"/>
  <c r="O6444" i="10"/>
  <c r="O6445" i="10"/>
  <c r="O6446" i="10"/>
  <c r="O6447" i="10"/>
  <c r="O6448" i="10"/>
  <c r="O6449" i="10"/>
  <c r="O6450" i="10"/>
  <c r="O6451" i="10"/>
  <c r="O6452" i="10"/>
  <c r="O6453" i="10"/>
  <c r="O6454" i="10"/>
  <c r="O6455" i="10"/>
  <c r="O6456" i="10"/>
  <c r="O6457" i="10"/>
  <c r="O6458" i="10"/>
  <c r="O6459" i="10"/>
  <c r="O6460" i="10"/>
  <c r="O6461" i="10"/>
  <c r="O6462" i="10"/>
  <c r="O6463" i="10"/>
  <c r="O6464" i="10"/>
  <c r="O6465" i="10"/>
  <c r="O6466" i="10"/>
  <c r="O6467" i="10"/>
  <c r="O6468" i="10"/>
  <c r="O6469" i="10"/>
  <c r="O6470" i="10"/>
  <c r="O6471" i="10"/>
  <c r="O6472" i="10"/>
  <c r="O6473" i="10"/>
  <c r="O6474" i="10"/>
  <c r="O6475" i="10"/>
  <c r="O6476" i="10"/>
  <c r="O6477" i="10"/>
  <c r="O6478" i="10"/>
  <c r="O6479" i="10"/>
  <c r="O6480" i="10"/>
  <c r="O6481" i="10"/>
  <c r="O6482" i="10"/>
  <c r="O6483" i="10"/>
  <c r="O6484" i="10"/>
  <c r="O6485" i="10"/>
  <c r="O6486" i="10"/>
  <c r="O6487" i="10"/>
  <c r="O6488" i="10"/>
  <c r="O6489" i="10"/>
  <c r="O6490" i="10"/>
  <c r="O6491" i="10"/>
  <c r="O6492" i="10"/>
  <c r="O6493" i="10"/>
  <c r="O6494" i="10"/>
  <c r="O6495" i="10"/>
  <c r="O6496" i="10"/>
  <c r="O6497" i="10"/>
  <c r="O6498" i="10"/>
  <c r="O6499" i="10"/>
  <c r="O6500" i="10"/>
  <c r="O6501" i="10"/>
  <c r="O6502" i="10"/>
  <c r="O6503" i="10"/>
  <c r="O6504" i="10"/>
  <c r="O6505" i="10"/>
  <c r="O6506" i="10"/>
  <c r="O6507" i="10"/>
  <c r="O6508" i="10"/>
  <c r="O6509" i="10"/>
  <c r="O6510" i="10"/>
  <c r="O6511" i="10"/>
  <c r="O6512" i="10"/>
  <c r="O6513" i="10"/>
  <c r="O6514" i="10"/>
  <c r="O6515" i="10"/>
  <c r="O6516" i="10"/>
  <c r="O6517" i="10"/>
  <c r="O6518" i="10"/>
  <c r="O6519" i="10"/>
  <c r="O6520" i="10"/>
  <c r="O6521" i="10"/>
  <c r="O6522" i="10"/>
  <c r="O6523" i="10"/>
  <c r="O6524" i="10"/>
  <c r="O6525" i="10"/>
  <c r="O6526" i="10"/>
  <c r="O6527" i="10"/>
  <c r="O6528" i="10"/>
  <c r="O6529" i="10"/>
  <c r="O6530" i="10"/>
  <c r="O6531" i="10"/>
  <c r="O6532" i="10"/>
  <c r="O6533" i="10"/>
  <c r="O6534" i="10"/>
  <c r="O6535" i="10"/>
  <c r="O6536" i="10"/>
  <c r="O6537" i="10"/>
  <c r="O6538" i="10"/>
  <c r="O6539" i="10"/>
  <c r="O6540" i="10"/>
  <c r="O6541" i="10"/>
  <c r="O6542" i="10"/>
  <c r="O6543" i="10"/>
  <c r="O6544" i="10"/>
  <c r="O6545" i="10"/>
  <c r="O6546" i="10"/>
  <c r="O6547" i="10"/>
  <c r="O6548" i="10"/>
  <c r="O6549" i="10"/>
  <c r="O6550" i="10"/>
  <c r="O6551" i="10"/>
  <c r="O6552" i="10"/>
  <c r="O6553" i="10"/>
  <c r="O6554" i="10"/>
  <c r="O6555" i="10"/>
  <c r="O6556" i="10"/>
  <c r="O6557" i="10"/>
  <c r="O6558" i="10"/>
  <c r="O6559" i="10"/>
  <c r="O6560" i="10"/>
  <c r="O6561" i="10"/>
  <c r="O6562" i="10"/>
  <c r="O6563" i="10"/>
  <c r="O6564" i="10"/>
  <c r="O6565" i="10"/>
  <c r="O6566" i="10"/>
  <c r="O6567" i="10"/>
  <c r="O6568" i="10"/>
  <c r="O6569" i="10"/>
  <c r="O6570" i="10"/>
  <c r="O6571" i="10"/>
  <c r="O6572" i="10"/>
  <c r="O6573" i="10"/>
  <c r="O6574" i="10"/>
  <c r="O6575" i="10"/>
  <c r="O6576" i="10"/>
  <c r="O6577" i="10"/>
  <c r="O6578" i="10"/>
  <c r="O6579" i="10"/>
  <c r="O6580" i="10"/>
  <c r="O6581" i="10"/>
  <c r="O6582" i="10"/>
  <c r="O6583" i="10"/>
  <c r="O6584" i="10"/>
  <c r="O6585" i="10"/>
  <c r="O6586" i="10"/>
  <c r="O6587" i="10"/>
  <c r="O6588" i="10"/>
  <c r="O6589" i="10"/>
  <c r="O6590" i="10"/>
  <c r="O6591" i="10"/>
  <c r="O6592" i="10"/>
  <c r="O6593" i="10"/>
  <c r="O6594" i="10"/>
  <c r="O6595" i="10"/>
  <c r="O6596" i="10"/>
  <c r="O6597" i="10"/>
  <c r="O6598" i="10"/>
  <c r="O6599" i="10"/>
  <c r="O6600" i="10"/>
  <c r="O6601" i="10"/>
  <c r="O6602" i="10"/>
  <c r="O6603" i="10"/>
  <c r="O6604" i="10"/>
  <c r="O6605" i="10"/>
  <c r="O6606" i="10"/>
  <c r="O6607" i="10"/>
  <c r="O6608" i="10"/>
  <c r="O6609" i="10"/>
  <c r="O6610" i="10"/>
  <c r="O6611" i="10"/>
  <c r="O6612" i="10"/>
  <c r="O6613" i="10"/>
  <c r="O6614" i="10"/>
  <c r="O6615" i="10"/>
  <c r="O6616" i="10"/>
  <c r="O6617" i="10"/>
  <c r="O6618" i="10"/>
  <c r="O6619" i="10"/>
  <c r="O6620" i="10"/>
  <c r="O6621" i="10"/>
  <c r="O6622" i="10"/>
  <c r="O6623" i="10"/>
  <c r="O6624" i="10"/>
  <c r="O6625" i="10"/>
  <c r="O6626" i="10"/>
  <c r="O6627" i="10"/>
  <c r="O6628" i="10"/>
  <c r="O6629" i="10"/>
  <c r="O6630" i="10"/>
  <c r="O6631" i="10"/>
  <c r="O6632" i="10"/>
  <c r="O6633" i="10"/>
  <c r="O6634" i="10"/>
  <c r="O6635" i="10"/>
  <c r="O6636" i="10"/>
  <c r="O6637" i="10"/>
  <c r="O6638" i="10"/>
  <c r="O6639" i="10"/>
  <c r="O6640" i="10"/>
  <c r="O6641" i="10"/>
  <c r="O6642" i="10"/>
  <c r="O6643" i="10"/>
  <c r="O6644" i="10"/>
  <c r="O6645" i="10"/>
  <c r="O6646" i="10"/>
  <c r="O6647" i="10"/>
  <c r="O6648" i="10"/>
  <c r="O6649" i="10"/>
  <c r="O6650" i="10"/>
  <c r="O6651" i="10"/>
  <c r="O6652" i="10"/>
  <c r="O6653" i="10"/>
  <c r="O6654" i="10"/>
  <c r="O6655" i="10"/>
  <c r="O6656" i="10"/>
  <c r="O6657" i="10"/>
  <c r="O6658" i="10"/>
  <c r="O6659" i="10"/>
  <c r="O6660" i="10"/>
  <c r="O6661" i="10"/>
  <c r="O6662" i="10"/>
  <c r="O6663" i="10"/>
  <c r="O6664" i="10"/>
  <c r="O6665" i="10"/>
  <c r="O6666" i="10"/>
  <c r="O6667" i="10"/>
  <c r="O6668" i="10"/>
  <c r="O6669" i="10"/>
  <c r="O6670" i="10"/>
  <c r="O6671" i="10"/>
  <c r="O6672" i="10"/>
  <c r="O6673" i="10"/>
  <c r="O6674" i="10"/>
  <c r="O6675" i="10"/>
  <c r="O6676" i="10"/>
  <c r="O6677" i="10"/>
  <c r="O6678" i="10"/>
  <c r="O6679" i="10"/>
  <c r="O6680" i="10"/>
  <c r="O6681" i="10"/>
  <c r="O6682" i="10"/>
  <c r="O6683" i="10"/>
  <c r="O6684" i="10"/>
  <c r="O6685" i="10"/>
  <c r="O6686" i="10"/>
  <c r="O6687" i="10"/>
  <c r="O6688" i="10"/>
  <c r="O6689" i="10"/>
  <c r="O6690" i="10"/>
  <c r="O6691" i="10"/>
  <c r="O6692" i="10"/>
  <c r="O6693" i="10"/>
  <c r="O6694" i="10"/>
  <c r="O6695" i="10"/>
  <c r="O6696" i="10"/>
  <c r="O6697" i="10"/>
  <c r="O6698" i="10"/>
  <c r="O6699" i="10"/>
  <c r="O6700" i="10"/>
  <c r="O6701" i="10"/>
  <c r="O6702" i="10"/>
  <c r="O6703" i="10"/>
  <c r="O6704" i="10"/>
  <c r="O6705" i="10"/>
  <c r="O6706" i="10"/>
  <c r="O6707" i="10"/>
  <c r="O6708" i="10"/>
  <c r="O6709" i="10"/>
  <c r="O6710" i="10"/>
  <c r="O6711" i="10"/>
  <c r="O6712" i="10"/>
  <c r="O6713" i="10"/>
  <c r="O6714" i="10"/>
  <c r="O6715" i="10"/>
  <c r="O6716" i="10"/>
  <c r="O6717" i="10"/>
  <c r="O6718" i="10"/>
  <c r="O6719" i="10"/>
  <c r="O6720" i="10"/>
  <c r="O6721" i="10"/>
  <c r="O6722" i="10"/>
  <c r="O6723" i="10"/>
  <c r="O6724" i="10"/>
  <c r="O6725" i="10"/>
  <c r="O6726" i="10"/>
  <c r="O6727" i="10"/>
  <c r="O6728" i="10"/>
  <c r="O6729" i="10"/>
  <c r="O6730" i="10"/>
  <c r="O6731" i="10"/>
  <c r="O6732" i="10"/>
  <c r="O6733" i="10"/>
  <c r="O6734" i="10"/>
  <c r="O6735" i="10"/>
  <c r="O6736" i="10"/>
  <c r="O6737" i="10"/>
  <c r="O6738" i="10"/>
  <c r="O6739" i="10"/>
  <c r="O6740" i="10"/>
  <c r="O6741" i="10"/>
  <c r="O6742" i="10"/>
  <c r="O6743" i="10"/>
  <c r="O6744" i="10"/>
  <c r="O6745" i="10"/>
  <c r="O6746" i="10"/>
  <c r="O6747" i="10"/>
  <c r="O6748" i="10"/>
  <c r="O6749" i="10"/>
  <c r="O6750" i="10"/>
  <c r="O6751" i="10"/>
  <c r="O6752" i="10"/>
  <c r="O6753" i="10"/>
  <c r="O6754" i="10"/>
  <c r="O6755" i="10"/>
  <c r="O6756" i="10"/>
  <c r="O6757" i="10"/>
  <c r="O6758" i="10"/>
  <c r="O6759" i="10"/>
  <c r="O6760" i="10"/>
  <c r="O6761" i="10"/>
  <c r="O6762" i="10"/>
  <c r="O6763" i="10"/>
  <c r="O6764" i="10"/>
  <c r="O6765" i="10"/>
  <c r="O6766" i="10"/>
  <c r="O6767" i="10"/>
  <c r="O6768" i="10"/>
  <c r="O6769" i="10"/>
  <c r="O6770" i="10"/>
  <c r="O6771" i="10"/>
  <c r="O6772" i="10"/>
  <c r="O6773" i="10"/>
  <c r="O6774" i="10"/>
  <c r="O6775" i="10"/>
  <c r="O6776" i="10"/>
  <c r="O6777" i="10"/>
  <c r="O6778" i="10"/>
  <c r="O6779" i="10"/>
  <c r="O6780" i="10"/>
  <c r="O6781" i="10"/>
  <c r="O6782" i="10"/>
  <c r="O6783" i="10"/>
  <c r="O6784" i="10"/>
  <c r="O6785" i="10"/>
  <c r="O6786" i="10"/>
  <c r="O6787" i="10"/>
  <c r="O6788" i="10"/>
  <c r="O6789" i="10"/>
  <c r="O6790" i="10"/>
  <c r="O6791" i="10"/>
  <c r="O6792" i="10"/>
  <c r="O6793" i="10"/>
  <c r="O6794" i="10"/>
  <c r="O6795" i="10"/>
  <c r="O6796" i="10"/>
  <c r="O6797" i="10"/>
  <c r="O6798" i="10"/>
  <c r="O6799" i="10"/>
  <c r="O6800" i="10"/>
  <c r="O6801" i="10"/>
  <c r="O6802" i="10"/>
  <c r="O6803" i="10"/>
  <c r="O6804" i="10"/>
  <c r="O6805" i="10"/>
  <c r="O6806" i="10"/>
  <c r="O6807" i="10"/>
  <c r="O6808" i="10"/>
  <c r="O6809" i="10"/>
  <c r="O6810" i="10"/>
  <c r="O6811" i="10"/>
  <c r="O6812" i="10"/>
  <c r="O6813" i="10"/>
  <c r="O6814" i="10"/>
  <c r="O6815" i="10"/>
  <c r="O6816" i="10"/>
  <c r="O6817" i="10"/>
  <c r="O6818" i="10"/>
  <c r="O6819" i="10"/>
  <c r="O6820" i="10"/>
  <c r="O6821" i="10"/>
  <c r="O6822" i="10"/>
  <c r="O6823" i="10"/>
  <c r="O6824" i="10"/>
  <c r="O6825" i="10"/>
  <c r="O6826" i="10"/>
  <c r="O6827" i="10"/>
  <c r="O6828" i="10"/>
  <c r="O6829" i="10"/>
  <c r="O6830" i="10"/>
  <c r="O6831" i="10"/>
  <c r="O6832" i="10"/>
  <c r="O6833" i="10"/>
  <c r="O6834" i="10"/>
  <c r="O6835" i="10"/>
  <c r="O6836" i="10"/>
  <c r="O6837" i="10"/>
  <c r="O6838" i="10"/>
  <c r="O6839" i="10"/>
  <c r="O6840" i="10"/>
  <c r="O6841" i="10"/>
  <c r="O6842" i="10"/>
  <c r="O6843" i="10"/>
  <c r="O6844" i="10"/>
  <c r="O6845" i="10"/>
  <c r="O6846" i="10"/>
  <c r="O6847" i="10"/>
  <c r="O6848" i="10"/>
  <c r="O6849" i="10"/>
  <c r="O6850" i="10"/>
  <c r="O6851" i="10"/>
  <c r="O6852" i="10"/>
  <c r="O6853" i="10"/>
  <c r="O6854" i="10"/>
  <c r="O6855" i="10"/>
  <c r="O6856" i="10"/>
  <c r="O6857" i="10"/>
  <c r="O6858" i="10"/>
  <c r="O6859" i="10"/>
  <c r="O6860" i="10"/>
  <c r="O6861" i="10"/>
  <c r="O6862" i="10"/>
  <c r="O6863" i="10"/>
  <c r="O6864" i="10"/>
  <c r="O6865" i="10"/>
  <c r="O6866" i="10"/>
  <c r="O6867" i="10"/>
  <c r="O6868" i="10"/>
  <c r="O6869" i="10"/>
  <c r="O6870" i="10"/>
  <c r="O6871" i="10"/>
  <c r="O6872" i="10"/>
  <c r="O6873" i="10"/>
  <c r="O6874" i="10"/>
  <c r="O6875" i="10"/>
  <c r="O6876" i="10"/>
  <c r="O6877" i="10"/>
  <c r="O6878" i="10"/>
  <c r="O6879" i="10"/>
  <c r="O6880" i="10"/>
  <c r="O6881" i="10"/>
  <c r="O6882" i="10"/>
  <c r="O6883" i="10"/>
  <c r="O6884" i="10"/>
  <c r="O6885" i="10"/>
  <c r="O6886" i="10"/>
  <c r="O6887" i="10"/>
  <c r="O6888" i="10"/>
  <c r="O6889" i="10"/>
  <c r="O6890" i="10"/>
  <c r="O6891" i="10"/>
  <c r="O6892" i="10"/>
  <c r="O6893" i="10"/>
  <c r="O6894" i="10"/>
  <c r="O6895" i="10"/>
  <c r="O6896" i="10"/>
  <c r="O6897" i="10"/>
  <c r="O6898" i="10"/>
  <c r="O6899" i="10"/>
  <c r="O6900" i="10"/>
  <c r="O6901" i="10"/>
  <c r="O6902" i="10"/>
  <c r="O6903" i="10"/>
  <c r="O6904" i="10"/>
  <c r="O6905" i="10"/>
  <c r="O6906" i="10"/>
  <c r="O6907" i="10"/>
  <c r="O6908" i="10"/>
  <c r="O6909" i="10"/>
  <c r="O6910" i="10"/>
  <c r="O6911" i="10"/>
  <c r="O6912" i="10"/>
  <c r="O6913" i="10"/>
  <c r="O6914" i="10"/>
  <c r="O6915" i="10"/>
  <c r="O6916" i="10"/>
  <c r="O6917" i="10"/>
  <c r="O6918" i="10"/>
  <c r="O6919" i="10"/>
  <c r="O6920" i="10"/>
  <c r="O6921" i="10"/>
  <c r="O6922" i="10"/>
  <c r="O6923" i="10"/>
  <c r="O6924" i="10"/>
  <c r="O6925" i="10"/>
  <c r="O6926" i="10"/>
  <c r="O6927" i="10"/>
  <c r="O6928" i="10"/>
  <c r="O6929" i="10"/>
  <c r="O6930" i="10"/>
  <c r="O6931" i="10"/>
  <c r="O6932" i="10"/>
  <c r="O6933" i="10"/>
  <c r="O6934" i="10"/>
  <c r="O6935" i="10"/>
  <c r="O6936" i="10"/>
  <c r="O6937" i="10"/>
  <c r="O6938" i="10"/>
  <c r="O6939" i="10"/>
  <c r="O6940" i="10"/>
  <c r="O6941" i="10"/>
  <c r="O6942" i="10"/>
  <c r="O6943" i="10"/>
  <c r="O6944" i="10"/>
  <c r="O6945" i="10"/>
  <c r="O6946" i="10"/>
  <c r="O6947" i="10"/>
  <c r="O6948" i="10"/>
  <c r="O6949" i="10"/>
  <c r="O6950" i="10"/>
  <c r="O6951" i="10"/>
  <c r="O6952" i="10"/>
  <c r="O6953" i="10"/>
  <c r="O6954" i="10"/>
  <c r="O6955" i="10"/>
  <c r="O6956" i="10"/>
  <c r="O6957" i="10"/>
  <c r="O6958" i="10"/>
  <c r="O6959" i="10"/>
  <c r="O6960" i="10"/>
  <c r="O6961" i="10"/>
  <c r="O6962" i="10"/>
  <c r="O6963" i="10"/>
  <c r="O6964" i="10"/>
  <c r="O6965" i="10"/>
  <c r="O6966" i="10"/>
  <c r="O6967" i="10"/>
  <c r="O6968" i="10"/>
  <c r="O6969" i="10"/>
  <c r="O6970" i="10"/>
  <c r="O6971" i="10"/>
  <c r="O6972" i="10"/>
  <c r="O6973" i="10"/>
  <c r="O6974" i="10"/>
  <c r="O6975" i="10"/>
  <c r="O6976" i="10"/>
  <c r="O6977" i="10"/>
  <c r="O6978" i="10"/>
  <c r="O6979" i="10"/>
  <c r="O6980" i="10"/>
  <c r="O6981" i="10"/>
  <c r="O6982" i="10"/>
  <c r="O6983" i="10"/>
  <c r="O6984" i="10"/>
  <c r="O6985" i="10"/>
  <c r="O6986" i="10"/>
  <c r="O6987" i="10"/>
  <c r="O6988" i="10"/>
  <c r="O6989" i="10"/>
  <c r="O6990" i="10"/>
  <c r="O6991" i="10"/>
  <c r="O6992" i="10"/>
  <c r="O6993" i="10"/>
  <c r="O6994" i="10"/>
  <c r="O6995" i="10"/>
  <c r="O6996" i="10"/>
  <c r="O6997" i="10"/>
  <c r="O6998" i="10"/>
  <c r="O6999" i="10"/>
  <c r="O7000" i="10"/>
  <c r="O7001" i="10"/>
  <c r="O7002" i="10"/>
  <c r="O7003" i="10"/>
  <c r="O7004" i="10"/>
  <c r="O7005" i="10"/>
  <c r="O7006" i="10"/>
  <c r="O7007" i="10"/>
  <c r="O7008" i="10"/>
  <c r="O7009" i="10"/>
  <c r="O7010" i="10"/>
  <c r="O7011" i="10"/>
  <c r="O7012" i="10"/>
  <c r="O7013" i="10"/>
  <c r="O7014" i="10"/>
  <c r="O7015" i="10"/>
  <c r="O7016" i="10"/>
  <c r="O7017" i="10"/>
  <c r="O7018" i="10"/>
  <c r="O7019" i="10"/>
  <c r="O7020" i="10"/>
  <c r="O7021" i="10"/>
  <c r="O7022" i="10"/>
  <c r="O7023" i="10"/>
  <c r="O7024" i="10"/>
  <c r="O7025" i="10"/>
  <c r="O7026" i="10"/>
  <c r="O7027" i="10"/>
  <c r="O7028" i="10"/>
  <c r="O7029" i="10"/>
  <c r="O7030" i="10"/>
  <c r="O7031" i="10"/>
  <c r="O7032" i="10"/>
  <c r="O7033" i="10"/>
  <c r="O7034" i="10"/>
  <c r="O7035" i="10"/>
  <c r="O7036" i="10"/>
  <c r="O7037" i="10"/>
  <c r="O7038" i="10"/>
  <c r="O7039" i="10"/>
  <c r="O7040" i="10"/>
  <c r="O7041" i="10"/>
  <c r="O7042" i="10"/>
  <c r="O7043" i="10"/>
  <c r="O7044" i="10"/>
  <c r="O7045" i="10"/>
  <c r="O7046" i="10"/>
  <c r="O7047" i="10"/>
  <c r="O7048" i="10"/>
  <c r="O7049" i="10"/>
  <c r="O7050" i="10"/>
  <c r="O7051" i="10"/>
  <c r="O7052" i="10"/>
  <c r="O7053" i="10"/>
  <c r="O7054" i="10"/>
  <c r="O7055" i="10"/>
  <c r="O7056" i="10"/>
  <c r="O7057" i="10"/>
  <c r="O7058" i="10"/>
  <c r="O7059" i="10"/>
  <c r="O7060" i="10"/>
  <c r="O7061" i="10"/>
  <c r="O7062" i="10"/>
  <c r="O7063" i="10"/>
  <c r="O7064" i="10"/>
  <c r="O7065" i="10"/>
  <c r="O7066" i="10"/>
  <c r="O7067" i="10"/>
  <c r="O7068" i="10"/>
  <c r="O7069" i="10"/>
  <c r="O7070" i="10"/>
  <c r="O7071" i="10"/>
  <c r="O7072" i="10"/>
  <c r="O7073" i="10"/>
  <c r="O7074" i="10"/>
  <c r="O7075" i="10"/>
  <c r="O7076" i="10"/>
  <c r="O7077" i="10"/>
  <c r="O7078" i="10"/>
  <c r="O7079" i="10"/>
  <c r="O7080" i="10"/>
  <c r="O7081" i="10"/>
  <c r="O7082" i="10"/>
  <c r="O7083" i="10"/>
  <c r="O7084" i="10"/>
  <c r="O7085" i="10"/>
  <c r="O7086" i="10"/>
  <c r="O7087" i="10"/>
  <c r="O7088" i="10"/>
  <c r="O7089" i="10"/>
  <c r="O7090" i="10"/>
  <c r="O7091" i="10"/>
  <c r="O7092" i="10"/>
  <c r="O7093" i="10"/>
  <c r="O7094" i="10"/>
  <c r="O7095" i="10"/>
  <c r="O7096" i="10"/>
  <c r="O7097" i="10"/>
  <c r="O7098" i="10"/>
  <c r="O7099" i="10"/>
  <c r="O7100" i="10"/>
  <c r="O7101" i="10"/>
  <c r="O7102" i="10"/>
  <c r="O7103" i="10"/>
  <c r="O7104" i="10"/>
  <c r="O7105" i="10"/>
  <c r="O7106" i="10"/>
  <c r="O7107" i="10"/>
  <c r="O7108" i="10"/>
  <c r="O7109" i="10"/>
  <c r="O7110" i="10"/>
  <c r="O7111" i="10"/>
  <c r="O7112" i="10"/>
  <c r="O7113" i="10"/>
  <c r="O7114" i="10"/>
  <c r="O7115" i="10"/>
  <c r="O7116" i="10"/>
  <c r="O7117" i="10"/>
  <c r="O7118" i="10"/>
  <c r="O7119" i="10"/>
  <c r="O7120" i="10"/>
  <c r="O7121" i="10"/>
  <c r="O7122" i="10"/>
  <c r="O7123" i="10"/>
  <c r="O7124" i="10"/>
  <c r="O7125" i="10"/>
  <c r="O7126" i="10"/>
  <c r="O7127" i="10"/>
  <c r="O7128" i="10"/>
  <c r="O7129" i="10"/>
  <c r="O7130" i="10"/>
  <c r="O7131" i="10"/>
  <c r="O7132" i="10"/>
  <c r="O7133" i="10"/>
  <c r="O7134" i="10"/>
  <c r="O7135" i="10"/>
  <c r="O7136" i="10"/>
  <c r="O7137" i="10"/>
  <c r="O7138" i="10"/>
  <c r="O7139" i="10"/>
  <c r="O7140" i="10"/>
  <c r="O7141" i="10"/>
  <c r="O7142" i="10"/>
  <c r="O7143" i="10"/>
  <c r="O7144" i="10"/>
  <c r="O7145" i="10"/>
  <c r="O7146" i="10"/>
  <c r="O7147" i="10"/>
  <c r="O7148" i="10"/>
  <c r="O7149" i="10"/>
  <c r="O7150" i="10"/>
  <c r="O7151" i="10"/>
  <c r="O7152" i="10"/>
  <c r="O7153" i="10"/>
  <c r="O7154" i="10"/>
  <c r="O7155" i="10"/>
  <c r="O7156" i="10"/>
  <c r="O7157" i="10"/>
  <c r="O7158" i="10"/>
  <c r="O7159" i="10"/>
  <c r="O7160" i="10"/>
  <c r="O7161" i="10"/>
  <c r="O7162" i="10"/>
  <c r="O7163" i="10"/>
  <c r="O7164" i="10"/>
  <c r="O7165" i="10"/>
  <c r="O7166" i="10"/>
  <c r="O7167" i="10"/>
  <c r="O7168" i="10"/>
  <c r="O7169" i="10"/>
  <c r="O7170" i="10"/>
  <c r="O7171" i="10"/>
  <c r="O7172" i="10"/>
  <c r="O7173" i="10"/>
  <c r="O7174" i="10"/>
  <c r="O7175" i="10"/>
  <c r="O7176" i="10"/>
  <c r="O7177" i="10"/>
  <c r="O7178" i="10"/>
  <c r="O7179" i="10"/>
  <c r="O7180" i="10"/>
  <c r="O7181" i="10"/>
  <c r="O7182" i="10"/>
  <c r="O7183" i="10"/>
  <c r="O7184" i="10"/>
  <c r="O7185" i="10"/>
  <c r="O7186" i="10"/>
  <c r="O7187" i="10"/>
  <c r="O7188" i="10"/>
  <c r="O7189" i="10"/>
  <c r="O7190" i="10"/>
  <c r="O7191" i="10"/>
  <c r="O7192" i="10"/>
  <c r="O7193" i="10"/>
  <c r="O7194" i="10"/>
  <c r="O7195" i="10"/>
  <c r="O7196" i="10"/>
  <c r="O7197" i="10"/>
  <c r="O7198" i="10"/>
  <c r="O7199" i="10"/>
  <c r="O7200" i="10"/>
  <c r="O7201" i="10"/>
  <c r="O7202" i="10"/>
  <c r="O7203" i="10"/>
  <c r="O7204" i="10"/>
  <c r="O7205" i="10"/>
  <c r="O7206" i="10"/>
  <c r="O7207" i="10"/>
  <c r="O7208" i="10"/>
  <c r="O7209" i="10"/>
  <c r="O7210" i="10"/>
  <c r="O7211" i="10"/>
  <c r="O7212" i="10"/>
  <c r="O7213" i="10"/>
  <c r="O7214" i="10"/>
  <c r="O7215" i="10"/>
  <c r="O7216" i="10"/>
  <c r="O7217" i="10"/>
  <c r="O7218" i="10"/>
  <c r="O7219" i="10"/>
  <c r="O7220" i="10"/>
  <c r="O7221" i="10"/>
  <c r="O7222" i="10"/>
  <c r="O7223" i="10"/>
  <c r="O7224" i="10"/>
  <c r="O7225" i="10"/>
  <c r="O7226" i="10"/>
  <c r="O7227" i="10"/>
  <c r="O7228" i="10"/>
  <c r="O7229" i="10"/>
  <c r="O7230" i="10"/>
  <c r="O7231" i="10"/>
  <c r="O7232" i="10"/>
  <c r="O7233" i="10"/>
  <c r="O7234" i="10"/>
  <c r="O7235" i="10"/>
  <c r="O7236" i="10"/>
  <c r="O7237" i="10"/>
  <c r="O7238" i="10"/>
  <c r="O7239" i="10"/>
  <c r="O7240" i="10"/>
  <c r="O7241" i="10"/>
  <c r="O7242" i="10"/>
  <c r="O7243" i="10"/>
  <c r="O7244" i="10"/>
  <c r="O7245" i="10"/>
  <c r="O7246" i="10"/>
  <c r="O7247" i="10"/>
  <c r="O7248" i="10"/>
  <c r="O7249" i="10"/>
  <c r="O7250" i="10"/>
  <c r="O7251" i="10"/>
  <c r="O7252" i="10"/>
  <c r="O7253" i="10"/>
  <c r="O7254" i="10"/>
  <c r="O7255" i="10"/>
  <c r="O7256" i="10"/>
  <c r="O7257" i="10"/>
  <c r="O7258" i="10"/>
  <c r="O7259" i="10"/>
  <c r="O7260" i="10"/>
  <c r="O7261" i="10"/>
  <c r="O7262" i="10"/>
  <c r="O7263" i="10"/>
  <c r="O7264" i="10"/>
  <c r="O7265" i="10"/>
  <c r="O7266" i="10"/>
  <c r="O7267" i="10"/>
  <c r="O7268" i="10"/>
  <c r="O7269" i="10"/>
  <c r="O7270" i="10"/>
  <c r="O7271" i="10"/>
  <c r="O7272" i="10"/>
  <c r="O7273" i="10"/>
  <c r="O7274" i="10"/>
  <c r="O7275" i="10"/>
  <c r="O7276" i="10"/>
  <c r="O7277" i="10"/>
  <c r="O7278" i="10"/>
  <c r="O7279" i="10"/>
  <c r="O7280" i="10"/>
  <c r="O7281" i="10"/>
  <c r="O7282" i="10"/>
  <c r="O7283" i="10"/>
  <c r="O7284" i="10"/>
  <c r="O7285" i="10"/>
  <c r="O7286" i="10"/>
  <c r="O7287" i="10"/>
  <c r="O7288" i="10"/>
  <c r="O7289" i="10"/>
  <c r="O7290" i="10"/>
  <c r="O7291" i="10"/>
  <c r="O7292" i="10"/>
  <c r="O7293" i="10"/>
  <c r="O7294" i="10"/>
  <c r="O7295" i="10"/>
  <c r="O7296" i="10"/>
  <c r="O7297" i="10"/>
  <c r="O7298" i="10"/>
  <c r="O7299" i="10"/>
  <c r="O7300" i="10"/>
  <c r="O7301" i="10"/>
  <c r="O7302" i="10"/>
  <c r="O7303" i="10"/>
  <c r="O7304" i="10"/>
  <c r="O7305" i="10"/>
  <c r="O7306" i="10"/>
  <c r="O7307" i="10"/>
  <c r="O7308" i="10"/>
  <c r="O7309" i="10"/>
  <c r="O7310" i="10"/>
  <c r="O7311" i="10"/>
  <c r="O7312" i="10"/>
  <c r="O7313" i="10"/>
  <c r="O7314" i="10"/>
  <c r="O7315" i="10"/>
  <c r="O7316" i="10"/>
  <c r="O7317" i="10"/>
  <c r="O7318" i="10"/>
  <c r="O7319" i="10"/>
  <c r="O7320" i="10"/>
  <c r="O7321" i="10"/>
  <c r="O7322" i="10"/>
  <c r="O7323" i="10"/>
  <c r="O7324" i="10"/>
  <c r="O7325" i="10"/>
  <c r="O7326" i="10"/>
  <c r="O7327" i="10"/>
  <c r="O7328" i="10"/>
  <c r="O7329" i="10"/>
  <c r="O7330" i="10"/>
  <c r="O7331" i="10"/>
  <c r="O7332" i="10"/>
  <c r="O7333" i="10"/>
  <c r="O7334" i="10"/>
  <c r="O7335" i="10"/>
  <c r="O7336" i="10"/>
  <c r="O7337" i="10"/>
  <c r="O7338" i="10"/>
  <c r="O7339" i="10"/>
  <c r="O7340" i="10"/>
  <c r="O7341" i="10"/>
  <c r="O7342" i="10"/>
  <c r="O7343" i="10"/>
  <c r="O7344" i="10"/>
  <c r="O7345" i="10"/>
  <c r="O7346" i="10"/>
  <c r="O7347" i="10"/>
  <c r="O7348" i="10"/>
  <c r="O7349" i="10"/>
  <c r="O7350" i="10"/>
  <c r="O7351" i="10"/>
  <c r="O7352" i="10"/>
  <c r="O7353" i="10"/>
  <c r="O7354" i="10"/>
  <c r="O7355" i="10"/>
  <c r="O7356" i="10"/>
  <c r="O7357" i="10"/>
  <c r="O7358" i="10"/>
  <c r="O7359" i="10"/>
  <c r="O7360" i="10"/>
  <c r="O7361" i="10"/>
  <c r="O7362" i="10"/>
  <c r="O7363" i="10"/>
  <c r="O7364" i="10"/>
  <c r="O7365" i="10"/>
  <c r="O7366" i="10"/>
  <c r="O7367" i="10"/>
  <c r="O7368" i="10"/>
  <c r="O7369" i="10"/>
  <c r="O7370" i="10"/>
  <c r="O7371" i="10"/>
  <c r="O7372" i="10"/>
  <c r="O7373" i="10"/>
  <c r="O7374" i="10"/>
  <c r="O7375" i="10"/>
  <c r="O7376" i="10"/>
  <c r="O7377" i="10"/>
  <c r="O7378" i="10"/>
  <c r="O7379" i="10"/>
  <c r="O7380" i="10"/>
  <c r="O7381" i="10"/>
  <c r="O7382" i="10"/>
  <c r="O7383" i="10"/>
  <c r="O7384" i="10"/>
  <c r="O7385" i="10"/>
  <c r="O7386" i="10"/>
  <c r="O7387" i="10"/>
  <c r="O7388" i="10"/>
  <c r="O7389" i="10"/>
  <c r="O7390" i="10"/>
  <c r="O7391" i="10"/>
  <c r="O7392" i="10"/>
  <c r="O7393" i="10"/>
  <c r="O7394" i="10"/>
  <c r="O7395" i="10"/>
  <c r="O7396" i="10"/>
  <c r="O7397" i="10"/>
  <c r="O7398" i="10"/>
  <c r="O7399" i="10"/>
  <c r="O7400" i="10"/>
  <c r="O7401" i="10"/>
  <c r="O7402" i="10"/>
  <c r="O7403" i="10"/>
  <c r="O7404" i="10"/>
  <c r="O7405" i="10"/>
  <c r="O7406" i="10"/>
  <c r="O7407" i="10"/>
  <c r="O7408" i="10"/>
  <c r="O7409" i="10"/>
  <c r="O7410" i="10"/>
  <c r="O7411" i="10"/>
  <c r="O7412" i="10"/>
  <c r="O7413" i="10"/>
  <c r="O7414" i="10"/>
  <c r="O7415" i="10"/>
  <c r="O7416" i="10"/>
  <c r="O7417" i="10"/>
  <c r="O7418" i="10"/>
  <c r="O7419" i="10"/>
  <c r="O7420" i="10"/>
  <c r="O7421" i="10"/>
  <c r="O7422" i="10"/>
  <c r="O7423" i="10"/>
  <c r="O7424" i="10"/>
  <c r="O7425" i="10"/>
  <c r="O7426" i="10"/>
  <c r="O7427" i="10"/>
  <c r="O7428" i="10"/>
  <c r="O7429" i="10"/>
  <c r="O7430" i="10"/>
  <c r="O7431" i="10"/>
  <c r="O7432" i="10"/>
  <c r="O7433" i="10"/>
  <c r="O7434" i="10"/>
  <c r="O7435" i="10"/>
  <c r="O7436" i="10"/>
  <c r="O7437" i="10"/>
  <c r="O7438" i="10"/>
  <c r="O7439" i="10"/>
  <c r="O7440" i="10"/>
  <c r="O7441" i="10"/>
  <c r="O7442" i="10"/>
  <c r="O7443" i="10"/>
  <c r="O7444" i="10"/>
  <c r="O7445" i="10"/>
  <c r="O7446" i="10"/>
  <c r="O2" i="10"/>
  <c r="Q2" i="4"/>
  <c r="P2" i="4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358" i="10"/>
  <c r="G359" i="10"/>
  <c r="G360" i="10"/>
  <c r="G361" i="10"/>
  <c r="G362" i="10"/>
  <c r="G363" i="10"/>
  <c r="G364" i="10"/>
  <c r="G365" i="10"/>
  <c r="G366" i="10"/>
  <c r="G367" i="10"/>
  <c r="G368" i="10"/>
  <c r="G369" i="10"/>
  <c r="G370" i="10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G390" i="10"/>
  <c r="G391" i="10"/>
  <c r="G392" i="10"/>
  <c r="G393" i="10"/>
  <c r="G394" i="10"/>
  <c r="G395" i="10"/>
  <c r="G396" i="10"/>
  <c r="G397" i="10"/>
  <c r="G398" i="10"/>
  <c r="G399" i="10"/>
  <c r="G400" i="10"/>
  <c r="G401" i="10"/>
  <c r="G402" i="10"/>
  <c r="G403" i="10"/>
  <c r="G404" i="10"/>
  <c r="G405" i="10"/>
  <c r="G406" i="10"/>
  <c r="G407" i="10"/>
  <c r="G408" i="10"/>
  <c r="G409" i="10"/>
  <c r="G410" i="10"/>
  <c r="G411" i="10"/>
  <c r="G412" i="10"/>
  <c r="G413" i="10"/>
  <c r="G414" i="10"/>
  <c r="G415" i="10"/>
  <c r="G416" i="10"/>
  <c r="G417" i="10"/>
  <c r="G418" i="10"/>
  <c r="G419" i="10"/>
  <c r="G420" i="10"/>
  <c r="G421" i="10"/>
  <c r="G422" i="10"/>
  <c r="G423" i="10"/>
  <c r="G424" i="10"/>
  <c r="G425" i="10"/>
  <c r="G426" i="10"/>
  <c r="G427" i="10"/>
  <c r="G428" i="10"/>
  <c r="G429" i="10"/>
  <c r="G430" i="10"/>
  <c r="G431" i="10"/>
  <c r="G432" i="10"/>
  <c r="G433" i="10"/>
  <c r="G434" i="10"/>
  <c r="G435" i="10"/>
  <c r="G436" i="10"/>
  <c r="G437" i="10"/>
  <c r="G438" i="10"/>
  <c r="G439" i="10"/>
  <c r="G440" i="10"/>
  <c r="G441" i="10"/>
  <c r="G442" i="10"/>
  <c r="G443" i="10"/>
  <c r="G444" i="10"/>
  <c r="G445" i="10"/>
  <c r="G446" i="10"/>
  <c r="G447" i="10"/>
  <c r="G448" i="10"/>
  <c r="G449" i="10"/>
  <c r="G450" i="10"/>
  <c r="G451" i="10"/>
  <c r="G452" i="10"/>
  <c r="G453" i="10"/>
  <c r="G454" i="10"/>
  <c r="G455" i="10"/>
  <c r="G456" i="10"/>
  <c r="G457" i="10"/>
  <c r="G458" i="10"/>
  <c r="G459" i="10"/>
  <c r="G460" i="10"/>
  <c r="G461" i="10"/>
  <c r="G462" i="10"/>
  <c r="G463" i="10"/>
  <c r="G464" i="10"/>
  <c r="G465" i="10"/>
  <c r="G466" i="10"/>
  <c r="G467" i="10"/>
  <c r="G468" i="10"/>
  <c r="G469" i="10"/>
  <c r="G470" i="10"/>
  <c r="G471" i="10"/>
  <c r="G472" i="10"/>
  <c r="G473" i="10"/>
  <c r="G474" i="10"/>
  <c r="G475" i="10"/>
  <c r="G476" i="10"/>
  <c r="G477" i="10"/>
  <c r="G478" i="10"/>
  <c r="G479" i="10"/>
  <c r="G480" i="10"/>
  <c r="G481" i="10"/>
  <c r="G482" i="10"/>
  <c r="G483" i="10"/>
  <c r="G484" i="10"/>
  <c r="G485" i="10"/>
  <c r="G486" i="10"/>
  <c r="G487" i="10"/>
  <c r="G488" i="10"/>
  <c r="G489" i="10"/>
  <c r="G490" i="10"/>
  <c r="G491" i="10"/>
  <c r="G492" i="10"/>
  <c r="G493" i="10"/>
  <c r="G494" i="10"/>
  <c r="G495" i="10"/>
  <c r="G496" i="10"/>
  <c r="G497" i="10"/>
  <c r="G498" i="10"/>
  <c r="G499" i="10"/>
  <c r="G500" i="10"/>
  <c r="G501" i="10"/>
  <c r="G502" i="10"/>
  <c r="G503" i="10"/>
  <c r="G504" i="10"/>
  <c r="G505" i="10"/>
  <c r="G506" i="10"/>
  <c r="G507" i="10"/>
  <c r="G508" i="10"/>
  <c r="G509" i="10"/>
  <c r="G510" i="10"/>
  <c r="G511" i="10"/>
  <c r="G512" i="10"/>
  <c r="G513" i="10"/>
  <c r="G514" i="10"/>
  <c r="G515" i="10"/>
  <c r="G516" i="10"/>
  <c r="G517" i="10"/>
  <c r="G518" i="10"/>
  <c r="G519" i="10"/>
  <c r="G520" i="10"/>
  <c r="G521" i="10"/>
  <c r="G522" i="10"/>
  <c r="G523" i="10"/>
  <c r="G524" i="10"/>
  <c r="G525" i="10"/>
  <c r="G526" i="10"/>
  <c r="G527" i="10"/>
  <c r="G528" i="10"/>
  <c r="G529" i="10"/>
  <c r="G530" i="10"/>
  <c r="G531" i="10"/>
  <c r="G532" i="10"/>
  <c r="G533" i="10"/>
  <c r="G534" i="10"/>
  <c r="G535" i="10"/>
  <c r="G536" i="10"/>
  <c r="G537" i="10"/>
  <c r="G538" i="10"/>
  <c r="G539" i="10"/>
  <c r="G540" i="10"/>
  <c r="G541" i="10"/>
  <c r="G542" i="10"/>
  <c r="G543" i="10"/>
  <c r="G544" i="10"/>
  <c r="G545" i="10"/>
  <c r="G546" i="10"/>
  <c r="G547" i="10"/>
  <c r="G548" i="10"/>
  <c r="G549" i="10"/>
  <c r="G550" i="10"/>
  <c r="G551" i="10"/>
  <c r="G552" i="10"/>
  <c r="G553" i="10"/>
  <c r="G554" i="10"/>
  <c r="G555" i="10"/>
  <c r="G556" i="10"/>
  <c r="G557" i="10"/>
  <c r="G558" i="10"/>
  <c r="G559" i="10"/>
  <c r="G560" i="10"/>
  <c r="G561" i="10"/>
  <c r="G562" i="10"/>
  <c r="G563" i="10"/>
  <c r="G564" i="10"/>
  <c r="G565" i="10"/>
  <c r="G566" i="10"/>
  <c r="G567" i="10"/>
  <c r="G568" i="10"/>
  <c r="G569" i="10"/>
  <c r="G570" i="10"/>
  <c r="G571" i="10"/>
  <c r="G572" i="10"/>
  <c r="G573" i="10"/>
  <c r="G574" i="10"/>
  <c r="G575" i="10"/>
  <c r="G576" i="10"/>
  <c r="G577" i="10"/>
  <c r="G578" i="10"/>
  <c r="G579" i="10"/>
  <c r="G580" i="10"/>
  <c r="G581" i="10"/>
  <c r="G582" i="10"/>
  <c r="G583" i="10"/>
  <c r="G584" i="10"/>
  <c r="G585" i="10"/>
  <c r="G586" i="10"/>
  <c r="G587" i="10"/>
  <c r="G588" i="10"/>
  <c r="G589" i="10"/>
  <c r="G590" i="10"/>
  <c r="G591" i="10"/>
  <c r="G592" i="10"/>
  <c r="G593" i="10"/>
  <c r="G594" i="10"/>
  <c r="G595" i="10"/>
  <c r="G596" i="10"/>
  <c r="G597" i="10"/>
  <c r="G598" i="10"/>
  <c r="G599" i="10"/>
  <c r="G600" i="10"/>
  <c r="G601" i="10"/>
  <c r="G602" i="10"/>
  <c r="G603" i="10"/>
  <c r="G604" i="10"/>
  <c r="G605" i="10"/>
  <c r="G606" i="10"/>
  <c r="G607" i="10"/>
  <c r="G608" i="10"/>
  <c r="G609" i="10"/>
  <c r="G610" i="10"/>
  <c r="G611" i="10"/>
  <c r="G612" i="10"/>
  <c r="G613" i="10"/>
  <c r="G614" i="10"/>
  <c r="G615" i="10"/>
  <c r="G616" i="10"/>
  <c r="G617" i="10"/>
  <c r="G618" i="10"/>
  <c r="G619" i="10"/>
  <c r="G620" i="10"/>
  <c r="G621" i="10"/>
  <c r="G622" i="10"/>
  <c r="G623" i="10"/>
  <c r="G624" i="10"/>
  <c r="G625" i="10"/>
  <c r="G626" i="10"/>
  <c r="G627" i="10"/>
  <c r="G628" i="10"/>
  <c r="G629" i="10"/>
  <c r="G630" i="10"/>
  <c r="G631" i="10"/>
  <c r="G632" i="10"/>
  <c r="G633" i="10"/>
  <c r="G634" i="10"/>
  <c r="G635" i="10"/>
  <c r="G636" i="10"/>
  <c r="G637" i="10"/>
  <c r="G638" i="10"/>
  <c r="G639" i="10"/>
  <c r="G640" i="10"/>
  <c r="G641" i="10"/>
  <c r="G642" i="10"/>
  <c r="G643" i="10"/>
  <c r="G644" i="10"/>
  <c r="G645" i="10"/>
  <c r="G646" i="10"/>
  <c r="G647" i="10"/>
  <c r="G648" i="10"/>
  <c r="G649" i="10"/>
  <c r="G650" i="10"/>
  <c r="G651" i="10"/>
  <c r="G652" i="10"/>
  <c r="G653" i="10"/>
  <c r="G654" i="10"/>
  <c r="G655" i="10"/>
  <c r="G656" i="10"/>
  <c r="G657" i="10"/>
  <c r="G658" i="10"/>
  <c r="G659" i="10"/>
  <c r="G660" i="10"/>
  <c r="G661" i="10"/>
  <c r="G662" i="10"/>
  <c r="G663" i="10"/>
  <c r="G664" i="10"/>
  <c r="G665" i="10"/>
  <c r="G666" i="10"/>
  <c r="G667" i="10"/>
  <c r="G668" i="10"/>
  <c r="G669" i="10"/>
  <c r="G670" i="10"/>
  <c r="G671" i="10"/>
  <c r="G672" i="10"/>
  <c r="G673" i="10"/>
  <c r="G674" i="10"/>
  <c r="G675" i="10"/>
  <c r="G676" i="10"/>
  <c r="G677" i="10"/>
  <c r="G678" i="10"/>
  <c r="G679" i="10"/>
  <c r="G680" i="10"/>
  <c r="G681" i="10"/>
  <c r="G682" i="10"/>
  <c r="G683" i="10"/>
  <c r="G684" i="10"/>
  <c r="G685" i="10"/>
  <c r="G686" i="10"/>
  <c r="G687" i="10"/>
  <c r="G688" i="10"/>
  <c r="G689" i="10"/>
  <c r="G690" i="10"/>
  <c r="G691" i="10"/>
  <c r="G692" i="10"/>
  <c r="G693" i="10"/>
  <c r="G694" i="10"/>
  <c r="G695" i="10"/>
  <c r="G696" i="10"/>
  <c r="G697" i="10"/>
  <c r="G698" i="10"/>
  <c r="G699" i="10"/>
  <c r="G700" i="10"/>
  <c r="G701" i="10"/>
  <c r="G702" i="10"/>
  <c r="G703" i="10"/>
  <c r="G704" i="10"/>
  <c r="G705" i="10"/>
  <c r="G706" i="10"/>
  <c r="G707" i="10"/>
  <c r="G708" i="10"/>
  <c r="G709" i="10"/>
  <c r="G710" i="10"/>
  <c r="G711" i="10"/>
  <c r="G712" i="10"/>
  <c r="G713" i="10"/>
  <c r="G714" i="10"/>
  <c r="G715" i="10"/>
  <c r="G716" i="10"/>
  <c r="G717" i="10"/>
  <c r="G718" i="10"/>
  <c r="G719" i="10"/>
  <c r="G720" i="10"/>
  <c r="G721" i="10"/>
  <c r="G722" i="10"/>
  <c r="G723" i="10"/>
  <c r="G724" i="10"/>
  <c r="G725" i="10"/>
  <c r="G726" i="10"/>
  <c r="G727" i="10"/>
  <c r="G728" i="10"/>
  <c r="G729" i="10"/>
  <c r="G730" i="10"/>
  <c r="G731" i="10"/>
  <c r="G732" i="10"/>
  <c r="G733" i="10"/>
  <c r="G734" i="10"/>
  <c r="G735" i="10"/>
  <c r="G736" i="10"/>
  <c r="G737" i="10"/>
  <c r="G738" i="10"/>
  <c r="G739" i="10"/>
  <c r="G740" i="10"/>
  <c r="G741" i="10"/>
  <c r="G742" i="10"/>
  <c r="G743" i="10"/>
  <c r="G744" i="10"/>
  <c r="G745" i="10"/>
  <c r="G746" i="10"/>
  <c r="G747" i="10"/>
  <c r="G748" i="10"/>
  <c r="G749" i="10"/>
  <c r="G750" i="10"/>
  <c r="G751" i="10"/>
  <c r="G752" i="10"/>
  <c r="G753" i="10"/>
  <c r="G754" i="10"/>
  <c r="G755" i="10"/>
  <c r="G756" i="10"/>
  <c r="G757" i="10"/>
  <c r="G758" i="10"/>
  <c r="G759" i="10"/>
  <c r="G760" i="10"/>
  <c r="G761" i="10"/>
  <c r="G762" i="10"/>
  <c r="G763" i="10"/>
  <c r="G764" i="10"/>
  <c r="G765" i="10"/>
  <c r="G766" i="10"/>
  <c r="G767" i="10"/>
  <c r="G768" i="10"/>
  <c r="G769" i="10"/>
  <c r="G770" i="10"/>
  <c r="G771" i="10"/>
  <c r="G772" i="10"/>
  <c r="G773" i="10"/>
  <c r="G774" i="10"/>
  <c r="G775" i="10"/>
  <c r="G776" i="10"/>
  <c r="G777" i="10"/>
  <c r="G778" i="10"/>
  <c r="G779" i="10"/>
  <c r="G780" i="10"/>
  <c r="G781" i="10"/>
  <c r="G782" i="10"/>
  <c r="G783" i="10"/>
  <c r="G784" i="10"/>
  <c r="G785" i="10"/>
  <c r="G786" i="10"/>
  <c r="G787" i="10"/>
  <c r="G788" i="10"/>
  <c r="G789" i="10"/>
  <c r="G790" i="10"/>
  <c r="G791" i="10"/>
  <c r="G792" i="10"/>
  <c r="G793" i="10"/>
  <c r="G794" i="10"/>
  <c r="G795" i="10"/>
  <c r="G796" i="10"/>
  <c r="G797" i="10"/>
  <c r="G798" i="10"/>
  <c r="G799" i="10"/>
  <c r="G800" i="10"/>
  <c r="G801" i="10"/>
  <c r="G802" i="10"/>
  <c r="G803" i="10"/>
  <c r="G804" i="10"/>
  <c r="G805" i="10"/>
  <c r="G806" i="10"/>
  <c r="G807" i="10"/>
  <c r="G808" i="10"/>
  <c r="G809" i="10"/>
  <c r="G810" i="10"/>
  <c r="G811" i="10"/>
  <c r="G812" i="10"/>
  <c r="G813" i="10"/>
  <c r="G814" i="10"/>
  <c r="G815" i="10"/>
  <c r="G816" i="10"/>
  <c r="G817" i="10"/>
  <c r="G818" i="10"/>
  <c r="G819" i="10"/>
  <c r="G820" i="10"/>
  <c r="G821" i="10"/>
  <c r="G822" i="10"/>
  <c r="G823" i="10"/>
  <c r="G824" i="10"/>
  <c r="G825" i="10"/>
  <c r="G826" i="10"/>
  <c r="G827" i="10"/>
  <c r="G828" i="10"/>
  <c r="G829" i="10"/>
  <c r="G830" i="10"/>
  <c r="G831" i="10"/>
  <c r="G832" i="10"/>
  <c r="G833" i="10"/>
  <c r="G834" i="10"/>
  <c r="G835" i="10"/>
  <c r="G836" i="10"/>
  <c r="G837" i="10"/>
  <c r="G838" i="10"/>
  <c r="G839" i="10"/>
  <c r="G840" i="10"/>
  <c r="G841" i="10"/>
  <c r="G842" i="10"/>
  <c r="G843" i="10"/>
  <c r="G844" i="10"/>
  <c r="G845" i="10"/>
  <c r="G846" i="10"/>
  <c r="G847" i="10"/>
  <c r="G848" i="10"/>
  <c r="G849" i="10"/>
  <c r="G850" i="10"/>
  <c r="G851" i="10"/>
  <c r="G852" i="10"/>
  <c r="G853" i="10"/>
  <c r="G854" i="10"/>
  <c r="G855" i="10"/>
  <c r="G856" i="10"/>
  <c r="G857" i="10"/>
  <c r="G858" i="10"/>
  <c r="G859" i="10"/>
  <c r="G860" i="10"/>
  <c r="G861" i="10"/>
  <c r="G862" i="10"/>
  <c r="G863" i="10"/>
  <c r="G864" i="10"/>
  <c r="G865" i="10"/>
  <c r="G866" i="10"/>
  <c r="G867" i="10"/>
  <c r="G868" i="10"/>
  <c r="G869" i="10"/>
  <c r="G870" i="10"/>
  <c r="G871" i="10"/>
  <c r="G872" i="10"/>
  <c r="G873" i="10"/>
  <c r="G874" i="10"/>
  <c r="G875" i="10"/>
  <c r="G876" i="10"/>
  <c r="G877" i="10"/>
  <c r="G878" i="10"/>
  <c r="G879" i="10"/>
  <c r="G880" i="10"/>
  <c r="G881" i="10"/>
  <c r="G882" i="10"/>
  <c r="G883" i="10"/>
  <c r="G884" i="10"/>
  <c r="G885" i="10"/>
  <c r="G886" i="10"/>
  <c r="G887" i="10"/>
  <c r="G888" i="10"/>
  <c r="G889" i="10"/>
  <c r="G890" i="10"/>
  <c r="G891" i="10"/>
  <c r="G892" i="10"/>
  <c r="G893" i="10"/>
  <c r="G894" i="10"/>
  <c r="G895" i="10"/>
  <c r="G896" i="10"/>
  <c r="G897" i="10"/>
  <c r="G898" i="10"/>
  <c r="G899" i="10"/>
  <c r="G900" i="10"/>
  <c r="G901" i="10"/>
  <c r="G902" i="10"/>
  <c r="G903" i="10"/>
  <c r="G904" i="10"/>
  <c r="G905" i="10"/>
  <c r="G906" i="10"/>
  <c r="G907" i="10"/>
  <c r="G908" i="10"/>
  <c r="G909" i="10"/>
  <c r="G910" i="10"/>
  <c r="G911" i="10"/>
  <c r="G912" i="10"/>
  <c r="G913" i="10"/>
  <c r="G914" i="10"/>
  <c r="G915" i="10"/>
  <c r="G916" i="10"/>
  <c r="G917" i="10"/>
  <c r="G918" i="10"/>
  <c r="G919" i="10"/>
  <c r="G920" i="10"/>
  <c r="G921" i="10"/>
  <c r="G922" i="10"/>
  <c r="G923" i="10"/>
  <c r="G924" i="10"/>
  <c r="G925" i="10"/>
  <c r="G926" i="10"/>
  <c r="G927" i="10"/>
  <c r="G928" i="10"/>
  <c r="G929" i="10"/>
  <c r="G930" i="10"/>
  <c r="G931" i="10"/>
  <c r="G932" i="10"/>
  <c r="G933" i="10"/>
  <c r="G934" i="10"/>
  <c r="G935" i="10"/>
  <c r="G936" i="10"/>
  <c r="G937" i="10"/>
  <c r="G938" i="10"/>
  <c r="G939" i="10"/>
  <c r="G940" i="10"/>
  <c r="G941" i="10"/>
  <c r="G942" i="10"/>
  <c r="G943" i="10"/>
  <c r="G944" i="10"/>
  <c r="G945" i="10"/>
  <c r="G946" i="10"/>
  <c r="G947" i="10"/>
  <c r="G948" i="10"/>
  <c r="G949" i="10"/>
  <c r="G950" i="10"/>
  <c r="G951" i="10"/>
  <c r="G952" i="10"/>
  <c r="G953" i="10"/>
  <c r="G954" i="10"/>
  <c r="G955" i="10"/>
  <c r="G956" i="10"/>
  <c r="G957" i="10"/>
  <c r="G958" i="10"/>
  <c r="G959" i="10"/>
  <c r="G960" i="10"/>
  <c r="G961" i="10"/>
  <c r="G962" i="10"/>
  <c r="G963" i="10"/>
  <c r="G964" i="10"/>
  <c r="G965" i="10"/>
  <c r="G966" i="10"/>
  <c r="G967" i="10"/>
  <c r="G968" i="10"/>
  <c r="G969" i="10"/>
  <c r="G970" i="10"/>
  <c r="G971" i="10"/>
  <c r="G972" i="10"/>
  <c r="G973" i="10"/>
  <c r="G974" i="10"/>
  <c r="G975" i="10"/>
  <c r="G976" i="10"/>
  <c r="G977" i="10"/>
  <c r="G978" i="10"/>
  <c r="G979" i="10"/>
  <c r="G980" i="10"/>
  <c r="G981" i="10"/>
  <c r="G982" i="10"/>
  <c r="G983" i="10"/>
  <c r="G984" i="10"/>
  <c r="G985" i="10"/>
  <c r="G986" i="10"/>
  <c r="G987" i="10"/>
  <c r="G988" i="10"/>
  <c r="G989" i="10"/>
  <c r="G990" i="10"/>
  <c r="G991" i="10"/>
  <c r="G992" i="10"/>
  <c r="G993" i="10"/>
  <c r="G994" i="10"/>
  <c r="G995" i="10"/>
  <c r="G996" i="10"/>
  <c r="G997" i="10"/>
  <c r="G998" i="10"/>
  <c r="G999" i="10"/>
  <c r="G1000" i="10"/>
  <c r="G1001" i="10"/>
  <c r="G1002" i="10"/>
  <c r="G1003" i="10"/>
  <c r="G1004" i="10"/>
  <c r="G1005" i="10"/>
  <c r="G1006" i="10"/>
  <c r="G1007" i="10"/>
  <c r="G1008" i="10"/>
  <c r="G1009" i="10"/>
  <c r="G1010" i="10"/>
  <c r="G1011" i="10"/>
  <c r="G1012" i="10"/>
  <c r="G1013" i="10"/>
  <c r="G1014" i="10"/>
  <c r="G1015" i="10"/>
  <c r="G1016" i="10"/>
  <c r="G1017" i="10"/>
  <c r="G1018" i="10"/>
  <c r="G1019" i="10"/>
  <c r="G1020" i="10"/>
  <c r="G1021" i="10"/>
  <c r="G1022" i="10"/>
  <c r="G1023" i="10"/>
  <c r="G1024" i="10"/>
  <c r="G1025" i="10"/>
  <c r="G1026" i="10"/>
  <c r="G1027" i="10"/>
  <c r="G1028" i="10"/>
  <c r="G1029" i="10"/>
  <c r="G1030" i="10"/>
  <c r="G1031" i="10"/>
  <c r="G1032" i="10"/>
  <c r="G1033" i="10"/>
  <c r="G1034" i="10"/>
  <c r="G1035" i="10"/>
  <c r="G1036" i="10"/>
  <c r="G1037" i="10"/>
  <c r="G1038" i="10"/>
  <c r="G1039" i="10"/>
  <c r="G1040" i="10"/>
  <c r="G1041" i="10"/>
  <c r="G1042" i="10"/>
  <c r="G1043" i="10"/>
  <c r="G1044" i="10"/>
  <c r="G1045" i="10"/>
  <c r="G1046" i="10"/>
  <c r="G1047" i="10"/>
  <c r="G1048" i="10"/>
  <c r="G1049" i="10"/>
  <c r="G1050" i="10"/>
  <c r="G1051" i="10"/>
  <c r="G1052" i="10"/>
  <c r="G1053" i="10"/>
  <c r="G1054" i="10"/>
  <c r="G1055" i="10"/>
  <c r="G1056" i="10"/>
  <c r="G1057" i="10"/>
  <c r="G1058" i="10"/>
  <c r="G1059" i="10"/>
  <c r="G1060" i="10"/>
  <c r="G1061" i="10"/>
  <c r="G1062" i="10"/>
  <c r="G1063" i="10"/>
  <c r="G1064" i="10"/>
  <c r="G1065" i="10"/>
  <c r="G1066" i="10"/>
  <c r="G1067" i="10"/>
  <c r="G1068" i="10"/>
  <c r="G1069" i="10"/>
  <c r="G1070" i="10"/>
  <c r="G1071" i="10"/>
  <c r="G1072" i="10"/>
  <c r="G1073" i="10"/>
  <c r="G1074" i="10"/>
  <c r="G1075" i="10"/>
  <c r="G1076" i="10"/>
  <c r="G1077" i="10"/>
  <c r="G1078" i="10"/>
  <c r="G1079" i="10"/>
  <c r="G1080" i="10"/>
  <c r="G1081" i="10"/>
  <c r="G1082" i="10"/>
  <c r="G1083" i="10"/>
  <c r="G1084" i="10"/>
  <c r="G1085" i="10"/>
  <c r="G1086" i="10"/>
  <c r="G1087" i="10"/>
  <c r="G1088" i="10"/>
  <c r="G1089" i="10"/>
  <c r="G1090" i="10"/>
  <c r="G1091" i="10"/>
  <c r="G1092" i="10"/>
  <c r="G1093" i="10"/>
  <c r="G1094" i="10"/>
  <c r="G1095" i="10"/>
  <c r="G1096" i="10"/>
  <c r="G1097" i="10"/>
  <c r="G1098" i="10"/>
  <c r="G1099" i="10"/>
  <c r="G1100" i="10"/>
  <c r="G1101" i="10"/>
  <c r="G1102" i="10"/>
  <c r="G1103" i="10"/>
  <c r="G1104" i="10"/>
  <c r="G1105" i="10"/>
  <c r="G1106" i="10"/>
  <c r="G1107" i="10"/>
  <c r="G1108" i="10"/>
  <c r="G1109" i="10"/>
  <c r="G1110" i="10"/>
  <c r="G1111" i="10"/>
  <c r="G1112" i="10"/>
  <c r="G1113" i="10"/>
  <c r="G1114" i="10"/>
  <c r="G1115" i="10"/>
  <c r="G1116" i="10"/>
  <c r="G1117" i="10"/>
  <c r="G1118" i="10"/>
  <c r="G1119" i="10"/>
  <c r="G1120" i="10"/>
  <c r="G1121" i="10"/>
  <c r="G1122" i="10"/>
  <c r="G1123" i="10"/>
  <c r="G1124" i="10"/>
  <c r="G1125" i="10"/>
  <c r="G1126" i="10"/>
  <c r="G1127" i="10"/>
  <c r="G1128" i="10"/>
  <c r="G1129" i="10"/>
  <c r="G1130" i="10"/>
  <c r="G1131" i="10"/>
  <c r="G1132" i="10"/>
  <c r="G1133" i="10"/>
  <c r="G1134" i="10"/>
  <c r="G1135" i="10"/>
  <c r="G1136" i="10"/>
  <c r="G1137" i="10"/>
  <c r="G1138" i="10"/>
  <c r="G1139" i="10"/>
  <c r="G1140" i="10"/>
  <c r="G1141" i="10"/>
  <c r="G1142" i="10"/>
  <c r="G1143" i="10"/>
  <c r="G1144" i="10"/>
  <c r="G1145" i="10"/>
  <c r="G1146" i="10"/>
  <c r="G1147" i="10"/>
  <c r="G1148" i="10"/>
  <c r="G1149" i="10"/>
  <c r="G1150" i="10"/>
  <c r="G1151" i="10"/>
  <c r="G1152" i="10"/>
  <c r="G1153" i="10"/>
  <c r="G1154" i="10"/>
  <c r="G1155" i="10"/>
  <c r="G1156" i="10"/>
  <c r="G1157" i="10"/>
  <c r="G1158" i="10"/>
  <c r="G1159" i="10"/>
  <c r="G1160" i="10"/>
  <c r="G1161" i="10"/>
  <c r="G1162" i="10"/>
  <c r="G1163" i="10"/>
  <c r="G1164" i="10"/>
  <c r="G1165" i="10"/>
  <c r="G1166" i="10"/>
  <c r="G1167" i="10"/>
  <c r="G1168" i="10"/>
  <c r="G1169" i="10"/>
  <c r="G1170" i="10"/>
  <c r="G1171" i="10"/>
  <c r="G1172" i="10"/>
  <c r="G1173" i="10"/>
  <c r="G1174" i="10"/>
  <c r="G1175" i="10"/>
  <c r="G1176" i="10"/>
  <c r="G1177" i="10"/>
  <c r="G1178" i="10"/>
  <c r="G1179" i="10"/>
  <c r="G1180" i="10"/>
  <c r="G1181" i="10"/>
  <c r="G1182" i="10"/>
  <c r="G1183" i="10"/>
  <c r="G1184" i="10"/>
  <c r="G1185" i="10"/>
  <c r="G1186" i="10"/>
  <c r="G1187" i="10"/>
  <c r="G1188" i="10"/>
  <c r="G1189" i="10"/>
  <c r="G1190" i="10"/>
  <c r="G1191" i="10"/>
  <c r="G1192" i="10"/>
  <c r="G1193" i="10"/>
  <c r="G1194" i="10"/>
  <c r="G1195" i="10"/>
  <c r="G1196" i="10"/>
  <c r="G1197" i="10"/>
  <c r="G1198" i="10"/>
  <c r="G1199" i="10"/>
  <c r="G1200" i="10"/>
  <c r="G1201" i="10"/>
  <c r="G1202" i="10"/>
  <c r="G1203" i="10"/>
  <c r="G1204" i="10"/>
  <c r="G1205" i="10"/>
  <c r="G1206" i="10"/>
  <c r="G1207" i="10"/>
  <c r="G1208" i="10"/>
  <c r="G1209" i="10"/>
  <c r="G1210" i="10"/>
  <c r="G1211" i="10"/>
  <c r="G1212" i="10"/>
  <c r="G1213" i="10"/>
  <c r="G1214" i="10"/>
  <c r="G1215" i="10"/>
  <c r="G1216" i="10"/>
  <c r="G1217" i="10"/>
  <c r="G1218" i="10"/>
  <c r="G1219" i="10"/>
  <c r="G1220" i="10"/>
  <c r="G1221" i="10"/>
  <c r="G1222" i="10"/>
  <c r="G1223" i="10"/>
  <c r="G1224" i="10"/>
  <c r="G1225" i="10"/>
  <c r="G1226" i="10"/>
  <c r="G1227" i="10"/>
  <c r="G1228" i="10"/>
  <c r="G1229" i="10"/>
  <c r="G1230" i="10"/>
  <c r="G1231" i="10"/>
  <c r="G1232" i="10"/>
  <c r="G1233" i="10"/>
  <c r="G1234" i="10"/>
  <c r="G1235" i="10"/>
  <c r="G1236" i="10"/>
  <c r="G1237" i="10"/>
  <c r="G1238" i="10"/>
  <c r="G1239" i="10"/>
  <c r="G1240" i="10"/>
  <c r="G1241" i="10"/>
  <c r="G1242" i="10"/>
  <c r="G1243" i="10"/>
  <c r="G1244" i="10"/>
  <c r="G1245" i="10"/>
  <c r="G1246" i="10"/>
  <c r="G1247" i="10"/>
  <c r="G1248" i="10"/>
  <c r="G1249" i="10"/>
  <c r="G1250" i="10"/>
  <c r="G1251" i="10"/>
  <c r="G1252" i="10"/>
  <c r="G1253" i="10"/>
  <c r="G1254" i="10"/>
  <c r="G1255" i="10"/>
  <c r="G1256" i="10"/>
  <c r="G1257" i="10"/>
  <c r="G1258" i="10"/>
  <c r="G1259" i="10"/>
  <c r="G1260" i="10"/>
  <c r="G1261" i="10"/>
  <c r="G1262" i="10"/>
  <c r="G1263" i="10"/>
  <c r="G1264" i="10"/>
  <c r="G1265" i="10"/>
  <c r="G1266" i="10"/>
  <c r="G1267" i="10"/>
  <c r="G1268" i="10"/>
  <c r="G1269" i="10"/>
  <c r="G1270" i="10"/>
  <c r="G1271" i="10"/>
  <c r="G1272" i="10"/>
  <c r="G1273" i="10"/>
  <c r="G1274" i="10"/>
  <c r="G1275" i="10"/>
  <c r="G1276" i="10"/>
  <c r="G1277" i="10"/>
  <c r="G1278" i="10"/>
  <c r="G1279" i="10"/>
  <c r="G1280" i="10"/>
  <c r="G1281" i="10"/>
  <c r="G1282" i="10"/>
  <c r="G1283" i="10"/>
  <c r="G1284" i="10"/>
  <c r="G1285" i="10"/>
  <c r="G1286" i="10"/>
  <c r="G1287" i="10"/>
  <c r="G1288" i="10"/>
  <c r="G1289" i="10"/>
  <c r="G1290" i="10"/>
  <c r="G1291" i="10"/>
  <c r="G1292" i="10"/>
  <c r="G1293" i="10"/>
  <c r="G1294" i="10"/>
  <c r="G1295" i="10"/>
  <c r="G1296" i="10"/>
  <c r="G1297" i="10"/>
  <c r="G1298" i="10"/>
  <c r="G1299" i="10"/>
  <c r="G1300" i="10"/>
  <c r="G1301" i="10"/>
  <c r="G1302" i="10"/>
  <c r="G1303" i="10"/>
  <c r="G1304" i="10"/>
  <c r="G1305" i="10"/>
  <c r="G1306" i="10"/>
  <c r="G1307" i="10"/>
  <c r="G1308" i="10"/>
  <c r="G1309" i="10"/>
  <c r="G1310" i="10"/>
  <c r="G1311" i="10"/>
  <c r="G1312" i="10"/>
  <c r="G1313" i="10"/>
  <c r="G1314" i="10"/>
  <c r="G1315" i="10"/>
  <c r="G1316" i="10"/>
  <c r="G1317" i="10"/>
  <c r="G1318" i="10"/>
  <c r="G1319" i="10"/>
  <c r="G1320" i="10"/>
  <c r="G1321" i="10"/>
  <c r="G1322" i="10"/>
  <c r="G1323" i="10"/>
  <c r="G1324" i="10"/>
  <c r="G1325" i="10"/>
  <c r="G1326" i="10"/>
  <c r="G1327" i="10"/>
  <c r="G1328" i="10"/>
  <c r="G1329" i="10"/>
  <c r="G1330" i="10"/>
  <c r="G1331" i="10"/>
  <c r="G1332" i="10"/>
  <c r="G1333" i="10"/>
  <c r="G1334" i="10"/>
  <c r="G1335" i="10"/>
  <c r="G1336" i="10"/>
  <c r="G1337" i="10"/>
  <c r="G1338" i="10"/>
  <c r="G1339" i="10"/>
  <c r="G1340" i="10"/>
  <c r="G1341" i="10"/>
  <c r="G1342" i="10"/>
  <c r="G1343" i="10"/>
  <c r="G1344" i="10"/>
  <c r="G1345" i="10"/>
  <c r="G1346" i="10"/>
  <c r="G1347" i="10"/>
  <c r="G1348" i="10"/>
  <c r="G1349" i="10"/>
  <c r="G1350" i="10"/>
  <c r="G1351" i="10"/>
  <c r="G1352" i="10"/>
  <c r="G1353" i="10"/>
  <c r="G1354" i="10"/>
  <c r="G1355" i="10"/>
  <c r="G1356" i="10"/>
  <c r="G1357" i="10"/>
  <c r="G1358" i="10"/>
  <c r="G1359" i="10"/>
  <c r="G1360" i="10"/>
  <c r="G1361" i="10"/>
  <c r="G1362" i="10"/>
  <c r="G1363" i="10"/>
  <c r="G1364" i="10"/>
  <c r="G1365" i="10"/>
  <c r="G1366" i="10"/>
  <c r="G1367" i="10"/>
  <c r="G1368" i="10"/>
  <c r="G1369" i="10"/>
  <c r="G1370" i="10"/>
  <c r="G1371" i="10"/>
  <c r="G1372" i="10"/>
  <c r="G1373" i="10"/>
  <c r="G1374" i="10"/>
  <c r="G1375" i="10"/>
  <c r="G1376" i="10"/>
  <c r="G1377" i="10"/>
  <c r="G1378" i="10"/>
  <c r="G1379" i="10"/>
  <c r="G1380" i="10"/>
  <c r="G1381" i="10"/>
  <c r="G1382" i="10"/>
  <c r="G1383" i="10"/>
  <c r="G1384" i="10"/>
  <c r="G1385" i="10"/>
  <c r="G1386" i="10"/>
  <c r="G1387" i="10"/>
  <c r="G1388" i="10"/>
  <c r="G1389" i="10"/>
  <c r="G1390" i="10"/>
  <c r="G1391" i="10"/>
  <c r="G1392" i="10"/>
  <c r="G1393" i="10"/>
  <c r="G1394" i="10"/>
  <c r="G1395" i="10"/>
  <c r="G1396" i="10"/>
  <c r="G1397" i="10"/>
  <c r="G1398" i="10"/>
  <c r="G1399" i="10"/>
  <c r="G1400" i="10"/>
  <c r="G1401" i="10"/>
  <c r="G1402" i="10"/>
  <c r="G1403" i="10"/>
  <c r="G1404" i="10"/>
  <c r="G1405" i="10"/>
  <c r="G1406" i="10"/>
  <c r="G1407" i="10"/>
  <c r="G1408" i="10"/>
  <c r="G1409" i="10"/>
  <c r="G1410" i="10"/>
  <c r="G1411" i="10"/>
  <c r="G1412" i="10"/>
  <c r="G1413" i="10"/>
  <c r="G1414" i="10"/>
  <c r="G1415" i="10"/>
  <c r="G1416" i="10"/>
  <c r="G1417" i="10"/>
  <c r="G1418" i="10"/>
  <c r="G1419" i="10"/>
  <c r="G1420" i="10"/>
  <c r="G1421" i="10"/>
  <c r="G1422" i="10"/>
  <c r="G1423" i="10"/>
  <c r="G1424" i="10"/>
  <c r="G1425" i="10"/>
  <c r="G1426" i="10"/>
  <c r="G1427" i="10"/>
  <c r="G1428" i="10"/>
  <c r="G1429" i="10"/>
  <c r="G1430" i="10"/>
  <c r="G1431" i="10"/>
  <c r="G1432" i="10"/>
  <c r="G1433" i="10"/>
  <c r="G1434" i="10"/>
  <c r="G1435" i="10"/>
  <c r="G1436" i="10"/>
  <c r="G1437" i="10"/>
  <c r="G1438" i="10"/>
  <c r="G1439" i="10"/>
  <c r="G1440" i="10"/>
  <c r="G1441" i="10"/>
  <c r="G1442" i="10"/>
  <c r="G1443" i="10"/>
  <c r="G1444" i="10"/>
  <c r="G1445" i="10"/>
  <c r="G1446" i="10"/>
  <c r="G1447" i="10"/>
  <c r="G1448" i="10"/>
  <c r="G1449" i="10"/>
  <c r="G1450" i="10"/>
  <c r="G1451" i="10"/>
  <c r="G1452" i="10"/>
  <c r="G1453" i="10"/>
  <c r="G1454" i="10"/>
  <c r="G1455" i="10"/>
  <c r="G1456" i="10"/>
  <c r="G1457" i="10"/>
  <c r="G1458" i="10"/>
  <c r="G1459" i="10"/>
  <c r="G1460" i="10"/>
  <c r="G1461" i="10"/>
  <c r="G1462" i="10"/>
  <c r="G1463" i="10"/>
  <c r="G1464" i="10"/>
  <c r="G1465" i="10"/>
  <c r="G1466" i="10"/>
  <c r="G1467" i="10"/>
  <c r="G1468" i="10"/>
  <c r="G1469" i="10"/>
  <c r="G1470" i="10"/>
  <c r="G1471" i="10"/>
  <c r="G1472" i="10"/>
  <c r="G1473" i="10"/>
  <c r="G1474" i="10"/>
  <c r="G1475" i="10"/>
  <c r="G1476" i="10"/>
  <c r="G1477" i="10"/>
  <c r="G1478" i="10"/>
  <c r="G1479" i="10"/>
  <c r="G1480" i="10"/>
  <c r="G1481" i="10"/>
  <c r="G1482" i="10"/>
  <c r="G1483" i="10"/>
  <c r="G1484" i="10"/>
  <c r="G1485" i="10"/>
  <c r="G1486" i="10"/>
  <c r="G1487" i="10"/>
  <c r="G1488" i="10"/>
  <c r="G1489" i="10"/>
  <c r="G1490" i="10"/>
  <c r="G1491" i="10"/>
  <c r="G1492" i="10"/>
  <c r="G1493" i="10"/>
  <c r="G1494" i="10"/>
  <c r="G1495" i="10"/>
  <c r="G1496" i="10"/>
  <c r="G1497" i="10"/>
  <c r="G1498" i="10"/>
  <c r="G1499" i="10"/>
  <c r="G1500" i="10"/>
  <c r="G1501" i="10"/>
  <c r="G1502" i="10"/>
  <c r="G1503" i="10"/>
  <c r="G1504" i="10"/>
  <c r="G1505" i="10"/>
  <c r="G1506" i="10"/>
  <c r="G1507" i="10"/>
  <c r="G1508" i="10"/>
  <c r="G1509" i="10"/>
  <c r="G1510" i="10"/>
  <c r="G1511" i="10"/>
  <c r="G1512" i="10"/>
  <c r="G1513" i="10"/>
  <c r="G1514" i="10"/>
  <c r="G1515" i="10"/>
  <c r="G1516" i="10"/>
  <c r="G1517" i="10"/>
  <c r="G1518" i="10"/>
  <c r="G1519" i="10"/>
  <c r="G1520" i="10"/>
  <c r="G1521" i="10"/>
  <c r="G1522" i="10"/>
  <c r="G1523" i="10"/>
  <c r="G1524" i="10"/>
  <c r="G1525" i="10"/>
  <c r="G1526" i="10"/>
  <c r="G1527" i="10"/>
  <c r="G1528" i="10"/>
  <c r="G1529" i="10"/>
  <c r="G1530" i="10"/>
  <c r="G1531" i="10"/>
  <c r="G1532" i="10"/>
  <c r="G1533" i="10"/>
  <c r="G1534" i="10"/>
  <c r="G1535" i="10"/>
  <c r="G1536" i="10"/>
  <c r="G1537" i="10"/>
  <c r="G1538" i="10"/>
  <c r="G1539" i="10"/>
  <c r="G1540" i="10"/>
  <c r="G1541" i="10"/>
  <c r="G1542" i="10"/>
  <c r="G1543" i="10"/>
  <c r="G1544" i="10"/>
  <c r="G1545" i="10"/>
  <c r="G1546" i="10"/>
  <c r="G1547" i="10"/>
  <c r="G1548" i="10"/>
  <c r="G1549" i="10"/>
  <c r="G1550" i="10"/>
  <c r="G1551" i="10"/>
  <c r="G1552" i="10"/>
  <c r="G1553" i="10"/>
  <c r="G1554" i="10"/>
  <c r="G1555" i="10"/>
  <c r="G1556" i="10"/>
  <c r="G1557" i="10"/>
  <c r="G1558" i="10"/>
  <c r="G1559" i="10"/>
  <c r="G1560" i="10"/>
  <c r="G1561" i="10"/>
  <c r="G1562" i="10"/>
  <c r="G1563" i="10"/>
  <c r="G1564" i="10"/>
  <c r="G1565" i="10"/>
  <c r="G1566" i="10"/>
  <c r="G1567" i="10"/>
  <c r="G1568" i="10"/>
  <c r="G1569" i="10"/>
  <c r="G1570" i="10"/>
  <c r="G1571" i="10"/>
  <c r="G1572" i="10"/>
  <c r="G1573" i="10"/>
  <c r="G1574" i="10"/>
  <c r="G1575" i="10"/>
  <c r="G1576" i="10"/>
  <c r="G1577" i="10"/>
  <c r="G1578" i="10"/>
  <c r="G1579" i="10"/>
  <c r="G1580" i="10"/>
  <c r="G1581" i="10"/>
  <c r="G1582" i="10"/>
  <c r="G1583" i="10"/>
  <c r="G1584" i="10"/>
  <c r="G1585" i="10"/>
  <c r="G1586" i="10"/>
  <c r="G1587" i="10"/>
  <c r="G1588" i="10"/>
  <c r="G1589" i="10"/>
  <c r="G1590" i="10"/>
  <c r="G1591" i="10"/>
  <c r="G1592" i="10"/>
  <c r="G1593" i="10"/>
  <c r="G1594" i="10"/>
  <c r="G1595" i="10"/>
  <c r="G1596" i="10"/>
  <c r="G1597" i="10"/>
  <c r="G1598" i="10"/>
  <c r="G1599" i="10"/>
  <c r="G1600" i="10"/>
  <c r="G1601" i="10"/>
  <c r="G1602" i="10"/>
  <c r="G1603" i="10"/>
  <c r="G1604" i="10"/>
  <c r="G1605" i="10"/>
  <c r="G1606" i="10"/>
  <c r="G1607" i="10"/>
  <c r="G1608" i="10"/>
  <c r="G1609" i="10"/>
  <c r="G1610" i="10"/>
  <c r="G1611" i="10"/>
  <c r="G1612" i="10"/>
  <c r="G1613" i="10"/>
  <c r="G1614" i="10"/>
  <c r="G1615" i="10"/>
  <c r="G1616" i="10"/>
  <c r="G1617" i="10"/>
  <c r="G1618" i="10"/>
  <c r="G1619" i="10"/>
  <c r="G1620" i="10"/>
  <c r="G1621" i="10"/>
  <c r="G1622" i="10"/>
  <c r="G1623" i="10"/>
  <c r="G1624" i="10"/>
  <c r="G1625" i="10"/>
  <c r="G1626" i="10"/>
  <c r="G1627" i="10"/>
  <c r="G1628" i="10"/>
  <c r="G1629" i="10"/>
  <c r="G1630" i="10"/>
  <c r="G1631" i="10"/>
  <c r="G1632" i="10"/>
  <c r="G1633" i="10"/>
  <c r="G1634" i="10"/>
  <c r="G1635" i="10"/>
  <c r="G1636" i="10"/>
  <c r="G1637" i="10"/>
  <c r="G1638" i="10"/>
  <c r="G1639" i="10"/>
  <c r="G1640" i="10"/>
  <c r="G1641" i="10"/>
  <c r="G1642" i="10"/>
  <c r="G1643" i="10"/>
  <c r="G1644" i="10"/>
  <c r="G1645" i="10"/>
  <c r="G1646" i="10"/>
  <c r="G1647" i="10"/>
  <c r="G1648" i="10"/>
  <c r="G1649" i="10"/>
  <c r="G1650" i="10"/>
  <c r="G1651" i="10"/>
  <c r="G1652" i="10"/>
  <c r="G1653" i="10"/>
  <c r="G1654" i="10"/>
  <c r="G1655" i="10"/>
  <c r="G1656" i="10"/>
  <c r="G1657" i="10"/>
  <c r="G1658" i="10"/>
  <c r="G1659" i="10"/>
  <c r="G1660" i="10"/>
  <c r="G1661" i="10"/>
  <c r="G1662" i="10"/>
  <c r="G1663" i="10"/>
  <c r="G1664" i="10"/>
  <c r="G1665" i="10"/>
  <c r="G1666" i="10"/>
  <c r="G1667" i="10"/>
  <c r="G1668" i="10"/>
  <c r="G1669" i="10"/>
  <c r="G1670" i="10"/>
  <c r="G1671" i="10"/>
  <c r="G1672" i="10"/>
  <c r="G1673" i="10"/>
  <c r="G1674" i="10"/>
  <c r="G1675" i="10"/>
  <c r="G1676" i="10"/>
  <c r="G1677" i="10"/>
  <c r="G1678" i="10"/>
  <c r="G1679" i="10"/>
  <c r="G1680" i="10"/>
  <c r="G1681" i="10"/>
  <c r="G1682" i="10"/>
  <c r="G1683" i="10"/>
  <c r="G1684" i="10"/>
  <c r="G1685" i="10"/>
  <c r="G1686" i="10"/>
  <c r="G1687" i="10"/>
  <c r="G1688" i="10"/>
  <c r="G1689" i="10"/>
  <c r="G1690" i="10"/>
  <c r="G1691" i="10"/>
  <c r="G1692" i="10"/>
  <c r="G1693" i="10"/>
  <c r="G1694" i="10"/>
  <c r="G1695" i="10"/>
  <c r="G1696" i="10"/>
  <c r="G1697" i="10"/>
  <c r="G1698" i="10"/>
  <c r="G1699" i="10"/>
  <c r="G1700" i="10"/>
  <c r="G1701" i="10"/>
  <c r="G1702" i="10"/>
  <c r="G1703" i="10"/>
  <c r="G1704" i="10"/>
  <c r="G1705" i="10"/>
  <c r="G1706" i="10"/>
  <c r="G1707" i="10"/>
  <c r="G1708" i="10"/>
  <c r="G1709" i="10"/>
  <c r="G1710" i="10"/>
  <c r="G1711" i="10"/>
  <c r="G1712" i="10"/>
  <c r="G1713" i="10"/>
  <c r="G1714" i="10"/>
  <c r="G1715" i="10"/>
  <c r="G1716" i="10"/>
  <c r="G1717" i="10"/>
  <c r="G1718" i="10"/>
  <c r="G1719" i="10"/>
  <c r="G1720" i="10"/>
  <c r="G1721" i="10"/>
  <c r="G1722" i="10"/>
  <c r="G1723" i="10"/>
  <c r="G1724" i="10"/>
  <c r="G1725" i="10"/>
  <c r="G1726" i="10"/>
  <c r="G1727" i="10"/>
  <c r="G1728" i="10"/>
  <c r="G1729" i="10"/>
  <c r="G1730" i="10"/>
  <c r="G1731" i="10"/>
  <c r="G1732" i="10"/>
  <c r="G1733" i="10"/>
  <c r="G1734" i="10"/>
  <c r="G1735" i="10"/>
  <c r="G1736" i="10"/>
  <c r="G1737" i="10"/>
  <c r="G1738" i="10"/>
  <c r="G1739" i="10"/>
  <c r="G1740" i="10"/>
  <c r="G1741" i="10"/>
  <c r="G1742" i="10"/>
  <c r="G1743" i="10"/>
  <c r="G1744" i="10"/>
  <c r="G1745" i="10"/>
  <c r="G1746" i="10"/>
  <c r="G1747" i="10"/>
  <c r="G1748" i="10"/>
  <c r="G1749" i="10"/>
  <c r="G1750" i="10"/>
  <c r="G1751" i="10"/>
  <c r="G1752" i="10"/>
  <c r="G1753" i="10"/>
  <c r="G1754" i="10"/>
  <c r="G1755" i="10"/>
  <c r="G1756" i="10"/>
  <c r="G1757" i="10"/>
  <c r="G1758" i="10"/>
  <c r="G1759" i="10"/>
  <c r="G1760" i="10"/>
  <c r="G1761" i="10"/>
  <c r="G1762" i="10"/>
  <c r="G1763" i="10"/>
  <c r="G1764" i="10"/>
  <c r="G1765" i="10"/>
  <c r="G1766" i="10"/>
  <c r="G1767" i="10"/>
  <c r="G1768" i="10"/>
  <c r="G1769" i="10"/>
  <c r="G1770" i="10"/>
  <c r="G1771" i="10"/>
  <c r="G1772" i="10"/>
  <c r="G1773" i="10"/>
  <c r="G1774" i="10"/>
  <c r="G1775" i="10"/>
  <c r="G1776" i="10"/>
  <c r="G1777" i="10"/>
  <c r="G1778" i="10"/>
  <c r="G1779" i="10"/>
  <c r="G1780" i="10"/>
  <c r="G1781" i="10"/>
  <c r="G1782" i="10"/>
  <c r="G1783" i="10"/>
  <c r="G1784" i="10"/>
  <c r="G1785" i="10"/>
  <c r="G1786" i="10"/>
  <c r="G1787" i="10"/>
  <c r="G1788" i="10"/>
  <c r="G1789" i="10"/>
  <c r="G1790" i="10"/>
  <c r="G1791" i="10"/>
  <c r="G1792" i="10"/>
  <c r="G1793" i="10"/>
  <c r="G1794" i="10"/>
  <c r="G1795" i="10"/>
  <c r="G1796" i="10"/>
  <c r="G1797" i="10"/>
  <c r="G1798" i="10"/>
  <c r="G1799" i="10"/>
  <c r="G1800" i="10"/>
  <c r="G1801" i="10"/>
  <c r="G1802" i="10"/>
  <c r="G1803" i="10"/>
  <c r="G1804" i="10"/>
  <c r="G1805" i="10"/>
  <c r="G1806" i="10"/>
  <c r="G1807" i="10"/>
  <c r="G1808" i="10"/>
  <c r="G1809" i="10"/>
  <c r="G1810" i="10"/>
  <c r="G1811" i="10"/>
  <c r="G1812" i="10"/>
  <c r="G1813" i="10"/>
  <c r="G1814" i="10"/>
  <c r="G1815" i="10"/>
  <c r="G1816" i="10"/>
  <c r="G1817" i="10"/>
  <c r="G1818" i="10"/>
  <c r="G1819" i="10"/>
  <c r="G1820" i="10"/>
  <c r="G1821" i="10"/>
  <c r="G1822" i="10"/>
  <c r="G1823" i="10"/>
  <c r="G1824" i="10"/>
  <c r="G1825" i="10"/>
  <c r="G1826" i="10"/>
  <c r="G1827" i="10"/>
  <c r="G1828" i="10"/>
  <c r="G1829" i="10"/>
  <c r="G1830" i="10"/>
  <c r="G1831" i="10"/>
  <c r="G1832" i="10"/>
  <c r="G1833" i="10"/>
  <c r="G1834" i="10"/>
  <c r="G1835" i="10"/>
  <c r="G1836" i="10"/>
  <c r="G1837" i="10"/>
  <c r="G1838" i="10"/>
  <c r="G1839" i="10"/>
  <c r="G1840" i="10"/>
  <c r="G1841" i="10"/>
  <c r="G1842" i="10"/>
  <c r="G1843" i="10"/>
  <c r="G1844" i="10"/>
  <c r="G1845" i="10"/>
  <c r="G1846" i="10"/>
  <c r="G1847" i="10"/>
  <c r="G1848" i="10"/>
  <c r="G1849" i="10"/>
  <c r="G1850" i="10"/>
  <c r="G1851" i="10"/>
  <c r="G1852" i="10"/>
  <c r="G1853" i="10"/>
  <c r="G1854" i="10"/>
  <c r="G1855" i="10"/>
  <c r="G1856" i="10"/>
  <c r="G1857" i="10"/>
  <c r="G1858" i="10"/>
  <c r="G1859" i="10"/>
  <c r="G1860" i="10"/>
  <c r="G1861" i="10"/>
  <c r="G1862" i="10"/>
  <c r="G1863" i="10"/>
  <c r="G1864" i="10"/>
  <c r="G1865" i="10"/>
  <c r="G1866" i="10"/>
  <c r="G1867" i="10"/>
  <c r="G1868" i="10"/>
  <c r="G1869" i="10"/>
  <c r="G1870" i="10"/>
  <c r="G1871" i="10"/>
  <c r="G1872" i="10"/>
  <c r="G1873" i="10"/>
  <c r="G1874" i="10"/>
  <c r="G1875" i="10"/>
  <c r="G1876" i="10"/>
  <c r="G1877" i="10"/>
  <c r="G1878" i="10"/>
  <c r="G1879" i="10"/>
  <c r="G1880" i="10"/>
  <c r="G1881" i="10"/>
  <c r="G1882" i="10"/>
  <c r="G1883" i="10"/>
  <c r="G1884" i="10"/>
  <c r="G1885" i="10"/>
  <c r="G1886" i="10"/>
  <c r="G1887" i="10"/>
  <c r="G1888" i="10"/>
  <c r="G1889" i="10"/>
  <c r="G1890" i="10"/>
  <c r="G1891" i="10"/>
  <c r="G1892" i="10"/>
  <c r="G1893" i="10"/>
  <c r="G1894" i="10"/>
  <c r="G1895" i="10"/>
  <c r="G1896" i="10"/>
  <c r="G1897" i="10"/>
  <c r="G1898" i="10"/>
  <c r="G1899" i="10"/>
  <c r="G1900" i="10"/>
  <c r="G1901" i="10"/>
  <c r="G1902" i="10"/>
  <c r="G1903" i="10"/>
  <c r="G1904" i="10"/>
  <c r="G1905" i="10"/>
  <c r="G1906" i="10"/>
  <c r="G1907" i="10"/>
  <c r="G1908" i="10"/>
  <c r="G1909" i="10"/>
  <c r="G1910" i="10"/>
  <c r="G1911" i="10"/>
  <c r="G1912" i="10"/>
  <c r="G1913" i="10"/>
  <c r="G1914" i="10"/>
  <c r="G1915" i="10"/>
  <c r="G1916" i="10"/>
  <c r="G1917" i="10"/>
  <c r="G1918" i="10"/>
  <c r="G1919" i="10"/>
  <c r="G1920" i="10"/>
  <c r="G1921" i="10"/>
  <c r="G1922" i="10"/>
  <c r="G1923" i="10"/>
  <c r="G1924" i="10"/>
  <c r="G1925" i="10"/>
  <c r="G1926" i="10"/>
  <c r="G1927" i="10"/>
  <c r="G1928" i="10"/>
  <c r="G1929" i="10"/>
  <c r="G1930" i="10"/>
  <c r="G1931" i="10"/>
  <c r="G1932" i="10"/>
  <c r="G1933" i="10"/>
  <c r="G1934" i="10"/>
  <c r="G1935" i="10"/>
  <c r="G1936" i="10"/>
  <c r="G1937" i="10"/>
  <c r="G1938" i="10"/>
  <c r="G1939" i="10"/>
  <c r="G1940" i="10"/>
  <c r="G1941" i="10"/>
  <c r="G1942" i="10"/>
  <c r="G1943" i="10"/>
  <c r="G1944" i="10"/>
  <c r="G1945" i="10"/>
  <c r="G1946" i="10"/>
  <c r="G1947" i="10"/>
  <c r="G1948" i="10"/>
  <c r="G1949" i="10"/>
  <c r="G1950" i="10"/>
  <c r="G1951" i="10"/>
  <c r="G1952" i="10"/>
  <c r="G1953" i="10"/>
  <c r="G1954" i="10"/>
  <c r="G1955" i="10"/>
  <c r="G1956" i="10"/>
  <c r="G1957" i="10"/>
  <c r="G1958" i="10"/>
  <c r="G1959" i="10"/>
  <c r="G1960" i="10"/>
  <c r="G1961" i="10"/>
  <c r="G1962" i="10"/>
  <c r="G1963" i="10"/>
  <c r="G1964" i="10"/>
  <c r="G1965" i="10"/>
  <c r="G1966" i="10"/>
  <c r="G1967" i="10"/>
  <c r="G1968" i="10"/>
  <c r="G1969" i="10"/>
  <c r="G1970" i="10"/>
  <c r="G1971" i="10"/>
  <c r="G1972" i="10"/>
  <c r="G1973" i="10"/>
  <c r="G1974" i="10"/>
  <c r="G1975" i="10"/>
  <c r="G1976" i="10"/>
  <c r="G1977" i="10"/>
  <c r="G1978" i="10"/>
  <c r="G1979" i="10"/>
  <c r="G1980" i="10"/>
  <c r="G1981" i="10"/>
  <c r="G1982" i="10"/>
  <c r="G1983" i="10"/>
  <c r="G1984" i="10"/>
  <c r="G1985" i="10"/>
  <c r="G1986" i="10"/>
  <c r="G1987" i="10"/>
  <c r="G1988" i="10"/>
  <c r="G1989" i="10"/>
  <c r="G1990" i="10"/>
  <c r="G1991" i="10"/>
  <c r="G1992" i="10"/>
  <c r="G1993" i="10"/>
  <c r="G1994" i="10"/>
  <c r="G1995" i="10"/>
  <c r="G1996" i="10"/>
  <c r="G1997" i="10"/>
  <c r="G1998" i="10"/>
  <c r="G1999" i="10"/>
  <c r="G2000" i="10"/>
  <c r="G2001" i="10"/>
  <c r="G2002" i="10"/>
  <c r="G2003" i="10"/>
  <c r="G2004" i="10"/>
  <c r="G2005" i="10"/>
  <c r="G2006" i="10"/>
  <c r="G2007" i="10"/>
  <c r="G2008" i="10"/>
  <c r="G2009" i="10"/>
  <c r="G2010" i="10"/>
  <c r="G2011" i="10"/>
  <c r="G2012" i="10"/>
  <c r="G2013" i="10"/>
  <c r="G2014" i="10"/>
  <c r="G2015" i="10"/>
  <c r="G2016" i="10"/>
  <c r="G2017" i="10"/>
  <c r="G2018" i="10"/>
  <c r="G2019" i="10"/>
  <c r="G2020" i="10"/>
  <c r="G2021" i="10"/>
  <c r="G2022" i="10"/>
  <c r="G2023" i="10"/>
  <c r="G2024" i="10"/>
  <c r="G2025" i="10"/>
  <c r="G2026" i="10"/>
  <c r="G2027" i="10"/>
  <c r="G2028" i="10"/>
  <c r="G2029" i="10"/>
  <c r="G2030" i="10"/>
  <c r="G2031" i="10"/>
  <c r="G2032" i="10"/>
  <c r="G2033" i="10"/>
  <c r="G2034" i="10"/>
  <c r="G2035" i="10"/>
  <c r="G2036" i="10"/>
  <c r="G2037" i="10"/>
  <c r="G2038" i="10"/>
  <c r="G2039" i="10"/>
  <c r="G2040" i="10"/>
  <c r="G2041" i="10"/>
  <c r="G2042" i="10"/>
  <c r="G2043" i="10"/>
  <c r="G2044" i="10"/>
  <c r="G2045" i="10"/>
  <c r="G2046" i="10"/>
  <c r="G2047" i="10"/>
  <c r="G2048" i="10"/>
  <c r="G2049" i="10"/>
  <c r="G2050" i="10"/>
  <c r="G2051" i="10"/>
  <c r="G2052" i="10"/>
  <c r="G2053" i="10"/>
  <c r="G2054" i="10"/>
  <c r="G2055" i="10"/>
  <c r="G2056" i="10"/>
  <c r="G2057" i="10"/>
  <c r="G2058" i="10"/>
  <c r="G2059" i="10"/>
  <c r="G2060" i="10"/>
  <c r="G2061" i="10"/>
  <c r="G2062" i="10"/>
  <c r="G2063" i="10"/>
  <c r="G2064" i="10"/>
  <c r="G2065" i="10"/>
  <c r="G2066" i="10"/>
  <c r="G2067" i="10"/>
  <c r="G2068" i="10"/>
  <c r="G2069" i="10"/>
  <c r="G2070" i="10"/>
  <c r="G2071" i="10"/>
  <c r="G2072" i="10"/>
  <c r="G2073" i="10"/>
  <c r="G2074" i="10"/>
  <c r="G2075" i="10"/>
  <c r="G2076" i="10"/>
  <c r="G2077" i="10"/>
  <c r="G2078" i="10"/>
  <c r="G2079" i="10"/>
  <c r="G2080" i="10"/>
  <c r="G2081" i="10"/>
  <c r="G2082" i="10"/>
  <c r="G2083" i="10"/>
  <c r="G2084" i="10"/>
  <c r="G2085" i="10"/>
  <c r="G2086" i="10"/>
  <c r="G2087" i="10"/>
  <c r="G2088" i="10"/>
  <c r="G2089" i="10"/>
  <c r="G2090" i="10"/>
  <c r="G2091" i="10"/>
  <c r="G2092" i="10"/>
  <c r="G2093" i="10"/>
  <c r="G2094" i="10"/>
  <c r="G2095" i="10"/>
  <c r="G2096" i="10"/>
  <c r="G2097" i="10"/>
  <c r="G2098" i="10"/>
  <c r="G2099" i="10"/>
  <c r="G2100" i="10"/>
  <c r="G2101" i="10"/>
  <c r="G2102" i="10"/>
  <c r="G2103" i="10"/>
  <c r="G2104" i="10"/>
  <c r="G2105" i="10"/>
  <c r="G2106" i="10"/>
  <c r="G2107" i="10"/>
  <c r="G2108" i="10"/>
  <c r="G2109" i="10"/>
  <c r="G2110" i="10"/>
  <c r="G2111" i="10"/>
  <c r="G2112" i="10"/>
  <c r="G2113" i="10"/>
  <c r="G2114" i="10"/>
  <c r="G2115" i="10"/>
  <c r="G2116" i="10"/>
  <c r="G2117" i="10"/>
  <c r="G2118" i="10"/>
  <c r="G2119" i="10"/>
  <c r="G2120" i="10"/>
  <c r="G2121" i="10"/>
  <c r="G2122" i="10"/>
  <c r="G2123" i="10"/>
  <c r="G2124" i="10"/>
  <c r="G2125" i="10"/>
  <c r="G2126" i="10"/>
  <c r="G2127" i="10"/>
  <c r="G2128" i="10"/>
  <c r="G2129" i="10"/>
  <c r="G2130" i="10"/>
  <c r="G2131" i="10"/>
  <c r="G2132" i="10"/>
  <c r="G2133" i="10"/>
  <c r="G2134" i="10"/>
  <c r="G2135" i="10"/>
  <c r="G2136" i="10"/>
  <c r="G2137" i="10"/>
  <c r="G2138" i="10"/>
  <c r="G2139" i="10"/>
  <c r="G2140" i="10"/>
  <c r="G2141" i="10"/>
  <c r="G2142" i="10"/>
  <c r="G2143" i="10"/>
  <c r="G2144" i="10"/>
  <c r="G2145" i="10"/>
  <c r="G2146" i="10"/>
  <c r="G2147" i="10"/>
  <c r="G2148" i="10"/>
  <c r="G2149" i="10"/>
  <c r="G2150" i="10"/>
  <c r="G2151" i="10"/>
  <c r="G2152" i="10"/>
  <c r="G2153" i="10"/>
  <c r="G2154" i="10"/>
  <c r="G2155" i="10"/>
  <c r="G2156" i="10"/>
  <c r="G2157" i="10"/>
  <c r="G2158" i="10"/>
  <c r="G2159" i="10"/>
  <c r="G2160" i="10"/>
  <c r="G2161" i="10"/>
  <c r="G2162" i="10"/>
  <c r="G2163" i="10"/>
  <c r="G2164" i="10"/>
  <c r="G2165" i="10"/>
  <c r="G2166" i="10"/>
  <c r="G2167" i="10"/>
  <c r="G2168" i="10"/>
  <c r="G2169" i="10"/>
  <c r="G2170" i="10"/>
  <c r="G2171" i="10"/>
  <c r="G2172" i="10"/>
  <c r="G2173" i="10"/>
  <c r="G2174" i="10"/>
  <c r="G2175" i="10"/>
  <c r="G2176" i="10"/>
  <c r="G2177" i="10"/>
  <c r="G2178" i="10"/>
  <c r="G2179" i="10"/>
  <c r="G2180" i="10"/>
  <c r="G2181" i="10"/>
  <c r="G2182" i="10"/>
  <c r="G2183" i="10"/>
  <c r="G2184" i="10"/>
  <c r="G2185" i="10"/>
  <c r="G2186" i="10"/>
  <c r="G2187" i="10"/>
  <c r="G2188" i="10"/>
  <c r="G2189" i="10"/>
  <c r="G2190" i="10"/>
  <c r="G2191" i="10"/>
  <c r="G2192" i="10"/>
  <c r="G2193" i="10"/>
  <c r="G2194" i="10"/>
  <c r="G2195" i="10"/>
  <c r="G2196" i="10"/>
  <c r="G2197" i="10"/>
  <c r="G2198" i="10"/>
  <c r="G2199" i="10"/>
  <c r="G2200" i="10"/>
  <c r="G2201" i="10"/>
  <c r="G2202" i="10"/>
  <c r="G2203" i="10"/>
  <c r="G2204" i="10"/>
  <c r="G2205" i="10"/>
  <c r="G2206" i="10"/>
  <c r="G2207" i="10"/>
  <c r="G2208" i="10"/>
  <c r="G2209" i="10"/>
  <c r="G2210" i="10"/>
  <c r="G2211" i="10"/>
  <c r="G2212" i="10"/>
  <c r="G2213" i="10"/>
  <c r="G2214" i="10"/>
  <c r="G2215" i="10"/>
  <c r="G2216" i="10"/>
  <c r="G2217" i="10"/>
  <c r="G2218" i="10"/>
  <c r="G2219" i="10"/>
  <c r="G2220" i="10"/>
  <c r="G2221" i="10"/>
  <c r="G2222" i="10"/>
  <c r="G2223" i="10"/>
  <c r="G2224" i="10"/>
  <c r="G2225" i="10"/>
  <c r="G2226" i="10"/>
  <c r="G2227" i="10"/>
  <c r="G2228" i="10"/>
  <c r="G2229" i="10"/>
  <c r="G2230" i="10"/>
  <c r="G2231" i="10"/>
  <c r="G2232" i="10"/>
  <c r="G2233" i="10"/>
  <c r="G2234" i="10"/>
  <c r="G2235" i="10"/>
  <c r="G2236" i="10"/>
  <c r="G2237" i="10"/>
  <c r="G2238" i="10"/>
  <c r="G2239" i="10"/>
  <c r="G2240" i="10"/>
  <c r="G2241" i="10"/>
  <c r="G2242" i="10"/>
  <c r="G2243" i="10"/>
  <c r="G2244" i="10"/>
  <c r="G2245" i="10"/>
  <c r="G2246" i="10"/>
  <c r="G2247" i="10"/>
  <c r="G2248" i="10"/>
  <c r="G2249" i="10"/>
  <c r="G2250" i="10"/>
  <c r="G2251" i="10"/>
  <c r="G2252" i="10"/>
  <c r="G2253" i="10"/>
  <c r="G2254" i="10"/>
  <c r="G2255" i="10"/>
  <c r="G2256" i="10"/>
  <c r="G2257" i="10"/>
  <c r="G2258" i="10"/>
  <c r="G2259" i="10"/>
  <c r="G2260" i="10"/>
  <c r="G2261" i="10"/>
  <c r="G2262" i="10"/>
  <c r="G2263" i="10"/>
  <c r="G2264" i="10"/>
  <c r="G2265" i="10"/>
  <c r="G2266" i="10"/>
  <c r="G2267" i="10"/>
  <c r="G2268" i="10"/>
  <c r="G2269" i="10"/>
  <c r="G2270" i="10"/>
  <c r="G2271" i="10"/>
  <c r="G2272" i="10"/>
  <c r="G2273" i="10"/>
  <c r="G2274" i="10"/>
  <c r="G2275" i="10"/>
  <c r="G2276" i="10"/>
  <c r="G2277" i="10"/>
  <c r="G2278" i="10"/>
  <c r="G2279" i="10"/>
  <c r="G2280" i="10"/>
  <c r="G2281" i="10"/>
  <c r="G2282" i="10"/>
  <c r="G2283" i="10"/>
  <c r="G2284" i="10"/>
  <c r="G2285" i="10"/>
  <c r="G2286" i="10"/>
  <c r="G2287" i="10"/>
  <c r="G2288" i="10"/>
  <c r="G2289" i="10"/>
  <c r="G2290" i="10"/>
  <c r="G2291" i="10"/>
  <c r="G2292" i="10"/>
  <c r="G2293" i="10"/>
  <c r="G2294" i="10"/>
  <c r="G2295" i="10"/>
  <c r="G2296" i="10"/>
  <c r="G2297" i="10"/>
  <c r="G2298" i="10"/>
  <c r="G2299" i="10"/>
  <c r="G2300" i="10"/>
  <c r="G2301" i="10"/>
  <c r="G2302" i="10"/>
  <c r="G2303" i="10"/>
  <c r="G2304" i="10"/>
  <c r="G2305" i="10"/>
  <c r="G2306" i="10"/>
  <c r="G2307" i="10"/>
  <c r="G2308" i="10"/>
  <c r="G2309" i="10"/>
  <c r="G2310" i="10"/>
  <c r="G2311" i="10"/>
  <c r="G2312" i="10"/>
  <c r="G2313" i="10"/>
  <c r="G2314" i="10"/>
  <c r="G2315" i="10"/>
  <c r="G2316" i="10"/>
  <c r="G2317" i="10"/>
  <c r="G2318" i="10"/>
  <c r="G2319" i="10"/>
  <c r="G2320" i="10"/>
  <c r="G2321" i="10"/>
  <c r="G2322" i="10"/>
  <c r="G2323" i="10"/>
  <c r="G2324" i="10"/>
  <c r="G2325" i="10"/>
  <c r="G2326" i="10"/>
  <c r="G2327" i="10"/>
  <c r="G2328" i="10"/>
  <c r="G2329" i="10"/>
  <c r="G2330" i="10"/>
  <c r="G2331" i="10"/>
  <c r="G2332" i="10"/>
  <c r="G2333" i="10"/>
  <c r="G2334" i="10"/>
  <c r="G2335" i="10"/>
  <c r="G2336" i="10"/>
  <c r="G2337" i="10"/>
  <c r="G2338" i="10"/>
  <c r="G2339" i="10"/>
  <c r="G2340" i="10"/>
  <c r="G2341" i="10"/>
  <c r="G2342" i="10"/>
  <c r="G2343" i="10"/>
  <c r="G2344" i="10"/>
  <c r="G2345" i="10"/>
  <c r="G2346" i="10"/>
  <c r="G2347" i="10"/>
  <c r="G2348" i="10"/>
  <c r="G2349" i="10"/>
  <c r="G2350" i="10"/>
  <c r="G2351" i="10"/>
  <c r="G2352" i="10"/>
  <c r="G2353" i="10"/>
  <c r="G2354" i="10"/>
  <c r="G2355" i="10"/>
  <c r="G2356" i="10"/>
  <c r="G2357" i="10"/>
  <c r="G2358" i="10"/>
  <c r="G2359" i="10"/>
  <c r="G2360" i="10"/>
  <c r="G2361" i="10"/>
  <c r="G2362" i="10"/>
  <c r="G2363" i="10"/>
  <c r="G2364" i="10"/>
  <c r="G2365" i="10"/>
  <c r="G2366" i="10"/>
  <c r="G2367" i="10"/>
  <c r="G2368" i="10"/>
  <c r="G2369" i="10"/>
  <c r="G2370" i="10"/>
  <c r="G2371" i="10"/>
  <c r="G2372" i="10"/>
  <c r="G2373" i="10"/>
  <c r="G2374" i="10"/>
  <c r="G2375" i="10"/>
  <c r="G2376" i="10"/>
  <c r="G2377" i="10"/>
  <c r="G2378" i="10"/>
  <c r="G2379" i="10"/>
  <c r="G2380" i="10"/>
  <c r="G2381" i="10"/>
  <c r="G2382" i="10"/>
  <c r="G2383" i="10"/>
  <c r="G2384" i="10"/>
  <c r="G2385" i="10"/>
  <c r="G2386" i="10"/>
  <c r="G2387" i="10"/>
  <c r="G2388" i="10"/>
  <c r="G2389" i="10"/>
  <c r="G2390" i="10"/>
  <c r="G2391" i="10"/>
  <c r="G2392" i="10"/>
  <c r="G2393" i="10"/>
  <c r="G2394" i="10"/>
  <c r="G2395" i="10"/>
  <c r="G2396" i="10"/>
  <c r="G2397" i="10"/>
  <c r="G2398" i="10"/>
  <c r="G2399" i="10"/>
  <c r="G2400" i="10"/>
  <c r="G2401" i="10"/>
  <c r="G2402" i="10"/>
  <c r="G2403" i="10"/>
  <c r="G2404" i="10"/>
  <c r="G2405" i="10"/>
  <c r="G2406" i="10"/>
  <c r="G2407" i="10"/>
  <c r="G2408" i="10"/>
  <c r="G2409" i="10"/>
  <c r="G2410" i="10"/>
  <c r="G2411" i="10"/>
  <c r="G2412" i="10"/>
  <c r="G2413" i="10"/>
  <c r="G2414" i="10"/>
  <c r="G2415" i="10"/>
  <c r="G2416" i="10"/>
  <c r="G2417" i="10"/>
  <c r="G2418" i="10"/>
  <c r="G2419" i="10"/>
  <c r="G2420" i="10"/>
  <c r="G2421" i="10"/>
  <c r="G2422" i="10"/>
  <c r="G2423" i="10"/>
  <c r="G2424" i="10"/>
  <c r="G2425" i="10"/>
  <c r="G2426" i="10"/>
  <c r="G2427" i="10"/>
  <c r="G2428" i="10"/>
  <c r="G2429" i="10"/>
  <c r="G2430" i="10"/>
  <c r="G2431" i="10"/>
  <c r="G2432" i="10"/>
  <c r="G2433" i="10"/>
  <c r="G2434" i="10"/>
  <c r="G2435" i="10"/>
  <c r="G2436" i="10"/>
  <c r="G2437" i="10"/>
  <c r="G2438" i="10"/>
  <c r="G2439" i="10"/>
  <c r="G2440" i="10"/>
  <c r="G2441" i="10"/>
  <c r="G2442" i="10"/>
  <c r="G2443" i="10"/>
  <c r="G2444" i="10"/>
  <c r="G2445" i="10"/>
  <c r="G2446" i="10"/>
  <c r="G2447" i="10"/>
  <c r="G2448" i="10"/>
  <c r="G2449" i="10"/>
  <c r="G2450" i="10"/>
  <c r="G2451" i="10"/>
  <c r="G2452" i="10"/>
  <c r="G2453" i="10"/>
  <c r="G2454" i="10"/>
  <c r="G2455" i="10"/>
  <c r="G2456" i="10"/>
  <c r="G2457" i="10"/>
  <c r="G2458" i="10"/>
  <c r="G2459" i="10"/>
  <c r="G2460" i="10"/>
  <c r="G2461" i="10"/>
  <c r="G2462" i="10"/>
  <c r="G2463" i="10"/>
  <c r="G2464" i="10"/>
  <c r="G2465" i="10"/>
  <c r="G2466" i="10"/>
  <c r="G2467" i="10"/>
  <c r="G2468" i="10"/>
  <c r="G2469" i="10"/>
  <c r="G2470" i="10"/>
  <c r="G2471" i="10"/>
  <c r="G2472" i="10"/>
  <c r="G2473" i="10"/>
  <c r="G2474" i="10"/>
  <c r="G2475" i="10"/>
  <c r="G2476" i="10"/>
  <c r="G2477" i="10"/>
  <c r="G2478" i="10"/>
  <c r="G2479" i="10"/>
  <c r="G2480" i="10"/>
  <c r="G2481" i="10"/>
  <c r="G2482" i="10"/>
  <c r="G2483" i="10"/>
  <c r="G2484" i="10"/>
  <c r="G2485" i="10"/>
  <c r="G2486" i="10"/>
  <c r="G2487" i="10"/>
  <c r="G2488" i="10"/>
  <c r="G2489" i="10"/>
  <c r="G2490" i="10"/>
  <c r="G2491" i="10"/>
  <c r="G2492" i="10"/>
  <c r="G2493" i="10"/>
  <c r="G2494" i="10"/>
  <c r="G2495" i="10"/>
  <c r="G2496" i="10"/>
  <c r="G2497" i="10"/>
  <c r="G2498" i="10"/>
  <c r="G2499" i="10"/>
  <c r="G2500" i="10"/>
  <c r="G2501" i="10"/>
  <c r="G2502" i="10"/>
  <c r="G2503" i="10"/>
  <c r="G2504" i="10"/>
  <c r="G2505" i="10"/>
  <c r="G2506" i="10"/>
  <c r="G2507" i="10"/>
  <c r="G2508" i="10"/>
  <c r="G2509" i="10"/>
  <c r="G2510" i="10"/>
  <c r="G2511" i="10"/>
  <c r="G2512" i="10"/>
  <c r="G2513" i="10"/>
  <c r="G2514" i="10"/>
  <c r="G2515" i="10"/>
  <c r="G2516" i="10"/>
  <c r="G2517" i="10"/>
  <c r="G2518" i="10"/>
  <c r="G2519" i="10"/>
  <c r="G2520" i="10"/>
  <c r="G2521" i="10"/>
  <c r="G2522" i="10"/>
  <c r="G2523" i="10"/>
  <c r="G2524" i="10"/>
  <c r="G2525" i="10"/>
  <c r="G2526" i="10"/>
  <c r="G2527" i="10"/>
  <c r="G2528" i="10"/>
  <c r="G2529" i="10"/>
  <c r="G2530" i="10"/>
  <c r="G2531" i="10"/>
  <c r="G2532" i="10"/>
  <c r="G2533" i="10"/>
  <c r="G2534" i="10"/>
  <c r="G2535" i="10"/>
  <c r="G2536" i="10"/>
  <c r="G2537" i="10"/>
  <c r="G2538" i="10"/>
  <c r="G2539" i="10"/>
  <c r="G2540" i="10"/>
  <c r="G2541" i="10"/>
  <c r="G2542" i="10"/>
  <c r="G2543" i="10"/>
  <c r="G2544" i="10"/>
  <c r="G2545" i="10"/>
  <c r="G2546" i="10"/>
  <c r="G2547" i="10"/>
  <c r="G2548" i="10"/>
  <c r="G2549" i="10"/>
  <c r="G2550" i="10"/>
  <c r="G2551" i="10"/>
  <c r="G2552" i="10"/>
  <c r="G2553" i="10"/>
  <c r="G2554" i="10"/>
  <c r="G2555" i="10"/>
  <c r="G2556" i="10"/>
  <c r="G2557" i="10"/>
  <c r="G2558" i="10"/>
  <c r="G2559" i="10"/>
  <c r="G2560" i="10"/>
  <c r="G2561" i="10"/>
  <c r="G2562" i="10"/>
  <c r="G2563" i="10"/>
  <c r="G2564" i="10"/>
  <c r="G2565" i="10"/>
  <c r="G2566" i="10"/>
  <c r="G2567" i="10"/>
  <c r="G2568" i="10"/>
  <c r="G2569" i="10"/>
  <c r="G2570" i="10"/>
  <c r="G2571" i="10"/>
  <c r="G2572" i="10"/>
  <c r="G2573" i="10"/>
  <c r="G2574" i="10"/>
  <c r="G2575" i="10"/>
  <c r="G2576" i="10"/>
  <c r="G2577" i="10"/>
  <c r="G2578" i="10"/>
  <c r="G2579" i="10"/>
  <c r="G2580" i="10"/>
  <c r="G2581" i="10"/>
  <c r="G2582" i="10"/>
  <c r="G2583" i="10"/>
  <c r="G2584" i="10"/>
  <c r="G2585" i="10"/>
  <c r="G2586" i="10"/>
  <c r="G2587" i="10"/>
  <c r="G2588" i="10"/>
  <c r="G2589" i="10"/>
  <c r="G2590" i="10"/>
  <c r="G2591" i="10"/>
  <c r="G2592" i="10"/>
  <c r="G2593" i="10"/>
  <c r="G2594" i="10"/>
  <c r="G2595" i="10"/>
  <c r="G2596" i="10"/>
  <c r="G2597" i="10"/>
  <c r="G2598" i="10"/>
  <c r="G2599" i="10"/>
  <c r="G2600" i="10"/>
  <c r="G2601" i="10"/>
  <c r="G2602" i="10"/>
  <c r="G2603" i="10"/>
  <c r="G2604" i="10"/>
  <c r="G2605" i="10"/>
  <c r="G2606" i="10"/>
  <c r="G2607" i="10"/>
  <c r="G2608" i="10"/>
  <c r="G2609" i="10"/>
  <c r="G2610" i="10"/>
  <c r="G2611" i="10"/>
  <c r="G2612" i="10"/>
  <c r="G2613" i="10"/>
  <c r="G2614" i="10"/>
  <c r="G2615" i="10"/>
  <c r="G2616" i="10"/>
  <c r="G2617" i="10"/>
  <c r="G2618" i="10"/>
  <c r="G2619" i="10"/>
  <c r="G2620" i="10"/>
  <c r="G2621" i="10"/>
  <c r="G2622" i="10"/>
  <c r="G2623" i="10"/>
  <c r="G2624" i="10"/>
  <c r="G2625" i="10"/>
  <c r="G2626" i="10"/>
  <c r="G2627" i="10"/>
  <c r="G2628" i="10"/>
  <c r="G2629" i="10"/>
  <c r="G2630" i="10"/>
  <c r="G2631" i="10"/>
  <c r="G2632" i="10"/>
  <c r="G2633" i="10"/>
  <c r="G2634" i="10"/>
  <c r="G2635" i="10"/>
  <c r="G2636" i="10"/>
  <c r="G2637" i="10"/>
  <c r="G2638" i="10"/>
  <c r="G2639" i="10"/>
  <c r="G2640" i="10"/>
  <c r="G2641" i="10"/>
  <c r="G2642" i="10"/>
  <c r="G2643" i="10"/>
  <c r="G2644" i="10"/>
  <c r="G2645" i="10"/>
  <c r="G2646" i="10"/>
  <c r="G2647" i="10"/>
  <c r="G2648" i="10"/>
  <c r="G2649" i="10"/>
  <c r="G2650" i="10"/>
  <c r="G2651" i="10"/>
  <c r="G2652" i="10"/>
  <c r="G2653" i="10"/>
  <c r="G2654" i="10"/>
  <c r="G2655" i="10"/>
  <c r="G2656" i="10"/>
  <c r="G2657" i="10"/>
  <c r="G2658" i="10"/>
  <c r="G2659" i="10"/>
  <c r="G2660" i="10"/>
  <c r="G2661" i="10"/>
  <c r="G2662" i="10"/>
  <c r="G2663" i="10"/>
  <c r="G2664" i="10"/>
  <c r="G2665" i="10"/>
  <c r="G2666" i="10"/>
  <c r="G2667" i="10"/>
  <c r="G2668" i="10"/>
  <c r="G2669" i="10"/>
  <c r="G2670" i="10"/>
  <c r="G2671" i="10"/>
  <c r="G2672" i="10"/>
  <c r="G2673" i="10"/>
  <c r="G2674" i="10"/>
  <c r="G2675" i="10"/>
  <c r="G2676" i="10"/>
  <c r="G2677" i="10"/>
  <c r="G2678" i="10"/>
  <c r="G2679" i="10"/>
  <c r="G2680" i="10"/>
  <c r="G2681" i="10"/>
  <c r="G2682" i="10"/>
  <c r="G2683" i="10"/>
  <c r="G2684" i="10"/>
  <c r="G2685" i="10"/>
  <c r="G2686" i="10"/>
  <c r="G2687" i="10"/>
  <c r="G2688" i="10"/>
  <c r="G2689" i="10"/>
  <c r="G2690" i="10"/>
  <c r="G2691" i="10"/>
  <c r="G2692" i="10"/>
  <c r="G2693" i="10"/>
  <c r="G2694" i="10"/>
  <c r="G2695" i="10"/>
  <c r="G2696" i="10"/>
  <c r="G2697" i="10"/>
  <c r="G2698" i="10"/>
  <c r="G2699" i="10"/>
  <c r="G2700" i="10"/>
  <c r="G2701" i="10"/>
  <c r="G2702" i="10"/>
  <c r="G2703" i="10"/>
  <c r="G2704" i="10"/>
  <c r="G2705" i="10"/>
  <c r="G2706" i="10"/>
  <c r="G2707" i="10"/>
  <c r="G2708" i="10"/>
  <c r="G2709" i="10"/>
  <c r="G2710" i="10"/>
  <c r="G2711" i="10"/>
  <c r="G2712" i="10"/>
  <c r="G2713" i="10"/>
  <c r="G2714" i="10"/>
  <c r="G2715" i="10"/>
  <c r="G2716" i="10"/>
  <c r="G2717" i="10"/>
  <c r="G2718" i="10"/>
  <c r="G2719" i="10"/>
  <c r="G2720" i="10"/>
  <c r="G2721" i="10"/>
  <c r="G2722" i="10"/>
  <c r="G2723" i="10"/>
  <c r="G2724" i="10"/>
  <c r="G2725" i="10"/>
  <c r="G2726" i="10"/>
  <c r="G2727" i="10"/>
  <c r="G2728" i="10"/>
  <c r="G2729" i="10"/>
  <c r="G2730" i="10"/>
  <c r="G2731" i="10"/>
  <c r="G2732" i="10"/>
  <c r="G2733" i="10"/>
  <c r="G2734" i="10"/>
  <c r="G2735" i="10"/>
  <c r="G2736" i="10"/>
  <c r="G2737" i="10"/>
  <c r="G2738" i="10"/>
  <c r="G2739" i="10"/>
  <c r="G2740" i="10"/>
  <c r="G2741" i="10"/>
  <c r="G2742" i="10"/>
  <c r="G2743" i="10"/>
  <c r="G2744" i="10"/>
  <c r="G2745" i="10"/>
  <c r="G2746" i="10"/>
  <c r="G2747" i="10"/>
  <c r="G2748" i="10"/>
  <c r="G2749" i="10"/>
  <c r="G2750" i="10"/>
  <c r="G2751" i="10"/>
  <c r="G2752" i="10"/>
  <c r="G2753" i="10"/>
  <c r="G2754" i="10"/>
  <c r="G2755" i="10"/>
  <c r="G2756" i="10"/>
  <c r="G2757" i="10"/>
  <c r="G2758" i="10"/>
  <c r="G2759" i="10"/>
  <c r="G2760" i="10"/>
  <c r="G2761" i="10"/>
  <c r="G2762" i="10"/>
  <c r="G2763" i="10"/>
  <c r="G2764" i="10"/>
  <c r="G2765" i="10"/>
  <c r="G2766" i="10"/>
  <c r="G2767" i="10"/>
  <c r="G2768" i="10"/>
  <c r="G2769" i="10"/>
  <c r="G2770" i="10"/>
  <c r="G2771" i="10"/>
  <c r="G2772" i="10"/>
  <c r="G2773" i="10"/>
  <c r="G2774" i="10"/>
  <c r="G2775" i="10"/>
  <c r="G2776" i="10"/>
  <c r="G2777" i="10"/>
  <c r="G2778" i="10"/>
  <c r="G2779" i="10"/>
  <c r="G2780" i="10"/>
  <c r="G2781" i="10"/>
  <c r="G2782" i="10"/>
  <c r="G2783" i="10"/>
  <c r="G2784" i="10"/>
  <c r="G2785" i="10"/>
  <c r="G2786" i="10"/>
  <c r="G2787" i="10"/>
  <c r="G2788" i="10"/>
  <c r="G2789" i="10"/>
  <c r="G2790" i="10"/>
  <c r="G2791" i="10"/>
  <c r="G2792" i="10"/>
  <c r="G2793" i="10"/>
  <c r="G2794" i="10"/>
  <c r="G2795" i="10"/>
  <c r="G2796" i="10"/>
  <c r="G2797" i="10"/>
  <c r="G2798" i="10"/>
  <c r="G2799" i="10"/>
  <c r="G2800" i="10"/>
  <c r="G2801" i="10"/>
  <c r="G2802" i="10"/>
  <c r="G2803" i="10"/>
  <c r="G2804" i="10"/>
  <c r="G2805" i="10"/>
  <c r="G2806" i="10"/>
  <c r="G2807" i="10"/>
  <c r="G2808" i="10"/>
  <c r="G2809" i="10"/>
  <c r="G2810" i="10"/>
  <c r="G2811" i="10"/>
  <c r="G2812" i="10"/>
  <c r="G2813" i="10"/>
  <c r="G2814" i="10"/>
  <c r="G2815" i="10"/>
  <c r="G2816" i="10"/>
  <c r="G2817" i="10"/>
  <c r="G2818" i="10"/>
  <c r="G2819" i="10"/>
  <c r="G2820" i="10"/>
  <c r="G2821" i="10"/>
  <c r="G2822" i="10"/>
  <c r="G2823" i="10"/>
  <c r="G2824" i="10"/>
  <c r="G2825" i="10"/>
  <c r="G2826" i="10"/>
  <c r="G2827" i="10"/>
  <c r="G2828" i="10"/>
  <c r="G2829" i="10"/>
  <c r="G2830" i="10"/>
  <c r="G2831" i="10"/>
  <c r="G2832" i="10"/>
  <c r="G2833" i="10"/>
  <c r="G2834" i="10"/>
  <c r="G2835" i="10"/>
  <c r="G2836" i="10"/>
  <c r="G2837" i="10"/>
  <c r="G2838" i="10"/>
  <c r="G2839" i="10"/>
  <c r="G2840" i="10"/>
  <c r="G2841" i="10"/>
  <c r="G2842" i="10"/>
  <c r="G2843" i="10"/>
  <c r="G2844" i="10"/>
  <c r="G2845" i="10"/>
  <c r="G2846" i="10"/>
  <c r="G2847" i="10"/>
  <c r="G2848" i="10"/>
  <c r="G2849" i="10"/>
  <c r="G2850" i="10"/>
  <c r="G2851" i="10"/>
  <c r="G2852" i="10"/>
  <c r="G2853" i="10"/>
  <c r="G2854" i="10"/>
  <c r="G2855" i="10"/>
  <c r="G2856" i="10"/>
  <c r="G2857" i="10"/>
  <c r="G2858" i="10"/>
  <c r="G2859" i="10"/>
  <c r="G2860" i="10"/>
  <c r="G2861" i="10"/>
  <c r="G2862" i="10"/>
  <c r="G2863" i="10"/>
  <c r="G2864" i="10"/>
  <c r="G2865" i="10"/>
  <c r="G2866" i="10"/>
  <c r="G2867" i="10"/>
  <c r="G2868" i="10"/>
  <c r="G2869" i="10"/>
  <c r="G2870" i="10"/>
  <c r="G2871" i="10"/>
  <c r="G2872" i="10"/>
  <c r="G2873" i="10"/>
  <c r="G2874" i="10"/>
  <c r="G2875" i="10"/>
  <c r="G2876" i="10"/>
  <c r="G2877" i="10"/>
  <c r="G2878" i="10"/>
  <c r="G2879" i="10"/>
  <c r="G2880" i="10"/>
  <c r="G2881" i="10"/>
  <c r="G2882" i="10"/>
  <c r="G2883" i="10"/>
  <c r="G2884" i="10"/>
  <c r="G2885" i="10"/>
  <c r="G2886" i="10"/>
  <c r="G2887" i="10"/>
  <c r="G2888" i="10"/>
  <c r="G2889" i="10"/>
  <c r="G2890" i="10"/>
  <c r="G2891" i="10"/>
  <c r="G2892" i="10"/>
  <c r="G2893" i="10"/>
  <c r="G2894" i="10"/>
  <c r="G2895" i="10"/>
  <c r="G2896" i="10"/>
  <c r="G2897" i="10"/>
  <c r="G2898" i="10"/>
  <c r="G2899" i="10"/>
  <c r="G2900" i="10"/>
  <c r="G2901" i="10"/>
  <c r="G2902" i="10"/>
  <c r="G2903" i="10"/>
  <c r="G2904" i="10"/>
  <c r="G2905" i="10"/>
  <c r="G2906" i="10"/>
  <c r="G2907" i="10"/>
  <c r="G2908" i="10"/>
  <c r="G2909" i="10"/>
  <c r="G2910" i="10"/>
  <c r="G2911" i="10"/>
  <c r="G2912" i="10"/>
  <c r="G2913" i="10"/>
  <c r="G2914" i="10"/>
  <c r="G2915" i="10"/>
  <c r="G2916" i="10"/>
  <c r="G2917" i="10"/>
  <c r="G2918" i="10"/>
  <c r="G2919" i="10"/>
  <c r="G2920" i="10"/>
  <c r="G2921" i="10"/>
  <c r="G2922" i="10"/>
  <c r="G2923" i="10"/>
  <c r="G2924" i="10"/>
  <c r="G2925" i="10"/>
  <c r="G2926" i="10"/>
  <c r="G2927" i="10"/>
  <c r="G2928" i="10"/>
  <c r="G2929" i="10"/>
  <c r="G2930" i="10"/>
  <c r="G2931" i="10"/>
  <c r="G2932" i="10"/>
  <c r="G2933" i="10"/>
  <c r="G2934" i="10"/>
  <c r="G2935" i="10"/>
  <c r="G2936" i="10"/>
  <c r="G2937" i="10"/>
  <c r="G2938" i="10"/>
  <c r="G2939" i="10"/>
  <c r="G2940" i="10"/>
  <c r="G2941" i="10"/>
  <c r="G2942" i="10"/>
  <c r="G2943" i="10"/>
  <c r="G2944" i="10"/>
  <c r="G2945" i="10"/>
  <c r="G2946" i="10"/>
  <c r="G2947" i="10"/>
  <c r="G2948" i="10"/>
  <c r="G2949" i="10"/>
  <c r="G2950" i="10"/>
  <c r="G2951" i="10"/>
  <c r="G2952" i="10"/>
  <c r="G2953" i="10"/>
  <c r="G2954" i="10"/>
  <c r="G2955" i="10"/>
  <c r="G2956" i="10"/>
  <c r="G2957" i="10"/>
  <c r="G2958" i="10"/>
  <c r="G2959" i="10"/>
  <c r="G2960" i="10"/>
  <c r="G2961" i="10"/>
  <c r="G2962" i="10"/>
  <c r="G2963" i="10"/>
  <c r="G2964" i="10"/>
  <c r="G2965" i="10"/>
  <c r="G2966" i="10"/>
  <c r="G2967" i="10"/>
  <c r="G2968" i="10"/>
  <c r="G2969" i="10"/>
  <c r="G2970" i="10"/>
  <c r="G2971" i="10"/>
  <c r="G2972" i="10"/>
  <c r="G2973" i="10"/>
  <c r="G2974" i="10"/>
  <c r="G2975" i="10"/>
  <c r="G2976" i="10"/>
  <c r="G2977" i="10"/>
  <c r="G2978" i="10"/>
  <c r="G2979" i="10"/>
  <c r="G2980" i="10"/>
  <c r="G2981" i="10"/>
  <c r="G2982" i="10"/>
  <c r="G2983" i="10"/>
  <c r="G2984" i="10"/>
  <c r="G2985" i="10"/>
  <c r="G2986" i="10"/>
  <c r="G2987" i="10"/>
  <c r="G2988" i="10"/>
  <c r="G2989" i="10"/>
  <c r="G2990" i="10"/>
  <c r="G2991" i="10"/>
  <c r="G2992" i="10"/>
  <c r="G2993" i="10"/>
  <c r="G2994" i="10"/>
  <c r="G2995" i="10"/>
  <c r="G2996" i="10"/>
  <c r="G2997" i="10"/>
  <c r="G2998" i="10"/>
  <c r="G2999" i="10"/>
  <c r="G3000" i="10"/>
  <c r="G3001" i="10"/>
  <c r="G3002" i="10"/>
  <c r="G3003" i="10"/>
  <c r="G3004" i="10"/>
  <c r="G3005" i="10"/>
  <c r="G3006" i="10"/>
  <c r="G3007" i="10"/>
  <c r="G3008" i="10"/>
  <c r="G3009" i="10"/>
  <c r="G3010" i="10"/>
  <c r="G3011" i="10"/>
  <c r="G3012" i="10"/>
  <c r="G3013" i="10"/>
  <c r="G3014" i="10"/>
  <c r="G3015" i="10"/>
  <c r="G3016" i="10"/>
  <c r="G3017" i="10"/>
  <c r="G3018" i="10"/>
  <c r="G3019" i="10"/>
  <c r="G3020" i="10"/>
  <c r="G3021" i="10"/>
  <c r="G3022" i="10"/>
  <c r="G3023" i="10"/>
  <c r="G3024" i="10"/>
  <c r="G3025" i="10"/>
  <c r="G3026" i="10"/>
  <c r="G3027" i="10"/>
  <c r="G3028" i="10"/>
  <c r="G3029" i="10"/>
  <c r="G3030" i="10"/>
  <c r="G3031" i="10"/>
  <c r="G3032" i="10"/>
  <c r="G3033" i="10"/>
  <c r="G3034" i="10"/>
  <c r="G3035" i="10"/>
  <c r="G3036" i="10"/>
  <c r="G3037" i="10"/>
  <c r="G3038" i="10"/>
  <c r="G3039" i="10"/>
  <c r="G3040" i="10"/>
  <c r="G3041" i="10"/>
  <c r="G3042" i="10"/>
  <c r="G3043" i="10"/>
  <c r="G3044" i="10"/>
  <c r="G3045" i="10"/>
  <c r="G3046" i="10"/>
  <c r="G3047" i="10"/>
  <c r="G3048" i="10"/>
  <c r="G3049" i="10"/>
  <c r="G3050" i="10"/>
  <c r="G3051" i="10"/>
  <c r="G3052" i="10"/>
  <c r="G3053" i="10"/>
  <c r="G3054" i="10"/>
  <c r="G3055" i="10"/>
  <c r="G3056" i="10"/>
  <c r="G3057" i="10"/>
  <c r="G3058" i="10"/>
  <c r="G3059" i="10"/>
  <c r="G3060" i="10"/>
  <c r="G3061" i="10"/>
  <c r="G3062" i="10"/>
  <c r="G3063" i="10"/>
  <c r="G3064" i="10"/>
  <c r="G3065" i="10"/>
  <c r="G3066" i="10"/>
  <c r="G3067" i="10"/>
  <c r="G3068" i="10"/>
  <c r="G3069" i="10"/>
  <c r="G3070" i="10"/>
  <c r="G3071" i="10"/>
  <c r="G3072" i="10"/>
  <c r="G3073" i="10"/>
  <c r="G3074" i="10"/>
  <c r="G3075" i="10"/>
  <c r="G3076" i="10"/>
  <c r="G3077" i="10"/>
  <c r="G3078" i="10"/>
  <c r="G3079" i="10"/>
  <c r="G3080" i="10"/>
  <c r="G3081" i="10"/>
  <c r="G3082" i="10"/>
  <c r="G3083" i="10"/>
  <c r="G3084" i="10"/>
  <c r="G3085" i="10"/>
  <c r="G3086" i="10"/>
  <c r="G3087" i="10"/>
  <c r="G3088" i="10"/>
  <c r="G3089" i="10"/>
  <c r="G3090" i="10"/>
  <c r="G3091" i="10"/>
  <c r="G3092" i="10"/>
  <c r="G3093" i="10"/>
  <c r="G3094" i="10"/>
  <c r="G3095" i="10"/>
  <c r="G3096" i="10"/>
  <c r="G3097" i="10"/>
  <c r="G3098" i="10"/>
  <c r="G3099" i="10"/>
  <c r="G3100" i="10"/>
  <c r="G3101" i="10"/>
  <c r="G3102" i="10"/>
  <c r="G3103" i="10"/>
  <c r="G3104" i="10"/>
  <c r="G3105" i="10"/>
  <c r="G3106" i="10"/>
  <c r="G3107" i="10"/>
  <c r="G3108" i="10"/>
  <c r="G3109" i="10"/>
  <c r="G3110" i="10"/>
  <c r="G3111" i="10"/>
  <c r="G3112" i="10"/>
  <c r="G3113" i="10"/>
  <c r="G3114" i="10"/>
  <c r="G3115" i="10"/>
  <c r="G3116" i="10"/>
  <c r="G3117" i="10"/>
  <c r="G3118" i="10"/>
  <c r="G3119" i="10"/>
  <c r="G3120" i="10"/>
  <c r="G3121" i="10"/>
  <c r="G3122" i="10"/>
  <c r="G3123" i="10"/>
  <c r="G3124" i="10"/>
  <c r="G3125" i="10"/>
  <c r="G3126" i="10"/>
  <c r="G3127" i="10"/>
  <c r="G3128" i="10"/>
  <c r="G3129" i="10"/>
  <c r="G3130" i="10"/>
  <c r="G3131" i="10"/>
  <c r="G3132" i="10"/>
  <c r="G3133" i="10"/>
  <c r="G3134" i="10"/>
  <c r="G3135" i="10"/>
  <c r="G3136" i="10"/>
  <c r="G3137" i="10"/>
  <c r="G3138" i="10"/>
  <c r="G3139" i="10"/>
  <c r="G3140" i="10"/>
  <c r="G3141" i="10"/>
  <c r="G3142" i="10"/>
  <c r="G3143" i="10"/>
  <c r="G3144" i="10"/>
  <c r="G3145" i="10"/>
  <c r="G3146" i="10"/>
  <c r="G3147" i="10"/>
  <c r="G3148" i="10"/>
  <c r="G3149" i="10"/>
  <c r="G3150" i="10"/>
  <c r="G3151" i="10"/>
  <c r="G3152" i="10"/>
  <c r="G3153" i="10"/>
  <c r="G3154" i="10"/>
  <c r="G3155" i="10"/>
  <c r="G3156" i="10"/>
  <c r="G3157" i="10"/>
  <c r="G3158" i="10"/>
  <c r="G3159" i="10"/>
  <c r="G3160" i="10"/>
  <c r="G3161" i="10"/>
  <c r="G3162" i="10"/>
  <c r="G3163" i="10"/>
  <c r="G3164" i="10"/>
  <c r="G3165" i="10"/>
  <c r="G3166" i="10"/>
  <c r="G3167" i="10"/>
  <c r="G3168" i="10"/>
  <c r="G3169" i="10"/>
  <c r="G3170" i="10"/>
  <c r="G3171" i="10"/>
  <c r="G3172" i="10"/>
  <c r="G3173" i="10"/>
  <c r="G3174" i="10"/>
  <c r="G3175" i="10"/>
  <c r="G3176" i="10"/>
  <c r="G3177" i="10"/>
  <c r="G3178" i="10"/>
  <c r="G3179" i="10"/>
  <c r="G3180" i="10"/>
  <c r="G3181" i="10"/>
  <c r="G3182" i="10"/>
  <c r="G3183" i="10"/>
  <c r="G3184" i="10"/>
  <c r="G3185" i="10"/>
  <c r="G3186" i="10"/>
  <c r="G3187" i="10"/>
  <c r="G3188" i="10"/>
  <c r="G3189" i="10"/>
  <c r="G3190" i="10"/>
  <c r="G3191" i="10"/>
  <c r="G3192" i="10"/>
  <c r="G3193" i="10"/>
  <c r="G3194" i="10"/>
  <c r="G3195" i="10"/>
  <c r="G3196" i="10"/>
  <c r="G3197" i="10"/>
  <c r="G3198" i="10"/>
  <c r="G3199" i="10"/>
  <c r="G3200" i="10"/>
  <c r="G3201" i="10"/>
  <c r="G3202" i="10"/>
  <c r="G3203" i="10"/>
  <c r="G3204" i="10"/>
  <c r="G3205" i="10"/>
  <c r="G3206" i="10"/>
  <c r="G3207" i="10"/>
  <c r="G3208" i="10"/>
  <c r="G3209" i="10"/>
  <c r="G3210" i="10"/>
  <c r="G3211" i="10"/>
  <c r="G3212" i="10"/>
  <c r="G3213" i="10"/>
  <c r="G3214" i="10"/>
  <c r="G3215" i="10"/>
  <c r="G3216" i="10"/>
  <c r="G3217" i="10"/>
  <c r="G3218" i="10"/>
  <c r="G3219" i="10"/>
  <c r="G3220" i="10"/>
  <c r="G3221" i="10"/>
  <c r="G3222" i="10"/>
  <c r="G3223" i="10"/>
  <c r="G3224" i="10"/>
  <c r="G3225" i="10"/>
  <c r="G3226" i="10"/>
  <c r="G3227" i="10"/>
  <c r="G3228" i="10"/>
  <c r="G3229" i="10"/>
  <c r="G3230" i="10"/>
  <c r="G3231" i="10"/>
  <c r="G3232" i="10"/>
  <c r="G3233" i="10"/>
  <c r="G3234" i="10"/>
  <c r="G3235" i="10"/>
  <c r="G3236" i="10"/>
  <c r="G3237" i="10"/>
  <c r="G3238" i="10"/>
  <c r="G3239" i="10"/>
  <c r="G3240" i="10"/>
  <c r="G3241" i="10"/>
  <c r="G3242" i="10"/>
  <c r="G3243" i="10"/>
  <c r="G3244" i="10"/>
  <c r="G3245" i="10"/>
  <c r="G3246" i="10"/>
  <c r="G3247" i="10"/>
  <c r="G3248" i="10"/>
  <c r="G3249" i="10"/>
  <c r="G3250" i="10"/>
  <c r="G3251" i="10"/>
  <c r="G3252" i="10"/>
  <c r="G3253" i="10"/>
  <c r="G3254" i="10"/>
  <c r="G3255" i="10"/>
  <c r="G3256" i="10"/>
  <c r="G3257" i="10"/>
  <c r="G3258" i="10"/>
  <c r="G3259" i="10"/>
  <c r="G3260" i="10"/>
  <c r="G3261" i="10"/>
  <c r="G3262" i="10"/>
  <c r="G3263" i="10"/>
  <c r="G3264" i="10"/>
  <c r="G3265" i="10"/>
  <c r="G3266" i="10"/>
  <c r="G3267" i="10"/>
  <c r="G3268" i="10"/>
  <c r="G3269" i="10"/>
  <c r="G3270" i="10"/>
  <c r="G3271" i="10"/>
  <c r="G3272" i="10"/>
  <c r="G3273" i="10"/>
  <c r="G3274" i="10"/>
  <c r="G3275" i="10"/>
  <c r="G3276" i="10"/>
  <c r="G3277" i="10"/>
  <c r="G3278" i="10"/>
  <c r="G3279" i="10"/>
  <c r="G3280" i="10"/>
  <c r="G3281" i="10"/>
  <c r="G3282" i="10"/>
  <c r="G3283" i="10"/>
  <c r="G3284" i="10"/>
  <c r="G3285" i="10"/>
  <c r="G3286" i="10"/>
  <c r="G3287" i="10"/>
  <c r="G3288" i="10"/>
  <c r="G3289" i="10"/>
  <c r="G3290" i="10"/>
  <c r="G3291" i="10"/>
  <c r="G3292" i="10"/>
  <c r="G3293" i="10"/>
  <c r="G3294" i="10"/>
  <c r="G3295" i="10"/>
  <c r="G3296" i="10"/>
  <c r="G3297" i="10"/>
  <c r="G3298" i="10"/>
  <c r="G3299" i="10"/>
  <c r="G3300" i="10"/>
  <c r="G3301" i="10"/>
  <c r="G3302" i="10"/>
  <c r="G3303" i="10"/>
  <c r="G3304" i="10"/>
  <c r="G3305" i="10"/>
  <c r="G3306" i="10"/>
  <c r="G3307" i="10"/>
  <c r="G3308" i="10"/>
  <c r="G3309" i="10"/>
  <c r="G3310" i="10"/>
  <c r="G3311" i="10"/>
  <c r="G3312" i="10"/>
  <c r="G3313" i="10"/>
  <c r="G3314" i="10"/>
  <c r="G3315" i="10"/>
  <c r="G3316" i="10"/>
  <c r="G3317" i="10"/>
  <c r="G3318" i="10"/>
  <c r="G3319" i="10"/>
  <c r="G3320" i="10"/>
  <c r="G3321" i="10"/>
  <c r="G3322" i="10"/>
  <c r="G3323" i="10"/>
  <c r="G3324" i="10"/>
  <c r="G3325" i="10"/>
  <c r="G3326" i="10"/>
  <c r="G3327" i="10"/>
  <c r="G3328" i="10"/>
  <c r="G3329" i="10"/>
  <c r="G3330" i="10"/>
  <c r="G3331" i="10"/>
  <c r="G3332" i="10"/>
  <c r="G3333" i="10"/>
  <c r="G3334" i="10"/>
  <c r="G3335" i="10"/>
  <c r="G3336" i="10"/>
  <c r="G3337" i="10"/>
  <c r="G3338" i="10"/>
  <c r="G3339" i="10"/>
  <c r="G3340" i="10"/>
  <c r="G3341" i="10"/>
  <c r="G3342" i="10"/>
  <c r="G3343" i="10"/>
  <c r="G3344" i="10"/>
  <c r="G3345" i="10"/>
  <c r="G3346" i="10"/>
  <c r="G3347" i="10"/>
  <c r="G3348" i="10"/>
  <c r="G3349" i="10"/>
  <c r="G3350" i="10"/>
  <c r="G3351" i="10"/>
  <c r="G3352" i="10"/>
  <c r="G3353" i="10"/>
  <c r="G3354" i="10"/>
  <c r="G3355" i="10"/>
  <c r="G3356" i="10"/>
  <c r="G3357" i="10"/>
  <c r="G3358" i="10"/>
  <c r="G3359" i="10"/>
  <c r="G3360" i="10"/>
  <c r="G3361" i="10"/>
  <c r="G3362" i="10"/>
  <c r="G3363" i="10"/>
  <c r="G3364" i="10"/>
  <c r="G3365" i="10"/>
  <c r="G3366" i="10"/>
  <c r="G3367" i="10"/>
  <c r="G3368" i="10"/>
  <c r="G3369" i="10"/>
  <c r="G3370" i="10"/>
  <c r="G3371" i="10"/>
  <c r="G3372" i="10"/>
  <c r="G3373" i="10"/>
  <c r="G3374" i="10"/>
  <c r="G3375" i="10"/>
  <c r="G3376" i="10"/>
  <c r="G3377" i="10"/>
  <c r="G3378" i="10"/>
  <c r="G3379" i="10"/>
  <c r="G3380" i="10"/>
  <c r="G3381" i="10"/>
  <c r="G3382" i="10"/>
  <c r="G3383" i="10"/>
  <c r="G3384" i="10"/>
  <c r="G3385" i="10"/>
  <c r="G3386" i="10"/>
  <c r="G3387" i="10"/>
  <c r="G3388" i="10"/>
  <c r="G3389" i="10"/>
  <c r="G3390" i="10"/>
  <c r="G3391" i="10"/>
  <c r="G3392" i="10"/>
  <c r="G3393" i="10"/>
  <c r="G3394" i="10"/>
  <c r="G3395" i="10"/>
  <c r="G3396" i="10"/>
  <c r="G3397" i="10"/>
  <c r="G3398" i="10"/>
  <c r="G3399" i="10"/>
  <c r="G3400" i="10"/>
  <c r="G3401" i="10"/>
  <c r="G3402" i="10"/>
  <c r="G3403" i="10"/>
  <c r="G3404" i="10"/>
  <c r="G3405" i="10"/>
  <c r="G3406" i="10"/>
  <c r="G3407" i="10"/>
  <c r="G3408" i="10"/>
  <c r="G3409" i="10"/>
  <c r="G3410" i="10"/>
  <c r="G3411" i="10"/>
  <c r="G3412" i="10"/>
  <c r="G3413" i="10"/>
  <c r="G3414" i="10"/>
  <c r="G3415" i="10"/>
  <c r="G3416" i="10"/>
  <c r="G3417" i="10"/>
  <c r="G3418" i="10"/>
  <c r="G3419" i="10"/>
  <c r="G3420" i="10"/>
  <c r="G3421" i="10"/>
  <c r="G3422" i="10"/>
  <c r="G3423" i="10"/>
  <c r="G3424" i="10"/>
  <c r="G3425" i="10"/>
  <c r="G3426" i="10"/>
  <c r="G3427" i="10"/>
  <c r="G3428" i="10"/>
  <c r="G3429" i="10"/>
  <c r="G3430" i="10"/>
  <c r="G3431" i="10"/>
  <c r="G3432" i="10"/>
  <c r="G3433" i="10"/>
  <c r="G3434" i="10"/>
  <c r="G3435" i="10"/>
  <c r="G3436" i="10"/>
  <c r="G3437" i="10"/>
  <c r="G3438" i="10"/>
  <c r="G3439" i="10"/>
  <c r="G3440" i="10"/>
  <c r="G3441" i="10"/>
  <c r="G3442" i="10"/>
  <c r="G3443" i="10"/>
  <c r="G3444" i="10"/>
  <c r="G3445" i="10"/>
  <c r="G3446" i="10"/>
  <c r="G3447" i="10"/>
  <c r="G3448" i="10"/>
  <c r="G3449" i="10"/>
  <c r="G3450" i="10"/>
  <c r="G3451" i="10"/>
  <c r="G3452" i="10"/>
  <c r="G3453" i="10"/>
  <c r="G3454" i="10"/>
  <c r="G3455" i="10"/>
  <c r="G3456" i="10"/>
  <c r="G3457" i="10"/>
  <c r="G3458" i="10"/>
  <c r="G3459" i="10"/>
  <c r="G3460" i="10"/>
  <c r="G3461" i="10"/>
  <c r="G3462" i="10"/>
  <c r="G3463" i="10"/>
  <c r="G3464" i="10"/>
  <c r="G3465" i="10"/>
  <c r="G3466" i="10"/>
  <c r="G3467" i="10"/>
  <c r="G3468" i="10"/>
  <c r="G3469" i="10"/>
  <c r="G3470" i="10"/>
  <c r="G3471" i="10"/>
  <c r="G3472" i="10"/>
  <c r="G3473" i="10"/>
  <c r="G3474" i="10"/>
  <c r="G3475" i="10"/>
  <c r="G3476" i="10"/>
  <c r="G3477" i="10"/>
  <c r="G3478" i="10"/>
  <c r="G3479" i="10"/>
  <c r="G3480" i="10"/>
  <c r="G3481" i="10"/>
  <c r="G3482" i="10"/>
  <c r="G3483" i="10"/>
  <c r="G3484" i="10"/>
  <c r="G3485" i="10"/>
  <c r="G3486" i="10"/>
  <c r="G3487" i="10"/>
  <c r="G3488" i="10"/>
  <c r="G3489" i="10"/>
  <c r="G3490" i="10"/>
  <c r="G3491" i="10"/>
  <c r="G3492" i="10"/>
  <c r="G3493" i="10"/>
  <c r="G3494" i="10"/>
  <c r="G3495" i="10"/>
  <c r="G3496" i="10"/>
  <c r="G3497" i="10"/>
  <c r="G3498" i="10"/>
  <c r="G3499" i="10"/>
  <c r="G3500" i="10"/>
  <c r="G3501" i="10"/>
  <c r="G3502" i="10"/>
  <c r="G3503" i="10"/>
  <c r="G3504" i="10"/>
  <c r="G3505" i="10"/>
  <c r="G3506" i="10"/>
  <c r="G3507" i="10"/>
  <c r="G3508" i="10"/>
  <c r="G3509" i="10"/>
  <c r="G3510" i="10"/>
  <c r="G3511" i="10"/>
  <c r="G3512" i="10"/>
  <c r="G3513" i="10"/>
  <c r="G3514" i="10"/>
  <c r="G3515" i="10"/>
  <c r="G3516" i="10"/>
  <c r="G3517" i="10"/>
  <c r="G3518" i="10"/>
  <c r="G3519" i="10"/>
  <c r="G3520" i="10"/>
  <c r="G3521" i="10"/>
  <c r="G3522" i="10"/>
  <c r="G3523" i="10"/>
  <c r="G3524" i="10"/>
  <c r="G3525" i="10"/>
  <c r="G3526" i="10"/>
  <c r="G3527" i="10"/>
  <c r="G3528" i="10"/>
  <c r="G3529" i="10"/>
  <c r="G3530" i="10"/>
  <c r="G3531" i="10"/>
  <c r="G3532" i="10"/>
  <c r="G3533" i="10"/>
  <c r="G3534" i="10"/>
  <c r="G3535" i="10"/>
  <c r="G3536" i="10"/>
  <c r="G3537" i="10"/>
  <c r="G3538" i="10"/>
  <c r="G3539" i="10"/>
  <c r="G3540" i="10"/>
  <c r="G3541" i="10"/>
  <c r="G3542" i="10"/>
  <c r="G3543" i="10"/>
  <c r="G3544" i="10"/>
  <c r="G3545" i="10"/>
  <c r="G3546" i="10"/>
  <c r="G3547" i="10"/>
  <c r="G3548" i="10"/>
  <c r="G3549" i="10"/>
  <c r="G3550" i="10"/>
  <c r="G3551" i="10"/>
  <c r="G3552" i="10"/>
  <c r="G3553" i="10"/>
  <c r="G3554" i="10"/>
  <c r="G3555" i="10"/>
  <c r="G3556" i="10"/>
  <c r="G3557" i="10"/>
  <c r="G3558" i="10"/>
  <c r="G3559" i="10"/>
  <c r="G3560" i="10"/>
  <c r="G3561" i="10"/>
  <c r="G3562" i="10"/>
  <c r="G3563" i="10"/>
  <c r="G3564" i="10"/>
  <c r="G3565" i="10"/>
  <c r="G3566" i="10"/>
  <c r="G3567" i="10"/>
  <c r="G3568" i="10"/>
  <c r="G3569" i="10"/>
  <c r="G3570" i="10"/>
  <c r="G3571" i="10"/>
  <c r="G3572" i="10"/>
  <c r="G3573" i="10"/>
  <c r="G3574" i="10"/>
  <c r="G3575" i="10"/>
  <c r="G3576" i="10"/>
  <c r="G3577" i="10"/>
  <c r="G3578" i="10"/>
  <c r="G3579" i="10"/>
  <c r="G3580" i="10"/>
  <c r="G3581" i="10"/>
  <c r="G3582" i="10"/>
  <c r="G3583" i="10"/>
  <c r="G3584" i="10"/>
  <c r="G3585" i="10"/>
  <c r="G3586" i="10"/>
  <c r="G3587" i="10"/>
  <c r="G3588" i="10"/>
  <c r="G3589" i="10"/>
  <c r="G3590" i="10"/>
  <c r="G3591" i="10"/>
  <c r="G3592" i="10"/>
  <c r="G3593" i="10"/>
  <c r="G3594" i="10"/>
  <c r="G3595" i="10"/>
  <c r="G3596" i="10"/>
  <c r="G3597" i="10"/>
  <c r="G3598" i="10"/>
  <c r="G3599" i="10"/>
  <c r="G3600" i="10"/>
  <c r="G3601" i="10"/>
  <c r="G3602" i="10"/>
  <c r="G3603" i="10"/>
  <c r="G3604" i="10"/>
  <c r="G3605" i="10"/>
  <c r="G3606" i="10"/>
  <c r="G3607" i="10"/>
  <c r="G3608" i="10"/>
  <c r="G3609" i="10"/>
  <c r="G3610" i="10"/>
  <c r="G3611" i="10"/>
  <c r="G3612" i="10"/>
  <c r="G3613" i="10"/>
  <c r="G3614" i="10"/>
  <c r="G3615" i="10"/>
  <c r="G3616" i="10"/>
  <c r="G3617" i="10"/>
  <c r="G3618" i="10"/>
  <c r="G3619" i="10"/>
  <c r="G3620" i="10"/>
  <c r="G3621" i="10"/>
  <c r="G3622" i="10"/>
  <c r="G3623" i="10"/>
  <c r="G3624" i="10"/>
  <c r="G3625" i="10"/>
  <c r="G3626" i="10"/>
  <c r="G3627" i="10"/>
  <c r="G3628" i="10"/>
  <c r="G3629" i="10"/>
  <c r="G3630" i="10"/>
  <c r="G3631" i="10"/>
  <c r="G3632" i="10"/>
  <c r="G3633" i="10"/>
  <c r="G3634" i="10"/>
  <c r="G3635" i="10"/>
  <c r="G3636" i="10"/>
  <c r="G3637" i="10"/>
  <c r="G3638" i="10"/>
  <c r="G3639" i="10"/>
  <c r="G3640" i="10"/>
  <c r="G3641" i="10"/>
  <c r="G3642" i="10"/>
  <c r="G3643" i="10"/>
  <c r="G3644" i="10"/>
  <c r="G3645" i="10"/>
  <c r="G3646" i="10"/>
  <c r="G3647" i="10"/>
  <c r="G3648" i="10"/>
  <c r="G3649" i="10"/>
  <c r="G3650" i="10"/>
  <c r="G3651" i="10"/>
  <c r="G3652" i="10"/>
  <c r="G3653" i="10"/>
  <c r="G3654" i="10"/>
  <c r="G3655" i="10"/>
  <c r="G3656" i="10"/>
  <c r="G3657" i="10"/>
  <c r="G3658" i="10"/>
  <c r="G3659" i="10"/>
  <c r="G3660" i="10"/>
  <c r="G3661" i="10"/>
  <c r="G3662" i="10"/>
  <c r="G3663" i="10"/>
  <c r="G3664" i="10"/>
  <c r="G3665" i="10"/>
  <c r="G3666" i="10"/>
  <c r="G3667" i="10"/>
  <c r="G3668" i="10"/>
  <c r="G3669" i="10"/>
  <c r="G3670" i="10"/>
  <c r="G3671" i="10"/>
  <c r="G3672" i="10"/>
  <c r="G3673" i="10"/>
  <c r="G3674" i="10"/>
  <c r="G3675" i="10"/>
  <c r="G3676" i="10"/>
  <c r="G3677" i="10"/>
  <c r="G3678" i="10"/>
  <c r="G3679" i="10"/>
  <c r="G3680" i="10"/>
  <c r="G3681" i="10"/>
  <c r="G3682" i="10"/>
  <c r="G3683" i="10"/>
  <c r="G3684" i="10"/>
  <c r="G3685" i="10"/>
  <c r="G3686" i="10"/>
  <c r="G3687" i="10"/>
  <c r="G3688" i="10"/>
  <c r="G3689" i="10"/>
  <c r="G3690" i="10"/>
  <c r="G3691" i="10"/>
  <c r="G3692" i="10"/>
  <c r="G3693" i="10"/>
  <c r="G3694" i="10"/>
  <c r="G3695" i="10"/>
  <c r="G3696" i="10"/>
  <c r="G3697" i="10"/>
  <c r="G3698" i="10"/>
  <c r="G3699" i="10"/>
  <c r="G3700" i="10"/>
  <c r="G3701" i="10"/>
  <c r="G3702" i="10"/>
  <c r="G3703" i="10"/>
  <c r="G3704" i="10"/>
  <c r="G3705" i="10"/>
  <c r="G3706" i="10"/>
  <c r="G3707" i="10"/>
  <c r="G3708" i="10"/>
  <c r="G3709" i="10"/>
  <c r="G3710" i="10"/>
  <c r="G3711" i="10"/>
  <c r="G3712" i="10"/>
  <c r="G3713" i="10"/>
  <c r="G3714" i="10"/>
  <c r="G3715" i="10"/>
  <c r="G3716" i="10"/>
  <c r="G3717" i="10"/>
  <c r="G3718" i="10"/>
  <c r="G3719" i="10"/>
  <c r="G3720" i="10"/>
  <c r="G3721" i="10"/>
  <c r="G3722" i="10"/>
  <c r="G3723" i="10"/>
  <c r="G3724" i="10"/>
  <c r="G3725" i="10"/>
  <c r="G3726" i="10"/>
  <c r="G3727" i="10"/>
  <c r="G3728" i="10"/>
  <c r="G3729" i="10"/>
  <c r="G3730" i="10"/>
  <c r="G3731" i="10"/>
  <c r="G3732" i="10"/>
  <c r="G3733" i="10"/>
  <c r="G3734" i="10"/>
  <c r="G3735" i="10"/>
  <c r="G3736" i="10"/>
  <c r="G3737" i="10"/>
  <c r="G3738" i="10"/>
  <c r="G3739" i="10"/>
  <c r="G3740" i="10"/>
  <c r="G3741" i="10"/>
  <c r="G3742" i="10"/>
  <c r="G3743" i="10"/>
  <c r="G3744" i="10"/>
  <c r="G3745" i="10"/>
  <c r="G3746" i="10"/>
  <c r="G3747" i="10"/>
  <c r="G3748" i="10"/>
  <c r="G3749" i="10"/>
  <c r="G3750" i="10"/>
  <c r="G3751" i="10"/>
  <c r="G3752" i="10"/>
  <c r="G3753" i="10"/>
  <c r="G3754" i="10"/>
  <c r="G3755" i="10"/>
  <c r="G3756" i="10"/>
  <c r="G3757" i="10"/>
  <c r="G3758" i="10"/>
  <c r="G3759" i="10"/>
  <c r="G3760" i="10"/>
  <c r="G3761" i="10"/>
  <c r="G3762" i="10"/>
  <c r="G3763" i="10"/>
  <c r="G3764" i="10"/>
  <c r="G3765" i="10"/>
  <c r="G3766" i="10"/>
  <c r="G3767" i="10"/>
  <c r="G3768" i="10"/>
  <c r="G3769" i="10"/>
  <c r="G3770" i="10"/>
  <c r="G3771" i="10"/>
  <c r="G3772" i="10"/>
  <c r="G3773" i="10"/>
  <c r="G3774" i="10"/>
  <c r="G3775" i="10"/>
  <c r="G3776" i="10"/>
  <c r="G3777" i="10"/>
  <c r="G3778" i="10"/>
  <c r="G3779" i="10"/>
  <c r="G3780" i="10"/>
  <c r="G3781" i="10"/>
  <c r="G3782" i="10"/>
  <c r="G3783" i="10"/>
  <c r="G3784" i="10"/>
  <c r="G3785" i="10"/>
  <c r="G3786" i="10"/>
  <c r="G3787" i="10"/>
  <c r="G3788" i="10"/>
  <c r="G3789" i="10"/>
  <c r="G3790" i="10"/>
  <c r="G3791" i="10"/>
  <c r="G3792" i="10"/>
  <c r="G3793" i="10"/>
  <c r="G3794" i="10"/>
  <c r="G3795" i="10"/>
  <c r="G3796" i="10"/>
  <c r="G3797" i="10"/>
  <c r="G3798" i="10"/>
  <c r="G3799" i="10"/>
  <c r="G3800" i="10"/>
  <c r="G3801" i="10"/>
  <c r="G3802" i="10"/>
  <c r="G3803" i="10"/>
  <c r="G3804" i="10"/>
  <c r="G3805" i="10"/>
  <c r="G3806" i="10"/>
  <c r="G3807" i="10"/>
  <c r="G3808" i="10"/>
  <c r="G3809" i="10"/>
  <c r="G3810" i="10"/>
  <c r="G3811" i="10"/>
  <c r="G3812" i="10"/>
  <c r="G3813" i="10"/>
  <c r="G3814" i="10"/>
  <c r="G3815" i="10"/>
  <c r="G3816" i="10"/>
  <c r="G3817" i="10"/>
  <c r="G3818" i="10"/>
  <c r="G3819" i="10"/>
  <c r="G3820" i="10"/>
  <c r="G3821" i="10"/>
  <c r="G3822" i="10"/>
  <c r="G3823" i="10"/>
  <c r="G3824" i="10"/>
  <c r="G3825" i="10"/>
  <c r="G3826" i="10"/>
  <c r="G3827" i="10"/>
  <c r="G3828" i="10"/>
  <c r="G3829" i="10"/>
  <c r="G3830" i="10"/>
  <c r="G3831" i="10"/>
  <c r="G3832" i="10"/>
  <c r="G3833" i="10"/>
  <c r="G3834" i="10"/>
  <c r="G3835" i="10"/>
  <c r="G3836" i="10"/>
  <c r="G3837" i="10"/>
  <c r="G3838" i="10"/>
  <c r="G3839" i="10"/>
  <c r="G3840" i="10"/>
  <c r="G3841" i="10"/>
  <c r="G3842" i="10"/>
  <c r="G3843" i="10"/>
  <c r="G3844" i="10"/>
  <c r="G3845" i="10"/>
  <c r="G3846" i="10"/>
  <c r="G3847" i="10"/>
  <c r="G3848" i="10"/>
  <c r="G3849" i="10"/>
  <c r="G3850" i="10"/>
  <c r="G3851" i="10"/>
  <c r="G3852" i="10"/>
  <c r="G3853" i="10"/>
  <c r="G3854" i="10"/>
  <c r="G3855" i="10"/>
  <c r="G3856" i="10"/>
  <c r="G3857" i="10"/>
  <c r="G3858" i="10"/>
  <c r="G3859" i="10"/>
  <c r="G3860" i="10"/>
  <c r="G3861" i="10"/>
  <c r="G3862" i="10"/>
  <c r="G3863" i="10"/>
  <c r="G3864" i="10"/>
  <c r="G3865" i="10"/>
  <c r="G3866" i="10"/>
  <c r="G3867" i="10"/>
  <c r="G3868" i="10"/>
  <c r="G3869" i="10"/>
  <c r="G3870" i="10"/>
  <c r="G3871" i="10"/>
  <c r="G3872" i="10"/>
  <c r="G3873" i="10"/>
  <c r="G3874" i="10"/>
  <c r="G3875" i="10"/>
  <c r="G3876" i="10"/>
  <c r="G3877" i="10"/>
  <c r="G3878" i="10"/>
  <c r="G3879" i="10"/>
  <c r="G3880" i="10"/>
  <c r="G3881" i="10"/>
  <c r="G3882" i="10"/>
  <c r="G3883" i="10"/>
  <c r="G3884" i="10"/>
  <c r="G3885" i="10"/>
  <c r="G3886" i="10"/>
  <c r="G3887" i="10"/>
  <c r="G3888" i="10"/>
  <c r="G3889" i="10"/>
  <c r="G3890" i="10"/>
  <c r="G3891" i="10"/>
  <c r="G3892" i="10"/>
  <c r="G3893" i="10"/>
  <c r="G3894" i="10"/>
  <c r="G3895" i="10"/>
  <c r="G3896" i="10"/>
  <c r="G3897" i="10"/>
  <c r="G3898" i="10"/>
  <c r="G3899" i="10"/>
  <c r="G3900" i="10"/>
  <c r="G3901" i="10"/>
  <c r="G3902" i="10"/>
  <c r="G3903" i="10"/>
  <c r="G3904" i="10"/>
  <c r="G3905" i="10"/>
  <c r="G3906" i="10"/>
  <c r="G3907" i="10"/>
  <c r="G3908" i="10"/>
  <c r="G3909" i="10"/>
  <c r="G3910" i="10"/>
  <c r="G3911" i="10"/>
  <c r="G3912" i="10"/>
  <c r="G3913" i="10"/>
  <c r="G2" i="10"/>
  <c r="I3" i="3"/>
  <c r="J3" i="3"/>
  <c r="I4" i="3"/>
  <c r="J4" i="3"/>
  <c r="I5" i="3"/>
  <c r="J5" i="3"/>
  <c r="I6" i="3"/>
  <c r="J6" i="3"/>
  <c r="I7" i="3"/>
  <c r="J7" i="3"/>
  <c r="I8" i="3"/>
  <c r="J8" i="3"/>
  <c r="I9" i="3"/>
  <c r="J9" i="3"/>
  <c r="I10" i="3"/>
  <c r="J10" i="3"/>
  <c r="I11" i="3"/>
  <c r="J11" i="3"/>
  <c r="I12" i="3"/>
  <c r="J12" i="3"/>
  <c r="I13" i="3"/>
  <c r="J13" i="3"/>
  <c r="I14" i="3"/>
  <c r="J14" i="3"/>
  <c r="I15" i="3"/>
  <c r="J15" i="3"/>
  <c r="I16" i="3"/>
  <c r="J16" i="3"/>
  <c r="I17" i="3"/>
  <c r="J17" i="3"/>
  <c r="I18" i="3"/>
  <c r="J18" i="3"/>
  <c r="I19" i="3"/>
  <c r="J19" i="3"/>
  <c r="I20" i="3"/>
  <c r="J20" i="3"/>
  <c r="I21" i="3"/>
  <c r="J21" i="3"/>
  <c r="I22" i="3"/>
  <c r="J22" i="3"/>
  <c r="I23" i="3"/>
  <c r="J23" i="3"/>
  <c r="I24" i="3"/>
  <c r="J24" i="3"/>
  <c r="I25" i="3"/>
  <c r="J25" i="3"/>
  <c r="I26" i="3"/>
  <c r="J26" i="3"/>
  <c r="I27" i="3"/>
  <c r="J27" i="3"/>
  <c r="I28" i="3"/>
  <c r="J28" i="3"/>
  <c r="I29" i="3"/>
  <c r="J29" i="3"/>
  <c r="I30" i="3"/>
  <c r="J30" i="3"/>
  <c r="I31" i="3"/>
  <c r="J31" i="3"/>
  <c r="I32" i="3"/>
  <c r="J32" i="3"/>
  <c r="I33" i="3"/>
  <c r="J33" i="3"/>
  <c r="I34" i="3"/>
  <c r="J34" i="3"/>
  <c r="I35" i="3"/>
  <c r="J35" i="3"/>
  <c r="I36" i="3"/>
  <c r="J36" i="3"/>
  <c r="I37" i="3"/>
  <c r="J37" i="3"/>
  <c r="I38" i="3"/>
  <c r="J38" i="3"/>
  <c r="I39" i="3"/>
  <c r="J39" i="3"/>
  <c r="I40" i="3"/>
  <c r="J40" i="3"/>
  <c r="I41" i="3"/>
  <c r="J41" i="3"/>
  <c r="I42" i="3"/>
  <c r="J42" i="3"/>
  <c r="I43" i="3"/>
  <c r="J43" i="3"/>
  <c r="I44" i="3"/>
  <c r="J44" i="3"/>
  <c r="I45" i="3"/>
  <c r="J45" i="3"/>
  <c r="I46" i="3"/>
  <c r="J46" i="3"/>
  <c r="I47" i="3"/>
  <c r="J47" i="3"/>
  <c r="I48" i="3"/>
  <c r="J48" i="3"/>
  <c r="I49" i="3"/>
  <c r="J49" i="3"/>
  <c r="I50" i="3"/>
  <c r="J50" i="3"/>
  <c r="I51" i="3"/>
  <c r="J51" i="3"/>
  <c r="I52" i="3"/>
  <c r="J52" i="3"/>
  <c r="I53" i="3"/>
  <c r="J53" i="3"/>
  <c r="I54" i="3"/>
  <c r="J54" i="3"/>
  <c r="I55" i="3"/>
  <c r="J55" i="3"/>
  <c r="I56" i="3"/>
  <c r="J56" i="3"/>
  <c r="I57" i="3"/>
  <c r="J57" i="3"/>
  <c r="I58" i="3"/>
  <c r="J58" i="3"/>
  <c r="I59" i="3"/>
  <c r="J59" i="3"/>
  <c r="I60" i="3"/>
  <c r="J60" i="3"/>
  <c r="I61" i="3"/>
  <c r="J61" i="3"/>
  <c r="I62" i="3"/>
  <c r="J62" i="3"/>
  <c r="I63" i="3"/>
  <c r="J63" i="3"/>
  <c r="I64" i="3"/>
  <c r="J64" i="3"/>
  <c r="I65" i="3"/>
  <c r="J65" i="3"/>
  <c r="I66" i="3"/>
  <c r="J66" i="3"/>
  <c r="I67" i="3"/>
  <c r="J67" i="3"/>
  <c r="I68" i="3"/>
  <c r="J68" i="3"/>
  <c r="I69" i="3"/>
  <c r="J69" i="3"/>
  <c r="I70" i="3"/>
  <c r="J70" i="3"/>
  <c r="I71" i="3"/>
  <c r="J71" i="3"/>
  <c r="I72" i="3"/>
  <c r="J72" i="3"/>
  <c r="I73" i="3"/>
  <c r="J73" i="3"/>
  <c r="I74" i="3"/>
  <c r="J74" i="3"/>
  <c r="I75" i="3"/>
  <c r="J75" i="3"/>
  <c r="I76" i="3"/>
  <c r="J76" i="3"/>
  <c r="I77" i="3"/>
  <c r="J77" i="3"/>
  <c r="I78" i="3"/>
  <c r="J78" i="3"/>
  <c r="I79" i="3"/>
  <c r="J79" i="3"/>
  <c r="I80" i="3"/>
  <c r="J80" i="3"/>
  <c r="I81" i="3"/>
  <c r="J81" i="3"/>
  <c r="I82" i="3"/>
  <c r="J82" i="3"/>
  <c r="I83" i="3"/>
  <c r="J83" i="3"/>
  <c r="I84" i="3"/>
  <c r="J84" i="3"/>
  <c r="I85" i="3"/>
  <c r="J85" i="3"/>
  <c r="I86" i="3"/>
  <c r="J86" i="3"/>
  <c r="I87" i="3"/>
  <c r="J87" i="3"/>
  <c r="I88" i="3"/>
  <c r="J88" i="3"/>
  <c r="I89" i="3"/>
  <c r="J89" i="3"/>
  <c r="I90" i="3"/>
  <c r="J90" i="3"/>
  <c r="I91" i="3"/>
  <c r="J91" i="3"/>
  <c r="I92" i="3"/>
  <c r="J92" i="3"/>
  <c r="I93" i="3"/>
  <c r="J93" i="3"/>
  <c r="I94" i="3"/>
  <c r="J94" i="3"/>
  <c r="I95" i="3"/>
  <c r="J95" i="3"/>
  <c r="I96" i="3"/>
  <c r="J96" i="3"/>
  <c r="I97" i="3"/>
  <c r="J97" i="3"/>
  <c r="I98" i="3"/>
  <c r="J98" i="3"/>
  <c r="I99" i="3"/>
  <c r="J99" i="3"/>
  <c r="I100" i="3"/>
  <c r="J100" i="3"/>
  <c r="I101" i="3"/>
  <c r="J101" i="3"/>
  <c r="I102" i="3"/>
  <c r="J102" i="3"/>
  <c r="I103" i="3"/>
  <c r="J103" i="3"/>
  <c r="I104" i="3"/>
  <c r="J104" i="3"/>
  <c r="I105" i="3"/>
  <c r="J105" i="3"/>
  <c r="I106" i="3"/>
  <c r="J106" i="3"/>
  <c r="I107" i="3"/>
  <c r="J107" i="3"/>
  <c r="I108" i="3"/>
  <c r="J108" i="3"/>
  <c r="I109" i="3"/>
  <c r="J109" i="3"/>
  <c r="I110" i="3"/>
  <c r="J110" i="3"/>
  <c r="I111" i="3"/>
  <c r="J111" i="3"/>
  <c r="I112" i="3"/>
  <c r="J112" i="3"/>
  <c r="I113" i="3"/>
  <c r="J113" i="3"/>
  <c r="I114" i="3"/>
  <c r="J114" i="3"/>
  <c r="I115" i="3"/>
  <c r="J115" i="3"/>
  <c r="I116" i="3"/>
  <c r="J116" i="3"/>
  <c r="I117" i="3"/>
  <c r="J117" i="3"/>
  <c r="I118" i="3"/>
  <c r="J118" i="3"/>
  <c r="I119" i="3"/>
  <c r="J119" i="3"/>
  <c r="I120" i="3"/>
  <c r="J120" i="3"/>
  <c r="I121" i="3"/>
  <c r="J121" i="3"/>
  <c r="I122" i="3"/>
  <c r="J122" i="3"/>
  <c r="I123" i="3"/>
  <c r="J123" i="3"/>
  <c r="I124" i="3"/>
  <c r="J124" i="3"/>
  <c r="I125" i="3"/>
  <c r="J125" i="3"/>
  <c r="I126" i="3"/>
  <c r="J126" i="3"/>
  <c r="I127" i="3"/>
  <c r="J127" i="3"/>
  <c r="I128" i="3"/>
  <c r="J128" i="3"/>
  <c r="I129" i="3"/>
  <c r="J129" i="3"/>
  <c r="I130" i="3"/>
  <c r="J130" i="3"/>
  <c r="I131" i="3"/>
  <c r="J131" i="3"/>
  <c r="I132" i="3"/>
  <c r="J132" i="3"/>
  <c r="I133" i="3"/>
  <c r="J133" i="3"/>
  <c r="I134" i="3"/>
  <c r="J134" i="3"/>
  <c r="I135" i="3"/>
  <c r="J135" i="3"/>
  <c r="I136" i="3"/>
  <c r="J136" i="3"/>
  <c r="I137" i="3"/>
  <c r="J137" i="3"/>
  <c r="I138" i="3"/>
  <c r="J138" i="3"/>
  <c r="I139" i="3"/>
  <c r="J139" i="3"/>
  <c r="I140" i="3"/>
  <c r="J140" i="3"/>
  <c r="I141" i="3"/>
  <c r="J141" i="3"/>
  <c r="I142" i="3"/>
  <c r="J142" i="3"/>
  <c r="I143" i="3"/>
  <c r="J143" i="3"/>
  <c r="I144" i="3"/>
  <c r="J144" i="3"/>
  <c r="I145" i="3"/>
  <c r="J145" i="3"/>
  <c r="I146" i="3"/>
  <c r="J146" i="3"/>
  <c r="I147" i="3"/>
  <c r="J147" i="3"/>
  <c r="I148" i="3"/>
  <c r="J148" i="3"/>
  <c r="I149" i="3"/>
  <c r="J149" i="3"/>
  <c r="I150" i="3"/>
  <c r="J150" i="3"/>
  <c r="I151" i="3"/>
  <c r="J151" i="3"/>
  <c r="I152" i="3"/>
  <c r="J152" i="3"/>
  <c r="I153" i="3"/>
  <c r="J153" i="3"/>
  <c r="I154" i="3"/>
  <c r="J154" i="3"/>
  <c r="I155" i="3"/>
  <c r="J155" i="3"/>
  <c r="I156" i="3"/>
  <c r="J156" i="3"/>
  <c r="I157" i="3"/>
  <c r="J157" i="3"/>
  <c r="I158" i="3"/>
  <c r="J158" i="3"/>
  <c r="I159" i="3"/>
  <c r="J159" i="3"/>
  <c r="I160" i="3"/>
  <c r="J160" i="3"/>
  <c r="I161" i="3"/>
  <c r="J161" i="3"/>
  <c r="I162" i="3"/>
  <c r="J162" i="3"/>
  <c r="I163" i="3"/>
  <c r="J163" i="3"/>
  <c r="I164" i="3"/>
  <c r="J164" i="3"/>
  <c r="I165" i="3"/>
  <c r="J165" i="3"/>
  <c r="I166" i="3"/>
  <c r="J166" i="3"/>
  <c r="I167" i="3"/>
  <c r="J167" i="3"/>
  <c r="I168" i="3"/>
  <c r="J168" i="3"/>
  <c r="I169" i="3"/>
  <c r="J169" i="3"/>
  <c r="I170" i="3"/>
  <c r="J170" i="3"/>
  <c r="I171" i="3"/>
  <c r="J171" i="3"/>
  <c r="I172" i="3"/>
  <c r="J172" i="3"/>
  <c r="I173" i="3"/>
  <c r="J173" i="3"/>
  <c r="I174" i="3"/>
  <c r="J174" i="3"/>
  <c r="I175" i="3"/>
  <c r="J175" i="3"/>
  <c r="I176" i="3"/>
  <c r="J176" i="3"/>
  <c r="I177" i="3"/>
  <c r="J177" i="3"/>
  <c r="I178" i="3"/>
  <c r="J178" i="3"/>
  <c r="I179" i="3"/>
  <c r="J179" i="3"/>
  <c r="I180" i="3"/>
  <c r="J180" i="3"/>
  <c r="I181" i="3"/>
  <c r="J181" i="3"/>
  <c r="I182" i="3"/>
  <c r="J182" i="3"/>
  <c r="I183" i="3"/>
  <c r="J183" i="3"/>
  <c r="I184" i="3"/>
  <c r="J184" i="3"/>
  <c r="I185" i="3"/>
  <c r="J185" i="3"/>
  <c r="I186" i="3"/>
  <c r="J186" i="3"/>
  <c r="I187" i="3"/>
  <c r="J187" i="3"/>
  <c r="I188" i="3"/>
  <c r="J188" i="3"/>
  <c r="I189" i="3"/>
  <c r="J189" i="3"/>
  <c r="I190" i="3"/>
  <c r="J190" i="3"/>
  <c r="I191" i="3"/>
  <c r="J191" i="3"/>
  <c r="I192" i="3"/>
  <c r="J192" i="3"/>
  <c r="I193" i="3"/>
  <c r="J193" i="3"/>
  <c r="I194" i="3"/>
  <c r="J194" i="3"/>
  <c r="I195" i="3"/>
  <c r="J195" i="3"/>
  <c r="I196" i="3"/>
  <c r="J196" i="3"/>
  <c r="I197" i="3"/>
  <c r="J197" i="3"/>
  <c r="I198" i="3"/>
  <c r="J198" i="3"/>
  <c r="I199" i="3"/>
  <c r="J199" i="3"/>
  <c r="I200" i="3"/>
  <c r="J200" i="3"/>
  <c r="I201" i="3"/>
  <c r="J201" i="3"/>
  <c r="I202" i="3"/>
  <c r="J202" i="3"/>
  <c r="I203" i="3"/>
  <c r="J203" i="3"/>
  <c r="I204" i="3"/>
  <c r="J204" i="3"/>
  <c r="I205" i="3"/>
  <c r="J205" i="3"/>
  <c r="I206" i="3"/>
  <c r="J206" i="3"/>
  <c r="I207" i="3"/>
  <c r="J207" i="3"/>
  <c r="I208" i="3"/>
  <c r="J208" i="3"/>
  <c r="I209" i="3"/>
  <c r="J209" i="3"/>
  <c r="I210" i="3"/>
  <c r="J210" i="3"/>
  <c r="I211" i="3"/>
  <c r="J211" i="3"/>
  <c r="I212" i="3"/>
  <c r="J212" i="3"/>
  <c r="I213" i="3"/>
  <c r="J213" i="3"/>
  <c r="I214" i="3"/>
  <c r="J214" i="3"/>
  <c r="I215" i="3"/>
  <c r="J215" i="3"/>
  <c r="I216" i="3"/>
  <c r="J216" i="3"/>
  <c r="I217" i="3"/>
  <c r="J217" i="3"/>
  <c r="I218" i="3"/>
  <c r="J218" i="3"/>
  <c r="I219" i="3"/>
  <c r="J219" i="3"/>
  <c r="I220" i="3"/>
  <c r="J220" i="3"/>
  <c r="I221" i="3"/>
  <c r="J221" i="3"/>
  <c r="I222" i="3"/>
  <c r="J222" i="3"/>
  <c r="I223" i="3"/>
  <c r="J223" i="3"/>
  <c r="I224" i="3"/>
  <c r="J224" i="3"/>
  <c r="I225" i="3"/>
  <c r="J225" i="3"/>
  <c r="I226" i="3"/>
  <c r="J226" i="3"/>
  <c r="I227" i="3"/>
  <c r="J227" i="3"/>
  <c r="I228" i="3"/>
  <c r="J228" i="3"/>
  <c r="I229" i="3"/>
  <c r="J229" i="3"/>
  <c r="I230" i="3"/>
  <c r="J230" i="3"/>
  <c r="I231" i="3"/>
  <c r="J231" i="3"/>
  <c r="I232" i="3"/>
  <c r="J232" i="3"/>
  <c r="I233" i="3"/>
  <c r="J233" i="3"/>
  <c r="I234" i="3"/>
  <c r="J234" i="3"/>
  <c r="I235" i="3"/>
  <c r="J235" i="3"/>
  <c r="I236" i="3"/>
  <c r="J236" i="3"/>
  <c r="I237" i="3"/>
  <c r="J237" i="3"/>
  <c r="I238" i="3"/>
  <c r="J238" i="3"/>
  <c r="I239" i="3"/>
  <c r="J239" i="3"/>
  <c r="I240" i="3"/>
  <c r="J240" i="3"/>
  <c r="I241" i="3"/>
  <c r="J241" i="3"/>
  <c r="I242" i="3"/>
  <c r="J242" i="3"/>
  <c r="I243" i="3"/>
  <c r="J243" i="3"/>
  <c r="I244" i="3"/>
  <c r="J244" i="3"/>
  <c r="I245" i="3"/>
  <c r="J245" i="3"/>
  <c r="I246" i="3"/>
  <c r="J246" i="3"/>
  <c r="I247" i="3"/>
  <c r="J247" i="3"/>
  <c r="I248" i="3"/>
  <c r="J248" i="3"/>
  <c r="I249" i="3"/>
  <c r="J249" i="3"/>
  <c r="I250" i="3"/>
  <c r="J250" i="3"/>
  <c r="I251" i="3"/>
  <c r="J251" i="3"/>
  <c r="I252" i="3"/>
  <c r="J252" i="3"/>
  <c r="I253" i="3"/>
  <c r="J253" i="3"/>
  <c r="I254" i="3"/>
  <c r="J254" i="3"/>
  <c r="I255" i="3"/>
  <c r="J255" i="3"/>
  <c r="I256" i="3"/>
  <c r="J256" i="3"/>
  <c r="I257" i="3"/>
  <c r="J257" i="3"/>
  <c r="I258" i="3"/>
  <c r="J258" i="3"/>
  <c r="I259" i="3"/>
  <c r="J259" i="3"/>
  <c r="I260" i="3"/>
  <c r="J260" i="3"/>
  <c r="I261" i="3"/>
  <c r="J261" i="3"/>
  <c r="I262" i="3"/>
  <c r="J262" i="3"/>
  <c r="I263" i="3"/>
  <c r="J263" i="3"/>
  <c r="I264" i="3"/>
  <c r="J264" i="3"/>
  <c r="I265" i="3"/>
  <c r="J265" i="3"/>
  <c r="I266" i="3"/>
  <c r="J266" i="3"/>
  <c r="I267" i="3"/>
  <c r="J267" i="3"/>
  <c r="I268" i="3"/>
  <c r="J268" i="3"/>
  <c r="I269" i="3"/>
  <c r="J269" i="3"/>
  <c r="I270" i="3"/>
  <c r="J270" i="3"/>
  <c r="I271" i="3"/>
  <c r="J271" i="3"/>
  <c r="I272" i="3"/>
  <c r="J272" i="3"/>
  <c r="I273" i="3"/>
  <c r="J273" i="3"/>
  <c r="I274" i="3"/>
  <c r="J274" i="3"/>
  <c r="I275" i="3"/>
  <c r="J275" i="3"/>
  <c r="I276" i="3"/>
  <c r="J276" i="3"/>
  <c r="I277" i="3"/>
  <c r="J277" i="3"/>
  <c r="I278" i="3"/>
  <c r="J278" i="3"/>
  <c r="I279" i="3"/>
  <c r="J279" i="3"/>
  <c r="I280" i="3"/>
  <c r="J280" i="3"/>
  <c r="I281" i="3"/>
  <c r="J281" i="3"/>
  <c r="I282" i="3"/>
  <c r="J282" i="3"/>
  <c r="I283" i="3"/>
  <c r="J283" i="3"/>
  <c r="I284" i="3"/>
  <c r="J284" i="3"/>
  <c r="I285" i="3"/>
  <c r="J285" i="3"/>
  <c r="I286" i="3"/>
  <c r="J286" i="3"/>
  <c r="I287" i="3"/>
  <c r="J287" i="3"/>
  <c r="I288" i="3"/>
  <c r="J288" i="3"/>
  <c r="I289" i="3"/>
  <c r="J289" i="3"/>
  <c r="I290" i="3"/>
  <c r="J290" i="3"/>
  <c r="I291" i="3"/>
  <c r="J291" i="3"/>
  <c r="I292" i="3"/>
  <c r="J292" i="3"/>
  <c r="I293" i="3"/>
  <c r="J293" i="3"/>
  <c r="I294" i="3"/>
  <c r="J294" i="3"/>
  <c r="I295" i="3"/>
  <c r="J295" i="3"/>
  <c r="I296" i="3"/>
  <c r="J296" i="3"/>
  <c r="I297" i="3"/>
  <c r="J297" i="3"/>
  <c r="I298" i="3"/>
  <c r="J298" i="3"/>
  <c r="I299" i="3"/>
  <c r="J299" i="3"/>
  <c r="I300" i="3"/>
  <c r="J300" i="3"/>
  <c r="I301" i="3"/>
  <c r="J301" i="3"/>
  <c r="I302" i="3"/>
  <c r="J302" i="3"/>
  <c r="I303" i="3"/>
  <c r="J303" i="3"/>
  <c r="I304" i="3"/>
  <c r="J304" i="3"/>
  <c r="I305" i="3"/>
  <c r="J305" i="3"/>
  <c r="I306" i="3"/>
  <c r="J306" i="3"/>
  <c r="I307" i="3"/>
  <c r="J307" i="3"/>
  <c r="I308" i="3"/>
  <c r="J308" i="3"/>
  <c r="I309" i="3"/>
  <c r="J309" i="3"/>
  <c r="I310" i="3"/>
  <c r="J310" i="3"/>
  <c r="I311" i="3"/>
  <c r="J311" i="3"/>
  <c r="I312" i="3"/>
  <c r="J312" i="3"/>
  <c r="I313" i="3"/>
  <c r="J313" i="3"/>
  <c r="I314" i="3"/>
  <c r="J314" i="3"/>
  <c r="I315" i="3"/>
  <c r="J315" i="3"/>
  <c r="I316" i="3"/>
  <c r="J316" i="3"/>
  <c r="I317" i="3"/>
  <c r="J317" i="3"/>
  <c r="I318" i="3"/>
  <c r="J318" i="3"/>
  <c r="I319" i="3"/>
  <c r="J319" i="3"/>
  <c r="I320" i="3"/>
  <c r="J320" i="3"/>
  <c r="I321" i="3"/>
  <c r="J321" i="3"/>
  <c r="I322" i="3"/>
  <c r="J322" i="3"/>
  <c r="I323" i="3"/>
  <c r="J323" i="3"/>
  <c r="I324" i="3"/>
  <c r="J324" i="3"/>
  <c r="I325" i="3"/>
  <c r="J325" i="3"/>
  <c r="I326" i="3"/>
  <c r="J326" i="3"/>
  <c r="I327" i="3"/>
  <c r="J327" i="3"/>
  <c r="I328" i="3"/>
  <c r="J328" i="3"/>
  <c r="I329" i="3"/>
  <c r="J329" i="3"/>
  <c r="I330" i="3"/>
  <c r="J330" i="3"/>
  <c r="I331" i="3"/>
  <c r="J331" i="3"/>
  <c r="I332" i="3"/>
  <c r="J332" i="3"/>
  <c r="I333" i="3"/>
  <c r="J333" i="3"/>
  <c r="I334" i="3"/>
  <c r="J334" i="3"/>
  <c r="I335" i="3"/>
  <c r="J335" i="3"/>
  <c r="I336" i="3"/>
  <c r="J336" i="3"/>
  <c r="I337" i="3"/>
  <c r="J337" i="3"/>
  <c r="I338" i="3"/>
  <c r="J338" i="3"/>
  <c r="I339" i="3"/>
  <c r="J339" i="3"/>
  <c r="I340" i="3"/>
  <c r="J340" i="3"/>
  <c r="I341" i="3"/>
  <c r="J341" i="3"/>
  <c r="I342" i="3"/>
  <c r="J342" i="3"/>
  <c r="I343" i="3"/>
  <c r="J343" i="3"/>
  <c r="I344" i="3"/>
  <c r="J344" i="3"/>
  <c r="I345" i="3"/>
  <c r="J345" i="3"/>
  <c r="I346" i="3"/>
  <c r="J346" i="3"/>
  <c r="I347" i="3"/>
  <c r="J347" i="3"/>
  <c r="I348" i="3"/>
  <c r="J348" i="3"/>
  <c r="I349" i="3"/>
  <c r="J349" i="3"/>
  <c r="I350" i="3"/>
  <c r="J350" i="3"/>
  <c r="I351" i="3"/>
  <c r="J351" i="3"/>
  <c r="I352" i="3"/>
  <c r="J352" i="3"/>
  <c r="I353" i="3"/>
  <c r="J353" i="3"/>
  <c r="I354" i="3"/>
  <c r="J354" i="3"/>
  <c r="I355" i="3"/>
  <c r="J355" i="3"/>
  <c r="I356" i="3"/>
  <c r="J356" i="3"/>
  <c r="I357" i="3"/>
  <c r="J357" i="3"/>
  <c r="I358" i="3"/>
  <c r="J358" i="3"/>
  <c r="I359" i="3"/>
  <c r="J359" i="3"/>
  <c r="I360" i="3"/>
  <c r="J360" i="3"/>
  <c r="I361" i="3"/>
  <c r="J361" i="3"/>
  <c r="I362" i="3"/>
  <c r="J362" i="3"/>
  <c r="I363" i="3"/>
  <c r="J363" i="3"/>
  <c r="I364" i="3"/>
  <c r="J364" i="3"/>
  <c r="I365" i="3"/>
  <c r="J365" i="3"/>
  <c r="I366" i="3"/>
  <c r="J366" i="3"/>
  <c r="I367" i="3"/>
  <c r="J367" i="3"/>
  <c r="I368" i="3"/>
  <c r="J368" i="3"/>
  <c r="I369" i="3"/>
  <c r="J369" i="3"/>
  <c r="I370" i="3"/>
  <c r="J370" i="3"/>
  <c r="I371" i="3"/>
  <c r="J371" i="3"/>
  <c r="I372" i="3"/>
  <c r="J372" i="3"/>
  <c r="I373" i="3"/>
  <c r="J373" i="3"/>
  <c r="I374" i="3"/>
  <c r="J374" i="3"/>
  <c r="I375" i="3"/>
  <c r="J375" i="3"/>
  <c r="I376" i="3"/>
  <c r="J376" i="3"/>
  <c r="I377" i="3"/>
  <c r="J377" i="3"/>
  <c r="I378" i="3"/>
  <c r="J378" i="3"/>
  <c r="I379" i="3"/>
  <c r="J379" i="3"/>
  <c r="I380" i="3"/>
  <c r="J380" i="3"/>
  <c r="I381" i="3"/>
  <c r="J381" i="3"/>
  <c r="I382" i="3"/>
  <c r="J382" i="3"/>
  <c r="I383" i="3"/>
  <c r="J383" i="3"/>
  <c r="I384" i="3"/>
  <c r="J384" i="3"/>
  <c r="I385" i="3"/>
  <c r="J385" i="3"/>
  <c r="I386" i="3"/>
  <c r="J386" i="3"/>
  <c r="I387" i="3"/>
  <c r="J387" i="3"/>
  <c r="I388" i="3"/>
  <c r="J388" i="3"/>
  <c r="I389" i="3"/>
  <c r="J389" i="3"/>
  <c r="I390" i="3"/>
  <c r="J390" i="3"/>
  <c r="I391" i="3"/>
  <c r="J391" i="3"/>
  <c r="I392" i="3"/>
  <c r="J392" i="3"/>
  <c r="I393" i="3"/>
  <c r="J393" i="3"/>
  <c r="I394" i="3"/>
  <c r="J394" i="3"/>
  <c r="I395" i="3"/>
  <c r="J395" i="3"/>
  <c r="I396" i="3"/>
  <c r="J396" i="3"/>
  <c r="I397" i="3"/>
  <c r="J397" i="3"/>
  <c r="I398" i="3"/>
  <c r="J398" i="3"/>
  <c r="I399" i="3"/>
  <c r="J399" i="3"/>
  <c r="I400" i="3"/>
  <c r="J400" i="3"/>
  <c r="I401" i="3"/>
  <c r="J401" i="3"/>
  <c r="I402" i="3"/>
  <c r="J402" i="3"/>
  <c r="I403" i="3"/>
  <c r="J403" i="3"/>
  <c r="I404" i="3"/>
  <c r="J404" i="3"/>
  <c r="I405" i="3"/>
  <c r="J405" i="3"/>
  <c r="I406" i="3"/>
  <c r="J406" i="3"/>
  <c r="I407" i="3"/>
  <c r="J407" i="3"/>
  <c r="I408" i="3"/>
  <c r="J408" i="3"/>
  <c r="I409" i="3"/>
  <c r="J409" i="3"/>
  <c r="I410" i="3"/>
  <c r="J410" i="3"/>
  <c r="I411" i="3"/>
  <c r="J411" i="3"/>
  <c r="I412" i="3"/>
  <c r="J412" i="3"/>
  <c r="I413" i="3"/>
  <c r="J413" i="3"/>
  <c r="I414" i="3"/>
  <c r="J414" i="3"/>
  <c r="I415" i="3"/>
  <c r="J415" i="3"/>
  <c r="I416" i="3"/>
  <c r="J416" i="3"/>
  <c r="I417" i="3"/>
  <c r="J417" i="3"/>
  <c r="I418" i="3"/>
  <c r="J418" i="3"/>
  <c r="I419" i="3"/>
  <c r="J419" i="3"/>
  <c r="I420" i="3"/>
  <c r="J420" i="3"/>
  <c r="I421" i="3"/>
  <c r="J421" i="3"/>
  <c r="I422" i="3"/>
  <c r="J422" i="3"/>
  <c r="I423" i="3"/>
  <c r="J423" i="3"/>
  <c r="I424" i="3"/>
  <c r="J424" i="3"/>
  <c r="I425" i="3"/>
  <c r="J425" i="3"/>
  <c r="I426" i="3"/>
  <c r="J426" i="3"/>
  <c r="I427" i="3"/>
  <c r="J427" i="3"/>
  <c r="I428" i="3"/>
  <c r="J428" i="3"/>
  <c r="I429" i="3"/>
  <c r="J429" i="3"/>
  <c r="I430" i="3"/>
  <c r="J430" i="3"/>
  <c r="I431" i="3"/>
  <c r="J431" i="3"/>
  <c r="I432" i="3"/>
  <c r="J432" i="3"/>
  <c r="I433" i="3"/>
  <c r="J433" i="3"/>
  <c r="I434" i="3"/>
  <c r="J434" i="3"/>
  <c r="I435" i="3"/>
  <c r="J435" i="3"/>
  <c r="I436" i="3"/>
  <c r="J436" i="3"/>
  <c r="I437" i="3"/>
  <c r="J437" i="3"/>
  <c r="I438" i="3"/>
  <c r="J438" i="3"/>
  <c r="I439" i="3"/>
  <c r="J439" i="3"/>
  <c r="I440" i="3"/>
  <c r="J440" i="3"/>
  <c r="I441" i="3"/>
  <c r="J441" i="3"/>
  <c r="I442" i="3"/>
  <c r="J442" i="3"/>
  <c r="I443" i="3"/>
  <c r="J443" i="3"/>
  <c r="I444" i="3"/>
  <c r="J444" i="3"/>
  <c r="I445" i="3"/>
  <c r="J445" i="3"/>
  <c r="I446" i="3"/>
  <c r="J446" i="3"/>
  <c r="I447" i="3"/>
  <c r="J447" i="3"/>
  <c r="I448" i="3"/>
  <c r="J448" i="3"/>
  <c r="I449" i="3"/>
  <c r="J449" i="3"/>
  <c r="I450" i="3"/>
  <c r="J450" i="3"/>
  <c r="I451" i="3"/>
  <c r="J451" i="3"/>
  <c r="I452" i="3"/>
  <c r="J452" i="3"/>
  <c r="I453" i="3"/>
  <c r="J453" i="3"/>
  <c r="I454" i="3"/>
  <c r="J454" i="3"/>
  <c r="I455" i="3"/>
  <c r="J455" i="3"/>
  <c r="I456" i="3"/>
  <c r="J456" i="3"/>
  <c r="I457" i="3"/>
  <c r="J457" i="3"/>
  <c r="I458" i="3"/>
  <c r="J458" i="3"/>
  <c r="I459" i="3"/>
  <c r="J459" i="3"/>
  <c r="I460" i="3"/>
  <c r="J460" i="3"/>
  <c r="I461" i="3"/>
  <c r="J461" i="3"/>
  <c r="I462" i="3"/>
  <c r="J462" i="3"/>
  <c r="I463" i="3"/>
  <c r="J463" i="3"/>
  <c r="I464" i="3"/>
  <c r="J464" i="3"/>
  <c r="I465" i="3"/>
  <c r="J465" i="3"/>
  <c r="I466" i="3"/>
  <c r="J466" i="3"/>
  <c r="I467" i="3"/>
  <c r="J467" i="3"/>
  <c r="I468" i="3"/>
  <c r="J468" i="3"/>
  <c r="I469" i="3"/>
  <c r="J469" i="3"/>
  <c r="I470" i="3"/>
  <c r="J470" i="3"/>
  <c r="I471" i="3"/>
  <c r="J471" i="3"/>
  <c r="I472" i="3"/>
  <c r="J472" i="3"/>
  <c r="I473" i="3"/>
  <c r="J473" i="3"/>
  <c r="I474" i="3"/>
  <c r="J474" i="3"/>
  <c r="I475" i="3"/>
  <c r="J475" i="3"/>
  <c r="I476" i="3"/>
  <c r="J476" i="3"/>
  <c r="I477" i="3"/>
  <c r="J477" i="3"/>
  <c r="I478" i="3"/>
  <c r="J478" i="3"/>
  <c r="I479" i="3"/>
  <c r="J479" i="3"/>
  <c r="I480" i="3"/>
  <c r="J480" i="3"/>
  <c r="I481" i="3"/>
  <c r="J481" i="3"/>
  <c r="I482" i="3"/>
  <c r="J482" i="3"/>
  <c r="I483" i="3"/>
  <c r="J483" i="3"/>
  <c r="I484" i="3"/>
  <c r="J484" i="3"/>
  <c r="I485" i="3"/>
  <c r="J485" i="3"/>
  <c r="I486" i="3"/>
  <c r="J486" i="3"/>
  <c r="I487" i="3"/>
  <c r="J487" i="3"/>
  <c r="I488" i="3"/>
  <c r="J488" i="3"/>
  <c r="I489" i="3"/>
  <c r="J489" i="3"/>
  <c r="I490" i="3"/>
  <c r="J490" i="3"/>
  <c r="I491" i="3"/>
  <c r="J491" i="3"/>
  <c r="I492" i="3"/>
  <c r="J492" i="3"/>
  <c r="I493" i="3"/>
  <c r="J493" i="3"/>
  <c r="I494" i="3"/>
  <c r="J494" i="3"/>
  <c r="I495" i="3"/>
  <c r="J495" i="3"/>
  <c r="I496" i="3"/>
  <c r="J496" i="3"/>
  <c r="I497" i="3"/>
  <c r="J497" i="3"/>
  <c r="I498" i="3"/>
  <c r="J498" i="3"/>
  <c r="I499" i="3"/>
  <c r="J499" i="3"/>
  <c r="I500" i="3"/>
  <c r="J500" i="3"/>
  <c r="I501" i="3"/>
  <c r="J501" i="3"/>
  <c r="I502" i="3"/>
  <c r="J502" i="3"/>
  <c r="I503" i="3"/>
  <c r="J503" i="3"/>
  <c r="I504" i="3"/>
  <c r="J504" i="3"/>
  <c r="I505" i="3"/>
  <c r="J505" i="3"/>
  <c r="I506" i="3"/>
  <c r="J506" i="3"/>
  <c r="I507" i="3"/>
  <c r="J507" i="3"/>
  <c r="I508" i="3"/>
  <c r="J508" i="3"/>
  <c r="I509" i="3"/>
  <c r="J509" i="3"/>
  <c r="I510" i="3"/>
  <c r="J510" i="3"/>
  <c r="I511" i="3"/>
  <c r="J511" i="3"/>
  <c r="I512" i="3"/>
  <c r="J512" i="3"/>
  <c r="I513" i="3"/>
  <c r="J513" i="3"/>
  <c r="I514" i="3"/>
  <c r="J514" i="3"/>
  <c r="I515" i="3"/>
  <c r="J515" i="3"/>
  <c r="I516" i="3"/>
  <c r="J516" i="3"/>
  <c r="I517" i="3"/>
  <c r="J517" i="3"/>
  <c r="I518" i="3"/>
  <c r="J518" i="3"/>
  <c r="I519" i="3"/>
  <c r="J519" i="3"/>
  <c r="I520" i="3"/>
  <c r="J520" i="3"/>
  <c r="I521" i="3"/>
  <c r="J521" i="3"/>
  <c r="I522" i="3"/>
  <c r="J522" i="3"/>
  <c r="I523" i="3"/>
  <c r="J523" i="3"/>
  <c r="I524" i="3"/>
  <c r="J524" i="3"/>
  <c r="I525" i="3"/>
  <c r="J525" i="3"/>
  <c r="I526" i="3"/>
  <c r="J526" i="3"/>
  <c r="I527" i="3"/>
  <c r="J527" i="3"/>
  <c r="I528" i="3"/>
  <c r="J528" i="3"/>
  <c r="I529" i="3"/>
  <c r="J529" i="3"/>
  <c r="I530" i="3"/>
  <c r="J530" i="3"/>
  <c r="I531" i="3"/>
  <c r="J531" i="3"/>
  <c r="I532" i="3"/>
  <c r="J532" i="3"/>
  <c r="I533" i="3"/>
  <c r="J533" i="3"/>
  <c r="I534" i="3"/>
  <c r="J534" i="3"/>
  <c r="I535" i="3"/>
  <c r="J535" i="3"/>
  <c r="I536" i="3"/>
  <c r="J536" i="3"/>
  <c r="I537" i="3"/>
  <c r="J537" i="3"/>
  <c r="I538" i="3"/>
  <c r="J538" i="3"/>
  <c r="I539" i="3"/>
  <c r="J539" i="3"/>
  <c r="I540" i="3"/>
  <c r="J540" i="3"/>
  <c r="I541" i="3"/>
  <c r="J541" i="3"/>
  <c r="I542" i="3"/>
  <c r="J542" i="3"/>
  <c r="I543" i="3"/>
  <c r="J543" i="3"/>
  <c r="I544" i="3"/>
  <c r="J544" i="3"/>
  <c r="I545" i="3"/>
  <c r="J545" i="3"/>
  <c r="I546" i="3"/>
  <c r="J546" i="3"/>
  <c r="I547" i="3"/>
  <c r="J547" i="3"/>
  <c r="I548" i="3"/>
  <c r="J548" i="3"/>
  <c r="I549" i="3"/>
  <c r="J549" i="3"/>
  <c r="I550" i="3"/>
  <c r="J550" i="3"/>
  <c r="I551" i="3"/>
  <c r="J551" i="3"/>
  <c r="I552" i="3"/>
  <c r="J552" i="3"/>
  <c r="I553" i="3"/>
  <c r="J553" i="3"/>
  <c r="I554" i="3"/>
  <c r="J554" i="3"/>
  <c r="I555" i="3"/>
  <c r="J555" i="3"/>
  <c r="I556" i="3"/>
  <c r="J556" i="3"/>
  <c r="I557" i="3"/>
  <c r="J557" i="3"/>
  <c r="I558" i="3"/>
  <c r="J558" i="3"/>
  <c r="I559" i="3"/>
  <c r="J559" i="3"/>
  <c r="I560" i="3"/>
  <c r="J560" i="3"/>
  <c r="I561" i="3"/>
  <c r="J561" i="3"/>
  <c r="I562" i="3"/>
  <c r="J562" i="3"/>
  <c r="I563" i="3"/>
  <c r="J563" i="3"/>
  <c r="I564" i="3"/>
  <c r="J564" i="3"/>
  <c r="I565" i="3"/>
  <c r="J565" i="3"/>
  <c r="I566" i="3"/>
  <c r="J566" i="3"/>
  <c r="I567" i="3"/>
  <c r="J567" i="3"/>
  <c r="I568" i="3"/>
  <c r="J568" i="3"/>
  <c r="I569" i="3"/>
  <c r="J569" i="3"/>
  <c r="I570" i="3"/>
  <c r="J570" i="3"/>
  <c r="I571" i="3"/>
  <c r="J571" i="3"/>
  <c r="I572" i="3"/>
  <c r="J572" i="3"/>
  <c r="I573" i="3"/>
  <c r="J573" i="3"/>
  <c r="I574" i="3"/>
  <c r="J574" i="3"/>
  <c r="I575" i="3"/>
  <c r="J575" i="3"/>
  <c r="I576" i="3"/>
  <c r="J576" i="3"/>
  <c r="I577" i="3"/>
  <c r="J577" i="3"/>
  <c r="I578" i="3"/>
  <c r="J578" i="3"/>
  <c r="I579" i="3"/>
  <c r="J579" i="3"/>
  <c r="I580" i="3"/>
  <c r="J580" i="3"/>
  <c r="I581" i="3"/>
  <c r="J581" i="3"/>
  <c r="I582" i="3"/>
  <c r="J582" i="3"/>
  <c r="I583" i="3"/>
  <c r="J583" i="3"/>
  <c r="I584" i="3"/>
  <c r="J584" i="3"/>
  <c r="I585" i="3"/>
  <c r="J585" i="3"/>
  <c r="I586" i="3"/>
  <c r="J586" i="3"/>
  <c r="I587" i="3"/>
  <c r="J587" i="3"/>
  <c r="I588" i="3"/>
  <c r="J588" i="3"/>
  <c r="I589" i="3"/>
  <c r="J589" i="3"/>
  <c r="I590" i="3"/>
  <c r="J590" i="3"/>
  <c r="I591" i="3"/>
  <c r="J591" i="3"/>
  <c r="I592" i="3"/>
  <c r="J592" i="3"/>
  <c r="I593" i="3"/>
  <c r="J593" i="3"/>
  <c r="I594" i="3"/>
  <c r="J594" i="3"/>
  <c r="I595" i="3"/>
  <c r="J595" i="3"/>
  <c r="I596" i="3"/>
  <c r="J596" i="3"/>
  <c r="I597" i="3"/>
  <c r="J597" i="3"/>
  <c r="I598" i="3"/>
  <c r="J598" i="3"/>
  <c r="I599" i="3"/>
  <c r="J599" i="3"/>
  <c r="I600" i="3"/>
  <c r="J600" i="3"/>
  <c r="I601" i="3"/>
  <c r="J601" i="3"/>
  <c r="I602" i="3"/>
  <c r="J602" i="3"/>
  <c r="I603" i="3"/>
  <c r="J603" i="3"/>
  <c r="I604" i="3"/>
  <c r="J604" i="3"/>
  <c r="I605" i="3"/>
  <c r="J605" i="3"/>
  <c r="I606" i="3"/>
  <c r="J606" i="3"/>
  <c r="I607" i="3"/>
  <c r="J607" i="3"/>
  <c r="I608" i="3"/>
  <c r="J608" i="3"/>
  <c r="I609" i="3"/>
  <c r="J609" i="3"/>
  <c r="I610" i="3"/>
  <c r="J610" i="3"/>
  <c r="I611" i="3"/>
  <c r="J611" i="3"/>
  <c r="I612" i="3"/>
  <c r="J612" i="3"/>
  <c r="I613" i="3"/>
  <c r="J613" i="3"/>
  <c r="I614" i="3"/>
  <c r="J614" i="3"/>
  <c r="I615" i="3"/>
  <c r="J615" i="3"/>
  <c r="I616" i="3"/>
  <c r="J616" i="3"/>
  <c r="I617" i="3"/>
  <c r="J617" i="3"/>
  <c r="I618" i="3"/>
  <c r="J618" i="3"/>
  <c r="I619" i="3"/>
  <c r="J619" i="3"/>
  <c r="I620" i="3"/>
  <c r="J620" i="3"/>
  <c r="I621" i="3"/>
  <c r="J621" i="3"/>
  <c r="I622" i="3"/>
  <c r="J622" i="3"/>
  <c r="I623" i="3"/>
  <c r="J623" i="3"/>
  <c r="I624" i="3"/>
  <c r="J624" i="3"/>
  <c r="I625" i="3"/>
  <c r="J625" i="3"/>
  <c r="I626" i="3"/>
  <c r="J626" i="3"/>
  <c r="I627" i="3"/>
  <c r="J627" i="3"/>
  <c r="I628" i="3"/>
  <c r="J628" i="3"/>
  <c r="I629" i="3"/>
  <c r="J629" i="3"/>
  <c r="I630" i="3"/>
  <c r="J630" i="3"/>
  <c r="I631" i="3"/>
  <c r="J631" i="3"/>
  <c r="I632" i="3"/>
  <c r="J632" i="3"/>
  <c r="I633" i="3"/>
  <c r="J633" i="3"/>
  <c r="I634" i="3"/>
  <c r="J634" i="3"/>
  <c r="I635" i="3"/>
  <c r="J635" i="3"/>
  <c r="I636" i="3"/>
  <c r="J636" i="3"/>
  <c r="I637" i="3"/>
  <c r="J637" i="3"/>
  <c r="I638" i="3"/>
  <c r="J638" i="3"/>
  <c r="I639" i="3"/>
  <c r="J639" i="3"/>
  <c r="I640" i="3"/>
  <c r="J640" i="3"/>
  <c r="I641" i="3"/>
  <c r="J641" i="3"/>
  <c r="I642" i="3"/>
  <c r="J642" i="3"/>
  <c r="I643" i="3"/>
  <c r="J643" i="3"/>
  <c r="I644" i="3"/>
  <c r="J644" i="3"/>
  <c r="I645" i="3"/>
  <c r="J645" i="3"/>
  <c r="I646" i="3"/>
  <c r="J646" i="3"/>
  <c r="I647" i="3"/>
  <c r="J647" i="3"/>
  <c r="I648" i="3"/>
  <c r="J648" i="3"/>
  <c r="I649" i="3"/>
  <c r="J649" i="3"/>
  <c r="I650" i="3"/>
  <c r="J650" i="3"/>
  <c r="I651" i="3"/>
  <c r="J651" i="3"/>
  <c r="I652" i="3"/>
  <c r="J652" i="3"/>
  <c r="I653" i="3"/>
  <c r="J653" i="3"/>
  <c r="I654" i="3"/>
  <c r="J654" i="3"/>
  <c r="I655" i="3"/>
  <c r="J655" i="3"/>
  <c r="I656" i="3"/>
  <c r="J656" i="3"/>
  <c r="I657" i="3"/>
  <c r="J657" i="3"/>
  <c r="I658" i="3"/>
  <c r="J658" i="3"/>
  <c r="I659" i="3"/>
  <c r="J659" i="3"/>
  <c r="I660" i="3"/>
  <c r="J660" i="3"/>
  <c r="I661" i="3"/>
  <c r="J661" i="3"/>
  <c r="I662" i="3"/>
  <c r="J662" i="3"/>
  <c r="I663" i="3"/>
  <c r="J663" i="3"/>
  <c r="I664" i="3"/>
  <c r="J664" i="3"/>
  <c r="I665" i="3"/>
  <c r="J665" i="3"/>
  <c r="I666" i="3"/>
  <c r="J666" i="3"/>
  <c r="I667" i="3"/>
  <c r="J667" i="3"/>
  <c r="I668" i="3"/>
  <c r="J668" i="3"/>
  <c r="I669" i="3"/>
  <c r="J669" i="3"/>
  <c r="I670" i="3"/>
  <c r="J670" i="3"/>
  <c r="I671" i="3"/>
  <c r="J671" i="3"/>
  <c r="I672" i="3"/>
  <c r="J672" i="3"/>
  <c r="I673" i="3"/>
  <c r="J673" i="3"/>
  <c r="I674" i="3"/>
  <c r="J674" i="3"/>
  <c r="I675" i="3"/>
  <c r="J675" i="3"/>
  <c r="I676" i="3"/>
  <c r="J676" i="3"/>
  <c r="I677" i="3"/>
  <c r="J677" i="3"/>
  <c r="I678" i="3"/>
  <c r="J678" i="3"/>
  <c r="I679" i="3"/>
  <c r="J679" i="3"/>
  <c r="I680" i="3"/>
  <c r="J680" i="3"/>
  <c r="I681" i="3"/>
  <c r="J681" i="3"/>
  <c r="I682" i="3"/>
  <c r="J682" i="3"/>
  <c r="I683" i="3"/>
  <c r="J683" i="3"/>
  <c r="I684" i="3"/>
  <c r="J684" i="3"/>
  <c r="I685" i="3"/>
  <c r="J685" i="3"/>
  <c r="I686" i="3"/>
  <c r="J686" i="3"/>
  <c r="I687" i="3"/>
  <c r="J687" i="3"/>
  <c r="I688" i="3"/>
  <c r="J688" i="3"/>
  <c r="I689" i="3"/>
  <c r="J689" i="3"/>
  <c r="I690" i="3"/>
  <c r="J690" i="3"/>
  <c r="I691" i="3"/>
  <c r="J691" i="3"/>
  <c r="I692" i="3"/>
  <c r="J692" i="3"/>
  <c r="I693" i="3"/>
  <c r="J693" i="3"/>
  <c r="I694" i="3"/>
  <c r="J694" i="3"/>
  <c r="I695" i="3"/>
  <c r="J695" i="3"/>
  <c r="I696" i="3"/>
  <c r="J696" i="3"/>
  <c r="I697" i="3"/>
  <c r="J697" i="3"/>
  <c r="I698" i="3"/>
  <c r="J698" i="3"/>
  <c r="I699" i="3"/>
  <c r="J699" i="3"/>
  <c r="I700" i="3"/>
  <c r="J700" i="3"/>
  <c r="I701" i="3"/>
  <c r="J701" i="3"/>
  <c r="I702" i="3"/>
  <c r="J702" i="3"/>
  <c r="I703" i="3"/>
  <c r="J703" i="3"/>
  <c r="I704" i="3"/>
  <c r="J704" i="3"/>
  <c r="I705" i="3"/>
  <c r="J705" i="3"/>
  <c r="I706" i="3"/>
  <c r="J706" i="3"/>
  <c r="I707" i="3"/>
  <c r="J707" i="3"/>
  <c r="I708" i="3"/>
  <c r="J708" i="3"/>
  <c r="I709" i="3"/>
  <c r="J709" i="3"/>
  <c r="I710" i="3"/>
  <c r="J710" i="3"/>
  <c r="I711" i="3"/>
  <c r="J711" i="3"/>
  <c r="I712" i="3"/>
  <c r="J712" i="3"/>
  <c r="I713" i="3"/>
  <c r="J713" i="3"/>
  <c r="I714" i="3"/>
  <c r="J714" i="3"/>
  <c r="I715" i="3"/>
  <c r="J715" i="3"/>
  <c r="I716" i="3"/>
  <c r="J716" i="3"/>
  <c r="I717" i="3"/>
  <c r="J717" i="3"/>
  <c r="I718" i="3"/>
  <c r="J718" i="3"/>
  <c r="I719" i="3"/>
  <c r="J719" i="3"/>
  <c r="I720" i="3"/>
  <c r="J720" i="3"/>
  <c r="I721" i="3"/>
  <c r="J721" i="3"/>
  <c r="I722" i="3"/>
  <c r="J722" i="3"/>
  <c r="I723" i="3"/>
  <c r="J723" i="3"/>
  <c r="I724" i="3"/>
  <c r="J724" i="3"/>
  <c r="I725" i="3"/>
  <c r="J725" i="3"/>
  <c r="I726" i="3"/>
  <c r="J726" i="3"/>
  <c r="I727" i="3"/>
  <c r="J727" i="3"/>
  <c r="I728" i="3"/>
  <c r="J728" i="3"/>
  <c r="I729" i="3"/>
  <c r="J729" i="3"/>
  <c r="I730" i="3"/>
  <c r="J730" i="3"/>
  <c r="I731" i="3"/>
  <c r="J731" i="3"/>
  <c r="I732" i="3"/>
  <c r="J732" i="3"/>
  <c r="I733" i="3"/>
  <c r="J733" i="3"/>
  <c r="I734" i="3"/>
  <c r="J734" i="3"/>
  <c r="I735" i="3"/>
  <c r="J735" i="3"/>
  <c r="I736" i="3"/>
  <c r="J736" i="3"/>
  <c r="I737" i="3"/>
  <c r="J737" i="3"/>
  <c r="I738" i="3"/>
  <c r="J738" i="3"/>
  <c r="I739" i="3"/>
  <c r="J739" i="3"/>
  <c r="I740" i="3"/>
  <c r="J740" i="3"/>
  <c r="I741" i="3"/>
  <c r="J741" i="3"/>
  <c r="I742" i="3"/>
  <c r="J742" i="3"/>
  <c r="I743" i="3"/>
  <c r="J743" i="3"/>
  <c r="I744" i="3"/>
  <c r="J744" i="3"/>
  <c r="I745" i="3"/>
  <c r="J745" i="3"/>
  <c r="I746" i="3"/>
  <c r="J746" i="3"/>
  <c r="I747" i="3"/>
  <c r="J747" i="3"/>
  <c r="I748" i="3"/>
  <c r="J748" i="3"/>
  <c r="I749" i="3"/>
  <c r="J749" i="3"/>
  <c r="I750" i="3"/>
  <c r="J750" i="3"/>
  <c r="I751" i="3"/>
  <c r="J751" i="3"/>
  <c r="I752" i="3"/>
  <c r="J752" i="3"/>
  <c r="I753" i="3"/>
  <c r="J753" i="3"/>
  <c r="I754" i="3"/>
  <c r="J754" i="3"/>
  <c r="I755" i="3"/>
  <c r="J755" i="3"/>
  <c r="I756" i="3"/>
  <c r="J756" i="3"/>
  <c r="I757" i="3"/>
  <c r="J757" i="3"/>
  <c r="I758" i="3"/>
  <c r="J758" i="3"/>
  <c r="I759" i="3"/>
  <c r="J759" i="3"/>
  <c r="I760" i="3"/>
  <c r="J760" i="3"/>
  <c r="I761" i="3"/>
  <c r="J761" i="3"/>
  <c r="I762" i="3"/>
  <c r="J762" i="3"/>
  <c r="I763" i="3"/>
  <c r="J763" i="3"/>
  <c r="I764" i="3"/>
  <c r="J764" i="3"/>
  <c r="I765" i="3"/>
  <c r="J765" i="3"/>
  <c r="I766" i="3"/>
  <c r="J766" i="3"/>
  <c r="I767" i="3"/>
  <c r="J767" i="3"/>
  <c r="I768" i="3"/>
  <c r="J768" i="3"/>
  <c r="I769" i="3"/>
  <c r="J769" i="3"/>
  <c r="I770" i="3"/>
  <c r="J770" i="3"/>
  <c r="I771" i="3"/>
  <c r="J771" i="3"/>
  <c r="I772" i="3"/>
  <c r="J772" i="3"/>
  <c r="I773" i="3"/>
  <c r="J773" i="3"/>
  <c r="I774" i="3"/>
  <c r="J774" i="3"/>
  <c r="I775" i="3"/>
  <c r="J775" i="3"/>
  <c r="I776" i="3"/>
  <c r="J776" i="3"/>
  <c r="I777" i="3"/>
  <c r="J777" i="3"/>
  <c r="I778" i="3"/>
  <c r="J778" i="3"/>
  <c r="I779" i="3"/>
  <c r="J779" i="3"/>
  <c r="I780" i="3"/>
  <c r="J780" i="3"/>
  <c r="I781" i="3"/>
  <c r="J781" i="3"/>
  <c r="I782" i="3"/>
  <c r="J782" i="3"/>
  <c r="I783" i="3"/>
  <c r="J783" i="3"/>
  <c r="I784" i="3"/>
  <c r="J784" i="3"/>
  <c r="I785" i="3"/>
  <c r="J785" i="3"/>
  <c r="I786" i="3"/>
  <c r="J786" i="3"/>
  <c r="I787" i="3"/>
  <c r="J787" i="3"/>
  <c r="I788" i="3"/>
  <c r="J788" i="3"/>
  <c r="I789" i="3"/>
  <c r="J789" i="3"/>
  <c r="I790" i="3"/>
  <c r="J790" i="3"/>
  <c r="I791" i="3"/>
  <c r="J791" i="3"/>
  <c r="I792" i="3"/>
  <c r="J792" i="3"/>
  <c r="I793" i="3"/>
  <c r="J793" i="3"/>
  <c r="I794" i="3"/>
  <c r="J794" i="3"/>
  <c r="I795" i="3"/>
  <c r="J795" i="3"/>
  <c r="I796" i="3"/>
  <c r="J796" i="3"/>
  <c r="I797" i="3"/>
  <c r="J797" i="3"/>
  <c r="I798" i="3"/>
  <c r="J798" i="3"/>
  <c r="I799" i="3"/>
  <c r="J799" i="3"/>
  <c r="I800" i="3"/>
  <c r="J800" i="3"/>
  <c r="I801" i="3"/>
  <c r="J801" i="3"/>
  <c r="I802" i="3"/>
  <c r="J802" i="3"/>
  <c r="I803" i="3"/>
  <c r="J803" i="3"/>
  <c r="I804" i="3"/>
  <c r="J804" i="3"/>
  <c r="I805" i="3"/>
  <c r="J805" i="3"/>
  <c r="I806" i="3"/>
  <c r="J806" i="3"/>
  <c r="I807" i="3"/>
  <c r="J807" i="3"/>
  <c r="I808" i="3"/>
  <c r="J808" i="3"/>
  <c r="I809" i="3"/>
  <c r="J809" i="3"/>
  <c r="I810" i="3"/>
  <c r="J810" i="3"/>
  <c r="I811" i="3"/>
  <c r="J811" i="3"/>
  <c r="I812" i="3"/>
  <c r="J812" i="3"/>
  <c r="I813" i="3"/>
  <c r="J813" i="3"/>
  <c r="I814" i="3"/>
  <c r="J814" i="3"/>
  <c r="I815" i="3"/>
  <c r="J815" i="3"/>
  <c r="I816" i="3"/>
  <c r="J816" i="3"/>
  <c r="I817" i="3"/>
  <c r="J817" i="3"/>
  <c r="I818" i="3"/>
  <c r="J818" i="3"/>
  <c r="I819" i="3"/>
  <c r="J819" i="3"/>
  <c r="I820" i="3"/>
  <c r="J820" i="3"/>
  <c r="I821" i="3"/>
  <c r="J821" i="3"/>
  <c r="I822" i="3"/>
  <c r="J822" i="3"/>
  <c r="I823" i="3"/>
  <c r="J823" i="3"/>
  <c r="I824" i="3"/>
  <c r="J824" i="3"/>
  <c r="I825" i="3"/>
  <c r="J825" i="3"/>
  <c r="I826" i="3"/>
  <c r="J826" i="3"/>
  <c r="I827" i="3"/>
  <c r="J827" i="3"/>
  <c r="I828" i="3"/>
  <c r="J828" i="3"/>
  <c r="I829" i="3"/>
  <c r="J829" i="3"/>
  <c r="I830" i="3"/>
  <c r="J830" i="3"/>
  <c r="I831" i="3"/>
  <c r="J831" i="3"/>
  <c r="I832" i="3"/>
  <c r="J832" i="3"/>
  <c r="I833" i="3"/>
  <c r="J833" i="3"/>
  <c r="I834" i="3"/>
  <c r="J834" i="3"/>
  <c r="I835" i="3"/>
  <c r="J835" i="3"/>
  <c r="I836" i="3"/>
  <c r="J836" i="3"/>
  <c r="I837" i="3"/>
  <c r="J837" i="3"/>
  <c r="I838" i="3"/>
  <c r="J838" i="3"/>
  <c r="I839" i="3"/>
  <c r="J839" i="3"/>
  <c r="I840" i="3"/>
  <c r="J840" i="3"/>
  <c r="I841" i="3"/>
  <c r="J841" i="3"/>
  <c r="I842" i="3"/>
  <c r="J842" i="3"/>
  <c r="I843" i="3"/>
  <c r="J843" i="3"/>
  <c r="I844" i="3"/>
  <c r="J844" i="3"/>
  <c r="I845" i="3"/>
  <c r="J845" i="3"/>
  <c r="I846" i="3"/>
  <c r="J846" i="3"/>
  <c r="I847" i="3"/>
  <c r="J847" i="3"/>
  <c r="I848" i="3"/>
  <c r="J848" i="3"/>
  <c r="I849" i="3"/>
  <c r="J849" i="3"/>
  <c r="I850" i="3"/>
  <c r="J850" i="3"/>
  <c r="I851" i="3"/>
  <c r="J851" i="3"/>
  <c r="I852" i="3"/>
  <c r="J852" i="3"/>
  <c r="I853" i="3"/>
  <c r="J853" i="3"/>
  <c r="I854" i="3"/>
  <c r="J854" i="3"/>
  <c r="I855" i="3"/>
  <c r="J855" i="3"/>
  <c r="I856" i="3"/>
  <c r="J856" i="3"/>
  <c r="I857" i="3"/>
  <c r="J857" i="3"/>
  <c r="I858" i="3"/>
  <c r="J858" i="3"/>
  <c r="I859" i="3"/>
  <c r="J859" i="3"/>
  <c r="I860" i="3"/>
  <c r="J860" i="3"/>
  <c r="I861" i="3"/>
  <c r="J861" i="3"/>
  <c r="I862" i="3"/>
  <c r="J862" i="3"/>
  <c r="I863" i="3"/>
  <c r="J863" i="3"/>
  <c r="I864" i="3"/>
  <c r="J864" i="3"/>
  <c r="I865" i="3"/>
  <c r="J865" i="3"/>
  <c r="I866" i="3"/>
  <c r="J866" i="3"/>
  <c r="I867" i="3"/>
  <c r="J867" i="3"/>
  <c r="I868" i="3"/>
  <c r="J868" i="3"/>
  <c r="I869" i="3"/>
  <c r="J869" i="3"/>
  <c r="I870" i="3"/>
  <c r="J870" i="3"/>
  <c r="I871" i="3"/>
  <c r="J871" i="3"/>
  <c r="I872" i="3"/>
  <c r="J872" i="3"/>
  <c r="I873" i="3"/>
  <c r="J873" i="3"/>
  <c r="I874" i="3"/>
  <c r="J874" i="3"/>
  <c r="I875" i="3"/>
  <c r="J875" i="3"/>
  <c r="I876" i="3"/>
  <c r="J876" i="3"/>
  <c r="I877" i="3"/>
  <c r="J877" i="3"/>
  <c r="I878" i="3"/>
  <c r="J878" i="3"/>
  <c r="I879" i="3"/>
  <c r="J879" i="3"/>
  <c r="I880" i="3"/>
  <c r="J880" i="3"/>
  <c r="I881" i="3"/>
  <c r="J881" i="3"/>
  <c r="I882" i="3"/>
  <c r="J882" i="3"/>
  <c r="I883" i="3"/>
  <c r="J883" i="3"/>
  <c r="I884" i="3"/>
  <c r="J884" i="3"/>
  <c r="I885" i="3"/>
  <c r="J885" i="3"/>
  <c r="I886" i="3"/>
  <c r="J886" i="3"/>
  <c r="I887" i="3"/>
  <c r="J887" i="3"/>
  <c r="I888" i="3"/>
  <c r="J888" i="3"/>
  <c r="I889" i="3"/>
  <c r="J889" i="3"/>
  <c r="I890" i="3"/>
  <c r="J890" i="3"/>
  <c r="I891" i="3"/>
  <c r="J891" i="3"/>
  <c r="I892" i="3"/>
  <c r="J892" i="3"/>
  <c r="I893" i="3"/>
  <c r="J893" i="3"/>
  <c r="I894" i="3"/>
  <c r="J894" i="3"/>
  <c r="I895" i="3"/>
  <c r="J895" i="3"/>
  <c r="I896" i="3"/>
  <c r="J896" i="3"/>
  <c r="I897" i="3"/>
  <c r="J897" i="3"/>
  <c r="I898" i="3"/>
  <c r="J898" i="3"/>
  <c r="I899" i="3"/>
  <c r="J899" i="3"/>
  <c r="I900" i="3"/>
  <c r="J900" i="3"/>
  <c r="I901" i="3"/>
  <c r="J901" i="3"/>
  <c r="I902" i="3"/>
  <c r="J902" i="3"/>
  <c r="I903" i="3"/>
  <c r="J903" i="3"/>
  <c r="I904" i="3"/>
  <c r="J904" i="3"/>
  <c r="I905" i="3"/>
  <c r="J905" i="3"/>
  <c r="I906" i="3"/>
  <c r="J906" i="3"/>
  <c r="I907" i="3"/>
  <c r="J907" i="3"/>
  <c r="I908" i="3"/>
  <c r="J908" i="3"/>
  <c r="I909" i="3"/>
  <c r="J909" i="3"/>
  <c r="I910" i="3"/>
  <c r="J910" i="3"/>
  <c r="I911" i="3"/>
  <c r="J911" i="3"/>
  <c r="I912" i="3"/>
  <c r="J912" i="3"/>
  <c r="I913" i="3"/>
  <c r="J913" i="3"/>
  <c r="I914" i="3"/>
  <c r="J914" i="3"/>
  <c r="I915" i="3"/>
  <c r="J915" i="3"/>
  <c r="I916" i="3"/>
  <c r="J916" i="3"/>
  <c r="I917" i="3"/>
  <c r="J917" i="3"/>
  <c r="I918" i="3"/>
  <c r="J918" i="3"/>
  <c r="I919" i="3"/>
  <c r="J919" i="3"/>
  <c r="I920" i="3"/>
  <c r="J920" i="3"/>
  <c r="I921" i="3"/>
  <c r="J921" i="3"/>
  <c r="I922" i="3"/>
  <c r="J922" i="3"/>
  <c r="I923" i="3"/>
  <c r="J923" i="3"/>
  <c r="I924" i="3"/>
  <c r="J924" i="3"/>
  <c r="I925" i="3"/>
  <c r="J925" i="3"/>
  <c r="I926" i="3"/>
  <c r="J926" i="3"/>
  <c r="I927" i="3"/>
  <c r="J927" i="3"/>
  <c r="I928" i="3"/>
  <c r="J928" i="3"/>
  <c r="I929" i="3"/>
  <c r="J929" i="3"/>
  <c r="I930" i="3"/>
  <c r="J930" i="3"/>
  <c r="I931" i="3"/>
  <c r="J931" i="3"/>
  <c r="I932" i="3"/>
  <c r="J932" i="3"/>
  <c r="I933" i="3"/>
  <c r="J933" i="3"/>
  <c r="I934" i="3"/>
  <c r="J934" i="3"/>
  <c r="I935" i="3"/>
  <c r="J935" i="3"/>
  <c r="I936" i="3"/>
  <c r="J936" i="3"/>
  <c r="I937" i="3"/>
  <c r="J937" i="3"/>
  <c r="I938" i="3"/>
  <c r="J938" i="3"/>
  <c r="I939" i="3"/>
  <c r="J939" i="3"/>
  <c r="I940" i="3"/>
  <c r="J940" i="3"/>
  <c r="I941" i="3"/>
  <c r="J941" i="3"/>
  <c r="I942" i="3"/>
  <c r="J942" i="3"/>
  <c r="I943" i="3"/>
  <c r="J943" i="3"/>
  <c r="I944" i="3"/>
  <c r="J944" i="3"/>
  <c r="I945" i="3"/>
  <c r="J945" i="3"/>
  <c r="I946" i="3"/>
  <c r="J946" i="3"/>
  <c r="I947" i="3"/>
  <c r="J947" i="3"/>
  <c r="I948" i="3"/>
  <c r="J948" i="3"/>
  <c r="I949" i="3"/>
  <c r="J949" i="3"/>
  <c r="I950" i="3"/>
  <c r="J950" i="3"/>
  <c r="I951" i="3"/>
  <c r="J951" i="3"/>
  <c r="I952" i="3"/>
  <c r="J952" i="3"/>
  <c r="I953" i="3"/>
  <c r="J953" i="3"/>
  <c r="I954" i="3"/>
  <c r="J954" i="3"/>
  <c r="I955" i="3"/>
  <c r="J955" i="3"/>
  <c r="I956" i="3"/>
  <c r="J956" i="3"/>
  <c r="I957" i="3"/>
  <c r="J957" i="3"/>
  <c r="I958" i="3"/>
  <c r="J958" i="3"/>
  <c r="I959" i="3"/>
  <c r="J959" i="3"/>
  <c r="I960" i="3"/>
  <c r="J960" i="3"/>
  <c r="I961" i="3"/>
  <c r="J961" i="3"/>
  <c r="I962" i="3"/>
  <c r="J962" i="3"/>
  <c r="I963" i="3"/>
  <c r="J963" i="3"/>
  <c r="I964" i="3"/>
  <c r="J964" i="3"/>
  <c r="I965" i="3"/>
  <c r="J965" i="3"/>
  <c r="I966" i="3"/>
  <c r="J966" i="3"/>
  <c r="I967" i="3"/>
  <c r="J967" i="3"/>
  <c r="I968" i="3"/>
  <c r="J968" i="3"/>
  <c r="I969" i="3"/>
  <c r="J969" i="3"/>
  <c r="I970" i="3"/>
  <c r="J970" i="3"/>
  <c r="I971" i="3"/>
  <c r="J971" i="3"/>
  <c r="I972" i="3"/>
  <c r="J972" i="3"/>
  <c r="I973" i="3"/>
  <c r="J973" i="3"/>
  <c r="I974" i="3"/>
  <c r="J974" i="3"/>
  <c r="I975" i="3"/>
  <c r="J975" i="3"/>
  <c r="I976" i="3"/>
  <c r="J976" i="3"/>
  <c r="I977" i="3"/>
  <c r="J977" i="3"/>
  <c r="I978" i="3"/>
  <c r="J978" i="3"/>
  <c r="I979" i="3"/>
  <c r="J979" i="3"/>
  <c r="I980" i="3"/>
  <c r="J980" i="3"/>
  <c r="I981" i="3"/>
  <c r="J981" i="3"/>
  <c r="I982" i="3"/>
  <c r="J982" i="3"/>
  <c r="I983" i="3"/>
  <c r="J983" i="3"/>
  <c r="I984" i="3"/>
  <c r="J984" i="3"/>
  <c r="I985" i="3"/>
  <c r="J985" i="3"/>
  <c r="I986" i="3"/>
  <c r="J986" i="3"/>
  <c r="I987" i="3"/>
  <c r="J987" i="3"/>
  <c r="I988" i="3"/>
  <c r="J988" i="3"/>
  <c r="I989" i="3"/>
  <c r="J989" i="3"/>
  <c r="I990" i="3"/>
  <c r="J990" i="3"/>
  <c r="I991" i="3"/>
  <c r="J991" i="3"/>
  <c r="I992" i="3"/>
  <c r="J992" i="3"/>
  <c r="I993" i="3"/>
  <c r="J993" i="3"/>
  <c r="I994" i="3"/>
  <c r="J994" i="3"/>
  <c r="I995" i="3"/>
  <c r="J995" i="3"/>
  <c r="I996" i="3"/>
  <c r="J996" i="3"/>
  <c r="I997" i="3"/>
  <c r="J997" i="3"/>
  <c r="I998" i="3"/>
  <c r="J998" i="3"/>
  <c r="I999" i="3"/>
  <c r="J999" i="3"/>
  <c r="I1000" i="3"/>
  <c r="J1000" i="3"/>
  <c r="I1001" i="3"/>
  <c r="J1001" i="3"/>
  <c r="I1002" i="3"/>
  <c r="J1002" i="3"/>
  <c r="I1003" i="3"/>
  <c r="J1003" i="3"/>
  <c r="I1004" i="3"/>
  <c r="J1004" i="3"/>
  <c r="I1005" i="3"/>
  <c r="J1005" i="3"/>
  <c r="I1006" i="3"/>
  <c r="J1006" i="3"/>
  <c r="I1007" i="3"/>
  <c r="J1007" i="3"/>
  <c r="I1008" i="3"/>
  <c r="J1008" i="3"/>
  <c r="I1009" i="3"/>
  <c r="J1009" i="3"/>
  <c r="I1010" i="3"/>
  <c r="J1010" i="3"/>
  <c r="I1011" i="3"/>
  <c r="J1011" i="3"/>
  <c r="I1012" i="3"/>
  <c r="J1012" i="3"/>
  <c r="I1013" i="3"/>
  <c r="J1013" i="3"/>
  <c r="I1014" i="3"/>
  <c r="J1014" i="3"/>
  <c r="I1015" i="3"/>
  <c r="J1015" i="3"/>
  <c r="I1016" i="3"/>
  <c r="J1016" i="3"/>
  <c r="I1017" i="3"/>
  <c r="J1017" i="3"/>
  <c r="I1018" i="3"/>
  <c r="J1018" i="3"/>
  <c r="I1019" i="3"/>
  <c r="J1019" i="3"/>
  <c r="I1020" i="3"/>
  <c r="J1020" i="3"/>
  <c r="I1021" i="3"/>
  <c r="J1021" i="3"/>
  <c r="I1022" i="3"/>
  <c r="J1022" i="3"/>
  <c r="I1023" i="3"/>
  <c r="J1023" i="3"/>
  <c r="I1024" i="3"/>
  <c r="J1024" i="3"/>
  <c r="I1025" i="3"/>
  <c r="J1025" i="3"/>
  <c r="I1026" i="3"/>
  <c r="J1026" i="3"/>
  <c r="I1027" i="3"/>
  <c r="J1027" i="3"/>
  <c r="I1028" i="3"/>
  <c r="J1028" i="3"/>
  <c r="I1029" i="3"/>
  <c r="J1029" i="3"/>
  <c r="I1030" i="3"/>
  <c r="J1030" i="3"/>
  <c r="I1031" i="3"/>
  <c r="J1031" i="3"/>
  <c r="I1032" i="3"/>
  <c r="J1032" i="3"/>
  <c r="I1033" i="3"/>
  <c r="J1033" i="3"/>
  <c r="I1034" i="3"/>
  <c r="J1034" i="3"/>
  <c r="I1035" i="3"/>
  <c r="J1035" i="3"/>
  <c r="I1036" i="3"/>
  <c r="J1036" i="3"/>
  <c r="I1037" i="3"/>
  <c r="J1037" i="3"/>
  <c r="I1038" i="3"/>
  <c r="J1038" i="3"/>
  <c r="I1039" i="3"/>
  <c r="J1039" i="3"/>
  <c r="I1040" i="3"/>
  <c r="J1040" i="3"/>
  <c r="I1041" i="3"/>
  <c r="J1041" i="3"/>
  <c r="I1042" i="3"/>
  <c r="J1042" i="3"/>
  <c r="I1043" i="3"/>
  <c r="J1043" i="3"/>
  <c r="I1044" i="3"/>
  <c r="J1044" i="3"/>
  <c r="I1045" i="3"/>
  <c r="J1045" i="3"/>
  <c r="I1046" i="3"/>
  <c r="J1046" i="3"/>
  <c r="I1047" i="3"/>
  <c r="J1047" i="3"/>
  <c r="I1048" i="3"/>
  <c r="J1048" i="3"/>
  <c r="I1049" i="3"/>
  <c r="J1049" i="3"/>
  <c r="I1050" i="3"/>
  <c r="J1050" i="3"/>
  <c r="I1051" i="3"/>
  <c r="J1051" i="3"/>
  <c r="I1052" i="3"/>
  <c r="J1052" i="3"/>
  <c r="I1053" i="3"/>
  <c r="J1053" i="3"/>
  <c r="I1054" i="3"/>
  <c r="J1054" i="3"/>
  <c r="I1055" i="3"/>
  <c r="J1055" i="3"/>
  <c r="I1056" i="3"/>
  <c r="J1056" i="3"/>
  <c r="I1057" i="3"/>
  <c r="J1057" i="3"/>
  <c r="I1058" i="3"/>
  <c r="J1058" i="3"/>
  <c r="I1059" i="3"/>
  <c r="J1059" i="3"/>
  <c r="I1060" i="3"/>
  <c r="J1060" i="3"/>
  <c r="I1061" i="3"/>
  <c r="J1061" i="3"/>
  <c r="I1062" i="3"/>
  <c r="J1062" i="3"/>
  <c r="I1063" i="3"/>
  <c r="J1063" i="3"/>
  <c r="I1064" i="3"/>
  <c r="J1064" i="3"/>
  <c r="I1065" i="3"/>
  <c r="J1065" i="3"/>
  <c r="I1066" i="3"/>
  <c r="J1066" i="3"/>
  <c r="I1067" i="3"/>
  <c r="J1067" i="3"/>
  <c r="I1068" i="3"/>
  <c r="J1068" i="3"/>
  <c r="I1069" i="3"/>
  <c r="J1069" i="3"/>
  <c r="I1070" i="3"/>
  <c r="J1070" i="3"/>
  <c r="I1071" i="3"/>
  <c r="J1071" i="3"/>
  <c r="I1072" i="3"/>
  <c r="J1072" i="3"/>
  <c r="I1073" i="3"/>
  <c r="J1073" i="3"/>
  <c r="I1074" i="3"/>
  <c r="J1074" i="3"/>
  <c r="I1075" i="3"/>
  <c r="J1075" i="3"/>
  <c r="I1076" i="3"/>
  <c r="J1076" i="3"/>
  <c r="I1077" i="3"/>
  <c r="J1077" i="3"/>
  <c r="I1078" i="3"/>
  <c r="J1078" i="3"/>
  <c r="I1079" i="3"/>
  <c r="J1079" i="3"/>
  <c r="I1080" i="3"/>
  <c r="J1080" i="3"/>
  <c r="I1081" i="3"/>
  <c r="J1081" i="3"/>
  <c r="I1082" i="3"/>
  <c r="J1082" i="3"/>
  <c r="I1083" i="3"/>
  <c r="J1083" i="3"/>
  <c r="I1084" i="3"/>
  <c r="J1084" i="3"/>
  <c r="I1085" i="3"/>
  <c r="J1085" i="3"/>
  <c r="I1086" i="3"/>
  <c r="J1086" i="3"/>
  <c r="I1087" i="3"/>
  <c r="J1087" i="3"/>
  <c r="I1088" i="3"/>
  <c r="J1088" i="3"/>
  <c r="I1089" i="3"/>
  <c r="J1089" i="3"/>
  <c r="I1090" i="3"/>
  <c r="J1090" i="3"/>
  <c r="I1091" i="3"/>
  <c r="J1091" i="3"/>
  <c r="I1092" i="3"/>
  <c r="J1092" i="3"/>
  <c r="I1093" i="3"/>
  <c r="J1093" i="3"/>
  <c r="I1094" i="3"/>
  <c r="J1094" i="3"/>
  <c r="I1095" i="3"/>
  <c r="J1095" i="3"/>
  <c r="I1096" i="3"/>
  <c r="J1096" i="3"/>
  <c r="I1097" i="3"/>
  <c r="J1097" i="3"/>
  <c r="I1098" i="3"/>
  <c r="J1098" i="3"/>
  <c r="I1099" i="3"/>
  <c r="J1099" i="3"/>
  <c r="I1100" i="3"/>
  <c r="J1100" i="3"/>
  <c r="I1101" i="3"/>
  <c r="J1101" i="3"/>
  <c r="I1102" i="3"/>
  <c r="J1102" i="3"/>
  <c r="I1103" i="3"/>
  <c r="J1103" i="3"/>
  <c r="I1104" i="3"/>
  <c r="J1104" i="3"/>
  <c r="I1105" i="3"/>
  <c r="J1105" i="3"/>
  <c r="I1106" i="3"/>
  <c r="J1106" i="3"/>
  <c r="I1107" i="3"/>
  <c r="J1107" i="3"/>
  <c r="I1108" i="3"/>
  <c r="J1108" i="3"/>
  <c r="I1109" i="3"/>
  <c r="J1109" i="3"/>
  <c r="I1110" i="3"/>
  <c r="J1110" i="3"/>
  <c r="I1111" i="3"/>
  <c r="J1111" i="3"/>
  <c r="I1112" i="3"/>
  <c r="J1112" i="3"/>
  <c r="I1113" i="3"/>
  <c r="J1113" i="3"/>
  <c r="I1114" i="3"/>
  <c r="J1114" i="3"/>
  <c r="I1115" i="3"/>
  <c r="J1115" i="3"/>
  <c r="I1116" i="3"/>
  <c r="J1116" i="3"/>
  <c r="I1117" i="3"/>
  <c r="J1117" i="3"/>
  <c r="I1118" i="3"/>
  <c r="J1118" i="3"/>
  <c r="I1119" i="3"/>
  <c r="J1119" i="3"/>
  <c r="I1120" i="3"/>
  <c r="J1120" i="3"/>
  <c r="I1121" i="3"/>
  <c r="J1121" i="3"/>
  <c r="I1122" i="3"/>
  <c r="J1122" i="3"/>
  <c r="I1123" i="3"/>
  <c r="J1123" i="3"/>
  <c r="I1124" i="3"/>
  <c r="J1124" i="3"/>
  <c r="I1125" i="3"/>
  <c r="J1125" i="3"/>
  <c r="I1126" i="3"/>
  <c r="J1126" i="3"/>
  <c r="I1127" i="3"/>
  <c r="J1127" i="3"/>
  <c r="I1128" i="3"/>
  <c r="J1128" i="3"/>
  <c r="I1129" i="3"/>
  <c r="J1129" i="3"/>
  <c r="I1130" i="3"/>
  <c r="J1130" i="3"/>
  <c r="I1131" i="3"/>
  <c r="J1131" i="3"/>
  <c r="I1132" i="3"/>
  <c r="J1132" i="3"/>
  <c r="I1133" i="3"/>
  <c r="J1133" i="3"/>
  <c r="I1134" i="3"/>
  <c r="J1134" i="3"/>
  <c r="I1135" i="3"/>
  <c r="J1135" i="3"/>
  <c r="I1136" i="3"/>
  <c r="J1136" i="3"/>
  <c r="I1137" i="3"/>
  <c r="J1137" i="3"/>
  <c r="I1138" i="3"/>
  <c r="J1138" i="3"/>
  <c r="I1139" i="3"/>
  <c r="J1139" i="3"/>
  <c r="I1140" i="3"/>
  <c r="J1140" i="3"/>
  <c r="I1141" i="3"/>
  <c r="J1141" i="3"/>
  <c r="I1142" i="3"/>
  <c r="J1142" i="3"/>
  <c r="I1143" i="3"/>
  <c r="J1143" i="3"/>
  <c r="I1144" i="3"/>
  <c r="J1144" i="3"/>
  <c r="I1145" i="3"/>
  <c r="J1145" i="3"/>
  <c r="I1146" i="3"/>
  <c r="J1146" i="3"/>
  <c r="I1147" i="3"/>
  <c r="J1147" i="3"/>
  <c r="I1148" i="3"/>
  <c r="J1148" i="3"/>
  <c r="I1149" i="3"/>
  <c r="J1149" i="3"/>
  <c r="I1150" i="3"/>
  <c r="J1150" i="3"/>
  <c r="I1151" i="3"/>
  <c r="J1151" i="3"/>
  <c r="I1152" i="3"/>
  <c r="J1152" i="3"/>
  <c r="I1153" i="3"/>
  <c r="J1153" i="3"/>
  <c r="I1154" i="3"/>
  <c r="J1154" i="3"/>
  <c r="I1155" i="3"/>
  <c r="J1155" i="3"/>
  <c r="I1156" i="3"/>
  <c r="J1156" i="3"/>
  <c r="I1157" i="3"/>
  <c r="J1157" i="3"/>
  <c r="I1158" i="3"/>
  <c r="J1158" i="3"/>
  <c r="I1159" i="3"/>
  <c r="J1159" i="3"/>
  <c r="I1160" i="3"/>
  <c r="J1160" i="3"/>
  <c r="I1161" i="3"/>
  <c r="J1161" i="3"/>
  <c r="I1162" i="3"/>
  <c r="J1162" i="3"/>
  <c r="I1163" i="3"/>
  <c r="J1163" i="3"/>
  <c r="I1164" i="3"/>
  <c r="J1164" i="3"/>
  <c r="I1165" i="3"/>
  <c r="J1165" i="3"/>
  <c r="I1166" i="3"/>
  <c r="J1166" i="3"/>
  <c r="I1167" i="3"/>
  <c r="J1167" i="3"/>
  <c r="I1168" i="3"/>
  <c r="J1168" i="3"/>
  <c r="I1169" i="3"/>
  <c r="J1169" i="3"/>
  <c r="I1170" i="3"/>
  <c r="J1170" i="3"/>
  <c r="I1171" i="3"/>
  <c r="J1171" i="3"/>
  <c r="I1172" i="3"/>
  <c r="J1172" i="3"/>
  <c r="I1173" i="3"/>
  <c r="J1173" i="3"/>
  <c r="I1174" i="3"/>
  <c r="J1174" i="3"/>
  <c r="I1175" i="3"/>
  <c r="J1175" i="3"/>
  <c r="I1176" i="3"/>
  <c r="J1176" i="3"/>
  <c r="I1177" i="3"/>
  <c r="J1177" i="3"/>
  <c r="I1178" i="3"/>
  <c r="J1178" i="3"/>
  <c r="I1179" i="3"/>
  <c r="J1179" i="3"/>
  <c r="I1180" i="3"/>
  <c r="J1180" i="3"/>
  <c r="I1181" i="3"/>
  <c r="J1181" i="3"/>
  <c r="I1182" i="3"/>
  <c r="J1182" i="3"/>
  <c r="I1183" i="3"/>
  <c r="J1183" i="3"/>
  <c r="I1184" i="3"/>
  <c r="J1184" i="3"/>
  <c r="I1185" i="3"/>
  <c r="J1185" i="3"/>
  <c r="I1186" i="3"/>
  <c r="J1186" i="3"/>
  <c r="I1187" i="3"/>
  <c r="J1187" i="3"/>
  <c r="I1188" i="3"/>
  <c r="J1188" i="3"/>
  <c r="I1189" i="3"/>
  <c r="J1189" i="3"/>
  <c r="I1190" i="3"/>
  <c r="J1190" i="3"/>
  <c r="I1191" i="3"/>
  <c r="J1191" i="3"/>
  <c r="I1192" i="3"/>
  <c r="J1192" i="3"/>
  <c r="I1193" i="3"/>
  <c r="J1193" i="3"/>
  <c r="I1194" i="3"/>
  <c r="J1194" i="3"/>
  <c r="I1195" i="3"/>
  <c r="J1195" i="3"/>
  <c r="I1196" i="3"/>
  <c r="J1196" i="3"/>
  <c r="I1197" i="3"/>
  <c r="J1197" i="3"/>
  <c r="I1198" i="3"/>
  <c r="J1198" i="3"/>
  <c r="I1199" i="3"/>
  <c r="J1199" i="3"/>
  <c r="I1200" i="3"/>
  <c r="J1200" i="3"/>
  <c r="I1201" i="3"/>
  <c r="J1201" i="3"/>
  <c r="I1202" i="3"/>
  <c r="J1202" i="3"/>
  <c r="I1203" i="3"/>
  <c r="J1203" i="3"/>
  <c r="I1204" i="3"/>
  <c r="J1204" i="3"/>
  <c r="I1205" i="3"/>
  <c r="J1205" i="3"/>
  <c r="I1206" i="3"/>
  <c r="J1206" i="3"/>
  <c r="I1207" i="3"/>
  <c r="J1207" i="3"/>
  <c r="I1208" i="3"/>
  <c r="J1208" i="3"/>
  <c r="I1209" i="3"/>
  <c r="J1209" i="3"/>
  <c r="I1210" i="3"/>
  <c r="J1210" i="3"/>
  <c r="I1211" i="3"/>
  <c r="J1211" i="3"/>
  <c r="I1212" i="3"/>
  <c r="J1212" i="3"/>
  <c r="I1213" i="3"/>
  <c r="J1213" i="3"/>
  <c r="I1214" i="3"/>
  <c r="J1214" i="3"/>
  <c r="I1215" i="3"/>
  <c r="J1215" i="3"/>
  <c r="I1216" i="3"/>
  <c r="J1216" i="3"/>
  <c r="I1217" i="3"/>
  <c r="J1217" i="3"/>
  <c r="I1218" i="3"/>
  <c r="J1218" i="3"/>
  <c r="I1219" i="3"/>
  <c r="J1219" i="3"/>
  <c r="I1220" i="3"/>
  <c r="J1220" i="3"/>
  <c r="I1221" i="3"/>
  <c r="J1221" i="3"/>
  <c r="I1222" i="3"/>
  <c r="J1222" i="3"/>
  <c r="I1223" i="3"/>
  <c r="J1223" i="3"/>
  <c r="I1224" i="3"/>
  <c r="J1224" i="3"/>
  <c r="I1225" i="3"/>
  <c r="J1225" i="3"/>
  <c r="I1226" i="3"/>
  <c r="J1226" i="3"/>
  <c r="I1227" i="3"/>
  <c r="J1227" i="3"/>
  <c r="I1228" i="3"/>
  <c r="J1228" i="3"/>
  <c r="I1229" i="3"/>
  <c r="J1229" i="3"/>
  <c r="I1230" i="3"/>
  <c r="J1230" i="3"/>
  <c r="I1231" i="3"/>
  <c r="J1231" i="3"/>
  <c r="I1232" i="3"/>
  <c r="J1232" i="3"/>
  <c r="I1233" i="3"/>
  <c r="J1233" i="3"/>
  <c r="I1234" i="3"/>
  <c r="J1234" i="3"/>
  <c r="I1235" i="3"/>
  <c r="J1235" i="3"/>
  <c r="I1236" i="3"/>
  <c r="J1236" i="3"/>
  <c r="I1237" i="3"/>
  <c r="J1237" i="3"/>
  <c r="I1238" i="3"/>
  <c r="J1238" i="3"/>
  <c r="I1239" i="3"/>
  <c r="J1239" i="3"/>
  <c r="I1240" i="3"/>
  <c r="J1240" i="3"/>
  <c r="I1241" i="3"/>
  <c r="J1241" i="3"/>
  <c r="I1242" i="3"/>
  <c r="J1242" i="3"/>
  <c r="I1243" i="3"/>
  <c r="J1243" i="3"/>
  <c r="I1244" i="3"/>
  <c r="J1244" i="3"/>
  <c r="I1245" i="3"/>
  <c r="J1245" i="3"/>
  <c r="I1246" i="3"/>
  <c r="J1246" i="3"/>
  <c r="I1247" i="3"/>
  <c r="J1247" i="3"/>
  <c r="I1248" i="3"/>
  <c r="J1248" i="3"/>
  <c r="I1249" i="3"/>
  <c r="J1249" i="3"/>
  <c r="I1250" i="3"/>
  <c r="J1250" i="3"/>
  <c r="I1251" i="3"/>
  <c r="J1251" i="3"/>
  <c r="I1252" i="3"/>
  <c r="J1252" i="3"/>
  <c r="I1253" i="3"/>
  <c r="J1253" i="3"/>
  <c r="I1254" i="3"/>
  <c r="J1254" i="3"/>
  <c r="I1255" i="3"/>
  <c r="J1255" i="3"/>
  <c r="I1256" i="3"/>
  <c r="J1256" i="3"/>
  <c r="I1257" i="3"/>
  <c r="J1257" i="3"/>
  <c r="I1258" i="3"/>
  <c r="J1258" i="3"/>
  <c r="I1259" i="3"/>
  <c r="J1259" i="3"/>
  <c r="I1260" i="3"/>
  <c r="J1260" i="3"/>
  <c r="I1261" i="3"/>
  <c r="J1261" i="3"/>
  <c r="I1262" i="3"/>
  <c r="J1262" i="3"/>
  <c r="I1263" i="3"/>
  <c r="J1263" i="3"/>
  <c r="I1264" i="3"/>
  <c r="J1264" i="3"/>
  <c r="I1265" i="3"/>
  <c r="J1265" i="3"/>
  <c r="I1266" i="3"/>
  <c r="J1266" i="3"/>
  <c r="I1267" i="3"/>
  <c r="J1267" i="3"/>
  <c r="I1268" i="3"/>
  <c r="J1268" i="3"/>
  <c r="I1269" i="3"/>
  <c r="J1269" i="3"/>
  <c r="I1270" i="3"/>
  <c r="J1270" i="3"/>
  <c r="I1271" i="3"/>
  <c r="J1271" i="3"/>
  <c r="I1272" i="3"/>
  <c r="J1272" i="3"/>
  <c r="I1273" i="3"/>
  <c r="J1273" i="3"/>
  <c r="I1274" i="3"/>
  <c r="J1274" i="3"/>
  <c r="I1275" i="3"/>
  <c r="J1275" i="3"/>
  <c r="I1276" i="3"/>
  <c r="J1276" i="3"/>
  <c r="I1277" i="3"/>
  <c r="J1277" i="3"/>
  <c r="I1278" i="3"/>
  <c r="J1278" i="3"/>
  <c r="I1279" i="3"/>
  <c r="J1279" i="3"/>
  <c r="I1280" i="3"/>
  <c r="J1280" i="3"/>
  <c r="I1281" i="3"/>
  <c r="J1281" i="3"/>
  <c r="I1282" i="3"/>
  <c r="J1282" i="3"/>
  <c r="I1283" i="3"/>
  <c r="J1283" i="3"/>
  <c r="I1284" i="3"/>
  <c r="J1284" i="3"/>
  <c r="I1285" i="3"/>
  <c r="J1285" i="3"/>
  <c r="I1286" i="3"/>
  <c r="J1286" i="3"/>
  <c r="I1287" i="3"/>
  <c r="J1287" i="3"/>
  <c r="I1288" i="3"/>
  <c r="J1288" i="3"/>
  <c r="I1289" i="3"/>
  <c r="J1289" i="3"/>
  <c r="I1290" i="3"/>
  <c r="J1290" i="3"/>
  <c r="I1291" i="3"/>
  <c r="J1291" i="3"/>
  <c r="I1292" i="3"/>
  <c r="J1292" i="3"/>
  <c r="I1293" i="3"/>
  <c r="J1293" i="3"/>
  <c r="I1294" i="3"/>
  <c r="J1294" i="3"/>
  <c r="I1295" i="3"/>
  <c r="J1295" i="3"/>
  <c r="I1296" i="3"/>
  <c r="J1296" i="3"/>
  <c r="I1297" i="3"/>
  <c r="J1297" i="3"/>
  <c r="I1298" i="3"/>
  <c r="J1298" i="3"/>
  <c r="I1299" i="3"/>
  <c r="J1299" i="3"/>
  <c r="I1300" i="3"/>
  <c r="J1300" i="3"/>
  <c r="I1301" i="3"/>
  <c r="J1301" i="3"/>
  <c r="I1302" i="3"/>
  <c r="J1302" i="3"/>
  <c r="I1303" i="3"/>
  <c r="J1303" i="3"/>
  <c r="I1304" i="3"/>
  <c r="J1304" i="3"/>
  <c r="I1305" i="3"/>
  <c r="J1305" i="3"/>
  <c r="I1306" i="3"/>
  <c r="J1306" i="3"/>
  <c r="I1307" i="3"/>
  <c r="J1307" i="3"/>
  <c r="I1308" i="3"/>
  <c r="J1308" i="3"/>
  <c r="I1309" i="3"/>
  <c r="J1309" i="3"/>
  <c r="I1310" i="3"/>
  <c r="J1310" i="3"/>
  <c r="I1311" i="3"/>
  <c r="J1311" i="3"/>
  <c r="I1312" i="3"/>
  <c r="J1312" i="3"/>
  <c r="I1313" i="3"/>
  <c r="J1313" i="3"/>
  <c r="I1314" i="3"/>
  <c r="J1314" i="3"/>
  <c r="I1315" i="3"/>
  <c r="J1315" i="3"/>
  <c r="I1316" i="3"/>
  <c r="J1316" i="3"/>
  <c r="I1317" i="3"/>
  <c r="J1317" i="3"/>
  <c r="I1318" i="3"/>
  <c r="J1318" i="3"/>
  <c r="I1319" i="3"/>
  <c r="J1319" i="3"/>
  <c r="I1320" i="3"/>
  <c r="J1320" i="3"/>
  <c r="I1321" i="3"/>
  <c r="J1321" i="3"/>
  <c r="I1322" i="3"/>
  <c r="J1322" i="3"/>
  <c r="I1323" i="3"/>
  <c r="J1323" i="3"/>
  <c r="I1324" i="3"/>
  <c r="J1324" i="3"/>
  <c r="I1325" i="3"/>
  <c r="J1325" i="3"/>
  <c r="I1326" i="3"/>
  <c r="J1326" i="3"/>
  <c r="I1327" i="3"/>
  <c r="J1327" i="3"/>
  <c r="I1328" i="3"/>
  <c r="J1328" i="3"/>
  <c r="I1329" i="3"/>
  <c r="J1329" i="3"/>
  <c r="I1330" i="3"/>
  <c r="J1330" i="3"/>
  <c r="I1331" i="3"/>
  <c r="J1331" i="3"/>
  <c r="I1332" i="3"/>
  <c r="J1332" i="3"/>
  <c r="I1333" i="3"/>
  <c r="J1333" i="3"/>
  <c r="I1334" i="3"/>
  <c r="J1334" i="3"/>
  <c r="I1335" i="3"/>
  <c r="J1335" i="3"/>
  <c r="I1336" i="3"/>
  <c r="J1336" i="3"/>
  <c r="I1337" i="3"/>
  <c r="J1337" i="3"/>
  <c r="I1338" i="3"/>
  <c r="J1338" i="3"/>
  <c r="I1339" i="3"/>
  <c r="J1339" i="3"/>
  <c r="I1340" i="3"/>
  <c r="J1340" i="3"/>
  <c r="I1341" i="3"/>
  <c r="J1341" i="3"/>
  <c r="I1342" i="3"/>
  <c r="J1342" i="3"/>
  <c r="I1343" i="3"/>
  <c r="J1343" i="3"/>
  <c r="I1344" i="3"/>
  <c r="J1344" i="3"/>
  <c r="I1345" i="3"/>
  <c r="J1345" i="3"/>
  <c r="I1346" i="3"/>
  <c r="J1346" i="3"/>
  <c r="I1347" i="3"/>
  <c r="J1347" i="3"/>
  <c r="I1348" i="3"/>
  <c r="J1348" i="3"/>
  <c r="I1349" i="3"/>
  <c r="J1349" i="3"/>
  <c r="I1350" i="3"/>
  <c r="J1350" i="3"/>
  <c r="I1351" i="3"/>
  <c r="J1351" i="3"/>
  <c r="I1352" i="3"/>
  <c r="J1352" i="3"/>
  <c r="I1353" i="3"/>
  <c r="J1353" i="3"/>
  <c r="I1354" i="3"/>
  <c r="J1354" i="3"/>
  <c r="I1355" i="3"/>
  <c r="J1355" i="3"/>
  <c r="I1356" i="3"/>
  <c r="J1356" i="3"/>
  <c r="I1357" i="3"/>
  <c r="J1357" i="3"/>
  <c r="I1358" i="3"/>
  <c r="J1358" i="3"/>
  <c r="I1359" i="3"/>
  <c r="J1359" i="3"/>
  <c r="I1360" i="3"/>
  <c r="J1360" i="3"/>
  <c r="I1361" i="3"/>
  <c r="J1361" i="3"/>
  <c r="I1362" i="3"/>
  <c r="J1362" i="3"/>
  <c r="I1363" i="3"/>
  <c r="J1363" i="3"/>
  <c r="I1364" i="3"/>
  <c r="J1364" i="3"/>
  <c r="I1365" i="3"/>
  <c r="J1365" i="3"/>
  <c r="I1366" i="3"/>
  <c r="J1366" i="3"/>
  <c r="I1367" i="3"/>
  <c r="J1367" i="3"/>
  <c r="I1368" i="3"/>
  <c r="J1368" i="3"/>
  <c r="I1369" i="3"/>
  <c r="J1369" i="3"/>
  <c r="I1370" i="3"/>
  <c r="J1370" i="3"/>
  <c r="I1371" i="3"/>
  <c r="J1371" i="3"/>
  <c r="I1372" i="3"/>
  <c r="J1372" i="3"/>
  <c r="I1373" i="3"/>
  <c r="J1373" i="3"/>
  <c r="I1374" i="3"/>
  <c r="J1374" i="3"/>
  <c r="I1375" i="3"/>
  <c r="J1375" i="3"/>
  <c r="I1376" i="3"/>
  <c r="J1376" i="3"/>
  <c r="I1377" i="3"/>
  <c r="J1377" i="3"/>
  <c r="I1378" i="3"/>
  <c r="J1378" i="3"/>
  <c r="I1379" i="3"/>
  <c r="J1379" i="3"/>
  <c r="I1380" i="3"/>
  <c r="J1380" i="3"/>
  <c r="I1381" i="3"/>
  <c r="J1381" i="3"/>
  <c r="I1382" i="3"/>
  <c r="J1382" i="3"/>
  <c r="I1383" i="3"/>
  <c r="J1383" i="3"/>
  <c r="I1384" i="3"/>
  <c r="J1384" i="3"/>
  <c r="I1385" i="3"/>
  <c r="J1385" i="3"/>
  <c r="I1386" i="3"/>
  <c r="J1386" i="3"/>
  <c r="I1387" i="3"/>
  <c r="J1387" i="3"/>
  <c r="I1388" i="3"/>
  <c r="J1388" i="3"/>
  <c r="I1389" i="3"/>
  <c r="J1389" i="3"/>
  <c r="I1390" i="3"/>
  <c r="J1390" i="3"/>
  <c r="I1391" i="3"/>
  <c r="J1391" i="3"/>
  <c r="I1392" i="3"/>
  <c r="J1392" i="3"/>
  <c r="I1393" i="3"/>
  <c r="J1393" i="3"/>
  <c r="I1394" i="3"/>
  <c r="J1394" i="3"/>
  <c r="I1395" i="3"/>
  <c r="J1395" i="3"/>
  <c r="I1396" i="3"/>
  <c r="J1396" i="3"/>
  <c r="I1397" i="3"/>
  <c r="J1397" i="3"/>
  <c r="I1398" i="3"/>
  <c r="J1398" i="3"/>
  <c r="I1399" i="3"/>
  <c r="J1399" i="3"/>
  <c r="I1400" i="3"/>
  <c r="J1400" i="3"/>
  <c r="I1401" i="3"/>
  <c r="J1401" i="3"/>
  <c r="I1402" i="3"/>
  <c r="J1402" i="3"/>
  <c r="I1403" i="3"/>
  <c r="J1403" i="3"/>
  <c r="I1404" i="3"/>
  <c r="J1404" i="3"/>
  <c r="I1405" i="3"/>
  <c r="J1405" i="3"/>
  <c r="I1406" i="3"/>
  <c r="J1406" i="3"/>
  <c r="I1407" i="3"/>
  <c r="J1407" i="3"/>
  <c r="I1408" i="3"/>
  <c r="J1408" i="3"/>
  <c r="I1409" i="3"/>
  <c r="J1409" i="3"/>
  <c r="I1410" i="3"/>
  <c r="J1410" i="3"/>
  <c r="I1411" i="3"/>
  <c r="J1411" i="3"/>
  <c r="I1412" i="3"/>
  <c r="J1412" i="3"/>
  <c r="I1413" i="3"/>
  <c r="J1413" i="3"/>
  <c r="I1414" i="3"/>
  <c r="J1414" i="3"/>
  <c r="I1415" i="3"/>
  <c r="J1415" i="3"/>
  <c r="I1416" i="3"/>
  <c r="J1416" i="3"/>
  <c r="I1417" i="3"/>
  <c r="J1417" i="3"/>
  <c r="I1418" i="3"/>
  <c r="J1418" i="3"/>
  <c r="I1419" i="3"/>
  <c r="J1419" i="3"/>
  <c r="I1420" i="3"/>
  <c r="J1420" i="3"/>
  <c r="I1421" i="3"/>
  <c r="J1421" i="3"/>
  <c r="I1422" i="3"/>
  <c r="J1422" i="3"/>
  <c r="I1423" i="3"/>
  <c r="J1423" i="3"/>
  <c r="I1424" i="3"/>
  <c r="J1424" i="3"/>
  <c r="I1425" i="3"/>
  <c r="J1425" i="3"/>
  <c r="I1426" i="3"/>
  <c r="J1426" i="3"/>
  <c r="I1427" i="3"/>
  <c r="J1427" i="3"/>
  <c r="I1428" i="3"/>
  <c r="J1428" i="3"/>
  <c r="I1429" i="3"/>
  <c r="J1429" i="3"/>
  <c r="I1430" i="3"/>
  <c r="J1430" i="3"/>
  <c r="I1431" i="3"/>
  <c r="J1431" i="3"/>
  <c r="I1432" i="3"/>
  <c r="J1432" i="3"/>
  <c r="I1433" i="3"/>
  <c r="J1433" i="3"/>
  <c r="I1434" i="3"/>
  <c r="J1434" i="3"/>
  <c r="I1435" i="3"/>
  <c r="J1435" i="3"/>
  <c r="I1436" i="3"/>
  <c r="J1436" i="3"/>
  <c r="I1437" i="3"/>
  <c r="J1437" i="3"/>
  <c r="I1438" i="3"/>
  <c r="J1438" i="3"/>
  <c r="I1439" i="3"/>
  <c r="J1439" i="3"/>
  <c r="I1440" i="3"/>
  <c r="J1440" i="3"/>
  <c r="I1441" i="3"/>
  <c r="J1441" i="3"/>
  <c r="I1442" i="3"/>
  <c r="J1442" i="3"/>
  <c r="I1443" i="3"/>
  <c r="J1443" i="3"/>
  <c r="I1444" i="3"/>
  <c r="J1444" i="3"/>
  <c r="I1445" i="3"/>
  <c r="J1445" i="3"/>
  <c r="I1446" i="3"/>
  <c r="J1446" i="3"/>
  <c r="I1447" i="3"/>
  <c r="J1447" i="3"/>
  <c r="I1448" i="3"/>
  <c r="J1448" i="3"/>
  <c r="I1449" i="3"/>
  <c r="J1449" i="3"/>
  <c r="I1450" i="3"/>
  <c r="J1450" i="3"/>
  <c r="I1451" i="3"/>
  <c r="J1451" i="3"/>
  <c r="I1452" i="3"/>
  <c r="J1452" i="3"/>
  <c r="I1453" i="3"/>
  <c r="J1453" i="3"/>
  <c r="I1454" i="3"/>
  <c r="J1454" i="3"/>
  <c r="I1455" i="3"/>
  <c r="J1455" i="3"/>
  <c r="I1456" i="3"/>
  <c r="J1456" i="3"/>
  <c r="I1457" i="3"/>
  <c r="J1457" i="3"/>
  <c r="I1458" i="3"/>
  <c r="J1458" i="3"/>
  <c r="I1459" i="3"/>
  <c r="J1459" i="3"/>
  <c r="I1460" i="3"/>
  <c r="J1460" i="3"/>
  <c r="I1461" i="3"/>
  <c r="J1461" i="3"/>
  <c r="I1462" i="3"/>
  <c r="J1462" i="3"/>
  <c r="I1463" i="3"/>
  <c r="J1463" i="3"/>
  <c r="I1464" i="3"/>
  <c r="J1464" i="3"/>
  <c r="I1465" i="3"/>
  <c r="J1465" i="3"/>
  <c r="I1466" i="3"/>
  <c r="J1466" i="3"/>
  <c r="I1467" i="3"/>
  <c r="J1467" i="3"/>
  <c r="I1468" i="3"/>
  <c r="J1468" i="3"/>
  <c r="I1469" i="3"/>
  <c r="J1469" i="3"/>
  <c r="I1470" i="3"/>
  <c r="J1470" i="3"/>
  <c r="I1471" i="3"/>
  <c r="J1471" i="3"/>
  <c r="I1472" i="3"/>
  <c r="J1472" i="3"/>
  <c r="I1473" i="3"/>
  <c r="J1473" i="3"/>
  <c r="I1474" i="3"/>
  <c r="J1474" i="3"/>
  <c r="I1475" i="3"/>
  <c r="J1475" i="3"/>
  <c r="I1476" i="3"/>
  <c r="J1476" i="3"/>
  <c r="I1477" i="3"/>
  <c r="J1477" i="3"/>
  <c r="I1478" i="3"/>
  <c r="J1478" i="3"/>
  <c r="I1479" i="3"/>
  <c r="J1479" i="3"/>
  <c r="I1480" i="3"/>
  <c r="J1480" i="3"/>
  <c r="I1481" i="3"/>
  <c r="J1481" i="3"/>
  <c r="I1482" i="3"/>
  <c r="J1482" i="3"/>
  <c r="I1483" i="3"/>
  <c r="J1483" i="3"/>
  <c r="I1484" i="3"/>
  <c r="J1484" i="3"/>
  <c r="I1485" i="3"/>
  <c r="J1485" i="3"/>
  <c r="I1486" i="3"/>
  <c r="J1486" i="3"/>
  <c r="I1487" i="3"/>
  <c r="J1487" i="3"/>
  <c r="I1488" i="3"/>
  <c r="J1488" i="3"/>
  <c r="I1489" i="3"/>
  <c r="J1489" i="3"/>
  <c r="I1490" i="3"/>
  <c r="J1490" i="3"/>
  <c r="I1491" i="3"/>
  <c r="J1491" i="3"/>
  <c r="I1492" i="3"/>
  <c r="J1492" i="3"/>
  <c r="I1493" i="3"/>
  <c r="J1493" i="3"/>
  <c r="I1494" i="3"/>
  <c r="J1494" i="3"/>
  <c r="I1495" i="3"/>
  <c r="J1495" i="3"/>
  <c r="I1496" i="3"/>
  <c r="J1496" i="3"/>
  <c r="I1497" i="3"/>
  <c r="J1497" i="3"/>
  <c r="I1498" i="3"/>
  <c r="J1498" i="3"/>
  <c r="I1499" i="3"/>
  <c r="J1499" i="3"/>
  <c r="I1500" i="3"/>
  <c r="J1500" i="3"/>
  <c r="I1501" i="3"/>
  <c r="J1501" i="3"/>
  <c r="I1502" i="3"/>
  <c r="J1502" i="3"/>
  <c r="I1503" i="3"/>
  <c r="J1503" i="3"/>
  <c r="I1504" i="3"/>
  <c r="J1504" i="3"/>
  <c r="I1505" i="3"/>
  <c r="J1505" i="3"/>
  <c r="I1506" i="3"/>
  <c r="J1506" i="3"/>
  <c r="I1507" i="3"/>
  <c r="J1507" i="3"/>
  <c r="I1508" i="3"/>
  <c r="J1508" i="3"/>
  <c r="I1509" i="3"/>
  <c r="J1509" i="3"/>
  <c r="I1510" i="3"/>
  <c r="J1510" i="3"/>
  <c r="I1511" i="3"/>
  <c r="J1511" i="3"/>
  <c r="I1512" i="3"/>
  <c r="J1512" i="3"/>
  <c r="I1513" i="3"/>
  <c r="J1513" i="3"/>
  <c r="I1514" i="3"/>
  <c r="J1514" i="3"/>
  <c r="I1515" i="3"/>
  <c r="J1515" i="3"/>
  <c r="I1516" i="3"/>
  <c r="J1516" i="3"/>
  <c r="I1517" i="3"/>
  <c r="J1517" i="3"/>
  <c r="I1518" i="3"/>
  <c r="J1518" i="3"/>
  <c r="I1519" i="3"/>
  <c r="J1519" i="3"/>
  <c r="I1520" i="3"/>
  <c r="J1520" i="3"/>
  <c r="I1521" i="3"/>
  <c r="J1521" i="3"/>
  <c r="I1522" i="3"/>
  <c r="J1522" i="3"/>
  <c r="I1523" i="3"/>
  <c r="J1523" i="3"/>
  <c r="I1524" i="3"/>
  <c r="J1524" i="3"/>
  <c r="I1525" i="3"/>
  <c r="J1525" i="3"/>
  <c r="I1526" i="3"/>
  <c r="J1526" i="3"/>
  <c r="I1527" i="3"/>
  <c r="J1527" i="3"/>
  <c r="I1528" i="3"/>
  <c r="J1528" i="3"/>
  <c r="I1529" i="3"/>
  <c r="J1529" i="3"/>
  <c r="I1530" i="3"/>
  <c r="J1530" i="3"/>
  <c r="I1531" i="3"/>
  <c r="J1531" i="3"/>
  <c r="I1532" i="3"/>
  <c r="J1532" i="3"/>
  <c r="I1533" i="3"/>
  <c r="J1533" i="3"/>
  <c r="I1534" i="3"/>
  <c r="J1534" i="3"/>
  <c r="I1535" i="3"/>
  <c r="J1535" i="3"/>
  <c r="I1536" i="3"/>
  <c r="J1536" i="3"/>
  <c r="I1537" i="3"/>
  <c r="J1537" i="3"/>
  <c r="I1538" i="3"/>
  <c r="J1538" i="3"/>
  <c r="I1539" i="3"/>
  <c r="J1539" i="3"/>
  <c r="I1540" i="3"/>
  <c r="J1540" i="3"/>
  <c r="I1541" i="3"/>
  <c r="J1541" i="3"/>
  <c r="I1542" i="3"/>
  <c r="J1542" i="3"/>
  <c r="I1543" i="3"/>
  <c r="J1543" i="3"/>
  <c r="I1544" i="3"/>
  <c r="J1544" i="3"/>
  <c r="I1545" i="3"/>
  <c r="J1545" i="3"/>
  <c r="I1546" i="3"/>
  <c r="J1546" i="3"/>
  <c r="I1547" i="3"/>
  <c r="J1547" i="3"/>
  <c r="I1548" i="3"/>
  <c r="J1548" i="3"/>
  <c r="I1549" i="3"/>
  <c r="J1549" i="3"/>
  <c r="I1550" i="3"/>
  <c r="J1550" i="3"/>
  <c r="I1551" i="3"/>
  <c r="J1551" i="3"/>
  <c r="I1552" i="3"/>
  <c r="J1552" i="3"/>
  <c r="I1553" i="3"/>
  <c r="J1553" i="3"/>
  <c r="I1554" i="3"/>
  <c r="J1554" i="3"/>
  <c r="I1555" i="3"/>
  <c r="J1555" i="3"/>
  <c r="I1556" i="3"/>
  <c r="J1556" i="3"/>
  <c r="I1557" i="3"/>
  <c r="J1557" i="3"/>
  <c r="I1558" i="3"/>
  <c r="J1558" i="3"/>
  <c r="I1559" i="3"/>
  <c r="J1559" i="3"/>
  <c r="I1560" i="3"/>
  <c r="J1560" i="3"/>
  <c r="I1561" i="3"/>
  <c r="J1561" i="3"/>
  <c r="I1562" i="3"/>
  <c r="J1562" i="3"/>
  <c r="I1563" i="3"/>
  <c r="J1563" i="3"/>
  <c r="I1564" i="3"/>
  <c r="J1564" i="3"/>
  <c r="I1565" i="3"/>
  <c r="J1565" i="3"/>
  <c r="I1566" i="3"/>
  <c r="J1566" i="3"/>
  <c r="I1567" i="3"/>
  <c r="J1567" i="3"/>
  <c r="I1568" i="3"/>
  <c r="J1568" i="3"/>
  <c r="I1569" i="3"/>
  <c r="J1569" i="3"/>
  <c r="I1570" i="3"/>
  <c r="J1570" i="3"/>
  <c r="I1571" i="3"/>
  <c r="J1571" i="3"/>
  <c r="I1572" i="3"/>
  <c r="J1572" i="3"/>
  <c r="I1573" i="3"/>
  <c r="J1573" i="3"/>
  <c r="I1574" i="3"/>
  <c r="J1574" i="3"/>
  <c r="I1575" i="3"/>
  <c r="J1575" i="3"/>
  <c r="I1576" i="3"/>
  <c r="J1576" i="3"/>
  <c r="I1577" i="3"/>
  <c r="J1577" i="3"/>
  <c r="I1578" i="3"/>
  <c r="J1578" i="3"/>
  <c r="I1579" i="3"/>
  <c r="J1579" i="3"/>
  <c r="I1580" i="3"/>
  <c r="J1580" i="3"/>
  <c r="I1581" i="3"/>
  <c r="J1581" i="3"/>
  <c r="I1582" i="3"/>
  <c r="J1582" i="3"/>
  <c r="I1583" i="3"/>
  <c r="J1583" i="3"/>
  <c r="I1584" i="3"/>
  <c r="J1584" i="3"/>
  <c r="I1585" i="3"/>
  <c r="J1585" i="3"/>
  <c r="I1586" i="3"/>
  <c r="J1586" i="3"/>
  <c r="I1587" i="3"/>
  <c r="J1587" i="3"/>
  <c r="I1588" i="3"/>
  <c r="J1588" i="3"/>
  <c r="I1589" i="3"/>
  <c r="J1589" i="3"/>
  <c r="I1590" i="3"/>
  <c r="J1590" i="3"/>
  <c r="I1591" i="3"/>
  <c r="J1591" i="3"/>
  <c r="I1592" i="3"/>
  <c r="J1592" i="3"/>
  <c r="I1593" i="3"/>
  <c r="J1593" i="3"/>
  <c r="I1594" i="3"/>
  <c r="J1594" i="3"/>
  <c r="I1595" i="3"/>
  <c r="J1595" i="3"/>
  <c r="I1596" i="3"/>
  <c r="J1596" i="3"/>
  <c r="I1597" i="3"/>
  <c r="J1597" i="3"/>
  <c r="I1598" i="3"/>
  <c r="J1598" i="3"/>
  <c r="I1599" i="3"/>
  <c r="J1599" i="3"/>
  <c r="I1600" i="3"/>
  <c r="J1600" i="3"/>
  <c r="I1601" i="3"/>
  <c r="J1601" i="3"/>
  <c r="I1602" i="3"/>
  <c r="J1602" i="3"/>
  <c r="I1603" i="3"/>
  <c r="J1603" i="3"/>
  <c r="I1604" i="3"/>
  <c r="J1604" i="3"/>
  <c r="I1605" i="3"/>
  <c r="J1605" i="3"/>
  <c r="I1606" i="3"/>
  <c r="J1606" i="3"/>
  <c r="I1607" i="3"/>
  <c r="J1607" i="3"/>
  <c r="I1608" i="3"/>
  <c r="J1608" i="3"/>
  <c r="I1609" i="3"/>
  <c r="J1609" i="3"/>
  <c r="I1610" i="3"/>
  <c r="J1610" i="3"/>
  <c r="I1611" i="3"/>
  <c r="J1611" i="3"/>
  <c r="I1612" i="3"/>
  <c r="J1612" i="3"/>
  <c r="I1613" i="3"/>
  <c r="J1613" i="3"/>
  <c r="I1614" i="3"/>
  <c r="J1614" i="3"/>
  <c r="I1615" i="3"/>
  <c r="J1615" i="3"/>
  <c r="I1616" i="3"/>
  <c r="J1616" i="3"/>
  <c r="I1617" i="3"/>
  <c r="J1617" i="3"/>
  <c r="I1618" i="3"/>
  <c r="J1618" i="3"/>
  <c r="I1619" i="3"/>
  <c r="J1619" i="3"/>
  <c r="I1620" i="3"/>
  <c r="J1620" i="3"/>
  <c r="I1621" i="3"/>
  <c r="J1621" i="3"/>
  <c r="I1622" i="3"/>
  <c r="J1622" i="3"/>
  <c r="I1623" i="3"/>
  <c r="J1623" i="3"/>
  <c r="I1624" i="3"/>
  <c r="J1624" i="3"/>
  <c r="I1625" i="3"/>
  <c r="J1625" i="3"/>
  <c r="I1626" i="3"/>
  <c r="J1626" i="3"/>
  <c r="I1627" i="3"/>
  <c r="J1627" i="3"/>
  <c r="I1628" i="3"/>
  <c r="J1628" i="3"/>
  <c r="I1629" i="3"/>
  <c r="J1629" i="3"/>
  <c r="I1630" i="3"/>
  <c r="J1630" i="3"/>
  <c r="I1631" i="3"/>
  <c r="J1631" i="3"/>
  <c r="I1632" i="3"/>
  <c r="J1632" i="3"/>
  <c r="I1633" i="3"/>
  <c r="J1633" i="3"/>
  <c r="I1634" i="3"/>
  <c r="J1634" i="3"/>
  <c r="I1635" i="3"/>
  <c r="J1635" i="3"/>
  <c r="I1636" i="3"/>
  <c r="J1636" i="3"/>
  <c r="I1637" i="3"/>
  <c r="J1637" i="3"/>
  <c r="I1638" i="3"/>
  <c r="J1638" i="3"/>
  <c r="I1639" i="3"/>
  <c r="J1639" i="3"/>
  <c r="I1640" i="3"/>
  <c r="J1640" i="3"/>
  <c r="I1641" i="3"/>
  <c r="J1641" i="3"/>
  <c r="I1642" i="3"/>
  <c r="J1642" i="3"/>
  <c r="I1643" i="3"/>
  <c r="J1643" i="3"/>
  <c r="I1644" i="3"/>
  <c r="J1644" i="3"/>
  <c r="I1645" i="3"/>
  <c r="J1645" i="3"/>
  <c r="I1646" i="3"/>
  <c r="J1646" i="3"/>
  <c r="I1647" i="3"/>
  <c r="J1647" i="3"/>
  <c r="I1648" i="3"/>
  <c r="J1648" i="3"/>
  <c r="I1649" i="3"/>
  <c r="J1649" i="3"/>
  <c r="I1650" i="3"/>
  <c r="J1650" i="3"/>
  <c r="I1651" i="3"/>
  <c r="J1651" i="3"/>
  <c r="I1652" i="3"/>
  <c r="J1652" i="3"/>
  <c r="I1653" i="3"/>
  <c r="J1653" i="3"/>
  <c r="I1654" i="3"/>
  <c r="J1654" i="3"/>
  <c r="I1655" i="3"/>
  <c r="J1655" i="3"/>
  <c r="I1656" i="3"/>
  <c r="J1656" i="3"/>
  <c r="I1657" i="3"/>
  <c r="J1657" i="3"/>
  <c r="I1658" i="3"/>
  <c r="J1658" i="3"/>
  <c r="I1659" i="3"/>
  <c r="J1659" i="3"/>
  <c r="I1660" i="3"/>
  <c r="J1660" i="3"/>
  <c r="I1661" i="3"/>
  <c r="J1661" i="3"/>
  <c r="I1662" i="3"/>
  <c r="J1662" i="3"/>
  <c r="I1663" i="3"/>
  <c r="J1663" i="3"/>
  <c r="I1664" i="3"/>
  <c r="J1664" i="3"/>
  <c r="I1665" i="3"/>
  <c r="J1665" i="3"/>
  <c r="I1666" i="3"/>
  <c r="J1666" i="3"/>
  <c r="I1667" i="3"/>
  <c r="J1667" i="3"/>
  <c r="I1668" i="3"/>
  <c r="J1668" i="3"/>
  <c r="I1669" i="3"/>
  <c r="J1669" i="3"/>
  <c r="I1670" i="3"/>
  <c r="J1670" i="3"/>
  <c r="I1671" i="3"/>
  <c r="J1671" i="3"/>
  <c r="I1672" i="3"/>
  <c r="J1672" i="3"/>
  <c r="I1673" i="3"/>
  <c r="J1673" i="3"/>
  <c r="I1674" i="3"/>
  <c r="J1674" i="3"/>
  <c r="I1675" i="3"/>
  <c r="J1675" i="3"/>
  <c r="I1676" i="3"/>
  <c r="J1676" i="3"/>
  <c r="I1677" i="3"/>
  <c r="J1677" i="3"/>
  <c r="I1678" i="3"/>
  <c r="J1678" i="3"/>
  <c r="I1679" i="3"/>
  <c r="J1679" i="3"/>
  <c r="I1680" i="3"/>
  <c r="J1680" i="3"/>
  <c r="I1681" i="3"/>
  <c r="J1681" i="3"/>
  <c r="I1682" i="3"/>
  <c r="J1682" i="3"/>
  <c r="I1683" i="3"/>
  <c r="J1683" i="3"/>
  <c r="I1684" i="3"/>
  <c r="J1684" i="3"/>
  <c r="I1685" i="3"/>
  <c r="J1685" i="3"/>
  <c r="I1686" i="3"/>
  <c r="J1686" i="3"/>
  <c r="I1687" i="3"/>
  <c r="J1687" i="3"/>
  <c r="I1688" i="3"/>
  <c r="J1688" i="3"/>
  <c r="I1689" i="3"/>
  <c r="J1689" i="3"/>
  <c r="I1690" i="3"/>
  <c r="J1690" i="3"/>
  <c r="I1691" i="3"/>
  <c r="J1691" i="3"/>
  <c r="I1692" i="3"/>
  <c r="J1692" i="3"/>
  <c r="I1693" i="3"/>
  <c r="J1693" i="3"/>
  <c r="I1694" i="3"/>
  <c r="J1694" i="3"/>
  <c r="I1695" i="3"/>
  <c r="J1695" i="3"/>
  <c r="I1696" i="3"/>
  <c r="J1696" i="3"/>
  <c r="I1697" i="3"/>
  <c r="J1697" i="3"/>
  <c r="I1698" i="3"/>
  <c r="J1698" i="3"/>
  <c r="I1699" i="3"/>
  <c r="J1699" i="3"/>
  <c r="I1700" i="3"/>
  <c r="J1700" i="3"/>
  <c r="I1701" i="3"/>
  <c r="J1701" i="3"/>
  <c r="I1702" i="3"/>
  <c r="J1702" i="3"/>
  <c r="I1703" i="3"/>
  <c r="J1703" i="3"/>
  <c r="I1704" i="3"/>
  <c r="J1704" i="3"/>
  <c r="I1705" i="3"/>
  <c r="J1705" i="3"/>
  <c r="I1706" i="3"/>
  <c r="J1706" i="3"/>
  <c r="I1707" i="3"/>
  <c r="J1707" i="3"/>
  <c r="I1708" i="3"/>
  <c r="J1708" i="3"/>
  <c r="I1709" i="3"/>
  <c r="J1709" i="3"/>
  <c r="I1710" i="3"/>
  <c r="J1710" i="3"/>
  <c r="I1711" i="3"/>
  <c r="J1711" i="3"/>
  <c r="I1712" i="3"/>
  <c r="J1712" i="3"/>
  <c r="I1713" i="3"/>
  <c r="J1713" i="3"/>
  <c r="I1714" i="3"/>
  <c r="J1714" i="3"/>
  <c r="I1715" i="3"/>
  <c r="J1715" i="3"/>
  <c r="I1716" i="3"/>
  <c r="J1716" i="3"/>
  <c r="I1717" i="3"/>
  <c r="J1717" i="3"/>
  <c r="I1718" i="3"/>
  <c r="J1718" i="3"/>
  <c r="I1719" i="3"/>
  <c r="J1719" i="3"/>
  <c r="I1720" i="3"/>
  <c r="J1720" i="3"/>
  <c r="I1721" i="3"/>
  <c r="J1721" i="3"/>
  <c r="I1722" i="3"/>
  <c r="J1722" i="3"/>
  <c r="I1723" i="3"/>
  <c r="J1723" i="3"/>
  <c r="I1724" i="3"/>
  <c r="J1724" i="3"/>
  <c r="I1725" i="3"/>
  <c r="J1725" i="3"/>
  <c r="I1726" i="3"/>
  <c r="J1726" i="3"/>
  <c r="I1727" i="3"/>
  <c r="J1727" i="3"/>
  <c r="I1728" i="3"/>
  <c r="J1728" i="3"/>
  <c r="I1729" i="3"/>
  <c r="J1729" i="3"/>
  <c r="I1730" i="3"/>
  <c r="J1730" i="3"/>
  <c r="I1731" i="3"/>
  <c r="J1731" i="3"/>
  <c r="I1732" i="3"/>
  <c r="J1732" i="3"/>
  <c r="I1733" i="3"/>
  <c r="J1733" i="3"/>
  <c r="I1734" i="3"/>
  <c r="J1734" i="3"/>
  <c r="I1735" i="3"/>
  <c r="J1735" i="3"/>
  <c r="I1736" i="3"/>
  <c r="J1736" i="3"/>
  <c r="I1737" i="3"/>
  <c r="J1737" i="3"/>
  <c r="I1738" i="3"/>
  <c r="J1738" i="3"/>
  <c r="I1739" i="3"/>
  <c r="J1739" i="3"/>
  <c r="I1740" i="3"/>
  <c r="J1740" i="3"/>
  <c r="I1741" i="3"/>
  <c r="J1741" i="3"/>
  <c r="I1742" i="3"/>
  <c r="J1742" i="3"/>
  <c r="I1743" i="3"/>
  <c r="J1743" i="3"/>
  <c r="I1744" i="3"/>
  <c r="J1744" i="3"/>
  <c r="I1745" i="3"/>
  <c r="J1745" i="3"/>
  <c r="I1746" i="3"/>
  <c r="J1746" i="3"/>
  <c r="I1747" i="3"/>
  <c r="J1747" i="3"/>
  <c r="I1748" i="3"/>
  <c r="J1748" i="3"/>
  <c r="I1749" i="3"/>
  <c r="J1749" i="3"/>
  <c r="I1750" i="3"/>
  <c r="J1750" i="3"/>
  <c r="I1751" i="3"/>
  <c r="J1751" i="3"/>
  <c r="I1752" i="3"/>
  <c r="J1752" i="3"/>
  <c r="I1753" i="3"/>
  <c r="J1753" i="3"/>
  <c r="I1754" i="3"/>
  <c r="J1754" i="3"/>
  <c r="I1755" i="3"/>
  <c r="J1755" i="3"/>
  <c r="I1756" i="3"/>
  <c r="J1756" i="3"/>
  <c r="I1757" i="3"/>
  <c r="J1757" i="3"/>
  <c r="I1758" i="3"/>
  <c r="J1758" i="3"/>
  <c r="I1759" i="3"/>
  <c r="J1759" i="3"/>
  <c r="I1760" i="3"/>
  <c r="J1760" i="3"/>
  <c r="I1761" i="3"/>
  <c r="J1761" i="3"/>
  <c r="I1762" i="3"/>
  <c r="J1762" i="3"/>
  <c r="I1763" i="3"/>
  <c r="J1763" i="3"/>
  <c r="I1764" i="3"/>
  <c r="J1764" i="3"/>
  <c r="I1765" i="3"/>
  <c r="J1765" i="3"/>
  <c r="I1766" i="3"/>
  <c r="J1766" i="3"/>
  <c r="I1767" i="3"/>
  <c r="J1767" i="3"/>
  <c r="I1768" i="3"/>
  <c r="J1768" i="3"/>
  <c r="I1769" i="3"/>
  <c r="J1769" i="3"/>
  <c r="I1770" i="3"/>
  <c r="J1770" i="3"/>
  <c r="I1771" i="3"/>
  <c r="J1771" i="3"/>
  <c r="I1772" i="3"/>
  <c r="J1772" i="3"/>
  <c r="I1773" i="3"/>
  <c r="J1773" i="3"/>
  <c r="I1774" i="3"/>
  <c r="J1774" i="3"/>
  <c r="I1775" i="3"/>
  <c r="J1775" i="3"/>
  <c r="I1776" i="3"/>
  <c r="J1776" i="3"/>
  <c r="I1777" i="3"/>
  <c r="J1777" i="3"/>
  <c r="I1778" i="3"/>
  <c r="J1778" i="3"/>
  <c r="I1779" i="3"/>
  <c r="J1779" i="3"/>
  <c r="I1780" i="3"/>
  <c r="J1780" i="3"/>
  <c r="I1781" i="3"/>
  <c r="J1781" i="3"/>
  <c r="I1782" i="3"/>
  <c r="J1782" i="3"/>
  <c r="I1783" i="3"/>
  <c r="J1783" i="3"/>
  <c r="I1784" i="3"/>
  <c r="J1784" i="3"/>
  <c r="I1785" i="3"/>
  <c r="J1785" i="3"/>
  <c r="I1786" i="3"/>
  <c r="J1786" i="3"/>
  <c r="I1787" i="3"/>
  <c r="J1787" i="3"/>
  <c r="I1788" i="3"/>
  <c r="J1788" i="3"/>
  <c r="I1789" i="3"/>
  <c r="J1789" i="3"/>
  <c r="I1790" i="3"/>
  <c r="J1790" i="3"/>
  <c r="I1791" i="3"/>
  <c r="J1791" i="3"/>
  <c r="I1792" i="3"/>
  <c r="J1792" i="3"/>
  <c r="I1793" i="3"/>
  <c r="J1793" i="3"/>
  <c r="I1794" i="3"/>
  <c r="J1794" i="3"/>
  <c r="I1795" i="3"/>
  <c r="J1795" i="3"/>
  <c r="I1796" i="3"/>
  <c r="J1796" i="3"/>
  <c r="I1797" i="3"/>
  <c r="J1797" i="3"/>
  <c r="I1798" i="3"/>
  <c r="J1798" i="3"/>
  <c r="I1799" i="3"/>
  <c r="J1799" i="3"/>
  <c r="I1800" i="3"/>
  <c r="J1800" i="3"/>
  <c r="I1801" i="3"/>
  <c r="J1801" i="3"/>
  <c r="I1802" i="3"/>
  <c r="J1802" i="3"/>
  <c r="I1803" i="3"/>
  <c r="J1803" i="3"/>
  <c r="I1804" i="3"/>
  <c r="J1804" i="3"/>
  <c r="I1805" i="3"/>
  <c r="J1805" i="3"/>
  <c r="I1806" i="3"/>
  <c r="J1806" i="3"/>
  <c r="I1807" i="3"/>
  <c r="J1807" i="3"/>
  <c r="I1808" i="3"/>
  <c r="J1808" i="3"/>
  <c r="I1809" i="3"/>
  <c r="J1809" i="3"/>
  <c r="I1810" i="3"/>
  <c r="J1810" i="3"/>
  <c r="I1811" i="3"/>
  <c r="J1811" i="3"/>
  <c r="I1812" i="3"/>
  <c r="J1812" i="3"/>
  <c r="I1813" i="3"/>
  <c r="J1813" i="3"/>
  <c r="I1814" i="3"/>
  <c r="J1814" i="3"/>
  <c r="I1815" i="3"/>
  <c r="J1815" i="3"/>
  <c r="I1816" i="3"/>
  <c r="J1816" i="3"/>
  <c r="I1817" i="3"/>
  <c r="J1817" i="3"/>
  <c r="I1818" i="3"/>
  <c r="J1818" i="3"/>
  <c r="I1819" i="3"/>
  <c r="J1819" i="3"/>
  <c r="I1820" i="3"/>
  <c r="J1820" i="3"/>
  <c r="I1821" i="3"/>
  <c r="J1821" i="3"/>
  <c r="I1822" i="3"/>
  <c r="J1822" i="3"/>
  <c r="I1823" i="3"/>
  <c r="J1823" i="3"/>
  <c r="I1824" i="3"/>
  <c r="J1824" i="3"/>
  <c r="I1825" i="3"/>
  <c r="J1825" i="3"/>
  <c r="I1826" i="3"/>
  <c r="J1826" i="3"/>
  <c r="I1827" i="3"/>
  <c r="J1827" i="3"/>
  <c r="I1828" i="3"/>
  <c r="J1828" i="3"/>
  <c r="I1829" i="3"/>
  <c r="J1829" i="3"/>
  <c r="I1830" i="3"/>
  <c r="J1830" i="3"/>
  <c r="I1831" i="3"/>
  <c r="J1831" i="3"/>
  <c r="I1832" i="3"/>
  <c r="J1832" i="3"/>
  <c r="I1833" i="3"/>
  <c r="J1833" i="3"/>
  <c r="I1834" i="3"/>
  <c r="J1834" i="3"/>
  <c r="I1835" i="3"/>
  <c r="J1835" i="3"/>
  <c r="I1836" i="3"/>
  <c r="J1836" i="3"/>
  <c r="I1837" i="3"/>
  <c r="J1837" i="3"/>
  <c r="I1838" i="3"/>
  <c r="J1838" i="3"/>
  <c r="I1839" i="3"/>
  <c r="J1839" i="3"/>
  <c r="I1840" i="3"/>
  <c r="J1840" i="3"/>
  <c r="I1841" i="3"/>
  <c r="J1841" i="3"/>
  <c r="I1842" i="3"/>
  <c r="J1842" i="3"/>
  <c r="I1843" i="3"/>
  <c r="J1843" i="3"/>
  <c r="I1844" i="3"/>
  <c r="J1844" i="3"/>
  <c r="I1845" i="3"/>
  <c r="J1845" i="3"/>
  <c r="I1846" i="3"/>
  <c r="J1846" i="3"/>
  <c r="I1847" i="3"/>
  <c r="J1847" i="3"/>
  <c r="I1848" i="3"/>
  <c r="J1848" i="3"/>
  <c r="I1849" i="3"/>
  <c r="J1849" i="3"/>
  <c r="I1850" i="3"/>
  <c r="J1850" i="3"/>
  <c r="I1851" i="3"/>
  <c r="J1851" i="3"/>
  <c r="I1852" i="3"/>
  <c r="J1852" i="3"/>
  <c r="I1853" i="3"/>
  <c r="J1853" i="3"/>
  <c r="I1854" i="3"/>
  <c r="J1854" i="3"/>
  <c r="I1855" i="3"/>
  <c r="J1855" i="3"/>
  <c r="I1856" i="3"/>
  <c r="J1856" i="3"/>
  <c r="I1857" i="3"/>
  <c r="J1857" i="3"/>
  <c r="I1858" i="3"/>
  <c r="J1858" i="3"/>
  <c r="I1859" i="3"/>
  <c r="J1859" i="3"/>
  <c r="I1860" i="3"/>
  <c r="J1860" i="3"/>
  <c r="I1861" i="3"/>
  <c r="J1861" i="3"/>
  <c r="I1862" i="3"/>
  <c r="J1862" i="3"/>
  <c r="I1863" i="3"/>
  <c r="J1863" i="3"/>
  <c r="I1864" i="3"/>
  <c r="J1864" i="3"/>
  <c r="I1865" i="3"/>
  <c r="J1865" i="3"/>
  <c r="I1866" i="3"/>
  <c r="J1866" i="3"/>
  <c r="I1867" i="3"/>
  <c r="J1867" i="3"/>
  <c r="I1868" i="3"/>
  <c r="J1868" i="3"/>
  <c r="I1869" i="3"/>
  <c r="J1869" i="3"/>
  <c r="I1870" i="3"/>
  <c r="J1870" i="3"/>
  <c r="I1871" i="3"/>
  <c r="J1871" i="3"/>
  <c r="I1872" i="3"/>
  <c r="J1872" i="3"/>
  <c r="I1873" i="3"/>
  <c r="J1873" i="3"/>
  <c r="I1874" i="3"/>
  <c r="J1874" i="3"/>
  <c r="I1875" i="3"/>
  <c r="J1875" i="3"/>
  <c r="I1876" i="3"/>
  <c r="J1876" i="3"/>
  <c r="I1877" i="3"/>
  <c r="J1877" i="3"/>
  <c r="I1878" i="3"/>
  <c r="J1878" i="3"/>
  <c r="I1879" i="3"/>
  <c r="J1879" i="3"/>
  <c r="I1880" i="3"/>
  <c r="J1880" i="3"/>
  <c r="I1881" i="3"/>
  <c r="J1881" i="3"/>
  <c r="I1882" i="3"/>
  <c r="J1882" i="3"/>
  <c r="I1883" i="3"/>
  <c r="J1883" i="3"/>
  <c r="I1884" i="3"/>
  <c r="J1884" i="3"/>
  <c r="I1885" i="3"/>
  <c r="J1885" i="3"/>
  <c r="I1886" i="3"/>
  <c r="J1886" i="3"/>
  <c r="I1887" i="3"/>
  <c r="J1887" i="3"/>
  <c r="I1888" i="3"/>
  <c r="J1888" i="3"/>
  <c r="I1889" i="3"/>
  <c r="J1889" i="3"/>
  <c r="I1890" i="3"/>
  <c r="J1890" i="3"/>
  <c r="I1891" i="3"/>
  <c r="J1891" i="3"/>
  <c r="I1892" i="3"/>
  <c r="J1892" i="3"/>
  <c r="I1893" i="3"/>
  <c r="J1893" i="3"/>
  <c r="I1894" i="3"/>
  <c r="J1894" i="3"/>
  <c r="I1895" i="3"/>
  <c r="J1895" i="3"/>
  <c r="I1896" i="3"/>
  <c r="J1896" i="3"/>
  <c r="I1897" i="3"/>
  <c r="J1897" i="3"/>
  <c r="I1898" i="3"/>
  <c r="J1898" i="3"/>
  <c r="I1899" i="3"/>
  <c r="J1899" i="3"/>
  <c r="I1900" i="3"/>
  <c r="J1900" i="3"/>
  <c r="I1901" i="3"/>
  <c r="J1901" i="3"/>
  <c r="I1902" i="3"/>
  <c r="J1902" i="3"/>
  <c r="I1903" i="3"/>
  <c r="J1903" i="3"/>
  <c r="I1904" i="3"/>
  <c r="J1904" i="3"/>
  <c r="I1905" i="3"/>
  <c r="J1905" i="3"/>
  <c r="I1906" i="3"/>
  <c r="J1906" i="3"/>
  <c r="I1907" i="3"/>
  <c r="J1907" i="3"/>
  <c r="I1908" i="3"/>
  <c r="J1908" i="3"/>
  <c r="I1909" i="3"/>
  <c r="J1909" i="3"/>
  <c r="I1910" i="3"/>
  <c r="J1910" i="3"/>
  <c r="I1911" i="3"/>
  <c r="J1911" i="3"/>
  <c r="I1912" i="3"/>
  <c r="J1912" i="3"/>
  <c r="I1913" i="3"/>
  <c r="J1913" i="3"/>
  <c r="I1914" i="3"/>
  <c r="J1914" i="3"/>
  <c r="I1915" i="3"/>
  <c r="J1915" i="3"/>
  <c r="I1916" i="3"/>
  <c r="J1916" i="3"/>
  <c r="I1917" i="3"/>
  <c r="J1917" i="3"/>
  <c r="I1918" i="3"/>
  <c r="J1918" i="3"/>
  <c r="I1919" i="3"/>
  <c r="J1919" i="3"/>
  <c r="I1920" i="3"/>
  <c r="J1920" i="3"/>
  <c r="I1921" i="3"/>
  <c r="J1921" i="3"/>
  <c r="I1922" i="3"/>
  <c r="J1922" i="3"/>
  <c r="I1923" i="3"/>
  <c r="J1923" i="3"/>
  <c r="I1924" i="3"/>
  <c r="J1924" i="3"/>
  <c r="I1925" i="3"/>
  <c r="J1925" i="3"/>
  <c r="I1926" i="3"/>
  <c r="J1926" i="3"/>
  <c r="I1927" i="3"/>
  <c r="J1927" i="3"/>
  <c r="I1928" i="3"/>
  <c r="J1928" i="3"/>
  <c r="I1929" i="3"/>
  <c r="J1929" i="3"/>
  <c r="I1930" i="3"/>
  <c r="J1930" i="3"/>
  <c r="I1931" i="3"/>
  <c r="J1931" i="3"/>
  <c r="I1932" i="3"/>
  <c r="J1932" i="3"/>
  <c r="I1933" i="3"/>
  <c r="J1933" i="3"/>
  <c r="I1934" i="3"/>
  <c r="J1934" i="3"/>
  <c r="I1935" i="3"/>
  <c r="J1935" i="3"/>
  <c r="I1936" i="3"/>
  <c r="J1936" i="3"/>
  <c r="I1937" i="3"/>
  <c r="J1937" i="3"/>
  <c r="I1938" i="3"/>
  <c r="J1938" i="3"/>
  <c r="I1939" i="3"/>
  <c r="J1939" i="3"/>
  <c r="I1940" i="3"/>
  <c r="J1940" i="3"/>
  <c r="I1941" i="3"/>
  <c r="J1941" i="3"/>
  <c r="I1942" i="3"/>
  <c r="J1942" i="3"/>
  <c r="I1943" i="3"/>
  <c r="J1943" i="3"/>
  <c r="I1944" i="3"/>
  <c r="J1944" i="3"/>
  <c r="I1945" i="3"/>
  <c r="J1945" i="3"/>
  <c r="I1946" i="3"/>
  <c r="J1946" i="3"/>
  <c r="I1947" i="3"/>
  <c r="J1947" i="3"/>
  <c r="I1948" i="3"/>
  <c r="J1948" i="3"/>
  <c r="I1949" i="3"/>
  <c r="J1949" i="3"/>
  <c r="I1950" i="3"/>
  <c r="J1950" i="3"/>
  <c r="I1951" i="3"/>
  <c r="J1951" i="3"/>
  <c r="I1952" i="3"/>
  <c r="J1952" i="3"/>
  <c r="I1953" i="3"/>
  <c r="J1953" i="3"/>
  <c r="I1954" i="3"/>
  <c r="J1954" i="3"/>
  <c r="I1955" i="3"/>
  <c r="J1955" i="3"/>
  <c r="I1956" i="3"/>
  <c r="J1956" i="3"/>
  <c r="I1957" i="3"/>
  <c r="J1957" i="3"/>
  <c r="J2" i="3"/>
  <c r="I2" i="3"/>
  <c r="I3" i="1"/>
  <c r="J3" i="1"/>
  <c r="I4" i="1"/>
  <c r="J4" i="1"/>
  <c r="I5" i="1"/>
  <c r="J5" i="1"/>
  <c r="I6" i="1"/>
  <c r="J6" i="1"/>
  <c r="I7" i="1"/>
  <c r="J7" i="1"/>
  <c r="I8" i="1"/>
  <c r="J8" i="1"/>
  <c r="I9" i="1"/>
  <c r="J9" i="1"/>
  <c r="I10" i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8" i="1"/>
  <c r="J28" i="1"/>
  <c r="I29" i="1"/>
  <c r="J29" i="1"/>
  <c r="I30" i="1"/>
  <c r="J30" i="1"/>
  <c r="I31" i="1"/>
  <c r="J31" i="1"/>
  <c r="I32" i="1"/>
  <c r="J32" i="1"/>
  <c r="I33" i="1"/>
  <c r="J33" i="1"/>
  <c r="I34" i="1"/>
  <c r="J34" i="1"/>
  <c r="I35" i="1"/>
  <c r="J35" i="1"/>
  <c r="I36" i="1"/>
  <c r="J36" i="1"/>
  <c r="I37" i="1"/>
  <c r="J37" i="1"/>
  <c r="I38" i="1"/>
  <c r="J38" i="1"/>
  <c r="I39" i="1"/>
  <c r="J39" i="1"/>
  <c r="I40" i="1"/>
  <c r="J40" i="1"/>
  <c r="I41" i="1"/>
  <c r="J41" i="1"/>
  <c r="I42" i="1"/>
  <c r="J42" i="1"/>
  <c r="I43" i="1"/>
  <c r="J43" i="1"/>
  <c r="I44" i="1"/>
  <c r="J44" i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I52" i="1"/>
  <c r="J52" i="1"/>
  <c r="I53" i="1"/>
  <c r="J53" i="1"/>
  <c r="I54" i="1"/>
  <c r="J54" i="1"/>
  <c r="I55" i="1"/>
  <c r="J55" i="1"/>
  <c r="I56" i="1"/>
  <c r="J56" i="1"/>
  <c r="I57" i="1"/>
  <c r="J57" i="1"/>
  <c r="I58" i="1"/>
  <c r="J58" i="1"/>
  <c r="I59" i="1"/>
  <c r="J59" i="1"/>
  <c r="I60" i="1"/>
  <c r="J60" i="1"/>
  <c r="I61" i="1"/>
  <c r="J61" i="1"/>
  <c r="I62" i="1"/>
  <c r="J62" i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I109" i="1"/>
  <c r="J109" i="1"/>
  <c r="I110" i="1"/>
  <c r="J110" i="1"/>
  <c r="I111" i="1"/>
  <c r="J111" i="1"/>
  <c r="I112" i="1"/>
  <c r="J112" i="1"/>
  <c r="I113" i="1"/>
  <c r="J113" i="1"/>
  <c r="I114" i="1"/>
  <c r="J114" i="1"/>
  <c r="I115" i="1"/>
  <c r="J115" i="1"/>
  <c r="I116" i="1"/>
  <c r="J116" i="1"/>
  <c r="I117" i="1"/>
  <c r="J117" i="1"/>
  <c r="I118" i="1"/>
  <c r="J118" i="1"/>
  <c r="I119" i="1"/>
  <c r="J119" i="1"/>
  <c r="I120" i="1"/>
  <c r="J120" i="1"/>
  <c r="I121" i="1"/>
  <c r="J121" i="1"/>
  <c r="I122" i="1"/>
  <c r="J122" i="1"/>
  <c r="I123" i="1"/>
  <c r="J123" i="1"/>
  <c r="I124" i="1"/>
  <c r="J124" i="1"/>
  <c r="I125" i="1"/>
  <c r="J125" i="1"/>
  <c r="I126" i="1"/>
  <c r="J126" i="1"/>
  <c r="I127" i="1"/>
  <c r="J127" i="1"/>
  <c r="I128" i="1"/>
  <c r="J128" i="1"/>
  <c r="I129" i="1"/>
  <c r="J129" i="1"/>
  <c r="I130" i="1"/>
  <c r="J130" i="1"/>
  <c r="I131" i="1"/>
  <c r="J131" i="1"/>
  <c r="I132" i="1"/>
  <c r="J132" i="1"/>
  <c r="I133" i="1"/>
  <c r="J133" i="1"/>
  <c r="I134" i="1"/>
  <c r="J134" i="1"/>
  <c r="I135" i="1"/>
  <c r="J135" i="1"/>
  <c r="I136" i="1"/>
  <c r="J136" i="1"/>
  <c r="I137" i="1"/>
  <c r="J137" i="1"/>
  <c r="I138" i="1"/>
  <c r="J138" i="1"/>
  <c r="I139" i="1"/>
  <c r="J139" i="1"/>
  <c r="I140" i="1"/>
  <c r="J140" i="1"/>
  <c r="I141" i="1"/>
  <c r="J141" i="1"/>
  <c r="I142" i="1"/>
  <c r="J142" i="1"/>
  <c r="I143" i="1"/>
  <c r="J143" i="1"/>
  <c r="I144" i="1"/>
  <c r="J144" i="1"/>
  <c r="I145" i="1"/>
  <c r="J145" i="1"/>
  <c r="I146" i="1"/>
  <c r="J146" i="1"/>
  <c r="I147" i="1"/>
  <c r="J147" i="1"/>
  <c r="I148" i="1"/>
  <c r="J148" i="1"/>
  <c r="I149" i="1"/>
  <c r="J149" i="1"/>
  <c r="I150" i="1"/>
  <c r="J150" i="1"/>
  <c r="I151" i="1"/>
  <c r="J151" i="1"/>
  <c r="I152" i="1"/>
  <c r="J152" i="1"/>
  <c r="I153" i="1"/>
  <c r="J153" i="1"/>
  <c r="I154" i="1"/>
  <c r="J154" i="1"/>
  <c r="I155" i="1"/>
  <c r="J155" i="1"/>
  <c r="I156" i="1"/>
  <c r="J156" i="1"/>
  <c r="I157" i="1"/>
  <c r="J157" i="1"/>
  <c r="I158" i="1"/>
  <c r="J158" i="1"/>
  <c r="I159" i="1"/>
  <c r="J159" i="1"/>
  <c r="I160" i="1"/>
  <c r="J160" i="1"/>
  <c r="I161" i="1"/>
  <c r="J161" i="1"/>
  <c r="I162" i="1"/>
  <c r="J162" i="1"/>
  <c r="I163" i="1"/>
  <c r="J163" i="1"/>
  <c r="I164" i="1"/>
  <c r="J164" i="1"/>
  <c r="I165" i="1"/>
  <c r="J165" i="1"/>
  <c r="I166" i="1"/>
  <c r="J166" i="1"/>
  <c r="I167" i="1"/>
  <c r="J167" i="1"/>
  <c r="I168" i="1"/>
  <c r="J168" i="1"/>
  <c r="I169" i="1"/>
  <c r="J169" i="1"/>
  <c r="I170" i="1"/>
  <c r="J170" i="1"/>
  <c r="I171" i="1"/>
  <c r="J171" i="1"/>
  <c r="I172" i="1"/>
  <c r="J172" i="1"/>
  <c r="I173" i="1"/>
  <c r="J173" i="1"/>
  <c r="I174" i="1"/>
  <c r="J174" i="1"/>
  <c r="I175" i="1"/>
  <c r="J175" i="1"/>
  <c r="I176" i="1"/>
  <c r="J176" i="1"/>
  <c r="I177" i="1"/>
  <c r="J177" i="1"/>
  <c r="I178" i="1"/>
  <c r="J178" i="1"/>
  <c r="I179" i="1"/>
  <c r="J179" i="1"/>
  <c r="I180" i="1"/>
  <c r="J180" i="1"/>
  <c r="I181" i="1"/>
  <c r="J181" i="1"/>
  <c r="I182" i="1"/>
  <c r="J182" i="1"/>
  <c r="I183" i="1"/>
  <c r="J183" i="1"/>
  <c r="I184" i="1"/>
  <c r="J184" i="1"/>
  <c r="I185" i="1"/>
  <c r="J185" i="1"/>
  <c r="I186" i="1"/>
  <c r="J186" i="1"/>
  <c r="I187" i="1"/>
  <c r="J187" i="1"/>
  <c r="I188" i="1"/>
  <c r="J188" i="1"/>
  <c r="I189" i="1"/>
  <c r="J189" i="1"/>
  <c r="I190" i="1"/>
  <c r="J190" i="1"/>
  <c r="I191" i="1"/>
  <c r="J191" i="1"/>
  <c r="I192" i="1"/>
  <c r="J192" i="1"/>
  <c r="I193" i="1"/>
  <c r="J193" i="1"/>
  <c r="I194" i="1"/>
  <c r="J194" i="1"/>
  <c r="I195" i="1"/>
  <c r="J195" i="1"/>
  <c r="I196" i="1"/>
  <c r="J196" i="1"/>
  <c r="I197" i="1"/>
  <c r="J197" i="1"/>
  <c r="I198" i="1"/>
  <c r="J198" i="1"/>
  <c r="I199" i="1"/>
  <c r="J199" i="1"/>
  <c r="I200" i="1"/>
  <c r="J200" i="1"/>
  <c r="I201" i="1"/>
  <c r="J201" i="1"/>
  <c r="I202" i="1"/>
  <c r="J202" i="1"/>
  <c r="I203" i="1"/>
  <c r="J203" i="1"/>
  <c r="I204" i="1"/>
  <c r="J204" i="1"/>
  <c r="I205" i="1"/>
  <c r="J205" i="1"/>
  <c r="I206" i="1"/>
  <c r="J206" i="1"/>
  <c r="I207" i="1"/>
  <c r="J207" i="1"/>
  <c r="I208" i="1"/>
  <c r="J208" i="1"/>
  <c r="I209" i="1"/>
  <c r="J209" i="1"/>
  <c r="I210" i="1"/>
  <c r="J210" i="1"/>
  <c r="I211" i="1"/>
  <c r="J211" i="1"/>
  <c r="I212" i="1"/>
  <c r="J212" i="1"/>
  <c r="I213" i="1"/>
  <c r="J213" i="1"/>
  <c r="I214" i="1"/>
  <c r="J214" i="1"/>
  <c r="I215" i="1"/>
  <c r="J215" i="1"/>
  <c r="I216" i="1"/>
  <c r="J216" i="1"/>
  <c r="I217" i="1"/>
  <c r="J217" i="1"/>
  <c r="I218" i="1"/>
  <c r="J218" i="1"/>
  <c r="I219" i="1"/>
  <c r="J219" i="1"/>
  <c r="I220" i="1"/>
  <c r="J220" i="1"/>
  <c r="I221" i="1"/>
  <c r="J221" i="1"/>
  <c r="I222" i="1"/>
  <c r="J222" i="1"/>
  <c r="I223" i="1"/>
  <c r="J223" i="1"/>
  <c r="I224" i="1"/>
  <c r="J224" i="1"/>
  <c r="I225" i="1"/>
  <c r="J225" i="1"/>
  <c r="I226" i="1"/>
  <c r="J226" i="1"/>
  <c r="I227" i="1"/>
  <c r="J227" i="1"/>
  <c r="I228" i="1"/>
  <c r="J228" i="1"/>
  <c r="I229" i="1"/>
  <c r="J229" i="1"/>
  <c r="I230" i="1"/>
  <c r="J230" i="1"/>
  <c r="I231" i="1"/>
  <c r="J231" i="1"/>
  <c r="I232" i="1"/>
  <c r="J232" i="1"/>
  <c r="I233" i="1"/>
  <c r="J233" i="1"/>
  <c r="I234" i="1"/>
  <c r="J234" i="1"/>
  <c r="I235" i="1"/>
  <c r="J235" i="1"/>
  <c r="I236" i="1"/>
  <c r="J236" i="1"/>
  <c r="I237" i="1"/>
  <c r="J237" i="1"/>
  <c r="I238" i="1"/>
  <c r="J238" i="1"/>
  <c r="I239" i="1"/>
  <c r="J239" i="1"/>
  <c r="I240" i="1"/>
  <c r="J240" i="1"/>
  <c r="I241" i="1"/>
  <c r="J241" i="1"/>
  <c r="I242" i="1"/>
  <c r="J242" i="1"/>
  <c r="I243" i="1"/>
  <c r="J243" i="1"/>
  <c r="I244" i="1"/>
  <c r="J244" i="1"/>
  <c r="I245" i="1"/>
  <c r="J245" i="1"/>
  <c r="I246" i="1"/>
  <c r="J246" i="1"/>
  <c r="I247" i="1"/>
  <c r="J247" i="1"/>
  <c r="I248" i="1"/>
  <c r="J248" i="1"/>
  <c r="I249" i="1"/>
  <c r="J249" i="1"/>
  <c r="I250" i="1"/>
  <c r="J250" i="1"/>
  <c r="I251" i="1"/>
  <c r="J251" i="1"/>
  <c r="I252" i="1"/>
  <c r="J252" i="1"/>
  <c r="I253" i="1"/>
  <c r="J253" i="1"/>
  <c r="I254" i="1"/>
  <c r="J254" i="1"/>
  <c r="I255" i="1"/>
  <c r="J255" i="1"/>
  <c r="I256" i="1"/>
  <c r="J256" i="1"/>
  <c r="I257" i="1"/>
  <c r="J257" i="1"/>
  <c r="I258" i="1"/>
  <c r="J258" i="1"/>
  <c r="I259" i="1"/>
  <c r="J259" i="1"/>
  <c r="I260" i="1"/>
  <c r="J260" i="1"/>
  <c r="I261" i="1"/>
  <c r="J261" i="1"/>
  <c r="I262" i="1"/>
  <c r="J262" i="1"/>
  <c r="I263" i="1"/>
  <c r="J263" i="1"/>
  <c r="I264" i="1"/>
  <c r="J264" i="1"/>
  <c r="I265" i="1"/>
  <c r="J265" i="1"/>
  <c r="I266" i="1"/>
  <c r="J266" i="1"/>
  <c r="I267" i="1"/>
  <c r="J267" i="1"/>
  <c r="I268" i="1"/>
  <c r="J268" i="1"/>
  <c r="I269" i="1"/>
  <c r="J269" i="1"/>
  <c r="I270" i="1"/>
  <c r="J270" i="1"/>
  <c r="I271" i="1"/>
  <c r="J271" i="1"/>
  <c r="I272" i="1"/>
  <c r="J272" i="1"/>
  <c r="I273" i="1"/>
  <c r="J273" i="1"/>
  <c r="I274" i="1"/>
  <c r="J274" i="1"/>
  <c r="I275" i="1"/>
  <c r="J275" i="1"/>
  <c r="I276" i="1"/>
  <c r="J276" i="1"/>
  <c r="I277" i="1"/>
  <c r="J277" i="1"/>
  <c r="I278" i="1"/>
  <c r="J278" i="1"/>
  <c r="I279" i="1"/>
  <c r="J279" i="1"/>
  <c r="I280" i="1"/>
  <c r="J280" i="1"/>
  <c r="I281" i="1"/>
  <c r="J281" i="1"/>
  <c r="I282" i="1"/>
  <c r="J282" i="1"/>
  <c r="I283" i="1"/>
  <c r="J283" i="1"/>
  <c r="I284" i="1"/>
  <c r="J284" i="1"/>
  <c r="I285" i="1"/>
  <c r="J285" i="1"/>
  <c r="I286" i="1"/>
  <c r="J286" i="1"/>
  <c r="I287" i="1"/>
  <c r="J287" i="1"/>
  <c r="I288" i="1"/>
  <c r="J288" i="1"/>
  <c r="I289" i="1"/>
  <c r="J289" i="1"/>
  <c r="I290" i="1"/>
  <c r="J290" i="1"/>
  <c r="I291" i="1"/>
  <c r="J291" i="1"/>
  <c r="I292" i="1"/>
  <c r="J292" i="1"/>
  <c r="I293" i="1"/>
  <c r="J293" i="1"/>
  <c r="I294" i="1"/>
  <c r="J294" i="1"/>
  <c r="I295" i="1"/>
  <c r="J295" i="1"/>
  <c r="I296" i="1"/>
  <c r="J296" i="1"/>
  <c r="I297" i="1"/>
  <c r="J297" i="1"/>
  <c r="I298" i="1"/>
  <c r="J298" i="1"/>
  <c r="I299" i="1"/>
  <c r="J299" i="1"/>
  <c r="I300" i="1"/>
  <c r="J300" i="1"/>
  <c r="I301" i="1"/>
  <c r="J301" i="1"/>
  <c r="I302" i="1"/>
  <c r="J302" i="1"/>
  <c r="I303" i="1"/>
  <c r="J303" i="1"/>
  <c r="I304" i="1"/>
  <c r="J304" i="1"/>
  <c r="I305" i="1"/>
  <c r="J305" i="1"/>
  <c r="I306" i="1"/>
  <c r="J306" i="1"/>
  <c r="I307" i="1"/>
  <c r="J307" i="1"/>
  <c r="I308" i="1"/>
  <c r="J308" i="1"/>
  <c r="I309" i="1"/>
  <c r="J309" i="1"/>
  <c r="I310" i="1"/>
  <c r="J310" i="1"/>
  <c r="I311" i="1"/>
  <c r="J311" i="1"/>
  <c r="I312" i="1"/>
  <c r="J312" i="1"/>
  <c r="I313" i="1"/>
  <c r="J313" i="1"/>
  <c r="I314" i="1"/>
  <c r="J314" i="1"/>
  <c r="I315" i="1"/>
  <c r="J315" i="1"/>
  <c r="I316" i="1"/>
  <c r="J316" i="1"/>
  <c r="I317" i="1"/>
  <c r="J317" i="1"/>
  <c r="I318" i="1"/>
  <c r="J318" i="1"/>
  <c r="I319" i="1"/>
  <c r="J319" i="1"/>
  <c r="I320" i="1"/>
  <c r="J320" i="1"/>
  <c r="I321" i="1"/>
  <c r="J321" i="1"/>
  <c r="I322" i="1"/>
  <c r="J322" i="1"/>
  <c r="I323" i="1"/>
  <c r="J323" i="1"/>
  <c r="I324" i="1"/>
  <c r="J324" i="1"/>
  <c r="I325" i="1"/>
  <c r="J325" i="1"/>
  <c r="I326" i="1"/>
  <c r="J326" i="1"/>
  <c r="I327" i="1"/>
  <c r="J327" i="1"/>
  <c r="I328" i="1"/>
  <c r="J328" i="1"/>
  <c r="I329" i="1"/>
  <c r="J329" i="1"/>
  <c r="I330" i="1"/>
  <c r="J330" i="1"/>
  <c r="I331" i="1"/>
  <c r="J331" i="1"/>
  <c r="I332" i="1"/>
  <c r="J332" i="1"/>
  <c r="I333" i="1"/>
  <c r="J333" i="1"/>
  <c r="I334" i="1"/>
  <c r="J334" i="1"/>
  <c r="I335" i="1"/>
  <c r="J335" i="1"/>
  <c r="I336" i="1"/>
  <c r="J336" i="1"/>
  <c r="I337" i="1"/>
  <c r="J337" i="1"/>
  <c r="I338" i="1"/>
  <c r="J338" i="1"/>
  <c r="I339" i="1"/>
  <c r="J339" i="1"/>
  <c r="I340" i="1"/>
  <c r="J340" i="1"/>
  <c r="I341" i="1"/>
  <c r="J341" i="1"/>
  <c r="I342" i="1"/>
  <c r="J342" i="1"/>
  <c r="I343" i="1"/>
  <c r="J343" i="1"/>
  <c r="I344" i="1"/>
  <c r="J344" i="1"/>
  <c r="I345" i="1"/>
  <c r="J345" i="1"/>
  <c r="I346" i="1"/>
  <c r="J346" i="1"/>
  <c r="I347" i="1"/>
  <c r="J347" i="1"/>
  <c r="I348" i="1"/>
  <c r="J348" i="1"/>
  <c r="I349" i="1"/>
  <c r="J349" i="1"/>
  <c r="I350" i="1"/>
  <c r="J350" i="1"/>
  <c r="I351" i="1"/>
  <c r="J351" i="1"/>
  <c r="I352" i="1"/>
  <c r="J352" i="1"/>
  <c r="I353" i="1"/>
  <c r="J353" i="1"/>
  <c r="I354" i="1"/>
  <c r="J354" i="1"/>
  <c r="I355" i="1"/>
  <c r="J355" i="1"/>
  <c r="I356" i="1"/>
  <c r="J356" i="1"/>
  <c r="I357" i="1"/>
  <c r="J357" i="1"/>
  <c r="I358" i="1"/>
  <c r="J358" i="1"/>
  <c r="I359" i="1"/>
  <c r="J359" i="1"/>
  <c r="I360" i="1"/>
  <c r="J360" i="1"/>
  <c r="I361" i="1"/>
  <c r="J361" i="1"/>
  <c r="I362" i="1"/>
  <c r="J362" i="1"/>
  <c r="I363" i="1"/>
  <c r="J363" i="1"/>
  <c r="I364" i="1"/>
  <c r="J364" i="1"/>
  <c r="I365" i="1"/>
  <c r="J365" i="1"/>
  <c r="I366" i="1"/>
  <c r="J366" i="1"/>
  <c r="I367" i="1"/>
  <c r="J367" i="1"/>
  <c r="I368" i="1"/>
  <c r="J368" i="1"/>
  <c r="I369" i="1"/>
  <c r="J369" i="1"/>
  <c r="I370" i="1"/>
  <c r="J370" i="1"/>
  <c r="I371" i="1"/>
  <c r="J371" i="1"/>
  <c r="I372" i="1"/>
  <c r="J372" i="1"/>
  <c r="I373" i="1"/>
  <c r="J373" i="1"/>
  <c r="I374" i="1"/>
  <c r="J374" i="1"/>
  <c r="I375" i="1"/>
  <c r="J375" i="1"/>
  <c r="I376" i="1"/>
  <c r="J376" i="1"/>
  <c r="I377" i="1"/>
  <c r="J377" i="1"/>
  <c r="I378" i="1"/>
  <c r="J378" i="1"/>
  <c r="I379" i="1"/>
  <c r="J379" i="1"/>
  <c r="I380" i="1"/>
  <c r="J380" i="1"/>
  <c r="I381" i="1"/>
  <c r="J381" i="1"/>
  <c r="I382" i="1"/>
  <c r="J382" i="1"/>
  <c r="I383" i="1"/>
  <c r="J383" i="1"/>
  <c r="I384" i="1"/>
  <c r="J384" i="1"/>
  <c r="I385" i="1"/>
  <c r="J385" i="1"/>
  <c r="I386" i="1"/>
  <c r="J386" i="1"/>
  <c r="I387" i="1"/>
  <c r="J387" i="1"/>
  <c r="I388" i="1"/>
  <c r="J388" i="1"/>
  <c r="I389" i="1"/>
  <c r="J389" i="1"/>
  <c r="I390" i="1"/>
  <c r="J390" i="1"/>
  <c r="I391" i="1"/>
  <c r="J391" i="1"/>
  <c r="I392" i="1"/>
  <c r="J392" i="1"/>
  <c r="I393" i="1"/>
  <c r="J393" i="1"/>
  <c r="I394" i="1"/>
  <c r="J394" i="1"/>
  <c r="I395" i="1"/>
  <c r="J395" i="1"/>
  <c r="I396" i="1"/>
  <c r="J396" i="1"/>
  <c r="I397" i="1"/>
  <c r="J397" i="1"/>
  <c r="I398" i="1"/>
  <c r="J398" i="1"/>
  <c r="I399" i="1"/>
  <c r="J399" i="1"/>
  <c r="I400" i="1"/>
  <c r="J400" i="1"/>
  <c r="I401" i="1"/>
  <c r="J401" i="1"/>
  <c r="I402" i="1"/>
  <c r="J402" i="1"/>
  <c r="I403" i="1"/>
  <c r="J403" i="1"/>
  <c r="I404" i="1"/>
  <c r="J404" i="1"/>
  <c r="I405" i="1"/>
  <c r="J405" i="1"/>
  <c r="I406" i="1"/>
  <c r="J406" i="1"/>
  <c r="I407" i="1"/>
  <c r="J407" i="1"/>
  <c r="I408" i="1"/>
  <c r="J408" i="1"/>
  <c r="I409" i="1"/>
  <c r="J409" i="1"/>
  <c r="I410" i="1"/>
  <c r="J410" i="1"/>
  <c r="I411" i="1"/>
  <c r="J411" i="1"/>
  <c r="I412" i="1"/>
  <c r="J412" i="1"/>
  <c r="I413" i="1"/>
  <c r="J413" i="1"/>
  <c r="I414" i="1"/>
  <c r="J414" i="1"/>
  <c r="I415" i="1"/>
  <c r="J415" i="1"/>
  <c r="I416" i="1"/>
  <c r="J416" i="1"/>
  <c r="I417" i="1"/>
  <c r="J417" i="1"/>
  <c r="I418" i="1"/>
  <c r="J418" i="1"/>
  <c r="I419" i="1"/>
  <c r="J419" i="1"/>
  <c r="I420" i="1"/>
  <c r="J420" i="1"/>
  <c r="I421" i="1"/>
  <c r="J421" i="1"/>
  <c r="I422" i="1"/>
  <c r="J422" i="1"/>
  <c r="I423" i="1"/>
  <c r="J423" i="1"/>
  <c r="I424" i="1"/>
  <c r="J424" i="1"/>
  <c r="I425" i="1"/>
  <c r="J425" i="1"/>
  <c r="I426" i="1"/>
  <c r="J426" i="1"/>
  <c r="I427" i="1"/>
  <c r="J427" i="1"/>
  <c r="I428" i="1"/>
  <c r="J428" i="1"/>
  <c r="I429" i="1"/>
  <c r="J429" i="1"/>
  <c r="I430" i="1"/>
  <c r="J430" i="1"/>
  <c r="I431" i="1"/>
  <c r="J431" i="1"/>
  <c r="I432" i="1"/>
  <c r="J432" i="1"/>
  <c r="I433" i="1"/>
  <c r="J433" i="1"/>
  <c r="I434" i="1"/>
  <c r="J434" i="1"/>
  <c r="I435" i="1"/>
  <c r="J435" i="1"/>
  <c r="I436" i="1"/>
  <c r="J436" i="1"/>
  <c r="I437" i="1"/>
  <c r="J437" i="1"/>
  <c r="I438" i="1"/>
  <c r="J438" i="1"/>
  <c r="I439" i="1"/>
  <c r="J439" i="1"/>
  <c r="I440" i="1"/>
  <c r="J440" i="1"/>
  <c r="I441" i="1"/>
  <c r="J441" i="1"/>
  <c r="I442" i="1"/>
  <c r="J442" i="1"/>
  <c r="I443" i="1"/>
  <c r="J443" i="1"/>
  <c r="I444" i="1"/>
  <c r="J444" i="1"/>
  <c r="I445" i="1"/>
  <c r="J445" i="1"/>
  <c r="I446" i="1"/>
  <c r="J446" i="1"/>
  <c r="I447" i="1"/>
  <c r="J447" i="1"/>
  <c r="I448" i="1"/>
  <c r="J448" i="1"/>
  <c r="I449" i="1"/>
  <c r="J449" i="1"/>
  <c r="I450" i="1"/>
  <c r="J450" i="1"/>
  <c r="I451" i="1"/>
  <c r="J451" i="1"/>
  <c r="I452" i="1"/>
  <c r="J452" i="1"/>
  <c r="I453" i="1"/>
  <c r="J453" i="1"/>
  <c r="I454" i="1"/>
  <c r="J454" i="1"/>
  <c r="I455" i="1"/>
  <c r="J455" i="1"/>
  <c r="I456" i="1"/>
  <c r="J456" i="1"/>
  <c r="I457" i="1"/>
  <c r="J457" i="1"/>
  <c r="I458" i="1"/>
  <c r="J458" i="1"/>
  <c r="I459" i="1"/>
  <c r="J459" i="1"/>
  <c r="I460" i="1"/>
  <c r="J460" i="1"/>
  <c r="I461" i="1"/>
  <c r="J461" i="1"/>
  <c r="I462" i="1"/>
  <c r="J462" i="1"/>
  <c r="I463" i="1"/>
  <c r="J463" i="1"/>
  <c r="I464" i="1"/>
  <c r="J464" i="1"/>
  <c r="I465" i="1"/>
  <c r="J465" i="1"/>
  <c r="I466" i="1"/>
  <c r="J466" i="1"/>
  <c r="I467" i="1"/>
  <c r="J467" i="1"/>
  <c r="I468" i="1"/>
  <c r="J468" i="1"/>
  <c r="I469" i="1"/>
  <c r="J469" i="1"/>
  <c r="I470" i="1"/>
  <c r="J470" i="1"/>
  <c r="I471" i="1"/>
  <c r="J471" i="1"/>
  <c r="I472" i="1"/>
  <c r="J472" i="1"/>
  <c r="I473" i="1"/>
  <c r="J473" i="1"/>
  <c r="I474" i="1"/>
  <c r="J474" i="1"/>
  <c r="I475" i="1"/>
  <c r="J475" i="1"/>
  <c r="I476" i="1"/>
  <c r="J476" i="1"/>
  <c r="I477" i="1"/>
  <c r="J477" i="1"/>
  <c r="I478" i="1"/>
  <c r="J478" i="1"/>
  <c r="I479" i="1"/>
  <c r="J479" i="1"/>
  <c r="I480" i="1"/>
  <c r="J480" i="1"/>
  <c r="I481" i="1"/>
  <c r="J481" i="1"/>
  <c r="I482" i="1"/>
  <c r="J482" i="1"/>
  <c r="I483" i="1"/>
  <c r="J483" i="1"/>
  <c r="I484" i="1"/>
  <c r="J484" i="1"/>
  <c r="I485" i="1"/>
  <c r="J485" i="1"/>
  <c r="I486" i="1"/>
  <c r="J486" i="1"/>
  <c r="I487" i="1"/>
  <c r="J487" i="1"/>
  <c r="I488" i="1"/>
  <c r="J488" i="1"/>
  <c r="I489" i="1"/>
  <c r="J489" i="1"/>
  <c r="I490" i="1"/>
  <c r="J490" i="1"/>
  <c r="I491" i="1"/>
  <c r="J491" i="1"/>
  <c r="I492" i="1"/>
  <c r="J492" i="1"/>
  <c r="I493" i="1"/>
  <c r="J493" i="1"/>
  <c r="I494" i="1"/>
  <c r="J494" i="1"/>
  <c r="I495" i="1"/>
  <c r="J495" i="1"/>
  <c r="I496" i="1"/>
  <c r="J496" i="1"/>
  <c r="I497" i="1"/>
  <c r="J497" i="1"/>
  <c r="I498" i="1"/>
  <c r="J498" i="1"/>
  <c r="I499" i="1"/>
  <c r="J499" i="1"/>
  <c r="I500" i="1"/>
  <c r="J500" i="1"/>
  <c r="I501" i="1"/>
  <c r="J501" i="1"/>
  <c r="I502" i="1"/>
  <c r="J502" i="1"/>
  <c r="I503" i="1"/>
  <c r="J503" i="1"/>
  <c r="I504" i="1"/>
  <c r="J504" i="1"/>
  <c r="I505" i="1"/>
  <c r="J505" i="1"/>
  <c r="I506" i="1"/>
  <c r="J506" i="1"/>
  <c r="I507" i="1"/>
  <c r="J507" i="1"/>
  <c r="I508" i="1"/>
  <c r="J508" i="1"/>
  <c r="I509" i="1"/>
  <c r="J509" i="1"/>
  <c r="I510" i="1"/>
  <c r="J510" i="1"/>
  <c r="I511" i="1"/>
  <c r="J511" i="1"/>
  <c r="I512" i="1"/>
  <c r="J512" i="1"/>
  <c r="I513" i="1"/>
  <c r="J513" i="1"/>
  <c r="I514" i="1"/>
  <c r="J514" i="1"/>
  <c r="I515" i="1"/>
  <c r="J515" i="1"/>
  <c r="I516" i="1"/>
  <c r="J516" i="1"/>
  <c r="I517" i="1"/>
  <c r="J517" i="1"/>
  <c r="I518" i="1"/>
  <c r="J518" i="1"/>
  <c r="I519" i="1"/>
  <c r="J519" i="1"/>
  <c r="I520" i="1"/>
  <c r="J520" i="1"/>
  <c r="I521" i="1"/>
  <c r="J521" i="1"/>
  <c r="I522" i="1"/>
  <c r="J522" i="1"/>
  <c r="I523" i="1"/>
  <c r="J523" i="1"/>
  <c r="I524" i="1"/>
  <c r="J524" i="1"/>
  <c r="I525" i="1"/>
  <c r="J525" i="1"/>
  <c r="I526" i="1"/>
  <c r="J526" i="1"/>
  <c r="I527" i="1"/>
  <c r="J527" i="1"/>
  <c r="I528" i="1"/>
  <c r="J528" i="1"/>
  <c r="I529" i="1"/>
  <c r="J529" i="1"/>
  <c r="I530" i="1"/>
  <c r="J530" i="1"/>
  <c r="I531" i="1"/>
  <c r="J531" i="1"/>
  <c r="I532" i="1"/>
  <c r="J532" i="1"/>
  <c r="I533" i="1"/>
  <c r="J533" i="1"/>
  <c r="I534" i="1"/>
  <c r="J534" i="1"/>
  <c r="I535" i="1"/>
  <c r="J535" i="1"/>
  <c r="I536" i="1"/>
  <c r="J536" i="1"/>
  <c r="I537" i="1"/>
  <c r="J537" i="1"/>
  <c r="I538" i="1"/>
  <c r="J538" i="1"/>
  <c r="I539" i="1"/>
  <c r="J539" i="1"/>
  <c r="I540" i="1"/>
  <c r="J540" i="1"/>
  <c r="I541" i="1"/>
  <c r="J541" i="1"/>
  <c r="I542" i="1"/>
  <c r="J542" i="1"/>
  <c r="I543" i="1"/>
  <c r="J543" i="1"/>
  <c r="I544" i="1"/>
  <c r="J544" i="1"/>
  <c r="I545" i="1"/>
  <c r="J545" i="1"/>
  <c r="I546" i="1"/>
  <c r="J546" i="1"/>
  <c r="I547" i="1"/>
  <c r="J547" i="1"/>
  <c r="I548" i="1"/>
  <c r="J548" i="1"/>
  <c r="I549" i="1"/>
  <c r="J549" i="1"/>
  <c r="I550" i="1"/>
  <c r="J550" i="1"/>
  <c r="I551" i="1"/>
  <c r="J551" i="1"/>
  <c r="I552" i="1"/>
  <c r="J552" i="1"/>
  <c r="I553" i="1"/>
  <c r="J553" i="1"/>
  <c r="I554" i="1"/>
  <c r="J554" i="1"/>
  <c r="I555" i="1"/>
  <c r="J555" i="1"/>
  <c r="I556" i="1"/>
  <c r="J556" i="1"/>
  <c r="I557" i="1"/>
  <c r="J557" i="1"/>
  <c r="I558" i="1"/>
  <c r="J558" i="1"/>
  <c r="I559" i="1"/>
  <c r="J559" i="1"/>
  <c r="I560" i="1"/>
  <c r="J560" i="1"/>
  <c r="I561" i="1"/>
  <c r="J561" i="1"/>
  <c r="I562" i="1"/>
  <c r="J562" i="1"/>
  <c r="I563" i="1"/>
  <c r="J563" i="1"/>
  <c r="I564" i="1"/>
  <c r="J564" i="1"/>
  <c r="I565" i="1"/>
  <c r="J565" i="1"/>
  <c r="I566" i="1"/>
  <c r="J566" i="1"/>
  <c r="I567" i="1"/>
  <c r="J567" i="1"/>
  <c r="I568" i="1"/>
  <c r="J568" i="1"/>
  <c r="I569" i="1"/>
  <c r="J569" i="1"/>
  <c r="I570" i="1"/>
  <c r="J570" i="1"/>
  <c r="I571" i="1"/>
  <c r="J571" i="1"/>
  <c r="I572" i="1"/>
  <c r="J572" i="1"/>
  <c r="I573" i="1"/>
  <c r="J573" i="1"/>
  <c r="I574" i="1"/>
  <c r="J574" i="1"/>
  <c r="I575" i="1"/>
  <c r="J575" i="1"/>
  <c r="I576" i="1"/>
  <c r="J576" i="1"/>
  <c r="I577" i="1"/>
  <c r="J577" i="1"/>
  <c r="I578" i="1"/>
  <c r="J578" i="1"/>
  <c r="I579" i="1"/>
  <c r="J579" i="1"/>
  <c r="I580" i="1"/>
  <c r="J580" i="1"/>
  <c r="I581" i="1"/>
  <c r="J581" i="1"/>
  <c r="I582" i="1"/>
  <c r="J582" i="1"/>
  <c r="I583" i="1"/>
  <c r="J583" i="1"/>
  <c r="I584" i="1"/>
  <c r="J584" i="1"/>
  <c r="I585" i="1"/>
  <c r="J585" i="1"/>
  <c r="I586" i="1"/>
  <c r="J586" i="1"/>
  <c r="I587" i="1"/>
  <c r="J587" i="1"/>
  <c r="I588" i="1"/>
  <c r="J588" i="1"/>
  <c r="I589" i="1"/>
  <c r="J589" i="1"/>
  <c r="I590" i="1"/>
  <c r="J590" i="1"/>
  <c r="I591" i="1"/>
  <c r="J591" i="1"/>
  <c r="I592" i="1"/>
  <c r="J592" i="1"/>
  <c r="I593" i="1"/>
  <c r="J593" i="1"/>
  <c r="I594" i="1"/>
  <c r="J594" i="1"/>
  <c r="I595" i="1"/>
  <c r="J595" i="1"/>
  <c r="I596" i="1"/>
  <c r="J596" i="1"/>
  <c r="I597" i="1"/>
  <c r="J597" i="1"/>
  <c r="I598" i="1"/>
  <c r="J598" i="1"/>
  <c r="I599" i="1"/>
  <c r="J599" i="1"/>
  <c r="I600" i="1"/>
  <c r="J600" i="1"/>
  <c r="I601" i="1"/>
  <c r="J601" i="1"/>
  <c r="I602" i="1"/>
  <c r="J602" i="1"/>
  <c r="I603" i="1"/>
  <c r="J603" i="1"/>
  <c r="I604" i="1"/>
  <c r="J604" i="1"/>
  <c r="I605" i="1"/>
  <c r="J605" i="1"/>
  <c r="I606" i="1"/>
  <c r="J606" i="1"/>
  <c r="I607" i="1"/>
  <c r="J607" i="1"/>
  <c r="I608" i="1"/>
  <c r="J608" i="1"/>
  <c r="I609" i="1"/>
  <c r="J609" i="1"/>
  <c r="I610" i="1"/>
  <c r="J610" i="1"/>
  <c r="I611" i="1"/>
  <c r="J611" i="1"/>
  <c r="I612" i="1"/>
  <c r="J612" i="1"/>
  <c r="I613" i="1"/>
  <c r="J613" i="1"/>
  <c r="I614" i="1"/>
  <c r="J614" i="1"/>
  <c r="I615" i="1"/>
  <c r="J615" i="1"/>
  <c r="I616" i="1"/>
  <c r="J616" i="1"/>
  <c r="I617" i="1"/>
  <c r="J617" i="1"/>
  <c r="I618" i="1"/>
  <c r="J618" i="1"/>
  <c r="I619" i="1"/>
  <c r="J619" i="1"/>
  <c r="I620" i="1"/>
  <c r="J620" i="1"/>
  <c r="I621" i="1"/>
  <c r="J621" i="1"/>
  <c r="I622" i="1"/>
  <c r="J622" i="1"/>
  <c r="I623" i="1"/>
  <c r="J623" i="1"/>
  <c r="I624" i="1"/>
  <c r="J624" i="1"/>
  <c r="I625" i="1"/>
  <c r="J625" i="1"/>
  <c r="I626" i="1"/>
  <c r="J626" i="1"/>
  <c r="I627" i="1"/>
  <c r="J627" i="1"/>
  <c r="I628" i="1"/>
  <c r="J628" i="1"/>
  <c r="I629" i="1"/>
  <c r="J629" i="1"/>
  <c r="I630" i="1"/>
  <c r="J630" i="1"/>
  <c r="I631" i="1"/>
  <c r="J631" i="1"/>
  <c r="I632" i="1"/>
  <c r="J632" i="1"/>
  <c r="I633" i="1"/>
  <c r="J633" i="1"/>
  <c r="I634" i="1"/>
  <c r="J634" i="1"/>
  <c r="I635" i="1"/>
  <c r="J635" i="1"/>
  <c r="I636" i="1"/>
  <c r="J636" i="1"/>
  <c r="I637" i="1"/>
  <c r="J637" i="1"/>
  <c r="I638" i="1"/>
  <c r="J638" i="1"/>
  <c r="I639" i="1"/>
  <c r="J639" i="1"/>
  <c r="I640" i="1"/>
  <c r="J640" i="1"/>
  <c r="I641" i="1"/>
  <c r="J641" i="1"/>
  <c r="I642" i="1"/>
  <c r="J642" i="1"/>
  <c r="I643" i="1"/>
  <c r="J643" i="1"/>
  <c r="I644" i="1"/>
  <c r="J644" i="1"/>
  <c r="I645" i="1"/>
  <c r="J645" i="1"/>
  <c r="I646" i="1"/>
  <c r="J646" i="1"/>
  <c r="I647" i="1"/>
  <c r="J647" i="1"/>
  <c r="I648" i="1"/>
  <c r="J648" i="1"/>
  <c r="I649" i="1"/>
  <c r="J649" i="1"/>
  <c r="I650" i="1"/>
  <c r="J650" i="1"/>
  <c r="I651" i="1"/>
  <c r="J651" i="1"/>
  <c r="I652" i="1"/>
  <c r="J652" i="1"/>
  <c r="I653" i="1"/>
  <c r="J653" i="1"/>
  <c r="I654" i="1"/>
  <c r="J654" i="1"/>
  <c r="I655" i="1"/>
  <c r="J655" i="1"/>
  <c r="I656" i="1"/>
  <c r="J656" i="1"/>
  <c r="I657" i="1"/>
  <c r="J657" i="1"/>
  <c r="I658" i="1"/>
  <c r="J658" i="1"/>
  <c r="I659" i="1"/>
  <c r="J659" i="1"/>
  <c r="I660" i="1"/>
  <c r="J660" i="1"/>
  <c r="I661" i="1"/>
  <c r="J661" i="1"/>
  <c r="I662" i="1"/>
  <c r="J662" i="1"/>
  <c r="I663" i="1"/>
  <c r="J663" i="1"/>
  <c r="I664" i="1"/>
  <c r="J664" i="1"/>
  <c r="I665" i="1"/>
  <c r="J665" i="1"/>
  <c r="I666" i="1"/>
  <c r="J666" i="1"/>
  <c r="I667" i="1"/>
  <c r="J667" i="1"/>
  <c r="I668" i="1"/>
  <c r="J668" i="1"/>
  <c r="I669" i="1"/>
  <c r="J669" i="1"/>
  <c r="I670" i="1"/>
  <c r="J670" i="1"/>
  <c r="I671" i="1"/>
  <c r="J671" i="1"/>
  <c r="I672" i="1"/>
  <c r="J672" i="1"/>
  <c r="I673" i="1"/>
  <c r="J673" i="1"/>
  <c r="I674" i="1"/>
  <c r="J674" i="1"/>
  <c r="I675" i="1"/>
  <c r="J675" i="1"/>
  <c r="I676" i="1"/>
  <c r="J676" i="1"/>
  <c r="I677" i="1"/>
  <c r="J677" i="1"/>
  <c r="I678" i="1"/>
  <c r="J678" i="1"/>
  <c r="I679" i="1"/>
  <c r="J679" i="1"/>
  <c r="I680" i="1"/>
  <c r="J680" i="1"/>
  <c r="I681" i="1"/>
  <c r="J681" i="1"/>
  <c r="I682" i="1"/>
  <c r="J682" i="1"/>
  <c r="I683" i="1"/>
  <c r="J683" i="1"/>
  <c r="I684" i="1"/>
  <c r="J684" i="1"/>
  <c r="I685" i="1"/>
  <c r="J685" i="1"/>
  <c r="I686" i="1"/>
  <c r="J686" i="1"/>
  <c r="I687" i="1"/>
  <c r="J687" i="1"/>
  <c r="I688" i="1"/>
  <c r="J688" i="1"/>
  <c r="I689" i="1"/>
  <c r="J689" i="1"/>
  <c r="I690" i="1"/>
  <c r="J690" i="1"/>
  <c r="I691" i="1"/>
  <c r="J691" i="1"/>
  <c r="I692" i="1"/>
  <c r="J692" i="1"/>
  <c r="I693" i="1"/>
  <c r="J693" i="1"/>
  <c r="I694" i="1"/>
  <c r="J694" i="1"/>
  <c r="I695" i="1"/>
  <c r="J695" i="1"/>
  <c r="I696" i="1"/>
  <c r="J696" i="1"/>
  <c r="I697" i="1"/>
  <c r="J697" i="1"/>
  <c r="I698" i="1"/>
  <c r="J698" i="1"/>
  <c r="I699" i="1"/>
  <c r="J699" i="1"/>
  <c r="I700" i="1"/>
  <c r="J700" i="1"/>
  <c r="I701" i="1"/>
  <c r="J701" i="1"/>
  <c r="I702" i="1"/>
  <c r="J702" i="1"/>
  <c r="I703" i="1"/>
  <c r="J703" i="1"/>
  <c r="I704" i="1"/>
  <c r="J704" i="1"/>
  <c r="I705" i="1"/>
  <c r="J705" i="1"/>
  <c r="I706" i="1"/>
  <c r="J706" i="1"/>
  <c r="I707" i="1"/>
  <c r="J707" i="1"/>
  <c r="I708" i="1"/>
  <c r="J708" i="1"/>
  <c r="I709" i="1"/>
  <c r="J709" i="1"/>
  <c r="I710" i="1"/>
  <c r="J710" i="1"/>
  <c r="I711" i="1"/>
  <c r="J711" i="1"/>
  <c r="I712" i="1"/>
  <c r="J712" i="1"/>
  <c r="I713" i="1"/>
  <c r="J713" i="1"/>
  <c r="I714" i="1"/>
  <c r="J714" i="1"/>
  <c r="I715" i="1"/>
  <c r="J715" i="1"/>
  <c r="I716" i="1"/>
  <c r="J716" i="1"/>
  <c r="I717" i="1"/>
  <c r="J717" i="1"/>
  <c r="I718" i="1"/>
  <c r="J718" i="1"/>
  <c r="I719" i="1"/>
  <c r="J719" i="1"/>
  <c r="I720" i="1"/>
  <c r="J720" i="1"/>
  <c r="I721" i="1"/>
  <c r="J721" i="1"/>
  <c r="I722" i="1"/>
  <c r="J722" i="1"/>
  <c r="I723" i="1"/>
  <c r="J723" i="1"/>
  <c r="I724" i="1"/>
  <c r="J724" i="1"/>
  <c r="I725" i="1"/>
  <c r="J725" i="1"/>
  <c r="I726" i="1"/>
  <c r="J726" i="1"/>
  <c r="I727" i="1"/>
  <c r="J727" i="1"/>
  <c r="I728" i="1"/>
  <c r="J728" i="1"/>
  <c r="I729" i="1"/>
  <c r="J729" i="1"/>
  <c r="I730" i="1"/>
  <c r="J730" i="1"/>
  <c r="I731" i="1"/>
  <c r="J731" i="1"/>
  <c r="I732" i="1"/>
  <c r="J732" i="1"/>
  <c r="I733" i="1"/>
  <c r="J733" i="1"/>
  <c r="I734" i="1"/>
  <c r="J734" i="1"/>
  <c r="I735" i="1"/>
  <c r="J735" i="1"/>
  <c r="I736" i="1"/>
  <c r="J736" i="1"/>
  <c r="I737" i="1"/>
  <c r="J737" i="1"/>
  <c r="I738" i="1"/>
  <c r="J738" i="1"/>
  <c r="I739" i="1"/>
  <c r="J739" i="1"/>
  <c r="I740" i="1"/>
  <c r="J740" i="1"/>
  <c r="I741" i="1"/>
  <c r="J741" i="1"/>
  <c r="I742" i="1"/>
  <c r="J742" i="1"/>
  <c r="I743" i="1"/>
  <c r="J743" i="1"/>
  <c r="I744" i="1"/>
  <c r="J744" i="1"/>
  <c r="I745" i="1"/>
  <c r="J745" i="1"/>
  <c r="I746" i="1"/>
  <c r="J746" i="1"/>
  <c r="I747" i="1"/>
  <c r="J747" i="1"/>
  <c r="I748" i="1"/>
  <c r="J748" i="1"/>
  <c r="I749" i="1"/>
  <c r="J749" i="1"/>
  <c r="I750" i="1"/>
  <c r="J750" i="1"/>
  <c r="I751" i="1"/>
  <c r="J751" i="1"/>
  <c r="I752" i="1"/>
  <c r="J752" i="1"/>
  <c r="I753" i="1"/>
  <c r="J753" i="1"/>
  <c r="I754" i="1"/>
  <c r="J754" i="1"/>
  <c r="I755" i="1"/>
  <c r="J755" i="1"/>
  <c r="I756" i="1"/>
  <c r="J756" i="1"/>
  <c r="I757" i="1"/>
  <c r="J757" i="1"/>
  <c r="I758" i="1"/>
  <c r="J758" i="1"/>
  <c r="I759" i="1"/>
  <c r="J759" i="1"/>
  <c r="I760" i="1"/>
  <c r="J760" i="1"/>
  <c r="I761" i="1"/>
  <c r="J761" i="1"/>
  <c r="I762" i="1"/>
  <c r="J762" i="1"/>
  <c r="I763" i="1"/>
  <c r="J763" i="1"/>
  <c r="I764" i="1"/>
  <c r="J764" i="1"/>
  <c r="I765" i="1"/>
  <c r="J765" i="1"/>
  <c r="I766" i="1"/>
  <c r="J766" i="1"/>
  <c r="I767" i="1"/>
  <c r="J767" i="1"/>
  <c r="I768" i="1"/>
  <c r="J768" i="1"/>
  <c r="I769" i="1"/>
  <c r="J769" i="1"/>
  <c r="I770" i="1"/>
  <c r="J770" i="1"/>
  <c r="I771" i="1"/>
  <c r="J771" i="1"/>
  <c r="I772" i="1"/>
  <c r="J772" i="1"/>
  <c r="I773" i="1"/>
  <c r="J773" i="1"/>
  <c r="I774" i="1"/>
  <c r="J774" i="1"/>
  <c r="I775" i="1"/>
  <c r="J775" i="1"/>
  <c r="I776" i="1"/>
  <c r="J776" i="1"/>
  <c r="I777" i="1"/>
  <c r="J777" i="1"/>
  <c r="I778" i="1"/>
  <c r="J778" i="1"/>
  <c r="I779" i="1"/>
  <c r="J779" i="1"/>
  <c r="I780" i="1"/>
  <c r="J780" i="1"/>
  <c r="I781" i="1"/>
  <c r="J781" i="1"/>
  <c r="I782" i="1"/>
  <c r="J782" i="1"/>
  <c r="I783" i="1"/>
  <c r="J783" i="1"/>
  <c r="I784" i="1"/>
  <c r="J784" i="1"/>
  <c r="I785" i="1"/>
  <c r="J785" i="1"/>
  <c r="I786" i="1"/>
  <c r="J786" i="1"/>
  <c r="I787" i="1"/>
  <c r="J787" i="1"/>
  <c r="I788" i="1"/>
  <c r="J788" i="1"/>
  <c r="I789" i="1"/>
  <c r="J789" i="1"/>
  <c r="I790" i="1"/>
  <c r="J790" i="1"/>
  <c r="I791" i="1"/>
  <c r="J791" i="1"/>
  <c r="I792" i="1"/>
  <c r="J792" i="1"/>
  <c r="I793" i="1"/>
  <c r="J793" i="1"/>
  <c r="I794" i="1"/>
  <c r="J794" i="1"/>
  <c r="I795" i="1"/>
  <c r="J795" i="1"/>
  <c r="I796" i="1"/>
  <c r="J796" i="1"/>
  <c r="I797" i="1"/>
  <c r="J797" i="1"/>
  <c r="I798" i="1"/>
  <c r="J798" i="1"/>
  <c r="I799" i="1"/>
  <c r="J799" i="1"/>
  <c r="I800" i="1"/>
  <c r="J800" i="1"/>
  <c r="I801" i="1"/>
  <c r="J801" i="1"/>
  <c r="I802" i="1"/>
  <c r="J802" i="1"/>
  <c r="I803" i="1"/>
  <c r="J803" i="1"/>
  <c r="I804" i="1"/>
  <c r="J804" i="1"/>
  <c r="I805" i="1"/>
  <c r="J805" i="1"/>
  <c r="I806" i="1"/>
  <c r="J806" i="1"/>
  <c r="I807" i="1"/>
  <c r="J807" i="1"/>
  <c r="I808" i="1"/>
  <c r="J808" i="1"/>
  <c r="I809" i="1"/>
  <c r="J809" i="1"/>
  <c r="I810" i="1"/>
  <c r="J810" i="1"/>
  <c r="I811" i="1"/>
  <c r="J811" i="1"/>
  <c r="I812" i="1"/>
  <c r="J812" i="1"/>
  <c r="I813" i="1"/>
  <c r="J813" i="1"/>
  <c r="I814" i="1"/>
  <c r="J814" i="1"/>
  <c r="I815" i="1"/>
  <c r="J815" i="1"/>
  <c r="I816" i="1"/>
  <c r="J816" i="1"/>
  <c r="I817" i="1"/>
  <c r="J817" i="1"/>
  <c r="I818" i="1"/>
  <c r="J818" i="1"/>
  <c r="I819" i="1"/>
  <c r="J819" i="1"/>
  <c r="I820" i="1"/>
  <c r="J820" i="1"/>
  <c r="I821" i="1"/>
  <c r="J821" i="1"/>
  <c r="I822" i="1"/>
  <c r="J822" i="1"/>
  <c r="I823" i="1"/>
  <c r="J823" i="1"/>
  <c r="I824" i="1"/>
  <c r="J824" i="1"/>
  <c r="I825" i="1"/>
  <c r="J825" i="1"/>
  <c r="I826" i="1"/>
  <c r="J826" i="1"/>
  <c r="I827" i="1"/>
  <c r="J827" i="1"/>
  <c r="I828" i="1"/>
  <c r="J828" i="1"/>
  <c r="I829" i="1"/>
  <c r="J829" i="1"/>
  <c r="I830" i="1"/>
  <c r="J830" i="1"/>
  <c r="I831" i="1"/>
  <c r="J831" i="1"/>
  <c r="I832" i="1"/>
  <c r="J832" i="1"/>
  <c r="I833" i="1"/>
  <c r="J833" i="1"/>
  <c r="I834" i="1"/>
  <c r="J834" i="1"/>
  <c r="I835" i="1"/>
  <c r="J835" i="1"/>
  <c r="I836" i="1"/>
  <c r="J836" i="1"/>
  <c r="I837" i="1"/>
  <c r="J837" i="1"/>
  <c r="I838" i="1"/>
  <c r="J838" i="1"/>
  <c r="I839" i="1"/>
  <c r="J839" i="1"/>
  <c r="I840" i="1"/>
  <c r="J840" i="1"/>
  <c r="I841" i="1"/>
  <c r="J841" i="1"/>
  <c r="I842" i="1"/>
  <c r="J842" i="1"/>
  <c r="I843" i="1"/>
  <c r="J843" i="1"/>
  <c r="I844" i="1"/>
  <c r="J844" i="1"/>
  <c r="I845" i="1"/>
  <c r="J845" i="1"/>
  <c r="I846" i="1"/>
  <c r="J846" i="1"/>
  <c r="I847" i="1"/>
  <c r="J847" i="1"/>
  <c r="I848" i="1"/>
  <c r="J848" i="1"/>
  <c r="I849" i="1"/>
  <c r="J849" i="1"/>
  <c r="I850" i="1"/>
  <c r="J850" i="1"/>
  <c r="I851" i="1"/>
  <c r="J851" i="1"/>
  <c r="I852" i="1"/>
  <c r="J852" i="1"/>
  <c r="I853" i="1"/>
  <c r="J853" i="1"/>
  <c r="I854" i="1"/>
  <c r="J854" i="1"/>
  <c r="I855" i="1"/>
  <c r="J855" i="1"/>
  <c r="I856" i="1"/>
  <c r="J856" i="1"/>
  <c r="I857" i="1"/>
  <c r="J857" i="1"/>
  <c r="I858" i="1"/>
  <c r="J858" i="1"/>
  <c r="I859" i="1"/>
  <c r="J859" i="1"/>
  <c r="I860" i="1"/>
  <c r="J860" i="1"/>
  <c r="I861" i="1"/>
  <c r="J861" i="1"/>
  <c r="I862" i="1"/>
  <c r="J862" i="1"/>
  <c r="I863" i="1"/>
  <c r="J863" i="1"/>
  <c r="I864" i="1"/>
  <c r="J864" i="1"/>
  <c r="I865" i="1"/>
  <c r="J865" i="1"/>
  <c r="I866" i="1"/>
  <c r="J866" i="1"/>
  <c r="I867" i="1"/>
  <c r="J867" i="1"/>
  <c r="I868" i="1"/>
  <c r="J868" i="1"/>
  <c r="I869" i="1"/>
  <c r="J869" i="1"/>
  <c r="I870" i="1"/>
  <c r="J870" i="1"/>
  <c r="I871" i="1"/>
  <c r="J871" i="1"/>
  <c r="I872" i="1"/>
  <c r="J872" i="1"/>
  <c r="I873" i="1"/>
  <c r="J873" i="1"/>
  <c r="I874" i="1"/>
  <c r="J874" i="1"/>
  <c r="I875" i="1"/>
  <c r="J875" i="1"/>
  <c r="I876" i="1"/>
  <c r="J876" i="1"/>
  <c r="I877" i="1"/>
  <c r="J877" i="1"/>
  <c r="I878" i="1"/>
  <c r="J878" i="1"/>
  <c r="I879" i="1"/>
  <c r="J879" i="1"/>
  <c r="I880" i="1"/>
  <c r="J880" i="1"/>
  <c r="I881" i="1"/>
  <c r="J881" i="1"/>
  <c r="I882" i="1"/>
  <c r="J882" i="1"/>
  <c r="I883" i="1"/>
  <c r="J883" i="1"/>
  <c r="I884" i="1"/>
  <c r="J884" i="1"/>
  <c r="I885" i="1"/>
  <c r="J885" i="1"/>
  <c r="I886" i="1"/>
  <c r="J886" i="1"/>
  <c r="I887" i="1"/>
  <c r="J887" i="1"/>
  <c r="I888" i="1"/>
  <c r="J888" i="1"/>
  <c r="I889" i="1"/>
  <c r="J889" i="1"/>
  <c r="I890" i="1"/>
  <c r="J890" i="1"/>
  <c r="I891" i="1"/>
  <c r="J891" i="1"/>
  <c r="I892" i="1"/>
  <c r="J892" i="1"/>
  <c r="I893" i="1"/>
  <c r="J893" i="1"/>
  <c r="I894" i="1"/>
  <c r="J894" i="1"/>
  <c r="I895" i="1"/>
  <c r="J895" i="1"/>
  <c r="I896" i="1"/>
  <c r="J896" i="1"/>
  <c r="I897" i="1"/>
  <c r="J897" i="1"/>
  <c r="I898" i="1"/>
  <c r="J898" i="1"/>
  <c r="I899" i="1"/>
  <c r="J899" i="1"/>
  <c r="I900" i="1"/>
  <c r="J900" i="1"/>
  <c r="I901" i="1"/>
  <c r="J901" i="1"/>
  <c r="I902" i="1"/>
  <c r="J902" i="1"/>
  <c r="I903" i="1"/>
  <c r="J903" i="1"/>
  <c r="I904" i="1"/>
  <c r="J904" i="1"/>
  <c r="I905" i="1"/>
  <c r="J905" i="1"/>
  <c r="I906" i="1"/>
  <c r="J906" i="1"/>
  <c r="I907" i="1"/>
  <c r="J907" i="1"/>
  <c r="I908" i="1"/>
  <c r="J908" i="1"/>
  <c r="I909" i="1"/>
  <c r="J909" i="1"/>
  <c r="I910" i="1"/>
  <c r="J910" i="1"/>
  <c r="I911" i="1"/>
  <c r="J911" i="1"/>
  <c r="I912" i="1"/>
  <c r="J912" i="1"/>
  <c r="I913" i="1"/>
  <c r="J913" i="1"/>
  <c r="I914" i="1"/>
  <c r="J914" i="1"/>
  <c r="I915" i="1"/>
  <c r="J915" i="1"/>
  <c r="I916" i="1"/>
  <c r="J916" i="1"/>
  <c r="I917" i="1"/>
  <c r="J917" i="1"/>
  <c r="I918" i="1"/>
  <c r="J918" i="1"/>
  <c r="I919" i="1"/>
  <c r="J919" i="1"/>
  <c r="I920" i="1"/>
  <c r="J920" i="1"/>
  <c r="I921" i="1"/>
  <c r="J921" i="1"/>
  <c r="I922" i="1"/>
  <c r="J922" i="1"/>
  <c r="I923" i="1"/>
  <c r="J923" i="1"/>
  <c r="I924" i="1"/>
  <c r="J924" i="1"/>
  <c r="I925" i="1"/>
  <c r="J925" i="1"/>
  <c r="I926" i="1"/>
  <c r="J926" i="1"/>
  <c r="I927" i="1"/>
  <c r="J927" i="1"/>
  <c r="I928" i="1"/>
  <c r="J928" i="1"/>
  <c r="I929" i="1"/>
  <c r="J929" i="1"/>
  <c r="I930" i="1"/>
  <c r="J930" i="1"/>
  <c r="I931" i="1"/>
  <c r="J931" i="1"/>
  <c r="I932" i="1"/>
  <c r="J932" i="1"/>
  <c r="I933" i="1"/>
  <c r="J933" i="1"/>
  <c r="I934" i="1"/>
  <c r="J934" i="1"/>
  <c r="I935" i="1"/>
  <c r="J935" i="1"/>
  <c r="I936" i="1"/>
  <c r="J936" i="1"/>
  <c r="I937" i="1"/>
  <c r="J937" i="1"/>
  <c r="I938" i="1"/>
  <c r="J938" i="1"/>
  <c r="I939" i="1"/>
  <c r="J939" i="1"/>
  <c r="I940" i="1"/>
  <c r="J940" i="1"/>
  <c r="I941" i="1"/>
  <c r="J941" i="1"/>
  <c r="I942" i="1"/>
  <c r="J942" i="1"/>
  <c r="I943" i="1"/>
  <c r="J943" i="1"/>
  <c r="I944" i="1"/>
  <c r="J944" i="1"/>
  <c r="I945" i="1"/>
  <c r="J945" i="1"/>
  <c r="I946" i="1"/>
  <c r="J946" i="1"/>
  <c r="I947" i="1"/>
  <c r="J947" i="1"/>
  <c r="I948" i="1"/>
  <c r="J948" i="1"/>
  <c r="I949" i="1"/>
  <c r="J949" i="1"/>
  <c r="I950" i="1"/>
  <c r="J950" i="1"/>
  <c r="I951" i="1"/>
  <c r="J951" i="1"/>
  <c r="I952" i="1"/>
  <c r="J952" i="1"/>
  <c r="I953" i="1"/>
  <c r="J953" i="1"/>
  <c r="I954" i="1"/>
  <c r="J954" i="1"/>
  <c r="I955" i="1"/>
  <c r="J955" i="1"/>
  <c r="I956" i="1"/>
  <c r="J956" i="1"/>
  <c r="I957" i="1"/>
  <c r="J957" i="1"/>
  <c r="I958" i="1"/>
  <c r="J958" i="1"/>
  <c r="I959" i="1"/>
  <c r="J959" i="1"/>
  <c r="I960" i="1"/>
  <c r="J960" i="1"/>
  <c r="I961" i="1"/>
  <c r="J961" i="1"/>
  <c r="I962" i="1"/>
  <c r="J962" i="1"/>
  <c r="I963" i="1"/>
  <c r="J963" i="1"/>
  <c r="I964" i="1"/>
  <c r="J964" i="1"/>
  <c r="I965" i="1"/>
  <c r="J965" i="1"/>
  <c r="I966" i="1"/>
  <c r="J966" i="1"/>
  <c r="I967" i="1"/>
  <c r="J967" i="1"/>
  <c r="I968" i="1"/>
  <c r="J968" i="1"/>
  <c r="I969" i="1"/>
  <c r="J969" i="1"/>
  <c r="I970" i="1"/>
  <c r="J970" i="1"/>
  <c r="I971" i="1"/>
  <c r="J971" i="1"/>
  <c r="I972" i="1"/>
  <c r="J972" i="1"/>
  <c r="I973" i="1"/>
  <c r="J973" i="1"/>
  <c r="I974" i="1"/>
  <c r="J974" i="1"/>
  <c r="I975" i="1"/>
  <c r="J975" i="1"/>
  <c r="I976" i="1"/>
  <c r="J976" i="1"/>
  <c r="I977" i="1"/>
  <c r="J977" i="1"/>
  <c r="I978" i="1"/>
  <c r="J978" i="1"/>
  <c r="I979" i="1"/>
  <c r="J979" i="1"/>
  <c r="I980" i="1"/>
  <c r="J980" i="1"/>
  <c r="I981" i="1"/>
  <c r="J981" i="1"/>
  <c r="I982" i="1"/>
  <c r="J982" i="1"/>
  <c r="I983" i="1"/>
  <c r="J983" i="1"/>
  <c r="I984" i="1"/>
  <c r="J984" i="1"/>
  <c r="I985" i="1"/>
  <c r="J985" i="1"/>
  <c r="I986" i="1"/>
  <c r="J986" i="1"/>
  <c r="I987" i="1"/>
  <c r="J987" i="1"/>
  <c r="I988" i="1"/>
  <c r="J988" i="1"/>
  <c r="I989" i="1"/>
  <c r="J989" i="1"/>
  <c r="I990" i="1"/>
  <c r="J990" i="1"/>
  <c r="I991" i="1"/>
  <c r="J991" i="1"/>
  <c r="I992" i="1"/>
  <c r="J992" i="1"/>
  <c r="I993" i="1"/>
  <c r="J993" i="1"/>
  <c r="I994" i="1"/>
  <c r="J994" i="1"/>
  <c r="I995" i="1"/>
  <c r="J995" i="1"/>
  <c r="I996" i="1"/>
  <c r="J996" i="1"/>
  <c r="I997" i="1"/>
  <c r="J997" i="1"/>
  <c r="I998" i="1"/>
  <c r="J998" i="1"/>
  <c r="I999" i="1"/>
  <c r="J999" i="1"/>
  <c r="I1000" i="1"/>
  <c r="J1000" i="1"/>
  <c r="I1001" i="1"/>
  <c r="J1001" i="1"/>
  <c r="I1002" i="1"/>
  <c r="J1002" i="1"/>
  <c r="I1003" i="1"/>
  <c r="J1003" i="1"/>
  <c r="I1004" i="1"/>
  <c r="J1004" i="1"/>
  <c r="I1005" i="1"/>
  <c r="J1005" i="1"/>
  <c r="I1006" i="1"/>
  <c r="J1006" i="1"/>
  <c r="I1007" i="1"/>
  <c r="J1007" i="1"/>
  <c r="I1008" i="1"/>
  <c r="J1008" i="1"/>
  <c r="I1009" i="1"/>
  <c r="J1009" i="1"/>
  <c r="I1010" i="1"/>
  <c r="J1010" i="1"/>
  <c r="I1011" i="1"/>
  <c r="J1011" i="1"/>
  <c r="I1012" i="1"/>
  <c r="J1012" i="1"/>
  <c r="I1013" i="1"/>
  <c r="J1013" i="1"/>
  <c r="I1014" i="1"/>
  <c r="J1014" i="1"/>
  <c r="I1015" i="1"/>
  <c r="J1015" i="1"/>
  <c r="I1016" i="1"/>
  <c r="J1016" i="1"/>
  <c r="I1017" i="1"/>
  <c r="J1017" i="1"/>
  <c r="I1018" i="1"/>
  <c r="J1018" i="1"/>
  <c r="I1019" i="1"/>
  <c r="J1019" i="1"/>
  <c r="I1020" i="1"/>
  <c r="J1020" i="1"/>
  <c r="I1021" i="1"/>
  <c r="J1021" i="1"/>
  <c r="I1022" i="1"/>
  <c r="J1022" i="1"/>
  <c r="I1023" i="1"/>
  <c r="J1023" i="1"/>
  <c r="I1024" i="1"/>
  <c r="J1024" i="1"/>
  <c r="I1025" i="1"/>
  <c r="J1025" i="1"/>
  <c r="I1026" i="1"/>
  <c r="J1026" i="1"/>
  <c r="I1027" i="1"/>
  <c r="J1027" i="1"/>
  <c r="I1028" i="1"/>
  <c r="J1028" i="1"/>
  <c r="I1029" i="1"/>
  <c r="J1029" i="1"/>
  <c r="I1030" i="1"/>
  <c r="J1030" i="1"/>
  <c r="I1031" i="1"/>
  <c r="J1031" i="1"/>
  <c r="I1032" i="1"/>
  <c r="J1032" i="1"/>
  <c r="I1033" i="1"/>
  <c r="J1033" i="1"/>
  <c r="I1034" i="1"/>
  <c r="J1034" i="1"/>
  <c r="I1035" i="1"/>
  <c r="J1035" i="1"/>
  <c r="I1036" i="1"/>
  <c r="J1036" i="1"/>
  <c r="I1037" i="1"/>
  <c r="J1037" i="1"/>
  <c r="I1038" i="1"/>
  <c r="J1038" i="1"/>
  <c r="I1039" i="1"/>
  <c r="J1039" i="1"/>
  <c r="I1040" i="1"/>
  <c r="J1040" i="1"/>
  <c r="I1041" i="1"/>
  <c r="J1041" i="1"/>
  <c r="I1042" i="1"/>
  <c r="J1042" i="1"/>
  <c r="I1043" i="1"/>
  <c r="J1043" i="1"/>
  <c r="I1044" i="1"/>
  <c r="J1044" i="1"/>
  <c r="I1045" i="1"/>
  <c r="J1045" i="1"/>
  <c r="I1046" i="1"/>
  <c r="J1046" i="1"/>
  <c r="I1047" i="1"/>
  <c r="J1047" i="1"/>
  <c r="I1048" i="1"/>
  <c r="J1048" i="1"/>
  <c r="I1049" i="1"/>
  <c r="J1049" i="1"/>
  <c r="I1050" i="1"/>
  <c r="J1050" i="1"/>
  <c r="I1051" i="1"/>
  <c r="J1051" i="1"/>
  <c r="I1052" i="1"/>
  <c r="J1052" i="1"/>
  <c r="I1053" i="1"/>
  <c r="J1053" i="1"/>
  <c r="I1054" i="1"/>
  <c r="J1054" i="1"/>
  <c r="I1055" i="1"/>
  <c r="J1055" i="1"/>
  <c r="I1056" i="1"/>
  <c r="J1056" i="1"/>
  <c r="I1057" i="1"/>
  <c r="J1057" i="1"/>
  <c r="I1058" i="1"/>
  <c r="J1058" i="1"/>
  <c r="I1059" i="1"/>
  <c r="J1059" i="1"/>
  <c r="I1060" i="1"/>
  <c r="J1060" i="1"/>
  <c r="I1061" i="1"/>
  <c r="J1061" i="1"/>
  <c r="I1062" i="1"/>
  <c r="J1062" i="1"/>
  <c r="I1063" i="1"/>
  <c r="J1063" i="1"/>
  <c r="I1064" i="1"/>
  <c r="J1064" i="1"/>
  <c r="I1065" i="1"/>
  <c r="J1065" i="1"/>
  <c r="I1066" i="1"/>
  <c r="J1066" i="1"/>
  <c r="I1067" i="1"/>
  <c r="J1067" i="1"/>
  <c r="I1068" i="1"/>
  <c r="J1068" i="1"/>
  <c r="I1069" i="1"/>
  <c r="J1069" i="1"/>
  <c r="I1070" i="1"/>
  <c r="J1070" i="1"/>
  <c r="I1071" i="1"/>
  <c r="J1071" i="1"/>
  <c r="I1072" i="1"/>
  <c r="J1072" i="1"/>
  <c r="I1073" i="1"/>
  <c r="J1073" i="1"/>
  <c r="I1074" i="1"/>
  <c r="J1074" i="1"/>
  <c r="I1075" i="1"/>
  <c r="J1075" i="1"/>
  <c r="I1076" i="1"/>
  <c r="J1076" i="1"/>
  <c r="I1077" i="1"/>
  <c r="J1077" i="1"/>
  <c r="I1078" i="1"/>
  <c r="J1078" i="1"/>
  <c r="I1079" i="1"/>
  <c r="J1079" i="1"/>
  <c r="I1080" i="1"/>
  <c r="J1080" i="1"/>
  <c r="I1081" i="1"/>
  <c r="J1081" i="1"/>
  <c r="I1082" i="1"/>
  <c r="J1082" i="1"/>
  <c r="I1083" i="1"/>
  <c r="J1083" i="1"/>
  <c r="I1084" i="1"/>
  <c r="J1084" i="1"/>
  <c r="I1085" i="1"/>
  <c r="J1085" i="1"/>
  <c r="I1086" i="1"/>
  <c r="J1086" i="1"/>
  <c r="I1087" i="1"/>
  <c r="J1087" i="1"/>
  <c r="I1088" i="1"/>
  <c r="J1088" i="1"/>
  <c r="I1089" i="1"/>
  <c r="J1089" i="1"/>
  <c r="I1090" i="1"/>
  <c r="J1090" i="1"/>
  <c r="I1091" i="1"/>
  <c r="J1091" i="1"/>
  <c r="I1092" i="1"/>
  <c r="J1092" i="1"/>
  <c r="I1093" i="1"/>
  <c r="J1093" i="1"/>
  <c r="I1094" i="1"/>
  <c r="J1094" i="1"/>
  <c r="I1095" i="1"/>
  <c r="J1095" i="1"/>
  <c r="I1096" i="1"/>
  <c r="J1096" i="1"/>
  <c r="I1097" i="1"/>
  <c r="J1097" i="1"/>
  <c r="I1098" i="1"/>
  <c r="J1098" i="1"/>
  <c r="I1099" i="1"/>
  <c r="J1099" i="1"/>
  <c r="I1100" i="1"/>
  <c r="J1100" i="1"/>
  <c r="I1101" i="1"/>
  <c r="J1101" i="1"/>
  <c r="I1102" i="1"/>
  <c r="J1102" i="1"/>
  <c r="I1103" i="1"/>
  <c r="J1103" i="1"/>
  <c r="I1104" i="1"/>
  <c r="J1104" i="1"/>
  <c r="I1105" i="1"/>
  <c r="J1105" i="1"/>
  <c r="I1106" i="1"/>
  <c r="J1106" i="1"/>
  <c r="I1107" i="1"/>
  <c r="J1107" i="1"/>
  <c r="I1108" i="1"/>
  <c r="J1108" i="1"/>
  <c r="I1109" i="1"/>
  <c r="J1109" i="1"/>
  <c r="I1110" i="1"/>
  <c r="J1110" i="1"/>
  <c r="I1111" i="1"/>
  <c r="J1111" i="1"/>
  <c r="I1112" i="1"/>
  <c r="J1112" i="1"/>
  <c r="I1113" i="1"/>
  <c r="J1113" i="1"/>
  <c r="I1114" i="1"/>
  <c r="J1114" i="1"/>
  <c r="I1115" i="1"/>
  <c r="J1115" i="1"/>
  <c r="I1116" i="1"/>
  <c r="J1116" i="1"/>
  <c r="I1117" i="1"/>
  <c r="J1117" i="1"/>
  <c r="I1118" i="1"/>
  <c r="J1118" i="1"/>
  <c r="I1119" i="1"/>
  <c r="J1119" i="1"/>
  <c r="I1120" i="1"/>
  <c r="J1120" i="1"/>
  <c r="I1121" i="1"/>
  <c r="J1121" i="1"/>
  <c r="I1122" i="1"/>
  <c r="J1122" i="1"/>
  <c r="I1123" i="1"/>
  <c r="J1123" i="1"/>
  <c r="I1124" i="1"/>
  <c r="J1124" i="1"/>
  <c r="I1125" i="1"/>
  <c r="J1125" i="1"/>
  <c r="I1126" i="1"/>
  <c r="J1126" i="1"/>
  <c r="I1127" i="1"/>
  <c r="J1127" i="1"/>
  <c r="I1128" i="1"/>
  <c r="J1128" i="1"/>
  <c r="I1129" i="1"/>
  <c r="J1129" i="1"/>
  <c r="I1130" i="1"/>
  <c r="J1130" i="1"/>
  <c r="I1131" i="1"/>
  <c r="J1131" i="1"/>
  <c r="I1132" i="1"/>
  <c r="J1132" i="1"/>
  <c r="I1133" i="1"/>
  <c r="J1133" i="1"/>
  <c r="I1134" i="1"/>
  <c r="J1134" i="1"/>
  <c r="I1135" i="1"/>
  <c r="J1135" i="1"/>
  <c r="I1136" i="1"/>
  <c r="J1136" i="1"/>
  <c r="I1137" i="1"/>
  <c r="J1137" i="1"/>
  <c r="I1138" i="1"/>
  <c r="J1138" i="1"/>
  <c r="I1139" i="1"/>
  <c r="J1139" i="1"/>
  <c r="I1140" i="1"/>
  <c r="J1140" i="1"/>
  <c r="I1141" i="1"/>
  <c r="J1141" i="1"/>
  <c r="I1142" i="1"/>
  <c r="J1142" i="1"/>
  <c r="I1143" i="1"/>
  <c r="J1143" i="1"/>
  <c r="I1144" i="1"/>
  <c r="J1144" i="1"/>
  <c r="I1145" i="1"/>
  <c r="J1145" i="1"/>
  <c r="I1146" i="1"/>
  <c r="J1146" i="1"/>
  <c r="I1147" i="1"/>
  <c r="J1147" i="1"/>
  <c r="I1148" i="1"/>
  <c r="J1148" i="1"/>
  <c r="I1149" i="1"/>
  <c r="J1149" i="1"/>
  <c r="I1150" i="1"/>
  <c r="J1150" i="1"/>
  <c r="I1151" i="1"/>
  <c r="J1151" i="1"/>
  <c r="I1152" i="1"/>
  <c r="J1152" i="1"/>
  <c r="I1153" i="1"/>
  <c r="J1153" i="1"/>
  <c r="I1154" i="1"/>
  <c r="J1154" i="1"/>
  <c r="I1155" i="1"/>
  <c r="J1155" i="1"/>
  <c r="I1156" i="1"/>
  <c r="J1156" i="1"/>
  <c r="I1157" i="1"/>
  <c r="J1157" i="1"/>
  <c r="I1158" i="1"/>
  <c r="J1158" i="1"/>
  <c r="I1159" i="1"/>
  <c r="J1159" i="1"/>
  <c r="I1160" i="1"/>
  <c r="J1160" i="1"/>
  <c r="I1161" i="1"/>
  <c r="J1161" i="1"/>
  <c r="I1162" i="1"/>
  <c r="J1162" i="1"/>
  <c r="I1163" i="1"/>
  <c r="J1163" i="1"/>
  <c r="I1164" i="1"/>
  <c r="J1164" i="1"/>
  <c r="I1165" i="1"/>
  <c r="J1165" i="1"/>
  <c r="I1166" i="1"/>
  <c r="J1166" i="1"/>
  <c r="I1167" i="1"/>
  <c r="J1167" i="1"/>
  <c r="I1168" i="1"/>
  <c r="J1168" i="1"/>
  <c r="I1169" i="1"/>
  <c r="J1169" i="1"/>
  <c r="I1170" i="1"/>
  <c r="J1170" i="1"/>
  <c r="I1171" i="1"/>
  <c r="J1171" i="1"/>
  <c r="I1172" i="1"/>
  <c r="J1172" i="1"/>
  <c r="I1173" i="1"/>
  <c r="J1173" i="1"/>
  <c r="I1174" i="1"/>
  <c r="J1174" i="1"/>
  <c r="I1175" i="1"/>
  <c r="J1175" i="1"/>
  <c r="I1176" i="1"/>
  <c r="J1176" i="1"/>
  <c r="I1177" i="1"/>
  <c r="J1177" i="1"/>
  <c r="I1178" i="1"/>
  <c r="J1178" i="1"/>
  <c r="I1179" i="1"/>
  <c r="J1179" i="1"/>
  <c r="I1180" i="1"/>
  <c r="J1180" i="1"/>
  <c r="I1181" i="1"/>
  <c r="J1181" i="1"/>
  <c r="I1182" i="1"/>
  <c r="J1182" i="1"/>
  <c r="I1183" i="1"/>
  <c r="J1183" i="1"/>
  <c r="I1184" i="1"/>
  <c r="J1184" i="1"/>
  <c r="I1185" i="1"/>
  <c r="J1185" i="1"/>
  <c r="I1186" i="1"/>
  <c r="J1186" i="1"/>
  <c r="I1187" i="1"/>
  <c r="J1187" i="1"/>
  <c r="I1188" i="1"/>
  <c r="J1188" i="1"/>
  <c r="I1189" i="1"/>
  <c r="J1189" i="1"/>
  <c r="I1190" i="1"/>
  <c r="J1190" i="1"/>
  <c r="I1191" i="1"/>
  <c r="J1191" i="1"/>
  <c r="I1192" i="1"/>
  <c r="J1192" i="1"/>
  <c r="I1193" i="1"/>
  <c r="J1193" i="1"/>
  <c r="I1194" i="1"/>
  <c r="J1194" i="1"/>
  <c r="I1195" i="1"/>
  <c r="J1195" i="1"/>
  <c r="I1196" i="1"/>
  <c r="J1196" i="1"/>
  <c r="I1197" i="1"/>
  <c r="J1197" i="1"/>
  <c r="I1198" i="1"/>
  <c r="J1198" i="1"/>
  <c r="I1199" i="1"/>
  <c r="J1199" i="1"/>
  <c r="I1200" i="1"/>
  <c r="J1200" i="1"/>
  <c r="I1201" i="1"/>
  <c r="J1201" i="1"/>
  <c r="I1202" i="1"/>
  <c r="J1202" i="1"/>
  <c r="I1203" i="1"/>
  <c r="J1203" i="1"/>
  <c r="I1204" i="1"/>
  <c r="J1204" i="1"/>
  <c r="I1205" i="1"/>
  <c r="J1205" i="1"/>
  <c r="I1206" i="1"/>
  <c r="J1206" i="1"/>
  <c r="I1207" i="1"/>
  <c r="J1207" i="1"/>
  <c r="I1208" i="1"/>
  <c r="J1208" i="1"/>
  <c r="I1209" i="1"/>
  <c r="J1209" i="1"/>
  <c r="I1210" i="1"/>
  <c r="J1210" i="1"/>
  <c r="I1211" i="1"/>
  <c r="J1211" i="1"/>
  <c r="I1212" i="1"/>
  <c r="J1212" i="1"/>
  <c r="I1213" i="1"/>
  <c r="J1213" i="1"/>
  <c r="I1214" i="1"/>
  <c r="J1214" i="1"/>
  <c r="I1215" i="1"/>
  <c r="J1215" i="1"/>
  <c r="I1216" i="1"/>
  <c r="J1216" i="1"/>
  <c r="I1217" i="1"/>
  <c r="J1217" i="1"/>
  <c r="I1218" i="1"/>
  <c r="J1218" i="1"/>
  <c r="I1219" i="1"/>
  <c r="J1219" i="1"/>
  <c r="I1220" i="1"/>
  <c r="J1220" i="1"/>
  <c r="I1221" i="1"/>
  <c r="J1221" i="1"/>
  <c r="I1222" i="1"/>
  <c r="J1222" i="1"/>
  <c r="I1223" i="1"/>
  <c r="J1223" i="1"/>
  <c r="I1224" i="1"/>
  <c r="J1224" i="1"/>
  <c r="I1225" i="1"/>
  <c r="J1225" i="1"/>
  <c r="I1226" i="1"/>
  <c r="J1226" i="1"/>
  <c r="I1227" i="1"/>
  <c r="J1227" i="1"/>
  <c r="I1228" i="1"/>
  <c r="J1228" i="1"/>
  <c r="I1229" i="1"/>
  <c r="J1229" i="1"/>
  <c r="I1230" i="1"/>
  <c r="J1230" i="1"/>
  <c r="I1231" i="1"/>
  <c r="J1231" i="1"/>
  <c r="I1232" i="1"/>
  <c r="J1232" i="1"/>
  <c r="I1233" i="1"/>
  <c r="J1233" i="1"/>
  <c r="I1234" i="1"/>
  <c r="J1234" i="1"/>
  <c r="I1235" i="1"/>
  <c r="J1235" i="1"/>
  <c r="I1236" i="1"/>
  <c r="J1236" i="1"/>
  <c r="I1237" i="1"/>
  <c r="J1237" i="1"/>
  <c r="I1238" i="1"/>
  <c r="J1238" i="1"/>
  <c r="I1239" i="1"/>
  <c r="J1239" i="1"/>
  <c r="I1240" i="1"/>
  <c r="J1240" i="1"/>
  <c r="I1241" i="1"/>
  <c r="J1241" i="1"/>
  <c r="I1242" i="1"/>
  <c r="J1242" i="1"/>
  <c r="I1243" i="1"/>
  <c r="J1243" i="1"/>
  <c r="I1244" i="1"/>
  <c r="J1244" i="1"/>
  <c r="I1245" i="1"/>
  <c r="J1245" i="1"/>
  <c r="I1246" i="1"/>
  <c r="J1246" i="1"/>
  <c r="I1247" i="1"/>
  <c r="J1247" i="1"/>
  <c r="I1248" i="1"/>
  <c r="J1248" i="1"/>
  <c r="I1249" i="1"/>
  <c r="J1249" i="1"/>
  <c r="I1250" i="1"/>
  <c r="J1250" i="1"/>
  <c r="I1251" i="1"/>
  <c r="J1251" i="1"/>
  <c r="I1252" i="1"/>
  <c r="J1252" i="1"/>
  <c r="I1253" i="1"/>
  <c r="J1253" i="1"/>
  <c r="I1254" i="1"/>
  <c r="J1254" i="1"/>
  <c r="I1255" i="1"/>
  <c r="J1255" i="1"/>
  <c r="I1256" i="1"/>
  <c r="J1256" i="1"/>
  <c r="I1257" i="1"/>
  <c r="J1257" i="1"/>
  <c r="I1258" i="1"/>
  <c r="J1258" i="1"/>
  <c r="I1259" i="1"/>
  <c r="J1259" i="1"/>
  <c r="I1260" i="1"/>
  <c r="J1260" i="1"/>
  <c r="I1261" i="1"/>
  <c r="J1261" i="1"/>
  <c r="I1262" i="1"/>
  <c r="J1262" i="1"/>
  <c r="I1263" i="1"/>
  <c r="J1263" i="1"/>
  <c r="I1264" i="1"/>
  <c r="J1264" i="1"/>
  <c r="I1265" i="1"/>
  <c r="J1265" i="1"/>
  <c r="I1266" i="1"/>
  <c r="J1266" i="1"/>
  <c r="I1267" i="1"/>
  <c r="J1267" i="1"/>
  <c r="I1268" i="1"/>
  <c r="J1268" i="1"/>
  <c r="I1269" i="1"/>
  <c r="J1269" i="1"/>
  <c r="I1270" i="1"/>
  <c r="J1270" i="1"/>
  <c r="I1271" i="1"/>
  <c r="J1271" i="1"/>
  <c r="I1272" i="1"/>
  <c r="J1272" i="1"/>
  <c r="I1273" i="1"/>
  <c r="J1273" i="1"/>
  <c r="I1274" i="1"/>
  <c r="J1274" i="1"/>
  <c r="I1275" i="1"/>
  <c r="J1275" i="1"/>
  <c r="I1276" i="1"/>
  <c r="J1276" i="1"/>
  <c r="I1277" i="1"/>
  <c r="J1277" i="1"/>
  <c r="I1278" i="1"/>
  <c r="J1278" i="1"/>
  <c r="I1279" i="1"/>
  <c r="J1279" i="1"/>
  <c r="I1280" i="1"/>
  <c r="J1280" i="1"/>
  <c r="I1281" i="1"/>
  <c r="J1281" i="1"/>
  <c r="I1282" i="1"/>
  <c r="J1282" i="1"/>
  <c r="I1283" i="1"/>
  <c r="J1283" i="1"/>
  <c r="I1284" i="1"/>
  <c r="J1284" i="1"/>
  <c r="I1285" i="1"/>
  <c r="J1285" i="1"/>
  <c r="I1286" i="1"/>
  <c r="J1286" i="1"/>
  <c r="I1287" i="1"/>
  <c r="J1287" i="1"/>
  <c r="I1288" i="1"/>
  <c r="J1288" i="1"/>
  <c r="I1289" i="1"/>
  <c r="J1289" i="1"/>
  <c r="I1290" i="1"/>
  <c r="J1290" i="1"/>
  <c r="I1291" i="1"/>
  <c r="J1291" i="1"/>
  <c r="I1292" i="1"/>
  <c r="J1292" i="1"/>
  <c r="I1293" i="1"/>
  <c r="J1293" i="1"/>
  <c r="I1294" i="1"/>
  <c r="J1294" i="1"/>
  <c r="I1295" i="1"/>
  <c r="J1295" i="1"/>
  <c r="I1296" i="1"/>
  <c r="J1296" i="1"/>
  <c r="I1297" i="1"/>
  <c r="J1297" i="1"/>
  <c r="I1298" i="1"/>
  <c r="J1298" i="1"/>
  <c r="I1299" i="1"/>
  <c r="J1299" i="1"/>
  <c r="I1300" i="1"/>
  <c r="J1300" i="1"/>
  <c r="I1301" i="1"/>
  <c r="J1301" i="1"/>
  <c r="I1302" i="1"/>
  <c r="J1302" i="1"/>
  <c r="I1303" i="1"/>
  <c r="J1303" i="1"/>
  <c r="I1304" i="1"/>
  <c r="J1304" i="1"/>
  <c r="I1305" i="1"/>
  <c r="J1305" i="1"/>
  <c r="I1306" i="1"/>
  <c r="J1306" i="1"/>
  <c r="I1307" i="1"/>
  <c r="J1307" i="1"/>
  <c r="I1308" i="1"/>
  <c r="J1308" i="1"/>
  <c r="I1309" i="1"/>
  <c r="J1309" i="1"/>
  <c r="I1310" i="1"/>
  <c r="J1310" i="1"/>
  <c r="I1311" i="1"/>
  <c r="J1311" i="1"/>
  <c r="I1312" i="1"/>
  <c r="J1312" i="1"/>
  <c r="I1313" i="1"/>
  <c r="J1313" i="1"/>
  <c r="I1314" i="1"/>
  <c r="J1314" i="1"/>
  <c r="I1315" i="1"/>
  <c r="J1315" i="1"/>
  <c r="I1316" i="1"/>
  <c r="J1316" i="1"/>
  <c r="I1317" i="1"/>
  <c r="J1317" i="1"/>
  <c r="I1318" i="1"/>
  <c r="J1318" i="1"/>
  <c r="I1319" i="1"/>
  <c r="J1319" i="1"/>
  <c r="I1320" i="1"/>
  <c r="J1320" i="1"/>
  <c r="I1321" i="1"/>
  <c r="J1321" i="1"/>
  <c r="I1322" i="1"/>
  <c r="J1322" i="1"/>
  <c r="I1323" i="1"/>
  <c r="J1323" i="1"/>
  <c r="I1324" i="1"/>
  <c r="J1324" i="1"/>
  <c r="I1325" i="1"/>
  <c r="J1325" i="1"/>
  <c r="I1326" i="1"/>
  <c r="J1326" i="1"/>
  <c r="I1327" i="1"/>
  <c r="J1327" i="1"/>
  <c r="I1328" i="1"/>
  <c r="J1328" i="1"/>
  <c r="I1329" i="1"/>
  <c r="J1329" i="1"/>
  <c r="I1330" i="1"/>
  <c r="J1330" i="1"/>
  <c r="I1331" i="1"/>
  <c r="J1331" i="1"/>
  <c r="I1332" i="1"/>
  <c r="J1332" i="1"/>
  <c r="I1333" i="1"/>
  <c r="J1333" i="1"/>
  <c r="I1334" i="1"/>
  <c r="J1334" i="1"/>
  <c r="I1335" i="1"/>
  <c r="J1335" i="1"/>
  <c r="I1336" i="1"/>
  <c r="J1336" i="1"/>
  <c r="I1337" i="1"/>
  <c r="J1337" i="1"/>
  <c r="I1338" i="1"/>
  <c r="J1338" i="1"/>
  <c r="I1339" i="1"/>
  <c r="J1339" i="1"/>
  <c r="I1340" i="1"/>
  <c r="J1340" i="1"/>
  <c r="I1341" i="1"/>
  <c r="J1341" i="1"/>
  <c r="I1342" i="1"/>
  <c r="J1342" i="1"/>
  <c r="I1343" i="1"/>
  <c r="J1343" i="1"/>
  <c r="I1344" i="1"/>
  <c r="J1344" i="1"/>
  <c r="I1345" i="1"/>
  <c r="J1345" i="1"/>
  <c r="I1346" i="1"/>
  <c r="J1346" i="1"/>
  <c r="I1347" i="1"/>
  <c r="J1347" i="1"/>
  <c r="I1348" i="1"/>
  <c r="J1348" i="1"/>
  <c r="I1349" i="1"/>
  <c r="J1349" i="1"/>
  <c r="I1350" i="1"/>
  <c r="J1350" i="1"/>
  <c r="I1351" i="1"/>
  <c r="J1351" i="1"/>
  <c r="I1352" i="1"/>
  <c r="J1352" i="1"/>
  <c r="I1353" i="1"/>
  <c r="J1353" i="1"/>
  <c r="I1354" i="1"/>
  <c r="J1354" i="1"/>
  <c r="I1355" i="1"/>
  <c r="J1355" i="1"/>
  <c r="I1356" i="1"/>
  <c r="J1356" i="1"/>
  <c r="I1357" i="1"/>
  <c r="J1357" i="1"/>
  <c r="I1358" i="1"/>
  <c r="J1358" i="1"/>
  <c r="I1359" i="1"/>
  <c r="J1359" i="1"/>
  <c r="I1360" i="1"/>
  <c r="J1360" i="1"/>
  <c r="I1361" i="1"/>
  <c r="J1361" i="1"/>
  <c r="I1362" i="1"/>
  <c r="J1362" i="1"/>
  <c r="I1363" i="1"/>
  <c r="J1363" i="1"/>
  <c r="I1364" i="1"/>
  <c r="J1364" i="1"/>
  <c r="I1365" i="1"/>
  <c r="J1365" i="1"/>
  <c r="I1366" i="1"/>
  <c r="J1366" i="1"/>
  <c r="I1367" i="1"/>
  <c r="J1367" i="1"/>
  <c r="I1368" i="1"/>
  <c r="J1368" i="1"/>
  <c r="I1369" i="1"/>
  <c r="J1369" i="1"/>
  <c r="I1370" i="1"/>
  <c r="J1370" i="1"/>
  <c r="I1371" i="1"/>
  <c r="J1371" i="1"/>
  <c r="I1372" i="1"/>
  <c r="J1372" i="1"/>
  <c r="I1373" i="1"/>
  <c r="J1373" i="1"/>
  <c r="I1374" i="1"/>
  <c r="J1374" i="1"/>
  <c r="I1375" i="1"/>
  <c r="J1375" i="1"/>
  <c r="I1376" i="1"/>
  <c r="J1376" i="1"/>
  <c r="I1377" i="1"/>
  <c r="J1377" i="1"/>
  <c r="I1378" i="1"/>
  <c r="J1378" i="1"/>
  <c r="I1379" i="1"/>
  <c r="J1379" i="1"/>
  <c r="I1380" i="1"/>
  <c r="J1380" i="1"/>
  <c r="I1381" i="1"/>
  <c r="J1381" i="1"/>
  <c r="I1382" i="1"/>
  <c r="J1382" i="1"/>
  <c r="I1383" i="1"/>
  <c r="J1383" i="1"/>
  <c r="I1384" i="1"/>
  <c r="J1384" i="1"/>
  <c r="I1385" i="1"/>
  <c r="J1385" i="1"/>
  <c r="I1386" i="1"/>
  <c r="J1386" i="1"/>
  <c r="I1387" i="1"/>
  <c r="J1387" i="1"/>
  <c r="I1388" i="1"/>
  <c r="J1388" i="1"/>
  <c r="I1389" i="1"/>
  <c r="J1389" i="1"/>
  <c r="I1390" i="1"/>
  <c r="J1390" i="1"/>
  <c r="I1391" i="1"/>
  <c r="J1391" i="1"/>
  <c r="I1392" i="1"/>
  <c r="J1392" i="1"/>
  <c r="I1393" i="1"/>
  <c r="J1393" i="1"/>
  <c r="I1394" i="1"/>
  <c r="J1394" i="1"/>
  <c r="I1395" i="1"/>
  <c r="J1395" i="1"/>
  <c r="I1396" i="1"/>
  <c r="J1396" i="1"/>
  <c r="I1397" i="1"/>
  <c r="J1397" i="1"/>
  <c r="I1398" i="1"/>
  <c r="J1398" i="1"/>
  <c r="I1399" i="1"/>
  <c r="J1399" i="1"/>
  <c r="I1400" i="1"/>
  <c r="J1400" i="1"/>
  <c r="I1401" i="1"/>
  <c r="J1401" i="1"/>
  <c r="I1402" i="1"/>
  <c r="J1402" i="1"/>
  <c r="I1403" i="1"/>
  <c r="J1403" i="1"/>
  <c r="I1404" i="1"/>
  <c r="J1404" i="1"/>
  <c r="I1405" i="1"/>
  <c r="J1405" i="1"/>
  <c r="I1406" i="1"/>
  <c r="J1406" i="1"/>
  <c r="I1407" i="1"/>
  <c r="J1407" i="1"/>
  <c r="I1408" i="1"/>
  <c r="J1408" i="1"/>
  <c r="I1409" i="1"/>
  <c r="J1409" i="1"/>
  <c r="I1410" i="1"/>
  <c r="J1410" i="1"/>
  <c r="I1411" i="1"/>
  <c r="J1411" i="1"/>
  <c r="I1412" i="1"/>
  <c r="J1412" i="1"/>
  <c r="I1413" i="1"/>
  <c r="J1413" i="1"/>
  <c r="I1414" i="1"/>
  <c r="J1414" i="1"/>
  <c r="I1415" i="1"/>
  <c r="J1415" i="1"/>
  <c r="I1416" i="1"/>
  <c r="J1416" i="1"/>
  <c r="I1417" i="1"/>
  <c r="J1417" i="1"/>
  <c r="I1418" i="1"/>
  <c r="J1418" i="1"/>
  <c r="I1419" i="1"/>
  <c r="J1419" i="1"/>
  <c r="I1420" i="1"/>
  <c r="J1420" i="1"/>
  <c r="I1421" i="1"/>
  <c r="J1421" i="1"/>
  <c r="I1422" i="1"/>
  <c r="J1422" i="1"/>
  <c r="I1423" i="1"/>
  <c r="J1423" i="1"/>
  <c r="I1424" i="1"/>
  <c r="J1424" i="1"/>
  <c r="I1425" i="1"/>
  <c r="J1425" i="1"/>
  <c r="I1426" i="1"/>
  <c r="J1426" i="1"/>
  <c r="I1427" i="1"/>
  <c r="J1427" i="1"/>
  <c r="I1428" i="1"/>
  <c r="J1428" i="1"/>
  <c r="I1429" i="1"/>
  <c r="J1429" i="1"/>
  <c r="I1430" i="1"/>
  <c r="J1430" i="1"/>
  <c r="I1431" i="1"/>
  <c r="J1431" i="1"/>
  <c r="I1432" i="1"/>
  <c r="J1432" i="1"/>
  <c r="I1433" i="1"/>
  <c r="J1433" i="1"/>
  <c r="I1434" i="1"/>
  <c r="J1434" i="1"/>
  <c r="I1435" i="1"/>
  <c r="J1435" i="1"/>
  <c r="I1436" i="1"/>
  <c r="J1436" i="1"/>
  <c r="I1437" i="1"/>
  <c r="J1437" i="1"/>
  <c r="I1438" i="1"/>
  <c r="J1438" i="1"/>
  <c r="I1439" i="1"/>
  <c r="J1439" i="1"/>
  <c r="I1440" i="1"/>
  <c r="J1440" i="1"/>
  <c r="I1441" i="1"/>
  <c r="J1441" i="1"/>
  <c r="I1442" i="1"/>
  <c r="J1442" i="1"/>
  <c r="I1443" i="1"/>
  <c r="J1443" i="1"/>
  <c r="I1444" i="1"/>
  <c r="J1444" i="1"/>
  <c r="I1445" i="1"/>
  <c r="J1445" i="1"/>
  <c r="I1446" i="1"/>
  <c r="J1446" i="1"/>
  <c r="I1447" i="1"/>
  <c r="J1447" i="1"/>
  <c r="I1448" i="1"/>
  <c r="J1448" i="1"/>
  <c r="I1449" i="1"/>
  <c r="J1449" i="1"/>
  <c r="I1450" i="1"/>
  <c r="J1450" i="1"/>
  <c r="I1451" i="1"/>
  <c r="J1451" i="1"/>
  <c r="I1452" i="1"/>
  <c r="J1452" i="1"/>
  <c r="I1453" i="1"/>
  <c r="J1453" i="1"/>
  <c r="I1454" i="1"/>
  <c r="J1454" i="1"/>
  <c r="I1455" i="1"/>
  <c r="J1455" i="1"/>
  <c r="I1456" i="1"/>
  <c r="J1456" i="1"/>
  <c r="I1457" i="1"/>
  <c r="J1457" i="1"/>
  <c r="I1458" i="1"/>
  <c r="J1458" i="1"/>
  <c r="I1459" i="1"/>
  <c r="J1459" i="1"/>
  <c r="I1460" i="1"/>
  <c r="J1460" i="1"/>
  <c r="I1461" i="1"/>
  <c r="J1461" i="1"/>
  <c r="I1462" i="1"/>
  <c r="J1462" i="1"/>
  <c r="I1463" i="1"/>
  <c r="J1463" i="1"/>
  <c r="I1464" i="1"/>
  <c r="J1464" i="1"/>
  <c r="I1465" i="1"/>
  <c r="J1465" i="1"/>
  <c r="I1466" i="1"/>
  <c r="J1466" i="1"/>
  <c r="I1467" i="1"/>
  <c r="J1467" i="1"/>
  <c r="I1468" i="1"/>
  <c r="J1468" i="1"/>
  <c r="I1469" i="1"/>
  <c r="J1469" i="1"/>
  <c r="I1470" i="1"/>
  <c r="J1470" i="1"/>
  <c r="I1471" i="1"/>
  <c r="J1471" i="1"/>
  <c r="I1472" i="1"/>
  <c r="J1472" i="1"/>
  <c r="I1473" i="1"/>
  <c r="J1473" i="1"/>
  <c r="I1474" i="1"/>
  <c r="J1474" i="1"/>
  <c r="I1475" i="1"/>
  <c r="J1475" i="1"/>
  <c r="I1476" i="1"/>
  <c r="J1476" i="1"/>
  <c r="I1477" i="1"/>
  <c r="J1477" i="1"/>
  <c r="I1478" i="1"/>
  <c r="J1478" i="1"/>
  <c r="I1479" i="1"/>
  <c r="J1479" i="1"/>
  <c r="I1480" i="1"/>
  <c r="J1480" i="1"/>
  <c r="I1481" i="1"/>
  <c r="J1481" i="1"/>
  <c r="I1482" i="1"/>
  <c r="J1482" i="1"/>
  <c r="I1483" i="1"/>
  <c r="J1483" i="1"/>
  <c r="I1484" i="1"/>
  <c r="J1484" i="1"/>
  <c r="I1485" i="1"/>
  <c r="J1485" i="1"/>
  <c r="I1486" i="1"/>
  <c r="J1486" i="1"/>
  <c r="I1487" i="1"/>
  <c r="J1487" i="1"/>
  <c r="I1488" i="1"/>
  <c r="J1488" i="1"/>
  <c r="I1489" i="1"/>
  <c r="J1489" i="1"/>
  <c r="I1490" i="1"/>
  <c r="J1490" i="1"/>
  <c r="I1491" i="1"/>
  <c r="J1491" i="1"/>
  <c r="I1492" i="1"/>
  <c r="J1492" i="1"/>
  <c r="I1493" i="1"/>
  <c r="J1493" i="1"/>
  <c r="I1494" i="1"/>
  <c r="J1494" i="1"/>
  <c r="I1495" i="1"/>
  <c r="J1495" i="1"/>
  <c r="I1496" i="1"/>
  <c r="J1496" i="1"/>
  <c r="I1497" i="1"/>
  <c r="J1497" i="1"/>
  <c r="I1498" i="1"/>
  <c r="J1498" i="1"/>
  <c r="I1499" i="1"/>
  <c r="J1499" i="1"/>
  <c r="I1500" i="1"/>
  <c r="J1500" i="1"/>
  <c r="I1501" i="1"/>
  <c r="J1501" i="1"/>
  <c r="I1502" i="1"/>
  <c r="J1502" i="1"/>
  <c r="I1503" i="1"/>
  <c r="J1503" i="1"/>
  <c r="I1504" i="1"/>
  <c r="J1504" i="1"/>
  <c r="I1505" i="1"/>
  <c r="J1505" i="1"/>
  <c r="I1506" i="1"/>
  <c r="J1506" i="1"/>
  <c r="I1507" i="1"/>
  <c r="J1507" i="1"/>
  <c r="I1508" i="1"/>
  <c r="J1508" i="1"/>
  <c r="I1509" i="1"/>
  <c r="J1509" i="1"/>
  <c r="I1510" i="1"/>
  <c r="J1510" i="1"/>
  <c r="I1511" i="1"/>
  <c r="J1511" i="1"/>
  <c r="I1512" i="1"/>
  <c r="J1512" i="1"/>
  <c r="I1513" i="1"/>
  <c r="J1513" i="1"/>
  <c r="I1514" i="1"/>
  <c r="J1514" i="1"/>
  <c r="I1515" i="1"/>
  <c r="J1515" i="1"/>
  <c r="I1516" i="1"/>
  <c r="J1516" i="1"/>
  <c r="I1517" i="1"/>
  <c r="J1517" i="1"/>
  <c r="I1518" i="1"/>
  <c r="J1518" i="1"/>
  <c r="I1519" i="1"/>
  <c r="J1519" i="1"/>
  <c r="I1520" i="1"/>
  <c r="J1520" i="1"/>
  <c r="I1521" i="1"/>
  <c r="J1521" i="1"/>
  <c r="I1522" i="1"/>
  <c r="J1522" i="1"/>
  <c r="I1523" i="1"/>
  <c r="J1523" i="1"/>
  <c r="I1524" i="1"/>
  <c r="J1524" i="1"/>
  <c r="I1525" i="1"/>
  <c r="J1525" i="1"/>
  <c r="I1526" i="1"/>
  <c r="J1526" i="1"/>
  <c r="I1527" i="1"/>
  <c r="J1527" i="1"/>
  <c r="I1528" i="1"/>
  <c r="J1528" i="1"/>
  <c r="I1529" i="1"/>
  <c r="J1529" i="1"/>
  <c r="I1530" i="1"/>
  <c r="J1530" i="1"/>
  <c r="I1531" i="1"/>
  <c r="J1531" i="1"/>
  <c r="I1532" i="1"/>
  <c r="J1532" i="1"/>
  <c r="I1533" i="1"/>
  <c r="J1533" i="1"/>
  <c r="I1534" i="1"/>
  <c r="J1534" i="1"/>
  <c r="I1535" i="1"/>
  <c r="J1535" i="1"/>
  <c r="I1536" i="1"/>
  <c r="J1536" i="1"/>
  <c r="I1537" i="1"/>
  <c r="J1537" i="1"/>
  <c r="I1538" i="1"/>
  <c r="J1538" i="1"/>
  <c r="I1539" i="1"/>
  <c r="J1539" i="1"/>
  <c r="I1540" i="1"/>
  <c r="J1540" i="1"/>
  <c r="I1541" i="1"/>
  <c r="J1541" i="1"/>
  <c r="I1542" i="1"/>
  <c r="J1542" i="1"/>
  <c r="I1543" i="1"/>
  <c r="J1543" i="1"/>
  <c r="I1544" i="1"/>
  <c r="J1544" i="1"/>
  <c r="I1545" i="1"/>
  <c r="J1545" i="1"/>
  <c r="I1546" i="1"/>
  <c r="J1546" i="1"/>
  <c r="I1547" i="1"/>
  <c r="J1547" i="1"/>
  <c r="I1548" i="1"/>
  <c r="J1548" i="1"/>
  <c r="I1549" i="1"/>
  <c r="J1549" i="1"/>
  <c r="I1550" i="1"/>
  <c r="J1550" i="1"/>
  <c r="I1551" i="1"/>
  <c r="J1551" i="1"/>
  <c r="I1552" i="1"/>
  <c r="J1552" i="1"/>
  <c r="I1553" i="1"/>
  <c r="J1553" i="1"/>
  <c r="I1554" i="1"/>
  <c r="J1554" i="1"/>
  <c r="I1555" i="1"/>
  <c r="J1555" i="1"/>
  <c r="I1556" i="1"/>
  <c r="J1556" i="1"/>
  <c r="I1557" i="1"/>
  <c r="J1557" i="1"/>
  <c r="I1558" i="1"/>
  <c r="J1558" i="1"/>
  <c r="I1559" i="1"/>
  <c r="J1559" i="1"/>
  <c r="I1560" i="1"/>
  <c r="J1560" i="1"/>
  <c r="I1561" i="1"/>
  <c r="J1561" i="1"/>
  <c r="I1562" i="1"/>
  <c r="J1562" i="1"/>
  <c r="I1563" i="1"/>
  <c r="J1563" i="1"/>
  <c r="I1564" i="1"/>
  <c r="J1564" i="1"/>
  <c r="I1565" i="1"/>
  <c r="J1565" i="1"/>
  <c r="I1566" i="1"/>
  <c r="J1566" i="1"/>
  <c r="I1567" i="1"/>
  <c r="J1567" i="1"/>
  <c r="I1568" i="1"/>
  <c r="J1568" i="1"/>
  <c r="I1569" i="1"/>
  <c r="J1569" i="1"/>
  <c r="I1570" i="1"/>
  <c r="J1570" i="1"/>
  <c r="I1571" i="1"/>
  <c r="J1571" i="1"/>
  <c r="I1572" i="1"/>
  <c r="J1572" i="1"/>
  <c r="I1573" i="1"/>
  <c r="J1573" i="1"/>
  <c r="I1574" i="1"/>
  <c r="J1574" i="1"/>
  <c r="I1575" i="1"/>
  <c r="J1575" i="1"/>
  <c r="I1576" i="1"/>
  <c r="J1576" i="1"/>
  <c r="I1577" i="1"/>
  <c r="J1577" i="1"/>
  <c r="I1578" i="1"/>
  <c r="J1578" i="1"/>
  <c r="I1579" i="1"/>
  <c r="J1579" i="1"/>
  <c r="I1580" i="1"/>
  <c r="J1580" i="1"/>
  <c r="I1581" i="1"/>
  <c r="J1581" i="1"/>
  <c r="I1582" i="1"/>
  <c r="J1582" i="1"/>
  <c r="I1583" i="1"/>
  <c r="J1583" i="1"/>
  <c r="I1584" i="1"/>
  <c r="J1584" i="1"/>
  <c r="I1585" i="1"/>
  <c r="J1585" i="1"/>
  <c r="I1586" i="1"/>
  <c r="J1586" i="1"/>
  <c r="I1587" i="1"/>
  <c r="J1587" i="1"/>
  <c r="I1588" i="1"/>
  <c r="J1588" i="1"/>
  <c r="I1589" i="1"/>
  <c r="J1589" i="1"/>
  <c r="I1590" i="1"/>
  <c r="J1590" i="1"/>
  <c r="I1591" i="1"/>
  <c r="J1591" i="1"/>
  <c r="I1592" i="1"/>
  <c r="J1592" i="1"/>
  <c r="I1593" i="1"/>
  <c r="J1593" i="1"/>
  <c r="I1594" i="1"/>
  <c r="J1594" i="1"/>
  <c r="I1595" i="1"/>
  <c r="J1595" i="1"/>
  <c r="I1596" i="1"/>
  <c r="J1596" i="1"/>
  <c r="I1597" i="1"/>
  <c r="J1597" i="1"/>
  <c r="I1598" i="1"/>
  <c r="J1598" i="1"/>
  <c r="I1599" i="1"/>
  <c r="J1599" i="1"/>
  <c r="I1600" i="1"/>
  <c r="J1600" i="1"/>
  <c r="I1601" i="1"/>
  <c r="J1601" i="1"/>
  <c r="I1602" i="1"/>
  <c r="J1602" i="1"/>
  <c r="I1603" i="1"/>
  <c r="J1603" i="1"/>
  <c r="I1604" i="1"/>
  <c r="J1604" i="1"/>
  <c r="I1605" i="1"/>
  <c r="J1605" i="1"/>
  <c r="I1606" i="1"/>
  <c r="J1606" i="1"/>
  <c r="I1607" i="1"/>
  <c r="J1607" i="1"/>
  <c r="I1608" i="1"/>
  <c r="J1608" i="1"/>
  <c r="I1609" i="1"/>
  <c r="J1609" i="1"/>
  <c r="I1610" i="1"/>
  <c r="J1610" i="1"/>
  <c r="I1611" i="1"/>
  <c r="J1611" i="1"/>
  <c r="I1612" i="1"/>
  <c r="J1612" i="1"/>
  <c r="I1613" i="1"/>
  <c r="J1613" i="1"/>
  <c r="I1614" i="1"/>
  <c r="J1614" i="1"/>
  <c r="I1615" i="1"/>
  <c r="J1615" i="1"/>
  <c r="I1616" i="1"/>
  <c r="J1616" i="1"/>
  <c r="I1617" i="1"/>
  <c r="J1617" i="1"/>
  <c r="I1618" i="1"/>
  <c r="J1618" i="1"/>
  <c r="I1619" i="1"/>
  <c r="J1619" i="1"/>
  <c r="I1620" i="1"/>
  <c r="J1620" i="1"/>
  <c r="I1621" i="1"/>
  <c r="J1621" i="1"/>
  <c r="I1622" i="1"/>
  <c r="J1622" i="1"/>
  <c r="I1623" i="1"/>
  <c r="J1623" i="1"/>
  <c r="I1624" i="1"/>
  <c r="J1624" i="1"/>
  <c r="I1625" i="1"/>
  <c r="J1625" i="1"/>
  <c r="I1626" i="1"/>
  <c r="J1626" i="1"/>
  <c r="I1627" i="1"/>
  <c r="J1627" i="1"/>
  <c r="I1628" i="1"/>
  <c r="J1628" i="1"/>
  <c r="I1629" i="1"/>
  <c r="J1629" i="1"/>
  <c r="I1630" i="1"/>
  <c r="J1630" i="1"/>
  <c r="I1631" i="1"/>
  <c r="J1631" i="1"/>
  <c r="I1632" i="1"/>
  <c r="J1632" i="1"/>
  <c r="I1633" i="1"/>
  <c r="J1633" i="1"/>
  <c r="I1634" i="1"/>
  <c r="J1634" i="1"/>
  <c r="I1635" i="1"/>
  <c r="J1635" i="1"/>
  <c r="I1636" i="1"/>
  <c r="J1636" i="1"/>
  <c r="I1637" i="1"/>
  <c r="J1637" i="1"/>
  <c r="I1638" i="1"/>
  <c r="J1638" i="1"/>
  <c r="I1639" i="1"/>
  <c r="J1639" i="1"/>
  <c r="I1640" i="1"/>
  <c r="J1640" i="1"/>
  <c r="I1641" i="1"/>
  <c r="J1641" i="1"/>
  <c r="I1642" i="1"/>
  <c r="J1642" i="1"/>
  <c r="I1643" i="1"/>
  <c r="J1643" i="1"/>
  <c r="I1644" i="1"/>
  <c r="J1644" i="1"/>
  <c r="I1645" i="1"/>
  <c r="J1645" i="1"/>
  <c r="I1646" i="1"/>
  <c r="J1646" i="1"/>
  <c r="I1647" i="1"/>
  <c r="J1647" i="1"/>
  <c r="I1648" i="1"/>
  <c r="J1648" i="1"/>
  <c r="I1649" i="1"/>
  <c r="J1649" i="1"/>
  <c r="I1650" i="1"/>
  <c r="J1650" i="1"/>
  <c r="I1651" i="1"/>
  <c r="J1651" i="1"/>
  <c r="I1652" i="1"/>
  <c r="J1652" i="1"/>
  <c r="I1653" i="1"/>
  <c r="J1653" i="1"/>
  <c r="I1654" i="1"/>
  <c r="J1654" i="1"/>
  <c r="I1655" i="1"/>
  <c r="J1655" i="1"/>
  <c r="I1656" i="1"/>
  <c r="J1656" i="1"/>
  <c r="I1657" i="1"/>
  <c r="J1657" i="1"/>
  <c r="I1658" i="1"/>
  <c r="J1658" i="1"/>
  <c r="I1659" i="1"/>
  <c r="J1659" i="1"/>
  <c r="I1660" i="1"/>
  <c r="J1660" i="1"/>
  <c r="I1661" i="1"/>
  <c r="J1661" i="1"/>
  <c r="I1662" i="1"/>
  <c r="J1662" i="1"/>
  <c r="I1663" i="1"/>
  <c r="J1663" i="1"/>
  <c r="I1664" i="1"/>
  <c r="J1664" i="1"/>
  <c r="I1665" i="1"/>
  <c r="J1665" i="1"/>
  <c r="I1666" i="1"/>
  <c r="J1666" i="1"/>
  <c r="I1667" i="1"/>
  <c r="J1667" i="1"/>
  <c r="I1668" i="1"/>
  <c r="J1668" i="1"/>
  <c r="I1669" i="1"/>
  <c r="J1669" i="1"/>
  <c r="I1670" i="1"/>
  <c r="J1670" i="1"/>
  <c r="I1671" i="1"/>
  <c r="J1671" i="1"/>
  <c r="I1672" i="1"/>
  <c r="J1672" i="1"/>
  <c r="I1673" i="1"/>
  <c r="J1673" i="1"/>
  <c r="I1674" i="1"/>
  <c r="J1674" i="1"/>
  <c r="I1675" i="1"/>
  <c r="J1675" i="1"/>
  <c r="I1676" i="1"/>
  <c r="J1676" i="1"/>
  <c r="I1677" i="1"/>
  <c r="J1677" i="1"/>
  <c r="I1678" i="1"/>
  <c r="J1678" i="1"/>
  <c r="I1679" i="1"/>
  <c r="J1679" i="1"/>
  <c r="I1680" i="1"/>
  <c r="J1680" i="1"/>
  <c r="I1681" i="1"/>
  <c r="J1681" i="1"/>
  <c r="I1682" i="1"/>
  <c r="J1682" i="1"/>
  <c r="I1683" i="1"/>
  <c r="J1683" i="1"/>
  <c r="I1684" i="1"/>
  <c r="J1684" i="1"/>
  <c r="I1685" i="1"/>
  <c r="J1685" i="1"/>
  <c r="I1686" i="1"/>
  <c r="J1686" i="1"/>
  <c r="I1687" i="1"/>
  <c r="J1687" i="1"/>
  <c r="I1688" i="1"/>
  <c r="J1688" i="1"/>
  <c r="I1689" i="1"/>
  <c r="J1689" i="1"/>
  <c r="I1690" i="1"/>
  <c r="J1690" i="1"/>
  <c r="I1691" i="1"/>
  <c r="J1691" i="1"/>
  <c r="I1692" i="1"/>
  <c r="J1692" i="1"/>
  <c r="I1693" i="1"/>
  <c r="J1693" i="1"/>
  <c r="I1694" i="1"/>
  <c r="J1694" i="1"/>
  <c r="I1695" i="1"/>
  <c r="J1695" i="1"/>
  <c r="I1696" i="1"/>
  <c r="J1696" i="1"/>
  <c r="I1697" i="1"/>
  <c r="J1697" i="1"/>
  <c r="I1698" i="1"/>
  <c r="J1698" i="1"/>
  <c r="I1699" i="1"/>
  <c r="J1699" i="1"/>
  <c r="I1700" i="1"/>
  <c r="J1700" i="1"/>
  <c r="I1701" i="1"/>
  <c r="J1701" i="1"/>
  <c r="I1702" i="1"/>
  <c r="J1702" i="1"/>
  <c r="I1703" i="1"/>
  <c r="J1703" i="1"/>
  <c r="I1704" i="1"/>
  <c r="J1704" i="1"/>
  <c r="I1705" i="1"/>
  <c r="J1705" i="1"/>
  <c r="I1706" i="1"/>
  <c r="J1706" i="1"/>
  <c r="I1707" i="1"/>
  <c r="J1707" i="1"/>
  <c r="I1708" i="1"/>
  <c r="J1708" i="1"/>
  <c r="I1709" i="1"/>
  <c r="J1709" i="1"/>
  <c r="I1710" i="1"/>
  <c r="J1710" i="1"/>
  <c r="I1711" i="1"/>
  <c r="J1711" i="1"/>
  <c r="I1712" i="1"/>
  <c r="J1712" i="1"/>
  <c r="I1713" i="1"/>
  <c r="J1713" i="1"/>
  <c r="I1714" i="1"/>
  <c r="J1714" i="1"/>
  <c r="I1715" i="1"/>
  <c r="J1715" i="1"/>
  <c r="I1716" i="1"/>
  <c r="J1716" i="1"/>
  <c r="I1717" i="1"/>
  <c r="J1717" i="1"/>
  <c r="I1718" i="1"/>
  <c r="J1718" i="1"/>
  <c r="I1719" i="1"/>
  <c r="J1719" i="1"/>
  <c r="I1720" i="1"/>
  <c r="J1720" i="1"/>
  <c r="I1721" i="1"/>
  <c r="J1721" i="1"/>
  <c r="I1722" i="1"/>
  <c r="J1722" i="1"/>
  <c r="I1723" i="1"/>
  <c r="J1723" i="1"/>
  <c r="I1724" i="1"/>
  <c r="J1724" i="1"/>
  <c r="I1725" i="1"/>
  <c r="J1725" i="1"/>
  <c r="I1726" i="1"/>
  <c r="J1726" i="1"/>
  <c r="I1727" i="1"/>
  <c r="J1727" i="1"/>
  <c r="I1728" i="1"/>
  <c r="J1728" i="1"/>
  <c r="I1729" i="1"/>
  <c r="J1729" i="1"/>
  <c r="I1730" i="1"/>
  <c r="J1730" i="1"/>
  <c r="I1731" i="1"/>
  <c r="J1731" i="1"/>
  <c r="I1732" i="1"/>
  <c r="J1732" i="1"/>
  <c r="I1733" i="1"/>
  <c r="J1733" i="1"/>
  <c r="I1734" i="1"/>
  <c r="J1734" i="1"/>
  <c r="I1735" i="1"/>
  <c r="J1735" i="1"/>
  <c r="I1736" i="1"/>
  <c r="J1736" i="1"/>
  <c r="I1737" i="1"/>
  <c r="J1737" i="1"/>
  <c r="I1738" i="1"/>
  <c r="J1738" i="1"/>
  <c r="I1739" i="1"/>
  <c r="J1739" i="1"/>
  <c r="I1740" i="1"/>
  <c r="J1740" i="1"/>
  <c r="I1741" i="1"/>
  <c r="J1741" i="1"/>
  <c r="I1742" i="1"/>
  <c r="J1742" i="1"/>
  <c r="I1743" i="1"/>
  <c r="J1743" i="1"/>
  <c r="I1744" i="1"/>
  <c r="J1744" i="1"/>
  <c r="I1745" i="1"/>
  <c r="J1745" i="1"/>
  <c r="I1746" i="1"/>
  <c r="J1746" i="1"/>
  <c r="I1747" i="1"/>
  <c r="J1747" i="1"/>
  <c r="I1748" i="1"/>
  <c r="J1748" i="1"/>
  <c r="I1749" i="1"/>
  <c r="J1749" i="1"/>
  <c r="I1750" i="1"/>
  <c r="J1750" i="1"/>
  <c r="I1751" i="1"/>
  <c r="J1751" i="1"/>
  <c r="I1752" i="1"/>
  <c r="J1752" i="1"/>
  <c r="I1753" i="1"/>
  <c r="J1753" i="1"/>
  <c r="I1754" i="1"/>
  <c r="J1754" i="1"/>
  <c r="I1755" i="1"/>
  <c r="J1755" i="1"/>
  <c r="I1756" i="1"/>
  <c r="J1756" i="1"/>
  <c r="I1757" i="1"/>
  <c r="J1757" i="1"/>
  <c r="I1758" i="1"/>
  <c r="J1758" i="1"/>
  <c r="I1759" i="1"/>
  <c r="J1759" i="1"/>
  <c r="I1760" i="1"/>
  <c r="J1760" i="1"/>
  <c r="I1761" i="1"/>
  <c r="J1761" i="1"/>
  <c r="I1762" i="1"/>
  <c r="J1762" i="1"/>
  <c r="I1763" i="1"/>
  <c r="J1763" i="1"/>
  <c r="I1764" i="1"/>
  <c r="J1764" i="1"/>
  <c r="I1765" i="1"/>
  <c r="J1765" i="1"/>
  <c r="I1766" i="1"/>
  <c r="J1766" i="1"/>
  <c r="I1767" i="1"/>
  <c r="J1767" i="1"/>
  <c r="I1768" i="1"/>
  <c r="J1768" i="1"/>
  <c r="I1769" i="1"/>
  <c r="J1769" i="1"/>
  <c r="I1770" i="1"/>
  <c r="J1770" i="1"/>
  <c r="I1771" i="1"/>
  <c r="J1771" i="1"/>
  <c r="I1772" i="1"/>
  <c r="J1772" i="1"/>
  <c r="I1773" i="1"/>
  <c r="J1773" i="1"/>
  <c r="I1774" i="1"/>
  <c r="J1774" i="1"/>
  <c r="I1775" i="1"/>
  <c r="J1775" i="1"/>
  <c r="I1776" i="1"/>
  <c r="J1776" i="1"/>
  <c r="I1777" i="1"/>
  <c r="J1777" i="1"/>
  <c r="I1778" i="1"/>
  <c r="J1778" i="1"/>
  <c r="I1779" i="1"/>
  <c r="J1779" i="1"/>
  <c r="I1780" i="1"/>
  <c r="J1780" i="1"/>
  <c r="I1781" i="1"/>
  <c r="J1781" i="1"/>
  <c r="I1782" i="1"/>
  <c r="J1782" i="1"/>
  <c r="I1783" i="1"/>
  <c r="J1783" i="1"/>
  <c r="I1784" i="1"/>
  <c r="J1784" i="1"/>
  <c r="I1785" i="1"/>
  <c r="J1785" i="1"/>
  <c r="I1786" i="1"/>
  <c r="J1786" i="1"/>
  <c r="I1787" i="1"/>
  <c r="J1787" i="1"/>
  <c r="I1788" i="1"/>
  <c r="J1788" i="1"/>
  <c r="I1789" i="1"/>
  <c r="J1789" i="1"/>
  <c r="I1790" i="1"/>
  <c r="J1790" i="1"/>
  <c r="I1791" i="1"/>
  <c r="J1791" i="1"/>
  <c r="I1792" i="1"/>
  <c r="J1792" i="1"/>
  <c r="I1793" i="1"/>
  <c r="J1793" i="1"/>
  <c r="I1794" i="1"/>
  <c r="J1794" i="1"/>
  <c r="I1795" i="1"/>
  <c r="J1795" i="1"/>
  <c r="I1796" i="1"/>
  <c r="J1796" i="1"/>
  <c r="I1797" i="1"/>
  <c r="J1797" i="1"/>
  <c r="I1798" i="1"/>
  <c r="J1798" i="1"/>
  <c r="I1799" i="1"/>
  <c r="J1799" i="1"/>
  <c r="I1800" i="1"/>
  <c r="J1800" i="1"/>
  <c r="I1801" i="1"/>
  <c r="J1801" i="1"/>
  <c r="I1802" i="1"/>
  <c r="J1802" i="1"/>
  <c r="I1803" i="1"/>
  <c r="J1803" i="1"/>
  <c r="I1804" i="1"/>
  <c r="J1804" i="1"/>
  <c r="I1805" i="1"/>
  <c r="J1805" i="1"/>
  <c r="I1806" i="1"/>
  <c r="J1806" i="1"/>
  <c r="I1807" i="1"/>
  <c r="J1807" i="1"/>
  <c r="I1808" i="1"/>
  <c r="J1808" i="1"/>
  <c r="I1809" i="1"/>
  <c r="J1809" i="1"/>
  <c r="I1810" i="1"/>
  <c r="J1810" i="1"/>
  <c r="I1811" i="1"/>
  <c r="J1811" i="1"/>
  <c r="I1812" i="1"/>
  <c r="J1812" i="1"/>
  <c r="I1813" i="1"/>
  <c r="J1813" i="1"/>
  <c r="I1814" i="1"/>
  <c r="J1814" i="1"/>
  <c r="I1815" i="1"/>
  <c r="J1815" i="1"/>
  <c r="I1816" i="1"/>
  <c r="J1816" i="1"/>
  <c r="I1817" i="1"/>
  <c r="J1817" i="1"/>
  <c r="I1818" i="1"/>
  <c r="J1818" i="1"/>
  <c r="I1819" i="1"/>
  <c r="J1819" i="1"/>
  <c r="I1820" i="1"/>
  <c r="J1820" i="1"/>
  <c r="I1821" i="1"/>
  <c r="J1821" i="1"/>
  <c r="I1822" i="1"/>
  <c r="J1822" i="1"/>
  <c r="I1823" i="1"/>
  <c r="J1823" i="1"/>
  <c r="I1824" i="1"/>
  <c r="J1824" i="1"/>
  <c r="I1825" i="1"/>
  <c r="J1825" i="1"/>
  <c r="I1826" i="1"/>
  <c r="J1826" i="1"/>
  <c r="I1827" i="1"/>
  <c r="J1827" i="1"/>
  <c r="I1828" i="1"/>
  <c r="J1828" i="1"/>
  <c r="I1829" i="1"/>
  <c r="J1829" i="1"/>
  <c r="I1830" i="1"/>
  <c r="J1830" i="1"/>
  <c r="I1831" i="1"/>
  <c r="J1831" i="1"/>
  <c r="I1832" i="1"/>
  <c r="J1832" i="1"/>
  <c r="I1833" i="1"/>
  <c r="J1833" i="1"/>
  <c r="I1834" i="1"/>
  <c r="J1834" i="1"/>
  <c r="I1835" i="1"/>
  <c r="J1835" i="1"/>
  <c r="I1836" i="1"/>
  <c r="J1836" i="1"/>
  <c r="I1837" i="1"/>
  <c r="J1837" i="1"/>
  <c r="I1838" i="1"/>
  <c r="J1838" i="1"/>
  <c r="I1839" i="1"/>
  <c r="J1839" i="1"/>
  <c r="I1840" i="1"/>
  <c r="J1840" i="1"/>
  <c r="I1841" i="1"/>
  <c r="J1841" i="1"/>
  <c r="I1842" i="1"/>
  <c r="J1842" i="1"/>
  <c r="I1843" i="1"/>
  <c r="J1843" i="1"/>
  <c r="I1844" i="1"/>
  <c r="J1844" i="1"/>
  <c r="I1845" i="1"/>
  <c r="J1845" i="1"/>
  <c r="I1846" i="1"/>
  <c r="J1846" i="1"/>
  <c r="I1847" i="1"/>
  <c r="J1847" i="1"/>
  <c r="I1848" i="1"/>
  <c r="J1848" i="1"/>
  <c r="I1849" i="1"/>
  <c r="J1849" i="1"/>
  <c r="I1850" i="1"/>
  <c r="J1850" i="1"/>
  <c r="I1851" i="1"/>
  <c r="J1851" i="1"/>
  <c r="I1852" i="1"/>
  <c r="J1852" i="1"/>
  <c r="I1853" i="1"/>
  <c r="J1853" i="1"/>
  <c r="I1854" i="1"/>
  <c r="J1854" i="1"/>
  <c r="I1855" i="1"/>
  <c r="J1855" i="1"/>
  <c r="I1856" i="1"/>
  <c r="J1856" i="1"/>
  <c r="I1857" i="1"/>
  <c r="J1857" i="1"/>
  <c r="I1858" i="1"/>
  <c r="J1858" i="1"/>
  <c r="I1859" i="1"/>
  <c r="J1859" i="1"/>
  <c r="I1860" i="1"/>
  <c r="J1860" i="1"/>
  <c r="I1861" i="1"/>
  <c r="J1861" i="1"/>
  <c r="I1862" i="1"/>
  <c r="J1862" i="1"/>
  <c r="I1863" i="1"/>
  <c r="J1863" i="1"/>
  <c r="I1864" i="1"/>
  <c r="J1864" i="1"/>
  <c r="I1865" i="1"/>
  <c r="J1865" i="1"/>
  <c r="I1866" i="1"/>
  <c r="J1866" i="1"/>
  <c r="I1867" i="1"/>
  <c r="J1867" i="1"/>
  <c r="I1868" i="1"/>
  <c r="J1868" i="1"/>
  <c r="I1869" i="1"/>
  <c r="J1869" i="1"/>
  <c r="I1870" i="1"/>
  <c r="J1870" i="1"/>
  <c r="I1871" i="1"/>
  <c r="J1871" i="1"/>
  <c r="I1872" i="1"/>
  <c r="J1872" i="1"/>
  <c r="I1873" i="1"/>
  <c r="J1873" i="1"/>
  <c r="I1874" i="1"/>
  <c r="J1874" i="1"/>
  <c r="I1875" i="1"/>
  <c r="J1875" i="1"/>
  <c r="I1876" i="1"/>
  <c r="J1876" i="1"/>
  <c r="I1877" i="1"/>
  <c r="J1877" i="1"/>
  <c r="I1878" i="1"/>
  <c r="J1878" i="1"/>
  <c r="I1879" i="1"/>
  <c r="J1879" i="1"/>
  <c r="I1880" i="1"/>
  <c r="J1880" i="1"/>
  <c r="I1881" i="1"/>
  <c r="J1881" i="1"/>
  <c r="I1882" i="1"/>
  <c r="J1882" i="1"/>
  <c r="I1883" i="1"/>
  <c r="J1883" i="1"/>
  <c r="I1884" i="1"/>
  <c r="J1884" i="1"/>
  <c r="I1885" i="1"/>
  <c r="J1885" i="1"/>
  <c r="I1886" i="1"/>
  <c r="J1886" i="1"/>
  <c r="I1887" i="1"/>
  <c r="J1887" i="1"/>
  <c r="I1888" i="1"/>
  <c r="J1888" i="1"/>
  <c r="I1889" i="1"/>
  <c r="J1889" i="1"/>
  <c r="I1890" i="1"/>
  <c r="J1890" i="1"/>
  <c r="I1891" i="1"/>
  <c r="J1891" i="1"/>
  <c r="I1892" i="1"/>
  <c r="J1892" i="1"/>
  <c r="I1893" i="1"/>
  <c r="J1893" i="1"/>
  <c r="I1894" i="1"/>
  <c r="J1894" i="1"/>
  <c r="I1895" i="1"/>
  <c r="J1895" i="1"/>
  <c r="I1896" i="1"/>
  <c r="J1896" i="1"/>
  <c r="I1897" i="1"/>
  <c r="J1897" i="1"/>
  <c r="I1898" i="1"/>
  <c r="J1898" i="1"/>
  <c r="I1899" i="1"/>
  <c r="J1899" i="1"/>
  <c r="I1900" i="1"/>
  <c r="J1900" i="1"/>
  <c r="I1901" i="1"/>
  <c r="J1901" i="1"/>
  <c r="I1902" i="1"/>
  <c r="J1902" i="1"/>
  <c r="I1903" i="1"/>
  <c r="J1903" i="1"/>
  <c r="I1904" i="1"/>
  <c r="J1904" i="1"/>
  <c r="I1905" i="1"/>
  <c r="J1905" i="1"/>
  <c r="I1906" i="1"/>
  <c r="J1906" i="1"/>
  <c r="I1907" i="1"/>
  <c r="J1907" i="1"/>
  <c r="I1908" i="1"/>
  <c r="J1908" i="1"/>
  <c r="I1909" i="1"/>
  <c r="J1909" i="1"/>
  <c r="I1910" i="1"/>
  <c r="J1910" i="1"/>
  <c r="I1911" i="1"/>
  <c r="J1911" i="1"/>
  <c r="I1912" i="1"/>
  <c r="J1912" i="1"/>
  <c r="I1913" i="1"/>
  <c r="J1913" i="1"/>
  <c r="I1914" i="1"/>
  <c r="J1914" i="1"/>
  <c r="I1915" i="1"/>
  <c r="J1915" i="1"/>
  <c r="I1916" i="1"/>
  <c r="J1916" i="1"/>
  <c r="I1917" i="1"/>
  <c r="J1917" i="1"/>
  <c r="I1918" i="1"/>
  <c r="J1918" i="1"/>
  <c r="I1919" i="1"/>
  <c r="J1919" i="1"/>
  <c r="I1920" i="1"/>
  <c r="J1920" i="1"/>
  <c r="I1921" i="1"/>
  <c r="J1921" i="1"/>
  <c r="I1922" i="1"/>
  <c r="J1922" i="1"/>
  <c r="I1923" i="1"/>
  <c r="J1923" i="1"/>
  <c r="I1924" i="1"/>
  <c r="J1924" i="1"/>
  <c r="I1925" i="1"/>
  <c r="J1925" i="1"/>
  <c r="I1926" i="1"/>
  <c r="J1926" i="1"/>
  <c r="I1927" i="1"/>
  <c r="J1927" i="1"/>
  <c r="I1928" i="1"/>
  <c r="J1928" i="1"/>
  <c r="I1929" i="1"/>
  <c r="J1929" i="1"/>
  <c r="I1930" i="1"/>
  <c r="J1930" i="1"/>
  <c r="I1931" i="1"/>
  <c r="J1931" i="1"/>
  <c r="I1932" i="1"/>
  <c r="J1932" i="1"/>
  <c r="I1933" i="1"/>
  <c r="J1933" i="1"/>
  <c r="I1934" i="1"/>
  <c r="J1934" i="1"/>
  <c r="I1935" i="1"/>
  <c r="J1935" i="1"/>
  <c r="I1936" i="1"/>
  <c r="J1936" i="1"/>
  <c r="I1937" i="1"/>
  <c r="J1937" i="1"/>
  <c r="I1938" i="1"/>
  <c r="J1938" i="1"/>
  <c r="I1939" i="1"/>
  <c r="J1939" i="1"/>
  <c r="I1940" i="1"/>
  <c r="J1940" i="1"/>
  <c r="I1941" i="1"/>
  <c r="J1941" i="1"/>
  <c r="I1942" i="1"/>
  <c r="J1942" i="1"/>
  <c r="I1943" i="1"/>
  <c r="J1943" i="1"/>
  <c r="I1944" i="1"/>
  <c r="J1944" i="1"/>
  <c r="I1945" i="1"/>
  <c r="J1945" i="1"/>
  <c r="I1946" i="1"/>
  <c r="J1946" i="1"/>
  <c r="I1947" i="1"/>
  <c r="J1947" i="1"/>
  <c r="I1948" i="1"/>
  <c r="J1948" i="1"/>
  <c r="I1949" i="1"/>
  <c r="J1949" i="1"/>
  <c r="I1950" i="1"/>
  <c r="J1950" i="1"/>
  <c r="I1951" i="1"/>
  <c r="J1951" i="1"/>
  <c r="I1952" i="1"/>
  <c r="J1952" i="1"/>
  <c r="I1953" i="1"/>
  <c r="J1953" i="1"/>
  <c r="I1954" i="1"/>
  <c r="J1954" i="1"/>
  <c r="I1955" i="1"/>
  <c r="J1955" i="1"/>
  <c r="I1956" i="1"/>
  <c r="J1956" i="1"/>
  <c r="I1957" i="1"/>
  <c r="J1957" i="1"/>
  <c r="J2" i="1"/>
  <c r="I2" i="1"/>
  <c r="D47" i="5"/>
  <c r="C36" i="5"/>
  <c r="D33" i="5"/>
  <c r="E33" i="5"/>
  <c r="F33" i="5"/>
  <c r="G33" i="5"/>
  <c r="H33" i="5"/>
  <c r="I33" i="5"/>
  <c r="J33" i="5"/>
  <c r="K33" i="5"/>
  <c r="L33" i="5"/>
  <c r="D34" i="5"/>
  <c r="E34" i="5"/>
  <c r="F34" i="5"/>
  <c r="G34" i="5"/>
  <c r="H34" i="5"/>
  <c r="I34" i="5"/>
  <c r="J34" i="5"/>
  <c r="K34" i="5"/>
  <c r="L34" i="5"/>
  <c r="D35" i="5"/>
  <c r="E35" i="5"/>
  <c r="F35" i="5"/>
  <c r="G35" i="5"/>
  <c r="H35" i="5"/>
  <c r="I35" i="5"/>
  <c r="J35" i="5"/>
  <c r="K35" i="5"/>
  <c r="L35" i="5"/>
  <c r="D36" i="5"/>
  <c r="E36" i="5"/>
  <c r="F36" i="5"/>
  <c r="G36" i="5"/>
  <c r="H36" i="5"/>
  <c r="I36" i="5"/>
  <c r="J36" i="5"/>
  <c r="K36" i="5"/>
  <c r="L36" i="5"/>
  <c r="D37" i="5"/>
  <c r="E37" i="5"/>
  <c r="F37" i="5"/>
  <c r="G37" i="5"/>
  <c r="H37" i="5"/>
  <c r="I37" i="5"/>
  <c r="J37" i="5"/>
  <c r="K37" i="5"/>
  <c r="L37" i="5"/>
  <c r="D38" i="5"/>
  <c r="E38" i="5"/>
  <c r="F38" i="5"/>
  <c r="G38" i="5"/>
  <c r="H38" i="5"/>
  <c r="I38" i="5"/>
  <c r="J38" i="5"/>
  <c r="K38" i="5"/>
  <c r="L38" i="5"/>
  <c r="D39" i="5"/>
  <c r="E39" i="5"/>
  <c r="F39" i="5"/>
  <c r="G39" i="5"/>
  <c r="H39" i="5"/>
  <c r="I39" i="5"/>
  <c r="J39" i="5"/>
  <c r="K39" i="5"/>
  <c r="L39" i="5"/>
  <c r="D40" i="5"/>
  <c r="E40" i="5"/>
  <c r="F40" i="5"/>
  <c r="G40" i="5"/>
  <c r="H40" i="5"/>
  <c r="I40" i="5"/>
  <c r="J40" i="5"/>
  <c r="K40" i="5"/>
  <c r="L40" i="5"/>
  <c r="D41" i="5"/>
  <c r="E41" i="5"/>
  <c r="F41" i="5"/>
  <c r="G41" i="5"/>
  <c r="H41" i="5"/>
  <c r="I41" i="5"/>
  <c r="J41" i="5"/>
  <c r="K41" i="5"/>
  <c r="L41" i="5"/>
  <c r="D42" i="5"/>
  <c r="E42" i="5"/>
  <c r="F42" i="5"/>
  <c r="G42" i="5"/>
  <c r="H42" i="5"/>
  <c r="I42" i="5"/>
  <c r="J42" i="5"/>
  <c r="K42" i="5"/>
  <c r="L42" i="5"/>
  <c r="D43" i="5"/>
  <c r="E43" i="5"/>
  <c r="F43" i="5"/>
  <c r="G43" i="5"/>
  <c r="H43" i="5"/>
  <c r="I43" i="5"/>
  <c r="J43" i="5"/>
  <c r="K43" i="5"/>
  <c r="L43" i="5"/>
  <c r="L32" i="5"/>
  <c r="K32" i="5"/>
  <c r="J32" i="5"/>
  <c r="I32" i="5"/>
  <c r="H32" i="5"/>
  <c r="G32" i="5"/>
  <c r="F32" i="5"/>
  <c r="D32" i="5"/>
  <c r="E32" i="5"/>
  <c r="C33" i="5"/>
  <c r="C34" i="5"/>
  <c r="C35" i="5"/>
  <c r="C37" i="5"/>
  <c r="C38" i="5"/>
  <c r="C39" i="5"/>
  <c r="C40" i="5"/>
  <c r="C41" i="5"/>
  <c r="C42" i="5"/>
  <c r="C43" i="5"/>
  <c r="C32" i="5"/>
  <c r="F17" i="5"/>
  <c r="F18" i="5"/>
  <c r="F19" i="5"/>
  <c r="F20" i="5"/>
  <c r="F21" i="5"/>
  <c r="F22" i="5"/>
  <c r="F23" i="5"/>
  <c r="F24" i="5"/>
  <c r="F25" i="5"/>
  <c r="F26" i="5"/>
  <c r="F27" i="5"/>
  <c r="F28" i="5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  <c r="O1005" i="4"/>
  <c r="O1006" i="4"/>
  <c r="O1007" i="4"/>
  <c r="O1008" i="4"/>
  <c r="O1009" i="4"/>
  <c r="O1010" i="4"/>
  <c r="O1011" i="4"/>
  <c r="O1012" i="4"/>
  <c r="O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O1032" i="4"/>
  <c r="O1033" i="4"/>
  <c r="O1034" i="4"/>
  <c r="O1035" i="4"/>
  <c r="O1036" i="4"/>
  <c r="O1037" i="4"/>
  <c r="O1038" i="4"/>
  <c r="O1039" i="4"/>
  <c r="O1040" i="4"/>
  <c r="O1041" i="4"/>
  <c r="O1042" i="4"/>
  <c r="O1043" i="4"/>
  <c r="O1044" i="4"/>
  <c r="O1045" i="4"/>
  <c r="O1046" i="4"/>
  <c r="O1047" i="4"/>
  <c r="O1048" i="4"/>
  <c r="O1049" i="4"/>
  <c r="O1050" i="4"/>
  <c r="O1051" i="4"/>
  <c r="O1052" i="4"/>
  <c r="O1053" i="4"/>
  <c r="O1054" i="4"/>
  <c r="O1055" i="4"/>
  <c r="O1056" i="4"/>
  <c r="O1057" i="4"/>
  <c r="O1058" i="4"/>
  <c r="O1059" i="4"/>
  <c r="O1060" i="4"/>
  <c r="O1061" i="4"/>
  <c r="O1062" i="4"/>
  <c r="O1063" i="4"/>
  <c r="O1064" i="4"/>
  <c r="O1065" i="4"/>
  <c r="O1066" i="4"/>
  <c r="O1067" i="4"/>
  <c r="O1068" i="4"/>
  <c r="O1069" i="4"/>
  <c r="O1070" i="4"/>
  <c r="O1071" i="4"/>
  <c r="O1072" i="4"/>
  <c r="O1073" i="4"/>
  <c r="O1074" i="4"/>
  <c r="O1075" i="4"/>
  <c r="O1076" i="4"/>
  <c r="O1077" i="4"/>
  <c r="O1078" i="4"/>
  <c r="O1079" i="4"/>
  <c r="O1080" i="4"/>
  <c r="O1081" i="4"/>
  <c r="O1082" i="4"/>
  <c r="O1083" i="4"/>
  <c r="O1084" i="4"/>
  <c r="O1085" i="4"/>
  <c r="O1086" i="4"/>
  <c r="O1087" i="4"/>
  <c r="O1088" i="4"/>
  <c r="O1089" i="4"/>
  <c r="O1090" i="4"/>
  <c r="O1091" i="4"/>
  <c r="O1092" i="4"/>
  <c r="O1093" i="4"/>
  <c r="O1094" i="4"/>
  <c r="O1095" i="4"/>
  <c r="O1096" i="4"/>
  <c r="O1097" i="4"/>
  <c r="O1098" i="4"/>
  <c r="O1099" i="4"/>
  <c r="O1100" i="4"/>
  <c r="O1101" i="4"/>
  <c r="O1102" i="4"/>
  <c r="O1103" i="4"/>
  <c r="O1104" i="4"/>
  <c r="O1105" i="4"/>
  <c r="O1106" i="4"/>
  <c r="O1107" i="4"/>
  <c r="O1108" i="4"/>
  <c r="O1109" i="4"/>
  <c r="O1110" i="4"/>
  <c r="O1111" i="4"/>
  <c r="O1112" i="4"/>
  <c r="O1113" i="4"/>
  <c r="O1114" i="4"/>
  <c r="O1115" i="4"/>
  <c r="O1116" i="4"/>
  <c r="O1117" i="4"/>
  <c r="O1118" i="4"/>
  <c r="O1119" i="4"/>
  <c r="O1120" i="4"/>
  <c r="O1121" i="4"/>
  <c r="O1122" i="4"/>
  <c r="O1123" i="4"/>
  <c r="O1124" i="4"/>
  <c r="O1125" i="4"/>
  <c r="O1126" i="4"/>
  <c r="O1127" i="4"/>
  <c r="O1128" i="4"/>
  <c r="O1129" i="4"/>
  <c r="O1130" i="4"/>
  <c r="O1131" i="4"/>
  <c r="O1132" i="4"/>
  <c r="O1133" i="4"/>
  <c r="O1134" i="4"/>
  <c r="O1135" i="4"/>
  <c r="O1136" i="4"/>
  <c r="O1137" i="4"/>
  <c r="O1138" i="4"/>
  <c r="O1139" i="4"/>
  <c r="O1140" i="4"/>
  <c r="O1141" i="4"/>
  <c r="O1142" i="4"/>
  <c r="O1143" i="4"/>
  <c r="O1144" i="4"/>
  <c r="O1145" i="4"/>
  <c r="O1146" i="4"/>
  <c r="O1147" i="4"/>
  <c r="O1148" i="4"/>
  <c r="O1149" i="4"/>
  <c r="O1150" i="4"/>
  <c r="O1151" i="4"/>
  <c r="O1152" i="4"/>
  <c r="O1153" i="4"/>
  <c r="O1154" i="4"/>
  <c r="O1155" i="4"/>
  <c r="O1156" i="4"/>
  <c r="O1157" i="4"/>
  <c r="O1158" i="4"/>
  <c r="O1159" i="4"/>
  <c r="O1160" i="4"/>
  <c r="O1161" i="4"/>
  <c r="O1162" i="4"/>
  <c r="O1163" i="4"/>
  <c r="O1164" i="4"/>
  <c r="O1165" i="4"/>
  <c r="O1166" i="4"/>
  <c r="O1167" i="4"/>
  <c r="O1168" i="4"/>
  <c r="O1169" i="4"/>
  <c r="O1170" i="4"/>
  <c r="O1171" i="4"/>
  <c r="O1172" i="4"/>
  <c r="O1173" i="4"/>
  <c r="O1174" i="4"/>
  <c r="O1175" i="4"/>
  <c r="O1176" i="4"/>
  <c r="O1177" i="4"/>
  <c r="O1178" i="4"/>
  <c r="O1179" i="4"/>
  <c r="O1180" i="4"/>
  <c r="O1181" i="4"/>
  <c r="O1182" i="4"/>
  <c r="O1183" i="4"/>
  <c r="O1184" i="4"/>
  <c r="O1185" i="4"/>
  <c r="O1186" i="4"/>
  <c r="O1187" i="4"/>
  <c r="O1188" i="4"/>
  <c r="O1189" i="4"/>
  <c r="O1190" i="4"/>
  <c r="O1191" i="4"/>
  <c r="O1192" i="4"/>
  <c r="O1193" i="4"/>
  <c r="O1194" i="4"/>
  <c r="O1195" i="4"/>
  <c r="O1196" i="4"/>
  <c r="O1197" i="4"/>
  <c r="O1198" i="4"/>
  <c r="O1199" i="4"/>
  <c r="O1200" i="4"/>
  <c r="O1201" i="4"/>
  <c r="O1202" i="4"/>
  <c r="O1203" i="4"/>
  <c r="O1204" i="4"/>
  <c r="O1205" i="4"/>
  <c r="O1206" i="4"/>
  <c r="O1207" i="4"/>
  <c r="O1208" i="4"/>
  <c r="O1209" i="4"/>
  <c r="O1210" i="4"/>
  <c r="O1211" i="4"/>
  <c r="O1212" i="4"/>
  <c r="O1213" i="4"/>
  <c r="O1214" i="4"/>
  <c r="O1215" i="4"/>
  <c r="O1216" i="4"/>
  <c r="O1217" i="4"/>
  <c r="O1218" i="4"/>
  <c r="O1219" i="4"/>
  <c r="O1220" i="4"/>
  <c r="O1221" i="4"/>
  <c r="O1222" i="4"/>
  <c r="O1223" i="4"/>
  <c r="O1224" i="4"/>
  <c r="O1225" i="4"/>
  <c r="O1226" i="4"/>
  <c r="O1227" i="4"/>
  <c r="O1228" i="4"/>
  <c r="O1229" i="4"/>
  <c r="O1230" i="4"/>
  <c r="O1231" i="4"/>
  <c r="O1232" i="4"/>
  <c r="O1233" i="4"/>
  <c r="O1234" i="4"/>
  <c r="O1235" i="4"/>
  <c r="O1236" i="4"/>
  <c r="O1237" i="4"/>
  <c r="O1238" i="4"/>
  <c r="O1239" i="4"/>
  <c r="O1240" i="4"/>
  <c r="O1241" i="4"/>
  <c r="O1242" i="4"/>
  <c r="O1243" i="4"/>
  <c r="O1244" i="4"/>
  <c r="O1245" i="4"/>
  <c r="O1246" i="4"/>
  <c r="O1247" i="4"/>
  <c r="O1248" i="4"/>
  <c r="O1249" i="4"/>
  <c r="O1250" i="4"/>
  <c r="O1251" i="4"/>
  <c r="O1252" i="4"/>
  <c r="O1253" i="4"/>
  <c r="O1254" i="4"/>
  <c r="O1255" i="4"/>
  <c r="O1256" i="4"/>
  <c r="O1257" i="4"/>
  <c r="O1258" i="4"/>
  <c r="O1259" i="4"/>
  <c r="O1260" i="4"/>
  <c r="O1261" i="4"/>
  <c r="O1262" i="4"/>
  <c r="O1263" i="4"/>
  <c r="O1264" i="4"/>
  <c r="O1265" i="4"/>
  <c r="O1266" i="4"/>
  <c r="O1267" i="4"/>
  <c r="O1268" i="4"/>
  <c r="O1269" i="4"/>
  <c r="O1270" i="4"/>
  <c r="O1271" i="4"/>
  <c r="O1272" i="4"/>
  <c r="O1273" i="4"/>
  <c r="O1274" i="4"/>
  <c r="O1275" i="4"/>
  <c r="O1276" i="4"/>
  <c r="O1277" i="4"/>
  <c r="O1278" i="4"/>
  <c r="O1279" i="4"/>
  <c r="O1280" i="4"/>
  <c r="O1281" i="4"/>
  <c r="O1282" i="4"/>
  <c r="O1283" i="4"/>
  <c r="O1284" i="4"/>
  <c r="O1285" i="4"/>
  <c r="O1286" i="4"/>
  <c r="O1287" i="4"/>
  <c r="O1288" i="4"/>
  <c r="O1289" i="4"/>
  <c r="O1290" i="4"/>
  <c r="O1291" i="4"/>
  <c r="O1292" i="4"/>
  <c r="O1293" i="4"/>
  <c r="O1294" i="4"/>
  <c r="O1295" i="4"/>
  <c r="O1296" i="4"/>
  <c r="O1297" i="4"/>
  <c r="O1298" i="4"/>
  <c r="O1299" i="4"/>
  <c r="O1300" i="4"/>
  <c r="O1301" i="4"/>
  <c r="O1302" i="4"/>
  <c r="O1303" i="4"/>
  <c r="O1304" i="4"/>
  <c r="O1305" i="4"/>
  <c r="O1306" i="4"/>
  <c r="O1307" i="4"/>
  <c r="O1308" i="4"/>
  <c r="O1309" i="4"/>
  <c r="O1310" i="4"/>
  <c r="O1311" i="4"/>
  <c r="O1312" i="4"/>
  <c r="O1313" i="4"/>
  <c r="O1314" i="4"/>
  <c r="O1315" i="4"/>
  <c r="O1316" i="4"/>
  <c r="O1317" i="4"/>
  <c r="O1318" i="4"/>
  <c r="O1319" i="4"/>
  <c r="O1320" i="4"/>
  <c r="O1321" i="4"/>
  <c r="O1322" i="4"/>
  <c r="O1323" i="4"/>
  <c r="O1324" i="4"/>
  <c r="O1325" i="4"/>
  <c r="O1326" i="4"/>
  <c r="O1327" i="4"/>
  <c r="O1328" i="4"/>
  <c r="O1329" i="4"/>
  <c r="O1330" i="4"/>
  <c r="O1331" i="4"/>
  <c r="O1332" i="4"/>
  <c r="O1333" i="4"/>
  <c r="O1334" i="4"/>
  <c r="O1335" i="4"/>
  <c r="O1336" i="4"/>
  <c r="O1337" i="4"/>
  <c r="O1338" i="4"/>
  <c r="O1339" i="4"/>
  <c r="O1340" i="4"/>
  <c r="O1341" i="4"/>
  <c r="O1342" i="4"/>
  <c r="O1343" i="4"/>
  <c r="O1344" i="4"/>
  <c r="O1345" i="4"/>
  <c r="O1346" i="4"/>
  <c r="O1347" i="4"/>
  <c r="O1348" i="4"/>
  <c r="O1349" i="4"/>
  <c r="O1350" i="4"/>
  <c r="O1351" i="4"/>
  <c r="O1352" i="4"/>
  <c r="O1353" i="4"/>
  <c r="O1354" i="4"/>
  <c r="O1355" i="4"/>
  <c r="O1356" i="4"/>
  <c r="O1357" i="4"/>
  <c r="O1358" i="4"/>
  <c r="O1359" i="4"/>
  <c r="O1360" i="4"/>
  <c r="O1361" i="4"/>
  <c r="O1362" i="4"/>
  <c r="O1363" i="4"/>
  <c r="O1364" i="4"/>
  <c r="O1365" i="4"/>
  <c r="O1366" i="4"/>
  <c r="O1367" i="4"/>
  <c r="O1368" i="4"/>
  <c r="O1369" i="4"/>
  <c r="O1370" i="4"/>
  <c r="O1371" i="4"/>
  <c r="O1372" i="4"/>
  <c r="O1373" i="4"/>
  <c r="O1374" i="4"/>
  <c r="O1375" i="4"/>
  <c r="O1376" i="4"/>
  <c r="O1377" i="4"/>
  <c r="O1378" i="4"/>
  <c r="O1379" i="4"/>
  <c r="O1380" i="4"/>
  <c r="O1381" i="4"/>
  <c r="O1382" i="4"/>
  <c r="O1383" i="4"/>
  <c r="O1384" i="4"/>
  <c r="O1385" i="4"/>
  <c r="O1386" i="4"/>
  <c r="O1387" i="4"/>
  <c r="O1388" i="4"/>
  <c r="O1389" i="4"/>
  <c r="O1390" i="4"/>
  <c r="O1391" i="4"/>
  <c r="O1392" i="4"/>
  <c r="O1393" i="4"/>
  <c r="O1394" i="4"/>
  <c r="O1395" i="4"/>
  <c r="O1396" i="4"/>
  <c r="O1397" i="4"/>
  <c r="O1398" i="4"/>
  <c r="O1399" i="4"/>
  <c r="O1400" i="4"/>
  <c r="O1401" i="4"/>
  <c r="O1402" i="4"/>
  <c r="O1403" i="4"/>
  <c r="O1404" i="4"/>
  <c r="O1405" i="4"/>
  <c r="O1406" i="4"/>
  <c r="O1407" i="4"/>
  <c r="O1408" i="4"/>
  <c r="O1409" i="4"/>
  <c r="O1410" i="4"/>
  <c r="O1411" i="4"/>
  <c r="O1412" i="4"/>
  <c r="O1413" i="4"/>
  <c r="O1414" i="4"/>
  <c r="O1415" i="4"/>
  <c r="O1416" i="4"/>
  <c r="O1417" i="4"/>
  <c r="O1418" i="4"/>
  <c r="O1419" i="4"/>
  <c r="O1420" i="4"/>
  <c r="O1421" i="4"/>
  <c r="O1422" i="4"/>
  <c r="O1423" i="4"/>
  <c r="O1424" i="4"/>
  <c r="O1425" i="4"/>
  <c r="O1426" i="4"/>
  <c r="O1427" i="4"/>
  <c r="O1428" i="4"/>
  <c r="O1429" i="4"/>
  <c r="O1430" i="4"/>
  <c r="O1431" i="4"/>
  <c r="O1432" i="4"/>
  <c r="O1433" i="4"/>
  <c r="O1434" i="4"/>
  <c r="O1435" i="4"/>
  <c r="O1436" i="4"/>
  <c r="O1437" i="4"/>
  <c r="O1438" i="4"/>
  <c r="O1439" i="4"/>
  <c r="O1440" i="4"/>
  <c r="O1441" i="4"/>
  <c r="O1442" i="4"/>
  <c r="O1443" i="4"/>
  <c r="O1444" i="4"/>
  <c r="O1445" i="4"/>
  <c r="O1446" i="4"/>
  <c r="O1447" i="4"/>
  <c r="O1448" i="4"/>
  <c r="O1449" i="4"/>
  <c r="O1450" i="4"/>
  <c r="O1451" i="4"/>
  <c r="O1452" i="4"/>
  <c r="O1453" i="4"/>
  <c r="O1454" i="4"/>
  <c r="O1455" i="4"/>
  <c r="O1456" i="4"/>
  <c r="O1457" i="4"/>
  <c r="O1458" i="4"/>
  <c r="O1459" i="4"/>
  <c r="O1460" i="4"/>
  <c r="O1461" i="4"/>
  <c r="O1462" i="4"/>
  <c r="O1463" i="4"/>
  <c r="O1464" i="4"/>
  <c r="O1465" i="4"/>
  <c r="O1466" i="4"/>
  <c r="O1467" i="4"/>
  <c r="O1468" i="4"/>
  <c r="O1469" i="4"/>
  <c r="O1470" i="4"/>
  <c r="O1471" i="4"/>
  <c r="O1472" i="4"/>
  <c r="O1473" i="4"/>
  <c r="O1474" i="4"/>
  <c r="O1475" i="4"/>
  <c r="O1476" i="4"/>
  <c r="O1477" i="4"/>
  <c r="O1478" i="4"/>
  <c r="O1479" i="4"/>
  <c r="O1480" i="4"/>
  <c r="O1481" i="4"/>
  <c r="O1482" i="4"/>
  <c r="O1483" i="4"/>
  <c r="O1484" i="4"/>
  <c r="O1485" i="4"/>
  <c r="O1486" i="4"/>
  <c r="O1487" i="4"/>
  <c r="O1488" i="4"/>
  <c r="O1489" i="4"/>
  <c r="O1490" i="4"/>
  <c r="O1491" i="4"/>
  <c r="O1492" i="4"/>
  <c r="O1493" i="4"/>
  <c r="O1494" i="4"/>
  <c r="O1495" i="4"/>
  <c r="O1496" i="4"/>
  <c r="O1497" i="4"/>
  <c r="O1498" i="4"/>
  <c r="O1499" i="4"/>
  <c r="O1500" i="4"/>
  <c r="O1501" i="4"/>
  <c r="O1502" i="4"/>
  <c r="O1503" i="4"/>
  <c r="O1504" i="4"/>
  <c r="O1505" i="4"/>
  <c r="O1506" i="4"/>
  <c r="O1507" i="4"/>
  <c r="O1508" i="4"/>
  <c r="O1509" i="4"/>
  <c r="O1510" i="4"/>
  <c r="O1511" i="4"/>
  <c r="O1512" i="4"/>
  <c r="O1513" i="4"/>
  <c r="O1514" i="4"/>
  <c r="O1515" i="4"/>
  <c r="O1516" i="4"/>
  <c r="O1517" i="4"/>
  <c r="O1518" i="4"/>
  <c r="O1519" i="4"/>
  <c r="O1520" i="4"/>
  <c r="O1521" i="4"/>
  <c r="O1522" i="4"/>
  <c r="O1523" i="4"/>
  <c r="O1524" i="4"/>
  <c r="O1525" i="4"/>
  <c r="O1526" i="4"/>
  <c r="O1527" i="4"/>
  <c r="O1528" i="4"/>
  <c r="O1529" i="4"/>
  <c r="O1530" i="4"/>
  <c r="O1531" i="4"/>
  <c r="O1532" i="4"/>
  <c r="O1533" i="4"/>
  <c r="O1534" i="4"/>
  <c r="O1535" i="4"/>
  <c r="O1536" i="4"/>
  <c r="O1537" i="4"/>
  <c r="O1538" i="4"/>
  <c r="O1539" i="4"/>
  <c r="O1540" i="4"/>
  <c r="O1541" i="4"/>
  <c r="O1542" i="4"/>
  <c r="O1543" i="4"/>
  <c r="O1544" i="4"/>
  <c r="O1545" i="4"/>
  <c r="O1546" i="4"/>
  <c r="O1547" i="4"/>
  <c r="O1548" i="4"/>
  <c r="O1549" i="4"/>
  <c r="O1550" i="4"/>
  <c r="O1551" i="4"/>
  <c r="O1552" i="4"/>
  <c r="O1553" i="4"/>
  <c r="O1554" i="4"/>
  <c r="O1555" i="4"/>
  <c r="O1556" i="4"/>
  <c r="O1557" i="4"/>
  <c r="O1558" i="4"/>
  <c r="O1559" i="4"/>
  <c r="O1560" i="4"/>
  <c r="O1561" i="4"/>
  <c r="O1562" i="4"/>
  <c r="O1563" i="4"/>
  <c r="O1564" i="4"/>
  <c r="O1565" i="4"/>
  <c r="O1566" i="4"/>
  <c r="O1567" i="4"/>
  <c r="O1568" i="4"/>
  <c r="O1569" i="4"/>
  <c r="O1570" i="4"/>
  <c r="O1571" i="4"/>
  <c r="O1572" i="4"/>
  <c r="O1573" i="4"/>
  <c r="O1574" i="4"/>
  <c r="O1575" i="4"/>
  <c r="O1576" i="4"/>
  <c r="O1577" i="4"/>
  <c r="O1578" i="4"/>
  <c r="O1579" i="4"/>
  <c r="O1580" i="4"/>
  <c r="O1581" i="4"/>
  <c r="O1582" i="4"/>
  <c r="O1583" i="4"/>
  <c r="O1584" i="4"/>
  <c r="O1585" i="4"/>
  <c r="O1586" i="4"/>
  <c r="O1587" i="4"/>
  <c r="O1588" i="4"/>
  <c r="O1589" i="4"/>
  <c r="O1590" i="4"/>
  <c r="O1591" i="4"/>
  <c r="O1592" i="4"/>
  <c r="O1593" i="4"/>
  <c r="O1594" i="4"/>
  <c r="O1595" i="4"/>
  <c r="O1596" i="4"/>
  <c r="O1597" i="4"/>
  <c r="O1598" i="4"/>
  <c r="O1599" i="4"/>
  <c r="O1600" i="4"/>
  <c r="O1601" i="4"/>
  <c r="O1602" i="4"/>
  <c r="O1603" i="4"/>
  <c r="O1604" i="4"/>
  <c r="O1605" i="4"/>
  <c r="O1606" i="4"/>
  <c r="O1607" i="4"/>
  <c r="O1608" i="4"/>
  <c r="O1609" i="4"/>
  <c r="O1610" i="4"/>
  <c r="O1611" i="4"/>
  <c r="O1612" i="4"/>
  <c r="O1613" i="4"/>
  <c r="O1614" i="4"/>
  <c r="O1615" i="4"/>
  <c r="O1616" i="4"/>
  <c r="O1617" i="4"/>
  <c r="O1618" i="4"/>
  <c r="O1619" i="4"/>
  <c r="O1620" i="4"/>
  <c r="O1621" i="4"/>
  <c r="O1622" i="4"/>
  <c r="O1623" i="4"/>
  <c r="O1624" i="4"/>
  <c r="O1625" i="4"/>
  <c r="O1626" i="4"/>
  <c r="O1627" i="4"/>
  <c r="O1628" i="4"/>
  <c r="O1629" i="4"/>
  <c r="O1630" i="4"/>
  <c r="O1631" i="4"/>
  <c r="O1632" i="4"/>
  <c r="O1633" i="4"/>
  <c r="O1634" i="4"/>
  <c r="O1635" i="4"/>
  <c r="O1636" i="4"/>
  <c r="O1637" i="4"/>
  <c r="O1638" i="4"/>
  <c r="O1639" i="4"/>
  <c r="O1640" i="4"/>
  <c r="O1641" i="4"/>
  <c r="O1642" i="4"/>
  <c r="O1643" i="4"/>
  <c r="O1644" i="4"/>
  <c r="O1645" i="4"/>
  <c r="O1646" i="4"/>
  <c r="O1647" i="4"/>
  <c r="O1648" i="4"/>
  <c r="O1649" i="4"/>
  <c r="O1650" i="4"/>
  <c r="O1651" i="4"/>
  <c r="O1652" i="4"/>
  <c r="O1653" i="4"/>
  <c r="O1654" i="4"/>
  <c r="O1655" i="4"/>
  <c r="O1656" i="4"/>
  <c r="O1657" i="4"/>
  <c r="O1658" i="4"/>
  <c r="O1659" i="4"/>
  <c r="O1660" i="4"/>
  <c r="O1661" i="4"/>
  <c r="O1662" i="4"/>
  <c r="O1663" i="4"/>
  <c r="O1664" i="4"/>
  <c r="O1665" i="4"/>
  <c r="O1666" i="4"/>
  <c r="O1667" i="4"/>
  <c r="O1668" i="4"/>
  <c r="O1669" i="4"/>
  <c r="O1670" i="4"/>
  <c r="O1671" i="4"/>
  <c r="O1672" i="4"/>
  <c r="O1673" i="4"/>
  <c r="O1674" i="4"/>
  <c r="O1675" i="4"/>
  <c r="O1676" i="4"/>
  <c r="O1677" i="4"/>
  <c r="O1678" i="4"/>
  <c r="O1679" i="4"/>
  <c r="O1680" i="4"/>
  <c r="O1681" i="4"/>
  <c r="O1682" i="4"/>
  <c r="O1683" i="4"/>
  <c r="O1684" i="4"/>
  <c r="O1685" i="4"/>
  <c r="O1686" i="4"/>
  <c r="O1687" i="4"/>
  <c r="O1688" i="4"/>
  <c r="O1689" i="4"/>
  <c r="O1690" i="4"/>
  <c r="O1691" i="4"/>
  <c r="O1692" i="4"/>
  <c r="O1693" i="4"/>
  <c r="O1694" i="4"/>
  <c r="O1695" i="4"/>
  <c r="O1696" i="4"/>
  <c r="O1697" i="4"/>
  <c r="O1698" i="4"/>
  <c r="O1699" i="4"/>
  <c r="O1700" i="4"/>
  <c r="O1701" i="4"/>
  <c r="O1702" i="4"/>
  <c r="O1703" i="4"/>
  <c r="O1704" i="4"/>
  <c r="O1705" i="4"/>
  <c r="O1706" i="4"/>
  <c r="O1707" i="4"/>
  <c r="O1708" i="4"/>
  <c r="O1709" i="4"/>
  <c r="O1710" i="4"/>
  <c r="O1711" i="4"/>
  <c r="O1712" i="4"/>
  <c r="O1713" i="4"/>
  <c r="O1714" i="4"/>
  <c r="O1715" i="4"/>
  <c r="O1716" i="4"/>
  <c r="O1717" i="4"/>
  <c r="O1718" i="4"/>
  <c r="O1719" i="4"/>
  <c r="O1720" i="4"/>
  <c r="O1721" i="4"/>
  <c r="O1722" i="4"/>
  <c r="O1723" i="4"/>
  <c r="O1724" i="4"/>
  <c r="O1725" i="4"/>
  <c r="O1726" i="4"/>
  <c r="O1727" i="4"/>
  <c r="O1728" i="4"/>
  <c r="O1729" i="4"/>
  <c r="O1730" i="4"/>
  <c r="O1731" i="4"/>
  <c r="O1732" i="4"/>
  <c r="O1733" i="4"/>
  <c r="O1734" i="4"/>
  <c r="O1735" i="4"/>
  <c r="O1736" i="4"/>
  <c r="O1737" i="4"/>
  <c r="O1738" i="4"/>
  <c r="O1739" i="4"/>
  <c r="O1740" i="4"/>
  <c r="O1741" i="4"/>
  <c r="O1742" i="4"/>
  <c r="O1743" i="4"/>
  <c r="O1744" i="4"/>
  <c r="O1745" i="4"/>
  <c r="O1746" i="4"/>
  <c r="O1747" i="4"/>
  <c r="O1748" i="4"/>
  <c r="O1749" i="4"/>
  <c r="O1750" i="4"/>
  <c r="O1751" i="4"/>
  <c r="O1752" i="4"/>
  <c r="O1753" i="4"/>
  <c r="O1754" i="4"/>
  <c r="O1755" i="4"/>
  <c r="O1756" i="4"/>
  <c r="O1757" i="4"/>
  <c r="O1758" i="4"/>
  <c r="O1759" i="4"/>
  <c r="O1760" i="4"/>
  <c r="O1761" i="4"/>
  <c r="O1762" i="4"/>
  <c r="O1763" i="4"/>
  <c r="O1764" i="4"/>
  <c r="O1765" i="4"/>
  <c r="O1766" i="4"/>
  <c r="O1767" i="4"/>
  <c r="O1768" i="4"/>
  <c r="O1769" i="4"/>
  <c r="O1770" i="4"/>
  <c r="O1771" i="4"/>
  <c r="O1772" i="4"/>
  <c r="O1773" i="4"/>
  <c r="O1774" i="4"/>
  <c r="O1775" i="4"/>
  <c r="O1776" i="4"/>
  <c r="O1777" i="4"/>
  <c r="O1778" i="4"/>
  <c r="O1779" i="4"/>
  <c r="O1780" i="4"/>
  <c r="O1781" i="4"/>
  <c r="O1782" i="4"/>
  <c r="O1783" i="4"/>
  <c r="O1784" i="4"/>
  <c r="O1785" i="4"/>
  <c r="O1786" i="4"/>
  <c r="O1787" i="4"/>
  <c r="O1788" i="4"/>
  <c r="O1789" i="4"/>
  <c r="O1790" i="4"/>
  <c r="O1791" i="4"/>
  <c r="O1792" i="4"/>
  <c r="O1793" i="4"/>
  <c r="O1794" i="4"/>
  <c r="O1795" i="4"/>
  <c r="O1796" i="4"/>
  <c r="O1797" i="4"/>
  <c r="O1798" i="4"/>
  <c r="O1799" i="4"/>
  <c r="O1800" i="4"/>
  <c r="O1801" i="4"/>
  <c r="O1802" i="4"/>
  <c r="O1803" i="4"/>
  <c r="O1804" i="4"/>
  <c r="O1805" i="4"/>
  <c r="O1806" i="4"/>
  <c r="O1807" i="4"/>
  <c r="O1808" i="4"/>
  <c r="O1809" i="4"/>
  <c r="O1810" i="4"/>
  <c r="O1811" i="4"/>
  <c r="O1812" i="4"/>
  <c r="O1813" i="4"/>
  <c r="O1814" i="4"/>
  <c r="O1815" i="4"/>
  <c r="O1816" i="4"/>
  <c r="O1817" i="4"/>
  <c r="O1818" i="4"/>
  <c r="O1819" i="4"/>
  <c r="O1820" i="4"/>
  <c r="O1821" i="4"/>
  <c r="O1822" i="4"/>
  <c r="O1823" i="4"/>
  <c r="O1824" i="4"/>
  <c r="O1825" i="4"/>
  <c r="O1826" i="4"/>
  <c r="O1827" i="4"/>
  <c r="O1828" i="4"/>
  <c r="O1829" i="4"/>
  <c r="O1830" i="4"/>
  <c r="O1831" i="4"/>
  <c r="O1832" i="4"/>
  <c r="O1833" i="4"/>
  <c r="O1834" i="4"/>
  <c r="O1835" i="4"/>
  <c r="O1836" i="4"/>
  <c r="O1837" i="4"/>
  <c r="O1838" i="4"/>
  <c r="O1839" i="4"/>
  <c r="O1840" i="4"/>
  <c r="O1841" i="4"/>
  <c r="O1842" i="4"/>
  <c r="O1843" i="4"/>
  <c r="O1844" i="4"/>
  <c r="O1845" i="4"/>
  <c r="O1846" i="4"/>
  <c r="O1847" i="4"/>
  <c r="O1848" i="4"/>
  <c r="O1849" i="4"/>
  <c r="O1850" i="4"/>
  <c r="O1851" i="4"/>
  <c r="O1852" i="4"/>
  <c r="O1853" i="4"/>
  <c r="O1854" i="4"/>
  <c r="O1855" i="4"/>
  <c r="O1856" i="4"/>
  <c r="O1857" i="4"/>
  <c r="O1858" i="4"/>
  <c r="O1859" i="4"/>
  <c r="O1860" i="4"/>
  <c r="O1861" i="4"/>
  <c r="O1862" i="4"/>
  <c r="O1863" i="4"/>
  <c r="O1864" i="4"/>
  <c r="O1865" i="4"/>
  <c r="O1866" i="4"/>
  <c r="O1867" i="4"/>
  <c r="O1868" i="4"/>
  <c r="O1869" i="4"/>
  <c r="O1870" i="4"/>
  <c r="O1871" i="4"/>
  <c r="O1872" i="4"/>
  <c r="O1873" i="4"/>
  <c r="O1874" i="4"/>
  <c r="O1875" i="4"/>
  <c r="O1876" i="4"/>
  <c r="O1877" i="4"/>
  <c r="O1878" i="4"/>
  <c r="O1879" i="4"/>
  <c r="O1880" i="4"/>
  <c r="O1881" i="4"/>
  <c r="O1882" i="4"/>
  <c r="O1883" i="4"/>
  <c r="O1884" i="4"/>
  <c r="O1885" i="4"/>
  <c r="O1886" i="4"/>
  <c r="O1887" i="4"/>
  <c r="O1888" i="4"/>
  <c r="O1889" i="4"/>
  <c r="O1890" i="4"/>
  <c r="O1891" i="4"/>
  <c r="O1892" i="4"/>
  <c r="O1893" i="4"/>
  <c r="O1894" i="4"/>
  <c r="O1895" i="4"/>
  <c r="O1896" i="4"/>
  <c r="O1897" i="4"/>
  <c r="O1898" i="4"/>
  <c r="O1899" i="4"/>
  <c r="O1900" i="4"/>
  <c r="O1901" i="4"/>
  <c r="O1902" i="4"/>
  <c r="O1903" i="4"/>
  <c r="O1904" i="4"/>
  <c r="O1905" i="4"/>
  <c r="O1906" i="4"/>
  <c r="O1907" i="4"/>
  <c r="O1908" i="4"/>
  <c r="O1909" i="4"/>
  <c r="O1910" i="4"/>
  <c r="O1911" i="4"/>
  <c r="O1912" i="4"/>
  <c r="O1913" i="4"/>
  <c r="O1914" i="4"/>
  <c r="O1915" i="4"/>
  <c r="O1916" i="4"/>
  <c r="O1917" i="4"/>
  <c r="O1918" i="4"/>
  <c r="O1919" i="4"/>
  <c r="O1920" i="4"/>
  <c r="O1921" i="4"/>
  <c r="O1922" i="4"/>
  <c r="O1923" i="4"/>
  <c r="O1924" i="4"/>
  <c r="O1925" i="4"/>
  <c r="O1926" i="4"/>
  <c r="O1927" i="4"/>
  <c r="O1928" i="4"/>
  <c r="O1929" i="4"/>
  <c r="O1930" i="4"/>
  <c r="O1931" i="4"/>
  <c r="O1932" i="4"/>
  <c r="O1933" i="4"/>
  <c r="O1934" i="4"/>
  <c r="O1935" i="4"/>
  <c r="O1936" i="4"/>
  <c r="O1937" i="4"/>
  <c r="O1938" i="4"/>
  <c r="O1939" i="4"/>
  <c r="O1940" i="4"/>
  <c r="O1941" i="4"/>
  <c r="O1942" i="4"/>
  <c r="O1943" i="4"/>
  <c r="O1944" i="4"/>
  <c r="O1945" i="4"/>
  <c r="O1946" i="4"/>
  <c r="O1947" i="4"/>
  <c r="O1948" i="4"/>
  <c r="O1949" i="4"/>
  <c r="O1950" i="4"/>
  <c r="O1951" i="4"/>
  <c r="O1952" i="4"/>
  <c r="O1953" i="4"/>
  <c r="O1954" i="4"/>
  <c r="O1955" i="4"/>
  <c r="O1956" i="4"/>
  <c r="O1957" i="4"/>
  <c r="O1958" i="4"/>
  <c r="O1959" i="4"/>
  <c r="O1960" i="4"/>
  <c r="O1961" i="4"/>
  <c r="O1962" i="4"/>
  <c r="O1963" i="4"/>
  <c r="O1964" i="4"/>
  <c r="O1965" i="4"/>
  <c r="O1966" i="4"/>
  <c r="O1967" i="4"/>
  <c r="O1968" i="4"/>
  <c r="O1969" i="4"/>
  <c r="O1970" i="4"/>
  <c r="O1971" i="4"/>
  <c r="O1972" i="4"/>
  <c r="O1973" i="4"/>
  <c r="O1974" i="4"/>
  <c r="O1975" i="4"/>
  <c r="O1976" i="4"/>
  <c r="O1977" i="4"/>
  <c r="O1978" i="4"/>
  <c r="O1979" i="4"/>
  <c r="O1980" i="4"/>
  <c r="O1981" i="4"/>
  <c r="O1982" i="4"/>
  <c r="O1983" i="4"/>
  <c r="O1984" i="4"/>
  <c r="O1985" i="4"/>
  <c r="O1986" i="4"/>
  <c r="O1987" i="4"/>
  <c r="O1988" i="4"/>
  <c r="O1989" i="4"/>
  <c r="O1990" i="4"/>
  <c r="O1991" i="4"/>
  <c r="O1992" i="4"/>
  <c r="O1993" i="4"/>
  <c r="O1994" i="4"/>
  <c r="O1995" i="4"/>
  <c r="O1996" i="4"/>
  <c r="O1997" i="4"/>
  <c r="O1998" i="4"/>
  <c r="O1999" i="4"/>
  <c r="O2000" i="4"/>
  <c r="O2001" i="4"/>
  <c r="O2002" i="4"/>
  <c r="O2003" i="4"/>
  <c r="O2004" i="4"/>
  <c r="O2005" i="4"/>
  <c r="O2006" i="4"/>
  <c r="O2007" i="4"/>
  <c r="O2008" i="4"/>
  <c r="O2009" i="4"/>
  <c r="O2010" i="4"/>
  <c r="O2011" i="4"/>
  <c r="O2012" i="4"/>
  <c r="O2013" i="4"/>
  <c r="O2014" i="4"/>
  <c r="O2015" i="4"/>
  <c r="O2016" i="4"/>
  <c r="O2017" i="4"/>
  <c r="O2018" i="4"/>
  <c r="O2019" i="4"/>
  <c r="O2020" i="4"/>
  <c r="O2021" i="4"/>
  <c r="O2022" i="4"/>
  <c r="O2023" i="4"/>
  <c r="O2024" i="4"/>
  <c r="O2025" i="4"/>
  <c r="O2026" i="4"/>
  <c r="O2027" i="4"/>
  <c r="O2028" i="4"/>
  <c r="O2029" i="4"/>
  <c r="O2030" i="4"/>
  <c r="O2031" i="4"/>
  <c r="O2032" i="4"/>
  <c r="O2033" i="4"/>
  <c r="O2034" i="4"/>
  <c r="O2035" i="4"/>
  <c r="O2036" i="4"/>
  <c r="O2037" i="4"/>
  <c r="O2038" i="4"/>
  <c r="O2039" i="4"/>
  <c r="O2040" i="4"/>
  <c r="O2041" i="4"/>
  <c r="O2042" i="4"/>
  <c r="O2043" i="4"/>
  <c r="O2044" i="4"/>
  <c r="O2045" i="4"/>
  <c r="O2046" i="4"/>
  <c r="O2047" i="4"/>
  <c r="O2048" i="4"/>
  <c r="O2049" i="4"/>
  <c r="O2050" i="4"/>
  <c r="O2051" i="4"/>
  <c r="O2052" i="4"/>
  <c r="O2053" i="4"/>
  <c r="O2054" i="4"/>
  <c r="O2055" i="4"/>
  <c r="O2056" i="4"/>
  <c r="O2057" i="4"/>
  <c r="O2058" i="4"/>
  <c r="O2059" i="4"/>
  <c r="O2060" i="4"/>
  <c r="O2061" i="4"/>
  <c r="O2062" i="4"/>
  <c r="O2063" i="4"/>
  <c r="O2064" i="4"/>
  <c r="O2065" i="4"/>
  <c r="O2066" i="4"/>
  <c r="O2067" i="4"/>
  <c r="O2068" i="4"/>
  <c r="O2069" i="4"/>
  <c r="O2070" i="4"/>
  <c r="O2071" i="4"/>
  <c r="O2072" i="4"/>
  <c r="O2073" i="4"/>
  <c r="O2074" i="4"/>
  <c r="O2075" i="4"/>
  <c r="O2076" i="4"/>
  <c r="O2077" i="4"/>
  <c r="O2078" i="4"/>
  <c r="O2079" i="4"/>
  <c r="O2080" i="4"/>
  <c r="O2081" i="4"/>
  <c r="O2082" i="4"/>
  <c r="O2083" i="4"/>
  <c r="O2084" i="4"/>
  <c r="O2085" i="4"/>
  <c r="O2086" i="4"/>
  <c r="O2087" i="4"/>
  <c r="O2088" i="4"/>
  <c r="O2089" i="4"/>
  <c r="O2090" i="4"/>
  <c r="O2091" i="4"/>
  <c r="O2092" i="4"/>
  <c r="O2093" i="4"/>
  <c r="O2094" i="4"/>
  <c r="O2095" i="4"/>
  <c r="O2096" i="4"/>
  <c r="O2097" i="4"/>
  <c r="O2098" i="4"/>
  <c r="O2099" i="4"/>
  <c r="O2100" i="4"/>
  <c r="O2101" i="4"/>
  <c r="O2102" i="4"/>
  <c r="O2103" i="4"/>
  <c r="O2104" i="4"/>
  <c r="O2105" i="4"/>
  <c r="O2106" i="4"/>
  <c r="O2107" i="4"/>
  <c r="O2108" i="4"/>
  <c r="O2109" i="4"/>
  <c r="O2110" i="4"/>
  <c r="O2111" i="4"/>
  <c r="O2112" i="4"/>
  <c r="O2113" i="4"/>
  <c r="O2114" i="4"/>
  <c r="O2115" i="4"/>
  <c r="O2116" i="4"/>
  <c r="O2117" i="4"/>
  <c r="O2118" i="4"/>
  <c r="O2119" i="4"/>
  <c r="O2120" i="4"/>
  <c r="O2121" i="4"/>
  <c r="O2122" i="4"/>
  <c r="O2123" i="4"/>
  <c r="O2124" i="4"/>
  <c r="O2125" i="4"/>
  <c r="O2126" i="4"/>
  <c r="O2127" i="4"/>
  <c r="O2128" i="4"/>
  <c r="O2129" i="4"/>
  <c r="O2130" i="4"/>
  <c r="O2131" i="4"/>
  <c r="O2132" i="4"/>
  <c r="O2133" i="4"/>
  <c r="O2134" i="4"/>
  <c r="O2135" i="4"/>
  <c r="O2136" i="4"/>
  <c r="O2137" i="4"/>
  <c r="O2138" i="4"/>
  <c r="O2139" i="4"/>
  <c r="O2140" i="4"/>
  <c r="O2141" i="4"/>
  <c r="O2142" i="4"/>
  <c r="O2143" i="4"/>
  <c r="O2144" i="4"/>
  <c r="O2145" i="4"/>
  <c r="O2146" i="4"/>
  <c r="O2147" i="4"/>
  <c r="O2148" i="4"/>
  <c r="O2149" i="4"/>
  <c r="O2150" i="4"/>
  <c r="O2151" i="4"/>
  <c r="O2152" i="4"/>
  <c r="O2153" i="4"/>
  <c r="O2154" i="4"/>
  <c r="O2155" i="4"/>
  <c r="O2156" i="4"/>
  <c r="O2157" i="4"/>
  <c r="O2158" i="4"/>
  <c r="O2159" i="4"/>
  <c r="O2160" i="4"/>
  <c r="O2161" i="4"/>
  <c r="O2162" i="4"/>
  <c r="O2163" i="4"/>
  <c r="O2164" i="4"/>
  <c r="O2165" i="4"/>
  <c r="O2166" i="4"/>
  <c r="O2167" i="4"/>
  <c r="O2168" i="4"/>
  <c r="O2169" i="4"/>
  <c r="O2170" i="4"/>
  <c r="O2171" i="4"/>
  <c r="O2172" i="4"/>
  <c r="O2173" i="4"/>
  <c r="O2174" i="4"/>
  <c r="O2175" i="4"/>
  <c r="O2176" i="4"/>
  <c r="O2177" i="4"/>
  <c r="O2178" i="4"/>
  <c r="O2179" i="4"/>
  <c r="O2180" i="4"/>
  <c r="O2181" i="4"/>
  <c r="O2182" i="4"/>
  <c r="O2183" i="4"/>
  <c r="O2184" i="4"/>
  <c r="O2185" i="4"/>
  <c r="O2186" i="4"/>
  <c r="O2187" i="4"/>
  <c r="O2188" i="4"/>
  <c r="O2189" i="4"/>
  <c r="O2190" i="4"/>
  <c r="O2191" i="4"/>
  <c r="O2192" i="4"/>
  <c r="O2193" i="4"/>
  <c r="O2194" i="4"/>
  <c r="O2195" i="4"/>
  <c r="O2196" i="4"/>
  <c r="O2197" i="4"/>
  <c r="O2198" i="4"/>
  <c r="O2199" i="4"/>
  <c r="O2200" i="4"/>
  <c r="O2201" i="4"/>
  <c r="O2202" i="4"/>
  <c r="O2203" i="4"/>
  <c r="O2204" i="4"/>
  <c r="O2205" i="4"/>
  <c r="O2206" i="4"/>
  <c r="O2207" i="4"/>
  <c r="O2208" i="4"/>
  <c r="O2209" i="4"/>
  <c r="O2210" i="4"/>
  <c r="O2211" i="4"/>
  <c r="O2212" i="4"/>
  <c r="O2213" i="4"/>
  <c r="O2214" i="4"/>
  <c r="O2215" i="4"/>
  <c r="O2216" i="4"/>
  <c r="O2217" i="4"/>
  <c r="O2218" i="4"/>
  <c r="O2219" i="4"/>
  <c r="O2220" i="4"/>
  <c r="O2221" i="4"/>
  <c r="O2222" i="4"/>
  <c r="O2223" i="4"/>
  <c r="O2224" i="4"/>
  <c r="O2225" i="4"/>
  <c r="O2226" i="4"/>
  <c r="O2227" i="4"/>
  <c r="O2228" i="4"/>
  <c r="O2229" i="4"/>
  <c r="O2230" i="4"/>
  <c r="O2231" i="4"/>
  <c r="O2232" i="4"/>
  <c r="O2233" i="4"/>
  <c r="O2234" i="4"/>
  <c r="O2235" i="4"/>
  <c r="O2236" i="4"/>
  <c r="O2237" i="4"/>
  <c r="O2238" i="4"/>
  <c r="O2239" i="4"/>
  <c r="O2240" i="4"/>
  <c r="O2241" i="4"/>
  <c r="O2242" i="4"/>
  <c r="O2243" i="4"/>
  <c r="O2244" i="4"/>
  <c r="O2245" i="4"/>
  <c r="O2246" i="4"/>
  <c r="O2247" i="4"/>
  <c r="O2248" i="4"/>
  <c r="O2249" i="4"/>
  <c r="O2250" i="4"/>
  <c r="O2251" i="4"/>
  <c r="O2252" i="4"/>
  <c r="O2253" i="4"/>
  <c r="O2254" i="4"/>
  <c r="O2255" i="4"/>
  <c r="O2256" i="4"/>
  <c r="O2257" i="4"/>
  <c r="O2258" i="4"/>
  <c r="O2259" i="4"/>
  <c r="O2260" i="4"/>
  <c r="O2261" i="4"/>
  <c r="O2262" i="4"/>
  <c r="O2263" i="4"/>
  <c r="O2264" i="4"/>
  <c r="O2265" i="4"/>
  <c r="O2266" i="4"/>
  <c r="O2267" i="4"/>
  <c r="O2268" i="4"/>
  <c r="O2269" i="4"/>
  <c r="O2270" i="4"/>
  <c r="O2271" i="4"/>
  <c r="O2272" i="4"/>
  <c r="O2273" i="4"/>
  <c r="O2274" i="4"/>
  <c r="O2275" i="4"/>
  <c r="O2276" i="4"/>
  <c r="O2277" i="4"/>
  <c r="O2278" i="4"/>
  <c r="O2279" i="4"/>
  <c r="O2280" i="4"/>
  <c r="O2281" i="4"/>
  <c r="O2282" i="4"/>
  <c r="O2283" i="4"/>
  <c r="O2284" i="4"/>
  <c r="O2285" i="4"/>
  <c r="O2286" i="4"/>
  <c r="O2287" i="4"/>
  <c r="O2288" i="4"/>
  <c r="O2289" i="4"/>
  <c r="O2290" i="4"/>
  <c r="O2291" i="4"/>
  <c r="O2292" i="4"/>
  <c r="O2293" i="4"/>
  <c r="O2294" i="4"/>
  <c r="O2295" i="4"/>
  <c r="O2296" i="4"/>
  <c r="O2297" i="4"/>
  <c r="O2298" i="4"/>
  <c r="O2299" i="4"/>
  <c r="O2300" i="4"/>
  <c r="O2301" i="4"/>
  <c r="O2302" i="4"/>
  <c r="O2303" i="4"/>
  <c r="O2304" i="4"/>
  <c r="O2305" i="4"/>
  <c r="O2306" i="4"/>
  <c r="O2307" i="4"/>
  <c r="O2308" i="4"/>
  <c r="O2309" i="4"/>
  <c r="O2310" i="4"/>
  <c r="O2311" i="4"/>
  <c r="O2312" i="4"/>
  <c r="O2313" i="4"/>
  <c r="O2314" i="4"/>
  <c r="O2315" i="4"/>
  <c r="O2316" i="4"/>
  <c r="O2317" i="4"/>
  <c r="O2318" i="4"/>
  <c r="O2319" i="4"/>
  <c r="O2320" i="4"/>
  <c r="O2321" i="4"/>
  <c r="O2322" i="4"/>
  <c r="O2323" i="4"/>
  <c r="O2324" i="4"/>
  <c r="O2325" i="4"/>
  <c r="O2326" i="4"/>
  <c r="O2327" i="4"/>
  <c r="O2328" i="4"/>
  <c r="O2329" i="4"/>
  <c r="O2330" i="4"/>
  <c r="O2331" i="4"/>
  <c r="O2332" i="4"/>
  <c r="O2333" i="4"/>
  <c r="O2334" i="4"/>
  <c r="O2335" i="4"/>
  <c r="O2336" i="4"/>
  <c r="O2337" i="4"/>
  <c r="O2338" i="4"/>
  <c r="O2339" i="4"/>
  <c r="O2340" i="4"/>
  <c r="O2341" i="4"/>
  <c r="O2342" i="4"/>
  <c r="O2343" i="4"/>
  <c r="O2344" i="4"/>
  <c r="O2345" i="4"/>
  <c r="O2346" i="4"/>
  <c r="O2347" i="4"/>
  <c r="O2348" i="4"/>
  <c r="O2349" i="4"/>
  <c r="O2350" i="4"/>
  <c r="O2351" i="4"/>
  <c r="O2352" i="4"/>
  <c r="O2353" i="4"/>
  <c r="O2354" i="4"/>
  <c r="O2355" i="4"/>
  <c r="O2356" i="4"/>
  <c r="O2357" i="4"/>
  <c r="O2358" i="4"/>
  <c r="O2359" i="4"/>
  <c r="O2360" i="4"/>
  <c r="O2361" i="4"/>
  <c r="O2362" i="4"/>
  <c r="O2363" i="4"/>
  <c r="O2364" i="4"/>
  <c r="O2365" i="4"/>
  <c r="O2366" i="4"/>
  <c r="O2367" i="4"/>
  <c r="O2368" i="4"/>
  <c r="O2369" i="4"/>
  <c r="O2370" i="4"/>
  <c r="O2371" i="4"/>
  <c r="O2372" i="4"/>
  <c r="O2373" i="4"/>
  <c r="O2374" i="4"/>
  <c r="O2375" i="4"/>
  <c r="O2376" i="4"/>
  <c r="O2377" i="4"/>
  <c r="O2378" i="4"/>
  <c r="O2379" i="4"/>
  <c r="O2380" i="4"/>
  <c r="O2381" i="4"/>
  <c r="O2382" i="4"/>
  <c r="O2383" i="4"/>
  <c r="O2384" i="4"/>
  <c r="O2385" i="4"/>
  <c r="O2386" i="4"/>
  <c r="O2387" i="4"/>
  <c r="O2388" i="4"/>
  <c r="O2389" i="4"/>
  <c r="O2390" i="4"/>
  <c r="O2391" i="4"/>
  <c r="O2392" i="4"/>
  <c r="O2393" i="4"/>
  <c r="O2394" i="4"/>
  <c r="O2395" i="4"/>
  <c r="O2396" i="4"/>
  <c r="O2397" i="4"/>
  <c r="O2398" i="4"/>
  <c r="O2399" i="4"/>
  <c r="O2400" i="4"/>
  <c r="O2401" i="4"/>
  <c r="O2402" i="4"/>
  <c r="O2403" i="4"/>
  <c r="O2404" i="4"/>
  <c r="O2405" i="4"/>
  <c r="O2406" i="4"/>
  <c r="O2407" i="4"/>
  <c r="O2408" i="4"/>
  <c r="O2409" i="4"/>
  <c r="O2410" i="4"/>
  <c r="O2411" i="4"/>
  <c r="O2412" i="4"/>
  <c r="O2413" i="4"/>
  <c r="O2414" i="4"/>
  <c r="O2415" i="4"/>
  <c r="O2416" i="4"/>
  <c r="O2417" i="4"/>
  <c r="O2418" i="4"/>
  <c r="O2419" i="4"/>
  <c r="O2420" i="4"/>
  <c r="O2421" i="4"/>
  <c r="O2422" i="4"/>
  <c r="O2423" i="4"/>
  <c r="O2424" i="4"/>
  <c r="O2425" i="4"/>
  <c r="O2426" i="4"/>
  <c r="O2427" i="4"/>
  <c r="O2428" i="4"/>
  <c r="O2429" i="4"/>
  <c r="O2430" i="4"/>
  <c r="O2431" i="4"/>
  <c r="O2432" i="4"/>
  <c r="O2433" i="4"/>
  <c r="O2434" i="4"/>
  <c r="O2435" i="4"/>
  <c r="O2436" i="4"/>
  <c r="O2437" i="4"/>
  <c r="O2438" i="4"/>
  <c r="O2439" i="4"/>
  <c r="O2440" i="4"/>
  <c r="O2441" i="4"/>
  <c r="O2442" i="4"/>
  <c r="O2443" i="4"/>
  <c r="O2444" i="4"/>
  <c r="O2445" i="4"/>
  <c r="O2446" i="4"/>
  <c r="O2447" i="4"/>
  <c r="O2448" i="4"/>
  <c r="O2449" i="4"/>
  <c r="O2450" i="4"/>
  <c r="O2451" i="4"/>
  <c r="O2452" i="4"/>
  <c r="O2453" i="4"/>
  <c r="O2454" i="4"/>
  <c r="O2455" i="4"/>
  <c r="O2456" i="4"/>
  <c r="O2457" i="4"/>
  <c r="O2458" i="4"/>
  <c r="O2459" i="4"/>
  <c r="O2460" i="4"/>
  <c r="O2461" i="4"/>
  <c r="O2462" i="4"/>
  <c r="O2463" i="4"/>
  <c r="O2464" i="4"/>
  <c r="O2465" i="4"/>
  <c r="O2466" i="4"/>
  <c r="O2467" i="4"/>
  <c r="O2468" i="4"/>
  <c r="O2469" i="4"/>
  <c r="O2470" i="4"/>
  <c r="O2471" i="4"/>
  <c r="O2472" i="4"/>
  <c r="O2473" i="4"/>
  <c r="O2474" i="4"/>
  <c r="O2475" i="4"/>
  <c r="O2476" i="4"/>
  <c r="O2477" i="4"/>
  <c r="O2478" i="4"/>
  <c r="O2479" i="4"/>
  <c r="O2480" i="4"/>
  <c r="O2481" i="4"/>
  <c r="O2482" i="4"/>
  <c r="O2483" i="4"/>
  <c r="O2484" i="4"/>
  <c r="O2485" i="4"/>
  <c r="O2486" i="4"/>
  <c r="O2487" i="4"/>
  <c r="O2488" i="4"/>
  <c r="O2489" i="4"/>
  <c r="O2490" i="4"/>
  <c r="O2491" i="4"/>
  <c r="O2492" i="4"/>
  <c r="O2493" i="4"/>
  <c r="O2494" i="4"/>
  <c r="O2495" i="4"/>
  <c r="O2496" i="4"/>
  <c r="O2497" i="4"/>
  <c r="O2498" i="4"/>
  <c r="O2499" i="4"/>
  <c r="O2500" i="4"/>
  <c r="O2501" i="4"/>
  <c r="O2502" i="4"/>
  <c r="O2503" i="4"/>
  <c r="O2504" i="4"/>
  <c r="O2505" i="4"/>
  <c r="O2506" i="4"/>
  <c r="O2507" i="4"/>
  <c r="O2508" i="4"/>
  <c r="O2509" i="4"/>
  <c r="O2510" i="4"/>
  <c r="O2511" i="4"/>
  <c r="O2512" i="4"/>
  <c r="O2513" i="4"/>
  <c r="O2514" i="4"/>
  <c r="O2515" i="4"/>
  <c r="O2516" i="4"/>
  <c r="O2517" i="4"/>
  <c r="O2518" i="4"/>
  <c r="O2519" i="4"/>
  <c r="O2520" i="4"/>
  <c r="O2521" i="4"/>
  <c r="O2522" i="4"/>
  <c r="O2523" i="4"/>
  <c r="O2524" i="4"/>
  <c r="O2525" i="4"/>
  <c r="O2526" i="4"/>
  <c r="O2527" i="4"/>
  <c r="O2528" i="4"/>
  <c r="O2529" i="4"/>
  <c r="O2530" i="4"/>
  <c r="O2531" i="4"/>
  <c r="O2532" i="4"/>
  <c r="O2533" i="4"/>
  <c r="O2534" i="4"/>
  <c r="O2535" i="4"/>
  <c r="O2536" i="4"/>
  <c r="O2537" i="4"/>
  <c r="O2538" i="4"/>
  <c r="O2539" i="4"/>
  <c r="O2540" i="4"/>
  <c r="O2541" i="4"/>
  <c r="O2542" i="4"/>
  <c r="O2543" i="4"/>
  <c r="O2544" i="4"/>
  <c r="O2545" i="4"/>
  <c r="O2546" i="4"/>
  <c r="O2547" i="4"/>
  <c r="O2548" i="4"/>
  <c r="O2549" i="4"/>
  <c r="O2550" i="4"/>
  <c r="O2551" i="4"/>
  <c r="O2552" i="4"/>
  <c r="O2553" i="4"/>
  <c r="O2554" i="4"/>
  <c r="O2555" i="4"/>
  <c r="O2556" i="4"/>
  <c r="O2557" i="4"/>
  <c r="O2558" i="4"/>
  <c r="O2559" i="4"/>
  <c r="O2560" i="4"/>
  <c r="O2561" i="4"/>
  <c r="O2562" i="4"/>
  <c r="O2563" i="4"/>
  <c r="O2564" i="4"/>
  <c r="O2565" i="4"/>
  <c r="O2566" i="4"/>
  <c r="O2567" i="4"/>
  <c r="O2568" i="4"/>
  <c r="O2569" i="4"/>
  <c r="O2570" i="4"/>
  <c r="O2571" i="4"/>
  <c r="O2572" i="4"/>
  <c r="O2573" i="4"/>
  <c r="O2574" i="4"/>
  <c r="O2575" i="4"/>
  <c r="O2576" i="4"/>
  <c r="O2577" i="4"/>
  <c r="O2578" i="4"/>
  <c r="O2579" i="4"/>
  <c r="O2580" i="4"/>
  <c r="O2581" i="4"/>
  <c r="O2582" i="4"/>
  <c r="O2583" i="4"/>
  <c r="O2584" i="4"/>
  <c r="O2585" i="4"/>
  <c r="O2586" i="4"/>
  <c r="O2587" i="4"/>
  <c r="O2588" i="4"/>
  <c r="O2589" i="4"/>
  <c r="O2590" i="4"/>
  <c r="O2591" i="4"/>
  <c r="O2592" i="4"/>
  <c r="O2593" i="4"/>
  <c r="O2594" i="4"/>
  <c r="O2595" i="4"/>
  <c r="O2596" i="4"/>
  <c r="O2597" i="4"/>
  <c r="O2598" i="4"/>
  <c r="O2599" i="4"/>
  <c r="O2600" i="4"/>
  <c r="O2601" i="4"/>
  <c r="O2602" i="4"/>
  <c r="O2603" i="4"/>
  <c r="O2604" i="4"/>
  <c r="O2605" i="4"/>
  <c r="O2606" i="4"/>
  <c r="O2607" i="4"/>
  <c r="O2608" i="4"/>
  <c r="O2609" i="4"/>
  <c r="O2610" i="4"/>
  <c r="O2611" i="4"/>
  <c r="O2612" i="4"/>
  <c r="O2613" i="4"/>
  <c r="O2614" i="4"/>
  <c r="O2615" i="4"/>
  <c r="O2616" i="4"/>
  <c r="O2617" i="4"/>
  <c r="O2618" i="4"/>
  <c r="O2619" i="4"/>
  <c r="O2620" i="4"/>
  <c r="O2621" i="4"/>
  <c r="O2622" i="4"/>
  <c r="O2623" i="4"/>
  <c r="O2624" i="4"/>
  <c r="O2625" i="4"/>
  <c r="O2626" i="4"/>
  <c r="O2627" i="4"/>
  <c r="O2628" i="4"/>
  <c r="O2629" i="4"/>
  <c r="O2630" i="4"/>
  <c r="O2631" i="4"/>
  <c r="O2632" i="4"/>
  <c r="O2633" i="4"/>
  <c r="O2634" i="4"/>
  <c r="O2635" i="4"/>
  <c r="O2636" i="4"/>
  <c r="O2637" i="4"/>
  <c r="O2638" i="4"/>
  <c r="O2639" i="4"/>
  <c r="O2640" i="4"/>
  <c r="O2641" i="4"/>
  <c r="O2642" i="4"/>
  <c r="O2643" i="4"/>
  <c r="O2644" i="4"/>
  <c r="O2645" i="4"/>
  <c r="O2646" i="4"/>
  <c r="O2647" i="4"/>
  <c r="O2648" i="4"/>
  <c r="O2649" i="4"/>
  <c r="O2650" i="4"/>
  <c r="O2651" i="4"/>
  <c r="O2652" i="4"/>
  <c r="O2653" i="4"/>
  <c r="O2654" i="4"/>
  <c r="O2655" i="4"/>
  <c r="O2656" i="4"/>
  <c r="O2657" i="4"/>
  <c r="O2658" i="4"/>
  <c r="O2659" i="4"/>
  <c r="O2660" i="4"/>
  <c r="O2661" i="4"/>
  <c r="O2662" i="4"/>
  <c r="O2663" i="4"/>
  <c r="O2664" i="4"/>
  <c r="O2665" i="4"/>
  <c r="O2666" i="4"/>
  <c r="O2667" i="4"/>
  <c r="O2668" i="4"/>
  <c r="O2669" i="4"/>
  <c r="O2670" i="4"/>
  <c r="O2671" i="4"/>
  <c r="O2672" i="4"/>
  <c r="O2673" i="4"/>
  <c r="O2674" i="4"/>
  <c r="O2675" i="4"/>
  <c r="O2676" i="4"/>
  <c r="O2677" i="4"/>
  <c r="O2678" i="4"/>
  <c r="O2679" i="4"/>
  <c r="O2680" i="4"/>
  <c r="O2681" i="4"/>
  <c r="O2682" i="4"/>
  <c r="O2683" i="4"/>
  <c r="O2684" i="4"/>
  <c r="O2685" i="4"/>
  <c r="O2686" i="4"/>
  <c r="O2687" i="4"/>
  <c r="O2688" i="4"/>
  <c r="O2689" i="4"/>
  <c r="O2690" i="4"/>
  <c r="O2691" i="4"/>
  <c r="O2692" i="4"/>
  <c r="O2693" i="4"/>
  <c r="O2694" i="4"/>
  <c r="O2695" i="4"/>
  <c r="O2696" i="4"/>
  <c r="O2697" i="4"/>
  <c r="O2698" i="4"/>
  <c r="O2699" i="4"/>
  <c r="O2700" i="4"/>
  <c r="O2701" i="4"/>
  <c r="O2702" i="4"/>
  <c r="O2703" i="4"/>
  <c r="O2704" i="4"/>
  <c r="O2705" i="4"/>
  <c r="O2706" i="4"/>
  <c r="O2707" i="4"/>
  <c r="O2708" i="4"/>
  <c r="O2709" i="4"/>
  <c r="O2710" i="4"/>
  <c r="O2711" i="4"/>
  <c r="O2712" i="4"/>
  <c r="O2713" i="4"/>
  <c r="O2714" i="4"/>
  <c r="O2715" i="4"/>
  <c r="O2716" i="4"/>
  <c r="O2717" i="4"/>
  <c r="O2718" i="4"/>
  <c r="O2719" i="4"/>
  <c r="O2720" i="4"/>
  <c r="O2721" i="4"/>
  <c r="O2722" i="4"/>
  <c r="O2723" i="4"/>
  <c r="O2724" i="4"/>
  <c r="O2725" i="4"/>
  <c r="O2726" i="4"/>
  <c r="O2727" i="4"/>
  <c r="O2728" i="4"/>
  <c r="O2729" i="4"/>
  <c r="O2730" i="4"/>
  <c r="O2731" i="4"/>
  <c r="O2732" i="4"/>
  <c r="O2733" i="4"/>
  <c r="O2734" i="4"/>
  <c r="O2735" i="4"/>
  <c r="O2736" i="4"/>
  <c r="O2737" i="4"/>
  <c r="O2738" i="4"/>
  <c r="O2739" i="4"/>
  <c r="O2740" i="4"/>
  <c r="O2741" i="4"/>
  <c r="O2742" i="4"/>
  <c r="O2743" i="4"/>
  <c r="O2744" i="4"/>
  <c r="O2745" i="4"/>
  <c r="O2746" i="4"/>
  <c r="O2747" i="4"/>
  <c r="O2748" i="4"/>
  <c r="O2749" i="4"/>
  <c r="O2750" i="4"/>
  <c r="O2751" i="4"/>
  <c r="O2752" i="4"/>
  <c r="O2753" i="4"/>
  <c r="O2754" i="4"/>
  <c r="O2755" i="4"/>
  <c r="O2756" i="4"/>
  <c r="O2757" i="4"/>
  <c r="O2758" i="4"/>
  <c r="O2759" i="4"/>
  <c r="O2760" i="4"/>
  <c r="O2761" i="4"/>
  <c r="O2762" i="4"/>
  <c r="O2763" i="4"/>
  <c r="O2764" i="4"/>
  <c r="O2765" i="4"/>
  <c r="O2766" i="4"/>
  <c r="O2767" i="4"/>
  <c r="O2768" i="4"/>
  <c r="O2769" i="4"/>
  <c r="O2770" i="4"/>
  <c r="O2771" i="4"/>
  <c r="O2772" i="4"/>
  <c r="O2773" i="4"/>
  <c r="O2774" i="4"/>
  <c r="O2775" i="4"/>
  <c r="O2776" i="4"/>
  <c r="O2777" i="4"/>
  <c r="O2778" i="4"/>
  <c r="O2779" i="4"/>
  <c r="O2780" i="4"/>
  <c r="O2781" i="4"/>
  <c r="O2782" i="4"/>
  <c r="O2783" i="4"/>
  <c r="O2784" i="4"/>
  <c r="O2785" i="4"/>
  <c r="O2786" i="4"/>
  <c r="O2787" i="4"/>
  <c r="O2788" i="4"/>
  <c r="O2789" i="4"/>
  <c r="O2790" i="4"/>
  <c r="O2791" i="4"/>
  <c r="O2792" i="4"/>
  <c r="O2793" i="4"/>
  <c r="O2794" i="4"/>
  <c r="O2795" i="4"/>
  <c r="O2796" i="4"/>
  <c r="O2797" i="4"/>
  <c r="O2798" i="4"/>
  <c r="O2799" i="4"/>
  <c r="O2800" i="4"/>
  <c r="O2801" i="4"/>
  <c r="O2802" i="4"/>
  <c r="O2803" i="4"/>
  <c r="O2804" i="4"/>
  <c r="O2805" i="4"/>
  <c r="O2806" i="4"/>
  <c r="O2807" i="4"/>
  <c r="O2808" i="4"/>
  <c r="O2809" i="4"/>
  <c r="O2810" i="4"/>
  <c r="O2811" i="4"/>
  <c r="O2812" i="4"/>
  <c r="O2813" i="4"/>
  <c r="O2814" i="4"/>
  <c r="O2815" i="4"/>
  <c r="O2816" i="4"/>
  <c r="O2817" i="4"/>
  <c r="O2818" i="4"/>
  <c r="O2819" i="4"/>
  <c r="O2820" i="4"/>
  <c r="O2821" i="4"/>
  <c r="O2822" i="4"/>
  <c r="O2823" i="4"/>
  <c r="O2824" i="4"/>
  <c r="O2825" i="4"/>
  <c r="O2826" i="4"/>
  <c r="O2827" i="4"/>
  <c r="O2828" i="4"/>
  <c r="O2829" i="4"/>
  <c r="O2830" i="4"/>
  <c r="O2831" i="4"/>
  <c r="O2832" i="4"/>
  <c r="O2833" i="4"/>
  <c r="O2834" i="4"/>
  <c r="O2835" i="4"/>
  <c r="O2836" i="4"/>
  <c r="O2837" i="4"/>
  <c r="O2838" i="4"/>
  <c r="O2839" i="4"/>
  <c r="O2840" i="4"/>
  <c r="O2841" i="4"/>
  <c r="O2842" i="4"/>
  <c r="O2843" i="4"/>
  <c r="O2844" i="4"/>
  <c r="O2845" i="4"/>
  <c r="O2846" i="4"/>
  <c r="O2847" i="4"/>
  <c r="O2848" i="4"/>
  <c r="O2849" i="4"/>
  <c r="O2850" i="4"/>
  <c r="O2851" i="4"/>
  <c r="O2852" i="4"/>
  <c r="O2853" i="4"/>
  <c r="O2854" i="4"/>
  <c r="O2855" i="4"/>
  <c r="O2856" i="4"/>
  <c r="O2857" i="4"/>
  <c r="O2858" i="4"/>
  <c r="O2859" i="4"/>
  <c r="O2860" i="4"/>
  <c r="O2861" i="4"/>
  <c r="O2862" i="4"/>
  <c r="O2863" i="4"/>
  <c r="O2864" i="4"/>
  <c r="O2865" i="4"/>
  <c r="O2866" i="4"/>
  <c r="O2867" i="4"/>
  <c r="O2868" i="4"/>
  <c r="O2869" i="4"/>
  <c r="O2870" i="4"/>
  <c r="O2871" i="4"/>
  <c r="O2872" i="4"/>
  <c r="O2873" i="4"/>
  <c r="O2874" i="4"/>
  <c r="O2875" i="4"/>
  <c r="O2876" i="4"/>
  <c r="O2877" i="4"/>
  <c r="O2878" i="4"/>
  <c r="O2879" i="4"/>
  <c r="O2880" i="4"/>
  <c r="O2881" i="4"/>
  <c r="O2882" i="4"/>
  <c r="O2883" i="4"/>
  <c r="O2884" i="4"/>
  <c r="O2885" i="4"/>
  <c r="O2886" i="4"/>
  <c r="O2887" i="4"/>
  <c r="O2888" i="4"/>
  <c r="O2889" i="4"/>
  <c r="O2890" i="4"/>
  <c r="O2891" i="4"/>
  <c r="O2892" i="4"/>
  <c r="O2893" i="4"/>
  <c r="O2894" i="4"/>
  <c r="O2895" i="4"/>
  <c r="O2896" i="4"/>
  <c r="O2897" i="4"/>
  <c r="O2898" i="4"/>
  <c r="O2899" i="4"/>
  <c r="O2900" i="4"/>
  <c r="O2901" i="4"/>
  <c r="O2902" i="4"/>
  <c r="O2903" i="4"/>
  <c r="O2904" i="4"/>
  <c r="O2905" i="4"/>
  <c r="O2906" i="4"/>
  <c r="O2907" i="4"/>
  <c r="O2908" i="4"/>
  <c r="O2909" i="4"/>
  <c r="O2910" i="4"/>
  <c r="O2911" i="4"/>
  <c r="O2912" i="4"/>
  <c r="O2913" i="4"/>
  <c r="O2914" i="4"/>
  <c r="O2915" i="4"/>
  <c r="O2916" i="4"/>
  <c r="O2917" i="4"/>
  <c r="O2918" i="4"/>
  <c r="O2919" i="4"/>
  <c r="O2920" i="4"/>
  <c r="O2921" i="4"/>
  <c r="O2922" i="4"/>
  <c r="O2923" i="4"/>
  <c r="O2924" i="4"/>
  <c r="O2925" i="4"/>
  <c r="O2926" i="4"/>
  <c r="O2927" i="4"/>
  <c r="O2928" i="4"/>
  <c r="O2929" i="4"/>
  <c r="O2930" i="4"/>
  <c r="O2931" i="4"/>
  <c r="O2932" i="4"/>
  <c r="O2933" i="4"/>
  <c r="O2934" i="4"/>
  <c r="O2935" i="4"/>
  <c r="O2936" i="4"/>
  <c r="O2937" i="4"/>
  <c r="O2938" i="4"/>
  <c r="O2939" i="4"/>
  <c r="O2940" i="4"/>
  <c r="O2941" i="4"/>
  <c r="O2942" i="4"/>
  <c r="O2943" i="4"/>
  <c r="O2944" i="4"/>
  <c r="O2945" i="4"/>
  <c r="O2946" i="4"/>
  <c r="O2947" i="4"/>
  <c r="O2948" i="4"/>
  <c r="O2949" i="4"/>
  <c r="O2950" i="4"/>
  <c r="O2951" i="4"/>
  <c r="O2952" i="4"/>
  <c r="O2953" i="4"/>
  <c r="O2954" i="4"/>
  <c r="O2955" i="4"/>
  <c r="O2956" i="4"/>
  <c r="O2957" i="4"/>
  <c r="O2958" i="4"/>
  <c r="O2959" i="4"/>
  <c r="O2960" i="4"/>
  <c r="O2961" i="4"/>
  <c r="O2962" i="4"/>
  <c r="O2963" i="4"/>
  <c r="O2964" i="4"/>
  <c r="O2965" i="4"/>
  <c r="O2966" i="4"/>
  <c r="O2967" i="4"/>
  <c r="O2968" i="4"/>
  <c r="O2969" i="4"/>
  <c r="O2970" i="4"/>
  <c r="O2971" i="4"/>
  <c r="O2972" i="4"/>
  <c r="O2973" i="4"/>
  <c r="O2974" i="4"/>
  <c r="O2975" i="4"/>
  <c r="O2976" i="4"/>
  <c r="O2977" i="4"/>
  <c r="O2978" i="4"/>
  <c r="O2979" i="4"/>
  <c r="O2980" i="4"/>
  <c r="O2981" i="4"/>
  <c r="O2982" i="4"/>
  <c r="O2983" i="4"/>
  <c r="O2984" i="4"/>
  <c r="O2985" i="4"/>
  <c r="O2986" i="4"/>
  <c r="O2987" i="4"/>
  <c r="O2988" i="4"/>
  <c r="O2989" i="4"/>
  <c r="O2990" i="4"/>
  <c r="O2991" i="4"/>
  <c r="O2992" i="4"/>
  <c r="O2993" i="4"/>
  <c r="O2994" i="4"/>
  <c r="O2995" i="4"/>
  <c r="O2996" i="4"/>
  <c r="O2997" i="4"/>
  <c r="O2998" i="4"/>
  <c r="O2999" i="4"/>
  <c r="O3000" i="4"/>
  <c r="O3001" i="4"/>
  <c r="O3002" i="4"/>
  <c r="O3003" i="4"/>
  <c r="O3004" i="4"/>
  <c r="O3005" i="4"/>
  <c r="O3006" i="4"/>
  <c r="O3007" i="4"/>
  <c r="O3008" i="4"/>
  <c r="O3009" i="4"/>
  <c r="O3010" i="4"/>
  <c r="O3011" i="4"/>
  <c r="O3012" i="4"/>
  <c r="O3013" i="4"/>
  <c r="O3014" i="4"/>
  <c r="O3015" i="4"/>
  <c r="O3016" i="4"/>
  <c r="O3017" i="4"/>
  <c r="O3018" i="4"/>
  <c r="O3019" i="4"/>
  <c r="O3020" i="4"/>
  <c r="O3021" i="4"/>
  <c r="O3022" i="4"/>
  <c r="O3023" i="4"/>
  <c r="O3024" i="4"/>
  <c r="O3025" i="4"/>
  <c r="O3026" i="4"/>
  <c r="O3027" i="4"/>
  <c r="O3028" i="4"/>
  <c r="O3029" i="4"/>
  <c r="O3030" i="4"/>
  <c r="O3031" i="4"/>
  <c r="O3032" i="4"/>
  <c r="O3033" i="4"/>
  <c r="O3034" i="4"/>
  <c r="O3035" i="4"/>
  <c r="O3036" i="4"/>
  <c r="O3037" i="4"/>
  <c r="O3038" i="4"/>
  <c r="O3039" i="4"/>
  <c r="O3040" i="4"/>
  <c r="O3041" i="4"/>
  <c r="O3042" i="4"/>
  <c r="O3043" i="4"/>
  <c r="O3044" i="4"/>
  <c r="O3045" i="4"/>
  <c r="O3046" i="4"/>
  <c r="O3047" i="4"/>
  <c r="O3048" i="4"/>
  <c r="O3049" i="4"/>
  <c r="O3050" i="4"/>
  <c r="O3051" i="4"/>
  <c r="O3052" i="4"/>
  <c r="O3053" i="4"/>
  <c r="O3054" i="4"/>
  <c r="O3055" i="4"/>
  <c r="O3056" i="4"/>
  <c r="O3057" i="4"/>
  <c r="O3058" i="4"/>
  <c r="O3059" i="4"/>
  <c r="O3060" i="4"/>
  <c r="O3061" i="4"/>
  <c r="O3062" i="4"/>
  <c r="O3063" i="4"/>
  <c r="O3064" i="4"/>
  <c r="O3065" i="4"/>
  <c r="O3066" i="4"/>
  <c r="O3067" i="4"/>
  <c r="O3068" i="4"/>
  <c r="O3069" i="4"/>
  <c r="O3070" i="4"/>
  <c r="O3071" i="4"/>
  <c r="O3072" i="4"/>
  <c r="O3073" i="4"/>
  <c r="O3074" i="4"/>
  <c r="O3075" i="4"/>
  <c r="O3076" i="4"/>
  <c r="O3077" i="4"/>
  <c r="O3078" i="4"/>
  <c r="O3079" i="4"/>
  <c r="O3080" i="4"/>
  <c r="O3081" i="4"/>
  <c r="O3082" i="4"/>
  <c r="O3083" i="4"/>
  <c r="O3084" i="4"/>
  <c r="O3085" i="4"/>
  <c r="O3086" i="4"/>
  <c r="O3087" i="4"/>
  <c r="O3088" i="4"/>
  <c r="O3089" i="4"/>
  <c r="O3090" i="4"/>
  <c r="O3091" i="4"/>
  <c r="O3092" i="4"/>
  <c r="O3093" i="4"/>
  <c r="O3094" i="4"/>
  <c r="O3095" i="4"/>
  <c r="O3096" i="4"/>
  <c r="O3097" i="4"/>
  <c r="O3098" i="4"/>
  <c r="O3099" i="4"/>
  <c r="O3100" i="4"/>
  <c r="O3101" i="4"/>
  <c r="O3102" i="4"/>
  <c r="O3103" i="4"/>
  <c r="O3104" i="4"/>
  <c r="O3105" i="4"/>
  <c r="O3106" i="4"/>
  <c r="O3107" i="4"/>
  <c r="O3108" i="4"/>
  <c r="O3109" i="4"/>
  <c r="O3110" i="4"/>
  <c r="O3111" i="4"/>
  <c r="O3112" i="4"/>
  <c r="O3113" i="4"/>
  <c r="O3114" i="4"/>
  <c r="O3115" i="4"/>
  <c r="O3116" i="4"/>
  <c r="O3117" i="4"/>
  <c r="O3118" i="4"/>
  <c r="O3119" i="4"/>
  <c r="O3120" i="4"/>
  <c r="O3121" i="4"/>
  <c r="O3122" i="4"/>
  <c r="O3123" i="4"/>
  <c r="O3124" i="4"/>
  <c r="O3125" i="4"/>
  <c r="O3126" i="4"/>
  <c r="O3127" i="4"/>
  <c r="O3128" i="4"/>
  <c r="O3129" i="4"/>
  <c r="O3130" i="4"/>
  <c r="O3131" i="4"/>
  <c r="O3132" i="4"/>
  <c r="O3133" i="4"/>
  <c r="O3134" i="4"/>
  <c r="O3135" i="4"/>
  <c r="O3136" i="4"/>
  <c r="O3137" i="4"/>
  <c r="O3138" i="4"/>
  <c r="O3139" i="4"/>
  <c r="O3140" i="4"/>
  <c r="O3141" i="4"/>
  <c r="O3142" i="4"/>
  <c r="O3143" i="4"/>
  <c r="O3144" i="4"/>
  <c r="O3145" i="4"/>
  <c r="O3146" i="4"/>
  <c r="O3147" i="4"/>
  <c r="O3148" i="4"/>
  <c r="O3149" i="4"/>
  <c r="O3150" i="4"/>
  <c r="O3151" i="4"/>
  <c r="O3152" i="4"/>
  <c r="O3153" i="4"/>
  <c r="O3154" i="4"/>
  <c r="O3155" i="4"/>
  <c r="O3156" i="4"/>
  <c r="O3157" i="4"/>
  <c r="O3158" i="4"/>
  <c r="O3159" i="4"/>
  <c r="O3160" i="4"/>
  <c r="O3161" i="4"/>
  <c r="O3162" i="4"/>
  <c r="O3163" i="4"/>
  <c r="O3164" i="4"/>
  <c r="O3165" i="4"/>
  <c r="O3166" i="4"/>
  <c r="O3167" i="4"/>
  <c r="O3168" i="4"/>
  <c r="O3169" i="4"/>
  <c r="O3170" i="4"/>
  <c r="O3171" i="4"/>
  <c r="O3172" i="4"/>
  <c r="O3173" i="4"/>
  <c r="O3174" i="4"/>
  <c r="O3175" i="4"/>
  <c r="O3176" i="4"/>
  <c r="O3177" i="4"/>
  <c r="O3178" i="4"/>
  <c r="O3179" i="4"/>
  <c r="O3180" i="4"/>
  <c r="O3181" i="4"/>
  <c r="O3182" i="4"/>
  <c r="O3183" i="4"/>
  <c r="O3184" i="4"/>
  <c r="O3185" i="4"/>
  <c r="O3186" i="4"/>
  <c r="O3187" i="4"/>
  <c r="O3188" i="4"/>
  <c r="O3189" i="4"/>
  <c r="O3190" i="4"/>
  <c r="O3191" i="4"/>
  <c r="O3192" i="4"/>
  <c r="O3193" i="4"/>
  <c r="O3194" i="4"/>
  <c r="O3195" i="4"/>
  <c r="O3196" i="4"/>
  <c r="O3197" i="4"/>
  <c r="O3198" i="4"/>
  <c r="O3199" i="4"/>
  <c r="O3200" i="4"/>
  <c r="O3201" i="4"/>
  <c r="O3202" i="4"/>
  <c r="O3203" i="4"/>
  <c r="O3204" i="4"/>
  <c r="O3205" i="4"/>
  <c r="O3206" i="4"/>
  <c r="O3207" i="4"/>
  <c r="O3208" i="4"/>
  <c r="O3209" i="4"/>
  <c r="O3210" i="4"/>
  <c r="O3211" i="4"/>
  <c r="O3212" i="4"/>
  <c r="O3213" i="4"/>
  <c r="O3214" i="4"/>
  <c r="O3215" i="4"/>
  <c r="O3216" i="4"/>
  <c r="O3217" i="4"/>
  <c r="O3218" i="4"/>
  <c r="O3219" i="4"/>
  <c r="O3220" i="4"/>
  <c r="O3221" i="4"/>
  <c r="O3222" i="4"/>
  <c r="O3223" i="4"/>
  <c r="O3224" i="4"/>
  <c r="O3225" i="4"/>
  <c r="O3226" i="4"/>
  <c r="O3227" i="4"/>
  <c r="O3228" i="4"/>
  <c r="O3229" i="4"/>
  <c r="O3230" i="4"/>
  <c r="O3231" i="4"/>
  <c r="O3232" i="4"/>
  <c r="O3233" i="4"/>
  <c r="O3234" i="4"/>
  <c r="O3235" i="4"/>
  <c r="O3236" i="4"/>
  <c r="O3237" i="4"/>
  <c r="O3238" i="4"/>
  <c r="O3239" i="4"/>
  <c r="O3240" i="4"/>
  <c r="O3241" i="4"/>
  <c r="O3242" i="4"/>
  <c r="O3243" i="4"/>
  <c r="O3244" i="4"/>
  <c r="O3245" i="4"/>
  <c r="O3246" i="4"/>
  <c r="O3247" i="4"/>
  <c r="O3248" i="4"/>
  <c r="O3249" i="4"/>
  <c r="O3250" i="4"/>
  <c r="O3251" i="4"/>
  <c r="O3252" i="4"/>
  <c r="O3253" i="4"/>
  <c r="O3254" i="4"/>
  <c r="O3255" i="4"/>
  <c r="O3256" i="4"/>
  <c r="O3257" i="4"/>
  <c r="O3258" i="4"/>
  <c r="O3259" i="4"/>
  <c r="O3260" i="4"/>
  <c r="O3261" i="4"/>
  <c r="O3262" i="4"/>
  <c r="O3263" i="4"/>
  <c r="O3264" i="4"/>
  <c r="O3265" i="4"/>
  <c r="O3266" i="4"/>
  <c r="O3267" i="4"/>
  <c r="O3268" i="4"/>
  <c r="O3269" i="4"/>
  <c r="O3270" i="4"/>
  <c r="O3271" i="4"/>
  <c r="O3272" i="4"/>
  <c r="O3273" i="4"/>
  <c r="O3274" i="4"/>
  <c r="O3275" i="4"/>
  <c r="O3276" i="4"/>
  <c r="O3277" i="4"/>
  <c r="O3278" i="4"/>
  <c r="O3279" i="4"/>
  <c r="O3280" i="4"/>
  <c r="O3281" i="4"/>
  <c r="O3282" i="4"/>
  <c r="O3283" i="4"/>
  <c r="O3284" i="4"/>
  <c r="O3285" i="4"/>
  <c r="O3286" i="4"/>
  <c r="O3287" i="4"/>
  <c r="O3288" i="4"/>
  <c r="O3289" i="4"/>
  <c r="O3290" i="4"/>
  <c r="O3291" i="4"/>
  <c r="O3292" i="4"/>
  <c r="O3293" i="4"/>
  <c r="O3294" i="4"/>
  <c r="O3295" i="4"/>
  <c r="O3296" i="4"/>
  <c r="O3297" i="4"/>
  <c r="O3298" i="4"/>
  <c r="O3299" i="4"/>
  <c r="O3300" i="4"/>
  <c r="O3301" i="4"/>
  <c r="O3302" i="4"/>
  <c r="O3303" i="4"/>
  <c r="O3304" i="4"/>
  <c r="O3305" i="4"/>
  <c r="O3306" i="4"/>
  <c r="O3307" i="4"/>
  <c r="O3308" i="4"/>
  <c r="O3309" i="4"/>
  <c r="O3310" i="4"/>
  <c r="O3311" i="4"/>
  <c r="O3312" i="4"/>
  <c r="O3313" i="4"/>
  <c r="O3314" i="4"/>
  <c r="O3315" i="4"/>
  <c r="O3316" i="4"/>
  <c r="O3317" i="4"/>
  <c r="O3318" i="4"/>
  <c r="O3319" i="4"/>
  <c r="O3320" i="4"/>
  <c r="O3321" i="4"/>
  <c r="O3322" i="4"/>
  <c r="O3323" i="4"/>
  <c r="O3324" i="4"/>
  <c r="O3325" i="4"/>
  <c r="O3326" i="4"/>
  <c r="O3327" i="4"/>
  <c r="O3328" i="4"/>
  <c r="O3329" i="4"/>
  <c r="O3330" i="4"/>
  <c r="O3331" i="4"/>
  <c r="O3332" i="4"/>
  <c r="O3333" i="4"/>
  <c r="O3334" i="4"/>
  <c r="O3335" i="4"/>
  <c r="O3336" i="4"/>
  <c r="O3337" i="4"/>
  <c r="O3338" i="4"/>
  <c r="O3339" i="4"/>
  <c r="O3340" i="4"/>
  <c r="O3341" i="4"/>
  <c r="O3342" i="4"/>
  <c r="O3343" i="4"/>
  <c r="O3344" i="4"/>
  <c r="O3345" i="4"/>
  <c r="O3346" i="4"/>
  <c r="O3347" i="4"/>
  <c r="O3348" i="4"/>
  <c r="O3349" i="4"/>
  <c r="O3350" i="4"/>
  <c r="O3351" i="4"/>
  <c r="O3352" i="4"/>
  <c r="O3353" i="4"/>
  <c r="O3354" i="4"/>
  <c r="O3355" i="4"/>
  <c r="O3356" i="4"/>
  <c r="O3357" i="4"/>
  <c r="O3358" i="4"/>
  <c r="O3359" i="4"/>
  <c r="O3360" i="4"/>
  <c r="O3361" i="4"/>
  <c r="O3362" i="4"/>
  <c r="O3363" i="4"/>
  <c r="O3364" i="4"/>
  <c r="O3365" i="4"/>
  <c r="O3366" i="4"/>
  <c r="O3367" i="4"/>
  <c r="O3368" i="4"/>
  <c r="O3369" i="4"/>
  <c r="O3370" i="4"/>
  <c r="O3371" i="4"/>
  <c r="O3372" i="4"/>
  <c r="O3373" i="4"/>
  <c r="O3374" i="4"/>
  <c r="O3375" i="4"/>
  <c r="O3376" i="4"/>
  <c r="O3377" i="4"/>
  <c r="O3378" i="4"/>
  <c r="O3379" i="4"/>
  <c r="O3380" i="4"/>
  <c r="O3381" i="4"/>
  <c r="O3382" i="4"/>
  <c r="O3383" i="4"/>
  <c r="O3384" i="4"/>
  <c r="O3385" i="4"/>
  <c r="O3386" i="4"/>
  <c r="O3387" i="4"/>
  <c r="O3388" i="4"/>
  <c r="O3389" i="4"/>
  <c r="O3390" i="4"/>
  <c r="O3391" i="4"/>
  <c r="O3392" i="4"/>
  <c r="O3393" i="4"/>
  <c r="O3394" i="4"/>
  <c r="O3395" i="4"/>
  <c r="O3396" i="4"/>
  <c r="O3397" i="4"/>
  <c r="O3398" i="4"/>
  <c r="O3399" i="4"/>
  <c r="O3400" i="4"/>
  <c r="O3401" i="4"/>
  <c r="O3402" i="4"/>
  <c r="O3403" i="4"/>
  <c r="O3404" i="4"/>
  <c r="O3405" i="4"/>
  <c r="O3406" i="4"/>
  <c r="O3407" i="4"/>
  <c r="O3408" i="4"/>
  <c r="O3409" i="4"/>
  <c r="O3410" i="4"/>
  <c r="O3411" i="4"/>
  <c r="O3412" i="4"/>
  <c r="O3413" i="4"/>
  <c r="O3414" i="4"/>
  <c r="O3415" i="4"/>
  <c r="O3416" i="4"/>
  <c r="O3417" i="4"/>
  <c r="O3418" i="4"/>
  <c r="O3419" i="4"/>
  <c r="O3420" i="4"/>
  <c r="O3421" i="4"/>
  <c r="O3422" i="4"/>
  <c r="O3423" i="4"/>
  <c r="O3424" i="4"/>
  <c r="O3425" i="4"/>
  <c r="O3426" i="4"/>
  <c r="O3427" i="4"/>
  <c r="O3428" i="4"/>
  <c r="O3429" i="4"/>
  <c r="O3430" i="4"/>
  <c r="O3431" i="4"/>
  <c r="O3432" i="4"/>
  <c r="O3433" i="4"/>
  <c r="O3434" i="4"/>
  <c r="O3435" i="4"/>
  <c r="O3436" i="4"/>
  <c r="O3437" i="4"/>
  <c r="O3438" i="4"/>
  <c r="O3439" i="4"/>
  <c r="O3440" i="4"/>
  <c r="O3441" i="4"/>
  <c r="O3442" i="4"/>
  <c r="O3443" i="4"/>
  <c r="O3444" i="4"/>
  <c r="O3445" i="4"/>
  <c r="O3446" i="4"/>
  <c r="O3447" i="4"/>
  <c r="O3448" i="4"/>
  <c r="O3449" i="4"/>
  <c r="O3450" i="4"/>
  <c r="O3451" i="4"/>
  <c r="O3452" i="4"/>
  <c r="O3453" i="4"/>
  <c r="O3454" i="4"/>
  <c r="O3455" i="4"/>
  <c r="O3456" i="4"/>
  <c r="O3457" i="4"/>
  <c r="O3458" i="4"/>
  <c r="O3459" i="4"/>
  <c r="O3460" i="4"/>
  <c r="O3461" i="4"/>
  <c r="O3462" i="4"/>
  <c r="O3463" i="4"/>
  <c r="O3464" i="4"/>
  <c r="O3465" i="4"/>
  <c r="O3466" i="4"/>
  <c r="O3467" i="4"/>
  <c r="O3468" i="4"/>
  <c r="O3469" i="4"/>
  <c r="O3470" i="4"/>
  <c r="O3471" i="4"/>
  <c r="O3472" i="4"/>
  <c r="O3473" i="4"/>
  <c r="O3474" i="4"/>
  <c r="O3475" i="4"/>
  <c r="O3476" i="4"/>
  <c r="O3477" i="4"/>
  <c r="O3478" i="4"/>
  <c r="O3479" i="4"/>
  <c r="O3480" i="4"/>
  <c r="O3481" i="4"/>
  <c r="O3482" i="4"/>
  <c r="O3483" i="4"/>
  <c r="O3484" i="4"/>
  <c r="O3485" i="4"/>
  <c r="O3486" i="4"/>
  <c r="O3487" i="4"/>
  <c r="O3488" i="4"/>
  <c r="O3489" i="4"/>
  <c r="O3490" i="4"/>
  <c r="O3491" i="4"/>
  <c r="O3492" i="4"/>
  <c r="O3493" i="4"/>
  <c r="O3494" i="4"/>
  <c r="O3495" i="4"/>
  <c r="O3496" i="4"/>
  <c r="O3497" i="4"/>
  <c r="O3498" i="4"/>
  <c r="O3499" i="4"/>
  <c r="O3500" i="4"/>
  <c r="O3501" i="4"/>
  <c r="O3502" i="4"/>
  <c r="O3503" i="4"/>
  <c r="O3504" i="4"/>
  <c r="O3505" i="4"/>
  <c r="O3506" i="4"/>
  <c r="O3507" i="4"/>
  <c r="O3508" i="4"/>
  <c r="O3509" i="4"/>
  <c r="O3510" i="4"/>
  <c r="O3511" i="4"/>
  <c r="O3512" i="4"/>
  <c r="O3513" i="4"/>
  <c r="O3514" i="4"/>
  <c r="O3515" i="4"/>
  <c r="O3516" i="4"/>
  <c r="O3517" i="4"/>
  <c r="O3518" i="4"/>
  <c r="O3519" i="4"/>
  <c r="O3520" i="4"/>
  <c r="O3521" i="4"/>
  <c r="O3522" i="4"/>
  <c r="O3523" i="4"/>
  <c r="O3524" i="4"/>
  <c r="O3525" i="4"/>
  <c r="O3526" i="4"/>
  <c r="O3527" i="4"/>
  <c r="O3528" i="4"/>
  <c r="O3529" i="4"/>
  <c r="O3530" i="4"/>
  <c r="O3531" i="4"/>
  <c r="O3532" i="4"/>
  <c r="O3533" i="4"/>
  <c r="O3534" i="4"/>
  <c r="O3535" i="4"/>
  <c r="O3536" i="4"/>
  <c r="O3537" i="4"/>
  <c r="O3538" i="4"/>
  <c r="O3539" i="4"/>
  <c r="O3540" i="4"/>
  <c r="O3541" i="4"/>
  <c r="O3542" i="4"/>
  <c r="O3543" i="4"/>
  <c r="O3544" i="4"/>
  <c r="O3545" i="4"/>
  <c r="O3546" i="4"/>
  <c r="O3547" i="4"/>
  <c r="O3548" i="4"/>
  <c r="O3549" i="4"/>
  <c r="O3550" i="4"/>
  <c r="O3551" i="4"/>
  <c r="O3552" i="4"/>
  <c r="O3553" i="4"/>
  <c r="O3554" i="4"/>
  <c r="O3555" i="4"/>
  <c r="O3556" i="4"/>
  <c r="O3557" i="4"/>
  <c r="O3558" i="4"/>
  <c r="O3559" i="4"/>
  <c r="O3560" i="4"/>
  <c r="O3561" i="4"/>
  <c r="O3562" i="4"/>
  <c r="O3563" i="4"/>
  <c r="O3564" i="4"/>
  <c r="O3565" i="4"/>
  <c r="O3566" i="4"/>
  <c r="O3567" i="4"/>
  <c r="O3568" i="4"/>
  <c r="O3569" i="4"/>
  <c r="O3570" i="4"/>
  <c r="O3571" i="4"/>
  <c r="O3572" i="4"/>
  <c r="O3573" i="4"/>
  <c r="O3574" i="4"/>
  <c r="O3575" i="4"/>
  <c r="O3576" i="4"/>
  <c r="O3577" i="4"/>
  <c r="O3578" i="4"/>
  <c r="O3579" i="4"/>
  <c r="O3580" i="4"/>
  <c r="O3581" i="4"/>
  <c r="O3582" i="4"/>
  <c r="O3583" i="4"/>
  <c r="O3584" i="4"/>
  <c r="O3585" i="4"/>
  <c r="O3586" i="4"/>
  <c r="O3587" i="4"/>
  <c r="O3588" i="4"/>
  <c r="O3589" i="4"/>
  <c r="O3590" i="4"/>
  <c r="O3591" i="4"/>
  <c r="O3592" i="4"/>
  <c r="O3593" i="4"/>
  <c r="O3594" i="4"/>
  <c r="O3595" i="4"/>
  <c r="O3596" i="4"/>
  <c r="O3597" i="4"/>
  <c r="O3598" i="4"/>
  <c r="O3599" i="4"/>
  <c r="O3600" i="4"/>
  <c r="O3601" i="4"/>
  <c r="O3602" i="4"/>
  <c r="O3603" i="4"/>
  <c r="O3604" i="4"/>
  <c r="O3605" i="4"/>
  <c r="O3606" i="4"/>
  <c r="O3607" i="4"/>
  <c r="O3608" i="4"/>
  <c r="O3609" i="4"/>
  <c r="O3610" i="4"/>
  <c r="O3611" i="4"/>
  <c r="O3612" i="4"/>
  <c r="O3613" i="4"/>
  <c r="O3614" i="4"/>
  <c r="O3615" i="4"/>
  <c r="O3616" i="4"/>
  <c r="O3617" i="4"/>
  <c r="O3618" i="4"/>
  <c r="O3619" i="4"/>
  <c r="O3620" i="4"/>
  <c r="O3621" i="4"/>
  <c r="O3622" i="4"/>
  <c r="O3623" i="4"/>
  <c r="O3624" i="4"/>
  <c r="O3625" i="4"/>
  <c r="O3626" i="4"/>
  <c r="O3627" i="4"/>
  <c r="O3628" i="4"/>
  <c r="O3629" i="4"/>
  <c r="O3630" i="4"/>
  <c r="O3631" i="4"/>
  <c r="O3632" i="4"/>
  <c r="O3633" i="4"/>
  <c r="O3634" i="4"/>
  <c r="O3635" i="4"/>
  <c r="O3636" i="4"/>
  <c r="O3637" i="4"/>
  <c r="O3638" i="4"/>
  <c r="O3639" i="4"/>
  <c r="O3640" i="4"/>
  <c r="O3641" i="4"/>
  <c r="O3642" i="4"/>
  <c r="O3643" i="4"/>
  <c r="O3644" i="4"/>
  <c r="O3645" i="4"/>
  <c r="O3646" i="4"/>
  <c r="O3647" i="4"/>
  <c r="O3648" i="4"/>
  <c r="O3649" i="4"/>
  <c r="O3650" i="4"/>
  <c r="O3651" i="4"/>
  <c r="O3652" i="4"/>
  <c r="O3653" i="4"/>
  <c r="O3654" i="4"/>
  <c r="O3655" i="4"/>
  <c r="O3656" i="4"/>
  <c r="O3657" i="4"/>
  <c r="O3658" i="4"/>
  <c r="O3659" i="4"/>
  <c r="O3660" i="4"/>
  <c r="O3661" i="4"/>
  <c r="O3662" i="4"/>
  <c r="O3663" i="4"/>
  <c r="O3664" i="4"/>
  <c r="O3665" i="4"/>
  <c r="O3666" i="4"/>
  <c r="O3667" i="4"/>
  <c r="O3668" i="4"/>
  <c r="O3669" i="4"/>
  <c r="O3670" i="4"/>
  <c r="O3671" i="4"/>
  <c r="O3672" i="4"/>
  <c r="O3673" i="4"/>
  <c r="O3674" i="4"/>
  <c r="O3675" i="4"/>
  <c r="O3676" i="4"/>
  <c r="O3677" i="4"/>
  <c r="O3678" i="4"/>
  <c r="O3679" i="4"/>
  <c r="O3680" i="4"/>
  <c r="O3681" i="4"/>
  <c r="O3682" i="4"/>
  <c r="O3683" i="4"/>
  <c r="O3684" i="4"/>
  <c r="O3685" i="4"/>
  <c r="O3686" i="4"/>
  <c r="O3687" i="4"/>
  <c r="O3688" i="4"/>
  <c r="O3689" i="4"/>
  <c r="O3690" i="4"/>
  <c r="O3691" i="4"/>
  <c r="O3692" i="4"/>
  <c r="O3693" i="4"/>
  <c r="O3694" i="4"/>
  <c r="O3695" i="4"/>
  <c r="O3696" i="4"/>
  <c r="O3697" i="4"/>
  <c r="O3698" i="4"/>
  <c r="O3699" i="4"/>
  <c r="O3700" i="4"/>
  <c r="O3701" i="4"/>
  <c r="O3702" i="4"/>
  <c r="O3703" i="4"/>
  <c r="O3704" i="4"/>
  <c r="O3705" i="4"/>
  <c r="O3706" i="4"/>
  <c r="O3707" i="4"/>
  <c r="O3708" i="4"/>
  <c r="O3709" i="4"/>
  <c r="O3710" i="4"/>
  <c r="O3711" i="4"/>
  <c r="O3712" i="4"/>
  <c r="O3713" i="4"/>
  <c r="O3714" i="4"/>
  <c r="O3715" i="4"/>
  <c r="O3716" i="4"/>
  <c r="O3717" i="4"/>
  <c r="O3718" i="4"/>
  <c r="O3719" i="4"/>
  <c r="O3720" i="4"/>
  <c r="O3721" i="4"/>
  <c r="O3722" i="4"/>
  <c r="O3723" i="4"/>
  <c r="O3724" i="4"/>
  <c r="O3725" i="4"/>
  <c r="O3726" i="4"/>
  <c r="O3727" i="4"/>
  <c r="O3728" i="4"/>
  <c r="O3729" i="4"/>
  <c r="O3730" i="4"/>
  <c r="O3731" i="4"/>
  <c r="O3732" i="4"/>
  <c r="O3733" i="4"/>
  <c r="O3734" i="4"/>
  <c r="O3735" i="4"/>
  <c r="O3736" i="4"/>
  <c r="O3737" i="4"/>
  <c r="O3738" i="4"/>
  <c r="O3739" i="4"/>
  <c r="O3740" i="4"/>
  <c r="O3741" i="4"/>
  <c r="O3742" i="4"/>
  <c r="O3743" i="4"/>
  <c r="O3744" i="4"/>
  <c r="O3745" i="4"/>
  <c r="O3746" i="4"/>
  <c r="O3747" i="4"/>
  <c r="O3748" i="4"/>
  <c r="O3749" i="4"/>
  <c r="O3750" i="4"/>
  <c r="O3751" i="4"/>
  <c r="O3752" i="4"/>
  <c r="O3753" i="4"/>
  <c r="O3754" i="4"/>
  <c r="O3755" i="4"/>
  <c r="O3756" i="4"/>
  <c r="O3757" i="4"/>
  <c r="O3758" i="4"/>
  <c r="O3759" i="4"/>
  <c r="O3760" i="4"/>
  <c r="O3761" i="4"/>
  <c r="O3762" i="4"/>
  <c r="O3763" i="4"/>
  <c r="O3764" i="4"/>
  <c r="O3765" i="4"/>
  <c r="O3766" i="4"/>
  <c r="O3767" i="4"/>
  <c r="O3768" i="4"/>
  <c r="O3769" i="4"/>
  <c r="O3770" i="4"/>
  <c r="O3771" i="4"/>
  <c r="O3772" i="4"/>
  <c r="O3773" i="4"/>
  <c r="O3774" i="4"/>
  <c r="O3775" i="4"/>
  <c r="O3776" i="4"/>
  <c r="O3777" i="4"/>
  <c r="O3778" i="4"/>
  <c r="O3779" i="4"/>
  <c r="O3780" i="4"/>
  <c r="O3781" i="4"/>
  <c r="O3782" i="4"/>
  <c r="O3783" i="4"/>
  <c r="O3784" i="4"/>
  <c r="O3785" i="4"/>
  <c r="O3786" i="4"/>
  <c r="O3787" i="4"/>
  <c r="O3788" i="4"/>
  <c r="O3789" i="4"/>
  <c r="O3790" i="4"/>
  <c r="O3791" i="4"/>
  <c r="O3792" i="4"/>
  <c r="O3793" i="4"/>
  <c r="O3794" i="4"/>
  <c r="O3795" i="4"/>
  <c r="O3796" i="4"/>
  <c r="O3797" i="4"/>
  <c r="O3798" i="4"/>
  <c r="O3799" i="4"/>
  <c r="O3800" i="4"/>
  <c r="O3801" i="4"/>
  <c r="O3802" i="4"/>
  <c r="O3803" i="4"/>
  <c r="O3804" i="4"/>
  <c r="O3805" i="4"/>
  <c r="O3806" i="4"/>
  <c r="O3807" i="4"/>
  <c r="O3808" i="4"/>
  <c r="O3809" i="4"/>
  <c r="O3810" i="4"/>
  <c r="O3811" i="4"/>
  <c r="O3812" i="4"/>
  <c r="O3813" i="4"/>
  <c r="O3814" i="4"/>
  <c r="O3815" i="4"/>
  <c r="O3816" i="4"/>
  <c r="O3817" i="4"/>
  <c r="O3818" i="4"/>
  <c r="O3819" i="4"/>
  <c r="O3820" i="4"/>
  <c r="O3821" i="4"/>
  <c r="O3822" i="4"/>
  <c r="O3823" i="4"/>
  <c r="O3824" i="4"/>
  <c r="O3825" i="4"/>
  <c r="O3826" i="4"/>
  <c r="O3827" i="4"/>
  <c r="O3828" i="4"/>
  <c r="O3829" i="4"/>
  <c r="O3830" i="4"/>
  <c r="O3831" i="4"/>
  <c r="O3832" i="4"/>
  <c r="O3833" i="4"/>
  <c r="O3834" i="4"/>
  <c r="O3835" i="4"/>
  <c r="O3836" i="4"/>
  <c r="O3837" i="4"/>
  <c r="O3838" i="4"/>
  <c r="O3839" i="4"/>
  <c r="O3840" i="4"/>
  <c r="O3841" i="4"/>
  <c r="O3842" i="4"/>
  <c r="O3843" i="4"/>
  <c r="O3844" i="4"/>
  <c r="O3845" i="4"/>
  <c r="O3846" i="4"/>
  <c r="O3847" i="4"/>
  <c r="O3848" i="4"/>
  <c r="O3849" i="4"/>
  <c r="O3850" i="4"/>
  <c r="O3851" i="4"/>
  <c r="O3852" i="4"/>
  <c r="O3853" i="4"/>
  <c r="O3854" i="4"/>
  <c r="O3855" i="4"/>
  <c r="O3856" i="4"/>
  <c r="O3857" i="4"/>
  <c r="O3858" i="4"/>
  <c r="O3859" i="4"/>
  <c r="O3860" i="4"/>
  <c r="O3861" i="4"/>
  <c r="O3862" i="4"/>
  <c r="O3863" i="4"/>
  <c r="O3864" i="4"/>
  <c r="O3865" i="4"/>
  <c r="O3866" i="4"/>
  <c r="O3867" i="4"/>
  <c r="O3868" i="4"/>
  <c r="O3869" i="4"/>
  <c r="O3870" i="4"/>
  <c r="O3871" i="4"/>
  <c r="O3872" i="4"/>
  <c r="O3873" i="4"/>
  <c r="O3874" i="4"/>
  <c r="O3875" i="4"/>
  <c r="O3876" i="4"/>
  <c r="O3877" i="4"/>
  <c r="O3878" i="4"/>
  <c r="O3879" i="4"/>
  <c r="O3880" i="4"/>
  <c r="O3881" i="4"/>
  <c r="O3882" i="4"/>
  <c r="O3883" i="4"/>
  <c r="O3884" i="4"/>
  <c r="O3885" i="4"/>
  <c r="O3886" i="4"/>
  <c r="O3887" i="4"/>
  <c r="O3888" i="4"/>
  <c r="O3889" i="4"/>
  <c r="O3890" i="4"/>
  <c r="O3891" i="4"/>
  <c r="O3892" i="4"/>
  <c r="O3893" i="4"/>
  <c r="O3894" i="4"/>
  <c r="O3895" i="4"/>
  <c r="O3896" i="4"/>
  <c r="O3897" i="4"/>
  <c r="O3898" i="4"/>
  <c r="O3899" i="4"/>
  <c r="O3900" i="4"/>
  <c r="O3901" i="4"/>
  <c r="O3902" i="4"/>
  <c r="O3903" i="4"/>
  <c r="O3904" i="4"/>
  <c r="O3905" i="4"/>
  <c r="O3906" i="4"/>
  <c r="O3907" i="4"/>
  <c r="O3908" i="4"/>
  <c r="O3909" i="4"/>
  <c r="O3910" i="4"/>
  <c r="O3911" i="4"/>
  <c r="O3912" i="4"/>
  <c r="O3913" i="4"/>
  <c r="O3914" i="4"/>
  <c r="O3915" i="4"/>
  <c r="O3916" i="4"/>
  <c r="O3917" i="4"/>
  <c r="O3918" i="4"/>
  <c r="O3919" i="4"/>
  <c r="O3920" i="4"/>
  <c r="O3921" i="4"/>
  <c r="O3922" i="4"/>
  <c r="O3923" i="4"/>
  <c r="O3924" i="4"/>
  <c r="O3925" i="4"/>
  <c r="O3926" i="4"/>
  <c r="O3927" i="4"/>
  <c r="O3928" i="4"/>
  <c r="O3929" i="4"/>
  <c r="O3930" i="4"/>
  <c r="O3931" i="4"/>
  <c r="O3932" i="4"/>
  <c r="O3933" i="4"/>
  <c r="O3934" i="4"/>
  <c r="O3935" i="4"/>
  <c r="O3936" i="4"/>
  <c r="O3937" i="4"/>
  <c r="O3938" i="4"/>
  <c r="O3939" i="4"/>
  <c r="O3940" i="4"/>
  <c r="O3941" i="4"/>
  <c r="O3942" i="4"/>
  <c r="O3943" i="4"/>
  <c r="O3944" i="4"/>
  <c r="O3945" i="4"/>
  <c r="O3946" i="4"/>
  <c r="O3947" i="4"/>
  <c r="O3948" i="4"/>
  <c r="O3949" i="4"/>
  <c r="O3950" i="4"/>
  <c r="O3951" i="4"/>
  <c r="O3952" i="4"/>
  <c r="O3953" i="4"/>
  <c r="O3954" i="4"/>
  <c r="O3955" i="4"/>
  <c r="O3956" i="4"/>
  <c r="O3957" i="4"/>
  <c r="O3958" i="4"/>
  <c r="O3959" i="4"/>
  <c r="O3960" i="4"/>
  <c r="O3961" i="4"/>
  <c r="O3962" i="4"/>
  <c r="O3963" i="4"/>
  <c r="O3964" i="4"/>
  <c r="O3965" i="4"/>
  <c r="O3966" i="4"/>
  <c r="O3967" i="4"/>
  <c r="O3968" i="4"/>
  <c r="O3969" i="4"/>
  <c r="O3970" i="4"/>
  <c r="O3971" i="4"/>
  <c r="O3972" i="4"/>
  <c r="O3973" i="4"/>
  <c r="O3974" i="4"/>
  <c r="O3975" i="4"/>
  <c r="O3976" i="4"/>
  <c r="O3977" i="4"/>
  <c r="O3978" i="4"/>
  <c r="O3979" i="4"/>
  <c r="O3980" i="4"/>
  <c r="O3981" i="4"/>
  <c r="O3982" i="4"/>
  <c r="O3983" i="4"/>
  <c r="O3984" i="4"/>
  <c r="O3985" i="4"/>
  <c r="O3986" i="4"/>
  <c r="O3987" i="4"/>
  <c r="O3988" i="4"/>
  <c r="O3989" i="4"/>
  <c r="O3990" i="4"/>
  <c r="O3991" i="4"/>
  <c r="O3992" i="4"/>
  <c r="O3993" i="4"/>
  <c r="O3994" i="4"/>
  <c r="O3995" i="4"/>
  <c r="O3996" i="4"/>
  <c r="O3997" i="4"/>
  <c r="O3998" i="4"/>
  <c r="O3999" i="4"/>
  <c r="O4000" i="4"/>
  <c r="O4001" i="4"/>
  <c r="O4002" i="4"/>
  <c r="O4003" i="4"/>
  <c r="O4004" i="4"/>
  <c r="O4005" i="4"/>
  <c r="O4006" i="4"/>
  <c r="O4007" i="4"/>
  <c r="O4008" i="4"/>
  <c r="O4009" i="4"/>
  <c r="O4010" i="4"/>
  <c r="O4011" i="4"/>
  <c r="O4012" i="4"/>
  <c r="O4013" i="4"/>
  <c r="O4014" i="4"/>
  <c r="O4015" i="4"/>
  <c r="O4016" i="4"/>
  <c r="O4017" i="4"/>
  <c r="O4018" i="4"/>
  <c r="O4019" i="4"/>
  <c r="O4020" i="4"/>
  <c r="O4021" i="4"/>
  <c r="O4022" i="4"/>
  <c r="O4023" i="4"/>
  <c r="O4024" i="4"/>
  <c r="O4025" i="4"/>
  <c r="O4026" i="4"/>
  <c r="O4027" i="4"/>
  <c r="O4028" i="4"/>
  <c r="O4029" i="4"/>
  <c r="O4030" i="4"/>
  <c r="O4031" i="4"/>
  <c r="O4032" i="4"/>
  <c r="O4033" i="4"/>
  <c r="O4034" i="4"/>
  <c r="O4035" i="4"/>
  <c r="O4036" i="4"/>
  <c r="O4037" i="4"/>
  <c r="O4038" i="4"/>
  <c r="O4039" i="4"/>
  <c r="O4040" i="4"/>
  <c r="O4041" i="4"/>
  <c r="O4042" i="4"/>
  <c r="O4043" i="4"/>
  <c r="O4044" i="4"/>
  <c r="O4045" i="4"/>
  <c r="O4046" i="4"/>
  <c r="O4047" i="4"/>
  <c r="O4048" i="4"/>
  <c r="O4049" i="4"/>
  <c r="O4050" i="4"/>
  <c r="O4051" i="4"/>
  <c r="O4052" i="4"/>
  <c r="O4053" i="4"/>
  <c r="O4054" i="4"/>
  <c r="O4055" i="4"/>
  <c r="O4056" i="4"/>
  <c r="O4057" i="4"/>
  <c r="O4058" i="4"/>
  <c r="O4059" i="4"/>
  <c r="O4060" i="4"/>
  <c r="O4061" i="4"/>
  <c r="O4062" i="4"/>
  <c r="O4063" i="4"/>
  <c r="O4064" i="4"/>
  <c r="O4065" i="4"/>
  <c r="O4066" i="4"/>
  <c r="O4067" i="4"/>
  <c r="O4068" i="4"/>
  <c r="O4069" i="4"/>
  <c r="O4070" i="4"/>
  <c r="O4071" i="4"/>
  <c r="O4072" i="4"/>
  <c r="O4073" i="4"/>
  <c r="O4074" i="4"/>
  <c r="O4075" i="4"/>
  <c r="O4076" i="4"/>
  <c r="O4077" i="4"/>
  <c r="O4078" i="4"/>
  <c r="O4079" i="4"/>
  <c r="O4080" i="4"/>
  <c r="O4081" i="4"/>
  <c r="O4082" i="4"/>
  <c r="O4083" i="4"/>
  <c r="O4084" i="4"/>
  <c r="O4085" i="4"/>
  <c r="O4086" i="4"/>
  <c r="O4087" i="4"/>
  <c r="O4088" i="4"/>
  <c r="O4089" i="4"/>
  <c r="O4090" i="4"/>
  <c r="O4091" i="4"/>
  <c r="O4092" i="4"/>
  <c r="O4093" i="4"/>
  <c r="O4094" i="4"/>
  <c r="O4095" i="4"/>
  <c r="O4096" i="4"/>
  <c r="O4097" i="4"/>
  <c r="O4098" i="4"/>
  <c r="O4099" i="4"/>
  <c r="O4100" i="4"/>
  <c r="O4101" i="4"/>
  <c r="O4102" i="4"/>
  <c r="O4103" i="4"/>
  <c r="O4104" i="4"/>
  <c r="O4105" i="4"/>
  <c r="O4106" i="4"/>
  <c r="O4107" i="4"/>
  <c r="O4108" i="4"/>
  <c r="O4109" i="4"/>
  <c r="O4110" i="4"/>
  <c r="O4111" i="4"/>
  <c r="O4112" i="4"/>
  <c r="O4113" i="4"/>
  <c r="O4114" i="4"/>
  <c r="O4115" i="4"/>
  <c r="O4116" i="4"/>
  <c r="O4117" i="4"/>
  <c r="O4118" i="4"/>
  <c r="O4119" i="4"/>
  <c r="O4120" i="4"/>
  <c r="O4121" i="4"/>
  <c r="O4122" i="4"/>
  <c r="O4123" i="4"/>
  <c r="O4124" i="4"/>
  <c r="O4125" i="4"/>
  <c r="O4126" i="4"/>
  <c r="O4127" i="4"/>
  <c r="O4128" i="4"/>
  <c r="O4129" i="4"/>
  <c r="O4130" i="4"/>
  <c r="O4131" i="4"/>
  <c r="O4132" i="4"/>
  <c r="O4133" i="4"/>
  <c r="O4134" i="4"/>
  <c r="O4135" i="4"/>
  <c r="O4136" i="4"/>
  <c r="O4137" i="4"/>
  <c r="O4138" i="4"/>
  <c r="O4139" i="4"/>
  <c r="O4140" i="4"/>
  <c r="O4141" i="4"/>
  <c r="O4142" i="4"/>
  <c r="O4143" i="4"/>
  <c r="O4144" i="4"/>
  <c r="O4145" i="4"/>
  <c r="O4146" i="4"/>
  <c r="O4147" i="4"/>
  <c r="O4148" i="4"/>
  <c r="O4149" i="4"/>
  <c r="O4150" i="4"/>
  <c r="O4151" i="4"/>
  <c r="O4152" i="4"/>
  <c r="O4153" i="4"/>
  <c r="O4154" i="4"/>
  <c r="O4155" i="4"/>
  <c r="O4156" i="4"/>
  <c r="O4157" i="4"/>
  <c r="O4158" i="4"/>
  <c r="O4159" i="4"/>
  <c r="O4160" i="4"/>
  <c r="O4161" i="4"/>
  <c r="O4162" i="4"/>
  <c r="O4163" i="4"/>
  <c r="O4164" i="4"/>
  <c r="O4165" i="4"/>
  <c r="O4166" i="4"/>
  <c r="O4167" i="4"/>
  <c r="O4168" i="4"/>
  <c r="O4169" i="4"/>
  <c r="O4170" i="4"/>
  <c r="O4171" i="4"/>
  <c r="O4172" i="4"/>
  <c r="O4173" i="4"/>
  <c r="O4174" i="4"/>
  <c r="O4175" i="4"/>
  <c r="O4176" i="4"/>
  <c r="O4177" i="4"/>
  <c r="O4178" i="4"/>
  <c r="O4179" i="4"/>
  <c r="O4180" i="4"/>
  <c r="O4181" i="4"/>
  <c r="O4182" i="4"/>
  <c r="O4183" i="4"/>
  <c r="O4184" i="4"/>
  <c r="O4185" i="4"/>
  <c r="O4186" i="4"/>
  <c r="O4187" i="4"/>
  <c r="O4188" i="4"/>
  <c r="O4189" i="4"/>
  <c r="O4190" i="4"/>
  <c r="O4191" i="4"/>
  <c r="O4192" i="4"/>
  <c r="O4193" i="4"/>
  <c r="O4194" i="4"/>
  <c r="O4195" i="4"/>
  <c r="O4196" i="4"/>
  <c r="O4197" i="4"/>
  <c r="O4198" i="4"/>
  <c r="O4199" i="4"/>
  <c r="O4200" i="4"/>
  <c r="O4201" i="4"/>
  <c r="O4202" i="4"/>
  <c r="O4203" i="4"/>
  <c r="O4204" i="4"/>
  <c r="O4205" i="4"/>
  <c r="O4206" i="4"/>
  <c r="O4207" i="4"/>
  <c r="O4208" i="4"/>
  <c r="O4209" i="4"/>
  <c r="O4210" i="4"/>
  <c r="O4211" i="4"/>
  <c r="O4212" i="4"/>
  <c r="O4213" i="4"/>
  <c r="O4214" i="4"/>
  <c r="O4215" i="4"/>
  <c r="O4216" i="4"/>
  <c r="O4217" i="4"/>
  <c r="O4218" i="4"/>
  <c r="O4219" i="4"/>
  <c r="O4220" i="4"/>
  <c r="O4221" i="4"/>
  <c r="O4222" i="4"/>
  <c r="O4223" i="4"/>
  <c r="O4224" i="4"/>
  <c r="O4225" i="4"/>
  <c r="O4226" i="4"/>
  <c r="O4227" i="4"/>
  <c r="O4228" i="4"/>
  <c r="O4229" i="4"/>
  <c r="O4230" i="4"/>
  <c r="O4231" i="4"/>
  <c r="O4232" i="4"/>
  <c r="O4233" i="4"/>
  <c r="O4234" i="4"/>
  <c r="O4235" i="4"/>
  <c r="O4236" i="4"/>
  <c r="O4237" i="4"/>
  <c r="O4238" i="4"/>
  <c r="O4239" i="4"/>
  <c r="O4240" i="4"/>
  <c r="O4241" i="4"/>
  <c r="O4242" i="4"/>
  <c r="O4243" i="4"/>
  <c r="O4244" i="4"/>
  <c r="O4245" i="4"/>
  <c r="O4246" i="4"/>
  <c r="O4247" i="4"/>
  <c r="O4248" i="4"/>
  <c r="O4249" i="4"/>
  <c r="O4250" i="4"/>
  <c r="O4251" i="4"/>
  <c r="O4252" i="4"/>
  <c r="O4253" i="4"/>
  <c r="O4254" i="4"/>
  <c r="O4255" i="4"/>
  <c r="O4256" i="4"/>
  <c r="O4257" i="4"/>
  <c r="O4258" i="4"/>
  <c r="O4259" i="4"/>
  <c r="O4260" i="4"/>
  <c r="O4261" i="4"/>
  <c r="O4262" i="4"/>
  <c r="O4263" i="4"/>
  <c r="O4264" i="4"/>
  <c r="O4265" i="4"/>
  <c r="O4266" i="4"/>
  <c r="O4267" i="4"/>
  <c r="O4268" i="4"/>
  <c r="O4269" i="4"/>
  <c r="O4270" i="4"/>
  <c r="O4271" i="4"/>
  <c r="O4272" i="4"/>
  <c r="O4273" i="4"/>
  <c r="O4274" i="4"/>
  <c r="O4275" i="4"/>
  <c r="O4276" i="4"/>
  <c r="O4277" i="4"/>
  <c r="O4278" i="4"/>
  <c r="O4279" i="4"/>
  <c r="O4280" i="4"/>
  <c r="O4281" i="4"/>
  <c r="O4282" i="4"/>
  <c r="O4283" i="4"/>
  <c r="O4284" i="4"/>
  <c r="O4285" i="4"/>
  <c r="O4286" i="4"/>
  <c r="O4287" i="4"/>
  <c r="O4288" i="4"/>
  <c r="O4289" i="4"/>
  <c r="O4290" i="4"/>
  <c r="O4291" i="4"/>
  <c r="O4292" i="4"/>
  <c r="O4293" i="4"/>
  <c r="O4294" i="4"/>
  <c r="O4295" i="4"/>
  <c r="O4296" i="4"/>
  <c r="O4297" i="4"/>
  <c r="O4298" i="4"/>
  <c r="O4299" i="4"/>
  <c r="O4300" i="4"/>
  <c r="O4301" i="4"/>
  <c r="O4302" i="4"/>
  <c r="O4303" i="4"/>
  <c r="O4304" i="4"/>
  <c r="O4305" i="4"/>
  <c r="O4306" i="4"/>
  <c r="O4307" i="4"/>
  <c r="O4308" i="4"/>
  <c r="O4309" i="4"/>
  <c r="O4310" i="4"/>
  <c r="O4311" i="4"/>
  <c r="O4312" i="4"/>
  <c r="O4313" i="4"/>
  <c r="O4314" i="4"/>
  <c r="O4315" i="4"/>
  <c r="O4316" i="4"/>
  <c r="O4317" i="4"/>
  <c r="O4318" i="4"/>
  <c r="O4319" i="4"/>
  <c r="O4320" i="4"/>
  <c r="O4321" i="4"/>
  <c r="O4322" i="4"/>
  <c r="O4323" i="4"/>
  <c r="O4324" i="4"/>
  <c r="O4325" i="4"/>
  <c r="O4326" i="4"/>
  <c r="O4327" i="4"/>
  <c r="O4328" i="4"/>
  <c r="O4329" i="4"/>
  <c r="O4330" i="4"/>
  <c r="O4331" i="4"/>
  <c r="O4332" i="4"/>
  <c r="O4333" i="4"/>
  <c r="O4334" i="4"/>
  <c r="O4335" i="4"/>
  <c r="O4336" i="4"/>
  <c r="O4337" i="4"/>
  <c r="O4338" i="4"/>
  <c r="O4339" i="4"/>
  <c r="O4340" i="4"/>
  <c r="O4341" i="4"/>
  <c r="O4342" i="4"/>
  <c r="O4343" i="4"/>
  <c r="O4344" i="4"/>
  <c r="O4345" i="4"/>
  <c r="O4346" i="4"/>
  <c r="O4347" i="4"/>
  <c r="O4348" i="4"/>
  <c r="O4349" i="4"/>
  <c r="O4350" i="4"/>
  <c r="O4351" i="4"/>
  <c r="O4352" i="4"/>
  <c r="O4353" i="4"/>
  <c r="O4354" i="4"/>
  <c r="O4355" i="4"/>
  <c r="O4356" i="4"/>
  <c r="O4357" i="4"/>
  <c r="O4358" i="4"/>
  <c r="O4359" i="4"/>
  <c r="O4360" i="4"/>
  <c r="O4361" i="4"/>
  <c r="O4362" i="4"/>
  <c r="O4363" i="4"/>
  <c r="O4364" i="4"/>
  <c r="O4365" i="4"/>
  <c r="O4366" i="4"/>
  <c r="O4367" i="4"/>
  <c r="O4368" i="4"/>
  <c r="O4369" i="4"/>
  <c r="O4370" i="4"/>
  <c r="O4371" i="4"/>
  <c r="O4372" i="4"/>
  <c r="O4373" i="4"/>
  <c r="O4374" i="4"/>
  <c r="O4375" i="4"/>
  <c r="O4376" i="4"/>
  <c r="O4377" i="4"/>
  <c r="O4378" i="4"/>
  <c r="O4379" i="4"/>
  <c r="O4380" i="4"/>
  <c r="O4381" i="4"/>
  <c r="O4382" i="4"/>
  <c r="O4383" i="4"/>
  <c r="O4384" i="4"/>
  <c r="O4385" i="4"/>
  <c r="O4386" i="4"/>
  <c r="O4387" i="4"/>
  <c r="O4388" i="4"/>
  <c r="O4389" i="4"/>
  <c r="O4390" i="4"/>
  <c r="O4391" i="4"/>
  <c r="O4392" i="4"/>
  <c r="O4393" i="4"/>
  <c r="O4394" i="4"/>
  <c r="O4395" i="4"/>
  <c r="O4396" i="4"/>
  <c r="O4397" i="4"/>
  <c r="O4398" i="4"/>
  <c r="O4399" i="4"/>
  <c r="O4400" i="4"/>
  <c r="O4401" i="4"/>
  <c r="O4402" i="4"/>
  <c r="O4403" i="4"/>
  <c r="O4404" i="4"/>
  <c r="O4405" i="4"/>
  <c r="O4406" i="4"/>
  <c r="O4407" i="4"/>
  <c r="O4408" i="4"/>
  <c r="O4409" i="4"/>
  <c r="O4410" i="4"/>
  <c r="O4411" i="4"/>
  <c r="O4412" i="4"/>
  <c r="O4413" i="4"/>
  <c r="O4414" i="4"/>
  <c r="O4415" i="4"/>
  <c r="O4416" i="4"/>
  <c r="O4417" i="4"/>
  <c r="O4418" i="4"/>
  <c r="O4419" i="4"/>
  <c r="O4420" i="4"/>
  <c r="O4421" i="4"/>
  <c r="O4422" i="4"/>
  <c r="O4423" i="4"/>
  <c r="O4424" i="4"/>
  <c r="O4425" i="4"/>
  <c r="O4426" i="4"/>
  <c r="O4427" i="4"/>
  <c r="O4428" i="4"/>
  <c r="O4429" i="4"/>
  <c r="O4430" i="4"/>
  <c r="O4431" i="4"/>
  <c r="O4432" i="4"/>
  <c r="O4433" i="4"/>
  <c r="O4434" i="4"/>
  <c r="O4435" i="4"/>
  <c r="O4436" i="4"/>
  <c r="O4437" i="4"/>
  <c r="O4438" i="4"/>
  <c r="O4439" i="4"/>
  <c r="O4440" i="4"/>
  <c r="O4441" i="4"/>
  <c r="O4442" i="4"/>
  <c r="O4443" i="4"/>
  <c r="O4444" i="4"/>
  <c r="O4445" i="4"/>
  <c r="O4446" i="4"/>
  <c r="O4447" i="4"/>
  <c r="O4448" i="4"/>
  <c r="O4449" i="4"/>
  <c r="O4450" i="4"/>
  <c r="O4451" i="4"/>
  <c r="O4452" i="4"/>
  <c r="O4453" i="4"/>
  <c r="O4454" i="4"/>
  <c r="O4455" i="4"/>
  <c r="O4456" i="4"/>
  <c r="O4457" i="4"/>
  <c r="O4458" i="4"/>
  <c r="O4459" i="4"/>
  <c r="O4460" i="4"/>
  <c r="O4461" i="4"/>
  <c r="O4462" i="4"/>
  <c r="O4463" i="4"/>
  <c r="O4464" i="4"/>
  <c r="O4465" i="4"/>
  <c r="O4466" i="4"/>
  <c r="O4467" i="4"/>
  <c r="O4468" i="4"/>
  <c r="O4469" i="4"/>
  <c r="O4470" i="4"/>
  <c r="O4471" i="4"/>
  <c r="O4472" i="4"/>
  <c r="O4473" i="4"/>
  <c r="O4474" i="4"/>
  <c r="O4475" i="4"/>
  <c r="O4476" i="4"/>
  <c r="O4477" i="4"/>
  <c r="O4478" i="4"/>
  <c r="O4479" i="4"/>
  <c r="O4480" i="4"/>
  <c r="O4481" i="4"/>
  <c r="O4482" i="4"/>
  <c r="O4483" i="4"/>
  <c r="O4484" i="4"/>
  <c r="O4485" i="4"/>
  <c r="O4486" i="4"/>
  <c r="O4487" i="4"/>
  <c r="O4488" i="4"/>
  <c r="O4489" i="4"/>
  <c r="O4490" i="4"/>
  <c r="O4491" i="4"/>
  <c r="O4492" i="4"/>
  <c r="O4493" i="4"/>
  <c r="O4494" i="4"/>
  <c r="O4495" i="4"/>
  <c r="O4496" i="4"/>
  <c r="O4497" i="4"/>
  <c r="O4498" i="4"/>
  <c r="O4499" i="4"/>
  <c r="O4500" i="4"/>
  <c r="O4501" i="4"/>
  <c r="O4502" i="4"/>
  <c r="O4503" i="4"/>
  <c r="O4504" i="4"/>
  <c r="O4505" i="4"/>
  <c r="O4506" i="4"/>
  <c r="O4507" i="4"/>
  <c r="O4508" i="4"/>
  <c r="O4509" i="4"/>
  <c r="O4510" i="4"/>
  <c r="O4511" i="4"/>
  <c r="O4512" i="4"/>
  <c r="O4513" i="4"/>
  <c r="O4514" i="4"/>
  <c r="O4515" i="4"/>
  <c r="O4516" i="4"/>
  <c r="O4517" i="4"/>
  <c r="O4518" i="4"/>
  <c r="O4519" i="4"/>
  <c r="O4520" i="4"/>
  <c r="O4521" i="4"/>
  <c r="O4522" i="4"/>
  <c r="O4523" i="4"/>
  <c r="O4524" i="4"/>
  <c r="O4525" i="4"/>
  <c r="O4526" i="4"/>
  <c r="O4527" i="4"/>
  <c r="O4528" i="4"/>
  <c r="O4529" i="4"/>
  <c r="O4530" i="4"/>
  <c r="O4531" i="4"/>
  <c r="O4532" i="4"/>
  <c r="O4533" i="4"/>
  <c r="O4534" i="4"/>
  <c r="O4535" i="4"/>
  <c r="O4536" i="4"/>
  <c r="O4537" i="4"/>
  <c r="O4538" i="4"/>
  <c r="O4539" i="4"/>
  <c r="O4540" i="4"/>
  <c r="O4541" i="4"/>
  <c r="O4542" i="4"/>
  <c r="O4543" i="4"/>
  <c r="O4544" i="4"/>
  <c r="O4545" i="4"/>
  <c r="O4546" i="4"/>
  <c r="O4547" i="4"/>
  <c r="O4548" i="4"/>
  <c r="O4549" i="4"/>
  <c r="O4550" i="4"/>
  <c r="O4551" i="4"/>
  <c r="O4552" i="4"/>
  <c r="O4553" i="4"/>
  <c r="O4554" i="4"/>
  <c r="O4555" i="4"/>
  <c r="O4556" i="4"/>
  <c r="O4557" i="4"/>
  <c r="O4558" i="4"/>
  <c r="O4559" i="4"/>
  <c r="O4560" i="4"/>
  <c r="O4561" i="4"/>
  <c r="O4562" i="4"/>
  <c r="O4563" i="4"/>
  <c r="O4564" i="4"/>
  <c r="O4565" i="4"/>
  <c r="O4566" i="4"/>
  <c r="O4567" i="4"/>
  <c r="O4568" i="4"/>
  <c r="O4569" i="4"/>
  <c r="O4570" i="4"/>
  <c r="O4571" i="4"/>
  <c r="O4572" i="4"/>
  <c r="O4573" i="4"/>
  <c r="O4574" i="4"/>
  <c r="O4575" i="4"/>
  <c r="O4576" i="4"/>
  <c r="O4577" i="4"/>
  <c r="O4578" i="4"/>
  <c r="O4579" i="4"/>
  <c r="O4580" i="4"/>
  <c r="O4581" i="4"/>
  <c r="O4582" i="4"/>
  <c r="O4583" i="4"/>
  <c r="O4584" i="4"/>
  <c r="O4585" i="4"/>
  <c r="O4586" i="4"/>
  <c r="O4587" i="4"/>
  <c r="O4588" i="4"/>
  <c r="O4589" i="4"/>
  <c r="O4590" i="4"/>
  <c r="O4591" i="4"/>
  <c r="O4592" i="4"/>
  <c r="O4593" i="4"/>
  <c r="O4594" i="4"/>
  <c r="O4595" i="4"/>
  <c r="O4596" i="4"/>
  <c r="O4597" i="4"/>
  <c r="O4598" i="4"/>
  <c r="O4599" i="4"/>
  <c r="O4600" i="4"/>
  <c r="O4601" i="4"/>
  <c r="O4602" i="4"/>
  <c r="O4603" i="4"/>
  <c r="O4604" i="4"/>
  <c r="O4605" i="4"/>
  <c r="O4606" i="4"/>
  <c r="O4607" i="4"/>
  <c r="O4608" i="4"/>
  <c r="O4609" i="4"/>
  <c r="O4610" i="4"/>
  <c r="O4611" i="4"/>
  <c r="O4612" i="4"/>
  <c r="O4613" i="4"/>
  <c r="O4614" i="4"/>
  <c r="O4615" i="4"/>
  <c r="O4616" i="4"/>
  <c r="O4617" i="4"/>
  <c r="O4618" i="4"/>
  <c r="O4619" i="4"/>
  <c r="O4620" i="4"/>
  <c r="O4621" i="4"/>
  <c r="O4622" i="4"/>
  <c r="O4623" i="4"/>
  <c r="O4624" i="4"/>
  <c r="O4625" i="4"/>
  <c r="O4626" i="4"/>
  <c r="O4627" i="4"/>
  <c r="O4628" i="4"/>
  <c r="O4629" i="4"/>
  <c r="O4630" i="4"/>
  <c r="O4631" i="4"/>
  <c r="O4632" i="4"/>
  <c r="O4633" i="4"/>
  <c r="O4634" i="4"/>
  <c r="O4635" i="4"/>
  <c r="O4636" i="4"/>
  <c r="O4637" i="4"/>
  <c r="O4638" i="4"/>
  <c r="O4639" i="4"/>
  <c r="O4640" i="4"/>
  <c r="O4641" i="4"/>
  <c r="O4642" i="4"/>
  <c r="O4643" i="4"/>
  <c r="O4644" i="4"/>
  <c r="O4645" i="4"/>
  <c r="O4646" i="4"/>
  <c r="O4647" i="4"/>
  <c r="O4648" i="4"/>
  <c r="O4649" i="4"/>
  <c r="O4650" i="4"/>
  <c r="O4651" i="4"/>
  <c r="O4652" i="4"/>
  <c r="O4653" i="4"/>
  <c r="O4654" i="4"/>
  <c r="O4655" i="4"/>
  <c r="O4656" i="4"/>
  <c r="O4657" i="4"/>
  <c r="O4658" i="4"/>
  <c r="O4659" i="4"/>
  <c r="O4660" i="4"/>
  <c r="O4661" i="4"/>
  <c r="O4662" i="4"/>
  <c r="O4663" i="4"/>
  <c r="O4664" i="4"/>
  <c r="O4665" i="4"/>
  <c r="O4666" i="4"/>
  <c r="O4667" i="4"/>
  <c r="O4668" i="4"/>
  <c r="O4669" i="4"/>
  <c r="O4670" i="4"/>
  <c r="O4671" i="4"/>
  <c r="O4672" i="4"/>
  <c r="O4673" i="4"/>
  <c r="O4674" i="4"/>
  <c r="O4675" i="4"/>
  <c r="O4676" i="4"/>
  <c r="O4677" i="4"/>
  <c r="O4678" i="4"/>
  <c r="O4679" i="4"/>
  <c r="O4680" i="4"/>
  <c r="O4681" i="4"/>
  <c r="O4682" i="4"/>
  <c r="O4683" i="4"/>
  <c r="O4684" i="4"/>
  <c r="O4685" i="4"/>
  <c r="O4686" i="4"/>
  <c r="O4687" i="4"/>
  <c r="O4688" i="4"/>
  <c r="O4689" i="4"/>
  <c r="O4690" i="4"/>
  <c r="O4691" i="4"/>
  <c r="O4692" i="4"/>
  <c r="O4693" i="4"/>
  <c r="O4694" i="4"/>
  <c r="O4695" i="4"/>
  <c r="O4696" i="4"/>
  <c r="O4697" i="4"/>
  <c r="O4698" i="4"/>
  <c r="O4699" i="4"/>
  <c r="O4700" i="4"/>
  <c r="O4701" i="4"/>
  <c r="O4702" i="4"/>
  <c r="O4703" i="4"/>
  <c r="O4704" i="4"/>
  <c r="O4705" i="4"/>
  <c r="O4706" i="4"/>
  <c r="O4707" i="4"/>
  <c r="O4708" i="4"/>
  <c r="O4709" i="4"/>
  <c r="O4710" i="4"/>
  <c r="O4711" i="4"/>
  <c r="O4712" i="4"/>
  <c r="O4713" i="4"/>
  <c r="O4714" i="4"/>
  <c r="O4715" i="4"/>
  <c r="O4716" i="4"/>
  <c r="O4717" i="4"/>
  <c r="O4718" i="4"/>
  <c r="O4719" i="4"/>
  <c r="O4720" i="4"/>
  <c r="O4721" i="4"/>
  <c r="O4722" i="4"/>
  <c r="O4723" i="4"/>
  <c r="O4724" i="4"/>
  <c r="O4725" i="4"/>
  <c r="O4726" i="4"/>
  <c r="O4727" i="4"/>
  <c r="O4728" i="4"/>
  <c r="O4729" i="4"/>
  <c r="O4730" i="4"/>
  <c r="O4731" i="4"/>
  <c r="O4732" i="4"/>
  <c r="O4733" i="4"/>
  <c r="O4734" i="4"/>
  <c r="O4735" i="4"/>
  <c r="O4736" i="4"/>
  <c r="O4737" i="4"/>
  <c r="O4738" i="4"/>
  <c r="O4739" i="4"/>
  <c r="O4740" i="4"/>
  <c r="O4741" i="4"/>
  <c r="O4742" i="4"/>
  <c r="O4743" i="4"/>
  <c r="O4744" i="4"/>
  <c r="O4745" i="4"/>
  <c r="O4746" i="4"/>
  <c r="O4747" i="4"/>
  <c r="O4748" i="4"/>
  <c r="O4749" i="4"/>
  <c r="O4750" i="4"/>
  <c r="O4751" i="4"/>
  <c r="O4752" i="4"/>
  <c r="O4753" i="4"/>
  <c r="O4754" i="4"/>
  <c r="O4755" i="4"/>
  <c r="O4756" i="4"/>
  <c r="O4757" i="4"/>
  <c r="O4758" i="4"/>
  <c r="O4759" i="4"/>
  <c r="O4760" i="4"/>
  <c r="O4761" i="4"/>
  <c r="O4762" i="4"/>
  <c r="O4763" i="4"/>
  <c r="O4764" i="4"/>
  <c r="O4765" i="4"/>
  <c r="O4766" i="4"/>
  <c r="O4767" i="4"/>
  <c r="O4768" i="4"/>
  <c r="O4769" i="4"/>
  <c r="O4770" i="4"/>
  <c r="O4771" i="4"/>
  <c r="O4772" i="4"/>
  <c r="O4773" i="4"/>
  <c r="O4774" i="4"/>
  <c r="O4775" i="4"/>
  <c r="O4776" i="4"/>
  <c r="O4777" i="4"/>
  <c r="O4778" i="4"/>
  <c r="O4779" i="4"/>
  <c r="O4780" i="4"/>
  <c r="O4781" i="4"/>
  <c r="O4782" i="4"/>
  <c r="O4783" i="4"/>
  <c r="O4784" i="4"/>
  <c r="O4785" i="4"/>
  <c r="O4786" i="4"/>
  <c r="O4787" i="4"/>
  <c r="O4788" i="4"/>
  <c r="O4789" i="4"/>
  <c r="O4790" i="4"/>
  <c r="O4791" i="4"/>
  <c r="O4792" i="4"/>
  <c r="O4793" i="4"/>
  <c r="O4794" i="4"/>
  <c r="O4795" i="4"/>
  <c r="O4796" i="4"/>
  <c r="O4797" i="4"/>
  <c r="O4798" i="4"/>
  <c r="O4799" i="4"/>
  <c r="O4800" i="4"/>
  <c r="O4801" i="4"/>
  <c r="O4802" i="4"/>
  <c r="O4803" i="4"/>
  <c r="O4804" i="4"/>
  <c r="O4805" i="4"/>
  <c r="O4806" i="4"/>
  <c r="O4807" i="4"/>
  <c r="O4808" i="4"/>
  <c r="O4809" i="4"/>
  <c r="O4810" i="4"/>
  <c r="O4811" i="4"/>
  <c r="O4812" i="4"/>
  <c r="O4813" i="4"/>
  <c r="O4814" i="4"/>
  <c r="O4815" i="4"/>
  <c r="O4816" i="4"/>
  <c r="O4817" i="4"/>
  <c r="O4818" i="4"/>
  <c r="O4819" i="4"/>
  <c r="O4820" i="4"/>
  <c r="O4821" i="4"/>
  <c r="O4822" i="4"/>
  <c r="O4823" i="4"/>
  <c r="O4824" i="4"/>
  <c r="O4825" i="4"/>
  <c r="O4826" i="4"/>
  <c r="O4827" i="4"/>
  <c r="O4828" i="4"/>
  <c r="O4829" i="4"/>
  <c r="O4830" i="4"/>
  <c r="O4831" i="4"/>
  <c r="O4832" i="4"/>
  <c r="O4833" i="4"/>
  <c r="O4834" i="4"/>
  <c r="O4835" i="4"/>
  <c r="O4836" i="4"/>
  <c r="O4837" i="4"/>
  <c r="O4838" i="4"/>
  <c r="O4839" i="4"/>
  <c r="O4840" i="4"/>
  <c r="O4841" i="4"/>
  <c r="O4842" i="4"/>
  <c r="O4843" i="4"/>
  <c r="O4844" i="4"/>
  <c r="O4845" i="4"/>
  <c r="O4846" i="4"/>
  <c r="O4847" i="4"/>
  <c r="O4848" i="4"/>
  <c r="O4849" i="4"/>
  <c r="O4850" i="4"/>
  <c r="O4851" i="4"/>
  <c r="O4852" i="4"/>
  <c r="O4853" i="4"/>
  <c r="O4854" i="4"/>
  <c r="O4855" i="4"/>
  <c r="O4856" i="4"/>
  <c r="O4857" i="4"/>
  <c r="O4858" i="4"/>
  <c r="O4859" i="4"/>
  <c r="O4860" i="4"/>
  <c r="O4861" i="4"/>
  <c r="O4862" i="4"/>
  <c r="O4863" i="4"/>
  <c r="O4864" i="4"/>
  <c r="O4865" i="4"/>
  <c r="O4866" i="4"/>
  <c r="O4867" i="4"/>
  <c r="O4868" i="4"/>
  <c r="O4869" i="4"/>
  <c r="O4870" i="4"/>
  <c r="O4871" i="4"/>
  <c r="O4872" i="4"/>
  <c r="O4873" i="4"/>
  <c r="O4874" i="4"/>
  <c r="O4875" i="4"/>
  <c r="O4876" i="4"/>
  <c r="O4877" i="4"/>
  <c r="O4878" i="4"/>
  <c r="O4879" i="4"/>
  <c r="O4880" i="4"/>
  <c r="O4881" i="4"/>
  <c r="O4882" i="4"/>
  <c r="O4883" i="4"/>
  <c r="O4884" i="4"/>
  <c r="O4885" i="4"/>
  <c r="O4886" i="4"/>
  <c r="O4887" i="4"/>
  <c r="O4888" i="4"/>
  <c r="O4889" i="4"/>
  <c r="O4890" i="4"/>
  <c r="O4891" i="4"/>
  <c r="O4892" i="4"/>
  <c r="O4893" i="4"/>
  <c r="O4894" i="4"/>
  <c r="O4895" i="4"/>
  <c r="O4896" i="4"/>
  <c r="O4897" i="4"/>
  <c r="O4898" i="4"/>
  <c r="O4899" i="4"/>
  <c r="O4900" i="4"/>
  <c r="O4901" i="4"/>
  <c r="O4902" i="4"/>
  <c r="O4903" i="4"/>
  <c r="O4904" i="4"/>
  <c r="O4905" i="4"/>
  <c r="O4906" i="4"/>
  <c r="O4907" i="4"/>
  <c r="O4908" i="4"/>
  <c r="O4909" i="4"/>
  <c r="O4910" i="4"/>
  <c r="O4911" i="4"/>
  <c r="O4912" i="4"/>
  <c r="O4913" i="4"/>
  <c r="O4914" i="4"/>
  <c r="O4915" i="4"/>
  <c r="O4916" i="4"/>
  <c r="O4917" i="4"/>
  <c r="O4918" i="4"/>
  <c r="O4919" i="4"/>
  <c r="O4920" i="4"/>
  <c r="O4921" i="4"/>
  <c r="O4922" i="4"/>
  <c r="O4923" i="4"/>
  <c r="O4924" i="4"/>
  <c r="O4925" i="4"/>
  <c r="O4926" i="4"/>
  <c r="O4927" i="4"/>
  <c r="C28" i="5"/>
  <c r="D28" i="5"/>
  <c r="E28" i="5"/>
  <c r="G28" i="5"/>
  <c r="H28" i="5"/>
  <c r="I28" i="5"/>
  <c r="J28" i="5"/>
  <c r="K28" i="5"/>
  <c r="L28" i="5"/>
  <c r="D18" i="5"/>
  <c r="E18" i="5"/>
  <c r="G18" i="5"/>
  <c r="H18" i="5"/>
  <c r="I18" i="5"/>
  <c r="J18" i="5"/>
  <c r="K18" i="5"/>
  <c r="L18" i="5"/>
  <c r="D19" i="5"/>
  <c r="E19" i="5"/>
  <c r="G19" i="5"/>
  <c r="H19" i="5"/>
  <c r="I19" i="5"/>
  <c r="J19" i="5"/>
  <c r="K19" i="5"/>
  <c r="L19" i="5"/>
  <c r="D20" i="5"/>
  <c r="E20" i="5"/>
  <c r="G20" i="5"/>
  <c r="H20" i="5"/>
  <c r="I20" i="5"/>
  <c r="J20" i="5"/>
  <c r="K20" i="5"/>
  <c r="L20" i="5"/>
  <c r="D21" i="5"/>
  <c r="E21" i="5"/>
  <c r="G21" i="5"/>
  <c r="H21" i="5"/>
  <c r="I21" i="5"/>
  <c r="J21" i="5"/>
  <c r="K21" i="5"/>
  <c r="L21" i="5"/>
  <c r="D22" i="5"/>
  <c r="E22" i="5"/>
  <c r="G22" i="5"/>
  <c r="H22" i="5"/>
  <c r="I22" i="5"/>
  <c r="J22" i="5"/>
  <c r="K22" i="5"/>
  <c r="L22" i="5"/>
  <c r="D23" i="5"/>
  <c r="E23" i="5"/>
  <c r="G23" i="5"/>
  <c r="H23" i="5"/>
  <c r="I23" i="5"/>
  <c r="J23" i="5"/>
  <c r="K23" i="5"/>
  <c r="L23" i="5"/>
  <c r="D24" i="5"/>
  <c r="E24" i="5"/>
  <c r="G24" i="5"/>
  <c r="H24" i="5"/>
  <c r="I24" i="5"/>
  <c r="J24" i="5"/>
  <c r="K24" i="5"/>
  <c r="L24" i="5"/>
  <c r="D25" i="5"/>
  <c r="E25" i="5"/>
  <c r="G25" i="5"/>
  <c r="H25" i="5"/>
  <c r="I25" i="5"/>
  <c r="J25" i="5"/>
  <c r="K25" i="5"/>
  <c r="L25" i="5"/>
  <c r="D26" i="5"/>
  <c r="E26" i="5"/>
  <c r="G26" i="5"/>
  <c r="H26" i="5"/>
  <c r="I26" i="5"/>
  <c r="J26" i="5"/>
  <c r="K26" i="5"/>
  <c r="L26" i="5"/>
  <c r="D27" i="5"/>
  <c r="E27" i="5"/>
  <c r="G27" i="5"/>
  <c r="H27" i="5"/>
  <c r="I27" i="5"/>
  <c r="J27" i="5"/>
  <c r="K27" i="5"/>
  <c r="L27" i="5"/>
  <c r="L17" i="5"/>
  <c r="K17" i="5"/>
  <c r="J17" i="5"/>
  <c r="I17" i="5"/>
  <c r="H17" i="5"/>
  <c r="G17" i="5"/>
  <c r="E17" i="5"/>
  <c r="D17" i="5"/>
  <c r="C18" i="5"/>
  <c r="C19" i="5"/>
  <c r="C20" i="5"/>
  <c r="C21" i="5"/>
  <c r="C22" i="5"/>
  <c r="C23" i="5"/>
  <c r="C24" i="5"/>
  <c r="C25" i="5"/>
  <c r="C26" i="5"/>
  <c r="C27" i="5"/>
  <c r="C17" i="5"/>
  <c r="E5" i="5"/>
  <c r="E6" i="5"/>
  <c r="E7" i="5"/>
  <c r="E8" i="5"/>
  <c r="E9" i="5"/>
  <c r="E10" i="5"/>
  <c r="E11" i="5"/>
  <c r="E12" i="5"/>
  <c r="E13" i="5"/>
  <c r="E4" i="5"/>
  <c r="D5" i="5"/>
  <c r="D6" i="5"/>
  <c r="D7" i="5"/>
  <c r="D8" i="5"/>
  <c r="D9" i="5"/>
  <c r="D10" i="5"/>
  <c r="D11" i="5"/>
  <c r="D12" i="5"/>
  <c r="D13" i="5"/>
  <c r="D4" i="5"/>
  <c r="C10" i="5"/>
  <c r="C5" i="5"/>
  <c r="C6" i="5"/>
  <c r="C7" i="5"/>
  <c r="C8" i="5"/>
  <c r="C9" i="5"/>
  <c r="C11" i="5"/>
  <c r="C12" i="5"/>
  <c r="C13" i="5"/>
  <c r="C4" i="5"/>
  <c r="R1" i="5"/>
  <c r="S1" i="5"/>
  <c r="O1" i="5"/>
  <c r="Q1" i="5"/>
  <c r="P1" i="5"/>
  <c r="N1" i="5"/>
  <c r="M1" i="5"/>
  <c r="L1" i="5"/>
  <c r="K1" i="5"/>
  <c r="E48" i="5" l="1"/>
  <c r="E47" i="5"/>
  <c r="E55" i="5"/>
  <c r="E51" i="5"/>
  <c r="E58" i="5"/>
  <c r="E54" i="5"/>
  <c r="E50" i="5"/>
  <c r="E57" i="5"/>
  <c r="E53" i="5"/>
  <c r="E49" i="5"/>
  <c r="E56" i="5"/>
  <c r="E52" i="5"/>
  <c r="C56" i="5" l="1"/>
  <c r="C55" i="5"/>
  <c r="C52" i="5"/>
  <c r="C53" i="5"/>
  <c r="C54" i="5"/>
  <c r="C48" i="5"/>
  <c r="C49" i="5"/>
  <c r="C58" i="5"/>
  <c r="C51" i="5"/>
  <c r="C57" i="5"/>
  <c r="C50" i="5"/>
  <c r="C47" i="5"/>
</calcChain>
</file>

<file path=xl/sharedStrings.xml><?xml version="1.0" encoding="utf-8"?>
<sst xmlns="http://schemas.openxmlformats.org/spreadsheetml/2006/main" count="82789" uniqueCount="1160">
  <si>
    <t>TRANSACTION_AMOUNT</t>
  </si>
  <si>
    <t>ORDER_REFERENCE</t>
  </si>
  <si>
    <t>ORDER_DATE</t>
  </si>
  <si>
    <t>SHORT_MESSAGE</t>
  </si>
  <si>
    <t>SAP / SIP</t>
  </si>
  <si>
    <t>Type</t>
  </si>
  <si>
    <t>ACCEPTED</t>
  </si>
  <si>
    <t>REFUSED</t>
  </si>
  <si>
    <t>ERROR</t>
  </si>
  <si>
    <t>Jessy</t>
  </si>
  <si>
    <t>DECB</t>
  </si>
  <si>
    <t>Anya</t>
  </si>
  <si>
    <t>Jorgia</t>
  </si>
  <si>
    <t>Maddy</t>
  </si>
  <si>
    <t>Dep</t>
  </si>
  <si>
    <t>Youness</t>
  </si>
  <si>
    <t>Erreur PDL</t>
  </si>
  <si>
    <t>Guy</t>
  </si>
  <si>
    <t>BOC</t>
  </si>
  <si>
    <t>Houda</t>
  </si>
  <si>
    <t>REC</t>
  </si>
  <si>
    <t>FOC</t>
  </si>
  <si>
    <t>Mounir</t>
  </si>
  <si>
    <t>BO</t>
  </si>
  <si>
    <t>Angela</t>
  </si>
  <si>
    <t>BUS</t>
  </si>
  <si>
    <t>Chorus</t>
  </si>
  <si>
    <t>Hind</t>
  </si>
  <si>
    <t>Siwar</t>
  </si>
  <si>
    <t>RET</t>
  </si>
  <si>
    <t>RCD</t>
  </si>
  <si>
    <t>Team</t>
  </si>
  <si>
    <t>ID</t>
  </si>
  <si>
    <t>ID_AGTSDA</t>
  </si>
  <si>
    <t>Nom &amp; Prénom</t>
  </si>
  <si>
    <t>NOM</t>
  </si>
  <si>
    <t>PRENOM</t>
  </si>
  <si>
    <t>N+1</t>
  </si>
  <si>
    <t>Activité</t>
  </si>
  <si>
    <t>DESC065</t>
  </si>
  <si>
    <t>DESC150</t>
  </si>
  <si>
    <t>DESC071</t>
  </si>
  <si>
    <t>DEACQ042</t>
  </si>
  <si>
    <t>DEACQ051</t>
  </si>
  <si>
    <t>DESC058</t>
  </si>
  <si>
    <t>DEACQ326</t>
  </si>
  <si>
    <t>DEACQ016</t>
  </si>
  <si>
    <t>DESC152</t>
  </si>
  <si>
    <t>DESC119</t>
  </si>
  <si>
    <t xml:space="preserve">DESC178 </t>
  </si>
  <si>
    <t>DESC040</t>
  </si>
  <si>
    <t xml:space="preserve">DESC176 </t>
  </si>
  <si>
    <t>DESC146</t>
  </si>
  <si>
    <t>DESC160</t>
  </si>
  <si>
    <t>DESC027</t>
  </si>
  <si>
    <t>DESC028</t>
  </si>
  <si>
    <t>DESC186</t>
  </si>
  <si>
    <t>DESC132</t>
  </si>
  <si>
    <t>DESC015</t>
  </si>
  <si>
    <t>DESC155</t>
  </si>
  <si>
    <t>DESC064</t>
  </si>
  <si>
    <t>DESC169</t>
  </si>
  <si>
    <t xml:space="preserve">DESC171 </t>
  </si>
  <si>
    <t>DESC179</t>
  </si>
  <si>
    <t>DESC159</t>
  </si>
  <si>
    <t>DESC183</t>
  </si>
  <si>
    <t>DESC131</t>
  </si>
  <si>
    <t>DESC133</t>
  </si>
  <si>
    <t>DESC067</t>
  </si>
  <si>
    <t>DESC122</t>
  </si>
  <si>
    <t>DESC062</t>
  </si>
  <si>
    <t>DESC059</t>
  </si>
  <si>
    <t>DESC157</t>
  </si>
  <si>
    <t>DESC153</t>
  </si>
  <si>
    <t>DESC185</t>
  </si>
  <si>
    <t>DESC051</t>
  </si>
  <si>
    <t>DESC043</t>
  </si>
  <si>
    <t>DESC145</t>
  </si>
  <si>
    <t>DESC046</t>
  </si>
  <si>
    <t>DESC140</t>
  </si>
  <si>
    <t>SRP_046</t>
  </si>
  <si>
    <t>DESC074</t>
  </si>
  <si>
    <t>DESC116</t>
  </si>
  <si>
    <t>DESC106</t>
  </si>
  <si>
    <t>DEACQ296</t>
  </si>
  <si>
    <t>DESC109</t>
  </si>
  <si>
    <t>DEACQ044</t>
  </si>
  <si>
    <t>DESC182</t>
  </si>
  <si>
    <t>DESC166</t>
  </si>
  <si>
    <t>DESC124</t>
  </si>
  <si>
    <t>DESC014</t>
  </si>
  <si>
    <t>DESC158</t>
  </si>
  <si>
    <t>DESC066</t>
  </si>
  <si>
    <t>DESC042</t>
  </si>
  <si>
    <t>DESC075</t>
  </si>
  <si>
    <t>DESC047</t>
  </si>
  <si>
    <t>DEACQ314</t>
  </si>
  <si>
    <t>DESC025</t>
  </si>
  <si>
    <t>DESC125</t>
  </si>
  <si>
    <t>DESC072</t>
  </si>
  <si>
    <t>DESC048</t>
  </si>
  <si>
    <t>DESC053</t>
  </si>
  <si>
    <t>DESC078</t>
  </si>
  <si>
    <t>DESC022</t>
  </si>
  <si>
    <t>DESC079</t>
  </si>
  <si>
    <t>DEACQ228</t>
  </si>
  <si>
    <t>DESC154</t>
  </si>
  <si>
    <t>DEACQ076</t>
  </si>
  <si>
    <t>DESC126</t>
  </si>
  <si>
    <t>DESC068</t>
  </si>
  <si>
    <t>DEACQ331</t>
  </si>
  <si>
    <t>DESC156</t>
  </si>
  <si>
    <t>DEACQ223</t>
  </si>
  <si>
    <t>DESC162</t>
  </si>
  <si>
    <t>DESC128</t>
  </si>
  <si>
    <t>DESC069</t>
  </si>
  <si>
    <t>DESC044</t>
  </si>
  <si>
    <t>DESC161</t>
  </si>
  <si>
    <t>DESC172</t>
  </si>
  <si>
    <t>DESC168</t>
  </si>
  <si>
    <t>SRP_098</t>
  </si>
  <si>
    <t>DESC080</t>
  </si>
  <si>
    <t>DESC033</t>
  </si>
  <si>
    <t>DEPART003</t>
  </si>
  <si>
    <t>N2RT</t>
  </si>
  <si>
    <t>DESC167</t>
  </si>
  <si>
    <t>DEACQ019</t>
  </si>
  <si>
    <t>DEPART034</t>
  </si>
  <si>
    <t>DEPART047</t>
  </si>
  <si>
    <t>DESC108</t>
  </si>
  <si>
    <t>DEPART059</t>
  </si>
  <si>
    <t>DEPART050</t>
  </si>
  <si>
    <t>DEPART007</t>
  </si>
  <si>
    <t>DEPART056</t>
  </si>
  <si>
    <t>DESC175</t>
  </si>
  <si>
    <t>DEPART018</t>
  </si>
  <si>
    <t>DESC110</t>
  </si>
  <si>
    <t>DEPART048</t>
  </si>
  <si>
    <t>DEPART058</t>
  </si>
  <si>
    <t>DEPART052</t>
  </si>
  <si>
    <t>DESC137</t>
  </si>
  <si>
    <t>DEPART038</t>
  </si>
  <si>
    <t>DEPART029</t>
  </si>
  <si>
    <t>DESC070</t>
  </si>
  <si>
    <t>DEACQ028</t>
  </si>
  <si>
    <t>DEPART009</t>
  </si>
  <si>
    <t>DEPART061</t>
  </si>
  <si>
    <t>DEPART045</t>
  </si>
  <si>
    <t>DEPART051</t>
  </si>
  <si>
    <t>DEPART060</t>
  </si>
  <si>
    <t>DEPART024</t>
  </si>
  <si>
    <t>DEPART055</t>
  </si>
  <si>
    <t>DEPART016</t>
  </si>
  <si>
    <t>DEPART041</t>
  </si>
  <si>
    <t>DESC094</t>
  </si>
  <si>
    <t>DEACQ321</t>
  </si>
  <si>
    <t>DEPART046</t>
  </si>
  <si>
    <t>DEACQ267</t>
  </si>
  <si>
    <t>DEACQ045</t>
  </si>
  <si>
    <t>DEPART006</t>
  </si>
  <si>
    <t>DEPART026</t>
  </si>
  <si>
    <t>DESC076</t>
  </si>
  <si>
    <t>DEPART017</t>
  </si>
  <si>
    <t>DEACQ054</t>
  </si>
  <si>
    <t>DEPART053</t>
  </si>
  <si>
    <t>DEPART057</t>
  </si>
  <si>
    <t>PM008</t>
  </si>
  <si>
    <t>DEPART044</t>
  </si>
  <si>
    <t>DEACQ319</t>
  </si>
  <si>
    <t>DEACQ061</t>
  </si>
  <si>
    <t>DEACQ065</t>
  </si>
  <si>
    <t>DESC118</t>
  </si>
  <si>
    <t>DESC020</t>
  </si>
  <si>
    <t>DEPART027</t>
  </si>
  <si>
    <t>DEACQ074</t>
  </si>
  <si>
    <t>DEPART019</t>
  </si>
  <si>
    <t>DEPART004</t>
  </si>
  <si>
    <t>DEPART014</t>
  </si>
  <si>
    <t>DEACQ077</t>
  </si>
  <si>
    <t>DEPART033</t>
  </si>
  <si>
    <t>DESC100</t>
  </si>
  <si>
    <t>DEPART031</t>
  </si>
  <si>
    <t>DEPART049</t>
  </si>
  <si>
    <t>DEPART028</t>
  </si>
  <si>
    <t>DEPART036</t>
  </si>
  <si>
    <t>DEPART042</t>
  </si>
  <si>
    <t>DEACQ052</t>
  </si>
  <si>
    <t xml:space="preserve">DESC165 </t>
  </si>
  <si>
    <t>VIN_AT01005</t>
  </si>
  <si>
    <t>VIN_AT01134</t>
  </si>
  <si>
    <t>VIN_AT01030</t>
  </si>
  <si>
    <t>VIN_AT01140</t>
  </si>
  <si>
    <t>VIN_AT01061</t>
  </si>
  <si>
    <t>VIN_AT01106</t>
  </si>
  <si>
    <t>VIN_AT01164</t>
  </si>
  <si>
    <t>VIN_AT01002</t>
  </si>
  <si>
    <t>VIN_AT01147</t>
  </si>
  <si>
    <t>VIN_AT01004</t>
  </si>
  <si>
    <t>VIN_AT01179</t>
  </si>
  <si>
    <t>VIN_AT01007</t>
  </si>
  <si>
    <t>VIN_AT01178</t>
  </si>
  <si>
    <t>VIN_AT01135</t>
  </si>
  <si>
    <t>VIN_AT01156</t>
  </si>
  <si>
    <t>VIN_AT01008</t>
  </si>
  <si>
    <t>VIN_AT01009</t>
  </si>
  <si>
    <t>VIN_AT01194</t>
  </si>
  <si>
    <t>VIN_AT01011</t>
  </si>
  <si>
    <t>VIN_AT01012</t>
  </si>
  <si>
    <t>VIN_AT01149</t>
  </si>
  <si>
    <t>VIN_AT01014</t>
  </si>
  <si>
    <t>VIN_AT01169</t>
  </si>
  <si>
    <t>VIN_AT01174</t>
  </si>
  <si>
    <t>VIN_AT01188</t>
  </si>
  <si>
    <t>VIN_AT01157</t>
  </si>
  <si>
    <t>VIN_AT01191</t>
  </si>
  <si>
    <t>VIN_AT01017</t>
  </si>
  <si>
    <t>VIN_AT01018</t>
  </si>
  <si>
    <t>VIN_AT01021</t>
  </si>
  <si>
    <t>VIN_AT01024</t>
  </si>
  <si>
    <t>VIN_AT01026</t>
  </si>
  <si>
    <t>VIN_AT01029</t>
  </si>
  <si>
    <t>VIN_AT01152</t>
  </si>
  <si>
    <t>VIN_AT01148</t>
  </si>
  <si>
    <t>VIN_AT01193</t>
  </si>
  <si>
    <t>VIN_AT01032</t>
  </si>
  <si>
    <t>VIN_AT01034</t>
  </si>
  <si>
    <t>VIN_AT01136</t>
  </si>
  <si>
    <t>VIN_AT01038</t>
  </si>
  <si>
    <t>VIN_AT01132</t>
  </si>
  <si>
    <t>VIN_AT01040</t>
  </si>
  <si>
    <t>VIN_AT01043</t>
  </si>
  <si>
    <t>VIN_AT01044</t>
  </si>
  <si>
    <t>VIN_AT01045</t>
  </si>
  <si>
    <t>VIN_AT01159</t>
  </si>
  <si>
    <t>VIN_AT01046</t>
  </si>
  <si>
    <t>VIN_AT01047</t>
  </si>
  <si>
    <t>VIN_AT01190</t>
  </si>
  <si>
    <t>VIN_AT01163</t>
  </si>
  <si>
    <t>VIN_AT01050</t>
  </si>
  <si>
    <t>VIN_AT01054</t>
  </si>
  <si>
    <t>VIN_AT01153</t>
  </si>
  <si>
    <t>VIN_AT01057</t>
  </si>
  <si>
    <t>VIN_AT01058</t>
  </si>
  <si>
    <t>VIN_AT01059</t>
  </si>
  <si>
    <t>VIN_AT01060</t>
  </si>
  <si>
    <t>VIN_AT01143</t>
  </si>
  <si>
    <t>VIN_AT01063</t>
  </si>
  <si>
    <t>VIN_AT01064</t>
  </si>
  <si>
    <t>VIN_AT01066</t>
  </si>
  <si>
    <t>VIN_AT01067</t>
  </si>
  <si>
    <t>VIN_AT01183</t>
  </si>
  <si>
    <t>VIN_AT01069</t>
  </si>
  <si>
    <t>VIN_AT01070</t>
  </si>
  <si>
    <t>VIN_AT01077</t>
  </si>
  <si>
    <t>VIN_AT01158</t>
  </si>
  <si>
    <t>VIN_AT01087</t>
  </si>
  <si>
    <t>VIN_AT01092</t>
  </si>
  <si>
    <t>VIN_AT01093</t>
  </si>
  <si>
    <t>VIN_AT01165</t>
  </si>
  <si>
    <t>VIN_AT01150</t>
  </si>
  <si>
    <t>VIN_AT01141</t>
  </si>
  <si>
    <t>VIN_AT01160</t>
  </si>
  <si>
    <t>VIN_AT01096</t>
  </si>
  <si>
    <t>VIN_AT01097</t>
  </si>
  <si>
    <t>VIN_AT01098</t>
  </si>
  <si>
    <t>VIN_AT01155</t>
  </si>
  <si>
    <t>VIN_AT01175</t>
  </si>
  <si>
    <t>VIN_AT01168</t>
  </si>
  <si>
    <t>VIN_AT01102</t>
  </si>
  <si>
    <t>VIN_AT01103</t>
  </si>
  <si>
    <t>VIN_AT01105</t>
  </si>
  <si>
    <t>VIN_AT01001</t>
  </si>
  <si>
    <t>VIN_AT01167</t>
  </si>
  <si>
    <t>VIN_AT01212</t>
  </si>
  <si>
    <t>VIN_AT01184</t>
  </si>
  <si>
    <t>VIN_AT01202</t>
  </si>
  <si>
    <t>VIN_AT01006</t>
  </si>
  <si>
    <t>VIN_AT01206</t>
  </si>
  <si>
    <t>VIN_AT01013</t>
  </si>
  <si>
    <t>VIN_AT01211</t>
  </si>
  <si>
    <t>VIN_AT01181</t>
  </si>
  <si>
    <t>VIN_AT01016</t>
  </si>
  <si>
    <t>VIN_AT01124</t>
  </si>
  <si>
    <t>VIN_AT01203</t>
  </si>
  <si>
    <t>VIN_AT01217</t>
  </si>
  <si>
    <t>VIN_AT01207</t>
  </si>
  <si>
    <t>VIN_AT01022</t>
  </si>
  <si>
    <t>VIN_AT01182</t>
  </si>
  <si>
    <t>VIN_AT01121</t>
  </si>
  <si>
    <t>VIN_AT01025</t>
  </si>
  <si>
    <t>VIN_AT01028</t>
  </si>
  <si>
    <t>VIN_AT01209</t>
  </si>
  <si>
    <t>VIN_AT01205</t>
  </si>
  <si>
    <t>VIN_AT01031</t>
  </si>
  <si>
    <t>VIN_AT01215</t>
  </si>
  <si>
    <t>VIN_AT01035</t>
  </si>
  <si>
    <t>VIN_AT01197</t>
  </si>
  <si>
    <t>VIN_AT01039</t>
  </si>
  <si>
    <t>VIN_AT01138</t>
  </si>
  <si>
    <t>VIN_AT01201</t>
  </si>
  <si>
    <t>VIN_AT01213</t>
  </si>
  <si>
    <t>VIN_AT01048</t>
  </si>
  <si>
    <t>VIN_AT01053</t>
  </si>
  <si>
    <t>VIN_AT01056</t>
  </si>
  <si>
    <t>VIN_AT01062</t>
  </si>
  <si>
    <t>VIN_AT01072</t>
  </si>
  <si>
    <t>VIN_AT01210</t>
  </si>
  <si>
    <t>VIN_AT01216</t>
  </si>
  <si>
    <t>VIN_AT01065</t>
  </si>
  <si>
    <t>VIN_AT01199</t>
  </si>
  <si>
    <t>VIN_AT01139</t>
  </si>
  <si>
    <t>VIN_AT01074</t>
  </si>
  <si>
    <t>VIN_AT01075</t>
  </si>
  <si>
    <t>VIN_AT01078</t>
  </si>
  <si>
    <t>VIN_AT01079</t>
  </si>
  <si>
    <t>VIN_AT01080</t>
  </si>
  <si>
    <t>VIN_AT01081</t>
  </si>
  <si>
    <t>VIN_AT01083</t>
  </si>
  <si>
    <t>VIN_AT01084</t>
  </si>
  <si>
    <t>VIN_AT01086</t>
  </si>
  <si>
    <t>VIN_AT01090</t>
  </si>
  <si>
    <t>VIN_AT01187</t>
  </si>
  <si>
    <t>VIN_AT01099</t>
  </si>
  <si>
    <t>VIN_AT01123</t>
  </si>
  <si>
    <t>VIN_AT01204</t>
  </si>
  <si>
    <t>VIN_AT01104</t>
  </si>
  <si>
    <t>VIN_AT01186</t>
  </si>
  <si>
    <t>VIN_AT01198</t>
  </si>
  <si>
    <t>VIN_AT01108</t>
  </si>
  <si>
    <t>VIN_AT01162</t>
  </si>
  <si>
    <t>Error PDL</t>
  </si>
  <si>
    <t>POINT_OF_SELL_LABEL</t>
  </si>
  <si>
    <t>HSB</t>
  </si>
  <si>
    <t>Erste Group Bank</t>
  </si>
  <si>
    <t>Raiffeisen Bank International</t>
  </si>
  <si>
    <t>UniCredit Bank Austria</t>
  </si>
  <si>
    <t>Bawag P.S.K</t>
  </si>
  <si>
    <t>Bank Austria</t>
  </si>
  <si>
    <t>Volksbank</t>
  </si>
  <si>
    <t>Sberbank Europe</t>
  </si>
  <si>
    <t>Hypo Group Alpe Adria</t>
  </si>
  <si>
    <t>Sparda-Bank</t>
  </si>
  <si>
    <t>Goupe Origine</t>
  </si>
  <si>
    <t>Sous motif</t>
  </si>
  <si>
    <t>Canal</t>
  </si>
  <si>
    <t>Direction</t>
  </si>
  <si>
    <t>Date de création</t>
  </si>
  <si>
    <t>Qualification</t>
  </si>
  <si>
    <t>Heure création</t>
  </si>
  <si>
    <t>Offre</t>
  </si>
  <si>
    <t>Date ancienneté client</t>
  </si>
  <si>
    <t>Segment</t>
  </si>
  <si>
    <t>Statut BP</t>
  </si>
  <si>
    <t>mode de facturation</t>
  </si>
  <si>
    <t>Non renseigné</t>
  </si>
  <si>
    <t>Traitement Demande</t>
  </si>
  <si>
    <t>Demande</t>
  </si>
  <si>
    <t>Professionnel</t>
  </si>
  <si>
    <t>actif</t>
  </si>
  <si>
    <t>Bimestriel</t>
  </si>
  <si>
    <t>Consultation Compte</t>
  </si>
  <si>
    <t>Annuel</t>
  </si>
  <si>
    <t>résilié</t>
  </si>
  <si>
    <t>Je veux payer</t>
  </si>
  <si>
    <t>Appel téléphonique</t>
  </si>
  <si>
    <t>Transfert vers FOC</t>
  </si>
  <si>
    <t>Particulier</t>
  </si>
  <si>
    <t>Je n'ai pas reçu ma facture</t>
  </si>
  <si>
    <t>Je ne comprends pas ma facture</t>
  </si>
  <si>
    <t>Modifier les caractéristiques du contrat</t>
  </si>
  <si>
    <t>Je suis coupé</t>
  </si>
  <si>
    <t>Je veux vous communiquer mon ARC</t>
  </si>
  <si>
    <t>J'ai  reçu une relance</t>
  </si>
  <si>
    <t>Transfert Business</t>
  </si>
  <si>
    <t>Je cesse mon activité</t>
  </si>
  <si>
    <t>Où en est mon activation ?</t>
  </si>
  <si>
    <t>Transfert vers Acquisition</t>
  </si>
  <si>
    <t>J'ai  une question sur un paiement</t>
  </si>
  <si>
    <t>Autre</t>
  </si>
  <si>
    <t>Transfert vers RET</t>
  </si>
  <si>
    <t>Modifier mes coordonnées (adr, tel...)</t>
  </si>
  <si>
    <t>J'ai  un problème avec mon compteur</t>
  </si>
  <si>
    <t>Je déménage</t>
  </si>
  <si>
    <t>Transfert vers FOD</t>
  </si>
  <si>
    <t>Mensuel</t>
  </si>
  <si>
    <t>Je ne veux pas payer</t>
  </si>
  <si>
    <t>Application mobile</t>
  </si>
  <si>
    <t>Je ne peux pas payer</t>
  </si>
  <si>
    <t>Espace client</t>
  </si>
  <si>
    <t xml:space="preserve"> </t>
  </si>
  <si>
    <t>J'attends un remboursement</t>
  </si>
  <si>
    <t>Je veux savoir combien je vous dois</t>
  </si>
  <si>
    <t>J'ai  déjà payé et je suis relancé</t>
  </si>
  <si>
    <t>J'ai  résilié et je suis toujours facturé</t>
  </si>
  <si>
    <t>Satisfaction Client</t>
  </si>
  <si>
    <t>Grand Compte</t>
  </si>
  <si>
    <t>Transfert vers erreur PDL/PCE</t>
  </si>
  <si>
    <t>Transfert vers Recouvrement</t>
  </si>
  <si>
    <t>Gaz Naturel</t>
  </si>
  <si>
    <t>Courrier simple</t>
  </si>
  <si>
    <t>Je veux quitter Direct Energie</t>
  </si>
  <si>
    <t>E-mail</t>
  </si>
  <si>
    <t>Semestriel</t>
  </si>
  <si>
    <t>102-Courrier perso</t>
  </si>
  <si>
    <t>Transfert vers TECHN2</t>
  </si>
  <si>
    <t>Suivi de souscription FOP</t>
  </si>
  <si>
    <t>101-Courrier escalade</t>
  </si>
  <si>
    <t>Question</t>
  </si>
  <si>
    <t>Je suis en surendettement</t>
  </si>
  <si>
    <t>AT_VI_RTPRO</t>
  </si>
  <si>
    <t>AT_VI_FOC</t>
  </si>
  <si>
    <t>AT_VI_DIGIT</t>
  </si>
  <si>
    <t>AT_VI_CB</t>
  </si>
  <si>
    <t>AT_VI_PODERR</t>
  </si>
  <si>
    <t>AT_VI_BUS</t>
  </si>
  <si>
    <t>City</t>
  </si>
  <si>
    <t>Vienne (Wien)</t>
  </si>
  <si>
    <t>Graz</t>
  </si>
  <si>
    <t>Linz</t>
  </si>
  <si>
    <t>Salzbourg (Salzburg)</t>
  </si>
  <si>
    <t>Innsbruck</t>
  </si>
  <si>
    <t>Klagenfurt</t>
  </si>
  <si>
    <t>Villach</t>
  </si>
  <si>
    <t>Wels</t>
  </si>
  <si>
    <t>Sankt Pölten</t>
  </si>
  <si>
    <t>Dornbirn</t>
  </si>
  <si>
    <t>Wiener Neustadt</t>
  </si>
  <si>
    <t>Feldkirch</t>
  </si>
  <si>
    <t>Bregenz</t>
  </si>
  <si>
    <t>Steyr</t>
  </si>
  <si>
    <t>Krems an der Donau</t>
  </si>
  <si>
    <t>Amstetten</t>
  </si>
  <si>
    <t>Leoben</t>
  </si>
  <si>
    <t>Tulln an der Donau</t>
  </si>
  <si>
    <t>Spittal an der Drau</t>
  </si>
  <si>
    <t>Braunau am Inn</t>
  </si>
  <si>
    <t>Rating</t>
  </si>
  <si>
    <t>Total</t>
  </si>
  <si>
    <t>ancienneté client</t>
  </si>
  <si>
    <t>InComming</t>
  </si>
  <si>
    <t>OutComming</t>
  </si>
  <si>
    <t>Banque</t>
  </si>
  <si>
    <t>H813314</t>
  </si>
  <si>
    <t>H815433</t>
  </si>
  <si>
    <t>H824185</t>
  </si>
  <si>
    <t>H831297</t>
  </si>
  <si>
    <t>H848388</t>
  </si>
  <si>
    <t>H848389</t>
  </si>
  <si>
    <t>H848391</t>
  </si>
  <si>
    <t>H849101</t>
  </si>
  <si>
    <t>H849332</t>
  </si>
  <si>
    <t>H846348</t>
  </si>
  <si>
    <t>H825017</t>
  </si>
  <si>
    <t>H834850</t>
  </si>
  <si>
    <t>H847338</t>
  </si>
  <si>
    <t>H844601</t>
  </si>
  <si>
    <t>H801282</t>
  </si>
  <si>
    <t>H845151</t>
  </si>
  <si>
    <t>H845152</t>
  </si>
  <si>
    <t>H845153</t>
  </si>
  <si>
    <t>H805542</t>
  </si>
  <si>
    <t>H823291</t>
  </si>
  <si>
    <t>H807588</t>
  </si>
  <si>
    <t>H813485</t>
  </si>
  <si>
    <t>H813494</t>
  </si>
  <si>
    <t>H814872</t>
  </si>
  <si>
    <t>H815498</t>
  </si>
  <si>
    <t>H843024</t>
  </si>
  <si>
    <t>H843375</t>
  </si>
  <si>
    <t>H843378</t>
  </si>
  <si>
    <t>H843379</t>
  </si>
  <si>
    <t>H847295</t>
  </si>
  <si>
    <t>H847291</t>
  </si>
  <si>
    <t>H812589</t>
  </si>
  <si>
    <t>H827786</t>
  </si>
  <si>
    <t>H837013</t>
  </si>
  <si>
    <t>H847286</t>
  </si>
  <si>
    <t>H809098</t>
  </si>
  <si>
    <t>H800920</t>
  </si>
  <si>
    <t>H802046</t>
  </si>
  <si>
    <t>H847374</t>
  </si>
  <si>
    <t>H825554</t>
  </si>
  <si>
    <t>H825557</t>
  </si>
  <si>
    <t>H845145</t>
  </si>
  <si>
    <t>H847292</t>
  </si>
  <si>
    <t>H829035</t>
  </si>
  <si>
    <t>H802036</t>
  </si>
  <si>
    <t>H807944</t>
  </si>
  <si>
    <t>H835082</t>
  </si>
  <si>
    <t>H811440</t>
  </si>
  <si>
    <t>H818665</t>
  </si>
  <si>
    <t>H804341</t>
  </si>
  <si>
    <t>H847284</t>
  </si>
  <si>
    <t>H801104</t>
  </si>
  <si>
    <t>H801337</t>
  </si>
  <si>
    <t>H800514</t>
  </si>
  <si>
    <t>H811965</t>
  </si>
  <si>
    <t>H813436</t>
  </si>
  <si>
    <t>H847294</t>
  </si>
  <si>
    <t>H847290</t>
  </si>
  <si>
    <t>H829024</t>
  </si>
  <si>
    <t>H812594</t>
  </si>
  <si>
    <t>H824151</t>
  </si>
  <si>
    <t>H846339</t>
  </si>
  <si>
    <t>H848387</t>
  </si>
  <si>
    <t>H843905</t>
  </si>
  <si>
    <t>H838498</t>
  </si>
  <si>
    <t>H810363</t>
  </si>
  <si>
    <t>H825945</t>
  </si>
  <si>
    <t>H089672</t>
  </si>
  <si>
    <t>H802937</t>
  </si>
  <si>
    <t>H818658</t>
  </si>
  <si>
    <t>H806772</t>
  </si>
  <si>
    <t>H802500</t>
  </si>
  <si>
    <t>H802939</t>
  </si>
  <si>
    <t>H803492</t>
  </si>
  <si>
    <t>H807084</t>
  </si>
  <si>
    <t>H813596</t>
  </si>
  <si>
    <t>H815451</t>
  </si>
  <si>
    <t>H802050</t>
  </si>
  <si>
    <t>H835075</t>
  </si>
  <si>
    <t>H813603</t>
  </si>
  <si>
    <t>H800781</t>
  </si>
  <si>
    <t>H818661</t>
  </si>
  <si>
    <t>H804039</t>
  </si>
  <si>
    <t>H812595</t>
  </si>
  <si>
    <t>H835463</t>
  </si>
  <si>
    <t>H802039</t>
  </si>
  <si>
    <t>H813600</t>
  </si>
  <si>
    <t>H829023</t>
  </si>
  <si>
    <t>H824152</t>
  </si>
  <si>
    <t>H800499</t>
  </si>
  <si>
    <t>H835085</t>
  </si>
  <si>
    <t>H800107</t>
  </si>
  <si>
    <t>H804579</t>
  </si>
  <si>
    <t>H800915</t>
  </si>
  <si>
    <t>H807295</t>
  </si>
  <si>
    <t>H818655</t>
  </si>
  <si>
    <t>H800754</t>
  </si>
  <si>
    <t>H807089</t>
  </si>
  <si>
    <t>H811964</t>
  </si>
  <si>
    <t>H833819</t>
  </si>
  <si>
    <t>H801340</t>
  </si>
  <si>
    <t>H833824</t>
  </si>
  <si>
    <t>H835466</t>
  </si>
  <si>
    <t>H818317</t>
  </si>
  <si>
    <t>H800943</t>
  </si>
  <si>
    <t>H815450</t>
  </si>
  <si>
    <t>H837014</t>
  </si>
  <si>
    <t>H804041</t>
  </si>
  <si>
    <t>H836852</t>
  </si>
  <si>
    <t>H842478</t>
  </si>
  <si>
    <t>H843028</t>
  </si>
  <si>
    <t>H843376</t>
  </si>
  <si>
    <t>H817497</t>
  </si>
  <si>
    <t>H803493</t>
  </si>
  <si>
    <t>H807942</t>
  </si>
  <si>
    <t>H819001</t>
  </si>
  <si>
    <t>H807510</t>
  </si>
  <si>
    <t>H807943</t>
  </si>
  <si>
    <t>H841073</t>
  </si>
  <si>
    <t>H825553</t>
  </si>
  <si>
    <t>H843026</t>
  </si>
  <si>
    <t>H831733</t>
  </si>
  <si>
    <t>H815670</t>
  </si>
  <si>
    <t>H835081</t>
  </si>
  <si>
    <t>H835087</t>
  </si>
  <si>
    <t>H837012</t>
  </si>
  <si>
    <t>H837020</t>
  </si>
  <si>
    <t>H842541</t>
  </si>
  <si>
    <t>H835382</t>
  </si>
  <si>
    <t>H843693</t>
  </si>
  <si>
    <t>H843690</t>
  </si>
  <si>
    <t>H843691</t>
  </si>
  <si>
    <t>H839653</t>
  </si>
  <si>
    <t>H843689</t>
  </si>
  <si>
    <t>H839645</t>
  </si>
  <si>
    <t>H840762</t>
  </si>
  <si>
    <t>H843687</t>
  </si>
  <si>
    <t>H849094</t>
  </si>
  <si>
    <t>H087753</t>
  </si>
  <si>
    <t>H809284</t>
  </si>
  <si>
    <t>H816563</t>
  </si>
  <si>
    <t>H849098</t>
  </si>
  <si>
    <t>H089671</t>
  </si>
  <si>
    <t>H811439</t>
  </si>
  <si>
    <t>H807946</t>
  </si>
  <si>
    <t>H828081</t>
  </si>
  <si>
    <t>H833817</t>
  </si>
  <si>
    <t>H833827</t>
  </si>
  <si>
    <t>H801120</t>
  </si>
  <si>
    <t>H801126</t>
  </si>
  <si>
    <t>Date_In</t>
  </si>
  <si>
    <t>H801127</t>
  </si>
  <si>
    <t>BERTRAND</t>
  </si>
  <si>
    <t>Chloé</t>
  </si>
  <si>
    <t>DE WITTE</t>
  </si>
  <si>
    <t>Lise</t>
  </si>
  <si>
    <t>DERC166</t>
  </si>
  <si>
    <t>DERC167</t>
  </si>
  <si>
    <t>Rozenberg</t>
  </si>
  <si>
    <t>Alexia</t>
  </si>
  <si>
    <t>Direc</t>
  </si>
  <si>
    <t>Alexia Rozenberg</t>
  </si>
  <si>
    <t>Chloé BERTRAND</t>
  </si>
  <si>
    <t>Lise DE WITTE</t>
  </si>
  <si>
    <t>MARCHAL</t>
  </si>
  <si>
    <t>Hugo</t>
  </si>
  <si>
    <t>Hugo MARCHAL</t>
  </si>
  <si>
    <t>H801020</t>
  </si>
  <si>
    <t>DERC168</t>
  </si>
  <si>
    <t>DERC169</t>
  </si>
  <si>
    <t>Agent</t>
  </si>
  <si>
    <t>Manager</t>
  </si>
  <si>
    <t>Rum</t>
  </si>
  <si>
    <t>VIN_AT01166</t>
  </si>
  <si>
    <t>Hyp</t>
  </si>
  <si>
    <t>ID_User</t>
  </si>
  <si>
    <t>UserName</t>
  </si>
  <si>
    <t>PassWord</t>
  </si>
  <si>
    <t>Cnx</t>
  </si>
  <si>
    <t>Daoui</t>
  </si>
  <si>
    <t>Yassine</t>
  </si>
  <si>
    <t>H800000</t>
  </si>
  <si>
    <t>DERC170</t>
  </si>
  <si>
    <t>Hyperviseur</t>
  </si>
  <si>
    <t>SDUBOIS</t>
  </si>
  <si>
    <t>LMARTIN</t>
  </si>
  <si>
    <t>EVAN ROY</t>
  </si>
  <si>
    <t>CGARCÍA</t>
  </si>
  <si>
    <t>CLAMBERT</t>
  </si>
  <si>
    <t>ADELVAUX</t>
  </si>
  <si>
    <t>EFERNÁNDEZ</t>
  </si>
  <si>
    <t>TLEFÈVRE</t>
  </si>
  <si>
    <t>LCOPPENS</t>
  </si>
  <si>
    <t>JRODRÍGUEZ</t>
  </si>
  <si>
    <t>CDUMONT</t>
  </si>
  <si>
    <t>JVAN DAMME</t>
  </si>
  <si>
    <t>ALÓPEZ</t>
  </si>
  <si>
    <t>NBERNARD</t>
  </si>
  <si>
    <t>JDE SMET</t>
  </si>
  <si>
    <t>PSANCHEZ</t>
  </si>
  <si>
    <t>AMOREAU</t>
  </si>
  <si>
    <t>PCLAES</t>
  </si>
  <si>
    <t>MGONZÁLEZ</t>
  </si>
  <si>
    <t>HRENARD</t>
  </si>
  <si>
    <t>LVAN HOUTTE</t>
  </si>
  <si>
    <t>DPÉREZ</t>
  </si>
  <si>
    <t>LLEROY</t>
  </si>
  <si>
    <t>BDE VOS</t>
  </si>
  <si>
    <t>CJIMÉNEZ</t>
  </si>
  <si>
    <t>FSIMON</t>
  </si>
  <si>
    <t>AVERSTRAETEN</t>
  </si>
  <si>
    <t>SRAMÍREZ</t>
  </si>
  <si>
    <t>CMICHEL</t>
  </si>
  <si>
    <t>LTHOMAS</t>
  </si>
  <si>
    <t>KVAN DE VELDE</t>
  </si>
  <si>
    <t>IRUIZ</t>
  </si>
  <si>
    <t>MFOURNIER</t>
  </si>
  <si>
    <t>WDE BACKER</t>
  </si>
  <si>
    <t>RHERNÁNDEZ</t>
  </si>
  <si>
    <t>MGIRARD</t>
  </si>
  <si>
    <t>SWOUTERS</t>
  </si>
  <si>
    <t>LGÓMEZ</t>
  </si>
  <si>
    <t>OBERTRAND</t>
  </si>
  <si>
    <t>APEETERS</t>
  </si>
  <si>
    <t>JDÍAZ</t>
  </si>
  <si>
    <t>ÉLAMBERT</t>
  </si>
  <si>
    <t>DDE MEYER</t>
  </si>
  <si>
    <t>PALONSO</t>
  </si>
  <si>
    <t>BROUSSEAU</t>
  </si>
  <si>
    <t>SVAN DEN BERG</t>
  </si>
  <si>
    <t>ASERRANO</t>
  </si>
  <si>
    <t>MMERCIER</t>
  </si>
  <si>
    <t>JVERMEULEN</t>
  </si>
  <si>
    <t>PTORRES</t>
  </si>
  <si>
    <t>RBAILLY</t>
  </si>
  <si>
    <t>LDE WINTER</t>
  </si>
  <si>
    <t>DCASTRO</t>
  </si>
  <si>
    <t>IDA SILVA</t>
  </si>
  <si>
    <t>RVAN LEEUWEN</t>
  </si>
  <si>
    <t>AMOLINA</t>
  </si>
  <si>
    <t>JBLANC</t>
  </si>
  <si>
    <t>MDE CLERCQ</t>
  </si>
  <si>
    <t>NORTEGA</t>
  </si>
  <si>
    <t>MLECLERCQ</t>
  </si>
  <si>
    <t>EVAN HOOLANDT</t>
  </si>
  <si>
    <t>RMARÍN</t>
  </si>
  <si>
    <t>ÉROCHER</t>
  </si>
  <si>
    <t>KDE GROOTE</t>
  </si>
  <si>
    <t>ACABRERA</t>
  </si>
  <si>
    <t>BLEFORT</t>
  </si>
  <si>
    <t>TVAN ACKER</t>
  </si>
  <si>
    <t>VSOTO</t>
  </si>
  <si>
    <t>CBARBIER</t>
  </si>
  <si>
    <t>GDE KONINCK</t>
  </si>
  <si>
    <t>LROMERO</t>
  </si>
  <si>
    <t>TFAURÉ</t>
  </si>
  <si>
    <t>HVAN HOVE</t>
  </si>
  <si>
    <t>MVEGA</t>
  </si>
  <si>
    <t>OMARCHAND</t>
  </si>
  <si>
    <t>LDE BRUYN</t>
  </si>
  <si>
    <t>CNAVARRO</t>
  </si>
  <si>
    <t>ABONNET</t>
  </si>
  <si>
    <t>IVERHOEVEN</t>
  </si>
  <si>
    <t>ÁMORA</t>
  </si>
  <si>
    <t>ALEMAIRE</t>
  </si>
  <si>
    <t>JDE SMEDT</t>
  </si>
  <si>
    <t>RGALLARDO</t>
  </si>
  <si>
    <t>QCHARLIER</t>
  </si>
  <si>
    <t>NVAN HERCK</t>
  </si>
  <si>
    <t>MLEÓN</t>
  </si>
  <si>
    <t>MROLLAND</t>
  </si>
  <si>
    <t>SDE WITTE</t>
  </si>
  <si>
    <t>SIGLESIAS</t>
  </si>
  <si>
    <t>VMASSON</t>
  </si>
  <si>
    <t>JVAN DYCK</t>
  </si>
  <si>
    <t>FHIDALGO</t>
  </si>
  <si>
    <t>APONS</t>
  </si>
  <si>
    <t>CLENOIR</t>
  </si>
  <si>
    <t>BDE KEYSER</t>
  </si>
  <si>
    <t>RCAMPOS</t>
  </si>
  <si>
    <t>ÉLACROIX</t>
  </si>
  <si>
    <t>SVAN DOOREN</t>
  </si>
  <si>
    <t>BSANTOS</t>
  </si>
  <si>
    <t>RJACQUET</t>
  </si>
  <si>
    <t>LDE PAUW</t>
  </si>
  <si>
    <t>JVALLEJO</t>
  </si>
  <si>
    <t>LGUILLOT</t>
  </si>
  <si>
    <t>DVAN GESTEL</t>
  </si>
  <si>
    <t>EGIMÉNEZ</t>
  </si>
  <si>
    <t>TNOËL</t>
  </si>
  <si>
    <t>FDE VRIENDT</t>
  </si>
  <si>
    <t>AMONTES</t>
  </si>
  <si>
    <t>ZPHILIPPE</t>
  </si>
  <si>
    <t>SVAN HERCK</t>
  </si>
  <si>
    <t>AGIL</t>
  </si>
  <si>
    <t>MLEMOINE</t>
  </si>
  <si>
    <t>RDE BLOCK</t>
  </si>
  <si>
    <t>MCASANOVA</t>
  </si>
  <si>
    <t>ÉDUPONT</t>
  </si>
  <si>
    <t>LVAN DEN BOSSCHE</t>
  </si>
  <si>
    <t>DMARTÍNEZ</t>
  </si>
  <si>
    <t>SLECOMTE</t>
  </si>
  <si>
    <t>FDE JONG</t>
  </si>
  <si>
    <t>LSÁNCHEZ</t>
  </si>
  <si>
    <t>JLEFEBVRE</t>
  </si>
  <si>
    <t>RVAN DER LINDEN</t>
  </si>
  <si>
    <t>SGUTIÉRREZ</t>
  </si>
  <si>
    <t>ABOIS</t>
  </si>
  <si>
    <t>LDE VRIES</t>
  </si>
  <si>
    <t>JRIVERA</t>
  </si>
  <si>
    <t>MLANGLOIS</t>
  </si>
  <si>
    <t>TVAN DER MEER</t>
  </si>
  <si>
    <t>AMORALES</t>
  </si>
  <si>
    <t>HBOULANGER</t>
  </si>
  <si>
    <t>SDE WOLF</t>
  </si>
  <si>
    <t>PSUÁREZ</t>
  </si>
  <si>
    <t>CLEMOINE</t>
  </si>
  <si>
    <t>BVAN DER VELDEN</t>
  </si>
  <si>
    <t>LDOMÍNGUEZ</t>
  </si>
  <si>
    <t>ARENAUD</t>
  </si>
  <si>
    <t>EDE KOCK</t>
  </si>
  <si>
    <t>MHERRERA</t>
  </si>
  <si>
    <t>JLAPORTE</t>
  </si>
  <si>
    <t>KVAN DER STAPPEN</t>
  </si>
  <si>
    <t>DVARGAS</t>
  </si>
  <si>
    <t>MGARNIER</t>
  </si>
  <si>
    <t>JDE BAETS</t>
  </si>
  <si>
    <t>PCRUZ</t>
  </si>
  <si>
    <t>NLEBLANC</t>
  </si>
  <si>
    <t>AVAN DER HEYDEN</t>
  </si>
  <si>
    <t>RCASTILLO</t>
  </si>
  <si>
    <t>ALEROY</t>
  </si>
  <si>
    <t>CBERTRAND</t>
  </si>
  <si>
    <t>LDE WITTE</t>
  </si>
  <si>
    <t>ARozenberg</t>
  </si>
  <si>
    <t>HMARCHAL</t>
  </si>
  <si>
    <t>YDaoui</t>
  </si>
  <si>
    <t>DUBOIS</t>
  </si>
  <si>
    <t>Sophie</t>
  </si>
  <si>
    <t>MARTIN</t>
  </si>
  <si>
    <t>Luc</t>
  </si>
  <si>
    <t>VAN ROY</t>
  </si>
  <si>
    <t>Emma</t>
  </si>
  <si>
    <t>GARCÍA</t>
  </si>
  <si>
    <t>Carlos</t>
  </si>
  <si>
    <t>LAMBERT</t>
  </si>
  <si>
    <t>DELVAUX</t>
  </si>
  <si>
    <t>Antoine</t>
  </si>
  <si>
    <t>FERNÁNDEZ</t>
  </si>
  <si>
    <t>Elena</t>
  </si>
  <si>
    <t>LEFÈVRE</t>
  </si>
  <si>
    <t>Thomas</t>
  </si>
  <si>
    <t>COPPENS</t>
  </si>
  <si>
    <t>Laura</t>
  </si>
  <si>
    <t>RODRÍGUEZ</t>
  </si>
  <si>
    <t>Javier</t>
  </si>
  <si>
    <t>DUMONT</t>
  </si>
  <si>
    <t>Camille</t>
  </si>
  <si>
    <t>VAN DAMME</t>
  </si>
  <si>
    <t>Jonas</t>
  </si>
  <si>
    <t>LÓPEZ</t>
  </si>
  <si>
    <t>Ana</t>
  </si>
  <si>
    <t>BERNARD</t>
  </si>
  <si>
    <t>Nicolas</t>
  </si>
  <si>
    <t>DE SMET</t>
  </si>
  <si>
    <t>Julie</t>
  </si>
  <si>
    <t>SANCHEZ</t>
  </si>
  <si>
    <t>Pablo</t>
  </si>
  <si>
    <t>MOREAU</t>
  </si>
  <si>
    <t>Amélie</t>
  </si>
  <si>
    <t>CLAES</t>
  </si>
  <si>
    <t>Pieter</t>
  </si>
  <si>
    <t>GONZÁLEZ</t>
  </si>
  <si>
    <t>Marta</t>
  </si>
  <si>
    <t>RENARD</t>
  </si>
  <si>
    <t>VAN HOUTTE</t>
  </si>
  <si>
    <t>Liesbeth</t>
  </si>
  <si>
    <t>PÉREZ</t>
  </si>
  <si>
    <t>David</t>
  </si>
  <si>
    <t>LEROY</t>
  </si>
  <si>
    <t>Léa</t>
  </si>
  <si>
    <t>DE VOS</t>
  </si>
  <si>
    <t>Bram</t>
  </si>
  <si>
    <t>JIMÉNEZ</t>
  </si>
  <si>
    <t>Carmen</t>
  </si>
  <si>
    <t>SIMON</t>
  </si>
  <si>
    <t>François</t>
  </si>
  <si>
    <t>VERSTRAETEN</t>
  </si>
  <si>
    <t>Ann</t>
  </si>
  <si>
    <t>RAMÍREZ</t>
  </si>
  <si>
    <t>Sergio</t>
  </si>
  <si>
    <t>MICHEL</t>
  </si>
  <si>
    <t>Charlotte</t>
  </si>
  <si>
    <t>THOMAS</t>
  </si>
  <si>
    <t>Louis</t>
  </si>
  <si>
    <t>VAN DE VELDE</t>
  </si>
  <si>
    <t>Katrien</t>
  </si>
  <si>
    <t>RUIZ</t>
  </si>
  <si>
    <t>Isabel</t>
  </si>
  <si>
    <t>FOURNIER</t>
  </si>
  <si>
    <t>Mathieu</t>
  </si>
  <si>
    <t>DE BACKER</t>
  </si>
  <si>
    <t>Wouter</t>
  </si>
  <si>
    <t>HERNÁNDEZ</t>
  </si>
  <si>
    <t>Raúl</t>
  </si>
  <si>
    <t>GIRARD</t>
  </si>
  <si>
    <t>Manon</t>
  </si>
  <si>
    <t>WOUTERS</t>
  </si>
  <si>
    <t>Stefaan</t>
  </si>
  <si>
    <t>GÓMEZ</t>
  </si>
  <si>
    <t>Lucia</t>
  </si>
  <si>
    <t>Olivier</t>
  </si>
  <si>
    <t>PEETERS</t>
  </si>
  <si>
    <t>Anouk</t>
  </si>
  <si>
    <t>DÍAZ</t>
  </si>
  <si>
    <t>Juan</t>
  </si>
  <si>
    <t>Élodie</t>
  </si>
  <si>
    <t>DE MEYER</t>
  </si>
  <si>
    <t>Dirk</t>
  </si>
  <si>
    <t>ALONSO</t>
  </si>
  <si>
    <t>Patricia</t>
  </si>
  <si>
    <t>ROUSSEAU</t>
  </si>
  <si>
    <t>Baptiste</t>
  </si>
  <si>
    <t>VAN DEN BERG</t>
  </si>
  <si>
    <t>Sanne</t>
  </si>
  <si>
    <t>SERRANO</t>
  </si>
  <si>
    <t>Alejandro</t>
  </si>
  <si>
    <t>MERCIER</t>
  </si>
  <si>
    <t>Margaux</t>
  </si>
  <si>
    <t>VERMEULEN</t>
  </si>
  <si>
    <t>Joris</t>
  </si>
  <si>
    <t>TORRES</t>
  </si>
  <si>
    <t>Paula</t>
  </si>
  <si>
    <t>BAILLY</t>
  </si>
  <si>
    <t>Romain</t>
  </si>
  <si>
    <t>DE WINTER</t>
  </si>
  <si>
    <t>Lotte</t>
  </si>
  <si>
    <t>CASTRO</t>
  </si>
  <si>
    <t>Daniel</t>
  </si>
  <si>
    <t>DA SILVA</t>
  </si>
  <si>
    <t>Inès</t>
  </si>
  <si>
    <t>VAN LEEUWEN</t>
  </si>
  <si>
    <t>Ruben</t>
  </si>
  <si>
    <t>MOLINA</t>
  </si>
  <si>
    <t>Adrián</t>
  </si>
  <si>
    <t>BLANC</t>
  </si>
  <si>
    <t>Justine</t>
  </si>
  <si>
    <t>DE CLERCQ</t>
  </si>
  <si>
    <t>Maarten</t>
  </si>
  <si>
    <t>ORTEGA</t>
  </si>
  <si>
    <t>Nuria</t>
  </si>
  <si>
    <t>LECLERCQ</t>
  </si>
  <si>
    <t>Maxime</t>
  </si>
  <si>
    <t>VAN HOOLANDT</t>
  </si>
  <si>
    <t>Eline</t>
  </si>
  <si>
    <t>MARÍN</t>
  </si>
  <si>
    <t>Roberto</t>
  </si>
  <si>
    <t>ROCHER</t>
  </si>
  <si>
    <t>Émilie</t>
  </si>
  <si>
    <t>DE GROOTE</t>
  </si>
  <si>
    <t>Koen</t>
  </si>
  <si>
    <t>CABRERA</t>
  </si>
  <si>
    <t>Alba</t>
  </si>
  <si>
    <t>LEFORT</t>
  </si>
  <si>
    <t>Benjamin</t>
  </si>
  <si>
    <t>VAN ACKER</t>
  </si>
  <si>
    <t>Tine</t>
  </si>
  <si>
    <t>SOTO</t>
  </si>
  <si>
    <t>Víctor</t>
  </si>
  <si>
    <t>BARBIER</t>
  </si>
  <si>
    <t>Clémence</t>
  </si>
  <si>
    <t>DE KONINCK</t>
  </si>
  <si>
    <t>Gert</t>
  </si>
  <si>
    <t>ROMERO</t>
  </si>
  <si>
    <t>Lola</t>
  </si>
  <si>
    <t>FAURÉ</t>
  </si>
  <si>
    <t>Théo</t>
  </si>
  <si>
    <t>VAN HOVE</t>
  </si>
  <si>
    <t>Hanne</t>
  </si>
  <si>
    <t>VEGA</t>
  </si>
  <si>
    <t>Marcos</t>
  </si>
  <si>
    <t>MARCHAND</t>
  </si>
  <si>
    <t>Ophélie</t>
  </si>
  <si>
    <t>DE BRUYN</t>
  </si>
  <si>
    <t>Lars</t>
  </si>
  <si>
    <t>NAVARRO</t>
  </si>
  <si>
    <t>Clara</t>
  </si>
  <si>
    <t>BONNET</t>
  </si>
  <si>
    <t>Alexandre</t>
  </si>
  <si>
    <t>VERHOEVEN</t>
  </si>
  <si>
    <t>Iris</t>
  </si>
  <si>
    <t>MORA</t>
  </si>
  <si>
    <t>Ángel</t>
  </si>
  <si>
    <t>LEMAIRE</t>
  </si>
  <si>
    <t>Anaïs</t>
  </si>
  <si>
    <t>DE SMEDT</t>
  </si>
  <si>
    <t>Jelle</t>
  </si>
  <si>
    <t>GALLARDO</t>
  </si>
  <si>
    <t>Rocío</t>
  </si>
  <si>
    <t>CHARLIER</t>
  </si>
  <si>
    <t>Quentin</t>
  </si>
  <si>
    <t>VAN HERCK</t>
  </si>
  <si>
    <t>Nina</t>
  </si>
  <si>
    <t>LEÓN</t>
  </si>
  <si>
    <t>Miguel</t>
  </si>
  <si>
    <t>ROLLAND</t>
  </si>
  <si>
    <t>Marion</t>
  </si>
  <si>
    <t>Sven</t>
  </si>
  <si>
    <t>IGLESIAS</t>
  </si>
  <si>
    <t>Silvia</t>
  </si>
  <si>
    <t>MASSON</t>
  </si>
  <si>
    <t>Valentin</t>
  </si>
  <si>
    <t>VAN DYCK</t>
  </si>
  <si>
    <t>Jana</t>
  </si>
  <si>
    <t>HIDALGO</t>
  </si>
  <si>
    <t>Francisco</t>
  </si>
  <si>
    <t>PONS</t>
  </si>
  <si>
    <t>Aina</t>
  </si>
  <si>
    <t>LENOIR</t>
  </si>
  <si>
    <t>Cédric</t>
  </si>
  <si>
    <t>DE KEYSER</t>
  </si>
  <si>
    <t>Britt</t>
  </si>
  <si>
    <t>CAMPOS</t>
  </si>
  <si>
    <t>Rubén</t>
  </si>
  <si>
    <t>LACROIX</t>
  </si>
  <si>
    <t>Élise</t>
  </si>
  <si>
    <t>VAN DOOREN</t>
  </si>
  <si>
    <t>Stijn</t>
  </si>
  <si>
    <t>SANTOS</t>
  </si>
  <si>
    <t>Beatriz</t>
  </si>
  <si>
    <t>JACQUET</t>
  </si>
  <si>
    <t>Rémi</t>
  </si>
  <si>
    <t>DE PAUW</t>
  </si>
  <si>
    <t>Lien</t>
  </si>
  <si>
    <t>VALLEJO</t>
  </si>
  <si>
    <t>Jorge</t>
  </si>
  <si>
    <t>GUILLOT</t>
  </si>
  <si>
    <t>Lucie</t>
  </si>
  <si>
    <t>VAN GESTEL</t>
  </si>
  <si>
    <t>Daan</t>
  </si>
  <si>
    <t>GIMÉNEZ</t>
  </si>
  <si>
    <t>Eva</t>
  </si>
  <si>
    <t>NOËL</t>
  </si>
  <si>
    <t>Timothé</t>
  </si>
  <si>
    <t>DE VRIENDT</t>
  </si>
  <si>
    <t>Femke</t>
  </si>
  <si>
    <t>MONTES</t>
  </si>
  <si>
    <t>Alberto</t>
  </si>
  <si>
    <t>PHILIPPE</t>
  </si>
  <si>
    <t>Zoé</t>
  </si>
  <si>
    <t>Senne</t>
  </si>
  <si>
    <t>GIL</t>
  </si>
  <si>
    <t>Andrés</t>
  </si>
  <si>
    <t>LEMOINE</t>
  </si>
  <si>
    <t>Maëlle</t>
  </si>
  <si>
    <t>DE BLOCK</t>
  </si>
  <si>
    <t>Robbe</t>
  </si>
  <si>
    <t>CASANOVA</t>
  </si>
  <si>
    <t>Marina</t>
  </si>
  <si>
    <t>DUPONT</t>
  </si>
  <si>
    <t>VAN DEN BOSSCHE</t>
  </si>
  <si>
    <t>MARTÍNEZ</t>
  </si>
  <si>
    <t>Diego</t>
  </si>
  <si>
    <t>LECOMTE</t>
  </si>
  <si>
    <t>Sarah</t>
  </si>
  <si>
    <t>DE JONG</t>
  </si>
  <si>
    <t>SÁNCHEZ</t>
  </si>
  <si>
    <t>LEFEBVRE</t>
  </si>
  <si>
    <t>Julien</t>
  </si>
  <si>
    <t>VAN DER LINDEN</t>
  </si>
  <si>
    <t>Robin</t>
  </si>
  <si>
    <t>GUTIÉRREZ</t>
  </si>
  <si>
    <t>Sara</t>
  </si>
  <si>
    <t>BOIS</t>
  </si>
  <si>
    <t>DE VRIES</t>
  </si>
  <si>
    <t>Lisa</t>
  </si>
  <si>
    <t>RIVERA</t>
  </si>
  <si>
    <t>LANGLOIS</t>
  </si>
  <si>
    <t>Marie</t>
  </si>
  <si>
    <t>VAN DER MEER</t>
  </si>
  <si>
    <t>MORALES</t>
  </si>
  <si>
    <t>BOULANGER</t>
  </si>
  <si>
    <t>DE WOLF</t>
  </si>
  <si>
    <t>Sofie</t>
  </si>
  <si>
    <t>SUÁREZ</t>
  </si>
  <si>
    <t>VAN DER VELDEN</t>
  </si>
  <si>
    <t>DOMÍNGUEZ</t>
  </si>
  <si>
    <t>Lucía</t>
  </si>
  <si>
    <t>RENAUD</t>
  </si>
  <si>
    <t>Adrien</t>
  </si>
  <si>
    <t>DE KOCK</t>
  </si>
  <si>
    <t>Elise</t>
  </si>
  <si>
    <t>HERRERA</t>
  </si>
  <si>
    <t>Manuel</t>
  </si>
  <si>
    <t>LAPORTE</t>
  </si>
  <si>
    <t>Jeanne</t>
  </si>
  <si>
    <t>VAN DER STAPPEN</t>
  </si>
  <si>
    <t>Kaat</t>
  </si>
  <si>
    <t>VARGAS</t>
  </si>
  <si>
    <t>GARNIER</t>
  </si>
  <si>
    <t>Mathilde</t>
  </si>
  <si>
    <t>DE BAETS</t>
  </si>
  <si>
    <t>CRUZ</t>
  </si>
  <si>
    <t>LEBLANC</t>
  </si>
  <si>
    <t>Nathan</t>
  </si>
  <si>
    <t>VAN DER HEYDEN</t>
  </si>
  <si>
    <t>Annelies</t>
  </si>
  <si>
    <t>CASTILLO</t>
  </si>
  <si>
    <t>Raquel</t>
  </si>
  <si>
    <t>Country</t>
  </si>
  <si>
    <t>Autriche</t>
  </si>
  <si>
    <t xml:space="preserve">Crédit Mutuel  </t>
  </si>
  <si>
    <t xml:space="preserve">Paris  </t>
  </si>
  <si>
    <t>France</t>
  </si>
  <si>
    <t xml:space="preserve">Crédit Agricole  </t>
  </si>
  <si>
    <t xml:space="preserve">Marseille  </t>
  </si>
  <si>
    <t xml:space="preserve">Société Générale  </t>
  </si>
  <si>
    <t xml:space="preserve">Lyon  </t>
  </si>
  <si>
    <t xml:space="preserve">BPCE (Banque Populaire &amp; Caisse d'Épargne)  </t>
  </si>
  <si>
    <t xml:space="preserve">Toulouse  </t>
  </si>
  <si>
    <t xml:space="preserve">Nice  </t>
  </si>
  <si>
    <t xml:space="preserve">Nantes  </t>
  </si>
  <si>
    <t xml:space="preserve">Montpellier  </t>
  </si>
  <si>
    <t xml:space="preserve">Strasbourg  </t>
  </si>
  <si>
    <t xml:space="preserve">Bordeaux  </t>
  </si>
  <si>
    <t xml:space="preserve">La Banque Postale  </t>
  </si>
  <si>
    <t xml:space="preserve">Lille  </t>
  </si>
  <si>
    <t xml:space="preserve">HSBC France  </t>
  </si>
  <si>
    <t xml:space="preserve">Rennes  </t>
  </si>
  <si>
    <t xml:space="preserve">LCL (Le Crédit Lyonnais)  </t>
  </si>
  <si>
    <t xml:space="preserve">Reims  </t>
  </si>
  <si>
    <t xml:space="preserve">Saint-Étienne  </t>
  </si>
  <si>
    <t xml:space="preserve">Le Havre  </t>
  </si>
  <si>
    <t xml:space="preserve">Toulon  </t>
  </si>
  <si>
    <t xml:space="preserve">Grenoble  </t>
  </si>
  <si>
    <t xml:space="preserve">Dijon  </t>
  </si>
  <si>
    <t xml:space="preserve">Angers  </t>
  </si>
  <si>
    <t xml:space="preserve">Nîmes  </t>
  </si>
  <si>
    <t xml:space="preserve">Clermont-Ferrand  </t>
  </si>
  <si>
    <t xml:space="preserve">BNP Paribas  </t>
  </si>
  <si>
    <t xml:space="preserve">CIC (Crédit Industriel et Commercial)  </t>
  </si>
  <si>
    <t xml:space="preserve">Natixis  </t>
  </si>
  <si>
    <t>Hyp_User</t>
  </si>
  <si>
    <t>Directe Electricité</t>
  </si>
  <si>
    <t>Directe Electricité et Gaz</t>
  </si>
  <si>
    <t>100 % Pur Jus</t>
  </si>
  <si>
    <t>Exclu Directe Electricité</t>
  </si>
  <si>
    <t>Heures Super Creuses Électricité</t>
  </si>
  <si>
    <t>Directe Gaz</t>
  </si>
  <si>
    <t>100 % Pur Jus Electricité et Gaz</t>
  </si>
  <si>
    <t>Horizon Dissocié Electricité</t>
  </si>
  <si>
    <t>Pro - Directe</t>
  </si>
  <si>
    <t>Esprit Libre Electricité</t>
  </si>
  <si>
    <t>Horizon 2 ans Electricité</t>
  </si>
  <si>
    <t>Horizon 1 an Gaz</t>
  </si>
  <si>
    <t>Esprit Libre Gaz</t>
  </si>
  <si>
    <t>100 % ENR</t>
  </si>
  <si>
    <t>50 % ENR</t>
  </si>
  <si>
    <t>Esprit Libre Electricité et Gaz</t>
  </si>
  <si>
    <t>Horizon 2 ans Electricité et Gaz</t>
  </si>
  <si>
    <t>Exclu Directe Gaz</t>
  </si>
  <si>
    <t>75 % ENR</t>
  </si>
  <si>
    <t>Online Electricité et Gaz</t>
  </si>
  <si>
    <t>Classique Electricité</t>
  </si>
  <si>
    <t>Classique Electricité et Gaz</t>
  </si>
  <si>
    <t>Online Electricité</t>
  </si>
  <si>
    <t>Verte Electricité</t>
  </si>
  <si>
    <t>Online Gaz</t>
  </si>
  <si>
    <t>Classique Gaz</t>
  </si>
  <si>
    <t>Verte Electricité et Gaz</t>
  </si>
  <si>
    <t>Verte Gaz</t>
  </si>
  <si>
    <t>Actif</t>
  </si>
  <si>
    <t>Résilié</t>
  </si>
  <si>
    <t>31/04/2024</t>
  </si>
  <si>
    <t>DESC178</t>
  </si>
  <si>
    <t>DESC176</t>
  </si>
  <si>
    <t>DESC171</t>
  </si>
  <si>
    <t>DESC165</t>
  </si>
  <si>
    <t>ID_Effectif</t>
  </si>
  <si>
    <t>TRANSACTION</t>
  </si>
  <si>
    <t>Sales</t>
  </si>
  <si>
    <t>Activity</t>
  </si>
  <si>
    <t>OK</t>
  </si>
  <si>
    <t>Banques</t>
  </si>
  <si>
    <t>Recolt</t>
  </si>
  <si>
    <t>Valeurs</t>
  </si>
  <si>
    <t>Effectifs</t>
  </si>
  <si>
    <t>Nombre</t>
  </si>
  <si>
    <t>Support</t>
  </si>
  <si>
    <t>Pack Hygiène Pro</t>
  </si>
  <si>
    <t>Kit Steri+</t>
  </si>
  <si>
    <t>Implant Evolution</t>
  </si>
  <si>
    <t>Diamond Implant Pro</t>
  </si>
  <si>
    <t>GreenClean Bio</t>
  </si>
  <si>
    <t>EcoImplant</t>
  </si>
  <si>
    <t>Abo Dentaire Mensuel</t>
  </si>
  <si>
    <t>Programme Fidélité Or</t>
  </si>
  <si>
    <t>Hygiène+Implant Starter</t>
  </si>
  <si>
    <t>Pro Pack Chirurgical</t>
  </si>
  <si>
    <t>Offre Lancement 2024</t>
  </si>
  <si>
    <t>Pack Urgence</t>
  </si>
  <si>
    <t>Platinum Dental Suite</t>
  </si>
  <si>
    <t>NanoCare Implants</t>
  </si>
  <si>
    <t>OrthoKit</t>
  </si>
  <si>
    <t>PedoCare</t>
  </si>
  <si>
    <t/>
  </si>
  <si>
    <t>Ville</t>
  </si>
  <si>
    <t>Dashboard Global
Analyse Commerciale - Sales - Recolts</t>
  </si>
  <si>
    <t>BP_Logs</t>
  </si>
  <si>
    <t>BP_Sales</t>
  </si>
  <si>
    <t>BP_Recolts</t>
  </si>
  <si>
    <t>Total :</t>
  </si>
  <si>
    <t>Nbr  :</t>
  </si>
  <si>
    <t>Recolts</t>
  </si>
  <si>
    <t>Logs</t>
  </si>
  <si>
    <t xml:space="preserve">Offre : </t>
  </si>
  <si>
    <t xml:space="preserve">Agent: </t>
  </si>
  <si>
    <t>Daniel VARGAS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</si>
</sst>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€&quot;_-;\-* #,##0.00\ &quot;€&quot;_-;_-* &quot;-&quot;??\ &quot;€&quot;_-;_-@_-"/>
    <numFmt numFmtId="164" formatCode="#,##0.00\ &quot;€&quot;"/>
    <numFmt numFmtId="165" formatCode="d/m/yy\ h:mm;@"/>
    <numFmt numFmtId="166" formatCode="yyyy\-mm\-dd;@"/>
    <numFmt numFmtId="167" formatCode="0.0"/>
    <numFmt numFmtId="168" formatCode="[$-F400]h:mm:ss\ AM/PM"/>
  </numFmts>
  <fonts count="1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4" tint="-0.499984740745262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3" tint="9.9978637043366805E-2"/>
      <name val="Aptos Narrow"/>
      <family val="2"/>
      <scheme val="minor"/>
    </font>
    <font>
      <sz val="11"/>
      <color theme="4" tint="-0.499984740745262"/>
      <name val="Aptos Narrow"/>
      <family val="2"/>
      <scheme val="minor"/>
    </font>
    <font>
      <b/>
      <sz val="22"/>
      <color theme="3" tint="9.9978637043366805E-2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22"/>
      <color theme="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0.249977111117893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95">
    <xf numFmtId="0" fontId="0" fillId="0" borderId="0" xfId="0"/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5" fontId="1" fillId="2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14" fontId="1" fillId="4" borderId="0" xfId="0" applyNumberFormat="1" applyFont="1" applyFill="1" applyAlignment="1">
      <alignment horizontal="center"/>
    </xf>
    <xf numFmtId="14" fontId="0" fillId="0" borderId="0" xfId="0" applyNumberFormat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0" fillId="0" borderId="9" xfId="0" applyBorder="1"/>
    <xf numFmtId="0" fontId="0" fillId="0" borderId="11" xfId="0" applyBorder="1"/>
    <xf numFmtId="0" fontId="0" fillId="0" borderId="12" xfId="0" applyBorder="1" applyAlignment="1">
      <alignment horizontal="center"/>
    </xf>
    <xf numFmtId="0" fontId="4" fillId="5" borderId="6" xfId="0" applyFont="1" applyFill="1" applyBorder="1"/>
    <xf numFmtId="0" fontId="4" fillId="5" borderId="7" xfId="0" applyFont="1" applyFill="1" applyBorder="1"/>
    <xf numFmtId="0" fontId="4" fillId="5" borderId="8" xfId="0" applyFont="1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2" fillId="0" borderId="0" xfId="0" applyFont="1" applyAlignment="1">
      <alignment horizontal="center"/>
    </xf>
    <xf numFmtId="164" fontId="1" fillId="2" borderId="15" xfId="0" applyNumberFormat="1" applyFont="1" applyFill="1" applyBorder="1" applyAlignment="1">
      <alignment horizontal="center"/>
    </xf>
    <xf numFmtId="164" fontId="1" fillId="2" borderId="16" xfId="0" applyNumberFormat="1" applyFont="1" applyFill="1" applyBorder="1" applyAlignment="1">
      <alignment horizontal="center"/>
    </xf>
    <xf numFmtId="44" fontId="0" fillId="0" borderId="15" xfId="1" applyFont="1" applyBorder="1" applyAlignment="1">
      <alignment horizontal="center"/>
    </xf>
    <xf numFmtId="44" fontId="0" fillId="0" borderId="16" xfId="1" applyFont="1" applyBorder="1" applyAlignment="1">
      <alignment horizontal="center"/>
    </xf>
    <xf numFmtId="44" fontId="0" fillId="0" borderId="0" xfId="1" applyFont="1" applyBorder="1" applyAlignment="1">
      <alignment horizontal="center"/>
    </xf>
    <xf numFmtId="44" fontId="0" fillId="0" borderId="18" xfId="1" applyFont="1" applyBorder="1" applyAlignment="1">
      <alignment horizontal="center"/>
    </xf>
    <xf numFmtId="164" fontId="1" fillId="2" borderId="14" xfId="0" applyNumberFormat="1" applyFont="1" applyFill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2" fillId="6" borderId="17" xfId="0" applyFont="1" applyFill="1" applyBorder="1" applyAlignment="1">
      <alignment horizontal="left"/>
    </xf>
    <xf numFmtId="44" fontId="0" fillId="6" borderId="0" xfId="1" applyFont="1" applyFill="1" applyBorder="1" applyAlignment="1">
      <alignment horizontal="center"/>
    </xf>
    <xf numFmtId="44" fontId="0" fillId="6" borderId="18" xfId="1" applyFont="1" applyFill="1" applyBorder="1" applyAlignment="1">
      <alignment horizontal="center"/>
    </xf>
    <xf numFmtId="0" fontId="2" fillId="6" borderId="19" xfId="0" applyFont="1" applyFill="1" applyBorder="1" applyAlignment="1">
      <alignment horizontal="left"/>
    </xf>
    <xf numFmtId="44" fontId="0" fillId="6" borderId="20" xfId="1" applyFont="1" applyFill="1" applyBorder="1" applyAlignment="1">
      <alignment horizontal="center"/>
    </xf>
    <xf numFmtId="44" fontId="0" fillId="6" borderId="21" xfId="1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2" fillId="6" borderId="20" xfId="0" applyFont="1" applyFill="1" applyBorder="1" applyAlignment="1">
      <alignment horizontal="center"/>
    </xf>
    <xf numFmtId="3" fontId="1" fillId="2" borderId="15" xfId="0" applyNumberFormat="1" applyFont="1" applyFill="1" applyBorder="1" applyAlignment="1">
      <alignment horizontal="center"/>
    </xf>
    <xf numFmtId="3" fontId="1" fillId="2" borderId="16" xfId="0" applyNumberFormat="1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166" fontId="0" fillId="0" borderId="27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6" fillId="3" borderId="35" xfId="0" applyFont="1" applyFill="1" applyBorder="1" applyAlignment="1">
      <alignment horizontal="center"/>
    </xf>
    <xf numFmtId="0" fontId="6" fillId="3" borderId="36" xfId="0" applyFont="1" applyFill="1" applyBorder="1" applyAlignment="1">
      <alignment horizontal="center"/>
    </xf>
    <xf numFmtId="0" fontId="6" fillId="3" borderId="37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167" fontId="1" fillId="2" borderId="0" xfId="0" applyNumberFormat="1" applyFon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/>
    </xf>
    <xf numFmtId="166" fontId="6" fillId="3" borderId="26" xfId="0" applyNumberFormat="1" applyFon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0" xfId="0" applyNumberFormat="1"/>
    <xf numFmtId="168" fontId="1" fillId="4" borderId="0" xfId="0" applyNumberFormat="1" applyFont="1" applyFill="1" applyAlignment="1">
      <alignment horizontal="center"/>
    </xf>
    <xf numFmtId="168" fontId="0" fillId="0" borderId="0" xfId="0" applyNumberFormat="1" applyAlignment="1">
      <alignment horizontal="center"/>
    </xf>
    <xf numFmtId="0" fontId="0" fillId="7" borderId="0" xfId="0" applyFill="1" applyAlignment="1">
      <alignment horizontal="center"/>
    </xf>
    <xf numFmtId="0" fontId="0" fillId="7" borderId="34" xfId="0" applyFill="1" applyBorder="1" applyAlignment="1">
      <alignment horizontal="center"/>
    </xf>
    <xf numFmtId="0" fontId="8" fillId="8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9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44" fontId="0" fillId="0" borderId="0" xfId="1" applyFont="1" applyAlignment="1">
      <alignment horizontal="center"/>
    </xf>
    <xf numFmtId="44" fontId="0" fillId="0" borderId="0" xfId="1" applyFont="1"/>
    <xf numFmtId="0" fontId="0" fillId="6" borderId="0" xfId="0" applyFill="1"/>
    <xf numFmtId="0" fontId="11" fillId="9" borderId="0" xfId="0" applyFont="1" applyFill="1"/>
    <xf numFmtId="0" fontId="0" fillId="6" borderId="38" xfId="0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2" fillId="0" borderId="0" xfId="0" applyFont="1"/>
    <xf numFmtId="0" fontId="2" fillId="6" borderId="0" xfId="0" applyFont="1" applyFill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44" fontId="2" fillId="0" borderId="0" xfId="1" applyFont="1"/>
    <xf numFmtId="0" fontId="5" fillId="0" borderId="22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164" fontId="1" fillId="2" borderId="15" xfId="0" applyNumberFormat="1" applyFont="1" applyFill="1" applyBorder="1" applyAlignment="1">
      <alignment horizontal="center"/>
    </xf>
    <xf numFmtId="0" fontId="10" fillId="0" borderId="0" xfId="0" applyFont="1" applyAlignment="1">
      <alignment horizontal="left" wrapText="1"/>
    </xf>
    <xf numFmtId="0" fontId="12" fillId="10" borderId="0" xfId="0" applyFont="1" applyFill="1" applyAlignment="1">
      <alignment horizontal="center" vertical="center"/>
    </xf>
  </cellXfs>
  <cellStyles count="2">
    <cellStyle name="Monétaire" xfId="1" builtinId="4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Recolts par Banque &amp; Team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Graphs!$P$34</c:f>
              <c:strCache>
                <c:ptCount val="1"/>
                <c:pt idx="0">
                  <c:v>Chloé BERTRAND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Graphs!$B$35:$B$54</c:f>
              <c:strCache>
                <c:ptCount val="20"/>
                <c:pt idx="0">
                  <c:v>UniCredit Bank Austria</c:v>
                </c:pt>
                <c:pt idx="1">
                  <c:v>Bank Austria</c:v>
                </c:pt>
                <c:pt idx="2">
                  <c:v>Volksbank</c:v>
                </c:pt>
                <c:pt idx="3">
                  <c:v>Erste Group Bank</c:v>
                </c:pt>
                <c:pt idx="4">
                  <c:v>Sberbank Europe</c:v>
                </c:pt>
                <c:pt idx="5">
                  <c:v>Bawag P.S.K</c:v>
                </c:pt>
                <c:pt idx="6">
                  <c:v>Hypo Group Alpe Adria</c:v>
                </c:pt>
                <c:pt idx="7">
                  <c:v>Sparda-Bank</c:v>
                </c:pt>
                <c:pt idx="8">
                  <c:v>HSB</c:v>
                </c:pt>
                <c:pt idx="9">
                  <c:v>Raiffeisen Bank International</c:v>
                </c:pt>
                <c:pt idx="10">
                  <c:v>Crédit Mutuel  </c:v>
                </c:pt>
                <c:pt idx="11">
                  <c:v>Crédit Agricole  </c:v>
                </c:pt>
                <c:pt idx="12">
                  <c:v>Société Générale  </c:v>
                </c:pt>
                <c:pt idx="13">
                  <c:v>BPCE (Banque Populaire &amp; Caisse d'Épargne)  </c:v>
                </c:pt>
                <c:pt idx="14">
                  <c:v>La Banque Postale  </c:v>
                </c:pt>
                <c:pt idx="15">
                  <c:v>HSBC France  </c:v>
                </c:pt>
                <c:pt idx="16">
                  <c:v>LCL (Le Crédit Lyonnais)  </c:v>
                </c:pt>
                <c:pt idx="17">
                  <c:v>BNP Paribas  </c:v>
                </c:pt>
                <c:pt idx="18">
                  <c:v>CIC (Crédit Industriel et Commercial)  </c:v>
                </c:pt>
                <c:pt idx="19">
                  <c:v>Natixis  </c:v>
                </c:pt>
              </c:strCache>
            </c:strRef>
          </c:cat>
          <c:val>
            <c:numRef>
              <c:f>Graphs!$P$35:$P$54</c:f>
              <c:numCache>
                <c:formatCode>_("€"* #,##0.00_);_("€"* \(#,##0.00\);_("€"* "-"??_);_(@_)</c:formatCode>
                <c:ptCount val="20"/>
                <c:pt idx="0">
                  <c:v>1877.9</c:v>
                </c:pt>
                <c:pt idx="1">
                  <c:v>3671.7</c:v>
                </c:pt>
                <c:pt idx="2">
                  <c:v>3142.5600000000004</c:v>
                </c:pt>
                <c:pt idx="3">
                  <c:v>2372.2799999999997</c:v>
                </c:pt>
                <c:pt idx="4">
                  <c:v>2865.55</c:v>
                </c:pt>
                <c:pt idx="5">
                  <c:v>5020.5899999999992</c:v>
                </c:pt>
                <c:pt idx="6">
                  <c:v>2089.44</c:v>
                </c:pt>
                <c:pt idx="7">
                  <c:v>7934</c:v>
                </c:pt>
                <c:pt idx="8">
                  <c:v>11791.2</c:v>
                </c:pt>
                <c:pt idx="9">
                  <c:v>0</c:v>
                </c:pt>
                <c:pt idx="10">
                  <c:v>5117.5499999999993</c:v>
                </c:pt>
                <c:pt idx="11">
                  <c:v>5893.7</c:v>
                </c:pt>
                <c:pt idx="12">
                  <c:v>4312.5600000000004</c:v>
                </c:pt>
                <c:pt idx="13">
                  <c:v>4228.28</c:v>
                </c:pt>
                <c:pt idx="14">
                  <c:v>8060.5900000000011</c:v>
                </c:pt>
                <c:pt idx="15">
                  <c:v>3331.44</c:v>
                </c:pt>
                <c:pt idx="16">
                  <c:v>12170.000000000002</c:v>
                </c:pt>
                <c:pt idx="17">
                  <c:v>3329.8999999999996</c:v>
                </c:pt>
                <c:pt idx="18">
                  <c:v>18691.200000000004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9F-439A-B5F4-F4219E88D946}"/>
            </c:ext>
          </c:extLst>
        </c:ser>
        <c:ser>
          <c:idx val="1"/>
          <c:order val="1"/>
          <c:tx>
            <c:strRef>
              <c:f>Graphs!$Q$34</c:f>
              <c:strCache>
                <c:ptCount val="1"/>
                <c:pt idx="0">
                  <c:v>Lise DE WITTE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Graphs!$B$35:$B$54</c:f>
              <c:strCache>
                <c:ptCount val="20"/>
                <c:pt idx="0">
                  <c:v>UniCredit Bank Austria</c:v>
                </c:pt>
                <c:pt idx="1">
                  <c:v>Bank Austria</c:v>
                </c:pt>
                <c:pt idx="2">
                  <c:v>Volksbank</c:v>
                </c:pt>
                <c:pt idx="3">
                  <c:v>Erste Group Bank</c:v>
                </c:pt>
                <c:pt idx="4">
                  <c:v>Sberbank Europe</c:v>
                </c:pt>
                <c:pt idx="5">
                  <c:v>Bawag P.S.K</c:v>
                </c:pt>
                <c:pt idx="6">
                  <c:v>Hypo Group Alpe Adria</c:v>
                </c:pt>
                <c:pt idx="7">
                  <c:v>Sparda-Bank</c:v>
                </c:pt>
                <c:pt idx="8">
                  <c:v>HSB</c:v>
                </c:pt>
                <c:pt idx="9">
                  <c:v>Raiffeisen Bank International</c:v>
                </c:pt>
                <c:pt idx="10">
                  <c:v>Crédit Mutuel  </c:v>
                </c:pt>
                <c:pt idx="11">
                  <c:v>Crédit Agricole  </c:v>
                </c:pt>
                <c:pt idx="12">
                  <c:v>Société Générale  </c:v>
                </c:pt>
                <c:pt idx="13">
                  <c:v>BPCE (Banque Populaire &amp; Caisse d'Épargne)  </c:v>
                </c:pt>
                <c:pt idx="14">
                  <c:v>La Banque Postale  </c:v>
                </c:pt>
                <c:pt idx="15">
                  <c:v>HSBC France  </c:v>
                </c:pt>
                <c:pt idx="16">
                  <c:v>LCL (Le Crédit Lyonnais)  </c:v>
                </c:pt>
                <c:pt idx="17">
                  <c:v>BNP Paribas  </c:v>
                </c:pt>
                <c:pt idx="18">
                  <c:v>CIC (Crédit Industriel et Commercial)  </c:v>
                </c:pt>
                <c:pt idx="19">
                  <c:v>Natixis  </c:v>
                </c:pt>
              </c:strCache>
            </c:strRef>
          </c:cat>
          <c:val>
            <c:numRef>
              <c:f>Graphs!$Q$35:$Q$54</c:f>
              <c:numCache>
                <c:formatCode>_("€"* #,##0.00_);_("€"* \(#,##0.00\);_("€"* "-"??_);_(@_)</c:formatCode>
                <c:ptCount val="20"/>
                <c:pt idx="0">
                  <c:v>2657.83</c:v>
                </c:pt>
                <c:pt idx="1">
                  <c:v>4518.9700000000012</c:v>
                </c:pt>
                <c:pt idx="2">
                  <c:v>2175.56</c:v>
                </c:pt>
                <c:pt idx="3">
                  <c:v>4807.87</c:v>
                </c:pt>
                <c:pt idx="4">
                  <c:v>3433.2000000000003</c:v>
                </c:pt>
                <c:pt idx="5">
                  <c:v>5749.0999999999995</c:v>
                </c:pt>
                <c:pt idx="6">
                  <c:v>2481.7900000000004</c:v>
                </c:pt>
                <c:pt idx="7">
                  <c:v>9213.2199999999975</c:v>
                </c:pt>
                <c:pt idx="8">
                  <c:v>6470.39</c:v>
                </c:pt>
                <c:pt idx="9">
                  <c:v>390.16999999999996</c:v>
                </c:pt>
                <c:pt idx="10">
                  <c:v>6261.8200000000006</c:v>
                </c:pt>
                <c:pt idx="11">
                  <c:v>7328.6000000000013</c:v>
                </c:pt>
                <c:pt idx="12">
                  <c:v>3531.56</c:v>
                </c:pt>
                <c:pt idx="13">
                  <c:v>7640.88</c:v>
                </c:pt>
                <c:pt idx="14">
                  <c:v>9447.0400000000009</c:v>
                </c:pt>
                <c:pt idx="15">
                  <c:v>4382.79</c:v>
                </c:pt>
                <c:pt idx="16">
                  <c:v>15534.429999999995</c:v>
                </c:pt>
                <c:pt idx="17">
                  <c:v>4351.21</c:v>
                </c:pt>
                <c:pt idx="18">
                  <c:v>10830.680000000002</c:v>
                </c:pt>
                <c:pt idx="19">
                  <c:v>607.16999999999996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9F-439A-B5F4-F4219E88D946}"/>
            </c:ext>
          </c:extLst>
        </c:ser>
        <c:ser>
          <c:idx val="2"/>
          <c:order val="2"/>
          <c:tx>
            <c:strRef>
              <c:f>Graphs!$R$34</c:f>
              <c:strCache>
                <c:ptCount val="1"/>
                <c:pt idx="0">
                  <c:v>Hugo MARCHAL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Graphs!$B$35:$B$54</c:f>
              <c:strCache>
                <c:ptCount val="20"/>
                <c:pt idx="0">
                  <c:v>UniCredit Bank Austria</c:v>
                </c:pt>
                <c:pt idx="1">
                  <c:v>Bank Austria</c:v>
                </c:pt>
                <c:pt idx="2">
                  <c:v>Volksbank</c:v>
                </c:pt>
                <c:pt idx="3">
                  <c:v>Erste Group Bank</c:v>
                </c:pt>
                <c:pt idx="4">
                  <c:v>Sberbank Europe</c:v>
                </c:pt>
                <c:pt idx="5">
                  <c:v>Bawag P.S.K</c:v>
                </c:pt>
                <c:pt idx="6">
                  <c:v>Hypo Group Alpe Adria</c:v>
                </c:pt>
                <c:pt idx="7">
                  <c:v>Sparda-Bank</c:v>
                </c:pt>
                <c:pt idx="8">
                  <c:v>HSB</c:v>
                </c:pt>
                <c:pt idx="9">
                  <c:v>Raiffeisen Bank International</c:v>
                </c:pt>
                <c:pt idx="10">
                  <c:v>Crédit Mutuel  </c:v>
                </c:pt>
                <c:pt idx="11">
                  <c:v>Crédit Agricole  </c:v>
                </c:pt>
                <c:pt idx="12">
                  <c:v>Société Générale  </c:v>
                </c:pt>
                <c:pt idx="13">
                  <c:v>BPCE (Banque Populaire &amp; Caisse d'Épargne)  </c:v>
                </c:pt>
                <c:pt idx="14">
                  <c:v>La Banque Postale  </c:v>
                </c:pt>
                <c:pt idx="15">
                  <c:v>HSBC France  </c:v>
                </c:pt>
                <c:pt idx="16">
                  <c:v>LCL (Le Crédit Lyonnais)  </c:v>
                </c:pt>
                <c:pt idx="17">
                  <c:v>BNP Paribas  </c:v>
                </c:pt>
                <c:pt idx="18">
                  <c:v>CIC (Crédit Industriel et Commercial)  </c:v>
                </c:pt>
                <c:pt idx="19">
                  <c:v>Natixis  </c:v>
                </c:pt>
              </c:strCache>
            </c:strRef>
          </c:cat>
          <c:val>
            <c:numRef>
              <c:f>Graphs!$R$35:$R$54</c:f>
              <c:numCache>
                <c:formatCode>_("€"* #,##0.00_);_("€"* \(#,##0.00\);_("€"* "-"??_);_(@_)</c:formatCode>
                <c:ptCount val="20"/>
                <c:pt idx="0">
                  <c:v>983.93</c:v>
                </c:pt>
                <c:pt idx="1">
                  <c:v>1904.44</c:v>
                </c:pt>
                <c:pt idx="2">
                  <c:v>1327.4899999999996</c:v>
                </c:pt>
                <c:pt idx="3">
                  <c:v>715.95</c:v>
                </c:pt>
                <c:pt idx="4">
                  <c:v>2252.8199999999997</c:v>
                </c:pt>
                <c:pt idx="5">
                  <c:v>2420.65</c:v>
                </c:pt>
                <c:pt idx="6">
                  <c:v>900.03</c:v>
                </c:pt>
                <c:pt idx="7">
                  <c:v>4097.3099999999995</c:v>
                </c:pt>
                <c:pt idx="8">
                  <c:v>3599.3599999999997</c:v>
                </c:pt>
                <c:pt idx="9">
                  <c:v>0</c:v>
                </c:pt>
                <c:pt idx="10">
                  <c:v>3357.1099999999997</c:v>
                </c:pt>
                <c:pt idx="11">
                  <c:v>2872.4400000000005</c:v>
                </c:pt>
                <c:pt idx="12">
                  <c:v>2544.4899999999998</c:v>
                </c:pt>
                <c:pt idx="13">
                  <c:v>1394.95</c:v>
                </c:pt>
                <c:pt idx="14">
                  <c:v>3880.49</c:v>
                </c:pt>
                <c:pt idx="15">
                  <c:v>1099.03</c:v>
                </c:pt>
                <c:pt idx="16">
                  <c:v>5851.7599999999993</c:v>
                </c:pt>
                <c:pt idx="17">
                  <c:v>1755.3999999999999</c:v>
                </c:pt>
                <c:pt idx="18">
                  <c:v>5461.36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9F-439A-B5F4-F4219E88D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3027984"/>
        <c:axId val="643038424"/>
      </c:lineChart>
      <c:catAx>
        <c:axId val="64302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3038424"/>
        <c:crosses val="autoZero"/>
        <c:auto val="1"/>
        <c:lblAlgn val="ctr"/>
        <c:lblOffset val="100"/>
        <c:noMultiLvlLbl val="0"/>
      </c:catAx>
      <c:valAx>
        <c:axId val="643038424"/>
        <c:scaling>
          <c:orientation val="minMax"/>
        </c:scaling>
        <c:delete val="0"/>
        <c:axPos val="l"/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3027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Recolts par Ville &amp; Team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Graphs!$P$57</c:f>
              <c:strCache>
                <c:ptCount val="1"/>
                <c:pt idx="0">
                  <c:v>Chloé BERTRAND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Graphs!$B$58:$B$97</c:f>
              <c:strCache>
                <c:ptCount val="40"/>
                <c:pt idx="0">
                  <c:v>Vienne (Wien)</c:v>
                </c:pt>
                <c:pt idx="1">
                  <c:v>Graz</c:v>
                </c:pt>
                <c:pt idx="2">
                  <c:v>Linz</c:v>
                </c:pt>
                <c:pt idx="3">
                  <c:v>Salzbourg (Salzburg)</c:v>
                </c:pt>
                <c:pt idx="4">
                  <c:v>Innsbruck</c:v>
                </c:pt>
                <c:pt idx="5">
                  <c:v>Klagenfurt</c:v>
                </c:pt>
                <c:pt idx="6">
                  <c:v>Villach</c:v>
                </c:pt>
                <c:pt idx="7">
                  <c:v>Wels</c:v>
                </c:pt>
                <c:pt idx="8">
                  <c:v>Sankt Pölten</c:v>
                </c:pt>
                <c:pt idx="9">
                  <c:v>Dornbirn</c:v>
                </c:pt>
                <c:pt idx="10">
                  <c:v>Wiener Neustadt</c:v>
                </c:pt>
                <c:pt idx="11">
                  <c:v>Feldkirch</c:v>
                </c:pt>
                <c:pt idx="12">
                  <c:v>Bregenz</c:v>
                </c:pt>
                <c:pt idx="13">
                  <c:v>Steyr</c:v>
                </c:pt>
                <c:pt idx="14">
                  <c:v>Krems an der Donau</c:v>
                </c:pt>
                <c:pt idx="15">
                  <c:v>Amstetten</c:v>
                </c:pt>
                <c:pt idx="16">
                  <c:v>Leoben</c:v>
                </c:pt>
                <c:pt idx="17">
                  <c:v>Tulln an der Donau</c:v>
                </c:pt>
                <c:pt idx="18">
                  <c:v>Spittal an der Drau</c:v>
                </c:pt>
                <c:pt idx="19">
                  <c:v>Braunau am Inn</c:v>
                </c:pt>
                <c:pt idx="20">
                  <c:v>Paris  </c:v>
                </c:pt>
                <c:pt idx="21">
                  <c:v>Marseille  </c:v>
                </c:pt>
                <c:pt idx="22">
                  <c:v>Lyon  </c:v>
                </c:pt>
                <c:pt idx="23">
                  <c:v>Toulouse  </c:v>
                </c:pt>
                <c:pt idx="24">
                  <c:v>Nice  </c:v>
                </c:pt>
                <c:pt idx="25">
                  <c:v>Nantes  </c:v>
                </c:pt>
                <c:pt idx="26">
                  <c:v>Montpellier  </c:v>
                </c:pt>
                <c:pt idx="27">
                  <c:v>Strasbourg  </c:v>
                </c:pt>
                <c:pt idx="28">
                  <c:v>Bordeaux  </c:v>
                </c:pt>
                <c:pt idx="29">
                  <c:v>Lille  </c:v>
                </c:pt>
                <c:pt idx="30">
                  <c:v>Rennes  </c:v>
                </c:pt>
                <c:pt idx="31">
                  <c:v>Reims  </c:v>
                </c:pt>
                <c:pt idx="32">
                  <c:v>Saint-Étienne  </c:v>
                </c:pt>
                <c:pt idx="33">
                  <c:v>Le Havre  </c:v>
                </c:pt>
                <c:pt idx="34">
                  <c:v>Toulon  </c:v>
                </c:pt>
                <c:pt idx="35">
                  <c:v>Grenoble  </c:v>
                </c:pt>
                <c:pt idx="36">
                  <c:v>Dijon  </c:v>
                </c:pt>
                <c:pt idx="37">
                  <c:v>Angers  </c:v>
                </c:pt>
                <c:pt idx="38">
                  <c:v>Nîmes  </c:v>
                </c:pt>
                <c:pt idx="39">
                  <c:v>Clermont-Ferrand  </c:v>
                </c:pt>
              </c:strCache>
            </c:strRef>
          </c:cat>
          <c:val>
            <c:numRef>
              <c:f>Graphs!$P$58:$P$97</c:f>
              <c:numCache>
                <c:formatCode>_("€"* #,##0.00_);_("€"* \(#,##0.00\);_("€"* "-"??_);_(@_)</c:formatCode>
                <c:ptCount val="40"/>
                <c:pt idx="0">
                  <c:v>1209.98</c:v>
                </c:pt>
                <c:pt idx="1">
                  <c:v>1271.3</c:v>
                </c:pt>
                <c:pt idx="2">
                  <c:v>1770.95</c:v>
                </c:pt>
                <c:pt idx="3">
                  <c:v>2152.5700000000002</c:v>
                </c:pt>
                <c:pt idx="4">
                  <c:v>1771.7600000000002</c:v>
                </c:pt>
                <c:pt idx="5">
                  <c:v>2431.2999999999993</c:v>
                </c:pt>
                <c:pt idx="6">
                  <c:v>1609.8500000000001</c:v>
                </c:pt>
                <c:pt idx="7">
                  <c:v>2706.37</c:v>
                </c:pt>
                <c:pt idx="8">
                  <c:v>1887.42</c:v>
                </c:pt>
                <c:pt idx="9">
                  <c:v>2965.43</c:v>
                </c:pt>
                <c:pt idx="10">
                  <c:v>2223.1400000000003</c:v>
                </c:pt>
                <c:pt idx="11">
                  <c:v>2122.5300000000002</c:v>
                </c:pt>
                <c:pt idx="12">
                  <c:v>2108.4100000000003</c:v>
                </c:pt>
                <c:pt idx="13">
                  <c:v>1727.3300000000002</c:v>
                </c:pt>
                <c:pt idx="14">
                  <c:v>1610.3200000000002</c:v>
                </c:pt>
                <c:pt idx="15">
                  <c:v>2067.8999999999996</c:v>
                </c:pt>
                <c:pt idx="16">
                  <c:v>2523.3199999999997</c:v>
                </c:pt>
                <c:pt idx="17">
                  <c:v>2320.73</c:v>
                </c:pt>
                <c:pt idx="18">
                  <c:v>1767.44</c:v>
                </c:pt>
                <c:pt idx="19">
                  <c:v>2517.17</c:v>
                </c:pt>
                <c:pt idx="20">
                  <c:v>2355.98</c:v>
                </c:pt>
                <c:pt idx="21">
                  <c:v>2439.2999999999997</c:v>
                </c:pt>
                <c:pt idx="22">
                  <c:v>3162.95</c:v>
                </c:pt>
                <c:pt idx="23">
                  <c:v>3418.5699999999997</c:v>
                </c:pt>
                <c:pt idx="24">
                  <c:v>2991.7599999999993</c:v>
                </c:pt>
                <c:pt idx="25">
                  <c:v>3483.2999999999997</c:v>
                </c:pt>
                <c:pt idx="26">
                  <c:v>2841.8500000000004</c:v>
                </c:pt>
                <c:pt idx="27">
                  <c:v>3760.3700000000003</c:v>
                </c:pt>
                <c:pt idx="28">
                  <c:v>3279.42</c:v>
                </c:pt>
                <c:pt idx="29">
                  <c:v>4283.4299999999994</c:v>
                </c:pt>
                <c:pt idx="30">
                  <c:v>3577.14</c:v>
                </c:pt>
                <c:pt idx="31">
                  <c:v>3356.53</c:v>
                </c:pt>
                <c:pt idx="32">
                  <c:v>3196.4100000000003</c:v>
                </c:pt>
                <c:pt idx="33">
                  <c:v>2977.3300000000004</c:v>
                </c:pt>
                <c:pt idx="34">
                  <c:v>2960.32</c:v>
                </c:pt>
                <c:pt idx="35">
                  <c:v>3253.8999999999996</c:v>
                </c:pt>
                <c:pt idx="36">
                  <c:v>3539.3199999999997</c:v>
                </c:pt>
                <c:pt idx="37">
                  <c:v>3640.7300000000009</c:v>
                </c:pt>
                <c:pt idx="38">
                  <c:v>3003.44</c:v>
                </c:pt>
                <c:pt idx="39">
                  <c:v>3613.17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18-4550-8031-E567441848B4}"/>
            </c:ext>
          </c:extLst>
        </c:ser>
        <c:ser>
          <c:idx val="1"/>
          <c:order val="1"/>
          <c:tx>
            <c:strRef>
              <c:f>Graphs!$Q$57</c:f>
              <c:strCache>
                <c:ptCount val="1"/>
                <c:pt idx="0">
                  <c:v>Lise DE WITTE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Graphs!$B$58:$B$97</c:f>
              <c:strCache>
                <c:ptCount val="40"/>
                <c:pt idx="0">
                  <c:v>Vienne (Wien)</c:v>
                </c:pt>
                <c:pt idx="1">
                  <c:v>Graz</c:v>
                </c:pt>
                <c:pt idx="2">
                  <c:v>Linz</c:v>
                </c:pt>
                <c:pt idx="3">
                  <c:v>Salzbourg (Salzburg)</c:v>
                </c:pt>
                <c:pt idx="4">
                  <c:v>Innsbruck</c:v>
                </c:pt>
                <c:pt idx="5">
                  <c:v>Klagenfurt</c:v>
                </c:pt>
                <c:pt idx="6">
                  <c:v>Villach</c:v>
                </c:pt>
                <c:pt idx="7">
                  <c:v>Wels</c:v>
                </c:pt>
                <c:pt idx="8">
                  <c:v>Sankt Pölten</c:v>
                </c:pt>
                <c:pt idx="9">
                  <c:v>Dornbirn</c:v>
                </c:pt>
                <c:pt idx="10">
                  <c:v>Wiener Neustadt</c:v>
                </c:pt>
                <c:pt idx="11">
                  <c:v>Feldkirch</c:v>
                </c:pt>
                <c:pt idx="12">
                  <c:v>Bregenz</c:v>
                </c:pt>
                <c:pt idx="13">
                  <c:v>Steyr</c:v>
                </c:pt>
                <c:pt idx="14">
                  <c:v>Krems an der Donau</c:v>
                </c:pt>
                <c:pt idx="15">
                  <c:v>Amstetten</c:v>
                </c:pt>
                <c:pt idx="16">
                  <c:v>Leoben</c:v>
                </c:pt>
                <c:pt idx="17">
                  <c:v>Tulln an der Donau</c:v>
                </c:pt>
                <c:pt idx="18">
                  <c:v>Spittal an der Drau</c:v>
                </c:pt>
                <c:pt idx="19">
                  <c:v>Braunau am Inn</c:v>
                </c:pt>
                <c:pt idx="20">
                  <c:v>Paris  </c:v>
                </c:pt>
                <c:pt idx="21">
                  <c:v>Marseille  </c:v>
                </c:pt>
                <c:pt idx="22">
                  <c:v>Lyon  </c:v>
                </c:pt>
                <c:pt idx="23">
                  <c:v>Toulouse  </c:v>
                </c:pt>
                <c:pt idx="24">
                  <c:v>Nice  </c:v>
                </c:pt>
                <c:pt idx="25">
                  <c:v>Nantes  </c:v>
                </c:pt>
                <c:pt idx="26">
                  <c:v>Montpellier  </c:v>
                </c:pt>
                <c:pt idx="27">
                  <c:v>Strasbourg  </c:v>
                </c:pt>
                <c:pt idx="28">
                  <c:v>Bordeaux  </c:v>
                </c:pt>
                <c:pt idx="29">
                  <c:v>Lille  </c:v>
                </c:pt>
                <c:pt idx="30">
                  <c:v>Rennes  </c:v>
                </c:pt>
                <c:pt idx="31">
                  <c:v>Reims  </c:v>
                </c:pt>
                <c:pt idx="32">
                  <c:v>Saint-Étienne  </c:v>
                </c:pt>
                <c:pt idx="33">
                  <c:v>Le Havre  </c:v>
                </c:pt>
                <c:pt idx="34">
                  <c:v>Toulon  </c:v>
                </c:pt>
                <c:pt idx="35">
                  <c:v>Grenoble  </c:v>
                </c:pt>
                <c:pt idx="36">
                  <c:v>Dijon  </c:v>
                </c:pt>
                <c:pt idx="37">
                  <c:v>Angers  </c:v>
                </c:pt>
                <c:pt idx="38">
                  <c:v>Nîmes  </c:v>
                </c:pt>
                <c:pt idx="39">
                  <c:v>Clermont-Ferrand  </c:v>
                </c:pt>
              </c:strCache>
            </c:strRef>
          </c:cat>
          <c:val>
            <c:numRef>
              <c:f>Graphs!$Q$58:$Q$97</c:f>
              <c:numCache>
                <c:formatCode>_("€"* #,##0.00_);_("€"* \(#,##0.00\);_("€"* "-"??_);_(@_)</c:formatCode>
                <c:ptCount val="40"/>
                <c:pt idx="0">
                  <c:v>2144.6999999999998</c:v>
                </c:pt>
                <c:pt idx="1">
                  <c:v>1678.8999999999999</c:v>
                </c:pt>
                <c:pt idx="2">
                  <c:v>1433.7900000000002</c:v>
                </c:pt>
                <c:pt idx="3">
                  <c:v>2727.48</c:v>
                </c:pt>
                <c:pt idx="4">
                  <c:v>2801.7100000000005</c:v>
                </c:pt>
                <c:pt idx="5">
                  <c:v>1781.2899999999997</c:v>
                </c:pt>
                <c:pt idx="6">
                  <c:v>1055.6600000000001</c:v>
                </c:pt>
                <c:pt idx="7">
                  <c:v>2703.37</c:v>
                </c:pt>
                <c:pt idx="8">
                  <c:v>2211.92</c:v>
                </c:pt>
                <c:pt idx="9">
                  <c:v>1740.8100000000002</c:v>
                </c:pt>
                <c:pt idx="10">
                  <c:v>2234.69</c:v>
                </c:pt>
                <c:pt idx="11">
                  <c:v>2260.8200000000002</c:v>
                </c:pt>
                <c:pt idx="12">
                  <c:v>2329.06</c:v>
                </c:pt>
                <c:pt idx="13">
                  <c:v>1577.98</c:v>
                </c:pt>
                <c:pt idx="14">
                  <c:v>2226.08</c:v>
                </c:pt>
                <c:pt idx="15">
                  <c:v>2644.11</c:v>
                </c:pt>
                <c:pt idx="16">
                  <c:v>2437.1800000000003</c:v>
                </c:pt>
                <c:pt idx="17">
                  <c:v>2148.83</c:v>
                </c:pt>
                <c:pt idx="18">
                  <c:v>1731.8300000000002</c:v>
                </c:pt>
                <c:pt idx="19">
                  <c:v>2027.89</c:v>
                </c:pt>
                <c:pt idx="20">
                  <c:v>3420.7</c:v>
                </c:pt>
                <c:pt idx="21">
                  <c:v>2737.9</c:v>
                </c:pt>
                <c:pt idx="22">
                  <c:v>2472.79</c:v>
                </c:pt>
                <c:pt idx="23">
                  <c:v>4441.7700000000004</c:v>
                </c:pt>
                <c:pt idx="24">
                  <c:v>4216.7099999999991</c:v>
                </c:pt>
                <c:pt idx="25">
                  <c:v>3579.2900000000009</c:v>
                </c:pt>
                <c:pt idx="26">
                  <c:v>2454.66</c:v>
                </c:pt>
                <c:pt idx="27">
                  <c:v>4179.37</c:v>
                </c:pt>
                <c:pt idx="28">
                  <c:v>3669.92</c:v>
                </c:pt>
                <c:pt idx="29">
                  <c:v>3067.2999999999997</c:v>
                </c:pt>
                <c:pt idx="30">
                  <c:v>3792.7</c:v>
                </c:pt>
                <c:pt idx="31">
                  <c:v>3920.96</c:v>
                </c:pt>
                <c:pt idx="32">
                  <c:v>3564.06</c:v>
                </c:pt>
                <c:pt idx="33">
                  <c:v>2754.0400000000004</c:v>
                </c:pt>
                <c:pt idx="34">
                  <c:v>3676.08</c:v>
                </c:pt>
                <c:pt idx="35">
                  <c:v>4255.9899999999989</c:v>
                </c:pt>
                <c:pt idx="36">
                  <c:v>3900.1800000000003</c:v>
                </c:pt>
                <c:pt idx="37">
                  <c:v>3668.04</c:v>
                </c:pt>
                <c:pt idx="38">
                  <c:v>2732.8300000000004</c:v>
                </c:pt>
                <c:pt idx="39">
                  <c:v>3410.8900000000003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18-4550-8031-E567441848B4}"/>
            </c:ext>
          </c:extLst>
        </c:ser>
        <c:ser>
          <c:idx val="2"/>
          <c:order val="2"/>
          <c:tx>
            <c:strRef>
              <c:f>Graphs!$R$57</c:f>
              <c:strCache>
                <c:ptCount val="1"/>
                <c:pt idx="0">
                  <c:v>Hugo MARCHAL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Graphs!$B$58:$B$97</c:f>
              <c:strCache>
                <c:ptCount val="40"/>
                <c:pt idx="0">
                  <c:v>Vienne (Wien)</c:v>
                </c:pt>
                <c:pt idx="1">
                  <c:v>Graz</c:v>
                </c:pt>
                <c:pt idx="2">
                  <c:v>Linz</c:v>
                </c:pt>
                <c:pt idx="3">
                  <c:v>Salzbourg (Salzburg)</c:v>
                </c:pt>
                <c:pt idx="4">
                  <c:v>Innsbruck</c:v>
                </c:pt>
                <c:pt idx="5">
                  <c:v>Klagenfurt</c:v>
                </c:pt>
                <c:pt idx="6">
                  <c:v>Villach</c:v>
                </c:pt>
                <c:pt idx="7">
                  <c:v>Wels</c:v>
                </c:pt>
                <c:pt idx="8">
                  <c:v>Sankt Pölten</c:v>
                </c:pt>
                <c:pt idx="9">
                  <c:v>Dornbirn</c:v>
                </c:pt>
                <c:pt idx="10">
                  <c:v>Wiener Neustadt</c:v>
                </c:pt>
                <c:pt idx="11">
                  <c:v>Feldkirch</c:v>
                </c:pt>
                <c:pt idx="12">
                  <c:v>Bregenz</c:v>
                </c:pt>
                <c:pt idx="13">
                  <c:v>Steyr</c:v>
                </c:pt>
                <c:pt idx="14">
                  <c:v>Krems an der Donau</c:v>
                </c:pt>
                <c:pt idx="15">
                  <c:v>Amstetten</c:v>
                </c:pt>
                <c:pt idx="16">
                  <c:v>Leoben</c:v>
                </c:pt>
                <c:pt idx="17">
                  <c:v>Tulln an der Donau</c:v>
                </c:pt>
                <c:pt idx="18">
                  <c:v>Spittal an der Drau</c:v>
                </c:pt>
                <c:pt idx="19">
                  <c:v>Braunau am Inn</c:v>
                </c:pt>
                <c:pt idx="20">
                  <c:v>Paris  </c:v>
                </c:pt>
                <c:pt idx="21">
                  <c:v>Marseille  </c:v>
                </c:pt>
                <c:pt idx="22">
                  <c:v>Lyon  </c:v>
                </c:pt>
                <c:pt idx="23">
                  <c:v>Toulouse  </c:v>
                </c:pt>
                <c:pt idx="24">
                  <c:v>Nice  </c:v>
                </c:pt>
                <c:pt idx="25">
                  <c:v>Nantes  </c:v>
                </c:pt>
                <c:pt idx="26">
                  <c:v>Montpellier  </c:v>
                </c:pt>
                <c:pt idx="27">
                  <c:v>Strasbourg  </c:v>
                </c:pt>
                <c:pt idx="28">
                  <c:v>Bordeaux  </c:v>
                </c:pt>
                <c:pt idx="29">
                  <c:v>Lille  </c:v>
                </c:pt>
                <c:pt idx="30">
                  <c:v>Rennes  </c:v>
                </c:pt>
                <c:pt idx="31">
                  <c:v>Reims  </c:v>
                </c:pt>
                <c:pt idx="32">
                  <c:v>Saint-Étienne  </c:v>
                </c:pt>
                <c:pt idx="33">
                  <c:v>Le Havre  </c:v>
                </c:pt>
                <c:pt idx="34">
                  <c:v>Toulon  </c:v>
                </c:pt>
                <c:pt idx="35">
                  <c:v>Grenoble  </c:v>
                </c:pt>
                <c:pt idx="36">
                  <c:v>Dijon  </c:v>
                </c:pt>
                <c:pt idx="37">
                  <c:v>Angers  </c:v>
                </c:pt>
                <c:pt idx="38">
                  <c:v>Nîmes  </c:v>
                </c:pt>
                <c:pt idx="39">
                  <c:v>Clermont-Ferrand  </c:v>
                </c:pt>
              </c:strCache>
            </c:strRef>
          </c:cat>
          <c:val>
            <c:numRef>
              <c:f>Graphs!$R$58:$R$97</c:f>
              <c:numCache>
                <c:formatCode>_("€"* #,##0.00_);_("€"* \(#,##0.00\);_("€"* "-"??_);_(@_)</c:formatCode>
                <c:ptCount val="40"/>
                <c:pt idx="0">
                  <c:v>995.69999999999993</c:v>
                </c:pt>
                <c:pt idx="1">
                  <c:v>1556.2</c:v>
                </c:pt>
                <c:pt idx="2">
                  <c:v>1779.1599999999999</c:v>
                </c:pt>
                <c:pt idx="3">
                  <c:v>72.789999999999992</c:v>
                </c:pt>
                <c:pt idx="4">
                  <c:v>928.93000000000006</c:v>
                </c:pt>
                <c:pt idx="5">
                  <c:v>390.95</c:v>
                </c:pt>
                <c:pt idx="6">
                  <c:v>972.54</c:v>
                </c:pt>
                <c:pt idx="7">
                  <c:v>490.17</c:v>
                </c:pt>
                <c:pt idx="8">
                  <c:v>1135</c:v>
                </c:pt>
                <c:pt idx="9">
                  <c:v>618.04999999999995</c:v>
                </c:pt>
                <c:pt idx="10">
                  <c:v>627.84</c:v>
                </c:pt>
                <c:pt idx="11">
                  <c:v>316.73</c:v>
                </c:pt>
                <c:pt idx="12">
                  <c:v>1511.2</c:v>
                </c:pt>
                <c:pt idx="13">
                  <c:v>1054.0999999999999</c:v>
                </c:pt>
                <c:pt idx="14">
                  <c:v>1454.79</c:v>
                </c:pt>
                <c:pt idx="15">
                  <c:v>510.31</c:v>
                </c:pt>
                <c:pt idx="16">
                  <c:v>661.25</c:v>
                </c:pt>
                <c:pt idx="17">
                  <c:v>1195.26</c:v>
                </c:pt>
                <c:pt idx="18">
                  <c:v>1196.3499999999999</c:v>
                </c:pt>
                <c:pt idx="19">
                  <c:v>734.66</c:v>
                </c:pt>
                <c:pt idx="20">
                  <c:v>1169.47</c:v>
                </c:pt>
                <c:pt idx="21">
                  <c:v>2076.88</c:v>
                </c:pt>
                <c:pt idx="22">
                  <c:v>3053.59</c:v>
                </c:pt>
                <c:pt idx="23">
                  <c:v>424.78999999999996</c:v>
                </c:pt>
                <c:pt idx="24">
                  <c:v>1189.22</c:v>
                </c:pt>
                <c:pt idx="25">
                  <c:v>698.95</c:v>
                </c:pt>
                <c:pt idx="26">
                  <c:v>1553.95</c:v>
                </c:pt>
                <c:pt idx="27">
                  <c:v>916.17000000000007</c:v>
                </c:pt>
                <c:pt idx="28">
                  <c:v>1746</c:v>
                </c:pt>
                <c:pt idx="29">
                  <c:v>1041.05</c:v>
                </c:pt>
                <c:pt idx="30">
                  <c:v>977.84</c:v>
                </c:pt>
                <c:pt idx="31">
                  <c:v>596.73</c:v>
                </c:pt>
                <c:pt idx="32">
                  <c:v>2102.1999999999998</c:v>
                </c:pt>
                <c:pt idx="33">
                  <c:v>1935.1</c:v>
                </c:pt>
                <c:pt idx="34">
                  <c:v>1749.79</c:v>
                </c:pt>
                <c:pt idx="35">
                  <c:v>889.31</c:v>
                </c:pt>
                <c:pt idx="36">
                  <c:v>1001.25</c:v>
                </c:pt>
                <c:pt idx="37">
                  <c:v>1633.26</c:v>
                </c:pt>
                <c:pt idx="38">
                  <c:v>1993.82</c:v>
                </c:pt>
                <c:pt idx="39">
                  <c:v>1467.6599999999999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18-4550-8031-E56744184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32501552"/>
        <c:axId val="932499752"/>
      </c:barChart>
      <c:catAx>
        <c:axId val="9325015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2499752"/>
        <c:crosses val="autoZero"/>
        <c:auto val="1"/>
        <c:lblAlgn val="ctr"/>
        <c:lblOffset val="100"/>
        <c:noMultiLvlLbl val="0"/>
      </c:catAx>
      <c:valAx>
        <c:axId val="93249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250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Graphs!$R$7</c:f>
              <c:strCache>
                <c:ptCount val="1"/>
                <c:pt idx="0">
                  <c:v>Nbr  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Graphs!$S$6:$V$6</c:f>
              <c:strCache>
                <c:ptCount val="4"/>
                <c:pt idx="0">
                  <c:v>Sales</c:v>
                </c:pt>
                <c:pt idx="1">
                  <c:v>ACCEPTED</c:v>
                </c:pt>
                <c:pt idx="2">
                  <c:v>REFUSED</c:v>
                </c:pt>
                <c:pt idx="3">
                  <c:v>ERROR</c:v>
                </c:pt>
              </c:strCache>
            </c:strRef>
          </c:cat>
          <c:val>
            <c:numRef>
              <c:f>Graphs!$S$7:$V$7</c:f>
              <c:numCache>
                <c:formatCode>General</c:formatCode>
                <c:ptCount val="4"/>
                <c:pt idx="0">
                  <c:v>24</c:v>
                </c:pt>
                <c:pt idx="1">
                  <c:v>24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F2-43AE-8E76-16521431AD91}"/>
            </c:ext>
          </c:extLst>
        </c:ser>
        <c:ser>
          <c:idx val="1"/>
          <c:order val="1"/>
          <c:tx>
            <c:strRef>
              <c:f>Graphs!$R$8</c:f>
              <c:strCache>
                <c:ptCount val="1"/>
                <c:pt idx="0">
                  <c:v>Total 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Graphs!$S$6:$V$6</c:f>
              <c:strCache>
                <c:ptCount val="4"/>
                <c:pt idx="0">
                  <c:v>Sales</c:v>
                </c:pt>
                <c:pt idx="1">
                  <c:v>ACCEPTED</c:v>
                </c:pt>
                <c:pt idx="2">
                  <c:v>REFUSED</c:v>
                </c:pt>
                <c:pt idx="3">
                  <c:v>ERROR</c:v>
                </c:pt>
              </c:strCache>
            </c:strRef>
          </c:cat>
          <c:val>
            <c:numRef>
              <c:f>Graphs!$S$8:$V$8</c:f>
              <c:numCache>
                <c:formatCode>_("€"* #,##0.00_);_("€"* \(#,##0.00\);_("€"* "-"??_);_(@_)</c:formatCode>
                <c:ptCount val="4"/>
                <c:pt idx="0">
                  <c:v>3041.5</c:v>
                </c:pt>
                <c:pt idx="1">
                  <c:v>3041.5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F2-43AE-8E76-16521431A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87119520"/>
        <c:axId val="887120960"/>
        <c:axId val="665760752"/>
      </c:bar3DChart>
      <c:catAx>
        <c:axId val="88711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87120960"/>
        <c:crosses val="autoZero"/>
        <c:auto val="1"/>
        <c:lblAlgn val="ctr"/>
        <c:lblOffset val="100"/>
        <c:noMultiLvlLbl val="0"/>
      </c:catAx>
      <c:valAx>
        <c:axId val="88712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87119520"/>
        <c:crosses val="autoZero"/>
        <c:crossBetween val="between"/>
      </c:valAx>
      <c:serAx>
        <c:axId val="6657607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8712096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Recolts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Graphs!$R$13</c:f>
              <c:strCache>
                <c:ptCount val="1"/>
                <c:pt idx="0">
                  <c:v>Nbr  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Graphs!$S$12:$V$12</c:f>
              <c:strCache>
                <c:ptCount val="4"/>
                <c:pt idx="0">
                  <c:v>Recolts</c:v>
                </c:pt>
                <c:pt idx="1">
                  <c:v>ACCEPTED</c:v>
                </c:pt>
                <c:pt idx="2">
                  <c:v>REFUSED</c:v>
                </c:pt>
                <c:pt idx="3">
                  <c:v>ERROR</c:v>
                </c:pt>
              </c:strCache>
            </c:strRef>
          </c:cat>
          <c:val>
            <c:numRef>
              <c:f>Graphs!$S$13:$V$13</c:f>
              <c:numCache>
                <c:formatCode>General</c:formatCode>
                <c:ptCount val="4"/>
                <c:pt idx="0">
                  <c:v>24</c:v>
                </c:pt>
                <c:pt idx="1">
                  <c:v>24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1B-4BB7-9931-D8C5A23F64D9}"/>
            </c:ext>
          </c:extLst>
        </c:ser>
        <c:ser>
          <c:idx val="1"/>
          <c:order val="1"/>
          <c:tx>
            <c:strRef>
              <c:f>Graphs!$R$14</c:f>
              <c:strCache>
                <c:ptCount val="1"/>
                <c:pt idx="0">
                  <c:v>Total 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Graphs!$S$12:$V$12</c:f>
              <c:strCache>
                <c:ptCount val="4"/>
                <c:pt idx="0">
                  <c:v>Recolts</c:v>
                </c:pt>
                <c:pt idx="1">
                  <c:v>ACCEPTED</c:v>
                </c:pt>
                <c:pt idx="2">
                  <c:v>REFUSED</c:v>
                </c:pt>
                <c:pt idx="3">
                  <c:v>ERROR</c:v>
                </c:pt>
              </c:strCache>
            </c:strRef>
          </c:cat>
          <c:val>
            <c:numRef>
              <c:f>Graphs!$S$14:$V$14</c:f>
              <c:numCache>
                <c:formatCode>_("€"* #,##0.00_);_("€"* \(#,##0.00\);_("€"* "-"??_);_(@_)</c:formatCode>
                <c:ptCount val="4"/>
                <c:pt idx="0">
                  <c:v>3021.88</c:v>
                </c:pt>
                <c:pt idx="1">
                  <c:v>3021.88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1B-4BB7-9931-D8C5A23F6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66648016"/>
        <c:axId val="966648376"/>
        <c:axId val="968545120"/>
      </c:bar3DChart>
      <c:catAx>
        <c:axId val="96664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6648376"/>
        <c:crosses val="autoZero"/>
        <c:auto val="1"/>
        <c:lblAlgn val="ctr"/>
        <c:lblOffset val="100"/>
        <c:noMultiLvlLbl val="0"/>
      </c:catAx>
      <c:valAx>
        <c:axId val="966648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6648016"/>
        <c:crosses val="autoZero"/>
        <c:crossBetween val="between"/>
      </c:valAx>
      <c:serAx>
        <c:axId val="9685451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664837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_xlchart.v1.27</cx:f>
      </cx:strDim>
      <cx:numDim type="val">
        <cx:f>_xlchart.v1.29</cx:f>
      </cx:numDim>
    </cx:data>
    <cx:data id="1">
      <cx:strDim type="cat">
        <cx:f>_xlchart.v1.27</cx:f>
      </cx:strDim>
      <cx:numDim type="val">
        <cx:f>_xlchart.v1.31</cx:f>
      </cx:numDim>
    </cx:data>
    <cx:data id="2">
      <cx:strDim type="cat">
        <cx:f>_xlchart.v1.27</cx:f>
      </cx:strDim>
      <cx:numDim type="val">
        <cx:f>_xlchart.v1.33</cx:f>
      </cx:numDim>
    </cx:data>
    <cx:data id="3">
      <cx:strDim type="cat">
        <cx:f>_xlchart.v1.27</cx:f>
      </cx:strDim>
      <cx:numDim type="val">
        <cx:f>_xlchart.v1.35</cx:f>
      </cx:numDim>
    </cx:data>
    <cx:data id="4">
      <cx:strDim type="cat">
        <cx:f>_xlchart.v1.27</cx:f>
      </cx:strDim>
      <cx:numDim type="val">
        <cx:f>_xlchart.v1.37</cx:f>
      </cx:numDim>
    </cx:data>
    <cx:data id="5">
      <cx:strDim type="cat">
        <cx:f>_xlchart.v1.27</cx:f>
      </cx:strDim>
      <cx:numDim type="val">
        <cx:f>_xlchart.v1.39</cx:f>
      </cx:numDim>
    </cx:data>
    <cx:data id="6">
      <cx:strDim type="cat">
        <cx:f>_xlchart.v1.27</cx:f>
      </cx:strDim>
      <cx:numDim type="val">
        <cx:f>_xlchart.v1.41</cx:f>
      </cx:numDim>
    </cx:data>
    <cx:data id="7">
      <cx:strDim type="cat">
        <cx:f>_xlchart.v1.27</cx:f>
      </cx:strDim>
      <cx:numDim type="val">
        <cx:f>_xlchart.v1.43</cx:f>
      </cx:numDim>
    </cx:data>
    <cx:data id="8">
      <cx:strDim type="cat">
        <cx:f>_xlchart.v1.27</cx:f>
      </cx:strDim>
      <cx:numDim type="val">
        <cx:f>_xlchart.v1.45</cx:f>
      </cx:numDim>
    </cx:data>
    <cx:data id="9">
      <cx:strDim type="cat">
        <cx:f>_xlchart.v1.27</cx:f>
      </cx:strDim>
      <cx:numDim type="val">
        <cx:f>_xlchart.v1.47</cx:f>
      </cx:numDim>
    </cx:data>
    <cx:data id="10">
      <cx:strDim type="cat">
        <cx:f>_xlchart.v1.27</cx:f>
      </cx:strDim>
      <cx:numDim type="val">
        <cx:f>_xlchart.v1.49</cx:f>
      </cx:numDim>
    </cx:data>
    <cx:data id="11">
      <cx:strDim type="cat">
        <cx:f>_xlchart.v1.27</cx:f>
      </cx:strDim>
      <cx:numDim type="val">
        <cx:f>_xlchart.v1.51</cx:f>
      </cx:numDim>
    </cx:data>
  </cx:chartData>
  <cx:chart>
    <cx:title pos="t" align="ctr" overlay="0">
      <cx:tx>
        <cx:txData>
          <cx:v>Recolts par Banque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fr-F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Recolts par Banque</a:t>
          </a:r>
        </a:p>
      </cx:txPr>
    </cx:title>
    <cx:plotArea>
      <cx:plotAreaRegion>
        <cx:series layoutId="clusteredColumn" uniqueId="{F13B2F8C-3C41-4F28-9172-C2F0B2E68A0E}" formatIdx="0">
          <cx:tx>
            <cx:txData>
              <cx:f>_xlchart.v1.28</cx:f>
              <cx:v>Error PDL</cx:v>
            </cx:txData>
          </cx:tx>
          <cx:dataId val="0"/>
          <cx:layoutPr>
            <cx:aggregation/>
          </cx:layoutPr>
          <cx:axisId val="1"/>
        </cx:series>
        <cx:series layoutId="paretoLine" ownerIdx="0" uniqueId="{AF0155F2-482D-4A98-8E43-31786588C56F}" formatIdx="1">
          <cx:axisId val="2"/>
        </cx:series>
        <cx:series layoutId="clusteredColumn" hidden="1" uniqueId="{30A2DBB1-CB04-4752-B99F-FBEA006173CE}" formatIdx="2">
          <cx:tx>
            <cx:txData>
              <cx:f>_xlchart.v1.30</cx:f>
              <cx:v>BOC</cx:v>
            </cx:txData>
          </cx:tx>
          <cx:dataId val="1"/>
          <cx:layoutPr>
            <cx:aggregation/>
          </cx:layoutPr>
          <cx:axisId val="1"/>
        </cx:series>
        <cx:series layoutId="paretoLine" ownerIdx="2" uniqueId="{2526AC0F-104A-40E7-A46B-A494940ED9E8}" formatIdx="3">
          <cx:axisId val="2"/>
        </cx:series>
        <cx:series layoutId="clusteredColumn" hidden="1" uniqueId="{9C19F70C-5280-40EE-897C-9AB15B13270A}" formatIdx="4">
          <cx:tx>
            <cx:txData>
              <cx:f>_xlchart.v1.32</cx:f>
              <cx:v>REC</cx:v>
            </cx:txData>
          </cx:tx>
          <cx:dataId val="2"/>
          <cx:layoutPr>
            <cx:aggregation/>
          </cx:layoutPr>
          <cx:axisId val="1"/>
        </cx:series>
        <cx:series layoutId="paretoLine" ownerIdx="4" uniqueId="{D5743DC9-85AF-44CC-AE50-C8FF679E37A1}" formatIdx="5">
          <cx:axisId val="2"/>
        </cx:series>
        <cx:series layoutId="clusteredColumn" hidden="1" uniqueId="{D26F5A8C-0EFD-4861-9325-749158AAAD3A}" formatIdx="6">
          <cx:tx>
            <cx:txData>
              <cx:f>_xlchart.v1.34</cx:f>
              <cx:v>FOC</cx:v>
            </cx:txData>
          </cx:tx>
          <cx:dataId val="3"/>
          <cx:layoutPr>
            <cx:aggregation/>
          </cx:layoutPr>
          <cx:axisId val="1"/>
        </cx:series>
        <cx:series layoutId="paretoLine" ownerIdx="6" uniqueId="{E96EB40B-74C4-4D21-89EA-BCD6AD6E25B7}" formatIdx="7">
          <cx:axisId val="2"/>
        </cx:series>
        <cx:series layoutId="clusteredColumn" hidden="1" uniqueId="{AF675529-85C5-4C29-AAF8-8A871C282B63}" formatIdx="8">
          <cx:tx>
            <cx:txData>
              <cx:f>_xlchart.v1.36</cx:f>
              <cx:v>BO</cx:v>
            </cx:txData>
          </cx:tx>
          <cx:dataId val="4"/>
          <cx:layoutPr>
            <cx:aggregation/>
          </cx:layoutPr>
          <cx:axisId val="1"/>
        </cx:series>
        <cx:series layoutId="paretoLine" ownerIdx="8" uniqueId="{108F94AC-F992-4F64-8689-AFC8BA73703A}" formatIdx="9">
          <cx:axisId val="2"/>
        </cx:series>
        <cx:series layoutId="clusteredColumn" hidden="1" uniqueId="{5CE914A4-A2F2-4FF0-A360-0EC8187414AD}" formatIdx="10">
          <cx:tx>
            <cx:txData>
              <cx:f>_xlchart.v1.38</cx:f>
              <cx:v>BUS</cx:v>
            </cx:txData>
          </cx:tx>
          <cx:dataId val="5"/>
          <cx:layoutPr>
            <cx:aggregation/>
          </cx:layoutPr>
          <cx:axisId val="1"/>
        </cx:series>
        <cx:series layoutId="paretoLine" ownerIdx="10" uniqueId="{AC73071C-EB7A-4DCE-9E9E-FEC029146BB7}" formatIdx="11">
          <cx:axisId val="2"/>
        </cx:series>
        <cx:series layoutId="clusteredColumn" hidden="1" uniqueId="{C38C92A2-F3C2-407E-B31B-DCC808BA24CD}" formatIdx="12">
          <cx:tx>
            <cx:txData>
              <cx:f>_xlchart.v1.40</cx:f>
              <cx:v>Chorus</cx:v>
            </cx:txData>
          </cx:tx>
          <cx:dataId val="6"/>
          <cx:layoutPr>
            <cx:aggregation/>
          </cx:layoutPr>
          <cx:axisId val="1"/>
        </cx:series>
        <cx:series layoutId="paretoLine" ownerIdx="12" uniqueId="{1B55AA04-C6CE-444D-93F1-C3D06C3597CD}" formatIdx="13">
          <cx:axisId val="2"/>
        </cx:series>
        <cx:series layoutId="clusteredColumn" hidden="1" uniqueId="{090856CC-5EB0-4CE7-BCC4-41270AA9FDAE}" formatIdx="14">
          <cx:tx>
            <cx:txData>
              <cx:f>_xlchart.v1.42</cx:f>
              <cx:v>RET</cx:v>
            </cx:txData>
          </cx:tx>
          <cx:dataId val="7"/>
          <cx:layoutPr>
            <cx:aggregation/>
          </cx:layoutPr>
          <cx:axisId val="1"/>
        </cx:series>
        <cx:series layoutId="paretoLine" ownerIdx="14" uniqueId="{6F4C1FAD-E034-4DA1-81A1-2711BC268432}" formatIdx="15">
          <cx:axisId val="2"/>
        </cx:series>
        <cx:series layoutId="clusteredColumn" hidden="1" uniqueId="{A3301546-FD92-4954-A50D-7E8E4FB8D73D}" formatIdx="16">
          <cx:tx>
            <cx:txData>
              <cx:f>_xlchart.v1.44</cx:f>
              <cx:v>N2RT</cx:v>
            </cx:txData>
          </cx:tx>
          <cx:dataId val="8"/>
          <cx:layoutPr>
            <cx:aggregation/>
          </cx:layoutPr>
          <cx:axisId val="1"/>
        </cx:series>
        <cx:series layoutId="paretoLine" ownerIdx="16" uniqueId="{9B6804C3-2683-43D2-BD4C-D8FED4487369}" formatIdx="17">
          <cx:axisId val="2"/>
        </cx:series>
        <cx:series layoutId="clusteredColumn" hidden="1" uniqueId="{5684580F-2757-4B86-91BC-A53878243EEA}" formatIdx="18">
          <cx:tx>
            <cx:txData>
              <cx:f>_xlchart.v1.46</cx:f>
              <cx:v>RCD</cx:v>
            </cx:txData>
          </cx:tx>
          <cx:dataId val="9"/>
          <cx:layoutPr>
            <cx:aggregation/>
          </cx:layoutPr>
          <cx:axisId val="1"/>
        </cx:series>
        <cx:series layoutId="paretoLine" ownerIdx="18" uniqueId="{8B78E05E-81F2-4971-982C-FE670DCF12F9}" formatIdx="19">
          <cx:axisId val="2"/>
        </cx:series>
        <cx:series layoutId="clusteredColumn" hidden="1" uniqueId="{5318526E-5BE2-462D-A895-2BDE2B07C1CB}" formatIdx="20">
          <cx:tx>
            <cx:txData>
              <cx:f>_xlchart.v1.48</cx:f>
              <cx:v>Erreur PDL</cx:v>
            </cx:txData>
          </cx:tx>
          <cx:dataId val="10"/>
          <cx:layoutPr>
            <cx:aggregation/>
          </cx:layoutPr>
          <cx:axisId val="1"/>
        </cx:series>
        <cx:series layoutId="paretoLine" ownerIdx="20" uniqueId="{14C1A1C9-FC12-4DB0-8DD3-EAF0679FCB15}" formatIdx="21">
          <cx:axisId val="2"/>
        </cx:series>
        <cx:series layoutId="clusteredColumn" hidden="1" uniqueId="{ED2FC4EE-8EB7-4A43-BD85-179296EBB849}" formatIdx="22">
          <cx:tx>
            <cx:txData>
              <cx:f>_xlchart.v1.50</cx:f>
              <cx:v>DECB</cx:v>
            </cx:txData>
          </cx:tx>
          <cx:dataId val="11"/>
          <cx:layoutPr>
            <cx:aggregation/>
          </cx:layoutPr>
          <cx:axisId val="1"/>
        </cx:series>
        <cx:series layoutId="paretoLine" ownerIdx="22" uniqueId="{727C740B-F704-4AA2-A1FC-E13D9B538030}" formatIdx="23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val">
        <cx:f>_xlchart.v1.4</cx:f>
      </cx:numDim>
    </cx:data>
    <cx:data id="1">
      <cx:strDim type="cat">
        <cx:f>_xlchart.v1.2</cx:f>
      </cx:strDim>
      <cx:numDim type="val">
        <cx:f>_xlchart.v1.6</cx:f>
      </cx:numDim>
    </cx:data>
    <cx:data id="2">
      <cx:strDim type="cat">
        <cx:f>_xlchart.v1.2</cx:f>
      </cx:strDim>
      <cx:numDim type="val">
        <cx:f>_xlchart.v1.8</cx:f>
      </cx:numDim>
    </cx:data>
    <cx:data id="3">
      <cx:strDim type="cat">
        <cx:f>_xlchart.v1.2</cx:f>
      </cx:strDim>
      <cx:numDim type="val">
        <cx:f>_xlchart.v1.10</cx:f>
      </cx:numDim>
    </cx:data>
    <cx:data id="4">
      <cx:strDim type="cat">
        <cx:f>_xlchart.v1.2</cx:f>
      </cx:strDim>
      <cx:numDim type="val">
        <cx:f>_xlchart.v1.12</cx:f>
      </cx:numDim>
    </cx:data>
    <cx:data id="5">
      <cx:strDim type="cat">
        <cx:f>_xlchart.v1.2</cx:f>
      </cx:strDim>
      <cx:numDim type="val">
        <cx:f>_xlchart.v1.14</cx:f>
      </cx:numDim>
    </cx:data>
    <cx:data id="6">
      <cx:strDim type="cat">
        <cx:f>_xlchart.v1.2</cx:f>
      </cx:strDim>
      <cx:numDim type="val">
        <cx:f>_xlchart.v1.16</cx:f>
      </cx:numDim>
    </cx:data>
    <cx:data id="7">
      <cx:strDim type="cat">
        <cx:f>_xlchart.v1.2</cx:f>
      </cx:strDim>
      <cx:numDim type="val">
        <cx:f>_xlchart.v1.18</cx:f>
      </cx:numDim>
    </cx:data>
    <cx:data id="8">
      <cx:strDim type="cat">
        <cx:f>_xlchart.v1.2</cx:f>
      </cx:strDim>
      <cx:numDim type="val">
        <cx:f>_xlchart.v1.20</cx:f>
      </cx:numDim>
    </cx:data>
    <cx:data id="9">
      <cx:strDim type="cat">
        <cx:f>_xlchart.v1.2</cx:f>
      </cx:strDim>
      <cx:numDim type="val">
        <cx:f>_xlchart.v1.22</cx:f>
      </cx:numDim>
    </cx:data>
    <cx:data id="10">
      <cx:strDim type="cat">
        <cx:f>_xlchart.v1.2</cx:f>
      </cx:strDim>
      <cx:numDim type="val">
        <cx:f>_xlchart.v1.24</cx:f>
      </cx:numDim>
    </cx:data>
    <cx:data id="11">
      <cx:strDim type="cat">
        <cx:f>_xlchart.v1.2</cx:f>
      </cx:strDim>
      <cx:numDim type="val">
        <cx:f>_xlchart.v1.26</cx:f>
      </cx:numDim>
    </cx:data>
  </cx:chartData>
  <cx:chart>
    <cx:title pos="t" align="ctr" overlay="0">
      <cx:tx>
        <cx:txData>
          <cx:v>Recolts par Ville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fr-F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Recolts par Ville</a:t>
          </a:r>
        </a:p>
      </cx:txPr>
    </cx:title>
    <cx:plotArea>
      <cx:plotAreaRegion>
        <cx:series layoutId="clusteredColumn" uniqueId="{5C244D80-1DFC-41F8-966A-853AB5B0C07D}" formatIdx="0">
          <cx:tx>
            <cx:txData>
              <cx:f>_xlchart.v1.3</cx:f>
              <cx:v>Error PDL</cx:v>
            </cx:txData>
          </cx:tx>
          <cx:dataId val="0"/>
          <cx:layoutPr>
            <cx:aggregation/>
          </cx:layoutPr>
          <cx:axisId val="1"/>
        </cx:series>
        <cx:series layoutId="paretoLine" ownerIdx="0" uniqueId="{53B3FA9B-EF94-44F7-937A-0F5379008A2E}" formatIdx="1">
          <cx:axisId val="2"/>
        </cx:series>
        <cx:series layoutId="clusteredColumn" hidden="1" uniqueId="{79BFEF3B-95C4-492A-81B0-E7A8CF5998B8}" formatIdx="2">
          <cx:tx>
            <cx:txData>
              <cx:f>_xlchart.v1.5</cx:f>
              <cx:v>BOC</cx:v>
            </cx:txData>
          </cx:tx>
          <cx:dataId val="1"/>
          <cx:layoutPr>
            <cx:aggregation/>
          </cx:layoutPr>
          <cx:axisId val="1"/>
        </cx:series>
        <cx:series layoutId="paretoLine" ownerIdx="2" uniqueId="{803DE0C0-ED01-4F58-8C30-29E9A2155E30}" formatIdx="3">
          <cx:axisId val="2"/>
        </cx:series>
        <cx:series layoutId="clusteredColumn" hidden="1" uniqueId="{2BD27715-6BDB-4098-A4E3-40F85E142F8B}" formatIdx="4">
          <cx:tx>
            <cx:txData>
              <cx:f>_xlchart.v1.7</cx:f>
              <cx:v>REC</cx:v>
            </cx:txData>
          </cx:tx>
          <cx:dataId val="2"/>
          <cx:layoutPr>
            <cx:aggregation/>
          </cx:layoutPr>
          <cx:axisId val="1"/>
        </cx:series>
        <cx:series layoutId="paretoLine" ownerIdx="4" uniqueId="{12351384-90F6-437F-92EF-FF0435F61C8C}" formatIdx="5">
          <cx:axisId val="2"/>
        </cx:series>
        <cx:series layoutId="clusteredColumn" hidden="1" uniqueId="{5EB40530-D384-40D0-AC2D-4E3E968E1A24}" formatIdx="6">
          <cx:tx>
            <cx:txData>
              <cx:f>_xlchart.v1.9</cx:f>
              <cx:v>FOC</cx:v>
            </cx:txData>
          </cx:tx>
          <cx:dataId val="3"/>
          <cx:layoutPr>
            <cx:aggregation/>
          </cx:layoutPr>
          <cx:axisId val="1"/>
        </cx:series>
        <cx:series layoutId="paretoLine" ownerIdx="6" uniqueId="{2F2224CB-A61C-4728-86AF-7F71B99B89BF}" formatIdx="7">
          <cx:axisId val="2"/>
        </cx:series>
        <cx:series layoutId="clusteredColumn" hidden="1" uniqueId="{CD513228-B80A-481E-9ECC-4FC34DBF6788}" formatIdx="8">
          <cx:tx>
            <cx:txData>
              <cx:f>_xlchart.v1.11</cx:f>
              <cx:v>BO</cx:v>
            </cx:txData>
          </cx:tx>
          <cx:dataId val="4"/>
          <cx:layoutPr>
            <cx:aggregation/>
          </cx:layoutPr>
          <cx:axisId val="1"/>
        </cx:series>
        <cx:series layoutId="paretoLine" ownerIdx="8" uniqueId="{4C5E76BD-22A4-451D-89EF-C9E49EC5BF8C}" formatIdx="9">
          <cx:axisId val="2"/>
        </cx:series>
        <cx:series layoutId="clusteredColumn" hidden="1" uniqueId="{A49AEB53-62D2-473C-8042-0FDCF127947E}" formatIdx="10">
          <cx:tx>
            <cx:txData>
              <cx:f>_xlchart.v1.13</cx:f>
              <cx:v>BUS</cx:v>
            </cx:txData>
          </cx:tx>
          <cx:dataId val="5"/>
          <cx:layoutPr>
            <cx:aggregation/>
          </cx:layoutPr>
          <cx:axisId val="1"/>
        </cx:series>
        <cx:series layoutId="paretoLine" ownerIdx="10" uniqueId="{28C5FE12-E922-49D8-8FCF-75659117DA57}" formatIdx="11">
          <cx:axisId val="2"/>
        </cx:series>
        <cx:series layoutId="clusteredColumn" hidden="1" uniqueId="{EC4F2D9E-9F21-44A2-B91E-195659CBA7C1}" formatIdx="12">
          <cx:tx>
            <cx:txData>
              <cx:f>_xlchart.v1.15</cx:f>
              <cx:v>Chorus</cx:v>
            </cx:txData>
          </cx:tx>
          <cx:dataId val="6"/>
          <cx:layoutPr>
            <cx:aggregation/>
          </cx:layoutPr>
          <cx:axisId val="1"/>
        </cx:series>
        <cx:series layoutId="paretoLine" ownerIdx="12" uniqueId="{DE4D7698-0236-41C6-B8EC-C20FD80990D1}" formatIdx="13">
          <cx:axisId val="2"/>
        </cx:series>
        <cx:series layoutId="clusteredColumn" hidden="1" uniqueId="{49D4A05E-F270-4288-B1FD-0F8EC3856437}" formatIdx="14">
          <cx:tx>
            <cx:txData>
              <cx:f>_xlchart.v1.17</cx:f>
              <cx:v>RET</cx:v>
            </cx:txData>
          </cx:tx>
          <cx:dataId val="7"/>
          <cx:layoutPr>
            <cx:aggregation/>
          </cx:layoutPr>
          <cx:axisId val="1"/>
        </cx:series>
        <cx:series layoutId="paretoLine" ownerIdx="14" uniqueId="{A480B5F3-6180-476F-9314-CF361BCB84BA}" formatIdx="15">
          <cx:axisId val="2"/>
        </cx:series>
        <cx:series layoutId="clusteredColumn" hidden="1" uniqueId="{F08AF902-89C0-4155-A294-FD7B10CFEE53}" formatIdx="16">
          <cx:tx>
            <cx:txData>
              <cx:f>_xlchart.v1.19</cx:f>
              <cx:v>N2RT</cx:v>
            </cx:txData>
          </cx:tx>
          <cx:dataId val="8"/>
          <cx:layoutPr>
            <cx:aggregation/>
          </cx:layoutPr>
          <cx:axisId val="1"/>
        </cx:series>
        <cx:series layoutId="paretoLine" ownerIdx="16" uniqueId="{6E08CC45-19A0-4B06-B10E-99D684E0738F}" formatIdx="17">
          <cx:axisId val="2"/>
        </cx:series>
        <cx:series layoutId="clusteredColumn" hidden="1" uniqueId="{BDC3C600-3F3E-4FD5-B6FA-7BEBAF63ABAF}" formatIdx="18">
          <cx:tx>
            <cx:txData>
              <cx:f>_xlchart.v1.21</cx:f>
              <cx:v>RCD</cx:v>
            </cx:txData>
          </cx:tx>
          <cx:dataId val="9"/>
          <cx:layoutPr>
            <cx:aggregation/>
          </cx:layoutPr>
          <cx:axisId val="1"/>
        </cx:series>
        <cx:series layoutId="paretoLine" ownerIdx="18" uniqueId="{6D9AE2D5-B551-4EB5-A7F4-888751BBFA4F}" formatIdx="19">
          <cx:axisId val="2"/>
        </cx:series>
        <cx:series layoutId="clusteredColumn" hidden="1" uniqueId="{86E2152A-9C94-4F54-B27A-BE2915F3A426}" formatIdx="20">
          <cx:tx>
            <cx:txData>
              <cx:f>_xlchart.v1.23</cx:f>
              <cx:v>Erreur PDL</cx:v>
            </cx:txData>
          </cx:tx>
          <cx:dataId val="10"/>
          <cx:layoutPr>
            <cx:aggregation/>
          </cx:layoutPr>
          <cx:axisId val="1"/>
        </cx:series>
        <cx:series layoutId="paretoLine" ownerIdx="20" uniqueId="{9BA70FB1-33BA-479E-A253-89291FF5EFE7}" formatIdx="21">
          <cx:axisId val="2"/>
        </cx:series>
        <cx:series layoutId="clusteredColumn" hidden="1" uniqueId="{F48E9E32-30F6-4EE8-8C41-4AB44415F217}" formatIdx="22">
          <cx:tx>
            <cx:txData>
              <cx:f>_xlchart.v1.25</cx:f>
              <cx:v>DECB</cx:v>
            </cx:txData>
          </cx:tx>
          <cx:dataId val="11"/>
          <cx:layoutPr>
            <cx:aggregation/>
          </cx:layoutPr>
          <cx:axisId val="1"/>
        </cx:series>
        <cx:series layoutId="paretoLine" ownerIdx="22" uniqueId="{BEC5E322-09A5-4AE7-BFDB-4C8F9212BC6B}" formatIdx="23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_xlchart.v1.52</cx:f>
      </cx:strDim>
      <cx:numDim type="val">
        <cx:f>_xlchart.v1.53</cx:f>
      </cx:numDim>
    </cx:data>
  </cx:chartData>
  <cx:chart>
    <cx:title pos="t" align="ctr" overlay="0">
      <cx:tx>
        <cx:txData>
          <cx:v>Offres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fr-F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Offres</a:t>
          </a:r>
        </a:p>
      </cx:txPr>
    </cx:title>
    <cx:plotArea>
      <cx:plotAreaRegion>
        <cx:series layoutId="clusteredColumn" uniqueId="{50BC4891-B25B-4419-87B5-B9A8E0CE5EA1}">
          <cx:dataId val="0"/>
          <cx:layoutPr>
            <cx:aggregation/>
          </cx:layoutPr>
          <cx:axisId val="1"/>
        </cx:series>
        <cx:series layoutId="paretoLine" ownerIdx="0" uniqueId="{62B22499-2569-40A2-BE97-F4D755E1827C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microsoft.com/office/2014/relationships/chartEx" Target="../charts/chartEx3.xml"/><Relationship Id="rId3" Type="http://schemas.microsoft.com/office/2014/relationships/chartEx" Target="../charts/chartEx2.xml"/><Relationship Id="rId7" Type="http://schemas.openxmlformats.org/officeDocument/2006/relationships/chart" Target="../charts/chart4.xml"/><Relationship Id="rId2" Type="http://schemas.openxmlformats.org/officeDocument/2006/relationships/chart" Target="../charts/chart1.xml"/><Relationship Id="rId1" Type="http://schemas.microsoft.com/office/2014/relationships/chartEx" Target="../charts/chartEx1.xml"/><Relationship Id="rId6" Type="http://schemas.openxmlformats.org/officeDocument/2006/relationships/chart" Target="../charts/chart3.xml"/><Relationship Id="rId5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47625</xdr:colOff>
      <xdr:row>1</xdr:row>
      <xdr:rowOff>57150</xdr:rowOff>
    </xdr:from>
    <xdr:to>
      <xdr:col>16</xdr:col>
      <xdr:colOff>666750</xdr:colOff>
      <xdr:row>2</xdr:row>
      <xdr:rowOff>142875</xdr:rowOff>
    </xdr:to>
    <xdr:sp macro="[0]!Feuil2.AjouterLigneAuTablea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FCA223C9-AAEA-4432-A1D4-F8388AB48C4A}"/>
            </a:ext>
          </a:extLst>
        </xdr:cNvPr>
        <xdr:cNvSpPr/>
      </xdr:nvSpPr>
      <xdr:spPr>
        <a:xfrm>
          <a:off x="15316200" y="438150"/>
          <a:ext cx="1381125" cy="2762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 kern="1200"/>
            <a:t>Ajouter</a:t>
          </a:r>
        </a:p>
      </xdr:txBody>
    </xdr:sp>
    <xdr:clientData/>
  </xdr:twoCellAnchor>
  <xdr:twoCellAnchor>
    <xdr:from>
      <xdr:col>15</xdr:col>
      <xdr:colOff>38100</xdr:colOff>
      <xdr:row>3</xdr:row>
      <xdr:rowOff>57150</xdr:rowOff>
    </xdr:from>
    <xdr:to>
      <xdr:col>16</xdr:col>
      <xdr:colOff>657225</xdr:colOff>
      <xdr:row>4</xdr:row>
      <xdr:rowOff>142875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6B7447A2-B328-409F-B862-53796D1ABBA4}"/>
            </a:ext>
          </a:extLst>
        </xdr:cNvPr>
        <xdr:cNvSpPr/>
      </xdr:nvSpPr>
      <xdr:spPr>
        <a:xfrm>
          <a:off x="15306675" y="819150"/>
          <a:ext cx="1381125" cy="2762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 kern="1200"/>
            <a:t>Supprimer</a:t>
          </a:r>
        </a:p>
      </xdr:txBody>
    </xdr:sp>
    <xdr:clientData/>
  </xdr:twoCellAnchor>
  <xdr:twoCellAnchor>
    <xdr:from>
      <xdr:col>15</xdr:col>
      <xdr:colOff>47625</xdr:colOff>
      <xdr:row>5</xdr:row>
      <xdr:rowOff>47625</xdr:rowOff>
    </xdr:from>
    <xdr:to>
      <xdr:col>16</xdr:col>
      <xdr:colOff>666750</xdr:colOff>
      <xdr:row>6</xdr:row>
      <xdr:rowOff>133350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B2586CA-6D72-40D5-B754-101DF4ACC030}"/>
            </a:ext>
          </a:extLst>
        </xdr:cNvPr>
        <xdr:cNvSpPr/>
      </xdr:nvSpPr>
      <xdr:spPr>
        <a:xfrm>
          <a:off x="15316200" y="1190625"/>
          <a:ext cx="1381125" cy="2762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 kern="1200"/>
            <a:t>Annuler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17317</xdr:colOff>
      <xdr:row>24</xdr:row>
      <xdr:rowOff>171574</xdr:rowOff>
    </xdr:from>
    <xdr:to>
      <xdr:col>17</xdr:col>
      <xdr:colOff>439139</xdr:colOff>
      <xdr:row>44</xdr:row>
      <xdr:rowOff>17317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aphique 1">
              <a:extLst>
                <a:ext uri="{FF2B5EF4-FFF2-40B4-BE49-F238E27FC236}">
                  <a16:creationId xmlns:a16="http://schemas.microsoft.com/office/drawing/2014/main" id="{BB2A6151-6AD0-448A-A982-00328B7517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1317" y="4743574"/>
              <a:ext cx="11851822" cy="36557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1</xdr:col>
      <xdr:colOff>757917</xdr:colOff>
      <xdr:row>6</xdr:row>
      <xdr:rowOff>40821</xdr:rowOff>
    </xdr:from>
    <xdr:to>
      <xdr:col>17</xdr:col>
      <xdr:colOff>435429</xdr:colOff>
      <xdr:row>24</xdr:row>
      <xdr:rowOff>69453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18A6943E-A7FB-4B24-B22A-68DC867B74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738497</xdr:colOff>
      <xdr:row>24</xdr:row>
      <xdr:rowOff>175656</xdr:rowOff>
    </xdr:from>
    <xdr:to>
      <xdr:col>35</xdr:col>
      <xdr:colOff>228849</xdr:colOff>
      <xdr:row>44</xdr:row>
      <xdr:rowOff>33399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Graphique 3">
              <a:extLst>
                <a:ext uri="{FF2B5EF4-FFF2-40B4-BE49-F238E27FC236}">
                  <a16:creationId xmlns:a16="http://schemas.microsoft.com/office/drawing/2014/main" id="{F875B321-ACF5-4E45-A426-C81572607B2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92497" y="4747656"/>
              <a:ext cx="13206352" cy="36677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17</xdr:col>
      <xdr:colOff>721179</xdr:colOff>
      <xdr:row>6</xdr:row>
      <xdr:rowOff>68037</xdr:rowOff>
    </xdr:from>
    <xdr:to>
      <xdr:col>35</xdr:col>
      <xdr:colOff>211529</xdr:colOff>
      <xdr:row>24</xdr:row>
      <xdr:rowOff>51955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F123DD39-637F-4FB9-88BC-7B4C2DFDB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27214</xdr:colOff>
      <xdr:row>0</xdr:row>
      <xdr:rowOff>0</xdr:rowOff>
    </xdr:from>
    <xdr:to>
      <xdr:col>1</xdr:col>
      <xdr:colOff>734785</xdr:colOff>
      <xdr:row>6</xdr:row>
      <xdr:rowOff>55409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5F074CFB-C4D3-CF78-E1D1-267DC5787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214" y="0"/>
          <a:ext cx="1469571" cy="1198409"/>
        </a:xfrm>
        <a:prstGeom prst="rect">
          <a:avLst/>
        </a:prstGeom>
      </xdr:spPr>
    </xdr:pic>
    <xdr:clientData/>
  </xdr:twoCellAnchor>
  <xdr:twoCellAnchor>
    <xdr:from>
      <xdr:col>12</xdr:col>
      <xdr:colOff>71005</xdr:colOff>
      <xdr:row>46</xdr:row>
      <xdr:rowOff>51954</xdr:rowOff>
    </xdr:from>
    <xdr:to>
      <xdr:col>17</xdr:col>
      <xdr:colOff>442480</xdr:colOff>
      <xdr:row>61</xdr:row>
      <xdr:rowOff>47190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343601F-AEF5-4D9C-B70A-7F7CFA60B2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51955</xdr:colOff>
      <xdr:row>61</xdr:row>
      <xdr:rowOff>104340</xdr:rowOff>
    </xdr:from>
    <xdr:to>
      <xdr:col>17</xdr:col>
      <xdr:colOff>461530</xdr:colOff>
      <xdr:row>75</xdr:row>
      <xdr:rowOff>180540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C2D4E624-0681-4417-8480-3B85EA4136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744681</xdr:colOff>
      <xdr:row>46</xdr:row>
      <xdr:rowOff>17319</xdr:rowOff>
    </xdr:from>
    <xdr:to>
      <xdr:col>35</xdr:col>
      <xdr:colOff>228600</xdr:colOff>
      <xdr:row>72</xdr:row>
      <xdr:rowOff>121225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Graphique 8">
              <a:extLst>
                <a:ext uri="{FF2B5EF4-FFF2-40B4-BE49-F238E27FC236}">
                  <a16:creationId xmlns:a16="http://schemas.microsoft.com/office/drawing/2014/main" id="{06D9B52A-5E68-415A-9185-C58EE68358F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98681" y="8780319"/>
              <a:ext cx="13199919" cy="50569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0E916-E636-46D1-BE06-7F753486B2BE}">
  <sheetPr>
    <tabColor theme="1" tint="4.9989318521683403E-2"/>
  </sheetPr>
  <dimension ref="B1:S58"/>
  <sheetViews>
    <sheetView workbookViewId="0">
      <selection activeCell="L6" sqref="L6"/>
    </sheetView>
  </sheetViews>
  <sheetFormatPr baseColWidth="10" defaultRowHeight="15" x14ac:dyDescent="0.25"/>
  <cols>
    <col min="2" max="2" width="30.42578125" style="25" customWidth="1"/>
    <col min="3" max="4" width="13.140625" customWidth="1"/>
    <col min="5" max="5" width="21.7109375" customWidth="1"/>
    <col min="6" max="12" width="13.140625" customWidth="1"/>
    <col min="13" max="13" width="10.85546875" bestFit="1" customWidth="1"/>
    <col min="14" max="14" width="24.7109375" customWidth="1"/>
  </cols>
  <sheetData>
    <row r="1" spans="2:19" ht="15.75" thickBot="1" x14ac:dyDescent="0.3">
      <c r="K1" s="19" t="str">
        <f>IFERROR(N2,"")</f>
        <v>ID</v>
      </c>
      <c r="L1" s="20" t="str">
        <f>IFERROR(N3,"")</f>
        <v>SAP / SIP</v>
      </c>
      <c r="M1" s="20" t="str">
        <f>IFERROR(N4,"")</f>
        <v>ID_AGTSDA</v>
      </c>
      <c r="N1" s="20" t="str">
        <f>IFERROR(N5,"")</f>
        <v>Nom &amp; Prénom</v>
      </c>
      <c r="O1" s="20" t="str">
        <f>IFERROR(N6,"")</f>
        <v>NOM</v>
      </c>
      <c r="P1" s="20" t="str">
        <f>IFERROR(N7,"")</f>
        <v>PRENOM</v>
      </c>
      <c r="Q1" s="20" t="str">
        <f>IFERROR(N8,"")</f>
        <v>N+1</v>
      </c>
      <c r="R1" s="20" t="str">
        <f>IFERROR(N9,"")</f>
        <v>Type</v>
      </c>
      <c r="S1" s="21" t="str">
        <f>IFERROR(N10,"")</f>
        <v>Activité</v>
      </c>
    </row>
    <row r="2" spans="2:19" ht="21" x14ac:dyDescent="0.35">
      <c r="B2" s="89" t="s">
        <v>441</v>
      </c>
      <c r="C2" s="90"/>
      <c r="D2" s="90"/>
      <c r="E2" s="91"/>
      <c r="K2" s="16"/>
      <c r="L2" s="13" t="s">
        <v>32</v>
      </c>
      <c r="M2" s="4"/>
      <c r="N2" s="13" t="s">
        <v>32</v>
      </c>
      <c r="O2" s="4"/>
      <c r="P2" s="4"/>
      <c r="Q2" s="4"/>
      <c r="S2" s="22"/>
    </row>
    <row r="3" spans="2:19" x14ac:dyDescent="0.25">
      <c r="B3" s="41" t="s">
        <v>331</v>
      </c>
      <c r="C3" s="26" t="s">
        <v>6</v>
      </c>
      <c r="D3" s="26" t="s">
        <v>7</v>
      </c>
      <c r="E3" s="27" t="s">
        <v>0</v>
      </c>
      <c r="K3" s="16"/>
      <c r="L3" s="14" t="s">
        <v>4</v>
      </c>
      <c r="M3" s="4"/>
      <c r="N3" s="14" t="s">
        <v>4</v>
      </c>
      <c r="O3" s="4"/>
      <c r="P3" s="4"/>
      <c r="Q3" s="4"/>
      <c r="S3" s="22"/>
    </row>
    <row r="4" spans="2:19" x14ac:dyDescent="0.25">
      <c r="B4" s="33" t="s">
        <v>335</v>
      </c>
      <c r="C4" s="30">
        <f>SUMIFS(Recolt!D:D,Recolt!C:C,Dash!B4,Recolt!F:F,Dash!$C$3)</f>
        <v>4887.130000000001</v>
      </c>
      <c r="D4" s="30">
        <f>SUMIFS(Recolt!D:D,Recolt!C:C,Dash!B4,Recolt!F:F,Dash!$D$3)</f>
        <v>632.53</v>
      </c>
      <c r="E4" s="29">
        <f>SUMIFS(Recolt!D:D,Recolt!C:C,Dash!B4)</f>
        <v>5519.6600000000017</v>
      </c>
      <c r="K4" s="16"/>
      <c r="L4" s="14" t="s">
        <v>33</v>
      </c>
      <c r="M4" s="4"/>
      <c r="N4" s="14" t="s">
        <v>33</v>
      </c>
      <c r="O4" s="4"/>
      <c r="P4" s="4"/>
      <c r="Q4" s="4"/>
      <c r="S4" s="22"/>
    </row>
    <row r="5" spans="2:19" x14ac:dyDescent="0.25">
      <c r="B5" s="35" t="s">
        <v>337</v>
      </c>
      <c r="C5" s="36">
        <f>SUMIFS(Recolt!D:D,Recolt!C:C,Dash!B5,Recolt!F:F,Dash!$C$3)</f>
        <v>8337.3899999999976</v>
      </c>
      <c r="D5" s="36">
        <f>SUMIFS(Recolt!D:D,Recolt!C:C,Dash!B5,Recolt!F:F,Dash!$D$3)</f>
        <v>1704.7199999999998</v>
      </c>
      <c r="E5" s="37">
        <f>SUMIFS(Recolt!D:D,Recolt!C:C,Dash!B5)</f>
        <v>10095.11</v>
      </c>
      <c r="K5" s="16"/>
      <c r="L5" s="14" t="s">
        <v>34</v>
      </c>
      <c r="M5" s="4"/>
      <c r="N5" s="14" t="s">
        <v>34</v>
      </c>
      <c r="O5" s="4"/>
      <c r="P5" s="4"/>
      <c r="Q5" s="4"/>
      <c r="S5" s="22"/>
    </row>
    <row r="6" spans="2:19" x14ac:dyDescent="0.25">
      <c r="B6" s="34" t="s">
        <v>338</v>
      </c>
      <c r="C6" s="30">
        <f>SUMIFS(Recolt!D:D,Recolt!C:C,Dash!B6,Recolt!F:F,Dash!$C$3)</f>
        <v>6000.78</v>
      </c>
      <c r="D6" s="30">
        <f>SUMIFS(Recolt!D:D,Recolt!C:C,Dash!B6,Recolt!F:F,Dash!$D$3)</f>
        <v>444.83</v>
      </c>
      <c r="E6" s="31">
        <f>SUMIFS(Recolt!D:D,Recolt!C:C,Dash!B6)</f>
        <v>6645.6100000000006</v>
      </c>
      <c r="K6" s="16"/>
      <c r="L6" s="14" t="s">
        <v>35</v>
      </c>
      <c r="M6" s="4"/>
      <c r="N6" s="14" t="s">
        <v>35</v>
      </c>
      <c r="O6" s="4"/>
      <c r="P6" s="4"/>
      <c r="Q6" s="4"/>
      <c r="S6" s="22"/>
    </row>
    <row r="7" spans="2:19" x14ac:dyDescent="0.25">
      <c r="B7" s="35" t="s">
        <v>333</v>
      </c>
      <c r="C7" s="36">
        <f>SUMIFS(Recolt!D:D,Recolt!C:C,Dash!B7,Recolt!F:F,Dash!$C$3)</f>
        <v>7216.090000000002</v>
      </c>
      <c r="D7" s="36">
        <f>SUMIFS(Recolt!D:D,Recolt!C:C,Dash!B7,Recolt!F:F,Dash!$D$3)</f>
        <v>680.01</v>
      </c>
      <c r="E7" s="37">
        <f>SUMIFS(Recolt!D:D,Recolt!C:C,Dash!B7)</f>
        <v>7896.1000000000022</v>
      </c>
      <c r="K7" s="16"/>
      <c r="L7" s="14" t="s">
        <v>36</v>
      </c>
      <c r="M7" s="4"/>
      <c r="N7" s="14" t="s">
        <v>36</v>
      </c>
      <c r="O7" s="4"/>
      <c r="P7" s="4"/>
      <c r="Q7" s="4"/>
      <c r="S7" s="22"/>
    </row>
    <row r="8" spans="2:19" x14ac:dyDescent="0.25">
      <c r="B8" s="34" t="s">
        <v>339</v>
      </c>
      <c r="C8" s="30">
        <f>SUMIFS(Recolt!D:D,Recolt!C:C,Dash!B8,Recolt!F:F,Dash!$C$3)</f>
        <v>6552.9699999999993</v>
      </c>
      <c r="D8" s="30">
        <f>SUMIFS(Recolt!D:D,Recolt!C:C,Dash!B8,Recolt!F:F,Dash!$D$3)</f>
        <v>1927.6000000000004</v>
      </c>
      <c r="E8" s="31">
        <f>SUMIFS(Recolt!D:D,Recolt!C:C,Dash!B8)</f>
        <v>8551.5699999999961</v>
      </c>
      <c r="K8" s="16"/>
      <c r="L8" s="14" t="s">
        <v>37</v>
      </c>
      <c r="M8" s="4"/>
      <c r="N8" s="14" t="s">
        <v>37</v>
      </c>
      <c r="O8" s="4"/>
      <c r="P8" s="4"/>
      <c r="Q8" s="4"/>
      <c r="S8" s="22"/>
    </row>
    <row r="9" spans="2:19" x14ac:dyDescent="0.25">
      <c r="B9" s="35" t="s">
        <v>336</v>
      </c>
      <c r="C9" s="36">
        <f>SUMIFS(Recolt!D:D,Recolt!C:C,Dash!B9,Recolt!F:F,Dash!$C$3)</f>
        <v>11562.76</v>
      </c>
      <c r="D9" s="36">
        <f>SUMIFS(Recolt!D:D,Recolt!C:C,Dash!B9,Recolt!F:F,Dash!$D$3)</f>
        <v>1627.58</v>
      </c>
      <c r="E9" s="37">
        <f>SUMIFS(Recolt!D:D,Recolt!C:C,Dash!B9)</f>
        <v>13190.34</v>
      </c>
      <c r="K9" s="16"/>
      <c r="L9" s="14" t="s">
        <v>5</v>
      </c>
      <c r="M9" s="4"/>
      <c r="N9" s="14" t="s">
        <v>5</v>
      </c>
      <c r="O9" s="4"/>
      <c r="P9" s="4"/>
      <c r="Q9" s="4"/>
      <c r="S9" s="22"/>
    </row>
    <row r="10" spans="2:19" ht="15.75" thickBot="1" x14ac:dyDescent="0.3">
      <c r="B10" s="34" t="s">
        <v>340</v>
      </c>
      <c r="C10" s="30">
        <f>SUMIFS(Recolt!D:D,Recolt!C:C,Dash!B10,Recolt!F:F,Dash!$C$3)</f>
        <v>4784.5</v>
      </c>
      <c r="D10" s="30">
        <f>SUMIFS(Recolt!D:D,Recolt!C:C,Dash!B10,Recolt!F:F,Dash!$D$3)</f>
        <v>686.76</v>
      </c>
      <c r="E10" s="31">
        <f>SUMIFS(Recolt!D:D,Recolt!C:C,Dash!B10)</f>
        <v>5471.2600000000011</v>
      </c>
      <c r="K10" s="16"/>
      <c r="L10" s="15" t="s">
        <v>38</v>
      </c>
      <c r="M10" s="4"/>
      <c r="N10" s="15" t="s">
        <v>38</v>
      </c>
      <c r="O10" s="4"/>
      <c r="P10" s="4"/>
      <c r="Q10" s="4"/>
      <c r="S10" s="22"/>
    </row>
    <row r="11" spans="2:19" x14ac:dyDescent="0.25">
      <c r="B11" s="35" t="s">
        <v>341</v>
      </c>
      <c r="C11" s="36">
        <f>SUMIFS(Recolt!D:D,Recolt!C:C,Dash!B11,Recolt!F:F,Dash!$C$3)</f>
        <v>18067.659999999993</v>
      </c>
      <c r="D11" s="36">
        <f>SUMIFS(Recolt!D:D,Recolt!C:C,Dash!B11,Recolt!F:F,Dash!$D$3)</f>
        <v>3176.87</v>
      </c>
      <c r="E11" s="37">
        <f>SUMIFS(Recolt!D:D,Recolt!C:C,Dash!B11)</f>
        <v>21244.529999999992</v>
      </c>
      <c r="K11" s="16"/>
      <c r="L11" s="4"/>
      <c r="M11" s="4"/>
      <c r="N11" s="4"/>
      <c r="O11" s="4"/>
      <c r="P11" s="4"/>
      <c r="Q11" s="4"/>
      <c r="S11" s="22"/>
    </row>
    <row r="12" spans="2:19" x14ac:dyDescent="0.25">
      <c r="B12" s="34" t="s">
        <v>332</v>
      </c>
      <c r="C12" s="30">
        <f>SUMIFS(Recolt!D:D,Recolt!C:C,Dash!B12,Recolt!F:F,Dash!$C$3)</f>
        <v>16361.37</v>
      </c>
      <c r="D12" s="30">
        <f>SUMIFS(Recolt!D:D,Recolt!C:C,Dash!B12,Recolt!F:F,Dash!$D$3)</f>
        <v>5428.58</v>
      </c>
      <c r="E12" s="31">
        <f>SUMIFS(Recolt!D:D,Recolt!C:C,Dash!B12)</f>
        <v>21860.950000000004</v>
      </c>
      <c r="K12" s="16"/>
      <c r="L12" s="4"/>
      <c r="M12" s="4"/>
      <c r="N12" s="4"/>
      <c r="O12" s="4"/>
      <c r="P12" s="4"/>
      <c r="Q12" s="4"/>
      <c r="S12" s="22"/>
    </row>
    <row r="13" spans="2:19" ht="15.75" thickBot="1" x14ac:dyDescent="0.3">
      <c r="B13" s="38" t="s">
        <v>334</v>
      </c>
      <c r="C13" s="39">
        <f>SUMIFS(Recolt!D:D,Recolt!C:C,Dash!B13,Recolt!F:F,Dash!$C$3)</f>
        <v>385.16999999999996</v>
      </c>
      <c r="D13" s="39">
        <f>SUMIFS(Recolt!D:D,Recolt!C:C,Dash!B13,Recolt!F:F,Dash!$D$3)</f>
        <v>5</v>
      </c>
      <c r="E13" s="40">
        <f>SUMIFS(Recolt!D:D,Recolt!C:C,Dash!B13)</f>
        <v>390.16999999999996</v>
      </c>
      <c r="K13" s="17"/>
      <c r="L13" s="18"/>
      <c r="M13" s="18"/>
      <c r="N13" s="18"/>
      <c r="O13" s="18"/>
      <c r="P13" s="18"/>
      <c r="Q13" s="18"/>
      <c r="R13" s="23"/>
      <c r="S13" s="24"/>
    </row>
    <row r="14" spans="2:19" x14ac:dyDescent="0.25">
      <c r="B14"/>
      <c r="L14" s="4"/>
      <c r="M14" s="4"/>
      <c r="N14" s="4"/>
      <c r="O14" s="4"/>
      <c r="P14" s="4"/>
      <c r="Q14" s="4"/>
    </row>
    <row r="15" spans="2:19" x14ac:dyDescent="0.25">
      <c r="B15"/>
      <c r="K15" s="4"/>
      <c r="L15" s="4"/>
      <c r="M15" s="4"/>
      <c r="N15" s="4"/>
      <c r="O15" s="4"/>
      <c r="P15" s="4"/>
    </row>
    <row r="16" spans="2:19" x14ac:dyDescent="0.25">
      <c r="B16" s="32" t="s">
        <v>37</v>
      </c>
      <c r="C16" s="26" t="s">
        <v>10</v>
      </c>
      <c r="D16" s="26" t="s">
        <v>18</v>
      </c>
      <c r="E16" s="26" t="s">
        <v>20</v>
      </c>
      <c r="F16" s="26" t="s">
        <v>21</v>
      </c>
      <c r="G16" s="26" t="s">
        <v>23</v>
      </c>
      <c r="H16" s="26" t="s">
        <v>25</v>
      </c>
      <c r="I16" s="26" t="s">
        <v>26</v>
      </c>
      <c r="J16" s="26" t="s">
        <v>29</v>
      </c>
      <c r="K16" s="26" t="s">
        <v>30</v>
      </c>
      <c r="L16" s="27" t="s">
        <v>16</v>
      </c>
    </row>
    <row r="17" spans="2:12" x14ac:dyDescent="0.25">
      <c r="B17" s="33" t="s">
        <v>9</v>
      </c>
      <c r="C17" s="28" t="e">
        <f>SUMIFS(Sales!G:G,Sales!#REF!,Dash!B17,Sales!#REF!,Dash!$C$16)</f>
        <v>#REF!</v>
      </c>
      <c r="D17" s="28" t="e">
        <f>SUMIFS(Sales!G:G,Sales!#REF!,Dash!B17,Sales!#REF!,Dash!$D$16)</f>
        <v>#REF!</v>
      </c>
      <c r="E17" s="28" t="e">
        <f>SUMIFS(Sales!G:G,Sales!#REF!,Dash!B17,Sales!#REF!,Dash!$E$16)</f>
        <v>#REF!</v>
      </c>
      <c r="F17" s="28" t="e">
        <f>SUMIFS(Sales!G:G,Sales!#REF!,Dash!B17,Sales!#REF!,Dash!$F$16)</f>
        <v>#REF!</v>
      </c>
      <c r="G17" s="28" t="e">
        <f>SUMIFS(Sales!G:G,Sales!#REF!,Dash!B17,Sales!#REF!,Dash!$G$16)</f>
        <v>#REF!</v>
      </c>
      <c r="H17" s="28" t="e">
        <f>SUMIFS(Sales!G:G,Sales!#REF!,Dash!B17,Sales!#REF!,Dash!$H$16)</f>
        <v>#REF!</v>
      </c>
      <c r="I17" s="28" t="e">
        <f>SUMIFS(Sales!G:G,Sales!#REF!,Dash!B17,Sales!#REF!,Dash!$I$16)</f>
        <v>#REF!</v>
      </c>
      <c r="J17" s="28" t="e">
        <f>SUMIFS(Sales!G:G,Sales!#REF!,Dash!B17,Sales!#REF!,Dash!$J$16)</f>
        <v>#REF!</v>
      </c>
      <c r="K17" s="28" t="e">
        <f>SUMIFS(Sales!G:G,Sales!#REF!,Dash!B17,Sales!#REF!,Dash!$K$16)</f>
        <v>#REF!</v>
      </c>
      <c r="L17" s="29" t="e">
        <f>SUMIFS(Sales!G:G,Sales!#REF!,Dash!B17,Sales!#REF!,Dash!$L$16)</f>
        <v>#REF!</v>
      </c>
    </row>
    <row r="18" spans="2:12" x14ac:dyDescent="0.25">
      <c r="B18" s="35" t="s">
        <v>11</v>
      </c>
      <c r="C18" s="36" t="e">
        <f>SUMIFS(Sales!G:G,Sales!#REF!,Dash!B18,Sales!#REF!,Dash!$C$16)</f>
        <v>#REF!</v>
      </c>
      <c r="D18" s="36" t="e">
        <f>SUMIFS(Sales!G:G,Sales!#REF!,Dash!B18,Sales!#REF!,Dash!$D$16)</f>
        <v>#REF!</v>
      </c>
      <c r="E18" s="36" t="e">
        <f>SUMIFS(Sales!G:G,Sales!#REF!,Dash!B18,Sales!#REF!,Dash!$E$16)</f>
        <v>#REF!</v>
      </c>
      <c r="F18" s="36" t="e">
        <f>SUMIFS(Sales!G:G,Sales!#REF!,Dash!B18,Sales!#REF!,Dash!$F$16)</f>
        <v>#REF!</v>
      </c>
      <c r="G18" s="36" t="e">
        <f>SUMIFS(Sales!G:G,Sales!#REF!,Dash!B18,Sales!#REF!,Dash!$G$16)</f>
        <v>#REF!</v>
      </c>
      <c r="H18" s="36" t="e">
        <f>SUMIFS(Sales!G:G,Sales!#REF!,Dash!B18,Sales!#REF!,Dash!$H$16)</f>
        <v>#REF!</v>
      </c>
      <c r="I18" s="36" t="e">
        <f>SUMIFS(Sales!G:G,Sales!#REF!,Dash!B18,Sales!#REF!,Dash!$I$16)</f>
        <v>#REF!</v>
      </c>
      <c r="J18" s="36" t="e">
        <f>SUMIFS(Sales!G:G,Sales!#REF!,Dash!B18,Sales!#REF!,Dash!$J$16)</f>
        <v>#REF!</v>
      </c>
      <c r="K18" s="36" t="e">
        <f>SUMIFS(Sales!G:G,Sales!#REF!,Dash!B18,Sales!#REF!,Dash!$K$16)</f>
        <v>#REF!</v>
      </c>
      <c r="L18" s="37" t="e">
        <f>SUMIFS(Sales!G:G,Sales!#REF!,Dash!B18,Sales!#REF!,Dash!$L$16)</f>
        <v>#REF!</v>
      </c>
    </row>
    <row r="19" spans="2:12" x14ac:dyDescent="0.25">
      <c r="B19" s="34" t="s">
        <v>12</v>
      </c>
      <c r="C19" s="30" t="e">
        <f>SUMIFS(Sales!G:G,Sales!#REF!,Dash!B19,Sales!#REF!,Dash!$C$16)</f>
        <v>#REF!</v>
      </c>
      <c r="D19" s="30" t="e">
        <f>SUMIFS(Sales!G:G,Sales!#REF!,Dash!B19,Sales!#REF!,Dash!$D$16)</f>
        <v>#REF!</v>
      </c>
      <c r="E19" s="30" t="e">
        <f>SUMIFS(Sales!G:G,Sales!#REF!,Dash!B19,Sales!#REF!,Dash!$E$16)</f>
        <v>#REF!</v>
      </c>
      <c r="F19" s="30" t="e">
        <f>SUMIFS(Sales!G:G,Sales!#REF!,Dash!B19,Sales!#REF!,Dash!$F$16)</f>
        <v>#REF!</v>
      </c>
      <c r="G19" s="30" t="e">
        <f>SUMIFS(Sales!G:G,Sales!#REF!,Dash!B19,Sales!#REF!,Dash!$G$16)</f>
        <v>#REF!</v>
      </c>
      <c r="H19" s="30" t="e">
        <f>SUMIFS(Sales!G:G,Sales!#REF!,Dash!B19,Sales!#REF!,Dash!$H$16)</f>
        <v>#REF!</v>
      </c>
      <c r="I19" s="30" t="e">
        <f>SUMIFS(Sales!G:G,Sales!#REF!,Dash!B19,Sales!#REF!,Dash!$I$16)</f>
        <v>#REF!</v>
      </c>
      <c r="J19" s="30" t="e">
        <f>SUMIFS(Sales!G:G,Sales!#REF!,Dash!B19,Sales!#REF!,Dash!$J$16)</f>
        <v>#REF!</v>
      </c>
      <c r="K19" s="30" t="e">
        <f>SUMIFS(Sales!G:G,Sales!#REF!,Dash!B19,Sales!#REF!,Dash!$K$16)</f>
        <v>#REF!</v>
      </c>
      <c r="L19" s="31" t="e">
        <f>SUMIFS(Sales!G:G,Sales!#REF!,Dash!B19,Sales!#REF!,Dash!$L$16)</f>
        <v>#REF!</v>
      </c>
    </row>
    <row r="20" spans="2:12" x14ac:dyDescent="0.25">
      <c r="B20" s="35" t="s">
        <v>13</v>
      </c>
      <c r="C20" s="36" t="e">
        <f>SUMIFS(Sales!G:G,Sales!#REF!,Dash!B20,Sales!#REF!,Dash!$C$16)</f>
        <v>#REF!</v>
      </c>
      <c r="D20" s="36" t="e">
        <f>SUMIFS(Sales!G:G,Sales!#REF!,Dash!B20,Sales!#REF!,Dash!$D$16)</f>
        <v>#REF!</v>
      </c>
      <c r="E20" s="36" t="e">
        <f>SUMIFS(Sales!G:G,Sales!#REF!,Dash!B20,Sales!#REF!,Dash!$E$16)</f>
        <v>#REF!</v>
      </c>
      <c r="F20" s="36" t="e">
        <f>SUMIFS(Sales!G:G,Sales!#REF!,Dash!B20,Sales!#REF!,Dash!$F$16)</f>
        <v>#REF!</v>
      </c>
      <c r="G20" s="36" t="e">
        <f>SUMIFS(Sales!G:G,Sales!#REF!,Dash!B20,Sales!#REF!,Dash!$G$16)</f>
        <v>#REF!</v>
      </c>
      <c r="H20" s="36" t="e">
        <f>SUMIFS(Sales!G:G,Sales!#REF!,Dash!B20,Sales!#REF!,Dash!$H$16)</f>
        <v>#REF!</v>
      </c>
      <c r="I20" s="36" t="e">
        <f>SUMIFS(Sales!G:G,Sales!#REF!,Dash!B20,Sales!#REF!,Dash!$I$16)</f>
        <v>#REF!</v>
      </c>
      <c r="J20" s="36" t="e">
        <f>SUMIFS(Sales!G:G,Sales!#REF!,Dash!B20,Sales!#REF!,Dash!$J$16)</f>
        <v>#REF!</v>
      </c>
      <c r="K20" s="36" t="e">
        <f>SUMIFS(Sales!G:G,Sales!#REF!,Dash!B20,Sales!#REF!,Dash!$K$16)</f>
        <v>#REF!</v>
      </c>
      <c r="L20" s="37" t="e">
        <f>SUMIFS(Sales!G:G,Sales!#REF!,Dash!B20,Sales!#REF!,Dash!$L$16)</f>
        <v>#REF!</v>
      </c>
    </row>
    <row r="21" spans="2:12" x14ac:dyDescent="0.25">
      <c r="B21" s="34" t="s">
        <v>15</v>
      </c>
      <c r="C21" s="30" t="e">
        <f>SUMIFS(Sales!G:G,Sales!#REF!,Dash!B21,Sales!#REF!,Dash!$C$16)</f>
        <v>#REF!</v>
      </c>
      <c r="D21" s="30" t="e">
        <f>SUMIFS(Sales!G:G,Sales!#REF!,Dash!B21,Sales!#REF!,Dash!$D$16)</f>
        <v>#REF!</v>
      </c>
      <c r="E21" s="30" t="e">
        <f>SUMIFS(Sales!G:G,Sales!#REF!,Dash!B21,Sales!#REF!,Dash!$E$16)</f>
        <v>#REF!</v>
      </c>
      <c r="F21" s="30" t="e">
        <f>SUMIFS(Sales!G:G,Sales!#REF!,Dash!B21,Sales!#REF!,Dash!$F$16)</f>
        <v>#REF!</v>
      </c>
      <c r="G21" s="30" t="e">
        <f>SUMIFS(Sales!G:G,Sales!#REF!,Dash!B21,Sales!#REF!,Dash!$G$16)</f>
        <v>#REF!</v>
      </c>
      <c r="H21" s="30" t="e">
        <f>SUMIFS(Sales!G:G,Sales!#REF!,Dash!B21,Sales!#REF!,Dash!$H$16)</f>
        <v>#REF!</v>
      </c>
      <c r="I21" s="30" t="e">
        <f>SUMIFS(Sales!G:G,Sales!#REF!,Dash!B21,Sales!#REF!,Dash!$I$16)</f>
        <v>#REF!</v>
      </c>
      <c r="J21" s="30" t="e">
        <f>SUMIFS(Sales!G:G,Sales!#REF!,Dash!B21,Sales!#REF!,Dash!$J$16)</f>
        <v>#REF!</v>
      </c>
      <c r="K21" s="30" t="e">
        <f>SUMIFS(Sales!G:G,Sales!#REF!,Dash!B21,Sales!#REF!,Dash!$K$16)</f>
        <v>#REF!</v>
      </c>
      <c r="L21" s="31" t="e">
        <f>SUMIFS(Sales!G:G,Sales!#REF!,Dash!B21,Sales!#REF!,Dash!$L$16)</f>
        <v>#REF!</v>
      </c>
    </row>
    <row r="22" spans="2:12" x14ac:dyDescent="0.25">
      <c r="B22" s="35" t="s">
        <v>17</v>
      </c>
      <c r="C22" s="36" t="e">
        <f>SUMIFS(Sales!G:G,Sales!#REF!,Dash!B22,Sales!#REF!,Dash!$C$16)</f>
        <v>#REF!</v>
      </c>
      <c r="D22" s="36" t="e">
        <f>SUMIFS(Sales!G:G,Sales!#REF!,Dash!B22,Sales!#REF!,Dash!$D$16)</f>
        <v>#REF!</v>
      </c>
      <c r="E22" s="36" t="e">
        <f>SUMIFS(Sales!G:G,Sales!#REF!,Dash!B22,Sales!#REF!,Dash!$E$16)</f>
        <v>#REF!</v>
      </c>
      <c r="F22" s="36" t="e">
        <f>SUMIFS(Sales!G:G,Sales!#REF!,Dash!B22,Sales!#REF!,Dash!$F$16)</f>
        <v>#REF!</v>
      </c>
      <c r="G22" s="36" t="e">
        <f>SUMIFS(Sales!G:G,Sales!#REF!,Dash!B22,Sales!#REF!,Dash!$G$16)</f>
        <v>#REF!</v>
      </c>
      <c r="H22" s="36" t="e">
        <f>SUMIFS(Sales!G:G,Sales!#REF!,Dash!B22,Sales!#REF!,Dash!$H$16)</f>
        <v>#REF!</v>
      </c>
      <c r="I22" s="36" t="e">
        <f>SUMIFS(Sales!G:G,Sales!#REF!,Dash!B22,Sales!#REF!,Dash!$I$16)</f>
        <v>#REF!</v>
      </c>
      <c r="J22" s="36" t="e">
        <f>SUMIFS(Sales!G:G,Sales!#REF!,Dash!B22,Sales!#REF!,Dash!$J$16)</f>
        <v>#REF!</v>
      </c>
      <c r="K22" s="36" t="e">
        <f>SUMIFS(Sales!G:G,Sales!#REF!,Dash!B22,Sales!#REF!,Dash!$K$16)</f>
        <v>#REF!</v>
      </c>
      <c r="L22" s="37" t="e">
        <f>SUMIFS(Sales!G:G,Sales!#REF!,Dash!B22,Sales!#REF!,Dash!$L$16)</f>
        <v>#REF!</v>
      </c>
    </row>
    <row r="23" spans="2:12" x14ac:dyDescent="0.25">
      <c r="B23" s="34" t="s">
        <v>19</v>
      </c>
      <c r="C23" s="30" t="e">
        <f>SUMIFS(Sales!G:G,Sales!#REF!,Dash!B23,Sales!#REF!,Dash!$C$16)</f>
        <v>#REF!</v>
      </c>
      <c r="D23" s="30" t="e">
        <f>SUMIFS(Sales!G:G,Sales!#REF!,Dash!B23,Sales!#REF!,Dash!$D$16)</f>
        <v>#REF!</v>
      </c>
      <c r="E23" s="30" t="e">
        <f>SUMIFS(Sales!G:G,Sales!#REF!,Dash!B23,Sales!#REF!,Dash!$E$16)</f>
        <v>#REF!</v>
      </c>
      <c r="F23" s="30" t="e">
        <f>SUMIFS(Sales!G:G,Sales!#REF!,Dash!B23,Sales!#REF!,Dash!$F$16)</f>
        <v>#REF!</v>
      </c>
      <c r="G23" s="30" t="e">
        <f>SUMIFS(Sales!G:G,Sales!#REF!,Dash!B23,Sales!#REF!,Dash!$G$16)</f>
        <v>#REF!</v>
      </c>
      <c r="H23" s="30" t="e">
        <f>SUMIFS(Sales!G:G,Sales!#REF!,Dash!B23,Sales!#REF!,Dash!$H$16)</f>
        <v>#REF!</v>
      </c>
      <c r="I23" s="30" t="e">
        <f>SUMIFS(Sales!G:G,Sales!#REF!,Dash!B23,Sales!#REF!,Dash!$I$16)</f>
        <v>#REF!</v>
      </c>
      <c r="J23" s="30" t="e">
        <f>SUMIFS(Sales!G:G,Sales!#REF!,Dash!B23,Sales!#REF!,Dash!$J$16)</f>
        <v>#REF!</v>
      </c>
      <c r="K23" s="30" t="e">
        <f>SUMIFS(Sales!G:G,Sales!#REF!,Dash!B23,Sales!#REF!,Dash!$K$16)</f>
        <v>#REF!</v>
      </c>
      <c r="L23" s="31" t="e">
        <f>SUMIFS(Sales!G:G,Sales!#REF!,Dash!B23,Sales!#REF!,Dash!$L$16)</f>
        <v>#REF!</v>
      </c>
    </row>
    <row r="24" spans="2:12" x14ac:dyDescent="0.25">
      <c r="B24" s="35" t="s">
        <v>22</v>
      </c>
      <c r="C24" s="36" t="e">
        <f>SUMIFS(Sales!G:G,Sales!#REF!,Dash!B24,Sales!#REF!,Dash!$C$16)</f>
        <v>#REF!</v>
      </c>
      <c r="D24" s="36" t="e">
        <f>SUMIFS(Sales!G:G,Sales!#REF!,Dash!B24,Sales!#REF!,Dash!$D$16)</f>
        <v>#REF!</v>
      </c>
      <c r="E24" s="36" t="e">
        <f>SUMIFS(Sales!G:G,Sales!#REF!,Dash!B24,Sales!#REF!,Dash!$E$16)</f>
        <v>#REF!</v>
      </c>
      <c r="F24" s="36" t="e">
        <f>SUMIFS(Sales!G:G,Sales!#REF!,Dash!B24,Sales!#REF!,Dash!$F$16)</f>
        <v>#REF!</v>
      </c>
      <c r="G24" s="36" t="e">
        <f>SUMIFS(Sales!G:G,Sales!#REF!,Dash!B24,Sales!#REF!,Dash!$G$16)</f>
        <v>#REF!</v>
      </c>
      <c r="H24" s="36" t="e">
        <f>SUMIFS(Sales!G:G,Sales!#REF!,Dash!B24,Sales!#REF!,Dash!$H$16)</f>
        <v>#REF!</v>
      </c>
      <c r="I24" s="36" t="e">
        <f>SUMIFS(Sales!G:G,Sales!#REF!,Dash!B24,Sales!#REF!,Dash!$I$16)</f>
        <v>#REF!</v>
      </c>
      <c r="J24" s="36" t="e">
        <f>SUMIFS(Sales!G:G,Sales!#REF!,Dash!B24,Sales!#REF!,Dash!$J$16)</f>
        <v>#REF!</v>
      </c>
      <c r="K24" s="36" t="e">
        <f>SUMIFS(Sales!G:G,Sales!#REF!,Dash!B24,Sales!#REF!,Dash!$K$16)</f>
        <v>#REF!</v>
      </c>
      <c r="L24" s="37" t="e">
        <f>SUMIFS(Sales!G:G,Sales!#REF!,Dash!B24,Sales!#REF!,Dash!$L$16)</f>
        <v>#REF!</v>
      </c>
    </row>
    <row r="25" spans="2:12" x14ac:dyDescent="0.25">
      <c r="B25" s="34" t="s">
        <v>24</v>
      </c>
      <c r="C25" s="30" t="e">
        <f>SUMIFS(Sales!G:G,Sales!#REF!,Dash!B25,Sales!#REF!,Dash!$C$16)</f>
        <v>#REF!</v>
      </c>
      <c r="D25" s="30" t="e">
        <f>SUMIFS(Sales!G:G,Sales!#REF!,Dash!B25,Sales!#REF!,Dash!$D$16)</f>
        <v>#REF!</v>
      </c>
      <c r="E25" s="30" t="e">
        <f>SUMIFS(Sales!G:G,Sales!#REF!,Dash!B25,Sales!#REF!,Dash!$E$16)</f>
        <v>#REF!</v>
      </c>
      <c r="F25" s="30" t="e">
        <f>SUMIFS(Sales!G:G,Sales!#REF!,Dash!B25,Sales!#REF!,Dash!$F$16)</f>
        <v>#REF!</v>
      </c>
      <c r="G25" s="30" t="e">
        <f>SUMIFS(Sales!G:G,Sales!#REF!,Dash!B25,Sales!#REF!,Dash!$G$16)</f>
        <v>#REF!</v>
      </c>
      <c r="H25" s="30" t="e">
        <f>SUMIFS(Sales!G:G,Sales!#REF!,Dash!B25,Sales!#REF!,Dash!$H$16)</f>
        <v>#REF!</v>
      </c>
      <c r="I25" s="30" t="e">
        <f>SUMIFS(Sales!G:G,Sales!#REF!,Dash!B25,Sales!#REF!,Dash!$I$16)</f>
        <v>#REF!</v>
      </c>
      <c r="J25" s="30" t="e">
        <f>SUMIFS(Sales!G:G,Sales!#REF!,Dash!B25,Sales!#REF!,Dash!$J$16)</f>
        <v>#REF!</v>
      </c>
      <c r="K25" s="30" t="e">
        <f>SUMIFS(Sales!G:G,Sales!#REF!,Dash!B25,Sales!#REF!,Dash!$K$16)</f>
        <v>#REF!</v>
      </c>
      <c r="L25" s="31" t="e">
        <f>SUMIFS(Sales!G:G,Sales!#REF!,Dash!B25,Sales!#REF!,Dash!$L$16)</f>
        <v>#REF!</v>
      </c>
    </row>
    <row r="26" spans="2:12" x14ac:dyDescent="0.25">
      <c r="B26" s="35" t="s">
        <v>27</v>
      </c>
      <c r="C26" s="36" t="e">
        <f>SUMIFS(Sales!G:G,Sales!#REF!,Dash!B26,Sales!#REF!,Dash!$C$16)</f>
        <v>#REF!</v>
      </c>
      <c r="D26" s="36" t="e">
        <f>SUMIFS(Sales!G:G,Sales!#REF!,Dash!B26,Sales!#REF!,Dash!$D$16)</f>
        <v>#REF!</v>
      </c>
      <c r="E26" s="36" t="e">
        <f>SUMIFS(Sales!G:G,Sales!#REF!,Dash!B26,Sales!#REF!,Dash!$E$16)</f>
        <v>#REF!</v>
      </c>
      <c r="F26" s="36" t="e">
        <f>SUMIFS(Sales!G:G,Sales!#REF!,Dash!B26,Sales!#REF!,Dash!$F$16)</f>
        <v>#REF!</v>
      </c>
      <c r="G26" s="36" t="e">
        <f>SUMIFS(Sales!G:G,Sales!#REF!,Dash!B26,Sales!#REF!,Dash!$G$16)</f>
        <v>#REF!</v>
      </c>
      <c r="H26" s="36" t="e">
        <f>SUMIFS(Sales!G:G,Sales!#REF!,Dash!B26,Sales!#REF!,Dash!$H$16)</f>
        <v>#REF!</v>
      </c>
      <c r="I26" s="36" t="e">
        <f>SUMIFS(Sales!G:G,Sales!#REF!,Dash!B26,Sales!#REF!,Dash!$I$16)</f>
        <v>#REF!</v>
      </c>
      <c r="J26" s="36" t="e">
        <f>SUMIFS(Sales!G:G,Sales!#REF!,Dash!B26,Sales!#REF!,Dash!$J$16)</f>
        <v>#REF!</v>
      </c>
      <c r="K26" s="36" t="e">
        <f>SUMIFS(Sales!G:G,Sales!#REF!,Dash!B26,Sales!#REF!,Dash!$K$16)</f>
        <v>#REF!</v>
      </c>
      <c r="L26" s="37" t="e">
        <f>SUMIFS(Sales!G:G,Sales!#REF!,Dash!B26,Sales!#REF!,Dash!$L$16)</f>
        <v>#REF!</v>
      </c>
    </row>
    <row r="27" spans="2:12" x14ac:dyDescent="0.25">
      <c r="B27" s="34" t="s">
        <v>28</v>
      </c>
      <c r="C27" s="30" t="e">
        <f>SUMIFS(Sales!G:G,Sales!#REF!,Dash!B27,Sales!#REF!,Dash!$C$16)</f>
        <v>#REF!</v>
      </c>
      <c r="D27" s="30" t="e">
        <f>SUMIFS(Sales!G:G,Sales!#REF!,Dash!B27,Sales!#REF!,Dash!$D$16)</f>
        <v>#REF!</v>
      </c>
      <c r="E27" s="30" t="e">
        <f>SUMIFS(Sales!G:G,Sales!#REF!,Dash!B27,Sales!#REF!,Dash!$E$16)</f>
        <v>#REF!</v>
      </c>
      <c r="F27" s="30" t="e">
        <f>SUMIFS(Sales!G:G,Sales!#REF!,Dash!B27,Sales!#REF!,Dash!$F$16)</f>
        <v>#REF!</v>
      </c>
      <c r="G27" s="30" t="e">
        <f>SUMIFS(Sales!G:G,Sales!#REF!,Dash!B27,Sales!#REF!,Dash!$G$16)</f>
        <v>#REF!</v>
      </c>
      <c r="H27" s="30" t="e">
        <f>SUMIFS(Sales!G:G,Sales!#REF!,Dash!B27,Sales!#REF!,Dash!$H$16)</f>
        <v>#REF!</v>
      </c>
      <c r="I27" s="30" t="e">
        <f>SUMIFS(Sales!G:G,Sales!#REF!,Dash!B27,Sales!#REF!,Dash!$I$16)</f>
        <v>#REF!</v>
      </c>
      <c r="J27" s="30" t="e">
        <f>SUMIFS(Sales!G:G,Sales!#REF!,Dash!B27,Sales!#REF!,Dash!$J$16)</f>
        <v>#REF!</v>
      </c>
      <c r="K27" s="30" t="e">
        <f>SUMIFS(Sales!G:G,Sales!#REF!,Dash!B27,Sales!#REF!,Dash!$K$16)</f>
        <v>#REF!</v>
      </c>
      <c r="L27" s="31" t="e">
        <f>SUMIFS(Sales!G:G,Sales!#REF!,Dash!B27,Sales!#REF!,Dash!$L$16)</f>
        <v>#REF!</v>
      </c>
    </row>
    <row r="28" spans="2:12" x14ac:dyDescent="0.25">
      <c r="B28" s="38" t="s">
        <v>14</v>
      </c>
      <c r="C28" s="39" t="e">
        <f>SUMIFS(Sales!G:G,Sales!#REF!,Dash!B28,Sales!#REF!,Dash!$C$16)</f>
        <v>#REF!</v>
      </c>
      <c r="D28" s="39" t="e">
        <f>SUMIFS(Sales!G:G,Sales!#REF!,Dash!B28,Sales!#REF!,Dash!$D$16)</f>
        <v>#REF!</v>
      </c>
      <c r="E28" s="39" t="e">
        <f>SUMIFS(Sales!G:G,Sales!#REF!,Dash!B28,Sales!#REF!,Dash!$E$16)</f>
        <v>#REF!</v>
      </c>
      <c r="F28" s="39" t="e">
        <f>SUMIFS(Sales!G:G,Sales!#REF!,Dash!B28,Sales!#REF!,Dash!$F$16)</f>
        <v>#REF!</v>
      </c>
      <c r="G28" s="39" t="e">
        <f>SUMIFS(Sales!G:G,Sales!#REF!,Dash!B28,Sales!#REF!,Dash!$G$16)</f>
        <v>#REF!</v>
      </c>
      <c r="H28" s="39" t="e">
        <f>SUMIFS(Sales!G:G,Sales!#REF!,Dash!B28,Sales!#REF!,Dash!$H$16)</f>
        <v>#REF!</v>
      </c>
      <c r="I28" s="39" t="e">
        <f>SUMIFS(Sales!G:G,Sales!#REF!,Dash!B28,Sales!#REF!,Dash!$I$16)</f>
        <v>#REF!</v>
      </c>
      <c r="J28" s="39" t="e">
        <f>SUMIFS(Sales!G:G,Sales!#REF!,Dash!B28,Sales!#REF!,Dash!$J$16)</f>
        <v>#REF!</v>
      </c>
      <c r="K28" s="39" t="e">
        <f>SUMIFS(Sales!G:G,Sales!#REF!,Dash!B28,Sales!#REF!,Dash!$K$16)</f>
        <v>#REF!</v>
      </c>
      <c r="L28" s="40" t="e">
        <f>SUMIFS(Sales!G:G,Sales!#REF!,Dash!B28,Sales!#REF!,Dash!$L$16)</f>
        <v>#REF!</v>
      </c>
    </row>
    <row r="31" spans="2:12" x14ac:dyDescent="0.25">
      <c r="B31" s="32" t="s">
        <v>37</v>
      </c>
      <c r="C31" s="44">
        <v>10</v>
      </c>
      <c r="D31" s="44">
        <v>11</v>
      </c>
      <c r="E31" s="44">
        <v>12</v>
      </c>
      <c r="F31" s="44">
        <v>13</v>
      </c>
      <c r="G31" s="44">
        <v>14</v>
      </c>
      <c r="H31" s="44">
        <v>15</v>
      </c>
      <c r="I31" s="44">
        <v>16</v>
      </c>
      <c r="J31" s="44">
        <v>17</v>
      </c>
      <c r="K31" s="44">
        <v>18</v>
      </c>
      <c r="L31" s="45">
        <v>19</v>
      </c>
    </row>
    <row r="32" spans="2:12" x14ac:dyDescent="0.25">
      <c r="B32" s="33" t="s">
        <v>9</v>
      </c>
      <c r="C32" s="30" t="e">
        <f>SUMIFS(Sales!G:G,Sales!#REF!,Dash!B47,Sales!#REF!,Dash!$C$31)</f>
        <v>#REF!</v>
      </c>
      <c r="D32" s="30" t="e">
        <f>SUMIFS(Sales!G:G,Sales!#REF!,Dash!B47,Sales!#REF!,Dash!$D$31)</f>
        <v>#REF!</v>
      </c>
      <c r="E32" s="30" t="e">
        <f>SUMIFS(Sales!G:G,Sales!#REF!,Dash!B47,Sales!#REF!,Dash!$E$31)</f>
        <v>#REF!</v>
      </c>
      <c r="F32" s="30" t="e">
        <f>SUMIFS(Sales!G:G,Sales!#REF!,Dash!B47,Sales!#REF!,Dash!$F$31)</f>
        <v>#REF!</v>
      </c>
      <c r="G32" s="30" t="e">
        <f>SUMIFS(Sales!G:G,Sales!#REF!,Dash!B47,Sales!#REF!,Dash!$G$31)</f>
        <v>#REF!</v>
      </c>
      <c r="H32" s="30" t="e">
        <f>SUMIFS(Sales!G:G,Sales!#REF!,Dash!B47,Sales!#REF!,Dash!$H$31)</f>
        <v>#REF!</v>
      </c>
      <c r="I32" s="30" t="e">
        <f>SUMIFS(Sales!G:G,Sales!#REF!,Dash!B47,Sales!#REF!,Dash!$I$31)</f>
        <v>#REF!</v>
      </c>
      <c r="J32" s="30" t="e">
        <f>SUMIFS(Sales!G:G,Sales!#REF!,Dash!B47,Sales!#REF!,Dash!$J$31)</f>
        <v>#REF!</v>
      </c>
      <c r="K32" s="30" t="e">
        <f>SUMIFS(Sales!G:G,Sales!#REF!,Dash!B47,Sales!#REF!,Dash!$K$31)</f>
        <v>#REF!</v>
      </c>
      <c r="L32" s="31" t="e">
        <f>SUMIFS(Sales!G:G,Sales!#REF!,Dash!B47,Sales!#REF!,Dash!$L$31)</f>
        <v>#REF!</v>
      </c>
    </row>
    <row r="33" spans="2:12" x14ac:dyDescent="0.25">
      <c r="B33" s="35" t="s">
        <v>11</v>
      </c>
      <c r="C33" s="36" t="e">
        <f>SUMIFS(Sales!G:G,Sales!#REF!,Dash!B48,Sales!#REF!,Dash!$C$31)</f>
        <v>#REF!</v>
      </c>
      <c r="D33" s="36" t="e">
        <f>SUMIFS(Sales!G:G,Sales!#REF!,Dash!B48,Sales!#REF!,Dash!$D$31)</f>
        <v>#REF!</v>
      </c>
      <c r="E33" s="36" t="e">
        <f>SUMIFS(Sales!G:G,Sales!#REF!,Dash!B48,Sales!#REF!,Dash!$E$31)</f>
        <v>#REF!</v>
      </c>
      <c r="F33" s="36" t="e">
        <f>SUMIFS(Sales!G:G,Sales!#REF!,Dash!B48,Sales!#REF!,Dash!$F$31)</f>
        <v>#REF!</v>
      </c>
      <c r="G33" s="36" t="e">
        <f>SUMIFS(Sales!G:G,Sales!#REF!,Dash!B48,Sales!#REF!,Dash!$G$31)</f>
        <v>#REF!</v>
      </c>
      <c r="H33" s="36" t="e">
        <f>SUMIFS(Sales!G:G,Sales!#REF!,Dash!B48,Sales!#REF!,Dash!$H$31)</f>
        <v>#REF!</v>
      </c>
      <c r="I33" s="36" t="e">
        <f>SUMIFS(Sales!G:G,Sales!#REF!,Dash!B48,Sales!#REF!,Dash!$I$31)</f>
        <v>#REF!</v>
      </c>
      <c r="J33" s="36" t="e">
        <f>SUMIFS(Sales!G:G,Sales!#REF!,Dash!B48,Sales!#REF!,Dash!$J$31)</f>
        <v>#REF!</v>
      </c>
      <c r="K33" s="36" t="e">
        <f>SUMIFS(Sales!G:G,Sales!#REF!,Dash!B48,Sales!#REF!,Dash!$K$31)</f>
        <v>#REF!</v>
      </c>
      <c r="L33" s="37" t="e">
        <f>SUMIFS(Sales!G:G,Sales!#REF!,Dash!B48,Sales!#REF!,Dash!$L$31)</f>
        <v>#REF!</v>
      </c>
    </row>
    <row r="34" spans="2:12" x14ac:dyDescent="0.25">
      <c r="B34" s="34" t="s">
        <v>12</v>
      </c>
      <c r="C34" s="30" t="e">
        <f>SUMIFS(Sales!G:G,Sales!#REF!,Dash!B49,Sales!#REF!,Dash!$C$31)</f>
        <v>#REF!</v>
      </c>
      <c r="D34" s="30" t="e">
        <f>SUMIFS(Sales!G:G,Sales!#REF!,Dash!B49,Sales!#REF!,Dash!$D$31)</f>
        <v>#REF!</v>
      </c>
      <c r="E34" s="30" t="e">
        <f>SUMIFS(Sales!G:G,Sales!#REF!,Dash!B49,Sales!#REF!,Dash!$E$31)</f>
        <v>#REF!</v>
      </c>
      <c r="F34" s="30" t="e">
        <f>SUMIFS(Sales!G:G,Sales!#REF!,Dash!B49,Sales!#REF!,Dash!$F$31)</f>
        <v>#REF!</v>
      </c>
      <c r="G34" s="30" t="e">
        <f>SUMIFS(Sales!G:G,Sales!#REF!,Dash!B49,Sales!#REF!,Dash!$G$31)</f>
        <v>#REF!</v>
      </c>
      <c r="H34" s="30" t="e">
        <f>SUMIFS(Sales!G:G,Sales!#REF!,Dash!B49,Sales!#REF!,Dash!$H$31)</f>
        <v>#REF!</v>
      </c>
      <c r="I34" s="30" t="e">
        <f>SUMIFS(Sales!G:G,Sales!#REF!,Dash!B49,Sales!#REF!,Dash!$I$31)</f>
        <v>#REF!</v>
      </c>
      <c r="J34" s="30" t="e">
        <f>SUMIFS(Sales!G:G,Sales!#REF!,Dash!B49,Sales!#REF!,Dash!$J$31)</f>
        <v>#REF!</v>
      </c>
      <c r="K34" s="30" t="e">
        <f>SUMIFS(Sales!G:G,Sales!#REF!,Dash!B49,Sales!#REF!,Dash!$K$31)</f>
        <v>#REF!</v>
      </c>
      <c r="L34" s="31" t="e">
        <f>SUMIFS(Sales!G:G,Sales!#REF!,Dash!B49,Sales!#REF!,Dash!$L$31)</f>
        <v>#REF!</v>
      </c>
    </row>
    <row r="35" spans="2:12" x14ac:dyDescent="0.25">
      <c r="B35" s="35" t="s">
        <v>13</v>
      </c>
      <c r="C35" s="36" t="e">
        <f>SUMIFS(Sales!G:G,Sales!#REF!,Dash!B50,Sales!#REF!,Dash!$C$31)</f>
        <v>#REF!</v>
      </c>
      <c r="D35" s="36" t="e">
        <f>SUMIFS(Sales!G:G,Sales!#REF!,Dash!B50,Sales!#REF!,Dash!$D$31)</f>
        <v>#REF!</v>
      </c>
      <c r="E35" s="36" t="e">
        <f>SUMIFS(Sales!G:G,Sales!#REF!,Dash!B50,Sales!#REF!,Dash!$E$31)</f>
        <v>#REF!</v>
      </c>
      <c r="F35" s="36" t="e">
        <f>SUMIFS(Sales!G:G,Sales!#REF!,Dash!B50,Sales!#REF!,Dash!$F$31)</f>
        <v>#REF!</v>
      </c>
      <c r="G35" s="36" t="e">
        <f>SUMIFS(Sales!G:G,Sales!#REF!,Dash!B50,Sales!#REF!,Dash!$G$31)</f>
        <v>#REF!</v>
      </c>
      <c r="H35" s="36" t="e">
        <f>SUMIFS(Sales!G:G,Sales!#REF!,Dash!B50,Sales!#REF!,Dash!$H$31)</f>
        <v>#REF!</v>
      </c>
      <c r="I35" s="36" t="e">
        <f>SUMIFS(Sales!G:G,Sales!#REF!,Dash!B50,Sales!#REF!,Dash!$I$31)</f>
        <v>#REF!</v>
      </c>
      <c r="J35" s="36" t="e">
        <f>SUMIFS(Sales!G:G,Sales!#REF!,Dash!B50,Sales!#REF!,Dash!$J$31)</f>
        <v>#REF!</v>
      </c>
      <c r="K35" s="36" t="e">
        <f>SUMIFS(Sales!G:G,Sales!#REF!,Dash!B50,Sales!#REF!,Dash!$K$31)</f>
        <v>#REF!</v>
      </c>
      <c r="L35" s="37" t="e">
        <f>SUMIFS(Sales!G:G,Sales!#REF!,Dash!B50,Sales!#REF!,Dash!$L$31)</f>
        <v>#REF!</v>
      </c>
    </row>
    <row r="36" spans="2:12" x14ac:dyDescent="0.25">
      <c r="B36" s="34" t="s">
        <v>15</v>
      </c>
      <c r="C36" s="30" t="e">
        <f>SUMIFS(Sales!G:G,Sales!#REF!,Dash!B51,Sales!#REF!,Dash!$C$31)</f>
        <v>#REF!</v>
      </c>
      <c r="D36" s="30" t="e">
        <f>SUMIFS(Sales!G:G,Sales!#REF!,Dash!B51,Sales!#REF!,Dash!$D$31)</f>
        <v>#REF!</v>
      </c>
      <c r="E36" s="30" t="e">
        <f>SUMIFS(Sales!G:G,Sales!#REF!,Dash!B51,Sales!#REF!,Dash!$E$31)</f>
        <v>#REF!</v>
      </c>
      <c r="F36" s="30" t="e">
        <f>SUMIFS(Sales!G:G,Sales!#REF!,Dash!B51,Sales!#REF!,Dash!$F$31)</f>
        <v>#REF!</v>
      </c>
      <c r="G36" s="30" t="e">
        <f>SUMIFS(Sales!G:G,Sales!#REF!,Dash!B51,Sales!#REF!,Dash!$G$31)</f>
        <v>#REF!</v>
      </c>
      <c r="H36" s="30" t="e">
        <f>SUMIFS(Sales!G:G,Sales!#REF!,Dash!B51,Sales!#REF!,Dash!$H$31)</f>
        <v>#REF!</v>
      </c>
      <c r="I36" s="30" t="e">
        <f>SUMIFS(Sales!G:G,Sales!#REF!,Dash!B51,Sales!#REF!,Dash!$I$31)</f>
        <v>#REF!</v>
      </c>
      <c r="J36" s="30" t="e">
        <f>SUMIFS(Sales!G:G,Sales!#REF!,Dash!B51,Sales!#REF!,Dash!$J$31)</f>
        <v>#REF!</v>
      </c>
      <c r="K36" s="30" t="e">
        <f>SUMIFS(Sales!G:G,Sales!#REF!,Dash!B51,Sales!#REF!,Dash!$K$31)</f>
        <v>#REF!</v>
      </c>
      <c r="L36" s="31" t="e">
        <f>SUMIFS(Sales!G:G,Sales!#REF!,Dash!B51,Sales!#REF!,Dash!$L$31)</f>
        <v>#REF!</v>
      </c>
    </row>
    <row r="37" spans="2:12" x14ac:dyDescent="0.25">
      <c r="B37" s="35" t="s">
        <v>17</v>
      </c>
      <c r="C37" s="36" t="e">
        <f>SUMIFS(Sales!G:G,Sales!#REF!,Dash!B52,Sales!#REF!,Dash!$C$31)</f>
        <v>#REF!</v>
      </c>
      <c r="D37" s="36" t="e">
        <f>SUMIFS(Sales!G:G,Sales!#REF!,Dash!B52,Sales!#REF!,Dash!$D$31)</f>
        <v>#REF!</v>
      </c>
      <c r="E37" s="36" t="e">
        <f>SUMIFS(Sales!G:G,Sales!#REF!,Dash!B52,Sales!#REF!,Dash!$E$31)</f>
        <v>#REF!</v>
      </c>
      <c r="F37" s="36" t="e">
        <f>SUMIFS(Sales!G:G,Sales!#REF!,Dash!B52,Sales!#REF!,Dash!$F$31)</f>
        <v>#REF!</v>
      </c>
      <c r="G37" s="36" t="e">
        <f>SUMIFS(Sales!G:G,Sales!#REF!,Dash!B52,Sales!#REF!,Dash!$G$31)</f>
        <v>#REF!</v>
      </c>
      <c r="H37" s="36" t="e">
        <f>SUMIFS(Sales!G:G,Sales!#REF!,Dash!B52,Sales!#REF!,Dash!$H$31)</f>
        <v>#REF!</v>
      </c>
      <c r="I37" s="36" t="e">
        <f>SUMIFS(Sales!G:G,Sales!#REF!,Dash!B52,Sales!#REF!,Dash!$I$31)</f>
        <v>#REF!</v>
      </c>
      <c r="J37" s="36" t="e">
        <f>SUMIFS(Sales!G:G,Sales!#REF!,Dash!B52,Sales!#REF!,Dash!$J$31)</f>
        <v>#REF!</v>
      </c>
      <c r="K37" s="36" t="e">
        <f>SUMIFS(Sales!G:G,Sales!#REF!,Dash!B52,Sales!#REF!,Dash!$K$31)</f>
        <v>#REF!</v>
      </c>
      <c r="L37" s="37" t="e">
        <f>SUMIFS(Sales!G:G,Sales!#REF!,Dash!B52,Sales!#REF!,Dash!$L$31)</f>
        <v>#REF!</v>
      </c>
    </row>
    <row r="38" spans="2:12" x14ac:dyDescent="0.25">
      <c r="B38" s="34" t="s">
        <v>19</v>
      </c>
      <c r="C38" s="30" t="e">
        <f>SUMIFS(Sales!G:G,Sales!#REF!,Dash!B53,Sales!#REF!,Dash!$C$31)</f>
        <v>#REF!</v>
      </c>
      <c r="D38" s="30" t="e">
        <f>SUMIFS(Sales!G:G,Sales!#REF!,Dash!B53,Sales!#REF!,Dash!$D$31)</f>
        <v>#REF!</v>
      </c>
      <c r="E38" s="30" t="e">
        <f>SUMIFS(Sales!G:G,Sales!#REF!,Dash!B53,Sales!#REF!,Dash!$E$31)</f>
        <v>#REF!</v>
      </c>
      <c r="F38" s="30" t="e">
        <f>SUMIFS(Sales!G:G,Sales!#REF!,Dash!B53,Sales!#REF!,Dash!$F$31)</f>
        <v>#REF!</v>
      </c>
      <c r="G38" s="30" t="e">
        <f>SUMIFS(Sales!G:G,Sales!#REF!,Dash!B53,Sales!#REF!,Dash!$G$31)</f>
        <v>#REF!</v>
      </c>
      <c r="H38" s="30" t="e">
        <f>SUMIFS(Sales!G:G,Sales!#REF!,Dash!B53,Sales!#REF!,Dash!$H$31)</f>
        <v>#REF!</v>
      </c>
      <c r="I38" s="30" t="e">
        <f>SUMIFS(Sales!G:G,Sales!#REF!,Dash!B53,Sales!#REF!,Dash!$I$31)</f>
        <v>#REF!</v>
      </c>
      <c r="J38" s="30" t="e">
        <f>SUMIFS(Sales!G:G,Sales!#REF!,Dash!B53,Sales!#REF!,Dash!$J$31)</f>
        <v>#REF!</v>
      </c>
      <c r="K38" s="30" t="e">
        <f>SUMIFS(Sales!G:G,Sales!#REF!,Dash!B53,Sales!#REF!,Dash!$K$31)</f>
        <v>#REF!</v>
      </c>
      <c r="L38" s="31" t="e">
        <f>SUMIFS(Sales!G:G,Sales!#REF!,Dash!B53,Sales!#REF!,Dash!$L$31)</f>
        <v>#REF!</v>
      </c>
    </row>
    <row r="39" spans="2:12" x14ac:dyDescent="0.25">
      <c r="B39" s="35" t="s">
        <v>22</v>
      </c>
      <c r="C39" s="36" t="e">
        <f>SUMIFS(Sales!G:G,Sales!#REF!,Dash!B54,Sales!#REF!,Dash!$C$31)</f>
        <v>#REF!</v>
      </c>
      <c r="D39" s="36" t="e">
        <f>SUMIFS(Sales!G:G,Sales!#REF!,Dash!B54,Sales!#REF!,Dash!$D$31)</f>
        <v>#REF!</v>
      </c>
      <c r="E39" s="36" t="e">
        <f>SUMIFS(Sales!G:G,Sales!#REF!,Dash!B54,Sales!#REF!,Dash!$E$31)</f>
        <v>#REF!</v>
      </c>
      <c r="F39" s="36" t="e">
        <f>SUMIFS(Sales!G:G,Sales!#REF!,Dash!B54,Sales!#REF!,Dash!$F$31)</f>
        <v>#REF!</v>
      </c>
      <c r="G39" s="36" t="e">
        <f>SUMIFS(Sales!G:G,Sales!#REF!,Dash!B54,Sales!#REF!,Dash!$G$31)</f>
        <v>#REF!</v>
      </c>
      <c r="H39" s="36" t="e">
        <f>SUMIFS(Sales!G:G,Sales!#REF!,Dash!B54,Sales!#REF!,Dash!$H$31)</f>
        <v>#REF!</v>
      </c>
      <c r="I39" s="36" t="e">
        <f>SUMIFS(Sales!G:G,Sales!#REF!,Dash!B54,Sales!#REF!,Dash!$I$31)</f>
        <v>#REF!</v>
      </c>
      <c r="J39" s="36" t="e">
        <f>SUMIFS(Sales!G:G,Sales!#REF!,Dash!B54,Sales!#REF!,Dash!$J$31)</f>
        <v>#REF!</v>
      </c>
      <c r="K39" s="36" t="e">
        <f>SUMIFS(Sales!G:G,Sales!#REF!,Dash!B54,Sales!#REF!,Dash!$K$31)</f>
        <v>#REF!</v>
      </c>
      <c r="L39" s="37" t="e">
        <f>SUMIFS(Sales!G:G,Sales!#REF!,Dash!B54,Sales!#REF!,Dash!$L$31)</f>
        <v>#REF!</v>
      </c>
    </row>
    <row r="40" spans="2:12" x14ac:dyDescent="0.25">
      <c r="B40" s="34" t="s">
        <v>24</v>
      </c>
      <c r="C40" s="30" t="e">
        <f>SUMIFS(Sales!G:G,Sales!#REF!,Dash!B55,Sales!#REF!,Dash!$C$31)</f>
        <v>#REF!</v>
      </c>
      <c r="D40" s="30" t="e">
        <f>SUMIFS(Sales!G:G,Sales!#REF!,Dash!B55,Sales!#REF!,Dash!$D$31)</f>
        <v>#REF!</v>
      </c>
      <c r="E40" s="30" t="e">
        <f>SUMIFS(Sales!G:G,Sales!#REF!,Dash!B55,Sales!#REF!,Dash!$E$31)</f>
        <v>#REF!</v>
      </c>
      <c r="F40" s="30" t="e">
        <f>SUMIFS(Sales!G:G,Sales!#REF!,Dash!B55,Sales!#REF!,Dash!$F$31)</f>
        <v>#REF!</v>
      </c>
      <c r="G40" s="30" t="e">
        <f>SUMIFS(Sales!G:G,Sales!#REF!,Dash!B55,Sales!#REF!,Dash!$G$31)</f>
        <v>#REF!</v>
      </c>
      <c r="H40" s="30" t="e">
        <f>SUMIFS(Sales!G:G,Sales!#REF!,Dash!B55,Sales!#REF!,Dash!$H$31)</f>
        <v>#REF!</v>
      </c>
      <c r="I40" s="30" t="e">
        <f>SUMIFS(Sales!G:G,Sales!#REF!,Dash!B55,Sales!#REF!,Dash!$I$31)</f>
        <v>#REF!</v>
      </c>
      <c r="J40" s="30" t="e">
        <f>SUMIFS(Sales!G:G,Sales!#REF!,Dash!B55,Sales!#REF!,Dash!$J$31)</f>
        <v>#REF!</v>
      </c>
      <c r="K40" s="30" t="e">
        <f>SUMIFS(Sales!G:G,Sales!#REF!,Dash!B55,Sales!#REF!,Dash!$K$31)</f>
        <v>#REF!</v>
      </c>
      <c r="L40" s="31" t="e">
        <f>SUMIFS(Sales!G:G,Sales!#REF!,Dash!B55,Sales!#REF!,Dash!$L$31)</f>
        <v>#REF!</v>
      </c>
    </row>
    <row r="41" spans="2:12" x14ac:dyDescent="0.25">
      <c r="B41" s="35" t="s">
        <v>27</v>
      </c>
      <c r="C41" s="36" t="e">
        <f>SUMIFS(Sales!G:G,Sales!#REF!,Dash!B56,Sales!#REF!,Dash!$C$31)</f>
        <v>#REF!</v>
      </c>
      <c r="D41" s="36" t="e">
        <f>SUMIFS(Sales!G:G,Sales!#REF!,Dash!B56,Sales!#REF!,Dash!$D$31)</f>
        <v>#REF!</v>
      </c>
      <c r="E41" s="36" t="e">
        <f>SUMIFS(Sales!G:G,Sales!#REF!,Dash!B56,Sales!#REF!,Dash!$E$31)</f>
        <v>#REF!</v>
      </c>
      <c r="F41" s="36" t="e">
        <f>SUMIFS(Sales!G:G,Sales!#REF!,Dash!B56,Sales!#REF!,Dash!$F$31)</f>
        <v>#REF!</v>
      </c>
      <c r="G41" s="36" t="e">
        <f>SUMIFS(Sales!G:G,Sales!#REF!,Dash!B56,Sales!#REF!,Dash!$G$31)</f>
        <v>#REF!</v>
      </c>
      <c r="H41" s="36" t="e">
        <f>SUMIFS(Sales!G:G,Sales!#REF!,Dash!B56,Sales!#REF!,Dash!$H$31)</f>
        <v>#REF!</v>
      </c>
      <c r="I41" s="36" t="e">
        <f>SUMIFS(Sales!G:G,Sales!#REF!,Dash!B56,Sales!#REF!,Dash!$I$31)</f>
        <v>#REF!</v>
      </c>
      <c r="J41" s="36" t="e">
        <f>SUMIFS(Sales!G:G,Sales!#REF!,Dash!B56,Sales!#REF!,Dash!$J$31)</f>
        <v>#REF!</v>
      </c>
      <c r="K41" s="36" t="e">
        <f>SUMIFS(Sales!G:G,Sales!#REF!,Dash!B56,Sales!#REF!,Dash!$K$31)</f>
        <v>#REF!</v>
      </c>
      <c r="L41" s="37" t="e">
        <f>SUMIFS(Sales!G:G,Sales!#REF!,Dash!B56,Sales!#REF!,Dash!$L$31)</f>
        <v>#REF!</v>
      </c>
    </row>
    <row r="42" spans="2:12" x14ac:dyDescent="0.25">
      <c r="B42" s="34" t="s">
        <v>28</v>
      </c>
      <c r="C42" s="30" t="e">
        <f>SUMIFS(Sales!G:G,Sales!#REF!,Dash!B57,Sales!#REF!,Dash!$C$31)</f>
        <v>#REF!</v>
      </c>
      <c r="D42" s="30" t="e">
        <f>SUMIFS(Sales!G:G,Sales!#REF!,Dash!B57,Sales!#REF!,Dash!$D$31)</f>
        <v>#REF!</v>
      </c>
      <c r="E42" s="30" t="e">
        <f>SUMIFS(Sales!G:G,Sales!#REF!,Dash!B57,Sales!#REF!,Dash!$E$31)</f>
        <v>#REF!</v>
      </c>
      <c r="F42" s="30" t="e">
        <f>SUMIFS(Sales!G:G,Sales!#REF!,Dash!B57,Sales!#REF!,Dash!$F$31)</f>
        <v>#REF!</v>
      </c>
      <c r="G42" s="30" t="e">
        <f>SUMIFS(Sales!G:G,Sales!#REF!,Dash!B57,Sales!#REF!,Dash!$G$31)</f>
        <v>#REF!</v>
      </c>
      <c r="H42" s="30" t="e">
        <f>SUMIFS(Sales!G:G,Sales!#REF!,Dash!B57,Sales!#REF!,Dash!$H$31)</f>
        <v>#REF!</v>
      </c>
      <c r="I42" s="30" t="e">
        <f>SUMIFS(Sales!G:G,Sales!#REF!,Dash!B57,Sales!#REF!,Dash!$I$31)</f>
        <v>#REF!</v>
      </c>
      <c r="J42" s="30" t="e">
        <f>SUMIFS(Sales!G:G,Sales!#REF!,Dash!B57,Sales!#REF!,Dash!$J$31)</f>
        <v>#REF!</v>
      </c>
      <c r="K42" s="30" t="e">
        <f>SUMIFS(Sales!G:G,Sales!#REF!,Dash!B57,Sales!#REF!,Dash!$K$31)</f>
        <v>#REF!</v>
      </c>
      <c r="L42" s="31" t="e">
        <f>SUMIFS(Sales!G:G,Sales!#REF!,Dash!B57,Sales!#REF!,Dash!$L$31)</f>
        <v>#REF!</v>
      </c>
    </row>
    <row r="43" spans="2:12" x14ac:dyDescent="0.25">
      <c r="B43" s="38" t="s">
        <v>14</v>
      </c>
      <c r="C43" s="39" t="e">
        <f>SUMIFS(Sales!G:G,Sales!#REF!,Dash!B58,Sales!#REF!,Dash!$C$31)</f>
        <v>#REF!</v>
      </c>
      <c r="D43" s="39" t="e">
        <f>SUMIFS(Sales!G:G,Sales!#REF!,Dash!B58,Sales!#REF!,Dash!$D$31)</f>
        <v>#REF!</v>
      </c>
      <c r="E43" s="39" t="e">
        <f>SUMIFS(Sales!G:G,Sales!#REF!,Dash!B58,Sales!#REF!,Dash!$E$31)</f>
        <v>#REF!</v>
      </c>
      <c r="F43" s="39" t="e">
        <f>SUMIFS(Sales!G:G,Sales!#REF!,Dash!B58,Sales!#REF!,Dash!$F$31)</f>
        <v>#REF!</v>
      </c>
      <c r="G43" s="39" t="e">
        <f>SUMIFS(Sales!G:G,Sales!#REF!,Dash!B58,Sales!#REF!,Dash!$G$31)</f>
        <v>#REF!</v>
      </c>
      <c r="H43" s="39" t="e">
        <f>SUMIFS(Sales!G:G,Sales!#REF!,Dash!B58,Sales!#REF!,Dash!$H$31)</f>
        <v>#REF!</v>
      </c>
      <c r="I43" s="39" t="e">
        <f>SUMIFS(Sales!G:G,Sales!#REF!,Dash!B58,Sales!#REF!,Dash!$I$31)</f>
        <v>#REF!</v>
      </c>
      <c r="J43" s="39" t="e">
        <f>SUMIFS(Sales!G:G,Sales!#REF!,Dash!B58,Sales!#REF!,Dash!$J$31)</f>
        <v>#REF!</v>
      </c>
      <c r="K43" s="39" t="e">
        <f>SUMIFS(Sales!G:G,Sales!#REF!,Dash!B58,Sales!#REF!,Dash!$K$31)</f>
        <v>#REF!</v>
      </c>
      <c r="L43" s="40" t="e">
        <f>SUMIFS(Sales!G:G,Sales!#REF!,Dash!B58,Sales!#REF!,Dash!$L$31)</f>
        <v>#REF!</v>
      </c>
    </row>
    <row r="46" spans="2:12" x14ac:dyDescent="0.25">
      <c r="B46" s="32" t="s">
        <v>37</v>
      </c>
      <c r="C46" s="92" t="s">
        <v>439</v>
      </c>
      <c r="D46" s="92"/>
      <c r="E46" s="92" t="s">
        <v>440</v>
      </c>
      <c r="F46" s="92"/>
    </row>
    <row r="47" spans="2:12" x14ac:dyDescent="0.25">
      <c r="B47" s="33" t="s">
        <v>9</v>
      </c>
      <c r="C47" s="25" t="e">
        <f>COUNTIFS(Logs!F:F,Dash!$C$46,Logs!#REF!,Dash!B17)</f>
        <v>#REF!</v>
      </c>
      <c r="D47" s="25" t="e">
        <f>SUMIFS(Sales!G:G,Sales!#REF!,Dash!B47,Sales!A:A,Dash!$C$46)</f>
        <v>#REF!</v>
      </c>
      <c r="E47" s="25" t="e">
        <f>COUNTIFS(Logs!F:F,Dash!$E$46,Logs!#REF!,Dash!B17)</f>
        <v>#REF!</v>
      </c>
      <c r="F47" s="25"/>
    </row>
    <row r="48" spans="2:12" x14ac:dyDescent="0.25">
      <c r="B48" s="35" t="s">
        <v>11</v>
      </c>
      <c r="C48" s="42" t="e">
        <f>COUNTIFS(Logs!F:F,Dash!$C$46,Logs!#REF!,Dash!B18)</f>
        <v>#REF!</v>
      </c>
      <c r="D48" s="42"/>
      <c r="E48" s="42" t="e">
        <f>COUNTIFS(Logs!F:F,Dash!$E$46,Logs!#REF!,Dash!B18)</f>
        <v>#REF!</v>
      </c>
      <c r="F48" s="42"/>
    </row>
    <row r="49" spans="2:6" x14ac:dyDescent="0.25">
      <c r="B49" s="34" t="s">
        <v>12</v>
      </c>
      <c r="C49" s="25" t="e">
        <f>COUNTIFS(Logs!F:F,Dash!$C$46,Logs!#REF!,Dash!B19)</f>
        <v>#REF!</v>
      </c>
      <c r="D49" s="25"/>
      <c r="E49" s="25" t="e">
        <f>COUNTIFS(Logs!F:F,Dash!$E$46,Logs!#REF!,Dash!B19)</f>
        <v>#REF!</v>
      </c>
      <c r="F49" s="25"/>
    </row>
    <row r="50" spans="2:6" x14ac:dyDescent="0.25">
      <c r="B50" s="35" t="s">
        <v>13</v>
      </c>
      <c r="C50" s="42" t="e">
        <f>COUNTIFS(Logs!F:F,Dash!$C$46,Logs!#REF!,Dash!B20)</f>
        <v>#REF!</v>
      </c>
      <c r="D50" s="42"/>
      <c r="E50" s="42" t="e">
        <f>COUNTIFS(Logs!F:F,Dash!$E$46,Logs!#REF!,Dash!B20)</f>
        <v>#REF!</v>
      </c>
      <c r="F50" s="42"/>
    </row>
    <row r="51" spans="2:6" x14ac:dyDescent="0.25">
      <c r="B51" s="34" t="s">
        <v>15</v>
      </c>
      <c r="C51" s="25" t="e">
        <f>COUNTIFS(Logs!F:F,Dash!$C$46,Logs!#REF!,Dash!B21)</f>
        <v>#REF!</v>
      </c>
      <c r="D51" s="25"/>
      <c r="E51" s="25" t="e">
        <f>COUNTIFS(Logs!F:F,Dash!$E$46,Logs!#REF!,Dash!B21)</f>
        <v>#REF!</v>
      </c>
      <c r="F51" s="25"/>
    </row>
    <row r="52" spans="2:6" x14ac:dyDescent="0.25">
      <c r="B52" s="35" t="s">
        <v>17</v>
      </c>
      <c r="C52" s="42" t="e">
        <f>COUNTIFS(Logs!F:F,Dash!$C$46,Logs!#REF!,Dash!B22)</f>
        <v>#REF!</v>
      </c>
      <c r="D52" s="42"/>
      <c r="E52" s="42" t="e">
        <f>COUNTIFS(Logs!F:F,Dash!$E$46,Logs!#REF!,Dash!B22)</f>
        <v>#REF!</v>
      </c>
      <c r="F52" s="42"/>
    </row>
    <row r="53" spans="2:6" x14ac:dyDescent="0.25">
      <c r="B53" s="34" t="s">
        <v>19</v>
      </c>
      <c r="C53" s="25" t="e">
        <f>COUNTIFS(Logs!F:F,Dash!$C$46,Logs!#REF!,Dash!B23)</f>
        <v>#REF!</v>
      </c>
      <c r="D53" s="25"/>
      <c r="E53" s="25" t="e">
        <f>COUNTIFS(Logs!F:F,Dash!$E$46,Logs!#REF!,Dash!B23)</f>
        <v>#REF!</v>
      </c>
      <c r="F53" s="25"/>
    </row>
    <row r="54" spans="2:6" x14ac:dyDescent="0.25">
      <c r="B54" s="35" t="s">
        <v>22</v>
      </c>
      <c r="C54" s="42" t="e">
        <f>COUNTIFS(Logs!F:F,Dash!$C$46,Logs!#REF!,Dash!B24)</f>
        <v>#REF!</v>
      </c>
      <c r="D54" s="42"/>
      <c r="E54" s="42" t="e">
        <f>COUNTIFS(Logs!F:F,Dash!$E$46,Logs!#REF!,Dash!B24)</f>
        <v>#REF!</v>
      </c>
      <c r="F54" s="42"/>
    </row>
    <row r="55" spans="2:6" x14ac:dyDescent="0.25">
      <c r="B55" s="34" t="s">
        <v>24</v>
      </c>
      <c r="C55" s="25" t="e">
        <f>COUNTIFS(Logs!F:F,Dash!$C$46,Logs!#REF!,Dash!B25)</f>
        <v>#REF!</v>
      </c>
      <c r="D55" s="25"/>
      <c r="E55" s="25" t="e">
        <f>COUNTIFS(Logs!F:F,Dash!$E$46,Logs!#REF!,Dash!B25)</f>
        <v>#REF!</v>
      </c>
      <c r="F55" s="25"/>
    </row>
    <row r="56" spans="2:6" x14ac:dyDescent="0.25">
      <c r="B56" s="35" t="s">
        <v>27</v>
      </c>
      <c r="C56" s="42" t="e">
        <f>COUNTIFS(Logs!F:F,Dash!$C$46,Logs!#REF!,Dash!B26)</f>
        <v>#REF!</v>
      </c>
      <c r="D56" s="42"/>
      <c r="E56" s="42" t="e">
        <f>COUNTIFS(Logs!F:F,Dash!$E$46,Logs!#REF!,Dash!B26)</f>
        <v>#REF!</v>
      </c>
      <c r="F56" s="42"/>
    </row>
    <row r="57" spans="2:6" x14ac:dyDescent="0.25">
      <c r="B57" s="34" t="s">
        <v>28</v>
      </c>
      <c r="C57" s="25" t="e">
        <f>COUNTIFS(Logs!F:F,Dash!$C$46,Logs!#REF!,Dash!B27)</f>
        <v>#REF!</v>
      </c>
      <c r="D57" s="25"/>
      <c r="E57" s="25" t="e">
        <f>COUNTIFS(Logs!F:F,Dash!$E$46,Logs!#REF!,Dash!B27)</f>
        <v>#REF!</v>
      </c>
      <c r="F57" s="25"/>
    </row>
    <row r="58" spans="2:6" x14ac:dyDescent="0.25">
      <c r="B58" s="38" t="s">
        <v>14</v>
      </c>
      <c r="C58" s="43" t="e">
        <f>COUNTIFS(Logs!F:F,Dash!$C$46,Logs!#REF!,Dash!B28)</f>
        <v>#REF!</v>
      </c>
      <c r="D58" s="43"/>
      <c r="E58" s="43" t="e">
        <f>COUNTIFS(Logs!F:F,Dash!$E$46,Logs!#REF!,Dash!B28)</f>
        <v>#REF!</v>
      </c>
      <c r="F58" s="43"/>
    </row>
  </sheetData>
  <sortState xmlns:xlrd2="http://schemas.microsoft.com/office/spreadsheetml/2017/richdata2" ref="E47:E56">
    <sortCondition ref="E47:E56"/>
  </sortState>
  <mergeCells count="3">
    <mergeCell ref="B2:E2"/>
    <mergeCell ref="E46:F46"/>
    <mergeCell ref="C46:D46"/>
  </mergeCells>
  <conditionalFormatting sqref="L2">
    <cfRule type="duplicateValues" dxfId="4" priority="5"/>
    <cfRule type="duplicateValues" dxfId="3" priority="6"/>
  </conditionalFormatting>
  <conditionalFormatting sqref="N2">
    <cfRule type="duplicateValues" dxfId="2" priority="1"/>
    <cfRule type="duplicateValues" dxfId="1" priority="2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B81CF-8191-4C72-B7AC-FE83FB11DC5A}">
  <sheetPr codeName="Feuil1">
    <tabColor rgb="FFFF3300"/>
  </sheetPr>
  <dimension ref="A1:J1957"/>
  <sheetViews>
    <sheetView workbookViewId="0">
      <pane ySplit="1" topLeftCell="A1502" activePane="bottomLeft" state="frozen"/>
      <selection activeCell="G2" sqref="G2:G2210"/>
      <selection pane="bottomLeft" activeCell="D1510" sqref="D1510"/>
    </sheetView>
  </sheetViews>
  <sheetFormatPr baseColWidth="10" defaultRowHeight="15" x14ac:dyDescent="0.25"/>
  <cols>
    <col min="1" max="1" width="14.5703125" style="4" customWidth="1"/>
    <col min="2" max="2" width="19.5703125" style="4" bestFit="1" customWidth="1"/>
    <col min="3" max="3" width="22.7109375" style="4" customWidth="1"/>
    <col min="4" max="4" width="17" style="4" bestFit="1" customWidth="1"/>
    <col min="5" max="6" width="17" style="4" customWidth="1"/>
    <col min="7" max="7" width="15.140625" style="4" customWidth="1"/>
    <col min="8" max="8" width="13.140625" style="62" customWidth="1"/>
    <col min="9" max="9" width="23" style="4" customWidth="1"/>
    <col min="10" max="16384" width="11.42578125" style="4"/>
  </cols>
  <sheetData>
    <row r="1" spans="1:10" x14ac:dyDescent="0.25">
      <c r="A1" s="8" t="s">
        <v>616</v>
      </c>
      <c r="B1" s="1" t="s">
        <v>1151</v>
      </c>
      <c r="C1" s="3" t="s">
        <v>2</v>
      </c>
      <c r="D1" s="1" t="s">
        <v>3</v>
      </c>
      <c r="E1" s="1" t="s">
        <v>1051</v>
      </c>
      <c r="F1" s="1" t="s">
        <v>415</v>
      </c>
      <c r="G1" s="2" t="s">
        <v>1121</v>
      </c>
      <c r="H1" s="60" t="s">
        <v>436</v>
      </c>
      <c r="I1" s="4" t="s">
        <v>31</v>
      </c>
      <c r="J1" s="4" t="s">
        <v>1123</v>
      </c>
    </row>
    <row r="2" spans="1:10" x14ac:dyDescent="0.25">
      <c r="A2" s="5" t="s">
        <v>531</v>
      </c>
      <c r="B2" s="4">
        <v>1034870786</v>
      </c>
      <c r="C2" s="7">
        <v>45034.724999999999</v>
      </c>
      <c r="D2" s="5" t="s">
        <v>6</v>
      </c>
      <c r="E2" s="4" t="s">
        <v>1052</v>
      </c>
      <c r="F2" s="4" t="s">
        <v>416</v>
      </c>
      <c r="G2" s="6">
        <v>181</v>
      </c>
      <c r="H2" s="61">
        <v>1.2</v>
      </c>
      <c r="I2" s="4" t="str">
        <f>VLOOKUP(A2,Effectif!B:J,6,0)</f>
        <v>Lise DE WITTE</v>
      </c>
      <c r="J2" s="4" t="str">
        <f>VLOOKUP(A2,Effectif!B:J,8,0)</f>
        <v>DECB</v>
      </c>
    </row>
    <row r="3" spans="1:10" x14ac:dyDescent="0.25">
      <c r="A3" s="5" t="s">
        <v>530</v>
      </c>
      <c r="B3" s="4">
        <v>1034873066</v>
      </c>
      <c r="C3" s="7">
        <v>45034.428472222222</v>
      </c>
      <c r="D3" s="5" t="s">
        <v>6</v>
      </c>
      <c r="E3" s="4" t="s">
        <v>1052</v>
      </c>
      <c r="F3" s="4" t="s">
        <v>417</v>
      </c>
      <c r="G3" s="6">
        <v>80.73</v>
      </c>
      <c r="H3" s="61">
        <v>7</v>
      </c>
      <c r="I3" s="4" t="str">
        <f>VLOOKUP(A3,Effectif!B:J,6,0)</f>
        <v>Lise DE WITTE</v>
      </c>
      <c r="J3" s="4" t="str">
        <f>VLOOKUP(A3,Effectif!B:J,8,0)</f>
        <v>DECB</v>
      </c>
    </row>
    <row r="4" spans="1:10" x14ac:dyDescent="0.25">
      <c r="A4" s="5" t="s">
        <v>577</v>
      </c>
      <c r="B4" s="4">
        <v>1034871531</v>
      </c>
      <c r="C4" s="7">
        <v>45034.692361111112</v>
      </c>
      <c r="D4" s="5" t="s">
        <v>6</v>
      </c>
      <c r="E4" s="4" t="s">
        <v>1052</v>
      </c>
      <c r="F4" s="4" t="s">
        <v>418</v>
      </c>
      <c r="G4" s="6">
        <v>202.65</v>
      </c>
      <c r="H4" s="61">
        <v>4.8</v>
      </c>
      <c r="I4" s="4" t="str">
        <f>VLOOKUP(A4,Effectif!B:J,6,0)</f>
        <v>Hugo MARCHAL</v>
      </c>
      <c r="J4" s="4" t="str">
        <f>VLOOKUP(A4,Effectif!B:J,8,0)</f>
        <v>DECB</v>
      </c>
    </row>
    <row r="5" spans="1:10" x14ac:dyDescent="0.25">
      <c r="A5" s="5" t="s">
        <v>537</v>
      </c>
      <c r="B5" s="4">
        <v>1034869950</v>
      </c>
      <c r="C5" s="7">
        <v>45034.640277777777</v>
      </c>
      <c r="D5" s="5" t="s">
        <v>6</v>
      </c>
      <c r="E5" s="4" t="s">
        <v>1052</v>
      </c>
      <c r="F5" s="4" t="s">
        <v>419</v>
      </c>
      <c r="G5" s="6">
        <v>107</v>
      </c>
      <c r="H5" s="61">
        <v>3</v>
      </c>
      <c r="I5" s="4" t="str">
        <f>VLOOKUP(A5,Effectif!B:J,6,0)</f>
        <v>Lise DE WITTE</v>
      </c>
      <c r="J5" s="4" t="str">
        <f>VLOOKUP(A5,Effectif!B:J,8,0)</f>
        <v>DECB</v>
      </c>
    </row>
    <row r="6" spans="1:10" x14ac:dyDescent="0.25">
      <c r="A6" s="5" t="s">
        <v>555</v>
      </c>
      <c r="B6" s="4">
        <v>1034871526</v>
      </c>
      <c r="C6" s="7">
        <v>45034.480555555558</v>
      </c>
      <c r="D6" s="5" t="s">
        <v>6</v>
      </c>
      <c r="E6" s="4" t="s">
        <v>1052</v>
      </c>
      <c r="F6" s="4" t="s">
        <v>420</v>
      </c>
      <c r="G6" s="6">
        <v>168.99</v>
      </c>
      <c r="H6" s="61">
        <v>2</v>
      </c>
      <c r="I6" s="4" t="str">
        <f>VLOOKUP(A6,Effectif!B:J,6,0)</f>
        <v>Lise DE WITTE</v>
      </c>
      <c r="J6" s="4" t="str">
        <f>VLOOKUP(A6,Effectif!B:J,8,0)</f>
        <v>DECB</v>
      </c>
    </row>
    <row r="7" spans="1:10" x14ac:dyDescent="0.25">
      <c r="A7" s="5" t="s">
        <v>577</v>
      </c>
      <c r="B7" s="4">
        <v>1034872732</v>
      </c>
      <c r="C7" s="7">
        <v>45034.43472222222</v>
      </c>
      <c r="D7" s="5" t="s">
        <v>6</v>
      </c>
      <c r="E7" s="4" t="s">
        <v>1052</v>
      </c>
      <c r="F7" s="4" t="s">
        <v>421</v>
      </c>
      <c r="G7" s="6">
        <v>54.39</v>
      </c>
      <c r="H7" s="61">
        <v>5.5</v>
      </c>
      <c r="I7" s="4" t="str">
        <f>VLOOKUP(A7,Effectif!B:J,6,0)</f>
        <v>Hugo MARCHAL</v>
      </c>
      <c r="J7" s="4" t="str">
        <f>VLOOKUP(A7,Effectif!B:J,8,0)</f>
        <v>DECB</v>
      </c>
    </row>
    <row r="8" spans="1:10" x14ac:dyDescent="0.25">
      <c r="A8" s="5" t="s">
        <v>577</v>
      </c>
      <c r="B8" s="4">
        <v>1034870442</v>
      </c>
      <c r="C8" s="7">
        <v>45034.486111111109</v>
      </c>
      <c r="D8" s="5" t="s">
        <v>6</v>
      </c>
      <c r="E8" s="4" t="s">
        <v>1052</v>
      </c>
      <c r="F8" s="4" t="s">
        <v>422</v>
      </c>
      <c r="G8" s="6">
        <v>65</v>
      </c>
      <c r="H8" s="61">
        <v>2</v>
      </c>
      <c r="I8" s="4" t="str">
        <f>VLOOKUP(A8,Effectif!B:J,6,0)</f>
        <v>Hugo MARCHAL</v>
      </c>
      <c r="J8" s="4" t="str">
        <f>VLOOKUP(A8,Effectif!B:J,8,0)</f>
        <v>DECB</v>
      </c>
    </row>
    <row r="9" spans="1:10" x14ac:dyDescent="0.25">
      <c r="A9" s="5" t="s">
        <v>555</v>
      </c>
      <c r="B9" s="4">
        <v>1034870699</v>
      </c>
      <c r="C9" s="7">
        <v>45034.783333333333</v>
      </c>
      <c r="D9" s="5" t="s">
        <v>6</v>
      </c>
      <c r="E9" s="4" t="s">
        <v>1052</v>
      </c>
      <c r="F9" s="4" t="s">
        <v>423</v>
      </c>
      <c r="G9" s="6">
        <v>50</v>
      </c>
      <c r="H9" s="61">
        <v>2.2999999999999998</v>
      </c>
      <c r="I9" s="4" t="str">
        <f>VLOOKUP(A9,Effectif!B:J,6,0)</f>
        <v>Lise DE WITTE</v>
      </c>
      <c r="J9" s="4" t="str">
        <f>VLOOKUP(A9,Effectif!B:J,8,0)</f>
        <v>DECB</v>
      </c>
    </row>
    <row r="10" spans="1:10" x14ac:dyDescent="0.25">
      <c r="A10" s="5" t="s">
        <v>575</v>
      </c>
      <c r="B10" s="4">
        <v>1034872919</v>
      </c>
      <c r="C10" s="7">
        <v>45034.673611111109</v>
      </c>
      <c r="D10" s="5" t="s">
        <v>6</v>
      </c>
      <c r="E10" s="4" t="s">
        <v>1052</v>
      </c>
      <c r="F10" s="4" t="s">
        <v>424</v>
      </c>
      <c r="G10" s="6">
        <v>59.62</v>
      </c>
      <c r="H10" s="61">
        <v>2.4</v>
      </c>
      <c r="I10" s="4" t="str">
        <f>VLOOKUP(A10,Effectif!B:J,6,0)</f>
        <v>Hugo MARCHAL</v>
      </c>
      <c r="J10" s="4" t="str">
        <f>VLOOKUP(A10,Effectif!B:J,8,0)</f>
        <v>DECB</v>
      </c>
    </row>
    <row r="11" spans="1:10" x14ac:dyDescent="0.25">
      <c r="A11" s="5" t="s">
        <v>531</v>
      </c>
      <c r="B11" s="4">
        <v>1034871379</v>
      </c>
      <c r="C11" s="7">
        <v>45034.623611111114</v>
      </c>
      <c r="D11" s="5" t="s">
        <v>6</v>
      </c>
      <c r="E11" s="4" t="s">
        <v>1052</v>
      </c>
      <c r="F11" s="4" t="s">
        <v>425</v>
      </c>
      <c r="G11" s="6">
        <v>33.97</v>
      </c>
      <c r="H11" s="61">
        <v>2.5</v>
      </c>
      <c r="I11" s="4" t="str">
        <f>VLOOKUP(A11,Effectif!B:J,6,0)</f>
        <v>Lise DE WITTE</v>
      </c>
      <c r="J11" s="4" t="str">
        <f>VLOOKUP(A11,Effectif!B:J,8,0)</f>
        <v>DECB</v>
      </c>
    </row>
    <row r="12" spans="1:10" x14ac:dyDescent="0.25">
      <c r="A12" s="5" t="s">
        <v>529</v>
      </c>
      <c r="B12" s="4">
        <v>1034873190</v>
      </c>
      <c r="C12" s="7">
        <v>45034.606944444444</v>
      </c>
      <c r="D12" s="5" t="s">
        <v>6</v>
      </c>
      <c r="E12" s="4" t="s">
        <v>1052</v>
      </c>
      <c r="F12" s="4" t="s">
        <v>426</v>
      </c>
      <c r="G12" s="6">
        <v>50</v>
      </c>
      <c r="H12" s="61">
        <v>2.6</v>
      </c>
      <c r="I12" s="4" t="str">
        <f>VLOOKUP(A12,Effectif!B:J,6,0)</f>
        <v>Lise DE WITTE</v>
      </c>
      <c r="J12" s="4" t="str">
        <f>VLOOKUP(A12,Effectif!B:J,8,0)</f>
        <v>DECB</v>
      </c>
    </row>
    <row r="13" spans="1:10" x14ac:dyDescent="0.25">
      <c r="A13" s="5" t="s">
        <v>588</v>
      </c>
      <c r="B13" s="4">
        <v>1034869842</v>
      </c>
      <c r="C13" s="7">
        <v>45034.577777777777</v>
      </c>
      <c r="D13" s="5" t="s">
        <v>6</v>
      </c>
      <c r="E13" s="4" t="s">
        <v>1052</v>
      </c>
      <c r="F13" s="4" t="s">
        <v>427</v>
      </c>
      <c r="G13" s="6">
        <v>73</v>
      </c>
      <c r="H13" s="61">
        <v>2.5</v>
      </c>
      <c r="I13" s="4" t="str">
        <f>VLOOKUP(A13,Effectif!B:J,6,0)</f>
        <v>Hugo MARCHAL</v>
      </c>
      <c r="J13" s="4" t="str">
        <f>VLOOKUP(A13,Effectif!B:J,8,0)</f>
        <v>DECB</v>
      </c>
    </row>
    <row r="14" spans="1:10" x14ac:dyDescent="0.25">
      <c r="A14" s="5" t="s">
        <v>538</v>
      </c>
      <c r="B14" s="4">
        <v>1034872629</v>
      </c>
      <c r="C14" s="7">
        <v>45034.769444444442</v>
      </c>
      <c r="D14" s="5" t="s">
        <v>6</v>
      </c>
      <c r="E14" s="4" t="s">
        <v>1052</v>
      </c>
      <c r="F14" s="4" t="s">
        <v>428</v>
      </c>
      <c r="G14" s="6">
        <v>358</v>
      </c>
      <c r="H14" s="61">
        <v>3</v>
      </c>
      <c r="I14" s="4" t="str">
        <f>VLOOKUP(A14,Effectif!B:J,6,0)</f>
        <v>Lise DE WITTE</v>
      </c>
      <c r="J14" s="4" t="str">
        <f>VLOOKUP(A14,Effectif!B:J,8,0)</f>
        <v>DECB</v>
      </c>
    </row>
    <row r="15" spans="1:10" x14ac:dyDescent="0.25">
      <c r="A15" s="5" t="s">
        <v>579</v>
      </c>
      <c r="B15" s="4">
        <v>1034869840</v>
      </c>
      <c r="C15" s="7">
        <v>45034.722916666666</v>
      </c>
      <c r="D15" s="5" t="s">
        <v>6</v>
      </c>
      <c r="E15" s="4" t="s">
        <v>1052</v>
      </c>
      <c r="F15" s="4" t="s">
        <v>429</v>
      </c>
      <c r="G15" s="6">
        <v>20</v>
      </c>
      <c r="H15" s="61">
        <v>6.4</v>
      </c>
      <c r="I15" s="4" t="str">
        <f>VLOOKUP(A15,Effectif!B:J,6,0)</f>
        <v>Hugo MARCHAL</v>
      </c>
      <c r="J15" s="4" t="str">
        <f>VLOOKUP(A15,Effectif!B:J,8,0)</f>
        <v>DECB</v>
      </c>
    </row>
    <row r="16" spans="1:10" x14ac:dyDescent="0.25">
      <c r="A16" s="5" t="s">
        <v>588</v>
      </c>
      <c r="B16" s="4">
        <v>1034870004</v>
      </c>
      <c r="C16" s="7">
        <v>45034.552777777775</v>
      </c>
      <c r="D16" s="5" t="s">
        <v>6</v>
      </c>
      <c r="E16" s="4" t="s">
        <v>1052</v>
      </c>
      <c r="F16" s="4" t="s">
        <v>430</v>
      </c>
      <c r="G16" s="6">
        <v>133</v>
      </c>
      <c r="H16" s="61">
        <v>6.7</v>
      </c>
      <c r="I16" s="4" t="str">
        <f>VLOOKUP(A16,Effectif!B:J,6,0)</f>
        <v>Hugo MARCHAL</v>
      </c>
      <c r="J16" s="4" t="str">
        <f>VLOOKUP(A16,Effectif!B:J,8,0)</f>
        <v>DECB</v>
      </c>
    </row>
    <row r="17" spans="1:10" x14ac:dyDescent="0.25">
      <c r="A17" s="5" t="s">
        <v>552</v>
      </c>
      <c r="B17" s="4">
        <v>1034868988</v>
      </c>
      <c r="C17" s="7">
        <v>45034.742361111108</v>
      </c>
      <c r="D17" s="5" t="s">
        <v>6</v>
      </c>
      <c r="E17" s="4" t="s">
        <v>1052</v>
      </c>
      <c r="F17" s="4" t="s">
        <v>431</v>
      </c>
      <c r="G17" s="6">
        <v>149.65</v>
      </c>
      <c r="H17" s="61">
        <v>5.2</v>
      </c>
      <c r="I17" s="4" t="str">
        <f>VLOOKUP(A17,Effectif!B:J,6,0)</f>
        <v>Lise DE WITTE</v>
      </c>
      <c r="J17" s="4" t="str">
        <f>VLOOKUP(A17,Effectif!B:J,8,0)</f>
        <v>DECB</v>
      </c>
    </row>
    <row r="18" spans="1:10" x14ac:dyDescent="0.25">
      <c r="A18" s="5" t="s">
        <v>582</v>
      </c>
      <c r="B18" s="4">
        <v>1034869553</v>
      </c>
      <c r="C18" s="7">
        <v>45034.647916666669</v>
      </c>
      <c r="D18" s="5" t="s">
        <v>6</v>
      </c>
      <c r="E18" s="4" t="s">
        <v>1052</v>
      </c>
      <c r="F18" s="4" t="s">
        <v>432</v>
      </c>
      <c r="G18" s="6">
        <v>64.63</v>
      </c>
      <c r="H18" s="61">
        <v>2.2999999999999998</v>
      </c>
      <c r="I18" s="4" t="str">
        <f>VLOOKUP(A18,Effectif!B:J,6,0)</f>
        <v>Hugo MARCHAL</v>
      </c>
      <c r="J18" s="4" t="str">
        <f>VLOOKUP(A18,Effectif!B:J,8,0)</f>
        <v>DECB</v>
      </c>
    </row>
    <row r="19" spans="1:10" x14ac:dyDescent="0.25">
      <c r="A19" s="5" t="s">
        <v>562</v>
      </c>
      <c r="B19" s="4">
        <v>1034872370</v>
      </c>
      <c r="C19" s="7">
        <v>45034.449305555558</v>
      </c>
      <c r="D19" s="5" t="s">
        <v>6</v>
      </c>
      <c r="E19" s="4" t="s">
        <v>1052</v>
      </c>
      <c r="F19" s="4" t="s">
        <v>433</v>
      </c>
      <c r="G19" s="6">
        <v>200</v>
      </c>
      <c r="H19" s="61">
        <v>4.4000000000000004</v>
      </c>
      <c r="I19" s="4" t="str">
        <f>VLOOKUP(A19,Effectif!B:J,6,0)</f>
        <v>Lise DE WITTE</v>
      </c>
      <c r="J19" s="4" t="str">
        <f>VLOOKUP(A19,Effectif!B:J,8,0)</f>
        <v>DECB</v>
      </c>
    </row>
    <row r="20" spans="1:10" x14ac:dyDescent="0.25">
      <c r="A20" s="5" t="s">
        <v>572</v>
      </c>
      <c r="B20" s="4">
        <v>1034872004</v>
      </c>
      <c r="C20" s="7">
        <v>44928.423611111109</v>
      </c>
      <c r="D20" s="5" t="s">
        <v>6</v>
      </c>
      <c r="E20" s="4" t="s">
        <v>1052</v>
      </c>
      <c r="F20" s="4" t="s">
        <v>434</v>
      </c>
      <c r="G20" s="6">
        <v>37.28</v>
      </c>
      <c r="H20" s="61">
        <v>2</v>
      </c>
      <c r="I20" s="4" t="str">
        <f>VLOOKUP(A20,Effectif!B:J,6,0)</f>
        <v>Lise DE WITTE</v>
      </c>
      <c r="J20" s="4" t="str">
        <f>VLOOKUP(A20,Effectif!B:J,8,0)</f>
        <v>DECB</v>
      </c>
    </row>
    <row r="21" spans="1:10" x14ac:dyDescent="0.25">
      <c r="A21" s="5" t="s">
        <v>574</v>
      </c>
      <c r="B21" s="4">
        <v>1034871129</v>
      </c>
      <c r="C21" s="7">
        <v>44928.769444444442</v>
      </c>
      <c r="D21" s="5" t="s">
        <v>6</v>
      </c>
      <c r="E21" s="4" t="s">
        <v>1052</v>
      </c>
      <c r="F21" s="4" t="s">
        <v>435</v>
      </c>
      <c r="G21" s="6">
        <v>5</v>
      </c>
      <c r="H21" s="61">
        <v>4.9000000000000004</v>
      </c>
      <c r="I21" s="4" t="str">
        <f>VLOOKUP(A21,Effectif!B:J,6,0)</f>
        <v>Hugo MARCHAL</v>
      </c>
      <c r="J21" s="4" t="str">
        <f>VLOOKUP(A21,Effectif!B:J,8,0)</f>
        <v>DECB</v>
      </c>
    </row>
    <row r="22" spans="1:10" x14ac:dyDescent="0.25">
      <c r="A22" s="5" t="s">
        <v>577</v>
      </c>
      <c r="B22" s="4">
        <v>1034869912</v>
      </c>
      <c r="C22" s="7">
        <v>44928.52847222222</v>
      </c>
      <c r="D22" s="5" t="s">
        <v>6</v>
      </c>
      <c r="E22" s="4" t="s">
        <v>1052</v>
      </c>
      <c r="F22" s="4" t="s">
        <v>416</v>
      </c>
      <c r="G22" s="6">
        <v>100</v>
      </c>
      <c r="H22" s="61">
        <v>7</v>
      </c>
      <c r="I22" s="4" t="str">
        <f>VLOOKUP(A22,Effectif!B:J,6,0)</f>
        <v>Hugo MARCHAL</v>
      </c>
      <c r="J22" s="4" t="str">
        <f>VLOOKUP(A22,Effectif!B:J,8,0)</f>
        <v>DECB</v>
      </c>
    </row>
    <row r="23" spans="1:10" x14ac:dyDescent="0.25">
      <c r="A23" s="5" t="s">
        <v>556</v>
      </c>
      <c r="B23" s="4">
        <v>1034871789</v>
      </c>
      <c r="C23" s="7">
        <v>44928.629861111112</v>
      </c>
      <c r="D23" s="5" t="s">
        <v>6</v>
      </c>
      <c r="E23" s="4" t="s">
        <v>1052</v>
      </c>
      <c r="F23" s="4" t="s">
        <v>417</v>
      </c>
      <c r="G23" s="6">
        <v>135</v>
      </c>
      <c r="H23" s="61">
        <v>2.9</v>
      </c>
      <c r="I23" s="4" t="str">
        <f>VLOOKUP(A23,Effectif!B:J,6,0)</f>
        <v>Lise DE WITTE</v>
      </c>
      <c r="J23" s="4" t="str">
        <f>VLOOKUP(A23,Effectif!B:J,8,0)</f>
        <v>DECB</v>
      </c>
    </row>
    <row r="24" spans="1:10" x14ac:dyDescent="0.25">
      <c r="A24" s="5" t="s">
        <v>552</v>
      </c>
      <c r="B24" s="4">
        <v>1034870180</v>
      </c>
      <c r="C24" s="7">
        <v>44928.701388888891</v>
      </c>
      <c r="D24" s="5" t="s">
        <v>6</v>
      </c>
      <c r="E24" s="4" t="s">
        <v>1052</v>
      </c>
      <c r="F24" s="4" t="s">
        <v>418</v>
      </c>
      <c r="G24" s="6">
        <v>106</v>
      </c>
      <c r="H24" s="61">
        <v>5.8</v>
      </c>
      <c r="I24" s="4" t="str">
        <f>VLOOKUP(A24,Effectif!B:J,6,0)</f>
        <v>Lise DE WITTE</v>
      </c>
      <c r="J24" s="4" t="str">
        <f>VLOOKUP(A24,Effectif!B:J,8,0)</f>
        <v>DECB</v>
      </c>
    </row>
    <row r="25" spans="1:10" x14ac:dyDescent="0.25">
      <c r="A25" s="5" t="s">
        <v>573</v>
      </c>
      <c r="B25" s="4">
        <v>1034869375</v>
      </c>
      <c r="C25" s="7">
        <v>44984.538194444445</v>
      </c>
      <c r="D25" s="5" t="s">
        <v>7</v>
      </c>
      <c r="E25" s="4" t="s">
        <v>1052</v>
      </c>
      <c r="F25" s="4" t="s">
        <v>419</v>
      </c>
      <c r="G25" s="6">
        <v>25.41</v>
      </c>
      <c r="H25" s="61">
        <v>6.9</v>
      </c>
      <c r="I25" s="4" t="str">
        <f>VLOOKUP(A25,Effectif!B:J,6,0)</f>
        <v>Hugo MARCHAL</v>
      </c>
      <c r="J25" s="4" t="str">
        <f>VLOOKUP(A25,Effectif!B:J,8,0)</f>
        <v>DECB</v>
      </c>
    </row>
    <row r="26" spans="1:10" x14ac:dyDescent="0.25">
      <c r="A26" s="5" t="s">
        <v>588</v>
      </c>
      <c r="B26" s="4">
        <v>1034871075</v>
      </c>
      <c r="C26" s="7">
        <v>44984.431944444441</v>
      </c>
      <c r="D26" s="5" t="s">
        <v>6</v>
      </c>
      <c r="E26" s="4" t="s">
        <v>1052</v>
      </c>
      <c r="F26" s="4" t="s">
        <v>420</v>
      </c>
      <c r="G26" s="6">
        <v>80.23</v>
      </c>
      <c r="H26" s="61">
        <v>5.5</v>
      </c>
      <c r="I26" s="4" t="str">
        <f>VLOOKUP(A26,Effectif!B:J,6,0)</f>
        <v>Hugo MARCHAL</v>
      </c>
      <c r="J26" s="4" t="str">
        <f>VLOOKUP(A26,Effectif!B:J,8,0)</f>
        <v>DECB</v>
      </c>
    </row>
    <row r="27" spans="1:10" x14ac:dyDescent="0.25">
      <c r="A27" s="5" t="s">
        <v>572</v>
      </c>
      <c r="B27" s="4">
        <v>1034870769</v>
      </c>
      <c r="C27" s="7">
        <v>44984.432638888888</v>
      </c>
      <c r="D27" s="5" t="s">
        <v>6</v>
      </c>
      <c r="E27" s="4" t="s">
        <v>1052</v>
      </c>
      <c r="F27" s="4" t="s">
        <v>421</v>
      </c>
      <c r="G27" s="6">
        <v>154</v>
      </c>
      <c r="H27" s="61">
        <v>5.8</v>
      </c>
      <c r="I27" s="4" t="str">
        <f>VLOOKUP(A27,Effectif!B:J,6,0)</f>
        <v>Lise DE WITTE</v>
      </c>
      <c r="J27" s="4" t="str">
        <f>VLOOKUP(A27,Effectif!B:J,8,0)</f>
        <v>DECB</v>
      </c>
    </row>
    <row r="28" spans="1:10" x14ac:dyDescent="0.25">
      <c r="A28" s="5" t="s">
        <v>538</v>
      </c>
      <c r="B28" s="4">
        <v>1034869200</v>
      </c>
      <c r="C28" s="7">
        <v>44984.450694444444</v>
      </c>
      <c r="D28" s="5" t="s">
        <v>6</v>
      </c>
      <c r="E28" s="4" t="s">
        <v>1052</v>
      </c>
      <c r="F28" s="4" t="s">
        <v>422</v>
      </c>
      <c r="G28" s="6">
        <v>131</v>
      </c>
      <c r="H28" s="61">
        <v>3</v>
      </c>
      <c r="I28" s="4" t="str">
        <f>VLOOKUP(A28,Effectif!B:J,6,0)</f>
        <v>Lise DE WITTE</v>
      </c>
      <c r="J28" s="4" t="str">
        <f>VLOOKUP(A28,Effectif!B:J,8,0)</f>
        <v>DECB</v>
      </c>
    </row>
    <row r="29" spans="1:10" x14ac:dyDescent="0.25">
      <c r="A29" s="5" t="s">
        <v>572</v>
      </c>
      <c r="B29" s="4">
        <v>1034872382</v>
      </c>
      <c r="C29" s="7">
        <v>44984.524305555555</v>
      </c>
      <c r="D29" s="5" t="s">
        <v>6</v>
      </c>
      <c r="E29" s="4" t="s">
        <v>1052</v>
      </c>
      <c r="F29" s="4" t="s">
        <v>423</v>
      </c>
      <c r="G29" s="6">
        <v>28.65</v>
      </c>
      <c r="H29" s="61">
        <v>4.7</v>
      </c>
      <c r="I29" s="4" t="str">
        <f>VLOOKUP(A29,Effectif!B:J,6,0)</f>
        <v>Lise DE WITTE</v>
      </c>
      <c r="J29" s="4" t="str">
        <f>VLOOKUP(A29,Effectif!B:J,8,0)</f>
        <v>DECB</v>
      </c>
    </row>
    <row r="30" spans="1:10" x14ac:dyDescent="0.25">
      <c r="A30" s="5" t="s">
        <v>554</v>
      </c>
      <c r="B30" s="4">
        <v>1034870455</v>
      </c>
      <c r="C30" s="7">
        <v>44984.540972222225</v>
      </c>
      <c r="D30" s="5" t="s">
        <v>6</v>
      </c>
      <c r="E30" s="4" t="s">
        <v>1052</v>
      </c>
      <c r="F30" s="4" t="s">
        <v>424</v>
      </c>
      <c r="G30" s="6">
        <v>16.13</v>
      </c>
      <c r="H30" s="61">
        <v>3</v>
      </c>
      <c r="I30" s="4" t="str">
        <f>VLOOKUP(A30,Effectif!B:J,6,0)</f>
        <v>Lise DE WITTE</v>
      </c>
      <c r="J30" s="4" t="str">
        <f>VLOOKUP(A30,Effectif!B:J,8,0)</f>
        <v>DECB</v>
      </c>
    </row>
    <row r="31" spans="1:10" x14ac:dyDescent="0.25">
      <c r="A31" s="5" t="s">
        <v>588</v>
      </c>
      <c r="B31" s="4">
        <v>1034869431</v>
      </c>
      <c r="C31" s="7">
        <v>44984.458333333336</v>
      </c>
      <c r="D31" s="5" t="s">
        <v>6</v>
      </c>
      <c r="E31" s="4" t="s">
        <v>1052</v>
      </c>
      <c r="F31" s="4" t="s">
        <v>425</v>
      </c>
      <c r="G31" s="6">
        <v>43</v>
      </c>
      <c r="H31" s="61">
        <v>3.7</v>
      </c>
      <c r="I31" s="4" t="str">
        <f>VLOOKUP(A31,Effectif!B:J,6,0)</f>
        <v>Hugo MARCHAL</v>
      </c>
      <c r="J31" s="4" t="str">
        <f>VLOOKUP(A31,Effectif!B:J,8,0)</f>
        <v>DECB</v>
      </c>
    </row>
    <row r="32" spans="1:10" x14ac:dyDescent="0.25">
      <c r="A32" s="5" t="s">
        <v>562</v>
      </c>
      <c r="B32" s="4">
        <v>1034869760</v>
      </c>
      <c r="C32" s="7">
        <v>44984.739583333336</v>
      </c>
      <c r="D32" s="5" t="s">
        <v>6</v>
      </c>
      <c r="E32" s="4" t="s">
        <v>1052</v>
      </c>
      <c r="F32" s="4" t="s">
        <v>426</v>
      </c>
      <c r="G32" s="6">
        <v>50</v>
      </c>
      <c r="H32" s="61">
        <v>6.8</v>
      </c>
      <c r="I32" s="4" t="str">
        <f>VLOOKUP(A32,Effectif!B:J,6,0)</f>
        <v>Lise DE WITTE</v>
      </c>
      <c r="J32" s="4" t="str">
        <f>VLOOKUP(A32,Effectif!B:J,8,0)</f>
        <v>DECB</v>
      </c>
    </row>
    <row r="33" spans="1:10" x14ac:dyDescent="0.25">
      <c r="A33" s="5" t="s">
        <v>537</v>
      </c>
      <c r="B33" s="4">
        <v>1034870191</v>
      </c>
      <c r="C33" s="7">
        <v>44984.697916666664</v>
      </c>
      <c r="D33" s="5" t="s">
        <v>6</v>
      </c>
      <c r="E33" s="4" t="s">
        <v>1052</v>
      </c>
      <c r="F33" s="4" t="s">
        <v>427</v>
      </c>
      <c r="G33" s="6">
        <v>74.709999999999994</v>
      </c>
      <c r="H33" s="61">
        <v>6.5</v>
      </c>
      <c r="I33" s="4" t="str">
        <f>VLOOKUP(A33,Effectif!B:J,6,0)</f>
        <v>Lise DE WITTE</v>
      </c>
      <c r="J33" s="4" t="str">
        <f>VLOOKUP(A33,Effectif!B:J,8,0)</f>
        <v>DECB</v>
      </c>
    </row>
    <row r="34" spans="1:10" x14ac:dyDescent="0.25">
      <c r="A34" s="5" t="s">
        <v>574</v>
      </c>
      <c r="B34" s="4">
        <v>1034871907</v>
      </c>
      <c r="C34" s="7">
        <v>44984.723611111112</v>
      </c>
      <c r="D34" s="5" t="s">
        <v>6</v>
      </c>
      <c r="E34" s="4" t="s">
        <v>1052</v>
      </c>
      <c r="F34" s="4" t="s">
        <v>428</v>
      </c>
      <c r="G34" s="6">
        <v>30</v>
      </c>
      <c r="H34" s="61">
        <v>1.2</v>
      </c>
      <c r="I34" s="4" t="str">
        <f>VLOOKUP(A34,Effectif!B:J,6,0)</f>
        <v>Hugo MARCHAL</v>
      </c>
      <c r="J34" s="4" t="str">
        <f>VLOOKUP(A34,Effectif!B:J,8,0)</f>
        <v>DECB</v>
      </c>
    </row>
    <row r="35" spans="1:10" x14ac:dyDescent="0.25">
      <c r="A35" s="5" t="s">
        <v>555</v>
      </c>
      <c r="B35" s="4">
        <v>1034869958</v>
      </c>
      <c r="C35" s="7">
        <v>44984.468055555553</v>
      </c>
      <c r="D35" s="5" t="s">
        <v>6</v>
      </c>
      <c r="E35" s="4" t="s">
        <v>1052</v>
      </c>
      <c r="F35" s="4" t="s">
        <v>429</v>
      </c>
      <c r="G35" s="6">
        <v>40</v>
      </c>
      <c r="H35" s="61">
        <v>7</v>
      </c>
      <c r="I35" s="4" t="str">
        <f>VLOOKUP(A35,Effectif!B:J,6,0)</f>
        <v>Lise DE WITTE</v>
      </c>
      <c r="J35" s="4" t="str">
        <f>VLOOKUP(A35,Effectif!B:J,8,0)</f>
        <v>DECB</v>
      </c>
    </row>
    <row r="36" spans="1:10" x14ac:dyDescent="0.25">
      <c r="A36" s="5" t="s">
        <v>562</v>
      </c>
      <c r="B36" s="4">
        <v>1034871702</v>
      </c>
      <c r="C36" s="7">
        <v>44984.602777777778</v>
      </c>
      <c r="D36" s="5" t="s">
        <v>6</v>
      </c>
      <c r="E36" s="4" t="s">
        <v>1052</v>
      </c>
      <c r="F36" s="4" t="s">
        <v>430</v>
      </c>
      <c r="G36" s="6">
        <v>40.14</v>
      </c>
      <c r="H36" s="61">
        <v>4.8</v>
      </c>
      <c r="I36" s="4" t="str">
        <f>VLOOKUP(A36,Effectif!B:J,6,0)</f>
        <v>Lise DE WITTE</v>
      </c>
      <c r="J36" s="4" t="str">
        <f>VLOOKUP(A36,Effectif!B:J,8,0)</f>
        <v>DECB</v>
      </c>
    </row>
    <row r="37" spans="1:10" x14ac:dyDescent="0.25">
      <c r="A37" s="5" t="s">
        <v>572</v>
      </c>
      <c r="B37" s="4">
        <v>1034870894</v>
      </c>
      <c r="C37" s="7">
        <v>44928.512499999997</v>
      </c>
      <c r="D37" s="5" t="s">
        <v>6</v>
      </c>
      <c r="E37" s="4" t="s">
        <v>1052</v>
      </c>
      <c r="F37" s="4" t="s">
        <v>431</v>
      </c>
      <c r="G37" s="6">
        <v>50</v>
      </c>
      <c r="H37" s="61">
        <v>3</v>
      </c>
      <c r="I37" s="4" t="str">
        <f>VLOOKUP(A37,Effectif!B:J,6,0)</f>
        <v>Lise DE WITTE</v>
      </c>
      <c r="J37" s="4" t="str">
        <f>VLOOKUP(A37,Effectif!B:J,8,0)</f>
        <v>DECB</v>
      </c>
    </row>
    <row r="38" spans="1:10" x14ac:dyDescent="0.25">
      <c r="A38" s="5" t="s">
        <v>555</v>
      </c>
      <c r="B38" s="4">
        <v>1034873180</v>
      </c>
      <c r="C38" s="7">
        <v>44928.477083333331</v>
      </c>
      <c r="D38" s="5" t="s">
        <v>7</v>
      </c>
      <c r="E38" s="4" t="s">
        <v>1052</v>
      </c>
      <c r="F38" s="4" t="s">
        <v>432</v>
      </c>
      <c r="G38" s="6">
        <v>176.55</v>
      </c>
      <c r="H38" s="61">
        <v>2</v>
      </c>
      <c r="I38" s="4" t="str">
        <f>VLOOKUP(A38,Effectif!B:J,6,0)</f>
        <v>Lise DE WITTE</v>
      </c>
      <c r="J38" s="4" t="str">
        <f>VLOOKUP(A38,Effectif!B:J,8,0)</f>
        <v>DECB</v>
      </c>
    </row>
    <row r="39" spans="1:10" x14ac:dyDescent="0.25">
      <c r="A39" s="5" t="s">
        <v>582</v>
      </c>
      <c r="B39" s="4">
        <v>1034869929</v>
      </c>
      <c r="C39" s="7">
        <v>45033.586805555555</v>
      </c>
      <c r="D39" s="5" t="s">
        <v>6</v>
      </c>
      <c r="E39" s="4" t="s">
        <v>1052</v>
      </c>
      <c r="F39" s="4" t="s">
        <v>433</v>
      </c>
      <c r="G39" s="6">
        <v>70</v>
      </c>
      <c r="H39" s="61">
        <v>5.5</v>
      </c>
      <c r="I39" s="4" t="str">
        <f>VLOOKUP(A39,Effectif!B:J,6,0)</f>
        <v>Hugo MARCHAL</v>
      </c>
      <c r="J39" s="4" t="str">
        <f>VLOOKUP(A39,Effectif!B:J,8,0)</f>
        <v>DECB</v>
      </c>
    </row>
    <row r="40" spans="1:10" x14ac:dyDescent="0.25">
      <c r="A40" s="5" t="s">
        <v>555</v>
      </c>
      <c r="B40" s="4">
        <v>1034871874</v>
      </c>
      <c r="C40" s="7">
        <v>45033.754861111112</v>
      </c>
      <c r="D40" s="5" t="s">
        <v>6</v>
      </c>
      <c r="E40" s="4" t="s">
        <v>1052</v>
      </c>
      <c r="F40" s="4" t="s">
        <v>434</v>
      </c>
      <c r="G40" s="6">
        <v>178</v>
      </c>
      <c r="H40" s="61">
        <v>2</v>
      </c>
      <c r="I40" s="4" t="str">
        <f>VLOOKUP(A40,Effectif!B:J,6,0)</f>
        <v>Lise DE WITTE</v>
      </c>
      <c r="J40" s="4" t="str">
        <f>VLOOKUP(A40,Effectif!B:J,8,0)</f>
        <v>DECB</v>
      </c>
    </row>
    <row r="41" spans="1:10" x14ac:dyDescent="0.25">
      <c r="A41" s="5" t="s">
        <v>579</v>
      </c>
      <c r="B41" s="4">
        <v>1034872569</v>
      </c>
      <c r="C41" s="7">
        <v>45033.426388888889</v>
      </c>
      <c r="D41" s="5" t="s">
        <v>6</v>
      </c>
      <c r="E41" s="4" t="s">
        <v>1052</v>
      </c>
      <c r="F41" s="4" t="s">
        <v>435</v>
      </c>
      <c r="G41" s="6">
        <v>173.62</v>
      </c>
      <c r="H41" s="61">
        <v>2.2999999999999998</v>
      </c>
      <c r="I41" s="4" t="str">
        <f>VLOOKUP(A41,Effectif!B:J,6,0)</f>
        <v>Hugo MARCHAL</v>
      </c>
      <c r="J41" s="4" t="str">
        <f>VLOOKUP(A41,Effectif!B:J,8,0)</f>
        <v>DECB</v>
      </c>
    </row>
    <row r="42" spans="1:10" x14ac:dyDescent="0.25">
      <c r="A42" s="5" t="s">
        <v>552</v>
      </c>
      <c r="B42" s="4">
        <v>1034870302</v>
      </c>
      <c r="C42" s="7">
        <v>45033.791666666664</v>
      </c>
      <c r="D42" s="5" t="s">
        <v>6</v>
      </c>
      <c r="E42" s="4" t="s">
        <v>1052</v>
      </c>
      <c r="F42" s="4" t="s">
        <v>416</v>
      </c>
      <c r="G42" s="6">
        <v>67.7</v>
      </c>
      <c r="H42" s="61">
        <v>2.4</v>
      </c>
      <c r="I42" s="4" t="str">
        <f>VLOOKUP(A42,Effectif!B:J,6,0)</f>
        <v>Lise DE WITTE</v>
      </c>
      <c r="J42" s="4" t="str">
        <f>VLOOKUP(A42,Effectif!B:J,8,0)</f>
        <v>DECB</v>
      </c>
    </row>
    <row r="43" spans="1:10" x14ac:dyDescent="0.25">
      <c r="A43" s="5" t="s">
        <v>531</v>
      </c>
      <c r="B43" s="4">
        <v>1034871071</v>
      </c>
      <c r="C43" s="7">
        <v>45033.493750000001</v>
      </c>
      <c r="D43" s="5" t="s">
        <v>6</v>
      </c>
      <c r="E43" s="4" t="s">
        <v>1052</v>
      </c>
      <c r="F43" s="4" t="s">
        <v>417</v>
      </c>
      <c r="G43" s="6">
        <v>147.41999999999999</v>
      </c>
      <c r="H43" s="61">
        <v>2.5</v>
      </c>
      <c r="I43" s="4" t="str">
        <f>VLOOKUP(A43,Effectif!B:J,6,0)</f>
        <v>Lise DE WITTE</v>
      </c>
      <c r="J43" s="4" t="str">
        <f>VLOOKUP(A43,Effectif!B:J,8,0)</f>
        <v>DECB</v>
      </c>
    </row>
    <row r="44" spans="1:10" x14ac:dyDescent="0.25">
      <c r="A44" s="5" t="s">
        <v>529</v>
      </c>
      <c r="B44" s="4">
        <v>1034869451</v>
      </c>
      <c r="C44" s="7">
        <v>45033.601388888892</v>
      </c>
      <c r="D44" s="5" t="s">
        <v>7</v>
      </c>
      <c r="E44" s="4" t="s">
        <v>1052</v>
      </c>
      <c r="F44" s="4" t="s">
        <v>419</v>
      </c>
      <c r="G44" s="6">
        <v>323</v>
      </c>
      <c r="H44" s="61">
        <v>2.5</v>
      </c>
      <c r="I44" s="4" t="str">
        <f>VLOOKUP(A44,Effectif!B:J,6,0)</f>
        <v>Lise DE WITTE</v>
      </c>
      <c r="J44" s="4" t="str">
        <f>VLOOKUP(A44,Effectif!B:J,8,0)</f>
        <v>DECB</v>
      </c>
    </row>
    <row r="45" spans="1:10" x14ac:dyDescent="0.25">
      <c r="A45" s="5" t="s">
        <v>544</v>
      </c>
      <c r="B45" s="4">
        <v>1034872781</v>
      </c>
      <c r="C45" s="7">
        <v>45033.751388888886</v>
      </c>
      <c r="D45" s="5" t="s">
        <v>6</v>
      </c>
      <c r="E45" s="4" t="s">
        <v>1052</v>
      </c>
      <c r="F45" s="4" t="s">
        <v>420</v>
      </c>
      <c r="G45" s="6">
        <v>228.9</v>
      </c>
      <c r="H45" s="61">
        <v>3</v>
      </c>
      <c r="I45" s="4" t="str">
        <f>VLOOKUP(A45,Effectif!B:J,6,0)</f>
        <v>Lise DE WITTE</v>
      </c>
      <c r="J45" s="4" t="str">
        <f>VLOOKUP(A45,Effectif!B:J,8,0)</f>
        <v>DECB</v>
      </c>
    </row>
    <row r="46" spans="1:10" x14ac:dyDescent="0.25">
      <c r="A46" s="5" t="s">
        <v>572</v>
      </c>
      <c r="B46" s="4">
        <v>1034873313</v>
      </c>
      <c r="C46" s="7">
        <v>45033.477777777778</v>
      </c>
      <c r="D46" s="5" t="s">
        <v>6</v>
      </c>
      <c r="E46" s="4" t="s">
        <v>1052</v>
      </c>
      <c r="F46" s="4" t="s">
        <v>421</v>
      </c>
      <c r="G46" s="6">
        <v>93.23</v>
      </c>
      <c r="H46" s="61">
        <v>6.4</v>
      </c>
      <c r="I46" s="4" t="str">
        <f>VLOOKUP(A46,Effectif!B:J,6,0)</f>
        <v>Lise DE WITTE</v>
      </c>
      <c r="J46" s="4" t="str">
        <f>VLOOKUP(A46,Effectif!B:J,8,0)</f>
        <v>DECB</v>
      </c>
    </row>
    <row r="47" spans="1:10" x14ac:dyDescent="0.25">
      <c r="A47" s="5" t="s">
        <v>588</v>
      </c>
      <c r="B47" s="4">
        <v>1034870484</v>
      </c>
      <c r="C47" s="7">
        <v>45033.690972222219</v>
      </c>
      <c r="D47" s="5" t="s">
        <v>6</v>
      </c>
      <c r="E47" s="4" t="s">
        <v>1052</v>
      </c>
      <c r="F47" s="4" t="s">
        <v>422</v>
      </c>
      <c r="G47" s="6">
        <v>43.55</v>
      </c>
      <c r="H47" s="61">
        <v>6.7</v>
      </c>
      <c r="I47" s="4" t="str">
        <f>VLOOKUP(A47,Effectif!B:J,6,0)</f>
        <v>Hugo MARCHAL</v>
      </c>
      <c r="J47" s="4" t="str">
        <f>VLOOKUP(A47,Effectif!B:J,8,0)</f>
        <v>DECB</v>
      </c>
    </row>
    <row r="48" spans="1:10" x14ac:dyDescent="0.25">
      <c r="A48" s="5" t="s">
        <v>558</v>
      </c>
      <c r="B48" s="4">
        <v>1034870750</v>
      </c>
      <c r="C48" s="7">
        <v>45033.629166666666</v>
      </c>
      <c r="D48" s="5" t="s">
        <v>6</v>
      </c>
      <c r="E48" s="4" t="s">
        <v>1052</v>
      </c>
      <c r="F48" s="4" t="s">
        <v>423</v>
      </c>
      <c r="G48" s="6">
        <v>61.96</v>
      </c>
      <c r="H48" s="61">
        <v>5.2</v>
      </c>
      <c r="I48" s="4" t="str">
        <f>VLOOKUP(A48,Effectif!B:J,6,0)</f>
        <v>Lise DE WITTE</v>
      </c>
      <c r="J48" s="4" t="str">
        <f>VLOOKUP(A48,Effectif!B:J,8,0)</f>
        <v>DECB</v>
      </c>
    </row>
    <row r="49" spans="1:10" x14ac:dyDescent="0.25">
      <c r="A49" s="5" t="s">
        <v>555</v>
      </c>
      <c r="B49" s="4">
        <v>1034869995</v>
      </c>
      <c r="C49" s="7">
        <v>45033.678472222222</v>
      </c>
      <c r="D49" s="5" t="s">
        <v>6</v>
      </c>
      <c r="E49" s="4" t="s">
        <v>1052</v>
      </c>
      <c r="F49" s="4" t="s">
        <v>424</v>
      </c>
      <c r="G49" s="6">
        <v>109.98</v>
      </c>
      <c r="H49" s="61">
        <v>2.2999999999999998</v>
      </c>
      <c r="I49" s="4" t="str">
        <f>VLOOKUP(A49,Effectif!B:J,6,0)</f>
        <v>Lise DE WITTE</v>
      </c>
      <c r="J49" s="4" t="str">
        <f>VLOOKUP(A49,Effectif!B:J,8,0)</f>
        <v>DECB</v>
      </c>
    </row>
    <row r="50" spans="1:10" x14ac:dyDescent="0.25">
      <c r="A50" s="5" t="s">
        <v>589</v>
      </c>
      <c r="B50" s="4">
        <v>1034872654</v>
      </c>
      <c r="C50" s="7">
        <v>45033.423611111109</v>
      </c>
      <c r="D50" s="5" t="s">
        <v>6</v>
      </c>
      <c r="E50" s="4" t="s">
        <v>1052</v>
      </c>
      <c r="F50" s="4" t="s">
        <v>425</v>
      </c>
      <c r="G50" s="6">
        <v>162.88</v>
      </c>
      <c r="H50" s="61">
        <v>4.4000000000000004</v>
      </c>
      <c r="I50" s="4" t="str">
        <f>VLOOKUP(A50,Effectif!B:J,6,0)</f>
        <v>Hugo MARCHAL</v>
      </c>
      <c r="J50" s="4" t="str">
        <f>VLOOKUP(A50,Effectif!B:J,8,0)</f>
        <v>DECB</v>
      </c>
    </row>
    <row r="51" spans="1:10" x14ac:dyDescent="0.25">
      <c r="A51" s="5" t="s">
        <v>537</v>
      </c>
      <c r="B51" s="4">
        <v>1034870388</v>
      </c>
      <c r="C51" s="7">
        <v>45033.626388888886</v>
      </c>
      <c r="D51" s="5" t="s">
        <v>6</v>
      </c>
      <c r="E51" s="4" t="s">
        <v>1052</v>
      </c>
      <c r="F51" s="4" t="s">
        <v>426</v>
      </c>
      <c r="G51" s="6">
        <v>89.61</v>
      </c>
      <c r="H51" s="61">
        <v>2</v>
      </c>
      <c r="I51" s="4" t="str">
        <f>VLOOKUP(A51,Effectif!B:J,6,0)</f>
        <v>Lise DE WITTE</v>
      </c>
      <c r="J51" s="4" t="str">
        <f>VLOOKUP(A51,Effectif!B:J,8,0)</f>
        <v>DECB</v>
      </c>
    </row>
    <row r="52" spans="1:10" x14ac:dyDescent="0.25">
      <c r="A52" s="5" t="s">
        <v>544</v>
      </c>
      <c r="B52" s="4">
        <v>1034870695</v>
      </c>
      <c r="C52" s="7">
        <v>45033.454861111109</v>
      </c>
      <c r="D52" s="5" t="s">
        <v>6</v>
      </c>
      <c r="E52" s="4" t="s">
        <v>1052</v>
      </c>
      <c r="F52" s="4" t="s">
        <v>427</v>
      </c>
      <c r="G52" s="6">
        <v>118</v>
      </c>
      <c r="H52" s="61">
        <v>4.9000000000000004</v>
      </c>
      <c r="I52" s="4" t="str">
        <f>VLOOKUP(A52,Effectif!B:J,6,0)</f>
        <v>Lise DE WITTE</v>
      </c>
      <c r="J52" s="4" t="str">
        <f>VLOOKUP(A52,Effectif!B:J,8,0)</f>
        <v>DECB</v>
      </c>
    </row>
    <row r="53" spans="1:10" x14ac:dyDescent="0.25">
      <c r="A53" s="5" t="s">
        <v>558</v>
      </c>
      <c r="B53" s="4">
        <v>1034871381</v>
      </c>
      <c r="C53" s="7">
        <v>45033.504861111112</v>
      </c>
      <c r="D53" s="5" t="s">
        <v>6</v>
      </c>
      <c r="E53" s="4" t="s">
        <v>1052</v>
      </c>
      <c r="F53" s="4" t="s">
        <v>428</v>
      </c>
      <c r="G53" s="6">
        <v>262.04000000000002</v>
      </c>
      <c r="H53" s="61">
        <v>7</v>
      </c>
      <c r="I53" s="4" t="str">
        <f>VLOOKUP(A53,Effectif!B:J,6,0)</f>
        <v>Lise DE WITTE</v>
      </c>
      <c r="J53" s="4" t="str">
        <f>VLOOKUP(A53,Effectif!B:J,8,0)</f>
        <v>DECB</v>
      </c>
    </row>
    <row r="54" spans="1:10" x14ac:dyDescent="0.25">
      <c r="A54" s="5" t="s">
        <v>557</v>
      </c>
      <c r="B54" s="4">
        <v>1034869471</v>
      </c>
      <c r="C54" s="7">
        <v>45033.522916666669</v>
      </c>
      <c r="D54" s="5" t="s">
        <v>6</v>
      </c>
      <c r="E54" s="4" t="s">
        <v>1052</v>
      </c>
      <c r="F54" s="4" t="s">
        <v>429</v>
      </c>
      <c r="G54" s="6">
        <v>124</v>
      </c>
      <c r="H54" s="61">
        <v>2.9</v>
      </c>
      <c r="I54" s="4" t="str">
        <f>VLOOKUP(A54,Effectif!B:J,6,0)</f>
        <v>Lise DE WITTE</v>
      </c>
      <c r="J54" s="4" t="str">
        <f>VLOOKUP(A54,Effectif!B:J,8,0)</f>
        <v>DECB</v>
      </c>
    </row>
    <row r="55" spans="1:10" x14ac:dyDescent="0.25">
      <c r="A55" s="5" t="s">
        <v>557</v>
      </c>
      <c r="B55" s="4">
        <v>1034871595</v>
      </c>
      <c r="C55" s="7">
        <v>45033.534722222219</v>
      </c>
      <c r="D55" s="5" t="s">
        <v>7</v>
      </c>
      <c r="E55" s="4" t="s">
        <v>1052</v>
      </c>
      <c r="F55" s="4" t="s">
        <v>430</v>
      </c>
      <c r="G55" s="6">
        <v>164.63</v>
      </c>
      <c r="H55" s="61">
        <v>5.8</v>
      </c>
      <c r="I55" s="4" t="str">
        <f>VLOOKUP(A55,Effectif!B:J,6,0)</f>
        <v>Lise DE WITTE</v>
      </c>
      <c r="J55" s="4" t="str">
        <f>VLOOKUP(A55,Effectif!B:J,8,0)</f>
        <v>DECB</v>
      </c>
    </row>
    <row r="56" spans="1:10" x14ac:dyDescent="0.25">
      <c r="A56" s="5" t="s">
        <v>529</v>
      </c>
      <c r="B56" s="4">
        <v>1034871131</v>
      </c>
      <c r="C56" s="7">
        <v>45033.559027777781</v>
      </c>
      <c r="D56" s="5" t="s">
        <v>6</v>
      </c>
      <c r="E56" s="4" t="s">
        <v>1052</v>
      </c>
      <c r="F56" s="4" t="s">
        <v>431</v>
      </c>
      <c r="G56" s="6">
        <v>33.450000000000003</v>
      </c>
      <c r="H56" s="61">
        <v>6.9</v>
      </c>
      <c r="I56" s="4" t="str">
        <f>VLOOKUP(A56,Effectif!B:J,6,0)</f>
        <v>Lise DE WITTE</v>
      </c>
      <c r="J56" s="4" t="str">
        <f>VLOOKUP(A56,Effectif!B:J,8,0)</f>
        <v>DECB</v>
      </c>
    </row>
    <row r="57" spans="1:10" x14ac:dyDescent="0.25">
      <c r="A57" s="5" t="s">
        <v>557</v>
      </c>
      <c r="B57" s="4">
        <v>1034873362</v>
      </c>
      <c r="C57" s="7">
        <v>45033.779861111114</v>
      </c>
      <c r="D57" s="5" t="s">
        <v>6</v>
      </c>
      <c r="E57" s="4" t="s">
        <v>1052</v>
      </c>
      <c r="F57" s="4" t="s">
        <v>433</v>
      </c>
      <c r="G57" s="6">
        <v>16.13</v>
      </c>
      <c r="H57" s="61">
        <v>5.8</v>
      </c>
      <c r="I57" s="4" t="str">
        <f>VLOOKUP(A57,Effectif!B:J,6,0)</f>
        <v>Lise DE WITTE</v>
      </c>
      <c r="J57" s="4" t="str">
        <f>VLOOKUP(A57,Effectif!B:J,8,0)</f>
        <v>DECB</v>
      </c>
    </row>
    <row r="58" spans="1:10" x14ac:dyDescent="0.25">
      <c r="A58" s="5" t="s">
        <v>558</v>
      </c>
      <c r="B58" s="4">
        <v>1034871002</v>
      </c>
      <c r="C58" s="7">
        <v>45033.431944444441</v>
      </c>
      <c r="D58" s="5" t="s">
        <v>6</v>
      </c>
      <c r="E58" s="4" t="s">
        <v>1052</v>
      </c>
      <c r="F58" s="4" t="s">
        <v>434</v>
      </c>
      <c r="G58" s="6">
        <v>31</v>
      </c>
      <c r="H58" s="61">
        <v>3</v>
      </c>
      <c r="I58" s="4" t="str">
        <f>VLOOKUP(A58,Effectif!B:J,6,0)</f>
        <v>Lise DE WITTE</v>
      </c>
      <c r="J58" s="4" t="str">
        <f>VLOOKUP(A58,Effectif!B:J,8,0)</f>
        <v>DECB</v>
      </c>
    </row>
    <row r="59" spans="1:10" x14ac:dyDescent="0.25">
      <c r="A59" s="5" t="s">
        <v>573</v>
      </c>
      <c r="B59" s="4">
        <v>1034871678</v>
      </c>
      <c r="C59" s="7">
        <v>45033.539583333331</v>
      </c>
      <c r="D59" s="5" t="s">
        <v>7</v>
      </c>
      <c r="E59" s="4" t="s">
        <v>1052</v>
      </c>
      <c r="F59" s="4" t="s">
        <v>435</v>
      </c>
      <c r="G59" s="6">
        <v>10</v>
      </c>
      <c r="H59" s="61">
        <v>4.7</v>
      </c>
      <c r="I59" s="4" t="str">
        <f>VLOOKUP(A59,Effectif!B:J,6,0)</f>
        <v>Hugo MARCHAL</v>
      </c>
      <c r="J59" s="4" t="str">
        <f>VLOOKUP(A59,Effectif!B:J,8,0)</f>
        <v>DECB</v>
      </c>
    </row>
    <row r="60" spans="1:10" x14ac:dyDescent="0.25">
      <c r="A60" s="5" t="s">
        <v>577</v>
      </c>
      <c r="B60" s="4">
        <v>1034872288</v>
      </c>
      <c r="C60" s="7">
        <v>45033.576388888891</v>
      </c>
      <c r="D60" s="5" t="s">
        <v>7</v>
      </c>
      <c r="E60" s="4" t="s">
        <v>1052</v>
      </c>
      <c r="F60" s="4" t="s">
        <v>416</v>
      </c>
      <c r="G60" s="6">
        <v>38.01</v>
      </c>
      <c r="H60" s="61">
        <v>3</v>
      </c>
      <c r="I60" s="4" t="str">
        <f>VLOOKUP(A60,Effectif!B:J,6,0)</f>
        <v>Hugo MARCHAL</v>
      </c>
      <c r="J60" s="4" t="str">
        <f>VLOOKUP(A60,Effectif!B:J,8,0)</f>
        <v>DECB</v>
      </c>
    </row>
    <row r="61" spans="1:10" x14ac:dyDescent="0.25">
      <c r="A61" s="5" t="s">
        <v>574</v>
      </c>
      <c r="B61" s="4">
        <v>1034872806</v>
      </c>
      <c r="C61" s="7">
        <v>45033.686111111114</v>
      </c>
      <c r="D61" s="5" t="s">
        <v>6</v>
      </c>
      <c r="E61" s="4" t="s">
        <v>1052</v>
      </c>
      <c r="F61" s="4" t="s">
        <v>418</v>
      </c>
      <c r="G61" s="6">
        <v>290</v>
      </c>
      <c r="H61" s="61">
        <v>6.8</v>
      </c>
      <c r="I61" s="4" t="str">
        <f>VLOOKUP(A61,Effectif!B:J,6,0)</f>
        <v>Hugo MARCHAL</v>
      </c>
      <c r="J61" s="4" t="str">
        <f>VLOOKUP(A61,Effectif!B:J,8,0)</f>
        <v>DECB</v>
      </c>
    </row>
    <row r="62" spans="1:10" x14ac:dyDescent="0.25">
      <c r="A62" s="5" t="s">
        <v>556</v>
      </c>
      <c r="B62" s="4">
        <v>1034873216</v>
      </c>
      <c r="C62" s="7">
        <v>45033.72152777778</v>
      </c>
      <c r="D62" s="5" t="s">
        <v>6</v>
      </c>
      <c r="E62" s="4" t="s">
        <v>1052</v>
      </c>
      <c r="F62" s="4" t="s">
        <v>419</v>
      </c>
      <c r="G62" s="6">
        <v>236</v>
      </c>
      <c r="H62" s="61">
        <v>6.5</v>
      </c>
      <c r="I62" s="4" t="str">
        <f>VLOOKUP(A62,Effectif!B:J,6,0)</f>
        <v>Lise DE WITTE</v>
      </c>
      <c r="J62" s="4" t="str">
        <f>VLOOKUP(A62,Effectif!B:J,8,0)</f>
        <v>DECB</v>
      </c>
    </row>
    <row r="63" spans="1:10" x14ac:dyDescent="0.25">
      <c r="A63" s="5" t="s">
        <v>529</v>
      </c>
      <c r="B63" s="4">
        <v>1034872490</v>
      </c>
      <c r="C63" s="7">
        <v>45033.481249999997</v>
      </c>
      <c r="D63" s="5" t="s">
        <v>7</v>
      </c>
      <c r="E63" s="4" t="s">
        <v>1052</v>
      </c>
      <c r="F63" s="4" t="s">
        <v>420</v>
      </c>
      <c r="G63" s="6">
        <v>100</v>
      </c>
      <c r="H63" s="61">
        <v>1.2</v>
      </c>
      <c r="I63" s="4" t="str">
        <f>VLOOKUP(A63,Effectif!B:J,6,0)</f>
        <v>Lise DE WITTE</v>
      </c>
      <c r="J63" s="4" t="str">
        <f>VLOOKUP(A63,Effectif!B:J,8,0)</f>
        <v>DECB</v>
      </c>
    </row>
    <row r="64" spans="1:10" x14ac:dyDescent="0.25">
      <c r="A64" s="5" t="s">
        <v>579</v>
      </c>
      <c r="B64" s="4">
        <v>1034870118</v>
      </c>
      <c r="C64" s="7">
        <v>45033.731944444444</v>
      </c>
      <c r="D64" s="5" t="s">
        <v>7</v>
      </c>
      <c r="E64" s="4" t="s">
        <v>1052</v>
      </c>
      <c r="F64" s="4" t="s">
        <v>421</v>
      </c>
      <c r="G64" s="6">
        <v>110</v>
      </c>
      <c r="H64" s="61">
        <v>7</v>
      </c>
      <c r="I64" s="4" t="str">
        <f>VLOOKUP(A64,Effectif!B:J,6,0)</f>
        <v>Hugo MARCHAL</v>
      </c>
      <c r="J64" s="4" t="str">
        <f>VLOOKUP(A64,Effectif!B:J,8,0)</f>
        <v>DECB</v>
      </c>
    </row>
    <row r="65" spans="1:10" x14ac:dyDescent="0.25">
      <c r="A65" s="5" t="s">
        <v>556</v>
      </c>
      <c r="B65" s="4">
        <v>1034871249</v>
      </c>
      <c r="C65" s="7">
        <v>45033.612500000003</v>
      </c>
      <c r="D65" s="5" t="s">
        <v>6</v>
      </c>
      <c r="E65" s="4" t="s">
        <v>1052</v>
      </c>
      <c r="F65" s="4" t="s">
        <v>422</v>
      </c>
      <c r="G65" s="6">
        <v>30</v>
      </c>
      <c r="H65" s="61">
        <v>4.8</v>
      </c>
      <c r="I65" s="4" t="str">
        <f>VLOOKUP(A65,Effectif!B:J,6,0)</f>
        <v>Lise DE WITTE</v>
      </c>
      <c r="J65" s="4" t="str">
        <f>VLOOKUP(A65,Effectif!B:J,8,0)</f>
        <v>DECB</v>
      </c>
    </row>
    <row r="66" spans="1:10" x14ac:dyDescent="0.25">
      <c r="A66" s="5" t="s">
        <v>554</v>
      </c>
      <c r="B66" s="4">
        <v>1034873393</v>
      </c>
      <c r="C66" s="7">
        <v>45033.609722222223</v>
      </c>
      <c r="D66" s="5" t="s">
        <v>6</v>
      </c>
      <c r="E66" s="4" t="s">
        <v>1052</v>
      </c>
      <c r="F66" s="4" t="s">
        <v>423</v>
      </c>
      <c r="G66" s="6">
        <v>195</v>
      </c>
      <c r="H66" s="61">
        <v>3</v>
      </c>
      <c r="I66" s="4" t="str">
        <f>VLOOKUP(A66,Effectif!B:J,6,0)</f>
        <v>Lise DE WITTE</v>
      </c>
      <c r="J66" s="4" t="str">
        <f>VLOOKUP(A66,Effectif!B:J,8,0)</f>
        <v>DECB</v>
      </c>
    </row>
    <row r="67" spans="1:10" x14ac:dyDescent="0.25">
      <c r="A67" s="5" t="s">
        <v>554</v>
      </c>
      <c r="B67" s="4">
        <v>1034871156</v>
      </c>
      <c r="C67" s="7">
        <v>45033.561111111114</v>
      </c>
      <c r="D67" s="5" t="s">
        <v>6</v>
      </c>
      <c r="E67" s="4" t="s">
        <v>1052</v>
      </c>
      <c r="F67" s="4" t="s">
        <v>424</v>
      </c>
      <c r="G67" s="6">
        <v>100</v>
      </c>
      <c r="H67" s="61">
        <v>2</v>
      </c>
      <c r="I67" s="4" t="str">
        <f>VLOOKUP(A67,Effectif!B:J,6,0)</f>
        <v>Lise DE WITTE</v>
      </c>
      <c r="J67" s="4" t="str">
        <f>VLOOKUP(A67,Effectif!B:J,8,0)</f>
        <v>DECB</v>
      </c>
    </row>
    <row r="68" spans="1:10" x14ac:dyDescent="0.25">
      <c r="A68" s="5" t="s">
        <v>531</v>
      </c>
      <c r="B68" s="4">
        <v>1034870572</v>
      </c>
      <c r="C68" s="7">
        <v>45033.699305555558</v>
      </c>
      <c r="D68" s="5" t="s">
        <v>7</v>
      </c>
      <c r="E68" s="4" t="s">
        <v>1052</v>
      </c>
      <c r="F68" s="4" t="s">
        <v>425</v>
      </c>
      <c r="G68" s="6">
        <v>140</v>
      </c>
      <c r="H68" s="61">
        <v>5.5</v>
      </c>
      <c r="I68" s="4" t="str">
        <f>VLOOKUP(A68,Effectif!B:J,6,0)</f>
        <v>Lise DE WITTE</v>
      </c>
      <c r="J68" s="4" t="str">
        <f>VLOOKUP(A68,Effectif!B:J,8,0)</f>
        <v>DECB</v>
      </c>
    </row>
    <row r="69" spans="1:10" x14ac:dyDescent="0.25">
      <c r="A69" s="5" t="s">
        <v>577</v>
      </c>
      <c r="B69" s="4">
        <v>1034869660</v>
      </c>
      <c r="C69" s="7">
        <v>45033.48541666667</v>
      </c>
      <c r="D69" s="5" t="s">
        <v>6</v>
      </c>
      <c r="E69" s="4" t="s">
        <v>1052</v>
      </c>
      <c r="F69" s="4" t="s">
        <v>426</v>
      </c>
      <c r="G69" s="6">
        <v>44</v>
      </c>
      <c r="H69" s="61">
        <v>2</v>
      </c>
      <c r="I69" s="4" t="str">
        <f>VLOOKUP(A69,Effectif!B:J,6,0)</f>
        <v>Hugo MARCHAL</v>
      </c>
      <c r="J69" s="4" t="str">
        <f>VLOOKUP(A69,Effectif!B:J,8,0)</f>
        <v>DECB</v>
      </c>
    </row>
    <row r="70" spans="1:10" x14ac:dyDescent="0.25">
      <c r="A70" s="5" t="s">
        <v>573</v>
      </c>
      <c r="B70" s="4">
        <v>1034873213</v>
      </c>
      <c r="C70" s="7">
        <v>45033.428472222222</v>
      </c>
      <c r="D70" s="5" t="s">
        <v>6</v>
      </c>
      <c r="E70" s="4" t="s">
        <v>1052</v>
      </c>
      <c r="F70" s="4" t="s">
        <v>427</v>
      </c>
      <c r="G70" s="6">
        <v>54.42</v>
      </c>
      <c r="H70" s="61">
        <v>2.2999999999999998</v>
      </c>
      <c r="I70" s="4" t="str">
        <f>VLOOKUP(A70,Effectif!B:J,6,0)</f>
        <v>Hugo MARCHAL</v>
      </c>
      <c r="J70" s="4" t="str">
        <f>VLOOKUP(A70,Effectif!B:J,8,0)</f>
        <v>DECB</v>
      </c>
    </row>
    <row r="71" spans="1:10" x14ac:dyDescent="0.25">
      <c r="A71" s="5" t="s">
        <v>582</v>
      </c>
      <c r="B71" s="4">
        <v>1034872138</v>
      </c>
      <c r="C71" s="7">
        <v>45033.464583333334</v>
      </c>
      <c r="D71" s="5" t="s">
        <v>8</v>
      </c>
      <c r="E71" s="4" t="s">
        <v>1052</v>
      </c>
      <c r="F71" s="4" t="s">
        <v>428</v>
      </c>
      <c r="G71" s="6">
        <v>200</v>
      </c>
      <c r="H71" s="61">
        <v>2.4</v>
      </c>
      <c r="I71" s="4" t="str">
        <f>VLOOKUP(A71,Effectif!B:J,6,0)</f>
        <v>Hugo MARCHAL</v>
      </c>
      <c r="J71" s="4" t="str">
        <f>VLOOKUP(A71,Effectif!B:J,8,0)</f>
        <v>DECB</v>
      </c>
    </row>
    <row r="72" spans="1:10" x14ac:dyDescent="0.25">
      <c r="A72" s="5" t="s">
        <v>554</v>
      </c>
      <c r="B72" s="4">
        <v>1034870303</v>
      </c>
      <c r="C72" s="7">
        <v>45033.648611111108</v>
      </c>
      <c r="D72" s="5" t="s">
        <v>7</v>
      </c>
      <c r="E72" s="4" t="s">
        <v>1052</v>
      </c>
      <c r="F72" s="4" t="s">
        <v>429</v>
      </c>
      <c r="G72" s="6">
        <v>247</v>
      </c>
      <c r="H72" s="61">
        <v>2.5</v>
      </c>
      <c r="I72" s="4" t="str">
        <f>VLOOKUP(A72,Effectif!B:J,6,0)</f>
        <v>Lise DE WITTE</v>
      </c>
      <c r="J72" s="4" t="str">
        <f>VLOOKUP(A72,Effectif!B:J,8,0)</f>
        <v>DECB</v>
      </c>
    </row>
    <row r="73" spans="1:10" x14ac:dyDescent="0.25">
      <c r="A73" s="5" t="s">
        <v>573</v>
      </c>
      <c r="B73" s="4">
        <v>1034872891</v>
      </c>
      <c r="C73" s="7">
        <v>45033.544444444444</v>
      </c>
      <c r="D73" s="5" t="s">
        <v>6</v>
      </c>
      <c r="E73" s="4" t="s">
        <v>1052</v>
      </c>
      <c r="F73" s="4" t="s">
        <v>430</v>
      </c>
      <c r="G73" s="6">
        <v>35.86</v>
      </c>
      <c r="H73" s="61">
        <v>2.6</v>
      </c>
      <c r="I73" s="4" t="str">
        <f>VLOOKUP(A73,Effectif!B:J,6,0)</f>
        <v>Hugo MARCHAL</v>
      </c>
      <c r="J73" s="4" t="str">
        <f>VLOOKUP(A73,Effectif!B:J,8,0)</f>
        <v>DECB</v>
      </c>
    </row>
    <row r="74" spans="1:10" x14ac:dyDescent="0.25">
      <c r="A74" s="5" t="s">
        <v>544</v>
      </c>
      <c r="B74" s="4">
        <v>1034871404</v>
      </c>
      <c r="C74" s="7">
        <v>45033.620833333334</v>
      </c>
      <c r="D74" s="5" t="s">
        <v>6</v>
      </c>
      <c r="E74" s="4" t="s">
        <v>1052</v>
      </c>
      <c r="F74" s="4" t="s">
        <v>432</v>
      </c>
      <c r="G74" s="6">
        <v>50</v>
      </c>
      <c r="H74" s="61">
        <v>3</v>
      </c>
      <c r="I74" s="4" t="str">
        <f>VLOOKUP(A74,Effectif!B:J,6,0)</f>
        <v>Lise DE WITTE</v>
      </c>
      <c r="J74" s="4" t="str">
        <f>VLOOKUP(A74,Effectif!B:J,8,0)</f>
        <v>DECB</v>
      </c>
    </row>
    <row r="75" spans="1:10" x14ac:dyDescent="0.25">
      <c r="A75" s="5" t="s">
        <v>579</v>
      </c>
      <c r="B75" s="4">
        <v>1034873670</v>
      </c>
      <c r="C75" s="7">
        <v>45033.686805555553</v>
      </c>
      <c r="D75" s="5" t="s">
        <v>6</v>
      </c>
      <c r="E75" s="4" t="s">
        <v>1052</v>
      </c>
      <c r="F75" s="4" t="s">
        <v>433</v>
      </c>
      <c r="G75" s="6">
        <v>100</v>
      </c>
      <c r="H75" s="61">
        <v>6.4</v>
      </c>
      <c r="I75" s="4" t="str">
        <f>VLOOKUP(A75,Effectif!B:J,6,0)</f>
        <v>Hugo MARCHAL</v>
      </c>
      <c r="J75" s="4" t="str">
        <f>VLOOKUP(A75,Effectif!B:J,8,0)</f>
        <v>DECB</v>
      </c>
    </row>
    <row r="76" spans="1:10" x14ac:dyDescent="0.25">
      <c r="A76" s="5" t="s">
        <v>552</v>
      </c>
      <c r="B76" s="4">
        <v>1034875745</v>
      </c>
      <c r="C76" s="7">
        <v>45033.652777777781</v>
      </c>
      <c r="D76" s="5" t="s">
        <v>6</v>
      </c>
      <c r="E76" s="4" t="s">
        <v>1052</v>
      </c>
      <c r="F76" s="4" t="s">
        <v>434</v>
      </c>
      <c r="G76" s="6">
        <v>37.53</v>
      </c>
      <c r="H76" s="61">
        <v>6.7</v>
      </c>
      <c r="I76" s="4" t="str">
        <f>VLOOKUP(A76,Effectif!B:J,6,0)</f>
        <v>Lise DE WITTE</v>
      </c>
      <c r="J76" s="4" t="str">
        <f>VLOOKUP(A76,Effectif!B:J,8,0)</f>
        <v>DECB</v>
      </c>
    </row>
    <row r="77" spans="1:10" x14ac:dyDescent="0.25">
      <c r="A77" s="5" t="s">
        <v>531</v>
      </c>
      <c r="B77" s="4">
        <v>1034875559</v>
      </c>
      <c r="C77" s="7">
        <v>45033.700694444444</v>
      </c>
      <c r="D77" s="5" t="s">
        <v>6</v>
      </c>
      <c r="E77" s="4" t="s">
        <v>1052</v>
      </c>
      <c r="F77" s="4" t="s">
        <v>435</v>
      </c>
      <c r="G77" s="6">
        <v>40</v>
      </c>
      <c r="H77" s="61">
        <v>5.2</v>
      </c>
      <c r="I77" s="4" t="str">
        <f>VLOOKUP(A77,Effectif!B:J,6,0)</f>
        <v>Lise DE WITTE</v>
      </c>
      <c r="J77" s="4" t="str">
        <f>VLOOKUP(A77,Effectif!B:J,8,0)</f>
        <v>DECB</v>
      </c>
    </row>
    <row r="78" spans="1:10" x14ac:dyDescent="0.25">
      <c r="A78" s="5" t="s">
        <v>556</v>
      </c>
      <c r="B78" s="4">
        <v>1034875433</v>
      </c>
      <c r="C78" s="7">
        <v>45033.643055555556</v>
      </c>
      <c r="D78" s="5" t="s">
        <v>6</v>
      </c>
      <c r="E78" s="4" t="s">
        <v>1052</v>
      </c>
      <c r="F78" s="4" t="s">
        <v>416</v>
      </c>
      <c r="G78" s="6">
        <v>24</v>
      </c>
      <c r="H78" s="61">
        <v>2.2999999999999998</v>
      </c>
      <c r="I78" s="4" t="str">
        <f>VLOOKUP(A78,Effectif!B:J,6,0)</f>
        <v>Lise DE WITTE</v>
      </c>
      <c r="J78" s="4" t="str">
        <f>VLOOKUP(A78,Effectif!B:J,8,0)</f>
        <v>DECB</v>
      </c>
    </row>
    <row r="79" spans="1:10" x14ac:dyDescent="0.25">
      <c r="A79" s="5" t="s">
        <v>588</v>
      </c>
      <c r="B79" s="4">
        <v>1034875657</v>
      </c>
      <c r="C79" s="7">
        <v>45033.638194444444</v>
      </c>
      <c r="D79" s="5" t="s">
        <v>6</v>
      </c>
      <c r="E79" s="4" t="s">
        <v>1052</v>
      </c>
      <c r="F79" s="4" t="s">
        <v>417</v>
      </c>
      <c r="G79" s="6">
        <v>149.38</v>
      </c>
      <c r="H79" s="61">
        <v>4.4000000000000004</v>
      </c>
      <c r="I79" s="4" t="str">
        <f>VLOOKUP(A79,Effectif!B:J,6,0)</f>
        <v>Hugo MARCHAL</v>
      </c>
      <c r="J79" s="4" t="str">
        <f>VLOOKUP(A79,Effectif!B:J,8,0)</f>
        <v>DECB</v>
      </c>
    </row>
    <row r="80" spans="1:10" x14ac:dyDescent="0.25">
      <c r="A80" s="5" t="s">
        <v>538</v>
      </c>
      <c r="B80" s="4">
        <v>1034873016</v>
      </c>
      <c r="C80" s="7">
        <v>45033.445138888892</v>
      </c>
      <c r="D80" s="5" t="s">
        <v>6</v>
      </c>
      <c r="E80" s="4" t="s">
        <v>1052</v>
      </c>
      <c r="F80" s="4" t="s">
        <v>418</v>
      </c>
      <c r="G80" s="6">
        <v>100</v>
      </c>
      <c r="H80" s="61">
        <v>2</v>
      </c>
      <c r="I80" s="4" t="str">
        <f>VLOOKUP(A80,Effectif!B:J,6,0)</f>
        <v>Lise DE WITTE</v>
      </c>
      <c r="J80" s="4" t="str">
        <f>VLOOKUP(A80,Effectif!B:J,8,0)</f>
        <v>DECB</v>
      </c>
    </row>
    <row r="81" spans="1:10" x14ac:dyDescent="0.25">
      <c r="A81" s="5" t="s">
        <v>557</v>
      </c>
      <c r="B81" s="4">
        <v>1034873196</v>
      </c>
      <c r="C81" s="7">
        <v>45033.493055555555</v>
      </c>
      <c r="D81" s="5" t="s">
        <v>6</v>
      </c>
      <c r="E81" s="4" t="s">
        <v>1052</v>
      </c>
      <c r="F81" s="4" t="s">
        <v>419</v>
      </c>
      <c r="G81" s="6">
        <v>10.4</v>
      </c>
      <c r="H81" s="61">
        <v>4.9000000000000004</v>
      </c>
      <c r="I81" s="4" t="str">
        <f>VLOOKUP(A81,Effectif!B:J,6,0)</f>
        <v>Lise DE WITTE</v>
      </c>
      <c r="J81" s="4" t="str">
        <f>VLOOKUP(A81,Effectif!B:J,8,0)</f>
        <v>DECB</v>
      </c>
    </row>
    <row r="82" spans="1:10" x14ac:dyDescent="0.25">
      <c r="A82" s="5" t="s">
        <v>588</v>
      </c>
      <c r="B82" s="4">
        <v>1034874021</v>
      </c>
      <c r="C82" s="7">
        <v>45033.719444444447</v>
      </c>
      <c r="D82" s="5" t="s">
        <v>6</v>
      </c>
      <c r="E82" s="4" t="s">
        <v>1052</v>
      </c>
      <c r="F82" s="4" t="s">
        <v>420</v>
      </c>
      <c r="G82" s="6">
        <v>32.5</v>
      </c>
      <c r="H82" s="61">
        <v>7</v>
      </c>
      <c r="I82" s="4" t="str">
        <f>VLOOKUP(A82,Effectif!B:J,6,0)</f>
        <v>Hugo MARCHAL</v>
      </c>
      <c r="J82" s="4" t="str">
        <f>VLOOKUP(A82,Effectif!B:J,8,0)</f>
        <v>DECB</v>
      </c>
    </row>
    <row r="83" spans="1:10" x14ac:dyDescent="0.25">
      <c r="A83" s="5" t="s">
        <v>558</v>
      </c>
      <c r="B83" s="4">
        <v>1034873139</v>
      </c>
      <c r="C83" s="7">
        <v>45033.427083333336</v>
      </c>
      <c r="D83" s="5" t="s">
        <v>6</v>
      </c>
      <c r="E83" s="4" t="s">
        <v>1052</v>
      </c>
      <c r="F83" s="4" t="s">
        <v>421</v>
      </c>
      <c r="G83" s="6">
        <v>23.67</v>
      </c>
      <c r="H83" s="61">
        <v>2.9</v>
      </c>
      <c r="I83" s="4" t="str">
        <f>VLOOKUP(A83,Effectif!B:J,6,0)</f>
        <v>Lise DE WITTE</v>
      </c>
      <c r="J83" s="4" t="str">
        <f>VLOOKUP(A83,Effectif!B:J,8,0)</f>
        <v>DECB</v>
      </c>
    </row>
    <row r="84" spans="1:10" x14ac:dyDescent="0.25">
      <c r="A84" s="5" t="s">
        <v>572</v>
      </c>
      <c r="B84" s="4">
        <v>1034873084</v>
      </c>
      <c r="C84" s="7">
        <v>45305.506249999999</v>
      </c>
      <c r="D84" s="5" t="s">
        <v>6</v>
      </c>
      <c r="E84" s="4" t="s">
        <v>1052</v>
      </c>
      <c r="F84" s="4" t="s">
        <v>424</v>
      </c>
      <c r="G84" s="6">
        <v>55.29</v>
      </c>
      <c r="H84" s="61">
        <v>5.5</v>
      </c>
      <c r="I84" s="4" t="str">
        <f>VLOOKUP(A84,Effectif!B:J,6,0)</f>
        <v>Lise DE WITTE</v>
      </c>
      <c r="J84" s="4" t="str">
        <f>VLOOKUP(A84,Effectif!B:J,8,0)</f>
        <v>DECB</v>
      </c>
    </row>
    <row r="85" spans="1:10" x14ac:dyDescent="0.25">
      <c r="A85" s="5" t="s">
        <v>529</v>
      </c>
      <c r="B85" s="4">
        <v>1034875512</v>
      </c>
      <c r="C85" s="7">
        <v>45305.646527777775</v>
      </c>
      <c r="D85" s="5" t="s">
        <v>6</v>
      </c>
      <c r="E85" s="4" t="s">
        <v>1052</v>
      </c>
      <c r="F85" s="4" t="s">
        <v>425</v>
      </c>
      <c r="G85" s="6">
        <v>162</v>
      </c>
      <c r="H85" s="61">
        <v>5.8</v>
      </c>
      <c r="I85" s="4" t="str">
        <f>VLOOKUP(A85,Effectif!B:J,6,0)</f>
        <v>Lise DE WITTE</v>
      </c>
      <c r="J85" s="4" t="str">
        <f>VLOOKUP(A85,Effectif!B:J,8,0)</f>
        <v>DECB</v>
      </c>
    </row>
    <row r="86" spans="1:10" x14ac:dyDescent="0.25">
      <c r="A86" s="5" t="s">
        <v>552</v>
      </c>
      <c r="B86" s="4">
        <v>1034876497</v>
      </c>
      <c r="C86" s="7">
        <v>45305.563888888886</v>
      </c>
      <c r="D86" s="5" t="s">
        <v>6</v>
      </c>
      <c r="E86" s="4" t="s">
        <v>1052</v>
      </c>
      <c r="F86" s="4" t="s">
        <v>426</v>
      </c>
      <c r="G86" s="6">
        <v>100</v>
      </c>
      <c r="H86" s="61">
        <v>3</v>
      </c>
      <c r="I86" s="4" t="str">
        <f>VLOOKUP(A86,Effectif!B:J,6,0)</f>
        <v>Lise DE WITTE</v>
      </c>
      <c r="J86" s="4" t="str">
        <f>VLOOKUP(A86,Effectif!B:J,8,0)</f>
        <v>DECB</v>
      </c>
    </row>
    <row r="87" spans="1:10" x14ac:dyDescent="0.25">
      <c r="A87" s="5" t="s">
        <v>529</v>
      </c>
      <c r="B87" s="4">
        <v>1034875829</v>
      </c>
      <c r="C87" s="7">
        <v>45305.435416666667</v>
      </c>
      <c r="D87" s="5" t="s">
        <v>6</v>
      </c>
      <c r="E87" s="4" t="s">
        <v>1052</v>
      </c>
      <c r="F87" s="4" t="s">
        <v>427</v>
      </c>
      <c r="G87" s="6">
        <v>64</v>
      </c>
      <c r="H87" s="61">
        <v>4.7</v>
      </c>
      <c r="I87" s="4" t="str">
        <f>VLOOKUP(A87,Effectif!B:J,6,0)</f>
        <v>Lise DE WITTE</v>
      </c>
      <c r="J87" s="4" t="str">
        <f>VLOOKUP(A87,Effectif!B:J,8,0)</f>
        <v>DECB</v>
      </c>
    </row>
    <row r="88" spans="1:10" x14ac:dyDescent="0.25">
      <c r="A88" s="5" t="s">
        <v>530</v>
      </c>
      <c r="B88" s="4">
        <v>1034873771</v>
      </c>
      <c r="C88" s="7">
        <v>45305.689583333333</v>
      </c>
      <c r="D88" s="5" t="s">
        <v>6</v>
      </c>
      <c r="E88" s="4" t="s">
        <v>1052</v>
      </c>
      <c r="F88" s="4" t="s">
        <v>428</v>
      </c>
      <c r="G88" s="6">
        <v>181</v>
      </c>
      <c r="H88" s="61">
        <v>3</v>
      </c>
      <c r="I88" s="4" t="str">
        <f>VLOOKUP(A88,Effectif!B:J,6,0)</f>
        <v>Lise DE WITTE</v>
      </c>
      <c r="J88" s="4" t="str">
        <f>VLOOKUP(A88,Effectif!B:J,8,0)</f>
        <v>DECB</v>
      </c>
    </row>
    <row r="89" spans="1:10" x14ac:dyDescent="0.25">
      <c r="A89" s="5" t="s">
        <v>574</v>
      </c>
      <c r="B89" s="4">
        <v>1034873596</v>
      </c>
      <c r="C89" s="7">
        <v>45305.496527777781</v>
      </c>
      <c r="D89" s="5" t="s">
        <v>6</v>
      </c>
      <c r="E89" s="4" t="s">
        <v>1052</v>
      </c>
      <c r="F89" s="4" t="s">
        <v>429</v>
      </c>
      <c r="G89" s="6">
        <v>80.73</v>
      </c>
      <c r="H89" s="61">
        <v>3.7</v>
      </c>
      <c r="I89" s="4" t="str">
        <f>VLOOKUP(A89,Effectif!B:J,6,0)</f>
        <v>Hugo MARCHAL</v>
      </c>
      <c r="J89" s="4" t="str">
        <f>VLOOKUP(A89,Effectif!B:J,8,0)</f>
        <v>DECB</v>
      </c>
    </row>
    <row r="90" spans="1:10" x14ac:dyDescent="0.25">
      <c r="A90" s="5" t="s">
        <v>530</v>
      </c>
      <c r="B90" s="4">
        <v>1034871187</v>
      </c>
      <c r="C90" s="7">
        <v>45305.51458333333</v>
      </c>
      <c r="D90" s="5" t="s">
        <v>6</v>
      </c>
      <c r="E90" s="4" t="s">
        <v>1052</v>
      </c>
      <c r="F90" s="4" t="s">
        <v>430</v>
      </c>
      <c r="G90" s="6">
        <v>202.65</v>
      </c>
      <c r="H90" s="61">
        <v>6.8</v>
      </c>
      <c r="I90" s="4" t="str">
        <f>VLOOKUP(A90,Effectif!B:J,6,0)</f>
        <v>Lise DE WITTE</v>
      </c>
      <c r="J90" s="4" t="str">
        <f>VLOOKUP(A90,Effectif!B:J,8,0)</f>
        <v>DECB</v>
      </c>
    </row>
    <row r="91" spans="1:10" x14ac:dyDescent="0.25">
      <c r="A91" s="5" t="s">
        <v>582</v>
      </c>
      <c r="B91" s="4">
        <v>1034874996</v>
      </c>
      <c r="C91" s="7">
        <v>45305.652777777781</v>
      </c>
      <c r="D91" s="5" t="s">
        <v>6</v>
      </c>
      <c r="E91" s="4" t="s">
        <v>1052</v>
      </c>
      <c r="F91" s="4" t="s">
        <v>431</v>
      </c>
      <c r="G91" s="6">
        <v>107</v>
      </c>
      <c r="H91" s="61">
        <v>6.5</v>
      </c>
      <c r="I91" s="4" t="str">
        <f>VLOOKUP(A91,Effectif!B:J,6,0)</f>
        <v>Hugo MARCHAL</v>
      </c>
      <c r="J91" s="4" t="str">
        <f>VLOOKUP(A91,Effectif!B:J,8,0)</f>
        <v>DECB</v>
      </c>
    </row>
    <row r="92" spans="1:10" x14ac:dyDescent="0.25">
      <c r="A92" s="5" t="s">
        <v>544</v>
      </c>
      <c r="B92" s="4">
        <v>1034873839</v>
      </c>
      <c r="C92" s="7">
        <v>45305.602777777778</v>
      </c>
      <c r="D92" s="5" t="s">
        <v>6</v>
      </c>
      <c r="E92" s="4" t="s">
        <v>1052</v>
      </c>
      <c r="F92" s="4" t="s">
        <v>432</v>
      </c>
      <c r="G92" s="6">
        <v>168.99</v>
      </c>
      <c r="H92" s="61">
        <v>1.2</v>
      </c>
      <c r="I92" s="4" t="str">
        <f>VLOOKUP(A92,Effectif!B:J,6,0)</f>
        <v>Lise DE WITTE</v>
      </c>
      <c r="J92" s="4" t="str">
        <f>VLOOKUP(A92,Effectif!B:J,8,0)</f>
        <v>DECB</v>
      </c>
    </row>
    <row r="93" spans="1:10" x14ac:dyDescent="0.25">
      <c r="A93" s="5" t="s">
        <v>589</v>
      </c>
      <c r="B93" s="4">
        <v>1034876748</v>
      </c>
      <c r="C93" s="7">
        <v>45305.5</v>
      </c>
      <c r="D93" s="5" t="s">
        <v>6</v>
      </c>
      <c r="E93" s="4" t="s">
        <v>1052</v>
      </c>
      <c r="F93" s="4" t="s">
        <v>433</v>
      </c>
      <c r="G93" s="6">
        <v>54.39</v>
      </c>
      <c r="H93" s="61">
        <v>7</v>
      </c>
      <c r="I93" s="4" t="str">
        <f>VLOOKUP(A93,Effectif!B:J,6,0)</f>
        <v>Hugo MARCHAL</v>
      </c>
      <c r="J93" s="4" t="str">
        <f>VLOOKUP(A93,Effectif!B:J,8,0)</f>
        <v>DECB</v>
      </c>
    </row>
    <row r="94" spans="1:10" x14ac:dyDescent="0.25">
      <c r="A94" s="5" t="s">
        <v>538</v>
      </c>
      <c r="B94" s="4">
        <v>1034875821</v>
      </c>
      <c r="C94" s="7">
        <v>45305.428472222222</v>
      </c>
      <c r="D94" s="5" t="s">
        <v>6</v>
      </c>
      <c r="E94" s="4" t="s">
        <v>1052</v>
      </c>
      <c r="F94" s="4" t="s">
        <v>434</v>
      </c>
      <c r="G94" s="6">
        <v>65</v>
      </c>
      <c r="H94" s="61">
        <v>4.8</v>
      </c>
      <c r="I94" s="4" t="str">
        <f>VLOOKUP(A94,Effectif!B:J,6,0)</f>
        <v>Lise DE WITTE</v>
      </c>
      <c r="J94" s="4" t="str">
        <f>VLOOKUP(A94,Effectif!B:J,8,0)</f>
        <v>DECB</v>
      </c>
    </row>
    <row r="95" spans="1:10" x14ac:dyDescent="0.25">
      <c r="A95" s="5" t="s">
        <v>579</v>
      </c>
      <c r="B95" s="4">
        <v>1034875333</v>
      </c>
      <c r="C95" s="7">
        <v>45305.731944444444</v>
      </c>
      <c r="D95" s="5" t="s">
        <v>7</v>
      </c>
      <c r="E95" s="4" t="s">
        <v>1052</v>
      </c>
      <c r="F95" s="4" t="s">
        <v>435</v>
      </c>
      <c r="G95" s="6">
        <v>50</v>
      </c>
      <c r="H95" s="61">
        <v>3</v>
      </c>
      <c r="I95" s="4" t="str">
        <f>VLOOKUP(A95,Effectif!B:J,6,0)</f>
        <v>Hugo MARCHAL</v>
      </c>
      <c r="J95" s="4" t="str">
        <f>VLOOKUP(A95,Effectif!B:J,8,0)</f>
        <v>DECB</v>
      </c>
    </row>
    <row r="96" spans="1:10" x14ac:dyDescent="0.25">
      <c r="A96" s="5" t="s">
        <v>552</v>
      </c>
      <c r="B96" s="4">
        <v>1034869440</v>
      </c>
      <c r="C96" s="7">
        <v>45305.430555555555</v>
      </c>
      <c r="D96" s="5" t="s">
        <v>6</v>
      </c>
      <c r="E96" s="4" t="s">
        <v>1052</v>
      </c>
      <c r="F96" s="4" t="s">
        <v>416</v>
      </c>
      <c r="G96" s="6">
        <v>59.62</v>
      </c>
      <c r="H96" s="61">
        <v>2</v>
      </c>
      <c r="I96" s="4" t="str">
        <f>VLOOKUP(A96,Effectif!B:J,6,0)</f>
        <v>Lise DE WITTE</v>
      </c>
      <c r="J96" s="4" t="str">
        <f>VLOOKUP(A96,Effectif!B:J,8,0)</f>
        <v>DECB</v>
      </c>
    </row>
    <row r="97" spans="1:10" x14ac:dyDescent="0.25">
      <c r="A97" s="5" t="s">
        <v>588</v>
      </c>
      <c r="B97" s="4">
        <v>1034870414</v>
      </c>
      <c r="C97" s="7">
        <v>45305.557638888888</v>
      </c>
      <c r="D97" s="5" t="s">
        <v>6</v>
      </c>
      <c r="E97" s="4" t="s">
        <v>1052</v>
      </c>
      <c r="F97" s="4" t="s">
        <v>417</v>
      </c>
      <c r="G97" s="6">
        <v>33.97</v>
      </c>
      <c r="H97" s="61">
        <v>5.5</v>
      </c>
      <c r="I97" s="4" t="str">
        <f>VLOOKUP(A97,Effectif!B:J,6,0)</f>
        <v>Hugo MARCHAL</v>
      </c>
      <c r="J97" s="4" t="str">
        <f>VLOOKUP(A97,Effectif!B:J,8,0)</f>
        <v>DECB</v>
      </c>
    </row>
    <row r="98" spans="1:10" x14ac:dyDescent="0.25">
      <c r="A98" s="5" t="s">
        <v>555</v>
      </c>
      <c r="B98" s="4">
        <v>1034875140</v>
      </c>
      <c r="C98" s="7">
        <v>44928.665277777778</v>
      </c>
      <c r="D98" s="5" t="s">
        <v>6</v>
      </c>
      <c r="E98" s="4" t="s">
        <v>1052</v>
      </c>
      <c r="F98" s="4" t="s">
        <v>418</v>
      </c>
      <c r="G98" s="6">
        <v>50</v>
      </c>
      <c r="H98" s="61">
        <v>2</v>
      </c>
      <c r="I98" s="4" t="str">
        <f>VLOOKUP(A98,Effectif!B:J,6,0)</f>
        <v>Lise DE WITTE</v>
      </c>
      <c r="J98" s="4" t="str">
        <f>VLOOKUP(A98,Effectif!B:J,8,0)</f>
        <v>DECB</v>
      </c>
    </row>
    <row r="99" spans="1:10" x14ac:dyDescent="0.25">
      <c r="A99" s="5" t="s">
        <v>556</v>
      </c>
      <c r="B99" s="4">
        <v>1034869225</v>
      </c>
      <c r="C99" s="7">
        <v>44928.599305555559</v>
      </c>
      <c r="D99" s="5" t="s">
        <v>6</v>
      </c>
      <c r="E99" s="4" t="s">
        <v>1052</v>
      </c>
      <c r="F99" s="4" t="s">
        <v>419</v>
      </c>
      <c r="G99" s="6">
        <v>73</v>
      </c>
      <c r="H99" s="61">
        <v>2.2999999999999998</v>
      </c>
      <c r="I99" s="4" t="str">
        <f>VLOOKUP(A99,Effectif!B:J,6,0)</f>
        <v>Lise DE WITTE</v>
      </c>
      <c r="J99" s="4" t="str">
        <f>VLOOKUP(A99,Effectif!B:J,8,0)</f>
        <v>DECB</v>
      </c>
    </row>
    <row r="100" spans="1:10" x14ac:dyDescent="0.25">
      <c r="A100" s="5" t="s">
        <v>529</v>
      </c>
      <c r="B100" s="4">
        <v>1034871722</v>
      </c>
      <c r="C100" s="7">
        <v>44928.456944444442</v>
      </c>
      <c r="D100" s="5" t="s">
        <v>7</v>
      </c>
      <c r="E100" s="4" t="s">
        <v>1052</v>
      </c>
      <c r="F100" s="4" t="s">
        <v>420</v>
      </c>
      <c r="G100" s="6">
        <v>358</v>
      </c>
      <c r="H100" s="61">
        <v>2.4</v>
      </c>
      <c r="I100" s="4" t="str">
        <f>VLOOKUP(A100,Effectif!B:J,6,0)</f>
        <v>Lise DE WITTE</v>
      </c>
      <c r="J100" s="4" t="str">
        <f>VLOOKUP(A100,Effectif!B:J,8,0)</f>
        <v>DECB</v>
      </c>
    </row>
    <row r="101" spans="1:10" x14ac:dyDescent="0.25">
      <c r="A101" s="5" t="s">
        <v>589</v>
      </c>
      <c r="B101" s="4">
        <v>1034876374</v>
      </c>
      <c r="C101" s="7">
        <v>44928.488888888889</v>
      </c>
      <c r="D101" s="5" t="s">
        <v>7</v>
      </c>
      <c r="E101" s="4" t="s">
        <v>1052</v>
      </c>
      <c r="F101" s="4" t="s">
        <v>421</v>
      </c>
      <c r="G101" s="6">
        <v>20</v>
      </c>
      <c r="H101" s="61">
        <v>2.5</v>
      </c>
      <c r="I101" s="4" t="str">
        <f>VLOOKUP(A101,Effectif!B:J,6,0)</f>
        <v>Hugo MARCHAL</v>
      </c>
      <c r="J101" s="4" t="str">
        <f>VLOOKUP(A101,Effectif!B:J,8,0)</f>
        <v>DECB</v>
      </c>
    </row>
    <row r="102" spans="1:10" x14ac:dyDescent="0.25">
      <c r="A102" s="5" t="s">
        <v>530</v>
      </c>
      <c r="B102" s="4">
        <v>1034874367</v>
      </c>
      <c r="C102" s="7">
        <v>44928.424305555556</v>
      </c>
      <c r="D102" s="5" t="s">
        <v>6</v>
      </c>
      <c r="E102" s="4" t="s">
        <v>1052</v>
      </c>
      <c r="F102" s="4" t="s">
        <v>422</v>
      </c>
      <c r="G102" s="6">
        <v>133</v>
      </c>
      <c r="H102" s="61">
        <v>2.6</v>
      </c>
      <c r="I102" s="4" t="str">
        <f>VLOOKUP(A102,Effectif!B:J,6,0)</f>
        <v>Lise DE WITTE</v>
      </c>
      <c r="J102" s="4" t="str">
        <f>VLOOKUP(A102,Effectif!B:J,8,0)</f>
        <v>DECB</v>
      </c>
    </row>
    <row r="103" spans="1:10" x14ac:dyDescent="0.25">
      <c r="A103" s="5" t="s">
        <v>529</v>
      </c>
      <c r="B103" s="4">
        <v>1034876680</v>
      </c>
      <c r="C103" s="7">
        <v>44928.688194444447</v>
      </c>
      <c r="D103" s="5" t="s">
        <v>6</v>
      </c>
      <c r="E103" s="4" t="s">
        <v>1052</v>
      </c>
      <c r="F103" s="4" t="s">
        <v>423</v>
      </c>
      <c r="G103" s="6">
        <v>149.65</v>
      </c>
      <c r="H103" s="61">
        <v>2.5</v>
      </c>
      <c r="I103" s="4" t="str">
        <f>VLOOKUP(A103,Effectif!B:J,6,0)</f>
        <v>Lise DE WITTE</v>
      </c>
      <c r="J103" s="4" t="str">
        <f>VLOOKUP(A103,Effectif!B:J,8,0)</f>
        <v>DECB</v>
      </c>
    </row>
    <row r="104" spans="1:10" x14ac:dyDescent="0.25">
      <c r="A104" s="5" t="s">
        <v>557</v>
      </c>
      <c r="B104" s="4">
        <v>1034871986</v>
      </c>
      <c r="C104" s="7">
        <v>44928.537499999999</v>
      </c>
      <c r="D104" s="5" t="s">
        <v>6</v>
      </c>
      <c r="E104" s="4" t="s">
        <v>1052</v>
      </c>
      <c r="F104" s="4" t="s">
        <v>424</v>
      </c>
      <c r="G104" s="6">
        <v>64.63</v>
      </c>
      <c r="H104" s="61">
        <v>3</v>
      </c>
      <c r="I104" s="4" t="str">
        <f>VLOOKUP(A104,Effectif!B:J,6,0)</f>
        <v>Lise DE WITTE</v>
      </c>
      <c r="J104" s="4" t="str">
        <f>VLOOKUP(A104,Effectif!B:J,8,0)</f>
        <v>DECB</v>
      </c>
    </row>
    <row r="105" spans="1:10" x14ac:dyDescent="0.25">
      <c r="A105" s="5" t="s">
        <v>577</v>
      </c>
      <c r="B105" s="4">
        <v>1034876437</v>
      </c>
      <c r="C105" s="7">
        <v>44928.458333333336</v>
      </c>
      <c r="D105" s="5" t="s">
        <v>6</v>
      </c>
      <c r="E105" s="4" t="s">
        <v>1052</v>
      </c>
      <c r="F105" s="4" t="s">
        <v>425</v>
      </c>
      <c r="G105" s="6">
        <v>200</v>
      </c>
      <c r="H105" s="61">
        <v>6.4</v>
      </c>
      <c r="I105" s="4" t="str">
        <f>VLOOKUP(A105,Effectif!B:J,6,0)</f>
        <v>Hugo MARCHAL</v>
      </c>
      <c r="J105" s="4" t="str">
        <f>VLOOKUP(A105,Effectif!B:J,8,0)</f>
        <v>DECB</v>
      </c>
    </row>
    <row r="106" spans="1:10" x14ac:dyDescent="0.25">
      <c r="A106" s="5" t="s">
        <v>529</v>
      </c>
      <c r="B106" s="4">
        <v>1034874178</v>
      </c>
      <c r="C106" s="7">
        <v>44928.49722222222</v>
      </c>
      <c r="D106" s="5" t="s">
        <v>6</v>
      </c>
      <c r="E106" s="4" t="s">
        <v>1052</v>
      </c>
      <c r="F106" s="4" t="s">
        <v>426</v>
      </c>
      <c r="G106" s="6">
        <v>37.28</v>
      </c>
      <c r="H106" s="61">
        <v>6.7</v>
      </c>
      <c r="I106" s="4" t="str">
        <f>VLOOKUP(A106,Effectif!B:J,6,0)</f>
        <v>Lise DE WITTE</v>
      </c>
      <c r="J106" s="4" t="str">
        <f>VLOOKUP(A106,Effectif!B:J,8,0)</f>
        <v>DECB</v>
      </c>
    </row>
    <row r="107" spans="1:10" x14ac:dyDescent="0.25">
      <c r="A107" s="5" t="s">
        <v>529</v>
      </c>
      <c r="B107" s="4">
        <v>1034875002</v>
      </c>
      <c r="C107" s="7">
        <v>44928.597916666666</v>
      </c>
      <c r="D107" s="5" t="s">
        <v>7</v>
      </c>
      <c r="E107" s="4" t="s">
        <v>1052</v>
      </c>
      <c r="F107" s="4" t="s">
        <v>427</v>
      </c>
      <c r="G107" s="6">
        <v>5</v>
      </c>
      <c r="H107" s="61">
        <v>5.2</v>
      </c>
      <c r="I107" s="4" t="str">
        <f>VLOOKUP(A107,Effectif!B:J,6,0)</f>
        <v>Lise DE WITTE</v>
      </c>
      <c r="J107" s="4" t="str">
        <f>VLOOKUP(A107,Effectif!B:J,8,0)</f>
        <v>DECB</v>
      </c>
    </row>
    <row r="108" spans="1:10" x14ac:dyDescent="0.25">
      <c r="A108" s="5" t="s">
        <v>554</v>
      </c>
      <c r="B108" s="4">
        <v>1034874669</v>
      </c>
      <c r="C108" s="7">
        <v>44928.649305555555</v>
      </c>
      <c r="D108" s="5" t="s">
        <v>7</v>
      </c>
      <c r="E108" s="4" t="s">
        <v>1052</v>
      </c>
      <c r="F108" s="4" t="s">
        <v>428</v>
      </c>
      <c r="G108" s="6">
        <v>100</v>
      </c>
      <c r="H108" s="61">
        <v>2.2999999999999998</v>
      </c>
      <c r="I108" s="4" t="str">
        <f>VLOOKUP(A108,Effectif!B:J,6,0)</f>
        <v>Lise DE WITTE</v>
      </c>
      <c r="J108" s="4" t="str">
        <f>VLOOKUP(A108,Effectif!B:J,8,0)</f>
        <v>DECB</v>
      </c>
    </row>
    <row r="109" spans="1:10" x14ac:dyDescent="0.25">
      <c r="A109" s="5" t="s">
        <v>574</v>
      </c>
      <c r="B109" s="4">
        <v>1034875898</v>
      </c>
      <c r="C109" s="7">
        <v>44928.713888888888</v>
      </c>
      <c r="D109" s="5" t="s">
        <v>6</v>
      </c>
      <c r="E109" s="4" t="s">
        <v>1052</v>
      </c>
      <c r="F109" s="4" t="s">
        <v>429</v>
      </c>
      <c r="G109" s="6">
        <v>130.34</v>
      </c>
      <c r="H109" s="61">
        <v>4.4000000000000004</v>
      </c>
      <c r="I109" s="4" t="str">
        <f>VLOOKUP(A109,Effectif!B:J,6,0)</f>
        <v>Hugo MARCHAL</v>
      </c>
      <c r="J109" s="4" t="str">
        <f>VLOOKUP(A109,Effectif!B:J,8,0)</f>
        <v>DECB</v>
      </c>
    </row>
    <row r="110" spans="1:10" x14ac:dyDescent="0.25">
      <c r="A110" s="5" t="s">
        <v>555</v>
      </c>
      <c r="B110" s="4">
        <v>1034872528</v>
      </c>
      <c r="C110" s="7">
        <v>44928.74722222222</v>
      </c>
      <c r="D110" s="5" t="s">
        <v>6</v>
      </c>
      <c r="E110" s="4" t="s">
        <v>1052</v>
      </c>
      <c r="F110" s="4" t="s">
        <v>430</v>
      </c>
      <c r="G110" s="6">
        <v>91.83</v>
      </c>
      <c r="H110" s="61">
        <v>2</v>
      </c>
      <c r="I110" s="4" t="str">
        <f>VLOOKUP(A110,Effectif!B:J,6,0)</f>
        <v>Lise DE WITTE</v>
      </c>
      <c r="J110" s="4" t="str">
        <f>VLOOKUP(A110,Effectif!B:J,8,0)</f>
        <v>DECB</v>
      </c>
    </row>
    <row r="111" spans="1:10" x14ac:dyDescent="0.25">
      <c r="A111" s="5" t="s">
        <v>552</v>
      </c>
      <c r="B111" s="4">
        <v>1034876174</v>
      </c>
      <c r="C111" s="7">
        <v>44928.645138888889</v>
      </c>
      <c r="D111" s="5" t="s">
        <v>7</v>
      </c>
      <c r="E111" s="4" t="s">
        <v>1052</v>
      </c>
      <c r="F111" s="4" t="s">
        <v>431</v>
      </c>
      <c r="G111" s="6">
        <v>16.010000000000002</v>
      </c>
      <c r="H111" s="61">
        <v>4.9000000000000004</v>
      </c>
      <c r="I111" s="4" t="str">
        <f>VLOOKUP(A111,Effectif!B:J,6,0)</f>
        <v>Lise DE WITTE</v>
      </c>
      <c r="J111" s="4" t="str">
        <f>VLOOKUP(A111,Effectif!B:J,8,0)</f>
        <v>DECB</v>
      </c>
    </row>
    <row r="112" spans="1:10" x14ac:dyDescent="0.25">
      <c r="A112" s="5" t="s">
        <v>531</v>
      </c>
      <c r="B112" s="4">
        <v>1034876382</v>
      </c>
      <c r="C112" s="7">
        <v>44928.631249999999</v>
      </c>
      <c r="D112" s="5" t="s">
        <v>6</v>
      </c>
      <c r="E112" s="4" t="s">
        <v>1052</v>
      </c>
      <c r="F112" s="4" t="s">
        <v>432</v>
      </c>
      <c r="G112" s="6">
        <v>87</v>
      </c>
      <c r="H112" s="61">
        <v>7</v>
      </c>
      <c r="I112" s="4" t="str">
        <f>VLOOKUP(A112,Effectif!B:J,6,0)</f>
        <v>Lise DE WITTE</v>
      </c>
      <c r="J112" s="4" t="str">
        <f>VLOOKUP(A112,Effectif!B:J,8,0)</f>
        <v>DECB</v>
      </c>
    </row>
    <row r="113" spans="1:10" x14ac:dyDescent="0.25">
      <c r="A113" s="5" t="s">
        <v>582</v>
      </c>
      <c r="B113" s="4">
        <v>1034873504</v>
      </c>
      <c r="C113" s="7">
        <v>44928.745833333334</v>
      </c>
      <c r="D113" s="5" t="s">
        <v>6</v>
      </c>
      <c r="E113" s="4" t="s">
        <v>1052</v>
      </c>
      <c r="F113" s="4" t="s">
        <v>433</v>
      </c>
      <c r="G113" s="6">
        <v>253</v>
      </c>
      <c r="H113" s="61">
        <v>2.9</v>
      </c>
      <c r="I113" s="4" t="str">
        <f>VLOOKUP(A113,Effectif!B:J,6,0)</f>
        <v>Hugo MARCHAL</v>
      </c>
      <c r="J113" s="4" t="str">
        <f>VLOOKUP(A113,Effectif!B:J,8,0)</f>
        <v>DECB</v>
      </c>
    </row>
    <row r="114" spans="1:10" x14ac:dyDescent="0.25">
      <c r="A114" s="5" t="s">
        <v>531</v>
      </c>
      <c r="B114" s="4">
        <v>1034872414</v>
      </c>
      <c r="C114" s="7">
        <v>44928.438194444447</v>
      </c>
      <c r="D114" s="5" t="s">
        <v>7</v>
      </c>
      <c r="E114" s="4" t="s">
        <v>1052</v>
      </c>
      <c r="F114" s="4" t="s">
        <v>434</v>
      </c>
      <c r="G114" s="6">
        <v>12.71</v>
      </c>
      <c r="H114" s="61">
        <v>5.8</v>
      </c>
      <c r="I114" s="4" t="str">
        <f>VLOOKUP(A114,Effectif!B:J,6,0)</f>
        <v>Lise DE WITTE</v>
      </c>
      <c r="J114" s="4" t="str">
        <f>VLOOKUP(A114,Effectif!B:J,8,0)</f>
        <v>DECB</v>
      </c>
    </row>
    <row r="115" spans="1:10" x14ac:dyDescent="0.25">
      <c r="A115" s="5" t="s">
        <v>557</v>
      </c>
      <c r="B115" s="4">
        <v>1034873438</v>
      </c>
      <c r="C115" s="7">
        <v>44928.539583333331</v>
      </c>
      <c r="D115" s="5" t="s">
        <v>7</v>
      </c>
      <c r="E115" s="4" t="s">
        <v>1052</v>
      </c>
      <c r="F115" s="4" t="s">
        <v>435</v>
      </c>
      <c r="G115" s="6">
        <v>40</v>
      </c>
      <c r="H115" s="61">
        <v>6.9</v>
      </c>
      <c r="I115" s="4" t="str">
        <f>VLOOKUP(A115,Effectif!B:J,6,0)</f>
        <v>Lise DE WITTE</v>
      </c>
      <c r="J115" s="4" t="str">
        <f>VLOOKUP(A115,Effectif!B:J,8,0)</f>
        <v>DECB</v>
      </c>
    </row>
    <row r="116" spans="1:10" x14ac:dyDescent="0.25">
      <c r="A116" s="5" t="s">
        <v>557</v>
      </c>
      <c r="B116" s="4">
        <v>1034875814</v>
      </c>
      <c r="C116" s="7">
        <v>44928.4375</v>
      </c>
      <c r="D116" s="5" t="s">
        <v>6</v>
      </c>
      <c r="E116" s="4" t="s">
        <v>1052</v>
      </c>
      <c r="F116" s="4" t="s">
        <v>416</v>
      </c>
      <c r="G116" s="6">
        <v>88.57</v>
      </c>
      <c r="H116" s="61">
        <v>5.5</v>
      </c>
      <c r="I116" s="4" t="str">
        <f>VLOOKUP(A116,Effectif!B:J,6,0)</f>
        <v>Lise DE WITTE</v>
      </c>
      <c r="J116" s="4" t="str">
        <f>VLOOKUP(A116,Effectif!B:J,8,0)</f>
        <v>DECB</v>
      </c>
    </row>
    <row r="117" spans="1:10" x14ac:dyDescent="0.25">
      <c r="A117" s="5" t="s">
        <v>537</v>
      </c>
      <c r="B117" s="4">
        <v>1034874027</v>
      </c>
      <c r="C117" s="7">
        <v>44928.595138888886</v>
      </c>
      <c r="D117" s="5" t="s">
        <v>6</v>
      </c>
      <c r="E117" s="4" t="s">
        <v>1052</v>
      </c>
      <c r="F117" s="4" t="s">
        <v>417</v>
      </c>
      <c r="G117" s="6">
        <v>100</v>
      </c>
      <c r="H117" s="61">
        <v>5.8</v>
      </c>
      <c r="I117" s="4" t="str">
        <f>VLOOKUP(A117,Effectif!B:J,6,0)</f>
        <v>Lise DE WITTE</v>
      </c>
      <c r="J117" s="4" t="str">
        <f>VLOOKUP(A117,Effectif!B:J,8,0)</f>
        <v>DECB</v>
      </c>
    </row>
    <row r="118" spans="1:10" x14ac:dyDescent="0.25">
      <c r="A118" s="5" t="s">
        <v>582</v>
      </c>
      <c r="B118" s="4">
        <v>1034870761</v>
      </c>
      <c r="C118" s="7">
        <v>44928.618750000001</v>
      </c>
      <c r="D118" s="5" t="s">
        <v>6</v>
      </c>
      <c r="E118" s="4" t="s">
        <v>1052</v>
      </c>
      <c r="F118" s="4" t="s">
        <v>418</v>
      </c>
      <c r="G118" s="6">
        <v>50</v>
      </c>
      <c r="H118" s="61">
        <v>3</v>
      </c>
      <c r="I118" s="4" t="str">
        <f>VLOOKUP(A118,Effectif!B:J,6,0)</f>
        <v>Hugo MARCHAL</v>
      </c>
      <c r="J118" s="4" t="str">
        <f>VLOOKUP(A118,Effectif!B:J,8,0)</f>
        <v>DECB</v>
      </c>
    </row>
    <row r="119" spans="1:10" x14ac:dyDescent="0.25">
      <c r="A119" s="5" t="s">
        <v>552</v>
      </c>
      <c r="B119" s="4">
        <v>1034876555</v>
      </c>
      <c r="C119" s="7">
        <v>44928.715277777781</v>
      </c>
      <c r="D119" s="5" t="s">
        <v>7</v>
      </c>
      <c r="E119" s="4" t="s">
        <v>1052</v>
      </c>
      <c r="F119" s="4" t="s">
        <v>419</v>
      </c>
      <c r="G119" s="6">
        <v>46.43</v>
      </c>
      <c r="H119" s="61">
        <v>4.7</v>
      </c>
      <c r="I119" s="4" t="str">
        <f>VLOOKUP(A119,Effectif!B:J,6,0)</f>
        <v>Lise DE WITTE</v>
      </c>
      <c r="J119" s="4" t="str">
        <f>VLOOKUP(A119,Effectif!B:J,8,0)</f>
        <v>DECB</v>
      </c>
    </row>
    <row r="120" spans="1:10" x14ac:dyDescent="0.25">
      <c r="A120" s="5" t="s">
        <v>544</v>
      </c>
      <c r="B120" s="4">
        <v>1034874246</v>
      </c>
      <c r="C120" s="7">
        <v>44928.745138888888</v>
      </c>
      <c r="D120" s="5" t="s">
        <v>6</v>
      </c>
      <c r="E120" s="4" t="s">
        <v>1052</v>
      </c>
      <c r="F120" s="4" t="s">
        <v>420</v>
      </c>
      <c r="G120" s="6">
        <v>150</v>
      </c>
      <c r="H120" s="61">
        <v>3</v>
      </c>
      <c r="I120" s="4" t="str">
        <f>VLOOKUP(A120,Effectif!B:J,6,0)</f>
        <v>Lise DE WITTE</v>
      </c>
      <c r="J120" s="4" t="str">
        <f>VLOOKUP(A120,Effectif!B:J,8,0)</f>
        <v>DECB</v>
      </c>
    </row>
    <row r="121" spans="1:10" x14ac:dyDescent="0.25">
      <c r="A121" s="5" t="s">
        <v>556</v>
      </c>
      <c r="B121" s="4">
        <v>1034874373</v>
      </c>
      <c r="C121" s="7">
        <v>44928.654861111114</v>
      </c>
      <c r="D121" s="5" t="s">
        <v>6</v>
      </c>
      <c r="E121" s="4" t="s">
        <v>1052</v>
      </c>
      <c r="F121" s="4" t="s">
        <v>421</v>
      </c>
      <c r="G121" s="6">
        <v>120</v>
      </c>
      <c r="H121" s="61">
        <v>3.7</v>
      </c>
      <c r="I121" s="4" t="str">
        <f>VLOOKUP(A121,Effectif!B:J,6,0)</f>
        <v>Lise DE WITTE</v>
      </c>
      <c r="J121" s="4" t="str">
        <f>VLOOKUP(A121,Effectif!B:J,8,0)</f>
        <v>DECB</v>
      </c>
    </row>
    <row r="122" spans="1:10" x14ac:dyDescent="0.25">
      <c r="A122" s="5" t="s">
        <v>562</v>
      </c>
      <c r="B122" s="4">
        <v>1034874823</v>
      </c>
      <c r="C122" s="7">
        <v>44928.65902777778</v>
      </c>
      <c r="D122" s="5" t="s">
        <v>7</v>
      </c>
      <c r="E122" s="4" t="s">
        <v>1052</v>
      </c>
      <c r="F122" s="4" t="s">
        <v>422</v>
      </c>
      <c r="G122" s="6">
        <v>50</v>
      </c>
      <c r="H122" s="61">
        <v>6.8</v>
      </c>
      <c r="I122" s="4" t="str">
        <f>VLOOKUP(A122,Effectif!B:J,6,0)</f>
        <v>Lise DE WITTE</v>
      </c>
      <c r="J122" s="4" t="str">
        <f>VLOOKUP(A122,Effectif!B:J,8,0)</f>
        <v>DECB</v>
      </c>
    </row>
    <row r="123" spans="1:10" x14ac:dyDescent="0.25">
      <c r="A123" s="5" t="s">
        <v>577</v>
      </c>
      <c r="B123" s="4">
        <v>1034871714</v>
      </c>
      <c r="C123" s="7">
        <v>44928.568749999999</v>
      </c>
      <c r="D123" s="5" t="s">
        <v>6</v>
      </c>
      <c r="E123" s="4" t="s">
        <v>1052</v>
      </c>
      <c r="F123" s="4" t="s">
        <v>423</v>
      </c>
      <c r="G123" s="6">
        <v>119</v>
      </c>
      <c r="H123" s="61">
        <v>6.5</v>
      </c>
      <c r="I123" s="4" t="str">
        <f>VLOOKUP(A123,Effectif!B:J,6,0)</f>
        <v>Hugo MARCHAL</v>
      </c>
      <c r="J123" s="4" t="str">
        <f>VLOOKUP(A123,Effectif!B:J,8,0)</f>
        <v>DECB</v>
      </c>
    </row>
    <row r="124" spans="1:10" x14ac:dyDescent="0.25">
      <c r="A124" s="5" t="s">
        <v>582</v>
      </c>
      <c r="B124" s="4">
        <v>1034870610</v>
      </c>
      <c r="C124" s="7">
        <v>44928.693749999999</v>
      </c>
      <c r="D124" s="5" t="s">
        <v>6</v>
      </c>
      <c r="E124" s="4" t="s">
        <v>1052</v>
      </c>
      <c r="F124" s="4" t="s">
        <v>424</v>
      </c>
      <c r="G124" s="6">
        <v>172</v>
      </c>
      <c r="H124" s="61">
        <v>1.2</v>
      </c>
      <c r="I124" s="4" t="str">
        <f>VLOOKUP(A124,Effectif!B:J,6,0)</f>
        <v>Hugo MARCHAL</v>
      </c>
      <c r="J124" s="4" t="str">
        <f>VLOOKUP(A124,Effectif!B:J,8,0)</f>
        <v>DECB</v>
      </c>
    </row>
    <row r="125" spans="1:10" x14ac:dyDescent="0.25">
      <c r="A125" s="5" t="s">
        <v>537</v>
      </c>
      <c r="B125" s="4">
        <v>1034874814</v>
      </c>
      <c r="C125" s="7">
        <v>44928.465277777781</v>
      </c>
      <c r="D125" s="5" t="s">
        <v>6</v>
      </c>
      <c r="E125" s="4" t="s">
        <v>1052</v>
      </c>
      <c r="F125" s="4" t="s">
        <v>425</v>
      </c>
      <c r="G125" s="6">
        <v>31.92</v>
      </c>
      <c r="H125" s="61">
        <v>7</v>
      </c>
      <c r="I125" s="4" t="str">
        <f>VLOOKUP(A125,Effectif!B:J,6,0)</f>
        <v>Lise DE WITTE</v>
      </c>
      <c r="J125" s="4" t="str">
        <f>VLOOKUP(A125,Effectif!B:J,8,0)</f>
        <v>DECB</v>
      </c>
    </row>
    <row r="126" spans="1:10" x14ac:dyDescent="0.25">
      <c r="A126" s="5" t="s">
        <v>529</v>
      </c>
      <c r="B126" s="4">
        <v>1034874908</v>
      </c>
      <c r="C126" s="7">
        <v>44928.504861111112</v>
      </c>
      <c r="D126" s="5" t="s">
        <v>6</v>
      </c>
      <c r="E126" s="4" t="s">
        <v>1052</v>
      </c>
      <c r="F126" s="4" t="s">
        <v>426</v>
      </c>
      <c r="G126" s="6">
        <v>164.49</v>
      </c>
      <c r="H126" s="61">
        <v>4.8</v>
      </c>
      <c r="I126" s="4" t="str">
        <f>VLOOKUP(A126,Effectif!B:J,6,0)</f>
        <v>Lise DE WITTE</v>
      </c>
      <c r="J126" s="4" t="str">
        <f>VLOOKUP(A126,Effectif!B:J,8,0)</f>
        <v>DECB</v>
      </c>
    </row>
    <row r="127" spans="1:10" x14ac:dyDescent="0.25">
      <c r="A127" s="5" t="s">
        <v>537</v>
      </c>
      <c r="B127" s="4">
        <v>1034875715</v>
      </c>
      <c r="C127" s="7">
        <v>44928.47152777778</v>
      </c>
      <c r="D127" s="5" t="s">
        <v>6</v>
      </c>
      <c r="E127" s="4" t="s">
        <v>1052</v>
      </c>
      <c r="F127" s="4" t="s">
        <v>427</v>
      </c>
      <c r="G127" s="6">
        <v>109.25</v>
      </c>
      <c r="H127" s="61">
        <v>3</v>
      </c>
      <c r="I127" s="4" t="str">
        <f>VLOOKUP(A127,Effectif!B:J,6,0)</f>
        <v>Lise DE WITTE</v>
      </c>
      <c r="J127" s="4" t="str">
        <f>VLOOKUP(A127,Effectif!B:J,8,0)</f>
        <v>DECB</v>
      </c>
    </row>
    <row r="128" spans="1:10" x14ac:dyDescent="0.25">
      <c r="A128" s="5" t="s">
        <v>558</v>
      </c>
      <c r="B128" s="4">
        <v>1034872801</v>
      </c>
      <c r="C128" s="7">
        <v>44928.783333333333</v>
      </c>
      <c r="D128" s="5" t="s">
        <v>7</v>
      </c>
      <c r="E128" s="4" t="s">
        <v>1052</v>
      </c>
      <c r="F128" s="4" t="s">
        <v>428</v>
      </c>
      <c r="G128" s="6">
        <v>214</v>
      </c>
      <c r="H128" s="61">
        <v>2</v>
      </c>
      <c r="I128" s="4" t="str">
        <f>VLOOKUP(A128,Effectif!B:J,6,0)</f>
        <v>Lise DE WITTE</v>
      </c>
      <c r="J128" s="4" t="str">
        <f>VLOOKUP(A128,Effectif!B:J,8,0)</f>
        <v>DECB</v>
      </c>
    </row>
    <row r="129" spans="1:10" x14ac:dyDescent="0.25">
      <c r="A129" s="5" t="s">
        <v>588</v>
      </c>
      <c r="B129" s="4">
        <v>1034875815</v>
      </c>
      <c r="C129" s="7">
        <v>44928.705555555556</v>
      </c>
      <c r="D129" s="5" t="s">
        <v>6</v>
      </c>
      <c r="E129" s="4" t="s">
        <v>1052</v>
      </c>
      <c r="F129" s="4" t="s">
        <v>429</v>
      </c>
      <c r="G129" s="6">
        <v>104</v>
      </c>
      <c r="H129" s="61">
        <v>5.5</v>
      </c>
      <c r="I129" s="4" t="str">
        <f>VLOOKUP(A129,Effectif!B:J,6,0)</f>
        <v>Hugo MARCHAL</v>
      </c>
      <c r="J129" s="4" t="str">
        <f>VLOOKUP(A129,Effectif!B:J,8,0)</f>
        <v>DECB</v>
      </c>
    </row>
    <row r="130" spans="1:10" x14ac:dyDescent="0.25">
      <c r="A130" s="5" t="s">
        <v>575</v>
      </c>
      <c r="B130" s="4">
        <v>1034868875</v>
      </c>
      <c r="C130" s="7">
        <v>44928.602083333331</v>
      </c>
      <c r="D130" s="5" t="s">
        <v>6</v>
      </c>
      <c r="E130" s="4" t="s">
        <v>1052</v>
      </c>
      <c r="F130" s="4" t="s">
        <v>430</v>
      </c>
      <c r="G130" s="6">
        <v>61</v>
      </c>
      <c r="H130" s="61">
        <v>2</v>
      </c>
      <c r="I130" s="4" t="str">
        <f>VLOOKUP(A130,Effectif!B:J,6,0)</f>
        <v>Hugo MARCHAL</v>
      </c>
      <c r="J130" s="4" t="str">
        <f>VLOOKUP(A130,Effectif!B:J,8,0)</f>
        <v>DECB</v>
      </c>
    </row>
    <row r="131" spans="1:10" x14ac:dyDescent="0.25">
      <c r="A131" s="5" t="s">
        <v>573</v>
      </c>
      <c r="B131" s="4">
        <v>1034876875</v>
      </c>
      <c r="C131" s="7">
        <v>44928.713194444441</v>
      </c>
      <c r="D131" s="5" t="s">
        <v>7</v>
      </c>
      <c r="E131" s="4" t="s">
        <v>1052</v>
      </c>
      <c r="F131" s="4" t="s">
        <v>431</v>
      </c>
      <c r="G131" s="6">
        <v>190</v>
      </c>
      <c r="H131" s="61">
        <v>2.2999999999999998</v>
      </c>
      <c r="I131" s="4" t="str">
        <f>VLOOKUP(A131,Effectif!B:J,6,0)</f>
        <v>Hugo MARCHAL</v>
      </c>
      <c r="J131" s="4" t="str">
        <f>VLOOKUP(A131,Effectif!B:J,8,0)</f>
        <v>DECB</v>
      </c>
    </row>
    <row r="132" spans="1:10" x14ac:dyDescent="0.25">
      <c r="A132" s="5" t="s">
        <v>574</v>
      </c>
      <c r="B132" s="4">
        <v>1034874364</v>
      </c>
      <c r="C132" s="7">
        <v>44928.513888888891</v>
      </c>
      <c r="D132" s="5" t="s">
        <v>6</v>
      </c>
      <c r="E132" s="4" t="s">
        <v>1052</v>
      </c>
      <c r="F132" s="4" t="s">
        <v>432</v>
      </c>
      <c r="G132" s="6">
        <v>11.68</v>
      </c>
      <c r="H132" s="61">
        <v>2.4</v>
      </c>
      <c r="I132" s="4" t="str">
        <f>VLOOKUP(A132,Effectif!B:J,6,0)</f>
        <v>Hugo MARCHAL</v>
      </c>
      <c r="J132" s="4" t="str">
        <f>VLOOKUP(A132,Effectif!B:J,8,0)</f>
        <v>DECB</v>
      </c>
    </row>
    <row r="133" spans="1:10" x14ac:dyDescent="0.25">
      <c r="A133" s="5" t="s">
        <v>574</v>
      </c>
      <c r="B133" s="4">
        <v>1034868878</v>
      </c>
      <c r="C133" s="7">
        <v>44928.724305555559</v>
      </c>
      <c r="D133" s="5" t="s">
        <v>6</v>
      </c>
      <c r="E133" s="4" t="s">
        <v>1052</v>
      </c>
      <c r="F133" s="4" t="s">
        <v>433</v>
      </c>
      <c r="G133" s="6">
        <v>25</v>
      </c>
      <c r="H133" s="61">
        <v>2.5</v>
      </c>
      <c r="I133" s="4" t="str">
        <f>VLOOKUP(A133,Effectif!B:J,6,0)</f>
        <v>Hugo MARCHAL</v>
      </c>
      <c r="J133" s="4" t="str">
        <f>VLOOKUP(A133,Effectif!B:J,8,0)</f>
        <v>DECB</v>
      </c>
    </row>
    <row r="134" spans="1:10" x14ac:dyDescent="0.25">
      <c r="A134" s="5" t="s">
        <v>574</v>
      </c>
      <c r="B134" s="4">
        <v>1034868994</v>
      </c>
      <c r="C134" s="7">
        <v>44928.647222222222</v>
      </c>
      <c r="D134" s="5" t="s">
        <v>6</v>
      </c>
      <c r="E134" s="4" t="s">
        <v>1052</v>
      </c>
      <c r="F134" s="4" t="s">
        <v>435</v>
      </c>
      <c r="G134" s="6">
        <v>15.62</v>
      </c>
      <c r="H134" s="61">
        <v>2.5</v>
      </c>
      <c r="I134" s="4" t="str">
        <f>VLOOKUP(A134,Effectif!B:J,6,0)</f>
        <v>Hugo MARCHAL</v>
      </c>
      <c r="J134" s="4" t="str">
        <f>VLOOKUP(A134,Effectif!B:J,8,0)</f>
        <v>DECB</v>
      </c>
    </row>
    <row r="135" spans="1:10" x14ac:dyDescent="0.25">
      <c r="A135" s="5" t="s">
        <v>552</v>
      </c>
      <c r="B135" s="4">
        <v>1034869122</v>
      </c>
      <c r="C135" s="7">
        <v>44928.710416666669</v>
      </c>
      <c r="D135" s="5" t="s">
        <v>6</v>
      </c>
      <c r="E135" s="4" t="s">
        <v>1052</v>
      </c>
      <c r="F135" s="4" t="s">
        <v>416</v>
      </c>
      <c r="G135" s="6">
        <v>14.31</v>
      </c>
      <c r="H135" s="61">
        <v>3</v>
      </c>
      <c r="I135" s="4" t="str">
        <f>VLOOKUP(A135,Effectif!B:J,6,0)</f>
        <v>Lise DE WITTE</v>
      </c>
      <c r="J135" s="4" t="str">
        <f>VLOOKUP(A135,Effectif!B:J,8,0)</f>
        <v>DECB</v>
      </c>
    </row>
    <row r="136" spans="1:10" x14ac:dyDescent="0.25">
      <c r="A136" s="5" t="s">
        <v>557</v>
      </c>
      <c r="B136" s="4">
        <v>1034868877</v>
      </c>
      <c r="C136" s="7">
        <v>44928.677777777775</v>
      </c>
      <c r="D136" s="5" t="s">
        <v>8</v>
      </c>
      <c r="E136" s="4" t="s">
        <v>1052</v>
      </c>
      <c r="F136" s="4" t="s">
        <v>417</v>
      </c>
      <c r="G136" s="6">
        <v>71</v>
      </c>
      <c r="H136" s="61">
        <v>6.4</v>
      </c>
      <c r="I136" s="4" t="str">
        <f>VLOOKUP(A136,Effectif!B:J,6,0)</f>
        <v>Lise DE WITTE</v>
      </c>
      <c r="J136" s="4" t="str">
        <f>VLOOKUP(A136,Effectif!B:J,8,0)</f>
        <v>DECB</v>
      </c>
    </row>
    <row r="137" spans="1:10" x14ac:dyDescent="0.25">
      <c r="A137" s="5" t="s">
        <v>555</v>
      </c>
      <c r="B137" s="4">
        <v>1034876679</v>
      </c>
      <c r="C137" s="7">
        <v>44928.517361111109</v>
      </c>
      <c r="D137" s="5" t="s">
        <v>6</v>
      </c>
      <c r="E137" s="4" t="s">
        <v>1052</v>
      </c>
      <c r="F137" s="4" t="s">
        <v>418</v>
      </c>
      <c r="G137" s="6">
        <v>74.739999999999995</v>
      </c>
      <c r="H137" s="61">
        <v>6.7</v>
      </c>
      <c r="I137" s="4" t="str">
        <f>VLOOKUP(A137,Effectif!B:J,6,0)</f>
        <v>Lise DE WITTE</v>
      </c>
      <c r="J137" s="4" t="str">
        <f>VLOOKUP(A137,Effectif!B:J,8,0)</f>
        <v>DECB</v>
      </c>
    </row>
    <row r="138" spans="1:10" x14ac:dyDescent="0.25">
      <c r="A138" s="5" t="s">
        <v>572</v>
      </c>
      <c r="B138" s="4">
        <v>1034876279</v>
      </c>
      <c r="C138" s="7">
        <v>44928.779861111114</v>
      </c>
      <c r="D138" s="5" t="s">
        <v>6</v>
      </c>
      <c r="E138" s="4" t="s">
        <v>1052</v>
      </c>
      <c r="F138" s="4" t="s">
        <v>419</v>
      </c>
      <c r="G138" s="6">
        <v>243</v>
      </c>
      <c r="H138" s="61">
        <v>5.2</v>
      </c>
      <c r="I138" s="4" t="str">
        <f>VLOOKUP(A138,Effectif!B:J,6,0)</f>
        <v>Lise DE WITTE</v>
      </c>
      <c r="J138" s="4" t="str">
        <f>VLOOKUP(A138,Effectif!B:J,8,0)</f>
        <v>DECB</v>
      </c>
    </row>
    <row r="139" spans="1:10" x14ac:dyDescent="0.25">
      <c r="A139" s="5" t="s">
        <v>588</v>
      </c>
      <c r="B139" s="4">
        <v>1034870763</v>
      </c>
      <c r="C139" s="7">
        <v>44928.606249999997</v>
      </c>
      <c r="D139" s="5" t="s">
        <v>7</v>
      </c>
      <c r="E139" s="4" t="s">
        <v>1052</v>
      </c>
      <c r="F139" s="4" t="s">
        <v>420</v>
      </c>
      <c r="G139" s="6">
        <v>189</v>
      </c>
      <c r="H139" s="61">
        <v>2.2999999999999998</v>
      </c>
      <c r="I139" s="4" t="str">
        <f>VLOOKUP(A139,Effectif!B:J,6,0)</f>
        <v>Hugo MARCHAL</v>
      </c>
      <c r="J139" s="4" t="str">
        <f>VLOOKUP(A139,Effectif!B:J,8,0)</f>
        <v>DECB</v>
      </c>
    </row>
    <row r="140" spans="1:10" x14ac:dyDescent="0.25">
      <c r="A140" s="5" t="s">
        <v>531</v>
      </c>
      <c r="B140" s="4">
        <v>1034868876</v>
      </c>
      <c r="C140" s="7">
        <v>44928.62777777778</v>
      </c>
      <c r="D140" s="5" t="s">
        <v>6</v>
      </c>
      <c r="E140" s="4" t="s">
        <v>1052</v>
      </c>
      <c r="F140" s="4" t="s">
        <v>421</v>
      </c>
      <c r="G140" s="6">
        <v>80</v>
      </c>
      <c r="H140" s="61">
        <v>4.4000000000000004</v>
      </c>
      <c r="I140" s="4" t="str">
        <f>VLOOKUP(A140,Effectif!B:J,6,0)</f>
        <v>Lise DE WITTE</v>
      </c>
      <c r="J140" s="4" t="str">
        <f>VLOOKUP(A140,Effectif!B:J,8,0)</f>
        <v>DECB</v>
      </c>
    </row>
    <row r="141" spans="1:10" x14ac:dyDescent="0.25">
      <c r="A141" s="5" t="s">
        <v>555</v>
      </c>
      <c r="B141" s="4">
        <v>1034870892</v>
      </c>
      <c r="C141" s="7">
        <v>44928.570138888892</v>
      </c>
      <c r="D141" s="5" t="s">
        <v>6</v>
      </c>
      <c r="E141" s="4" t="s">
        <v>1052</v>
      </c>
      <c r="F141" s="4" t="s">
        <v>422</v>
      </c>
      <c r="G141" s="6">
        <v>21</v>
      </c>
      <c r="H141" s="61">
        <v>2</v>
      </c>
      <c r="I141" s="4" t="str">
        <f>VLOOKUP(A141,Effectif!B:J,6,0)</f>
        <v>Lise DE WITTE</v>
      </c>
      <c r="J141" s="4" t="str">
        <f>VLOOKUP(A141,Effectif!B:J,8,0)</f>
        <v>DECB</v>
      </c>
    </row>
    <row r="142" spans="1:10" x14ac:dyDescent="0.25">
      <c r="A142" s="5" t="s">
        <v>538</v>
      </c>
      <c r="B142" s="4">
        <v>1034875896</v>
      </c>
      <c r="C142" s="7">
        <v>44928.71597222222</v>
      </c>
      <c r="D142" s="5" t="s">
        <v>6</v>
      </c>
      <c r="E142" s="4" t="s">
        <v>1052</v>
      </c>
      <c r="F142" s="4" t="s">
        <v>423</v>
      </c>
      <c r="G142" s="6">
        <v>347.89</v>
      </c>
      <c r="H142" s="61">
        <v>4.9000000000000004</v>
      </c>
      <c r="I142" s="4" t="str">
        <f>VLOOKUP(A142,Effectif!B:J,6,0)</f>
        <v>Lise DE WITTE</v>
      </c>
      <c r="J142" s="4" t="str">
        <f>VLOOKUP(A142,Effectif!B:J,8,0)</f>
        <v>DECB</v>
      </c>
    </row>
    <row r="143" spans="1:10" x14ac:dyDescent="0.25">
      <c r="A143" s="5" t="s">
        <v>582</v>
      </c>
      <c r="B143" s="4">
        <v>1034875464</v>
      </c>
      <c r="C143" s="7">
        <v>44928.782638888886</v>
      </c>
      <c r="D143" s="5" t="s">
        <v>6</v>
      </c>
      <c r="E143" s="4" t="s">
        <v>1052</v>
      </c>
      <c r="F143" s="4" t="s">
        <v>424</v>
      </c>
      <c r="G143" s="6">
        <v>33.96</v>
      </c>
      <c r="H143" s="61">
        <v>7</v>
      </c>
      <c r="I143" s="4" t="str">
        <f>VLOOKUP(A143,Effectif!B:J,6,0)</f>
        <v>Hugo MARCHAL</v>
      </c>
      <c r="J143" s="4" t="str">
        <f>VLOOKUP(A143,Effectif!B:J,8,0)</f>
        <v>DECB</v>
      </c>
    </row>
    <row r="144" spans="1:10" x14ac:dyDescent="0.25">
      <c r="A144" s="5" t="s">
        <v>529</v>
      </c>
      <c r="B144" s="4">
        <v>1034868881</v>
      </c>
      <c r="C144" s="7">
        <v>44928.55972222222</v>
      </c>
      <c r="D144" s="5" t="s">
        <v>6</v>
      </c>
      <c r="E144" s="4" t="s">
        <v>1052</v>
      </c>
      <c r="F144" s="4" t="s">
        <v>425</v>
      </c>
      <c r="G144" s="6">
        <v>32.159999999999997</v>
      </c>
      <c r="H144" s="61">
        <v>2.9</v>
      </c>
      <c r="I144" s="4" t="str">
        <f>VLOOKUP(A144,Effectif!B:J,6,0)</f>
        <v>Lise DE WITTE</v>
      </c>
      <c r="J144" s="4" t="str">
        <f>VLOOKUP(A144,Effectif!B:J,8,0)</f>
        <v>DECB</v>
      </c>
    </row>
    <row r="145" spans="1:10" x14ac:dyDescent="0.25">
      <c r="A145" s="5" t="s">
        <v>529</v>
      </c>
      <c r="B145" s="4">
        <v>1034874998</v>
      </c>
      <c r="C145" s="7">
        <v>44928.59652777778</v>
      </c>
      <c r="D145" s="5" t="s">
        <v>6</v>
      </c>
      <c r="E145" s="4" t="s">
        <v>1052</v>
      </c>
      <c r="F145" s="4" t="s">
        <v>426</v>
      </c>
      <c r="G145" s="6">
        <v>10</v>
      </c>
      <c r="H145" s="61">
        <v>5.8</v>
      </c>
      <c r="I145" s="4" t="str">
        <f>VLOOKUP(A145,Effectif!B:J,6,0)</f>
        <v>Lise DE WITTE</v>
      </c>
      <c r="J145" s="4" t="str">
        <f>VLOOKUP(A145,Effectif!B:J,8,0)</f>
        <v>DECB</v>
      </c>
    </row>
    <row r="146" spans="1:10" x14ac:dyDescent="0.25">
      <c r="A146" s="5" t="s">
        <v>556</v>
      </c>
      <c r="B146" s="4">
        <v>1034874905</v>
      </c>
      <c r="C146" s="7">
        <v>44928.640972222223</v>
      </c>
      <c r="D146" s="5" t="s">
        <v>6</v>
      </c>
      <c r="E146" s="4" t="s">
        <v>1052</v>
      </c>
      <c r="F146" s="4" t="s">
        <v>427</v>
      </c>
      <c r="G146" s="6">
        <v>44</v>
      </c>
      <c r="H146" s="61">
        <v>6.9</v>
      </c>
      <c r="I146" s="4" t="str">
        <f>VLOOKUP(A146,Effectif!B:J,6,0)</f>
        <v>Lise DE WITTE</v>
      </c>
      <c r="J146" s="4" t="str">
        <f>VLOOKUP(A146,Effectif!B:J,8,0)</f>
        <v>DECB</v>
      </c>
    </row>
    <row r="147" spans="1:10" x14ac:dyDescent="0.25">
      <c r="A147" s="5" t="s">
        <v>582</v>
      </c>
      <c r="B147" s="4">
        <v>1034868995</v>
      </c>
      <c r="C147" s="7">
        <v>44928.441666666666</v>
      </c>
      <c r="D147" s="5" t="s">
        <v>6</v>
      </c>
      <c r="E147" s="4" t="s">
        <v>1052</v>
      </c>
      <c r="F147" s="4" t="s">
        <v>428</v>
      </c>
      <c r="G147" s="6">
        <v>59.81</v>
      </c>
      <c r="H147" s="61">
        <v>5.5</v>
      </c>
      <c r="I147" s="4" t="str">
        <f>VLOOKUP(A147,Effectif!B:J,6,0)</f>
        <v>Hugo MARCHAL</v>
      </c>
      <c r="J147" s="4" t="str">
        <f>VLOOKUP(A147,Effectif!B:J,8,0)</f>
        <v>DECB</v>
      </c>
    </row>
    <row r="148" spans="1:10" x14ac:dyDescent="0.25">
      <c r="A148" s="5" t="s">
        <v>555</v>
      </c>
      <c r="B148" s="4">
        <v>1034875820</v>
      </c>
      <c r="C148" s="7">
        <v>44928.671527777777</v>
      </c>
      <c r="D148" s="5" t="s">
        <v>6</v>
      </c>
      <c r="E148" s="4" t="s">
        <v>1052</v>
      </c>
      <c r="F148" s="4" t="s">
        <v>429</v>
      </c>
      <c r="G148" s="6">
        <v>31.33</v>
      </c>
      <c r="H148" s="61">
        <v>5.8</v>
      </c>
      <c r="I148" s="4" t="str">
        <f>VLOOKUP(A148,Effectif!B:J,6,0)</f>
        <v>Lise DE WITTE</v>
      </c>
      <c r="J148" s="4" t="str">
        <f>VLOOKUP(A148,Effectif!B:J,8,0)</f>
        <v>DECB</v>
      </c>
    </row>
    <row r="149" spans="1:10" x14ac:dyDescent="0.25">
      <c r="A149" s="5" t="s">
        <v>555</v>
      </c>
      <c r="B149" s="4">
        <v>1034875326</v>
      </c>
      <c r="C149" s="7">
        <v>44928.455555555556</v>
      </c>
      <c r="D149" s="5" t="s">
        <v>6</v>
      </c>
      <c r="E149" s="4" t="s">
        <v>1052</v>
      </c>
      <c r="F149" s="4" t="s">
        <v>430</v>
      </c>
      <c r="G149" s="6">
        <v>10</v>
      </c>
      <c r="H149" s="61">
        <v>3</v>
      </c>
      <c r="I149" s="4" t="str">
        <f>VLOOKUP(A149,Effectif!B:J,6,0)</f>
        <v>Lise DE WITTE</v>
      </c>
      <c r="J149" s="4" t="str">
        <f>VLOOKUP(A149,Effectif!B:J,8,0)</f>
        <v>DECB</v>
      </c>
    </row>
    <row r="150" spans="1:10" x14ac:dyDescent="0.25">
      <c r="A150" s="5" t="s">
        <v>530</v>
      </c>
      <c r="B150" s="4">
        <v>1034876090</v>
      </c>
      <c r="C150" s="7">
        <v>44928.713888888888</v>
      </c>
      <c r="D150" s="5" t="s">
        <v>6</v>
      </c>
      <c r="E150" s="4" t="s">
        <v>1052</v>
      </c>
      <c r="F150" s="4" t="s">
        <v>431</v>
      </c>
      <c r="G150" s="6">
        <v>168.74</v>
      </c>
      <c r="H150" s="61">
        <v>4.7</v>
      </c>
      <c r="I150" s="4" t="str">
        <f>VLOOKUP(A150,Effectif!B:J,6,0)</f>
        <v>Lise DE WITTE</v>
      </c>
      <c r="J150" s="4" t="str">
        <f>VLOOKUP(A150,Effectif!B:J,8,0)</f>
        <v>DECB</v>
      </c>
    </row>
    <row r="151" spans="1:10" x14ac:dyDescent="0.25">
      <c r="A151" s="5" t="s">
        <v>544</v>
      </c>
      <c r="B151" s="4">
        <v>1034869299</v>
      </c>
      <c r="C151" s="7">
        <v>44928.506944444445</v>
      </c>
      <c r="D151" s="5" t="s">
        <v>6</v>
      </c>
      <c r="E151" s="4" t="s">
        <v>1052</v>
      </c>
      <c r="F151" s="4" t="s">
        <v>432</v>
      </c>
      <c r="G151" s="6">
        <v>19.54</v>
      </c>
      <c r="H151" s="61">
        <v>3</v>
      </c>
      <c r="I151" s="4" t="str">
        <f>VLOOKUP(A151,Effectif!B:J,6,0)</f>
        <v>Lise DE WITTE</v>
      </c>
      <c r="J151" s="4" t="str">
        <f>VLOOKUP(A151,Effectif!B:J,8,0)</f>
        <v>DECB</v>
      </c>
    </row>
    <row r="152" spans="1:10" x14ac:dyDescent="0.25">
      <c r="A152" s="5" t="s">
        <v>554</v>
      </c>
      <c r="B152" s="4">
        <v>1034875819</v>
      </c>
      <c r="C152" s="7">
        <v>44928.449305555558</v>
      </c>
      <c r="D152" s="5" t="s">
        <v>6</v>
      </c>
      <c r="E152" s="4" t="s">
        <v>1052</v>
      </c>
      <c r="F152" s="4" t="s">
        <v>433</v>
      </c>
      <c r="G152" s="6">
        <v>29</v>
      </c>
      <c r="H152" s="61">
        <v>3.7</v>
      </c>
      <c r="I152" s="4" t="str">
        <f>VLOOKUP(A152,Effectif!B:J,6,0)</f>
        <v>Lise DE WITTE</v>
      </c>
      <c r="J152" s="4" t="str">
        <f>VLOOKUP(A152,Effectif!B:J,8,0)</f>
        <v>DECB</v>
      </c>
    </row>
    <row r="153" spans="1:10" x14ac:dyDescent="0.25">
      <c r="A153" s="5" t="s">
        <v>572</v>
      </c>
      <c r="B153" s="4">
        <v>1034868879</v>
      </c>
      <c r="C153" s="7">
        <v>44928.637499999997</v>
      </c>
      <c r="D153" s="5" t="s">
        <v>6</v>
      </c>
      <c r="E153" s="4" t="s">
        <v>1052</v>
      </c>
      <c r="F153" s="4" t="s">
        <v>434</v>
      </c>
      <c r="G153" s="6">
        <v>151</v>
      </c>
      <c r="H153" s="61">
        <v>6.8</v>
      </c>
      <c r="I153" s="4" t="str">
        <f>VLOOKUP(A153,Effectif!B:J,6,0)</f>
        <v>Lise DE WITTE</v>
      </c>
      <c r="J153" s="4" t="str">
        <f>VLOOKUP(A153,Effectif!B:J,8,0)</f>
        <v>DECB</v>
      </c>
    </row>
    <row r="154" spans="1:10" x14ac:dyDescent="0.25">
      <c r="A154" s="5" t="s">
        <v>572</v>
      </c>
      <c r="B154" s="4">
        <v>1034876410</v>
      </c>
      <c r="C154" s="7">
        <v>44928.760416666664</v>
      </c>
      <c r="D154" s="5" t="s">
        <v>6</v>
      </c>
      <c r="E154" s="4" t="s">
        <v>1052</v>
      </c>
      <c r="F154" s="4" t="s">
        <v>435</v>
      </c>
      <c r="G154" s="6">
        <v>190.95</v>
      </c>
      <c r="H154" s="61">
        <v>6.5</v>
      </c>
      <c r="I154" s="4" t="str">
        <f>VLOOKUP(A154,Effectif!B:J,6,0)</f>
        <v>Lise DE WITTE</v>
      </c>
      <c r="J154" s="4" t="str">
        <f>VLOOKUP(A154,Effectif!B:J,8,0)</f>
        <v>DECB</v>
      </c>
    </row>
    <row r="155" spans="1:10" x14ac:dyDescent="0.25">
      <c r="A155" s="5" t="s">
        <v>544</v>
      </c>
      <c r="B155" s="4">
        <v>1034876622</v>
      </c>
      <c r="C155" s="7">
        <v>44928.668749999997</v>
      </c>
      <c r="D155" s="5" t="s">
        <v>6</v>
      </c>
      <c r="E155" s="4" t="s">
        <v>1052</v>
      </c>
      <c r="F155" s="4" t="s">
        <v>416</v>
      </c>
      <c r="G155" s="6">
        <v>158.30000000000001</v>
      </c>
      <c r="H155" s="61">
        <v>1.2</v>
      </c>
      <c r="I155" s="4" t="str">
        <f>VLOOKUP(A155,Effectif!B:J,6,0)</f>
        <v>Lise DE WITTE</v>
      </c>
      <c r="J155" s="4" t="str">
        <f>VLOOKUP(A155,Effectif!B:J,8,0)</f>
        <v>DECB</v>
      </c>
    </row>
    <row r="156" spans="1:10" x14ac:dyDescent="0.25">
      <c r="A156" s="5" t="s">
        <v>562</v>
      </c>
      <c r="B156" s="4">
        <v>1034876502</v>
      </c>
      <c r="C156" s="7">
        <v>44928.434027777781</v>
      </c>
      <c r="D156" s="5" t="s">
        <v>7</v>
      </c>
      <c r="E156" s="4" t="s">
        <v>1052</v>
      </c>
      <c r="F156" s="4" t="s">
        <v>417</v>
      </c>
      <c r="G156" s="6">
        <v>50</v>
      </c>
      <c r="H156" s="61">
        <v>7</v>
      </c>
      <c r="I156" s="4" t="str">
        <f>VLOOKUP(A156,Effectif!B:J,6,0)</f>
        <v>Lise DE WITTE</v>
      </c>
      <c r="J156" s="4" t="str">
        <f>VLOOKUP(A156,Effectif!B:J,8,0)</f>
        <v>DECB</v>
      </c>
    </row>
    <row r="157" spans="1:10" x14ac:dyDescent="0.25">
      <c r="A157" s="5" t="s">
        <v>582</v>
      </c>
      <c r="B157" s="4">
        <v>1034876836</v>
      </c>
      <c r="C157" s="7">
        <v>44928.432638888888</v>
      </c>
      <c r="D157" s="5" t="s">
        <v>6</v>
      </c>
      <c r="E157" s="4" t="s">
        <v>1052</v>
      </c>
      <c r="F157" s="4" t="s">
        <v>418</v>
      </c>
      <c r="G157" s="6">
        <v>375</v>
      </c>
      <c r="H157" s="61">
        <v>4.8</v>
      </c>
      <c r="I157" s="4" t="str">
        <f>VLOOKUP(A157,Effectif!B:J,6,0)</f>
        <v>Hugo MARCHAL</v>
      </c>
      <c r="J157" s="4" t="str">
        <f>VLOOKUP(A157,Effectif!B:J,8,0)</f>
        <v>DECB</v>
      </c>
    </row>
    <row r="158" spans="1:10" x14ac:dyDescent="0.25">
      <c r="A158" s="5" t="s">
        <v>530</v>
      </c>
      <c r="B158" s="4">
        <v>1034873286</v>
      </c>
      <c r="C158" s="7">
        <v>44928.482638888891</v>
      </c>
      <c r="D158" s="5" t="s">
        <v>6</v>
      </c>
      <c r="E158" s="4" t="s">
        <v>1052</v>
      </c>
      <c r="F158" s="4" t="s">
        <v>419</v>
      </c>
      <c r="G158" s="6">
        <v>50</v>
      </c>
      <c r="H158" s="61">
        <v>3</v>
      </c>
      <c r="I158" s="4" t="str">
        <f>VLOOKUP(A158,Effectif!B:J,6,0)</f>
        <v>Lise DE WITTE</v>
      </c>
      <c r="J158" s="4" t="str">
        <f>VLOOKUP(A158,Effectif!B:J,8,0)</f>
        <v>DECB</v>
      </c>
    </row>
    <row r="159" spans="1:10" x14ac:dyDescent="0.25">
      <c r="A159" s="5" t="s">
        <v>537</v>
      </c>
      <c r="B159" s="4">
        <v>1034872121</v>
      </c>
      <c r="C159" s="7">
        <v>44928.557638888888</v>
      </c>
      <c r="D159" s="5" t="s">
        <v>6</v>
      </c>
      <c r="E159" s="4" t="s">
        <v>1052</v>
      </c>
      <c r="F159" s="4" t="s">
        <v>420</v>
      </c>
      <c r="G159" s="6">
        <v>223</v>
      </c>
      <c r="H159" s="61">
        <v>2</v>
      </c>
      <c r="I159" s="4" t="str">
        <f>VLOOKUP(A159,Effectif!B:J,6,0)</f>
        <v>Lise DE WITTE</v>
      </c>
      <c r="J159" s="4" t="str">
        <f>VLOOKUP(A159,Effectif!B:J,8,0)</f>
        <v>DECB</v>
      </c>
    </row>
    <row r="160" spans="1:10" x14ac:dyDescent="0.25">
      <c r="A160" s="5" t="s">
        <v>531</v>
      </c>
      <c r="B160" s="4">
        <v>1034876291</v>
      </c>
      <c r="C160" s="7">
        <v>44928.681250000001</v>
      </c>
      <c r="D160" s="5" t="s">
        <v>6</v>
      </c>
      <c r="E160" s="4" t="s">
        <v>1052</v>
      </c>
      <c r="F160" s="4" t="s">
        <v>421</v>
      </c>
      <c r="G160" s="6">
        <v>72</v>
      </c>
      <c r="H160" s="61">
        <v>5.5</v>
      </c>
      <c r="I160" s="4" t="str">
        <f>VLOOKUP(A160,Effectif!B:J,6,0)</f>
        <v>Lise DE WITTE</v>
      </c>
      <c r="J160" s="4" t="str">
        <f>VLOOKUP(A160,Effectif!B:J,8,0)</f>
        <v>DECB</v>
      </c>
    </row>
    <row r="161" spans="1:10" x14ac:dyDescent="0.25">
      <c r="A161" s="5" t="s">
        <v>575</v>
      </c>
      <c r="B161" s="4">
        <v>1034875271</v>
      </c>
      <c r="C161" s="7">
        <v>44928.702777777777</v>
      </c>
      <c r="D161" s="5" t="s">
        <v>6</v>
      </c>
      <c r="E161" s="4" t="s">
        <v>1052</v>
      </c>
      <c r="F161" s="4" t="s">
        <v>422</v>
      </c>
      <c r="G161" s="6">
        <v>67</v>
      </c>
      <c r="H161" s="61">
        <v>2</v>
      </c>
      <c r="I161" s="4" t="str">
        <f>VLOOKUP(A161,Effectif!B:J,6,0)</f>
        <v>Hugo MARCHAL</v>
      </c>
      <c r="J161" s="4" t="str">
        <f>VLOOKUP(A161,Effectif!B:J,8,0)</f>
        <v>DECB</v>
      </c>
    </row>
    <row r="162" spans="1:10" x14ac:dyDescent="0.25">
      <c r="A162" s="5" t="s">
        <v>552</v>
      </c>
      <c r="B162" s="4">
        <v>1034872467</v>
      </c>
      <c r="C162" s="7">
        <v>44928.763194444444</v>
      </c>
      <c r="D162" s="5" t="s">
        <v>6</v>
      </c>
      <c r="E162" s="4" t="s">
        <v>1052</v>
      </c>
      <c r="F162" s="4" t="s">
        <v>423</v>
      </c>
      <c r="G162" s="6">
        <v>78.180000000000007</v>
      </c>
      <c r="H162" s="61">
        <v>2.2999999999999998</v>
      </c>
      <c r="I162" s="4" t="str">
        <f>VLOOKUP(A162,Effectif!B:J,6,0)</f>
        <v>Lise DE WITTE</v>
      </c>
      <c r="J162" s="4" t="str">
        <f>VLOOKUP(A162,Effectif!B:J,8,0)</f>
        <v>DECB</v>
      </c>
    </row>
    <row r="163" spans="1:10" x14ac:dyDescent="0.25">
      <c r="A163" s="5" t="s">
        <v>572</v>
      </c>
      <c r="B163" s="4">
        <v>1034874596</v>
      </c>
      <c r="C163" s="7">
        <v>44928.730555555558</v>
      </c>
      <c r="D163" s="5" t="s">
        <v>6</v>
      </c>
      <c r="E163" s="4" t="s">
        <v>1052</v>
      </c>
      <c r="F163" s="4" t="s">
        <v>424</v>
      </c>
      <c r="G163" s="6">
        <v>100</v>
      </c>
      <c r="H163" s="61">
        <v>2.4</v>
      </c>
      <c r="I163" s="4" t="str">
        <f>VLOOKUP(A163,Effectif!B:J,6,0)</f>
        <v>Lise DE WITTE</v>
      </c>
      <c r="J163" s="4" t="str">
        <f>VLOOKUP(A163,Effectif!B:J,8,0)</f>
        <v>DECB</v>
      </c>
    </row>
    <row r="164" spans="1:10" x14ac:dyDescent="0.25">
      <c r="A164" s="5" t="s">
        <v>529</v>
      </c>
      <c r="B164" s="4">
        <v>1034871168</v>
      </c>
      <c r="C164" s="7">
        <v>44928.595833333333</v>
      </c>
      <c r="D164" s="5" t="s">
        <v>7</v>
      </c>
      <c r="E164" s="4" t="s">
        <v>1052</v>
      </c>
      <c r="F164" s="4" t="s">
        <v>425</v>
      </c>
      <c r="G164" s="6">
        <v>15</v>
      </c>
      <c r="H164" s="61">
        <v>2.5</v>
      </c>
      <c r="I164" s="4" t="str">
        <f>VLOOKUP(A164,Effectif!B:J,6,0)</f>
        <v>Lise DE WITTE</v>
      </c>
      <c r="J164" s="4" t="str">
        <f>VLOOKUP(A164,Effectif!B:J,8,0)</f>
        <v>DECB</v>
      </c>
    </row>
    <row r="165" spans="1:10" x14ac:dyDescent="0.25">
      <c r="A165" s="5" t="s">
        <v>572</v>
      </c>
      <c r="B165" s="4">
        <v>1034876101</v>
      </c>
      <c r="C165" s="7">
        <v>44928.515972222223</v>
      </c>
      <c r="D165" s="5" t="s">
        <v>6</v>
      </c>
      <c r="E165" s="4" t="s">
        <v>1052</v>
      </c>
      <c r="F165" s="4" t="s">
        <v>426</v>
      </c>
      <c r="G165" s="6">
        <v>73.14</v>
      </c>
      <c r="H165" s="61">
        <v>2.6</v>
      </c>
      <c r="I165" s="4" t="str">
        <f>VLOOKUP(A165,Effectif!B:J,6,0)</f>
        <v>Lise DE WITTE</v>
      </c>
      <c r="J165" s="4" t="str">
        <f>VLOOKUP(A165,Effectif!B:J,8,0)</f>
        <v>DECB</v>
      </c>
    </row>
    <row r="166" spans="1:10" x14ac:dyDescent="0.25">
      <c r="A166" s="5" t="s">
        <v>555</v>
      </c>
      <c r="B166" s="4">
        <v>1034874853</v>
      </c>
      <c r="C166" s="7">
        <v>44928.724999999999</v>
      </c>
      <c r="D166" s="5" t="s">
        <v>6</v>
      </c>
      <c r="E166" s="4" t="s">
        <v>1052</v>
      </c>
      <c r="F166" s="4" t="s">
        <v>427</v>
      </c>
      <c r="G166" s="6">
        <v>50.18</v>
      </c>
      <c r="H166" s="61">
        <v>2.5</v>
      </c>
      <c r="I166" s="4" t="str">
        <f>VLOOKUP(A166,Effectif!B:J,6,0)</f>
        <v>Lise DE WITTE</v>
      </c>
      <c r="J166" s="4" t="str">
        <f>VLOOKUP(A166,Effectif!B:J,8,0)</f>
        <v>DECB</v>
      </c>
    </row>
    <row r="167" spans="1:10" x14ac:dyDescent="0.25">
      <c r="A167" s="5" t="s">
        <v>530</v>
      </c>
      <c r="B167" s="4">
        <v>1034876205</v>
      </c>
      <c r="C167" s="7">
        <v>44928.695138888892</v>
      </c>
      <c r="D167" s="5" t="s">
        <v>6</v>
      </c>
      <c r="E167" s="4" t="s">
        <v>1052</v>
      </c>
      <c r="F167" s="4" t="s">
        <v>428</v>
      </c>
      <c r="G167" s="6">
        <v>144</v>
      </c>
      <c r="H167" s="61">
        <v>3</v>
      </c>
      <c r="I167" s="4" t="str">
        <f>VLOOKUP(A167,Effectif!B:J,6,0)</f>
        <v>Lise DE WITTE</v>
      </c>
      <c r="J167" s="4" t="str">
        <f>VLOOKUP(A167,Effectif!B:J,8,0)</f>
        <v>DECB</v>
      </c>
    </row>
    <row r="168" spans="1:10" x14ac:dyDescent="0.25">
      <c r="A168" s="5" t="s">
        <v>538</v>
      </c>
      <c r="B168" s="4">
        <v>1034873541</v>
      </c>
      <c r="C168" s="7">
        <v>44928.704861111109</v>
      </c>
      <c r="D168" s="5" t="s">
        <v>7</v>
      </c>
      <c r="E168" s="4" t="s">
        <v>1052</v>
      </c>
      <c r="F168" s="4" t="s">
        <v>429</v>
      </c>
      <c r="G168" s="6">
        <v>5</v>
      </c>
      <c r="H168" s="61">
        <v>6.4</v>
      </c>
      <c r="I168" s="4" t="str">
        <f>VLOOKUP(A168,Effectif!B:J,6,0)</f>
        <v>Lise DE WITTE</v>
      </c>
      <c r="J168" s="4" t="str">
        <f>VLOOKUP(A168,Effectif!B:J,8,0)</f>
        <v>DECB</v>
      </c>
    </row>
    <row r="169" spans="1:10" x14ac:dyDescent="0.25">
      <c r="A169" s="5" t="s">
        <v>530</v>
      </c>
      <c r="B169" s="4">
        <v>1034874294</v>
      </c>
      <c r="C169" s="7">
        <v>44928.578472222223</v>
      </c>
      <c r="D169" s="5" t="s">
        <v>6</v>
      </c>
      <c r="E169" s="4" t="s">
        <v>1052</v>
      </c>
      <c r="F169" s="4" t="s">
        <v>430</v>
      </c>
      <c r="G169" s="6">
        <v>100</v>
      </c>
      <c r="H169" s="61">
        <v>6.7</v>
      </c>
      <c r="I169" s="4" t="str">
        <f>VLOOKUP(A169,Effectif!B:J,6,0)</f>
        <v>Lise DE WITTE</v>
      </c>
      <c r="J169" s="4" t="str">
        <f>VLOOKUP(A169,Effectif!B:J,8,0)</f>
        <v>DECB</v>
      </c>
    </row>
    <row r="170" spans="1:10" x14ac:dyDescent="0.25">
      <c r="A170" s="5" t="s">
        <v>554</v>
      </c>
      <c r="B170" s="4">
        <v>1034872606</v>
      </c>
      <c r="C170" s="7">
        <v>44928.605555555558</v>
      </c>
      <c r="D170" s="5" t="s">
        <v>6</v>
      </c>
      <c r="E170" s="4" t="s">
        <v>1052</v>
      </c>
      <c r="F170" s="4" t="s">
        <v>431</v>
      </c>
      <c r="G170" s="6">
        <v>20.95</v>
      </c>
      <c r="H170" s="61">
        <v>5.2</v>
      </c>
      <c r="I170" s="4" t="str">
        <f>VLOOKUP(A170,Effectif!B:J,6,0)</f>
        <v>Lise DE WITTE</v>
      </c>
      <c r="J170" s="4" t="str">
        <f>VLOOKUP(A170,Effectif!B:J,8,0)</f>
        <v>DECB</v>
      </c>
    </row>
    <row r="171" spans="1:10" x14ac:dyDescent="0.25">
      <c r="A171" s="5" t="s">
        <v>552</v>
      </c>
      <c r="B171" s="4">
        <v>1034873086</v>
      </c>
      <c r="C171" s="7">
        <v>44928.699305555558</v>
      </c>
      <c r="D171" s="5" t="s">
        <v>7</v>
      </c>
      <c r="E171" s="4" t="s">
        <v>1052</v>
      </c>
      <c r="F171" s="4" t="s">
        <v>432</v>
      </c>
      <c r="G171" s="6">
        <v>336</v>
      </c>
      <c r="H171" s="61">
        <v>2.2999999999999998</v>
      </c>
      <c r="I171" s="4" t="str">
        <f>VLOOKUP(A171,Effectif!B:J,6,0)</f>
        <v>Lise DE WITTE</v>
      </c>
      <c r="J171" s="4" t="str">
        <f>VLOOKUP(A171,Effectif!B:J,8,0)</f>
        <v>DECB</v>
      </c>
    </row>
    <row r="172" spans="1:10" x14ac:dyDescent="0.25">
      <c r="A172" s="5" t="s">
        <v>557</v>
      </c>
      <c r="B172" s="4">
        <v>1034875744</v>
      </c>
      <c r="C172" s="7">
        <v>44928.538194444445</v>
      </c>
      <c r="D172" s="5" t="s">
        <v>7</v>
      </c>
      <c r="E172" s="4" t="s">
        <v>1052</v>
      </c>
      <c r="F172" s="4" t="s">
        <v>433</v>
      </c>
      <c r="G172" s="6">
        <v>40</v>
      </c>
      <c r="H172" s="61">
        <v>4.4000000000000004</v>
      </c>
      <c r="I172" s="4" t="str">
        <f>VLOOKUP(A172,Effectif!B:J,6,0)</f>
        <v>Lise DE WITTE</v>
      </c>
      <c r="J172" s="4" t="str">
        <f>VLOOKUP(A172,Effectif!B:J,8,0)</f>
        <v>DECB</v>
      </c>
    </row>
    <row r="173" spans="1:10" x14ac:dyDescent="0.25">
      <c r="A173" s="5" t="s">
        <v>555</v>
      </c>
      <c r="B173" s="4">
        <v>1034872048</v>
      </c>
      <c r="C173" s="7">
        <v>44928.511805555558</v>
      </c>
      <c r="D173" s="5" t="s">
        <v>7</v>
      </c>
      <c r="E173" s="4" t="s">
        <v>1052</v>
      </c>
      <c r="F173" s="4" t="s">
        <v>434</v>
      </c>
      <c r="G173" s="6">
        <v>20</v>
      </c>
      <c r="H173" s="61">
        <v>2</v>
      </c>
      <c r="I173" s="4" t="str">
        <f>VLOOKUP(A173,Effectif!B:J,6,0)</f>
        <v>Lise DE WITTE</v>
      </c>
      <c r="J173" s="4" t="str">
        <f>VLOOKUP(A173,Effectif!B:J,8,0)</f>
        <v>DECB</v>
      </c>
    </row>
    <row r="174" spans="1:10" x14ac:dyDescent="0.25">
      <c r="A174" s="5" t="s">
        <v>555</v>
      </c>
      <c r="B174" s="4">
        <v>1034872193</v>
      </c>
      <c r="C174" s="7">
        <v>44928.663194444445</v>
      </c>
      <c r="D174" s="5" t="s">
        <v>6</v>
      </c>
      <c r="E174" s="4" t="s">
        <v>1052</v>
      </c>
      <c r="F174" s="4" t="s">
        <v>435</v>
      </c>
      <c r="G174" s="6">
        <v>45</v>
      </c>
      <c r="H174" s="61">
        <v>4.9000000000000004</v>
      </c>
      <c r="I174" s="4" t="str">
        <f>VLOOKUP(A174,Effectif!B:J,6,0)</f>
        <v>Lise DE WITTE</v>
      </c>
      <c r="J174" s="4" t="str">
        <f>VLOOKUP(A174,Effectif!B:J,8,0)</f>
        <v>DECB</v>
      </c>
    </row>
    <row r="175" spans="1:10" x14ac:dyDescent="0.25">
      <c r="A175" s="5" t="s">
        <v>562</v>
      </c>
      <c r="B175" s="4">
        <v>1034871652</v>
      </c>
      <c r="C175" s="7">
        <v>44928.642361111109</v>
      </c>
      <c r="D175" s="5" t="s">
        <v>6</v>
      </c>
      <c r="E175" s="4" t="s">
        <v>1052</v>
      </c>
      <c r="F175" s="4" t="s">
        <v>416</v>
      </c>
      <c r="G175" s="6">
        <v>52.59</v>
      </c>
      <c r="H175" s="61">
        <v>7</v>
      </c>
      <c r="I175" s="4" t="str">
        <f>VLOOKUP(A175,Effectif!B:J,6,0)</f>
        <v>Lise DE WITTE</v>
      </c>
      <c r="J175" s="4" t="str">
        <f>VLOOKUP(A175,Effectif!B:J,8,0)</f>
        <v>DECB</v>
      </c>
    </row>
    <row r="176" spans="1:10" x14ac:dyDescent="0.25">
      <c r="A176" s="5" t="s">
        <v>582</v>
      </c>
      <c r="B176" s="4">
        <v>1034872400</v>
      </c>
      <c r="C176" s="7">
        <v>44928.728472222225</v>
      </c>
      <c r="D176" s="5" t="s">
        <v>6</v>
      </c>
      <c r="E176" s="4" t="s">
        <v>1052</v>
      </c>
      <c r="F176" s="4" t="s">
        <v>417</v>
      </c>
      <c r="G176" s="6">
        <v>50</v>
      </c>
      <c r="H176" s="61">
        <v>2.9</v>
      </c>
      <c r="I176" s="4" t="str">
        <f>VLOOKUP(A176,Effectif!B:J,6,0)</f>
        <v>Hugo MARCHAL</v>
      </c>
      <c r="J176" s="4" t="str">
        <f>VLOOKUP(A176,Effectif!B:J,8,0)</f>
        <v>DECB</v>
      </c>
    </row>
    <row r="177" spans="1:10" x14ac:dyDescent="0.25">
      <c r="A177" s="5" t="s">
        <v>588</v>
      </c>
      <c r="B177" s="4">
        <v>1034870162</v>
      </c>
      <c r="C177" s="7">
        <v>44928.59097222222</v>
      </c>
      <c r="D177" s="5" t="s">
        <v>6</v>
      </c>
      <c r="E177" s="4" t="s">
        <v>1052</v>
      </c>
      <c r="F177" s="4" t="s">
        <v>418</v>
      </c>
      <c r="G177" s="6">
        <v>78.23</v>
      </c>
      <c r="H177" s="61">
        <v>5.8</v>
      </c>
      <c r="I177" s="4" t="str">
        <f>VLOOKUP(A177,Effectif!B:J,6,0)</f>
        <v>Hugo MARCHAL</v>
      </c>
      <c r="J177" s="4" t="str">
        <f>VLOOKUP(A177,Effectif!B:J,8,0)</f>
        <v>DECB</v>
      </c>
    </row>
    <row r="178" spans="1:10" x14ac:dyDescent="0.25">
      <c r="A178" s="5" t="s">
        <v>529</v>
      </c>
      <c r="B178" s="4">
        <v>1034870628</v>
      </c>
      <c r="C178" s="7">
        <v>44928.726388888892</v>
      </c>
      <c r="D178" s="5" t="s">
        <v>6</v>
      </c>
      <c r="E178" s="4" t="s">
        <v>1052</v>
      </c>
      <c r="F178" s="4" t="s">
        <v>419</v>
      </c>
      <c r="G178" s="6">
        <v>60</v>
      </c>
      <c r="H178" s="61">
        <v>6.9</v>
      </c>
      <c r="I178" s="4" t="str">
        <f>VLOOKUP(A178,Effectif!B:J,6,0)</f>
        <v>Lise DE WITTE</v>
      </c>
      <c r="J178" s="4" t="str">
        <f>VLOOKUP(A178,Effectif!B:J,8,0)</f>
        <v>DECB</v>
      </c>
    </row>
    <row r="179" spans="1:10" x14ac:dyDescent="0.25">
      <c r="A179" s="5" t="s">
        <v>531</v>
      </c>
      <c r="B179" s="4">
        <v>1034871435</v>
      </c>
      <c r="C179" s="7">
        <v>44928.663194444445</v>
      </c>
      <c r="D179" s="5" t="s">
        <v>6</v>
      </c>
      <c r="E179" s="4" t="s">
        <v>1052</v>
      </c>
      <c r="F179" s="4" t="s">
        <v>420</v>
      </c>
      <c r="G179" s="6">
        <v>215</v>
      </c>
      <c r="H179" s="61">
        <v>5.5</v>
      </c>
      <c r="I179" s="4" t="str">
        <f>VLOOKUP(A179,Effectif!B:J,6,0)</f>
        <v>Lise DE WITTE</v>
      </c>
      <c r="J179" s="4" t="str">
        <f>VLOOKUP(A179,Effectif!B:J,8,0)</f>
        <v>DECB</v>
      </c>
    </row>
    <row r="180" spans="1:10" x14ac:dyDescent="0.25">
      <c r="A180" s="5" t="s">
        <v>531</v>
      </c>
      <c r="B180" s="4">
        <v>1034876211</v>
      </c>
      <c r="C180" s="7">
        <v>44928.701388888891</v>
      </c>
      <c r="D180" s="5" t="s">
        <v>7</v>
      </c>
      <c r="E180" s="4" t="s">
        <v>1052</v>
      </c>
      <c r="F180" s="4" t="s">
        <v>421</v>
      </c>
      <c r="G180" s="6">
        <v>30</v>
      </c>
      <c r="H180" s="61">
        <v>5.8</v>
      </c>
      <c r="I180" s="4" t="str">
        <f>VLOOKUP(A180,Effectif!B:J,6,0)</f>
        <v>Lise DE WITTE</v>
      </c>
      <c r="J180" s="4" t="str">
        <f>VLOOKUP(A180,Effectif!B:J,8,0)</f>
        <v>DECB</v>
      </c>
    </row>
    <row r="181" spans="1:10" x14ac:dyDescent="0.25">
      <c r="A181" s="5" t="s">
        <v>538</v>
      </c>
      <c r="B181" s="4">
        <v>1034875198</v>
      </c>
      <c r="C181" s="7">
        <v>44928.64166666667</v>
      </c>
      <c r="D181" s="5" t="s">
        <v>6</v>
      </c>
      <c r="E181" s="4" t="s">
        <v>1052</v>
      </c>
      <c r="F181" s="4" t="s">
        <v>422</v>
      </c>
      <c r="G181" s="6">
        <v>39</v>
      </c>
      <c r="H181" s="61">
        <v>3</v>
      </c>
      <c r="I181" s="4" t="str">
        <f>VLOOKUP(A181,Effectif!B:J,6,0)</f>
        <v>Lise DE WITTE</v>
      </c>
      <c r="J181" s="4" t="str">
        <f>VLOOKUP(A181,Effectif!B:J,8,0)</f>
        <v>DECB</v>
      </c>
    </row>
    <row r="182" spans="1:10" x14ac:dyDescent="0.25">
      <c r="A182" s="5" t="s">
        <v>579</v>
      </c>
      <c r="B182" s="4">
        <v>1034875954</v>
      </c>
      <c r="C182" s="7">
        <v>44928.44027777778</v>
      </c>
      <c r="D182" s="5" t="s">
        <v>6</v>
      </c>
      <c r="E182" s="4" t="s">
        <v>1052</v>
      </c>
      <c r="F182" s="4" t="s">
        <v>423</v>
      </c>
      <c r="G182" s="6">
        <v>73.17</v>
      </c>
      <c r="H182" s="61">
        <v>4.7</v>
      </c>
      <c r="I182" s="4" t="str">
        <f>VLOOKUP(A182,Effectif!B:J,6,0)</f>
        <v>Hugo MARCHAL</v>
      </c>
      <c r="J182" s="4" t="str">
        <f>VLOOKUP(A182,Effectif!B:J,8,0)</f>
        <v>DECB</v>
      </c>
    </row>
    <row r="183" spans="1:10" x14ac:dyDescent="0.25">
      <c r="A183" s="5" t="s">
        <v>573</v>
      </c>
      <c r="B183" s="4">
        <v>1034873895</v>
      </c>
      <c r="C183" s="7">
        <v>44928.443055555559</v>
      </c>
      <c r="D183" s="5" t="s">
        <v>6</v>
      </c>
      <c r="E183" s="4" t="s">
        <v>1052</v>
      </c>
      <c r="F183" s="4" t="s">
        <v>424</v>
      </c>
      <c r="G183" s="6">
        <v>130</v>
      </c>
      <c r="H183" s="61">
        <v>3</v>
      </c>
      <c r="I183" s="4" t="str">
        <f>VLOOKUP(A183,Effectif!B:J,6,0)</f>
        <v>Hugo MARCHAL</v>
      </c>
      <c r="J183" s="4" t="str">
        <f>VLOOKUP(A183,Effectif!B:J,8,0)</f>
        <v>DECB</v>
      </c>
    </row>
    <row r="184" spans="1:10" x14ac:dyDescent="0.25">
      <c r="A184" s="5" t="s">
        <v>577</v>
      </c>
      <c r="B184" s="4">
        <v>1034874436</v>
      </c>
      <c r="C184" s="7">
        <v>44928.561805555553</v>
      </c>
      <c r="D184" s="5" t="s">
        <v>6</v>
      </c>
      <c r="E184" s="4" t="s">
        <v>1052</v>
      </c>
      <c r="F184" s="4" t="s">
        <v>425</v>
      </c>
      <c r="G184" s="6">
        <v>82</v>
      </c>
      <c r="H184" s="61">
        <v>3.7</v>
      </c>
      <c r="I184" s="4" t="str">
        <f>VLOOKUP(A184,Effectif!B:J,6,0)</f>
        <v>Hugo MARCHAL</v>
      </c>
      <c r="J184" s="4" t="str">
        <f>VLOOKUP(A184,Effectif!B:J,8,0)</f>
        <v>DECB</v>
      </c>
    </row>
    <row r="185" spans="1:10" x14ac:dyDescent="0.25">
      <c r="A185" s="5" t="s">
        <v>574</v>
      </c>
      <c r="B185" s="4">
        <v>1034876588</v>
      </c>
      <c r="C185" s="7">
        <v>44928.722916666666</v>
      </c>
      <c r="D185" s="5" t="s">
        <v>6</v>
      </c>
      <c r="E185" s="4" t="s">
        <v>1052</v>
      </c>
      <c r="F185" s="4" t="s">
        <v>426</v>
      </c>
      <c r="G185" s="6">
        <v>40</v>
      </c>
      <c r="H185" s="61">
        <v>6.8</v>
      </c>
      <c r="I185" s="4" t="str">
        <f>VLOOKUP(A185,Effectif!B:J,6,0)</f>
        <v>Hugo MARCHAL</v>
      </c>
      <c r="J185" s="4" t="str">
        <f>VLOOKUP(A185,Effectif!B:J,8,0)</f>
        <v>DECB</v>
      </c>
    </row>
    <row r="186" spans="1:10" x14ac:dyDescent="0.25">
      <c r="A186" s="5" t="s">
        <v>573</v>
      </c>
      <c r="B186" s="4">
        <v>1034870879</v>
      </c>
      <c r="C186" s="7">
        <v>44928.771527777775</v>
      </c>
      <c r="D186" s="5" t="s">
        <v>6</v>
      </c>
      <c r="E186" s="4" t="s">
        <v>1052</v>
      </c>
      <c r="F186" s="4" t="s">
        <v>427</v>
      </c>
      <c r="G186" s="6">
        <v>124</v>
      </c>
      <c r="H186" s="61">
        <v>6.5</v>
      </c>
      <c r="I186" s="4" t="str">
        <f>VLOOKUP(A186,Effectif!B:J,6,0)</f>
        <v>Hugo MARCHAL</v>
      </c>
      <c r="J186" s="4" t="str">
        <f>VLOOKUP(A186,Effectif!B:J,8,0)</f>
        <v>DECB</v>
      </c>
    </row>
    <row r="187" spans="1:10" x14ac:dyDescent="0.25">
      <c r="A187" s="5" t="s">
        <v>531</v>
      </c>
      <c r="B187" s="4">
        <v>1034875508</v>
      </c>
      <c r="C187" s="7">
        <v>44928.620138888888</v>
      </c>
      <c r="D187" s="5" t="s">
        <v>6</v>
      </c>
      <c r="E187" s="4" t="s">
        <v>1052</v>
      </c>
      <c r="F187" s="4" t="s">
        <v>428</v>
      </c>
      <c r="G187" s="6">
        <v>32.04</v>
      </c>
      <c r="H187" s="61">
        <v>1.2</v>
      </c>
      <c r="I187" s="4" t="str">
        <f>VLOOKUP(A187,Effectif!B:J,6,0)</f>
        <v>Lise DE WITTE</v>
      </c>
      <c r="J187" s="4" t="str">
        <f>VLOOKUP(A187,Effectif!B:J,8,0)</f>
        <v>DECB</v>
      </c>
    </row>
    <row r="188" spans="1:10" x14ac:dyDescent="0.25">
      <c r="A188" s="5" t="s">
        <v>552</v>
      </c>
      <c r="B188" s="4">
        <v>1034876721</v>
      </c>
      <c r="C188" s="7">
        <v>44928.700694444444</v>
      </c>
      <c r="D188" s="5" t="s">
        <v>6</v>
      </c>
      <c r="E188" s="4" t="s">
        <v>1052</v>
      </c>
      <c r="F188" s="4" t="s">
        <v>429</v>
      </c>
      <c r="G188" s="6">
        <v>65</v>
      </c>
      <c r="H188" s="61">
        <v>7</v>
      </c>
      <c r="I188" s="4" t="str">
        <f>VLOOKUP(A188,Effectif!B:J,6,0)</f>
        <v>Lise DE WITTE</v>
      </c>
      <c r="J188" s="4" t="str">
        <f>VLOOKUP(A188,Effectif!B:J,8,0)</f>
        <v>DECB</v>
      </c>
    </row>
    <row r="189" spans="1:10" x14ac:dyDescent="0.25">
      <c r="A189" s="5" t="s">
        <v>529</v>
      </c>
      <c r="B189" s="4">
        <v>1034874509</v>
      </c>
      <c r="C189" s="7">
        <v>44928.465277777781</v>
      </c>
      <c r="D189" s="5" t="s">
        <v>6</v>
      </c>
      <c r="E189" s="4" t="s">
        <v>1052</v>
      </c>
      <c r="F189" s="4" t="s">
        <v>430</v>
      </c>
      <c r="G189" s="6">
        <v>200</v>
      </c>
      <c r="H189" s="61">
        <v>4.8</v>
      </c>
      <c r="I189" s="4" t="str">
        <f>VLOOKUP(A189,Effectif!B:J,6,0)</f>
        <v>Lise DE WITTE</v>
      </c>
      <c r="J189" s="4" t="str">
        <f>VLOOKUP(A189,Effectif!B:J,8,0)</f>
        <v>DECB</v>
      </c>
    </row>
    <row r="190" spans="1:10" x14ac:dyDescent="0.25">
      <c r="A190" s="5" t="s">
        <v>529</v>
      </c>
      <c r="B190" s="4">
        <v>1034875876</v>
      </c>
      <c r="C190" s="7">
        <v>44928.597222222219</v>
      </c>
      <c r="D190" s="5" t="s">
        <v>7</v>
      </c>
      <c r="E190" s="4" t="s">
        <v>1052</v>
      </c>
      <c r="F190" s="4" t="s">
        <v>431</v>
      </c>
      <c r="G190" s="6">
        <v>20</v>
      </c>
      <c r="H190" s="61">
        <v>3</v>
      </c>
      <c r="I190" s="4" t="str">
        <f>VLOOKUP(A190,Effectif!B:J,6,0)</f>
        <v>Lise DE WITTE</v>
      </c>
      <c r="J190" s="4" t="str">
        <f>VLOOKUP(A190,Effectif!B:J,8,0)</f>
        <v>DECB</v>
      </c>
    </row>
    <row r="191" spans="1:10" x14ac:dyDescent="0.25">
      <c r="A191" s="5" t="s">
        <v>552</v>
      </c>
      <c r="B191" s="4">
        <v>1034870407</v>
      </c>
      <c r="C191" s="7">
        <v>44928.493750000001</v>
      </c>
      <c r="D191" s="5" t="s">
        <v>6</v>
      </c>
      <c r="E191" s="4" t="s">
        <v>1052</v>
      </c>
      <c r="F191" s="4" t="s">
        <v>432</v>
      </c>
      <c r="G191" s="6">
        <v>177.47</v>
      </c>
      <c r="H191" s="61">
        <v>2</v>
      </c>
      <c r="I191" s="4" t="str">
        <f>VLOOKUP(A191,Effectif!B:J,6,0)</f>
        <v>Lise DE WITTE</v>
      </c>
      <c r="J191" s="4" t="str">
        <f>VLOOKUP(A191,Effectif!B:J,8,0)</f>
        <v>DECB</v>
      </c>
    </row>
    <row r="192" spans="1:10" x14ac:dyDescent="0.25">
      <c r="A192" s="5" t="s">
        <v>554</v>
      </c>
      <c r="B192" s="4">
        <v>1034872641</v>
      </c>
      <c r="C192" s="7">
        <v>44928.715277777781</v>
      </c>
      <c r="D192" s="5" t="s">
        <v>6</v>
      </c>
      <c r="E192" s="4" t="s">
        <v>1052</v>
      </c>
      <c r="F192" s="4" t="s">
        <v>433</v>
      </c>
      <c r="G192" s="6">
        <v>155</v>
      </c>
      <c r="H192" s="61">
        <v>5.5</v>
      </c>
      <c r="I192" s="4" t="str">
        <f>VLOOKUP(A192,Effectif!B:J,6,0)</f>
        <v>Lise DE WITTE</v>
      </c>
      <c r="J192" s="4" t="str">
        <f>VLOOKUP(A192,Effectif!B:J,8,0)</f>
        <v>DECB</v>
      </c>
    </row>
    <row r="193" spans="1:10" x14ac:dyDescent="0.25">
      <c r="A193" s="5" t="s">
        <v>575</v>
      </c>
      <c r="B193" s="4">
        <v>1034872733</v>
      </c>
      <c r="C193" s="7">
        <v>44928.60833333333</v>
      </c>
      <c r="D193" s="5" t="s">
        <v>6</v>
      </c>
      <c r="E193" s="4" t="s">
        <v>1052</v>
      </c>
      <c r="F193" s="4" t="s">
        <v>434</v>
      </c>
      <c r="G193" s="6">
        <v>78</v>
      </c>
      <c r="H193" s="61">
        <v>2</v>
      </c>
      <c r="I193" s="4" t="str">
        <f>VLOOKUP(A193,Effectif!B:J,6,0)</f>
        <v>Hugo MARCHAL</v>
      </c>
      <c r="J193" s="4" t="str">
        <f>VLOOKUP(A193,Effectif!B:J,8,0)</f>
        <v>DECB</v>
      </c>
    </row>
    <row r="194" spans="1:10" x14ac:dyDescent="0.25">
      <c r="A194" s="5" t="s">
        <v>530</v>
      </c>
      <c r="B194" s="4">
        <v>1034870932</v>
      </c>
      <c r="C194" s="7">
        <v>44928.527083333334</v>
      </c>
      <c r="D194" s="5" t="s">
        <v>6</v>
      </c>
      <c r="E194" s="4" t="s">
        <v>1052</v>
      </c>
      <c r="F194" s="4" t="s">
        <v>435</v>
      </c>
      <c r="G194" s="6">
        <v>101.71</v>
      </c>
      <c r="H194" s="61">
        <v>2.2999999999999998</v>
      </c>
      <c r="I194" s="4" t="str">
        <f>VLOOKUP(A194,Effectif!B:J,6,0)</f>
        <v>Lise DE WITTE</v>
      </c>
      <c r="J194" s="4" t="str">
        <f>VLOOKUP(A194,Effectif!B:J,8,0)</f>
        <v>DECB</v>
      </c>
    </row>
    <row r="195" spans="1:10" x14ac:dyDescent="0.25">
      <c r="A195" s="5" t="s">
        <v>554</v>
      </c>
      <c r="B195" s="4">
        <v>1034871205</v>
      </c>
      <c r="C195" s="7">
        <v>44928.783333333333</v>
      </c>
      <c r="D195" s="5" t="s">
        <v>6</v>
      </c>
      <c r="E195" s="4" t="s">
        <v>1052</v>
      </c>
      <c r="F195" s="4" t="s">
        <v>416</v>
      </c>
      <c r="G195" s="6">
        <v>354</v>
      </c>
      <c r="H195" s="61">
        <v>2.4</v>
      </c>
      <c r="I195" s="4" t="str">
        <f>VLOOKUP(A195,Effectif!B:J,6,0)</f>
        <v>Lise DE WITTE</v>
      </c>
      <c r="J195" s="4" t="str">
        <f>VLOOKUP(A195,Effectif!B:J,8,0)</f>
        <v>DECB</v>
      </c>
    </row>
    <row r="196" spans="1:10" x14ac:dyDescent="0.25">
      <c r="A196" s="5" t="s">
        <v>573</v>
      </c>
      <c r="B196" s="4">
        <v>1034871208</v>
      </c>
      <c r="C196" s="7">
        <v>44928.477083333331</v>
      </c>
      <c r="D196" s="5" t="s">
        <v>6</v>
      </c>
      <c r="E196" s="4" t="s">
        <v>1052</v>
      </c>
      <c r="F196" s="4" t="s">
        <v>417</v>
      </c>
      <c r="G196" s="6">
        <v>150</v>
      </c>
      <c r="H196" s="61">
        <v>2.5</v>
      </c>
      <c r="I196" s="4" t="str">
        <f>VLOOKUP(A196,Effectif!B:J,6,0)</f>
        <v>Hugo MARCHAL</v>
      </c>
      <c r="J196" s="4" t="str">
        <f>VLOOKUP(A196,Effectif!B:J,8,0)</f>
        <v>DECB</v>
      </c>
    </row>
    <row r="197" spans="1:10" x14ac:dyDescent="0.25">
      <c r="A197" s="5" t="s">
        <v>557</v>
      </c>
      <c r="B197" s="4">
        <v>1034869854</v>
      </c>
      <c r="C197" s="7">
        <v>44928.686805555553</v>
      </c>
      <c r="D197" s="5" t="s">
        <v>6</v>
      </c>
      <c r="E197" s="4" t="s">
        <v>1052</v>
      </c>
      <c r="F197" s="4" t="s">
        <v>418</v>
      </c>
      <c r="G197" s="6">
        <v>106.01</v>
      </c>
      <c r="H197" s="61">
        <v>2.6</v>
      </c>
      <c r="I197" s="4" t="str">
        <f>VLOOKUP(A197,Effectif!B:J,6,0)</f>
        <v>Lise DE WITTE</v>
      </c>
      <c r="J197" s="4" t="str">
        <f>VLOOKUP(A197,Effectif!B:J,8,0)</f>
        <v>DECB</v>
      </c>
    </row>
    <row r="198" spans="1:10" x14ac:dyDescent="0.25">
      <c r="A198" s="5" t="s">
        <v>557</v>
      </c>
      <c r="B198" s="4">
        <v>1034870925</v>
      </c>
      <c r="C198" s="7">
        <v>44928.538194444445</v>
      </c>
      <c r="D198" s="5" t="s">
        <v>6</v>
      </c>
      <c r="E198" s="4" t="s">
        <v>1052</v>
      </c>
      <c r="F198" s="4" t="s">
        <v>419</v>
      </c>
      <c r="G198" s="6">
        <v>60</v>
      </c>
      <c r="H198" s="61">
        <v>2.5</v>
      </c>
      <c r="I198" s="4" t="str">
        <f>VLOOKUP(A198,Effectif!B:J,6,0)</f>
        <v>Lise DE WITTE</v>
      </c>
      <c r="J198" s="4" t="str">
        <f>VLOOKUP(A198,Effectif!B:J,8,0)</f>
        <v>DECB</v>
      </c>
    </row>
    <row r="199" spans="1:10" x14ac:dyDescent="0.25">
      <c r="A199" s="5" t="s">
        <v>537</v>
      </c>
      <c r="B199" s="4">
        <v>1034871850</v>
      </c>
      <c r="C199" s="7">
        <v>44928.616666666669</v>
      </c>
      <c r="D199" s="5" t="s">
        <v>6</v>
      </c>
      <c r="E199" s="4" t="s">
        <v>1052</v>
      </c>
      <c r="F199" s="4" t="s">
        <v>420</v>
      </c>
      <c r="G199" s="6">
        <v>73</v>
      </c>
      <c r="H199" s="61">
        <v>3</v>
      </c>
      <c r="I199" s="4" t="str">
        <f>VLOOKUP(A199,Effectif!B:J,6,0)</f>
        <v>Lise DE WITTE</v>
      </c>
      <c r="J199" s="4" t="str">
        <f>VLOOKUP(A199,Effectif!B:J,8,0)</f>
        <v>DECB</v>
      </c>
    </row>
    <row r="200" spans="1:10" x14ac:dyDescent="0.25">
      <c r="A200" s="5" t="s">
        <v>530</v>
      </c>
      <c r="B200" s="4">
        <v>1034872461</v>
      </c>
      <c r="C200" s="7">
        <v>44928.67083333333</v>
      </c>
      <c r="D200" s="5" t="s">
        <v>6</v>
      </c>
      <c r="E200" s="4" t="s">
        <v>1052</v>
      </c>
      <c r="F200" s="4" t="s">
        <v>421</v>
      </c>
      <c r="G200" s="6">
        <v>106.6</v>
      </c>
      <c r="H200" s="61">
        <v>6.4</v>
      </c>
      <c r="I200" s="4" t="str">
        <f>VLOOKUP(A200,Effectif!B:J,6,0)</f>
        <v>Lise DE WITTE</v>
      </c>
      <c r="J200" s="4" t="str">
        <f>VLOOKUP(A200,Effectif!B:J,8,0)</f>
        <v>DECB</v>
      </c>
    </row>
    <row r="201" spans="1:10" x14ac:dyDescent="0.25">
      <c r="A201" s="5" t="s">
        <v>555</v>
      </c>
      <c r="B201" s="4">
        <v>1034873071</v>
      </c>
      <c r="C201" s="7">
        <v>44928.565972222219</v>
      </c>
      <c r="D201" s="5" t="s">
        <v>7</v>
      </c>
      <c r="E201" s="4" t="s">
        <v>1052</v>
      </c>
      <c r="F201" s="4" t="s">
        <v>422</v>
      </c>
      <c r="G201" s="6">
        <v>101.77</v>
      </c>
      <c r="H201" s="61">
        <v>6.7</v>
      </c>
      <c r="I201" s="4" t="str">
        <f>VLOOKUP(A201,Effectif!B:J,6,0)</f>
        <v>Lise DE WITTE</v>
      </c>
      <c r="J201" s="4" t="str">
        <f>VLOOKUP(A201,Effectif!B:J,8,0)</f>
        <v>DECB</v>
      </c>
    </row>
    <row r="202" spans="1:10" x14ac:dyDescent="0.25">
      <c r="A202" s="5" t="s">
        <v>554</v>
      </c>
      <c r="B202" s="4">
        <v>1034870045</v>
      </c>
      <c r="C202" s="7">
        <v>44928.556944444441</v>
      </c>
      <c r="D202" s="5" t="s">
        <v>6</v>
      </c>
      <c r="E202" s="4" t="s">
        <v>1052</v>
      </c>
      <c r="F202" s="4" t="s">
        <v>423</v>
      </c>
      <c r="G202" s="6">
        <v>42.12</v>
      </c>
      <c r="H202" s="61">
        <v>5.2</v>
      </c>
      <c r="I202" s="4" t="str">
        <f>VLOOKUP(A202,Effectif!B:J,6,0)</f>
        <v>Lise DE WITTE</v>
      </c>
      <c r="J202" s="4" t="str">
        <f>VLOOKUP(A202,Effectif!B:J,8,0)</f>
        <v>DECB</v>
      </c>
    </row>
    <row r="203" spans="1:10" x14ac:dyDescent="0.25">
      <c r="A203" s="5" t="s">
        <v>531</v>
      </c>
      <c r="B203" s="4">
        <v>1034870292</v>
      </c>
      <c r="C203" s="7">
        <v>44928.6</v>
      </c>
      <c r="D203" s="5" t="s">
        <v>6</v>
      </c>
      <c r="E203" s="4" t="s">
        <v>1052</v>
      </c>
      <c r="F203" s="4" t="s">
        <v>424</v>
      </c>
      <c r="G203" s="6">
        <v>173.97</v>
      </c>
      <c r="H203" s="61">
        <v>2.2999999999999998</v>
      </c>
      <c r="I203" s="4" t="str">
        <f>VLOOKUP(A203,Effectif!B:J,6,0)</f>
        <v>Lise DE WITTE</v>
      </c>
      <c r="J203" s="4" t="str">
        <f>VLOOKUP(A203,Effectif!B:J,8,0)</f>
        <v>DECB</v>
      </c>
    </row>
    <row r="204" spans="1:10" x14ac:dyDescent="0.25">
      <c r="A204" s="5" t="s">
        <v>562</v>
      </c>
      <c r="B204" s="4">
        <v>1034871100</v>
      </c>
      <c r="C204" s="7">
        <v>44928.665972222225</v>
      </c>
      <c r="D204" s="5" t="s">
        <v>6</v>
      </c>
      <c r="E204" s="4" t="s">
        <v>1052</v>
      </c>
      <c r="F204" s="4" t="s">
        <v>425</v>
      </c>
      <c r="G204" s="6">
        <v>31.04</v>
      </c>
      <c r="H204" s="61">
        <v>4.4000000000000004</v>
      </c>
      <c r="I204" s="4" t="str">
        <f>VLOOKUP(A204,Effectif!B:J,6,0)</f>
        <v>Lise DE WITTE</v>
      </c>
      <c r="J204" s="4" t="str">
        <f>VLOOKUP(A204,Effectif!B:J,8,0)</f>
        <v>DECB</v>
      </c>
    </row>
    <row r="205" spans="1:10" x14ac:dyDescent="0.25">
      <c r="A205" s="5" t="s">
        <v>552</v>
      </c>
      <c r="B205" s="4">
        <v>1034872534</v>
      </c>
      <c r="C205" s="7">
        <v>44928.557638888888</v>
      </c>
      <c r="D205" s="5" t="s">
        <v>6</v>
      </c>
      <c r="E205" s="4" t="s">
        <v>1052</v>
      </c>
      <c r="F205" s="4" t="s">
        <v>426</v>
      </c>
      <c r="G205" s="6">
        <v>41</v>
      </c>
      <c r="H205" s="61">
        <v>2</v>
      </c>
      <c r="I205" s="4" t="str">
        <f>VLOOKUP(A205,Effectif!B:J,6,0)</f>
        <v>Lise DE WITTE</v>
      </c>
      <c r="J205" s="4" t="str">
        <f>VLOOKUP(A205,Effectif!B:J,8,0)</f>
        <v>DECB</v>
      </c>
    </row>
    <row r="206" spans="1:10" x14ac:dyDescent="0.25">
      <c r="A206" s="5" t="s">
        <v>537</v>
      </c>
      <c r="B206" s="4">
        <v>1034871525</v>
      </c>
      <c r="C206" s="7">
        <v>44987.536805555559</v>
      </c>
      <c r="D206" s="5" t="s">
        <v>6</v>
      </c>
      <c r="E206" s="4" t="s">
        <v>1052</v>
      </c>
      <c r="F206" s="4" t="s">
        <v>427</v>
      </c>
      <c r="G206" s="6">
        <v>25.07</v>
      </c>
      <c r="H206" s="61">
        <v>4.9000000000000004</v>
      </c>
      <c r="I206" s="4" t="str">
        <f>VLOOKUP(A206,Effectif!B:J,6,0)</f>
        <v>Lise DE WITTE</v>
      </c>
      <c r="J206" s="4" t="str">
        <f>VLOOKUP(A206,Effectif!B:J,8,0)</f>
        <v>DECB</v>
      </c>
    </row>
    <row r="207" spans="1:10" x14ac:dyDescent="0.25">
      <c r="A207" s="5" t="s">
        <v>574</v>
      </c>
      <c r="B207" s="4">
        <v>1034871755</v>
      </c>
      <c r="C207" s="7">
        <v>44987.457638888889</v>
      </c>
      <c r="D207" s="5" t="s">
        <v>6</v>
      </c>
      <c r="E207" s="4" t="s">
        <v>1052</v>
      </c>
      <c r="F207" s="4" t="s">
        <v>428</v>
      </c>
      <c r="G207" s="6">
        <v>55.75</v>
      </c>
      <c r="H207" s="61">
        <v>7</v>
      </c>
      <c r="I207" s="4" t="str">
        <f>VLOOKUP(A207,Effectif!B:J,6,0)</f>
        <v>Hugo MARCHAL</v>
      </c>
      <c r="J207" s="4" t="str">
        <f>VLOOKUP(A207,Effectif!B:J,8,0)</f>
        <v>DECB</v>
      </c>
    </row>
    <row r="208" spans="1:10" x14ac:dyDescent="0.25">
      <c r="A208" s="5" t="s">
        <v>530</v>
      </c>
      <c r="B208" s="4">
        <v>1034871445</v>
      </c>
      <c r="C208" s="7">
        <v>44987.788888888892</v>
      </c>
      <c r="D208" s="5" t="s">
        <v>6</v>
      </c>
      <c r="E208" s="4" t="s">
        <v>1052</v>
      </c>
      <c r="F208" s="4" t="s">
        <v>429</v>
      </c>
      <c r="G208" s="6">
        <v>110</v>
      </c>
      <c r="H208" s="61">
        <v>2.9</v>
      </c>
      <c r="I208" s="4" t="str">
        <f>VLOOKUP(A208,Effectif!B:J,6,0)</f>
        <v>Lise DE WITTE</v>
      </c>
      <c r="J208" s="4" t="str">
        <f>VLOOKUP(A208,Effectif!B:J,8,0)</f>
        <v>DECB</v>
      </c>
    </row>
    <row r="209" spans="1:10" x14ac:dyDescent="0.25">
      <c r="A209" s="5" t="s">
        <v>538</v>
      </c>
      <c r="B209" s="4">
        <v>1034869697</v>
      </c>
      <c r="C209" s="7">
        <v>44987.692361111112</v>
      </c>
      <c r="D209" s="5" t="s">
        <v>6</v>
      </c>
      <c r="E209" s="4" t="s">
        <v>1052</v>
      </c>
      <c r="F209" s="4" t="s">
        <v>430</v>
      </c>
      <c r="G209" s="6">
        <v>50</v>
      </c>
      <c r="H209" s="61">
        <v>5.8</v>
      </c>
      <c r="I209" s="4" t="str">
        <f>VLOOKUP(A209,Effectif!B:J,6,0)</f>
        <v>Lise DE WITTE</v>
      </c>
      <c r="J209" s="4" t="str">
        <f>VLOOKUP(A209,Effectif!B:J,8,0)</f>
        <v>DECB</v>
      </c>
    </row>
    <row r="210" spans="1:10" x14ac:dyDescent="0.25">
      <c r="A210" s="5" t="s">
        <v>556</v>
      </c>
      <c r="B210" s="4">
        <v>1034870497</v>
      </c>
      <c r="C210" s="7">
        <v>44987.457638888889</v>
      </c>
      <c r="D210" s="5" t="s">
        <v>7</v>
      </c>
      <c r="E210" s="4" t="s">
        <v>1052</v>
      </c>
      <c r="F210" s="4" t="s">
        <v>431</v>
      </c>
      <c r="G210" s="6">
        <v>100</v>
      </c>
      <c r="H210" s="61">
        <v>6.9</v>
      </c>
      <c r="I210" s="4" t="str">
        <f>VLOOKUP(A210,Effectif!B:J,6,0)</f>
        <v>Lise DE WITTE</v>
      </c>
      <c r="J210" s="4" t="str">
        <f>VLOOKUP(A210,Effectif!B:J,8,0)</f>
        <v>DECB</v>
      </c>
    </row>
    <row r="211" spans="1:10" x14ac:dyDescent="0.25">
      <c r="A211" s="5" t="s">
        <v>575</v>
      </c>
      <c r="B211" s="4">
        <v>1034869862</v>
      </c>
      <c r="C211" s="7">
        <v>44987.484027777777</v>
      </c>
      <c r="D211" s="5" t="s">
        <v>6</v>
      </c>
      <c r="E211" s="4" t="s">
        <v>1052</v>
      </c>
      <c r="F211" s="4" t="s">
        <v>432</v>
      </c>
      <c r="G211" s="6">
        <v>23.56</v>
      </c>
      <c r="H211" s="61">
        <v>5.5</v>
      </c>
      <c r="I211" s="4" t="str">
        <f>VLOOKUP(A211,Effectif!B:J,6,0)</f>
        <v>Hugo MARCHAL</v>
      </c>
      <c r="J211" s="4" t="str">
        <f>VLOOKUP(A211,Effectif!B:J,8,0)</f>
        <v>DECB</v>
      </c>
    </row>
    <row r="212" spans="1:10" x14ac:dyDescent="0.25">
      <c r="A212" s="5" t="s">
        <v>557</v>
      </c>
      <c r="B212" s="4">
        <v>1034873280</v>
      </c>
      <c r="C212" s="7">
        <v>44987.574305555558</v>
      </c>
      <c r="D212" s="5" t="s">
        <v>6</v>
      </c>
      <c r="E212" s="4" t="s">
        <v>1052</v>
      </c>
      <c r="F212" s="4" t="s">
        <v>433</v>
      </c>
      <c r="G212" s="6">
        <v>182</v>
      </c>
      <c r="H212" s="61">
        <v>5.8</v>
      </c>
      <c r="I212" s="4" t="str">
        <f>VLOOKUP(A212,Effectif!B:J,6,0)</f>
        <v>Lise DE WITTE</v>
      </c>
      <c r="J212" s="4" t="str">
        <f>VLOOKUP(A212,Effectif!B:J,8,0)</f>
        <v>DECB</v>
      </c>
    </row>
    <row r="213" spans="1:10" x14ac:dyDescent="0.25">
      <c r="A213" s="5" t="s">
        <v>538</v>
      </c>
      <c r="B213" s="4">
        <v>1034869001</v>
      </c>
      <c r="C213" s="7">
        <v>44987.609027777777</v>
      </c>
      <c r="D213" s="5" t="s">
        <v>7</v>
      </c>
      <c r="E213" s="4" t="s">
        <v>1052</v>
      </c>
      <c r="F213" s="4" t="s">
        <v>434</v>
      </c>
      <c r="G213" s="6">
        <v>147</v>
      </c>
      <c r="H213" s="61">
        <v>3</v>
      </c>
      <c r="I213" s="4" t="str">
        <f>VLOOKUP(A213,Effectif!B:J,6,0)</f>
        <v>Lise DE WITTE</v>
      </c>
      <c r="J213" s="4" t="str">
        <f>VLOOKUP(A213,Effectif!B:J,8,0)</f>
        <v>DECB</v>
      </c>
    </row>
    <row r="214" spans="1:10" x14ac:dyDescent="0.25">
      <c r="A214" s="5" t="s">
        <v>537</v>
      </c>
      <c r="B214" s="4">
        <v>1034873049</v>
      </c>
      <c r="C214" s="7">
        <v>44987.677083333336</v>
      </c>
      <c r="D214" s="5" t="s">
        <v>6</v>
      </c>
      <c r="E214" s="4" t="s">
        <v>1052</v>
      </c>
      <c r="F214" s="4" t="s">
        <v>435</v>
      </c>
      <c r="G214" s="6">
        <v>100</v>
      </c>
      <c r="H214" s="61">
        <v>4.7</v>
      </c>
      <c r="I214" s="4" t="str">
        <f>VLOOKUP(A214,Effectif!B:J,6,0)</f>
        <v>Lise DE WITTE</v>
      </c>
      <c r="J214" s="4" t="str">
        <f>VLOOKUP(A214,Effectif!B:J,8,0)</f>
        <v>DECB</v>
      </c>
    </row>
    <row r="215" spans="1:10" x14ac:dyDescent="0.25">
      <c r="A215" s="5" t="s">
        <v>574</v>
      </c>
      <c r="B215" s="4">
        <v>1034870887</v>
      </c>
      <c r="C215" s="7">
        <v>44987.745138888888</v>
      </c>
      <c r="D215" s="5" t="s">
        <v>6</v>
      </c>
      <c r="E215" s="4" t="s">
        <v>1052</v>
      </c>
      <c r="F215" s="4" t="s">
        <v>416</v>
      </c>
      <c r="G215" s="6">
        <v>40</v>
      </c>
      <c r="H215" s="61">
        <v>3</v>
      </c>
      <c r="I215" s="4" t="str">
        <f>VLOOKUP(A215,Effectif!B:J,6,0)</f>
        <v>Hugo MARCHAL</v>
      </c>
      <c r="J215" s="4" t="str">
        <f>VLOOKUP(A215,Effectif!B:J,8,0)</f>
        <v>DECB</v>
      </c>
    </row>
    <row r="216" spans="1:10" x14ac:dyDescent="0.25">
      <c r="A216" s="5" t="s">
        <v>537</v>
      </c>
      <c r="B216" s="4">
        <v>1034869941</v>
      </c>
      <c r="C216" s="7">
        <v>44987.436805555553</v>
      </c>
      <c r="D216" s="5" t="s">
        <v>6</v>
      </c>
      <c r="E216" s="4" t="s">
        <v>1052</v>
      </c>
      <c r="F216" s="4" t="s">
        <v>417</v>
      </c>
      <c r="G216" s="6">
        <v>159.38</v>
      </c>
      <c r="H216" s="61">
        <v>3.7</v>
      </c>
      <c r="I216" s="4" t="str">
        <f>VLOOKUP(A216,Effectif!B:J,6,0)</f>
        <v>Lise DE WITTE</v>
      </c>
      <c r="J216" s="4" t="str">
        <f>VLOOKUP(A216,Effectif!B:J,8,0)</f>
        <v>DECB</v>
      </c>
    </row>
    <row r="217" spans="1:10" x14ac:dyDescent="0.25">
      <c r="A217" s="5" t="s">
        <v>573</v>
      </c>
      <c r="B217" s="4">
        <v>1034871184</v>
      </c>
      <c r="C217" s="7">
        <v>44987.442361111112</v>
      </c>
      <c r="D217" s="5" t="s">
        <v>6</v>
      </c>
      <c r="E217" s="4" t="s">
        <v>1052</v>
      </c>
      <c r="F217" s="4" t="s">
        <v>418</v>
      </c>
      <c r="G217" s="6">
        <v>13</v>
      </c>
      <c r="H217" s="61">
        <v>6.8</v>
      </c>
      <c r="I217" s="4" t="str">
        <f>VLOOKUP(A217,Effectif!B:J,6,0)</f>
        <v>Hugo MARCHAL</v>
      </c>
      <c r="J217" s="4" t="str">
        <f>VLOOKUP(A217,Effectif!B:J,8,0)</f>
        <v>DECB</v>
      </c>
    </row>
    <row r="218" spans="1:10" x14ac:dyDescent="0.25">
      <c r="A218" s="5" t="s">
        <v>562</v>
      </c>
      <c r="B218" s="4">
        <v>1034869081</v>
      </c>
      <c r="C218" s="7">
        <v>44987.506944444445</v>
      </c>
      <c r="D218" s="5" t="s">
        <v>6</v>
      </c>
      <c r="E218" s="4" t="s">
        <v>1052</v>
      </c>
      <c r="F218" s="4" t="s">
        <v>419</v>
      </c>
      <c r="G218" s="6">
        <v>126</v>
      </c>
      <c r="H218" s="61">
        <v>6.5</v>
      </c>
      <c r="I218" s="4" t="str">
        <f>VLOOKUP(A218,Effectif!B:J,6,0)</f>
        <v>Lise DE WITTE</v>
      </c>
      <c r="J218" s="4" t="str">
        <f>VLOOKUP(A218,Effectif!B:J,8,0)</f>
        <v>DECB</v>
      </c>
    </row>
    <row r="219" spans="1:10" x14ac:dyDescent="0.25">
      <c r="A219" s="5" t="s">
        <v>579</v>
      </c>
      <c r="B219" s="4">
        <v>1034873231</v>
      </c>
      <c r="C219" s="7">
        <v>44987.720833333333</v>
      </c>
      <c r="D219" s="5" t="s">
        <v>7</v>
      </c>
      <c r="E219" s="4" t="s">
        <v>1052</v>
      </c>
      <c r="F219" s="4" t="s">
        <v>420</v>
      </c>
      <c r="G219" s="6">
        <v>254.43</v>
      </c>
      <c r="H219" s="61">
        <v>1.2</v>
      </c>
      <c r="I219" s="4" t="str">
        <f>VLOOKUP(A219,Effectif!B:J,6,0)</f>
        <v>Hugo MARCHAL</v>
      </c>
      <c r="J219" s="4" t="str">
        <f>VLOOKUP(A219,Effectif!B:J,8,0)</f>
        <v>DECB</v>
      </c>
    </row>
    <row r="220" spans="1:10" x14ac:dyDescent="0.25">
      <c r="A220" s="5" t="s">
        <v>538</v>
      </c>
      <c r="B220" s="4">
        <v>1034872211</v>
      </c>
      <c r="C220" s="7">
        <v>44987.501388888886</v>
      </c>
      <c r="D220" s="5" t="s">
        <v>6</v>
      </c>
      <c r="E220" s="4" t="s">
        <v>1052</v>
      </c>
      <c r="F220" s="4" t="s">
        <v>421</v>
      </c>
      <c r="G220" s="6">
        <v>70</v>
      </c>
      <c r="H220" s="61">
        <v>7</v>
      </c>
      <c r="I220" s="4" t="str">
        <f>VLOOKUP(A220,Effectif!B:J,6,0)</f>
        <v>Lise DE WITTE</v>
      </c>
      <c r="J220" s="4" t="str">
        <f>VLOOKUP(A220,Effectif!B:J,8,0)</f>
        <v>DECB</v>
      </c>
    </row>
    <row r="221" spans="1:10" x14ac:dyDescent="0.25">
      <c r="A221" s="5" t="s">
        <v>582</v>
      </c>
      <c r="B221" s="4">
        <v>1034870020</v>
      </c>
      <c r="C221" s="7">
        <v>44987.440972222219</v>
      </c>
      <c r="D221" s="5" t="s">
        <v>7</v>
      </c>
      <c r="E221" s="4" t="s">
        <v>1052</v>
      </c>
      <c r="F221" s="4" t="s">
        <v>422</v>
      </c>
      <c r="G221" s="6">
        <v>59.81</v>
      </c>
      <c r="H221" s="61">
        <v>4.8</v>
      </c>
      <c r="I221" s="4" t="str">
        <f>VLOOKUP(A221,Effectif!B:J,6,0)</f>
        <v>Hugo MARCHAL</v>
      </c>
      <c r="J221" s="4" t="str">
        <f>VLOOKUP(A221,Effectif!B:J,8,0)</f>
        <v>DECB</v>
      </c>
    </row>
    <row r="222" spans="1:10" x14ac:dyDescent="0.25">
      <c r="A222" s="5" t="s">
        <v>552</v>
      </c>
      <c r="B222" s="4">
        <v>1034869622</v>
      </c>
      <c r="C222" s="7">
        <v>44987.447916666664</v>
      </c>
      <c r="D222" s="5" t="s">
        <v>6</v>
      </c>
      <c r="E222" s="4" t="s">
        <v>1052</v>
      </c>
      <c r="F222" s="4" t="s">
        <v>423</v>
      </c>
      <c r="G222" s="6">
        <v>94</v>
      </c>
      <c r="H222" s="61">
        <v>3</v>
      </c>
      <c r="I222" s="4" t="str">
        <f>VLOOKUP(A222,Effectif!B:J,6,0)</f>
        <v>Lise DE WITTE</v>
      </c>
      <c r="J222" s="4" t="str">
        <f>VLOOKUP(A222,Effectif!B:J,8,0)</f>
        <v>DECB</v>
      </c>
    </row>
    <row r="223" spans="1:10" x14ac:dyDescent="0.25">
      <c r="A223" s="5" t="s">
        <v>562</v>
      </c>
      <c r="B223" s="4">
        <v>1034870938</v>
      </c>
      <c r="C223" s="7">
        <v>44987.515277777777</v>
      </c>
      <c r="D223" s="5" t="s">
        <v>6</v>
      </c>
      <c r="E223" s="4" t="s">
        <v>1052</v>
      </c>
      <c r="F223" s="4" t="s">
        <v>424</v>
      </c>
      <c r="G223" s="6">
        <v>160</v>
      </c>
      <c r="H223" s="61">
        <v>2</v>
      </c>
      <c r="I223" s="4" t="str">
        <f>VLOOKUP(A223,Effectif!B:J,6,0)</f>
        <v>Lise DE WITTE</v>
      </c>
      <c r="J223" s="4" t="str">
        <f>VLOOKUP(A223,Effectif!B:J,8,0)</f>
        <v>DECB</v>
      </c>
    </row>
    <row r="224" spans="1:10" x14ac:dyDescent="0.25">
      <c r="A224" s="5" t="s">
        <v>554</v>
      </c>
      <c r="B224" s="4">
        <v>1034871717</v>
      </c>
      <c r="C224" s="7">
        <v>44987.775694444441</v>
      </c>
      <c r="D224" s="5" t="s">
        <v>6</v>
      </c>
      <c r="E224" s="4" t="s">
        <v>1052</v>
      </c>
      <c r="F224" s="4" t="s">
        <v>425</v>
      </c>
      <c r="G224" s="6">
        <v>88</v>
      </c>
      <c r="H224" s="61">
        <v>5.5</v>
      </c>
      <c r="I224" s="4" t="str">
        <f>VLOOKUP(A224,Effectif!B:J,6,0)</f>
        <v>Lise DE WITTE</v>
      </c>
      <c r="J224" s="4" t="str">
        <f>VLOOKUP(A224,Effectif!B:J,8,0)</f>
        <v>DECB</v>
      </c>
    </row>
    <row r="225" spans="1:10" x14ac:dyDescent="0.25">
      <c r="A225" s="5" t="s">
        <v>530</v>
      </c>
      <c r="B225" s="4">
        <v>1034872993</v>
      </c>
      <c r="C225" s="7">
        <v>44987.47152777778</v>
      </c>
      <c r="D225" s="5" t="s">
        <v>6</v>
      </c>
      <c r="E225" s="4" t="s">
        <v>1052</v>
      </c>
      <c r="F225" s="4" t="s">
        <v>426</v>
      </c>
      <c r="G225" s="6">
        <v>54.38</v>
      </c>
      <c r="H225" s="61">
        <v>2</v>
      </c>
      <c r="I225" s="4" t="str">
        <f>VLOOKUP(A225,Effectif!B:J,6,0)</f>
        <v>Lise DE WITTE</v>
      </c>
      <c r="J225" s="4" t="str">
        <f>VLOOKUP(A225,Effectif!B:J,8,0)</f>
        <v>DECB</v>
      </c>
    </row>
    <row r="226" spans="1:10" x14ac:dyDescent="0.25">
      <c r="A226" s="5" t="s">
        <v>555</v>
      </c>
      <c r="B226" s="4">
        <v>1034869354</v>
      </c>
      <c r="C226" s="7">
        <v>44987.446527777778</v>
      </c>
      <c r="D226" s="5" t="s">
        <v>6</v>
      </c>
      <c r="E226" s="4" t="s">
        <v>1052</v>
      </c>
      <c r="F226" s="4" t="s">
        <v>427</v>
      </c>
      <c r="G226" s="6">
        <v>83</v>
      </c>
      <c r="H226" s="61">
        <v>2.2999999999999998</v>
      </c>
      <c r="I226" s="4" t="str">
        <f>VLOOKUP(A226,Effectif!B:J,6,0)</f>
        <v>Lise DE WITTE</v>
      </c>
      <c r="J226" s="4" t="str">
        <f>VLOOKUP(A226,Effectif!B:J,8,0)</f>
        <v>DECB</v>
      </c>
    </row>
    <row r="227" spans="1:10" x14ac:dyDescent="0.25">
      <c r="A227" s="5" t="s">
        <v>537</v>
      </c>
      <c r="B227" s="4">
        <v>1034870660</v>
      </c>
      <c r="C227" s="7">
        <v>44987.71875</v>
      </c>
      <c r="D227" s="5" t="s">
        <v>6</v>
      </c>
      <c r="E227" s="4" t="s">
        <v>1052</v>
      </c>
      <c r="F227" s="4" t="s">
        <v>428</v>
      </c>
      <c r="G227" s="6">
        <v>55</v>
      </c>
      <c r="H227" s="61">
        <v>2.4</v>
      </c>
      <c r="I227" s="4" t="str">
        <f>VLOOKUP(A227,Effectif!B:J,6,0)</f>
        <v>Lise DE WITTE</v>
      </c>
      <c r="J227" s="4" t="str">
        <f>VLOOKUP(A227,Effectif!B:J,8,0)</f>
        <v>DECB</v>
      </c>
    </row>
    <row r="228" spans="1:10" x14ac:dyDescent="0.25">
      <c r="A228" s="5" t="s">
        <v>572</v>
      </c>
      <c r="B228" s="4">
        <v>1034873301</v>
      </c>
      <c r="C228" s="7">
        <v>44987.64166666667</v>
      </c>
      <c r="D228" s="5" t="s">
        <v>6</v>
      </c>
      <c r="E228" s="4" t="s">
        <v>1052</v>
      </c>
      <c r="F228" s="4" t="s">
        <v>429</v>
      </c>
      <c r="G228" s="6">
        <v>84.94</v>
      </c>
      <c r="H228" s="61">
        <v>2.5</v>
      </c>
      <c r="I228" s="4" t="str">
        <f>VLOOKUP(A228,Effectif!B:J,6,0)</f>
        <v>Lise DE WITTE</v>
      </c>
      <c r="J228" s="4" t="str">
        <f>VLOOKUP(A228,Effectif!B:J,8,0)</f>
        <v>DECB</v>
      </c>
    </row>
    <row r="229" spans="1:10" x14ac:dyDescent="0.25">
      <c r="A229" s="5" t="s">
        <v>574</v>
      </c>
      <c r="B229" s="4">
        <v>1034871416</v>
      </c>
      <c r="C229" s="7">
        <v>44987.789583333331</v>
      </c>
      <c r="D229" s="5" t="s">
        <v>6</v>
      </c>
      <c r="E229" s="4" t="s">
        <v>1052</v>
      </c>
      <c r="F229" s="4" t="s">
        <v>430</v>
      </c>
      <c r="G229" s="6">
        <v>250</v>
      </c>
      <c r="H229" s="61">
        <v>2.6</v>
      </c>
      <c r="I229" s="4" t="str">
        <f>VLOOKUP(A229,Effectif!B:J,6,0)</f>
        <v>Hugo MARCHAL</v>
      </c>
      <c r="J229" s="4" t="str">
        <f>VLOOKUP(A229,Effectif!B:J,8,0)</f>
        <v>DECB</v>
      </c>
    </row>
    <row r="230" spans="1:10" x14ac:dyDescent="0.25">
      <c r="A230" s="5" t="s">
        <v>537</v>
      </c>
      <c r="B230" s="4">
        <v>1034872847</v>
      </c>
      <c r="C230" s="7">
        <v>44987.648611111108</v>
      </c>
      <c r="D230" s="5" t="s">
        <v>6</v>
      </c>
      <c r="E230" s="4" t="s">
        <v>1052</v>
      </c>
      <c r="F230" s="4" t="s">
        <v>431</v>
      </c>
      <c r="G230" s="6">
        <v>80.87</v>
      </c>
      <c r="H230" s="61">
        <v>2.5</v>
      </c>
      <c r="I230" s="4" t="str">
        <f>VLOOKUP(A230,Effectif!B:J,6,0)</f>
        <v>Lise DE WITTE</v>
      </c>
      <c r="J230" s="4" t="str">
        <f>VLOOKUP(A230,Effectif!B:J,8,0)</f>
        <v>DECB</v>
      </c>
    </row>
    <row r="231" spans="1:10" x14ac:dyDescent="0.25">
      <c r="A231" s="5" t="s">
        <v>588</v>
      </c>
      <c r="B231" s="4">
        <v>1034871989</v>
      </c>
      <c r="C231" s="7">
        <v>44987.497916666667</v>
      </c>
      <c r="D231" s="5" t="s">
        <v>6</v>
      </c>
      <c r="E231" s="4" t="s">
        <v>1052</v>
      </c>
      <c r="F231" s="4" t="s">
        <v>432</v>
      </c>
      <c r="G231" s="6">
        <v>105</v>
      </c>
      <c r="H231" s="61">
        <v>3</v>
      </c>
      <c r="I231" s="4" t="str">
        <f>VLOOKUP(A231,Effectif!B:J,6,0)</f>
        <v>Hugo MARCHAL</v>
      </c>
      <c r="J231" s="4" t="str">
        <f>VLOOKUP(A231,Effectif!B:J,8,0)</f>
        <v>DECB</v>
      </c>
    </row>
    <row r="232" spans="1:10" x14ac:dyDescent="0.25">
      <c r="A232" s="5" t="s">
        <v>531</v>
      </c>
      <c r="B232" s="4">
        <v>1034869811</v>
      </c>
      <c r="C232" s="7">
        <v>44987.451388888891</v>
      </c>
      <c r="D232" s="5" t="s">
        <v>6</v>
      </c>
      <c r="E232" s="4" t="s">
        <v>1052</v>
      </c>
      <c r="F232" s="4" t="s">
        <v>433</v>
      </c>
      <c r="G232" s="6">
        <v>123</v>
      </c>
      <c r="H232" s="61">
        <v>6.4</v>
      </c>
      <c r="I232" s="4" t="str">
        <f>VLOOKUP(A232,Effectif!B:J,6,0)</f>
        <v>Lise DE WITTE</v>
      </c>
      <c r="J232" s="4" t="str">
        <f>VLOOKUP(A232,Effectif!B:J,8,0)</f>
        <v>DECB</v>
      </c>
    </row>
    <row r="233" spans="1:10" x14ac:dyDescent="0.25">
      <c r="A233" s="5" t="s">
        <v>574</v>
      </c>
      <c r="B233" s="4">
        <v>1034872532</v>
      </c>
      <c r="C233" s="7">
        <v>44987.49722222222</v>
      </c>
      <c r="D233" s="5" t="s">
        <v>6</v>
      </c>
      <c r="E233" s="4" t="s">
        <v>1052</v>
      </c>
      <c r="F233" s="4" t="s">
        <v>434</v>
      </c>
      <c r="G233" s="6">
        <v>25.71</v>
      </c>
      <c r="H233" s="61">
        <v>6.7</v>
      </c>
      <c r="I233" s="4" t="str">
        <f>VLOOKUP(A233,Effectif!B:J,6,0)</f>
        <v>Hugo MARCHAL</v>
      </c>
      <c r="J233" s="4" t="str">
        <f>VLOOKUP(A233,Effectif!B:J,8,0)</f>
        <v>DECB</v>
      </c>
    </row>
    <row r="234" spans="1:10" x14ac:dyDescent="0.25">
      <c r="A234" s="5" t="s">
        <v>574</v>
      </c>
      <c r="B234" s="4">
        <v>1034871895</v>
      </c>
      <c r="C234" s="7">
        <v>44987.480555555558</v>
      </c>
      <c r="D234" s="5" t="s">
        <v>6</v>
      </c>
      <c r="E234" s="4" t="s">
        <v>1052</v>
      </c>
      <c r="F234" s="4" t="s">
        <v>416</v>
      </c>
      <c r="G234" s="6">
        <v>565.23</v>
      </c>
      <c r="H234" s="61">
        <v>2.2999999999999998</v>
      </c>
      <c r="I234" s="4" t="str">
        <f>VLOOKUP(A234,Effectif!B:J,6,0)</f>
        <v>Hugo MARCHAL</v>
      </c>
      <c r="J234" s="4" t="str">
        <f>VLOOKUP(A234,Effectif!B:J,8,0)</f>
        <v>DECB</v>
      </c>
    </row>
    <row r="235" spans="1:10" x14ac:dyDescent="0.25">
      <c r="A235" s="5" t="s">
        <v>579</v>
      </c>
      <c r="B235" s="4">
        <v>1034869232</v>
      </c>
      <c r="C235" s="7">
        <v>44987.456944444442</v>
      </c>
      <c r="D235" s="5" t="s">
        <v>6</v>
      </c>
      <c r="E235" s="4" t="s">
        <v>1052</v>
      </c>
      <c r="F235" s="4" t="s">
        <v>417</v>
      </c>
      <c r="G235" s="6">
        <v>117.91</v>
      </c>
      <c r="H235" s="61">
        <v>4.4000000000000004</v>
      </c>
      <c r="I235" s="4" t="str">
        <f>VLOOKUP(A235,Effectif!B:J,6,0)</f>
        <v>Hugo MARCHAL</v>
      </c>
      <c r="J235" s="4" t="str">
        <f>VLOOKUP(A235,Effectif!B:J,8,0)</f>
        <v>DECB</v>
      </c>
    </row>
    <row r="236" spans="1:10" x14ac:dyDescent="0.25">
      <c r="A236" s="5" t="s">
        <v>579</v>
      </c>
      <c r="B236" s="4">
        <v>1034872419</v>
      </c>
      <c r="C236" s="7">
        <v>44987.435416666667</v>
      </c>
      <c r="D236" s="5" t="s">
        <v>6</v>
      </c>
      <c r="E236" s="4" t="s">
        <v>1052</v>
      </c>
      <c r="F236" s="4" t="s">
        <v>418</v>
      </c>
      <c r="G236" s="6">
        <v>73.06</v>
      </c>
      <c r="H236" s="61">
        <v>2</v>
      </c>
      <c r="I236" s="4" t="str">
        <f>VLOOKUP(A236,Effectif!B:J,6,0)</f>
        <v>Hugo MARCHAL</v>
      </c>
      <c r="J236" s="4" t="str">
        <f>VLOOKUP(A236,Effectif!B:J,8,0)</f>
        <v>DECB</v>
      </c>
    </row>
    <row r="237" spans="1:10" x14ac:dyDescent="0.25">
      <c r="A237" s="5" t="s">
        <v>552</v>
      </c>
      <c r="B237" s="4">
        <v>1034870324</v>
      </c>
      <c r="C237" s="7">
        <v>44987.674305555556</v>
      </c>
      <c r="D237" s="5" t="s">
        <v>6</v>
      </c>
      <c r="E237" s="4" t="s">
        <v>1052</v>
      </c>
      <c r="F237" s="4" t="s">
        <v>419</v>
      </c>
      <c r="G237" s="6">
        <v>55.98</v>
      </c>
      <c r="H237" s="61">
        <v>4.9000000000000004</v>
      </c>
      <c r="I237" s="4" t="str">
        <f>VLOOKUP(A237,Effectif!B:J,6,0)</f>
        <v>Lise DE WITTE</v>
      </c>
      <c r="J237" s="4" t="str">
        <f>VLOOKUP(A237,Effectif!B:J,8,0)</f>
        <v>DECB</v>
      </c>
    </row>
    <row r="238" spans="1:10" x14ac:dyDescent="0.25">
      <c r="A238" s="5" t="s">
        <v>544</v>
      </c>
      <c r="B238" s="4">
        <v>1034869235</v>
      </c>
      <c r="C238" s="7">
        <v>44987.588194444441</v>
      </c>
      <c r="D238" s="5" t="s">
        <v>6</v>
      </c>
      <c r="E238" s="4" t="s">
        <v>1052</v>
      </c>
      <c r="F238" s="4" t="s">
        <v>420</v>
      </c>
      <c r="G238" s="6">
        <v>50</v>
      </c>
      <c r="H238" s="61">
        <v>7</v>
      </c>
      <c r="I238" s="4" t="str">
        <f>VLOOKUP(A238,Effectif!B:J,6,0)</f>
        <v>Lise DE WITTE</v>
      </c>
      <c r="J238" s="4" t="str">
        <f>VLOOKUP(A238,Effectif!B:J,8,0)</f>
        <v>DECB</v>
      </c>
    </row>
    <row r="239" spans="1:10" x14ac:dyDescent="0.25">
      <c r="A239" s="5" t="s">
        <v>558</v>
      </c>
      <c r="B239" s="4">
        <v>1034870031</v>
      </c>
      <c r="C239" s="7">
        <v>44987.474305555559</v>
      </c>
      <c r="D239" s="5" t="s">
        <v>6</v>
      </c>
      <c r="E239" s="4" t="s">
        <v>1052</v>
      </c>
      <c r="F239" s="4" t="s">
        <v>421</v>
      </c>
      <c r="G239" s="6">
        <v>14.92</v>
      </c>
      <c r="H239" s="61">
        <v>2.9</v>
      </c>
      <c r="I239" s="4" t="str">
        <f>VLOOKUP(A239,Effectif!B:J,6,0)</f>
        <v>Lise DE WITTE</v>
      </c>
      <c r="J239" s="4" t="str">
        <f>VLOOKUP(A239,Effectif!B:J,8,0)</f>
        <v>DECB</v>
      </c>
    </row>
    <row r="240" spans="1:10" x14ac:dyDescent="0.25">
      <c r="A240" s="5" t="s">
        <v>579</v>
      </c>
      <c r="B240" s="4">
        <v>1034868908</v>
      </c>
      <c r="C240" s="7">
        <v>44987.685416666667</v>
      </c>
      <c r="D240" s="5" t="s">
        <v>7</v>
      </c>
      <c r="E240" s="4" t="s">
        <v>1052</v>
      </c>
      <c r="F240" s="4" t="s">
        <v>422</v>
      </c>
      <c r="G240" s="6">
        <v>225.6</v>
      </c>
      <c r="H240" s="61">
        <v>5.8</v>
      </c>
      <c r="I240" s="4" t="str">
        <f>VLOOKUP(A240,Effectif!B:J,6,0)</f>
        <v>Hugo MARCHAL</v>
      </c>
      <c r="J240" s="4" t="str">
        <f>VLOOKUP(A240,Effectif!B:J,8,0)</f>
        <v>DECB</v>
      </c>
    </row>
    <row r="241" spans="1:10" x14ac:dyDescent="0.25">
      <c r="A241" s="5" t="s">
        <v>555</v>
      </c>
      <c r="B241" s="4">
        <v>1034872030</v>
      </c>
      <c r="C241" s="7">
        <v>44987.569444444445</v>
      </c>
      <c r="D241" s="5" t="s">
        <v>7</v>
      </c>
      <c r="E241" s="4" t="s">
        <v>1052</v>
      </c>
      <c r="F241" s="4" t="s">
        <v>423</v>
      </c>
      <c r="G241" s="6">
        <v>41.77</v>
      </c>
      <c r="H241" s="61">
        <v>6.9</v>
      </c>
      <c r="I241" s="4" t="str">
        <f>VLOOKUP(A241,Effectif!B:J,6,0)</f>
        <v>Lise DE WITTE</v>
      </c>
      <c r="J241" s="4" t="str">
        <f>VLOOKUP(A241,Effectif!B:J,8,0)</f>
        <v>DECB</v>
      </c>
    </row>
    <row r="242" spans="1:10" x14ac:dyDescent="0.25">
      <c r="A242" s="5" t="s">
        <v>556</v>
      </c>
      <c r="B242" s="4">
        <v>1034870100</v>
      </c>
      <c r="C242" s="7">
        <v>44987.61041666667</v>
      </c>
      <c r="D242" s="5" t="s">
        <v>7</v>
      </c>
      <c r="E242" s="4" t="s">
        <v>1052</v>
      </c>
      <c r="F242" s="4" t="s">
        <v>424</v>
      </c>
      <c r="G242" s="6">
        <v>100</v>
      </c>
      <c r="H242" s="61">
        <v>5.5</v>
      </c>
      <c r="I242" s="4" t="str">
        <f>VLOOKUP(A242,Effectif!B:J,6,0)</f>
        <v>Lise DE WITTE</v>
      </c>
      <c r="J242" s="4" t="str">
        <f>VLOOKUP(A242,Effectif!B:J,8,0)</f>
        <v>DECB</v>
      </c>
    </row>
    <row r="243" spans="1:10" x14ac:dyDescent="0.25">
      <c r="A243" s="5" t="s">
        <v>554</v>
      </c>
      <c r="B243" s="4">
        <v>1034869237</v>
      </c>
      <c r="C243" s="7">
        <v>44987.434027777781</v>
      </c>
      <c r="D243" s="5" t="s">
        <v>6</v>
      </c>
      <c r="E243" s="4" t="s">
        <v>1052</v>
      </c>
      <c r="F243" s="4" t="s">
        <v>425</v>
      </c>
      <c r="G243" s="6">
        <v>39.340000000000003</v>
      </c>
      <c r="H243" s="61">
        <v>5.8</v>
      </c>
      <c r="I243" s="4" t="str">
        <f>VLOOKUP(A243,Effectif!B:J,6,0)</f>
        <v>Lise DE WITTE</v>
      </c>
      <c r="J243" s="4" t="str">
        <f>VLOOKUP(A243,Effectif!B:J,8,0)</f>
        <v>DECB</v>
      </c>
    </row>
    <row r="244" spans="1:10" x14ac:dyDescent="0.25">
      <c r="A244" s="5" t="s">
        <v>579</v>
      </c>
      <c r="B244" s="4">
        <v>1034872352</v>
      </c>
      <c r="C244" s="7">
        <v>44987.686805555553</v>
      </c>
      <c r="D244" s="5" t="s">
        <v>6</v>
      </c>
      <c r="E244" s="4" t="s">
        <v>1052</v>
      </c>
      <c r="F244" s="4" t="s">
        <v>426</v>
      </c>
      <c r="G244" s="6">
        <v>125.6</v>
      </c>
      <c r="H244" s="61">
        <v>3</v>
      </c>
      <c r="I244" s="4" t="str">
        <f>VLOOKUP(A244,Effectif!B:J,6,0)</f>
        <v>Hugo MARCHAL</v>
      </c>
      <c r="J244" s="4" t="str">
        <f>VLOOKUP(A244,Effectif!B:J,8,0)</f>
        <v>DECB</v>
      </c>
    </row>
    <row r="245" spans="1:10" x14ac:dyDescent="0.25">
      <c r="A245" s="5" t="s">
        <v>544</v>
      </c>
      <c r="B245" s="4">
        <v>1034870840</v>
      </c>
      <c r="C245" s="7">
        <v>44987.436111111114</v>
      </c>
      <c r="D245" s="5" t="s">
        <v>6</v>
      </c>
      <c r="E245" s="4" t="s">
        <v>1052</v>
      </c>
      <c r="F245" s="4" t="s">
        <v>427</v>
      </c>
      <c r="G245" s="6">
        <v>20</v>
      </c>
      <c r="H245" s="61">
        <v>4.7</v>
      </c>
      <c r="I245" s="4" t="str">
        <f>VLOOKUP(A245,Effectif!B:J,6,0)</f>
        <v>Lise DE WITTE</v>
      </c>
      <c r="J245" s="4" t="str">
        <f>VLOOKUP(A245,Effectif!B:J,8,0)</f>
        <v>DECB</v>
      </c>
    </row>
    <row r="246" spans="1:10" x14ac:dyDescent="0.25">
      <c r="A246" s="5" t="s">
        <v>538</v>
      </c>
      <c r="B246" s="4">
        <v>1034871551</v>
      </c>
      <c r="C246" s="7">
        <v>44987.439583333333</v>
      </c>
      <c r="D246" s="5" t="s">
        <v>6</v>
      </c>
      <c r="E246" s="4" t="s">
        <v>1052</v>
      </c>
      <c r="F246" s="4" t="s">
        <v>428</v>
      </c>
      <c r="G246" s="6">
        <v>80</v>
      </c>
      <c r="H246" s="61">
        <v>3</v>
      </c>
      <c r="I246" s="4" t="str">
        <f>VLOOKUP(A246,Effectif!B:J,6,0)</f>
        <v>Lise DE WITTE</v>
      </c>
      <c r="J246" s="4" t="str">
        <f>VLOOKUP(A246,Effectif!B:J,8,0)</f>
        <v>DECB</v>
      </c>
    </row>
    <row r="247" spans="1:10" x14ac:dyDescent="0.25">
      <c r="A247" s="5" t="s">
        <v>589</v>
      </c>
      <c r="B247" s="4">
        <v>1034871803</v>
      </c>
      <c r="C247" s="7">
        <v>44987.6</v>
      </c>
      <c r="D247" s="5" t="s">
        <v>6</v>
      </c>
      <c r="E247" s="4" t="s">
        <v>1052</v>
      </c>
      <c r="F247" s="4" t="s">
        <v>429</v>
      </c>
      <c r="G247" s="6">
        <v>150</v>
      </c>
      <c r="H247" s="61">
        <v>3.7</v>
      </c>
      <c r="I247" s="4" t="str">
        <f>VLOOKUP(A247,Effectif!B:J,6,0)</f>
        <v>Hugo MARCHAL</v>
      </c>
      <c r="J247" s="4" t="str">
        <f>VLOOKUP(A247,Effectif!B:J,8,0)</f>
        <v>DECB</v>
      </c>
    </row>
    <row r="248" spans="1:10" x14ac:dyDescent="0.25">
      <c r="A248" s="5" t="s">
        <v>573</v>
      </c>
      <c r="B248" s="4">
        <v>1034870709</v>
      </c>
      <c r="C248" s="7">
        <v>44987.647222222222</v>
      </c>
      <c r="D248" s="5" t="s">
        <v>6</v>
      </c>
      <c r="E248" s="4" t="s">
        <v>1052</v>
      </c>
      <c r="F248" s="4" t="s">
        <v>430</v>
      </c>
      <c r="G248" s="6">
        <v>400</v>
      </c>
      <c r="H248" s="61">
        <v>6.8</v>
      </c>
      <c r="I248" s="4" t="str">
        <f>VLOOKUP(A248,Effectif!B:J,6,0)</f>
        <v>Hugo MARCHAL</v>
      </c>
      <c r="J248" s="4" t="str">
        <f>VLOOKUP(A248,Effectif!B:J,8,0)</f>
        <v>DECB</v>
      </c>
    </row>
    <row r="249" spans="1:10" x14ac:dyDescent="0.25">
      <c r="A249" s="5" t="s">
        <v>538</v>
      </c>
      <c r="B249" s="4">
        <v>1034870427</v>
      </c>
      <c r="C249" s="7">
        <v>44987.512499999997</v>
      </c>
      <c r="D249" s="5" t="s">
        <v>6</v>
      </c>
      <c r="E249" s="4" t="s">
        <v>1052</v>
      </c>
      <c r="F249" s="4" t="s">
        <v>431</v>
      </c>
      <c r="G249" s="6">
        <v>61.61</v>
      </c>
      <c r="H249" s="61">
        <v>6.5</v>
      </c>
      <c r="I249" s="4" t="str">
        <f>VLOOKUP(A249,Effectif!B:J,6,0)</f>
        <v>Lise DE WITTE</v>
      </c>
      <c r="J249" s="4" t="str">
        <f>VLOOKUP(A249,Effectif!B:J,8,0)</f>
        <v>DECB</v>
      </c>
    </row>
    <row r="250" spans="1:10" x14ac:dyDescent="0.25">
      <c r="A250" s="5" t="s">
        <v>552</v>
      </c>
      <c r="B250" s="4">
        <v>1034872835</v>
      </c>
      <c r="C250" s="7">
        <v>44987.693749999999</v>
      </c>
      <c r="D250" s="5" t="s">
        <v>6</v>
      </c>
      <c r="E250" s="4" t="s">
        <v>1052</v>
      </c>
      <c r="F250" s="4" t="s">
        <v>432</v>
      </c>
      <c r="G250" s="6">
        <v>139.87</v>
      </c>
      <c r="H250" s="61">
        <v>1.2</v>
      </c>
      <c r="I250" s="4" t="str">
        <f>VLOOKUP(A250,Effectif!B:J,6,0)</f>
        <v>Lise DE WITTE</v>
      </c>
      <c r="J250" s="4" t="str">
        <f>VLOOKUP(A250,Effectif!B:J,8,0)</f>
        <v>DECB</v>
      </c>
    </row>
    <row r="251" spans="1:10" x14ac:dyDescent="0.25">
      <c r="A251" s="5" t="s">
        <v>544</v>
      </c>
      <c r="B251" s="4">
        <v>1034873097</v>
      </c>
      <c r="C251" s="7">
        <v>44987.621527777781</v>
      </c>
      <c r="D251" s="5" t="s">
        <v>6</v>
      </c>
      <c r="E251" s="4" t="s">
        <v>1052</v>
      </c>
      <c r="F251" s="4" t="s">
        <v>433</v>
      </c>
      <c r="G251" s="6">
        <v>40</v>
      </c>
      <c r="H251" s="61">
        <v>7</v>
      </c>
      <c r="I251" s="4" t="str">
        <f>VLOOKUP(A251,Effectif!B:J,6,0)</f>
        <v>Lise DE WITTE</v>
      </c>
      <c r="J251" s="4" t="str">
        <f>VLOOKUP(A251,Effectif!B:J,8,0)</f>
        <v>DECB</v>
      </c>
    </row>
    <row r="252" spans="1:10" x14ac:dyDescent="0.25">
      <c r="A252" s="5" t="s">
        <v>573</v>
      </c>
      <c r="B252" s="4">
        <v>1034869365</v>
      </c>
      <c r="C252" s="7">
        <v>44987.441666666666</v>
      </c>
      <c r="D252" s="5" t="s">
        <v>7</v>
      </c>
      <c r="E252" s="4" t="s">
        <v>1052</v>
      </c>
      <c r="F252" s="4" t="s">
        <v>434</v>
      </c>
      <c r="G252" s="6">
        <v>143</v>
      </c>
      <c r="H252" s="61">
        <v>4.8</v>
      </c>
      <c r="I252" s="4" t="str">
        <f>VLOOKUP(A252,Effectif!B:J,6,0)</f>
        <v>Hugo MARCHAL</v>
      </c>
      <c r="J252" s="4" t="str">
        <f>VLOOKUP(A252,Effectif!B:J,8,0)</f>
        <v>DECB</v>
      </c>
    </row>
    <row r="253" spans="1:10" x14ac:dyDescent="0.25">
      <c r="A253" s="5" t="s">
        <v>573</v>
      </c>
      <c r="B253" s="4">
        <v>1034872248</v>
      </c>
      <c r="C253" s="7">
        <v>44987.73541666667</v>
      </c>
      <c r="D253" s="5" t="s">
        <v>6</v>
      </c>
      <c r="E253" s="4" t="s">
        <v>1052</v>
      </c>
      <c r="F253" s="4" t="s">
        <v>435</v>
      </c>
      <c r="G253" s="6">
        <v>145.36000000000001</v>
      </c>
      <c r="H253" s="61">
        <v>3</v>
      </c>
      <c r="I253" s="4" t="str">
        <f>VLOOKUP(A253,Effectif!B:J,6,0)</f>
        <v>Hugo MARCHAL</v>
      </c>
      <c r="J253" s="4" t="str">
        <f>VLOOKUP(A253,Effectif!B:J,8,0)</f>
        <v>DECB</v>
      </c>
    </row>
    <row r="254" spans="1:10" x14ac:dyDescent="0.25">
      <c r="A254" s="5" t="s">
        <v>555</v>
      </c>
      <c r="B254" s="4">
        <v>1034871636</v>
      </c>
      <c r="C254" s="7">
        <v>44987.570833333331</v>
      </c>
      <c r="D254" s="5" t="s">
        <v>7</v>
      </c>
      <c r="E254" s="4" t="s">
        <v>1052</v>
      </c>
      <c r="F254" s="4" t="s">
        <v>416</v>
      </c>
      <c r="G254" s="6">
        <v>20.77</v>
      </c>
      <c r="H254" s="61">
        <v>2</v>
      </c>
      <c r="I254" s="4" t="str">
        <f>VLOOKUP(A254,Effectif!B:J,6,0)</f>
        <v>Lise DE WITTE</v>
      </c>
      <c r="J254" s="4" t="str">
        <f>VLOOKUP(A254,Effectif!B:J,8,0)</f>
        <v>DECB</v>
      </c>
    </row>
    <row r="255" spans="1:10" x14ac:dyDescent="0.25">
      <c r="A255" s="5" t="s">
        <v>579</v>
      </c>
      <c r="B255" s="4">
        <v>1034873261</v>
      </c>
      <c r="C255" s="7">
        <v>44987.723611111112</v>
      </c>
      <c r="D255" s="5" t="s">
        <v>6</v>
      </c>
      <c r="E255" s="4" t="s">
        <v>1052</v>
      </c>
      <c r="F255" s="4" t="s">
        <v>417</v>
      </c>
      <c r="G255" s="6">
        <v>100</v>
      </c>
      <c r="H255" s="61">
        <v>5.5</v>
      </c>
      <c r="I255" s="4" t="str">
        <f>VLOOKUP(A255,Effectif!B:J,6,0)</f>
        <v>Hugo MARCHAL</v>
      </c>
      <c r="J255" s="4" t="str">
        <f>VLOOKUP(A255,Effectif!B:J,8,0)</f>
        <v>DECB</v>
      </c>
    </row>
    <row r="256" spans="1:10" x14ac:dyDescent="0.25">
      <c r="A256" s="5" t="s">
        <v>552</v>
      </c>
      <c r="B256" s="4">
        <v>1034872754</v>
      </c>
      <c r="C256" s="7">
        <v>44987.431944444441</v>
      </c>
      <c r="D256" s="5" t="s">
        <v>6</v>
      </c>
      <c r="E256" s="4" t="s">
        <v>1052</v>
      </c>
      <c r="F256" s="4" t="s">
        <v>418</v>
      </c>
      <c r="G256" s="6">
        <v>96.79</v>
      </c>
      <c r="H256" s="61">
        <v>2</v>
      </c>
      <c r="I256" s="4" t="str">
        <f>VLOOKUP(A256,Effectif!B:J,6,0)</f>
        <v>Lise DE WITTE</v>
      </c>
      <c r="J256" s="4" t="str">
        <f>VLOOKUP(A256,Effectif!B:J,8,0)</f>
        <v>DECB</v>
      </c>
    </row>
    <row r="257" spans="1:10" x14ac:dyDescent="0.25">
      <c r="A257" s="5" t="s">
        <v>544</v>
      </c>
      <c r="B257" s="4">
        <v>1034872838</v>
      </c>
      <c r="C257" s="7">
        <v>44987.459722222222</v>
      </c>
      <c r="D257" s="5" t="s">
        <v>6</v>
      </c>
      <c r="E257" s="4" t="s">
        <v>1052</v>
      </c>
      <c r="F257" s="4" t="s">
        <v>419</v>
      </c>
      <c r="G257" s="6">
        <v>95</v>
      </c>
      <c r="H257" s="61">
        <v>2.2999999999999998</v>
      </c>
      <c r="I257" s="4" t="str">
        <f>VLOOKUP(A257,Effectif!B:J,6,0)</f>
        <v>Lise DE WITTE</v>
      </c>
      <c r="J257" s="4" t="str">
        <f>VLOOKUP(A257,Effectif!B:J,8,0)</f>
        <v>DECB</v>
      </c>
    </row>
    <row r="258" spans="1:10" x14ac:dyDescent="0.25">
      <c r="A258" s="5" t="s">
        <v>537</v>
      </c>
      <c r="B258" s="4">
        <v>1034871641</v>
      </c>
      <c r="C258" s="7">
        <v>44987.601388888892</v>
      </c>
      <c r="D258" s="5" t="s">
        <v>6</v>
      </c>
      <c r="E258" s="4" t="s">
        <v>1052</v>
      </c>
      <c r="F258" s="4" t="s">
        <v>420</v>
      </c>
      <c r="G258" s="6">
        <v>78.72</v>
      </c>
      <c r="H258" s="61">
        <v>2.4</v>
      </c>
      <c r="I258" s="4" t="str">
        <f>VLOOKUP(A258,Effectif!B:J,6,0)</f>
        <v>Lise DE WITTE</v>
      </c>
      <c r="J258" s="4" t="str">
        <f>VLOOKUP(A258,Effectif!B:J,8,0)</f>
        <v>DECB</v>
      </c>
    </row>
    <row r="259" spans="1:10" x14ac:dyDescent="0.25">
      <c r="A259" s="5" t="s">
        <v>557</v>
      </c>
      <c r="B259" s="4">
        <v>1034871086</v>
      </c>
      <c r="C259" s="7">
        <v>44987.77847222222</v>
      </c>
      <c r="D259" s="5" t="s">
        <v>7</v>
      </c>
      <c r="E259" s="4" t="s">
        <v>1052</v>
      </c>
      <c r="F259" s="4" t="s">
        <v>421</v>
      </c>
      <c r="G259" s="6">
        <v>16.13</v>
      </c>
      <c r="H259" s="61">
        <v>2.5</v>
      </c>
      <c r="I259" s="4" t="str">
        <f>VLOOKUP(A259,Effectif!B:J,6,0)</f>
        <v>Lise DE WITTE</v>
      </c>
      <c r="J259" s="4" t="str">
        <f>VLOOKUP(A259,Effectif!B:J,8,0)</f>
        <v>DECB</v>
      </c>
    </row>
    <row r="260" spans="1:10" x14ac:dyDescent="0.25">
      <c r="A260" s="5" t="s">
        <v>574</v>
      </c>
      <c r="B260" s="4">
        <v>1034870094</v>
      </c>
      <c r="C260" s="7">
        <v>44987.752083333333</v>
      </c>
      <c r="D260" s="5" t="s">
        <v>7</v>
      </c>
      <c r="E260" s="4" t="s">
        <v>1052</v>
      </c>
      <c r="F260" s="4" t="s">
        <v>422</v>
      </c>
      <c r="G260" s="6">
        <v>43</v>
      </c>
      <c r="H260" s="61">
        <v>2.6</v>
      </c>
      <c r="I260" s="4" t="str">
        <f>VLOOKUP(A260,Effectif!B:J,6,0)</f>
        <v>Hugo MARCHAL</v>
      </c>
      <c r="J260" s="4" t="str">
        <f>VLOOKUP(A260,Effectif!B:J,8,0)</f>
        <v>DECB</v>
      </c>
    </row>
    <row r="261" spans="1:10" x14ac:dyDescent="0.25">
      <c r="A261" s="5" t="s">
        <v>554</v>
      </c>
      <c r="B261" s="4">
        <v>1034869874</v>
      </c>
      <c r="C261" s="7">
        <v>44987.492361111108</v>
      </c>
      <c r="D261" s="5" t="s">
        <v>6</v>
      </c>
      <c r="E261" s="4" t="s">
        <v>1052</v>
      </c>
      <c r="F261" s="4" t="s">
        <v>423</v>
      </c>
      <c r="G261" s="6">
        <v>52.14</v>
      </c>
      <c r="H261" s="61">
        <v>2.5</v>
      </c>
      <c r="I261" s="4" t="str">
        <f>VLOOKUP(A261,Effectif!B:J,6,0)</f>
        <v>Lise DE WITTE</v>
      </c>
      <c r="J261" s="4" t="str">
        <f>VLOOKUP(A261,Effectif!B:J,8,0)</f>
        <v>DECB</v>
      </c>
    </row>
    <row r="262" spans="1:10" x14ac:dyDescent="0.25">
      <c r="A262" s="5" t="s">
        <v>574</v>
      </c>
      <c r="B262" s="4">
        <v>1034869106</v>
      </c>
      <c r="C262" s="7">
        <v>44987.481944444444</v>
      </c>
      <c r="D262" s="5" t="s">
        <v>6</v>
      </c>
      <c r="E262" s="4" t="s">
        <v>1052</v>
      </c>
      <c r="F262" s="4" t="s">
        <v>424</v>
      </c>
      <c r="G262" s="6">
        <v>500</v>
      </c>
      <c r="H262" s="61">
        <v>3</v>
      </c>
      <c r="I262" s="4" t="str">
        <f>VLOOKUP(A262,Effectif!B:J,6,0)</f>
        <v>Hugo MARCHAL</v>
      </c>
      <c r="J262" s="4" t="str">
        <f>VLOOKUP(A262,Effectif!B:J,8,0)</f>
        <v>DECB</v>
      </c>
    </row>
    <row r="263" spans="1:10" x14ac:dyDescent="0.25">
      <c r="A263" s="5" t="s">
        <v>574</v>
      </c>
      <c r="B263" s="4">
        <v>1034870102</v>
      </c>
      <c r="C263" s="7">
        <v>44987.662499999999</v>
      </c>
      <c r="D263" s="5" t="s">
        <v>6</v>
      </c>
      <c r="E263" s="4" t="s">
        <v>1052</v>
      </c>
      <c r="F263" s="4" t="s">
        <v>425</v>
      </c>
      <c r="G263" s="6">
        <v>164.42</v>
      </c>
      <c r="H263" s="61">
        <v>6.4</v>
      </c>
      <c r="I263" s="4" t="str">
        <f>VLOOKUP(A263,Effectif!B:J,6,0)</f>
        <v>Hugo MARCHAL</v>
      </c>
      <c r="J263" s="4" t="str">
        <f>VLOOKUP(A263,Effectif!B:J,8,0)</f>
        <v>DECB</v>
      </c>
    </row>
    <row r="264" spans="1:10" x14ac:dyDescent="0.25">
      <c r="A264" s="5" t="s">
        <v>538</v>
      </c>
      <c r="B264" s="4">
        <v>1034869878</v>
      </c>
      <c r="C264" s="7">
        <v>44987.754861111112</v>
      </c>
      <c r="D264" s="5" t="s">
        <v>6</v>
      </c>
      <c r="E264" s="4" t="s">
        <v>1052</v>
      </c>
      <c r="F264" s="4" t="s">
        <v>426</v>
      </c>
      <c r="G264" s="6">
        <v>403.01</v>
      </c>
      <c r="H264" s="61">
        <v>6.7</v>
      </c>
      <c r="I264" s="4" t="str">
        <f>VLOOKUP(A264,Effectif!B:J,6,0)</f>
        <v>Lise DE WITTE</v>
      </c>
      <c r="J264" s="4" t="str">
        <f>VLOOKUP(A264,Effectif!B:J,8,0)</f>
        <v>DECB</v>
      </c>
    </row>
    <row r="265" spans="1:10" x14ac:dyDescent="0.25">
      <c r="A265" s="5" t="s">
        <v>552</v>
      </c>
      <c r="B265" s="4">
        <v>1034871202</v>
      </c>
      <c r="C265" s="7">
        <v>44987.576388888891</v>
      </c>
      <c r="D265" s="5" t="s">
        <v>6</v>
      </c>
      <c r="E265" s="4" t="s">
        <v>1052</v>
      </c>
      <c r="F265" s="4" t="s">
        <v>427</v>
      </c>
      <c r="G265" s="6">
        <v>20</v>
      </c>
      <c r="H265" s="61">
        <v>5.2</v>
      </c>
      <c r="I265" s="4" t="str">
        <f>VLOOKUP(A265,Effectif!B:J,6,0)</f>
        <v>Lise DE WITTE</v>
      </c>
      <c r="J265" s="4" t="str">
        <f>VLOOKUP(A265,Effectif!B:J,8,0)</f>
        <v>DECB</v>
      </c>
    </row>
    <row r="266" spans="1:10" x14ac:dyDescent="0.25">
      <c r="A266" s="5" t="s">
        <v>555</v>
      </c>
      <c r="B266" s="4">
        <v>1034871643</v>
      </c>
      <c r="C266" s="7">
        <v>44987.428472222222</v>
      </c>
      <c r="D266" s="5" t="s">
        <v>6</v>
      </c>
      <c r="E266" s="4" t="s">
        <v>1052</v>
      </c>
      <c r="F266" s="4" t="s">
        <v>428</v>
      </c>
      <c r="G266" s="6">
        <v>77</v>
      </c>
      <c r="H266" s="61">
        <v>2.2999999999999998</v>
      </c>
      <c r="I266" s="4" t="str">
        <f>VLOOKUP(A266,Effectif!B:J,6,0)</f>
        <v>Lise DE WITTE</v>
      </c>
      <c r="J266" s="4" t="str">
        <f>VLOOKUP(A266,Effectif!B:J,8,0)</f>
        <v>DECB</v>
      </c>
    </row>
    <row r="267" spans="1:10" x14ac:dyDescent="0.25">
      <c r="A267" s="5" t="s">
        <v>562</v>
      </c>
      <c r="B267" s="4">
        <v>1034873057</v>
      </c>
      <c r="C267" s="7">
        <v>44987.659722222219</v>
      </c>
      <c r="D267" s="5" t="s">
        <v>7</v>
      </c>
      <c r="E267" s="4" t="s">
        <v>1052</v>
      </c>
      <c r="F267" s="4" t="s">
        <v>429</v>
      </c>
      <c r="G267" s="6">
        <v>10</v>
      </c>
      <c r="H267" s="61">
        <v>4.4000000000000004</v>
      </c>
      <c r="I267" s="4" t="str">
        <f>VLOOKUP(A267,Effectif!B:J,6,0)</f>
        <v>Lise DE WITTE</v>
      </c>
      <c r="J267" s="4" t="str">
        <f>VLOOKUP(A267,Effectif!B:J,8,0)</f>
        <v>DECB</v>
      </c>
    </row>
    <row r="268" spans="1:10" x14ac:dyDescent="0.25">
      <c r="A268" s="5" t="s">
        <v>556</v>
      </c>
      <c r="B268" s="4">
        <v>1034870056</v>
      </c>
      <c r="C268" s="7">
        <v>44987.613194444442</v>
      </c>
      <c r="D268" s="5" t="s">
        <v>7</v>
      </c>
      <c r="E268" s="4" t="s">
        <v>1052</v>
      </c>
      <c r="F268" s="4" t="s">
        <v>430</v>
      </c>
      <c r="G268" s="6">
        <v>31</v>
      </c>
      <c r="H268" s="61">
        <v>2</v>
      </c>
      <c r="I268" s="4" t="str">
        <f>VLOOKUP(A268,Effectif!B:J,6,0)</f>
        <v>Lise DE WITTE</v>
      </c>
      <c r="J268" s="4" t="str">
        <f>VLOOKUP(A268,Effectif!B:J,8,0)</f>
        <v>DECB</v>
      </c>
    </row>
    <row r="269" spans="1:10" x14ac:dyDescent="0.25">
      <c r="A269" s="5" t="s">
        <v>538</v>
      </c>
      <c r="B269" s="4">
        <v>1034870908</v>
      </c>
      <c r="C269" s="7">
        <v>44987.4375</v>
      </c>
      <c r="D269" s="5" t="s">
        <v>6</v>
      </c>
      <c r="E269" s="4" t="s">
        <v>1052</v>
      </c>
      <c r="F269" s="4" t="s">
        <v>431</v>
      </c>
      <c r="G269" s="6">
        <v>98.58</v>
      </c>
      <c r="H269" s="61">
        <v>4.9000000000000004</v>
      </c>
      <c r="I269" s="4" t="str">
        <f>VLOOKUP(A269,Effectif!B:J,6,0)</f>
        <v>Lise DE WITTE</v>
      </c>
      <c r="J269" s="4" t="str">
        <f>VLOOKUP(A269,Effectif!B:J,8,0)</f>
        <v>DECB</v>
      </c>
    </row>
    <row r="270" spans="1:10" x14ac:dyDescent="0.25">
      <c r="A270" s="5" t="s">
        <v>538</v>
      </c>
      <c r="B270" s="4">
        <v>1034869011</v>
      </c>
      <c r="C270" s="7">
        <v>44987.538888888892</v>
      </c>
      <c r="D270" s="5" t="s">
        <v>6</v>
      </c>
      <c r="E270" s="4" t="s">
        <v>1052</v>
      </c>
      <c r="F270" s="4" t="s">
        <v>432</v>
      </c>
      <c r="G270" s="6">
        <v>50</v>
      </c>
      <c r="H270" s="61">
        <v>7</v>
      </c>
      <c r="I270" s="4" t="str">
        <f>VLOOKUP(A270,Effectif!B:J,6,0)</f>
        <v>Lise DE WITTE</v>
      </c>
      <c r="J270" s="4" t="str">
        <f>VLOOKUP(A270,Effectif!B:J,8,0)</f>
        <v>DECB</v>
      </c>
    </row>
    <row r="271" spans="1:10" x14ac:dyDescent="0.25">
      <c r="A271" s="5" t="s">
        <v>577</v>
      </c>
      <c r="B271" s="4">
        <v>1034872652</v>
      </c>
      <c r="C271" s="7">
        <v>44987.548611111109</v>
      </c>
      <c r="D271" s="5" t="s">
        <v>6</v>
      </c>
      <c r="E271" s="4" t="s">
        <v>1052</v>
      </c>
      <c r="F271" s="4" t="s">
        <v>433</v>
      </c>
      <c r="G271" s="6">
        <v>93.14</v>
      </c>
      <c r="H271" s="61">
        <v>2.9</v>
      </c>
      <c r="I271" s="4" t="str">
        <f>VLOOKUP(A271,Effectif!B:J,6,0)</f>
        <v>Hugo MARCHAL</v>
      </c>
      <c r="J271" s="4" t="str">
        <f>VLOOKUP(A271,Effectif!B:J,8,0)</f>
        <v>DECB</v>
      </c>
    </row>
    <row r="272" spans="1:10" x14ac:dyDescent="0.25">
      <c r="A272" s="5" t="s">
        <v>556</v>
      </c>
      <c r="B272" s="4">
        <v>1034872181</v>
      </c>
      <c r="C272" s="7">
        <v>44987.602777777778</v>
      </c>
      <c r="D272" s="5" t="s">
        <v>6</v>
      </c>
      <c r="E272" s="4" t="s">
        <v>1052</v>
      </c>
      <c r="F272" s="4" t="s">
        <v>434</v>
      </c>
      <c r="G272" s="6">
        <v>117</v>
      </c>
      <c r="H272" s="61">
        <v>5.8</v>
      </c>
      <c r="I272" s="4" t="str">
        <f>VLOOKUP(A272,Effectif!B:J,6,0)</f>
        <v>Lise DE WITTE</v>
      </c>
      <c r="J272" s="4" t="str">
        <f>VLOOKUP(A272,Effectif!B:J,8,0)</f>
        <v>DECB</v>
      </c>
    </row>
    <row r="273" spans="1:10" x14ac:dyDescent="0.25">
      <c r="A273" s="5" t="s">
        <v>544</v>
      </c>
      <c r="B273" s="4">
        <v>1034871867</v>
      </c>
      <c r="C273" s="7">
        <v>44987.62222222222</v>
      </c>
      <c r="D273" s="5" t="s">
        <v>6</v>
      </c>
      <c r="E273" s="4" t="s">
        <v>1052</v>
      </c>
      <c r="F273" s="4" t="s">
        <v>435</v>
      </c>
      <c r="G273" s="6">
        <v>30</v>
      </c>
      <c r="H273" s="61">
        <v>6.9</v>
      </c>
      <c r="I273" s="4" t="str">
        <f>VLOOKUP(A273,Effectif!B:J,6,0)</f>
        <v>Lise DE WITTE</v>
      </c>
      <c r="J273" s="4" t="str">
        <f>VLOOKUP(A273,Effectif!B:J,8,0)</f>
        <v>DECB</v>
      </c>
    </row>
    <row r="274" spans="1:10" x14ac:dyDescent="0.25">
      <c r="A274" s="5" t="s">
        <v>575</v>
      </c>
      <c r="B274" s="4">
        <v>1034869752</v>
      </c>
      <c r="C274" s="7">
        <v>44987.638194444444</v>
      </c>
      <c r="D274" s="5" t="s">
        <v>6</v>
      </c>
      <c r="E274" s="4" t="s">
        <v>1052</v>
      </c>
      <c r="F274" s="4" t="s">
        <v>416</v>
      </c>
      <c r="G274" s="6">
        <v>134.27000000000001</v>
      </c>
      <c r="H274" s="61">
        <v>5.5</v>
      </c>
      <c r="I274" s="4" t="str">
        <f>VLOOKUP(A274,Effectif!B:J,6,0)</f>
        <v>Hugo MARCHAL</v>
      </c>
      <c r="J274" s="4" t="str">
        <f>VLOOKUP(A274,Effectif!B:J,8,0)</f>
        <v>DECB</v>
      </c>
    </row>
    <row r="275" spans="1:10" x14ac:dyDescent="0.25">
      <c r="A275" s="5" t="s">
        <v>544</v>
      </c>
      <c r="B275" s="4">
        <v>1034870783</v>
      </c>
      <c r="C275" s="7">
        <v>44987.681944444441</v>
      </c>
      <c r="D275" s="5" t="s">
        <v>6</v>
      </c>
      <c r="E275" s="4" t="s">
        <v>1052</v>
      </c>
      <c r="F275" s="4" t="s">
        <v>417</v>
      </c>
      <c r="G275" s="6">
        <v>192</v>
      </c>
      <c r="H275" s="61">
        <v>5.8</v>
      </c>
      <c r="I275" s="4" t="str">
        <f>VLOOKUP(A275,Effectif!B:J,6,0)</f>
        <v>Lise DE WITTE</v>
      </c>
      <c r="J275" s="4" t="str">
        <f>VLOOKUP(A275,Effectif!B:J,8,0)</f>
        <v>DECB</v>
      </c>
    </row>
    <row r="276" spans="1:10" x14ac:dyDescent="0.25">
      <c r="A276" s="5" t="s">
        <v>577</v>
      </c>
      <c r="B276" s="4">
        <v>1034872789</v>
      </c>
      <c r="C276" s="7">
        <v>44987.709722222222</v>
      </c>
      <c r="D276" s="5" t="s">
        <v>6</v>
      </c>
      <c r="E276" s="4" t="s">
        <v>1052</v>
      </c>
      <c r="F276" s="4" t="s">
        <v>418</v>
      </c>
      <c r="G276" s="6">
        <v>150.66999999999999</v>
      </c>
      <c r="H276" s="61">
        <v>3</v>
      </c>
      <c r="I276" s="4" t="str">
        <f>VLOOKUP(A276,Effectif!B:J,6,0)</f>
        <v>Hugo MARCHAL</v>
      </c>
      <c r="J276" s="4" t="str">
        <f>VLOOKUP(A276,Effectif!B:J,8,0)</f>
        <v>DECB</v>
      </c>
    </row>
    <row r="277" spans="1:10" x14ac:dyDescent="0.25">
      <c r="A277" s="5" t="s">
        <v>552</v>
      </c>
      <c r="B277" s="4">
        <v>1034872586</v>
      </c>
      <c r="C277" s="7">
        <v>44987.715277777781</v>
      </c>
      <c r="D277" s="5" t="s">
        <v>6</v>
      </c>
      <c r="E277" s="4" t="s">
        <v>1052</v>
      </c>
      <c r="F277" s="4" t="s">
        <v>419</v>
      </c>
      <c r="G277" s="6">
        <v>10</v>
      </c>
      <c r="H277" s="61">
        <v>4.7</v>
      </c>
      <c r="I277" s="4" t="str">
        <f>VLOOKUP(A277,Effectif!B:J,6,0)</f>
        <v>Lise DE WITTE</v>
      </c>
      <c r="J277" s="4" t="str">
        <f>VLOOKUP(A277,Effectif!B:J,8,0)</f>
        <v>DECB</v>
      </c>
    </row>
    <row r="278" spans="1:10" x14ac:dyDescent="0.25">
      <c r="A278" s="5" t="s">
        <v>554</v>
      </c>
      <c r="B278" s="4">
        <v>1034870668</v>
      </c>
      <c r="C278" s="7">
        <v>44987.722222222219</v>
      </c>
      <c r="D278" s="5" t="s">
        <v>6</v>
      </c>
      <c r="E278" s="4" t="s">
        <v>1052</v>
      </c>
      <c r="F278" s="4" t="s">
        <v>420</v>
      </c>
      <c r="G278" s="6">
        <v>38.17</v>
      </c>
      <c r="H278" s="61">
        <v>3</v>
      </c>
      <c r="I278" s="4" t="str">
        <f>VLOOKUP(A278,Effectif!B:J,6,0)</f>
        <v>Lise DE WITTE</v>
      </c>
      <c r="J278" s="4" t="str">
        <f>VLOOKUP(A278,Effectif!B:J,8,0)</f>
        <v>DECB</v>
      </c>
    </row>
    <row r="279" spans="1:10" x14ac:dyDescent="0.25">
      <c r="A279" s="5" t="s">
        <v>539</v>
      </c>
      <c r="B279" s="4">
        <v>1034871314</v>
      </c>
      <c r="C279" s="7">
        <v>44987.744444444441</v>
      </c>
      <c r="D279" s="5" t="s">
        <v>6</v>
      </c>
      <c r="E279" s="4" t="s">
        <v>1052</v>
      </c>
      <c r="F279" s="4" t="s">
        <v>421</v>
      </c>
      <c r="G279" s="6">
        <v>71.12</v>
      </c>
      <c r="H279" s="61">
        <v>3.7</v>
      </c>
      <c r="I279" s="4" t="str">
        <f>VLOOKUP(A279,Effectif!B:J,6,0)</f>
        <v>Lise DE WITTE</v>
      </c>
      <c r="J279" s="4" t="str">
        <f>VLOOKUP(A279,Effectif!B:J,8,0)</f>
        <v>DECB</v>
      </c>
    </row>
    <row r="280" spans="1:10" x14ac:dyDescent="0.25">
      <c r="A280" s="5" t="s">
        <v>530</v>
      </c>
      <c r="B280" s="4">
        <v>1034870904</v>
      </c>
      <c r="C280" s="7">
        <v>44987.754166666666</v>
      </c>
      <c r="D280" s="5" t="s">
        <v>6</v>
      </c>
      <c r="E280" s="4" t="s">
        <v>1052</v>
      </c>
      <c r="F280" s="4" t="s">
        <v>422</v>
      </c>
      <c r="G280" s="6">
        <v>74.12</v>
      </c>
      <c r="H280" s="61">
        <v>6.8</v>
      </c>
      <c r="I280" s="4" t="str">
        <f>VLOOKUP(A280,Effectif!B:J,6,0)</f>
        <v>Lise DE WITTE</v>
      </c>
      <c r="J280" s="4" t="str">
        <f>VLOOKUP(A280,Effectif!B:J,8,0)</f>
        <v>DECB</v>
      </c>
    </row>
    <row r="281" spans="1:10" x14ac:dyDescent="0.25">
      <c r="A281" s="5" t="s">
        <v>530</v>
      </c>
      <c r="B281" s="4">
        <v>1034870272</v>
      </c>
      <c r="C281" s="7">
        <v>44987.579861111109</v>
      </c>
      <c r="D281" s="5" t="s">
        <v>6</v>
      </c>
      <c r="E281" s="4" t="s">
        <v>1052</v>
      </c>
      <c r="F281" s="4" t="s">
        <v>423</v>
      </c>
      <c r="G281" s="6">
        <v>166</v>
      </c>
      <c r="H281" s="61">
        <v>6.5</v>
      </c>
      <c r="I281" s="4" t="str">
        <f>VLOOKUP(A281,Effectif!B:J,6,0)</f>
        <v>Lise DE WITTE</v>
      </c>
      <c r="J281" s="4" t="str">
        <f>VLOOKUP(A281,Effectif!B:J,8,0)</f>
        <v>DECB</v>
      </c>
    </row>
    <row r="282" spans="1:10" x14ac:dyDescent="0.25">
      <c r="A282" s="5" t="s">
        <v>544</v>
      </c>
      <c r="B282" s="4">
        <v>1034871872</v>
      </c>
      <c r="C282" s="7">
        <v>44987.659722222219</v>
      </c>
      <c r="D282" s="5" t="s">
        <v>6</v>
      </c>
      <c r="E282" s="4" t="s">
        <v>1052</v>
      </c>
      <c r="F282" s="4" t="s">
        <v>424</v>
      </c>
      <c r="G282" s="6">
        <v>71.36</v>
      </c>
      <c r="H282" s="61">
        <v>1.2</v>
      </c>
      <c r="I282" s="4" t="str">
        <f>VLOOKUP(A282,Effectif!B:J,6,0)</f>
        <v>Lise DE WITTE</v>
      </c>
      <c r="J282" s="4" t="str">
        <f>VLOOKUP(A282,Effectif!B:J,8,0)</f>
        <v>DECB</v>
      </c>
    </row>
    <row r="283" spans="1:10" x14ac:dyDescent="0.25">
      <c r="A283" s="5" t="s">
        <v>538</v>
      </c>
      <c r="B283" s="4">
        <v>1034873266</v>
      </c>
      <c r="C283" s="7">
        <v>44987.521527777775</v>
      </c>
      <c r="D283" s="5" t="s">
        <v>6</v>
      </c>
      <c r="E283" s="4" t="s">
        <v>1052</v>
      </c>
      <c r="F283" s="4" t="s">
        <v>425</v>
      </c>
      <c r="G283" s="6">
        <v>145.16999999999999</v>
      </c>
      <c r="H283" s="61">
        <v>7</v>
      </c>
      <c r="I283" s="4" t="str">
        <f>VLOOKUP(A283,Effectif!B:J,6,0)</f>
        <v>Lise DE WITTE</v>
      </c>
      <c r="J283" s="4" t="str">
        <f>VLOOKUP(A283,Effectif!B:J,8,0)</f>
        <v>DECB</v>
      </c>
    </row>
    <row r="284" spans="1:10" x14ac:dyDescent="0.25">
      <c r="A284" s="5" t="s">
        <v>572</v>
      </c>
      <c r="B284" s="4">
        <v>1034873157</v>
      </c>
      <c r="C284" s="7">
        <v>44987.49722222222</v>
      </c>
      <c r="D284" s="5" t="s">
        <v>6</v>
      </c>
      <c r="E284" s="4" t="s">
        <v>1052</v>
      </c>
      <c r="F284" s="4" t="s">
        <v>426</v>
      </c>
      <c r="G284" s="6">
        <v>49.31</v>
      </c>
      <c r="H284" s="61">
        <v>4.8</v>
      </c>
      <c r="I284" s="4" t="str">
        <f>VLOOKUP(A284,Effectif!B:J,6,0)</f>
        <v>Lise DE WITTE</v>
      </c>
      <c r="J284" s="4" t="str">
        <f>VLOOKUP(A284,Effectif!B:J,8,0)</f>
        <v>DECB</v>
      </c>
    </row>
    <row r="285" spans="1:10" x14ac:dyDescent="0.25">
      <c r="A285" s="5" t="s">
        <v>558</v>
      </c>
      <c r="B285" s="4">
        <v>1034872273</v>
      </c>
      <c r="C285" s="7">
        <v>44987.624305555553</v>
      </c>
      <c r="D285" s="5" t="s">
        <v>6</v>
      </c>
      <c r="E285" s="4" t="s">
        <v>1052</v>
      </c>
      <c r="F285" s="4" t="s">
        <v>427</v>
      </c>
      <c r="G285" s="6">
        <v>202.34</v>
      </c>
      <c r="H285" s="61">
        <v>3</v>
      </c>
      <c r="I285" s="4" t="str">
        <f>VLOOKUP(A285,Effectif!B:J,6,0)</f>
        <v>Lise DE WITTE</v>
      </c>
      <c r="J285" s="4" t="str">
        <f>VLOOKUP(A285,Effectif!B:J,8,0)</f>
        <v>DECB</v>
      </c>
    </row>
    <row r="286" spans="1:10" x14ac:dyDescent="0.25">
      <c r="A286" s="5" t="s">
        <v>582</v>
      </c>
      <c r="B286" s="4">
        <v>1034871052</v>
      </c>
      <c r="C286" s="7">
        <v>44987.666666666664</v>
      </c>
      <c r="D286" s="5" t="s">
        <v>6</v>
      </c>
      <c r="E286" s="4" t="s">
        <v>1052</v>
      </c>
      <c r="F286" s="4" t="s">
        <v>428</v>
      </c>
      <c r="G286" s="6">
        <v>724.63</v>
      </c>
      <c r="H286" s="61">
        <v>2</v>
      </c>
      <c r="I286" s="4" t="str">
        <f>VLOOKUP(A286,Effectif!B:J,6,0)</f>
        <v>Hugo MARCHAL</v>
      </c>
      <c r="J286" s="4" t="str">
        <f>VLOOKUP(A286,Effectif!B:J,8,0)</f>
        <v>DECB</v>
      </c>
    </row>
    <row r="287" spans="1:10" x14ac:dyDescent="0.25">
      <c r="A287" s="5" t="s">
        <v>556</v>
      </c>
      <c r="B287" s="4">
        <v>1034871501</v>
      </c>
      <c r="C287" s="7">
        <v>44987.456944444442</v>
      </c>
      <c r="D287" s="5" t="s">
        <v>7</v>
      </c>
      <c r="E287" s="4" t="s">
        <v>1052</v>
      </c>
      <c r="F287" s="4" t="s">
        <v>430</v>
      </c>
      <c r="G287" s="6">
        <v>100</v>
      </c>
      <c r="H287" s="61">
        <v>2</v>
      </c>
      <c r="I287" s="4" t="str">
        <f>VLOOKUP(A287,Effectif!B:J,6,0)</f>
        <v>Lise DE WITTE</v>
      </c>
      <c r="J287" s="4" t="str">
        <f>VLOOKUP(A287,Effectif!B:J,8,0)</f>
        <v>DECB</v>
      </c>
    </row>
    <row r="288" spans="1:10" x14ac:dyDescent="0.25">
      <c r="A288" s="5" t="s">
        <v>589</v>
      </c>
      <c r="B288" s="4">
        <v>1034871046</v>
      </c>
      <c r="C288" s="7">
        <v>44987.488194444442</v>
      </c>
      <c r="D288" s="5" t="s">
        <v>7</v>
      </c>
      <c r="E288" s="4" t="s">
        <v>1052</v>
      </c>
      <c r="F288" s="4" t="s">
        <v>431</v>
      </c>
      <c r="G288" s="6">
        <v>52</v>
      </c>
      <c r="H288" s="61">
        <v>2.2999999999999998</v>
      </c>
      <c r="I288" s="4" t="str">
        <f>VLOOKUP(A288,Effectif!B:J,6,0)</f>
        <v>Hugo MARCHAL</v>
      </c>
      <c r="J288" s="4" t="str">
        <f>VLOOKUP(A288,Effectif!B:J,8,0)</f>
        <v>DECB</v>
      </c>
    </row>
    <row r="289" spans="1:10" x14ac:dyDescent="0.25">
      <c r="A289" s="5" t="s">
        <v>558</v>
      </c>
      <c r="B289" s="4">
        <v>1034869207</v>
      </c>
      <c r="C289" s="7">
        <v>44987.757638888892</v>
      </c>
      <c r="D289" s="5" t="s">
        <v>7</v>
      </c>
      <c r="E289" s="4" t="s">
        <v>1052</v>
      </c>
      <c r="F289" s="4" t="s">
        <v>432</v>
      </c>
      <c r="G289" s="6">
        <v>10</v>
      </c>
      <c r="H289" s="61">
        <v>2.4</v>
      </c>
      <c r="I289" s="4" t="str">
        <f>VLOOKUP(A289,Effectif!B:J,6,0)</f>
        <v>Lise DE WITTE</v>
      </c>
      <c r="J289" s="4" t="str">
        <f>VLOOKUP(A289,Effectif!B:J,8,0)</f>
        <v>DECB</v>
      </c>
    </row>
    <row r="290" spans="1:10" x14ac:dyDescent="0.25">
      <c r="A290" s="5" t="s">
        <v>530</v>
      </c>
      <c r="B290" s="4">
        <v>1034872961</v>
      </c>
      <c r="C290" s="7">
        <v>44987.481249999997</v>
      </c>
      <c r="D290" s="5" t="s">
        <v>7</v>
      </c>
      <c r="E290" s="4" t="s">
        <v>1052</v>
      </c>
      <c r="F290" s="4" t="s">
        <v>433</v>
      </c>
      <c r="G290" s="6">
        <v>174</v>
      </c>
      <c r="H290" s="61">
        <v>2.5</v>
      </c>
      <c r="I290" s="4" t="str">
        <f>VLOOKUP(A290,Effectif!B:J,6,0)</f>
        <v>Lise DE WITTE</v>
      </c>
      <c r="J290" s="4" t="str">
        <f>VLOOKUP(A290,Effectif!B:J,8,0)</f>
        <v>DECB</v>
      </c>
    </row>
    <row r="291" spans="1:10" x14ac:dyDescent="0.25">
      <c r="A291" s="5" t="s">
        <v>577</v>
      </c>
      <c r="B291" s="4">
        <v>1034869617</v>
      </c>
      <c r="C291" s="7">
        <v>44987.658333333333</v>
      </c>
      <c r="D291" s="5" t="s">
        <v>6</v>
      </c>
      <c r="E291" s="4" t="s">
        <v>1052</v>
      </c>
      <c r="F291" s="4" t="s">
        <v>434</v>
      </c>
      <c r="G291" s="6">
        <v>140</v>
      </c>
      <c r="H291" s="61">
        <v>2.6</v>
      </c>
      <c r="I291" s="4" t="str">
        <f>VLOOKUP(A291,Effectif!B:J,6,0)</f>
        <v>Hugo MARCHAL</v>
      </c>
      <c r="J291" s="4" t="str">
        <f>VLOOKUP(A291,Effectif!B:J,8,0)</f>
        <v>DECB</v>
      </c>
    </row>
    <row r="292" spans="1:10" x14ac:dyDescent="0.25">
      <c r="A292" s="5" t="s">
        <v>544</v>
      </c>
      <c r="B292" s="4">
        <v>1034869228</v>
      </c>
      <c r="C292" s="7">
        <v>44987.78125</v>
      </c>
      <c r="D292" s="5" t="s">
        <v>6</v>
      </c>
      <c r="E292" s="4" t="s">
        <v>1052</v>
      </c>
      <c r="F292" s="4" t="s">
        <v>435</v>
      </c>
      <c r="G292" s="6">
        <v>27.04</v>
      </c>
      <c r="H292" s="61">
        <v>2.5</v>
      </c>
      <c r="I292" s="4" t="str">
        <f>VLOOKUP(A292,Effectif!B:J,6,0)</f>
        <v>Lise DE WITTE</v>
      </c>
      <c r="J292" s="4" t="str">
        <f>VLOOKUP(A292,Effectif!B:J,8,0)</f>
        <v>DECB</v>
      </c>
    </row>
    <row r="293" spans="1:10" x14ac:dyDescent="0.25">
      <c r="A293" s="5" t="s">
        <v>582</v>
      </c>
      <c r="B293" s="4">
        <v>1034872617</v>
      </c>
      <c r="C293" s="7">
        <v>44987.704861111109</v>
      </c>
      <c r="D293" s="5" t="s">
        <v>6</v>
      </c>
      <c r="E293" s="4" t="s">
        <v>1052</v>
      </c>
      <c r="F293" s="4" t="s">
        <v>416</v>
      </c>
      <c r="G293" s="6">
        <v>57</v>
      </c>
      <c r="H293" s="61">
        <v>3</v>
      </c>
      <c r="I293" s="4" t="str">
        <f>VLOOKUP(A293,Effectif!B:J,6,0)</f>
        <v>Hugo MARCHAL</v>
      </c>
      <c r="J293" s="4" t="str">
        <f>VLOOKUP(A293,Effectif!B:J,8,0)</f>
        <v>DECB</v>
      </c>
    </row>
    <row r="294" spans="1:10" x14ac:dyDescent="0.25">
      <c r="A294" s="5" t="s">
        <v>574</v>
      </c>
      <c r="B294" s="4">
        <v>1034869078</v>
      </c>
      <c r="C294" s="7">
        <v>44987.45416666667</v>
      </c>
      <c r="D294" s="5" t="s">
        <v>6</v>
      </c>
      <c r="E294" s="4" t="s">
        <v>1052</v>
      </c>
      <c r="F294" s="4" t="s">
        <v>417</v>
      </c>
      <c r="G294" s="6">
        <v>88</v>
      </c>
      <c r="H294" s="61">
        <v>6.4</v>
      </c>
      <c r="I294" s="4" t="str">
        <f>VLOOKUP(A294,Effectif!B:J,6,0)</f>
        <v>Hugo MARCHAL</v>
      </c>
      <c r="J294" s="4" t="str">
        <f>VLOOKUP(A294,Effectif!B:J,8,0)</f>
        <v>DECB</v>
      </c>
    </row>
    <row r="295" spans="1:10" x14ac:dyDescent="0.25">
      <c r="A295" s="5" t="s">
        <v>577</v>
      </c>
      <c r="B295" s="4">
        <v>1034872802</v>
      </c>
      <c r="C295" s="7">
        <v>44987.574999999997</v>
      </c>
      <c r="D295" s="5" t="s">
        <v>7</v>
      </c>
      <c r="E295" s="4" t="s">
        <v>1052</v>
      </c>
      <c r="F295" s="4" t="s">
        <v>418</v>
      </c>
      <c r="G295" s="6">
        <v>132.99</v>
      </c>
      <c r="H295" s="61">
        <v>6.7</v>
      </c>
      <c r="I295" s="4" t="str">
        <f>VLOOKUP(A295,Effectif!B:J,6,0)</f>
        <v>Hugo MARCHAL</v>
      </c>
      <c r="J295" s="4" t="str">
        <f>VLOOKUP(A295,Effectif!B:J,8,0)</f>
        <v>DECB</v>
      </c>
    </row>
    <row r="296" spans="1:10" x14ac:dyDescent="0.25">
      <c r="A296" s="5" t="s">
        <v>579</v>
      </c>
      <c r="B296" s="4">
        <v>1034870125</v>
      </c>
      <c r="C296" s="7">
        <v>44987.45208333333</v>
      </c>
      <c r="D296" s="5" t="s">
        <v>7</v>
      </c>
      <c r="E296" s="4" t="s">
        <v>1052</v>
      </c>
      <c r="F296" s="4" t="s">
        <v>419</v>
      </c>
      <c r="G296" s="6">
        <v>10</v>
      </c>
      <c r="H296" s="61">
        <v>5.2</v>
      </c>
      <c r="I296" s="4" t="str">
        <f>VLOOKUP(A296,Effectif!B:J,6,0)</f>
        <v>Hugo MARCHAL</v>
      </c>
      <c r="J296" s="4" t="str">
        <f>VLOOKUP(A296,Effectif!B:J,8,0)</f>
        <v>DECB</v>
      </c>
    </row>
    <row r="297" spans="1:10" x14ac:dyDescent="0.25">
      <c r="A297" s="5" t="s">
        <v>554</v>
      </c>
      <c r="B297" s="4">
        <v>1034873225</v>
      </c>
      <c r="C297" s="7">
        <v>44987.463888888888</v>
      </c>
      <c r="D297" s="5" t="s">
        <v>6</v>
      </c>
      <c r="E297" s="4" t="s">
        <v>1052</v>
      </c>
      <c r="F297" s="4" t="s">
        <v>420</v>
      </c>
      <c r="G297" s="6">
        <v>100.01</v>
      </c>
      <c r="H297" s="61">
        <v>2.2999999999999998</v>
      </c>
      <c r="I297" s="4" t="str">
        <f>VLOOKUP(A297,Effectif!B:J,6,0)</f>
        <v>Lise DE WITTE</v>
      </c>
      <c r="J297" s="4" t="str">
        <f>VLOOKUP(A297,Effectif!B:J,8,0)</f>
        <v>DECB</v>
      </c>
    </row>
    <row r="298" spans="1:10" x14ac:dyDescent="0.25">
      <c r="A298" s="5" t="s">
        <v>557</v>
      </c>
      <c r="B298" s="4">
        <v>1034871814</v>
      </c>
      <c r="C298" s="7">
        <v>44987.551388888889</v>
      </c>
      <c r="D298" s="5" t="s">
        <v>6</v>
      </c>
      <c r="E298" s="4" t="s">
        <v>1052</v>
      </c>
      <c r="F298" s="4" t="s">
        <v>421</v>
      </c>
      <c r="G298" s="6">
        <v>43.16</v>
      </c>
      <c r="H298" s="61">
        <v>4.4000000000000004</v>
      </c>
      <c r="I298" s="4" t="str">
        <f>VLOOKUP(A298,Effectif!B:J,6,0)</f>
        <v>Lise DE WITTE</v>
      </c>
      <c r="J298" s="4" t="str">
        <f>VLOOKUP(A298,Effectif!B:J,8,0)</f>
        <v>DECB</v>
      </c>
    </row>
    <row r="299" spans="1:10" x14ac:dyDescent="0.25">
      <c r="A299" s="5" t="s">
        <v>555</v>
      </c>
      <c r="B299" s="4">
        <v>1034869810</v>
      </c>
      <c r="C299" s="7">
        <v>44987.480555555558</v>
      </c>
      <c r="D299" s="5" t="s">
        <v>6</v>
      </c>
      <c r="E299" s="4" t="s">
        <v>1052</v>
      </c>
      <c r="F299" s="4" t="s">
        <v>422</v>
      </c>
      <c r="G299" s="6">
        <v>60</v>
      </c>
      <c r="H299" s="61">
        <v>2</v>
      </c>
      <c r="I299" s="4" t="str">
        <f>VLOOKUP(A299,Effectif!B:J,6,0)</f>
        <v>Lise DE WITTE</v>
      </c>
      <c r="J299" s="4" t="str">
        <f>VLOOKUP(A299,Effectif!B:J,8,0)</f>
        <v>DECB</v>
      </c>
    </row>
    <row r="300" spans="1:10" x14ac:dyDescent="0.25">
      <c r="A300" s="5" t="s">
        <v>558</v>
      </c>
      <c r="B300" s="4">
        <v>1034870655</v>
      </c>
      <c r="C300" s="7">
        <v>44987.688194444447</v>
      </c>
      <c r="D300" s="5" t="s">
        <v>6</v>
      </c>
      <c r="E300" s="4" t="s">
        <v>1052</v>
      </c>
      <c r="F300" s="4" t="s">
        <v>423</v>
      </c>
      <c r="G300" s="6">
        <v>64</v>
      </c>
      <c r="H300" s="61">
        <v>4.9000000000000004</v>
      </c>
      <c r="I300" s="4" t="str">
        <f>VLOOKUP(A300,Effectif!B:J,6,0)</f>
        <v>Lise DE WITTE</v>
      </c>
      <c r="J300" s="4" t="str">
        <f>VLOOKUP(A300,Effectif!B:J,8,0)</f>
        <v>DECB</v>
      </c>
    </row>
    <row r="301" spans="1:10" x14ac:dyDescent="0.25">
      <c r="A301" s="5" t="s">
        <v>552</v>
      </c>
      <c r="B301" s="4">
        <v>1034872622</v>
      </c>
      <c r="C301" s="7">
        <v>44987.736111111109</v>
      </c>
      <c r="D301" s="5" t="s">
        <v>6</v>
      </c>
      <c r="E301" s="4" t="s">
        <v>1052</v>
      </c>
      <c r="F301" s="4" t="s">
        <v>424</v>
      </c>
      <c r="G301" s="6">
        <v>150</v>
      </c>
      <c r="H301" s="61">
        <v>7</v>
      </c>
      <c r="I301" s="4" t="str">
        <f>VLOOKUP(A301,Effectif!B:J,6,0)</f>
        <v>Lise DE WITTE</v>
      </c>
      <c r="J301" s="4" t="str">
        <f>VLOOKUP(A301,Effectif!B:J,8,0)</f>
        <v>DECB</v>
      </c>
    </row>
    <row r="302" spans="1:10" x14ac:dyDescent="0.25">
      <c r="A302" s="5" t="s">
        <v>544</v>
      </c>
      <c r="B302" s="4">
        <v>1034872991</v>
      </c>
      <c r="C302" s="7">
        <v>44987.761111111111</v>
      </c>
      <c r="D302" s="5" t="s">
        <v>6</v>
      </c>
      <c r="E302" s="4" t="s">
        <v>1052</v>
      </c>
      <c r="F302" s="4" t="s">
        <v>425</v>
      </c>
      <c r="G302" s="6">
        <v>75.37</v>
      </c>
      <c r="H302" s="61">
        <v>2.9</v>
      </c>
      <c r="I302" s="4" t="str">
        <f>VLOOKUP(A302,Effectif!B:J,6,0)</f>
        <v>Lise DE WITTE</v>
      </c>
      <c r="J302" s="4" t="str">
        <f>VLOOKUP(A302,Effectif!B:J,8,0)</f>
        <v>DECB</v>
      </c>
    </row>
    <row r="303" spans="1:10" x14ac:dyDescent="0.25">
      <c r="A303" s="5" t="s">
        <v>558</v>
      </c>
      <c r="B303" s="4">
        <v>1034870884</v>
      </c>
      <c r="C303" s="7">
        <v>44987.559027777781</v>
      </c>
      <c r="D303" s="5" t="s">
        <v>6</v>
      </c>
      <c r="E303" s="4" t="s">
        <v>1052</v>
      </c>
      <c r="F303" s="4" t="s">
        <v>426</v>
      </c>
      <c r="G303" s="6">
        <v>121</v>
      </c>
      <c r="H303" s="61">
        <v>5.8</v>
      </c>
      <c r="I303" s="4" t="str">
        <f>VLOOKUP(A303,Effectif!B:J,6,0)</f>
        <v>Lise DE WITTE</v>
      </c>
      <c r="J303" s="4" t="str">
        <f>VLOOKUP(A303,Effectif!B:J,8,0)</f>
        <v>DECB</v>
      </c>
    </row>
    <row r="304" spans="1:10" x14ac:dyDescent="0.25">
      <c r="A304" s="5" t="s">
        <v>530</v>
      </c>
      <c r="B304" s="4">
        <v>1034870018</v>
      </c>
      <c r="C304" s="7">
        <v>44987.760416666664</v>
      </c>
      <c r="D304" s="5" t="s">
        <v>6</v>
      </c>
      <c r="E304" s="4" t="s">
        <v>1052</v>
      </c>
      <c r="F304" s="4" t="s">
        <v>427</v>
      </c>
      <c r="G304" s="6">
        <v>60.77</v>
      </c>
      <c r="H304" s="61">
        <v>6.9</v>
      </c>
      <c r="I304" s="4" t="str">
        <f>VLOOKUP(A304,Effectif!B:J,6,0)</f>
        <v>Lise DE WITTE</v>
      </c>
      <c r="J304" s="4" t="str">
        <f>VLOOKUP(A304,Effectif!B:J,8,0)</f>
        <v>DECB</v>
      </c>
    </row>
    <row r="305" spans="1:10" x14ac:dyDescent="0.25">
      <c r="A305" s="5" t="s">
        <v>577</v>
      </c>
      <c r="B305" s="4">
        <v>1034870511</v>
      </c>
      <c r="C305" s="7">
        <v>44987.763888888891</v>
      </c>
      <c r="D305" s="5" t="s">
        <v>6</v>
      </c>
      <c r="E305" s="4" t="s">
        <v>1052</v>
      </c>
      <c r="F305" s="4" t="s">
        <v>428</v>
      </c>
      <c r="G305" s="6">
        <v>99</v>
      </c>
      <c r="H305" s="61">
        <v>5.5</v>
      </c>
      <c r="I305" s="4" t="str">
        <f>VLOOKUP(A305,Effectif!B:J,6,0)</f>
        <v>Hugo MARCHAL</v>
      </c>
      <c r="J305" s="4" t="str">
        <f>VLOOKUP(A305,Effectif!B:J,8,0)</f>
        <v>DECB</v>
      </c>
    </row>
    <row r="306" spans="1:10" x14ac:dyDescent="0.25">
      <c r="A306" s="5" t="s">
        <v>573</v>
      </c>
      <c r="B306" s="4">
        <v>1034869902</v>
      </c>
      <c r="C306" s="7">
        <v>44987.707638888889</v>
      </c>
      <c r="D306" s="5" t="s">
        <v>7</v>
      </c>
      <c r="E306" s="4" t="s">
        <v>1052</v>
      </c>
      <c r="F306" s="4" t="s">
        <v>429</v>
      </c>
      <c r="G306" s="6">
        <v>94</v>
      </c>
      <c r="H306" s="61">
        <v>5.8</v>
      </c>
      <c r="I306" s="4" t="str">
        <f>VLOOKUP(A306,Effectif!B:J,6,0)</f>
        <v>Hugo MARCHAL</v>
      </c>
      <c r="J306" s="4" t="str">
        <f>VLOOKUP(A306,Effectif!B:J,8,0)</f>
        <v>DECB</v>
      </c>
    </row>
    <row r="307" spans="1:10" x14ac:dyDescent="0.25">
      <c r="A307" s="5" t="s">
        <v>554</v>
      </c>
      <c r="B307" s="4">
        <v>1034871422</v>
      </c>
      <c r="C307" s="7">
        <v>44987.443749999999</v>
      </c>
      <c r="D307" s="5" t="s">
        <v>6</v>
      </c>
      <c r="E307" s="4" t="s">
        <v>1052</v>
      </c>
      <c r="F307" s="4" t="s">
        <v>430</v>
      </c>
      <c r="G307" s="6">
        <v>73.94</v>
      </c>
      <c r="H307" s="61">
        <v>3</v>
      </c>
      <c r="I307" s="4" t="str">
        <f>VLOOKUP(A307,Effectif!B:J,6,0)</f>
        <v>Lise DE WITTE</v>
      </c>
      <c r="J307" s="4" t="str">
        <f>VLOOKUP(A307,Effectif!B:J,8,0)</f>
        <v>DECB</v>
      </c>
    </row>
    <row r="308" spans="1:10" x14ac:dyDescent="0.25">
      <c r="A308" s="5" t="s">
        <v>574</v>
      </c>
      <c r="B308" s="4">
        <v>1034871146</v>
      </c>
      <c r="C308" s="7">
        <v>44987.440972222219</v>
      </c>
      <c r="D308" s="5" t="s">
        <v>6</v>
      </c>
      <c r="E308" s="4" t="s">
        <v>1052</v>
      </c>
      <c r="F308" s="4" t="s">
        <v>431</v>
      </c>
      <c r="G308" s="6">
        <v>100</v>
      </c>
      <c r="H308" s="61">
        <v>4.7</v>
      </c>
      <c r="I308" s="4" t="str">
        <f>VLOOKUP(A308,Effectif!B:J,6,0)</f>
        <v>Hugo MARCHAL</v>
      </c>
      <c r="J308" s="4" t="str">
        <f>VLOOKUP(A308,Effectif!B:J,8,0)</f>
        <v>DECB</v>
      </c>
    </row>
    <row r="309" spans="1:10" x14ac:dyDescent="0.25">
      <c r="A309" s="5" t="s">
        <v>556</v>
      </c>
      <c r="B309" s="4">
        <v>1034869741</v>
      </c>
      <c r="C309" s="7">
        <v>44987.634027777778</v>
      </c>
      <c r="D309" s="5" t="s">
        <v>6</v>
      </c>
      <c r="E309" s="4" t="s">
        <v>1052</v>
      </c>
      <c r="F309" s="4" t="s">
        <v>432</v>
      </c>
      <c r="G309" s="6">
        <v>86</v>
      </c>
      <c r="H309" s="61">
        <v>3</v>
      </c>
      <c r="I309" s="4" t="str">
        <f>VLOOKUP(A309,Effectif!B:J,6,0)</f>
        <v>Lise DE WITTE</v>
      </c>
      <c r="J309" s="4" t="str">
        <f>VLOOKUP(A309,Effectif!B:J,8,0)</f>
        <v>DECB</v>
      </c>
    </row>
    <row r="310" spans="1:10" x14ac:dyDescent="0.25">
      <c r="A310" s="5" t="s">
        <v>530</v>
      </c>
      <c r="B310" s="4">
        <v>1034873302</v>
      </c>
      <c r="C310" s="7">
        <v>44987.480555555558</v>
      </c>
      <c r="D310" s="5" t="s">
        <v>7</v>
      </c>
      <c r="E310" s="4" t="s">
        <v>1052</v>
      </c>
      <c r="F310" s="4" t="s">
        <v>433</v>
      </c>
      <c r="G310" s="6">
        <v>100</v>
      </c>
      <c r="H310" s="61">
        <v>3.7</v>
      </c>
      <c r="I310" s="4" t="str">
        <f>VLOOKUP(A310,Effectif!B:J,6,0)</f>
        <v>Lise DE WITTE</v>
      </c>
      <c r="J310" s="4" t="str">
        <f>VLOOKUP(A310,Effectif!B:J,8,0)</f>
        <v>DECB</v>
      </c>
    </row>
    <row r="311" spans="1:10" x14ac:dyDescent="0.25">
      <c r="A311" s="5" t="s">
        <v>544</v>
      </c>
      <c r="B311" s="4">
        <v>1034870325</v>
      </c>
      <c r="C311" s="7">
        <v>44987.622916666667</v>
      </c>
      <c r="D311" s="5" t="s">
        <v>6</v>
      </c>
      <c r="E311" s="4" t="s">
        <v>1052</v>
      </c>
      <c r="F311" s="4" t="s">
        <v>434</v>
      </c>
      <c r="G311" s="6">
        <v>9</v>
      </c>
      <c r="H311" s="61">
        <v>6.8</v>
      </c>
      <c r="I311" s="4" t="str">
        <f>VLOOKUP(A311,Effectif!B:J,6,0)</f>
        <v>Lise DE WITTE</v>
      </c>
      <c r="J311" s="4" t="str">
        <f>VLOOKUP(A311,Effectif!B:J,8,0)</f>
        <v>DECB</v>
      </c>
    </row>
    <row r="312" spans="1:10" x14ac:dyDescent="0.25">
      <c r="A312" s="5" t="s">
        <v>552</v>
      </c>
      <c r="B312" s="4">
        <v>1034871897</v>
      </c>
      <c r="C312" s="7">
        <v>44987.75277777778</v>
      </c>
      <c r="D312" s="5" t="s">
        <v>6</v>
      </c>
      <c r="E312" s="4" t="s">
        <v>1052</v>
      </c>
      <c r="F312" s="4" t="s">
        <v>435</v>
      </c>
      <c r="G312" s="6">
        <v>91.16</v>
      </c>
      <c r="H312" s="61">
        <v>6.5</v>
      </c>
      <c r="I312" s="4" t="str">
        <f>VLOOKUP(A312,Effectif!B:J,6,0)</f>
        <v>Lise DE WITTE</v>
      </c>
      <c r="J312" s="4" t="str">
        <f>VLOOKUP(A312,Effectif!B:J,8,0)</f>
        <v>DECB</v>
      </c>
    </row>
    <row r="313" spans="1:10" x14ac:dyDescent="0.25">
      <c r="A313" s="5" t="s">
        <v>562</v>
      </c>
      <c r="B313" s="4">
        <v>1034871346</v>
      </c>
      <c r="C313" s="7">
        <v>44987.493055555555</v>
      </c>
      <c r="D313" s="5" t="s">
        <v>6</v>
      </c>
      <c r="E313" s="4" t="s">
        <v>1052</v>
      </c>
      <c r="F313" s="4" t="s">
        <v>416</v>
      </c>
      <c r="G313" s="6">
        <v>81.849999999999994</v>
      </c>
      <c r="H313" s="61">
        <v>1.2</v>
      </c>
      <c r="I313" s="4" t="str">
        <f>VLOOKUP(A313,Effectif!B:J,6,0)</f>
        <v>Lise DE WITTE</v>
      </c>
      <c r="J313" s="4" t="str">
        <f>VLOOKUP(A313,Effectif!B:J,8,0)</f>
        <v>DECB</v>
      </c>
    </row>
    <row r="314" spans="1:10" x14ac:dyDescent="0.25">
      <c r="A314" s="5" t="s">
        <v>538</v>
      </c>
      <c r="B314" s="4">
        <v>1034869355</v>
      </c>
      <c r="C314" s="7">
        <v>44987.673611111109</v>
      </c>
      <c r="D314" s="5" t="s">
        <v>6</v>
      </c>
      <c r="E314" s="4" t="s">
        <v>1052</v>
      </c>
      <c r="F314" s="4" t="s">
        <v>417</v>
      </c>
      <c r="G314" s="6">
        <v>69.23</v>
      </c>
      <c r="H314" s="61">
        <v>7</v>
      </c>
      <c r="I314" s="4" t="str">
        <f>VLOOKUP(A314,Effectif!B:J,6,0)</f>
        <v>Lise DE WITTE</v>
      </c>
      <c r="J314" s="4" t="str">
        <f>VLOOKUP(A314,Effectif!B:J,8,0)</f>
        <v>DECB</v>
      </c>
    </row>
    <row r="315" spans="1:10" x14ac:dyDescent="0.25">
      <c r="A315" s="5" t="s">
        <v>589</v>
      </c>
      <c r="B315" s="4">
        <v>1034872696</v>
      </c>
      <c r="C315" s="7">
        <v>44987.57916666667</v>
      </c>
      <c r="D315" s="5" t="s">
        <v>6</v>
      </c>
      <c r="E315" s="4" t="s">
        <v>1052</v>
      </c>
      <c r="F315" s="4" t="s">
        <v>418</v>
      </c>
      <c r="G315" s="6">
        <v>50</v>
      </c>
      <c r="H315" s="61">
        <v>4.8</v>
      </c>
      <c r="I315" s="4" t="str">
        <f>VLOOKUP(A315,Effectif!B:J,6,0)</f>
        <v>Hugo MARCHAL</v>
      </c>
      <c r="J315" s="4" t="str">
        <f>VLOOKUP(A315,Effectif!B:J,8,0)</f>
        <v>DECB</v>
      </c>
    </row>
    <row r="316" spans="1:10" x14ac:dyDescent="0.25">
      <c r="A316" s="5" t="s">
        <v>531</v>
      </c>
      <c r="B316" s="4">
        <v>1034871555</v>
      </c>
      <c r="C316" s="7">
        <v>44987.59097222222</v>
      </c>
      <c r="D316" s="5" t="s">
        <v>6</v>
      </c>
      <c r="E316" s="4" t="s">
        <v>1052</v>
      </c>
      <c r="F316" s="4" t="s">
        <v>419</v>
      </c>
      <c r="G316" s="6">
        <v>162</v>
      </c>
      <c r="H316" s="61">
        <v>3</v>
      </c>
      <c r="I316" s="4" t="str">
        <f>VLOOKUP(A316,Effectif!B:J,6,0)</f>
        <v>Lise DE WITTE</v>
      </c>
      <c r="J316" s="4" t="str">
        <f>VLOOKUP(A316,Effectif!B:J,8,0)</f>
        <v>DECB</v>
      </c>
    </row>
    <row r="317" spans="1:10" x14ac:dyDescent="0.25">
      <c r="A317" s="5" t="s">
        <v>588</v>
      </c>
      <c r="B317" s="4">
        <v>1034870935</v>
      </c>
      <c r="C317" s="7">
        <v>44987.669444444444</v>
      </c>
      <c r="D317" s="5" t="s">
        <v>6</v>
      </c>
      <c r="E317" s="4" t="s">
        <v>1052</v>
      </c>
      <c r="F317" s="4" t="s">
        <v>420</v>
      </c>
      <c r="G317" s="6">
        <v>90</v>
      </c>
      <c r="H317" s="61">
        <v>2</v>
      </c>
      <c r="I317" s="4" t="str">
        <f>VLOOKUP(A317,Effectif!B:J,6,0)</f>
        <v>Hugo MARCHAL</v>
      </c>
      <c r="J317" s="4" t="str">
        <f>VLOOKUP(A317,Effectif!B:J,8,0)</f>
        <v>DECB</v>
      </c>
    </row>
    <row r="318" spans="1:10" x14ac:dyDescent="0.25">
      <c r="A318" s="5" t="s">
        <v>557</v>
      </c>
      <c r="B318" s="4">
        <v>1034869667</v>
      </c>
      <c r="C318" s="7">
        <v>44987.773611111108</v>
      </c>
      <c r="D318" s="5" t="s">
        <v>6</v>
      </c>
      <c r="E318" s="4" t="s">
        <v>1052</v>
      </c>
      <c r="F318" s="4" t="s">
        <v>421</v>
      </c>
      <c r="G318" s="6">
        <v>50</v>
      </c>
      <c r="H318" s="61">
        <v>5.5</v>
      </c>
      <c r="I318" s="4" t="str">
        <f>VLOOKUP(A318,Effectif!B:J,6,0)</f>
        <v>Lise DE WITTE</v>
      </c>
      <c r="J318" s="4" t="str">
        <f>VLOOKUP(A318,Effectif!B:J,8,0)</f>
        <v>DECB</v>
      </c>
    </row>
    <row r="319" spans="1:10" x14ac:dyDescent="0.25">
      <c r="A319" s="5" t="s">
        <v>573</v>
      </c>
      <c r="B319" s="4">
        <v>1034870902</v>
      </c>
      <c r="C319" s="7">
        <v>44987.713888888888</v>
      </c>
      <c r="D319" s="5" t="s">
        <v>6</v>
      </c>
      <c r="E319" s="4" t="s">
        <v>1052</v>
      </c>
      <c r="F319" s="4" t="s">
        <v>422</v>
      </c>
      <c r="G319" s="6">
        <v>90</v>
      </c>
      <c r="H319" s="61">
        <v>2</v>
      </c>
      <c r="I319" s="4" t="str">
        <f>VLOOKUP(A319,Effectif!B:J,6,0)</f>
        <v>Hugo MARCHAL</v>
      </c>
      <c r="J319" s="4" t="str">
        <f>VLOOKUP(A319,Effectif!B:J,8,0)</f>
        <v>DECB</v>
      </c>
    </row>
    <row r="320" spans="1:10" x14ac:dyDescent="0.25">
      <c r="A320" s="5" t="s">
        <v>537</v>
      </c>
      <c r="B320" s="4">
        <v>1034870519</v>
      </c>
      <c r="C320" s="7">
        <v>44987.423611111109</v>
      </c>
      <c r="D320" s="5" t="s">
        <v>6</v>
      </c>
      <c r="E320" s="4" t="s">
        <v>1052</v>
      </c>
      <c r="F320" s="4" t="s">
        <v>423</v>
      </c>
      <c r="G320" s="6">
        <v>52</v>
      </c>
      <c r="H320" s="61">
        <v>2.2999999999999998</v>
      </c>
      <c r="I320" s="4" t="str">
        <f>VLOOKUP(A320,Effectif!B:J,6,0)</f>
        <v>Lise DE WITTE</v>
      </c>
      <c r="J320" s="4" t="str">
        <f>VLOOKUP(A320,Effectif!B:J,8,0)</f>
        <v>DECB</v>
      </c>
    </row>
    <row r="321" spans="1:10" x14ac:dyDescent="0.25">
      <c r="A321" s="5" t="s">
        <v>552</v>
      </c>
      <c r="B321" s="4">
        <v>1034870804</v>
      </c>
      <c r="C321" s="7">
        <v>44987.6875</v>
      </c>
      <c r="D321" s="5" t="s">
        <v>6</v>
      </c>
      <c r="E321" s="4" t="s">
        <v>1052</v>
      </c>
      <c r="F321" s="4" t="s">
        <v>424</v>
      </c>
      <c r="G321" s="6">
        <v>26.88</v>
      </c>
      <c r="H321" s="61">
        <v>2.4</v>
      </c>
      <c r="I321" s="4" t="str">
        <f>VLOOKUP(A321,Effectif!B:J,6,0)</f>
        <v>Lise DE WITTE</v>
      </c>
      <c r="J321" s="4" t="str">
        <f>VLOOKUP(A321,Effectif!B:J,8,0)</f>
        <v>DECB</v>
      </c>
    </row>
    <row r="322" spans="1:10" x14ac:dyDescent="0.25">
      <c r="A322" s="5" t="s">
        <v>589</v>
      </c>
      <c r="B322" s="4">
        <v>1034869137</v>
      </c>
      <c r="C322" s="7">
        <v>44987.552083333336</v>
      </c>
      <c r="D322" s="5" t="s">
        <v>7</v>
      </c>
      <c r="E322" s="4" t="s">
        <v>1052</v>
      </c>
      <c r="F322" s="4" t="s">
        <v>425</v>
      </c>
      <c r="G322" s="6">
        <v>28.76</v>
      </c>
      <c r="H322" s="61">
        <v>2.5</v>
      </c>
      <c r="I322" s="4" t="str">
        <f>VLOOKUP(A322,Effectif!B:J,6,0)</f>
        <v>Hugo MARCHAL</v>
      </c>
      <c r="J322" s="4" t="str">
        <f>VLOOKUP(A322,Effectif!B:J,8,0)</f>
        <v>DECB</v>
      </c>
    </row>
    <row r="323" spans="1:10" x14ac:dyDescent="0.25">
      <c r="A323" s="5" t="s">
        <v>552</v>
      </c>
      <c r="B323" s="4">
        <v>1034868902</v>
      </c>
      <c r="C323" s="7">
        <v>44987.714583333334</v>
      </c>
      <c r="D323" s="5" t="s">
        <v>7</v>
      </c>
      <c r="E323" s="4" t="s">
        <v>1052</v>
      </c>
      <c r="F323" s="4" t="s">
        <v>426</v>
      </c>
      <c r="G323" s="6">
        <v>92.86</v>
      </c>
      <c r="H323" s="61">
        <v>2.6</v>
      </c>
      <c r="I323" s="4" t="str">
        <f>VLOOKUP(A323,Effectif!B:J,6,0)</f>
        <v>Lise DE WITTE</v>
      </c>
      <c r="J323" s="4" t="str">
        <f>VLOOKUP(A323,Effectif!B:J,8,0)</f>
        <v>DECB</v>
      </c>
    </row>
    <row r="324" spans="1:10" x14ac:dyDescent="0.25">
      <c r="A324" s="5" t="s">
        <v>555</v>
      </c>
      <c r="B324" s="4">
        <v>1034871215</v>
      </c>
      <c r="C324" s="7">
        <v>44987.568749999999</v>
      </c>
      <c r="D324" s="5" t="s">
        <v>6</v>
      </c>
      <c r="E324" s="4" t="s">
        <v>1052</v>
      </c>
      <c r="F324" s="4" t="s">
        <v>427</v>
      </c>
      <c r="G324" s="6">
        <v>40</v>
      </c>
      <c r="H324" s="61">
        <v>2.5</v>
      </c>
      <c r="I324" s="4" t="str">
        <f>VLOOKUP(A324,Effectif!B:J,6,0)</f>
        <v>Lise DE WITTE</v>
      </c>
      <c r="J324" s="4" t="str">
        <f>VLOOKUP(A324,Effectif!B:J,8,0)</f>
        <v>DECB</v>
      </c>
    </row>
    <row r="325" spans="1:10" x14ac:dyDescent="0.25">
      <c r="A325" s="5" t="s">
        <v>538</v>
      </c>
      <c r="B325" s="4">
        <v>1034872773</v>
      </c>
      <c r="C325" s="7">
        <v>44987.486111111109</v>
      </c>
      <c r="D325" s="5" t="s">
        <v>6</v>
      </c>
      <c r="E325" s="4" t="s">
        <v>1052</v>
      </c>
      <c r="F325" s="4" t="s">
        <v>428</v>
      </c>
      <c r="G325" s="6">
        <v>311.05</v>
      </c>
      <c r="H325" s="61">
        <v>3</v>
      </c>
      <c r="I325" s="4" t="str">
        <f>VLOOKUP(A325,Effectif!B:J,6,0)</f>
        <v>Lise DE WITTE</v>
      </c>
      <c r="J325" s="4" t="str">
        <f>VLOOKUP(A325,Effectif!B:J,8,0)</f>
        <v>DECB</v>
      </c>
    </row>
    <row r="326" spans="1:10" x14ac:dyDescent="0.25">
      <c r="A326" s="5" t="s">
        <v>573</v>
      </c>
      <c r="B326" s="4">
        <v>1034871493</v>
      </c>
      <c r="C326" s="7">
        <v>44987.458333333336</v>
      </c>
      <c r="D326" s="5" t="s">
        <v>6</v>
      </c>
      <c r="E326" s="4" t="s">
        <v>1052</v>
      </c>
      <c r="F326" s="4" t="s">
        <v>429</v>
      </c>
      <c r="G326" s="6">
        <v>25</v>
      </c>
      <c r="H326" s="61">
        <v>6.4</v>
      </c>
      <c r="I326" s="4" t="str">
        <f>VLOOKUP(A326,Effectif!B:J,6,0)</f>
        <v>Hugo MARCHAL</v>
      </c>
      <c r="J326" s="4" t="str">
        <f>VLOOKUP(A326,Effectif!B:J,8,0)</f>
        <v>DECB</v>
      </c>
    </row>
    <row r="327" spans="1:10" x14ac:dyDescent="0.25">
      <c r="A327" s="5" t="s">
        <v>562</v>
      </c>
      <c r="B327" s="4">
        <v>1034871912</v>
      </c>
      <c r="C327" s="7">
        <v>44987.501388888886</v>
      </c>
      <c r="D327" s="5" t="s">
        <v>6</v>
      </c>
      <c r="E327" s="4" t="s">
        <v>1052</v>
      </c>
      <c r="F327" s="4" t="s">
        <v>430</v>
      </c>
      <c r="G327" s="6">
        <v>55</v>
      </c>
      <c r="H327" s="61">
        <v>6.7</v>
      </c>
      <c r="I327" s="4" t="str">
        <f>VLOOKUP(A327,Effectif!B:J,6,0)</f>
        <v>Lise DE WITTE</v>
      </c>
      <c r="J327" s="4" t="str">
        <f>VLOOKUP(A327,Effectif!B:J,8,0)</f>
        <v>DECB</v>
      </c>
    </row>
    <row r="328" spans="1:10" x14ac:dyDescent="0.25">
      <c r="A328" s="5" t="s">
        <v>538</v>
      </c>
      <c r="B328" s="4">
        <v>1034869666</v>
      </c>
      <c r="C328" s="7">
        <v>44987.609722222223</v>
      </c>
      <c r="D328" s="5" t="s">
        <v>7</v>
      </c>
      <c r="E328" s="4" t="s">
        <v>1052</v>
      </c>
      <c r="F328" s="4" t="s">
        <v>431</v>
      </c>
      <c r="G328" s="6">
        <v>97</v>
      </c>
      <c r="H328" s="61">
        <v>5.2</v>
      </c>
      <c r="I328" s="4" t="str">
        <f>VLOOKUP(A328,Effectif!B:J,6,0)</f>
        <v>Lise DE WITTE</v>
      </c>
      <c r="J328" s="4" t="str">
        <f>VLOOKUP(A328,Effectif!B:J,8,0)</f>
        <v>DECB</v>
      </c>
    </row>
    <row r="329" spans="1:10" x14ac:dyDescent="0.25">
      <c r="A329" s="5" t="s">
        <v>530</v>
      </c>
      <c r="B329" s="4">
        <v>1034872600</v>
      </c>
      <c r="C329" s="7">
        <v>44987.479861111111</v>
      </c>
      <c r="D329" s="5" t="s">
        <v>7</v>
      </c>
      <c r="E329" s="4" t="s">
        <v>1052</v>
      </c>
      <c r="F329" s="4" t="s">
        <v>432</v>
      </c>
      <c r="G329" s="6">
        <v>174</v>
      </c>
      <c r="H329" s="61">
        <v>2.2999999999999998</v>
      </c>
      <c r="I329" s="4" t="str">
        <f>VLOOKUP(A329,Effectif!B:J,6,0)</f>
        <v>Lise DE WITTE</v>
      </c>
      <c r="J329" s="4" t="str">
        <f>VLOOKUP(A329,Effectif!B:J,8,0)</f>
        <v>DECB</v>
      </c>
    </row>
    <row r="330" spans="1:10" x14ac:dyDescent="0.25">
      <c r="A330" s="5" t="s">
        <v>577</v>
      </c>
      <c r="B330" s="4">
        <v>1034871136</v>
      </c>
      <c r="C330" s="7">
        <v>44987.677777777775</v>
      </c>
      <c r="D330" s="5" t="s">
        <v>7</v>
      </c>
      <c r="E330" s="4" t="s">
        <v>1052</v>
      </c>
      <c r="F330" s="4" t="s">
        <v>433</v>
      </c>
      <c r="G330" s="6">
        <v>20</v>
      </c>
      <c r="H330" s="61">
        <v>4.4000000000000004</v>
      </c>
      <c r="I330" s="4" t="str">
        <f>VLOOKUP(A330,Effectif!B:J,6,0)</f>
        <v>Hugo MARCHAL</v>
      </c>
      <c r="J330" s="4" t="str">
        <f>VLOOKUP(A330,Effectif!B:J,8,0)</f>
        <v>DECB</v>
      </c>
    </row>
    <row r="331" spans="1:10" x14ac:dyDescent="0.25">
      <c r="A331" s="5" t="s">
        <v>572</v>
      </c>
      <c r="B331" s="4">
        <v>1034872021</v>
      </c>
      <c r="C331" s="7">
        <v>44987.442361111112</v>
      </c>
      <c r="D331" s="5" t="s">
        <v>6</v>
      </c>
      <c r="E331" s="4" t="s">
        <v>1052</v>
      </c>
      <c r="F331" s="4" t="s">
        <v>434</v>
      </c>
      <c r="G331" s="6">
        <v>115</v>
      </c>
      <c r="H331" s="61">
        <v>2</v>
      </c>
      <c r="I331" s="4" t="str">
        <f>VLOOKUP(A331,Effectif!B:J,6,0)</f>
        <v>Lise DE WITTE</v>
      </c>
      <c r="J331" s="4" t="str">
        <f>VLOOKUP(A331,Effectif!B:J,8,0)</f>
        <v>DECB</v>
      </c>
    </row>
    <row r="332" spans="1:10" x14ac:dyDescent="0.25">
      <c r="A332" s="5" t="s">
        <v>552</v>
      </c>
      <c r="B332" s="4">
        <v>1034870036</v>
      </c>
      <c r="C332" s="7">
        <v>44987.598611111112</v>
      </c>
      <c r="D332" s="5" t="s">
        <v>6</v>
      </c>
      <c r="E332" s="4" t="s">
        <v>1052</v>
      </c>
      <c r="F332" s="4" t="s">
        <v>435</v>
      </c>
      <c r="G332" s="6">
        <v>91.71</v>
      </c>
      <c r="H332" s="61">
        <v>4.9000000000000004</v>
      </c>
      <c r="I332" s="4" t="str">
        <f>VLOOKUP(A332,Effectif!B:J,6,0)</f>
        <v>Lise DE WITTE</v>
      </c>
      <c r="J332" s="4" t="str">
        <f>VLOOKUP(A332,Effectif!B:J,8,0)</f>
        <v>DECB</v>
      </c>
    </row>
    <row r="333" spans="1:10" x14ac:dyDescent="0.25">
      <c r="A333" s="5" t="s">
        <v>557</v>
      </c>
      <c r="B333" s="4">
        <v>1034871424</v>
      </c>
      <c r="C333" s="7">
        <v>44987.678472222222</v>
      </c>
      <c r="D333" s="5" t="s">
        <v>6</v>
      </c>
      <c r="E333" s="4" t="s">
        <v>1052</v>
      </c>
      <c r="F333" s="4" t="s">
        <v>416</v>
      </c>
      <c r="G333" s="6">
        <v>50</v>
      </c>
      <c r="H333" s="61">
        <v>7</v>
      </c>
      <c r="I333" s="4" t="str">
        <f>VLOOKUP(A333,Effectif!B:J,6,0)</f>
        <v>Lise DE WITTE</v>
      </c>
      <c r="J333" s="4" t="str">
        <f>VLOOKUP(A333,Effectif!B:J,8,0)</f>
        <v>DECB</v>
      </c>
    </row>
    <row r="334" spans="1:10" x14ac:dyDescent="0.25">
      <c r="A334" s="5" t="s">
        <v>558</v>
      </c>
      <c r="B334" s="4">
        <v>1034870351</v>
      </c>
      <c r="C334" s="7">
        <v>44987.651388888888</v>
      </c>
      <c r="D334" s="5" t="s">
        <v>6</v>
      </c>
      <c r="E334" s="4" t="s">
        <v>1052</v>
      </c>
      <c r="F334" s="4" t="s">
        <v>417</v>
      </c>
      <c r="G334" s="6">
        <v>61.03</v>
      </c>
      <c r="H334" s="61">
        <v>2.9</v>
      </c>
      <c r="I334" s="4" t="str">
        <f>VLOOKUP(A334,Effectif!B:J,6,0)</f>
        <v>Lise DE WITTE</v>
      </c>
      <c r="J334" s="4" t="str">
        <f>VLOOKUP(A334,Effectif!B:J,8,0)</f>
        <v>DECB</v>
      </c>
    </row>
    <row r="335" spans="1:10" x14ac:dyDescent="0.25">
      <c r="A335" s="5" t="s">
        <v>544</v>
      </c>
      <c r="B335" s="4">
        <v>1034872213</v>
      </c>
      <c r="C335" s="7">
        <v>44987.61041666667</v>
      </c>
      <c r="D335" s="5" t="s">
        <v>6</v>
      </c>
      <c r="E335" s="4" t="s">
        <v>1052</v>
      </c>
      <c r="F335" s="4" t="s">
        <v>418</v>
      </c>
      <c r="G335" s="6">
        <v>168.96</v>
      </c>
      <c r="H335" s="61">
        <v>5.8</v>
      </c>
      <c r="I335" s="4" t="str">
        <f>VLOOKUP(A335,Effectif!B:J,6,0)</f>
        <v>Lise DE WITTE</v>
      </c>
      <c r="J335" s="4" t="str">
        <f>VLOOKUP(A335,Effectif!B:J,8,0)</f>
        <v>DECB</v>
      </c>
    </row>
    <row r="336" spans="1:10" x14ac:dyDescent="0.25">
      <c r="A336" s="5" t="s">
        <v>537</v>
      </c>
      <c r="B336" s="4">
        <v>1034871993</v>
      </c>
      <c r="C336" s="7">
        <v>44987.59652777778</v>
      </c>
      <c r="D336" s="5" t="s">
        <v>6</v>
      </c>
      <c r="E336" s="4" t="s">
        <v>1052</v>
      </c>
      <c r="F336" s="4" t="s">
        <v>419</v>
      </c>
      <c r="G336" s="6">
        <v>152</v>
      </c>
      <c r="H336" s="61">
        <v>6.9</v>
      </c>
      <c r="I336" s="4" t="str">
        <f>VLOOKUP(A336,Effectif!B:J,6,0)</f>
        <v>Lise DE WITTE</v>
      </c>
      <c r="J336" s="4" t="str">
        <f>VLOOKUP(A336,Effectif!B:J,8,0)</f>
        <v>DECB</v>
      </c>
    </row>
    <row r="337" spans="1:10" x14ac:dyDescent="0.25">
      <c r="A337" s="5" t="s">
        <v>588</v>
      </c>
      <c r="B337" s="4">
        <v>1034870017</v>
      </c>
      <c r="C337" s="7">
        <v>44987.604861111111</v>
      </c>
      <c r="D337" s="5" t="s">
        <v>7</v>
      </c>
      <c r="E337" s="4" t="s">
        <v>1052</v>
      </c>
      <c r="F337" s="4" t="s">
        <v>420</v>
      </c>
      <c r="G337" s="6">
        <v>189</v>
      </c>
      <c r="H337" s="61">
        <v>5.5</v>
      </c>
      <c r="I337" s="4" t="str">
        <f>VLOOKUP(A337,Effectif!B:J,6,0)</f>
        <v>Hugo MARCHAL</v>
      </c>
      <c r="J337" s="4" t="str">
        <f>VLOOKUP(A337,Effectif!B:J,8,0)</f>
        <v>DECB</v>
      </c>
    </row>
    <row r="338" spans="1:10" x14ac:dyDescent="0.25">
      <c r="A338" s="5" t="s">
        <v>555</v>
      </c>
      <c r="B338" s="4">
        <v>1034869294</v>
      </c>
      <c r="C338" s="7">
        <v>44987.566666666666</v>
      </c>
      <c r="D338" s="5" t="s">
        <v>6</v>
      </c>
      <c r="E338" s="4" t="s">
        <v>1052</v>
      </c>
      <c r="F338" s="4" t="s">
        <v>421</v>
      </c>
      <c r="G338" s="6">
        <v>20</v>
      </c>
      <c r="H338" s="61">
        <v>5.8</v>
      </c>
      <c r="I338" s="4" t="str">
        <f>VLOOKUP(A338,Effectif!B:J,6,0)</f>
        <v>Lise DE WITTE</v>
      </c>
      <c r="J338" s="4" t="str">
        <f>VLOOKUP(A338,Effectif!B:J,8,0)</f>
        <v>DECB</v>
      </c>
    </row>
    <row r="339" spans="1:10" x14ac:dyDescent="0.25">
      <c r="A339" s="5" t="s">
        <v>557</v>
      </c>
      <c r="B339" s="4">
        <v>1034870328</v>
      </c>
      <c r="C339" s="7">
        <v>44987.679861111108</v>
      </c>
      <c r="D339" s="5" t="s">
        <v>7</v>
      </c>
      <c r="E339" s="4" t="s">
        <v>1052</v>
      </c>
      <c r="F339" s="4" t="s">
        <v>422</v>
      </c>
      <c r="G339" s="6">
        <v>11</v>
      </c>
      <c r="H339" s="61">
        <v>3</v>
      </c>
      <c r="I339" s="4" t="str">
        <f>VLOOKUP(A339,Effectif!B:J,6,0)</f>
        <v>Lise DE WITTE</v>
      </c>
      <c r="J339" s="4" t="str">
        <f>VLOOKUP(A339,Effectif!B:J,8,0)</f>
        <v>DECB</v>
      </c>
    </row>
    <row r="340" spans="1:10" x14ac:dyDescent="0.25">
      <c r="A340" s="5" t="s">
        <v>557</v>
      </c>
      <c r="B340" s="4">
        <v>1034869226</v>
      </c>
      <c r="C340" s="7">
        <v>44987.536805555559</v>
      </c>
      <c r="D340" s="5" t="s">
        <v>7</v>
      </c>
      <c r="E340" s="4" t="s">
        <v>1052</v>
      </c>
      <c r="F340" s="4" t="s">
        <v>423</v>
      </c>
      <c r="G340" s="6">
        <v>164.63</v>
      </c>
      <c r="H340" s="61">
        <v>4.7</v>
      </c>
      <c r="I340" s="4" t="str">
        <f>VLOOKUP(A340,Effectif!B:J,6,0)</f>
        <v>Lise DE WITTE</v>
      </c>
      <c r="J340" s="4" t="str">
        <f>VLOOKUP(A340,Effectif!B:J,8,0)</f>
        <v>DECB</v>
      </c>
    </row>
    <row r="341" spans="1:10" x14ac:dyDescent="0.25">
      <c r="A341" s="5" t="s">
        <v>572</v>
      </c>
      <c r="B341" s="4">
        <v>1034869077</v>
      </c>
      <c r="C341" s="7">
        <v>44987.47152777778</v>
      </c>
      <c r="D341" s="5" t="s">
        <v>6</v>
      </c>
      <c r="E341" s="4" t="s">
        <v>1052</v>
      </c>
      <c r="F341" s="4" t="s">
        <v>424</v>
      </c>
      <c r="G341" s="6">
        <v>152</v>
      </c>
      <c r="H341" s="61">
        <v>3</v>
      </c>
      <c r="I341" s="4" t="str">
        <f>VLOOKUP(A341,Effectif!B:J,6,0)</f>
        <v>Lise DE WITTE</v>
      </c>
      <c r="J341" s="4" t="str">
        <f>VLOOKUP(A341,Effectif!B:J,8,0)</f>
        <v>DECB</v>
      </c>
    </row>
    <row r="342" spans="1:10" x14ac:dyDescent="0.25">
      <c r="A342" s="5" t="s">
        <v>574</v>
      </c>
      <c r="B342" s="4">
        <v>1034873298</v>
      </c>
      <c r="C342" s="7">
        <v>44987.724305555559</v>
      </c>
      <c r="D342" s="5" t="s">
        <v>6</v>
      </c>
      <c r="E342" s="4" t="s">
        <v>1052</v>
      </c>
      <c r="F342" s="4" t="s">
        <v>425</v>
      </c>
      <c r="G342" s="6">
        <v>35</v>
      </c>
      <c r="H342" s="61">
        <v>3.7</v>
      </c>
      <c r="I342" s="4" t="str">
        <f>VLOOKUP(A342,Effectif!B:J,6,0)</f>
        <v>Hugo MARCHAL</v>
      </c>
      <c r="J342" s="4" t="str">
        <f>VLOOKUP(A342,Effectif!B:J,8,0)</f>
        <v>DECB</v>
      </c>
    </row>
    <row r="343" spans="1:10" x14ac:dyDescent="0.25">
      <c r="A343" s="5" t="s">
        <v>556</v>
      </c>
      <c r="B343" s="4">
        <v>1034873046</v>
      </c>
      <c r="C343" s="7">
        <v>44987.642361111109</v>
      </c>
      <c r="D343" s="5" t="s">
        <v>6</v>
      </c>
      <c r="E343" s="4" t="s">
        <v>1052</v>
      </c>
      <c r="F343" s="4" t="s">
        <v>426</v>
      </c>
      <c r="G343" s="6">
        <v>20</v>
      </c>
      <c r="H343" s="61">
        <v>6.8</v>
      </c>
      <c r="I343" s="4" t="str">
        <f>VLOOKUP(A343,Effectif!B:J,6,0)</f>
        <v>Lise DE WITTE</v>
      </c>
      <c r="J343" s="4" t="str">
        <f>VLOOKUP(A343,Effectif!B:J,8,0)</f>
        <v>DECB</v>
      </c>
    </row>
    <row r="344" spans="1:10" x14ac:dyDescent="0.25">
      <c r="A344" s="5" t="s">
        <v>531</v>
      </c>
      <c r="B344" s="4">
        <v>1034871557</v>
      </c>
      <c r="C344" s="7">
        <v>44987.547222222223</v>
      </c>
      <c r="D344" s="5" t="s">
        <v>6</v>
      </c>
      <c r="E344" s="4" t="s">
        <v>1052</v>
      </c>
      <c r="F344" s="4" t="s">
        <v>427</v>
      </c>
      <c r="G344" s="6">
        <v>42.65</v>
      </c>
      <c r="H344" s="61">
        <v>6.5</v>
      </c>
      <c r="I344" s="4" t="str">
        <f>VLOOKUP(A344,Effectif!B:J,6,0)</f>
        <v>Lise DE WITTE</v>
      </c>
      <c r="J344" s="4" t="str">
        <f>VLOOKUP(A344,Effectif!B:J,8,0)</f>
        <v>DECB</v>
      </c>
    </row>
    <row r="345" spans="1:10" x14ac:dyDescent="0.25">
      <c r="A345" s="5" t="s">
        <v>579</v>
      </c>
      <c r="B345" s="4">
        <v>1034870756</v>
      </c>
      <c r="C345" s="7">
        <v>44987.477777777778</v>
      </c>
      <c r="D345" s="5" t="s">
        <v>7</v>
      </c>
      <c r="E345" s="4" t="s">
        <v>1052</v>
      </c>
      <c r="F345" s="4" t="s">
        <v>428</v>
      </c>
      <c r="G345" s="6">
        <v>8.7799999999999994</v>
      </c>
      <c r="H345" s="61">
        <v>1.2</v>
      </c>
      <c r="I345" s="4" t="str">
        <f>VLOOKUP(A345,Effectif!B:J,6,0)</f>
        <v>Hugo MARCHAL</v>
      </c>
      <c r="J345" s="4" t="str">
        <f>VLOOKUP(A345,Effectif!B:J,8,0)</f>
        <v>DECB</v>
      </c>
    </row>
    <row r="346" spans="1:10" x14ac:dyDescent="0.25">
      <c r="A346" s="5" t="s">
        <v>558</v>
      </c>
      <c r="B346" s="4">
        <v>1034871421</v>
      </c>
      <c r="C346" s="7">
        <v>44987.496527777781</v>
      </c>
      <c r="D346" s="5" t="s">
        <v>7</v>
      </c>
      <c r="E346" s="4" t="s">
        <v>1052</v>
      </c>
      <c r="F346" s="4" t="s">
        <v>429</v>
      </c>
      <c r="G346" s="6">
        <v>39</v>
      </c>
      <c r="H346" s="61">
        <v>7</v>
      </c>
      <c r="I346" s="4" t="str">
        <f>VLOOKUP(A346,Effectif!B:J,6,0)</f>
        <v>Lise DE WITTE</v>
      </c>
      <c r="J346" s="4" t="str">
        <f>VLOOKUP(A346,Effectif!B:J,8,0)</f>
        <v>DECB</v>
      </c>
    </row>
    <row r="347" spans="1:10" x14ac:dyDescent="0.25">
      <c r="A347" s="5" t="s">
        <v>574</v>
      </c>
      <c r="B347" s="4">
        <v>1034870891</v>
      </c>
      <c r="C347" s="7">
        <v>44987.519444444442</v>
      </c>
      <c r="D347" s="5" t="s">
        <v>6</v>
      </c>
      <c r="E347" s="4" t="s">
        <v>1052</v>
      </c>
      <c r="F347" s="4" t="s">
        <v>430</v>
      </c>
      <c r="G347" s="6">
        <v>358.93</v>
      </c>
      <c r="H347" s="61">
        <v>4.8</v>
      </c>
      <c r="I347" s="4" t="str">
        <f>VLOOKUP(A347,Effectif!B:J,6,0)</f>
        <v>Hugo MARCHAL</v>
      </c>
      <c r="J347" s="4" t="str">
        <f>VLOOKUP(A347,Effectif!B:J,8,0)</f>
        <v>DECB</v>
      </c>
    </row>
    <row r="348" spans="1:10" x14ac:dyDescent="0.25">
      <c r="A348" s="5" t="s">
        <v>538</v>
      </c>
      <c r="B348" s="4">
        <v>1034871822</v>
      </c>
      <c r="C348" s="7">
        <v>44987.577777777777</v>
      </c>
      <c r="D348" s="5" t="s">
        <v>7</v>
      </c>
      <c r="E348" s="4" t="s">
        <v>1052</v>
      </c>
      <c r="F348" s="4" t="s">
        <v>431</v>
      </c>
      <c r="G348" s="6">
        <v>840</v>
      </c>
      <c r="H348" s="61">
        <v>3</v>
      </c>
      <c r="I348" s="4" t="str">
        <f>VLOOKUP(A348,Effectif!B:J,6,0)</f>
        <v>Lise DE WITTE</v>
      </c>
      <c r="J348" s="4" t="str">
        <f>VLOOKUP(A348,Effectif!B:J,8,0)</f>
        <v>DECB</v>
      </c>
    </row>
    <row r="349" spans="1:10" x14ac:dyDescent="0.25">
      <c r="A349" s="5" t="s">
        <v>556</v>
      </c>
      <c r="B349" s="4">
        <v>1034869360</v>
      </c>
      <c r="C349" s="7">
        <v>44987.640277777777</v>
      </c>
      <c r="D349" s="5" t="s">
        <v>7</v>
      </c>
      <c r="E349" s="4" t="s">
        <v>1052</v>
      </c>
      <c r="F349" s="4" t="s">
        <v>432</v>
      </c>
      <c r="G349" s="6">
        <v>88</v>
      </c>
      <c r="H349" s="61">
        <v>2</v>
      </c>
      <c r="I349" s="4" t="str">
        <f>VLOOKUP(A349,Effectif!B:J,6,0)</f>
        <v>Lise DE WITTE</v>
      </c>
      <c r="J349" s="4" t="str">
        <f>VLOOKUP(A349,Effectif!B:J,8,0)</f>
        <v>DECB</v>
      </c>
    </row>
    <row r="350" spans="1:10" x14ac:dyDescent="0.25">
      <c r="A350" s="5" t="s">
        <v>582</v>
      </c>
      <c r="B350" s="4">
        <v>1034870227</v>
      </c>
      <c r="C350" s="7">
        <v>44987.75277777778</v>
      </c>
      <c r="D350" s="5" t="s">
        <v>6</v>
      </c>
      <c r="E350" s="4" t="s">
        <v>1052</v>
      </c>
      <c r="F350" s="4" t="s">
        <v>433</v>
      </c>
      <c r="G350" s="6">
        <v>50</v>
      </c>
      <c r="H350" s="61">
        <v>5.5</v>
      </c>
      <c r="I350" s="4" t="str">
        <f>VLOOKUP(A350,Effectif!B:J,6,0)</f>
        <v>Hugo MARCHAL</v>
      </c>
      <c r="J350" s="4" t="str">
        <f>VLOOKUP(A350,Effectif!B:J,8,0)</f>
        <v>DECB</v>
      </c>
    </row>
    <row r="351" spans="1:10" x14ac:dyDescent="0.25">
      <c r="A351" s="5" t="s">
        <v>584</v>
      </c>
      <c r="B351" s="4">
        <v>1034872416</v>
      </c>
      <c r="C351" s="7">
        <v>44987.756944444445</v>
      </c>
      <c r="D351" s="5" t="s">
        <v>6</v>
      </c>
      <c r="E351" s="4" t="s">
        <v>1052</v>
      </c>
      <c r="F351" s="4" t="s">
        <v>434</v>
      </c>
      <c r="G351" s="6">
        <v>60.88</v>
      </c>
      <c r="H351" s="61">
        <v>2</v>
      </c>
      <c r="I351" s="4" t="str">
        <f>VLOOKUP(A351,Effectif!B:J,6,0)</f>
        <v>Hugo MARCHAL</v>
      </c>
      <c r="J351" s="4" t="str">
        <f>VLOOKUP(A351,Effectif!B:J,8,0)</f>
        <v>DECB</v>
      </c>
    </row>
    <row r="352" spans="1:10" x14ac:dyDescent="0.25">
      <c r="A352" s="5" t="s">
        <v>529</v>
      </c>
      <c r="B352" s="4">
        <v>1034872614</v>
      </c>
      <c r="C352" s="7">
        <v>44987.595833333333</v>
      </c>
      <c r="D352" s="5" t="s">
        <v>7</v>
      </c>
      <c r="E352" s="4" t="s">
        <v>1052</v>
      </c>
      <c r="F352" s="4" t="s">
        <v>435</v>
      </c>
      <c r="G352" s="6">
        <v>33</v>
      </c>
      <c r="H352" s="61">
        <v>2.2999999999999998</v>
      </c>
      <c r="I352" s="4" t="str">
        <f>VLOOKUP(A352,Effectif!B:J,6,0)</f>
        <v>Lise DE WITTE</v>
      </c>
      <c r="J352" s="4" t="str">
        <f>VLOOKUP(A352,Effectif!B:J,8,0)</f>
        <v>DECB</v>
      </c>
    </row>
    <row r="353" spans="1:10" x14ac:dyDescent="0.25">
      <c r="A353" s="5" t="s">
        <v>552</v>
      </c>
      <c r="B353" s="4">
        <v>1034869619</v>
      </c>
      <c r="C353" s="7">
        <v>44987.472916666666</v>
      </c>
      <c r="D353" s="5" t="s">
        <v>7</v>
      </c>
      <c r="E353" s="4" t="s">
        <v>1052</v>
      </c>
      <c r="F353" s="4" t="s">
        <v>416</v>
      </c>
      <c r="G353" s="6">
        <v>10</v>
      </c>
      <c r="H353" s="61">
        <v>2.4</v>
      </c>
      <c r="I353" s="4" t="str">
        <f>VLOOKUP(A353,Effectif!B:J,6,0)</f>
        <v>Lise DE WITTE</v>
      </c>
      <c r="J353" s="4" t="str">
        <f>VLOOKUP(A353,Effectif!B:J,8,0)</f>
        <v>DECB</v>
      </c>
    </row>
    <row r="354" spans="1:10" x14ac:dyDescent="0.25">
      <c r="A354" s="5" t="s">
        <v>582</v>
      </c>
      <c r="B354" s="4">
        <v>1034869812</v>
      </c>
      <c r="C354" s="7">
        <v>44987.504166666666</v>
      </c>
      <c r="D354" s="5" t="s">
        <v>6</v>
      </c>
      <c r="E354" s="4" t="s">
        <v>1052</v>
      </c>
      <c r="F354" s="4" t="s">
        <v>417</v>
      </c>
      <c r="G354" s="6">
        <v>90.98</v>
      </c>
      <c r="H354" s="61">
        <v>2.5</v>
      </c>
      <c r="I354" s="4" t="str">
        <f>VLOOKUP(A354,Effectif!B:J,6,0)</f>
        <v>Hugo MARCHAL</v>
      </c>
      <c r="J354" s="4" t="str">
        <f>VLOOKUP(A354,Effectif!B:J,8,0)</f>
        <v>DECB</v>
      </c>
    </row>
    <row r="355" spans="1:10" x14ac:dyDescent="0.25">
      <c r="A355" s="5" t="s">
        <v>589</v>
      </c>
      <c r="B355" s="4">
        <v>1034872850</v>
      </c>
      <c r="C355" s="7">
        <v>44987.691666666666</v>
      </c>
      <c r="D355" s="5" t="s">
        <v>6</v>
      </c>
      <c r="E355" s="4" t="s">
        <v>1052</v>
      </c>
      <c r="F355" s="4" t="s">
        <v>418</v>
      </c>
      <c r="G355" s="6">
        <v>70.34</v>
      </c>
      <c r="H355" s="61">
        <v>2.6</v>
      </c>
      <c r="I355" s="4" t="str">
        <f>VLOOKUP(A355,Effectif!B:J,6,0)</f>
        <v>Hugo MARCHAL</v>
      </c>
      <c r="J355" s="4" t="str">
        <f>VLOOKUP(A355,Effectif!B:J,8,0)</f>
        <v>DECB</v>
      </c>
    </row>
    <row r="356" spans="1:10" x14ac:dyDescent="0.25">
      <c r="A356" s="5" t="s">
        <v>572</v>
      </c>
      <c r="B356" s="4">
        <v>1034869239</v>
      </c>
      <c r="C356" s="7">
        <v>44987.770833333336</v>
      </c>
      <c r="D356" s="5" t="s">
        <v>6</v>
      </c>
      <c r="E356" s="4" t="s">
        <v>1052</v>
      </c>
      <c r="F356" s="4" t="s">
        <v>419</v>
      </c>
      <c r="G356" s="6">
        <v>54.06</v>
      </c>
      <c r="H356" s="61">
        <v>2.5</v>
      </c>
      <c r="I356" s="4" t="str">
        <f>VLOOKUP(A356,Effectif!B:J,6,0)</f>
        <v>Lise DE WITTE</v>
      </c>
      <c r="J356" s="4" t="str">
        <f>VLOOKUP(A356,Effectif!B:J,8,0)</f>
        <v>DECB</v>
      </c>
    </row>
    <row r="357" spans="1:10" x14ac:dyDescent="0.25">
      <c r="A357" s="5" t="s">
        <v>529</v>
      </c>
      <c r="B357" s="4">
        <v>1034870311</v>
      </c>
      <c r="C357" s="7">
        <v>44987.458333333336</v>
      </c>
      <c r="D357" s="5" t="s">
        <v>7</v>
      </c>
      <c r="E357" s="4" t="s">
        <v>1052</v>
      </c>
      <c r="F357" s="4" t="s">
        <v>420</v>
      </c>
      <c r="G357" s="6">
        <v>150</v>
      </c>
      <c r="H357" s="61">
        <v>3</v>
      </c>
      <c r="I357" s="4" t="str">
        <f>VLOOKUP(A357,Effectif!B:J,6,0)</f>
        <v>Lise DE WITTE</v>
      </c>
      <c r="J357" s="4" t="str">
        <f>VLOOKUP(A357,Effectif!B:J,8,0)</f>
        <v>DECB</v>
      </c>
    </row>
    <row r="358" spans="1:10" x14ac:dyDescent="0.25">
      <c r="A358" s="5" t="s">
        <v>555</v>
      </c>
      <c r="B358" s="4">
        <v>1034870975</v>
      </c>
      <c r="C358" s="7">
        <v>44987.512499999997</v>
      </c>
      <c r="D358" s="5" t="s">
        <v>7</v>
      </c>
      <c r="E358" s="4" t="s">
        <v>1052</v>
      </c>
      <c r="F358" s="4" t="s">
        <v>421</v>
      </c>
      <c r="G358" s="6">
        <v>10</v>
      </c>
      <c r="H358" s="61">
        <v>6.4</v>
      </c>
      <c r="I358" s="4" t="str">
        <f>VLOOKUP(A358,Effectif!B:J,6,0)</f>
        <v>Lise DE WITTE</v>
      </c>
      <c r="J358" s="4" t="str">
        <f>VLOOKUP(A358,Effectif!B:J,8,0)</f>
        <v>DECB</v>
      </c>
    </row>
    <row r="359" spans="1:10" x14ac:dyDescent="0.25">
      <c r="A359" s="5" t="s">
        <v>538</v>
      </c>
      <c r="B359" s="4">
        <v>1034870429</v>
      </c>
      <c r="C359" s="7">
        <v>44987.623611111114</v>
      </c>
      <c r="D359" s="5" t="s">
        <v>7</v>
      </c>
      <c r="E359" s="4" t="s">
        <v>1052</v>
      </c>
      <c r="F359" s="4" t="s">
        <v>422</v>
      </c>
      <c r="G359" s="6">
        <v>5</v>
      </c>
      <c r="H359" s="61">
        <v>6.7</v>
      </c>
      <c r="I359" s="4" t="str">
        <f>VLOOKUP(A359,Effectif!B:J,6,0)</f>
        <v>Lise DE WITTE</v>
      </c>
      <c r="J359" s="4" t="str">
        <f>VLOOKUP(A359,Effectif!B:J,8,0)</f>
        <v>DECB</v>
      </c>
    </row>
    <row r="360" spans="1:10" x14ac:dyDescent="0.25">
      <c r="A360" s="5" t="s">
        <v>554</v>
      </c>
      <c r="B360" s="4">
        <v>1034869242</v>
      </c>
      <c r="C360" s="7">
        <v>44987.629861111112</v>
      </c>
      <c r="D360" s="5" t="s">
        <v>6</v>
      </c>
      <c r="E360" s="4" t="s">
        <v>1052</v>
      </c>
      <c r="F360" s="4" t="s">
        <v>423</v>
      </c>
      <c r="G360" s="6">
        <v>79.63</v>
      </c>
      <c r="H360" s="61">
        <v>5.2</v>
      </c>
      <c r="I360" s="4" t="str">
        <f>VLOOKUP(A360,Effectif!B:J,6,0)</f>
        <v>Lise DE WITTE</v>
      </c>
      <c r="J360" s="4" t="str">
        <f>VLOOKUP(A360,Effectif!B:J,8,0)</f>
        <v>DECB</v>
      </c>
    </row>
    <row r="361" spans="1:10" x14ac:dyDescent="0.25">
      <c r="A361" s="5" t="s">
        <v>562</v>
      </c>
      <c r="B361" s="4">
        <v>1034873257</v>
      </c>
      <c r="C361" s="7">
        <v>44987.433333333334</v>
      </c>
      <c r="D361" s="5" t="s">
        <v>7</v>
      </c>
      <c r="E361" s="4" t="s">
        <v>1052</v>
      </c>
      <c r="F361" s="4" t="s">
        <v>424</v>
      </c>
      <c r="G361" s="6">
        <v>50</v>
      </c>
      <c r="H361" s="61">
        <v>2.2999999999999998</v>
      </c>
      <c r="I361" s="4" t="str">
        <f>VLOOKUP(A361,Effectif!B:J,6,0)</f>
        <v>Lise DE WITTE</v>
      </c>
      <c r="J361" s="4" t="str">
        <f>VLOOKUP(A361,Effectif!B:J,8,0)</f>
        <v>DECB</v>
      </c>
    </row>
    <row r="362" spans="1:10" x14ac:dyDescent="0.25">
      <c r="A362" s="5" t="s">
        <v>552</v>
      </c>
      <c r="B362" s="4">
        <v>1034872883</v>
      </c>
      <c r="C362" s="7">
        <v>44987.747916666667</v>
      </c>
      <c r="D362" s="5" t="s">
        <v>6</v>
      </c>
      <c r="E362" s="4" t="s">
        <v>1052</v>
      </c>
      <c r="F362" s="4" t="s">
        <v>425</v>
      </c>
      <c r="G362" s="6">
        <v>57.45</v>
      </c>
      <c r="H362" s="61">
        <v>4.4000000000000004</v>
      </c>
      <c r="I362" s="4" t="str">
        <f>VLOOKUP(A362,Effectif!B:J,6,0)</f>
        <v>Lise DE WITTE</v>
      </c>
      <c r="J362" s="4" t="str">
        <f>VLOOKUP(A362,Effectif!B:J,8,0)</f>
        <v>DECB</v>
      </c>
    </row>
    <row r="363" spans="1:10" x14ac:dyDescent="0.25">
      <c r="A363" s="5" t="s">
        <v>538</v>
      </c>
      <c r="B363" s="4">
        <v>1034871800</v>
      </c>
      <c r="C363" s="7">
        <v>44987.629166666666</v>
      </c>
      <c r="D363" s="5" t="s">
        <v>7</v>
      </c>
      <c r="E363" s="4" t="s">
        <v>1052</v>
      </c>
      <c r="F363" s="4" t="s">
        <v>426</v>
      </c>
      <c r="G363" s="6">
        <v>5</v>
      </c>
      <c r="H363" s="61">
        <v>2</v>
      </c>
      <c r="I363" s="4" t="str">
        <f>VLOOKUP(A363,Effectif!B:J,6,0)</f>
        <v>Lise DE WITTE</v>
      </c>
      <c r="J363" s="4" t="str">
        <f>VLOOKUP(A363,Effectif!B:J,8,0)</f>
        <v>DECB</v>
      </c>
    </row>
    <row r="364" spans="1:10" x14ac:dyDescent="0.25">
      <c r="A364" s="5" t="s">
        <v>562</v>
      </c>
      <c r="B364" s="4">
        <v>1034870704</v>
      </c>
      <c r="C364" s="7">
        <v>44987.650694444441</v>
      </c>
      <c r="D364" s="5" t="s">
        <v>6</v>
      </c>
      <c r="E364" s="4" t="s">
        <v>1052</v>
      </c>
      <c r="F364" s="4" t="s">
        <v>427</v>
      </c>
      <c r="G364" s="6">
        <v>72.2</v>
      </c>
      <c r="H364" s="61">
        <v>4.9000000000000004</v>
      </c>
      <c r="I364" s="4" t="str">
        <f>VLOOKUP(A364,Effectif!B:J,6,0)</f>
        <v>Lise DE WITTE</v>
      </c>
      <c r="J364" s="4" t="str">
        <f>VLOOKUP(A364,Effectif!B:J,8,0)</f>
        <v>DECB</v>
      </c>
    </row>
    <row r="365" spans="1:10" x14ac:dyDescent="0.25">
      <c r="A365" s="5" t="s">
        <v>579</v>
      </c>
      <c r="B365" s="4">
        <v>1034869484</v>
      </c>
      <c r="C365" s="7">
        <v>44987.467361111114</v>
      </c>
      <c r="D365" s="5" t="s">
        <v>6</v>
      </c>
      <c r="E365" s="4" t="s">
        <v>1052</v>
      </c>
      <c r="F365" s="4" t="s">
        <v>428</v>
      </c>
      <c r="G365" s="6">
        <v>110</v>
      </c>
      <c r="H365" s="61">
        <v>7</v>
      </c>
      <c r="I365" s="4" t="str">
        <f>VLOOKUP(A365,Effectif!B:J,6,0)</f>
        <v>Hugo MARCHAL</v>
      </c>
      <c r="J365" s="4" t="str">
        <f>VLOOKUP(A365,Effectif!B:J,8,0)</f>
        <v>DECB</v>
      </c>
    </row>
    <row r="366" spans="1:10" x14ac:dyDescent="0.25">
      <c r="A366" s="5" t="s">
        <v>579</v>
      </c>
      <c r="B366" s="4">
        <v>1034872450</v>
      </c>
      <c r="C366" s="7">
        <v>44987.698611111111</v>
      </c>
      <c r="D366" s="5" t="s">
        <v>6</v>
      </c>
      <c r="E366" s="4" t="s">
        <v>1052</v>
      </c>
      <c r="F366" s="4" t="s">
        <v>429</v>
      </c>
      <c r="G366" s="6">
        <v>163.63999999999999</v>
      </c>
      <c r="H366" s="61">
        <v>2.9</v>
      </c>
      <c r="I366" s="4" t="str">
        <f>VLOOKUP(A366,Effectif!B:J,6,0)</f>
        <v>Hugo MARCHAL</v>
      </c>
      <c r="J366" s="4" t="str">
        <f>VLOOKUP(A366,Effectif!B:J,8,0)</f>
        <v>DECB</v>
      </c>
    </row>
    <row r="367" spans="1:10" x14ac:dyDescent="0.25">
      <c r="A367" s="5" t="s">
        <v>530</v>
      </c>
      <c r="B367" s="4">
        <v>1034870557</v>
      </c>
      <c r="C367" s="7">
        <v>44987.677083333336</v>
      </c>
      <c r="D367" s="5" t="s">
        <v>6</v>
      </c>
      <c r="E367" s="4" t="s">
        <v>1052</v>
      </c>
      <c r="F367" s="4" t="s">
        <v>430</v>
      </c>
      <c r="G367" s="6">
        <v>48</v>
      </c>
      <c r="H367" s="61">
        <v>5.8</v>
      </c>
      <c r="I367" s="4" t="str">
        <f>VLOOKUP(A367,Effectif!B:J,6,0)</f>
        <v>Lise DE WITTE</v>
      </c>
      <c r="J367" s="4" t="str">
        <f>VLOOKUP(A367,Effectif!B:J,8,0)</f>
        <v>DECB</v>
      </c>
    </row>
    <row r="368" spans="1:10" x14ac:dyDescent="0.25">
      <c r="A368" s="5" t="s">
        <v>538</v>
      </c>
      <c r="B368" s="4">
        <v>1034870024</v>
      </c>
      <c r="C368" s="7">
        <v>44987.524305555555</v>
      </c>
      <c r="D368" s="5" t="s">
        <v>6</v>
      </c>
      <c r="E368" s="4" t="s">
        <v>1052</v>
      </c>
      <c r="F368" s="4" t="s">
        <v>431</v>
      </c>
      <c r="G368" s="6">
        <v>130</v>
      </c>
      <c r="H368" s="61">
        <v>6.9</v>
      </c>
      <c r="I368" s="4" t="str">
        <f>VLOOKUP(A368,Effectif!B:J,6,0)</f>
        <v>Lise DE WITTE</v>
      </c>
      <c r="J368" s="4" t="str">
        <f>VLOOKUP(A368,Effectif!B:J,8,0)</f>
        <v>DECB</v>
      </c>
    </row>
    <row r="369" spans="1:10" x14ac:dyDescent="0.25">
      <c r="A369" s="5" t="s">
        <v>557</v>
      </c>
      <c r="B369" s="4">
        <v>1034870203</v>
      </c>
      <c r="C369" s="7">
        <v>44987.430555555555</v>
      </c>
      <c r="D369" s="5" t="s">
        <v>6</v>
      </c>
      <c r="E369" s="4" t="s">
        <v>1052</v>
      </c>
      <c r="F369" s="4" t="s">
        <v>432</v>
      </c>
      <c r="G369" s="6">
        <v>272.5</v>
      </c>
      <c r="H369" s="61">
        <v>5.5</v>
      </c>
      <c r="I369" s="4" t="str">
        <f>VLOOKUP(A369,Effectif!B:J,6,0)</f>
        <v>Lise DE WITTE</v>
      </c>
      <c r="J369" s="4" t="str">
        <f>VLOOKUP(A369,Effectif!B:J,8,0)</f>
        <v>DECB</v>
      </c>
    </row>
    <row r="370" spans="1:10" x14ac:dyDescent="0.25">
      <c r="A370" s="5" t="s">
        <v>589</v>
      </c>
      <c r="B370" s="4">
        <v>1034869108</v>
      </c>
      <c r="C370" s="7">
        <v>44987.543749999997</v>
      </c>
      <c r="D370" s="5" t="s">
        <v>6</v>
      </c>
      <c r="E370" s="4" t="s">
        <v>1052</v>
      </c>
      <c r="F370" s="4" t="s">
        <v>433</v>
      </c>
      <c r="G370" s="6">
        <v>126.95</v>
      </c>
      <c r="H370" s="61">
        <v>5.8</v>
      </c>
      <c r="I370" s="4" t="str">
        <f>VLOOKUP(A370,Effectif!B:J,6,0)</f>
        <v>Hugo MARCHAL</v>
      </c>
      <c r="J370" s="4" t="str">
        <f>VLOOKUP(A370,Effectif!B:J,8,0)</f>
        <v>DECB</v>
      </c>
    </row>
    <row r="371" spans="1:10" x14ac:dyDescent="0.25">
      <c r="A371" s="5" t="s">
        <v>573</v>
      </c>
      <c r="B371" s="4">
        <v>1034871091</v>
      </c>
      <c r="C371" s="7">
        <v>44987.513888888891</v>
      </c>
      <c r="D371" s="5" t="s">
        <v>6</v>
      </c>
      <c r="E371" s="4" t="s">
        <v>1052</v>
      </c>
      <c r="F371" s="4" t="s">
        <v>434</v>
      </c>
      <c r="G371" s="6">
        <v>75.17</v>
      </c>
      <c r="H371" s="61">
        <v>1.2</v>
      </c>
      <c r="I371" s="4" t="str">
        <f>VLOOKUP(A371,Effectif!B:J,6,0)</f>
        <v>Hugo MARCHAL</v>
      </c>
      <c r="J371" s="4" t="str">
        <f>VLOOKUP(A371,Effectif!B:J,8,0)</f>
        <v>DECB</v>
      </c>
    </row>
    <row r="372" spans="1:10" x14ac:dyDescent="0.25">
      <c r="A372" s="5" t="s">
        <v>582</v>
      </c>
      <c r="B372" s="4">
        <v>1034872247</v>
      </c>
      <c r="C372" s="7">
        <v>44987.623611111114</v>
      </c>
      <c r="D372" s="5" t="s">
        <v>6</v>
      </c>
      <c r="E372" s="4" t="s">
        <v>1052</v>
      </c>
      <c r="F372" s="4" t="s">
        <v>435</v>
      </c>
      <c r="G372" s="6">
        <v>23.39</v>
      </c>
      <c r="H372" s="61">
        <v>7</v>
      </c>
      <c r="I372" s="4" t="str">
        <f>VLOOKUP(A372,Effectif!B:J,6,0)</f>
        <v>Hugo MARCHAL</v>
      </c>
      <c r="J372" s="4" t="str">
        <f>VLOOKUP(A372,Effectif!B:J,8,0)</f>
        <v>DECB</v>
      </c>
    </row>
    <row r="373" spans="1:10" x14ac:dyDescent="0.25">
      <c r="A373" s="5" t="s">
        <v>573</v>
      </c>
      <c r="B373" s="4">
        <v>1034873103</v>
      </c>
      <c r="C373" s="7">
        <v>44987.538888888892</v>
      </c>
      <c r="D373" s="5" t="s">
        <v>6</v>
      </c>
      <c r="E373" s="4" t="s">
        <v>1052</v>
      </c>
      <c r="F373" s="4" t="s">
        <v>416</v>
      </c>
      <c r="G373" s="6">
        <v>5.41</v>
      </c>
      <c r="H373" s="61">
        <v>4.8</v>
      </c>
      <c r="I373" s="4" t="str">
        <f>VLOOKUP(A373,Effectif!B:J,6,0)</f>
        <v>Hugo MARCHAL</v>
      </c>
      <c r="J373" s="4" t="str">
        <f>VLOOKUP(A373,Effectif!B:J,8,0)</f>
        <v>DECB</v>
      </c>
    </row>
    <row r="374" spans="1:10" x14ac:dyDescent="0.25">
      <c r="A374" s="5" t="s">
        <v>573</v>
      </c>
      <c r="B374" s="4">
        <v>1034869875</v>
      </c>
      <c r="C374" s="7">
        <v>44987.434027777781</v>
      </c>
      <c r="D374" s="5" t="s">
        <v>6</v>
      </c>
      <c r="E374" s="4" t="s">
        <v>1052</v>
      </c>
      <c r="F374" s="4" t="s">
        <v>417</v>
      </c>
      <c r="G374" s="6">
        <v>621.28</v>
      </c>
      <c r="H374" s="61">
        <v>3</v>
      </c>
      <c r="I374" s="4" t="str">
        <f>VLOOKUP(A374,Effectif!B:J,6,0)</f>
        <v>Hugo MARCHAL</v>
      </c>
      <c r="J374" s="4" t="str">
        <f>VLOOKUP(A374,Effectif!B:J,8,0)</f>
        <v>DECB</v>
      </c>
    </row>
    <row r="375" spans="1:10" x14ac:dyDescent="0.25">
      <c r="A375" s="5" t="s">
        <v>558</v>
      </c>
      <c r="B375" s="4">
        <v>1034871365</v>
      </c>
      <c r="C375" s="7">
        <v>44987.654861111114</v>
      </c>
      <c r="D375" s="5" t="s">
        <v>6</v>
      </c>
      <c r="E375" s="4" t="s">
        <v>1052</v>
      </c>
      <c r="F375" s="4" t="s">
        <v>418</v>
      </c>
      <c r="G375" s="6">
        <v>39</v>
      </c>
      <c r="H375" s="61">
        <v>2</v>
      </c>
      <c r="I375" s="4" t="str">
        <f>VLOOKUP(A375,Effectif!B:J,6,0)</f>
        <v>Lise DE WITTE</v>
      </c>
      <c r="J375" s="4" t="str">
        <f>VLOOKUP(A375,Effectif!B:J,8,0)</f>
        <v>DECB</v>
      </c>
    </row>
    <row r="376" spans="1:10" x14ac:dyDescent="0.25">
      <c r="A376" s="5" t="s">
        <v>529</v>
      </c>
      <c r="B376" s="4">
        <v>1034871182</v>
      </c>
      <c r="C376" s="7">
        <v>44987.594444444447</v>
      </c>
      <c r="D376" s="5" t="s">
        <v>6</v>
      </c>
      <c r="E376" s="4" t="s">
        <v>1052</v>
      </c>
      <c r="F376" s="4" t="s">
        <v>419</v>
      </c>
      <c r="G376" s="6">
        <v>25</v>
      </c>
      <c r="H376" s="61">
        <v>5.5</v>
      </c>
      <c r="I376" s="4" t="str">
        <f>VLOOKUP(A376,Effectif!B:J,6,0)</f>
        <v>Lise DE WITTE</v>
      </c>
      <c r="J376" s="4" t="str">
        <f>VLOOKUP(A376,Effectif!B:J,8,0)</f>
        <v>DECB</v>
      </c>
    </row>
    <row r="377" spans="1:10" x14ac:dyDescent="0.25">
      <c r="A377" s="5" t="s">
        <v>579</v>
      </c>
      <c r="B377" s="4">
        <v>1034872514</v>
      </c>
      <c r="C377" s="7">
        <v>44987.753472222219</v>
      </c>
      <c r="D377" s="5" t="s">
        <v>6</v>
      </c>
      <c r="E377" s="4" t="s">
        <v>1052</v>
      </c>
      <c r="F377" s="4" t="s">
        <v>420</v>
      </c>
      <c r="G377" s="6">
        <v>154</v>
      </c>
      <c r="H377" s="61">
        <v>2</v>
      </c>
      <c r="I377" s="4" t="str">
        <f>VLOOKUP(A377,Effectif!B:J,6,0)</f>
        <v>Hugo MARCHAL</v>
      </c>
      <c r="J377" s="4" t="str">
        <f>VLOOKUP(A377,Effectif!B:J,8,0)</f>
        <v>DECB</v>
      </c>
    </row>
    <row r="378" spans="1:10" x14ac:dyDescent="0.25">
      <c r="A378" s="5" t="s">
        <v>554</v>
      </c>
      <c r="B378" s="4">
        <v>1034872909</v>
      </c>
      <c r="C378" s="7">
        <v>44987.686111111114</v>
      </c>
      <c r="D378" s="5" t="s">
        <v>6</v>
      </c>
      <c r="E378" s="4" t="s">
        <v>1052</v>
      </c>
      <c r="F378" s="4" t="s">
        <v>421</v>
      </c>
      <c r="G378" s="6">
        <v>194.51</v>
      </c>
      <c r="H378" s="61">
        <v>2.2999999999999998</v>
      </c>
      <c r="I378" s="4" t="str">
        <f>VLOOKUP(A378,Effectif!B:J,6,0)</f>
        <v>Lise DE WITTE</v>
      </c>
      <c r="J378" s="4" t="str">
        <f>VLOOKUP(A378,Effectif!B:J,8,0)</f>
        <v>DECB</v>
      </c>
    </row>
    <row r="379" spans="1:10" x14ac:dyDescent="0.25">
      <c r="A379" s="5" t="s">
        <v>588</v>
      </c>
      <c r="B379" s="4">
        <v>1034873269</v>
      </c>
      <c r="C379" s="7">
        <v>44987.436111111114</v>
      </c>
      <c r="D379" s="5" t="s">
        <v>6</v>
      </c>
      <c r="E379" s="4" t="s">
        <v>1052</v>
      </c>
      <c r="F379" s="4" t="s">
        <v>422</v>
      </c>
      <c r="G379" s="6">
        <v>31.36</v>
      </c>
      <c r="H379" s="61">
        <v>2.4</v>
      </c>
      <c r="I379" s="4" t="str">
        <f>VLOOKUP(A379,Effectif!B:J,6,0)</f>
        <v>Hugo MARCHAL</v>
      </c>
      <c r="J379" s="4" t="str">
        <f>VLOOKUP(A379,Effectif!B:J,8,0)</f>
        <v>DECB</v>
      </c>
    </row>
    <row r="380" spans="1:10" x14ac:dyDescent="0.25">
      <c r="A380" s="5" t="s">
        <v>573</v>
      </c>
      <c r="B380" s="4">
        <v>1034869675</v>
      </c>
      <c r="C380" s="7">
        <v>44987.715277777781</v>
      </c>
      <c r="D380" s="5" t="s">
        <v>6</v>
      </c>
      <c r="E380" s="4" t="s">
        <v>1052</v>
      </c>
      <c r="F380" s="4" t="s">
        <v>423</v>
      </c>
      <c r="G380" s="6">
        <v>40</v>
      </c>
      <c r="H380" s="61">
        <v>2.5</v>
      </c>
      <c r="I380" s="4" t="str">
        <f>VLOOKUP(A380,Effectif!B:J,6,0)</f>
        <v>Hugo MARCHAL</v>
      </c>
      <c r="J380" s="4" t="str">
        <f>VLOOKUP(A380,Effectif!B:J,8,0)</f>
        <v>DECB</v>
      </c>
    </row>
    <row r="381" spans="1:10" x14ac:dyDescent="0.25">
      <c r="A381" s="5" t="s">
        <v>577</v>
      </c>
      <c r="B381" s="4">
        <v>1034872653</v>
      </c>
      <c r="C381" s="7">
        <v>44987.720833333333</v>
      </c>
      <c r="D381" s="5" t="s">
        <v>6</v>
      </c>
      <c r="E381" s="4" t="s">
        <v>1052</v>
      </c>
      <c r="F381" s="4" t="s">
        <v>424</v>
      </c>
      <c r="G381" s="6">
        <v>94.81</v>
      </c>
      <c r="H381" s="61">
        <v>2.6</v>
      </c>
      <c r="I381" s="4" t="str">
        <f>VLOOKUP(A381,Effectif!B:J,6,0)</f>
        <v>Hugo MARCHAL</v>
      </c>
      <c r="J381" s="4" t="str">
        <f>VLOOKUP(A381,Effectif!B:J,8,0)</f>
        <v>DECB</v>
      </c>
    </row>
    <row r="382" spans="1:10" x14ac:dyDescent="0.25">
      <c r="A382" s="5" t="s">
        <v>572</v>
      </c>
      <c r="B382" s="4">
        <v>1034873058</v>
      </c>
      <c r="C382" s="7">
        <v>44987.679861111108</v>
      </c>
      <c r="D382" s="5" t="s">
        <v>6</v>
      </c>
      <c r="E382" s="4" t="s">
        <v>1052</v>
      </c>
      <c r="F382" s="4" t="s">
        <v>425</v>
      </c>
      <c r="G382" s="6">
        <v>132.76</v>
      </c>
      <c r="H382" s="61">
        <v>2.5</v>
      </c>
      <c r="I382" s="4" t="str">
        <f>VLOOKUP(A382,Effectif!B:J,6,0)</f>
        <v>Lise DE WITTE</v>
      </c>
      <c r="J382" s="4" t="str">
        <f>VLOOKUP(A382,Effectif!B:J,8,0)</f>
        <v>DECB</v>
      </c>
    </row>
    <row r="383" spans="1:10" x14ac:dyDescent="0.25">
      <c r="A383" s="5" t="s">
        <v>588</v>
      </c>
      <c r="B383" s="4">
        <v>1034871585</v>
      </c>
      <c r="C383" s="7">
        <v>44987.484027777777</v>
      </c>
      <c r="D383" s="5" t="s">
        <v>6</v>
      </c>
      <c r="E383" s="4" t="s">
        <v>1052</v>
      </c>
      <c r="F383" s="4" t="s">
        <v>426</v>
      </c>
      <c r="G383" s="6">
        <v>37.369999999999997</v>
      </c>
      <c r="H383" s="61">
        <v>3</v>
      </c>
      <c r="I383" s="4" t="str">
        <f>VLOOKUP(A383,Effectif!B:J,6,0)</f>
        <v>Hugo MARCHAL</v>
      </c>
      <c r="J383" s="4" t="str">
        <f>VLOOKUP(A383,Effectif!B:J,8,0)</f>
        <v>DECB</v>
      </c>
    </row>
    <row r="384" spans="1:10" x14ac:dyDescent="0.25">
      <c r="A384" s="5" t="s">
        <v>562</v>
      </c>
      <c r="B384" s="4">
        <v>1034871932</v>
      </c>
      <c r="C384" s="7">
        <v>44987.657638888886</v>
      </c>
      <c r="D384" s="5" t="s">
        <v>7</v>
      </c>
      <c r="E384" s="4" t="s">
        <v>1052</v>
      </c>
      <c r="F384" s="4" t="s">
        <v>427</v>
      </c>
      <c r="G384" s="6">
        <v>102.95</v>
      </c>
      <c r="H384" s="61">
        <v>6.4</v>
      </c>
      <c r="I384" s="4" t="str">
        <f>VLOOKUP(A384,Effectif!B:J,6,0)</f>
        <v>Lise DE WITTE</v>
      </c>
      <c r="J384" s="4" t="str">
        <f>VLOOKUP(A384,Effectif!B:J,8,0)</f>
        <v>DECB</v>
      </c>
    </row>
    <row r="385" spans="1:10" x14ac:dyDescent="0.25">
      <c r="A385" s="5" t="s">
        <v>558</v>
      </c>
      <c r="B385" s="4">
        <v>1034871323</v>
      </c>
      <c r="C385" s="7">
        <v>44987.519444444442</v>
      </c>
      <c r="D385" s="5" t="s">
        <v>6</v>
      </c>
      <c r="E385" s="4" t="s">
        <v>1052</v>
      </c>
      <c r="F385" s="4" t="s">
        <v>428</v>
      </c>
      <c r="G385" s="6">
        <v>150</v>
      </c>
      <c r="H385" s="61">
        <v>6.7</v>
      </c>
      <c r="I385" s="4" t="str">
        <f>VLOOKUP(A385,Effectif!B:J,6,0)</f>
        <v>Lise DE WITTE</v>
      </c>
      <c r="J385" s="4" t="str">
        <f>VLOOKUP(A385,Effectif!B:J,8,0)</f>
        <v>DECB</v>
      </c>
    </row>
    <row r="386" spans="1:10" x14ac:dyDescent="0.25">
      <c r="A386" s="5" t="s">
        <v>538</v>
      </c>
      <c r="B386" s="4">
        <v>1034869206</v>
      </c>
      <c r="C386" s="7">
        <v>44987.556250000001</v>
      </c>
      <c r="D386" s="5" t="s">
        <v>6</v>
      </c>
      <c r="E386" s="4" t="s">
        <v>1052</v>
      </c>
      <c r="F386" s="4" t="s">
        <v>429</v>
      </c>
      <c r="G386" s="6">
        <v>300</v>
      </c>
      <c r="H386" s="61">
        <v>5.2</v>
      </c>
      <c r="I386" s="4" t="str">
        <f>VLOOKUP(A386,Effectif!B:J,6,0)</f>
        <v>Lise DE WITTE</v>
      </c>
      <c r="J386" s="4" t="str">
        <f>VLOOKUP(A386,Effectif!B:J,8,0)</f>
        <v>DECB</v>
      </c>
    </row>
    <row r="387" spans="1:10" x14ac:dyDescent="0.25">
      <c r="A387" s="5" t="s">
        <v>588</v>
      </c>
      <c r="B387" s="4">
        <v>1034870153</v>
      </c>
      <c r="C387" s="7">
        <v>44987.45416666667</v>
      </c>
      <c r="D387" s="5" t="s">
        <v>6</v>
      </c>
      <c r="E387" s="4" t="s">
        <v>1052</v>
      </c>
      <c r="F387" s="4" t="s">
        <v>430</v>
      </c>
      <c r="G387" s="6">
        <v>65</v>
      </c>
      <c r="H387" s="61">
        <v>2.2999999999999998</v>
      </c>
      <c r="I387" s="4" t="str">
        <f>VLOOKUP(A387,Effectif!B:J,6,0)</f>
        <v>Hugo MARCHAL</v>
      </c>
      <c r="J387" s="4" t="str">
        <f>VLOOKUP(A387,Effectif!B:J,8,0)</f>
        <v>DECB</v>
      </c>
    </row>
    <row r="388" spans="1:10" x14ac:dyDescent="0.25">
      <c r="A388" s="5" t="s">
        <v>573</v>
      </c>
      <c r="B388" s="4">
        <v>1034871460</v>
      </c>
      <c r="C388" s="7">
        <v>44987.522916666669</v>
      </c>
      <c r="D388" s="5" t="s">
        <v>6</v>
      </c>
      <c r="E388" s="4" t="s">
        <v>1052</v>
      </c>
      <c r="F388" s="4" t="s">
        <v>431</v>
      </c>
      <c r="G388" s="6">
        <v>47</v>
      </c>
      <c r="H388" s="61">
        <v>4.4000000000000004</v>
      </c>
      <c r="I388" s="4" t="str">
        <f>VLOOKUP(A388,Effectif!B:J,6,0)</f>
        <v>Hugo MARCHAL</v>
      </c>
      <c r="J388" s="4" t="str">
        <f>VLOOKUP(A388,Effectif!B:J,8,0)</f>
        <v>DECB</v>
      </c>
    </row>
    <row r="389" spans="1:10" x14ac:dyDescent="0.25">
      <c r="A389" s="5" t="s">
        <v>579</v>
      </c>
      <c r="B389" s="4">
        <v>1034870542</v>
      </c>
      <c r="C389" s="7">
        <v>44987.722222222219</v>
      </c>
      <c r="D389" s="5" t="s">
        <v>6</v>
      </c>
      <c r="E389" s="4" t="s">
        <v>1052</v>
      </c>
      <c r="F389" s="4" t="s">
        <v>432</v>
      </c>
      <c r="G389" s="6">
        <v>83.55</v>
      </c>
      <c r="H389" s="61">
        <v>2</v>
      </c>
      <c r="I389" s="4" t="str">
        <f>VLOOKUP(A389,Effectif!B:J,6,0)</f>
        <v>Hugo MARCHAL</v>
      </c>
      <c r="J389" s="4" t="str">
        <f>VLOOKUP(A389,Effectif!B:J,8,0)</f>
        <v>DECB</v>
      </c>
    </row>
    <row r="390" spans="1:10" x14ac:dyDescent="0.25">
      <c r="A390" s="5" t="s">
        <v>555</v>
      </c>
      <c r="B390" s="4">
        <v>1034872591</v>
      </c>
      <c r="C390" s="7">
        <v>44987.478472222225</v>
      </c>
      <c r="D390" s="5" t="s">
        <v>6</v>
      </c>
      <c r="E390" s="4" t="s">
        <v>1052</v>
      </c>
      <c r="F390" s="4" t="s">
        <v>433</v>
      </c>
      <c r="G390" s="6">
        <v>76.55</v>
      </c>
      <c r="H390" s="61">
        <v>4.9000000000000004</v>
      </c>
      <c r="I390" s="4" t="str">
        <f>VLOOKUP(A390,Effectif!B:J,6,0)</f>
        <v>Lise DE WITTE</v>
      </c>
      <c r="J390" s="4" t="str">
        <f>VLOOKUP(A390,Effectif!B:J,8,0)</f>
        <v>DECB</v>
      </c>
    </row>
    <row r="391" spans="1:10" x14ac:dyDescent="0.25">
      <c r="A391" s="5" t="s">
        <v>574</v>
      </c>
      <c r="B391" s="4">
        <v>1034870905</v>
      </c>
      <c r="C391" s="7">
        <v>44987.651388888888</v>
      </c>
      <c r="D391" s="5" t="s">
        <v>6</v>
      </c>
      <c r="E391" s="4" t="s">
        <v>1052</v>
      </c>
      <c r="F391" s="4" t="s">
        <v>434</v>
      </c>
      <c r="G391" s="6">
        <v>125</v>
      </c>
      <c r="H391" s="61">
        <v>7</v>
      </c>
      <c r="I391" s="4" t="str">
        <f>VLOOKUP(A391,Effectif!B:J,6,0)</f>
        <v>Hugo MARCHAL</v>
      </c>
      <c r="J391" s="4" t="str">
        <f>VLOOKUP(A391,Effectif!B:J,8,0)</f>
        <v>DECB</v>
      </c>
    </row>
    <row r="392" spans="1:10" x14ac:dyDescent="0.25">
      <c r="A392" s="5" t="s">
        <v>544</v>
      </c>
      <c r="B392" s="4">
        <v>1034869745</v>
      </c>
      <c r="C392" s="7">
        <v>44987.445833333331</v>
      </c>
      <c r="D392" s="5" t="s">
        <v>6</v>
      </c>
      <c r="E392" s="4" t="s">
        <v>1052</v>
      </c>
      <c r="F392" s="4" t="s">
        <v>435</v>
      </c>
      <c r="G392" s="6">
        <v>42.5</v>
      </c>
      <c r="H392" s="61">
        <v>2.9</v>
      </c>
      <c r="I392" s="4" t="str">
        <f>VLOOKUP(A392,Effectif!B:J,6,0)</f>
        <v>Lise DE WITTE</v>
      </c>
      <c r="J392" s="4" t="str">
        <f>VLOOKUP(A392,Effectif!B:J,8,0)</f>
        <v>DECB</v>
      </c>
    </row>
    <row r="393" spans="1:10" x14ac:dyDescent="0.25">
      <c r="A393" s="5" t="s">
        <v>558</v>
      </c>
      <c r="B393" s="4">
        <v>1034870776</v>
      </c>
      <c r="C393" s="7">
        <v>44987.633333333331</v>
      </c>
      <c r="D393" s="5" t="s">
        <v>6</v>
      </c>
      <c r="E393" s="4" t="s">
        <v>1052</v>
      </c>
      <c r="F393" s="4" t="s">
        <v>416</v>
      </c>
      <c r="G393" s="6">
        <v>51</v>
      </c>
      <c r="H393" s="61">
        <v>5.8</v>
      </c>
      <c r="I393" s="4" t="str">
        <f>VLOOKUP(A393,Effectif!B:J,6,0)</f>
        <v>Lise DE WITTE</v>
      </c>
      <c r="J393" s="4" t="str">
        <f>VLOOKUP(A393,Effectif!B:J,8,0)</f>
        <v>DECB</v>
      </c>
    </row>
    <row r="394" spans="1:10" x14ac:dyDescent="0.25">
      <c r="A394" s="5" t="s">
        <v>557</v>
      </c>
      <c r="B394" s="4">
        <v>1034872179</v>
      </c>
      <c r="C394" s="7">
        <v>44987.679166666669</v>
      </c>
      <c r="D394" s="5" t="s">
        <v>7</v>
      </c>
      <c r="E394" s="4" t="s">
        <v>1052</v>
      </c>
      <c r="F394" s="4" t="s">
        <v>417</v>
      </c>
      <c r="G394" s="6">
        <v>21</v>
      </c>
      <c r="H394" s="61">
        <v>6.9</v>
      </c>
      <c r="I394" s="4" t="str">
        <f>VLOOKUP(A394,Effectif!B:J,6,0)</f>
        <v>Lise DE WITTE</v>
      </c>
      <c r="J394" s="4" t="str">
        <f>VLOOKUP(A394,Effectif!B:J,8,0)</f>
        <v>DECB</v>
      </c>
    </row>
    <row r="395" spans="1:10" x14ac:dyDescent="0.25">
      <c r="A395" s="5" t="s">
        <v>579</v>
      </c>
      <c r="B395" s="4">
        <v>1034872270</v>
      </c>
      <c r="C395" s="7">
        <v>44987.450694444444</v>
      </c>
      <c r="D395" s="5" t="s">
        <v>6</v>
      </c>
      <c r="E395" s="4" t="s">
        <v>1052</v>
      </c>
      <c r="F395" s="4" t="s">
        <v>418</v>
      </c>
      <c r="G395" s="6">
        <v>11.21</v>
      </c>
      <c r="H395" s="61">
        <v>5.5</v>
      </c>
      <c r="I395" s="4" t="str">
        <f>VLOOKUP(A395,Effectif!B:J,6,0)</f>
        <v>Hugo MARCHAL</v>
      </c>
      <c r="J395" s="4" t="str">
        <f>VLOOKUP(A395,Effectif!B:J,8,0)</f>
        <v>DECB</v>
      </c>
    </row>
    <row r="396" spans="1:10" x14ac:dyDescent="0.25">
      <c r="A396" s="5" t="s">
        <v>529</v>
      </c>
      <c r="B396" s="4">
        <v>1034872784</v>
      </c>
      <c r="C396" s="7">
        <v>44987.550694444442</v>
      </c>
      <c r="D396" s="5" t="s">
        <v>6</v>
      </c>
      <c r="E396" s="4" t="s">
        <v>1052</v>
      </c>
      <c r="F396" s="4" t="s">
        <v>419</v>
      </c>
      <c r="G396" s="6">
        <v>181.04</v>
      </c>
      <c r="H396" s="61">
        <v>5.8</v>
      </c>
      <c r="I396" s="4" t="str">
        <f>VLOOKUP(A396,Effectif!B:J,6,0)</f>
        <v>Lise DE WITTE</v>
      </c>
      <c r="J396" s="4" t="str">
        <f>VLOOKUP(A396,Effectif!B:J,8,0)</f>
        <v>DECB</v>
      </c>
    </row>
    <row r="397" spans="1:10" x14ac:dyDescent="0.25">
      <c r="A397" s="5" t="s">
        <v>537</v>
      </c>
      <c r="B397" s="4">
        <v>1034870464</v>
      </c>
      <c r="C397" s="7">
        <v>44987.622916666667</v>
      </c>
      <c r="D397" s="5" t="s">
        <v>7</v>
      </c>
      <c r="E397" s="4" t="s">
        <v>1052</v>
      </c>
      <c r="F397" s="4" t="s">
        <v>420</v>
      </c>
      <c r="G397" s="6">
        <v>104.45</v>
      </c>
      <c r="H397" s="61">
        <v>3</v>
      </c>
      <c r="I397" s="4" t="str">
        <f>VLOOKUP(A397,Effectif!B:J,6,0)</f>
        <v>Lise DE WITTE</v>
      </c>
      <c r="J397" s="4" t="str">
        <f>VLOOKUP(A397,Effectif!B:J,8,0)</f>
        <v>DECB</v>
      </c>
    </row>
    <row r="398" spans="1:10" x14ac:dyDescent="0.25">
      <c r="A398" s="5" t="s">
        <v>531</v>
      </c>
      <c r="B398" s="4">
        <v>1034869013</v>
      </c>
      <c r="C398" s="7">
        <v>44987.7</v>
      </c>
      <c r="D398" s="5" t="s">
        <v>6</v>
      </c>
      <c r="E398" s="4" t="s">
        <v>1052</v>
      </c>
      <c r="F398" s="4" t="s">
        <v>421</v>
      </c>
      <c r="G398" s="6">
        <v>50</v>
      </c>
      <c r="H398" s="61">
        <v>4.7</v>
      </c>
      <c r="I398" s="4" t="str">
        <f>VLOOKUP(A398,Effectif!B:J,6,0)</f>
        <v>Lise DE WITTE</v>
      </c>
      <c r="J398" s="4" t="str">
        <f>VLOOKUP(A398,Effectif!B:J,8,0)</f>
        <v>DECB</v>
      </c>
    </row>
    <row r="399" spans="1:10" x14ac:dyDescent="0.25">
      <c r="A399" s="5" t="s">
        <v>575</v>
      </c>
      <c r="B399" s="4">
        <v>1034871838</v>
      </c>
      <c r="C399" s="7">
        <v>44987.634027777778</v>
      </c>
      <c r="D399" s="5" t="s">
        <v>6</v>
      </c>
      <c r="E399" s="4" t="s">
        <v>1052</v>
      </c>
      <c r="F399" s="4" t="s">
        <v>422</v>
      </c>
      <c r="G399" s="6">
        <v>42</v>
      </c>
      <c r="H399" s="61">
        <v>3</v>
      </c>
      <c r="I399" s="4" t="str">
        <f>VLOOKUP(A399,Effectif!B:J,6,0)</f>
        <v>Hugo MARCHAL</v>
      </c>
      <c r="J399" s="4" t="str">
        <f>VLOOKUP(A399,Effectif!B:J,8,0)</f>
        <v>DECB</v>
      </c>
    </row>
    <row r="400" spans="1:10" x14ac:dyDescent="0.25">
      <c r="A400" s="5" t="s">
        <v>530</v>
      </c>
      <c r="B400" s="4">
        <v>1034870664</v>
      </c>
      <c r="C400" s="7">
        <v>44987.48333333333</v>
      </c>
      <c r="D400" s="5" t="s">
        <v>7</v>
      </c>
      <c r="E400" s="4" t="s">
        <v>1052</v>
      </c>
      <c r="F400" s="4" t="s">
        <v>423</v>
      </c>
      <c r="G400" s="6">
        <v>55</v>
      </c>
      <c r="H400" s="61">
        <v>3.7</v>
      </c>
      <c r="I400" s="4" t="str">
        <f>VLOOKUP(A400,Effectif!B:J,6,0)</f>
        <v>Lise DE WITTE</v>
      </c>
      <c r="J400" s="4" t="str">
        <f>VLOOKUP(A400,Effectif!B:J,8,0)</f>
        <v>DECB</v>
      </c>
    </row>
    <row r="401" spans="1:10" x14ac:dyDescent="0.25">
      <c r="A401" s="5" t="s">
        <v>579</v>
      </c>
      <c r="B401" s="4">
        <v>1034871177</v>
      </c>
      <c r="C401" s="7">
        <v>44987.640277777777</v>
      </c>
      <c r="D401" s="5" t="s">
        <v>6</v>
      </c>
      <c r="E401" s="4" t="s">
        <v>1052</v>
      </c>
      <c r="F401" s="4" t="s">
        <v>424</v>
      </c>
      <c r="G401" s="6">
        <v>60.23</v>
      </c>
      <c r="H401" s="61">
        <v>6.8</v>
      </c>
      <c r="I401" s="4" t="str">
        <f>VLOOKUP(A401,Effectif!B:J,6,0)</f>
        <v>Hugo MARCHAL</v>
      </c>
      <c r="J401" s="4" t="str">
        <f>VLOOKUP(A401,Effectif!B:J,8,0)</f>
        <v>DECB</v>
      </c>
    </row>
    <row r="402" spans="1:10" x14ac:dyDescent="0.25">
      <c r="A402" s="5" t="s">
        <v>555</v>
      </c>
      <c r="B402" s="4">
        <v>1034873318</v>
      </c>
      <c r="C402" s="7">
        <v>44987.769444444442</v>
      </c>
      <c r="D402" s="5" t="s">
        <v>6</v>
      </c>
      <c r="E402" s="4" t="s">
        <v>1052</v>
      </c>
      <c r="F402" s="4" t="s">
        <v>425</v>
      </c>
      <c r="G402" s="6">
        <v>150</v>
      </c>
      <c r="H402" s="61">
        <v>6.5</v>
      </c>
      <c r="I402" s="4" t="str">
        <f>VLOOKUP(A402,Effectif!B:J,6,0)</f>
        <v>Lise DE WITTE</v>
      </c>
      <c r="J402" s="4" t="str">
        <f>VLOOKUP(A402,Effectif!B:J,8,0)</f>
        <v>DECB</v>
      </c>
    </row>
    <row r="403" spans="1:10" x14ac:dyDescent="0.25">
      <c r="A403" s="5" t="s">
        <v>575</v>
      </c>
      <c r="B403" s="4">
        <v>1034870858</v>
      </c>
      <c r="C403" s="7">
        <v>44987.433333333334</v>
      </c>
      <c r="D403" s="5" t="s">
        <v>6</v>
      </c>
      <c r="E403" s="4" t="s">
        <v>1052</v>
      </c>
      <c r="F403" s="4" t="s">
        <v>426</v>
      </c>
      <c r="G403" s="6">
        <v>190.87</v>
      </c>
      <c r="H403" s="61">
        <v>1.2</v>
      </c>
      <c r="I403" s="4" t="str">
        <f>VLOOKUP(A403,Effectif!B:J,6,0)</f>
        <v>Hugo MARCHAL</v>
      </c>
      <c r="J403" s="4" t="str">
        <f>VLOOKUP(A403,Effectif!B:J,8,0)</f>
        <v>DECB</v>
      </c>
    </row>
    <row r="404" spans="1:10" x14ac:dyDescent="0.25">
      <c r="A404" s="5" t="s">
        <v>588</v>
      </c>
      <c r="B404" s="4">
        <v>1034871823</v>
      </c>
      <c r="C404" s="7">
        <v>44987.598611111112</v>
      </c>
      <c r="D404" s="5" t="s">
        <v>6</v>
      </c>
      <c r="E404" s="4" t="s">
        <v>1052</v>
      </c>
      <c r="F404" s="4" t="s">
        <v>427</v>
      </c>
      <c r="G404" s="6">
        <v>42.55</v>
      </c>
      <c r="H404" s="61">
        <v>7</v>
      </c>
      <c r="I404" s="4" t="str">
        <f>VLOOKUP(A404,Effectif!B:J,6,0)</f>
        <v>Hugo MARCHAL</v>
      </c>
      <c r="J404" s="4" t="str">
        <f>VLOOKUP(A404,Effectif!B:J,8,0)</f>
        <v>DECB</v>
      </c>
    </row>
    <row r="405" spans="1:10" x14ac:dyDescent="0.25">
      <c r="A405" s="5" t="s">
        <v>577</v>
      </c>
      <c r="B405" s="4">
        <v>1034873295</v>
      </c>
      <c r="C405" s="7">
        <v>44987.544444444444</v>
      </c>
      <c r="D405" s="5" t="s">
        <v>6</v>
      </c>
      <c r="E405" s="4" t="s">
        <v>1052</v>
      </c>
      <c r="F405" s="4" t="s">
        <v>428</v>
      </c>
      <c r="G405" s="6">
        <v>98</v>
      </c>
      <c r="H405" s="61">
        <v>4.8</v>
      </c>
      <c r="I405" s="4" t="str">
        <f>VLOOKUP(A405,Effectif!B:J,6,0)</f>
        <v>Hugo MARCHAL</v>
      </c>
      <c r="J405" s="4" t="str">
        <f>VLOOKUP(A405,Effectif!B:J,8,0)</f>
        <v>DECB</v>
      </c>
    </row>
    <row r="406" spans="1:10" x14ac:dyDescent="0.25">
      <c r="A406" s="5" t="s">
        <v>537</v>
      </c>
      <c r="B406" s="4">
        <v>1034872421</v>
      </c>
      <c r="C406" s="7">
        <v>44987.636111111111</v>
      </c>
      <c r="D406" s="5" t="s">
        <v>7</v>
      </c>
      <c r="E406" s="4" t="s">
        <v>1052</v>
      </c>
      <c r="F406" s="4" t="s">
        <v>429</v>
      </c>
      <c r="G406" s="6">
        <v>90</v>
      </c>
      <c r="H406" s="61">
        <v>3</v>
      </c>
      <c r="I406" s="4" t="str">
        <f>VLOOKUP(A406,Effectif!B:J,6,0)</f>
        <v>Lise DE WITTE</v>
      </c>
      <c r="J406" s="4" t="str">
        <f>VLOOKUP(A406,Effectif!B:J,8,0)</f>
        <v>DECB</v>
      </c>
    </row>
    <row r="407" spans="1:10" x14ac:dyDescent="0.25">
      <c r="A407" s="5" t="s">
        <v>537</v>
      </c>
      <c r="B407" s="4">
        <v>1034873051</v>
      </c>
      <c r="C407" s="7">
        <v>44987.599305555559</v>
      </c>
      <c r="D407" s="5" t="s">
        <v>7</v>
      </c>
      <c r="E407" s="4" t="s">
        <v>1052</v>
      </c>
      <c r="F407" s="4" t="s">
        <v>430</v>
      </c>
      <c r="G407" s="6">
        <v>101</v>
      </c>
      <c r="H407" s="61">
        <v>2</v>
      </c>
      <c r="I407" s="4" t="str">
        <f>VLOOKUP(A407,Effectif!B:J,6,0)</f>
        <v>Lise DE WITTE</v>
      </c>
      <c r="J407" s="4" t="str">
        <f>VLOOKUP(A407,Effectif!B:J,8,0)</f>
        <v>DECB</v>
      </c>
    </row>
    <row r="408" spans="1:10" x14ac:dyDescent="0.25">
      <c r="A408" s="5" t="s">
        <v>555</v>
      </c>
      <c r="B408" s="4">
        <v>1034872798</v>
      </c>
      <c r="C408" s="7">
        <v>44987.572222222225</v>
      </c>
      <c r="D408" s="5" t="s">
        <v>7</v>
      </c>
      <c r="E408" s="4" t="s">
        <v>1052</v>
      </c>
      <c r="F408" s="4" t="s">
        <v>431</v>
      </c>
      <c r="G408" s="6">
        <v>20.77</v>
      </c>
      <c r="H408" s="61">
        <v>5.5</v>
      </c>
      <c r="I408" s="4" t="str">
        <f>VLOOKUP(A408,Effectif!B:J,6,0)</f>
        <v>Lise DE WITTE</v>
      </c>
      <c r="J408" s="4" t="str">
        <f>VLOOKUP(A408,Effectif!B:J,8,0)</f>
        <v>DECB</v>
      </c>
    </row>
    <row r="409" spans="1:10" x14ac:dyDescent="0.25">
      <c r="A409" s="5" t="s">
        <v>555</v>
      </c>
      <c r="B409" s="4">
        <v>1034870663</v>
      </c>
      <c r="C409" s="7">
        <v>44987.481944444444</v>
      </c>
      <c r="D409" s="5" t="s">
        <v>6</v>
      </c>
      <c r="E409" s="4" t="s">
        <v>1052</v>
      </c>
      <c r="F409" s="4" t="s">
        <v>432</v>
      </c>
      <c r="G409" s="6">
        <v>40</v>
      </c>
      <c r="H409" s="61">
        <v>2</v>
      </c>
      <c r="I409" s="4" t="str">
        <f>VLOOKUP(A409,Effectif!B:J,6,0)</f>
        <v>Lise DE WITTE</v>
      </c>
      <c r="J409" s="4" t="str">
        <f>VLOOKUP(A409,Effectif!B:J,8,0)</f>
        <v>DECB</v>
      </c>
    </row>
    <row r="410" spans="1:10" x14ac:dyDescent="0.25">
      <c r="A410" s="5" t="s">
        <v>537</v>
      </c>
      <c r="B410" s="4">
        <v>1034870604</v>
      </c>
      <c r="C410" s="7">
        <v>44987.442361111112</v>
      </c>
      <c r="D410" s="5" t="s">
        <v>6</v>
      </c>
      <c r="E410" s="4" t="s">
        <v>1052</v>
      </c>
      <c r="F410" s="4" t="s">
        <v>433</v>
      </c>
      <c r="G410" s="6">
        <v>219.62</v>
      </c>
      <c r="H410" s="61">
        <v>2.2999999999999998</v>
      </c>
      <c r="I410" s="4" t="str">
        <f>VLOOKUP(A410,Effectif!B:J,6,0)</f>
        <v>Lise DE WITTE</v>
      </c>
      <c r="J410" s="4" t="str">
        <f>VLOOKUP(A410,Effectif!B:J,8,0)</f>
        <v>DECB</v>
      </c>
    </row>
    <row r="411" spans="1:10" x14ac:dyDescent="0.25">
      <c r="A411" s="5" t="s">
        <v>577</v>
      </c>
      <c r="B411" s="4">
        <v>1034869303</v>
      </c>
      <c r="C411" s="7">
        <v>44987.5625</v>
      </c>
      <c r="D411" s="5" t="s">
        <v>6</v>
      </c>
      <c r="E411" s="4" t="s">
        <v>1052</v>
      </c>
      <c r="F411" s="4" t="s">
        <v>434</v>
      </c>
      <c r="G411" s="6">
        <v>186</v>
      </c>
      <c r="H411" s="61">
        <v>2.4</v>
      </c>
      <c r="I411" s="4" t="str">
        <f>VLOOKUP(A411,Effectif!B:J,6,0)</f>
        <v>Hugo MARCHAL</v>
      </c>
      <c r="J411" s="4" t="str">
        <f>VLOOKUP(A411,Effectif!B:J,8,0)</f>
        <v>DECB</v>
      </c>
    </row>
    <row r="412" spans="1:10" x14ac:dyDescent="0.25">
      <c r="A412" s="5" t="s">
        <v>582</v>
      </c>
      <c r="B412" s="4">
        <v>1034869229</v>
      </c>
      <c r="C412" s="7">
        <v>44987.579861111109</v>
      </c>
      <c r="D412" s="5" t="s">
        <v>6</v>
      </c>
      <c r="E412" s="4" t="s">
        <v>1052</v>
      </c>
      <c r="F412" s="4" t="s">
        <v>435</v>
      </c>
      <c r="G412" s="6">
        <v>53.27</v>
      </c>
      <c r="H412" s="61">
        <v>2.5</v>
      </c>
      <c r="I412" s="4" t="str">
        <f>VLOOKUP(A412,Effectif!B:J,6,0)</f>
        <v>Hugo MARCHAL</v>
      </c>
      <c r="J412" s="4" t="str">
        <f>VLOOKUP(A412,Effectif!B:J,8,0)</f>
        <v>DECB</v>
      </c>
    </row>
    <row r="413" spans="1:10" x14ac:dyDescent="0.25">
      <c r="A413" s="5" t="s">
        <v>556</v>
      </c>
      <c r="B413" s="4">
        <v>1034872618</v>
      </c>
      <c r="C413" s="7">
        <v>44987.590277777781</v>
      </c>
      <c r="D413" s="5" t="s">
        <v>6</v>
      </c>
      <c r="E413" s="4" t="s">
        <v>1052</v>
      </c>
      <c r="F413" s="4" t="s">
        <v>416</v>
      </c>
      <c r="G413" s="6">
        <v>50.95</v>
      </c>
      <c r="H413" s="61">
        <v>2.6</v>
      </c>
      <c r="I413" s="4" t="str">
        <f>VLOOKUP(A413,Effectif!B:J,6,0)</f>
        <v>Lise DE WITTE</v>
      </c>
      <c r="J413" s="4" t="str">
        <f>VLOOKUP(A413,Effectif!B:J,8,0)</f>
        <v>DECB</v>
      </c>
    </row>
    <row r="414" spans="1:10" x14ac:dyDescent="0.25">
      <c r="A414" s="5" t="s">
        <v>531</v>
      </c>
      <c r="B414" s="4">
        <v>1034869618</v>
      </c>
      <c r="C414" s="7">
        <v>44987.629861111112</v>
      </c>
      <c r="D414" s="5" t="s">
        <v>6</v>
      </c>
      <c r="E414" s="4" t="s">
        <v>1052</v>
      </c>
      <c r="F414" s="4" t="s">
        <v>417</v>
      </c>
      <c r="G414" s="6">
        <v>12.14</v>
      </c>
      <c r="H414" s="61">
        <v>2.5</v>
      </c>
      <c r="I414" s="4" t="str">
        <f>VLOOKUP(A414,Effectif!B:J,6,0)</f>
        <v>Lise DE WITTE</v>
      </c>
      <c r="J414" s="4" t="str">
        <f>VLOOKUP(A414,Effectif!B:J,8,0)</f>
        <v>DECB</v>
      </c>
    </row>
    <row r="415" spans="1:10" x14ac:dyDescent="0.25">
      <c r="A415" s="5" t="s">
        <v>577</v>
      </c>
      <c r="B415" s="4">
        <v>1034871186</v>
      </c>
      <c r="C415" s="7">
        <v>44987.664583333331</v>
      </c>
      <c r="D415" s="5" t="s">
        <v>6</v>
      </c>
      <c r="E415" s="4" t="s">
        <v>1052</v>
      </c>
      <c r="F415" s="4" t="s">
        <v>418</v>
      </c>
      <c r="G415" s="6">
        <v>227.72</v>
      </c>
      <c r="H415" s="61">
        <v>3</v>
      </c>
      <c r="I415" s="4" t="str">
        <f>VLOOKUP(A415,Effectif!B:J,6,0)</f>
        <v>Hugo MARCHAL</v>
      </c>
      <c r="J415" s="4" t="str">
        <f>VLOOKUP(A415,Effectif!B:J,8,0)</f>
        <v>DECB</v>
      </c>
    </row>
    <row r="416" spans="1:10" x14ac:dyDescent="0.25">
      <c r="A416" s="5" t="s">
        <v>556</v>
      </c>
      <c r="B416" s="4">
        <v>1034871990</v>
      </c>
      <c r="C416" s="7">
        <v>44987.705555555556</v>
      </c>
      <c r="D416" s="5" t="s">
        <v>6</v>
      </c>
      <c r="E416" s="4" t="s">
        <v>1052</v>
      </c>
      <c r="F416" s="4" t="s">
        <v>419</v>
      </c>
      <c r="G416" s="6">
        <v>268</v>
      </c>
      <c r="H416" s="61">
        <v>6.4</v>
      </c>
      <c r="I416" s="4" t="str">
        <f>VLOOKUP(A416,Effectif!B:J,6,0)</f>
        <v>Lise DE WITTE</v>
      </c>
      <c r="J416" s="4" t="str">
        <f>VLOOKUP(A416,Effectif!B:J,8,0)</f>
        <v>DECB</v>
      </c>
    </row>
    <row r="417" spans="1:10" x14ac:dyDescent="0.25">
      <c r="A417" s="5" t="s">
        <v>562</v>
      </c>
      <c r="B417" s="4">
        <v>1034873045</v>
      </c>
      <c r="C417" s="7">
        <v>44987.722916666666</v>
      </c>
      <c r="D417" s="5" t="s">
        <v>6</v>
      </c>
      <c r="E417" s="4" t="s">
        <v>1052</v>
      </c>
      <c r="F417" s="4" t="s">
        <v>420</v>
      </c>
      <c r="G417" s="6">
        <v>120.22</v>
      </c>
      <c r="H417" s="61">
        <v>6.7</v>
      </c>
      <c r="I417" s="4" t="str">
        <f>VLOOKUP(A417,Effectif!B:J,6,0)</f>
        <v>Lise DE WITTE</v>
      </c>
      <c r="J417" s="4" t="str">
        <f>VLOOKUP(A417,Effectif!B:J,8,0)</f>
        <v>DECB</v>
      </c>
    </row>
    <row r="418" spans="1:10" x14ac:dyDescent="0.25">
      <c r="A418" s="5" t="s">
        <v>529</v>
      </c>
      <c r="B418" s="4">
        <v>1034870133</v>
      </c>
      <c r="C418" s="7">
        <v>44987.756249999999</v>
      </c>
      <c r="D418" s="5" t="s">
        <v>7</v>
      </c>
      <c r="E418" s="4" t="s">
        <v>1052</v>
      </c>
      <c r="F418" s="4" t="s">
        <v>421</v>
      </c>
      <c r="G418" s="6">
        <v>40</v>
      </c>
      <c r="H418" s="61">
        <v>5.2</v>
      </c>
      <c r="I418" s="4" t="str">
        <f>VLOOKUP(A418,Effectif!B:J,6,0)</f>
        <v>Lise DE WITTE</v>
      </c>
      <c r="J418" s="4" t="str">
        <f>VLOOKUP(A418,Effectif!B:J,8,0)</f>
        <v>DECB</v>
      </c>
    </row>
    <row r="419" spans="1:10" x14ac:dyDescent="0.25">
      <c r="A419" s="5" t="s">
        <v>529</v>
      </c>
      <c r="B419" s="4">
        <v>1034869897</v>
      </c>
      <c r="C419" s="7">
        <v>44987.532638888886</v>
      </c>
      <c r="D419" s="5" t="s">
        <v>6</v>
      </c>
      <c r="E419" s="4" t="s">
        <v>1052</v>
      </c>
      <c r="F419" s="4" t="s">
        <v>423</v>
      </c>
      <c r="G419" s="6">
        <v>37.49</v>
      </c>
      <c r="H419" s="61">
        <v>4.4000000000000004</v>
      </c>
      <c r="I419" s="4" t="str">
        <f>VLOOKUP(A419,Effectif!B:J,6,0)</f>
        <v>Lise DE WITTE</v>
      </c>
      <c r="J419" s="4" t="str">
        <f>VLOOKUP(A419,Effectif!B:J,8,0)</f>
        <v>DECB</v>
      </c>
    </row>
    <row r="420" spans="1:10" x14ac:dyDescent="0.25">
      <c r="A420" s="5" t="s">
        <v>555</v>
      </c>
      <c r="B420" s="4">
        <v>1034871149</v>
      </c>
      <c r="C420" s="7">
        <v>44987.73333333333</v>
      </c>
      <c r="D420" s="5" t="s">
        <v>6</v>
      </c>
      <c r="E420" s="4" t="s">
        <v>1052</v>
      </c>
      <c r="F420" s="4" t="s">
        <v>424</v>
      </c>
      <c r="G420" s="6">
        <v>85.39</v>
      </c>
      <c r="H420" s="61">
        <v>2</v>
      </c>
      <c r="I420" s="4" t="str">
        <f>VLOOKUP(A420,Effectif!B:J,6,0)</f>
        <v>Lise DE WITTE</v>
      </c>
      <c r="J420" s="4" t="str">
        <f>VLOOKUP(A420,Effectif!B:J,8,0)</f>
        <v>DECB</v>
      </c>
    </row>
    <row r="421" spans="1:10" x14ac:dyDescent="0.25">
      <c r="A421" s="5" t="s">
        <v>529</v>
      </c>
      <c r="B421" s="4">
        <v>1034870015</v>
      </c>
      <c r="C421" s="7">
        <v>44987.431944444441</v>
      </c>
      <c r="D421" s="5" t="s">
        <v>6</v>
      </c>
      <c r="E421" s="4" t="s">
        <v>1052</v>
      </c>
      <c r="F421" s="4" t="s">
        <v>425</v>
      </c>
      <c r="G421" s="6">
        <v>82.14</v>
      </c>
      <c r="H421" s="61">
        <v>4.9000000000000004</v>
      </c>
      <c r="I421" s="4" t="str">
        <f>VLOOKUP(A421,Effectif!B:J,6,0)</f>
        <v>Lise DE WITTE</v>
      </c>
      <c r="J421" s="4" t="str">
        <f>VLOOKUP(A421,Effectif!B:J,8,0)</f>
        <v>DECB</v>
      </c>
    </row>
    <row r="422" spans="1:10" x14ac:dyDescent="0.25">
      <c r="A422" s="5" t="s">
        <v>556</v>
      </c>
      <c r="B422" s="4">
        <v>1034871656</v>
      </c>
      <c r="C422" s="7">
        <v>44987.526388888888</v>
      </c>
      <c r="D422" s="5" t="s">
        <v>6</v>
      </c>
      <c r="E422" s="4" t="s">
        <v>1052</v>
      </c>
      <c r="F422" s="4" t="s">
        <v>426</v>
      </c>
      <c r="G422" s="6">
        <v>60</v>
      </c>
      <c r="H422" s="61">
        <v>7</v>
      </c>
      <c r="I422" s="4" t="str">
        <f>VLOOKUP(A422,Effectif!B:J,6,0)</f>
        <v>Lise DE WITTE</v>
      </c>
      <c r="J422" s="4" t="str">
        <f>VLOOKUP(A422,Effectif!B:J,8,0)</f>
        <v>DECB</v>
      </c>
    </row>
    <row r="423" spans="1:10" x14ac:dyDescent="0.25">
      <c r="A423" s="5" t="s">
        <v>554</v>
      </c>
      <c r="B423" s="4">
        <v>1034872275</v>
      </c>
      <c r="C423" s="7">
        <v>44987.627083333333</v>
      </c>
      <c r="D423" s="5" t="s">
        <v>6</v>
      </c>
      <c r="E423" s="4" t="s">
        <v>1052</v>
      </c>
      <c r="F423" s="4" t="s">
        <v>427</v>
      </c>
      <c r="G423" s="6">
        <v>81</v>
      </c>
      <c r="H423" s="61">
        <v>2.9</v>
      </c>
      <c r="I423" s="4" t="str">
        <f>VLOOKUP(A423,Effectif!B:J,6,0)</f>
        <v>Lise DE WITTE</v>
      </c>
      <c r="J423" s="4" t="str">
        <f>VLOOKUP(A423,Effectif!B:J,8,0)</f>
        <v>DECB</v>
      </c>
    </row>
    <row r="424" spans="1:10" x14ac:dyDescent="0.25">
      <c r="A424" s="5" t="s">
        <v>574</v>
      </c>
      <c r="B424" s="4">
        <v>1034869002</v>
      </c>
      <c r="C424" s="7">
        <v>44987.722222222219</v>
      </c>
      <c r="D424" s="5" t="s">
        <v>6</v>
      </c>
      <c r="E424" s="4" t="s">
        <v>1052</v>
      </c>
      <c r="F424" s="4" t="s">
        <v>428</v>
      </c>
      <c r="G424" s="6">
        <v>42</v>
      </c>
      <c r="H424" s="61">
        <v>5.8</v>
      </c>
      <c r="I424" s="4" t="str">
        <f>VLOOKUP(A424,Effectif!B:J,6,0)</f>
        <v>Hugo MARCHAL</v>
      </c>
      <c r="J424" s="4" t="str">
        <f>VLOOKUP(A424,Effectif!B:J,8,0)</f>
        <v>DECB</v>
      </c>
    </row>
    <row r="425" spans="1:10" x14ac:dyDescent="0.25">
      <c r="A425" s="5" t="s">
        <v>573</v>
      </c>
      <c r="B425" s="4">
        <v>1034854863</v>
      </c>
      <c r="C425" s="7">
        <v>44987.736111111109</v>
      </c>
      <c r="D425" s="5" t="s">
        <v>6</v>
      </c>
      <c r="E425" s="4" t="s">
        <v>1052</v>
      </c>
      <c r="F425" s="4" t="s">
        <v>429</v>
      </c>
      <c r="G425" s="6">
        <v>100.75</v>
      </c>
      <c r="H425" s="61">
        <v>6.9</v>
      </c>
      <c r="I425" s="4" t="str">
        <f>VLOOKUP(A425,Effectif!B:J,6,0)</f>
        <v>Hugo MARCHAL</v>
      </c>
      <c r="J425" s="4" t="str">
        <f>VLOOKUP(A425,Effectif!B:J,8,0)</f>
        <v>DECB</v>
      </c>
    </row>
    <row r="426" spans="1:10" x14ac:dyDescent="0.25">
      <c r="A426" s="5" t="s">
        <v>529</v>
      </c>
      <c r="B426" s="4">
        <v>1034867214</v>
      </c>
      <c r="C426" s="7">
        <v>44987.755555555559</v>
      </c>
      <c r="D426" s="5" t="s">
        <v>7</v>
      </c>
      <c r="E426" s="4" t="s">
        <v>1052</v>
      </c>
      <c r="F426" s="4" t="s">
        <v>430</v>
      </c>
      <c r="G426" s="6">
        <v>100</v>
      </c>
      <c r="H426" s="61">
        <v>5.5</v>
      </c>
      <c r="I426" s="4" t="str">
        <f>VLOOKUP(A426,Effectif!B:J,6,0)</f>
        <v>Lise DE WITTE</v>
      </c>
      <c r="J426" s="4" t="str">
        <f>VLOOKUP(A426,Effectif!B:J,8,0)</f>
        <v>DECB</v>
      </c>
    </row>
    <row r="427" spans="1:10" x14ac:dyDescent="0.25">
      <c r="A427" s="5" t="s">
        <v>538</v>
      </c>
      <c r="B427" s="4">
        <v>1034849693</v>
      </c>
      <c r="C427" s="7">
        <v>44987.660416666666</v>
      </c>
      <c r="D427" s="5" t="s">
        <v>6</v>
      </c>
      <c r="E427" s="4" t="s">
        <v>1052</v>
      </c>
      <c r="F427" s="4" t="s">
        <v>431</v>
      </c>
      <c r="G427" s="6">
        <v>82.21</v>
      </c>
      <c r="H427" s="61">
        <v>5.8</v>
      </c>
      <c r="I427" s="4" t="str">
        <f>VLOOKUP(A427,Effectif!B:J,6,0)</f>
        <v>Lise DE WITTE</v>
      </c>
      <c r="J427" s="4" t="str">
        <f>VLOOKUP(A427,Effectif!B:J,8,0)</f>
        <v>DECB</v>
      </c>
    </row>
    <row r="428" spans="1:10" x14ac:dyDescent="0.25">
      <c r="A428" s="5" t="s">
        <v>538</v>
      </c>
      <c r="B428" s="4">
        <v>1034866120</v>
      </c>
      <c r="C428" s="7">
        <v>44987.688888888886</v>
      </c>
      <c r="D428" s="5" t="s">
        <v>6</v>
      </c>
      <c r="E428" s="4" t="s">
        <v>1052</v>
      </c>
      <c r="F428" s="4" t="s">
        <v>432</v>
      </c>
      <c r="G428" s="6">
        <v>105.18</v>
      </c>
      <c r="H428" s="61">
        <v>3</v>
      </c>
      <c r="I428" s="4" t="str">
        <f>VLOOKUP(A428,Effectif!B:J,6,0)</f>
        <v>Lise DE WITTE</v>
      </c>
      <c r="J428" s="4" t="str">
        <f>VLOOKUP(A428,Effectif!B:J,8,0)</f>
        <v>DECB</v>
      </c>
    </row>
    <row r="429" spans="1:10" x14ac:dyDescent="0.25">
      <c r="A429" s="5" t="s">
        <v>538</v>
      </c>
      <c r="B429" s="4">
        <v>1034866117</v>
      </c>
      <c r="C429" s="7">
        <v>44987.611111111109</v>
      </c>
      <c r="D429" s="5" t="s">
        <v>6</v>
      </c>
      <c r="E429" s="4" t="s">
        <v>1052</v>
      </c>
      <c r="F429" s="4" t="s">
        <v>433</v>
      </c>
      <c r="G429" s="6">
        <v>147</v>
      </c>
      <c r="H429" s="61">
        <v>4.7</v>
      </c>
      <c r="I429" s="4" t="str">
        <f>VLOOKUP(A429,Effectif!B:J,6,0)</f>
        <v>Lise DE WITTE</v>
      </c>
      <c r="J429" s="4" t="str">
        <f>VLOOKUP(A429,Effectif!B:J,8,0)</f>
        <v>DECB</v>
      </c>
    </row>
    <row r="430" spans="1:10" x14ac:dyDescent="0.25">
      <c r="A430" s="5" t="s">
        <v>574</v>
      </c>
      <c r="B430" s="4">
        <v>1034865727</v>
      </c>
      <c r="C430" s="7">
        <v>44987.431944444441</v>
      </c>
      <c r="D430" s="5" t="s">
        <v>7</v>
      </c>
      <c r="E430" s="4" t="s">
        <v>1052</v>
      </c>
      <c r="F430" s="4" t="s">
        <v>434</v>
      </c>
      <c r="G430" s="6">
        <v>59.59</v>
      </c>
      <c r="H430" s="61">
        <v>3</v>
      </c>
      <c r="I430" s="4" t="str">
        <f>VLOOKUP(A430,Effectif!B:J,6,0)</f>
        <v>Hugo MARCHAL</v>
      </c>
      <c r="J430" s="4" t="str">
        <f>VLOOKUP(A430,Effectif!B:J,8,0)</f>
        <v>DECB</v>
      </c>
    </row>
    <row r="431" spans="1:10" x14ac:dyDescent="0.25">
      <c r="A431" s="5" t="s">
        <v>572</v>
      </c>
      <c r="B431" s="4">
        <v>1034865931</v>
      </c>
      <c r="C431" s="7">
        <v>44987.484027777777</v>
      </c>
      <c r="D431" s="5" t="s">
        <v>6</v>
      </c>
      <c r="E431" s="4" t="s">
        <v>1052</v>
      </c>
      <c r="F431" s="4" t="s">
        <v>435</v>
      </c>
      <c r="G431" s="6">
        <v>314.49</v>
      </c>
      <c r="H431" s="61">
        <v>3.7</v>
      </c>
      <c r="I431" s="4" t="str">
        <f>VLOOKUP(A431,Effectif!B:J,6,0)</f>
        <v>Lise DE WITTE</v>
      </c>
      <c r="J431" s="4" t="str">
        <f>VLOOKUP(A431,Effectif!B:J,8,0)</f>
        <v>DECB</v>
      </c>
    </row>
    <row r="432" spans="1:10" x14ac:dyDescent="0.25">
      <c r="A432" s="5" t="s">
        <v>555</v>
      </c>
      <c r="B432" s="4">
        <v>1034849935</v>
      </c>
      <c r="C432" s="7">
        <v>44987.443749999999</v>
      </c>
      <c r="D432" s="5" t="s">
        <v>6</v>
      </c>
      <c r="E432" s="4" t="s">
        <v>1052</v>
      </c>
      <c r="F432" s="4" t="s">
        <v>416</v>
      </c>
      <c r="G432" s="6">
        <v>26.27</v>
      </c>
      <c r="H432" s="61">
        <v>6.8</v>
      </c>
      <c r="I432" s="4" t="str">
        <f>VLOOKUP(A432,Effectif!B:J,6,0)</f>
        <v>Lise DE WITTE</v>
      </c>
      <c r="J432" s="4" t="str">
        <f>VLOOKUP(A432,Effectif!B:J,8,0)</f>
        <v>DECB</v>
      </c>
    </row>
    <row r="433" spans="1:10" x14ac:dyDescent="0.25">
      <c r="A433" s="5" t="s">
        <v>555</v>
      </c>
      <c r="B433" s="4">
        <v>1034855273</v>
      </c>
      <c r="C433" s="7">
        <v>44987.719444444447</v>
      </c>
      <c r="D433" s="5" t="s">
        <v>6</v>
      </c>
      <c r="E433" s="4" t="s">
        <v>1052</v>
      </c>
      <c r="F433" s="4" t="s">
        <v>417</v>
      </c>
      <c r="G433" s="6">
        <v>20</v>
      </c>
      <c r="H433" s="61">
        <v>6.5</v>
      </c>
      <c r="I433" s="4" t="str">
        <f>VLOOKUP(A433,Effectif!B:J,6,0)</f>
        <v>Lise DE WITTE</v>
      </c>
      <c r="J433" s="4" t="str">
        <f>VLOOKUP(A433,Effectif!B:J,8,0)</f>
        <v>DECB</v>
      </c>
    </row>
    <row r="434" spans="1:10" x14ac:dyDescent="0.25">
      <c r="A434" s="5" t="s">
        <v>556</v>
      </c>
      <c r="B434" s="4">
        <v>1034851985</v>
      </c>
      <c r="C434" s="7">
        <v>44987.586805555555</v>
      </c>
      <c r="D434" s="5" t="s">
        <v>6</v>
      </c>
      <c r="E434" s="4" t="s">
        <v>1052</v>
      </c>
      <c r="F434" s="4" t="s">
        <v>418</v>
      </c>
      <c r="G434" s="6">
        <v>93.23</v>
      </c>
      <c r="H434" s="61">
        <v>1.2</v>
      </c>
      <c r="I434" s="4" t="str">
        <f>VLOOKUP(A434,Effectif!B:J,6,0)</f>
        <v>Lise DE WITTE</v>
      </c>
      <c r="J434" s="4" t="str">
        <f>VLOOKUP(A434,Effectif!B:J,8,0)</f>
        <v>DECB</v>
      </c>
    </row>
    <row r="435" spans="1:10" x14ac:dyDescent="0.25">
      <c r="A435" s="5" t="s">
        <v>530</v>
      </c>
      <c r="B435" s="4">
        <v>1034854492</v>
      </c>
      <c r="C435" s="7">
        <v>44987.492361111108</v>
      </c>
      <c r="D435" s="5" t="s">
        <v>6</v>
      </c>
      <c r="E435" s="4" t="s">
        <v>1052</v>
      </c>
      <c r="F435" s="4" t="s">
        <v>419</v>
      </c>
      <c r="G435" s="6">
        <v>100</v>
      </c>
      <c r="H435" s="61">
        <v>7</v>
      </c>
      <c r="I435" s="4" t="str">
        <f>VLOOKUP(A435,Effectif!B:J,6,0)</f>
        <v>Lise DE WITTE</v>
      </c>
      <c r="J435" s="4" t="str">
        <f>VLOOKUP(A435,Effectif!B:J,8,0)</f>
        <v>DECB</v>
      </c>
    </row>
    <row r="436" spans="1:10" x14ac:dyDescent="0.25">
      <c r="A436" s="5" t="s">
        <v>530</v>
      </c>
      <c r="B436" s="4">
        <v>1034856045</v>
      </c>
      <c r="C436" s="7">
        <v>44987.447916666664</v>
      </c>
      <c r="D436" s="5" t="s">
        <v>6</v>
      </c>
      <c r="E436" s="4" t="s">
        <v>1052</v>
      </c>
      <c r="F436" s="4" t="s">
        <v>420</v>
      </c>
      <c r="G436" s="6">
        <v>124.83</v>
      </c>
      <c r="H436" s="61">
        <v>4.8</v>
      </c>
      <c r="I436" s="4" t="str">
        <f>VLOOKUP(A436,Effectif!B:J,6,0)</f>
        <v>Lise DE WITTE</v>
      </c>
      <c r="J436" s="4" t="str">
        <f>VLOOKUP(A436,Effectif!B:J,8,0)</f>
        <v>DECB</v>
      </c>
    </row>
    <row r="437" spans="1:10" x14ac:dyDescent="0.25">
      <c r="A437" s="5" t="s">
        <v>579</v>
      </c>
      <c r="B437" s="4">
        <v>1034851323</v>
      </c>
      <c r="C437" s="7">
        <v>44987.688194444447</v>
      </c>
      <c r="D437" s="5" t="s">
        <v>6</v>
      </c>
      <c r="E437" s="4" t="s">
        <v>1052</v>
      </c>
      <c r="F437" s="4" t="s">
        <v>421</v>
      </c>
      <c r="G437" s="6">
        <v>57.45</v>
      </c>
      <c r="H437" s="61">
        <v>3</v>
      </c>
      <c r="I437" s="4" t="str">
        <f>VLOOKUP(A437,Effectif!B:J,6,0)</f>
        <v>Hugo MARCHAL</v>
      </c>
      <c r="J437" s="4" t="str">
        <f>VLOOKUP(A437,Effectif!B:J,8,0)</f>
        <v>DECB</v>
      </c>
    </row>
    <row r="438" spans="1:10" x14ac:dyDescent="0.25">
      <c r="A438" s="5" t="s">
        <v>554</v>
      </c>
      <c r="B438" s="4">
        <v>1034852394</v>
      </c>
      <c r="C438" s="7">
        <v>44987.731249999997</v>
      </c>
      <c r="D438" s="5" t="s">
        <v>6</v>
      </c>
      <c r="E438" s="4" t="s">
        <v>1052</v>
      </c>
      <c r="F438" s="4" t="s">
        <v>422</v>
      </c>
      <c r="G438" s="6">
        <v>69.930000000000007</v>
      </c>
      <c r="H438" s="61">
        <v>2</v>
      </c>
      <c r="I438" s="4" t="str">
        <f>VLOOKUP(A438,Effectif!B:J,6,0)</f>
        <v>Lise DE WITTE</v>
      </c>
      <c r="J438" s="4" t="str">
        <f>VLOOKUP(A438,Effectif!B:J,8,0)</f>
        <v>DECB</v>
      </c>
    </row>
    <row r="439" spans="1:10" x14ac:dyDescent="0.25">
      <c r="A439" s="5" t="s">
        <v>572</v>
      </c>
      <c r="B439" s="4">
        <v>1034855683</v>
      </c>
      <c r="C439" s="7">
        <v>44987.755555555559</v>
      </c>
      <c r="D439" s="5" t="s">
        <v>6</v>
      </c>
      <c r="E439" s="4" t="s">
        <v>1052</v>
      </c>
      <c r="F439" s="4" t="s">
        <v>423</v>
      </c>
      <c r="G439" s="6">
        <v>230.17</v>
      </c>
      <c r="H439" s="61">
        <v>5.5</v>
      </c>
      <c r="I439" s="4" t="str">
        <f>VLOOKUP(A439,Effectif!B:J,6,0)</f>
        <v>Lise DE WITTE</v>
      </c>
      <c r="J439" s="4" t="str">
        <f>VLOOKUP(A439,Effectif!B:J,8,0)</f>
        <v>DECB</v>
      </c>
    </row>
    <row r="440" spans="1:10" x14ac:dyDescent="0.25">
      <c r="A440" s="5" t="s">
        <v>531</v>
      </c>
      <c r="B440" s="4">
        <v>1034854711</v>
      </c>
      <c r="C440" s="7">
        <v>44987.425000000003</v>
      </c>
      <c r="D440" s="5" t="s">
        <v>6</v>
      </c>
      <c r="E440" s="4" t="s">
        <v>1052</v>
      </c>
      <c r="F440" s="4" t="s">
        <v>424</v>
      </c>
      <c r="G440" s="6">
        <v>44</v>
      </c>
      <c r="H440" s="61">
        <v>2</v>
      </c>
      <c r="I440" s="4" t="str">
        <f>VLOOKUP(A440,Effectif!B:J,6,0)</f>
        <v>Lise DE WITTE</v>
      </c>
      <c r="J440" s="4" t="str">
        <f>VLOOKUP(A440,Effectif!B:J,8,0)</f>
        <v>DECB</v>
      </c>
    </row>
    <row r="441" spans="1:10" x14ac:dyDescent="0.25">
      <c r="A441" s="5" t="s">
        <v>579</v>
      </c>
      <c r="B441" s="4">
        <v>1034852703</v>
      </c>
      <c r="C441" s="7">
        <v>44987.447222222225</v>
      </c>
      <c r="D441" s="5" t="s">
        <v>6</v>
      </c>
      <c r="E441" s="4" t="s">
        <v>1052</v>
      </c>
      <c r="F441" s="4" t="s">
        <v>425</v>
      </c>
      <c r="G441" s="6">
        <v>25.23</v>
      </c>
      <c r="H441" s="61">
        <v>2.2999999999999998</v>
      </c>
      <c r="I441" s="4" t="str">
        <f>VLOOKUP(A441,Effectif!B:J,6,0)</f>
        <v>Hugo MARCHAL</v>
      </c>
      <c r="J441" s="4" t="str">
        <f>VLOOKUP(A441,Effectif!B:J,8,0)</f>
        <v>DECB</v>
      </c>
    </row>
    <row r="442" spans="1:10" x14ac:dyDescent="0.25">
      <c r="A442" s="5" t="s">
        <v>544</v>
      </c>
      <c r="B442" s="4">
        <v>1034847369</v>
      </c>
      <c r="C442" s="7">
        <v>44987.431944444441</v>
      </c>
      <c r="D442" s="5" t="s">
        <v>6</v>
      </c>
      <c r="E442" s="4" t="s">
        <v>1052</v>
      </c>
      <c r="F442" s="4" t="s">
        <v>426</v>
      </c>
      <c r="G442" s="6">
        <v>100.47</v>
      </c>
      <c r="H442" s="61">
        <v>2.4</v>
      </c>
      <c r="I442" s="4" t="str">
        <f>VLOOKUP(A442,Effectif!B:J,6,0)</f>
        <v>Lise DE WITTE</v>
      </c>
      <c r="J442" s="4" t="str">
        <f>VLOOKUP(A442,Effectif!B:J,8,0)</f>
        <v>DECB</v>
      </c>
    </row>
    <row r="443" spans="1:10" x14ac:dyDescent="0.25">
      <c r="A443" s="5" t="s">
        <v>554</v>
      </c>
      <c r="B443" s="4">
        <v>1034850941</v>
      </c>
      <c r="C443" s="7">
        <v>44987.632638888892</v>
      </c>
      <c r="D443" s="5" t="s">
        <v>6</v>
      </c>
      <c r="E443" s="4" t="s">
        <v>1052</v>
      </c>
      <c r="F443" s="4" t="s">
        <v>427</v>
      </c>
      <c r="G443" s="6">
        <v>141</v>
      </c>
      <c r="H443" s="61">
        <v>2.5</v>
      </c>
      <c r="I443" s="4" t="str">
        <f>VLOOKUP(A443,Effectif!B:J,6,0)</f>
        <v>Lise DE WITTE</v>
      </c>
      <c r="J443" s="4" t="str">
        <f>VLOOKUP(A443,Effectif!B:J,8,0)</f>
        <v>DECB</v>
      </c>
    </row>
    <row r="444" spans="1:10" x14ac:dyDescent="0.25">
      <c r="A444" s="5" t="s">
        <v>529</v>
      </c>
      <c r="B444" s="4">
        <v>1034855898</v>
      </c>
      <c r="C444" s="7">
        <v>44987.546527777777</v>
      </c>
      <c r="D444" s="5" t="s">
        <v>6</v>
      </c>
      <c r="E444" s="4" t="s">
        <v>1052</v>
      </c>
      <c r="F444" s="4" t="s">
        <v>428</v>
      </c>
      <c r="G444" s="6">
        <v>112.47</v>
      </c>
      <c r="H444" s="61">
        <v>2.6</v>
      </c>
      <c r="I444" s="4" t="str">
        <f>VLOOKUP(A444,Effectif!B:J,6,0)</f>
        <v>Lise DE WITTE</v>
      </c>
      <c r="J444" s="4" t="str">
        <f>VLOOKUP(A444,Effectif!B:J,8,0)</f>
        <v>DECB</v>
      </c>
    </row>
    <row r="445" spans="1:10" x14ac:dyDescent="0.25">
      <c r="A445" s="5" t="s">
        <v>574</v>
      </c>
      <c r="B445" s="4">
        <v>1034851483</v>
      </c>
      <c r="C445" s="7">
        <v>44987.452777777777</v>
      </c>
      <c r="D445" s="5" t="s">
        <v>6</v>
      </c>
      <c r="E445" s="4" t="s">
        <v>1052</v>
      </c>
      <c r="F445" s="4" t="s">
        <v>429</v>
      </c>
      <c r="G445" s="6">
        <v>98.64</v>
      </c>
      <c r="H445" s="61">
        <v>2.5</v>
      </c>
      <c r="I445" s="4" t="str">
        <f>VLOOKUP(A445,Effectif!B:J,6,0)</f>
        <v>Hugo MARCHAL</v>
      </c>
      <c r="J445" s="4" t="str">
        <f>VLOOKUP(A445,Effectif!B:J,8,0)</f>
        <v>DECB</v>
      </c>
    </row>
    <row r="446" spans="1:10" x14ac:dyDescent="0.25">
      <c r="A446" s="5" t="s">
        <v>537</v>
      </c>
      <c r="B446" s="4">
        <v>1034852175</v>
      </c>
      <c r="C446" s="7">
        <v>44987.426388888889</v>
      </c>
      <c r="D446" s="5" t="s">
        <v>6</v>
      </c>
      <c r="E446" s="4" t="s">
        <v>1052</v>
      </c>
      <c r="F446" s="4" t="s">
        <v>430</v>
      </c>
      <c r="G446" s="6">
        <v>77.040000000000006</v>
      </c>
      <c r="H446" s="61">
        <v>3</v>
      </c>
      <c r="I446" s="4" t="str">
        <f>VLOOKUP(A446,Effectif!B:J,6,0)</f>
        <v>Lise DE WITTE</v>
      </c>
      <c r="J446" s="4" t="str">
        <f>VLOOKUP(A446,Effectif!B:J,8,0)</f>
        <v>DECB</v>
      </c>
    </row>
    <row r="447" spans="1:10" x14ac:dyDescent="0.25">
      <c r="A447" s="5" t="s">
        <v>555</v>
      </c>
      <c r="B447" s="4">
        <v>1034856051</v>
      </c>
      <c r="C447" s="7">
        <v>44987.479166666664</v>
      </c>
      <c r="D447" s="5" t="s">
        <v>7</v>
      </c>
      <c r="E447" s="4" t="s">
        <v>1052</v>
      </c>
      <c r="F447" s="4" t="s">
        <v>431</v>
      </c>
      <c r="G447" s="6">
        <v>100</v>
      </c>
      <c r="H447" s="61">
        <v>6.4</v>
      </c>
      <c r="I447" s="4" t="str">
        <f>VLOOKUP(A447,Effectif!B:J,6,0)</f>
        <v>Lise DE WITTE</v>
      </c>
      <c r="J447" s="4" t="str">
        <f>VLOOKUP(A447,Effectif!B:J,8,0)</f>
        <v>DECB</v>
      </c>
    </row>
    <row r="448" spans="1:10" x14ac:dyDescent="0.25">
      <c r="A448" s="5" t="s">
        <v>557</v>
      </c>
      <c r="B448" s="4">
        <v>1034855417</v>
      </c>
      <c r="C448" s="7">
        <v>44987.777777777781</v>
      </c>
      <c r="D448" s="5" t="s">
        <v>7</v>
      </c>
      <c r="E448" s="4" t="s">
        <v>1052</v>
      </c>
      <c r="F448" s="4" t="s">
        <v>432</v>
      </c>
      <c r="G448" s="6">
        <v>16.13</v>
      </c>
      <c r="H448" s="61">
        <v>6.7</v>
      </c>
      <c r="I448" s="4" t="str">
        <f>VLOOKUP(A448,Effectif!B:J,6,0)</f>
        <v>Lise DE WITTE</v>
      </c>
      <c r="J448" s="4" t="str">
        <f>VLOOKUP(A448,Effectif!B:J,8,0)</f>
        <v>DECB</v>
      </c>
    </row>
    <row r="449" spans="1:10" x14ac:dyDescent="0.25">
      <c r="A449" s="5" t="s">
        <v>572</v>
      </c>
      <c r="B449" s="4">
        <v>1034850839</v>
      </c>
      <c r="C449" s="7">
        <v>44987.630555555559</v>
      </c>
      <c r="D449" s="5" t="s">
        <v>6</v>
      </c>
      <c r="E449" s="4" t="s">
        <v>1052</v>
      </c>
      <c r="F449" s="4" t="s">
        <v>433</v>
      </c>
      <c r="G449" s="6">
        <v>101.36</v>
      </c>
      <c r="H449" s="61">
        <v>5.2</v>
      </c>
      <c r="I449" s="4" t="str">
        <f>VLOOKUP(A449,Effectif!B:J,6,0)</f>
        <v>Lise DE WITTE</v>
      </c>
      <c r="J449" s="4" t="str">
        <f>VLOOKUP(A449,Effectif!B:J,8,0)</f>
        <v>DECB</v>
      </c>
    </row>
    <row r="450" spans="1:10" x14ac:dyDescent="0.25">
      <c r="A450" s="5" t="s">
        <v>554</v>
      </c>
      <c r="B450" s="4">
        <v>1034855042</v>
      </c>
      <c r="C450" s="7">
        <v>44987.629166666666</v>
      </c>
      <c r="D450" s="5" t="s">
        <v>6</v>
      </c>
      <c r="E450" s="4" t="s">
        <v>1052</v>
      </c>
      <c r="F450" s="4" t="s">
        <v>434</v>
      </c>
      <c r="G450" s="6">
        <v>140.97999999999999</v>
      </c>
      <c r="H450" s="61">
        <v>2.2999999999999998</v>
      </c>
      <c r="I450" s="4" t="str">
        <f>VLOOKUP(A450,Effectif!B:J,6,0)</f>
        <v>Lise DE WITTE</v>
      </c>
      <c r="J450" s="4" t="str">
        <f>VLOOKUP(A450,Effectif!B:J,8,0)</f>
        <v>DECB</v>
      </c>
    </row>
    <row r="451" spans="1:10" x14ac:dyDescent="0.25">
      <c r="A451" s="5" t="s">
        <v>557</v>
      </c>
      <c r="B451" s="4">
        <v>1034856131</v>
      </c>
      <c r="C451" s="7">
        <v>44987.47152777778</v>
      </c>
      <c r="D451" s="5" t="s">
        <v>6</v>
      </c>
      <c r="E451" s="4" t="s">
        <v>1052</v>
      </c>
      <c r="F451" s="4" t="s">
        <v>435</v>
      </c>
      <c r="G451" s="6">
        <v>43.43</v>
      </c>
      <c r="H451" s="61">
        <v>4.4000000000000004</v>
      </c>
      <c r="I451" s="4" t="str">
        <f>VLOOKUP(A451,Effectif!B:J,6,0)</f>
        <v>Lise DE WITTE</v>
      </c>
      <c r="J451" s="4" t="str">
        <f>VLOOKUP(A451,Effectif!B:J,8,0)</f>
        <v>DECB</v>
      </c>
    </row>
    <row r="452" spans="1:10" x14ac:dyDescent="0.25">
      <c r="A452" s="5" t="s">
        <v>556</v>
      </c>
      <c r="B452" s="4">
        <v>1034851689</v>
      </c>
      <c r="C452" s="7">
        <v>44987.627083333333</v>
      </c>
      <c r="D452" s="5" t="s">
        <v>6</v>
      </c>
      <c r="E452" s="4" t="s">
        <v>1052</v>
      </c>
      <c r="F452" s="4" t="s">
        <v>416</v>
      </c>
      <c r="G452" s="6">
        <v>136.59</v>
      </c>
      <c r="H452" s="61">
        <v>2</v>
      </c>
      <c r="I452" s="4" t="str">
        <f>VLOOKUP(A452,Effectif!B:J,6,0)</f>
        <v>Lise DE WITTE</v>
      </c>
      <c r="J452" s="4" t="str">
        <f>VLOOKUP(A452,Effectif!B:J,8,0)</f>
        <v>DECB</v>
      </c>
    </row>
    <row r="453" spans="1:10" x14ac:dyDescent="0.25">
      <c r="A453" s="5" t="s">
        <v>552</v>
      </c>
      <c r="B453" s="4">
        <v>1034849967</v>
      </c>
      <c r="C453" s="7">
        <v>44987.456944444442</v>
      </c>
      <c r="D453" s="5" t="s">
        <v>6</v>
      </c>
      <c r="E453" s="4" t="s">
        <v>1052</v>
      </c>
      <c r="F453" s="4" t="s">
        <v>418</v>
      </c>
      <c r="G453" s="6">
        <v>56.48</v>
      </c>
      <c r="H453" s="61">
        <v>7</v>
      </c>
      <c r="I453" s="4" t="str">
        <f>VLOOKUP(A453,Effectif!B:J,6,0)</f>
        <v>Lise DE WITTE</v>
      </c>
      <c r="J453" s="4" t="str">
        <f>VLOOKUP(A453,Effectif!B:J,8,0)</f>
        <v>DECB</v>
      </c>
    </row>
    <row r="454" spans="1:10" x14ac:dyDescent="0.25">
      <c r="A454" s="5" t="s">
        <v>584</v>
      </c>
      <c r="B454" s="4">
        <v>1034849555</v>
      </c>
      <c r="C454" s="7">
        <v>44987.749305555553</v>
      </c>
      <c r="D454" s="5" t="s">
        <v>6</v>
      </c>
      <c r="E454" s="4" t="s">
        <v>1052</v>
      </c>
      <c r="F454" s="4" t="s">
        <v>419</v>
      </c>
      <c r="G454" s="6">
        <v>36.520000000000003</v>
      </c>
      <c r="H454" s="61">
        <v>2.9</v>
      </c>
      <c r="I454" s="4" t="str">
        <f>VLOOKUP(A454,Effectif!B:J,6,0)</f>
        <v>Hugo MARCHAL</v>
      </c>
      <c r="J454" s="4" t="str">
        <f>VLOOKUP(A454,Effectif!B:J,8,0)</f>
        <v>DECB</v>
      </c>
    </row>
    <row r="455" spans="1:10" x14ac:dyDescent="0.25">
      <c r="A455" s="5" t="s">
        <v>530</v>
      </c>
      <c r="B455" s="4">
        <v>1034850610</v>
      </c>
      <c r="C455" s="7">
        <v>44987.736111111109</v>
      </c>
      <c r="D455" s="5" t="s">
        <v>6</v>
      </c>
      <c r="E455" s="4" t="s">
        <v>1052</v>
      </c>
      <c r="F455" s="4" t="s">
        <v>420</v>
      </c>
      <c r="G455" s="6">
        <v>60.61</v>
      </c>
      <c r="H455" s="61">
        <v>5.8</v>
      </c>
      <c r="I455" s="4" t="str">
        <f>VLOOKUP(A455,Effectif!B:J,6,0)</f>
        <v>Lise DE WITTE</v>
      </c>
      <c r="J455" s="4" t="str">
        <f>VLOOKUP(A455,Effectif!B:J,8,0)</f>
        <v>DECB</v>
      </c>
    </row>
    <row r="456" spans="1:10" x14ac:dyDescent="0.25">
      <c r="A456" s="5" t="s">
        <v>538</v>
      </c>
      <c r="B456" s="4">
        <v>1034849424</v>
      </c>
      <c r="C456" s="7">
        <v>44987.525000000001</v>
      </c>
      <c r="D456" s="5" t="s">
        <v>6</v>
      </c>
      <c r="E456" s="4" t="s">
        <v>1052</v>
      </c>
      <c r="F456" s="4" t="s">
        <v>421</v>
      </c>
      <c r="G456" s="6">
        <v>129.09</v>
      </c>
      <c r="H456" s="61">
        <v>6.9</v>
      </c>
      <c r="I456" s="4" t="str">
        <f>VLOOKUP(A456,Effectif!B:J,6,0)</f>
        <v>Lise DE WITTE</v>
      </c>
      <c r="J456" s="4" t="str">
        <f>VLOOKUP(A456,Effectif!B:J,8,0)</f>
        <v>DECB</v>
      </c>
    </row>
    <row r="457" spans="1:10" x14ac:dyDescent="0.25">
      <c r="A457" s="5" t="s">
        <v>531</v>
      </c>
      <c r="B457" s="4">
        <v>1034845421</v>
      </c>
      <c r="C457" s="7">
        <v>44987.440972222219</v>
      </c>
      <c r="D457" s="5" t="s">
        <v>7</v>
      </c>
      <c r="E457" s="4" t="s">
        <v>1052</v>
      </c>
      <c r="F457" s="4" t="s">
        <v>422</v>
      </c>
      <c r="G457" s="6">
        <v>12.71</v>
      </c>
      <c r="H457" s="61">
        <v>5.5</v>
      </c>
      <c r="I457" s="4" t="str">
        <f>VLOOKUP(A457,Effectif!B:J,6,0)</f>
        <v>Lise DE WITTE</v>
      </c>
      <c r="J457" s="4" t="str">
        <f>VLOOKUP(A457,Effectif!B:J,8,0)</f>
        <v>DECB</v>
      </c>
    </row>
    <row r="458" spans="1:10" x14ac:dyDescent="0.25">
      <c r="A458" s="5" t="s">
        <v>562</v>
      </c>
      <c r="B458" s="4">
        <v>1034855335</v>
      </c>
      <c r="C458" s="7">
        <v>44987.43472222222</v>
      </c>
      <c r="D458" s="5" t="s">
        <v>7</v>
      </c>
      <c r="E458" s="4" t="s">
        <v>1052</v>
      </c>
      <c r="F458" s="4" t="s">
        <v>423</v>
      </c>
      <c r="G458" s="6">
        <v>20</v>
      </c>
      <c r="H458" s="61">
        <v>5.8</v>
      </c>
      <c r="I458" s="4" t="str">
        <f>VLOOKUP(A458,Effectif!B:J,6,0)</f>
        <v>Lise DE WITTE</v>
      </c>
      <c r="J458" s="4" t="str">
        <f>VLOOKUP(A458,Effectif!B:J,8,0)</f>
        <v>DECB</v>
      </c>
    </row>
    <row r="459" spans="1:10" x14ac:dyDescent="0.25">
      <c r="A459" s="5" t="s">
        <v>529</v>
      </c>
      <c r="B459" s="4">
        <v>1034855245</v>
      </c>
      <c r="C459" s="7">
        <v>44987.423611111109</v>
      </c>
      <c r="D459" s="5" t="s">
        <v>6</v>
      </c>
      <c r="E459" s="4" t="s">
        <v>1052</v>
      </c>
      <c r="F459" s="4" t="s">
        <v>425</v>
      </c>
      <c r="G459" s="6">
        <v>216</v>
      </c>
      <c r="H459" s="61">
        <v>4.7</v>
      </c>
      <c r="I459" s="4" t="str">
        <f>VLOOKUP(A459,Effectif!B:J,6,0)</f>
        <v>Lise DE WITTE</v>
      </c>
      <c r="J459" s="4" t="str">
        <f>VLOOKUP(A459,Effectif!B:J,8,0)</f>
        <v>DECB</v>
      </c>
    </row>
    <row r="460" spans="1:10" x14ac:dyDescent="0.25">
      <c r="A460" s="5" t="s">
        <v>556</v>
      </c>
      <c r="B460" s="4">
        <v>1034854912</v>
      </c>
      <c r="C460" s="7">
        <v>44987.717361111114</v>
      </c>
      <c r="D460" s="5" t="s">
        <v>6</v>
      </c>
      <c r="E460" s="4" t="s">
        <v>1052</v>
      </c>
      <c r="F460" s="4" t="s">
        <v>426</v>
      </c>
      <c r="G460" s="6">
        <v>238</v>
      </c>
      <c r="H460" s="61">
        <v>3</v>
      </c>
      <c r="I460" s="4" t="str">
        <f>VLOOKUP(A460,Effectif!B:J,6,0)</f>
        <v>Lise DE WITTE</v>
      </c>
      <c r="J460" s="4" t="str">
        <f>VLOOKUP(A460,Effectif!B:J,8,0)</f>
        <v>DECB</v>
      </c>
    </row>
    <row r="461" spans="1:10" x14ac:dyDescent="0.25">
      <c r="A461" s="5" t="s">
        <v>557</v>
      </c>
      <c r="B461" s="4">
        <v>1034852088</v>
      </c>
      <c r="C461" s="7">
        <v>44987.631249999999</v>
      </c>
      <c r="D461" s="5" t="s">
        <v>6</v>
      </c>
      <c r="E461" s="4" t="s">
        <v>1052</v>
      </c>
      <c r="F461" s="4" t="s">
        <v>427</v>
      </c>
      <c r="G461" s="6">
        <v>200</v>
      </c>
      <c r="H461" s="61">
        <v>3.7</v>
      </c>
      <c r="I461" s="4" t="str">
        <f>VLOOKUP(A461,Effectif!B:J,6,0)</f>
        <v>Lise DE WITTE</v>
      </c>
      <c r="J461" s="4" t="str">
        <f>VLOOKUP(A461,Effectif!B:J,8,0)</f>
        <v>DECB</v>
      </c>
    </row>
    <row r="462" spans="1:10" x14ac:dyDescent="0.25">
      <c r="A462" s="5" t="s">
        <v>575</v>
      </c>
      <c r="B462" s="4">
        <v>1034855793</v>
      </c>
      <c r="C462" s="7">
        <v>44987.597222222219</v>
      </c>
      <c r="D462" s="5" t="s">
        <v>6</v>
      </c>
      <c r="E462" s="4" t="s">
        <v>1052</v>
      </c>
      <c r="F462" s="4" t="s">
        <v>428</v>
      </c>
      <c r="G462" s="6">
        <v>210</v>
      </c>
      <c r="H462" s="61">
        <v>6.8</v>
      </c>
      <c r="I462" s="4" t="str">
        <f>VLOOKUP(A462,Effectif!B:J,6,0)</f>
        <v>Hugo MARCHAL</v>
      </c>
      <c r="J462" s="4" t="str">
        <f>VLOOKUP(A462,Effectif!B:J,8,0)</f>
        <v>DECB</v>
      </c>
    </row>
    <row r="463" spans="1:10" x14ac:dyDescent="0.25">
      <c r="A463" s="5" t="s">
        <v>582</v>
      </c>
      <c r="B463" s="4">
        <v>1034845091</v>
      </c>
      <c r="C463" s="7">
        <v>44987.48333333333</v>
      </c>
      <c r="D463" s="5" t="s">
        <v>6</v>
      </c>
      <c r="E463" s="4" t="s">
        <v>1052</v>
      </c>
      <c r="F463" s="4" t="s">
        <v>429</v>
      </c>
      <c r="G463" s="6">
        <v>47</v>
      </c>
      <c r="H463" s="61">
        <v>6.5</v>
      </c>
      <c r="I463" s="4" t="str">
        <f>VLOOKUP(A463,Effectif!B:J,6,0)</f>
        <v>Hugo MARCHAL</v>
      </c>
      <c r="J463" s="4" t="str">
        <f>VLOOKUP(A463,Effectif!B:J,8,0)</f>
        <v>DECB</v>
      </c>
    </row>
    <row r="464" spans="1:10" x14ac:dyDescent="0.25">
      <c r="A464" s="5" t="s">
        <v>575</v>
      </c>
      <c r="B464" s="4">
        <v>1034846803</v>
      </c>
      <c r="C464" s="7">
        <v>44987.643750000003</v>
      </c>
      <c r="D464" s="5" t="s">
        <v>6</v>
      </c>
      <c r="E464" s="4" t="s">
        <v>1052</v>
      </c>
      <c r="F464" s="4" t="s">
        <v>430</v>
      </c>
      <c r="G464" s="6">
        <v>97.24</v>
      </c>
      <c r="H464" s="61">
        <v>1.2</v>
      </c>
      <c r="I464" s="4" t="str">
        <f>VLOOKUP(A464,Effectif!B:J,6,0)</f>
        <v>Hugo MARCHAL</v>
      </c>
      <c r="J464" s="4" t="str">
        <f>VLOOKUP(A464,Effectif!B:J,8,0)</f>
        <v>DECB</v>
      </c>
    </row>
    <row r="465" spans="1:10" x14ac:dyDescent="0.25">
      <c r="A465" s="5" t="s">
        <v>552</v>
      </c>
      <c r="B465" s="4">
        <v>1034853378</v>
      </c>
      <c r="C465" s="7">
        <v>44987.7</v>
      </c>
      <c r="D465" s="5" t="s">
        <v>6</v>
      </c>
      <c r="E465" s="4" t="s">
        <v>1052</v>
      </c>
      <c r="F465" s="4" t="s">
        <v>431</v>
      </c>
      <c r="G465" s="6">
        <v>165</v>
      </c>
      <c r="H465" s="61">
        <v>7</v>
      </c>
      <c r="I465" s="4" t="str">
        <f>VLOOKUP(A465,Effectif!B:J,6,0)</f>
        <v>Lise DE WITTE</v>
      </c>
      <c r="J465" s="4" t="str">
        <f>VLOOKUP(A465,Effectif!B:J,8,0)</f>
        <v>DECB</v>
      </c>
    </row>
    <row r="466" spans="1:10" x14ac:dyDescent="0.25">
      <c r="A466" s="5" t="s">
        <v>588</v>
      </c>
      <c r="B466" s="4">
        <v>1034853000</v>
      </c>
      <c r="C466" s="7">
        <v>44987.725694444445</v>
      </c>
      <c r="D466" s="5" t="s">
        <v>6</v>
      </c>
      <c r="E466" s="4" t="s">
        <v>1052</v>
      </c>
      <c r="F466" s="4" t="s">
        <v>432</v>
      </c>
      <c r="G466" s="6">
        <v>265.70999999999998</v>
      </c>
      <c r="H466" s="61">
        <v>4.8</v>
      </c>
      <c r="I466" s="4" t="str">
        <f>VLOOKUP(A466,Effectif!B:J,6,0)</f>
        <v>Hugo MARCHAL</v>
      </c>
      <c r="J466" s="4" t="str">
        <f>VLOOKUP(A466,Effectif!B:J,8,0)</f>
        <v>DECB</v>
      </c>
    </row>
    <row r="467" spans="1:10" x14ac:dyDescent="0.25">
      <c r="A467" s="5" t="s">
        <v>572</v>
      </c>
      <c r="B467" s="4">
        <v>1034845233</v>
      </c>
      <c r="C467" s="7">
        <v>44987.627083333333</v>
      </c>
      <c r="D467" s="5" t="s">
        <v>6</v>
      </c>
      <c r="E467" s="4" t="s">
        <v>1052</v>
      </c>
      <c r="F467" s="4" t="s">
        <v>433</v>
      </c>
      <c r="G467" s="6">
        <v>46.79</v>
      </c>
      <c r="H467" s="61">
        <v>3</v>
      </c>
      <c r="I467" s="4" t="str">
        <f>VLOOKUP(A467,Effectif!B:J,6,0)</f>
        <v>Lise DE WITTE</v>
      </c>
      <c r="J467" s="4" t="str">
        <f>VLOOKUP(A467,Effectif!B:J,8,0)</f>
        <v>DECB</v>
      </c>
    </row>
    <row r="468" spans="1:10" x14ac:dyDescent="0.25">
      <c r="A468" s="5" t="s">
        <v>577</v>
      </c>
      <c r="B468" s="4">
        <v>1034851974</v>
      </c>
      <c r="C468" s="7">
        <v>44987.493055555555</v>
      </c>
      <c r="D468" s="5" t="s">
        <v>6</v>
      </c>
      <c r="E468" s="4" t="s">
        <v>1052</v>
      </c>
      <c r="F468" s="4" t="s">
        <v>434</v>
      </c>
      <c r="G468" s="6">
        <v>60</v>
      </c>
      <c r="H468" s="61">
        <v>2</v>
      </c>
      <c r="I468" s="4" t="str">
        <f>VLOOKUP(A468,Effectif!B:J,6,0)</f>
        <v>Hugo MARCHAL</v>
      </c>
      <c r="J468" s="4" t="str">
        <f>VLOOKUP(A468,Effectif!B:J,8,0)</f>
        <v>DECB</v>
      </c>
    </row>
    <row r="469" spans="1:10" x14ac:dyDescent="0.25">
      <c r="A469" s="5" t="s">
        <v>573</v>
      </c>
      <c r="B469" s="4">
        <v>1034863361</v>
      </c>
      <c r="C469" s="7">
        <v>44987.714583333334</v>
      </c>
      <c r="D469" s="5" t="s">
        <v>6</v>
      </c>
      <c r="E469" s="4" t="s">
        <v>1052</v>
      </c>
      <c r="F469" s="4" t="s">
        <v>435</v>
      </c>
      <c r="G469" s="6">
        <v>60</v>
      </c>
      <c r="H469" s="61">
        <v>5.5</v>
      </c>
      <c r="I469" s="4" t="str">
        <f>VLOOKUP(A469,Effectif!B:J,6,0)</f>
        <v>Hugo MARCHAL</v>
      </c>
      <c r="J469" s="4" t="str">
        <f>VLOOKUP(A469,Effectif!B:J,8,0)</f>
        <v>DECB</v>
      </c>
    </row>
    <row r="470" spans="1:10" x14ac:dyDescent="0.25">
      <c r="A470" s="5" t="s">
        <v>544</v>
      </c>
      <c r="B470" s="4">
        <v>1034849568</v>
      </c>
      <c r="C470" s="7">
        <v>44987.6</v>
      </c>
      <c r="D470" s="5" t="s">
        <v>6</v>
      </c>
      <c r="E470" s="4" t="s">
        <v>1052</v>
      </c>
      <c r="F470" s="4" t="s">
        <v>416</v>
      </c>
      <c r="G470" s="6">
        <v>144</v>
      </c>
      <c r="H470" s="61">
        <v>2</v>
      </c>
      <c r="I470" s="4" t="str">
        <f>VLOOKUP(A470,Effectif!B:J,6,0)</f>
        <v>Lise DE WITTE</v>
      </c>
      <c r="J470" s="4" t="str">
        <f>VLOOKUP(A470,Effectif!B:J,8,0)</f>
        <v>DECB</v>
      </c>
    </row>
    <row r="471" spans="1:10" x14ac:dyDescent="0.25">
      <c r="A471" s="5" t="s">
        <v>589</v>
      </c>
      <c r="B471" s="4">
        <v>1034861361</v>
      </c>
      <c r="C471" s="7">
        <v>44987.626388888886</v>
      </c>
      <c r="D471" s="5" t="s">
        <v>6</v>
      </c>
      <c r="E471" s="4" t="s">
        <v>1052</v>
      </c>
      <c r="F471" s="4" t="s">
        <v>417</v>
      </c>
      <c r="G471" s="6">
        <v>133.68</v>
      </c>
      <c r="H471" s="61">
        <v>2.2999999999999998</v>
      </c>
      <c r="I471" s="4" t="str">
        <f>VLOOKUP(A471,Effectif!B:J,6,0)</f>
        <v>Hugo MARCHAL</v>
      </c>
      <c r="J471" s="4" t="str">
        <f>VLOOKUP(A471,Effectif!B:J,8,0)</f>
        <v>DECB</v>
      </c>
    </row>
    <row r="472" spans="1:10" x14ac:dyDescent="0.25">
      <c r="A472" s="5" t="s">
        <v>582</v>
      </c>
      <c r="B472" s="4">
        <v>1034861798</v>
      </c>
      <c r="C472" s="7">
        <v>44987.718055555553</v>
      </c>
      <c r="D472" s="5" t="s">
        <v>6</v>
      </c>
      <c r="E472" s="4" t="s">
        <v>1052</v>
      </c>
      <c r="F472" s="4" t="s">
        <v>418</v>
      </c>
      <c r="G472" s="6">
        <v>85.78</v>
      </c>
      <c r="H472" s="61">
        <v>2.4</v>
      </c>
      <c r="I472" s="4" t="str">
        <f>VLOOKUP(A472,Effectif!B:J,6,0)</f>
        <v>Hugo MARCHAL</v>
      </c>
      <c r="J472" s="4" t="str">
        <f>VLOOKUP(A472,Effectif!B:J,8,0)</f>
        <v>DECB</v>
      </c>
    </row>
    <row r="473" spans="1:10" x14ac:dyDescent="0.25">
      <c r="A473" s="5" t="s">
        <v>557</v>
      </c>
      <c r="B473" s="4">
        <v>1034859033</v>
      </c>
      <c r="C473" s="7">
        <v>44987.68472222222</v>
      </c>
      <c r="D473" s="5" t="s">
        <v>6</v>
      </c>
      <c r="E473" s="4" t="s">
        <v>1052</v>
      </c>
      <c r="F473" s="4" t="s">
        <v>419</v>
      </c>
      <c r="G473" s="6">
        <v>106</v>
      </c>
      <c r="H473" s="61">
        <v>2.5</v>
      </c>
      <c r="I473" s="4" t="str">
        <f>VLOOKUP(A473,Effectif!B:J,6,0)</f>
        <v>Lise DE WITTE</v>
      </c>
      <c r="J473" s="4" t="str">
        <f>VLOOKUP(A473,Effectif!B:J,8,0)</f>
        <v>DECB</v>
      </c>
    </row>
    <row r="474" spans="1:10" x14ac:dyDescent="0.25">
      <c r="A474" s="5" t="s">
        <v>557</v>
      </c>
      <c r="B474" s="4">
        <v>1034856370</v>
      </c>
      <c r="C474" s="7">
        <v>44987.672222222223</v>
      </c>
      <c r="D474" s="5" t="s">
        <v>6</v>
      </c>
      <c r="E474" s="4" t="s">
        <v>1052</v>
      </c>
      <c r="F474" s="4" t="s">
        <v>420</v>
      </c>
      <c r="G474" s="6">
        <v>150</v>
      </c>
      <c r="H474" s="61">
        <v>2.6</v>
      </c>
      <c r="I474" s="4" t="str">
        <f>VLOOKUP(A474,Effectif!B:J,6,0)</f>
        <v>Lise DE WITTE</v>
      </c>
      <c r="J474" s="4" t="str">
        <f>VLOOKUP(A474,Effectif!B:J,8,0)</f>
        <v>DECB</v>
      </c>
    </row>
    <row r="475" spans="1:10" x14ac:dyDescent="0.25">
      <c r="A475" s="5" t="s">
        <v>562</v>
      </c>
      <c r="B475" s="4">
        <v>1034866852</v>
      </c>
      <c r="C475" s="7">
        <v>44987.431944444441</v>
      </c>
      <c r="D475" s="5" t="s">
        <v>7</v>
      </c>
      <c r="E475" s="4" t="s">
        <v>1052</v>
      </c>
      <c r="F475" s="4" t="s">
        <v>421</v>
      </c>
      <c r="G475" s="6">
        <v>105</v>
      </c>
      <c r="H475" s="61">
        <v>2.5</v>
      </c>
      <c r="I475" s="4" t="str">
        <f>VLOOKUP(A475,Effectif!B:J,6,0)</f>
        <v>Lise DE WITTE</v>
      </c>
      <c r="J475" s="4" t="str">
        <f>VLOOKUP(A475,Effectif!B:J,8,0)</f>
        <v>DECB</v>
      </c>
    </row>
    <row r="476" spans="1:10" x14ac:dyDescent="0.25">
      <c r="A476" s="5" t="s">
        <v>531</v>
      </c>
      <c r="B476" s="4">
        <v>1034867047</v>
      </c>
      <c r="C476" s="7">
        <v>44987.70208333333</v>
      </c>
      <c r="D476" s="5" t="s">
        <v>6</v>
      </c>
      <c r="E476" s="4" t="s">
        <v>1052</v>
      </c>
      <c r="F476" s="4" t="s">
        <v>422</v>
      </c>
      <c r="G476" s="6">
        <v>20</v>
      </c>
      <c r="H476" s="61">
        <v>3</v>
      </c>
      <c r="I476" s="4" t="str">
        <f>VLOOKUP(A476,Effectif!B:J,6,0)</f>
        <v>Lise DE WITTE</v>
      </c>
      <c r="J476" s="4" t="str">
        <f>VLOOKUP(A476,Effectif!B:J,8,0)</f>
        <v>DECB</v>
      </c>
    </row>
    <row r="477" spans="1:10" x14ac:dyDescent="0.25">
      <c r="A477" s="5" t="s">
        <v>575</v>
      </c>
      <c r="B477" s="4">
        <v>1034865363</v>
      </c>
      <c r="C477" s="7">
        <v>44987.665972222225</v>
      </c>
      <c r="D477" s="5" t="s">
        <v>6</v>
      </c>
      <c r="E477" s="4" t="s">
        <v>1052</v>
      </c>
      <c r="F477" s="4" t="s">
        <v>423</v>
      </c>
      <c r="G477" s="6">
        <v>44</v>
      </c>
      <c r="H477" s="61">
        <v>6.4</v>
      </c>
      <c r="I477" s="4" t="str">
        <f>VLOOKUP(A477,Effectif!B:J,6,0)</f>
        <v>Hugo MARCHAL</v>
      </c>
      <c r="J477" s="4" t="str">
        <f>VLOOKUP(A477,Effectif!B:J,8,0)</f>
        <v>DECB</v>
      </c>
    </row>
    <row r="478" spans="1:10" x14ac:dyDescent="0.25">
      <c r="A478" s="5" t="s">
        <v>538</v>
      </c>
      <c r="B478" s="4">
        <v>1034847571</v>
      </c>
      <c r="C478" s="7">
        <v>44987.456944444442</v>
      </c>
      <c r="D478" s="5" t="s">
        <v>6</v>
      </c>
      <c r="E478" s="4" t="s">
        <v>1052</v>
      </c>
      <c r="F478" s="4" t="s">
        <v>424</v>
      </c>
      <c r="G478" s="6">
        <v>64.790000000000006</v>
      </c>
      <c r="H478" s="61">
        <v>6.7</v>
      </c>
      <c r="I478" s="4" t="str">
        <f>VLOOKUP(A478,Effectif!B:J,6,0)</f>
        <v>Lise DE WITTE</v>
      </c>
      <c r="J478" s="4" t="str">
        <f>VLOOKUP(A478,Effectif!B:J,8,0)</f>
        <v>DECB</v>
      </c>
    </row>
    <row r="479" spans="1:10" x14ac:dyDescent="0.25">
      <c r="A479" s="5" t="s">
        <v>556</v>
      </c>
      <c r="B479" s="4">
        <v>1034852080</v>
      </c>
      <c r="C479" s="7">
        <v>44987.458333333336</v>
      </c>
      <c r="D479" s="5" t="s">
        <v>7</v>
      </c>
      <c r="E479" s="4" t="s">
        <v>1052</v>
      </c>
      <c r="F479" s="4" t="s">
        <v>425</v>
      </c>
      <c r="G479" s="6">
        <v>53</v>
      </c>
      <c r="H479" s="61">
        <v>5.2</v>
      </c>
      <c r="I479" s="4" t="str">
        <f>VLOOKUP(A479,Effectif!B:J,6,0)</f>
        <v>Lise DE WITTE</v>
      </c>
      <c r="J479" s="4" t="str">
        <f>VLOOKUP(A479,Effectif!B:J,8,0)</f>
        <v>DECB</v>
      </c>
    </row>
    <row r="480" spans="1:10" x14ac:dyDescent="0.25">
      <c r="A480" s="5" t="s">
        <v>555</v>
      </c>
      <c r="B480" s="4">
        <v>1034849779</v>
      </c>
      <c r="C480" s="7">
        <v>44987.568055555559</v>
      </c>
      <c r="D480" s="5" t="s">
        <v>7</v>
      </c>
      <c r="E480" s="4" t="s">
        <v>1052</v>
      </c>
      <c r="F480" s="4" t="s">
        <v>426</v>
      </c>
      <c r="G480" s="6">
        <v>50</v>
      </c>
      <c r="H480" s="61">
        <v>2.2999999999999998</v>
      </c>
      <c r="I480" s="4" t="str">
        <f>VLOOKUP(A480,Effectif!B:J,6,0)</f>
        <v>Lise DE WITTE</v>
      </c>
      <c r="J480" s="4" t="str">
        <f>VLOOKUP(A480,Effectif!B:J,8,0)</f>
        <v>DECB</v>
      </c>
    </row>
    <row r="481" spans="1:10" x14ac:dyDescent="0.25">
      <c r="A481" s="5" t="s">
        <v>562</v>
      </c>
      <c r="B481" s="4">
        <v>1034858471</v>
      </c>
      <c r="C481" s="7">
        <v>44987.756249999999</v>
      </c>
      <c r="D481" s="5" t="s">
        <v>6</v>
      </c>
      <c r="E481" s="4" t="s">
        <v>1052</v>
      </c>
      <c r="F481" s="4" t="s">
        <v>427</v>
      </c>
      <c r="G481" s="6">
        <v>126</v>
      </c>
      <c r="H481" s="61">
        <v>4.4000000000000004</v>
      </c>
      <c r="I481" s="4" t="str">
        <f>VLOOKUP(A481,Effectif!B:J,6,0)</f>
        <v>Lise DE WITTE</v>
      </c>
      <c r="J481" s="4" t="str">
        <f>VLOOKUP(A481,Effectif!B:J,8,0)</f>
        <v>DECB</v>
      </c>
    </row>
    <row r="482" spans="1:10" x14ac:dyDescent="0.25">
      <c r="A482" s="5" t="s">
        <v>554</v>
      </c>
      <c r="B482" s="4">
        <v>1034851960</v>
      </c>
      <c r="C482" s="7">
        <v>44987.775000000001</v>
      </c>
      <c r="D482" s="5" t="s">
        <v>6</v>
      </c>
      <c r="E482" s="4" t="s">
        <v>1052</v>
      </c>
      <c r="F482" s="4" t="s">
        <v>428</v>
      </c>
      <c r="G482" s="6">
        <v>80.84</v>
      </c>
      <c r="H482" s="61">
        <v>2</v>
      </c>
      <c r="I482" s="4" t="str">
        <f>VLOOKUP(A482,Effectif!B:J,6,0)</f>
        <v>Lise DE WITTE</v>
      </c>
      <c r="J482" s="4" t="str">
        <f>VLOOKUP(A482,Effectif!B:J,8,0)</f>
        <v>DECB</v>
      </c>
    </row>
    <row r="483" spans="1:10" x14ac:dyDescent="0.25">
      <c r="A483" s="5" t="s">
        <v>554</v>
      </c>
      <c r="B483" s="4">
        <v>1034857230</v>
      </c>
      <c r="C483" s="7">
        <v>44987.675000000003</v>
      </c>
      <c r="D483" s="5" t="s">
        <v>6</v>
      </c>
      <c r="E483" s="4" t="s">
        <v>1052</v>
      </c>
      <c r="F483" s="4" t="s">
        <v>429</v>
      </c>
      <c r="G483" s="6">
        <v>130</v>
      </c>
      <c r="H483" s="61">
        <v>4.9000000000000004</v>
      </c>
      <c r="I483" s="4" t="str">
        <f>VLOOKUP(A483,Effectif!B:J,6,0)</f>
        <v>Lise DE WITTE</v>
      </c>
      <c r="J483" s="4" t="str">
        <f>VLOOKUP(A483,Effectif!B:J,8,0)</f>
        <v>DECB</v>
      </c>
    </row>
    <row r="484" spans="1:10" x14ac:dyDescent="0.25">
      <c r="A484" s="5" t="s">
        <v>557</v>
      </c>
      <c r="B484" s="4">
        <v>1034848921</v>
      </c>
      <c r="C484" s="7">
        <v>44987.508333333331</v>
      </c>
      <c r="D484" s="5" t="s">
        <v>6</v>
      </c>
      <c r="E484" s="4" t="s">
        <v>1052</v>
      </c>
      <c r="F484" s="4" t="s">
        <v>430</v>
      </c>
      <c r="G484" s="6">
        <v>421</v>
      </c>
      <c r="H484" s="61">
        <v>7</v>
      </c>
      <c r="I484" s="4" t="str">
        <f>VLOOKUP(A484,Effectif!B:J,6,0)</f>
        <v>Lise DE WITTE</v>
      </c>
      <c r="J484" s="4" t="str">
        <f>VLOOKUP(A484,Effectif!B:J,8,0)</f>
        <v>DECB</v>
      </c>
    </row>
    <row r="485" spans="1:10" x14ac:dyDescent="0.25">
      <c r="A485" s="5" t="s">
        <v>442</v>
      </c>
      <c r="B485" s="4">
        <v>1034853740</v>
      </c>
      <c r="C485" s="7">
        <v>44928.724999999999</v>
      </c>
      <c r="D485" s="5" t="s">
        <v>6</v>
      </c>
      <c r="E485" s="4" t="s">
        <v>1052</v>
      </c>
      <c r="F485" s="4" t="s">
        <v>431</v>
      </c>
      <c r="G485" s="6">
        <v>27.67</v>
      </c>
      <c r="H485" s="61">
        <v>2.9</v>
      </c>
      <c r="I485" s="4" t="str">
        <f>VLOOKUP(A485,Effectif!B:J,6,0)</f>
        <v>Chloé BERTRAND</v>
      </c>
      <c r="J485" s="4" t="str">
        <f>VLOOKUP(A485,Effectif!B:J,8,0)</f>
        <v>Error PDL</v>
      </c>
    </row>
    <row r="486" spans="1:10" x14ac:dyDescent="0.25">
      <c r="A486" s="5" t="s">
        <v>443</v>
      </c>
      <c r="B486" s="4">
        <v>1034853737</v>
      </c>
      <c r="C486" s="7">
        <v>44928.428472222222</v>
      </c>
      <c r="D486" s="5" t="s">
        <v>6</v>
      </c>
      <c r="E486" s="4" t="s">
        <v>1052</v>
      </c>
      <c r="F486" s="4" t="s">
        <v>432</v>
      </c>
      <c r="G486" s="6">
        <v>165.72</v>
      </c>
      <c r="H486" s="61">
        <v>5.8</v>
      </c>
      <c r="I486" s="4" t="str">
        <f>VLOOKUP(A486,Effectif!B:J,6,0)</f>
        <v>Chloé BERTRAND</v>
      </c>
      <c r="J486" s="4" t="str">
        <f>VLOOKUP(A486,Effectif!B:J,8,0)</f>
        <v>Error PDL</v>
      </c>
    </row>
    <row r="487" spans="1:10" x14ac:dyDescent="0.25">
      <c r="A487" s="5" t="s">
        <v>444</v>
      </c>
      <c r="B487" s="4">
        <v>1034867916</v>
      </c>
      <c r="C487" s="7">
        <v>44928.692361111112</v>
      </c>
      <c r="D487" s="5" t="s">
        <v>6</v>
      </c>
      <c r="E487" s="4" t="s">
        <v>1052</v>
      </c>
      <c r="F487" s="4" t="s">
        <v>433</v>
      </c>
      <c r="G487" s="6">
        <v>386.26</v>
      </c>
      <c r="H487" s="61">
        <v>6.9</v>
      </c>
      <c r="I487" s="4" t="str">
        <f>VLOOKUP(A487,Effectif!B:J,6,0)</f>
        <v>Chloé BERTRAND</v>
      </c>
      <c r="J487" s="4" t="str">
        <f>VLOOKUP(A487,Effectif!B:J,8,0)</f>
        <v>Error PDL</v>
      </c>
    </row>
    <row r="488" spans="1:10" x14ac:dyDescent="0.25">
      <c r="A488" s="5" t="s">
        <v>445</v>
      </c>
      <c r="B488" s="4">
        <v>1034849782</v>
      </c>
      <c r="C488" s="7">
        <v>44928.640277777777</v>
      </c>
      <c r="D488" s="5" t="s">
        <v>6</v>
      </c>
      <c r="E488" s="4" t="s">
        <v>1052</v>
      </c>
      <c r="F488" s="4" t="s">
        <v>434</v>
      </c>
      <c r="G488" s="6">
        <v>71</v>
      </c>
      <c r="H488" s="61">
        <v>5.5</v>
      </c>
      <c r="I488" s="4" t="str">
        <f>VLOOKUP(A488,Effectif!B:J,6,0)</f>
        <v>Chloé BERTRAND</v>
      </c>
      <c r="J488" s="4" t="str">
        <f>VLOOKUP(A488,Effectif!B:J,8,0)</f>
        <v>Error PDL</v>
      </c>
    </row>
    <row r="489" spans="1:10" x14ac:dyDescent="0.25">
      <c r="A489" s="5" t="s">
        <v>446</v>
      </c>
      <c r="B489" s="4">
        <v>1034856294</v>
      </c>
      <c r="C489" s="7">
        <v>44928.480555555558</v>
      </c>
      <c r="D489" s="5" t="s">
        <v>6</v>
      </c>
      <c r="E489" s="4" t="s">
        <v>1052</v>
      </c>
      <c r="F489" s="4" t="s">
        <v>435</v>
      </c>
      <c r="G489" s="6">
        <v>40</v>
      </c>
      <c r="H489" s="61">
        <v>5.8</v>
      </c>
      <c r="I489" s="4" t="str">
        <f>VLOOKUP(A489,Effectif!B:J,6,0)</f>
        <v>Chloé BERTRAND</v>
      </c>
      <c r="J489" s="4" t="str">
        <f>VLOOKUP(A489,Effectif!B:J,8,0)</f>
        <v>Error PDL</v>
      </c>
    </row>
    <row r="490" spans="1:10" x14ac:dyDescent="0.25">
      <c r="A490" s="5" t="s">
        <v>447</v>
      </c>
      <c r="B490" s="4">
        <v>1034848587</v>
      </c>
      <c r="C490" s="7">
        <v>44928.43472222222</v>
      </c>
      <c r="D490" s="5" t="s">
        <v>6</v>
      </c>
      <c r="E490" s="4" t="s">
        <v>1052</v>
      </c>
      <c r="F490" s="4" t="s">
        <v>416</v>
      </c>
      <c r="G490" s="6">
        <v>30</v>
      </c>
      <c r="H490" s="61">
        <v>3</v>
      </c>
      <c r="I490" s="4" t="str">
        <f>VLOOKUP(A490,Effectif!B:J,6,0)</f>
        <v>Chloé BERTRAND</v>
      </c>
      <c r="J490" s="4" t="str">
        <f>VLOOKUP(A490,Effectif!B:J,8,0)</f>
        <v>Error PDL</v>
      </c>
    </row>
    <row r="491" spans="1:10" x14ac:dyDescent="0.25">
      <c r="A491" s="5" t="s">
        <v>448</v>
      </c>
      <c r="B491" s="4">
        <v>1034867229</v>
      </c>
      <c r="C491" s="7">
        <v>44928.486111111109</v>
      </c>
      <c r="D491" s="5" t="s">
        <v>6</v>
      </c>
      <c r="E491" s="4" t="s">
        <v>1052</v>
      </c>
      <c r="F491" s="4" t="s">
        <v>417</v>
      </c>
      <c r="G491" s="6">
        <v>109</v>
      </c>
      <c r="H491" s="61">
        <v>4.7</v>
      </c>
      <c r="I491" s="4" t="str">
        <f>VLOOKUP(A491,Effectif!B:J,6,0)</f>
        <v>Chloé BERTRAND</v>
      </c>
      <c r="J491" s="4" t="str">
        <f>VLOOKUP(A491,Effectif!B:J,8,0)</f>
        <v>Error PDL</v>
      </c>
    </row>
    <row r="492" spans="1:10" x14ac:dyDescent="0.25">
      <c r="A492" s="5" t="s">
        <v>449</v>
      </c>
      <c r="B492" s="4">
        <v>1034847136</v>
      </c>
      <c r="C492" s="7">
        <v>44928.783333333333</v>
      </c>
      <c r="D492" s="5" t="s">
        <v>6</v>
      </c>
      <c r="E492" s="4" t="s">
        <v>1052</v>
      </c>
      <c r="F492" s="4" t="s">
        <v>418</v>
      </c>
      <c r="G492" s="6">
        <v>92</v>
      </c>
      <c r="H492" s="61">
        <v>3</v>
      </c>
      <c r="I492" s="4" t="str">
        <f>VLOOKUP(A492,Effectif!B:J,6,0)</f>
        <v>Chloé BERTRAND</v>
      </c>
      <c r="J492" s="4" t="str">
        <f>VLOOKUP(A492,Effectif!B:J,8,0)</f>
        <v>BOC</v>
      </c>
    </row>
    <row r="493" spans="1:10" x14ac:dyDescent="0.25">
      <c r="A493" s="5" t="s">
        <v>450</v>
      </c>
      <c r="B493" s="4">
        <v>1034843489</v>
      </c>
      <c r="C493" s="7">
        <v>44928.673611111109</v>
      </c>
      <c r="D493" s="5" t="s">
        <v>6</v>
      </c>
      <c r="E493" s="4" t="s">
        <v>1052</v>
      </c>
      <c r="F493" s="4" t="s">
        <v>419</v>
      </c>
      <c r="G493" s="6">
        <v>22</v>
      </c>
      <c r="H493" s="61">
        <v>3.7</v>
      </c>
      <c r="I493" s="4" t="str">
        <f>VLOOKUP(A493,Effectif!B:J,6,0)</f>
        <v>Chloé BERTRAND</v>
      </c>
      <c r="J493" s="4" t="str">
        <f>VLOOKUP(A493,Effectif!B:J,8,0)</f>
        <v>REC</v>
      </c>
    </row>
    <row r="494" spans="1:10" x14ac:dyDescent="0.25">
      <c r="A494" s="5" t="s">
        <v>451</v>
      </c>
      <c r="B494" s="4">
        <v>1034845073</v>
      </c>
      <c r="C494" s="7">
        <v>44928.623611111114</v>
      </c>
      <c r="D494" s="5" t="s">
        <v>6</v>
      </c>
      <c r="E494" s="4" t="s">
        <v>1052</v>
      </c>
      <c r="F494" s="4" t="s">
        <v>420</v>
      </c>
      <c r="G494" s="6">
        <v>87</v>
      </c>
      <c r="H494" s="61">
        <v>6.8</v>
      </c>
      <c r="I494" s="4" t="str">
        <f>VLOOKUP(A494,Effectif!B:J,6,0)</f>
        <v>Chloé BERTRAND</v>
      </c>
      <c r="J494" s="4" t="str">
        <f>VLOOKUP(A494,Effectif!B:J,8,0)</f>
        <v>REC</v>
      </c>
    </row>
    <row r="495" spans="1:10" x14ac:dyDescent="0.25">
      <c r="A495" s="5" t="s">
        <v>452</v>
      </c>
      <c r="B495" s="4">
        <v>1034844240</v>
      </c>
      <c r="C495" s="7">
        <v>44928.606944444444</v>
      </c>
      <c r="D495" s="5" t="s">
        <v>6</v>
      </c>
      <c r="E495" s="4" t="s">
        <v>1052</v>
      </c>
      <c r="F495" s="4" t="s">
        <v>421</v>
      </c>
      <c r="G495" s="6">
        <v>619.29</v>
      </c>
      <c r="H495" s="61">
        <v>6.5</v>
      </c>
      <c r="I495" s="4" t="str">
        <f>VLOOKUP(A495,Effectif!B:J,6,0)</f>
        <v>Chloé BERTRAND</v>
      </c>
      <c r="J495" s="4" t="str">
        <f>VLOOKUP(A495,Effectif!B:J,8,0)</f>
        <v>FOC</v>
      </c>
    </row>
    <row r="496" spans="1:10" x14ac:dyDescent="0.25">
      <c r="A496" s="5" t="s">
        <v>453</v>
      </c>
      <c r="B496" s="4">
        <v>1034853646</v>
      </c>
      <c r="C496" s="7">
        <v>44928.577777777777</v>
      </c>
      <c r="D496" s="5" t="s">
        <v>6</v>
      </c>
      <c r="E496" s="4" t="s">
        <v>1052</v>
      </c>
      <c r="F496" s="4" t="s">
        <v>422</v>
      </c>
      <c r="G496" s="6">
        <v>68.14</v>
      </c>
      <c r="H496" s="61">
        <v>1.2</v>
      </c>
      <c r="I496" s="4" t="str">
        <f>VLOOKUP(A496,Effectif!B:J,6,0)</f>
        <v>Chloé BERTRAND</v>
      </c>
      <c r="J496" s="4" t="str">
        <f>VLOOKUP(A496,Effectif!B:J,8,0)</f>
        <v>FOC</v>
      </c>
    </row>
    <row r="497" spans="1:10" x14ac:dyDescent="0.25">
      <c r="A497" s="5" t="s">
        <v>454</v>
      </c>
      <c r="B497" s="4">
        <v>1034854273</v>
      </c>
      <c r="C497" s="7">
        <v>44928.769444444442</v>
      </c>
      <c r="D497" s="5" t="s">
        <v>6</v>
      </c>
      <c r="E497" s="4" t="s">
        <v>1052</v>
      </c>
      <c r="F497" s="4" t="s">
        <v>423</v>
      </c>
      <c r="G497" s="6">
        <v>56</v>
      </c>
      <c r="H497" s="61">
        <v>7</v>
      </c>
      <c r="I497" s="4" t="str">
        <f>VLOOKUP(A497,Effectif!B:J,6,0)</f>
        <v>Chloé BERTRAND</v>
      </c>
      <c r="J497" s="4" t="str">
        <f>VLOOKUP(A497,Effectif!B:J,8,0)</f>
        <v>FOC</v>
      </c>
    </row>
    <row r="498" spans="1:10" x14ac:dyDescent="0.25">
      <c r="A498" s="5" t="s">
        <v>455</v>
      </c>
      <c r="B498" s="4">
        <v>1034846909</v>
      </c>
      <c r="C498" s="7">
        <v>44928.722916666666</v>
      </c>
      <c r="D498" s="5" t="s">
        <v>6</v>
      </c>
      <c r="E498" s="4" t="s">
        <v>1052</v>
      </c>
      <c r="F498" s="4" t="s">
        <v>424</v>
      </c>
      <c r="G498" s="6">
        <v>70.88</v>
      </c>
      <c r="H498" s="61">
        <v>4.8</v>
      </c>
      <c r="I498" s="4" t="str">
        <f>VLOOKUP(A498,Effectif!B:J,6,0)</f>
        <v>Chloé BERTRAND</v>
      </c>
      <c r="J498" s="4" t="str">
        <f>VLOOKUP(A498,Effectif!B:J,8,0)</f>
        <v>FOC</v>
      </c>
    </row>
    <row r="499" spans="1:10" x14ac:dyDescent="0.25">
      <c r="A499" s="5" t="s">
        <v>456</v>
      </c>
      <c r="B499" s="4">
        <v>1034844017</v>
      </c>
      <c r="C499" s="7">
        <v>44928.552777777775</v>
      </c>
      <c r="D499" s="5" t="s">
        <v>6</v>
      </c>
      <c r="E499" s="4" t="s">
        <v>1052</v>
      </c>
      <c r="F499" s="4" t="s">
        <v>425</v>
      </c>
      <c r="G499" s="6">
        <v>163.63</v>
      </c>
      <c r="H499" s="61">
        <v>3</v>
      </c>
      <c r="I499" s="4" t="str">
        <f>VLOOKUP(A499,Effectif!B:J,6,0)</f>
        <v>Chloé BERTRAND</v>
      </c>
      <c r="J499" s="4" t="str">
        <f>VLOOKUP(A499,Effectif!B:J,8,0)</f>
        <v>BO</v>
      </c>
    </row>
    <row r="500" spans="1:10" x14ac:dyDescent="0.25">
      <c r="A500" s="5" t="s">
        <v>457</v>
      </c>
      <c r="B500" s="4">
        <v>1034846066</v>
      </c>
      <c r="C500" s="7">
        <v>44928.742361111108</v>
      </c>
      <c r="D500" s="5" t="s">
        <v>6</v>
      </c>
      <c r="E500" s="4" t="s">
        <v>1052</v>
      </c>
      <c r="F500" s="4" t="s">
        <v>426</v>
      </c>
      <c r="G500" s="6">
        <v>38.409999999999997</v>
      </c>
      <c r="H500" s="61">
        <v>2</v>
      </c>
      <c r="I500" s="4" t="str">
        <f>VLOOKUP(A500,Effectif!B:J,6,0)</f>
        <v>Chloé BERTRAND</v>
      </c>
      <c r="J500" s="4" t="str">
        <f>VLOOKUP(A500,Effectif!B:J,8,0)</f>
        <v>BUS</v>
      </c>
    </row>
    <row r="501" spans="1:10" x14ac:dyDescent="0.25">
      <c r="A501" s="5" t="s">
        <v>458</v>
      </c>
      <c r="B501" s="4">
        <v>1034850864</v>
      </c>
      <c r="C501" s="7">
        <v>44928.647916666669</v>
      </c>
      <c r="D501" s="5" t="s">
        <v>6</v>
      </c>
      <c r="E501" s="4" t="s">
        <v>1052</v>
      </c>
      <c r="F501" s="4" t="s">
        <v>427</v>
      </c>
      <c r="G501" s="6">
        <v>118.34</v>
      </c>
      <c r="H501" s="61">
        <v>5.5</v>
      </c>
      <c r="I501" s="4" t="str">
        <f>VLOOKUP(A501,Effectif!B:J,6,0)</f>
        <v>Chloé BERTRAND</v>
      </c>
      <c r="J501" s="4" t="str">
        <f>VLOOKUP(A501,Effectif!B:J,8,0)</f>
        <v>BO</v>
      </c>
    </row>
    <row r="502" spans="1:10" x14ac:dyDescent="0.25">
      <c r="A502" s="5" t="s">
        <v>443</v>
      </c>
      <c r="B502" s="4">
        <v>1034853952</v>
      </c>
      <c r="C502" s="7">
        <v>44928.449305555558</v>
      </c>
      <c r="D502" s="5" t="s">
        <v>6</v>
      </c>
      <c r="E502" s="4" t="s">
        <v>1052</v>
      </c>
      <c r="F502" s="4" t="s">
        <v>428</v>
      </c>
      <c r="G502" s="6">
        <v>384</v>
      </c>
      <c r="H502" s="61">
        <v>2</v>
      </c>
      <c r="I502" s="4" t="str">
        <f>VLOOKUP(A502,Effectif!B:J,6,0)</f>
        <v>Chloé BERTRAND</v>
      </c>
      <c r="J502" s="4" t="str">
        <f>VLOOKUP(A502,Effectif!B:J,8,0)</f>
        <v>Error PDL</v>
      </c>
    </row>
    <row r="503" spans="1:10" x14ac:dyDescent="0.25">
      <c r="A503" s="5" t="s">
        <v>460</v>
      </c>
      <c r="B503" s="4">
        <v>1034849001</v>
      </c>
      <c r="C503" s="7">
        <v>44928.423611111109</v>
      </c>
      <c r="D503" s="5" t="s">
        <v>6</v>
      </c>
      <c r="E503" s="4" t="s">
        <v>1052</v>
      </c>
      <c r="F503" s="4" t="s">
        <v>429</v>
      </c>
      <c r="G503" s="6">
        <v>10</v>
      </c>
      <c r="H503" s="61">
        <v>2.2999999999999998</v>
      </c>
      <c r="I503" s="4" t="str">
        <f>VLOOKUP(A503,Effectif!B:J,6,0)</f>
        <v>Chloé BERTRAND</v>
      </c>
      <c r="J503" s="4" t="str">
        <f>VLOOKUP(A503,Effectif!B:J,8,0)</f>
        <v>BO</v>
      </c>
    </row>
    <row r="504" spans="1:10" x14ac:dyDescent="0.25">
      <c r="A504" s="5" t="s">
        <v>461</v>
      </c>
      <c r="B504" s="4">
        <v>1034855170</v>
      </c>
      <c r="C504" s="7">
        <v>44928.769444444442</v>
      </c>
      <c r="D504" s="5" t="s">
        <v>6</v>
      </c>
      <c r="E504" s="4" t="s">
        <v>1052</v>
      </c>
      <c r="F504" s="4" t="s">
        <v>430</v>
      </c>
      <c r="G504" s="6">
        <v>18.309999999999999</v>
      </c>
      <c r="H504" s="61">
        <v>2.4</v>
      </c>
      <c r="I504" s="4" t="str">
        <f>VLOOKUP(A504,Effectif!B:J,6,0)</f>
        <v>Chloé BERTRAND</v>
      </c>
      <c r="J504" s="4" t="str">
        <f>VLOOKUP(A504,Effectif!B:J,8,0)</f>
        <v>REC</v>
      </c>
    </row>
    <row r="505" spans="1:10" x14ac:dyDescent="0.25">
      <c r="A505" s="5" t="s">
        <v>462</v>
      </c>
      <c r="B505" s="4">
        <v>1034850631</v>
      </c>
      <c r="C505" s="7">
        <v>44928.52847222222</v>
      </c>
      <c r="D505" s="5" t="s">
        <v>6</v>
      </c>
      <c r="E505" s="4" t="s">
        <v>1052</v>
      </c>
      <c r="F505" s="4" t="s">
        <v>431</v>
      </c>
      <c r="G505" s="6">
        <v>102</v>
      </c>
      <c r="H505" s="61">
        <v>2.5</v>
      </c>
      <c r="I505" s="4" t="str">
        <f>VLOOKUP(A505,Effectif!B:J,6,0)</f>
        <v>Chloé BERTRAND</v>
      </c>
      <c r="J505" s="4" t="str">
        <f>VLOOKUP(A505,Effectif!B:J,8,0)</f>
        <v>BOC</v>
      </c>
    </row>
    <row r="506" spans="1:10" x14ac:dyDescent="0.25">
      <c r="A506" s="5" t="s">
        <v>463</v>
      </c>
      <c r="B506" s="4">
        <v>1034843631</v>
      </c>
      <c r="C506" s="7">
        <v>44928.629861111112</v>
      </c>
      <c r="D506" s="5" t="s">
        <v>6</v>
      </c>
      <c r="E506" s="4" t="s">
        <v>1052</v>
      </c>
      <c r="F506" s="4" t="s">
        <v>432</v>
      </c>
      <c r="G506" s="6">
        <v>135</v>
      </c>
      <c r="H506" s="61">
        <v>2.6</v>
      </c>
      <c r="I506" s="4" t="str">
        <f>VLOOKUP(A506,Effectif!B:J,6,0)</f>
        <v>Chloé BERTRAND</v>
      </c>
      <c r="J506" s="4" t="str">
        <f>VLOOKUP(A506,Effectif!B:J,8,0)</f>
        <v>BO</v>
      </c>
    </row>
    <row r="507" spans="1:10" x14ac:dyDescent="0.25">
      <c r="A507" s="5" t="s">
        <v>464</v>
      </c>
      <c r="B507" s="4">
        <v>1034856071</v>
      </c>
      <c r="C507" s="7">
        <v>44928.701388888891</v>
      </c>
      <c r="D507" s="5" t="s">
        <v>6</v>
      </c>
      <c r="E507" s="4" t="s">
        <v>1052</v>
      </c>
      <c r="F507" s="4" t="s">
        <v>433</v>
      </c>
      <c r="G507" s="6">
        <v>106</v>
      </c>
      <c r="H507" s="61">
        <v>2.5</v>
      </c>
      <c r="I507" s="4" t="str">
        <f>VLOOKUP(A507,Effectif!B:J,6,0)</f>
        <v>Chloé BERTRAND</v>
      </c>
      <c r="J507" s="4" t="str">
        <f>VLOOKUP(A507,Effectif!B:J,8,0)</f>
        <v>Chorus</v>
      </c>
    </row>
    <row r="508" spans="1:10" x14ac:dyDescent="0.25">
      <c r="A508" s="5" t="s">
        <v>465</v>
      </c>
      <c r="B508" s="4">
        <v>1034844500</v>
      </c>
      <c r="C508" s="7">
        <v>44928.538194444445</v>
      </c>
      <c r="D508" s="5" t="s">
        <v>7</v>
      </c>
      <c r="E508" s="4" t="s">
        <v>1052</v>
      </c>
      <c r="F508" s="4" t="s">
        <v>434</v>
      </c>
      <c r="G508" s="6">
        <v>25.41</v>
      </c>
      <c r="H508" s="61">
        <v>3</v>
      </c>
      <c r="I508" s="4" t="str">
        <f>VLOOKUP(A508,Effectif!B:J,6,0)</f>
        <v>Chloé BERTRAND</v>
      </c>
      <c r="J508" s="4" t="str">
        <f>VLOOKUP(A508,Effectif!B:J,8,0)</f>
        <v>FOC</v>
      </c>
    </row>
    <row r="509" spans="1:10" x14ac:dyDescent="0.25">
      <c r="A509" s="5" t="s">
        <v>466</v>
      </c>
      <c r="B509" s="4">
        <v>1034851448</v>
      </c>
      <c r="C509" s="7">
        <v>44928.431944444441</v>
      </c>
      <c r="D509" s="5" t="s">
        <v>6</v>
      </c>
      <c r="E509" s="4" t="s">
        <v>1052</v>
      </c>
      <c r="F509" s="4" t="s">
        <v>435</v>
      </c>
      <c r="G509" s="6">
        <v>80.23</v>
      </c>
      <c r="H509" s="61">
        <v>6.4</v>
      </c>
      <c r="I509" s="4" t="str">
        <f>VLOOKUP(A509,Effectif!B:J,6,0)</f>
        <v>Chloé BERTRAND</v>
      </c>
      <c r="J509" s="4" t="str">
        <f>VLOOKUP(A509,Effectif!B:J,8,0)</f>
        <v>BUS</v>
      </c>
    </row>
    <row r="510" spans="1:10" x14ac:dyDescent="0.25">
      <c r="A510" s="5" t="s">
        <v>467</v>
      </c>
      <c r="B510" s="4">
        <v>1034846780</v>
      </c>
      <c r="C510" s="7">
        <v>44928.432638888888</v>
      </c>
      <c r="D510" s="5" t="s">
        <v>6</v>
      </c>
      <c r="E510" s="4" t="s">
        <v>1052</v>
      </c>
      <c r="F510" s="4" t="s">
        <v>416</v>
      </c>
      <c r="G510" s="6">
        <v>154</v>
      </c>
      <c r="H510" s="61">
        <v>6.7</v>
      </c>
      <c r="I510" s="4" t="str">
        <f>VLOOKUP(A510,Effectif!B:J,6,0)</f>
        <v>Lise DE WITTE</v>
      </c>
      <c r="J510" s="4" t="str">
        <f>VLOOKUP(A510,Effectif!B:J,8,0)</f>
        <v>REC</v>
      </c>
    </row>
    <row r="511" spans="1:10" x14ac:dyDescent="0.25">
      <c r="A511" s="5" t="s">
        <v>468</v>
      </c>
      <c r="B511" s="4">
        <v>1034855653</v>
      </c>
      <c r="C511" s="7">
        <v>44928.450694444444</v>
      </c>
      <c r="D511" s="5" t="s">
        <v>6</v>
      </c>
      <c r="E511" s="4" t="s">
        <v>1052</v>
      </c>
      <c r="F511" s="4" t="s">
        <v>417</v>
      </c>
      <c r="G511" s="6">
        <v>131</v>
      </c>
      <c r="H511" s="61">
        <v>5.2</v>
      </c>
      <c r="I511" s="4" t="str">
        <f>VLOOKUP(A511,Effectif!B:J,6,0)</f>
        <v>Lise DE WITTE</v>
      </c>
      <c r="J511" s="4" t="str">
        <f>VLOOKUP(A511,Effectif!B:J,8,0)</f>
        <v>BO</v>
      </c>
    </row>
    <row r="512" spans="1:10" x14ac:dyDescent="0.25">
      <c r="A512" s="5" t="s">
        <v>469</v>
      </c>
      <c r="B512" s="4">
        <v>1034843242</v>
      </c>
      <c r="C512" s="7">
        <v>44928.524305555555</v>
      </c>
      <c r="D512" s="5" t="s">
        <v>6</v>
      </c>
      <c r="E512" s="4" t="s">
        <v>1052</v>
      </c>
      <c r="F512" s="4" t="s">
        <v>418</v>
      </c>
      <c r="G512" s="6">
        <v>28.65</v>
      </c>
      <c r="H512" s="61">
        <v>2.2999999999999998</v>
      </c>
      <c r="I512" s="4" t="str">
        <f>VLOOKUP(A512,Effectif!B:J,6,0)</f>
        <v>Lise DE WITTE</v>
      </c>
      <c r="J512" s="4" t="str">
        <f>VLOOKUP(A512,Effectif!B:J,8,0)</f>
        <v>BUS</v>
      </c>
    </row>
    <row r="513" spans="1:10" x14ac:dyDescent="0.25">
      <c r="A513" s="5" t="s">
        <v>470</v>
      </c>
      <c r="B513" s="4">
        <v>1034850330</v>
      </c>
      <c r="C513" s="7">
        <v>44928.540972222225</v>
      </c>
      <c r="D513" s="5" t="s">
        <v>6</v>
      </c>
      <c r="E513" s="4" t="s">
        <v>1052</v>
      </c>
      <c r="F513" s="4" t="s">
        <v>419</v>
      </c>
      <c r="G513" s="6">
        <v>16.13</v>
      </c>
      <c r="H513" s="61">
        <v>4.4000000000000004</v>
      </c>
      <c r="I513" s="4" t="str">
        <f>VLOOKUP(A513,Effectif!B:J,6,0)</f>
        <v>Lise DE WITTE</v>
      </c>
      <c r="J513" s="4" t="str">
        <f>VLOOKUP(A513,Effectif!B:J,8,0)</f>
        <v>BOC</v>
      </c>
    </row>
    <row r="514" spans="1:10" x14ac:dyDescent="0.25">
      <c r="A514" s="5" t="s">
        <v>471</v>
      </c>
      <c r="B514" s="4">
        <v>1034846776</v>
      </c>
      <c r="C514" s="7">
        <v>44928.458333333336</v>
      </c>
      <c r="D514" s="5" t="s">
        <v>6</v>
      </c>
      <c r="E514" s="4" t="s">
        <v>1052</v>
      </c>
      <c r="F514" s="4" t="s">
        <v>420</v>
      </c>
      <c r="G514" s="6">
        <v>43</v>
      </c>
      <c r="H514" s="61">
        <v>2</v>
      </c>
      <c r="I514" s="4" t="str">
        <f>VLOOKUP(A514,Effectif!B:J,6,0)</f>
        <v>Lise DE WITTE</v>
      </c>
      <c r="J514" s="4" t="str">
        <f>VLOOKUP(A514,Effectif!B:J,8,0)</f>
        <v>BO</v>
      </c>
    </row>
    <row r="515" spans="1:10" x14ac:dyDescent="0.25">
      <c r="A515" s="5" t="s">
        <v>472</v>
      </c>
      <c r="B515" s="4">
        <v>1034852940</v>
      </c>
      <c r="C515" s="7">
        <v>44928.739583333336</v>
      </c>
      <c r="D515" s="5" t="s">
        <v>6</v>
      </c>
      <c r="E515" s="4" t="s">
        <v>1052</v>
      </c>
      <c r="F515" s="4" t="s">
        <v>421</v>
      </c>
      <c r="G515" s="6">
        <v>50</v>
      </c>
      <c r="H515" s="61">
        <v>4.9000000000000004</v>
      </c>
      <c r="I515" s="4" t="str">
        <f>VLOOKUP(A515,Effectif!B:J,6,0)</f>
        <v>Lise DE WITTE</v>
      </c>
      <c r="J515" s="4" t="str">
        <f>VLOOKUP(A515,Effectif!B:J,8,0)</f>
        <v>FOC</v>
      </c>
    </row>
    <row r="516" spans="1:10" x14ac:dyDescent="0.25">
      <c r="A516" s="5" t="s">
        <v>473</v>
      </c>
      <c r="B516" s="4">
        <v>1034852762</v>
      </c>
      <c r="C516" s="7">
        <v>44928.697916666664</v>
      </c>
      <c r="D516" s="5" t="s">
        <v>6</v>
      </c>
      <c r="E516" s="4" t="s">
        <v>1052</v>
      </c>
      <c r="F516" s="4" t="s">
        <v>422</v>
      </c>
      <c r="G516" s="6">
        <v>74.709999999999994</v>
      </c>
      <c r="H516" s="61">
        <v>7</v>
      </c>
      <c r="I516" s="4" t="str">
        <f>VLOOKUP(A516,Effectif!B:J,6,0)</f>
        <v>Lise DE WITTE</v>
      </c>
      <c r="J516" s="4" t="str">
        <f>VLOOKUP(A516,Effectif!B:J,8,0)</f>
        <v>BO</v>
      </c>
    </row>
    <row r="517" spans="1:10" x14ac:dyDescent="0.25">
      <c r="A517" s="5" t="s">
        <v>474</v>
      </c>
      <c r="B517" s="4">
        <v>1034851177</v>
      </c>
      <c r="C517" s="7">
        <v>44928.723611111112</v>
      </c>
      <c r="D517" s="5" t="s">
        <v>6</v>
      </c>
      <c r="E517" s="4" t="s">
        <v>1052</v>
      </c>
      <c r="F517" s="4" t="s">
        <v>423</v>
      </c>
      <c r="G517" s="6">
        <v>30</v>
      </c>
      <c r="H517" s="61">
        <v>2.9</v>
      </c>
      <c r="I517" s="4" t="str">
        <f>VLOOKUP(A517,Effectif!B:J,6,0)</f>
        <v>Lise DE WITTE</v>
      </c>
      <c r="J517" s="4" t="str">
        <f>VLOOKUP(A517,Effectif!B:J,8,0)</f>
        <v>BO</v>
      </c>
    </row>
    <row r="518" spans="1:10" x14ac:dyDescent="0.25">
      <c r="A518" s="5" t="s">
        <v>475</v>
      </c>
      <c r="B518" s="4">
        <v>1034844361</v>
      </c>
      <c r="C518" s="7">
        <v>44928.468055555553</v>
      </c>
      <c r="D518" s="5" t="s">
        <v>6</v>
      </c>
      <c r="E518" s="4" t="s">
        <v>1052</v>
      </c>
      <c r="F518" s="4" t="s">
        <v>424</v>
      </c>
      <c r="G518" s="6">
        <v>40</v>
      </c>
      <c r="H518" s="61">
        <v>5.8</v>
      </c>
      <c r="I518" s="4" t="str">
        <f>VLOOKUP(A518,Effectif!B:J,6,0)</f>
        <v>Lise DE WITTE</v>
      </c>
      <c r="J518" s="4" t="str">
        <f>VLOOKUP(A518,Effectif!B:J,8,0)</f>
        <v>FOC</v>
      </c>
    </row>
    <row r="519" spans="1:10" x14ac:dyDescent="0.25">
      <c r="A519" s="5" t="s">
        <v>476</v>
      </c>
      <c r="B519" s="4">
        <v>1034849545</v>
      </c>
      <c r="C519" s="7">
        <v>44928.602777777778</v>
      </c>
      <c r="D519" s="5" t="s">
        <v>6</v>
      </c>
      <c r="E519" s="4" t="s">
        <v>1052</v>
      </c>
      <c r="F519" s="4" t="s">
        <v>425</v>
      </c>
      <c r="G519" s="6">
        <v>40.14</v>
      </c>
      <c r="H519" s="61">
        <v>6.9</v>
      </c>
      <c r="I519" s="4" t="str">
        <f>VLOOKUP(A519,Effectif!B:J,6,0)</f>
        <v>Lise DE WITTE</v>
      </c>
      <c r="J519" s="4" t="str">
        <f>VLOOKUP(A519,Effectif!B:J,8,0)</f>
        <v>BO</v>
      </c>
    </row>
    <row r="520" spans="1:10" x14ac:dyDescent="0.25">
      <c r="A520" s="5" t="s">
        <v>477</v>
      </c>
      <c r="B520" s="4">
        <v>1034846337</v>
      </c>
      <c r="C520" s="7">
        <v>44928.512499999997</v>
      </c>
      <c r="D520" s="5" t="s">
        <v>6</v>
      </c>
      <c r="E520" s="4" t="s">
        <v>1052</v>
      </c>
      <c r="F520" s="4" t="s">
        <v>426</v>
      </c>
      <c r="G520" s="6">
        <v>50</v>
      </c>
      <c r="H520" s="61">
        <v>5.5</v>
      </c>
      <c r="I520" s="4" t="str">
        <f>VLOOKUP(A520,Effectif!B:J,6,0)</f>
        <v>Lise DE WITTE</v>
      </c>
      <c r="J520" s="4" t="str">
        <f>VLOOKUP(A520,Effectif!B:J,8,0)</f>
        <v>REC</v>
      </c>
    </row>
    <row r="521" spans="1:10" x14ac:dyDescent="0.25">
      <c r="A521" s="5" t="s">
        <v>478</v>
      </c>
      <c r="B521" s="4">
        <v>1034862146</v>
      </c>
      <c r="C521" s="7">
        <v>44928.477083333331</v>
      </c>
      <c r="D521" s="5" t="s">
        <v>7</v>
      </c>
      <c r="E521" s="4" t="s">
        <v>1052</v>
      </c>
      <c r="F521" s="4" t="s">
        <v>427</v>
      </c>
      <c r="G521" s="6">
        <v>176.55</v>
      </c>
      <c r="H521" s="61">
        <v>5.8</v>
      </c>
      <c r="I521" s="4" t="str">
        <f>VLOOKUP(A521,Effectif!B:J,6,0)</f>
        <v>Lise DE WITTE</v>
      </c>
      <c r="J521" s="4" t="str">
        <f>VLOOKUP(A521,Effectif!B:J,8,0)</f>
        <v>BO</v>
      </c>
    </row>
    <row r="522" spans="1:10" x14ac:dyDescent="0.25">
      <c r="A522" s="5" t="s">
        <v>479</v>
      </c>
      <c r="B522" s="4">
        <v>1034861598</v>
      </c>
      <c r="C522" s="7">
        <v>44928.586805555555</v>
      </c>
      <c r="D522" s="5" t="s">
        <v>6</v>
      </c>
      <c r="E522" s="4" t="s">
        <v>1052</v>
      </c>
      <c r="F522" s="4" t="s">
        <v>428</v>
      </c>
      <c r="G522" s="6">
        <v>70</v>
      </c>
      <c r="H522" s="61">
        <v>3</v>
      </c>
      <c r="I522" s="4" t="str">
        <f>VLOOKUP(A522,Effectif!B:J,6,0)</f>
        <v>Lise DE WITTE</v>
      </c>
      <c r="J522" s="4" t="str">
        <f>VLOOKUP(A522,Effectif!B:J,8,0)</f>
        <v>FOC</v>
      </c>
    </row>
    <row r="523" spans="1:10" x14ac:dyDescent="0.25">
      <c r="A523" s="5" t="s">
        <v>480</v>
      </c>
      <c r="B523" s="4">
        <v>1034860592</v>
      </c>
      <c r="C523" s="7">
        <v>44928.754861111112</v>
      </c>
      <c r="D523" s="5" t="s">
        <v>6</v>
      </c>
      <c r="E523" s="4" t="s">
        <v>1052</v>
      </c>
      <c r="F523" s="4" t="s">
        <v>429</v>
      </c>
      <c r="G523" s="6">
        <v>178</v>
      </c>
      <c r="H523" s="61">
        <v>4.7</v>
      </c>
      <c r="I523" s="4" t="str">
        <f>VLOOKUP(A523,Effectif!B:J,6,0)</f>
        <v>Lise DE WITTE</v>
      </c>
      <c r="J523" s="4" t="str">
        <f>VLOOKUP(A523,Effectif!B:J,8,0)</f>
        <v>REC</v>
      </c>
    </row>
    <row r="524" spans="1:10" x14ac:dyDescent="0.25">
      <c r="A524" s="5" t="s">
        <v>481</v>
      </c>
      <c r="B524" s="4">
        <v>1034864862</v>
      </c>
      <c r="C524" s="7">
        <v>44928.426388888889</v>
      </c>
      <c r="D524" s="5" t="s">
        <v>6</v>
      </c>
      <c r="E524" s="4" t="s">
        <v>1052</v>
      </c>
      <c r="F524" s="4" t="s">
        <v>430</v>
      </c>
      <c r="G524" s="6">
        <v>173.62</v>
      </c>
      <c r="H524" s="61">
        <v>3</v>
      </c>
      <c r="I524" s="4" t="str">
        <f>VLOOKUP(A524,Effectif!B:J,6,0)</f>
        <v>Lise DE WITTE</v>
      </c>
      <c r="J524" s="4" t="str">
        <f>VLOOKUP(A524,Effectif!B:J,8,0)</f>
        <v>RET</v>
      </c>
    </row>
    <row r="525" spans="1:10" x14ac:dyDescent="0.25">
      <c r="A525" s="5" t="s">
        <v>482</v>
      </c>
      <c r="B525" s="4">
        <v>1034866003</v>
      </c>
      <c r="C525" s="7">
        <v>44928.791666666664</v>
      </c>
      <c r="D525" s="5" t="s">
        <v>6</v>
      </c>
      <c r="E525" s="4" t="s">
        <v>1052</v>
      </c>
      <c r="F525" s="4" t="s">
        <v>431</v>
      </c>
      <c r="G525" s="6">
        <v>67.7</v>
      </c>
      <c r="H525" s="61">
        <v>3.7</v>
      </c>
      <c r="I525" s="4" t="str">
        <f>VLOOKUP(A525,Effectif!B:J,6,0)</f>
        <v>Lise DE WITTE</v>
      </c>
      <c r="J525" s="4" t="str">
        <f>VLOOKUP(A525,Effectif!B:J,8,0)</f>
        <v>REC</v>
      </c>
    </row>
    <row r="526" spans="1:10" x14ac:dyDescent="0.25">
      <c r="A526" s="5" t="s">
        <v>483</v>
      </c>
      <c r="B526" s="4">
        <v>1034846795</v>
      </c>
      <c r="C526" s="7">
        <v>44928.493750000001</v>
      </c>
      <c r="D526" s="5" t="s">
        <v>6</v>
      </c>
      <c r="E526" s="4" t="s">
        <v>1052</v>
      </c>
      <c r="F526" s="4" t="s">
        <v>432</v>
      </c>
      <c r="G526" s="6">
        <v>147.41999999999999</v>
      </c>
      <c r="H526" s="61">
        <v>6.8</v>
      </c>
      <c r="I526" s="4" t="str">
        <f>VLOOKUP(A526,Effectif!B:J,6,0)</f>
        <v>Lise DE WITTE</v>
      </c>
      <c r="J526" s="4" t="str">
        <f>VLOOKUP(A526,Effectif!B:J,8,0)</f>
        <v>FOC</v>
      </c>
    </row>
    <row r="527" spans="1:10" x14ac:dyDescent="0.25">
      <c r="A527" s="5" t="s">
        <v>484</v>
      </c>
      <c r="B527" s="4">
        <v>1034866336</v>
      </c>
      <c r="C527" s="7">
        <v>44928.446527777778</v>
      </c>
      <c r="D527" s="5" t="s">
        <v>6</v>
      </c>
      <c r="E527" s="4" t="s">
        <v>1052</v>
      </c>
      <c r="F527" s="4" t="s">
        <v>433</v>
      </c>
      <c r="G527" s="6">
        <v>27.27</v>
      </c>
      <c r="H527" s="61">
        <v>6.5</v>
      </c>
      <c r="I527" s="4" t="str">
        <f>VLOOKUP(A527,Effectif!B:J,6,0)</f>
        <v>Lise DE WITTE</v>
      </c>
      <c r="J527" s="4" t="str">
        <f>VLOOKUP(A527,Effectif!B:J,8,0)</f>
        <v>BO</v>
      </c>
    </row>
    <row r="528" spans="1:10" x14ac:dyDescent="0.25">
      <c r="A528" s="5" t="s">
        <v>485</v>
      </c>
      <c r="B528" s="4">
        <v>1034844715</v>
      </c>
      <c r="C528" s="7">
        <v>44928.601388888892</v>
      </c>
      <c r="D528" s="5" t="s">
        <v>7</v>
      </c>
      <c r="E528" s="4" t="s">
        <v>1052</v>
      </c>
      <c r="F528" s="4" t="s">
        <v>434</v>
      </c>
      <c r="G528" s="6">
        <v>323</v>
      </c>
      <c r="H528" s="61">
        <v>1.2</v>
      </c>
      <c r="I528" s="4" t="str">
        <f>VLOOKUP(A528,Effectif!B:J,6,0)</f>
        <v>Lise DE WITTE</v>
      </c>
      <c r="J528" s="4" t="str">
        <f>VLOOKUP(A528,Effectif!B:J,8,0)</f>
        <v>REC</v>
      </c>
    </row>
    <row r="529" spans="1:10" x14ac:dyDescent="0.25">
      <c r="A529" s="5" t="s">
        <v>486</v>
      </c>
      <c r="B529" s="4">
        <v>1034862645</v>
      </c>
      <c r="C529" s="7">
        <v>44928.751388888886</v>
      </c>
      <c r="D529" s="5" t="s">
        <v>6</v>
      </c>
      <c r="E529" s="4" t="s">
        <v>1052</v>
      </c>
      <c r="F529" s="4" t="s">
        <v>435</v>
      </c>
      <c r="G529" s="6">
        <v>228.9</v>
      </c>
      <c r="H529" s="61">
        <v>7</v>
      </c>
      <c r="I529" s="4" t="str">
        <f>VLOOKUP(A529,Effectif!B:J,6,0)</f>
        <v>Lise DE WITTE</v>
      </c>
      <c r="J529" s="4" t="str">
        <f>VLOOKUP(A529,Effectif!B:J,8,0)</f>
        <v>FOC</v>
      </c>
    </row>
    <row r="530" spans="1:10" x14ac:dyDescent="0.25">
      <c r="A530" s="5" t="s">
        <v>487</v>
      </c>
      <c r="B530" s="4">
        <v>1034859650</v>
      </c>
      <c r="C530" s="7">
        <v>44928.477777777778</v>
      </c>
      <c r="D530" s="5" t="s">
        <v>6</v>
      </c>
      <c r="E530" s="4" t="s">
        <v>1052</v>
      </c>
      <c r="F530" s="4" t="s">
        <v>416</v>
      </c>
      <c r="G530" s="6">
        <v>93.23</v>
      </c>
      <c r="H530" s="61">
        <v>4.8</v>
      </c>
      <c r="I530" s="4" t="str">
        <f>VLOOKUP(A530,Effectif!B:J,6,0)</f>
        <v>Lise DE WITTE</v>
      </c>
      <c r="J530" s="4" t="str">
        <f>VLOOKUP(A530,Effectif!B:J,8,0)</f>
        <v>BUS</v>
      </c>
    </row>
    <row r="531" spans="1:10" x14ac:dyDescent="0.25">
      <c r="A531" s="5" t="s">
        <v>488</v>
      </c>
      <c r="B531" s="4">
        <v>1034849305</v>
      </c>
      <c r="C531" s="7">
        <v>44928.690972222219</v>
      </c>
      <c r="D531" s="5" t="s">
        <v>6</v>
      </c>
      <c r="E531" s="4" t="s">
        <v>1052</v>
      </c>
      <c r="F531" s="4" t="s">
        <v>417</v>
      </c>
      <c r="G531" s="6">
        <v>43.55</v>
      </c>
      <c r="H531" s="61">
        <v>3</v>
      </c>
      <c r="I531" s="4" t="str">
        <f>VLOOKUP(A531,Effectif!B:J,6,0)</f>
        <v>Lise DE WITTE</v>
      </c>
      <c r="J531" s="4" t="str">
        <f>VLOOKUP(A531,Effectif!B:J,8,0)</f>
        <v>REC</v>
      </c>
    </row>
    <row r="532" spans="1:10" x14ac:dyDescent="0.25">
      <c r="A532" s="5" t="s">
        <v>489</v>
      </c>
      <c r="B532" s="4">
        <v>1034863813</v>
      </c>
      <c r="C532" s="7">
        <v>44928.629166666666</v>
      </c>
      <c r="D532" s="5" t="s">
        <v>6</v>
      </c>
      <c r="E532" s="4" t="s">
        <v>1052</v>
      </c>
      <c r="F532" s="4" t="s">
        <v>418</v>
      </c>
      <c r="G532" s="6">
        <v>61.96</v>
      </c>
      <c r="H532" s="61">
        <v>2</v>
      </c>
      <c r="I532" s="4" t="str">
        <f>VLOOKUP(A532,Effectif!B:J,6,0)</f>
        <v>Lise DE WITTE</v>
      </c>
      <c r="J532" s="4" t="str">
        <f>VLOOKUP(A532,Effectif!B:J,8,0)</f>
        <v>REC</v>
      </c>
    </row>
    <row r="533" spans="1:10" x14ac:dyDescent="0.25">
      <c r="A533" s="5" t="s">
        <v>490</v>
      </c>
      <c r="B533" s="4">
        <v>1034853308</v>
      </c>
      <c r="C533" s="7">
        <v>44928.678472222222</v>
      </c>
      <c r="D533" s="5" t="s">
        <v>6</v>
      </c>
      <c r="E533" s="4" t="s">
        <v>1052</v>
      </c>
      <c r="F533" s="4" t="s">
        <v>419</v>
      </c>
      <c r="G533" s="6">
        <v>109.98</v>
      </c>
      <c r="H533" s="61">
        <v>5.5</v>
      </c>
      <c r="I533" s="4" t="str">
        <f>VLOOKUP(A533,Effectif!B:J,6,0)</f>
        <v>Lise DE WITTE</v>
      </c>
      <c r="J533" s="4" t="str">
        <f>VLOOKUP(A533,Effectif!B:J,8,0)</f>
        <v>FOC</v>
      </c>
    </row>
    <row r="534" spans="1:10" x14ac:dyDescent="0.25">
      <c r="A534" s="5" t="s">
        <v>491</v>
      </c>
      <c r="B534" s="4">
        <v>1034857739</v>
      </c>
      <c r="C534" s="7">
        <v>44928.423611111109</v>
      </c>
      <c r="D534" s="5" t="s">
        <v>6</v>
      </c>
      <c r="E534" s="4" t="s">
        <v>1052</v>
      </c>
      <c r="F534" s="4" t="s">
        <v>420</v>
      </c>
      <c r="G534" s="6">
        <v>162.88</v>
      </c>
      <c r="H534" s="61">
        <v>2</v>
      </c>
      <c r="I534" s="4" t="str">
        <f>VLOOKUP(A534,Effectif!B:J,6,0)</f>
        <v>Lise DE WITTE</v>
      </c>
      <c r="J534" s="4" t="str">
        <f>VLOOKUP(A534,Effectif!B:J,8,0)</f>
        <v>BUS</v>
      </c>
    </row>
    <row r="535" spans="1:10" x14ac:dyDescent="0.25">
      <c r="A535" s="5" t="s">
        <v>492</v>
      </c>
      <c r="B535" s="4">
        <v>1034854275</v>
      </c>
      <c r="C535" s="7">
        <v>44928.626388888886</v>
      </c>
      <c r="D535" s="5" t="s">
        <v>6</v>
      </c>
      <c r="E535" s="4" t="s">
        <v>1052</v>
      </c>
      <c r="F535" s="4" t="s">
        <v>421</v>
      </c>
      <c r="G535" s="6">
        <v>89.61</v>
      </c>
      <c r="H535" s="61">
        <v>2.2999999999999998</v>
      </c>
      <c r="I535" s="4" t="str">
        <f>VLOOKUP(A535,Effectif!B:J,6,0)</f>
        <v>Lise DE WITTE</v>
      </c>
      <c r="J535" s="4" t="str">
        <f>VLOOKUP(A535,Effectif!B:J,8,0)</f>
        <v>FOC</v>
      </c>
    </row>
    <row r="536" spans="1:10" x14ac:dyDescent="0.25">
      <c r="A536" s="5" t="s">
        <v>493</v>
      </c>
      <c r="B536" s="4">
        <v>1034854152</v>
      </c>
      <c r="C536" s="7">
        <v>44928.454861111109</v>
      </c>
      <c r="D536" s="5" t="s">
        <v>6</v>
      </c>
      <c r="E536" s="4" t="s">
        <v>1052</v>
      </c>
      <c r="F536" s="4" t="s">
        <v>422</v>
      </c>
      <c r="G536" s="6">
        <v>118</v>
      </c>
      <c r="H536" s="61">
        <v>2.4</v>
      </c>
      <c r="I536" s="4" t="str">
        <f>VLOOKUP(A536,Effectif!B:J,6,0)</f>
        <v>Lise DE WITTE</v>
      </c>
      <c r="J536" s="4" t="str">
        <f>VLOOKUP(A536,Effectif!B:J,8,0)</f>
        <v>REC</v>
      </c>
    </row>
    <row r="537" spans="1:10" x14ac:dyDescent="0.25">
      <c r="A537" s="5" t="s">
        <v>494</v>
      </c>
      <c r="B537" s="4">
        <v>1034865051</v>
      </c>
      <c r="C537" s="7">
        <v>44928.504861111112</v>
      </c>
      <c r="D537" s="5" t="s">
        <v>6</v>
      </c>
      <c r="E537" s="4" t="s">
        <v>1052</v>
      </c>
      <c r="F537" s="4" t="s">
        <v>423</v>
      </c>
      <c r="G537" s="6">
        <v>262.04000000000002</v>
      </c>
      <c r="H537" s="61">
        <v>2.5</v>
      </c>
      <c r="I537" s="4" t="str">
        <f>VLOOKUP(A537,Effectif!B:J,6,0)</f>
        <v>Lise DE WITTE</v>
      </c>
      <c r="J537" s="4" t="str">
        <f>VLOOKUP(A537,Effectif!B:J,8,0)</f>
        <v>FOC</v>
      </c>
    </row>
    <row r="538" spans="1:10" x14ac:dyDescent="0.25">
      <c r="A538" s="5" t="s">
        <v>495</v>
      </c>
      <c r="B538" s="4">
        <v>1034844446</v>
      </c>
      <c r="C538" s="7">
        <v>44928.522916666669</v>
      </c>
      <c r="D538" s="5" t="s">
        <v>6</v>
      </c>
      <c r="E538" s="4" t="s">
        <v>1052</v>
      </c>
      <c r="F538" s="4" t="s">
        <v>424</v>
      </c>
      <c r="G538" s="6">
        <v>124</v>
      </c>
      <c r="H538" s="61">
        <v>2.6</v>
      </c>
      <c r="I538" s="4" t="str">
        <f>VLOOKUP(A538,Effectif!B:J,6,0)</f>
        <v>Lise DE WITTE</v>
      </c>
      <c r="J538" s="4" t="str">
        <f>VLOOKUP(A538,Effectif!B:J,8,0)</f>
        <v>BO</v>
      </c>
    </row>
    <row r="539" spans="1:10" x14ac:dyDescent="0.25">
      <c r="A539" s="5" t="s">
        <v>496</v>
      </c>
      <c r="B539" s="4">
        <v>1034863687</v>
      </c>
      <c r="C539" s="7">
        <v>44928.534722222219</v>
      </c>
      <c r="D539" s="5" t="s">
        <v>7</v>
      </c>
      <c r="E539" s="4" t="s">
        <v>1052</v>
      </c>
      <c r="F539" s="4" t="s">
        <v>425</v>
      </c>
      <c r="G539" s="6">
        <v>164.63</v>
      </c>
      <c r="H539" s="61">
        <v>2.5</v>
      </c>
      <c r="I539" s="4" t="str">
        <f>VLOOKUP(A539,Effectif!B:J,6,0)</f>
        <v>Lise DE WITTE</v>
      </c>
      <c r="J539" s="4" t="str">
        <f>VLOOKUP(A539,Effectif!B:J,8,0)</f>
        <v>BO</v>
      </c>
    </row>
    <row r="540" spans="1:10" x14ac:dyDescent="0.25">
      <c r="A540" s="5" t="s">
        <v>497</v>
      </c>
      <c r="B540" s="4">
        <v>1034867864</v>
      </c>
      <c r="C540" s="7">
        <v>44928.559027777781</v>
      </c>
      <c r="D540" s="5" t="s">
        <v>6</v>
      </c>
      <c r="E540" s="4" t="s">
        <v>1052</v>
      </c>
      <c r="F540" s="4" t="s">
        <v>426</v>
      </c>
      <c r="G540" s="6">
        <v>33.450000000000003</v>
      </c>
      <c r="H540" s="61">
        <v>3</v>
      </c>
      <c r="I540" s="4" t="str">
        <f>VLOOKUP(A540,Effectif!B:J,6,0)</f>
        <v>Lise DE WITTE</v>
      </c>
      <c r="J540" s="4" t="str">
        <f>VLOOKUP(A540,Effectif!B:J,8,0)</f>
        <v>BOC</v>
      </c>
    </row>
    <row r="541" spans="1:10" x14ac:dyDescent="0.25">
      <c r="A541" s="5" t="s">
        <v>498</v>
      </c>
      <c r="B541" s="4">
        <v>1034845229</v>
      </c>
      <c r="C541" s="7">
        <v>44928.6875</v>
      </c>
      <c r="D541" s="5" t="s">
        <v>7</v>
      </c>
      <c r="E541" s="4" t="s">
        <v>1052</v>
      </c>
      <c r="F541" s="4" t="s">
        <v>427</v>
      </c>
      <c r="G541" s="6">
        <v>111.69</v>
      </c>
      <c r="H541" s="61">
        <v>6.4</v>
      </c>
      <c r="I541" s="4" t="str">
        <f>VLOOKUP(A541,Effectif!B:J,6,0)</f>
        <v>Lise DE WITTE</v>
      </c>
      <c r="J541" s="4" t="str">
        <f>VLOOKUP(A541,Effectif!B:J,8,0)</f>
        <v>BO</v>
      </c>
    </row>
    <row r="542" spans="1:10" x14ac:dyDescent="0.25">
      <c r="A542" s="5" t="s">
        <v>499</v>
      </c>
      <c r="B542" s="4">
        <v>1034867284</v>
      </c>
      <c r="C542" s="7">
        <v>44928.779861111114</v>
      </c>
      <c r="D542" s="5" t="s">
        <v>6</v>
      </c>
      <c r="E542" s="4" t="s">
        <v>1052</v>
      </c>
      <c r="F542" s="4" t="s">
        <v>428</v>
      </c>
      <c r="G542" s="6">
        <v>16.13</v>
      </c>
      <c r="H542" s="61">
        <v>6.7</v>
      </c>
      <c r="I542" s="4" t="str">
        <f>VLOOKUP(A542,Effectif!B:J,6,0)</f>
        <v>Lise DE WITTE</v>
      </c>
      <c r="J542" s="4" t="str">
        <f>VLOOKUP(A542,Effectif!B:J,8,0)</f>
        <v>REC</v>
      </c>
    </row>
    <row r="543" spans="1:10" x14ac:dyDescent="0.25">
      <c r="A543" s="5" t="s">
        <v>500</v>
      </c>
      <c r="B543" s="4">
        <v>1034850335</v>
      </c>
      <c r="C543" s="7">
        <v>44928.431944444441</v>
      </c>
      <c r="D543" s="5" t="s">
        <v>6</v>
      </c>
      <c r="E543" s="4" t="s">
        <v>1052</v>
      </c>
      <c r="F543" s="4" t="s">
        <v>429</v>
      </c>
      <c r="G543" s="6">
        <v>31</v>
      </c>
      <c r="H543" s="61">
        <v>5.2</v>
      </c>
      <c r="I543" s="4" t="str">
        <f>VLOOKUP(A543,Effectif!B:J,6,0)</f>
        <v>Lise DE WITTE</v>
      </c>
      <c r="J543" s="4" t="str">
        <f>VLOOKUP(A543,Effectif!B:J,8,0)</f>
        <v>Chorus</v>
      </c>
    </row>
    <row r="544" spans="1:10" x14ac:dyDescent="0.25">
      <c r="A544" s="5" t="s">
        <v>501</v>
      </c>
      <c r="B544" s="4">
        <v>1034842694</v>
      </c>
      <c r="C544" s="7">
        <v>44928.539583333331</v>
      </c>
      <c r="D544" s="5" t="s">
        <v>7</v>
      </c>
      <c r="E544" s="4" t="s">
        <v>1052</v>
      </c>
      <c r="F544" s="4" t="s">
        <v>430</v>
      </c>
      <c r="G544" s="6">
        <v>10</v>
      </c>
      <c r="H544" s="61">
        <v>2.2999999999999998</v>
      </c>
      <c r="I544" s="4" t="str">
        <f>VLOOKUP(A544,Effectif!B:J,6,0)</f>
        <v>Lise DE WITTE</v>
      </c>
      <c r="J544" s="4" t="str">
        <f>VLOOKUP(A544,Effectif!B:J,8,0)</f>
        <v>BUS</v>
      </c>
    </row>
    <row r="545" spans="1:10" x14ac:dyDescent="0.25">
      <c r="A545" s="5" t="s">
        <v>502</v>
      </c>
      <c r="B545" s="4">
        <v>1034851644</v>
      </c>
      <c r="C545" s="7">
        <v>44928.576388888891</v>
      </c>
      <c r="D545" s="5" t="s">
        <v>7</v>
      </c>
      <c r="E545" s="4" t="s">
        <v>1052</v>
      </c>
      <c r="F545" s="4" t="s">
        <v>431</v>
      </c>
      <c r="G545" s="6">
        <v>38.01</v>
      </c>
      <c r="H545" s="61">
        <v>4.4000000000000004</v>
      </c>
      <c r="I545" s="4" t="str">
        <f>VLOOKUP(A545,Effectif!B:J,6,0)</f>
        <v>Lise DE WITTE</v>
      </c>
      <c r="J545" s="4" t="str">
        <f>VLOOKUP(A545,Effectif!B:J,8,0)</f>
        <v>BO</v>
      </c>
    </row>
    <row r="546" spans="1:10" x14ac:dyDescent="0.25">
      <c r="A546" s="5" t="s">
        <v>503</v>
      </c>
      <c r="B546" s="4">
        <v>1034858694</v>
      </c>
      <c r="C546" s="7">
        <v>44928.577777777777</v>
      </c>
      <c r="D546" s="5" t="s">
        <v>6</v>
      </c>
      <c r="E546" s="4" t="s">
        <v>1052</v>
      </c>
      <c r="F546" s="4" t="s">
        <v>432</v>
      </c>
      <c r="G546" s="6">
        <v>141.06</v>
      </c>
      <c r="H546" s="61">
        <v>2</v>
      </c>
      <c r="I546" s="4" t="str">
        <f>VLOOKUP(A546,Effectif!B:J,6,0)</f>
        <v>Lise DE WITTE</v>
      </c>
      <c r="J546" s="4" t="str">
        <f>VLOOKUP(A546,Effectif!B:J,8,0)</f>
        <v>RET</v>
      </c>
    </row>
    <row r="547" spans="1:10" x14ac:dyDescent="0.25">
      <c r="A547" s="5" t="s">
        <v>504</v>
      </c>
      <c r="B547" s="4">
        <v>1034844008</v>
      </c>
      <c r="C547" s="7">
        <v>44928.686111111114</v>
      </c>
      <c r="D547" s="5" t="s">
        <v>6</v>
      </c>
      <c r="E547" s="4" t="s">
        <v>1052</v>
      </c>
      <c r="F547" s="4" t="s">
        <v>433</v>
      </c>
      <c r="G547" s="6">
        <v>290</v>
      </c>
      <c r="H547" s="61">
        <v>4.9000000000000004</v>
      </c>
      <c r="I547" s="4" t="str">
        <f>VLOOKUP(A547,Effectif!B:J,6,0)</f>
        <v>Lise DE WITTE</v>
      </c>
      <c r="J547" s="4" t="str">
        <f>VLOOKUP(A547,Effectif!B:J,8,0)</f>
        <v>BUS</v>
      </c>
    </row>
    <row r="548" spans="1:10" x14ac:dyDescent="0.25">
      <c r="A548" s="5" t="s">
        <v>505</v>
      </c>
      <c r="B548" s="4">
        <v>1034849398</v>
      </c>
      <c r="C548" s="7">
        <v>44928.72152777778</v>
      </c>
      <c r="D548" s="5" t="s">
        <v>6</v>
      </c>
      <c r="E548" s="4" t="s">
        <v>1052</v>
      </c>
      <c r="F548" s="4" t="s">
        <v>434</v>
      </c>
      <c r="G548" s="6">
        <v>236</v>
      </c>
      <c r="H548" s="61">
        <v>7</v>
      </c>
      <c r="I548" s="4" t="str">
        <f>VLOOKUP(A548,Effectif!B:J,6,0)</f>
        <v>Lise DE WITTE</v>
      </c>
      <c r="J548" s="4" t="str">
        <f>VLOOKUP(A548,Effectif!B:J,8,0)</f>
        <v>BOC</v>
      </c>
    </row>
    <row r="549" spans="1:10" x14ac:dyDescent="0.25">
      <c r="A549" s="5" t="s">
        <v>506</v>
      </c>
      <c r="B549" s="4">
        <v>1034861737</v>
      </c>
      <c r="C549" s="7">
        <v>44928.481249999997</v>
      </c>
      <c r="D549" s="5" t="s">
        <v>7</v>
      </c>
      <c r="E549" s="4" t="s">
        <v>1052</v>
      </c>
      <c r="F549" s="4" t="s">
        <v>435</v>
      </c>
      <c r="G549" s="6">
        <v>100</v>
      </c>
      <c r="H549" s="61">
        <v>2.9</v>
      </c>
      <c r="I549" s="4" t="str">
        <f>VLOOKUP(A549,Effectif!B:J,6,0)</f>
        <v>Lise DE WITTE</v>
      </c>
      <c r="J549" s="4" t="str">
        <f>VLOOKUP(A549,Effectif!B:J,8,0)</f>
        <v>REC</v>
      </c>
    </row>
    <row r="550" spans="1:10" x14ac:dyDescent="0.25">
      <c r="A550" s="5" t="s">
        <v>507</v>
      </c>
      <c r="B550" s="4">
        <v>1034861234</v>
      </c>
      <c r="C550" s="7">
        <v>44928.731944444444</v>
      </c>
      <c r="D550" s="5" t="s">
        <v>7</v>
      </c>
      <c r="E550" s="4" t="s">
        <v>1052</v>
      </c>
      <c r="F550" s="4" t="s">
        <v>416</v>
      </c>
      <c r="G550" s="6">
        <v>110</v>
      </c>
      <c r="H550" s="61">
        <v>5.8</v>
      </c>
      <c r="I550" s="4" t="str">
        <f>VLOOKUP(A550,Effectif!B:J,6,0)</f>
        <v>Lise DE WITTE</v>
      </c>
      <c r="J550" s="4" t="str">
        <f>VLOOKUP(A550,Effectif!B:J,8,0)</f>
        <v>BOC</v>
      </c>
    </row>
    <row r="551" spans="1:10" x14ac:dyDescent="0.25">
      <c r="A551" s="5" t="s">
        <v>508</v>
      </c>
      <c r="B551" s="4">
        <v>1034860667</v>
      </c>
      <c r="C551" s="7">
        <v>44928.612500000003</v>
      </c>
      <c r="D551" s="5" t="s">
        <v>6</v>
      </c>
      <c r="E551" s="4" t="s">
        <v>1052</v>
      </c>
      <c r="F551" s="4" t="s">
        <v>417</v>
      </c>
      <c r="G551" s="6">
        <v>30</v>
      </c>
      <c r="H551" s="61">
        <v>6.9</v>
      </c>
      <c r="I551" s="4" t="str">
        <f>VLOOKUP(A551,Effectif!B:J,6,0)</f>
        <v>Lise DE WITTE</v>
      </c>
      <c r="J551" s="4" t="str">
        <f>VLOOKUP(A551,Effectif!B:J,8,0)</f>
        <v>FOC</v>
      </c>
    </row>
    <row r="552" spans="1:10" x14ac:dyDescent="0.25">
      <c r="A552" s="5" t="s">
        <v>443</v>
      </c>
      <c r="B552" s="4">
        <v>1034842874</v>
      </c>
      <c r="C552" s="7">
        <v>44928.609722222223</v>
      </c>
      <c r="D552" s="5" t="s">
        <v>6</v>
      </c>
      <c r="E552" s="4" t="s">
        <v>1052</v>
      </c>
      <c r="F552" s="4" t="s">
        <v>418</v>
      </c>
      <c r="G552" s="6">
        <v>195</v>
      </c>
      <c r="H552" s="61">
        <v>5.5</v>
      </c>
      <c r="I552" s="4" t="str">
        <f>VLOOKUP(A552,Effectif!B:J,6,0)</f>
        <v>Chloé BERTRAND</v>
      </c>
      <c r="J552" s="4" t="str">
        <f>VLOOKUP(A552,Effectif!B:J,8,0)</f>
        <v>Error PDL</v>
      </c>
    </row>
    <row r="553" spans="1:10" x14ac:dyDescent="0.25">
      <c r="A553" s="5" t="s">
        <v>510</v>
      </c>
      <c r="B553" s="4">
        <v>1034859099</v>
      </c>
      <c r="C553" s="7">
        <v>44928.561111111114</v>
      </c>
      <c r="D553" s="5" t="s">
        <v>6</v>
      </c>
      <c r="E553" s="4" t="s">
        <v>1052</v>
      </c>
      <c r="F553" s="4" t="s">
        <v>419</v>
      </c>
      <c r="G553" s="6">
        <v>100</v>
      </c>
      <c r="H553" s="61">
        <v>5.8</v>
      </c>
      <c r="I553" s="4" t="str">
        <f>VLOOKUP(A553,Effectif!B:J,6,0)</f>
        <v>Lise DE WITTE</v>
      </c>
      <c r="J553" s="4" t="str">
        <f>VLOOKUP(A553,Effectif!B:J,8,0)</f>
        <v>RET</v>
      </c>
    </row>
    <row r="554" spans="1:10" x14ac:dyDescent="0.25">
      <c r="A554" s="5" t="s">
        <v>511</v>
      </c>
      <c r="B554" s="4">
        <v>1034854472</v>
      </c>
      <c r="C554" s="7">
        <v>44928.699305555558</v>
      </c>
      <c r="D554" s="5" t="s">
        <v>7</v>
      </c>
      <c r="E554" s="4" t="s">
        <v>1052</v>
      </c>
      <c r="F554" s="4" t="s">
        <v>420</v>
      </c>
      <c r="G554" s="6">
        <v>140</v>
      </c>
      <c r="H554" s="61">
        <v>3</v>
      </c>
      <c r="I554" s="4" t="str">
        <f>VLOOKUP(A554,Effectif!B:J,6,0)</f>
        <v>Lise DE WITTE</v>
      </c>
      <c r="J554" s="4" t="str">
        <f>VLOOKUP(A554,Effectif!B:J,8,0)</f>
        <v>BUS</v>
      </c>
    </row>
    <row r="555" spans="1:10" x14ac:dyDescent="0.25">
      <c r="A555" s="5" t="s">
        <v>512</v>
      </c>
      <c r="B555" s="4">
        <v>1034857439</v>
      </c>
      <c r="C555" s="7">
        <v>44928.48541666667</v>
      </c>
      <c r="D555" s="5" t="s">
        <v>6</v>
      </c>
      <c r="E555" s="4" t="s">
        <v>1052</v>
      </c>
      <c r="F555" s="4" t="s">
        <v>421</v>
      </c>
      <c r="G555" s="6">
        <v>44</v>
      </c>
      <c r="H555" s="61">
        <v>4.7</v>
      </c>
      <c r="I555" s="4" t="str">
        <f>VLOOKUP(A555,Effectif!B:J,6,0)</f>
        <v>Lise DE WITTE</v>
      </c>
      <c r="J555" s="4" t="str">
        <f>VLOOKUP(A555,Effectif!B:J,8,0)</f>
        <v>BO</v>
      </c>
    </row>
    <row r="556" spans="1:10" x14ac:dyDescent="0.25">
      <c r="A556" s="5" t="s">
        <v>513</v>
      </c>
      <c r="B556" s="4">
        <v>1034855842</v>
      </c>
      <c r="C556" s="7">
        <v>44928.428472222222</v>
      </c>
      <c r="D556" s="5" t="s">
        <v>6</v>
      </c>
      <c r="E556" s="4" t="s">
        <v>1052</v>
      </c>
      <c r="F556" s="4" t="s">
        <v>422</v>
      </c>
      <c r="G556" s="6">
        <v>54.42</v>
      </c>
      <c r="H556" s="61">
        <v>3</v>
      </c>
      <c r="I556" s="4" t="str">
        <f>VLOOKUP(A556,Effectif!B:J,6,0)</f>
        <v>Lise DE WITTE</v>
      </c>
      <c r="J556" s="4" t="str">
        <f>VLOOKUP(A556,Effectif!B:J,8,0)</f>
        <v>FOC</v>
      </c>
    </row>
    <row r="557" spans="1:10" x14ac:dyDescent="0.25">
      <c r="A557" s="5" t="s">
        <v>443</v>
      </c>
      <c r="B557" s="4">
        <v>1034844368</v>
      </c>
      <c r="C557" s="7">
        <v>44928.464583333334</v>
      </c>
      <c r="D557" s="5" t="s">
        <v>8</v>
      </c>
      <c r="E557" s="4" t="s">
        <v>1052</v>
      </c>
      <c r="F557" s="4" t="s">
        <v>423</v>
      </c>
      <c r="G557" s="6">
        <v>200</v>
      </c>
      <c r="H557" s="61">
        <v>3.7</v>
      </c>
      <c r="I557" s="4" t="str">
        <f>VLOOKUP(A557,Effectif!B:J,6,0)</f>
        <v>Chloé BERTRAND</v>
      </c>
      <c r="J557" s="4" t="str">
        <f>VLOOKUP(A557,Effectif!B:J,8,0)</f>
        <v>Error PDL</v>
      </c>
    </row>
    <row r="558" spans="1:10" x14ac:dyDescent="0.25">
      <c r="A558" s="5" t="s">
        <v>515</v>
      </c>
      <c r="B558" s="4">
        <v>1034855617</v>
      </c>
      <c r="C558" s="7">
        <v>44928.648611111108</v>
      </c>
      <c r="D558" s="5" t="s">
        <v>7</v>
      </c>
      <c r="E558" s="4" t="s">
        <v>1052</v>
      </c>
      <c r="F558" s="4" t="s">
        <v>424</v>
      </c>
      <c r="G558" s="6">
        <v>247</v>
      </c>
      <c r="H558" s="61">
        <v>6.8</v>
      </c>
      <c r="I558" s="4" t="str">
        <f>VLOOKUP(A558,Effectif!B:J,6,0)</f>
        <v>Lise DE WITTE</v>
      </c>
      <c r="J558" s="4" t="str">
        <f>VLOOKUP(A558,Effectif!B:J,8,0)</f>
        <v>BO</v>
      </c>
    </row>
    <row r="559" spans="1:10" x14ac:dyDescent="0.25">
      <c r="A559" s="5" t="s">
        <v>516</v>
      </c>
      <c r="B559" s="4">
        <v>1034849960</v>
      </c>
      <c r="C559" s="7">
        <v>44928.544444444444</v>
      </c>
      <c r="D559" s="5" t="s">
        <v>6</v>
      </c>
      <c r="E559" s="4" t="s">
        <v>1052</v>
      </c>
      <c r="F559" s="4" t="s">
        <v>425</v>
      </c>
      <c r="G559" s="6">
        <v>35.86</v>
      </c>
      <c r="H559" s="61">
        <v>6.5</v>
      </c>
      <c r="I559" s="4" t="str">
        <f>VLOOKUP(A559,Effectif!B:J,6,0)</f>
        <v>Lise DE WITTE</v>
      </c>
      <c r="J559" s="4" t="str">
        <f>VLOOKUP(A559,Effectif!B:J,8,0)</f>
        <v>REC</v>
      </c>
    </row>
    <row r="560" spans="1:10" x14ac:dyDescent="0.25">
      <c r="A560" s="5" t="s">
        <v>517</v>
      </c>
      <c r="B560" s="4">
        <v>1034857207</v>
      </c>
      <c r="C560" s="7">
        <v>44928.495138888888</v>
      </c>
      <c r="D560" s="5" t="s">
        <v>7</v>
      </c>
      <c r="E560" s="4" t="s">
        <v>1052</v>
      </c>
      <c r="F560" s="4" t="s">
        <v>426</v>
      </c>
      <c r="G560" s="6">
        <v>120.63</v>
      </c>
      <c r="H560" s="61">
        <v>1.2</v>
      </c>
      <c r="I560" s="4" t="str">
        <f>VLOOKUP(A560,Effectif!B:J,6,0)</f>
        <v>Lise DE WITTE</v>
      </c>
      <c r="J560" s="4" t="str">
        <f>VLOOKUP(A560,Effectif!B:J,8,0)</f>
        <v>BOC</v>
      </c>
    </row>
    <row r="561" spans="1:10" x14ac:dyDescent="0.25">
      <c r="A561" s="5" t="s">
        <v>518</v>
      </c>
      <c r="B561" s="4">
        <v>1034854466</v>
      </c>
      <c r="C561" s="7">
        <v>44928.620833333334</v>
      </c>
      <c r="D561" s="5" t="s">
        <v>6</v>
      </c>
      <c r="E561" s="4" t="s">
        <v>1052</v>
      </c>
      <c r="F561" s="4" t="s">
        <v>427</v>
      </c>
      <c r="G561" s="6">
        <v>50</v>
      </c>
      <c r="H561" s="61">
        <v>7</v>
      </c>
      <c r="I561" s="4" t="str">
        <f>VLOOKUP(A561,Effectif!B:J,6,0)</f>
        <v>Lise DE WITTE</v>
      </c>
      <c r="J561" s="4" t="str">
        <f>VLOOKUP(A561,Effectif!B:J,8,0)</f>
        <v>BO</v>
      </c>
    </row>
    <row r="562" spans="1:10" x14ac:dyDescent="0.25">
      <c r="A562" s="5" t="s">
        <v>519</v>
      </c>
      <c r="B562" s="4">
        <v>1034853904</v>
      </c>
      <c r="C562" s="7">
        <v>44928.686805555553</v>
      </c>
      <c r="D562" s="5" t="s">
        <v>6</v>
      </c>
      <c r="E562" s="4" t="s">
        <v>1052</v>
      </c>
      <c r="F562" s="4" t="s">
        <v>428</v>
      </c>
      <c r="G562" s="6">
        <v>100</v>
      </c>
      <c r="H562" s="61">
        <v>4.8</v>
      </c>
      <c r="I562" s="4" t="str">
        <f>VLOOKUP(A562,Effectif!B:J,6,0)</f>
        <v>Lise DE WITTE</v>
      </c>
      <c r="J562" s="4" t="str">
        <f>VLOOKUP(A562,Effectif!B:J,8,0)</f>
        <v>BUS</v>
      </c>
    </row>
    <row r="563" spans="1:10" x14ac:dyDescent="0.25">
      <c r="A563" s="5" t="s">
        <v>520</v>
      </c>
      <c r="B563" s="4">
        <v>1034849470</v>
      </c>
      <c r="C563" s="7">
        <v>44928.652777777781</v>
      </c>
      <c r="D563" s="5" t="s">
        <v>6</v>
      </c>
      <c r="E563" s="4" t="s">
        <v>1052</v>
      </c>
      <c r="F563" s="4" t="s">
        <v>429</v>
      </c>
      <c r="G563" s="6">
        <v>37.53</v>
      </c>
      <c r="H563" s="61">
        <v>3</v>
      </c>
      <c r="I563" s="4" t="str">
        <f>VLOOKUP(A563,Effectif!B:J,6,0)</f>
        <v>Lise DE WITTE</v>
      </c>
      <c r="J563" s="4" t="str">
        <f>VLOOKUP(A563,Effectif!B:J,8,0)</f>
        <v>FOC</v>
      </c>
    </row>
    <row r="564" spans="1:10" x14ac:dyDescent="0.25">
      <c r="A564" s="5" t="s">
        <v>521</v>
      </c>
      <c r="B564" s="4">
        <v>1034857606</v>
      </c>
      <c r="C564" s="7">
        <v>44928.700694444444</v>
      </c>
      <c r="D564" s="5" t="s">
        <v>6</v>
      </c>
      <c r="E564" s="4" t="s">
        <v>1052</v>
      </c>
      <c r="F564" s="4" t="s">
        <v>430</v>
      </c>
      <c r="G564" s="6">
        <v>40</v>
      </c>
      <c r="H564" s="61">
        <v>2</v>
      </c>
      <c r="I564" s="4" t="str">
        <f>VLOOKUP(A564,Effectif!B:J,6,0)</f>
        <v>Lise DE WITTE</v>
      </c>
      <c r="J564" s="4" t="str">
        <f>VLOOKUP(A564,Effectif!B:J,8,0)</f>
        <v>FOC</v>
      </c>
    </row>
    <row r="565" spans="1:10" x14ac:dyDescent="0.25">
      <c r="A565" s="5" t="s">
        <v>522</v>
      </c>
      <c r="B565" s="4">
        <v>1034851192</v>
      </c>
      <c r="C565" s="7">
        <v>44928.643055555556</v>
      </c>
      <c r="D565" s="5" t="s">
        <v>6</v>
      </c>
      <c r="E565" s="4" t="s">
        <v>1052</v>
      </c>
      <c r="F565" s="4" t="s">
        <v>431</v>
      </c>
      <c r="G565" s="6">
        <v>24</v>
      </c>
      <c r="H565" s="61">
        <v>5.5</v>
      </c>
      <c r="I565" s="4" t="str">
        <f>VLOOKUP(A565,Effectif!B:J,6,0)</f>
        <v>Lise DE WITTE</v>
      </c>
      <c r="J565" s="4" t="str">
        <f>VLOOKUP(A565,Effectif!B:J,8,0)</f>
        <v>BUS</v>
      </c>
    </row>
    <row r="566" spans="1:10" x14ac:dyDescent="0.25">
      <c r="A566" s="5" t="s">
        <v>523</v>
      </c>
      <c r="B566" s="4">
        <v>1034855282</v>
      </c>
      <c r="C566" s="7">
        <v>44928.638194444444</v>
      </c>
      <c r="D566" s="5" t="s">
        <v>6</v>
      </c>
      <c r="E566" s="4" t="s">
        <v>1052</v>
      </c>
      <c r="F566" s="4" t="s">
        <v>432</v>
      </c>
      <c r="G566" s="6">
        <v>149.38</v>
      </c>
      <c r="H566" s="61">
        <v>2</v>
      </c>
      <c r="I566" s="4" t="str">
        <f>VLOOKUP(A566,Effectif!B:J,6,0)</f>
        <v>Lise DE WITTE</v>
      </c>
      <c r="J566" s="4" t="str">
        <f>VLOOKUP(A566,Effectif!B:J,8,0)</f>
        <v>FOC</v>
      </c>
    </row>
    <row r="567" spans="1:10" x14ac:dyDescent="0.25">
      <c r="A567" s="5" t="s">
        <v>524</v>
      </c>
      <c r="B567" s="4">
        <v>1034854943</v>
      </c>
      <c r="C567" s="7">
        <v>44928.445138888892</v>
      </c>
      <c r="D567" s="5" t="s">
        <v>6</v>
      </c>
      <c r="E567" s="4" t="s">
        <v>1052</v>
      </c>
      <c r="F567" s="4" t="s">
        <v>433</v>
      </c>
      <c r="G567" s="6">
        <v>100</v>
      </c>
      <c r="H567" s="61">
        <v>2.2999999999999998</v>
      </c>
      <c r="I567" s="4" t="str">
        <f>VLOOKUP(A567,Effectif!B:J,6,0)</f>
        <v>Lise DE WITTE</v>
      </c>
      <c r="J567" s="4" t="str">
        <f>VLOOKUP(A567,Effectif!B:J,8,0)</f>
        <v>RET</v>
      </c>
    </row>
    <row r="568" spans="1:10" x14ac:dyDescent="0.25">
      <c r="A568" s="5" t="s">
        <v>525</v>
      </c>
      <c r="B568" s="4">
        <v>1034854280</v>
      </c>
      <c r="C568" s="7">
        <v>44928.493055555555</v>
      </c>
      <c r="D568" s="5" t="s">
        <v>6</v>
      </c>
      <c r="E568" s="4" t="s">
        <v>1052</v>
      </c>
      <c r="F568" s="4" t="s">
        <v>434</v>
      </c>
      <c r="G568" s="6">
        <v>10.4</v>
      </c>
      <c r="H568" s="61">
        <v>2.4</v>
      </c>
      <c r="I568" s="4" t="str">
        <f>VLOOKUP(A568,Effectif!B:J,6,0)</f>
        <v>Lise DE WITTE</v>
      </c>
      <c r="J568" s="4" t="str">
        <f>VLOOKUP(A568,Effectif!B:J,8,0)</f>
        <v>BUS</v>
      </c>
    </row>
    <row r="569" spans="1:10" x14ac:dyDescent="0.25">
      <c r="A569" s="5" t="s">
        <v>443</v>
      </c>
      <c r="B569" s="4">
        <v>1034851645</v>
      </c>
      <c r="C569" s="7">
        <v>44928.719444444447</v>
      </c>
      <c r="D569" s="5" t="s">
        <v>6</v>
      </c>
      <c r="E569" s="4" t="s">
        <v>1052</v>
      </c>
      <c r="F569" s="4" t="s">
        <v>435</v>
      </c>
      <c r="G569" s="6">
        <v>32.5</v>
      </c>
      <c r="H569" s="61">
        <v>2.5</v>
      </c>
      <c r="I569" s="4" t="str">
        <f>VLOOKUP(A569,Effectif!B:J,6,0)</f>
        <v>Chloé BERTRAND</v>
      </c>
      <c r="J569" s="4" t="str">
        <f>VLOOKUP(A569,Effectif!B:J,8,0)</f>
        <v>Error PDL</v>
      </c>
    </row>
    <row r="570" spans="1:10" x14ac:dyDescent="0.25">
      <c r="A570" s="5" t="s">
        <v>527</v>
      </c>
      <c r="B570" s="4">
        <v>1034852787</v>
      </c>
      <c r="C570" s="7">
        <v>44928.427083333336</v>
      </c>
      <c r="D570" s="5" t="s">
        <v>6</v>
      </c>
      <c r="E570" s="4" t="s">
        <v>1052</v>
      </c>
      <c r="F570" s="4" t="s">
        <v>416</v>
      </c>
      <c r="G570" s="6">
        <v>23.67</v>
      </c>
      <c r="H570" s="61">
        <v>2.6</v>
      </c>
      <c r="I570" s="4" t="str">
        <f>VLOOKUP(A570,Effectif!B:J,6,0)</f>
        <v>Lise DE WITTE</v>
      </c>
      <c r="J570" s="4" t="str">
        <f>VLOOKUP(A570,Effectif!B:J,8,0)</f>
        <v>RCD</v>
      </c>
    </row>
    <row r="571" spans="1:10" x14ac:dyDescent="0.25">
      <c r="A571" s="5" t="s">
        <v>528</v>
      </c>
      <c r="B571" s="4">
        <v>1034856440</v>
      </c>
      <c r="C571" s="7">
        <v>44928.67291666667</v>
      </c>
      <c r="D571" s="5" t="s">
        <v>6</v>
      </c>
      <c r="E571" s="4" t="s">
        <v>1052</v>
      </c>
      <c r="F571" s="4" t="s">
        <v>417</v>
      </c>
      <c r="G571" s="6">
        <v>282</v>
      </c>
      <c r="H571" s="61">
        <v>2.5</v>
      </c>
      <c r="I571" s="4" t="str">
        <f>VLOOKUP(A571,Effectif!B:J,6,0)</f>
        <v>Lise DE WITTE</v>
      </c>
      <c r="J571" s="4" t="str">
        <f>VLOOKUP(A571,Effectif!B:J,8,0)</f>
        <v>Erreur PDL</v>
      </c>
    </row>
    <row r="572" spans="1:10" x14ac:dyDescent="0.25">
      <c r="A572" s="5" t="s">
        <v>529</v>
      </c>
      <c r="B572" s="4">
        <v>1034856154</v>
      </c>
      <c r="C572" s="7">
        <v>44940.636805555558</v>
      </c>
      <c r="D572" s="5" t="s">
        <v>6</v>
      </c>
      <c r="E572" s="4" t="s">
        <v>1052</v>
      </c>
      <c r="F572" s="4" t="s">
        <v>418</v>
      </c>
      <c r="G572" s="6">
        <v>124.48</v>
      </c>
      <c r="H572" s="61">
        <v>3</v>
      </c>
      <c r="I572" s="4" t="str">
        <f>VLOOKUP(A572,Effectif!B:J,6,0)</f>
        <v>Lise DE WITTE</v>
      </c>
      <c r="J572" s="4" t="str">
        <f>VLOOKUP(A572,Effectif!B:J,8,0)</f>
        <v>DECB</v>
      </c>
    </row>
    <row r="573" spans="1:10" x14ac:dyDescent="0.25">
      <c r="A573" s="5" t="s">
        <v>530</v>
      </c>
      <c r="B573" s="4">
        <v>1034846394</v>
      </c>
      <c r="C573" s="7">
        <v>44940.506249999999</v>
      </c>
      <c r="D573" s="5" t="s">
        <v>6</v>
      </c>
      <c r="E573" s="4" t="s">
        <v>1052</v>
      </c>
      <c r="F573" s="4" t="s">
        <v>419</v>
      </c>
      <c r="G573" s="6">
        <v>55.29</v>
      </c>
      <c r="H573" s="61">
        <v>6.4</v>
      </c>
      <c r="I573" s="4" t="str">
        <f>VLOOKUP(A573,Effectif!B:J,6,0)</f>
        <v>Lise DE WITTE</v>
      </c>
      <c r="J573" s="4" t="str">
        <f>VLOOKUP(A573,Effectif!B:J,8,0)</f>
        <v>DECB</v>
      </c>
    </row>
    <row r="574" spans="1:10" x14ac:dyDescent="0.25">
      <c r="A574" s="5" t="s">
        <v>531</v>
      </c>
      <c r="B574" s="4">
        <v>1034851838</v>
      </c>
      <c r="C574" s="7">
        <v>44940.646527777775</v>
      </c>
      <c r="D574" s="5" t="s">
        <v>6</v>
      </c>
      <c r="E574" s="4" t="s">
        <v>1052</v>
      </c>
      <c r="F574" s="4" t="s">
        <v>420</v>
      </c>
      <c r="G574" s="6">
        <v>162</v>
      </c>
      <c r="H574" s="61">
        <v>6.7</v>
      </c>
      <c r="I574" s="4" t="str">
        <f>VLOOKUP(A574,Effectif!B:J,6,0)</f>
        <v>Lise DE WITTE</v>
      </c>
      <c r="J574" s="4" t="str">
        <f>VLOOKUP(A574,Effectif!B:J,8,0)</f>
        <v>DECB</v>
      </c>
    </row>
    <row r="575" spans="1:10" x14ac:dyDescent="0.25">
      <c r="A575" s="5" t="s">
        <v>443</v>
      </c>
      <c r="B575" s="4">
        <v>1034856029</v>
      </c>
      <c r="C575" s="7">
        <v>44940.563888888886</v>
      </c>
      <c r="D575" s="5" t="s">
        <v>6</v>
      </c>
      <c r="E575" s="4" t="s">
        <v>1052</v>
      </c>
      <c r="F575" s="4" t="s">
        <v>421</v>
      </c>
      <c r="G575" s="6">
        <v>100</v>
      </c>
      <c r="H575" s="61">
        <v>5.2</v>
      </c>
      <c r="I575" s="4" t="str">
        <f>VLOOKUP(A575,Effectif!B:J,6,0)</f>
        <v>Chloé BERTRAND</v>
      </c>
      <c r="J575" s="4" t="str">
        <f>VLOOKUP(A575,Effectif!B:J,8,0)</f>
        <v>Error PDL</v>
      </c>
    </row>
    <row r="576" spans="1:10" x14ac:dyDescent="0.25">
      <c r="A576" s="5" t="s">
        <v>443</v>
      </c>
      <c r="B576" s="4">
        <v>1034857381</v>
      </c>
      <c r="C576" s="7">
        <v>44940.435416666667</v>
      </c>
      <c r="D576" s="5" t="s">
        <v>6</v>
      </c>
      <c r="E576" s="4" t="s">
        <v>1052</v>
      </c>
      <c r="F576" s="4" t="s">
        <v>422</v>
      </c>
      <c r="G576" s="6">
        <v>64</v>
      </c>
      <c r="H576" s="61">
        <v>2.2999999999999998</v>
      </c>
      <c r="I576" s="4" t="str">
        <f>VLOOKUP(A576,Effectif!B:J,6,0)</f>
        <v>Chloé BERTRAND</v>
      </c>
      <c r="J576" s="4" t="str">
        <f>VLOOKUP(A576,Effectif!B:J,8,0)</f>
        <v>Error PDL</v>
      </c>
    </row>
    <row r="577" spans="1:10" x14ac:dyDescent="0.25">
      <c r="A577" s="5" t="s">
        <v>534</v>
      </c>
      <c r="B577" s="4">
        <v>1034850233</v>
      </c>
      <c r="C577" s="7">
        <v>44940.689583333333</v>
      </c>
      <c r="D577" s="5" t="s">
        <v>6</v>
      </c>
      <c r="E577" s="4" t="s">
        <v>1052</v>
      </c>
      <c r="F577" s="4" t="s">
        <v>423</v>
      </c>
      <c r="G577" s="6">
        <v>181</v>
      </c>
      <c r="H577" s="61">
        <v>4.4000000000000004</v>
      </c>
      <c r="I577" s="4" t="str">
        <f>VLOOKUP(A577,Effectif!B:J,6,0)</f>
        <v>Lise DE WITTE</v>
      </c>
      <c r="J577" s="4" t="str">
        <f>VLOOKUP(A577,Effectif!B:J,8,0)</f>
        <v>RCD</v>
      </c>
    </row>
    <row r="578" spans="1:10" x14ac:dyDescent="0.25">
      <c r="A578" s="5" t="s">
        <v>535</v>
      </c>
      <c r="B578" s="4">
        <v>1034850484</v>
      </c>
      <c r="C578" s="7">
        <v>44940.496527777781</v>
      </c>
      <c r="D578" s="5" t="s">
        <v>6</v>
      </c>
      <c r="E578" s="4" t="s">
        <v>1052</v>
      </c>
      <c r="F578" s="4" t="s">
        <v>424</v>
      </c>
      <c r="G578" s="6">
        <v>80.73</v>
      </c>
      <c r="H578" s="61">
        <v>2</v>
      </c>
      <c r="I578" s="4" t="str">
        <f>VLOOKUP(A578,Effectif!B:J,6,0)</f>
        <v>Lise DE WITTE</v>
      </c>
      <c r="J578" s="4" t="str">
        <f>VLOOKUP(A578,Effectif!B:J,8,0)</f>
        <v>Erreur PDL</v>
      </c>
    </row>
    <row r="579" spans="1:10" x14ac:dyDescent="0.25">
      <c r="A579" s="5" t="s">
        <v>443</v>
      </c>
      <c r="B579" s="4">
        <v>1034852186</v>
      </c>
      <c r="C579" s="7">
        <v>44940.51458333333</v>
      </c>
      <c r="D579" s="5" t="s">
        <v>6</v>
      </c>
      <c r="E579" s="4" t="s">
        <v>1052</v>
      </c>
      <c r="F579" s="4" t="s">
        <v>425</v>
      </c>
      <c r="G579" s="6">
        <v>202.65</v>
      </c>
      <c r="H579" s="61">
        <v>4.9000000000000004</v>
      </c>
      <c r="I579" s="4" t="str">
        <f>VLOOKUP(A579,Effectif!B:J,6,0)</f>
        <v>Chloé BERTRAND</v>
      </c>
      <c r="J579" s="4" t="str">
        <f>VLOOKUP(A579,Effectif!B:J,8,0)</f>
        <v>Error PDL</v>
      </c>
    </row>
    <row r="580" spans="1:10" x14ac:dyDescent="0.25">
      <c r="A580" s="5" t="s">
        <v>537</v>
      </c>
      <c r="B580" s="4">
        <v>1034854626</v>
      </c>
      <c r="C580" s="7">
        <v>44940.652777777781</v>
      </c>
      <c r="D580" s="5" t="s">
        <v>6</v>
      </c>
      <c r="E580" s="4" t="s">
        <v>1052</v>
      </c>
      <c r="F580" s="4" t="s">
        <v>426</v>
      </c>
      <c r="G580" s="6">
        <v>107</v>
      </c>
      <c r="H580" s="61">
        <v>7</v>
      </c>
      <c r="I580" s="4" t="str">
        <f>VLOOKUP(A580,Effectif!B:J,6,0)</f>
        <v>Lise DE WITTE</v>
      </c>
      <c r="J580" s="4" t="str">
        <f>VLOOKUP(A580,Effectif!B:J,8,0)</f>
        <v>DECB</v>
      </c>
    </row>
    <row r="581" spans="1:10" x14ac:dyDescent="0.25">
      <c r="A581" s="5" t="s">
        <v>538</v>
      </c>
      <c r="B581" s="4">
        <v>1034856261</v>
      </c>
      <c r="C581" s="7">
        <v>44940.602777777778</v>
      </c>
      <c r="D581" s="5" t="s">
        <v>6</v>
      </c>
      <c r="E581" s="4" t="s">
        <v>1052</v>
      </c>
      <c r="F581" s="4" t="s">
        <v>427</v>
      </c>
      <c r="G581" s="6">
        <v>168.99</v>
      </c>
      <c r="H581" s="61">
        <v>2.9</v>
      </c>
      <c r="I581" s="4" t="str">
        <f>VLOOKUP(A581,Effectif!B:J,6,0)</f>
        <v>Lise DE WITTE</v>
      </c>
      <c r="J581" s="4" t="str">
        <f>VLOOKUP(A581,Effectif!B:J,8,0)</f>
        <v>DECB</v>
      </c>
    </row>
    <row r="582" spans="1:10" x14ac:dyDescent="0.25">
      <c r="A582" s="5" t="s">
        <v>539</v>
      </c>
      <c r="B582" s="4">
        <v>1034849164</v>
      </c>
      <c r="C582" s="7">
        <v>44940.5</v>
      </c>
      <c r="D582" s="5" t="s">
        <v>6</v>
      </c>
      <c r="E582" s="4" t="s">
        <v>1052</v>
      </c>
      <c r="F582" s="4" t="s">
        <v>428</v>
      </c>
      <c r="G582" s="6">
        <v>54.39</v>
      </c>
      <c r="H582" s="61">
        <v>5.8</v>
      </c>
      <c r="I582" s="4" t="str">
        <f>VLOOKUP(A582,Effectif!B:J,6,0)</f>
        <v>Lise DE WITTE</v>
      </c>
      <c r="J582" s="4" t="str">
        <f>VLOOKUP(A582,Effectif!B:J,8,0)</f>
        <v>DECB</v>
      </c>
    </row>
    <row r="583" spans="1:10" x14ac:dyDescent="0.25">
      <c r="A583" s="5" t="s">
        <v>540</v>
      </c>
      <c r="B583" s="4">
        <v>1034857540</v>
      </c>
      <c r="C583" s="7">
        <v>44940.428472222222</v>
      </c>
      <c r="D583" s="5" t="s">
        <v>6</v>
      </c>
      <c r="E583" s="4" t="s">
        <v>1052</v>
      </c>
      <c r="F583" s="4" t="s">
        <v>429</v>
      </c>
      <c r="G583" s="6">
        <v>65</v>
      </c>
      <c r="H583" s="61">
        <v>6.9</v>
      </c>
      <c r="I583" s="4" t="str">
        <f>VLOOKUP(A583,Effectif!B:J,6,0)</f>
        <v>Lise DE WITTE</v>
      </c>
      <c r="J583" s="4" t="str">
        <f>VLOOKUP(A583,Effectif!B:J,8,0)</f>
        <v>Erreur PDL</v>
      </c>
    </row>
    <row r="584" spans="1:10" x14ac:dyDescent="0.25">
      <c r="A584" s="5" t="s">
        <v>443</v>
      </c>
      <c r="B584" s="4">
        <v>1034843668</v>
      </c>
      <c r="C584" s="7">
        <v>44940.731944444444</v>
      </c>
      <c r="D584" s="5" t="s">
        <v>7</v>
      </c>
      <c r="E584" s="4" t="s">
        <v>1052</v>
      </c>
      <c r="F584" s="4" t="s">
        <v>430</v>
      </c>
      <c r="G584" s="6">
        <v>50</v>
      </c>
      <c r="H584" s="61">
        <v>5.5</v>
      </c>
      <c r="I584" s="4" t="str">
        <f>VLOOKUP(A584,Effectif!B:J,6,0)</f>
        <v>Chloé BERTRAND</v>
      </c>
      <c r="J584" s="4" t="str">
        <f>VLOOKUP(A584,Effectif!B:J,8,0)</f>
        <v>Error PDL</v>
      </c>
    </row>
    <row r="585" spans="1:10" x14ac:dyDescent="0.25">
      <c r="A585" s="5" t="s">
        <v>542</v>
      </c>
      <c r="B585" s="4">
        <v>1034853418</v>
      </c>
      <c r="C585" s="7">
        <v>44940.430555555555</v>
      </c>
      <c r="D585" s="5" t="s">
        <v>6</v>
      </c>
      <c r="E585" s="4" t="s">
        <v>1052</v>
      </c>
      <c r="F585" s="4" t="s">
        <v>431</v>
      </c>
      <c r="G585" s="6">
        <v>59.62</v>
      </c>
      <c r="H585" s="61">
        <v>5.8</v>
      </c>
      <c r="I585" s="4" t="str">
        <f>VLOOKUP(A585,Effectif!B:J,6,0)</f>
        <v>Lise DE WITTE</v>
      </c>
      <c r="J585" s="4" t="str">
        <f>VLOOKUP(A585,Effectif!B:J,8,0)</f>
        <v>RCD</v>
      </c>
    </row>
    <row r="586" spans="1:10" x14ac:dyDescent="0.25">
      <c r="A586" s="5" t="s">
        <v>443</v>
      </c>
      <c r="B586" s="4">
        <v>1034866377</v>
      </c>
      <c r="C586" s="7">
        <v>44940.557638888888</v>
      </c>
      <c r="D586" s="5" t="s">
        <v>6</v>
      </c>
      <c r="E586" s="4" t="s">
        <v>1052</v>
      </c>
      <c r="F586" s="4" t="s">
        <v>432</v>
      </c>
      <c r="G586" s="6">
        <v>33.97</v>
      </c>
      <c r="H586" s="61">
        <v>3</v>
      </c>
      <c r="I586" s="4" t="str">
        <f>VLOOKUP(A586,Effectif!B:J,6,0)</f>
        <v>Chloé BERTRAND</v>
      </c>
      <c r="J586" s="4" t="str">
        <f>VLOOKUP(A586,Effectif!B:J,8,0)</f>
        <v>Error PDL</v>
      </c>
    </row>
    <row r="587" spans="1:10" x14ac:dyDescent="0.25">
      <c r="A587" s="5" t="s">
        <v>544</v>
      </c>
      <c r="B587" s="4">
        <v>1034849458</v>
      </c>
      <c r="C587" s="7">
        <v>44928.665277777778</v>
      </c>
      <c r="D587" s="5" t="s">
        <v>6</v>
      </c>
      <c r="E587" s="4" t="s">
        <v>1052</v>
      </c>
      <c r="F587" s="4" t="s">
        <v>433</v>
      </c>
      <c r="G587" s="6">
        <v>50</v>
      </c>
      <c r="H587" s="61">
        <v>4.7</v>
      </c>
      <c r="I587" s="4" t="str">
        <f>VLOOKUP(A587,Effectif!B:J,6,0)</f>
        <v>Lise DE WITTE</v>
      </c>
      <c r="J587" s="4" t="str">
        <f>VLOOKUP(A587,Effectif!B:J,8,0)</f>
        <v>DECB</v>
      </c>
    </row>
    <row r="588" spans="1:10" x14ac:dyDescent="0.25">
      <c r="A588" s="5" t="s">
        <v>443</v>
      </c>
      <c r="B588" s="4">
        <v>1034844378</v>
      </c>
      <c r="C588" s="7">
        <v>44928.599305555559</v>
      </c>
      <c r="D588" s="5" t="s">
        <v>6</v>
      </c>
      <c r="E588" s="4" t="s">
        <v>1052</v>
      </c>
      <c r="F588" s="4" t="s">
        <v>434</v>
      </c>
      <c r="G588" s="6">
        <v>73</v>
      </c>
      <c r="H588" s="61">
        <v>3</v>
      </c>
      <c r="I588" s="4" t="str">
        <f>VLOOKUP(A588,Effectif!B:J,6,0)</f>
        <v>Chloé BERTRAND</v>
      </c>
      <c r="J588" s="4" t="str">
        <f>VLOOKUP(A588,Effectif!B:J,8,0)</f>
        <v>Error PDL</v>
      </c>
    </row>
    <row r="589" spans="1:10" x14ac:dyDescent="0.25">
      <c r="A589" s="5" t="s">
        <v>546</v>
      </c>
      <c r="B589" s="4">
        <v>1034866878</v>
      </c>
      <c r="C589" s="7">
        <v>44928.456944444442</v>
      </c>
      <c r="D589" s="5" t="s">
        <v>7</v>
      </c>
      <c r="E589" s="4" t="s">
        <v>1052</v>
      </c>
      <c r="F589" s="4" t="s">
        <v>435</v>
      </c>
      <c r="G589" s="6">
        <v>358</v>
      </c>
      <c r="H589" s="61">
        <v>3.7</v>
      </c>
      <c r="I589" s="4" t="str">
        <f>VLOOKUP(A589,Effectif!B:J,6,0)</f>
        <v>Lise DE WITTE</v>
      </c>
      <c r="J589" s="4" t="str">
        <f>VLOOKUP(A589,Effectif!B:J,8,0)</f>
        <v>RCD</v>
      </c>
    </row>
    <row r="590" spans="1:10" x14ac:dyDescent="0.25">
      <c r="A590" s="5" t="s">
        <v>443</v>
      </c>
      <c r="B590" s="4">
        <v>1034853545</v>
      </c>
      <c r="C590" s="7">
        <v>44928.488888888889</v>
      </c>
      <c r="D590" s="5" t="s">
        <v>7</v>
      </c>
      <c r="E590" s="4" t="s">
        <v>1052</v>
      </c>
      <c r="F590" s="4" t="s">
        <v>416</v>
      </c>
      <c r="G590" s="6">
        <v>20</v>
      </c>
      <c r="H590" s="61">
        <v>6.8</v>
      </c>
      <c r="I590" s="4" t="str">
        <f>VLOOKUP(A590,Effectif!B:J,6,0)</f>
        <v>Chloé BERTRAND</v>
      </c>
      <c r="J590" s="4" t="str">
        <f>VLOOKUP(A590,Effectif!B:J,8,0)</f>
        <v>Error PDL</v>
      </c>
    </row>
    <row r="591" spans="1:10" x14ac:dyDescent="0.25">
      <c r="A591" s="5" t="s">
        <v>443</v>
      </c>
      <c r="B591" s="4">
        <v>1034844673</v>
      </c>
      <c r="C591" s="7">
        <v>44928.424305555556</v>
      </c>
      <c r="D591" s="5" t="s">
        <v>6</v>
      </c>
      <c r="E591" s="4" t="s">
        <v>1052</v>
      </c>
      <c r="F591" s="4" t="s">
        <v>417</v>
      </c>
      <c r="G591" s="6">
        <v>133</v>
      </c>
      <c r="H591" s="61">
        <v>6.5</v>
      </c>
      <c r="I591" s="4" t="str">
        <f>VLOOKUP(A591,Effectif!B:J,6,0)</f>
        <v>Chloé BERTRAND</v>
      </c>
      <c r="J591" s="4" t="str">
        <f>VLOOKUP(A591,Effectif!B:J,8,0)</f>
        <v>Error PDL</v>
      </c>
    </row>
    <row r="592" spans="1:10" x14ac:dyDescent="0.25">
      <c r="A592" s="5" t="s">
        <v>443</v>
      </c>
      <c r="B592" s="4">
        <v>1034854063</v>
      </c>
      <c r="C592" s="7">
        <v>44928.688194444447</v>
      </c>
      <c r="D592" s="5" t="s">
        <v>6</v>
      </c>
      <c r="E592" s="4" t="s">
        <v>1052</v>
      </c>
      <c r="F592" s="4" t="s">
        <v>418</v>
      </c>
      <c r="G592" s="6">
        <v>149.65</v>
      </c>
      <c r="H592" s="61">
        <v>1.2</v>
      </c>
      <c r="I592" s="4" t="str">
        <f>VLOOKUP(A592,Effectif!B:J,6,0)</f>
        <v>Chloé BERTRAND</v>
      </c>
      <c r="J592" s="4" t="str">
        <f>VLOOKUP(A592,Effectif!B:J,8,0)</f>
        <v>Error PDL</v>
      </c>
    </row>
    <row r="593" spans="1:10" x14ac:dyDescent="0.25">
      <c r="A593" s="5" t="s">
        <v>550</v>
      </c>
      <c r="B593" s="4">
        <v>1034844491</v>
      </c>
      <c r="C593" s="7">
        <v>44928.537499999999</v>
      </c>
      <c r="D593" s="5" t="s">
        <v>6</v>
      </c>
      <c r="E593" s="4" t="s">
        <v>1052</v>
      </c>
      <c r="F593" s="4" t="s">
        <v>419</v>
      </c>
      <c r="G593" s="6">
        <v>64.63</v>
      </c>
      <c r="H593" s="61">
        <v>7</v>
      </c>
      <c r="I593" s="4" t="str">
        <f>VLOOKUP(A593,Effectif!B:J,6,0)</f>
        <v>Lise DE WITTE</v>
      </c>
      <c r="J593" s="4" t="str">
        <f>VLOOKUP(A593,Effectif!B:J,8,0)</f>
        <v>DECB</v>
      </c>
    </row>
    <row r="594" spans="1:10" x14ac:dyDescent="0.25">
      <c r="A594" s="5" t="s">
        <v>443</v>
      </c>
      <c r="B594" s="4">
        <v>1034852983</v>
      </c>
      <c r="C594" s="7">
        <v>44928.458333333336</v>
      </c>
      <c r="D594" s="5" t="s">
        <v>6</v>
      </c>
      <c r="E594" s="4" t="s">
        <v>1052</v>
      </c>
      <c r="F594" s="4" t="s">
        <v>420</v>
      </c>
      <c r="G594" s="6">
        <v>200</v>
      </c>
      <c r="H594" s="61">
        <v>4.8</v>
      </c>
      <c r="I594" s="4" t="str">
        <f>VLOOKUP(A594,Effectif!B:J,6,0)</f>
        <v>Chloé BERTRAND</v>
      </c>
      <c r="J594" s="4" t="str">
        <f>VLOOKUP(A594,Effectif!B:J,8,0)</f>
        <v>Error PDL</v>
      </c>
    </row>
    <row r="595" spans="1:10" x14ac:dyDescent="0.25">
      <c r="A595" s="5" t="s">
        <v>552</v>
      </c>
      <c r="B595" s="4">
        <v>1034865790</v>
      </c>
      <c r="C595" s="7">
        <v>44928.49722222222</v>
      </c>
      <c r="D595" s="5" t="s">
        <v>6</v>
      </c>
      <c r="E595" s="4" t="s">
        <v>1052</v>
      </c>
      <c r="F595" s="4" t="s">
        <v>421</v>
      </c>
      <c r="G595" s="6">
        <v>37.28</v>
      </c>
      <c r="H595" s="61">
        <v>3</v>
      </c>
      <c r="I595" s="4" t="str">
        <f>VLOOKUP(A595,Effectif!B:J,6,0)</f>
        <v>Lise DE WITTE</v>
      </c>
      <c r="J595" s="4" t="str">
        <f>VLOOKUP(A595,Effectif!B:J,8,0)</f>
        <v>DECB</v>
      </c>
    </row>
    <row r="596" spans="1:10" x14ac:dyDescent="0.25">
      <c r="A596" s="5" t="s">
        <v>553</v>
      </c>
      <c r="B596" s="4">
        <v>1034846353</v>
      </c>
      <c r="C596" s="7">
        <v>44928.597916666666</v>
      </c>
      <c r="D596" s="5" t="s">
        <v>7</v>
      </c>
      <c r="E596" s="4" t="s">
        <v>1052</v>
      </c>
      <c r="F596" s="4" t="s">
        <v>422</v>
      </c>
      <c r="G596" s="6">
        <v>5</v>
      </c>
      <c r="H596" s="61">
        <v>2</v>
      </c>
      <c r="I596" s="4" t="str">
        <f>VLOOKUP(A596,Effectif!B:J,6,0)</f>
        <v>Lise DE WITTE</v>
      </c>
      <c r="J596" s="4" t="str">
        <f>VLOOKUP(A596,Effectif!B:J,8,0)</f>
        <v>Erreur PDL</v>
      </c>
    </row>
    <row r="597" spans="1:10" x14ac:dyDescent="0.25">
      <c r="A597" s="5" t="s">
        <v>554</v>
      </c>
      <c r="B597" s="4">
        <v>1034853341</v>
      </c>
      <c r="C597" s="7">
        <v>44928.649305555555</v>
      </c>
      <c r="D597" s="5" t="s">
        <v>7</v>
      </c>
      <c r="E597" s="4" t="s">
        <v>1052</v>
      </c>
      <c r="F597" s="4" t="s">
        <v>423</v>
      </c>
      <c r="G597" s="6">
        <v>100</v>
      </c>
      <c r="H597" s="61">
        <v>5.5</v>
      </c>
      <c r="I597" s="4" t="str">
        <f>VLOOKUP(A597,Effectif!B:J,6,0)</f>
        <v>Lise DE WITTE</v>
      </c>
      <c r="J597" s="4" t="str">
        <f>VLOOKUP(A597,Effectif!B:J,8,0)</f>
        <v>DECB</v>
      </c>
    </row>
    <row r="598" spans="1:10" x14ac:dyDescent="0.25">
      <c r="A598" s="5" t="s">
        <v>555</v>
      </c>
      <c r="B598" s="4">
        <v>1034843976</v>
      </c>
      <c r="C598" s="7">
        <v>44928.713888888888</v>
      </c>
      <c r="D598" s="5" t="s">
        <v>6</v>
      </c>
      <c r="E598" s="4" t="s">
        <v>1052</v>
      </c>
      <c r="F598" s="4" t="s">
        <v>424</v>
      </c>
      <c r="G598" s="6">
        <v>130.34</v>
      </c>
      <c r="H598" s="61">
        <v>2</v>
      </c>
      <c r="I598" s="4" t="str">
        <f>VLOOKUP(A598,Effectif!B:J,6,0)</f>
        <v>Lise DE WITTE</v>
      </c>
      <c r="J598" s="4" t="str">
        <f>VLOOKUP(A598,Effectif!B:J,8,0)</f>
        <v>DECB</v>
      </c>
    </row>
    <row r="599" spans="1:10" x14ac:dyDescent="0.25">
      <c r="A599" s="5" t="s">
        <v>556</v>
      </c>
      <c r="B599" s="4">
        <v>1034849692</v>
      </c>
      <c r="C599" s="7">
        <v>44928.74722222222</v>
      </c>
      <c r="D599" s="5" t="s">
        <v>6</v>
      </c>
      <c r="E599" s="4" t="s">
        <v>1052</v>
      </c>
      <c r="F599" s="4" t="s">
        <v>425</v>
      </c>
      <c r="G599" s="6">
        <v>91.83</v>
      </c>
      <c r="H599" s="61">
        <v>2.2999999999999998</v>
      </c>
      <c r="I599" s="4" t="str">
        <f>VLOOKUP(A599,Effectif!B:J,6,0)</f>
        <v>Lise DE WITTE</v>
      </c>
      <c r="J599" s="4" t="str">
        <f>VLOOKUP(A599,Effectif!B:J,8,0)</f>
        <v>DECB</v>
      </c>
    </row>
    <row r="600" spans="1:10" x14ac:dyDescent="0.25">
      <c r="A600" s="5" t="s">
        <v>557</v>
      </c>
      <c r="B600" s="4">
        <v>1034865926</v>
      </c>
      <c r="C600" s="7">
        <v>44928.645138888889</v>
      </c>
      <c r="D600" s="5" t="s">
        <v>7</v>
      </c>
      <c r="E600" s="4" t="s">
        <v>1052</v>
      </c>
      <c r="F600" s="4" t="s">
        <v>426</v>
      </c>
      <c r="G600" s="6">
        <v>16.010000000000002</v>
      </c>
      <c r="H600" s="61">
        <v>2.4</v>
      </c>
      <c r="I600" s="4" t="str">
        <f>VLOOKUP(A600,Effectif!B:J,6,0)</f>
        <v>Lise DE WITTE</v>
      </c>
      <c r="J600" s="4" t="str">
        <f>VLOOKUP(A600,Effectif!B:J,8,0)</f>
        <v>DECB</v>
      </c>
    </row>
    <row r="601" spans="1:10" x14ac:dyDescent="0.25">
      <c r="A601" s="5" t="s">
        <v>558</v>
      </c>
      <c r="B601" s="4">
        <v>1034844058</v>
      </c>
      <c r="C601" s="7">
        <v>44928.631249999999</v>
      </c>
      <c r="D601" s="5" t="s">
        <v>6</v>
      </c>
      <c r="E601" s="4" t="s">
        <v>1052</v>
      </c>
      <c r="F601" s="4" t="s">
        <v>427</v>
      </c>
      <c r="G601" s="6">
        <v>87</v>
      </c>
      <c r="H601" s="61">
        <v>2.5</v>
      </c>
      <c r="I601" s="4" t="str">
        <f>VLOOKUP(A601,Effectif!B:J,6,0)</f>
        <v>Lise DE WITTE</v>
      </c>
      <c r="J601" s="4" t="str">
        <f>VLOOKUP(A601,Effectif!B:J,8,0)</f>
        <v>DECB</v>
      </c>
    </row>
    <row r="602" spans="1:10" x14ac:dyDescent="0.25">
      <c r="A602" s="5" t="s">
        <v>559</v>
      </c>
      <c r="B602" s="4">
        <v>1034854054</v>
      </c>
      <c r="C602" s="7">
        <v>44928.745833333334</v>
      </c>
      <c r="D602" s="5" t="s">
        <v>6</v>
      </c>
      <c r="E602" s="4" t="s">
        <v>1052</v>
      </c>
      <c r="F602" s="4" t="s">
        <v>428</v>
      </c>
      <c r="G602" s="6">
        <v>253</v>
      </c>
      <c r="H602" s="61">
        <v>2.6</v>
      </c>
      <c r="I602" s="4" t="str">
        <f>VLOOKUP(A602,Effectif!B:J,6,0)</f>
        <v>Lise DE WITTE</v>
      </c>
      <c r="J602" s="4" t="str">
        <f>VLOOKUP(A602,Effectif!B:J,8,0)</f>
        <v>Erreur PDL</v>
      </c>
    </row>
    <row r="603" spans="1:10" x14ac:dyDescent="0.25">
      <c r="A603" s="5" t="s">
        <v>560</v>
      </c>
      <c r="B603" s="4">
        <v>1034848960</v>
      </c>
      <c r="C603" s="7">
        <v>44928.438194444447</v>
      </c>
      <c r="D603" s="5" t="s">
        <v>7</v>
      </c>
      <c r="E603" s="4" t="s">
        <v>1052</v>
      </c>
      <c r="F603" s="4" t="s">
        <v>429</v>
      </c>
      <c r="G603" s="6">
        <v>12.71</v>
      </c>
      <c r="H603" s="61">
        <v>2.5</v>
      </c>
      <c r="I603" s="4" t="str">
        <f>VLOOKUP(A603,Effectif!B:J,6,0)</f>
        <v>Lise DE WITTE</v>
      </c>
      <c r="J603" s="4" t="str">
        <f>VLOOKUP(A603,Effectif!B:J,8,0)</f>
        <v>RCD</v>
      </c>
    </row>
    <row r="604" spans="1:10" x14ac:dyDescent="0.25">
      <c r="A604" s="5" t="s">
        <v>443</v>
      </c>
      <c r="B604" s="4">
        <v>1034861329</v>
      </c>
      <c r="C604" s="7">
        <v>44928.539583333331</v>
      </c>
      <c r="D604" s="5" t="s">
        <v>7</v>
      </c>
      <c r="E604" s="4" t="s">
        <v>1052</v>
      </c>
      <c r="F604" s="4" t="s">
        <v>430</v>
      </c>
      <c r="G604" s="6">
        <v>40</v>
      </c>
      <c r="H604" s="61">
        <v>3</v>
      </c>
      <c r="I604" s="4" t="str">
        <f>VLOOKUP(A604,Effectif!B:J,6,0)</f>
        <v>Chloé BERTRAND</v>
      </c>
      <c r="J604" s="4" t="str">
        <f>VLOOKUP(A604,Effectif!B:J,8,0)</f>
        <v>Error PDL</v>
      </c>
    </row>
    <row r="605" spans="1:10" x14ac:dyDescent="0.25">
      <c r="A605" s="5" t="s">
        <v>562</v>
      </c>
      <c r="B605" s="4">
        <v>1034843602</v>
      </c>
      <c r="C605" s="7">
        <v>44928.4375</v>
      </c>
      <c r="D605" s="5" t="s">
        <v>6</v>
      </c>
      <c r="E605" s="4" t="s">
        <v>1052</v>
      </c>
      <c r="F605" s="4" t="s">
        <v>431</v>
      </c>
      <c r="G605" s="6">
        <v>88.57</v>
      </c>
      <c r="H605" s="61">
        <v>6.4</v>
      </c>
      <c r="I605" s="4" t="str">
        <f>VLOOKUP(A605,Effectif!B:J,6,0)</f>
        <v>Lise DE WITTE</v>
      </c>
      <c r="J605" s="4" t="str">
        <f>VLOOKUP(A605,Effectif!B:J,8,0)</f>
        <v>DECB</v>
      </c>
    </row>
    <row r="606" spans="1:10" x14ac:dyDescent="0.25">
      <c r="A606" s="5" t="s">
        <v>443</v>
      </c>
      <c r="B606" s="4">
        <v>1034861581</v>
      </c>
      <c r="C606" s="7">
        <v>44928.595138888886</v>
      </c>
      <c r="D606" s="5" t="s">
        <v>6</v>
      </c>
      <c r="E606" s="4" t="s">
        <v>1052</v>
      </c>
      <c r="F606" s="4" t="s">
        <v>432</v>
      </c>
      <c r="G606" s="6">
        <v>100</v>
      </c>
      <c r="H606" s="61">
        <v>6.7</v>
      </c>
      <c r="I606" s="4" t="str">
        <f>VLOOKUP(A606,Effectif!B:J,6,0)</f>
        <v>Chloé BERTRAND</v>
      </c>
      <c r="J606" s="4" t="str">
        <f>VLOOKUP(A606,Effectif!B:J,8,0)</f>
        <v>Error PDL</v>
      </c>
    </row>
    <row r="607" spans="1:10" x14ac:dyDescent="0.25">
      <c r="A607" s="5" t="s">
        <v>564</v>
      </c>
      <c r="B607" s="4">
        <v>1034848874</v>
      </c>
      <c r="C607" s="7">
        <v>44928.618750000001</v>
      </c>
      <c r="D607" s="5" t="s">
        <v>6</v>
      </c>
      <c r="E607" s="4" t="s">
        <v>1052</v>
      </c>
      <c r="F607" s="4" t="s">
        <v>433</v>
      </c>
      <c r="G607" s="6">
        <v>50</v>
      </c>
      <c r="H607" s="61">
        <v>5.2</v>
      </c>
      <c r="I607" s="4" t="str">
        <f>VLOOKUP(A607,Effectif!B:J,6,0)</f>
        <v>Lise DE WITTE</v>
      </c>
      <c r="J607" s="4" t="str">
        <f>VLOOKUP(A607,Effectif!B:J,8,0)</f>
        <v>RCD</v>
      </c>
    </row>
    <row r="608" spans="1:10" x14ac:dyDescent="0.25">
      <c r="A608" s="5" t="s">
        <v>443</v>
      </c>
      <c r="B608" s="4">
        <v>1034866090</v>
      </c>
      <c r="C608" s="7">
        <v>44928.715277777781</v>
      </c>
      <c r="D608" s="5" t="s">
        <v>7</v>
      </c>
      <c r="E608" s="4" t="s">
        <v>1052</v>
      </c>
      <c r="F608" s="4" t="s">
        <v>434</v>
      </c>
      <c r="G608" s="6">
        <v>46.43</v>
      </c>
      <c r="H608" s="61">
        <v>2.2999999999999998</v>
      </c>
      <c r="I608" s="4" t="str">
        <f>VLOOKUP(A608,Effectif!B:J,6,0)</f>
        <v>Chloé BERTRAND</v>
      </c>
      <c r="J608" s="4" t="str">
        <f>VLOOKUP(A608,Effectif!B:J,8,0)</f>
        <v>Error PDL</v>
      </c>
    </row>
    <row r="609" spans="1:10" x14ac:dyDescent="0.25">
      <c r="A609" s="5" t="s">
        <v>566</v>
      </c>
      <c r="B609" s="4">
        <v>1034853625</v>
      </c>
      <c r="C609" s="7">
        <v>44928.745138888888</v>
      </c>
      <c r="D609" s="5" t="s">
        <v>6</v>
      </c>
      <c r="E609" s="4" t="s">
        <v>1052</v>
      </c>
      <c r="F609" s="4" t="s">
        <v>435</v>
      </c>
      <c r="G609" s="6">
        <v>150</v>
      </c>
      <c r="H609" s="61">
        <v>4.4000000000000004</v>
      </c>
      <c r="I609" s="4" t="str">
        <f>VLOOKUP(A609,Effectif!B:J,6,0)</f>
        <v>Lise DE WITTE</v>
      </c>
      <c r="J609" s="4" t="str">
        <f>VLOOKUP(A609,Effectif!B:J,8,0)</f>
        <v>Erreur PDL</v>
      </c>
    </row>
    <row r="610" spans="1:10" x14ac:dyDescent="0.25">
      <c r="A610" s="5" t="s">
        <v>567</v>
      </c>
      <c r="B610" s="4">
        <v>1034844664</v>
      </c>
      <c r="C610" s="7">
        <v>44928.654861111114</v>
      </c>
      <c r="D610" s="5" t="s">
        <v>6</v>
      </c>
      <c r="E610" s="4" t="s">
        <v>1052</v>
      </c>
      <c r="F610" s="4" t="s">
        <v>416</v>
      </c>
      <c r="G610" s="6">
        <v>120</v>
      </c>
      <c r="H610" s="61">
        <v>2</v>
      </c>
      <c r="I610" s="4" t="str">
        <f>VLOOKUP(A610,Effectif!B:J,6,0)</f>
        <v>Lise DE WITTE</v>
      </c>
      <c r="J610" s="4" t="str">
        <f>VLOOKUP(A610,Effectif!B:J,8,0)</f>
        <v>Erreur PDL</v>
      </c>
    </row>
    <row r="611" spans="1:10" x14ac:dyDescent="0.25">
      <c r="A611" s="5" t="s">
        <v>568</v>
      </c>
      <c r="B611" s="4">
        <v>1034844167</v>
      </c>
      <c r="C611" s="7">
        <v>44928.65902777778</v>
      </c>
      <c r="D611" s="5" t="s">
        <v>7</v>
      </c>
      <c r="E611" s="4" t="s">
        <v>1052</v>
      </c>
      <c r="F611" s="4" t="s">
        <v>417</v>
      </c>
      <c r="G611" s="6">
        <v>50</v>
      </c>
      <c r="H611" s="61">
        <v>4.9000000000000004</v>
      </c>
      <c r="I611" s="4" t="str">
        <f>VLOOKUP(A611,Effectif!B:J,6,0)</f>
        <v>Lise DE WITTE</v>
      </c>
      <c r="J611" s="4" t="str">
        <f>VLOOKUP(A611,Effectif!B:J,8,0)</f>
        <v>DECB</v>
      </c>
    </row>
    <row r="612" spans="1:10" x14ac:dyDescent="0.25">
      <c r="A612" s="5" t="s">
        <v>569</v>
      </c>
      <c r="B612" s="4">
        <v>1034866458</v>
      </c>
      <c r="C612" s="7">
        <v>44928.568749999999</v>
      </c>
      <c r="D612" s="5" t="s">
        <v>6</v>
      </c>
      <c r="E612" s="4" t="s">
        <v>1052</v>
      </c>
      <c r="F612" s="4" t="s">
        <v>418</v>
      </c>
      <c r="G612" s="6">
        <v>119</v>
      </c>
      <c r="H612" s="61">
        <v>7</v>
      </c>
      <c r="I612" s="4" t="str">
        <f>VLOOKUP(A612,Effectif!B:J,6,0)</f>
        <v>Lise DE WITTE</v>
      </c>
      <c r="J612" s="4" t="str">
        <f>VLOOKUP(A612,Effectif!B:J,8,0)</f>
        <v>DECB</v>
      </c>
    </row>
    <row r="613" spans="1:10" x14ac:dyDescent="0.25">
      <c r="A613" s="5" t="s">
        <v>570</v>
      </c>
      <c r="B613" s="4">
        <v>1034854142</v>
      </c>
      <c r="C613" s="7">
        <v>44928.693749999999</v>
      </c>
      <c r="D613" s="5" t="s">
        <v>6</v>
      </c>
      <c r="E613" s="4" t="s">
        <v>1052</v>
      </c>
      <c r="F613" s="4" t="s">
        <v>419</v>
      </c>
      <c r="G613" s="6">
        <v>172</v>
      </c>
      <c r="H613" s="61">
        <v>2.9</v>
      </c>
      <c r="I613" s="4" t="str">
        <f>VLOOKUP(A613,Effectif!B:J,6,0)</f>
        <v>Lise DE WITTE</v>
      </c>
      <c r="J613" s="4" t="str">
        <f>VLOOKUP(A613,Effectif!B:J,8,0)</f>
        <v>RCD</v>
      </c>
    </row>
    <row r="614" spans="1:10" x14ac:dyDescent="0.25">
      <c r="A614" s="5" t="s">
        <v>443</v>
      </c>
      <c r="B614" s="4">
        <v>1034861471</v>
      </c>
      <c r="C614" s="7">
        <v>44928.465277777781</v>
      </c>
      <c r="D614" s="5" t="s">
        <v>6</v>
      </c>
      <c r="E614" s="4" t="s">
        <v>1052</v>
      </c>
      <c r="F614" s="4" t="s">
        <v>420</v>
      </c>
      <c r="G614" s="6">
        <v>31.92</v>
      </c>
      <c r="H614" s="61">
        <v>5.8</v>
      </c>
      <c r="I614" s="4" t="str">
        <f>VLOOKUP(A614,Effectif!B:J,6,0)</f>
        <v>Chloé BERTRAND</v>
      </c>
      <c r="J614" s="4" t="str">
        <f>VLOOKUP(A614,Effectif!B:J,8,0)</f>
        <v>Error PDL</v>
      </c>
    </row>
    <row r="615" spans="1:10" x14ac:dyDescent="0.25">
      <c r="A615" s="5" t="s">
        <v>572</v>
      </c>
      <c r="B615" s="4">
        <v>1034846497</v>
      </c>
      <c r="C615" s="7">
        <v>44928.504861111112</v>
      </c>
      <c r="D615" s="5" t="s">
        <v>6</v>
      </c>
      <c r="E615" s="4" t="s">
        <v>1052</v>
      </c>
      <c r="F615" s="4" t="s">
        <v>421</v>
      </c>
      <c r="G615" s="6">
        <v>164.49</v>
      </c>
      <c r="H615" s="61">
        <v>6.9</v>
      </c>
      <c r="I615" s="4" t="str">
        <f>VLOOKUP(A615,Effectif!B:J,6,0)</f>
        <v>Lise DE WITTE</v>
      </c>
      <c r="J615" s="4" t="str">
        <f>VLOOKUP(A615,Effectif!B:J,8,0)</f>
        <v>DECB</v>
      </c>
    </row>
    <row r="616" spans="1:10" x14ac:dyDescent="0.25">
      <c r="A616" s="5" t="s">
        <v>573</v>
      </c>
      <c r="B616" s="4">
        <v>1034848595</v>
      </c>
      <c r="C616" s="7">
        <v>44928.47152777778</v>
      </c>
      <c r="D616" s="5" t="s">
        <v>6</v>
      </c>
      <c r="E616" s="4" t="s">
        <v>1052</v>
      </c>
      <c r="F616" s="4" t="s">
        <v>422</v>
      </c>
      <c r="G616" s="6">
        <v>109.25</v>
      </c>
      <c r="H616" s="61">
        <v>5.5</v>
      </c>
      <c r="I616" s="4" t="str">
        <f>VLOOKUP(A616,Effectif!B:J,6,0)</f>
        <v>Hugo MARCHAL</v>
      </c>
      <c r="J616" s="4" t="str">
        <f>VLOOKUP(A616,Effectif!B:J,8,0)</f>
        <v>DECB</v>
      </c>
    </row>
    <row r="617" spans="1:10" x14ac:dyDescent="0.25">
      <c r="A617" s="5" t="s">
        <v>574</v>
      </c>
      <c r="B617" s="4">
        <v>1034845214</v>
      </c>
      <c r="C617" s="7">
        <v>44928.783333333333</v>
      </c>
      <c r="D617" s="5" t="s">
        <v>7</v>
      </c>
      <c r="E617" s="4" t="s">
        <v>1052</v>
      </c>
      <c r="F617" s="4" t="s">
        <v>423</v>
      </c>
      <c r="G617" s="6">
        <v>214</v>
      </c>
      <c r="H617" s="61">
        <v>5.8</v>
      </c>
      <c r="I617" s="4" t="str">
        <f>VLOOKUP(A617,Effectif!B:J,6,0)</f>
        <v>Hugo MARCHAL</v>
      </c>
      <c r="J617" s="4" t="str">
        <f>VLOOKUP(A617,Effectif!B:J,8,0)</f>
        <v>DECB</v>
      </c>
    </row>
    <row r="618" spans="1:10" x14ac:dyDescent="0.25">
      <c r="A618" s="5" t="s">
        <v>575</v>
      </c>
      <c r="B618" s="4">
        <v>1034848069</v>
      </c>
      <c r="C618" s="7">
        <v>44928.705555555556</v>
      </c>
      <c r="D618" s="5" t="s">
        <v>6</v>
      </c>
      <c r="E618" s="4" t="s">
        <v>1052</v>
      </c>
      <c r="F618" s="4" t="s">
        <v>424</v>
      </c>
      <c r="G618" s="6">
        <v>104</v>
      </c>
      <c r="H618" s="61">
        <v>3</v>
      </c>
      <c r="I618" s="4" t="str">
        <f>VLOOKUP(A618,Effectif!B:J,6,0)</f>
        <v>Hugo MARCHAL</v>
      </c>
      <c r="J618" s="4" t="str">
        <f>VLOOKUP(A618,Effectif!B:J,8,0)</f>
        <v>DECB</v>
      </c>
    </row>
    <row r="619" spans="1:10" x14ac:dyDescent="0.25">
      <c r="A619" s="5" t="s">
        <v>443</v>
      </c>
      <c r="B619" s="4">
        <v>1034845340</v>
      </c>
      <c r="C619" s="7">
        <v>44928.602083333331</v>
      </c>
      <c r="D619" s="5" t="s">
        <v>6</v>
      </c>
      <c r="E619" s="4" t="s">
        <v>1052</v>
      </c>
      <c r="F619" s="4" t="s">
        <v>425</v>
      </c>
      <c r="G619" s="6">
        <v>61</v>
      </c>
      <c r="H619" s="61">
        <v>4.7</v>
      </c>
      <c r="I619" s="4" t="str">
        <f>VLOOKUP(A619,Effectif!B:J,6,0)</f>
        <v>Chloé BERTRAND</v>
      </c>
      <c r="J619" s="4" t="str">
        <f>VLOOKUP(A619,Effectif!B:J,8,0)</f>
        <v>Error PDL</v>
      </c>
    </row>
    <row r="620" spans="1:10" x14ac:dyDescent="0.25">
      <c r="A620" s="5" t="s">
        <v>577</v>
      </c>
      <c r="B620" s="4">
        <v>1034844949</v>
      </c>
      <c r="C620" s="7">
        <v>44928.713194444441</v>
      </c>
      <c r="D620" s="5" t="s">
        <v>7</v>
      </c>
      <c r="E620" s="4" t="s">
        <v>1052</v>
      </c>
      <c r="F620" s="4" t="s">
        <v>426</v>
      </c>
      <c r="G620" s="6">
        <v>190</v>
      </c>
      <c r="H620" s="61">
        <v>3</v>
      </c>
      <c r="I620" s="4" t="str">
        <f>VLOOKUP(A620,Effectif!B:J,6,0)</f>
        <v>Hugo MARCHAL</v>
      </c>
      <c r="J620" s="4" t="str">
        <f>VLOOKUP(A620,Effectif!B:J,8,0)</f>
        <v>DECB</v>
      </c>
    </row>
    <row r="621" spans="1:10" x14ac:dyDescent="0.25">
      <c r="A621" s="5" t="s">
        <v>443</v>
      </c>
      <c r="B621" s="4">
        <v>1034857619</v>
      </c>
      <c r="C621" s="7">
        <v>44928.513888888891</v>
      </c>
      <c r="D621" s="5" t="s">
        <v>6</v>
      </c>
      <c r="E621" s="4" t="s">
        <v>1052</v>
      </c>
      <c r="F621" s="4" t="s">
        <v>427</v>
      </c>
      <c r="G621" s="6">
        <v>11.68</v>
      </c>
      <c r="H621" s="61">
        <v>3.7</v>
      </c>
      <c r="I621" s="4" t="str">
        <f>VLOOKUP(A621,Effectif!B:J,6,0)</f>
        <v>Chloé BERTRAND</v>
      </c>
      <c r="J621" s="4" t="str">
        <f>VLOOKUP(A621,Effectif!B:J,8,0)</f>
        <v>Error PDL</v>
      </c>
    </row>
    <row r="622" spans="1:10" x14ac:dyDescent="0.25">
      <c r="A622" s="5" t="s">
        <v>579</v>
      </c>
      <c r="B622" s="4">
        <v>1034856647</v>
      </c>
      <c r="C622" s="7">
        <v>44928.724305555559</v>
      </c>
      <c r="D622" s="5" t="s">
        <v>6</v>
      </c>
      <c r="E622" s="4" t="s">
        <v>1052</v>
      </c>
      <c r="F622" s="4" t="s">
        <v>428</v>
      </c>
      <c r="G622" s="6">
        <v>25</v>
      </c>
      <c r="H622" s="61">
        <v>6.8</v>
      </c>
      <c r="I622" s="4" t="str">
        <f>VLOOKUP(A622,Effectif!B:J,6,0)</f>
        <v>Hugo MARCHAL</v>
      </c>
      <c r="J622" s="4" t="str">
        <f>VLOOKUP(A622,Effectif!B:J,8,0)</f>
        <v>DECB</v>
      </c>
    </row>
    <row r="623" spans="1:10" x14ac:dyDescent="0.25">
      <c r="A623" s="5" t="s">
        <v>443</v>
      </c>
      <c r="B623" s="4">
        <v>1034856127</v>
      </c>
      <c r="C623" s="7">
        <v>44928.701388888891</v>
      </c>
      <c r="D623" s="5" t="s">
        <v>6</v>
      </c>
      <c r="E623" s="4" t="s">
        <v>1052</v>
      </c>
      <c r="F623" s="4" t="s">
        <v>429</v>
      </c>
      <c r="G623" s="6">
        <v>64</v>
      </c>
      <c r="H623" s="61">
        <v>6.5</v>
      </c>
      <c r="I623" s="4" t="str">
        <f>VLOOKUP(A623,Effectif!B:J,6,0)</f>
        <v>Chloé BERTRAND</v>
      </c>
      <c r="J623" s="4" t="str">
        <f>VLOOKUP(A623,Effectif!B:J,8,0)</f>
        <v>Error PDL</v>
      </c>
    </row>
    <row r="624" spans="1:10" x14ac:dyDescent="0.25">
      <c r="A624" s="5" t="s">
        <v>581</v>
      </c>
      <c r="B624" s="4">
        <v>1034849507</v>
      </c>
      <c r="C624" s="7">
        <v>44928.647222222222</v>
      </c>
      <c r="D624" s="5" t="s">
        <v>6</v>
      </c>
      <c r="E624" s="4" t="s">
        <v>1052</v>
      </c>
      <c r="F624" s="4" t="s">
        <v>430</v>
      </c>
      <c r="G624" s="6">
        <v>15.62</v>
      </c>
      <c r="H624" s="61">
        <v>1.2</v>
      </c>
      <c r="I624" s="4" t="str">
        <f>VLOOKUP(A624,Effectif!B:J,6,0)</f>
        <v>Hugo MARCHAL</v>
      </c>
      <c r="J624" s="4" t="str">
        <f>VLOOKUP(A624,Effectif!B:J,8,0)</f>
        <v>RCD</v>
      </c>
    </row>
    <row r="625" spans="1:10" x14ac:dyDescent="0.25">
      <c r="A625" s="5" t="s">
        <v>582</v>
      </c>
      <c r="B625" s="4">
        <v>1034846221</v>
      </c>
      <c r="C625" s="7">
        <v>44928.710416666669</v>
      </c>
      <c r="D625" s="5" t="s">
        <v>6</v>
      </c>
      <c r="E625" s="4" t="s">
        <v>1052</v>
      </c>
      <c r="F625" s="4" t="s">
        <v>431</v>
      </c>
      <c r="G625" s="6">
        <v>14.31</v>
      </c>
      <c r="H625" s="61">
        <v>7</v>
      </c>
      <c r="I625" s="4" t="str">
        <f>VLOOKUP(A625,Effectif!B:J,6,0)</f>
        <v>Hugo MARCHAL</v>
      </c>
      <c r="J625" s="4" t="str">
        <f>VLOOKUP(A625,Effectif!B:J,8,0)</f>
        <v>DECB</v>
      </c>
    </row>
    <row r="626" spans="1:10" x14ac:dyDescent="0.25">
      <c r="A626" s="5" t="s">
        <v>583</v>
      </c>
      <c r="B626" s="4">
        <v>1034852367</v>
      </c>
      <c r="C626" s="7">
        <v>44928.677777777775</v>
      </c>
      <c r="D626" s="5" t="s">
        <v>8</v>
      </c>
      <c r="E626" s="4" t="s">
        <v>1052</v>
      </c>
      <c r="F626" s="4" t="s">
        <v>432</v>
      </c>
      <c r="G626" s="6">
        <v>71</v>
      </c>
      <c r="H626" s="61">
        <v>4.8</v>
      </c>
      <c r="I626" s="4" t="str">
        <f>VLOOKUP(A626,Effectif!B:J,6,0)</f>
        <v>Hugo MARCHAL</v>
      </c>
      <c r="J626" s="4" t="str">
        <f>VLOOKUP(A626,Effectif!B:J,8,0)</f>
        <v>DECB</v>
      </c>
    </row>
    <row r="627" spans="1:10" x14ac:dyDescent="0.25">
      <c r="A627" s="5" t="s">
        <v>584</v>
      </c>
      <c r="B627" s="4">
        <v>1034862672</v>
      </c>
      <c r="C627" s="7">
        <v>44928.517361111109</v>
      </c>
      <c r="D627" s="5" t="s">
        <v>6</v>
      </c>
      <c r="E627" s="4" t="s">
        <v>1052</v>
      </c>
      <c r="F627" s="4" t="s">
        <v>433</v>
      </c>
      <c r="G627" s="6">
        <v>74.739999999999995</v>
      </c>
      <c r="H627" s="61">
        <v>3</v>
      </c>
      <c r="I627" s="4" t="str">
        <f>VLOOKUP(A627,Effectif!B:J,6,0)</f>
        <v>Hugo MARCHAL</v>
      </c>
      <c r="J627" s="4" t="str">
        <f>VLOOKUP(A627,Effectif!B:J,8,0)</f>
        <v>DECB</v>
      </c>
    </row>
    <row r="628" spans="1:10" x14ac:dyDescent="0.25">
      <c r="A628" s="5" t="s">
        <v>585</v>
      </c>
      <c r="B628" s="4">
        <v>1034861887</v>
      </c>
      <c r="C628" s="7">
        <v>44928.779861111114</v>
      </c>
      <c r="D628" s="5" t="s">
        <v>6</v>
      </c>
      <c r="E628" s="4" t="s">
        <v>1052</v>
      </c>
      <c r="F628" s="4" t="s">
        <v>434</v>
      </c>
      <c r="G628" s="6">
        <v>243</v>
      </c>
      <c r="H628" s="61">
        <v>2</v>
      </c>
      <c r="I628" s="4" t="str">
        <f>VLOOKUP(A628,Effectif!B:J,6,0)</f>
        <v>Hugo MARCHAL</v>
      </c>
      <c r="J628" s="4" t="str">
        <f>VLOOKUP(A628,Effectif!B:J,8,0)</f>
        <v>DECB</v>
      </c>
    </row>
    <row r="629" spans="1:10" x14ac:dyDescent="0.25">
      <c r="A629" s="5" t="s">
        <v>443</v>
      </c>
      <c r="B629" s="4">
        <v>1034847099</v>
      </c>
      <c r="C629" s="7">
        <v>44928.606249999997</v>
      </c>
      <c r="D629" s="5" t="s">
        <v>7</v>
      </c>
      <c r="E629" s="4" t="s">
        <v>1052</v>
      </c>
      <c r="F629" s="4" t="s">
        <v>435</v>
      </c>
      <c r="G629" s="6">
        <v>189</v>
      </c>
      <c r="H629" s="61">
        <v>5.5</v>
      </c>
      <c r="I629" s="4" t="str">
        <f>VLOOKUP(A629,Effectif!B:J,6,0)</f>
        <v>Chloé BERTRAND</v>
      </c>
      <c r="J629" s="4" t="str">
        <f>VLOOKUP(A629,Effectif!B:J,8,0)</f>
        <v>Error PDL</v>
      </c>
    </row>
    <row r="630" spans="1:10" x14ac:dyDescent="0.25">
      <c r="A630" s="5" t="s">
        <v>443</v>
      </c>
      <c r="B630" s="4">
        <v>1034848131</v>
      </c>
      <c r="C630" s="7">
        <v>44928.62777777778</v>
      </c>
      <c r="D630" s="5" t="s">
        <v>6</v>
      </c>
      <c r="E630" s="4" t="s">
        <v>1052</v>
      </c>
      <c r="F630" s="4" t="s">
        <v>416</v>
      </c>
      <c r="G630" s="6">
        <v>80</v>
      </c>
      <c r="H630" s="61">
        <v>2</v>
      </c>
      <c r="I630" s="4" t="str">
        <f>VLOOKUP(A630,Effectif!B:J,6,0)</f>
        <v>Chloé BERTRAND</v>
      </c>
      <c r="J630" s="4" t="str">
        <f>VLOOKUP(A630,Effectif!B:J,8,0)</f>
        <v>Error PDL</v>
      </c>
    </row>
    <row r="631" spans="1:10" x14ac:dyDescent="0.25">
      <c r="A631" s="5" t="s">
        <v>588</v>
      </c>
      <c r="B631" s="4">
        <v>1034864347</v>
      </c>
      <c r="C631" s="7">
        <v>44928.570138888892</v>
      </c>
      <c r="D631" s="5" t="s">
        <v>6</v>
      </c>
      <c r="E631" s="4" t="s">
        <v>1052</v>
      </c>
      <c r="F631" s="4" t="s">
        <v>417</v>
      </c>
      <c r="G631" s="6">
        <v>21</v>
      </c>
      <c r="H631" s="61">
        <v>2.2999999999999998</v>
      </c>
      <c r="I631" s="4" t="str">
        <f>VLOOKUP(A631,Effectif!B:J,6,0)</f>
        <v>Hugo MARCHAL</v>
      </c>
      <c r="J631" s="4" t="str">
        <f>VLOOKUP(A631,Effectif!B:J,8,0)</f>
        <v>DECB</v>
      </c>
    </row>
    <row r="632" spans="1:10" x14ac:dyDescent="0.25">
      <c r="A632" s="5" t="s">
        <v>589</v>
      </c>
      <c r="B632" s="4">
        <v>1034853326</v>
      </c>
      <c r="C632" s="7">
        <v>44928.71597222222</v>
      </c>
      <c r="D632" s="5" t="s">
        <v>6</v>
      </c>
      <c r="E632" s="4" t="s">
        <v>1052</v>
      </c>
      <c r="F632" s="4" t="s">
        <v>418</v>
      </c>
      <c r="G632" s="6">
        <v>347.89</v>
      </c>
      <c r="H632" s="61">
        <v>2.4</v>
      </c>
      <c r="I632" s="4" t="str">
        <f>VLOOKUP(A632,Effectif!B:J,6,0)</f>
        <v>Hugo MARCHAL</v>
      </c>
      <c r="J632" s="4" t="str">
        <f>VLOOKUP(A632,Effectif!B:J,8,0)</f>
        <v>DECB</v>
      </c>
    </row>
    <row r="633" spans="1:10" x14ac:dyDescent="0.25">
      <c r="A633" s="5" t="s">
        <v>443</v>
      </c>
      <c r="B633" s="4">
        <v>1034863860</v>
      </c>
      <c r="C633" s="7">
        <v>44928.782638888886</v>
      </c>
      <c r="D633" s="5" t="s">
        <v>6</v>
      </c>
      <c r="E633" s="4" t="s">
        <v>1052</v>
      </c>
      <c r="F633" s="4" t="s">
        <v>419</v>
      </c>
      <c r="G633" s="6">
        <v>33.96</v>
      </c>
      <c r="H633" s="61">
        <v>2.5</v>
      </c>
      <c r="I633" s="4" t="str">
        <f>VLOOKUP(A633,Effectif!B:J,6,0)</f>
        <v>Chloé BERTRAND</v>
      </c>
      <c r="J633" s="4" t="str">
        <f>VLOOKUP(A633,Effectif!B:J,8,0)</f>
        <v>Error PDL</v>
      </c>
    </row>
    <row r="634" spans="1:10" x14ac:dyDescent="0.25">
      <c r="A634" s="5" t="s">
        <v>443</v>
      </c>
      <c r="B634" s="4">
        <v>1034863267</v>
      </c>
      <c r="C634" s="7">
        <v>44928.55972222222</v>
      </c>
      <c r="D634" s="5" t="s">
        <v>6</v>
      </c>
      <c r="E634" s="4" t="s">
        <v>1052</v>
      </c>
      <c r="F634" s="4" t="s">
        <v>420</v>
      </c>
      <c r="G634" s="6">
        <v>32.159999999999997</v>
      </c>
      <c r="H634" s="61">
        <v>2.6</v>
      </c>
      <c r="I634" s="4" t="str">
        <f>VLOOKUP(A634,Effectif!B:J,6,0)</f>
        <v>Chloé BERTRAND</v>
      </c>
      <c r="J634" s="4" t="str">
        <f>VLOOKUP(A634,Effectif!B:J,8,0)</f>
        <v>Error PDL</v>
      </c>
    </row>
    <row r="635" spans="1:10" x14ac:dyDescent="0.25">
      <c r="A635" s="5" t="s">
        <v>443</v>
      </c>
      <c r="B635" s="4">
        <v>1034851283</v>
      </c>
      <c r="C635" s="7">
        <v>44928.59652777778</v>
      </c>
      <c r="D635" s="5" t="s">
        <v>6</v>
      </c>
      <c r="E635" s="4" t="s">
        <v>1052</v>
      </c>
      <c r="F635" s="4" t="s">
        <v>421</v>
      </c>
      <c r="G635" s="6">
        <v>10</v>
      </c>
      <c r="H635" s="61">
        <v>2.5</v>
      </c>
      <c r="I635" s="4" t="str">
        <f>VLOOKUP(A635,Effectif!B:J,6,0)</f>
        <v>Chloé BERTRAND</v>
      </c>
      <c r="J635" s="4" t="str">
        <f>VLOOKUP(A635,Effectif!B:J,8,0)</f>
        <v>Error PDL</v>
      </c>
    </row>
    <row r="636" spans="1:10" x14ac:dyDescent="0.25">
      <c r="A636" s="5" t="s">
        <v>443</v>
      </c>
      <c r="B636" s="4">
        <v>1034859015</v>
      </c>
      <c r="C636" s="7">
        <v>44928.640972222223</v>
      </c>
      <c r="D636" s="5" t="s">
        <v>6</v>
      </c>
      <c r="E636" s="4" t="s">
        <v>1052</v>
      </c>
      <c r="F636" s="4" t="s">
        <v>422</v>
      </c>
      <c r="G636" s="6">
        <v>44</v>
      </c>
      <c r="H636" s="61">
        <v>3</v>
      </c>
      <c r="I636" s="4" t="str">
        <f>VLOOKUP(A636,Effectif!B:J,6,0)</f>
        <v>Chloé BERTRAND</v>
      </c>
      <c r="J636" s="4" t="str">
        <f>VLOOKUP(A636,Effectif!B:J,8,0)</f>
        <v>Error PDL</v>
      </c>
    </row>
    <row r="637" spans="1:10" x14ac:dyDescent="0.25">
      <c r="A637" s="5" t="s">
        <v>443</v>
      </c>
      <c r="B637" s="4">
        <v>1034862939</v>
      </c>
      <c r="C637" s="7">
        <v>44928.441666666666</v>
      </c>
      <c r="D637" s="5" t="s">
        <v>6</v>
      </c>
      <c r="E637" s="4" t="s">
        <v>1052</v>
      </c>
      <c r="F637" s="4" t="s">
        <v>423</v>
      </c>
      <c r="G637" s="6">
        <v>59.81</v>
      </c>
      <c r="H637" s="61">
        <v>6.4</v>
      </c>
      <c r="I637" s="4" t="str">
        <f>VLOOKUP(A637,Effectif!B:J,6,0)</f>
        <v>Chloé BERTRAND</v>
      </c>
      <c r="J637" s="4" t="str">
        <f>VLOOKUP(A637,Effectif!B:J,8,0)</f>
        <v>Error PDL</v>
      </c>
    </row>
    <row r="638" spans="1:10" x14ac:dyDescent="0.25">
      <c r="A638" s="5" t="s">
        <v>443</v>
      </c>
      <c r="B638" s="4">
        <v>1034848558</v>
      </c>
      <c r="C638" s="7">
        <v>44928.671527777777</v>
      </c>
      <c r="D638" s="5" t="s">
        <v>6</v>
      </c>
      <c r="E638" s="4" t="s">
        <v>1052</v>
      </c>
      <c r="F638" s="4" t="s">
        <v>424</v>
      </c>
      <c r="G638" s="6">
        <v>31.33</v>
      </c>
      <c r="H638" s="61">
        <v>6.7</v>
      </c>
      <c r="I638" s="4" t="str">
        <f>VLOOKUP(A638,Effectif!B:J,6,0)</f>
        <v>Chloé BERTRAND</v>
      </c>
      <c r="J638" s="4" t="str">
        <f>VLOOKUP(A638,Effectif!B:J,8,0)</f>
        <v>Error PDL</v>
      </c>
    </row>
    <row r="639" spans="1:10" x14ac:dyDescent="0.25">
      <c r="A639" s="5" t="s">
        <v>443</v>
      </c>
      <c r="B639" s="4">
        <v>1034846158</v>
      </c>
      <c r="C639" s="7">
        <v>44928.455555555556</v>
      </c>
      <c r="D639" s="5" t="s">
        <v>6</v>
      </c>
      <c r="E639" s="4" t="s">
        <v>1052</v>
      </c>
      <c r="F639" s="4" t="s">
        <v>425</v>
      </c>
      <c r="G639" s="6">
        <v>10</v>
      </c>
      <c r="H639" s="61">
        <v>5.2</v>
      </c>
      <c r="I639" s="4" t="str">
        <f>VLOOKUP(A639,Effectif!B:J,6,0)</f>
        <v>Chloé BERTRAND</v>
      </c>
      <c r="J639" s="4" t="str">
        <f>VLOOKUP(A639,Effectif!B:J,8,0)</f>
        <v>Error PDL</v>
      </c>
    </row>
    <row r="640" spans="1:10" x14ac:dyDescent="0.25">
      <c r="A640" s="5" t="s">
        <v>443</v>
      </c>
      <c r="B640" s="4">
        <v>1034851209</v>
      </c>
      <c r="C640" s="7">
        <v>44928.713888888888</v>
      </c>
      <c r="D640" s="5" t="s">
        <v>6</v>
      </c>
      <c r="E640" s="4" t="s">
        <v>1052</v>
      </c>
      <c r="F640" s="4" t="s">
        <v>426</v>
      </c>
      <c r="G640" s="6">
        <v>168.74</v>
      </c>
      <c r="H640" s="61">
        <v>2.2999999999999998</v>
      </c>
      <c r="I640" s="4" t="str">
        <f>VLOOKUP(A640,Effectif!B:J,6,0)</f>
        <v>Chloé BERTRAND</v>
      </c>
      <c r="J640" s="4" t="str">
        <f>VLOOKUP(A640,Effectif!B:J,8,0)</f>
        <v>Error PDL</v>
      </c>
    </row>
    <row r="641" spans="1:10" x14ac:dyDescent="0.25">
      <c r="A641" s="5" t="s">
        <v>443</v>
      </c>
      <c r="B641" s="4">
        <v>1034865397</v>
      </c>
      <c r="C641" s="7">
        <v>44928.506944444445</v>
      </c>
      <c r="D641" s="5" t="s">
        <v>6</v>
      </c>
      <c r="E641" s="4" t="s">
        <v>1052</v>
      </c>
      <c r="F641" s="4" t="s">
        <v>427</v>
      </c>
      <c r="G641" s="6">
        <v>19.54</v>
      </c>
      <c r="H641" s="61">
        <v>4.4000000000000004</v>
      </c>
      <c r="I641" s="4" t="str">
        <f>VLOOKUP(A641,Effectif!B:J,6,0)</f>
        <v>Chloé BERTRAND</v>
      </c>
      <c r="J641" s="4" t="str">
        <f>VLOOKUP(A641,Effectif!B:J,8,0)</f>
        <v>Error PDL</v>
      </c>
    </row>
    <row r="642" spans="1:10" x14ac:dyDescent="0.25">
      <c r="A642" s="5" t="s">
        <v>443</v>
      </c>
      <c r="B642" s="4">
        <v>1034866635</v>
      </c>
      <c r="C642" s="7">
        <v>44928.449305555558</v>
      </c>
      <c r="D642" s="5" t="s">
        <v>6</v>
      </c>
      <c r="E642" s="4" t="s">
        <v>1052</v>
      </c>
      <c r="F642" s="4" t="s">
        <v>428</v>
      </c>
      <c r="G642" s="6">
        <v>29</v>
      </c>
      <c r="H642" s="61">
        <v>2</v>
      </c>
      <c r="I642" s="4" t="str">
        <f>VLOOKUP(A642,Effectif!B:J,6,0)</f>
        <v>Chloé BERTRAND</v>
      </c>
      <c r="J642" s="4" t="str">
        <f>VLOOKUP(A642,Effectif!B:J,8,0)</f>
        <v>Error PDL</v>
      </c>
    </row>
    <row r="643" spans="1:10" x14ac:dyDescent="0.25">
      <c r="A643" s="5" t="s">
        <v>443</v>
      </c>
      <c r="B643" s="4">
        <v>1034849526</v>
      </c>
      <c r="C643" s="7">
        <v>44928.637499999997</v>
      </c>
      <c r="D643" s="5" t="s">
        <v>6</v>
      </c>
      <c r="E643" s="4" t="s">
        <v>1052</v>
      </c>
      <c r="F643" s="4" t="s">
        <v>429</v>
      </c>
      <c r="G643" s="6">
        <v>151</v>
      </c>
      <c r="H643" s="61">
        <v>4.9000000000000004</v>
      </c>
      <c r="I643" s="4" t="str">
        <f>VLOOKUP(A643,Effectif!B:J,6,0)</f>
        <v>Chloé BERTRAND</v>
      </c>
      <c r="J643" s="4" t="str">
        <f>VLOOKUP(A643,Effectif!B:J,8,0)</f>
        <v>Error PDL</v>
      </c>
    </row>
    <row r="644" spans="1:10" x14ac:dyDescent="0.25">
      <c r="A644" s="5" t="s">
        <v>443</v>
      </c>
      <c r="B644" s="4">
        <v>1034850764</v>
      </c>
      <c r="C644" s="7">
        <v>44928.760416666664</v>
      </c>
      <c r="D644" s="5" t="s">
        <v>6</v>
      </c>
      <c r="E644" s="4" t="s">
        <v>1052</v>
      </c>
      <c r="F644" s="4" t="s">
        <v>430</v>
      </c>
      <c r="G644" s="6">
        <v>190.95</v>
      </c>
      <c r="H644" s="61">
        <v>7</v>
      </c>
      <c r="I644" s="4" t="str">
        <f>VLOOKUP(A644,Effectif!B:J,6,0)</f>
        <v>Chloé BERTRAND</v>
      </c>
      <c r="J644" s="4" t="str">
        <f>VLOOKUP(A644,Effectif!B:J,8,0)</f>
        <v>Error PDL</v>
      </c>
    </row>
    <row r="645" spans="1:10" x14ac:dyDescent="0.25">
      <c r="A645" s="5" t="s">
        <v>443</v>
      </c>
      <c r="B645" s="4">
        <v>1034844053</v>
      </c>
      <c r="C645" s="7">
        <v>44928.668749999997</v>
      </c>
      <c r="D645" s="5" t="s">
        <v>6</v>
      </c>
      <c r="E645" s="4" t="s">
        <v>1052</v>
      </c>
      <c r="F645" s="4" t="s">
        <v>431</v>
      </c>
      <c r="G645" s="6">
        <v>158.30000000000001</v>
      </c>
      <c r="H645" s="61">
        <v>2.9</v>
      </c>
      <c r="I645" s="4" t="str">
        <f>VLOOKUP(A645,Effectif!B:J,6,0)</f>
        <v>Chloé BERTRAND</v>
      </c>
      <c r="J645" s="4" t="str">
        <f>VLOOKUP(A645,Effectif!B:J,8,0)</f>
        <v>Error PDL</v>
      </c>
    </row>
    <row r="646" spans="1:10" x14ac:dyDescent="0.25">
      <c r="A646" s="5" t="s">
        <v>443</v>
      </c>
      <c r="B646" s="4">
        <v>1034861440</v>
      </c>
      <c r="C646" s="7">
        <v>44928.434027777781</v>
      </c>
      <c r="D646" s="5" t="s">
        <v>7</v>
      </c>
      <c r="E646" s="4" t="s">
        <v>1052</v>
      </c>
      <c r="F646" s="4" t="s">
        <v>432</v>
      </c>
      <c r="G646" s="6">
        <v>50</v>
      </c>
      <c r="H646" s="61">
        <v>5.8</v>
      </c>
      <c r="I646" s="4" t="str">
        <f>VLOOKUP(A646,Effectif!B:J,6,0)</f>
        <v>Chloé BERTRAND</v>
      </c>
      <c r="J646" s="4" t="str">
        <f>VLOOKUP(A646,Effectif!B:J,8,0)</f>
        <v>Error PDL</v>
      </c>
    </row>
    <row r="647" spans="1:10" x14ac:dyDescent="0.25">
      <c r="A647" s="5" t="s">
        <v>443</v>
      </c>
      <c r="B647" s="4">
        <v>1034858150</v>
      </c>
      <c r="C647" s="7">
        <v>44928.432638888888</v>
      </c>
      <c r="D647" s="5" t="s">
        <v>6</v>
      </c>
      <c r="E647" s="4" t="s">
        <v>1052</v>
      </c>
      <c r="F647" s="4" t="s">
        <v>433</v>
      </c>
      <c r="G647" s="6">
        <v>375</v>
      </c>
      <c r="H647" s="61">
        <v>6.9</v>
      </c>
      <c r="I647" s="4" t="str">
        <f>VLOOKUP(A647,Effectif!B:J,6,0)</f>
        <v>Chloé BERTRAND</v>
      </c>
      <c r="J647" s="4" t="str">
        <f>VLOOKUP(A647,Effectif!B:J,8,0)</f>
        <v>Error PDL</v>
      </c>
    </row>
    <row r="648" spans="1:10" x14ac:dyDescent="0.25">
      <c r="A648" s="5" t="s">
        <v>443</v>
      </c>
      <c r="B648" s="4">
        <v>1034844045</v>
      </c>
      <c r="C648" s="7">
        <v>44928.482638888891</v>
      </c>
      <c r="D648" s="5" t="s">
        <v>6</v>
      </c>
      <c r="E648" s="4" t="s">
        <v>1052</v>
      </c>
      <c r="F648" s="4" t="s">
        <v>434</v>
      </c>
      <c r="G648" s="6">
        <v>50</v>
      </c>
      <c r="H648" s="61">
        <v>5.5</v>
      </c>
      <c r="I648" s="4" t="str">
        <f>VLOOKUP(A648,Effectif!B:J,6,0)</f>
        <v>Chloé BERTRAND</v>
      </c>
      <c r="J648" s="4" t="str">
        <f>VLOOKUP(A648,Effectif!B:J,8,0)</f>
        <v>Error PDL</v>
      </c>
    </row>
    <row r="649" spans="1:10" x14ac:dyDescent="0.25">
      <c r="A649" s="5" t="s">
        <v>443</v>
      </c>
      <c r="B649" s="4">
        <v>1034847075</v>
      </c>
      <c r="C649" s="7">
        <v>44928.557638888888</v>
      </c>
      <c r="D649" s="5" t="s">
        <v>6</v>
      </c>
      <c r="E649" s="4" t="s">
        <v>1052</v>
      </c>
      <c r="F649" s="4" t="s">
        <v>435</v>
      </c>
      <c r="G649" s="6">
        <v>223</v>
      </c>
      <c r="H649" s="61">
        <v>5.8</v>
      </c>
      <c r="I649" s="4" t="str">
        <f>VLOOKUP(A649,Effectif!B:J,6,0)</f>
        <v>Chloé BERTRAND</v>
      </c>
      <c r="J649" s="4" t="str">
        <f>VLOOKUP(A649,Effectif!B:J,8,0)</f>
        <v>Error PDL</v>
      </c>
    </row>
    <row r="650" spans="1:10" x14ac:dyDescent="0.25">
      <c r="A650" s="5" t="s">
        <v>443</v>
      </c>
      <c r="B650" s="4">
        <v>1034867248</v>
      </c>
      <c r="C650" s="7">
        <v>44928.681250000001</v>
      </c>
      <c r="D650" s="5" t="s">
        <v>6</v>
      </c>
      <c r="E650" s="4" t="s">
        <v>1052</v>
      </c>
      <c r="F650" s="4" t="s">
        <v>416</v>
      </c>
      <c r="G650" s="6">
        <v>72</v>
      </c>
      <c r="H650" s="61">
        <v>3</v>
      </c>
      <c r="I650" s="4" t="str">
        <f>VLOOKUP(A650,Effectif!B:J,6,0)</f>
        <v>Chloé BERTRAND</v>
      </c>
      <c r="J650" s="4" t="str">
        <f>VLOOKUP(A650,Effectif!B:J,8,0)</f>
        <v>Error PDL</v>
      </c>
    </row>
    <row r="651" spans="1:10" x14ac:dyDescent="0.25">
      <c r="A651" s="5" t="s">
        <v>443</v>
      </c>
      <c r="B651" s="4">
        <v>1034863120</v>
      </c>
      <c r="C651" s="7">
        <v>44928.702777777777</v>
      </c>
      <c r="D651" s="5" t="s">
        <v>6</v>
      </c>
      <c r="E651" s="4" t="s">
        <v>1052</v>
      </c>
      <c r="F651" s="4" t="s">
        <v>417</v>
      </c>
      <c r="G651" s="6">
        <v>67</v>
      </c>
      <c r="H651" s="61">
        <v>4.7</v>
      </c>
      <c r="I651" s="4" t="str">
        <f>VLOOKUP(A651,Effectif!B:J,6,0)</f>
        <v>Chloé BERTRAND</v>
      </c>
      <c r="J651" s="4" t="str">
        <f>VLOOKUP(A651,Effectif!B:J,8,0)</f>
        <v>Error PDL</v>
      </c>
    </row>
    <row r="652" spans="1:10" x14ac:dyDescent="0.25">
      <c r="A652" s="5" t="s">
        <v>443</v>
      </c>
      <c r="B652" s="4">
        <v>1034854200</v>
      </c>
      <c r="C652" s="7">
        <v>44928.763194444444</v>
      </c>
      <c r="D652" s="5" t="s">
        <v>6</v>
      </c>
      <c r="E652" s="4" t="s">
        <v>1052</v>
      </c>
      <c r="F652" s="4" t="s">
        <v>418</v>
      </c>
      <c r="G652" s="6">
        <v>78.180000000000007</v>
      </c>
      <c r="H652" s="61">
        <v>3</v>
      </c>
      <c r="I652" s="4" t="str">
        <f>VLOOKUP(A652,Effectif!B:J,6,0)</f>
        <v>Chloé BERTRAND</v>
      </c>
      <c r="J652" s="4" t="str">
        <f>VLOOKUP(A652,Effectif!B:J,8,0)</f>
        <v>Error PDL</v>
      </c>
    </row>
    <row r="653" spans="1:10" x14ac:dyDescent="0.25">
      <c r="A653" s="5" t="s">
        <v>443</v>
      </c>
      <c r="B653" s="4">
        <v>1034864398</v>
      </c>
      <c r="C653" s="7">
        <v>44928.730555555558</v>
      </c>
      <c r="D653" s="5" t="s">
        <v>6</v>
      </c>
      <c r="E653" s="4" t="s">
        <v>1052</v>
      </c>
      <c r="F653" s="4" t="s">
        <v>419</v>
      </c>
      <c r="G653" s="6">
        <v>100</v>
      </c>
      <c r="H653" s="61">
        <v>3.7</v>
      </c>
      <c r="I653" s="4" t="str">
        <f>VLOOKUP(A653,Effectif!B:J,6,0)</f>
        <v>Chloé BERTRAND</v>
      </c>
      <c r="J653" s="4" t="str">
        <f>VLOOKUP(A653,Effectif!B:J,8,0)</f>
        <v>Error PDL</v>
      </c>
    </row>
    <row r="654" spans="1:10" x14ac:dyDescent="0.25">
      <c r="A654" s="5" t="s">
        <v>443</v>
      </c>
      <c r="B654" s="4">
        <v>1034863557</v>
      </c>
      <c r="C654" s="7">
        <v>44928.595833333333</v>
      </c>
      <c r="D654" s="5" t="s">
        <v>7</v>
      </c>
      <c r="E654" s="4" t="s">
        <v>1052</v>
      </c>
      <c r="F654" s="4" t="s">
        <v>420</v>
      </c>
      <c r="G654" s="6">
        <v>15</v>
      </c>
      <c r="H654" s="61">
        <v>6.8</v>
      </c>
      <c r="I654" s="4" t="str">
        <f>VLOOKUP(A654,Effectif!B:J,6,0)</f>
        <v>Chloé BERTRAND</v>
      </c>
      <c r="J654" s="4" t="str">
        <f>VLOOKUP(A654,Effectif!B:J,8,0)</f>
        <v>Error PDL</v>
      </c>
    </row>
    <row r="655" spans="1:10" x14ac:dyDescent="0.25">
      <c r="A655" s="5" t="s">
        <v>443</v>
      </c>
      <c r="B655" s="4">
        <v>1034852356</v>
      </c>
      <c r="C655" s="7">
        <v>44928.515972222223</v>
      </c>
      <c r="D655" s="5" t="s">
        <v>6</v>
      </c>
      <c r="E655" s="4" t="s">
        <v>1052</v>
      </c>
      <c r="F655" s="4" t="s">
        <v>421</v>
      </c>
      <c r="G655" s="6">
        <v>73.14</v>
      </c>
      <c r="H655" s="61">
        <v>6.5</v>
      </c>
      <c r="I655" s="4" t="str">
        <f>VLOOKUP(A655,Effectif!B:J,6,0)</f>
        <v>Chloé BERTRAND</v>
      </c>
      <c r="J655" s="4" t="str">
        <f>VLOOKUP(A655,Effectif!B:J,8,0)</f>
        <v>Error PDL</v>
      </c>
    </row>
    <row r="656" spans="1:10" x14ac:dyDescent="0.25">
      <c r="A656" s="5" t="s">
        <v>443</v>
      </c>
      <c r="B656" s="4">
        <v>1034866768</v>
      </c>
      <c r="C656" s="7">
        <v>44928.724999999999</v>
      </c>
      <c r="D656" s="5" t="s">
        <v>6</v>
      </c>
      <c r="E656" s="4" t="s">
        <v>1052</v>
      </c>
      <c r="F656" s="4" t="s">
        <v>422</v>
      </c>
      <c r="G656" s="6">
        <v>50.18</v>
      </c>
      <c r="H656" s="61">
        <v>1.2</v>
      </c>
      <c r="I656" s="4" t="str">
        <f>VLOOKUP(A656,Effectif!B:J,6,0)</f>
        <v>Chloé BERTRAND</v>
      </c>
      <c r="J656" s="4" t="str">
        <f>VLOOKUP(A656,Effectif!B:J,8,0)</f>
        <v>Error PDL</v>
      </c>
    </row>
    <row r="657" spans="1:10" x14ac:dyDescent="0.25">
      <c r="A657" s="5" t="s">
        <v>443</v>
      </c>
      <c r="B657" s="4">
        <v>1034846413</v>
      </c>
      <c r="C657" s="7">
        <v>44928.695138888892</v>
      </c>
      <c r="D657" s="5" t="s">
        <v>6</v>
      </c>
      <c r="E657" s="4" t="s">
        <v>1052</v>
      </c>
      <c r="F657" s="4" t="s">
        <v>423</v>
      </c>
      <c r="G657" s="6">
        <v>144</v>
      </c>
      <c r="H657" s="61">
        <v>7</v>
      </c>
      <c r="I657" s="4" t="str">
        <f>VLOOKUP(A657,Effectif!B:J,6,0)</f>
        <v>Chloé BERTRAND</v>
      </c>
      <c r="J657" s="4" t="str">
        <f>VLOOKUP(A657,Effectif!B:J,8,0)</f>
        <v>Error PDL</v>
      </c>
    </row>
    <row r="658" spans="1:10" x14ac:dyDescent="0.25">
      <c r="A658" s="5" t="s">
        <v>443</v>
      </c>
      <c r="B658" s="4">
        <v>1034865553</v>
      </c>
      <c r="C658" s="7">
        <v>44928.704861111109</v>
      </c>
      <c r="D658" s="5" t="s">
        <v>7</v>
      </c>
      <c r="E658" s="4" t="s">
        <v>1052</v>
      </c>
      <c r="F658" s="4" t="s">
        <v>424</v>
      </c>
      <c r="G658" s="6">
        <v>5</v>
      </c>
      <c r="H658" s="61">
        <v>4.8</v>
      </c>
      <c r="I658" s="4" t="str">
        <f>VLOOKUP(A658,Effectif!B:J,6,0)</f>
        <v>Chloé BERTRAND</v>
      </c>
      <c r="J658" s="4" t="str">
        <f>VLOOKUP(A658,Effectif!B:J,8,0)</f>
        <v>Error PDL</v>
      </c>
    </row>
    <row r="659" spans="1:10" x14ac:dyDescent="0.25">
      <c r="A659" s="5" t="s">
        <v>443</v>
      </c>
      <c r="B659" s="4">
        <v>1034847097</v>
      </c>
      <c r="C659" s="7">
        <v>44928.578472222223</v>
      </c>
      <c r="D659" s="5" t="s">
        <v>6</v>
      </c>
      <c r="E659" s="4" t="s">
        <v>1052</v>
      </c>
      <c r="F659" s="4" t="s">
        <v>425</v>
      </c>
      <c r="G659" s="6">
        <v>100</v>
      </c>
      <c r="H659" s="61">
        <v>3</v>
      </c>
      <c r="I659" s="4" t="str">
        <f>VLOOKUP(A659,Effectif!B:J,6,0)</f>
        <v>Chloé BERTRAND</v>
      </c>
      <c r="J659" s="4" t="str">
        <f>VLOOKUP(A659,Effectif!B:J,8,0)</f>
        <v>Error PDL</v>
      </c>
    </row>
    <row r="660" spans="1:10" x14ac:dyDescent="0.25">
      <c r="A660" s="5" t="s">
        <v>443</v>
      </c>
      <c r="B660" s="4">
        <v>1034846431</v>
      </c>
      <c r="C660" s="7">
        <v>44928.605555555558</v>
      </c>
      <c r="D660" s="5" t="s">
        <v>6</v>
      </c>
      <c r="E660" s="4" t="s">
        <v>1052</v>
      </c>
      <c r="F660" s="4" t="s">
        <v>426</v>
      </c>
      <c r="G660" s="6">
        <v>20.95</v>
      </c>
      <c r="H660" s="61">
        <v>2</v>
      </c>
      <c r="I660" s="4" t="str">
        <f>VLOOKUP(A660,Effectif!B:J,6,0)</f>
        <v>Chloé BERTRAND</v>
      </c>
      <c r="J660" s="4" t="str">
        <f>VLOOKUP(A660,Effectif!B:J,8,0)</f>
        <v>Error PDL</v>
      </c>
    </row>
    <row r="661" spans="1:10" x14ac:dyDescent="0.25">
      <c r="A661" s="5" t="s">
        <v>443</v>
      </c>
      <c r="B661" s="4">
        <v>1034864586</v>
      </c>
      <c r="C661" s="7">
        <v>44928.699305555558</v>
      </c>
      <c r="D661" s="5" t="s">
        <v>7</v>
      </c>
      <c r="E661" s="4" t="s">
        <v>1052</v>
      </c>
      <c r="F661" s="4" t="s">
        <v>427</v>
      </c>
      <c r="G661" s="6">
        <v>336</v>
      </c>
      <c r="H661" s="61">
        <v>5.5</v>
      </c>
      <c r="I661" s="4" t="str">
        <f>VLOOKUP(A661,Effectif!B:J,6,0)</f>
        <v>Chloé BERTRAND</v>
      </c>
      <c r="J661" s="4" t="str">
        <f>VLOOKUP(A661,Effectif!B:J,8,0)</f>
        <v>Error PDL</v>
      </c>
    </row>
    <row r="662" spans="1:10" x14ac:dyDescent="0.25">
      <c r="A662" s="5" t="s">
        <v>443</v>
      </c>
      <c r="B662" s="4">
        <v>1034845415</v>
      </c>
      <c r="C662" s="7">
        <v>44928.538194444445</v>
      </c>
      <c r="D662" s="5" t="s">
        <v>7</v>
      </c>
      <c r="E662" s="4" t="s">
        <v>1052</v>
      </c>
      <c r="F662" s="4" t="s">
        <v>428</v>
      </c>
      <c r="G662" s="6">
        <v>40</v>
      </c>
      <c r="H662" s="61">
        <v>2</v>
      </c>
      <c r="I662" s="4" t="str">
        <f>VLOOKUP(A662,Effectif!B:J,6,0)</f>
        <v>Chloé BERTRAND</v>
      </c>
      <c r="J662" s="4" t="str">
        <f>VLOOKUP(A662,Effectif!B:J,8,0)</f>
        <v>Error PDL</v>
      </c>
    </row>
    <row r="663" spans="1:10" x14ac:dyDescent="0.25">
      <c r="A663" s="5" t="s">
        <v>443</v>
      </c>
      <c r="B663" s="4">
        <v>1034866572</v>
      </c>
      <c r="C663" s="7">
        <v>44928.511805555558</v>
      </c>
      <c r="D663" s="5" t="s">
        <v>7</v>
      </c>
      <c r="E663" s="4" t="s">
        <v>1052</v>
      </c>
      <c r="F663" s="4" t="s">
        <v>429</v>
      </c>
      <c r="G663" s="6">
        <v>20</v>
      </c>
      <c r="H663" s="61">
        <v>2.2999999999999998</v>
      </c>
      <c r="I663" s="4" t="str">
        <f>VLOOKUP(A663,Effectif!B:J,6,0)</f>
        <v>Chloé BERTRAND</v>
      </c>
      <c r="J663" s="4" t="str">
        <f>VLOOKUP(A663,Effectif!B:J,8,0)</f>
        <v>Error PDL</v>
      </c>
    </row>
    <row r="664" spans="1:10" x14ac:dyDescent="0.25">
      <c r="A664" s="5" t="s">
        <v>443</v>
      </c>
      <c r="B664" s="4">
        <v>1034864744</v>
      </c>
      <c r="C664" s="7">
        <v>44928.663194444445</v>
      </c>
      <c r="D664" s="5" t="s">
        <v>6</v>
      </c>
      <c r="E664" s="4" t="s">
        <v>1052</v>
      </c>
      <c r="F664" s="4" t="s">
        <v>430</v>
      </c>
      <c r="G664" s="6">
        <v>45</v>
      </c>
      <c r="H664" s="61">
        <v>2.4</v>
      </c>
      <c r="I664" s="4" t="str">
        <f>VLOOKUP(A664,Effectif!B:J,6,0)</f>
        <v>Chloé BERTRAND</v>
      </c>
      <c r="J664" s="4" t="str">
        <f>VLOOKUP(A664,Effectif!B:J,8,0)</f>
        <v>Error PDL</v>
      </c>
    </row>
    <row r="665" spans="1:10" x14ac:dyDescent="0.25">
      <c r="A665" s="5" t="s">
        <v>443</v>
      </c>
      <c r="B665" s="4">
        <v>1034867008</v>
      </c>
      <c r="C665" s="7">
        <v>44928.642361111109</v>
      </c>
      <c r="D665" s="5" t="s">
        <v>6</v>
      </c>
      <c r="E665" s="4" t="s">
        <v>1052</v>
      </c>
      <c r="F665" s="4" t="s">
        <v>431</v>
      </c>
      <c r="G665" s="6">
        <v>52.59</v>
      </c>
      <c r="H665" s="61">
        <v>2.5</v>
      </c>
      <c r="I665" s="4" t="str">
        <f>VLOOKUP(A665,Effectif!B:J,6,0)</f>
        <v>Chloé BERTRAND</v>
      </c>
      <c r="J665" s="4" t="str">
        <f>VLOOKUP(A665,Effectif!B:J,8,0)</f>
        <v>Error PDL</v>
      </c>
    </row>
    <row r="666" spans="1:10" x14ac:dyDescent="0.25">
      <c r="A666" s="5" t="s">
        <v>443</v>
      </c>
      <c r="B666" s="4">
        <v>1034867085</v>
      </c>
      <c r="C666" s="7">
        <v>44928.728472222225</v>
      </c>
      <c r="D666" s="5" t="s">
        <v>6</v>
      </c>
      <c r="E666" s="4" t="s">
        <v>1052</v>
      </c>
      <c r="F666" s="4" t="s">
        <v>432</v>
      </c>
      <c r="G666" s="6">
        <v>50</v>
      </c>
      <c r="H666" s="61">
        <v>2.6</v>
      </c>
      <c r="I666" s="4" t="str">
        <f>VLOOKUP(A666,Effectif!B:J,6,0)</f>
        <v>Chloé BERTRAND</v>
      </c>
      <c r="J666" s="4" t="str">
        <f>VLOOKUP(A666,Effectif!B:J,8,0)</f>
        <v>Error PDL</v>
      </c>
    </row>
    <row r="667" spans="1:10" x14ac:dyDescent="0.25">
      <c r="A667" s="5" t="s">
        <v>443</v>
      </c>
      <c r="B667" s="4">
        <v>1034849959</v>
      </c>
      <c r="C667" s="7">
        <v>44928.59097222222</v>
      </c>
      <c r="D667" s="5" t="s">
        <v>6</v>
      </c>
      <c r="E667" s="4" t="s">
        <v>1052</v>
      </c>
      <c r="F667" s="4" t="s">
        <v>433</v>
      </c>
      <c r="G667" s="6">
        <v>78.23</v>
      </c>
      <c r="H667" s="61">
        <v>2.5</v>
      </c>
      <c r="I667" s="4" t="str">
        <f>VLOOKUP(A667,Effectif!B:J,6,0)</f>
        <v>Chloé BERTRAND</v>
      </c>
      <c r="J667" s="4" t="str">
        <f>VLOOKUP(A667,Effectif!B:J,8,0)</f>
        <v>Error PDL</v>
      </c>
    </row>
    <row r="668" spans="1:10" x14ac:dyDescent="0.25">
      <c r="A668" s="5" t="s">
        <v>443</v>
      </c>
      <c r="B668" s="4">
        <v>1034849185</v>
      </c>
      <c r="C668" s="7">
        <v>44928.726388888892</v>
      </c>
      <c r="D668" s="5" t="s">
        <v>6</v>
      </c>
      <c r="E668" s="4" t="s">
        <v>1052</v>
      </c>
      <c r="F668" s="4" t="s">
        <v>434</v>
      </c>
      <c r="G668" s="6">
        <v>60</v>
      </c>
      <c r="H668" s="61">
        <v>3</v>
      </c>
      <c r="I668" s="4" t="str">
        <f>VLOOKUP(A668,Effectif!B:J,6,0)</f>
        <v>Chloé BERTRAND</v>
      </c>
      <c r="J668" s="4" t="str">
        <f>VLOOKUP(A668,Effectif!B:J,8,0)</f>
        <v>Error PDL</v>
      </c>
    </row>
    <row r="669" spans="1:10" x14ac:dyDescent="0.25">
      <c r="A669" s="5" t="s">
        <v>443</v>
      </c>
      <c r="B669" s="4">
        <v>1034866850</v>
      </c>
      <c r="C669" s="7">
        <v>44928.663194444445</v>
      </c>
      <c r="D669" s="5" t="s">
        <v>6</v>
      </c>
      <c r="E669" s="4" t="s">
        <v>1052</v>
      </c>
      <c r="F669" s="4" t="s">
        <v>435</v>
      </c>
      <c r="G669" s="6">
        <v>215</v>
      </c>
      <c r="H669" s="61">
        <v>6.4</v>
      </c>
      <c r="I669" s="4" t="str">
        <f>VLOOKUP(A669,Effectif!B:J,6,0)</f>
        <v>Chloé BERTRAND</v>
      </c>
      <c r="J669" s="4" t="str">
        <f>VLOOKUP(A669,Effectif!B:J,8,0)</f>
        <v>Error PDL</v>
      </c>
    </row>
    <row r="670" spans="1:10" x14ac:dyDescent="0.25">
      <c r="A670" s="5" t="s">
        <v>443</v>
      </c>
      <c r="B670" s="4">
        <v>1034866744</v>
      </c>
      <c r="C670" s="7">
        <v>44928.701388888891</v>
      </c>
      <c r="D670" s="5" t="s">
        <v>7</v>
      </c>
      <c r="E670" s="4" t="s">
        <v>1052</v>
      </c>
      <c r="F670" s="4" t="s">
        <v>416</v>
      </c>
      <c r="G670" s="6">
        <v>30</v>
      </c>
      <c r="H670" s="61">
        <v>6.7</v>
      </c>
      <c r="I670" s="4" t="str">
        <f>VLOOKUP(A670,Effectif!B:J,6,0)</f>
        <v>Chloé BERTRAND</v>
      </c>
      <c r="J670" s="4" t="str">
        <f>VLOOKUP(A670,Effectif!B:J,8,0)</f>
        <v>Error PDL</v>
      </c>
    </row>
    <row r="671" spans="1:10" x14ac:dyDescent="0.25">
      <c r="A671" s="5" t="s">
        <v>443</v>
      </c>
      <c r="B671" s="4">
        <v>1034861551</v>
      </c>
      <c r="C671" s="7">
        <v>44928.64166666667</v>
      </c>
      <c r="D671" s="5" t="s">
        <v>6</v>
      </c>
      <c r="E671" s="4" t="s">
        <v>1052</v>
      </c>
      <c r="F671" s="4" t="s">
        <v>417</v>
      </c>
      <c r="G671" s="6">
        <v>39</v>
      </c>
      <c r="H671" s="61">
        <v>5.2</v>
      </c>
      <c r="I671" s="4" t="str">
        <f>VLOOKUP(A671,Effectif!B:J,6,0)</f>
        <v>Chloé BERTRAND</v>
      </c>
      <c r="J671" s="4" t="str">
        <f>VLOOKUP(A671,Effectif!B:J,8,0)</f>
        <v>Error PDL</v>
      </c>
    </row>
    <row r="672" spans="1:10" x14ac:dyDescent="0.25">
      <c r="A672" s="5" t="s">
        <v>443</v>
      </c>
      <c r="B672" s="4">
        <v>1034849884</v>
      </c>
      <c r="C672" s="7">
        <v>44928.44027777778</v>
      </c>
      <c r="D672" s="5" t="s">
        <v>6</v>
      </c>
      <c r="E672" s="4" t="s">
        <v>1052</v>
      </c>
      <c r="F672" s="4" t="s">
        <v>418</v>
      </c>
      <c r="G672" s="6">
        <v>73.17</v>
      </c>
      <c r="H672" s="61">
        <v>2.2999999999999998</v>
      </c>
      <c r="I672" s="4" t="str">
        <f>VLOOKUP(A672,Effectif!B:J,6,0)</f>
        <v>Chloé BERTRAND</v>
      </c>
      <c r="J672" s="4" t="str">
        <f>VLOOKUP(A672,Effectif!B:J,8,0)</f>
        <v>Error PDL</v>
      </c>
    </row>
    <row r="673" spans="1:10" x14ac:dyDescent="0.25">
      <c r="A673" s="5" t="s">
        <v>443</v>
      </c>
      <c r="B673" s="4">
        <v>1034864103</v>
      </c>
      <c r="C673" s="7">
        <v>44928.443055555559</v>
      </c>
      <c r="D673" s="5" t="s">
        <v>6</v>
      </c>
      <c r="E673" s="4" t="s">
        <v>1052</v>
      </c>
      <c r="F673" s="4" t="s">
        <v>419</v>
      </c>
      <c r="G673" s="6">
        <v>130</v>
      </c>
      <c r="H673" s="61">
        <v>4.4000000000000004</v>
      </c>
      <c r="I673" s="4" t="str">
        <f>VLOOKUP(A673,Effectif!B:J,6,0)</f>
        <v>Chloé BERTRAND</v>
      </c>
      <c r="J673" s="4" t="str">
        <f>VLOOKUP(A673,Effectif!B:J,8,0)</f>
        <v>Error PDL</v>
      </c>
    </row>
    <row r="674" spans="1:10" x14ac:dyDescent="0.25">
      <c r="A674" s="5" t="s">
        <v>443</v>
      </c>
      <c r="B674" s="4">
        <v>1034846361</v>
      </c>
      <c r="C674" s="7">
        <v>44928.561805555553</v>
      </c>
      <c r="D674" s="5" t="s">
        <v>6</v>
      </c>
      <c r="E674" s="4" t="s">
        <v>1052</v>
      </c>
      <c r="F674" s="4" t="s">
        <v>420</v>
      </c>
      <c r="G674" s="6">
        <v>82</v>
      </c>
      <c r="H674" s="61">
        <v>2</v>
      </c>
      <c r="I674" s="4" t="str">
        <f>VLOOKUP(A674,Effectif!B:J,6,0)</f>
        <v>Chloé BERTRAND</v>
      </c>
      <c r="J674" s="4" t="str">
        <f>VLOOKUP(A674,Effectif!B:J,8,0)</f>
        <v>Error PDL</v>
      </c>
    </row>
    <row r="675" spans="1:10" x14ac:dyDescent="0.25">
      <c r="A675" s="5" t="s">
        <v>443</v>
      </c>
      <c r="B675" s="4">
        <v>1034863897</v>
      </c>
      <c r="C675" s="7">
        <v>44928.722916666666</v>
      </c>
      <c r="D675" s="5" t="s">
        <v>6</v>
      </c>
      <c r="E675" s="4" t="s">
        <v>1052</v>
      </c>
      <c r="F675" s="4" t="s">
        <v>421</v>
      </c>
      <c r="G675" s="6">
        <v>40</v>
      </c>
      <c r="H675" s="61">
        <v>4.9000000000000004</v>
      </c>
      <c r="I675" s="4" t="str">
        <f>VLOOKUP(A675,Effectif!B:J,6,0)</f>
        <v>Chloé BERTRAND</v>
      </c>
      <c r="J675" s="4" t="str">
        <f>VLOOKUP(A675,Effectif!B:J,8,0)</f>
        <v>Error PDL</v>
      </c>
    </row>
    <row r="676" spans="1:10" x14ac:dyDescent="0.25">
      <c r="A676" s="5" t="s">
        <v>443</v>
      </c>
      <c r="B676" s="4">
        <v>1034853976</v>
      </c>
      <c r="C676" s="7">
        <v>44928.771527777775</v>
      </c>
      <c r="D676" s="5" t="s">
        <v>6</v>
      </c>
      <c r="E676" s="4" t="s">
        <v>1052</v>
      </c>
      <c r="F676" s="4" t="s">
        <v>422</v>
      </c>
      <c r="G676" s="6">
        <v>124</v>
      </c>
      <c r="H676" s="61">
        <v>7</v>
      </c>
      <c r="I676" s="4" t="str">
        <f>VLOOKUP(A676,Effectif!B:J,6,0)</f>
        <v>Chloé BERTRAND</v>
      </c>
      <c r="J676" s="4" t="str">
        <f>VLOOKUP(A676,Effectif!B:J,8,0)</f>
        <v>Error PDL</v>
      </c>
    </row>
    <row r="677" spans="1:10" x14ac:dyDescent="0.25">
      <c r="A677" s="5" t="s">
        <v>443</v>
      </c>
      <c r="B677" s="4">
        <v>1034866844</v>
      </c>
      <c r="C677" s="7">
        <v>44928.620138888888</v>
      </c>
      <c r="D677" s="5" t="s">
        <v>6</v>
      </c>
      <c r="E677" s="4" t="s">
        <v>1052</v>
      </c>
      <c r="F677" s="4" t="s">
        <v>423</v>
      </c>
      <c r="G677" s="6">
        <v>32.04</v>
      </c>
      <c r="H677" s="61">
        <v>2.9</v>
      </c>
      <c r="I677" s="4" t="str">
        <f>VLOOKUP(A677,Effectif!B:J,6,0)</f>
        <v>Chloé BERTRAND</v>
      </c>
      <c r="J677" s="4" t="str">
        <f>VLOOKUP(A677,Effectif!B:J,8,0)</f>
        <v>Error PDL</v>
      </c>
    </row>
    <row r="678" spans="1:10" x14ac:dyDescent="0.25">
      <c r="A678" s="5" t="s">
        <v>443</v>
      </c>
      <c r="B678" s="4">
        <v>1034866565</v>
      </c>
      <c r="C678" s="7">
        <v>44928.700694444444</v>
      </c>
      <c r="D678" s="5" t="s">
        <v>6</v>
      </c>
      <c r="E678" s="4" t="s">
        <v>1052</v>
      </c>
      <c r="F678" s="4" t="s">
        <v>424</v>
      </c>
      <c r="G678" s="6">
        <v>65</v>
      </c>
      <c r="H678" s="61">
        <v>5.8</v>
      </c>
      <c r="I678" s="4" t="str">
        <f>VLOOKUP(A678,Effectif!B:J,6,0)</f>
        <v>Chloé BERTRAND</v>
      </c>
      <c r="J678" s="4" t="str">
        <f>VLOOKUP(A678,Effectif!B:J,8,0)</f>
        <v>Error PDL</v>
      </c>
    </row>
    <row r="679" spans="1:10" x14ac:dyDescent="0.25">
      <c r="A679" s="5" t="s">
        <v>443</v>
      </c>
      <c r="B679" s="4">
        <v>1034864156</v>
      </c>
      <c r="C679" s="7">
        <v>44928.465277777781</v>
      </c>
      <c r="D679" s="5" t="s">
        <v>6</v>
      </c>
      <c r="E679" s="4" t="s">
        <v>1052</v>
      </c>
      <c r="F679" s="4" t="s">
        <v>425</v>
      </c>
      <c r="G679" s="6">
        <v>200</v>
      </c>
      <c r="H679" s="61">
        <v>6.9</v>
      </c>
      <c r="I679" s="4" t="str">
        <f>VLOOKUP(A679,Effectif!B:J,6,0)</f>
        <v>Chloé BERTRAND</v>
      </c>
      <c r="J679" s="4" t="str">
        <f>VLOOKUP(A679,Effectif!B:J,8,0)</f>
        <v>Error PDL</v>
      </c>
    </row>
    <row r="680" spans="1:10" x14ac:dyDescent="0.25">
      <c r="A680" s="5" t="s">
        <v>443</v>
      </c>
      <c r="B680" s="4">
        <v>1034847428</v>
      </c>
      <c r="C680" s="7">
        <v>44928.597222222219</v>
      </c>
      <c r="D680" s="5" t="s">
        <v>7</v>
      </c>
      <c r="E680" s="4" t="s">
        <v>1052</v>
      </c>
      <c r="F680" s="4" t="s">
        <v>426</v>
      </c>
      <c r="G680" s="6">
        <v>20</v>
      </c>
      <c r="H680" s="61">
        <v>5.5</v>
      </c>
      <c r="I680" s="4" t="str">
        <f>VLOOKUP(A680,Effectif!B:J,6,0)</f>
        <v>Chloé BERTRAND</v>
      </c>
      <c r="J680" s="4" t="str">
        <f>VLOOKUP(A680,Effectif!B:J,8,0)</f>
        <v>Error PDL</v>
      </c>
    </row>
    <row r="681" spans="1:10" x14ac:dyDescent="0.25">
      <c r="A681" s="5" t="s">
        <v>443</v>
      </c>
      <c r="B681" s="4">
        <v>1034866901</v>
      </c>
      <c r="C681" s="7">
        <v>44928.493750000001</v>
      </c>
      <c r="D681" s="5" t="s">
        <v>6</v>
      </c>
      <c r="E681" s="4" t="s">
        <v>1052</v>
      </c>
      <c r="F681" s="4" t="s">
        <v>427</v>
      </c>
      <c r="G681" s="6">
        <v>177.47</v>
      </c>
      <c r="H681" s="61">
        <v>5.8</v>
      </c>
      <c r="I681" s="4" t="str">
        <f>VLOOKUP(A681,Effectif!B:J,6,0)</f>
        <v>Chloé BERTRAND</v>
      </c>
      <c r="J681" s="4" t="str">
        <f>VLOOKUP(A681,Effectif!B:J,8,0)</f>
        <v>Error PDL</v>
      </c>
    </row>
    <row r="682" spans="1:10" x14ac:dyDescent="0.25">
      <c r="A682" s="5" t="s">
        <v>443</v>
      </c>
      <c r="B682" s="4">
        <v>1034843098</v>
      </c>
      <c r="C682" s="7">
        <v>44928.715277777781</v>
      </c>
      <c r="D682" s="5" t="s">
        <v>6</v>
      </c>
      <c r="E682" s="4" t="s">
        <v>1052</v>
      </c>
      <c r="F682" s="4" t="s">
        <v>428</v>
      </c>
      <c r="G682" s="6">
        <v>155</v>
      </c>
      <c r="H682" s="61">
        <v>3</v>
      </c>
      <c r="I682" s="4" t="str">
        <f>VLOOKUP(A682,Effectif!B:J,6,0)</f>
        <v>Chloé BERTRAND</v>
      </c>
      <c r="J682" s="4" t="str">
        <f>VLOOKUP(A682,Effectif!B:J,8,0)</f>
        <v>Error PDL</v>
      </c>
    </row>
    <row r="683" spans="1:10" x14ac:dyDescent="0.25">
      <c r="A683" s="5" t="s">
        <v>443</v>
      </c>
      <c r="B683" s="4">
        <v>1034865868</v>
      </c>
      <c r="C683" s="7">
        <v>44928.60833333333</v>
      </c>
      <c r="D683" s="5" t="s">
        <v>6</v>
      </c>
      <c r="E683" s="4" t="s">
        <v>1052</v>
      </c>
      <c r="F683" s="4" t="s">
        <v>429</v>
      </c>
      <c r="G683" s="6">
        <v>78</v>
      </c>
      <c r="H683" s="61">
        <v>4.7</v>
      </c>
      <c r="I683" s="4" t="str">
        <f>VLOOKUP(A683,Effectif!B:J,6,0)</f>
        <v>Chloé BERTRAND</v>
      </c>
      <c r="J683" s="4" t="str">
        <f>VLOOKUP(A683,Effectif!B:J,8,0)</f>
        <v>Error PDL</v>
      </c>
    </row>
    <row r="684" spans="1:10" x14ac:dyDescent="0.25">
      <c r="A684" s="5" t="s">
        <v>443</v>
      </c>
      <c r="B684" s="4">
        <v>1034842932</v>
      </c>
      <c r="C684" s="7">
        <v>44928.527083333334</v>
      </c>
      <c r="D684" s="5" t="s">
        <v>6</v>
      </c>
      <c r="E684" s="4" t="s">
        <v>1052</v>
      </c>
      <c r="F684" s="4" t="s">
        <v>430</v>
      </c>
      <c r="G684" s="6">
        <v>101.71</v>
      </c>
      <c r="H684" s="61">
        <v>3</v>
      </c>
      <c r="I684" s="4" t="str">
        <f>VLOOKUP(A684,Effectif!B:J,6,0)</f>
        <v>Chloé BERTRAND</v>
      </c>
      <c r="J684" s="4" t="str">
        <f>VLOOKUP(A684,Effectif!B:J,8,0)</f>
        <v>Error PDL</v>
      </c>
    </row>
    <row r="685" spans="1:10" x14ac:dyDescent="0.25">
      <c r="A685" s="5" t="s">
        <v>443</v>
      </c>
      <c r="B685" s="4">
        <v>1034862783</v>
      </c>
      <c r="C685" s="7">
        <v>44928.783333333333</v>
      </c>
      <c r="D685" s="5" t="s">
        <v>6</v>
      </c>
      <c r="E685" s="4" t="s">
        <v>1052</v>
      </c>
      <c r="F685" s="4" t="s">
        <v>431</v>
      </c>
      <c r="G685" s="6">
        <v>354</v>
      </c>
      <c r="H685" s="61">
        <v>3.7</v>
      </c>
      <c r="I685" s="4" t="str">
        <f>VLOOKUP(A685,Effectif!B:J,6,0)</f>
        <v>Chloé BERTRAND</v>
      </c>
      <c r="J685" s="4" t="str">
        <f>VLOOKUP(A685,Effectif!B:J,8,0)</f>
        <v>Error PDL</v>
      </c>
    </row>
    <row r="686" spans="1:10" x14ac:dyDescent="0.25">
      <c r="A686" s="5" t="s">
        <v>443</v>
      </c>
      <c r="B686" s="4">
        <v>1034842927</v>
      </c>
      <c r="C686" s="7">
        <v>44928.477083333331</v>
      </c>
      <c r="D686" s="5" t="s">
        <v>6</v>
      </c>
      <c r="E686" s="4" t="s">
        <v>1052</v>
      </c>
      <c r="F686" s="4" t="s">
        <v>432</v>
      </c>
      <c r="G686" s="6">
        <v>150</v>
      </c>
      <c r="H686" s="61">
        <v>6.8</v>
      </c>
      <c r="I686" s="4" t="str">
        <f>VLOOKUP(A686,Effectif!B:J,6,0)</f>
        <v>Chloé BERTRAND</v>
      </c>
      <c r="J686" s="4" t="str">
        <f>VLOOKUP(A686,Effectif!B:J,8,0)</f>
        <v>Error PDL</v>
      </c>
    </row>
    <row r="687" spans="1:10" x14ac:dyDescent="0.25">
      <c r="A687" s="5" t="s">
        <v>443</v>
      </c>
      <c r="B687" s="4">
        <v>1034852599</v>
      </c>
      <c r="C687" s="7">
        <v>44928.686805555553</v>
      </c>
      <c r="D687" s="5" t="s">
        <v>6</v>
      </c>
      <c r="E687" s="4" t="s">
        <v>1052</v>
      </c>
      <c r="F687" s="4" t="s">
        <v>433</v>
      </c>
      <c r="G687" s="6">
        <v>106.01</v>
      </c>
      <c r="H687" s="61">
        <v>6.5</v>
      </c>
      <c r="I687" s="4" t="str">
        <f>VLOOKUP(A687,Effectif!B:J,6,0)</f>
        <v>Chloé BERTRAND</v>
      </c>
      <c r="J687" s="4" t="str">
        <f>VLOOKUP(A687,Effectif!B:J,8,0)</f>
        <v>Error PDL</v>
      </c>
    </row>
    <row r="688" spans="1:10" x14ac:dyDescent="0.25">
      <c r="A688" s="5" t="s">
        <v>443</v>
      </c>
      <c r="B688" s="4">
        <v>1034864365</v>
      </c>
      <c r="C688" s="7">
        <v>44928.538194444445</v>
      </c>
      <c r="D688" s="5" t="s">
        <v>6</v>
      </c>
      <c r="E688" s="4" t="s">
        <v>1052</v>
      </c>
      <c r="F688" s="4" t="s">
        <v>434</v>
      </c>
      <c r="G688" s="6">
        <v>60</v>
      </c>
      <c r="H688" s="61">
        <v>1.2</v>
      </c>
      <c r="I688" s="4" t="str">
        <f>VLOOKUP(A688,Effectif!B:J,6,0)</f>
        <v>Chloé BERTRAND</v>
      </c>
      <c r="J688" s="4" t="str">
        <f>VLOOKUP(A688,Effectif!B:J,8,0)</f>
        <v>Error PDL</v>
      </c>
    </row>
    <row r="689" spans="1:10" x14ac:dyDescent="0.25">
      <c r="A689" s="5" t="s">
        <v>443</v>
      </c>
      <c r="B689" s="4">
        <v>1034862985</v>
      </c>
      <c r="C689" s="7">
        <v>44928.616666666669</v>
      </c>
      <c r="D689" s="5" t="s">
        <v>6</v>
      </c>
      <c r="E689" s="4" t="s">
        <v>1052</v>
      </c>
      <c r="F689" s="4" t="s">
        <v>435</v>
      </c>
      <c r="G689" s="6">
        <v>73</v>
      </c>
      <c r="H689" s="61">
        <v>7</v>
      </c>
      <c r="I689" s="4" t="str">
        <f>VLOOKUP(A689,Effectif!B:J,6,0)</f>
        <v>Chloé BERTRAND</v>
      </c>
      <c r="J689" s="4" t="str">
        <f>VLOOKUP(A689,Effectif!B:J,8,0)</f>
        <v>Error PDL</v>
      </c>
    </row>
    <row r="690" spans="1:10" x14ac:dyDescent="0.25">
      <c r="A690" s="5" t="s">
        <v>443</v>
      </c>
      <c r="B690" s="4">
        <v>1034842329</v>
      </c>
      <c r="C690" s="7">
        <v>44928.67083333333</v>
      </c>
      <c r="D690" s="5" t="s">
        <v>6</v>
      </c>
      <c r="E690" s="4" t="s">
        <v>1052</v>
      </c>
      <c r="F690" s="4" t="s">
        <v>416</v>
      </c>
      <c r="G690" s="6">
        <v>106.6</v>
      </c>
      <c r="H690" s="61">
        <v>4.8</v>
      </c>
      <c r="I690" s="4" t="str">
        <f>VLOOKUP(A690,Effectif!B:J,6,0)</f>
        <v>Chloé BERTRAND</v>
      </c>
      <c r="J690" s="4" t="str">
        <f>VLOOKUP(A690,Effectif!B:J,8,0)</f>
        <v>Error PDL</v>
      </c>
    </row>
    <row r="691" spans="1:10" x14ac:dyDescent="0.25">
      <c r="A691" s="5" t="s">
        <v>443</v>
      </c>
      <c r="B691" s="4">
        <v>1034844928</v>
      </c>
      <c r="C691" s="7">
        <v>44928.565972222219</v>
      </c>
      <c r="D691" s="5" t="s">
        <v>7</v>
      </c>
      <c r="E691" s="4" t="s">
        <v>1052</v>
      </c>
      <c r="F691" s="4" t="s">
        <v>417</v>
      </c>
      <c r="G691" s="6">
        <v>101.77</v>
      </c>
      <c r="H691" s="61">
        <v>3</v>
      </c>
      <c r="I691" s="4" t="str">
        <f>VLOOKUP(A691,Effectif!B:J,6,0)</f>
        <v>Chloé BERTRAND</v>
      </c>
      <c r="J691" s="4" t="str">
        <f>VLOOKUP(A691,Effectif!B:J,8,0)</f>
        <v>Error PDL</v>
      </c>
    </row>
    <row r="692" spans="1:10" x14ac:dyDescent="0.25">
      <c r="A692" s="5" t="s">
        <v>443</v>
      </c>
      <c r="B692" s="4">
        <v>1034854639</v>
      </c>
      <c r="C692" s="7">
        <v>44928.556944444441</v>
      </c>
      <c r="D692" s="5" t="s">
        <v>6</v>
      </c>
      <c r="E692" s="4" t="s">
        <v>1052</v>
      </c>
      <c r="F692" s="4" t="s">
        <v>418</v>
      </c>
      <c r="G692" s="6">
        <v>42.12</v>
      </c>
      <c r="H692" s="61">
        <v>2</v>
      </c>
      <c r="I692" s="4" t="str">
        <f>VLOOKUP(A692,Effectif!B:J,6,0)</f>
        <v>Chloé BERTRAND</v>
      </c>
      <c r="J692" s="4" t="str">
        <f>VLOOKUP(A692,Effectif!B:J,8,0)</f>
        <v>Error PDL</v>
      </c>
    </row>
    <row r="693" spans="1:10" x14ac:dyDescent="0.25">
      <c r="A693" s="5" t="s">
        <v>443</v>
      </c>
      <c r="B693" s="4">
        <v>1034845440</v>
      </c>
      <c r="C693" s="7">
        <v>44928.6</v>
      </c>
      <c r="D693" s="5" t="s">
        <v>6</v>
      </c>
      <c r="E693" s="4" t="s">
        <v>1052</v>
      </c>
      <c r="F693" s="4" t="s">
        <v>419</v>
      </c>
      <c r="G693" s="6">
        <v>173.97</v>
      </c>
      <c r="H693" s="61">
        <v>5.5</v>
      </c>
      <c r="I693" s="4" t="str">
        <f>VLOOKUP(A693,Effectif!B:J,6,0)</f>
        <v>Chloé BERTRAND</v>
      </c>
      <c r="J693" s="4" t="str">
        <f>VLOOKUP(A693,Effectif!B:J,8,0)</f>
        <v>Error PDL</v>
      </c>
    </row>
    <row r="694" spans="1:10" x14ac:dyDescent="0.25">
      <c r="A694" s="5" t="s">
        <v>443</v>
      </c>
      <c r="B694" s="4">
        <v>1034843770</v>
      </c>
      <c r="C694" s="7">
        <v>44928.665972222225</v>
      </c>
      <c r="D694" s="5" t="s">
        <v>6</v>
      </c>
      <c r="E694" s="4" t="s">
        <v>1052</v>
      </c>
      <c r="F694" s="4" t="s">
        <v>420</v>
      </c>
      <c r="G694" s="6">
        <v>31.04</v>
      </c>
      <c r="H694" s="61">
        <v>2</v>
      </c>
      <c r="I694" s="4" t="str">
        <f>VLOOKUP(A694,Effectif!B:J,6,0)</f>
        <v>Chloé BERTRAND</v>
      </c>
      <c r="J694" s="4" t="str">
        <f>VLOOKUP(A694,Effectif!B:J,8,0)</f>
        <v>Error PDL</v>
      </c>
    </row>
    <row r="695" spans="1:10" x14ac:dyDescent="0.25">
      <c r="A695" s="5" t="s">
        <v>443</v>
      </c>
      <c r="B695" s="4">
        <v>1034858576</v>
      </c>
      <c r="C695" s="7">
        <v>44928.557638888888</v>
      </c>
      <c r="D695" s="5" t="s">
        <v>6</v>
      </c>
      <c r="E695" s="4" t="s">
        <v>1052</v>
      </c>
      <c r="F695" s="4" t="s">
        <v>421</v>
      </c>
      <c r="G695" s="6">
        <v>41</v>
      </c>
      <c r="H695" s="61">
        <v>2.2999999999999998</v>
      </c>
      <c r="I695" s="4" t="str">
        <f>VLOOKUP(A695,Effectif!B:J,6,0)</f>
        <v>Chloé BERTRAND</v>
      </c>
      <c r="J695" s="4" t="str">
        <f>VLOOKUP(A695,Effectif!B:J,8,0)</f>
        <v>Error PDL</v>
      </c>
    </row>
    <row r="696" spans="1:10" x14ac:dyDescent="0.25">
      <c r="A696" s="5" t="s">
        <v>443</v>
      </c>
      <c r="B696" s="4">
        <v>1034860226</v>
      </c>
      <c r="C696" s="7">
        <v>44987.536805555559</v>
      </c>
      <c r="D696" s="5" t="s">
        <v>6</v>
      </c>
      <c r="E696" s="4" t="s">
        <v>1052</v>
      </c>
      <c r="F696" s="4" t="s">
        <v>422</v>
      </c>
      <c r="G696" s="6">
        <v>25.07</v>
      </c>
      <c r="H696" s="61">
        <v>2.4</v>
      </c>
      <c r="I696" s="4" t="str">
        <f>VLOOKUP(A696,Effectif!B:J,6,0)</f>
        <v>Chloé BERTRAND</v>
      </c>
      <c r="J696" s="4" t="str">
        <f>VLOOKUP(A696,Effectif!B:J,8,0)</f>
        <v>Error PDL</v>
      </c>
    </row>
    <row r="697" spans="1:10" x14ac:dyDescent="0.25">
      <c r="A697" s="5" t="s">
        <v>443</v>
      </c>
      <c r="B697" s="4">
        <v>1034844462</v>
      </c>
      <c r="C697" s="7">
        <v>44987.457638888889</v>
      </c>
      <c r="D697" s="5" t="s">
        <v>6</v>
      </c>
      <c r="E697" s="4" t="s">
        <v>1052</v>
      </c>
      <c r="F697" s="4" t="s">
        <v>423</v>
      </c>
      <c r="G697" s="6">
        <v>55.75</v>
      </c>
      <c r="H697" s="61">
        <v>2.5</v>
      </c>
      <c r="I697" s="4" t="str">
        <f>VLOOKUP(A697,Effectif!B:J,6,0)</f>
        <v>Chloé BERTRAND</v>
      </c>
      <c r="J697" s="4" t="str">
        <f>VLOOKUP(A697,Effectif!B:J,8,0)</f>
        <v>Error PDL</v>
      </c>
    </row>
    <row r="698" spans="1:10" x14ac:dyDescent="0.25">
      <c r="A698" s="5" t="s">
        <v>443</v>
      </c>
      <c r="B698" s="4">
        <v>1034846107</v>
      </c>
      <c r="C698" s="7">
        <v>44987.788888888892</v>
      </c>
      <c r="D698" s="5" t="s">
        <v>6</v>
      </c>
      <c r="E698" s="4" t="s">
        <v>1052</v>
      </c>
      <c r="F698" s="4" t="s">
        <v>424</v>
      </c>
      <c r="G698" s="6">
        <v>110</v>
      </c>
      <c r="H698" s="61">
        <v>2.6</v>
      </c>
      <c r="I698" s="4" t="str">
        <f>VLOOKUP(A698,Effectif!B:J,6,0)</f>
        <v>Chloé BERTRAND</v>
      </c>
      <c r="J698" s="4" t="str">
        <f>VLOOKUP(A698,Effectif!B:J,8,0)</f>
        <v>Error PDL</v>
      </c>
    </row>
    <row r="699" spans="1:10" x14ac:dyDescent="0.25">
      <c r="A699" s="5" t="s">
        <v>443</v>
      </c>
      <c r="B699" s="4">
        <v>1034846440</v>
      </c>
      <c r="C699" s="7">
        <v>44987.692361111112</v>
      </c>
      <c r="D699" s="5" t="s">
        <v>6</v>
      </c>
      <c r="E699" s="4" t="s">
        <v>1052</v>
      </c>
      <c r="F699" s="4" t="s">
        <v>425</v>
      </c>
      <c r="G699" s="6">
        <v>50</v>
      </c>
      <c r="H699" s="61">
        <v>2.5</v>
      </c>
      <c r="I699" s="4" t="str">
        <f>VLOOKUP(A699,Effectif!B:J,6,0)</f>
        <v>Chloé BERTRAND</v>
      </c>
      <c r="J699" s="4" t="str">
        <f>VLOOKUP(A699,Effectif!B:J,8,0)</f>
        <v>Error PDL</v>
      </c>
    </row>
    <row r="700" spans="1:10" x14ac:dyDescent="0.25">
      <c r="A700" s="5" t="s">
        <v>443</v>
      </c>
      <c r="B700" s="4">
        <v>1034857270</v>
      </c>
      <c r="C700" s="7">
        <v>44987.457638888889</v>
      </c>
      <c r="D700" s="5" t="s">
        <v>7</v>
      </c>
      <c r="E700" s="4" t="s">
        <v>1052</v>
      </c>
      <c r="F700" s="4" t="s">
        <v>426</v>
      </c>
      <c r="G700" s="6">
        <v>100</v>
      </c>
      <c r="H700" s="61">
        <v>3</v>
      </c>
      <c r="I700" s="4" t="str">
        <f>VLOOKUP(A700,Effectif!B:J,6,0)</f>
        <v>Chloé BERTRAND</v>
      </c>
      <c r="J700" s="4" t="str">
        <f>VLOOKUP(A700,Effectif!B:J,8,0)</f>
        <v>Error PDL</v>
      </c>
    </row>
    <row r="701" spans="1:10" x14ac:dyDescent="0.25">
      <c r="A701" s="5" t="s">
        <v>443</v>
      </c>
      <c r="B701" s="4">
        <v>1034859071</v>
      </c>
      <c r="C701" s="7">
        <v>44987.484027777777</v>
      </c>
      <c r="D701" s="5" t="s">
        <v>6</v>
      </c>
      <c r="E701" s="4" t="s">
        <v>1052</v>
      </c>
      <c r="F701" s="4" t="s">
        <v>427</v>
      </c>
      <c r="G701" s="6">
        <v>23.56</v>
      </c>
      <c r="H701" s="61">
        <v>6.4</v>
      </c>
      <c r="I701" s="4" t="str">
        <f>VLOOKUP(A701,Effectif!B:J,6,0)</f>
        <v>Chloé BERTRAND</v>
      </c>
      <c r="J701" s="4" t="str">
        <f>VLOOKUP(A701,Effectif!B:J,8,0)</f>
        <v>Error PDL</v>
      </c>
    </row>
    <row r="702" spans="1:10" x14ac:dyDescent="0.25">
      <c r="A702" s="5" t="s">
        <v>443</v>
      </c>
      <c r="B702" s="4">
        <v>1034853287</v>
      </c>
      <c r="C702" s="7">
        <v>44987.574305555558</v>
      </c>
      <c r="D702" s="5" t="s">
        <v>6</v>
      </c>
      <c r="E702" s="4" t="s">
        <v>1052</v>
      </c>
      <c r="F702" s="4" t="s">
        <v>428</v>
      </c>
      <c r="G702" s="6">
        <v>182</v>
      </c>
      <c r="H702" s="61">
        <v>6.7</v>
      </c>
      <c r="I702" s="4" t="str">
        <f>VLOOKUP(A702,Effectif!B:J,6,0)</f>
        <v>Chloé BERTRAND</v>
      </c>
      <c r="J702" s="4" t="str">
        <f>VLOOKUP(A702,Effectif!B:J,8,0)</f>
        <v>Error PDL</v>
      </c>
    </row>
    <row r="703" spans="1:10" x14ac:dyDescent="0.25">
      <c r="A703" s="5" t="s">
        <v>443</v>
      </c>
      <c r="B703" s="4">
        <v>1034864212</v>
      </c>
      <c r="C703" s="7">
        <v>44987.609027777777</v>
      </c>
      <c r="D703" s="5" t="s">
        <v>7</v>
      </c>
      <c r="E703" s="4" t="s">
        <v>1052</v>
      </c>
      <c r="F703" s="4" t="s">
        <v>429</v>
      </c>
      <c r="G703" s="6">
        <v>147</v>
      </c>
      <c r="H703" s="61">
        <v>5.2</v>
      </c>
      <c r="I703" s="4" t="str">
        <f>VLOOKUP(A703,Effectif!B:J,6,0)</f>
        <v>Chloé BERTRAND</v>
      </c>
      <c r="J703" s="4" t="str">
        <f>VLOOKUP(A703,Effectif!B:J,8,0)</f>
        <v>Error PDL</v>
      </c>
    </row>
    <row r="704" spans="1:10" x14ac:dyDescent="0.25">
      <c r="A704" s="5" t="s">
        <v>443</v>
      </c>
      <c r="B704" s="4">
        <v>1034848529</v>
      </c>
      <c r="C704" s="7">
        <v>44987.677083333336</v>
      </c>
      <c r="D704" s="5" t="s">
        <v>6</v>
      </c>
      <c r="E704" s="4" t="s">
        <v>1052</v>
      </c>
      <c r="F704" s="4" t="s">
        <v>430</v>
      </c>
      <c r="G704" s="6">
        <v>100</v>
      </c>
      <c r="H704" s="61">
        <v>2.2999999999999998</v>
      </c>
      <c r="I704" s="4" t="str">
        <f>VLOOKUP(A704,Effectif!B:J,6,0)</f>
        <v>Chloé BERTRAND</v>
      </c>
      <c r="J704" s="4" t="str">
        <f>VLOOKUP(A704,Effectif!B:J,8,0)</f>
        <v>Error PDL</v>
      </c>
    </row>
    <row r="705" spans="1:10" x14ac:dyDescent="0.25">
      <c r="A705" s="5" t="s">
        <v>443</v>
      </c>
      <c r="B705" s="4">
        <v>1034850483</v>
      </c>
      <c r="C705" s="7">
        <v>44987.745138888888</v>
      </c>
      <c r="D705" s="5" t="s">
        <v>6</v>
      </c>
      <c r="E705" s="4" t="s">
        <v>1052</v>
      </c>
      <c r="F705" s="4" t="s">
        <v>431</v>
      </c>
      <c r="G705" s="6">
        <v>40</v>
      </c>
      <c r="H705" s="61">
        <v>4.4000000000000004</v>
      </c>
      <c r="I705" s="4" t="str">
        <f>VLOOKUP(A705,Effectif!B:J,6,0)</f>
        <v>Chloé BERTRAND</v>
      </c>
      <c r="J705" s="4" t="str">
        <f>VLOOKUP(A705,Effectif!B:J,8,0)</f>
        <v>Error PDL</v>
      </c>
    </row>
    <row r="706" spans="1:10" x14ac:dyDescent="0.25">
      <c r="A706" s="5" t="s">
        <v>443</v>
      </c>
      <c r="B706" s="4">
        <v>1034857552</v>
      </c>
      <c r="C706" s="7">
        <v>44987.436805555553</v>
      </c>
      <c r="D706" s="5" t="s">
        <v>6</v>
      </c>
      <c r="E706" s="4" t="s">
        <v>1052</v>
      </c>
      <c r="F706" s="4" t="s">
        <v>432</v>
      </c>
      <c r="G706" s="6">
        <v>159.38</v>
      </c>
      <c r="H706" s="61">
        <v>2</v>
      </c>
      <c r="I706" s="4" t="str">
        <f>VLOOKUP(A706,Effectif!B:J,6,0)</f>
        <v>Chloé BERTRAND</v>
      </c>
      <c r="J706" s="4" t="str">
        <f>VLOOKUP(A706,Effectif!B:J,8,0)</f>
        <v>Error PDL</v>
      </c>
    </row>
    <row r="707" spans="1:10" x14ac:dyDescent="0.25">
      <c r="A707" s="5" t="s">
        <v>443</v>
      </c>
      <c r="B707" s="4">
        <v>1034846601</v>
      </c>
      <c r="C707" s="7">
        <v>44987.442361111112</v>
      </c>
      <c r="D707" s="5" t="s">
        <v>6</v>
      </c>
      <c r="E707" s="4" t="s">
        <v>1052</v>
      </c>
      <c r="F707" s="4" t="s">
        <v>433</v>
      </c>
      <c r="G707" s="6">
        <v>13</v>
      </c>
      <c r="H707" s="61">
        <v>4.9000000000000004</v>
      </c>
      <c r="I707" s="4" t="str">
        <f>VLOOKUP(A707,Effectif!B:J,6,0)</f>
        <v>Chloé BERTRAND</v>
      </c>
      <c r="J707" s="4" t="str">
        <f>VLOOKUP(A707,Effectif!B:J,8,0)</f>
        <v>Error PDL</v>
      </c>
    </row>
    <row r="708" spans="1:10" x14ac:dyDescent="0.25">
      <c r="A708" s="5" t="s">
        <v>443</v>
      </c>
      <c r="B708" s="4">
        <v>1034865024</v>
      </c>
      <c r="C708" s="7">
        <v>44987.506944444445</v>
      </c>
      <c r="D708" s="5" t="s">
        <v>6</v>
      </c>
      <c r="E708" s="4" t="s">
        <v>1052</v>
      </c>
      <c r="F708" s="4" t="s">
        <v>434</v>
      </c>
      <c r="G708" s="6">
        <v>126</v>
      </c>
      <c r="H708" s="61">
        <v>7</v>
      </c>
      <c r="I708" s="4" t="str">
        <f>VLOOKUP(A708,Effectif!B:J,6,0)</f>
        <v>Chloé BERTRAND</v>
      </c>
      <c r="J708" s="4" t="str">
        <f>VLOOKUP(A708,Effectif!B:J,8,0)</f>
        <v>Error PDL</v>
      </c>
    </row>
    <row r="709" spans="1:10" x14ac:dyDescent="0.25">
      <c r="A709" s="5" t="s">
        <v>443</v>
      </c>
      <c r="B709" s="4">
        <v>1034865165</v>
      </c>
      <c r="C709" s="7">
        <v>44987.720833333333</v>
      </c>
      <c r="D709" s="5" t="s">
        <v>7</v>
      </c>
      <c r="E709" s="4" t="s">
        <v>1052</v>
      </c>
      <c r="F709" s="4" t="s">
        <v>435</v>
      </c>
      <c r="G709" s="6">
        <v>254.43</v>
      </c>
      <c r="H709" s="61">
        <v>2.9</v>
      </c>
      <c r="I709" s="4" t="str">
        <f>VLOOKUP(A709,Effectif!B:J,6,0)</f>
        <v>Chloé BERTRAND</v>
      </c>
      <c r="J709" s="4" t="str">
        <f>VLOOKUP(A709,Effectif!B:J,8,0)</f>
        <v>Error PDL</v>
      </c>
    </row>
    <row r="710" spans="1:10" x14ac:dyDescent="0.25">
      <c r="A710" s="5" t="s">
        <v>443</v>
      </c>
      <c r="B710" s="4">
        <v>1034852372</v>
      </c>
      <c r="C710" s="7">
        <v>44987.501388888886</v>
      </c>
      <c r="D710" s="5" t="s">
        <v>6</v>
      </c>
      <c r="E710" s="4" t="s">
        <v>1052</v>
      </c>
      <c r="F710" s="4" t="s">
        <v>416</v>
      </c>
      <c r="G710" s="6">
        <v>70</v>
      </c>
      <c r="H710" s="61">
        <v>5.8</v>
      </c>
      <c r="I710" s="4" t="str">
        <f>VLOOKUP(A710,Effectif!B:J,6,0)</f>
        <v>Chloé BERTRAND</v>
      </c>
      <c r="J710" s="4" t="str">
        <f>VLOOKUP(A710,Effectif!B:J,8,0)</f>
        <v>Error PDL</v>
      </c>
    </row>
    <row r="711" spans="1:10" x14ac:dyDescent="0.25">
      <c r="A711" s="5" t="s">
        <v>443</v>
      </c>
      <c r="B711" s="4">
        <v>1034859393</v>
      </c>
      <c r="C711" s="7">
        <v>44987.440972222219</v>
      </c>
      <c r="D711" s="5" t="s">
        <v>7</v>
      </c>
      <c r="E711" s="4" t="s">
        <v>1052</v>
      </c>
      <c r="F711" s="4" t="s">
        <v>417</v>
      </c>
      <c r="G711" s="6">
        <v>59.81</v>
      </c>
      <c r="H711" s="61">
        <v>6.9</v>
      </c>
      <c r="I711" s="4" t="str">
        <f>VLOOKUP(A711,Effectif!B:J,6,0)</f>
        <v>Chloé BERTRAND</v>
      </c>
      <c r="J711" s="4" t="str">
        <f>VLOOKUP(A711,Effectif!B:J,8,0)</f>
        <v>Error PDL</v>
      </c>
    </row>
    <row r="712" spans="1:10" x14ac:dyDescent="0.25">
      <c r="A712" s="5" t="s">
        <v>443</v>
      </c>
      <c r="B712" s="4">
        <v>1034862851</v>
      </c>
      <c r="C712" s="7">
        <v>44987.447916666664</v>
      </c>
      <c r="D712" s="5" t="s">
        <v>6</v>
      </c>
      <c r="E712" s="4" t="s">
        <v>1052</v>
      </c>
      <c r="F712" s="4" t="s">
        <v>418</v>
      </c>
      <c r="G712" s="6">
        <v>94</v>
      </c>
      <c r="H712" s="61">
        <v>5.5</v>
      </c>
      <c r="I712" s="4" t="str">
        <f>VLOOKUP(A712,Effectif!B:J,6,0)</f>
        <v>Chloé BERTRAND</v>
      </c>
      <c r="J712" s="4" t="str">
        <f>VLOOKUP(A712,Effectif!B:J,8,0)</f>
        <v>Error PDL</v>
      </c>
    </row>
    <row r="713" spans="1:10" x14ac:dyDescent="0.25">
      <c r="A713" s="5" t="s">
        <v>443</v>
      </c>
      <c r="B713" s="4">
        <v>1034859671</v>
      </c>
      <c r="C713" s="7">
        <v>44987.515277777777</v>
      </c>
      <c r="D713" s="5" t="s">
        <v>6</v>
      </c>
      <c r="E713" s="4" t="s">
        <v>1052</v>
      </c>
      <c r="F713" s="4" t="s">
        <v>419</v>
      </c>
      <c r="G713" s="6">
        <v>160</v>
      </c>
      <c r="H713" s="61">
        <v>5.8</v>
      </c>
      <c r="I713" s="4" t="str">
        <f>VLOOKUP(A713,Effectif!B:J,6,0)</f>
        <v>Chloé BERTRAND</v>
      </c>
      <c r="J713" s="4" t="str">
        <f>VLOOKUP(A713,Effectif!B:J,8,0)</f>
        <v>Error PDL</v>
      </c>
    </row>
    <row r="714" spans="1:10" x14ac:dyDescent="0.25">
      <c r="A714" s="5" t="s">
        <v>443</v>
      </c>
      <c r="B714" s="4">
        <v>1034857386</v>
      </c>
      <c r="C714" s="7">
        <v>44987.775694444441</v>
      </c>
      <c r="D714" s="5" t="s">
        <v>6</v>
      </c>
      <c r="E714" s="4" t="s">
        <v>1052</v>
      </c>
      <c r="F714" s="4" t="s">
        <v>420</v>
      </c>
      <c r="G714" s="6">
        <v>88</v>
      </c>
      <c r="H714" s="61">
        <v>3</v>
      </c>
      <c r="I714" s="4" t="str">
        <f>VLOOKUP(A714,Effectif!B:J,6,0)</f>
        <v>Chloé BERTRAND</v>
      </c>
      <c r="J714" s="4" t="str">
        <f>VLOOKUP(A714,Effectif!B:J,8,0)</f>
        <v>Error PDL</v>
      </c>
    </row>
    <row r="715" spans="1:10" x14ac:dyDescent="0.25">
      <c r="A715" s="5" t="s">
        <v>443</v>
      </c>
      <c r="B715" s="4">
        <v>1034845548</v>
      </c>
      <c r="C715" s="7">
        <v>44987.47152777778</v>
      </c>
      <c r="D715" s="5" t="s">
        <v>6</v>
      </c>
      <c r="E715" s="4" t="s">
        <v>1052</v>
      </c>
      <c r="F715" s="4" t="s">
        <v>421</v>
      </c>
      <c r="G715" s="6">
        <v>54.38</v>
      </c>
      <c r="H715" s="61">
        <v>4.7</v>
      </c>
      <c r="I715" s="4" t="str">
        <f>VLOOKUP(A715,Effectif!B:J,6,0)</f>
        <v>Chloé BERTRAND</v>
      </c>
      <c r="J715" s="4" t="str">
        <f>VLOOKUP(A715,Effectif!B:J,8,0)</f>
        <v>Error PDL</v>
      </c>
    </row>
    <row r="716" spans="1:10" x14ac:dyDescent="0.25">
      <c r="A716" s="5" t="s">
        <v>443</v>
      </c>
      <c r="B716" s="4">
        <v>1034853766</v>
      </c>
      <c r="C716" s="7">
        <v>44987.446527777778</v>
      </c>
      <c r="D716" s="5" t="s">
        <v>6</v>
      </c>
      <c r="E716" s="4" t="s">
        <v>1052</v>
      </c>
      <c r="F716" s="4" t="s">
        <v>422</v>
      </c>
      <c r="G716" s="6">
        <v>83</v>
      </c>
      <c r="H716" s="61">
        <v>3</v>
      </c>
      <c r="I716" s="4" t="str">
        <f>VLOOKUP(A716,Effectif!B:J,6,0)</f>
        <v>Chloé BERTRAND</v>
      </c>
      <c r="J716" s="4" t="str">
        <f>VLOOKUP(A716,Effectif!B:J,8,0)</f>
        <v>Error PDL</v>
      </c>
    </row>
    <row r="717" spans="1:10" x14ac:dyDescent="0.25">
      <c r="A717" s="5" t="s">
        <v>443</v>
      </c>
      <c r="B717" s="4">
        <v>1034864475</v>
      </c>
      <c r="C717" s="7">
        <v>44987.71875</v>
      </c>
      <c r="D717" s="5" t="s">
        <v>6</v>
      </c>
      <c r="E717" s="4" t="s">
        <v>1052</v>
      </c>
      <c r="F717" s="4" t="s">
        <v>423</v>
      </c>
      <c r="G717" s="6">
        <v>55</v>
      </c>
      <c r="H717" s="61">
        <v>3.7</v>
      </c>
      <c r="I717" s="4" t="str">
        <f>VLOOKUP(A717,Effectif!B:J,6,0)</f>
        <v>Chloé BERTRAND</v>
      </c>
      <c r="J717" s="4" t="str">
        <f>VLOOKUP(A717,Effectif!B:J,8,0)</f>
        <v>Error PDL</v>
      </c>
    </row>
    <row r="718" spans="1:10" x14ac:dyDescent="0.25">
      <c r="A718" s="5" t="s">
        <v>443</v>
      </c>
      <c r="B718" s="4">
        <v>1034845134</v>
      </c>
      <c r="C718" s="7">
        <v>44987.64166666667</v>
      </c>
      <c r="D718" s="5" t="s">
        <v>6</v>
      </c>
      <c r="E718" s="4" t="s">
        <v>1052</v>
      </c>
      <c r="F718" s="4" t="s">
        <v>424</v>
      </c>
      <c r="G718" s="6">
        <v>84.94</v>
      </c>
      <c r="H718" s="61">
        <v>6.8</v>
      </c>
      <c r="I718" s="4" t="str">
        <f>VLOOKUP(A718,Effectif!B:J,6,0)</f>
        <v>Chloé BERTRAND</v>
      </c>
      <c r="J718" s="4" t="str">
        <f>VLOOKUP(A718,Effectif!B:J,8,0)</f>
        <v>Error PDL</v>
      </c>
    </row>
    <row r="719" spans="1:10" x14ac:dyDescent="0.25">
      <c r="A719" s="5" t="s">
        <v>443</v>
      </c>
      <c r="B719" s="4">
        <v>1034863992</v>
      </c>
      <c r="C719" s="7">
        <v>44987.789583333331</v>
      </c>
      <c r="D719" s="5" t="s">
        <v>6</v>
      </c>
      <c r="E719" s="4" t="s">
        <v>1052</v>
      </c>
      <c r="F719" s="4" t="s">
        <v>425</v>
      </c>
      <c r="G719" s="6">
        <v>250</v>
      </c>
      <c r="H719" s="61">
        <v>6.5</v>
      </c>
      <c r="I719" s="4" t="str">
        <f>VLOOKUP(A719,Effectif!B:J,6,0)</f>
        <v>Chloé BERTRAND</v>
      </c>
      <c r="J719" s="4" t="str">
        <f>VLOOKUP(A719,Effectif!B:J,8,0)</f>
        <v>Error PDL</v>
      </c>
    </row>
    <row r="720" spans="1:10" x14ac:dyDescent="0.25">
      <c r="A720" s="5" t="s">
        <v>443</v>
      </c>
      <c r="B720" s="4">
        <v>1034864350</v>
      </c>
      <c r="C720" s="7">
        <v>44987.648611111108</v>
      </c>
      <c r="D720" s="5" t="s">
        <v>6</v>
      </c>
      <c r="E720" s="4" t="s">
        <v>1052</v>
      </c>
      <c r="F720" s="4" t="s">
        <v>426</v>
      </c>
      <c r="G720" s="6">
        <v>80.87</v>
      </c>
      <c r="H720" s="61">
        <v>1.2</v>
      </c>
      <c r="I720" s="4" t="str">
        <f>VLOOKUP(A720,Effectif!B:J,6,0)</f>
        <v>Chloé BERTRAND</v>
      </c>
      <c r="J720" s="4" t="str">
        <f>VLOOKUP(A720,Effectif!B:J,8,0)</f>
        <v>Error PDL</v>
      </c>
    </row>
    <row r="721" spans="1:10" x14ac:dyDescent="0.25">
      <c r="A721" s="5" t="s">
        <v>443</v>
      </c>
      <c r="B721" s="4">
        <v>1034847264</v>
      </c>
      <c r="C721" s="7">
        <v>44987.497916666667</v>
      </c>
      <c r="D721" s="5" t="s">
        <v>6</v>
      </c>
      <c r="E721" s="4" t="s">
        <v>1052</v>
      </c>
      <c r="F721" s="4" t="s">
        <v>427</v>
      </c>
      <c r="G721" s="6">
        <v>105</v>
      </c>
      <c r="H721" s="61">
        <v>7</v>
      </c>
      <c r="I721" s="4" t="str">
        <f>VLOOKUP(A721,Effectif!B:J,6,0)</f>
        <v>Chloé BERTRAND</v>
      </c>
      <c r="J721" s="4" t="str">
        <f>VLOOKUP(A721,Effectif!B:J,8,0)</f>
        <v>Error PDL</v>
      </c>
    </row>
    <row r="722" spans="1:10" x14ac:dyDescent="0.25">
      <c r="A722" s="5" t="s">
        <v>443</v>
      </c>
      <c r="B722" s="4">
        <v>1034846223</v>
      </c>
      <c r="C722" s="7">
        <v>44987.451388888891</v>
      </c>
      <c r="D722" s="5" t="s">
        <v>6</v>
      </c>
      <c r="E722" s="4" t="s">
        <v>1052</v>
      </c>
      <c r="F722" s="4" t="s">
        <v>428</v>
      </c>
      <c r="G722" s="6">
        <v>123</v>
      </c>
      <c r="H722" s="61">
        <v>4.8</v>
      </c>
      <c r="I722" s="4" t="str">
        <f>VLOOKUP(A722,Effectif!B:J,6,0)</f>
        <v>Chloé BERTRAND</v>
      </c>
      <c r="J722" s="4" t="str">
        <f>VLOOKUP(A722,Effectif!B:J,8,0)</f>
        <v>Error PDL</v>
      </c>
    </row>
    <row r="723" spans="1:10" x14ac:dyDescent="0.25">
      <c r="A723" s="5" t="s">
        <v>443</v>
      </c>
      <c r="B723" s="4">
        <v>1034858740</v>
      </c>
      <c r="C723" s="7">
        <v>44987.49722222222</v>
      </c>
      <c r="D723" s="5" t="s">
        <v>6</v>
      </c>
      <c r="E723" s="4" t="s">
        <v>1052</v>
      </c>
      <c r="F723" s="4" t="s">
        <v>429</v>
      </c>
      <c r="G723" s="6">
        <v>25.71</v>
      </c>
      <c r="H723" s="61">
        <v>3</v>
      </c>
      <c r="I723" s="4" t="str">
        <f>VLOOKUP(A723,Effectif!B:J,6,0)</f>
        <v>Chloé BERTRAND</v>
      </c>
      <c r="J723" s="4" t="str">
        <f>VLOOKUP(A723,Effectif!B:J,8,0)</f>
        <v>Error PDL</v>
      </c>
    </row>
    <row r="724" spans="1:10" x14ac:dyDescent="0.25">
      <c r="A724" s="5" t="s">
        <v>443</v>
      </c>
      <c r="B724" s="4">
        <v>1034852181</v>
      </c>
      <c r="C724" s="7">
        <v>44987.459722222222</v>
      </c>
      <c r="D724" s="5" t="s">
        <v>6</v>
      </c>
      <c r="E724" s="4" t="s">
        <v>1052</v>
      </c>
      <c r="F724" s="4" t="s">
        <v>430</v>
      </c>
      <c r="G724" s="6">
        <v>109</v>
      </c>
      <c r="H724" s="61">
        <v>2</v>
      </c>
      <c r="I724" s="4" t="str">
        <f>VLOOKUP(A724,Effectif!B:J,6,0)</f>
        <v>Chloé BERTRAND</v>
      </c>
      <c r="J724" s="4" t="str">
        <f>VLOOKUP(A724,Effectif!B:J,8,0)</f>
        <v>Error PDL</v>
      </c>
    </row>
    <row r="725" spans="1:10" x14ac:dyDescent="0.25">
      <c r="A725" s="5" t="s">
        <v>443</v>
      </c>
      <c r="B725" s="4">
        <v>1034847371</v>
      </c>
      <c r="C725" s="7">
        <v>44987.480555555558</v>
      </c>
      <c r="D725" s="5" t="s">
        <v>6</v>
      </c>
      <c r="E725" s="4" t="s">
        <v>1052</v>
      </c>
      <c r="F725" s="4" t="s">
        <v>431</v>
      </c>
      <c r="G725" s="6">
        <v>565.23</v>
      </c>
      <c r="H725" s="61">
        <v>5.5</v>
      </c>
      <c r="I725" s="4" t="str">
        <f>VLOOKUP(A725,Effectif!B:J,6,0)</f>
        <v>Chloé BERTRAND</v>
      </c>
      <c r="J725" s="4" t="str">
        <f>VLOOKUP(A725,Effectif!B:J,8,0)</f>
        <v>Error PDL</v>
      </c>
    </row>
    <row r="726" spans="1:10" x14ac:dyDescent="0.25">
      <c r="A726" s="5" t="s">
        <v>443</v>
      </c>
      <c r="B726" s="4">
        <v>1034855039</v>
      </c>
      <c r="C726" s="7">
        <v>44987.456944444442</v>
      </c>
      <c r="D726" s="5" t="s">
        <v>6</v>
      </c>
      <c r="E726" s="4" t="s">
        <v>1052</v>
      </c>
      <c r="F726" s="4" t="s">
        <v>432</v>
      </c>
      <c r="G726" s="6">
        <v>117.91</v>
      </c>
      <c r="H726" s="61">
        <v>2</v>
      </c>
      <c r="I726" s="4" t="str">
        <f>VLOOKUP(A726,Effectif!B:J,6,0)</f>
        <v>Chloé BERTRAND</v>
      </c>
      <c r="J726" s="4" t="str">
        <f>VLOOKUP(A726,Effectif!B:J,8,0)</f>
        <v>Error PDL</v>
      </c>
    </row>
    <row r="727" spans="1:10" x14ac:dyDescent="0.25">
      <c r="A727" s="5" t="s">
        <v>443</v>
      </c>
      <c r="B727" s="4">
        <v>1034866632</v>
      </c>
      <c r="C727" s="7">
        <v>44987.435416666667</v>
      </c>
      <c r="D727" s="5" t="s">
        <v>6</v>
      </c>
      <c r="E727" s="4" t="s">
        <v>1052</v>
      </c>
      <c r="F727" s="4" t="s">
        <v>433</v>
      </c>
      <c r="G727" s="6">
        <v>73.06</v>
      </c>
      <c r="H727" s="61">
        <v>2.2999999999999998</v>
      </c>
      <c r="I727" s="4" t="str">
        <f>VLOOKUP(A727,Effectif!B:J,6,0)</f>
        <v>Chloé BERTRAND</v>
      </c>
      <c r="J727" s="4" t="str">
        <f>VLOOKUP(A727,Effectif!B:J,8,0)</f>
        <v>Error PDL</v>
      </c>
    </row>
    <row r="728" spans="1:10" x14ac:dyDescent="0.25">
      <c r="A728" s="5" t="s">
        <v>443</v>
      </c>
      <c r="B728" s="4">
        <v>1034843332</v>
      </c>
      <c r="C728" s="7">
        <v>44987.674305555556</v>
      </c>
      <c r="D728" s="5" t="s">
        <v>6</v>
      </c>
      <c r="E728" s="4" t="s">
        <v>1052</v>
      </c>
      <c r="F728" s="4" t="s">
        <v>434</v>
      </c>
      <c r="G728" s="6">
        <v>55.98</v>
      </c>
      <c r="H728" s="61">
        <v>2.4</v>
      </c>
      <c r="I728" s="4" t="str">
        <f>VLOOKUP(A728,Effectif!B:J,6,0)</f>
        <v>Chloé BERTRAND</v>
      </c>
      <c r="J728" s="4" t="str">
        <f>VLOOKUP(A728,Effectif!B:J,8,0)</f>
        <v>Error PDL</v>
      </c>
    </row>
    <row r="729" spans="1:10" x14ac:dyDescent="0.25">
      <c r="A729" s="5" t="s">
        <v>443</v>
      </c>
      <c r="B729" s="4">
        <v>1034856672</v>
      </c>
      <c r="C729" s="7">
        <v>44987.588194444441</v>
      </c>
      <c r="D729" s="5" t="s">
        <v>6</v>
      </c>
      <c r="E729" s="4" t="s">
        <v>1052</v>
      </c>
      <c r="F729" s="4" t="s">
        <v>435</v>
      </c>
      <c r="G729" s="6">
        <v>50</v>
      </c>
      <c r="H729" s="61">
        <v>2.5</v>
      </c>
      <c r="I729" s="4" t="str">
        <f>VLOOKUP(A729,Effectif!B:J,6,0)</f>
        <v>Chloé BERTRAND</v>
      </c>
      <c r="J729" s="4" t="str">
        <f>VLOOKUP(A729,Effectif!B:J,8,0)</f>
        <v>Error PDL</v>
      </c>
    </row>
    <row r="730" spans="1:10" x14ac:dyDescent="0.25">
      <c r="A730" s="5" t="s">
        <v>443</v>
      </c>
      <c r="B730" s="4">
        <v>1034853949</v>
      </c>
      <c r="C730" s="7">
        <v>44987.474305555559</v>
      </c>
      <c r="D730" s="5" t="s">
        <v>6</v>
      </c>
      <c r="E730" s="4" t="s">
        <v>1052</v>
      </c>
      <c r="F730" s="4" t="s">
        <v>416</v>
      </c>
      <c r="G730" s="6">
        <v>14.92</v>
      </c>
      <c r="H730" s="61">
        <v>2.6</v>
      </c>
      <c r="I730" s="4" t="str">
        <f>VLOOKUP(A730,Effectif!B:J,6,0)</f>
        <v>Chloé BERTRAND</v>
      </c>
      <c r="J730" s="4" t="str">
        <f>VLOOKUP(A730,Effectif!B:J,8,0)</f>
        <v>Error PDL</v>
      </c>
    </row>
    <row r="731" spans="1:10" x14ac:dyDescent="0.25">
      <c r="A731" s="5" t="s">
        <v>443</v>
      </c>
      <c r="B731" s="4">
        <v>1034848792</v>
      </c>
      <c r="C731" s="7">
        <v>44987.685416666667</v>
      </c>
      <c r="D731" s="5" t="s">
        <v>7</v>
      </c>
      <c r="E731" s="4" t="s">
        <v>1052</v>
      </c>
      <c r="F731" s="4" t="s">
        <v>417</v>
      </c>
      <c r="G731" s="6">
        <v>225.6</v>
      </c>
      <c r="H731" s="61">
        <v>2.5</v>
      </c>
      <c r="I731" s="4" t="str">
        <f>VLOOKUP(A731,Effectif!B:J,6,0)</f>
        <v>Chloé BERTRAND</v>
      </c>
      <c r="J731" s="4" t="str">
        <f>VLOOKUP(A731,Effectif!B:J,8,0)</f>
        <v>Error PDL</v>
      </c>
    </row>
    <row r="732" spans="1:10" x14ac:dyDescent="0.25">
      <c r="A732" s="5" t="s">
        <v>443</v>
      </c>
      <c r="B732" s="4">
        <v>1034851343</v>
      </c>
      <c r="C732" s="7">
        <v>44987.569444444445</v>
      </c>
      <c r="D732" s="5" t="s">
        <v>7</v>
      </c>
      <c r="E732" s="4" t="s">
        <v>1052</v>
      </c>
      <c r="F732" s="4" t="s">
        <v>418</v>
      </c>
      <c r="G732" s="6">
        <v>41.77</v>
      </c>
      <c r="H732" s="61">
        <v>3</v>
      </c>
      <c r="I732" s="4" t="str">
        <f>VLOOKUP(A732,Effectif!B:J,6,0)</f>
        <v>Chloé BERTRAND</v>
      </c>
      <c r="J732" s="4" t="str">
        <f>VLOOKUP(A732,Effectif!B:J,8,0)</f>
        <v>Error PDL</v>
      </c>
    </row>
    <row r="733" spans="1:10" x14ac:dyDescent="0.25">
      <c r="A733" s="5" t="s">
        <v>443</v>
      </c>
      <c r="B733" s="4">
        <v>1034847378</v>
      </c>
      <c r="C733" s="7">
        <v>44987.61041666667</v>
      </c>
      <c r="D733" s="5" t="s">
        <v>7</v>
      </c>
      <c r="E733" s="4" t="s">
        <v>1052</v>
      </c>
      <c r="F733" s="4" t="s">
        <v>419</v>
      </c>
      <c r="G733" s="6">
        <v>100</v>
      </c>
      <c r="H733" s="61">
        <v>6.4</v>
      </c>
      <c r="I733" s="4" t="str">
        <f>VLOOKUP(A733,Effectif!B:J,6,0)</f>
        <v>Chloé BERTRAND</v>
      </c>
      <c r="J733" s="4" t="str">
        <f>VLOOKUP(A733,Effectif!B:J,8,0)</f>
        <v>Error PDL</v>
      </c>
    </row>
    <row r="734" spans="1:10" x14ac:dyDescent="0.25">
      <c r="A734" s="5" t="s">
        <v>443</v>
      </c>
      <c r="B734" s="4">
        <v>1034852941</v>
      </c>
      <c r="C734" s="7">
        <v>44987.434027777781</v>
      </c>
      <c r="D734" s="5" t="s">
        <v>6</v>
      </c>
      <c r="E734" s="4" t="s">
        <v>1052</v>
      </c>
      <c r="F734" s="4" t="s">
        <v>420</v>
      </c>
      <c r="G734" s="6">
        <v>39.340000000000003</v>
      </c>
      <c r="H734" s="61">
        <v>6.7</v>
      </c>
      <c r="I734" s="4" t="str">
        <f>VLOOKUP(A734,Effectif!B:J,6,0)</f>
        <v>Chloé BERTRAND</v>
      </c>
      <c r="J734" s="4" t="str">
        <f>VLOOKUP(A734,Effectif!B:J,8,0)</f>
        <v>Error PDL</v>
      </c>
    </row>
    <row r="735" spans="1:10" x14ac:dyDescent="0.25">
      <c r="A735" s="5" t="s">
        <v>443</v>
      </c>
      <c r="B735" s="4">
        <v>1034852551</v>
      </c>
      <c r="C735" s="7">
        <v>44987.686805555553</v>
      </c>
      <c r="D735" s="5" t="s">
        <v>6</v>
      </c>
      <c r="E735" s="4" t="s">
        <v>1052</v>
      </c>
      <c r="F735" s="4" t="s">
        <v>421</v>
      </c>
      <c r="G735" s="6">
        <v>125.6</v>
      </c>
      <c r="H735" s="61">
        <v>5.2</v>
      </c>
      <c r="I735" s="4" t="str">
        <f>VLOOKUP(A735,Effectif!B:J,6,0)</f>
        <v>Chloé BERTRAND</v>
      </c>
      <c r="J735" s="4" t="str">
        <f>VLOOKUP(A735,Effectif!B:J,8,0)</f>
        <v>Error PDL</v>
      </c>
    </row>
    <row r="736" spans="1:10" x14ac:dyDescent="0.25">
      <c r="A736" s="5" t="s">
        <v>443</v>
      </c>
      <c r="B736" s="4">
        <v>1034866729</v>
      </c>
      <c r="C736" s="7">
        <v>44987.436111111114</v>
      </c>
      <c r="D736" s="5" t="s">
        <v>6</v>
      </c>
      <c r="E736" s="4" t="s">
        <v>1052</v>
      </c>
      <c r="F736" s="4" t="s">
        <v>422</v>
      </c>
      <c r="G736" s="6">
        <v>20</v>
      </c>
      <c r="H736" s="61">
        <v>2.2999999999999998</v>
      </c>
      <c r="I736" s="4" t="str">
        <f>VLOOKUP(A736,Effectif!B:J,6,0)</f>
        <v>Chloé BERTRAND</v>
      </c>
      <c r="J736" s="4" t="str">
        <f>VLOOKUP(A736,Effectif!B:J,8,0)</f>
        <v>Error PDL</v>
      </c>
    </row>
    <row r="737" spans="1:10" x14ac:dyDescent="0.25">
      <c r="A737" s="5" t="s">
        <v>443</v>
      </c>
      <c r="B737" s="4">
        <v>1034844687</v>
      </c>
      <c r="C737" s="7">
        <v>44987.439583333333</v>
      </c>
      <c r="D737" s="5" t="s">
        <v>6</v>
      </c>
      <c r="E737" s="4" t="s">
        <v>1052</v>
      </c>
      <c r="F737" s="4" t="s">
        <v>423</v>
      </c>
      <c r="G737" s="6">
        <v>80</v>
      </c>
      <c r="H737" s="61">
        <v>4.4000000000000004</v>
      </c>
      <c r="I737" s="4" t="str">
        <f>VLOOKUP(A737,Effectif!B:J,6,0)</f>
        <v>Chloé BERTRAND</v>
      </c>
      <c r="J737" s="4" t="str">
        <f>VLOOKUP(A737,Effectif!B:J,8,0)</f>
        <v>Error PDL</v>
      </c>
    </row>
    <row r="738" spans="1:10" x14ac:dyDescent="0.25">
      <c r="A738" s="5" t="s">
        <v>443</v>
      </c>
      <c r="B738" s="4">
        <v>1034855879</v>
      </c>
      <c r="C738" s="7">
        <v>44987.6</v>
      </c>
      <c r="D738" s="5" t="s">
        <v>6</v>
      </c>
      <c r="E738" s="4" t="s">
        <v>1052</v>
      </c>
      <c r="F738" s="4" t="s">
        <v>424</v>
      </c>
      <c r="G738" s="6">
        <v>150</v>
      </c>
      <c r="H738" s="61">
        <v>2</v>
      </c>
      <c r="I738" s="4" t="str">
        <f>VLOOKUP(A738,Effectif!B:J,6,0)</f>
        <v>Chloé BERTRAND</v>
      </c>
      <c r="J738" s="4" t="str">
        <f>VLOOKUP(A738,Effectif!B:J,8,0)</f>
        <v>Error PDL</v>
      </c>
    </row>
    <row r="739" spans="1:10" x14ac:dyDescent="0.25">
      <c r="A739" s="5" t="s">
        <v>443</v>
      </c>
      <c r="B739" s="4">
        <v>1034866725</v>
      </c>
      <c r="C739" s="7">
        <v>44987.647222222222</v>
      </c>
      <c r="D739" s="5" t="s">
        <v>6</v>
      </c>
      <c r="E739" s="4" t="s">
        <v>1052</v>
      </c>
      <c r="F739" s="4" t="s">
        <v>425</v>
      </c>
      <c r="G739" s="6">
        <v>400</v>
      </c>
      <c r="H739" s="61">
        <v>4.9000000000000004</v>
      </c>
      <c r="I739" s="4" t="str">
        <f>VLOOKUP(A739,Effectif!B:J,6,0)</f>
        <v>Chloé BERTRAND</v>
      </c>
      <c r="J739" s="4" t="str">
        <f>VLOOKUP(A739,Effectif!B:J,8,0)</f>
        <v>Error PDL</v>
      </c>
    </row>
    <row r="740" spans="1:10" x14ac:dyDescent="0.25">
      <c r="A740" s="5" t="s">
        <v>443</v>
      </c>
      <c r="B740" s="4">
        <v>1034842760</v>
      </c>
      <c r="C740" s="7">
        <v>44987.512499999997</v>
      </c>
      <c r="D740" s="5" t="s">
        <v>6</v>
      </c>
      <c r="E740" s="4" t="s">
        <v>1052</v>
      </c>
      <c r="F740" s="4" t="s">
        <v>426</v>
      </c>
      <c r="G740" s="6">
        <v>61.61</v>
      </c>
      <c r="H740" s="61">
        <v>7</v>
      </c>
      <c r="I740" s="4" t="str">
        <f>VLOOKUP(A740,Effectif!B:J,6,0)</f>
        <v>Chloé BERTRAND</v>
      </c>
      <c r="J740" s="4" t="str">
        <f>VLOOKUP(A740,Effectif!B:J,8,0)</f>
        <v>Error PDL</v>
      </c>
    </row>
    <row r="741" spans="1:10" x14ac:dyDescent="0.25">
      <c r="A741" s="5" t="s">
        <v>443</v>
      </c>
      <c r="B741" s="4">
        <v>1034863955</v>
      </c>
      <c r="C741" s="7">
        <v>44987.693749999999</v>
      </c>
      <c r="D741" s="5" t="s">
        <v>6</v>
      </c>
      <c r="E741" s="4" t="s">
        <v>1052</v>
      </c>
      <c r="F741" s="4" t="s">
        <v>427</v>
      </c>
      <c r="G741" s="6">
        <v>139.87</v>
      </c>
      <c r="H741" s="61">
        <v>2.9</v>
      </c>
      <c r="I741" s="4" t="str">
        <f>VLOOKUP(A741,Effectif!B:J,6,0)</f>
        <v>Chloé BERTRAND</v>
      </c>
      <c r="J741" s="4" t="str">
        <f>VLOOKUP(A741,Effectif!B:J,8,0)</f>
        <v>Error PDL</v>
      </c>
    </row>
    <row r="742" spans="1:10" x14ac:dyDescent="0.25">
      <c r="A742" s="5" t="s">
        <v>443</v>
      </c>
      <c r="B742" s="4">
        <v>1034861323</v>
      </c>
      <c r="C742" s="7">
        <v>44987.621527777781</v>
      </c>
      <c r="D742" s="5" t="s">
        <v>6</v>
      </c>
      <c r="E742" s="4" t="s">
        <v>1052</v>
      </c>
      <c r="F742" s="4" t="s">
        <v>428</v>
      </c>
      <c r="G742" s="6">
        <v>40</v>
      </c>
      <c r="H742" s="61">
        <v>5.8</v>
      </c>
      <c r="I742" s="4" t="str">
        <f>VLOOKUP(A742,Effectif!B:J,6,0)</f>
        <v>Chloé BERTRAND</v>
      </c>
      <c r="J742" s="4" t="str">
        <f>VLOOKUP(A742,Effectif!B:J,8,0)</f>
        <v>Error PDL</v>
      </c>
    </row>
    <row r="743" spans="1:10" x14ac:dyDescent="0.25">
      <c r="A743" s="5" t="s">
        <v>443</v>
      </c>
      <c r="B743" s="4">
        <v>1034857475</v>
      </c>
      <c r="C743" s="7">
        <v>44987.441666666666</v>
      </c>
      <c r="D743" s="5" t="s">
        <v>7</v>
      </c>
      <c r="E743" s="4" t="s">
        <v>1052</v>
      </c>
      <c r="F743" s="4" t="s">
        <v>429</v>
      </c>
      <c r="G743" s="6">
        <v>143</v>
      </c>
      <c r="H743" s="61">
        <v>6.9</v>
      </c>
      <c r="I743" s="4" t="str">
        <f>VLOOKUP(A743,Effectif!B:J,6,0)</f>
        <v>Chloé BERTRAND</v>
      </c>
      <c r="J743" s="4" t="str">
        <f>VLOOKUP(A743,Effectif!B:J,8,0)</f>
        <v>Error PDL</v>
      </c>
    </row>
    <row r="744" spans="1:10" x14ac:dyDescent="0.25">
      <c r="A744" s="5" t="s">
        <v>443</v>
      </c>
      <c r="B744" s="4">
        <v>1034867630</v>
      </c>
      <c r="C744" s="7">
        <v>44987.73541666667</v>
      </c>
      <c r="D744" s="5" t="s">
        <v>6</v>
      </c>
      <c r="E744" s="4" t="s">
        <v>1052</v>
      </c>
      <c r="F744" s="4" t="s">
        <v>430</v>
      </c>
      <c r="G744" s="6">
        <v>145.36000000000001</v>
      </c>
      <c r="H744" s="61">
        <v>5.5</v>
      </c>
      <c r="I744" s="4" t="str">
        <f>VLOOKUP(A744,Effectif!B:J,6,0)</f>
        <v>Chloé BERTRAND</v>
      </c>
      <c r="J744" s="4" t="str">
        <f>VLOOKUP(A744,Effectif!B:J,8,0)</f>
        <v>Error PDL</v>
      </c>
    </row>
    <row r="745" spans="1:10" x14ac:dyDescent="0.25">
      <c r="A745" s="5" t="s">
        <v>443</v>
      </c>
      <c r="B745" s="4">
        <v>1034855753</v>
      </c>
      <c r="C745" s="7">
        <v>44987.570833333331</v>
      </c>
      <c r="D745" s="5" t="s">
        <v>7</v>
      </c>
      <c r="E745" s="4" t="s">
        <v>1052</v>
      </c>
      <c r="F745" s="4" t="s">
        <v>431</v>
      </c>
      <c r="G745" s="6">
        <v>20.77</v>
      </c>
      <c r="H745" s="61">
        <v>5.8</v>
      </c>
      <c r="I745" s="4" t="str">
        <f>VLOOKUP(A745,Effectif!B:J,6,0)</f>
        <v>Chloé BERTRAND</v>
      </c>
      <c r="J745" s="4" t="str">
        <f>VLOOKUP(A745,Effectif!B:J,8,0)</f>
        <v>Error PDL</v>
      </c>
    </row>
    <row r="746" spans="1:10" x14ac:dyDescent="0.25">
      <c r="A746" s="5" t="s">
        <v>443</v>
      </c>
      <c r="B746" s="4">
        <v>1034856766</v>
      </c>
      <c r="C746" s="7">
        <v>44987.723611111112</v>
      </c>
      <c r="D746" s="5" t="s">
        <v>6</v>
      </c>
      <c r="E746" s="4" t="s">
        <v>1052</v>
      </c>
      <c r="F746" s="4" t="s">
        <v>432</v>
      </c>
      <c r="G746" s="6">
        <v>100</v>
      </c>
      <c r="H746" s="61">
        <v>3</v>
      </c>
      <c r="I746" s="4" t="str">
        <f>VLOOKUP(A746,Effectif!B:J,6,0)</f>
        <v>Chloé BERTRAND</v>
      </c>
      <c r="J746" s="4" t="str">
        <f>VLOOKUP(A746,Effectif!B:J,8,0)</f>
        <v>Error PDL</v>
      </c>
    </row>
    <row r="747" spans="1:10" x14ac:dyDescent="0.25">
      <c r="A747" s="5" t="s">
        <v>443</v>
      </c>
      <c r="B747" s="4">
        <v>1034846067</v>
      </c>
      <c r="C747" s="7">
        <v>44987.431944444441</v>
      </c>
      <c r="D747" s="5" t="s">
        <v>6</v>
      </c>
      <c r="E747" s="4" t="s">
        <v>1052</v>
      </c>
      <c r="F747" s="4" t="s">
        <v>433</v>
      </c>
      <c r="G747" s="6">
        <v>96.79</v>
      </c>
      <c r="H747" s="61">
        <v>4.7</v>
      </c>
      <c r="I747" s="4" t="str">
        <f>VLOOKUP(A747,Effectif!B:J,6,0)</f>
        <v>Chloé BERTRAND</v>
      </c>
      <c r="J747" s="4" t="str">
        <f>VLOOKUP(A747,Effectif!B:J,8,0)</f>
        <v>Error PDL</v>
      </c>
    </row>
    <row r="748" spans="1:10" x14ac:dyDescent="0.25">
      <c r="A748" s="5" t="s">
        <v>443</v>
      </c>
      <c r="B748" s="4">
        <v>1034860207</v>
      </c>
      <c r="C748" s="7">
        <v>44987.459722222222</v>
      </c>
      <c r="D748" s="5" t="s">
        <v>6</v>
      </c>
      <c r="E748" s="4" t="s">
        <v>1052</v>
      </c>
      <c r="F748" s="4" t="s">
        <v>434</v>
      </c>
      <c r="G748" s="6">
        <v>95</v>
      </c>
      <c r="H748" s="61">
        <v>3</v>
      </c>
      <c r="I748" s="4" t="str">
        <f>VLOOKUP(A748,Effectif!B:J,6,0)</f>
        <v>Chloé BERTRAND</v>
      </c>
      <c r="J748" s="4" t="str">
        <f>VLOOKUP(A748,Effectif!B:J,8,0)</f>
        <v>Error PDL</v>
      </c>
    </row>
    <row r="749" spans="1:10" x14ac:dyDescent="0.25">
      <c r="A749" s="5" t="s">
        <v>443</v>
      </c>
      <c r="B749" s="4">
        <v>1034857907</v>
      </c>
      <c r="C749" s="7">
        <v>44987.601388888892</v>
      </c>
      <c r="D749" s="5" t="s">
        <v>6</v>
      </c>
      <c r="E749" s="4" t="s">
        <v>1052</v>
      </c>
      <c r="F749" s="4" t="s">
        <v>435</v>
      </c>
      <c r="G749" s="6">
        <v>78.72</v>
      </c>
      <c r="H749" s="61">
        <v>3.7</v>
      </c>
      <c r="I749" s="4" t="str">
        <f>VLOOKUP(A749,Effectif!B:J,6,0)</f>
        <v>Chloé BERTRAND</v>
      </c>
      <c r="J749" s="4" t="str">
        <f>VLOOKUP(A749,Effectif!B:J,8,0)</f>
        <v>Error PDL</v>
      </c>
    </row>
    <row r="750" spans="1:10" x14ac:dyDescent="0.25">
      <c r="A750" s="5" t="s">
        <v>443</v>
      </c>
      <c r="B750" s="4">
        <v>1034859315</v>
      </c>
      <c r="C750" s="7">
        <v>44987.77847222222</v>
      </c>
      <c r="D750" s="5" t="s">
        <v>7</v>
      </c>
      <c r="E750" s="4" t="s">
        <v>1052</v>
      </c>
      <c r="F750" s="4" t="s">
        <v>416</v>
      </c>
      <c r="G750" s="6">
        <v>16.13</v>
      </c>
      <c r="H750" s="61">
        <v>6.8</v>
      </c>
      <c r="I750" s="4" t="str">
        <f>VLOOKUP(A750,Effectif!B:J,6,0)</f>
        <v>Chloé BERTRAND</v>
      </c>
      <c r="J750" s="4" t="str">
        <f>VLOOKUP(A750,Effectif!B:J,8,0)</f>
        <v>Error PDL</v>
      </c>
    </row>
    <row r="751" spans="1:10" x14ac:dyDescent="0.25">
      <c r="A751" s="5" t="s">
        <v>443</v>
      </c>
      <c r="B751" s="4">
        <v>1034850497</v>
      </c>
      <c r="C751" s="7">
        <v>44987.752083333333</v>
      </c>
      <c r="D751" s="5" t="s">
        <v>7</v>
      </c>
      <c r="E751" s="4" t="s">
        <v>1052</v>
      </c>
      <c r="F751" s="4" t="s">
        <v>417</v>
      </c>
      <c r="G751" s="6">
        <v>43</v>
      </c>
      <c r="H751" s="61">
        <v>6.5</v>
      </c>
      <c r="I751" s="4" t="str">
        <f>VLOOKUP(A751,Effectif!B:J,6,0)</f>
        <v>Chloé BERTRAND</v>
      </c>
      <c r="J751" s="4" t="str">
        <f>VLOOKUP(A751,Effectif!B:J,8,0)</f>
        <v>Error PDL</v>
      </c>
    </row>
    <row r="752" spans="1:10" x14ac:dyDescent="0.25">
      <c r="A752" s="5" t="s">
        <v>443</v>
      </c>
      <c r="B752" s="4">
        <v>1034847396</v>
      </c>
      <c r="C752" s="7">
        <v>44987.492361111108</v>
      </c>
      <c r="D752" s="5" t="s">
        <v>6</v>
      </c>
      <c r="E752" s="4" t="s">
        <v>1052</v>
      </c>
      <c r="F752" s="4" t="s">
        <v>418</v>
      </c>
      <c r="G752" s="6">
        <v>52.14</v>
      </c>
      <c r="H752" s="61">
        <v>1.2</v>
      </c>
      <c r="I752" s="4" t="str">
        <f>VLOOKUP(A752,Effectif!B:J,6,0)</f>
        <v>Chloé BERTRAND</v>
      </c>
      <c r="J752" s="4" t="str">
        <f>VLOOKUP(A752,Effectif!B:J,8,0)</f>
        <v>Error PDL</v>
      </c>
    </row>
    <row r="753" spans="1:10" x14ac:dyDescent="0.25">
      <c r="A753" s="5" t="s">
        <v>443</v>
      </c>
      <c r="B753" s="4">
        <v>1034862757</v>
      </c>
      <c r="C753" s="7">
        <v>44987.481944444444</v>
      </c>
      <c r="D753" s="5" t="s">
        <v>6</v>
      </c>
      <c r="E753" s="4" t="s">
        <v>1052</v>
      </c>
      <c r="F753" s="4" t="s">
        <v>419</v>
      </c>
      <c r="G753" s="6">
        <v>500</v>
      </c>
      <c r="H753" s="61">
        <v>7</v>
      </c>
      <c r="I753" s="4" t="str">
        <f>VLOOKUP(A753,Effectif!B:J,6,0)</f>
        <v>Chloé BERTRAND</v>
      </c>
      <c r="J753" s="4" t="str">
        <f>VLOOKUP(A753,Effectif!B:J,8,0)</f>
        <v>Error PDL</v>
      </c>
    </row>
    <row r="754" spans="1:10" x14ac:dyDescent="0.25">
      <c r="A754" s="5" t="s">
        <v>443</v>
      </c>
      <c r="B754" s="4">
        <v>1034857759</v>
      </c>
      <c r="C754" s="7">
        <v>44987.662499999999</v>
      </c>
      <c r="D754" s="5" t="s">
        <v>6</v>
      </c>
      <c r="E754" s="4" t="s">
        <v>1052</v>
      </c>
      <c r="F754" s="4" t="s">
        <v>420</v>
      </c>
      <c r="G754" s="6">
        <v>164.42</v>
      </c>
      <c r="H754" s="61">
        <v>4.8</v>
      </c>
      <c r="I754" s="4" t="str">
        <f>VLOOKUP(A754,Effectif!B:J,6,0)</f>
        <v>Chloé BERTRAND</v>
      </c>
      <c r="J754" s="4" t="str">
        <f>VLOOKUP(A754,Effectif!B:J,8,0)</f>
        <v>Error PDL</v>
      </c>
    </row>
    <row r="755" spans="1:10" x14ac:dyDescent="0.25">
      <c r="A755" s="5" t="s">
        <v>443</v>
      </c>
      <c r="B755" s="4">
        <v>1034854520</v>
      </c>
      <c r="C755" s="7">
        <v>44987.754861111112</v>
      </c>
      <c r="D755" s="5" t="s">
        <v>6</v>
      </c>
      <c r="E755" s="4" t="s">
        <v>1052</v>
      </c>
      <c r="F755" s="4" t="s">
        <v>421</v>
      </c>
      <c r="G755" s="6">
        <v>403.01</v>
      </c>
      <c r="H755" s="61">
        <v>3</v>
      </c>
      <c r="I755" s="4" t="str">
        <f>VLOOKUP(A755,Effectif!B:J,6,0)</f>
        <v>Chloé BERTRAND</v>
      </c>
      <c r="J755" s="4" t="str">
        <f>VLOOKUP(A755,Effectif!B:J,8,0)</f>
        <v>Error PDL</v>
      </c>
    </row>
    <row r="756" spans="1:10" x14ac:dyDescent="0.25">
      <c r="A756" s="5" t="s">
        <v>443</v>
      </c>
      <c r="B756" s="4">
        <v>1034867079</v>
      </c>
      <c r="C756" s="7">
        <v>44987.576388888891</v>
      </c>
      <c r="D756" s="5" t="s">
        <v>6</v>
      </c>
      <c r="E756" s="4" t="s">
        <v>1052</v>
      </c>
      <c r="F756" s="4" t="s">
        <v>422</v>
      </c>
      <c r="G756" s="6">
        <v>20</v>
      </c>
      <c r="H756" s="61">
        <v>2</v>
      </c>
      <c r="I756" s="4" t="str">
        <f>VLOOKUP(A756,Effectif!B:J,6,0)</f>
        <v>Chloé BERTRAND</v>
      </c>
      <c r="J756" s="4" t="str">
        <f>VLOOKUP(A756,Effectif!B:J,8,0)</f>
        <v>Error PDL</v>
      </c>
    </row>
    <row r="757" spans="1:10" x14ac:dyDescent="0.25">
      <c r="A757" s="5" t="s">
        <v>443</v>
      </c>
      <c r="B757" s="4">
        <v>1034865420</v>
      </c>
      <c r="C757" s="7">
        <v>44987.428472222222</v>
      </c>
      <c r="D757" s="5" t="s">
        <v>6</v>
      </c>
      <c r="E757" s="4" t="s">
        <v>1052</v>
      </c>
      <c r="F757" s="4" t="s">
        <v>423</v>
      </c>
      <c r="G757" s="6">
        <v>77</v>
      </c>
      <c r="H757" s="61">
        <v>5.5</v>
      </c>
      <c r="I757" s="4" t="str">
        <f>VLOOKUP(A757,Effectif!B:J,6,0)</f>
        <v>Chloé BERTRAND</v>
      </c>
      <c r="J757" s="4" t="str">
        <f>VLOOKUP(A757,Effectif!B:J,8,0)</f>
        <v>Error PDL</v>
      </c>
    </row>
    <row r="758" spans="1:10" x14ac:dyDescent="0.25">
      <c r="A758" s="5" t="s">
        <v>443</v>
      </c>
      <c r="B758" s="4">
        <v>1034843226</v>
      </c>
      <c r="C758" s="7">
        <v>44987.659722222219</v>
      </c>
      <c r="D758" s="5" t="s">
        <v>7</v>
      </c>
      <c r="E758" s="4" t="s">
        <v>1052</v>
      </c>
      <c r="F758" s="4" t="s">
        <v>424</v>
      </c>
      <c r="G758" s="6">
        <v>10</v>
      </c>
      <c r="H758" s="61">
        <v>2</v>
      </c>
      <c r="I758" s="4" t="str">
        <f>VLOOKUP(A758,Effectif!B:J,6,0)</f>
        <v>Chloé BERTRAND</v>
      </c>
      <c r="J758" s="4" t="str">
        <f>VLOOKUP(A758,Effectif!B:J,8,0)</f>
        <v>Error PDL</v>
      </c>
    </row>
    <row r="759" spans="1:10" x14ac:dyDescent="0.25">
      <c r="A759" s="5" t="s">
        <v>443</v>
      </c>
      <c r="B759" s="4">
        <v>1034862525</v>
      </c>
      <c r="C759" s="7">
        <v>44987.613194444442</v>
      </c>
      <c r="D759" s="5" t="s">
        <v>7</v>
      </c>
      <c r="E759" s="4" t="s">
        <v>1052</v>
      </c>
      <c r="F759" s="4" t="s">
        <v>425</v>
      </c>
      <c r="G759" s="6">
        <v>31</v>
      </c>
      <c r="H759" s="61">
        <v>2.2999999999999998</v>
      </c>
      <c r="I759" s="4" t="str">
        <f>VLOOKUP(A759,Effectif!B:J,6,0)</f>
        <v>Chloé BERTRAND</v>
      </c>
      <c r="J759" s="4" t="str">
        <f>VLOOKUP(A759,Effectif!B:J,8,0)</f>
        <v>Error PDL</v>
      </c>
    </row>
    <row r="760" spans="1:10" x14ac:dyDescent="0.25">
      <c r="A760" s="5" t="s">
        <v>442</v>
      </c>
      <c r="B760" s="4">
        <v>1034851102</v>
      </c>
      <c r="C760" s="7">
        <v>44987.4375</v>
      </c>
      <c r="D760" s="5" t="s">
        <v>6</v>
      </c>
      <c r="E760" s="4" t="s">
        <v>1052</v>
      </c>
      <c r="F760" s="4" t="s">
        <v>426</v>
      </c>
      <c r="G760" s="6">
        <v>98.58</v>
      </c>
      <c r="H760" s="61">
        <v>2.4</v>
      </c>
      <c r="I760" s="4" t="str">
        <f>VLOOKUP(A760,Effectif!B:J,6,0)</f>
        <v>Chloé BERTRAND</v>
      </c>
      <c r="J760" s="4" t="str">
        <f>VLOOKUP(A760,Effectif!B:J,8,0)</f>
        <v>Error PDL</v>
      </c>
    </row>
    <row r="761" spans="1:10" x14ac:dyDescent="0.25">
      <c r="A761" s="5" t="s">
        <v>443</v>
      </c>
      <c r="B761" s="4">
        <v>1034862416</v>
      </c>
      <c r="C761" s="7">
        <v>44987.538888888892</v>
      </c>
      <c r="D761" s="5" t="s">
        <v>6</v>
      </c>
      <c r="E761" s="4" t="s">
        <v>1052</v>
      </c>
      <c r="F761" s="4" t="s">
        <v>427</v>
      </c>
      <c r="G761" s="6">
        <v>50</v>
      </c>
      <c r="H761" s="61">
        <v>2.5</v>
      </c>
      <c r="I761" s="4" t="str">
        <f>VLOOKUP(A761,Effectif!B:J,6,0)</f>
        <v>Chloé BERTRAND</v>
      </c>
      <c r="J761" s="4" t="str">
        <f>VLOOKUP(A761,Effectif!B:J,8,0)</f>
        <v>Error PDL</v>
      </c>
    </row>
    <row r="762" spans="1:10" x14ac:dyDescent="0.25">
      <c r="A762" s="5" t="s">
        <v>444</v>
      </c>
      <c r="B762" s="4">
        <v>1034846842</v>
      </c>
      <c r="C762" s="7">
        <v>44987.548611111109</v>
      </c>
      <c r="D762" s="5" t="s">
        <v>6</v>
      </c>
      <c r="E762" s="4" t="s">
        <v>1052</v>
      </c>
      <c r="F762" s="4" t="s">
        <v>428</v>
      </c>
      <c r="G762" s="6">
        <v>93.14</v>
      </c>
      <c r="H762" s="61">
        <v>2.6</v>
      </c>
      <c r="I762" s="4" t="str">
        <f>VLOOKUP(A762,Effectif!B:J,6,0)</f>
        <v>Chloé BERTRAND</v>
      </c>
      <c r="J762" s="4" t="str">
        <f>VLOOKUP(A762,Effectif!B:J,8,0)</f>
        <v>Error PDL</v>
      </c>
    </row>
    <row r="763" spans="1:10" x14ac:dyDescent="0.25">
      <c r="A763" s="5" t="s">
        <v>445</v>
      </c>
      <c r="B763" s="4">
        <v>1034854338</v>
      </c>
      <c r="C763" s="7">
        <v>44987.602777777778</v>
      </c>
      <c r="D763" s="5" t="s">
        <v>6</v>
      </c>
      <c r="E763" s="4" t="s">
        <v>1052</v>
      </c>
      <c r="F763" s="4" t="s">
        <v>429</v>
      </c>
      <c r="G763" s="6">
        <v>117</v>
      </c>
      <c r="H763" s="61">
        <v>2.5</v>
      </c>
      <c r="I763" s="4" t="str">
        <f>VLOOKUP(A763,Effectif!B:J,6,0)</f>
        <v>Chloé BERTRAND</v>
      </c>
      <c r="J763" s="4" t="str">
        <f>VLOOKUP(A763,Effectif!B:J,8,0)</f>
        <v>Error PDL</v>
      </c>
    </row>
    <row r="764" spans="1:10" x14ac:dyDescent="0.25">
      <c r="A764" s="5" t="s">
        <v>446</v>
      </c>
      <c r="B764" s="4">
        <v>1034862524</v>
      </c>
      <c r="C764" s="7">
        <v>44987.62222222222</v>
      </c>
      <c r="D764" s="5" t="s">
        <v>6</v>
      </c>
      <c r="E764" s="4" t="s">
        <v>1052</v>
      </c>
      <c r="F764" s="4" t="s">
        <v>430</v>
      </c>
      <c r="G764" s="6">
        <v>30</v>
      </c>
      <c r="H764" s="61">
        <v>3</v>
      </c>
      <c r="I764" s="4" t="str">
        <f>VLOOKUP(A764,Effectif!B:J,6,0)</f>
        <v>Chloé BERTRAND</v>
      </c>
      <c r="J764" s="4" t="str">
        <f>VLOOKUP(A764,Effectif!B:J,8,0)</f>
        <v>Error PDL</v>
      </c>
    </row>
    <row r="765" spans="1:10" x14ac:dyDescent="0.25">
      <c r="A765" s="5" t="s">
        <v>447</v>
      </c>
      <c r="B765" s="4">
        <v>1034865573</v>
      </c>
      <c r="C765" s="7">
        <v>44987.638194444444</v>
      </c>
      <c r="D765" s="5" t="s">
        <v>6</v>
      </c>
      <c r="E765" s="4" t="s">
        <v>1052</v>
      </c>
      <c r="F765" s="4" t="s">
        <v>431</v>
      </c>
      <c r="G765" s="6">
        <v>134.27000000000001</v>
      </c>
      <c r="H765" s="61">
        <v>6.4</v>
      </c>
      <c r="I765" s="4" t="str">
        <f>VLOOKUP(A765,Effectif!B:J,6,0)</f>
        <v>Chloé BERTRAND</v>
      </c>
      <c r="J765" s="4" t="str">
        <f>VLOOKUP(A765,Effectif!B:J,8,0)</f>
        <v>Error PDL</v>
      </c>
    </row>
    <row r="766" spans="1:10" x14ac:dyDescent="0.25">
      <c r="A766" s="5" t="s">
        <v>448</v>
      </c>
      <c r="B766" s="4">
        <v>1034849411</v>
      </c>
      <c r="C766" s="7">
        <v>44987.681944444441</v>
      </c>
      <c r="D766" s="5" t="s">
        <v>6</v>
      </c>
      <c r="E766" s="4" t="s">
        <v>1052</v>
      </c>
      <c r="F766" s="4" t="s">
        <v>432</v>
      </c>
      <c r="G766" s="6">
        <v>192</v>
      </c>
      <c r="H766" s="61">
        <v>6.7</v>
      </c>
      <c r="I766" s="4" t="str">
        <f>VLOOKUP(A766,Effectif!B:J,6,0)</f>
        <v>Chloé BERTRAND</v>
      </c>
      <c r="J766" s="4" t="str">
        <f>VLOOKUP(A766,Effectif!B:J,8,0)</f>
        <v>Error PDL</v>
      </c>
    </row>
    <row r="767" spans="1:10" x14ac:dyDescent="0.25">
      <c r="A767" s="5" t="s">
        <v>449</v>
      </c>
      <c r="B767" s="4">
        <v>1034867400</v>
      </c>
      <c r="C767" s="7">
        <v>44987.709722222222</v>
      </c>
      <c r="D767" s="5" t="s">
        <v>6</v>
      </c>
      <c r="E767" s="4" t="s">
        <v>1052</v>
      </c>
      <c r="F767" s="4" t="s">
        <v>433</v>
      </c>
      <c r="G767" s="6">
        <v>150.66999999999999</v>
      </c>
      <c r="H767" s="61">
        <v>5.2</v>
      </c>
      <c r="I767" s="4" t="str">
        <f>VLOOKUP(A767,Effectif!B:J,6,0)</f>
        <v>Chloé BERTRAND</v>
      </c>
      <c r="J767" s="4" t="str">
        <f>VLOOKUP(A767,Effectif!B:J,8,0)</f>
        <v>BOC</v>
      </c>
    </row>
    <row r="768" spans="1:10" x14ac:dyDescent="0.25">
      <c r="A768" s="5" t="s">
        <v>450</v>
      </c>
      <c r="B768" s="4">
        <v>1034855026</v>
      </c>
      <c r="C768" s="7">
        <v>44987.715277777781</v>
      </c>
      <c r="D768" s="5" t="s">
        <v>6</v>
      </c>
      <c r="E768" s="4" t="s">
        <v>1052</v>
      </c>
      <c r="F768" s="4" t="s">
        <v>434</v>
      </c>
      <c r="G768" s="6">
        <v>10</v>
      </c>
      <c r="H768" s="61">
        <v>2.2999999999999998</v>
      </c>
      <c r="I768" s="4" t="str">
        <f>VLOOKUP(A768,Effectif!B:J,6,0)</f>
        <v>Chloé BERTRAND</v>
      </c>
      <c r="J768" s="4" t="str">
        <f>VLOOKUP(A768,Effectif!B:J,8,0)</f>
        <v>REC</v>
      </c>
    </row>
    <row r="769" spans="1:10" x14ac:dyDescent="0.25">
      <c r="A769" s="5" t="s">
        <v>451</v>
      </c>
      <c r="B769" s="4">
        <v>1034854334</v>
      </c>
      <c r="C769" s="7">
        <v>44987.722222222219</v>
      </c>
      <c r="D769" s="5" t="s">
        <v>6</v>
      </c>
      <c r="E769" s="4" t="s">
        <v>1052</v>
      </c>
      <c r="F769" s="4" t="s">
        <v>435</v>
      </c>
      <c r="G769" s="6">
        <v>38.17</v>
      </c>
      <c r="H769" s="61">
        <v>4.4000000000000004</v>
      </c>
      <c r="I769" s="4" t="str">
        <f>VLOOKUP(A769,Effectif!B:J,6,0)</f>
        <v>Chloé BERTRAND</v>
      </c>
      <c r="J769" s="4" t="str">
        <f>VLOOKUP(A769,Effectif!B:J,8,0)</f>
        <v>REC</v>
      </c>
    </row>
    <row r="770" spans="1:10" x14ac:dyDescent="0.25">
      <c r="A770" s="5" t="s">
        <v>452</v>
      </c>
      <c r="B770" s="4">
        <v>1034866469</v>
      </c>
      <c r="C770" s="7">
        <v>44987.744444444441</v>
      </c>
      <c r="D770" s="5" t="s">
        <v>6</v>
      </c>
      <c r="E770" s="4" t="s">
        <v>1052</v>
      </c>
      <c r="F770" s="4" t="s">
        <v>416</v>
      </c>
      <c r="G770" s="6">
        <v>71.12</v>
      </c>
      <c r="H770" s="61">
        <v>2</v>
      </c>
      <c r="I770" s="4" t="str">
        <f>VLOOKUP(A770,Effectif!B:J,6,0)</f>
        <v>Chloé BERTRAND</v>
      </c>
      <c r="J770" s="4" t="str">
        <f>VLOOKUP(A770,Effectif!B:J,8,0)</f>
        <v>FOC</v>
      </c>
    </row>
    <row r="771" spans="1:10" x14ac:dyDescent="0.25">
      <c r="A771" s="5" t="s">
        <v>453</v>
      </c>
      <c r="B771" s="4">
        <v>1034851626</v>
      </c>
      <c r="C771" s="7">
        <v>44987.754166666666</v>
      </c>
      <c r="D771" s="5" t="s">
        <v>6</v>
      </c>
      <c r="E771" s="4" t="s">
        <v>1052</v>
      </c>
      <c r="F771" s="4" t="s">
        <v>417</v>
      </c>
      <c r="G771" s="6">
        <v>74.12</v>
      </c>
      <c r="H771" s="61">
        <v>4.9000000000000004</v>
      </c>
      <c r="I771" s="4" t="str">
        <f>VLOOKUP(A771,Effectif!B:J,6,0)</f>
        <v>Chloé BERTRAND</v>
      </c>
      <c r="J771" s="4" t="str">
        <f>VLOOKUP(A771,Effectif!B:J,8,0)</f>
        <v>FOC</v>
      </c>
    </row>
    <row r="772" spans="1:10" x14ac:dyDescent="0.25">
      <c r="A772" s="5" t="s">
        <v>454</v>
      </c>
      <c r="B772" s="4">
        <v>1034862055</v>
      </c>
      <c r="C772" s="7">
        <v>44987.579861111109</v>
      </c>
      <c r="D772" s="5" t="s">
        <v>6</v>
      </c>
      <c r="E772" s="4" t="s">
        <v>1052</v>
      </c>
      <c r="F772" s="4" t="s">
        <v>418</v>
      </c>
      <c r="G772" s="6">
        <v>166</v>
      </c>
      <c r="H772" s="61">
        <v>7</v>
      </c>
      <c r="I772" s="4" t="str">
        <f>VLOOKUP(A772,Effectif!B:J,6,0)</f>
        <v>Chloé BERTRAND</v>
      </c>
      <c r="J772" s="4" t="str">
        <f>VLOOKUP(A772,Effectif!B:J,8,0)</f>
        <v>FOC</v>
      </c>
    </row>
    <row r="773" spans="1:10" x14ac:dyDescent="0.25">
      <c r="A773" s="5" t="s">
        <v>455</v>
      </c>
      <c r="B773" s="4">
        <v>1034865749</v>
      </c>
      <c r="C773" s="7">
        <v>44987.659722222219</v>
      </c>
      <c r="D773" s="5" t="s">
        <v>6</v>
      </c>
      <c r="E773" s="4" t="s">
        <v>1052</v>
      </c>
      <c r="F773" s="4" t="s">
        <v>419</v>
      </c>
      <c r="G773" s="6">
        <v>71.36</v>
      </c>
      <c r="H773" s="61">
        <v>2.9</v>
      </c>
      <c r="I773" s="4" t="str">
        <f>VLOOKUP(A773,Effectif!B:J,6,0)</f>
        <v>Chloé BERTRAND</v>
      </c>
      <c r="J773" s="4" t="str">
        <f>VLOOKUP(A773,Effectif!B:J,8,0)</f>
        <v>FOC</v>
      </c>
    </row>
    <row r="774" spans="1:10" x14ac:dyDescent="0.25">
      <c r="A774" s="5" t="s">
        <v>456</v>
      </c>
      <c r="B774" s="4">
        <v>1034866707</v>
      </c>
      <c r="C774" s="7">
        <v>44987.521527777775</v>
      </c>
      <c r="D774" s="5" t="s">
        <v>6</v>
      </c>
      <c r="E774" s="4" t="s">
        <v>1052</v>
      </c>
      <c r="F774" s="4" t="s">
        <v>420</v>
      </c>
      <c r="G774" s="6">
        <v>145.16999999999999</v>
      </c>
      <c r="H774" s="61">
        <v>5.8</v>
      </c>
      <c r="I774" s="4" t="str">
        <f>VLOOKUP(A774,Effectif!B:J,6,0)</f>
        <v>Chloé BERTRAND</v>
      </c>
      <c r="J774" s="4" t="str">
        <f>VLOOKUP(A774,Effectif!B:J,8,0)</f>
        <v>BO</v>
      </c>
    </row>
    <row r="775" spans="1:10" x14ac:dyDescent="0.25">
      <c r="A775" s="5" t="s">
        <v>457</v>
      </c>
      <c r="B775" s="4">
        <v>1034843551</v>
      </c>
      <c r="C775" s="7">
        <v>44987.49722222222</v>
      </c>
      <c r="D775" s="5" t="s">
        <v>6</v>
      </c>
      <c r="E775" s="4" t="s">
        <v>1052</v>
      </c>
      <c r="F775" s="4" t="s">
        <v>421</v>
      </c>
      <c r="G775" s="6">
        <v>49.31</v>
      </c>
      <c r="H775" s="61">
        <v>6.9</v>
      </c>
      <c r="I775" s="4" t="str">
        <f>VLOOKUP(A775,Effectif!B:J,6,0)</f>
        <v>Chloé BERTRAND</v>
      </c>
      <c r="J775" s="4" t="str">
        <f>VLOOKUP(A775,Effectif!B:J,8,0)</f>
        <v>BUS</v>
      </c>
    </row>
    <row r="776" spans="1:10" x14ac:dyDescent="0.25">
      <c r="A776" s="5" t="s">
        <v>458</v>
      </c>
      <c r="B776" s="4">
        <v>1034854340</v>
      </c>
      <c r="C776" s="7">
        <v>44987.624305555553</v>
      </c>
      <c r="D776" s="5" t="s">
        <v>6</v>
      </c>
      <c r="E776" s="4" t="s">
        <v>1052</v>
      </c>
      <c r="F776" s="4" t="s">
        <v>422</v>
      </c>
      <c r="G776" s="6">
        <v>202.34</v>
      </c>
      <c r="H776" s="61">
        <v>5.5</v>
      </c>
      <c r="I776" s="4" t="str">
        <f>VLOOKUP(A776,Effectif!B:J,6,0)</f>
        <v>Chloé BERTRAND</v>
      </c>
      <c r="J776" s="4" t="str">
        <f>VLOOKUP(A776,Effectif!B:J,8,0)</f>
        <v>BO</v>
      </c>
    </row>
    <row r="777" spans="1:10" x14ac:dyDescent="0.25">
      <c r="A777" s="5" t="s">
        <v>442</v>
      </c>
      <c r="B777" s="4">
        <v>1034866317</v>
      </c>
      <c r="C777" s="7">
        <v>44987.666666666664</v>
      </c>
      <c r="D777" s="5" t="s">
        <v>6</v>
      </c>
      <c r="E777" s="4" t="s">
        <v>1052</v>
      </c>
      <c r="F777" s="4" t="s">
        <v>423</v>
      </c>
      <c r="G777" s="6">
        <v>724.63</v>
      </c>
      <c r="H777" s="61">
        <v>5.8</v>
      </c>
      <c r="I777" s="4" t="str">
        <f>VLOOKUP(A777,Effectif!B:J,6,0)</f>
        <v>Chloé BERTRAND</v>
      </c>
      <c r="J777" s="4" t="str">
        <f>VLOOKUP(A777,Effectif!B:J,8,0)</f>
        <v>Error PDL</v>
      </c>
    </row>
    <row r="778" spans="1:10" x14ac:dyDescent="0.25">
      <c r="A778" s="5" t="s">
        <v>443</v>
      </c>
      <c r="B778" s="4">
        <v>1034861772</v>
      </c>
      <c r="C778" s="7">
        <v>44987.45416666667</v>
      </c>
      <c r="D778" s="5" t="s">
        <v>6</v>
      </c>
      <c r="E778" s="4" t="s">
        <v>1052</v>
      </c>
      <c r="F778" s="4" t="s">
        <v>424</v>
      </c>
      <c r="G778" s="6">
        <v>272.24</v>
      </c>
      <c r="H778" s="61">
        <v>3</v>
      </c>
      <c r="I778" s="4" t="str">
        <f>VLOOKUP(A778,Effectif!B:J,6,0)</f>
        <v>Chloé BERTRAND</v>
      </c>
      <c r="J778" s="4" t="str">
        <f>VLOOKUP(A778,Effectif!B:J,8,0)</f>
        <v>Error PDL</v>
      </c>
    </row>
    <row r="779" spans="1:10" x14ac:dyDescent="0.25">
      <c r="A779" s="5" t="s">
        <v>444</v>
      </c>
      <c r="B779" s="4">
        <v>1034858889</v>
      </c>
      <c r="C779" s="7">
        <v>44987.456944444442</v>
      </c>
      <c r="D779" s="5" t="s">
        <v>7</v>
      </c>
      <c r="E779" s="4" t="s">
        <v>1052</v>
      </c>
      <c r="F779" s="4" t="s">
        <v>425</v>
      </c>
      <c r="G779" s="6">
        <v>100</v>
      </c>
      <c r="H779" s="61">
        <v>4.7</v>
      </c>
      <c r="I779" s="4" t="str">
        <f>VLOOKUP(A779,Effectif!B:J,6,0)</f>
        <v>Chloé BERTRAND</v>
      </c>
      <c r="J779" s="4" t="str">
        <f>VLOOKUP(A779,Effectif!B:J,8,0)</f>
        <v>Error PDL</v>
      </c>
    </row>
    <row r="780" spans="1:10" x14ac:dyDescent="0.25">
      <c r="A780" s="5" t="s">
        <v>445</v>
      </c>
      <c r="B780" s="4">
        <v>1034854064</v>
      </c>
      <c r="C780" s="7">
        <v>44987.488194444442</v>
      </c>
      <c r="D780" s="5" t="s">
        <v>7</v>
      </c>
      <c r="E780" s="4" t="s">
        <v>1052</v>
      </c>
      <c r="F780" s="4" t="s">
        <v>426</v>
      </c>
      <c r="G780" s="6">
        <v>52</v>
      </c>
      <c r="H780" s="61">
        <v>3</v>
      </c>
      <c r="I780" s="4" t="str">
        <f>VLOOKUP(A780,Effectif!B:J,6,0)</f>
        <v>Chloé BERTRAND</v>
      </c>
      <c r="J780" s="4" t="str">
        <f>VLOOKUP(A780,Effectif!B:J,8,0)</f>
        <v>Error PDL</v>
      </c>
    </row>
    <row r="781" spans="1:10" x14ac:dyDescent="0.25">
      <c r="A781" s="5" t="s">
        <v>446</v>
      </c>
      <c r="B781" s="4">
        <v>1034842966</v>
      </c>
      <c r="C781" s="7">
        <v>44987.757638888892</v>
      </c>
      <c r="D781" s="5" t="s">
        <v>7</v>
      </c>
      <c r="E781" s="4" t="s">
        <v>1052</v>
      </c>
      <c r="F781" s="4" t="s">
        <v>427</v>
      </c>
      <c r="G781" s="6">
        <v>10</v>
      </c>
      <c r="H781" s="61">
        <v>3.7</v>
      </c>
      <c r="I781" s="4" t="str">
        <f>VLOOKUP(A781,Effectif!B:J,6,0)</f>
        <v>Chloé BERTRAND</v>
      </c>
      <c r="J781" s="4" t="str">
        <f>VLOOKUP(A781,Effectif!B:J,8,0)</f>
        <v>Error PDL</v>
      </c>
    </row>
    <row r="782" spans="1:10" x14ac:dyDescent="0.25">
      <c r="A782" s="5" t="s">
        <v>447</v>
      </c>
      <c r="B782" s="4">
        <v>1034865415</v>
      </c>
      <c r="C782" s="7">
        <v>44987.481249999997</v>
      </c>
      <c r="D782" s="5" t="s">
        <v>7</v>
      </c>
      <c r="E782" s="4" t="s">
        <v>1052</v>
      </c>
      <c r="F782" s="4" t="s">
        <v>428</v>
      </c>
      <c r="G782" s="6">
        <v>174</v>
      </c>
      <c r="H782" s="61">
        <v>6.8</v>
      </c>
      <c r="I782" s="4" t="str">
        <f>VLOOKUP(A782,Effectif!B:J,6,0)</f>
        <v>Chloé BERTRAND</v>
      </c>
      <c r="J782" s="4" t="str">
        <f>VLOOKUP(A782,Effectif!B:J,8,0)</f>
        <v>Error PDL</v>
      </c>
    </row>
    <row r="783" spans="1:10" x14ac:dyDescent="0.25">
      <c r="A783" s="5" t="s">
        <v>448</v>
      </c>
      <c r="B783" s="4">
        <v>1034867487</v>
      </c>
      <c r="C783" s="7">
        <v>44987.658333333333</v>
      </c>
      <c r="D783" s="5" t="s">
        <v>6</v>
      </c>
      <c r="E783" s="4" t="s">
        <v>1052</v>
      </c>
      <c r="F783" s="4" t="s">
        <v>429</v>
      </c>
      <c r="G783" s="6">
        <v>140</v>
      </c>
      <c r="H783" s="61">
        <v>6.5</v>
      </c>
      <c r="I783" s="4" t="str">
        <f>VLOOKUP(A783,Effectif!B:J,6,0)</f>
        <v>Chloé BERTRAND</v>
      </c>
      <c r="J783" s="4" t="str">
        <f>VLOOKUP(A783,Effectif!B:J,8,0)</f>
        <v>Error PDL</v>
      </c>
    </row>
    <row r="784" spans="1:10" x14ac:dyDescent="0.25">
      <c r="A784" s="5" t="s">
        <v>449</v>
      </c>
      <c r="B784" s="4">
        <v>1034848756</v>
      </c>
      <c r="C784" s="7">
        <v>44987.78125</v>
      </c>
      <c r="D784" s="5" t="s">
        <v>6</v>
      </c>
      <c r="E784" s="4" t="s">
        <v>1052</v>
      </c>
      <c r="F784" s="4" t="s">
        <v>430</v>
      </c>
      <c r="G784" s="6">
        <v>27.04</v>
      </c>
      <c r="H784" s="61">
        <v>1.2</v>
      </c>
      <c r="I784" s="4" t="str">
        <f>VLOOKUP(A784,Effectif!B:J,6,0)</f>
        <v>Chloé BERTRAND</v>
      </c>
      <c r="J784" s="4" t="str">
        <f>VLOOKUP(A784,Effectif!B:J,8,0)</f>
        <v>BOC</v>
      </c>
    </row>
    <row r="785" spans="1:10" x14ac:dyDescent="0.25">
      <c r="A785" s="5" t="s">
        <v>450</v>
      </c>
      <c r="B785" s="4">
        <v>1034865240</v>
      </c>
      <c r="C785" s="7">
        <v>44987.704861111109</v>
      </c>
      <c r="D785" s="5" t="s">
        <v>6</v>
      </c>
      <c r="E785" s="4" t="s">
        <v>1052</v>
      </c>
      <c r="F785" s="4" t="s">
        <v>431</v>
      </c>
      <c r="G785" s="6">
        <v>57</v>
      </c>
      <c r="H785" s="61">
        <v>7</v>
      </c>
      <c r="I785" s="4" t="str">
        <f>VLOOKUP(A785,Effectif!B:J,6,0)</f>
        <v>Chloé BERTRAND</v>
      </c>
      <c r="J785" s="4" t="str">
        <f>VLOOKUP(A785,Effectif!B:J,8,0)</f>
        <v>REC</v>
      </c>
    </row>
    <row r="786" spans="1:10" x14ac:dyDescent="0.25">
      <c r="A786" s="5" t="s">
        <v>451</v>
      </c>
      <c r="B786" s="4">
        <v>1034867264</v>
      </c>
      <c r="C786" s="7">
        <v>44987.45416666667</v>
      </c>
      <c r="D786" s="5" t="s">
        <v>6</v>
      </c>
      <c r="E786" s="4" t="s">
        <v>1052</v>
      </c>
      <c r="F786" s="4" t="s">
        <v>432</v>
      </c>
      <c r="G786" s="6">
        <v>88</v>
      </c>
      <c r="H786" s="61">
        <v>4.8</v>
      </c>
      <c r="I786" s="4" t="str">
        <f>VLOOKUP(A786,Effectif!B:J,6,0)</f>
        <v>Chloé BERTRAND</v>
      </c>
      <c r="J786" s="4" t="str">
        <f>VLOOKUP(A786,Effectif!B:J,8,0)</f>
        <v>REC</v>
      </c>
    </row>
    <row r="787" spans="1:10" x14ac:dyDescent="0.25">
      <c r="A787" s="5" t="s">
        <v>452</v>
      </c>
      <c r="B787" s="4">
        <v>1034854848</v>
      </c>
      <c r="C787" s="7">
        <v>44987.574999999997</v>
      </c>
      <c r="D787" s="5" t="s">
        <v>7</v>
      </c>
      <c r="E787" s="4" t="s">
        <v>1052</v>
      </c>
      <c r="F787" s="4" t="s">
        <v>433</v>
      </c>
      <c r="G787" s="6">
        <v>132.99</v>
      </c>
      <c r="H787" s="61">
        <v>3</v>
      </c>
      <c r="I787" s="4" t="str">
        <f>VLOOKUP(A787,Effectif!B:J,6,0)</f>
        <v>Chloé BERTRAND</v>
      </c>
      <c r="J787" s="4" t="str">
        <f>VLOOKUP(A787,Effectif!B:J,8,0)</f>
        <v>FOC</v>
      </c>
    </row>
    <row r="788" spans="1:10" x14ac:dyDescent="0.25">
      <c r="A788" s="5" t="s">
        <v>453</v>
      </c>
      <c r="B788" s="4">
        <v>1034860308</v>
      </c>
      <c r="C788" s="7">
        <v>44987.45208333333</v>
      </c>
      <c r="D788" s="5" t="s">
        <v>7</v>
      </c>
      <c r="E788" s="4" t="s">
        <v>1052</v>
      </c>
      <c r="F788" s="4" t="s">
        <v>434</v>
      </c>
      <c r="G788" s="6">
        <v>10</v>
      </c>
      <c r="H788" s="61">
        <v>2</v>
      </c>
      <c r="I788" s="4" t="str">
        <f>VLOOKUP(A788,Effectif!B:J,6,0)</f>
        <v>Chloé BERTRAND</v>
      </c>
      <c r="J788" s="4" t="str">
        <f>VLOOKUP(A788,Effectif!B:J,8,0)</f>
        <v>FOC</v>
      </c>
    </row>
    <row r="789" spans="1:10" x14ac:dyDescent="0.25">
      <c r="A789" s="5" t="s">
        <v>454</v>
      </c>
      <c r="B789" s="4">
        <v>1034845319</v>
      </c>
      <c r="C789" s="7">
        <v>44987.463888888888</v>
      </c>
      <c r="D789" s="5" t="s">
        <v>6</v>
      </c>
      <c r="E789" s="4" t="s">
        <v>1052</v>
      </c>
      <c r="F789" s="4" t="s">
        <v>435</v>
      </c>
      <c r="G789" s="6">
        <v>100.01</v>
      </c>
      <c r="H789" s="61">
        <v>5.5</v>
      </c>
      <c r="I789" s="4" t="str">
        <f>VLOOKUP(A789,Effectif!B:J,6,0)</f>
        <v>Chloé BERTRAND</v>
      </c>
      <c r="J789" s="4" t="str">
        <f>VLOOKUP(A789,Effectif!B:J,8,0)</f>
        <v>FOC</v>
      </c>
    </row>
    <row r="790" spans="1:10" x14ac:dyDescent="0.25">
      <c r="A790" s="5" t="s">
        <v>455</v>
      </c>
      <c r="B790" s="4">
        <v>1034860540</v>
      </c>
      <c r="C790" s="7">
        <v>44987.551388888889</v>
      </c>
      <c r="D790" s="5" t="s">
        <v>6</v>
      </c>
      <c r="E790" s="4" t="s">
        <v>1052</v>
      </c>
      <c r="F790" s="4" t="s">
        <v>416</v>
      </c>
      <c r="G790" s="6">
        <v>43.16</v>
      </c>
      <c r="H790" s="61">
        <v>2</v>
      </c>
      <c r="I790" s="4" t="str">
        <f>VLOOKUP(A790,Effectif!B:J,6,0)</f>
        <v>Chloé BERTRAND</v>
      </c>
      <c r="J790" s="4" t="str">
        <f>VLOOKUP(A790,Effectif!B:J,8,0)</f>
        <v>FOC</v>
      </c>
    </row>
    <row r="791" spans="1:10" x14ac:dyDescent="0.25">
      <c r="A791" s="5" t="s">
        <v>456</v>
      </c>
      <c r="B791" s="4">
        <v>1034861773</v>
      </c>
      <c r="C791" s="7">
        <v>44987.480555555558</v>
      </c>
      <c r="D791" s="5" t="s">
        <v>6</v>
      </c>
      <c r="E791" s="4" t="s">
        <v>1052</v>
      </c>
      <c r="F791" s="4" t="s">
        <v>417</v>
      </c>
      <c r="G791" s="6">
        <v>60</v>
      </c>
      <c r="H791" s="61">
        <v>2.2999999999999998</v>
      </c>
      <c r="I791" s="4" t="str">
        <f>VLOOKUP(A791,Effectif!B:J,6,0)</f>
        <v>Chloé BERTRAND</v>
      </c>
      <c r="J791" s="4" t="str">
        <f>VLOOKUP(A791,Effectif!B:J,8,0)</f>
        <v>BO</v>
      </c>
    </row>
    <row r="792" spans="1:10" x14ac:dyDescent="0.25">
      <c r="A792" s="5" t="s">
        <v>457</v>
      </c>
      <c r="B792" s="4">
        <v>1034843057</v>
      </c>
      <c r="C792" s="7">
        <v>44987.688194444447</v>
      </c>
      <c r="D792" s="5" t="s">
        <v>6</v>
      </c>
      <c r="E792" s="4" t="s">
        <v>1052</v>
      </c>
      <c r="F792" s="4" t="s">
        <v>418</v>
      </c>
      <c r="G792" s="6">
        <v>64</v>
      </c>
      <c r="H792" s="61">
        <v>2.4</v>
      </c>
      <c r="I792" s="4" t="str">
        <f>VLOOKUP(A792,Effectif!B:J,6,0)</f>
        <v>Chloé BERTRAND</v>
      </c>
      <c r="J792" s="4" t="str">
        <f>VLOOKUP(A792,Effectif!B:J,8,0)</f>
        <v>BUS</v>
      </c>
    </row>
    <row r="793" spans="1:10" x14ac:dyDescent="0.25">
      <c r="A793" s="5" t="s">
        <v>458</v>
      </c>
      <c r="B793" s="4">
        <v>1034866548</v>
      </c>
      <c r="C793" s="7">
        <v>44987.736111111109</v>
      </c>
      <c r="D793" s="5" t="s">
        <v>6</v>
      </c>
      <c r="E793" s="4" t="s">
        <v>1052</v>
      </c>
      <c r="F793" s="4" t="s">
        <v>419</v>
      </c>
      <c r="G793" s="6">
        <v>150</v>
      </c>
      <c r="H793" s="61">
        <v>2.5</v>
      </c>
      <c r="I793" s="4" t="str">
        <f>VLOOKUP(A793,Effectif!B:J,6,0)</f>
        <v>Chloé BERTRAND</v>
      </c>
      <c r="J793" s="4" t="str">
        <f>VLOOKUP(A793,Effectif!B:J,8,0)</f>
        <v>BO</v>
      </c>
    </row>
    <row r="794" spans="1:10" x14ac:dyDescent="0.25">
      <c r="A794" s="5" t="s">
        <v>442</v>
      </c>
      <c r="B794" s="4">
        <v>1034846646</v>
      </c>
      <c r="C794" s="7">
        <v>44987.761111111111</v>
      </c>
      <c r="D794" s="5" t="s">
        <v>6</v>
      </c>
      <c r="E794" s="4" t="s">
        <v>1052</v>
      </c>
      <c r="F794" s="4" t="s">
        <v>420</v>
      </c>
      <c r="G794" s="6">
        <v>75.37</v>
      </c>
      <c r="H794" s="61">
        <v>2.6</v>
      </c>
      <c r="I794" s="4" t="str">
        <f>VLOOKUP(A794,Effectif!B:J,6,0)</f>
        <v>Chloé BERTRAND</v>
      </c>
      <c r="J794" s="4" t="str">
        <f>VLOOKUP(A794,Effectif!B:J,8,0)</f>
        <v>Error PDL</v>
      </c>
    </row>
    <row r="795" spans="1:10" x14ac:dyDescent="0.25">
      <c r="A795" s="5" t="s">
        <v>443</v>
      </c>
      <c r="B795" s="4">
        <v>1034859806</v>
      </c>
      <c r="C795" s="7">
        <v>44987.559027777781</v>
      </c>
      <c r="D795" s="5" t="s">
        <v>6</v>
      </c>
      <c r="E795" s="4" t="s">
        <v>1052</v>
      </c>
      <c r="F795" s="4" t="s">
        <v>421</v>
      </c>
      <c r="G795" s="6">
        <v>121</v>
      </c>
      <c r="H795" s="61">
        <v>2.5</v>
      </c>
      <c r="I795" s="4" t="str">
        <f>VLOOKUP(A795,Effectif!B:J,6,0)</f>
        <v>Chloé BERTRAND</v>
      </c>
      <c r="J795" s="4" t="str">
        <f>VLOOKUP(A795,Effectif!B:J,8,0)</f>
        <v>Error PDL</v>
      </c>
    </row>
    <row r="796" spans="1:10" x14ac:dyDescent="0.25">
      <c r="A796" s="5" t="s">
        <v>444</v>
      </c>
      <c r="B796" s="4">
        <v>1034851826</v>
      </c>
      <c r="C796" s="7">
        <v>44987.760416666664</v>
      </c>
      <c r="D796" s="5" t="s">
        <v>6</v>
      </c>
      <c r="E796" s="4" t="s">
        <v>1052</v>
      </c>
      <c r="F796" s="4" t="s">
        <v>422</v>
      </c>
      <c r="G796" s="6">
        <v>60.77</v>
      </c>
      <c r="H796" s="61">
        <v>3</v>
      </c>
      <c r="I796" s="4" t="str">
        <f>VLOOKUP(A796,Effectif!B:J,6,0)</f>
        <v>Chloé BERTRAND</v>
      </c>
      <c r="J796" s="4" t="str">
        <f>VLOOKUP(A796,Effectif!B:J,8,0)</f>
        <v>Error PDL</v>
      </c>
    </row>
    <row r="797" spans="1:10" x14ac:dyDescent="0.25">
      <c r="A797" s="5" t="s">
        <v>445</v>
      </c>
      <c r="B797" s="4">
        <v>1034863853</v>
      </c>
      <c r="C797" s="7">
        <v>44987.763888888891</v>
      </c>
      <c r="D797" s="5" t="s">
        <v>6</v>
      </c>
      <c r="E797" s="4" t="s">
        <v>1052</v>
      </c>
      <c r="F797" s="4" t="s">
        <v>423</v>
      </c>
      <c r="G797" s="6">
        <v>99</v>
      </c>
      <c r="H797" s="61">
        <v>6.4</v>
      </c>
      <c r="I797" s="4" t="str">
        <f>VLOOKUP(A797,Effectif!B:J,6,0)</f>
        <v>Chloé BERTRAND</v>
      </c>
      <c r="J797" s="4" t="str">
        <f>VLOOKUP(A797,Effectif!B:J,8,0)</f>
        <v>Error PDL</v>
      </c>
    </row>
    <row r="798" spans="1:10" x14ac:dyDescent="0.25">
      <c r="A798" s="5" t="s">
        <v>446</v>
      </c>
      <c r="B798" s="4">
        <v>1034865627</v>
      </c>
      <c r="C798" s="7">
        <v>44987.707638888889</v>
      </c>
      <c r="D798" s="5" t="s">
        <v>7</v>
      </c>
      <c r="E798" s="4" t="s">
        <v>1052</v>
      </c>
      <c r="F798" s="4" t="s">
        <v>424</v>
      </c>
      <c r="G798" s="6">
        <v>94</v>
      </c>
      <c r="H798" s="61">
        <v>6.7</v>
      </c>
      <c r="I798" s="4" t="str">
        <f>VLOOKUP(A798,Effectif!B:J,6,0)</f>
        <v>Chloé BERTRAND</v>
      </c>
      <c r="J798" s="4" t="str">
        <f>VLOOKUP(A798,Effectif!B:J,8,0)</f>
        <v>Error PDL</v>
      </c>
    </row>
    <row r="799" spans="1:10" x14ac:dyDescent="0.25">
      <c r="A799" s="5" t="s">
        <v>447</v>
      </c>
      <c r="B799" s="4">
        <v>1034843339</v>
      </c>
      <c r="C799" s="7">
        <v>44987.443749999999</v>
      </c>
      <c r="D799" s="5" t="s">
        <v>6</v>
      </c>
      <c r="E799" s="4" t="s">
        <v>1052</v>
      </c>
      <c r="F799" s="4" t="s">
        <v>425</v>
      </c>
      <c r="G799" s="6">
        <v>73.94</v>
      </c>
      <c r="H799" s="61">
        <v>5.2</v>
      </c>
      <c r="I799" s="4" t="str">
        <f>VLOOKUP(A799,Effectif!B:J,6,0)</f>
        <v>Chloé BERTRAND</v>
      </c>
      <c r="J799" s="4" t="str">
        <f>VLOOKUP(A799,Effectif!B:J,8,0)</f>
        <v>Error PDL</v>
      </c>
    </row>
    <row r="800" spans="1:10" x14ac:dyDescent="0.25">
      <c r="A800" s="5" t="s">
        <v>448</v>
      </c>
      <c r="B800" s="4">
        <v>1034865988</v>
      </c>
      <c r="C800" s="7">
        <v>44987.440972222219</v>
      </c>
      <c r="D800" s="5" t="s">
        <v>6</v>
      </c>
      <c r="E800" s="4" t="s">
        <v>1052</v>
      </c>
      <c r="F800" s="4" t="s">
        <v>426</v>
      </c>
      <c r="G800" s="6">
        <v>100</v>
      </c>
      <c r="H800" s="61">
        <v>2.2999999999999998</v>
      </c>
      <c r="I800" s="4" t="str">
        <f>VLOOKUP(A800,Effectif!B:J,6,0)</f>
        <v>Chloé BERTRAND</v>
      </c>
      <c r="J800" s="4" t="str">
        <f>VLOOKUP(A800,Effectif!B:J,8,0)</f>
        <v>Error PDL</v>
      </c>
    </row>
    <row r="801" spans="1:10" x14ac:dyDescent="0.25">
      <c r="A801" s="5" t="s">
        <v>449</v>
      </c>
      <c r="B801" s="4">
        <v>1034865099</v>
      </c>
      <c r="C801" s="7">
        <v>44987.634027777778</v>
      </c>
      <c r="D801" s="5" t="s">
        <v>6</v>
      </c>
      <c r="E801" s="4" t="s">
        <v>1052</v>
      </c>
      <c r="F801" s="4" t="s">
        <v>427</v>
      </c>
      <c r="G801" s="6">
        <v>86</v>
      </c>
      <c r="H801" s="61">
        <v>4.4000000000000004</v>
      </c>
      <c r="I801" s="4" t="str">
        <f>VLOOKUP(A801,Effectif!B:J,6,0)</f>
        <v>Chloé BERTRAND</v>
      </c>
      <c r="J801" s="4" t="str">
        <f>VLOOKUP(A801,Effectif!B:J,8,0)</f>
        <v>BOC</v>
      </c>
    </row>
    <row r="802" spans="1:10" x14ac:dyDescent="0.25">
      <c r="A802" s="5" t="s">
        <v>450</v>
      </c>
      <c r="B802" s="4">
        <v>1034858770</v>
      </c>
      <c r="C802" s="7">
        <v>44987.480555555558</v>
      </c>
      <c r="D802" s="5" t="s">
        <v>7</v>
      </c>
      <c r="E802" s="4" t="s">
        <v>1052</v>
      </c>
      <c r="F802" s="4" t="s">
        <v>428</v>
      </c>
      <c r="G802" s="6">
        <v>100</v>
      </c>
      <c r="H802" s="61">
        <v>2</v>
      </c>
      <c r="I802" s="4" t="str">
        <f>VLOOKUP(A802,Effectif!B:J,6,0)</f>
        <v>Chloé BERTRAND</v>
      </c>
      <c r="J802" s="4" t="str">
        <f>VLOOKUP(A802,Effectif!B:J,8,0)</f>
        <v>REC</v>
      </c>
    </row>
    <row r="803" spans="1:10" x14ac:dyDescent="0.25">
      <c r="A803" s="5" t="s">
        <v>451</v>
      </c>
      <c r="B803" s="4">
        <v>1034853537</v>
      </c>
      <c r="C803" s="7">
        <v>44987.622916666667</v>
      </c>
      <c r="D803" s="5" t="s">
        <v>6</v>
      </c>
      <c r="E803" s="4" t="s">
        <v>1052</v>
      </c>
      <c r="F803" s="4" t="s">
        <v>429</v>
      </c>
      <c r="G803" s="6">
        <v>9</v>
      </c>
      <c r="H803" s="61">
        <v>4.9000000000000004</v>
      </c>
      <c r="I803" s="4" t="str">
        <f>VLOOKUP(A803,Effectif!B:J,6,0)</f>
        <v>Chloé BERTRAND</v>
      </c>
      <c r="J803" s="4" t="str">
        <f>VLOOKUP(A803,Effectif!B:J,8,0)</f>
        <v>REC</v>
      </c>
    </row>
    <row r="804" spans="1:10" x14ac:dyDescent="0.25">
      <c r="A804" s="5" t="s">
        <v>452</v>
      </c>
      <c r="B804" s="4">
        <v>1034842792</v>
      </c>
      <c r="C804" s="7">
        <v>44987.75277777778</v>
      </c>
      <c r="D804" s="5" t="s">
        <v>6</v>
      </c>
      <c r="E804" s="4" t="s">
        <v>1052</v>
      </c>
      <c r="F804" s="4" t="s">
        <v>430</v>
      </c>
      <c r="G804" s="6">
        <v>91.16</v>
      </c>
      <c r="H804" s="61">
        <v>7</v>
      </c>
      <c r="I804" s="4" t="str">
        <f>VLOOKUP(A804,Effectif!B:J,6,0)</f>
        <v>Chloé BERTRAND</v>
      </c>
      <c r="J804" s="4" t="str">
        <f>VLOOKUP(A804,Effectif!B:J,8,0)</f>
        <v>FOC</v>
      </c>
    </row>
    <row r="805" spans="1:10" x14ac:dyDescent="0.25">
      <c r="A805" s="5" t="s">
        <v>453</v>
      </c>
      <c r="B805" s="4">
        <v>1034850969</v>
      </c>
      <c r="C805" s="7">
        <v>44987.493055555555</v>
      </c>
      <c r="D805" s="5" t="s">
        <v>6</v>
      </c>
      <c r="E805" s="4" t="s">
        <v>1052</v>
      </c>
      <c r="F805" s="4" t="s">
        <v>431</v>
      </c>
      <c r="G805" s="6">
        <v>81.849999999999994</v>
      </c>
      <c r="H805" s="61">
        <v>2.9</v>
      </c>
      <c r="I805" s="4" t="str">
        <f>VLOOKUP(A805,Effectif!B:J,6,0)</f>
        <v>Chloé BERTRAND</v>
      </c>
      <c r="J805" s="4" t="str">
        <f>VLOOKUP(A805,Effectif!B:J,8,0)</f>
        <v>FOC</v>
      </c>
    </row>
    <row r="806" spans="1:10" x14ac:dyDescent="0.25">
      <c r="A806" s="5" t="s">
        <v>454</v>
      </c>
      <c r="B806" s="4">
        <v>1034856643</v>
      </c>
      <c r="C806" s="7">
        <v>44987.673611111109</v>
      </c>
      <c r="D806" s="5" t="s">
        <v>6</v>
      </c>
      <c r="E806" s="4" t="s">
        <v>1052</v>
      </c>
      <c r="F806" s="4" t="s">
        <v>432</v>
      </c>
      <c r="G806" s="6">
        <v>69.23</v>
      </c>
      <c r="H806" s="61">
        <v>5.8</v>
      </c>
      <c r="I806" s="4" t="str">
        <f>VLOOKUP(A806,Effectif!B:J,6,0)</f>
        <v>Chloé BERTRAND</v>
      </c>
      <c r="J806" s="4" t="str">
        <f>VLOOKUP(A806,Effectif!B:J,8,0)</f>
        <v>FOC</v>
      </c>
    </row>
    <row r="807" spans="1:10" x14ac:dyDescent="0.25">
      <c r="A807" s="5" t="s">
        <v>455</v>
      </c>
      <c r="B807" s="4">
        <v>1034865818</v>
      </c>
      <c r="C807" s="7">
        <v>44987.57916666667</v>
      </c>
      <c r="D807" s="5" t="s">
        <v>6</v>
      </c>
      <c r="E807" s="4" t="s">
        <v>1052</v>
      </c>
      <c r="F807" s="4" t="s">
        <v>433</v>
      </c>
      <c r="G807" s="6">
        <v>50</v>
      </c>
      <c r="H807" s="61">
        <v>6.9</v>
      </c>
      <c r="I807" s="4" t="str">
        <f>VLOOKUP(A807,Effectif!B:J,6,0)</f>
        <v>Chloé BERTRAND</v>
      </c>
      <c r="J807" s="4" t="str">
        <f>VLOOKUP(A807,Effectif!B:J,8,0)</f>
        <v>FOC</v>
      </c>
    </row>
    <row r="808" spans="1:10" x14ac:dyDescent="0.25">
      <c r="A808" s="5" t="s">
        <v>456</v>
      </c>
      <c r="B808" s="4">
        <v>1034865323</v>
      </c>
      <c r="C808" s="7">
        <v>44987.59097222222</v>
      </c>
      <c r="D808" s="5" t="s">
        <v>6</v>
      </c>
      <c r="E808" s="4" t="s">
        <v>1052</v>
      </c>
      <c r="F808" s="4" t="s">
        <v>434</v>
      </c>
      <c r="G808" s="6">
        <v>162</v>
      </c>
      <c r="H808" s="61">
        <v>5.5</v>
      </c>
      <c r="I808" s="4" t="str">
        <f>VLOOKUP(A808,Effectif!B:J,6,0)</f>
        <v>Chloé BERTRAND</v>
      </c>
      <c r="J808" s="4" t="str">
        <f>VLOOKUP(A808,Effectif!B:J,8,0)</f>
        <v>BO</v>
      </c>
    </row>
    <row r="809" spans="1:10" x14ac:dyDescent="0.25">
      <c r="A809" s="5" t="s">
        <v>457</v>
      </c>
      <c r="B809" s="4">
        <v>1034859091</v>
      </c>
      <c r="C809" s="7">
        <v>44987.669444444444</v>
      </c>
      <c r="D809" s="5" t="s">
        <v>6</v>
      </c>
      <c r="E809" s="4" t="s">
        <v>1052</v>
      </c>
      <c r="F809" s="4" t="s">
        <v>435</v>
      </c>
      <c r="G809" s="6">
        <v>90</v>
      </c>
      <c r="H809" s="61">
        <v>5.8</v>
      </c>
      <c r="I809" s="4" t="str">
        <f>VLOOKUP(A809,Effectif!B:J,6,0)</f>
        <v>Chloé BERTRAND</v>
      </c>
      <c r="J809" s="4" t="str">
        <f>VLOOKUP(A809,Effectif!B:J,8,0)</f>
        <v>BUS</v>
      </c>
    </row>
    <row r="810" spans="1:10" x14ac:dyDescent="0.25">
      <c r="A810" s="5" t="s">
        <v>458</v>
      </c>
      <c r="B810" s="4">
        <v>1034850163</v>
      </c>
      <c r="C810" s="7">
        <v>44987.773611111108</v>
      </c>
      <c r="D810" s="5" t="s">
        <v>6</v>
      </c>
      <c r="E810" s="4" t="s">
        <v>1052</v>
      </c>
      <c r="F810" s="4" t="s">
        <v>416</v>
      </c>
      <c r="G810" s="6">
        <v>50</v>
      </c>
      <c r="H810" s="61">
        <v>3</v>
      </c>
      <c r="I810" s="4" t="str">
        <f>VLOOKUP(A810,Effectif!B:J,6,0)</f>
        <v>Chloé BERTRAND</v>
      </c>
      <c r="J810" s="4" t="str">
        <f>VLOOKUP(A810,Effectif!B:J,8,0)</f>
        <v>BO</v>
      </c>
    </row>
    <row r="811" spans="1:10" x14ac:dyDescent="0.25">
      <c r="A811" s="5" t="s">
        <v>442</v>
      </c>
      <c r="B811" s="4">
        <v>1034845076</v>
      </c>
      <c r="C811" s="7">
        <v>44987.713888888888</v>
      </c>
      <c r="D811" s="5" t="s">
        <v>6</v>
      </c>
      <c r="E811" s="4" t="s">
        <v>1052</v>
      </c>
      <c r="F811" s="4" t="s">
        <v>417</v>
      </c>
      <c r="G811" s="6">
        <v>90</v>
      </c>
      <c r="H811" s="61">
        <v>4.7</v>
      </c>
      <c r="I811" s="4" t="str">
        <f>VLOOKUP(A811,Effectif!B:J,6,0)</f>
        <v>Chloé BERTRAND</v>
      </c>
      <c r="J811" s="4" t="str">
        <f>VLOOKUP(A811,Effectif!B:J,8,0)</f>
        <v>Error PDL</v>
      </c>
    </row>
    <row r="812" spans="1:10" x14ac:dyDescent="0.25">
      <c r="A812" s="5" t="s">
        <v>443</v>
      </c>
      <c r="B812" s="4">
        <v>1034863578</v>
      </c>
      <c r="C812" s="7">
        <v>44987.423611111109</v>
      </c>
      <c r="D812" s="5" t="s">
        <v>6</v>
      </c>
      <c r="E812" s="4" t="s">
        <v>1052</v>
      </c>
      <c r="F812" s="4" t="s">
        <v>418</v>
      </c>
      <c r="G812" s="6">
        <v>52</v>
      </c>
      <c r="H812" s="61">
        <v>3</v>
      </c>
      <c r="I812" s="4" t="str">
        <f>VLOOKUP(A812,Effectif!B:J,6,0)</f>
        <v>Chloé BERTRAND</v>
      </c>
      <c r="J812" s="4" t="str">
        <f>VLOOKUP(A812,Effectif!B:J,8,0)</f>
        <v>Error PDL</v>
      </c>
    </row>
    <row r="813" spans="1:10" x14ac:dyDescent="0.25">
      <c r="A813" s="5" t="s">
        <v>444</v>
      </c>
      <c r="B813" s="4">
        <v>1034845514</v>
      </c>
      <c r="C813" s="7">
        <v>44987.6875</v>
      </c>
      <c r="D813" s="5" t="s">
        <v>6</v>
      </c>
      <c r="E813" s="4" t="s">
        <v>1052</v>
      </c>
      <c r="F813" s="4" t="s">
        <v>419</v>
      </c>
      <c r="G813" s="6">
        <v>26.88</v>
      </c>
      <c r="H813" s="61">
        <v>3.7</v>
      </c>
      <c r="I813" s="4" t="str">
        <f>VLOOKUP(A813,Effectif!B:J,6,0)</f>
        <v>Chloé BERTRAND</v>
      </c>
      <c r="J813" s="4" t="str">
        <f>VLOOKUP(A813,Effectif!B:J,8,0)</f>
        <v>Error PDL</v>
      </c>
    </row>
    <row r="814" spans="1:10" x14ac:dyDescent="0.25">
      <c r="A814" s="5" t="s">
        <v>445</v>
      </c>
      <c r="B814" s="4">
        <v>1034850785</v>
      </c>
      <c r="C814" s="7">
        <v>44987.552083333336</v>
      </c>
      <c r="D814" s="5" t="s">
        <v>7</v>
      </c>
      <c r="E814" s="4" t="s">
        <v>1052</v>
      </c>
      <c r="F814" s="4" t="s">
        <v>420</v>
      </c>
      <c r="G814" s="6">
        <v>28.76</v>
      </c>
      <c r="H814" s="61">
        <v>6.8</v>
      </c>
      <c r="I814" s="4" t="str">
        <f>VLOOKUP(A814,Effectif!B:J,6,0)</f>
        <v>Chloé BERTRAND</v>
      </c>
      <c r="J814" s="4" t="str">
        <f>VLOOKUP(A814,Effectif!B:J,8,0)</f>
        <v>Error PDL</v>
      </c>
    </row>
    <row r="815" spans="1:10" x14ac:dyDescent="0.25">
      <c r="A815" s="5" t="s">
        <v>446</v>
      </c>
      <c r="B815" s="4">
        <v>1034846001</v>
      </c>
      <c r="C815" s="7">
        <v>44987.714583333334</v>
      </c>
      <c r="D815" s="5" t="s">
        <v>7</v>
      </c>
      <c r="E815" s="4" t="s">
        <v>1052</v>
      </c>
      <c r="F815" s="4" t="s">
        <v>421</v>
      </c>
      <c r="G815" s="6">
        <v>92.86</v>
      </c>
      <c r="H815" s="61">
        <v>6.5</v>
      </c>
      <c r="I815" s="4" t="str">
        <f>VLOOKUP(A815,Effectif!B:J,6,0)</f>
        <v>Chloé BERTRAND</v>
      </c>
      <c r="J815" s="4" t="str">
        <f>VLOOKUP(A815,Effectif!B:J,8,0)</f>
        <v>Error PDL</v>
      </c>
    </row>
    <row r="816" spans="1:10" x14ac:dyDescent="0.25">
      <c r="A816" s="5" t="s">
        <v>447</v>
      </c>
      <c r="B816" s="4">
        <v>1034846210</v>
      </c>
      <c r="C816" s="7">
        <v>44987.568749999999</v>
      </c>
      <c r="D816" s="5" t="s">
        <v>6</v>
      </c>
      <c r="E816" s="4" t="s">
        <v>1052</v>
      </c>
      <c r="F816" s="4" t="s">
        <v>422</v>
      </c>
      <c r="G816" s="6">
        <v>40</v>
      </c>
      <c r="H816" s="61">
        <v>1.2</v>
      </c>
      <c r="I816" s="4" t="str">
        <f>VLOOKUP(A816,Effectif!B:J,6,0)</f>
        <v>Chloé BERTRAND</v>
      </c>
      <c r="J816" s="4" t="str">
        <f>VLOOKUP(A816,Effectif!B:J,8,0)</f>
        <v>Error PDL</v>
      </c>
    </row>
    <row r="817" spans="1:10" x14ac:dyDescent="0.25">
      <c r="A817" s="5" t="s">
        <v>448</v>
      </c>
      <c r="B817" s="4">
        <v>1034860770</v>
      </c>
      <c r="C817" s="7">
        <v>44987.486111111109</v>
      </c>
      <c r="D817" s="5" t="s">
        <v>6</v>
      </c>
      <c r="E817" s="4" t="s">
        <v>1052</v>
      </c>
      <c r="F817" s="4" t="s">
        <v>423</v>
      </c>
      <c r="G817" s="6">
        <v>311.05</v>
      </c>
      <c r="H817" s="61">
        <v>7</v>
      </c>
      <c r="I817" s="4" t="str">
        <f>VLOOKUP(A817,Effectif!B:J,6,0)</f>
        <v>Chloé BERTRAND</v>
      </c>
      <c r="J817" s="4" t="str">
        <f>VLOOKUP(A817,Effectif!B:J,8,0)</f>
        <v>Error PDL</v>
      </c>
    </row>
    <row r="818" spans="1:10" x14ac:dyDescent="0.25">
      <c r="A818" s="5" t="s">
        <v>449</v>
      </c>
      <c r="B818" s="4">
        <v>1034860440</v>
      </c>
      <c r="C818" s="7">
        <v>44987.458333333336</v>
      </c>
      <c r="D818" s="5" t="s">
        <v>6</v>
      </c>
      <c r="E818" s="4" t="s">
        <v>1052</v>
      </c>
      <c r="F818" s="4" t="s">
        <v>424</v>
      </c>
      <c r="G818" s="6">
        <v>25</v>
      </c>
      <c r="H818" s="61">
        <v>4.8</v>
      </c>
      <c r="I818" s="4" t="str">
        <f>VLOOKUP(A818,Effectif!B:J,6,0)</f>
        <v>Chloé BERTRAND</v>
      </c>
      <c r="J818" s="4" t="str">
        <f>VLOOKUP(A818,Effectif!B:J,8,0)</f>
        <v>BOC</v>
      </c>
    </row>
    <row r="819" spans="1:10" x14ac:dyDescent="0.25">
      <c r="A819" s="5" t="s">
        <v>450</v>
      </c>
      <c r="B819" s="4">
        <v>1034858773</v>
      </c>
      <c r="C819" s="7">
        <v>44987.501388888886</v>
      </c>
      <c r="D819" s="5" t="s">
        <v>6</v>
      </c>
      <c r="E819" s="4" t="s">
        <v>1052</v>
      </c>
      <c r="F819" s="4" t="s">
        <v>425</v>
      </c>
      <c r="G819" s="6">
        <v>55</v>
      </c>
      <c r="H819" s="61">
        <v>3</v>
      </c>
      <c r="I819" s="4" t="str">
        <f>VLOOKUP(A819,Effectif!B:J,6,0)</f>
        <v>Chloé BERTRAND</v>
      </c>
      <c r="J819" s="4" t="str">
        <f>VLOOKUP(A819,Effectif!B:J,8,0)</f>
        <v>REC</v>
      </c>
    </row>
    <row r="820" spans="1:10" x14ac:dyDescent="0.25">
      <c r="A820" s="5" t="s">
        <v>451</v>
      </c>
      <c r="B820" s="4">
        <v>1034851167</v>
      </c>
      <c r="C820" s="7">
        <v>44987.609722222223</v>
      </c>
      <c r="D820" s="5" t="s">
        <v>7</v>
      </c>
      <c r="E820" s="4" t="s">
        <v>1052</v>
      </c>
      <c r="F820" s="4" t="s">
        <v>426</v>
      </c>
      <c r="G820" s="6">
        <v>97</v>
      </c>
      <c r="H820" s="61">
        <v>2</v>
      </c>
      <c r="I820" s="4" t="str">
        <f>VLOOKUP(A820,Effectif!B:J,6,0)</f>
        <v>Chloé BERTRAND</v>
      </c>
      <c r="J820" s="4" t="str">
        <f>VLOOKUP(A820,Effectif!B:J,8,0)</f>
        <v>REC</v>
      </c>
    </row>
    <row r="821" spans="1:10" x14ac:dyDescent="0.25">
      <c r="A821" s="5" t="s">
        <v>452</v>
      </c>
      <c r="B821" s="4">
        <v>1034862697</v>
      </c>
      <c r="C821" s="7">
        <v>44987.479861111111</v>
      </c>
      <c r="D821" s="5" t="s">
        <v>7</v>
      </c>
      <c r="E821" s="4" t="s">
        <v>1052</v>
      </c>
      <c r="F821" s="4" t="s">
        <v>427</v>
      </c>
      <c r="G821" s="6">
        <v>174</v>
      </c>
      <c r="H821" s="61">
        <v>5.5</v>
      </c>
      <c r="I821" s="4" t="str">
        <f>VLOOKUP(A821,Effectif!B:J,6,0)</f>
        <v>Chloé BERTRAND</v>
      </c>
      <c r="J821" s="4" t="str">
        <f>VLOOKUP(A821,Effectif!B:J,8,0)</f>
        <v>FOC</v>
      </c>
    </row>
    <row r="822" spans="1:10" x14ac:dyDescent="0.25">
      <c r="A822" s="5" t="s">
        <v>453</v>
      </c>
      <c r="B822" s="4">
        <v>1034843361</v>
      </c>
      <c r="C822" s="7">
        <v>44987.677777777775</v>
      </c>
      <c r="D822" s="5" t="s">
        <v>7</v>
      </c>
      <c r="E822" s="4" t="s">
        <v>1052</v>
      </c>
      <c r="F822" s="4" t="s">
        <v>428</v>
      </c>
      <c r="G822" s="6">
        <v>20</v>
      </c>
      <c r="H822" s="61">
        <v>2</v>
      </c>
      <c r="I822" s="4" t="str">
        <f>VLOOKUP(A822,Effectif!B:J,6,0)</f>
        <v>Chloé BERTRAND</v>
      </c>
      <c r="J822" s="4" t="str">
        <f>VLOOKUP(A822,Effectif!B:J,8,0)</f>
        <v>FOC</v>
      </c>
    </row>
    <row r="823" spans="1:10" x14ac:dyDescent="0.25">
      <c r="A823" s="5" t="s">
        <v>454</v>
      </c>
      <c r="B823" s="4">
        <v>1034847925</v>
      </c>
      <c r="C823" s="7">
        <v>44987.442361111112</v>
      </c>
      <c r="D823" s="5" t="s">
        <v>6</v>
      </c>
      <c r="E823" s="4" t="s">
        <v>1052</v>
      </c>
      <c r="F823" s="4" t="s">
        <v>429</v>
      </c>
      <c r="G823" s="6">
        <v>115</v>
      </c>
      <c r="H823" s="61">
        <v>2.2999999999999998</v>
      </c>
      <c r="I823" s="4" t="str">
        <f>VLOOKUP(A823,Effectif!B:J,6,0)</f>
        <v>Chloé BERTRAND</v>
      </c>
      <c r="J823" s="4" t="str">
        <f>VLOOKUP(A823,Effectif!B:J,8,0)</f>
        <v>FOC</v>
      </c>
    </row>
    <row r="824" spans="1:10" x14ac:dyDescent="0.25">
      <c r="A824" s="5" t="s">
        <v>455</v>
      </c>
      <c r="B824" s="4">
        <v>1034860842</v>
      </c>
      <c r="C824" s="7">
        <v>44987.598611111112</v>
      </c>
      <c r="D824" s="5" t="s">
        <v>6</v>
      </c>
      <c r="E824" s="4" t="s">
        <v>1052</v>
      </c>
      <c r="F824" s="4" t="s">
        <v>430</v>
      </c>
      <c r="G824" s="6">
        <v>91.71</v>
      </c>
      <c r="H824" s="61">
        <v>2.4</v>
      </c>
      <c r="I824" s="4" t="str">
        <f>VLOOKUP(A824,Effectif!B:J,6,0)</f>
        <v>Chloé BERTRAND</v>
      </c>
      <c r="J824" s="4" t="str">
        <f>VLOOKUP(A824,Effectif!B:J,8,0)</f>
        <v>FOC</v>
      </c>
    </row>
    <row r="825" spans="1:10" x14ac:dyDescent="0.25">
      <c r="A825" s="5" t="s">
        <v>456</v>
      </c>
      <c r="B825" s="4">
        <v>1034860158</v>
      </c>
      <c r="C825" s="7">
        <v>44987.678472222222</v>
      </c>
      <c r="D825" s="5" t="s">
        <v>6</v>
      </c>
      <c r="E825" s="4" t="s">
        <v>1052</v>
      </c>
      <c r="F825" s="4" t="s">
        <v>431</v>
      </c>
      <c r="G825" s="6">
        <v>50</v>
      </c>
      <c r="H825" s="61">
        <v>2.5</v>
      </c>
      <c r="I825" s="4" t="str">
        <f>VLOOKUP(A825,Effectif!B:J,6,0)</f>
        <v>Chloé BERTRAND</v>
      </c>
      <c r="J825" s="4" t="str">
        <f>VLOOKUP(A825,Effectif!B:J,8,0)</f>
        <v>BO</v>
      </c>
    </row>
    <row r="826" spans="1:10" x14ac:dyDescent="0.25">
      <c r="A826" s="5" t="s">
        <v>457</v>
      </c>
      <c r="B826" s="4">
        <v>1034863882</v>
      </c>
      <c r="C826" s="7">
        <v>44987.651388888888</v>
      </c>
      <c r="D826" s="5" t="s">
        <v>6</v>
      </c>
      <c r="E826" s="4" t="s">
        <v>1052</v>
      </c>
      <c r="F826" s="4" t="s">
        <v>432</v>
      </c>
      <c r="G826" s="6">
        <v>61.03</v>
      </c>
      <c r="H826" s="61">
        <v>2.6</v>
      </c>
      <c r="I826" s="4" t="str">
        <f>VLOOKUP(A826,Effectif!B:J,6,0)</f>
        <v>Chloé BERTRAND</v>
      </c>
      <c r="J826" s="4" t="str">
        <f>VLOOKUP(A826,Effectif!B:J,8,0)</f>
        <v>BUS</v>
      </c>
    </row>
    <row r="827" spans="1:10" x14ac:dyDescent="0.25">
      <c r="A827" s="5" t="s">
        <v>458</v>
      </c>
      <c r="B827" s="4">
        <v>1034857751</v>
      </c>
      <c r="C827" s="7">
        <v>44987.61041666667</v>
      </c>
      <c r="D827" s="5" t="s">
        <v>6</v>
      </c>
      <c r="E827" s="4" t="s">
        <v>1052</v>
      </c>
      <c r="F827" s="4" t="s">
        <v>433</v>
      </c>
      <c r="G827" s="6">
        <v>168.96</v>
      </c>
      <c r="H827" s="61">
        <v>2.5</v>
      </c>
      <c r="I827" s="4" t="str">
        <f>VLOOKUP(A827,Effectif!B:J,6,0)</f>
        <v>Chloé BERTRAND</v>
      </c>
      <c r="J827" s="4" t="str">
        <f>VLOOKUP(A827,Effectif!B:J,8,0)</f>
        <v>BO</v>
      </c>
    </row>
    <row r="828" spans="1:10" x14ac:dyDescent="0.25">
      <c r="A828" s="5" t="s">
        <v>442</v>
      </c>
      <c r="B828" s="4">
        <v>1034849221</v>
      </c>
      <c r="C828" s="7">
        <v>44987.59652777778</v>
      </c>
      <c r="D828" s="5" t="s">
        <v>6</v>
      </c>
      <c r="E828" s="4" t="s">
        <v>1052</v>
      </c>
      <c r="F828" s="4" t="s">
        <v>434</v>
      </c>
      <c r="G828" s="6">
        <v>152</v>
      </c>
      <c r="H828" s="61">
        <v>3</v>
      </c>
      <c r="I828" s="4" t="str">
        <f>VLOOKUP(A828,Effectif!B:J,6,0)</f>
        <v>Chloé BERTRAND</v>
      </c>
      <c r="J828" s="4" t="str">
        <f>VLOOKUP(A828,Effectif!B:J,8,0)</f>
        <v>Error PDL</v>
      </c>
    </row>
    <row r="829" spans="1:10" x14ac:dyDescent="0.25">
      <c r="A829" s="5" t="s">
        <v>443</v>
      </c>
      <c r="B829" s="4">
        <v>1034862024</v>
      </c>
      <c r="C829" s="7">
        <v>44987.604861111111</v>
      </c>
      <c r="D829" s="5" t="s">
        <v>7</v>
      </c>
      <c r="E829" s="4" t="s">
        <v>1052</v>
      </c>
      <c r="F829" s="4" t="s">
        <v>435</v>
      </c>
      <c r="G829" s="6">
        <v>189</v>
      </c>
      <c r="H829" s="61">
        <v>6.4</v>
      </c>
      <c r="I829" s="4" t="str">
        <f>VLOOKUP(A829,Effectif!B:J,6,0)</f>
        <v>Chloé BERTRAND</v>
      </c>
      <c r="J829" s="4" t="str">
        <f>VLOOKUP(A829,Effectif!B:J,8,0)</f>
        <v>Error PDL</v>
      </c>
    </row>
    <row r="830" spans="1:10" x14ac:dyDescent="0.25">
      <c r="A830" s="5" t="s">
        <v>444</v>
      </c>
      <c r="B830" s="4">
        <v>1034847520</v>
      </c>
      <c r="C830" s="7">
        <v>44987.566666666666</v>
      </c>
      <c r="D830" s="5" t="s">
        <v>6</v>
      </c>
      <c r="E830" s="4" t="s">
        <v>1052</v>
      </c>
      <c r="F830" s="4" t="s">
        <v>416</v>
      </c>
      <c r="G830" s="6">
        <v>20</v>
      </c>
      <c r="H830" s="61">
        <v>6.7</v>
      </c>
      <c r="I830" s="4" t="str">
        <f>VLOOKUP(A830,Effectif!B:J,6,0)</f>
        <v>Chloé BERTRAND</v>
      </c>
      <c r="J830" s="4" t="str">
        <f>VLOOKUP(A830,Effectif!B:J,8,0)</f>
        <v>Error PDL</v>
      </c>
    </row>
    <row r="831" spans="1:10" x14ac:dyDescent="0.25">
      <c r="A831" s="5" t="s">
        <v>445</v>
      </c>
      <c r="B831" s="4">
        <v>1034852305</v>
      </c>
      <c r="C831" s="7">
        <v>44987.679861111108</v>
      </c>
      <c r="D831" s="5" t="s">
        <v>7</v>
      </c>
      <c r="E831" s="4" t="s">
        <v>1052</v>
      </c>
      <c r="F831" s="4" t="s">
        <v>417</v>
      </c>
      <c r="G831" s="6">
        <v>11</v>
      </c>
      <c r="H831" s="61">
        <v>5.2</v>
      </c>
      <c r="I831" s="4" t="str">
        <f>VLOOKUP(A831,Effectif!B:J,6,0)</f>
        <v>Chloé BERTRAND</v>
      </c>
      <c r="J831" s="4" t="str">
        <f>VLOOKUP(A831,Effectif!B:J,8,0)</f>
        <v>Error PDL</v>
      </c>
    </row>
    <row r="832" spans="1:10" x14ac:dyDescent="0.25">
      <c r="A832" s="5" t="s">
        <v>446</v>
      </c>
      <c r="B832" s="4">
        <v>1034859149</v>
      </c>
      <c r="C832" s="7">
        <v>44987.536805555559</v>
      </c>
      <c r="D832" s="5" t="s">
        <v>7</v>
      </c>
      <c r="E832" s="4" t="s">
        <v>1052</v>
      </c>
      <c r="F832" s="4" t="s">
        <v>418</v>
      </c>
      <c r="G832" s="6">
        <v>164.63</v>
      </c>
      <c r="H832" s="61">
        <v>2.2999999999999998</v>
      </c>
      <c r="I832" s="4" t="str">
        <f>VLOOKUP(A832,Effectif!B:J,6,0)</f>
        <v>Chloé BERTRAND</v>
      </c>
      <c r="J832" s="4" t="str">
        <f>VLOOKUP(A832,Effectif!B:J,8,0)</f>
        <v>Error PDL</v>
      </c>
    </row>
    <row r="833" spans="1:10" x14ac:dyDescent="0.25">
      <c r="A833" s="5" t="s">
        <v>447</v>
      </c>
      <c r="B833" s="4">
        <v>1034858438</v>
      </c>
      <c r="C833" s="7">
        <v>44987.47152777778</v>
      </c>
      <c r="D833" s="5" t="s">
        <v>6</v>
      </c>
      <c r="E833" s="4" t="s">
        <v>1052</v>
      </c>
      <c r="F833" s="4" t="s">
        <v>419</v>
      </c>
      <c r="G833" s="6">
        <v>152</v>
      </c>
      <c r="H833" s="61">
        <v>4.4000000000000004</v>
      </c>
      <c r="I833" s="4" t="str">
        <f>VLOOKUP(A833,Effectif!B:J,6,0)</f>
        <v>Chloé BERTRAND</v>
      </c>
      <c r="J833" s="4" t="str">
        <f>VLOOKUP(A833,Effectif!B:J,8,0)</f>
        <v>Error PDL</v>
      </c>
    </row>
    <row r="834" spans="1:10" x14ac:dyDescent="0.25">
      <c r="A834" s="5" t="s">
        <v>448</v>
      </c>
      <c r="B834" s="4">
        <v>1034854342</v>
      </c>
      <c r="C834" s="7">
        <v>44987.724305555559</v>
      </c>
      <c r="D834" s="5" t="s">
        <v>6</v>
      </c>
      <c r="E834" s="4" t="s">
        <v>1052</v>
      </c>
      <c r="F834" s="4" t="s">
        <v>420</v>
      </c>
      <c r="G834" s="6">
        <v>35</v>
      </c>
      <c r="H834" s="61">
        <v>2</v>
      </c>
      <c r="I834" s="4" t="str">
        <f>VLOOKUP(A834,Effectif!B:J,6,0)</f>
        <v>Chloé BERTRAND</v>
      </c>
      <c r="J834" s="4" t="str">
        <f>VLOOKUP(A834,Effectif!B:J,8,0)</f>
        <v>Error PDL</v>
      </c>
    </row>
    <row r="835" spans="1:10" x14ac:dyDescent="0.25">
      <c r="A835" s="5" t="s">
        <v>449</v>
      </c>
      <c r="B835" s="4">
        <v>1034855178</v>
      </c>
      <c r="C835" s="7">
        <v>44987.642361111109</v>
      </c>
      <c r="D835" s="5" t="s">
        <v>6</v>
      </c>
      <c r="E835" s="4" t="s">
        <v>1052</v>
      </c>
      <c r="F835" s="4" t="s">
        <v>421</v>
      </c>
      <c r="G835" s="6">
        <v>20</v>
      </c>
      <c r="H835" s="61">
        <v>4.9000000000000004</v>
      </c>
      <c r="I835" s="4" t="str">
        <f>VLOOKUP(A835,Effectif!B:J,6,0)</f>
        <v>Chloé BERTRAND</v>
      </c>
      <c r="J835" s="4" t="str">
        <f>VLOOKUP(A835,Effectif!B:J,8,0)</f>
        <v>BOC</v>
      </c>
    </row>
    <row r="836" spans="1:10" x14ac:dyDescent="0.25">
      <c r="A836" s="5" t="s">
        <v>450</v>
      </c>
      <c r="B836" s="4">
        <v>1034855706</v>
      </c>
      <c r="C836" s="7">
        <v>44987.547222222223</v>
      </c>
      <c r="D836" s="5" t="s">
        <v>6</v>
      </c>
      <c r="E836" s="4" t="s">
        <v>1052</v>
      </c>
      <c r="F836" s="4" t="s">
        <v>422</v>
      </c>
      <c r="G836" s="6">
        <v>42.65</v>
      </c>
      <c r="H836" s="61">
        <v>7</v>
      </c>
      <c r="I836" s="4" t="str">
        <f>VLOOKUP(A836,Effectif!B:J,6,0)</f>
        <v>Chloé BERTRAND</v>
      </c>
      <c r="J836" s="4" t="str">
        <f>VLOOKUP(A836,Effectif!B:J,8,0)</f>
        <v>REC</v>
      </c>
    </row>
    <row r="837" spans="1:10" x14ac:dyDescent="0.25">
      <c r="A837" s="5" t="s">
        <v>451</v>
      </c>
      <c r="B837" s="4">
        <v>1034855713</v>
      </c>
      <c r="C837" s="7">
        <v>44987.477777777778</v>
      </c>
      <c r="D837" s="5" t="s">
        <v>7</v>
      </c>
      <c r="E837" s="4" t="s">
        <v>1052</v>
      </c>
      <c r="F837" s="4" t="s">
        <v>423</v>
      </c>
      <c r="G837" s="6">
        <v>8.7799999999999994</v>
      </c>
      <c r="H837" s="61">
        <v>2.9</v>
      </c>
      <c r="I837" s="4" t="str">
        <f>VLOOKUP(A837,Effectif!B:J,6,0)</f>
        <v>Chloé BERTRAND</v>
      </c>
      <c r="J837" s="4" t="str">
        <f>VLOOKUP(A837,Effectif!B:J,8,0)</f>
        <v>REC</v>
      </c>
    </row>
    <row r="838" spans="1:10" x14ac:dyDescent="0.25">
      <c r="A838" s="5" t="s">
        <v>452</v>
      </c>
      <c r="B838" s="4">
        <v>1034855079</v>
      </c>
      <c r="C838" s="7">
        <v>44987.496527777781</v>
      </c>
      <c r="D838" s="5" t="s">
        <v>7</v>
      </c>
      <c r="E838" s="4" t="s">
        <v>1052</v>
      </c>
      <c r="F838" s="4" t="s">
        <v>424</v>
      </c>
      <c r="G838" s="6">
        <v>39</v>
      </c>
      <c r="H838" s="61">
        <v>5.8</v>
      </c>
      <c r="I838" s="4" t="str">
        <f>VLOOKUP(A838,Effectif!B:J,6,0)</f>
        <v>Chloé BERTRAND</v>
      </c>
      <c r="J838" s="4" t="str">
        <f>VLOOKUP(A838,Effectif!B:J,8,0)</f>
        <v>FOC</v>
      </c>
    </row>
    <row r="839" spans="1:10" x14ac:dyDescent="0.25">
      <c r="A839" s="5" t="s">
        <v>453</v>
      </c>
      <c r="B839" s="4">
        <v>1034855960</v>
      </c>
      <c r="C839" s="7">
        <v>44987.519444444442</v>
      </c>
      <c r="D839" s="5" t="s">
        <v>6</v>
      </c>
      <c r="E839" s="4" t="s">
        <v>1052</v>
      </c>
      <c r="F839" s="4" t="s">
        <v>425</v>
      </c>
      <c r="G839" s="6">
        <v>358.93</v>
      </c>
      <c r="H839" s="61">
        <v>6.9</v>
      </c>
      <c r="I839" s="4" t="str">
        <f>VLOOKUP(A839,Effectif!B:J,6,0)</f>
        <v>Chloé BERTRAND</v>
      </c>
      <c r="J839" s="4" t="str">
        <f>VLOOKUP(A839,Effectif!B:J,8,0)</f>
        <v>FOC</v>
      </c>
    </row>
    <row r="840" spans="1:10" x14ac:dyDescent="0.25">
      <c r="A840" s="5" t="s">
        <v>454</v>
      </c>
      <c r="B840" s="4">
        <v>1034854498</v>
      </c>
      <c r="C840" s="7">
        <v>44987.577777777777</v>
      </c>
      <c r="D840" s="5" t="s">
        <v>7</v>
      </c>
      <c r="E840" s="4" t="s">
        <v>1052</v>
      </c>
      <c r="F840" s="4" t="s">
        <v>426</v>
      </c>
      <c r="G840" s="6">
        <v>840</v>
      </c>
      <c r="H840" s="61">
        <v>5.5</v>
      </c>
      <c r="I840" s="4" t="str">
        <f>VLOOKUP(A840,Effectif!B:J,6,0)</f>
        <v>Chloé BERTRAND</v>
      </c>
      <c r="J840" s="4" t="str">
        <f>VLOOKUP(A840,Effectif!B:J,8,0)</f>
        <v>FOC</v>
      </c>
    </row>
    <row r="841" spans="1:10" x14ac:dyDescent="0.25">
      <c r="A841" s="5" t="s">
        <v>455</v>
      </c>
      <c r="B841" s="4">
        <v>1034843225</v>
      </c>
      <c r="C841" s="7">
        <v>44987.640277777777</v>
      </c>
      <c r="D841" s="5" t="s">
        <v>7</v>
      </c>
      <c r="E841" s="4" t="s">
        <v>1052</v>
      </c>
      <c r="F841" s="4" t="s">
        <v>427</v>
      </c>
      <c r="G841" s="6">
        <v>88</v>
      </c>
      <c r="H841" s="61">
        <v>5.8</v>
      </c>
      <c r="I841" s="4" t="str">
        <f>VLOOKUP(A841,Effectif!B:J,6,0)</f>
        <v>Chloé BERTRAND</v>
      </c>
      <c r="J841" s="4" t="str">
        <f>VLOOKUP(A841,Effectif!B:J,8,0)</f>
        <v>FOC</v>
      </c>
    </row>
    <row r="842" spans="1:10" x14ac:dyDescent="0.25">
      <c r="A842" s="5" t="s">
        <v>456</v>
      </c>
      <c r="B842" s="4">
        <v>1034843060</v>
      </c>
      <c r="C842" s="7">
        <v>44987.75277777778</v>
      </c>
      <c r="D842" s="5" t="s">
        <v>6</v>
      </c>
      <c r="E842" s="4" t="s">
        <v>1052</v>
      </c>
      <c r="F842" s="4" t="s">
        <v>428</v>
      </c>
      <c r="G842" s="6">
        <v>50</v>
      </c>
      <c r="H842" s="61">
        <v>3</v>
      </c>
      <c r="I842" s="4" t="str">
        <f>VLOOKUP(A842,Effectif!B:J,6,0)</f>
        <v>Chloé BERTRAND</v>
      </c>
      <c r="J842" s="4" t="str">
        <f>VLOOKUP(A842,Effectif!B:J,8,0)</f>
        <v>BO</v>
      </c>
    </row>
    <row r="843" spans="1:10" x14ac:dyDescent="0.25">
      <c r="A843" s="5" t="s">
        <v>457</v>
      </c>
      <c r="B843" s="4">
        <v>1034855629</v>
      </c>
      <c r="C843" s="7">
        <v>44987.756944444445</v>
      </c>
      <c r="D843" s="5" t="s">
        <v>6</v>
      </c>
      <c r="E843" s="4" t="s">
        <v>1052</v>
      </c>
      <c r="F843" s="4" t="s">
        <v>429</v>
      </c>
      <c r="G843" s="6">
        <v>60.88</v>
      </c>
      <c r="H843" s="61">
        <v>4.7</v>
      </c>
      <c r="I843" s="4" t="str">
        <f>VLOOKUP(A843,Effectif!B:J,6,0)</f>
        <v>Chloé BERTRAND</v>
      </c>
      <c r="J843" s="4" t="str">
        <f>VLOOKUP(A843,Effectif!B:J,8,0)</f>
        <v>BUS</v>
      </c>
    </row>
    <row r="844" spans="1:10" x14ac:dyDescent="0.25">
      <c r="A844" s="5" t="s">
        <v>458</v>
      </c>
      <c r="B844" s="4">
        <v>1034842908</v>
      </c>
      <c r="C844" s="7">
        <v>44987.595833333333</v>
      </c>
      <c r="D844" s="5" t="s">
        <v>7</v>
      </c>
      <c r="E844" s="4" t="s">
        <v>1052</v>
      </c>
      <c r="F844" s="4" t="s">
        <v>430</v>
      </c>
      <c r="G844" s="6">
        <v>33</v>
      </c>
      <c r="H844" s="61">
        <v>3</v>
      </c>
      <c r="I844" s="4" t="str">
        <f>VLOOKUP(A844,Effectif!B:J,6,0)</f>
        <v>Chloé BERTRAND</v>
      </c>
      <c r="J844" s="4" t="str">
        <f>VLOOKUP(A844,Effectif!B:J,8,0)</f>
        <v>BO</v>
      </c>
    </row>
    <row r="845" spans="1:10" x14ac:dyDescent="0.25">
      <c r="A845" s="5" t="s">
        <v>442</v>
      </c>
      <c r="B845" s="4">
        <v>1034844034</v>
      </c>
      <c r="C845" s="7">
        <v>44987.472916666666</v>
      </c>
      <c r="D845" s="5" t="s">
        <v>7</v>
      </c>
      <c r="E845" s="4" t="s">
        <v>1052</v>
      </c>
      <c r="F845" s="4" t="s">
        <v>431</v>
      </c>
      <c r="G845" s="6">
        <v>10</v>
      </c>
      <c r="H845" s="61">
        <v>3.7</v>
      </c>
      <c r="I845" s="4" t="str">
        <f>VLOOKUP(A845,Effectif!B:J,6,0)</f>
        <v>Chloé BERTRAND</v>
      </c>
      <c r="J845" s="4" t="str">
        <f>VLOOKUP(A845,Effectif!B:J,8,0)</f>
        <v>Error PDL</v>
      </c>
    </row>
    <row r="846" spans="1:10" x14ac:dyDescent="0.25">
      <c r="A846" s="5" t="s">
        <v>443</v>
      </c>
      <c r="B846" s="4">
        <v>1034851697</v>
      </c>
      <c r="C846" s="7">
        <v>44987.504166666666</v>
      </c>
      <c r="D846" s="5" t="s">
        <v>6</v>
      </c>
      <c r="E846" s="4" t="s">
        <v>1052</v>
      </c>
      <c r="F846" s="4" t="s">
        <v>432</v>
      </c>
      <c r="G846" s="6">
        <v>90.98</v>
      </c>
      <c r="H846" s="61">
        <v>1.2</v>
      </c>
      <c r="I846" s="4" t="str">
        <f>VLOOKUP(A846,Effectif!B:J,6,0)</f>
        <v>Chloé BERTRAND</v>
      </c>
      <c r="J846" s="4" t="str">
        <f>VLOOKUP(A846,Effectif!B:J,8,0)</f>
        <v>Error PDL</v>
      </c>
    </row>
    <row r="847" spans="1:10" x14ac:dyDescent="0.25">
      <c r="A847" s="5" t="s">
        <v>444</v>
      </c>
      <c r="B847" s="4">
        <v>1034853441</v>
      </c>
      <c r="C847" s="7">
        <v>44987.691666666666</v>
      </c>
      <c r="D847" s="5" t="s">
        <v>6</v>
      </c>
      <c r="E847" s="4" t="s">
        <v>1052</v>
      </c>
      <c r="F847" s="4" t="s">
        <v>433</v>
      </c>
      <c r="G847" s="6">
        <v>70.34</v>
      </c>
      <c r="H847" s="61">
        <v>7</v>
      </c>
      <c r="I847" s="4" t="str">
        <f>VLOOKUP(A847,Effectif!B:J,6,0)</f>
        <v>Chloé BERTRAND</v>
      </c>
      <c r="J847" s="4" t="str">
        <f>VLOOKUP(A847,Effectif!B:J,8,0)</f>
        <v>Error PDL</v>
      </c>
    </row>
    <row r="848" spans="1:10" x14ac:dyDescent="0.25">
      <c r="A848" s="5" t="s">
        <v>445</v>
      </c>
      <c r="B848" s="4">
        <v>1034854599</v>
      </c>
      <c r="C848" s="7">
        <v>44987.770833333336</v>
      </c>
      <c r="D848" s="5" t="s">
        <v>6</v>
      </c>
      <c r="E848" s="4" t="s">
        <v>1052</v>
      </c>
      <c r="F848" s="4" t="s">
        <v>434</v>
      </c>
      <c r="G848" s="6">
        <v>54.06</v>
      </c>
      <c r="H848" s="61">
        <v>4.8</v>
      </c>
      <c r="I848" s="4" t="str">
        <f>VLOOKUP(A848,Effectif!B:J,6,0)</f>
        <v>Chloé BERTRAND</v>
      </c>
      <c r="J848" s="4" t="str">
        <f>VLOOKUP(A848,Effectif!B:J,8,0)</f>
        <v>Error PDL</v>
      </c>
    </row>
    <row r="849" spans="1:10" x14ac:dyDescent="0.25">
      <c r="A849" s="5" t="s">
        <v>446</v>
      </c>
      <c r="B849" s="4">
        <v>1034855632</v>
      </c>
      <c r="C849" s="7">
        <v>44987.458333333336</v>
      </c>
      <c r="D849" s="5" t="s">
        <v>7</v>
      </c>
      <c r="E849" s="4" t="s">
        <v>1052</v>
      </c>
      <c r="F849" s="4" t="s">
        <v>435</v>
      </c>
      <c r="G849" s="6">
        <v>150</v>
      </c>
      <c r="H849" s="61">
        <v>3</v>
      </c>
      <c r="I849" s="4" t="str">
        <f>VLOOKUP(A849,Effectif!B:J,6,0)</f>
        <v>Chloé BERTRAND</v>
      </c>
      <c r="J849" s="4" t="str">
        <f>VLOOKUP(A849,Effectif!B:J,8,0)</f>
        <v>Error PDL</v>
      </c>
    </row>
    <row r="850" spans="1:10" x14ac:dyDescent="0.25">
      <c r="A850" s="5" t="s">
        <v>447</v>
      </c>
      <c r="B850" s="4">
        <v>1034854292</v>
      </c>
      <c r="C850" s="7">
        <v>44987.512499999997</v>
      </c>
      <c r="D850" s="5" t="s">
        <v>7</v>
      </c>
      <c r="E850" s="4" t="s">
        <v>1052</v>
      </c>
      <c r="F850" s="4" t="s">
        <v>416</v>
      </c>
      <c r="G850" s="6">
        <v>10</v>
      </c>
      <c r="H850" s="61">
        <v>2</v>
      </c>
      <c r="I850" s="4" t="str">
        <f>VLOOKUP(A850,Effectif!B:J,6,0)</f>
        <v>Chloé BERTRAND</v>
      </c>
      <c r="J850" s="4" t="str">
        <f>VLOOKUP(A850,Effectif!B:J,8,0)</f>
        <v>Error PDL</v>
      </c>
    </row>
    <row r="851" spans="1:10" x14ac:dyDescent="0.25">
      <c r="A851" s="5" t="s">
        <v>448</v>
      </c>
      <c r="B851" s="4">
        <v>1034854780</v>
      </c>
      <c r="C851" s="7">
        <v>44987.623611111114</v>
      </c>
      <c r="D851" s="5" t="s">
        <v>7</v>
      </c>
      <c r="E851" s="4" t="s">
        <v>1052</v>
      </c>
      <c r="F851" s="4" t="s">
        <v>417</v>
      </c>
      <c r="G851" s="6">
        <v>5</v>
      </c>
      <c r="H851" s="61">
        <v>5.5</v>
      </c>
      <c r="I851" s="4" t="str">
        <f>VLOOKUP(A851,Effectif!B:J,6,0)</f>
        <v>Chloé BERTRAND</v>
      </c>
      <c r="J851" s="4" t="str">
        <f>VLOOKUP(A851,Effectif!B:J,8,0)</f>
        <v>Error PDL</v>
      </c>
    </row>
    <row r="852" spans="1:10" x14ac:dyDescent="0.25">
      <c r="A852" s="5" t="s">
        <v>449</v>
      </c>
      <c r="B852" s="4">
        <v>1034854657</v>
      </c>
      <c r="C852" s="7">
        <v>44987.629861111112</v>
      </c>
      <c r="D852" s="5" t="s">
        <v>6</v>
      </c>
      <c r="E852" s="4" t="s">
        <v>1052</v>
      </c>
      <c r="F852" s="4" t="s">
        <v>418</v>
      </c>
      <c r="G852" s="6">
        <v>79.63</v>
      </c>
      <c r="H852" s="61">
        <v>2</v>
      </c>
      <c r="I852" s="4" t="str">
        <f>VLOOKUP(A852,Effectif!B:J,6,0)</f>
        <v>Chloé BERTRAND</v>
      </c>
      <c r="J852" s="4" t="str">
        <f>VLOOKUP(A852,Effectif!B:J,8,0)</f>
        <v>BOC</v>
      </c>
    </row>
    <row r="853" spans="1:10" x14ac:dyDescent="0.25">
      <c r="A853" s="5" t="s">
        <v>450</v>
      </c>
      <c r="B853" s="4">
        <v>1034854336</v>
      </c>
      <c r="C853" s="7">
        <v>44987.433333333334</v>
      </c>
      <c r="D853" s="5" t="s">
        <v>7</v>
      </c>
      <c r="E853" s="4" t="s">
        <v>1052</v>
      </c>
      <c r="F853" s="4" t="s">
        <v>419</v>
      </c>
      <c r="G853" s="6">
        <v>50</v>
      </c>
      <c r="H853" s="61">
        <v>2.2999999999999998</v>
      </c>
      <c r="I853" s="4" t="str">
        <f>VLOOKUP(A853,Effectif!B:J,6,0)</f>
        <v>Chloé BERTRAND</v>
      </c>
      <c r="J853" s="4" t="str">
        <f>VLOOKUP(A853,Effectif!B:J,8,0)</f>
        <v>REC</v>
      </c>
    </row>
    <row r="854" spans="1:10" x14ac:dyDescent="0.25">
      <c r="A854" s="5" t="s">
        <v>451</v>
      </c>
      <c r="B854" s="4">
        <v>1034842842</v>
      </c>
      <c r="C854" s="7">
        <v>44987.747916666667</v>
      </c>
      <c r="D854" s="5" t="s">
        <v>6</v>
      </c>
      <c r="E854" s="4" t="s">
        <v>1052</v>
      </c>
      <c r="F854" s="4" t="s">
        <v>420</v>
      </c>
      <c r="G854" s="6">
        <v>57.45</v>
      </c>
      <c r="H854" s="61">
        <v>2.4</v>
      </c>
      <c r="I854" s="4" t="str">
        <f>VLOOKUP(A854,Effectif!B:J,6,0)</f>
        <v>Chloé BERTRAND</v>
      </c>
      <c r="J854" s="4" t="str">
        <f>VLOOKUP(A854,Effectif!B:J,8,0)</f>
        <v>REC</v>
      </c>
    </row>
    <row r="855" spans="1:10" x14ac:dyDescent="0.25">
      <c r="A855" s="5" t="s">
        <v>452</v>
      </c>
      <c r="B855" s="4">
        <v>1034856023</v>
      </c>
      <c r="C855" s="7">
        <v>44987.629166666666</v>
      </c>
      <c r="D855" s="5" t="s">
        <v>7</v>
      </c>
      <c r="E855" s="4" t="s">
        <v>1052</v>
      </c>
      <c r="F855" s="4" t="s">
        <v>421</v>
      </c>
      <c r="G855" s="6">
        <v>5</v>
      </c>
      <c r="H855" s="61">
        <v>2.5</v>
      </c>
      <c r="I855" s="4" t="str">
        <f>VLOOKUP(A855,Effectif!B:J,6,0)</f>
        <v>Chloé BERTRAND</v>
      </c>
      <c r="J855" s="4" t="str">
        <f>VLOOKUP(A855,Effectif!B:J,8,0)</f>
        <v>FOC</v>
      </c>
    </row>
    <row r="856" spans="1:10" x14ac:dyDescent="0.25">
      <c r="A856" s="5" t="s">
        <v>453</v>
      </c>
      <c r="B856" s="4">
        <v>1034855567</v>
      </c>
      <c r="C856" s="7">
        <v>44987.650694444441</v>
      </c>
      <c r="D856" s="5" t="s">
        <v>6</v>
      </c>
      <c r="E856" s="4" t="s">
        <v>1052</v>
      </c>
      <c r="F856" s="4" t="s">
        <v>422</v>
      </c>
      <c r="G856" s="6">
        <v>72.2</v>
      </c>
      <c r="H856" s="61">
        <v>2.6</v>
      </c>
      <c r="I856" s="4" t="str">
        <f>VLOOKUP(A856,Effectif!B:J,6,0)</f>
        <v>Chloé BERTRAND</v>
      </c>
      <c r="J856" s="4" t="str">
        <f>VLOOKUP(A856,Effectif!B:J,8,0)</f>
        <v>FOC</v>
      </c>
    </row>
    <row r="857" spans="1:10" x14ac:dyDescent="0.25">
      <c r="A857" s="5" t="s">
        <v>454</v>
      </c>
      <c r="B857" s="4">
        <v>1034851454</v>
      </c>
      <c r="C857" s="7">
        <v>44987.467361111114</v>
      </c>
      <c r="D857" s="5" t="s">
        <v>6</v>
      </c>
      <c r="E857" s="4" t="s">
        <v>1052</v>
      </c>
      <c r="F857" s="4" t="s">
        <v>423</v>
      </c>
      <c r="G857" s="6">
        <v>110</v>
      </c>
      <c r="H857" s="61">
        <v>2.5</v>
      </c>
      <c r="I857" s="4" t="str">
        <f>VLOOKUP(A857,Effectif!B:J,6,0)</f>
        <v>Chloé BERTRAND</v>
      </c>
      <c r="J857" s="4" t="str">
        <f>VLOOKUP(A857,Effectif!B:J,8,0)</f>
        <v>FOC</v>
      </c>
    </row>
    <row r="858" spans="1:10" x14ac:dyDescent="0.25">
      <c r="A858" s="5" t="s">
        <v>455</v>
      </c>
      <c r="B858" s="4">
        <v>1034855409</v>
      </c>
      <c r="C858" s="7">
        <v>44987.698611111111</v>
      </c>
      <c r="D858" s="5" t="s">
        <v>6</v>
      </c>
      <c r="E858" s="4" t="s">
        <v>1052</v>
      </c>
      <c r="F858" s="4" t="s">
        <v>424</v>
      </c>
      <c r="G858" s="6">
        <v>163.63999999999999</v>
      </c>
      <c r="H858" s="61">
        <v>3</v>
      </c>
      <c r="I858" s="4" t="str">
        <f>VLOOKUP(A858,Effectif!B:J,6,0)</f>
        <v>Chloé BERTRAND</v>
      </c>
      <c r="J858" s="4" t="str">
        <f>VLOOKUP(A858,Effectif!B:J,8,0)</f>
        <v>FOC</v>
      </c>
    </row>
    <row r="859" spans="1:10" x14ac:dyDescent="0.25">
      <c r="A859" s="5" t="s">
        <v>456</v>
      </c>
      <c r="B859" s="4">
        <v>1034851553</v>
      </c>
      <c r="C859" s="7">
        <v>44987.677083333336</v>
      </c>
      <c r="D859" s="5" t="s">
        <v>6</v>
      </c>
      <c r="E859" s="4" t="s">
        <v>1052</v>
      </c>
      <c r="F859" s="4" t="s">
        <v>425</v>
      </c>
      <c r="G859" s="6">
        <v>48</v>
      </c>
      <c r="H859" s="61">
        <v>6.4</v>
      </c>
      <c r="I859" s="4" t="str">
        <f>VLOOKUP(A859,Effectif!B:J,6,0)</f>
        <v>Chloé BERTRAND</v>
      </c>
      <c r="J859" s="4" t="str">
        <f>VLOOKUP(A859,Effectif!B:J,8,0)</f>
        <v>BO</v>
      </c>
    </row>
    <row r="860" spans="1:10" x14ac:dyDescent="0.25">
      <c r="A860" s="5" t="s">
        <v>457</v>
      </c>
      <c r="B860" s="4">
        <v>1034851379</v>
      </c>
      <c r="C860" s="7">
        <v>44987.524305555555</v>
      </c>
      <c r="D860" s="5" t="s">
        <v>6</v>
      </c>
      <c r="E860" s="4" t="s">
        <v>1052</v>
      </c>
      <c r="F860" s="4" t="s">
        <v>426</v>
      </c>
      <c r="G860" s="6">
        <v>130</v>
      </c>
      <c r="H860" s="61">
        <v>6.7</v>
      </c>
      <c r="I860" s="4" t="str">
        <f>VLOOKUP(A860,Effectif!B:J,6,0)</f>
        <v>Chloé BERTRAND</v>
      </c>
      <c r="J860" s="4" t="str">
        <f>VLOOKUP(A860,Effectif!B:J,8,0)</f>
        <v>BUS</v>
      </c>
    </row>
    <row r="861" spans="1:10" x14ac:dyDescent="0.25">
      <c r="A861" s="5" t="s">
        <v>458</v>
      </c>
      <c r="B861" s="4">
        <v>1034851287</v>
      </c>
      <c r="C861" s="7">
        <v>44987.430555555555</v>
      </c>
      <c r="D861" s="5" t="s">
        <v>6</v>
      </c>
      <c r="E861" s="4" t="s">
        <v>1052</v>
      </c>
      <c r="F861" s="4" t="s">
        <v>427</v>
      </c>
      <c r="G861" s="6">
        <v>272.5</v>
      </c>
      <c r="H861" s="61">
        <v>5.2</v>
      </c>
      <c r="I861" s="4" t="str">
        <f>VLOOKUP(A861,Effectif!B:J,6,0)</f>
        <v>Chloé BERTRAND</v>
      </c>
      <c r="J861" s="4" t="str">
        <f>VLOOKUP(A861,Effectif!B:J,8,0)</f>
        <v>BO</v>
      </c>
    </row>
    <row r="862" spans="1:10" x14ac:dyDescent="0.25">
      <c r="A862" s="5" t="s">
        <v>442</v>
      </c>
      <c r="B862" s="4">
        <v>1034855460</v>
      </c>
      <c r="C862" s="7">
        <v>44987.543749999997</v>
      </c>
      <c r="D862" s="5" t="s">
        <v>6</v>
      </c>
      <c r="E862" s="4" t="s">
        <v>1052</v>
      </c>
      <c r="F862" s="4" t="s">
        <v>428</v>
      </c>
      <c r="G862" s="6">
        <v>126.95</v>
      </c>
      <c r="H862" s="61">
        <v>2.2999999999999998</v>
      </c>
      <c r="I862" s="4" t="str">
        <f>VLOOKUP(A862,Effectif!B:J,6,0)</f>
        <v>Chloé BERTRAND</v>
      </c>
      <c r="J862" s="4" t="str">
        <f>VLOOKUP(A862,Effectif!B:J,8,0)</f>
        <v>Error PDL</v>
      </c>
    </row>
    <row r="863" spans="1:10" x14ac:dyDescent="0.25">
      <c r="A863" s="5" t="s">
        <v>443</v>
      </c>
      <c r="B863" s="4">
        <v>1034854774</v>
      </c>
      <c r="C863" s="7">
        <v>44987.513888888891</v>
      </c>
      <c r="D863" s="5" t="s">
        <v>6</v>
      </c>
      <c r="E863" s="4" t="s">
        <v>1052</v>
      </c>
      <c r="F863" s="4" t="s">
        <v>429</v>
      </c>
      <c r="G863" s="6">
        <v>75.17</v>
      </c>
      <c r="H863" s="61">
        <v>4.4000000000000004</v>
      </c>
      <c r="I863" s="4" t="str">
        <f>VLOOKUP(A863,Effectif!B:J,6,0)</f>
        <v>Chloé BERTRAND</v>
      </c>
      <c r="J863" s="4" t="str">
        <f>VLOOKUP(A863,Effectif!B:J,8,0)</f>
        <v>Error PDL</v>
      </c>
    </row>
    <row r="864" spans="1:10" x14ac:dyDescent="0.25">
      <c r="A864" s="5" t="s">
        <v>444</v>
      </c>
      <c r="B864" s="4">
        <v>1034855176</v>
      </c>
      <c r="C864" s="7">
        <v>44987.623611111114</v>
      </c>
      <c r="D864" s="5" t="s">
        <v>6</v>
      </c>
      <c r="E864" s="4" t="s">
        <v>1052</v>
      </c>
      <c r="F864" s="4" t="s">
        <v>430</v>
      </c>
      <c r="G864" s="6">
        <v>23.39</v>
      </c>
      <c r="H864" s="61">
        <v>2</v>
      </c>
      <c r="I864" s="4" t="str">
        <f>VLOOKUP(A864,Effectif!B:J,6,0)</f>
        <v>Chloé BERTRAND</v>
      </c>
      <c r="J864" s="4" t="str">
        <f>VLOOKUP(A864,Effectif!B:J,8,0)</f>
        <v>Error PDL</v>
      </c>
    </row>
    <row r="865" spans="1:10" x14ac:dyDescent="0.25">
      <c r="A865" s="5" t="s">
        <v>445</v>
      </c>
      <c r="B865" s="4">
        <v>1034855718</v>
      </c>
      <c r="C865" s="7">
        <v>44987.538888888892</v>
      </c>
      <c r="D865" s="5" t="s">
        <v>6</v>
      </c>
      <c r="E865" s="4" t="s">
        <v>1052</v>
      </c>
      <c r="F865" s="4" t="s">
        <v>431</v>
      </c>
      <c r="G865" s="6">
        <v>5.41</v>
      </c>
      <c r="H865" s="61">
        <v>4.9000000000000004</v>
      </c>
      <c r="I865" s="4" t="str">
        <f>VLOOKUP(A865,Effectif!B:J,6,0)</f>
        <v>Chloé BERTRAND</v>
      </c>
      <c r="J865" s="4" t="str">
        <f>VLOOKUP(A865,Effectif!B:J,8,0)</f>
        <v>Error PDL</v>
      </c>
    </row>
    <row r="866" spans="1:10" x14ac:dyDescent="0.25">
      <c r="A866" s="5" t="s">
        <v>446</v>
      </c>
      <c r="B866" s="4">
        <v>1034854225</v>
      </c>
      <c r="C866" s="7">
        <v>44987.434027777781</v>
      </c>
      <c r="D866" s="5" t="s">
        <v>6</v>
      </c>
      <c r="E866" s="4" t="s">
        <v>1052</v>
      </c>
      <c r="F866" s="4" t="s">
        <v>432</v>
      </c>
      <c r="G866" s="6">
        <v>621.28</v>
      </c>
      <c r="H866" s="61">
        <v>7</v>
      </c>
      <c r="I866" s="4" t="str">
        <f>VLOOKUP(A866,Effectif!B:J,6,0)</f>
        <v>Chloé BERTRAND</v>
      </c>
      <c r="J866" s="4" t="str">
        <f>VLOOKUP(A866,Effectif!B:J,8,0)</f>
        <v>Error PDL</v>
      </c>
    </row>
    <row r="867" spans="1:10" x14ac:dyDescent="0.25">
      <c r="A867" s="5" t="s">
        <v>447</v>
      </c>
      <c r="B867" s="4">
        <v>1034855825</v>
      </c>
      <c r="C867" s="7">
        <v>44987.654861111114</v>
      </c>
      <c r="D867" s="5" t="s">
        <v>6</v>
      </c>
      <c r="E867" s="4" t="s">
        <v>1052</v>
      </c>
      <c r="F867" s="4" t="s">
        <v>433</v>
      </c>
      <c r="G867" s="6">
        <v>39</v>
      </c>
      <c r="H867" s="61">
        <v>2.9</v>
      </c>
      <c r="I867" s="4" t="str">
        <f>VLOOKUP(A867,Effectif!B:J,6,0)</f>
        <v>Chloé BERTRAND</v>
      </c>
      <c r="J867" s="4" t="str">
        <f>VLOOKUP(A867,Effectif!B:J,8,0)</f>
        <v>Error PDL</v>
      </c>
    </row>
    <row r="868" spans="1:10" x14ac:dyDescent="0.25">
      <c r="A868" s="5" t="s">
        <v>448</v>
      </c>
      <c r="B868" s="4">
        <v>1034856015</v>
      </c>
      <c r="C868" s="7">
        <v>44987.594444444447</v>
      </c>
      <c r="D868" s="5" t="s">
        <v>6</v>
      </c>
      <c r="E868" s="4" t="s">
        <v>1052</v>
      </c>
      <c r="F868" s="4" t="s">
        <v>434</v>
      </c>
      <c r="G868" s="6">
        <v>25</v>
      </c>
      <c r="H868" s="61">
        <v>5.8</v>
      </c>
      <c r="I868" s="4" t="str">
        <f>VLOOKUP(A868,Effectif!B:J,6,0)</f>
        <v>Chloé BERTRAND</v>
      </c>
      <c r="J868" s="4" t="str">
        <f>VLOOKUP(A868,Effectif!B:J,8,0)</f>
        <v>Error PDL</v>
      </c>
    </row>
    <row r="869" spans="1:10" x14ac:dyDescent="0.25">
      <c r="A869" s="5" t="s">
        <v>449</v>
      </c>
      <c r="B869" s="4">
        <v>1034854850</v>
      </c>
      <c r="C869" s="7">
        <v>44987.753472222219</v>
      </c>
      <c r="D869" s="5" t="s">
        <v>6</v>
      </c>
      <c r="E869" s="4" t="s">
        <v>1052</v>
      </c>
      <c r="F869" s="4" t="s">
        <v>435</v>
      </c>
      <c r="G869" s="6">
        <v>154</v>
      </c>
      <c r="H869" s="61">
        <v>6.9</v>
      </c>
      <c r="I869" s="4" t="str">
        <f>VLOOKUP(A869,Effectif!B:J,6,0)</f>
        <v>Chloé BERTRAND</v>
      </c>
      <c r="J869" s="4" t="str">
        <f>VLOOKUP(A869,Effectif!B:J,8,0)</f>
        <v>BOC</v>
      </c>
    </row>
    <row r="870" spans="1:10" x14ac:dyDescent="0.25">
      <c r="A870" s="5" t="s">
        <v>450</v>
      </c>
      <c r="B870" s="4">
        <v>1034854715</v>
      </c>
      <c r="C870" s="7">
        <v>44987.686111111114</v>
      </c>
      <c r="D870" s="5" t="s">
        <v>6</v>
      </c>
      <c r="E870" s="4" t="s">
        <v>1052</v>
      </c>
      <c r="F870" s="4" t="s">
        <v>416</v>
      </c>
      <c r="G870" s="6">
        <v>194.51</v>
      </c>
      <c r="H870" s="61">
        <v>5.5</v>
      </c>
      <c r="I870" s="4" t="str">
        <f>VLOOKUP(A870,Effectif!B:J,6,0)</f>
        <v>Chloé BERTRAND</v>
      </c>
      <c r="J870" s="4" t="str">
        <f>VLOOKUP(A870,Effectif!B:J,8,0)</f>
        <v>REC</v>
      </c>
    </row>
    <row r="871" spans="1:10" x14ac:dyDescent="0.25">
      <c r="A871" s="5" t="s">
        <v>451</v>
      </c>
      <c r="B871" s="4">
        <v>1034852379</v>
      </c>
      <c r="C871" s="7">
        <v>44987.436111111114</v>
      </c>
      <c r="D871" s="5" t="s">
        <v>6</v>
      </c>
      <c r="E871" s="4" t="s">
        <v>1052</v>
      </c>
      <c r="F871" s="4" t="s">
        <v>417</v>
      </c>
      <c r="G871" s="6">
        <v>31.36</v>
      </c>
      <c r="H871" s="61">
        <v>5.8</v>
      </c>
      <c r="I871" s="4" t="str">
        <f>VLOOKUP(A871,Effectif!B:J,6,0)</f>
        <v>Chloé BERTRAND</v>
      </c>
      <c r="J871" s="4" t="str">
        <f>VLOOKUP(A871,Effectif!B:J,8,0)</f>
        <v>REC</v>
      </c>
    </row>
    <row r="872" spans="1:10" x14ac:dyDescent="0.25">
      <c r="A872" s="5" t="s">
        <v>452</v>
      </c>
      <c r="B872" s="4">
        <v>1034855183</v>
      </c>
      <c r="C872" s="7">
        <v>44987.715277777781</v>
      </c>
      <c r="D872" s="5" t="s">
        <v>6</v>
      </c>
      <c r="E872" s="4" t="s">
        <v>1052</v>
      </c>
      <c r="F872" s="4" t="s">
        <v>418</v>
      </c>
      <c r="G872" s="6">
        <v>40</v>
      </c>
      <c r="H872" s="61">
        <v>3</v>
      </c>
      <c r="I872" s="4" t="str">
        <f>VLOOKUP(A872,Effectif!B:J,6,0)</f>
        <v>Chloé BERTRAND</v>
      </c>
      <c r="J872" s="4" t="str">
        <f>VLOOKUP(A872,Effectif!B:J,8,0)</f>
        <v>FOC</v>
      </c>
    </row>
    <row r="873" spans="1:10" x14ac:dyDescent="0.25">
      <c r="A873" s="5" t="s">
        <v>453</v>
      </c>
      <c r="B873" s="4">
        <v>1034853615</v>
      </c>
      <c r="C873" s="7">
        <v>44987.720833333333</v>
      </c>
      <c r="D873" s="5" t="s">
        <v>6</v>
      </c>
      <c r="E873" s="4" t="s">
        <v>1052</v>
      </c>
      <c r="F873" s="4" t="s">
        <v>419</v>
      </c>
      <c r="G873" s="6">
        <v>94.81</v>
      </c>
      <c r="H873" s="61">
        <v>4.7</v>
      </c>
      <c r="I873" s="4" t="str">
        <f>VLOOKUP(A873,Effectif!B:J,6,0)</f>
        <v>Chloé BERTRAND</v>
      </c>
      <c r="J873" s="4" t="str">
        <f>VLOOKUP(A873,Effectif!B:J,8,0)</f>
        <v>FOC</v>
      </c>
    </row>
    <row r="874" spans="1:10" x14ac:dyDescent="0.25">
      <c r="A874" s="5" t="s">
        <v>454</v>
      </c>
      <c r="B874" s="4">
        <v>1034855028</v>
      </c>
      <c r="C874" s="7">
        <v>44987.679861111108</v>
      </c>
      <c r="D874" s="5" t="s">
        <v>6</v>
      </c>
      <c r="E874" s="4" t="s">
        <v>1052</v>
      </c>
      <c r="F874" s="4" t="s">
        <v>420</v>
      </c>
      <c r="G874" s="6">
        <v>132.76</v>
      </c>
      <c r="H874" s="61">
        <v>3</v>
      </c>
      <c r="I874" s="4" t="str">
        <f>VLOOKUP(A874,Effectif!B:J,6,0)</f>
        <v>Chloé BERTRAND</v>
      </c>
      <c r="J874" s="4" t="str">
        <f>VLOOKUP(A874,Effectif!B:J,8,0)</f>
        <v>FOC</v>
      </c>
    </row>
    <row r="875" spans="1:10" x14ac:dyDescent="0.25">
      <c r="A875" s="5" t="s">
        <v>455</v>
      </c>
      <c r="B875" s="4">
        <v>1034855122</v>
      </c>
      <c r="C875" s="7">
        <v>44987.484027777777</v>
      </c>
      <c r="D875" s="5" t="s">
        <v>6</v>
      </c>
      <c r="E875" s="4" t="s">
        <v>1052</v>
      </c>
      <c r="F875" s="4" t="s">
        <v>421</v>
      </c>
      <c r="G875" s="6">
        <v>37.369999999999997</v>
      </c>
      <c r="H875" s="61">
        <v>3.7</v>
      </c>
      <c r="I875" s="4" t="str">
        <f>VLOOKUP(A875,Effectif!B:J,6,0)</f>
        <v>Chloé BERTRAND</v>
      </c>
      <c r="J875" s="4" t="str">
        <f>VLOOKUP(A875,Effectif!B:J,8,0)</f>
        <v>FOC</v>
      </c>
    </row>
    <row r="876" spans="1:10" x14ac:dyDescent="0.25">
      <c r="A876" s="5" t="s">
        <v>456</v>
      </c>
      <c r="B876" s="4">
        <v>1034853522</v>
      </c>
      <c r="C876" s="7">
        <v>44987.657638888886</v>
      </c>
      <c r="D876" s="5" t="s">
        <v>7</v>
      </c>
      <c r="E876" s="4" t="s">
        <v>1052</v>
      </c>
      <c r="F876" s="4" t="s">
        <v>422</v>
      </c>
      <c r="G876" s="6">
        <v>102.95</v>
      </c>
      <c r="H876" s="61">
        <v>6.8</v>
      </c>
      <c r="I876" s="4" t="str">
        <f>VLOOKUP(A876,Effectif!B:J,6,0)</f>
        <v>Chloé BERTRAND</v>
      </c>
      <c r="J876" s="4" t="str">
        <f>VLOOKUP(A876,Effectif!B:J,8,0)</f>
        <v>BO</v>
      </c>
    </row>
    <row r="877" spans="1:10" x14ac:dyDescent="0.25">
      <c r="A877" s="5" t="s">
        <v>457</v>
      </c>
      <c r="B877" s="4">
        <v>1034855083</v>
      </c>
      <c r="C877" s="7">
        <v>44987.519444444442</v>
      </c>
      <c r="D877" s="5" t="s">
        <v>6</v>
      </c>
      <c r="E877" s="4" t="s">
        <v>1052</v>
      </c>
      <c r="F877" s="4" t="s">
        <v>423</v>
      </c>
      <c r="G877" s="6">
        <v>150</v>
      </c>
      <c r="H877" s="61">
        <v>6.5</v>
      </c>
      <c r="I877" s="4" t="str">
        <f>VLOOKUP(A877,Effectif!B:J,6,0)</f>
        <v>Chloé BERTRAND</v>
      </c>
      <c r="J877" s="4" t="str">
        <f>VLOOKUP(A877,Effectif!B:J,8,0)</f>
        <v>BUS</v>
      </c>
    </row>
    <row r="878" spans="1:10" x14ac:dyDescent="0.25">
      <c r="A878" s="5" t="s">
        <v>458</v>
      </c>
      <c r="B878" s="4">
        <v>1034851747</v>
      </c>
      <c r="C878" s="7">
        <v>44987.556250000001</v>
      </c>
      <c r="D878" s="5" t="s">
        <v>6</v>
      </c>
      <c r="E878" s="4" t="s">
        <v>1052</v>
      </c>
      <c r="F878" s="4" t="s">
        <v>424</v>
      </c>
      <c r="G878" s="6">
        <v>300</v>
      </c>
      <c r="H878" s="61">
        <v>1.2</v>
      </c>
      <c r="I878" s="4" t="str">
        <f>VLOOKUP(A878,Effectif!B:J,6,0)</f>
        <v>Chloé BERTRAND</v>
      </c>
      <c r="J878" s="4" t="str">
        <f>VLOOKUP(A878,Effectif!B:J,8,0)</f>
        <v>BO</v>
      </c>
    </row>
    <row r="879" spans="1:10" x14ac:dyDescent="0.25">
      <c r="A879" s="5" t="s">
        <v>442</v>
      </c>
      <c r="B879" s="4">
        <v>1034842968</v>
      </c>
      <c r="C879" s="7">
        <v>44987.45416666667</v>
      </c>
      <c r="D879" s="5" t="s">
        <v>6</v>
      </c>
      <c r="E879" s="4" t="s">
        <v>1052</v>
      </c>
      <c r="F879" s="4" t="s">
        <v>425</v>
      </c>
      <c r="G879" s="6">
        <v>65</v>
      </c>
      <c r="H879" s="61">
        <v>7</v>
      </c>
      <c r="I879" s="4" t="str">
        <f>VLOOKUP(A879,Effectif!B:J,6,0)</f>
        <v>Chloé BERTRAND</v>
      </c>
      <c r="J879" s="4" t="str">
        <f>VLOOKUP(A879,Effectif!B:J,8,0)</f>
        <v>Error PDL</v>
      </c>
    </row>
    <row r="880" spans="1:10" x14ac:dyDescent="0.25">
      <c r="A880" s="5" t="s">
        <v>443</v>
      </c>
      <c r="B880" s="4">
        <v>1034854985</v>
      </c>
      <c r="C880" s="7">
        <v>44987.522916666669</v>
      </c>
      <c r="D880" s="5" t="s">
        <v>6</v>
      </c>
      <c r="E880" s="4" t="s">
        <v>1052</v>
      </c>
      <c r="F880" s="4" t="s">
        <v>426</v>
      </c>
      <c r="G880" s="6">
        <v>47</v>
      </c>
      <c r="H880" s="61">
        <v>4.8</v>
      </c>
      <c r="I880" s="4" t="str">
        <f>VLOOKUP(A880,Effectif!B:J,6,0)</f>
        <v>Chloé BERTRAND</v>
      </c>
      <c r="J880" s="4" t="str">
        <f>VLOOKUP(A880,Effectif!B:J,8,0)</f>
        <v>Error PDL</v>
      </c>
    </row>
    <row r="881" spans="1:10" x14ac:dyDescent="0.25">
      <c r="A881" s="5" t="s">
        <v>444</v>
      </c>
      <c r="B881" s="4">
        <v>1034843056</v>
      </c>
      <c r="C881" s="7">
        <v>44987.722222222219</v>
      </c>
      <c r="D881" s="5" t="s">
        <v>6</v>
      </c>
      <c r="E881" s="4" t="s">
        <v>1052</v>
      </c>
      <c r="F881" s="4" t="s">
        <v>427</v>
      </c>
      <c r="G881" s="6">
        <v>83.55</v>
      </c>
      <c r="H881" s="61">
        <v>3</v>
      </c>
      <c r="I881" s="4" t="str">
        <f>VLOOKUP(A881,Effectif!B:J,6,0)</f>
        <v>Chloé BERTRAND</v>
      </c>
      <c r="J881" s="4" t="str">
        <f>VLOOKUP(A881,Effectif!B:J,8,0)</f>
        <v>Error PDL</v>
      </c>
    </row>
    <row r="882" spans="1:10" x14ac:dyDescent="0.25">
      <c r="A882" s="5" t="s">
        <v>445</v>
      </c>
      <c r="B882" s="4">
        <v>1034853623</v>
      </c>
      <c r="C882" s="7">
        <v>44987.478472222225</v>
      </c>
      <c r="D882" s="5" t="s">
        <v>6</v>
      </c>
      <c r="E882" s="4" t="s">
        <v>1052</v>
      </c>
      <c r="F882" s="4" t="s">
        <v>428</v>
      </c>
      <c r="G882" s="6">
        <v>76.55</v>
      </c>
      <c r="H882" s="61">
        <v>2</v>
      </c>
      <c r="I882" s="4" t="str">
        <f>VLOOKUP(A882,Effectif!B:J,6,0)</f>
        <v>Chloé BERTRAND</v>
      </c>
      <c r="J882" s="4" t="str">
        <f>VLOOKUP(A882,Effectif!B:J,8,0)</f>
        <v>Error PDL</v>
      </c>
    </row>
    <row r="883" spans="1:10" x14ac:dyDescent="0.25">
      <c r="A883" s="5" t="s">
        <v>446</v>
      </c>
      <c r="B883" s="4">
        <v>1034855808</v>
      </c>
      <c r="C883" s="7">
        <v>44987.651388888888</v>
      </c>
      <c r="D883" s="5" t="s">
        <v>6</v>
      </c>
      <c r="E883" s="4" t="s">
        <v>1052</v>
      </c>
      <c r="F883" s="4" t="s">
        <v>429</v>
      </c>
      <c r="G883" s="6">
        <v>125</v>
      </c>
      <c r="H883" s="61">
        <v>5.5</v>
      </c>
      <c r="I883" s="4" t="str">
        <f>VLOOKUP(A883,Effectif!B:J,6,0)</f>
        <v>Chloé BERTRAND</v>
      </c>
      <c r="J883" s="4" t="str">
        <f>VLOOKUP(A883,Effectif!B:J,8,0)</f>
        <v>Error PDL</v>
      </c>
    </row>
    <row r="884" spans="1:10" x14ac:dyDescent="0.25">
      <c r="A884" s="5" t="s">
        <v>447</v>
      </c>
      <c r="B884" s="4">
        <v>1034854398</v>
      </c>
      <c r="C884" s="7">
        <v>44987.445833333331</v>
      </c>
      <c r="D884" s="5" t="s">
        <v>6</v>
      </c>
      <c r="E884" s="4" t="s">
        <v>1052</v>
      </c>
      <c r="F884" s="4" t="s">
        <v>430</v>
      </c>
      <c r="G884" s="6">
        <v>42.5</v>
      </c>
      <c r="H884" s="61">
        <v>2</v>
      </c>
      <c r="I884" s="4" t="str">
        <f>VLOOKUP(A884,Effectif!B:J,6,0)</f>
        <v>Chloé BERTRAND</v>
      </c>
      <c r="J884" s="4" t="str">
        <f>VLOOKUP(A884,Effectif!B:J,8,0)</f>
        <v>Error PDL</v>
      </c>
    </row>
    <row r="885" spans="1:10" x14ac:dyDescent="0.25">
      <c r="A885" s="5" t="s">
        <v>448</v>
      </c>
      <c r="B885" s="4">
        <v>1034852326</v>
      </c>
      <c r="C885" s="7">
        <v>44987.633333333331</v>
      </c>
      <c r="D885" s="5" t="s">
        <v>6</v>
      </c>
      <c r="E885" s="4" t="s">
        <v>1052</v>
      </c>
      <c r="F885" s="4" t="s">
        <v>431</v>
      </c>
      <c r="G885" s="6">
        <v>51</v>
      </c>
      <c r="H885" s="61">
        <v>2.2999999999999998</v>
      </c>
      <c r="I885" s="4" t="str">
        <f>VLOOKUP(A885,Effectif!B:J,6,0)</f>
        <v>Chloé BERTRAND</v>
      </c>
      <c r="J885" s="4" t="str">
        <f>VLOOKUP(A885,Effectif!B:J,8,0)</f>
        <v>Error PDL</v>
      </c>
    </row>
    <row r="886" spans="1:10" x14ac:dyDescent="0.25">
      <c r="A886" s="5" t="s">
        <v>442</v>
      </c>
      <c r="B886" s="4">
        <v>1034858876</v>
      </c>
      <c r="C886" s="7">
        <v>44987.679166666669</v>
      </c>
      <c r="D886" s="5" t="s">
        <v>7</v>
      </c>
      <c r="E886" s="4" t="s">
        <v>1052</v>
      </c>
      <c r="F886" s="4" t="s">
        <v>432</v>
      </c>
      <c r="G886" s="6">
        <v>21</v>
      </c>
      <c r="H886" s="61">
        <v>2.4</v>
      </c>
      <c r="I886" s="4" t="str">
        <f>VLOOKUP(A886,Effectif!B:J,6,0)</f>
        <v>Chloé BERTRAND</v>
      </c>
      <c r="J886" s="4" t="str">
        <f>VLOOKUP(A886,Effectif!B:J,8,0)</f>
        <v>Error PDL</v>
      </c>
    </row>
    <row r="887" spans="1:10" x14ac:dyDescent="0.25">
      <c r="A887" s="5" t="s">
        <v>443</v>
      </c>
      <c r="B887" s="4">
        <v>1034844204</v>
      </c>
      <c r="C887" s="7">
        <v>44987.450694444444</v>
      </c>
      <c r="D887" s="5" t="s">
        <v>6</v>
      </c>
      <c r="E887" s="4" t="s">
        <v>1052</v>
      </c>
      <c r="F887" s="4" t="s">
        <v>433</v>
      </c>
      <c r="G887" s="6">
        <v>11.21</v>
      </c>
      <c r="H887" s="61">
        <v>2.5</v>
      </c>
      <c r="I887" s="4" t="str">
        <f>VLOOKUP(A887,Effectif!B:J,6,0)</f>
        <v>Chloé BERTRAND</v>
      </c>
      <c r="J887" s="4" t="str">
        <f>VLOOKUP(A887,Effectif!B:J,8,0)</f>
        <v>Error PDL</v>
      </c>
    </row>
    <row r="888" spans="1:10" x14ac:dyDescent="0.25">
      <c r="A888" s="5" t="s">
        <v>444</v>
      </c>
      <c r="B888" s="4">
        <v>1034858440</v>
      </c>
      <c r="C888" s="7">
        <v>44987.550694444442</v>
      </c>
      <c r="D888" s="5" t="s">
        <v>6</v>
      </c>
      <c r="E888" s="4" t="s">
        <v>1052</v>
      </c>
      <c r="F888" s="4" t="s">
        <v>434</v>
      </c>
      <c r="G888" s="6">
        <v>181.04</v>
      </c>
      <c r="H888" s="61">
        <v>2.6</v>
      </c>
      <c r="I888" s="4" t="str">
        <f>VLOOKUP(A888,Effectif!B:J,6,0)</f>
        <v>Chloé BERTRAND</v>
      </c>
      <c r="J888" s="4" t="str">
        <f>VLOOKUP(A888,Effectif!B:J,8,0)</f>
        <v>Error PDL</v>
      </c>
    </row>
    <row r="889" spans="1:10" x14ac:dyDescent="0.25">
      <c r="A889" s="5" t="s">
        <v>445</v>
      </c>
      <c r="B889" s="4">
        <v>1034846946</v>
      </c>
      <c r="C889" s="7">
        <v>44987.622916666667</v>
      </c>
      <c r="D889" s="5" t="s">
        <v>7</v>
      </c>
      <c r="E889" s="4" t="s">
        <v>1052</v>
      </c>
      <c r="F889" s="4" t="s">
        <v>435</v>
      </c>
      <c r="G889" s="6">
        <v>104.45</v>
      </c>
      <c r="H889" s="61">
        <v>2.5</v>
      </c>
      <c r="I889" s="4" t="str">
        <f>VLOOKUP(A889,Effectif!B:J,6,0)</f>
        <v>Chloé BERTRAND</v>
      </c>
      <c r="J889" s="4" t="str">
        <f>VLOOKUP(A889,Effectif!B:J,8,0)</f>
        <v>Error PDL</v>
      </c>
    </row>
    <row r="890" spans="1:10" x14ac:dyDescent="0.25">
      <c r="A890" s="5" t="s">
        <v>446</v>
      </c>
      <c r="B890" s="4">
        <v>1034842560</v>
      </c>
      <c r="C890" s="7">
        <v>44987.7</v>
      </c>
      <c r="D890" s="5" t="s">
        <v>6</v>
      </c>
      <c r="E890" s="4" t="s">
        <v>1052</v>
      </c>
      <c r="F890" s="4" t="s">
        <v>416</v>
      </c>
      <c r="G890" s="6">
        <v>50</v>
      </c>
      <c r="H890" s="61">
        <v>3</v>
      </c>
      <c r="I890" s="4" t="str">
        <f>VLOOKUP(A890,Effectif!B:J,6,0)</f>
        <v>Chloé BERTRAND</v>
      </c>
      <c r="J890" s="4" t="str">
        <f>VLOOKUP(A890,Effectif!B:J,8,0)</f>
        <v>Error PDL</v>
      </c>
    </row>
    <row r="891" spans="1:10" x14ac:dyDescent="0.25">
      <c r="A891" s="5" t="s">
        <v>447</v>
      </c>
      <c r="B891" s="4">
        <v>1034858996</v>
      </c>
      <c r="C891" s="7">
        <v>44987.634027777778</v>
      </c>
      <c r="D891" s="5" t="s">
        <v>6</v>
      </c>
      <c r="E891" s="4" t="s">
        <v>1052</v>
      </c>
      <c r="F891" s="4" t="s">
        <v>417</v>
      </c>
      <c r="G891" s="6">
        <v>42</v>
      </c>
      <c r="H891" s="61">
        <v>6.4</v>
      </c>
      <c r="I891" s="4" t="str">
        <f>VLOOKUP(A891,Effectif!B:J,6,0)</f>
        <v>Chloé BERTRAND</v>
      </c>
      <c r="J891" s="4" t="str">
        <f>VLOOKUP(A891,Effectif!B:J,8,0)</f>
        <v>Error PDL</v>
      </c>
    </row>
    <row r="892" spans="1:10" x14ac:dyDescent="0.25">
      <c r="A892" s="5" t="s">
        <v>448</v>
      </c>
      <c r="B892" s="4">
        <v>1034848269</v>
      </c>
      <c r="C892" s="7">
        <v>44987.48333333333</v>
      </c>
      <c r="D892" s="5" t="s">
        <v>7</v>
      </c>
      <c r="E892" s="4" t="s">
        <v>1052</v>
      </c>
      <c r="F892" s="4" t="s">
        <v>418</v>
      </c>
      <c r="G892" s="6">
        <v>55</v>
      </c>
      <c r="H892" s="61">
        <v>6.7</v>
      </c>
      <c r="I892" s="4" t="str">
        <f>VLOOKUP(A892,Effectif!B:J,6,0)</f>
        <v>Chloé BERTRAND</v>
      </c>
      <c r="J892" s="4" t="str">
        <f>VLOOKUP(A892,Effectif!B:J,8,0)</f>
        <v>Error PDL</v>
      </c>
    </row>
    <row r="893" spans="1:10" x14ac:dyDescent="0.25">
      <c r="A893" s="5" t="s">
        <v>449</v>
      </c>
      <c r="B893" s="4">
        <v>1034859427</v>
      </c>
      <c r="C893" s="7">
        <v>44987.640277777777</v>
      </c>
      <c r="D893" s="5" t="s">
        <v>6</v>
      </c>
      <c r="E893" s="4" t="s">
        <v>1052</v>
      </c>
      <c r="F893" s="4" t="s">
        <v>419</v>
      </c>
      <c r="G893" s="6">
        <v>60.23</v>
      </c>
      <c r="H893" s="61">
        <v>5.2</v>
      </c>
      <c r="I893" s="4" t="str">
        <f>VLOOKUP(A893,Effectif!B:J,6,0)</f>
        <v>Chloé BERTRAND</v>
      </c>
      <c r="J893" s="4" t="str">
        <f>VLOOKUP(A893,Effectif!B:J,8,0)</f>
        <v>BOC</v>
      </c>
    </row>
    <row r="894" spans="1:10" x14ac:dyDescent="0.25">
      <c r="A894" s="5" t="s">
        <v>450</v>
      </c>
      <c r="B894" s="4">
        <v>1034853893</v>
      </c>
      <c r="C894" s="7">
        <v>44987.769444444442</v>
      </c>
      <c r="D894" s="5" t="s">
        <v>6</v>
      </c>
      <c r="E894" s="4" t="s">
        <v>1052</v>
      </c>
      <c r="F894" s="4" t="s">
        <v>420</v>
      </c>
      <c r="G894" s="6">
        <v>150</v>
      </c>
      <c r="H894" s="61">
        <v>2.2999999999999998</v>
      </c>
      <c r="I894" s="4" t="str">
        <f>VLOOKUP(A894,Effectif!B:J,6,0)</f>
        <v>Chloé BERTRAND</v>
      </c>
      <c r="J894" s="4" t="str">
        <f>VLOOKUP(A894,Effectif!B:J,8,0)</f>
        <v>REC</v>
      </c>
    </row>
    <row r="895" spans="1:10" x14ac:dyDescent="0.25">
      <c r="A895" s="5" t="s">
        <v>451</v>
      </c>
      <c r="B895" s="4">
        <v>1034865485</v>
      </c>
      <c r="C895" s="7">
        <v>44987.433333333334</v>
      </c>
      <c r="D895" s="5" t="s">
        <v>6</v>
      </c>
      <c r="E895" s="4" t="s">
        <v>1052</v>
      </c>
      <c r="F895" s="4" t="s">
        <v>421</v>
      </c>
      <c r="G895" s="6">
        <v>190.87</v>
      </c>
      <c r="H895" s="61">
        <v>4.4000000000000004</v>
      </c>
      <c r="I895" s="4" t="str">
        <f>VLOOKUP(A895,Effectif!B:J,6,0)</f>
        <v>Chloé BERTRAND</v>
      </c>
      <c r="J895" s="4" t="str">
        <f>VLOOKUP(A895,Effectif!B:J,8,0)</f>
        <v>REC</v>
      </c>
    </row>
    <row r="896" spans="1:10" x14ac:dyDescent="0.25">
      <c r="A896" s="5" t="s">
        <v>452</v>
      </c>
      <c r="B896" s="4">
        <v>1034855806</v>
      </c>
      <c r="C896" s="7">
        <v>44987.598611111112</v>
      </c>
      <c r="D896" s="5" t="s">
        <v>6</v>
      </c>
      <c r="E896" s="4" t="s">
        <v>1052</v>
      </c>
      <c r="F896" s="4" t="s">
        <v>422</v>
      </c>
      <c r="G896" s="6">
        <v>42.55</v>
      </c>
      <c r="H896" s="61">
        <v>2</v>
      </c>
      <c r="I896" s="4" t="str">
        <f>VLOOKUP(A896,Effectif!B:J,6,0)</f>
        <v>Chloé BERTRAND</v>
      </c>
      <c r="J896" s="4" t="str">
        <f>VLOOKUP(A896,Effectif!B:J,8,0)</f>
        <v>FOC</v>
      </c>
    </row>
    <row r="897" spans="1:10" x14ac:dyDescent="0.25">
      <c r="A897" s="5" t="s">
        <v>453</v>
      </c>
      <c r="B897" s="4">
        <v>1034853302</v>
      </c>
      <c r="C897" s="7">
        <v>44987.544444444444</v>
      </c>
      <c r="D897" s="5" t="s">
        <v>6</v>
      </c>
      <c r="E897" s="4" t="s">
        <v>1052</v>
      </c>
      <c r="F897" s="4" t="s">
        <v>423</v>
      </c>
      <c r="G897" s="6">
        <v>98</v>
      </c>
      <c r="H897" s="61">
        <v>4.9000000000000004</v>
      </c>
      <c r="I897" s="4" t="str">
        <f>VLOOKUP(A897,Effectif!B:J,6,0)</f>
        <v>Chloé BERTRAND</v>
      </c>
      <c r="J897" s="4" t="str">
        <f>VLOOKUP(A897,Effectif!B:J,8,0)</f>
        <v>FOC</v>
      </c>
    </row>
    <row r="898" spans="1:10" x14ac:dyDescent="0.25">
      <c r="A898" s="5" t="s">
        <v>442</v>
      </c>
      <c r="B898" s="4">
        <v>1034843232</v>
      </c>
      <c r="C898" s="7">
        <v>44987.636111111111</v>
      </c>
      <c r="D898" s="5" t="s">
        <v>7</v>
      </c>
      <c r="E898" s="4" t="s">
        <v>1052</v>
      </c>
      <c r="F898" s="4" t="s">
        <v>424</v>
      </c>
      <c r="G898" s="6">
        <v>90</v>
      </c>
      <c r="H898" s="61">
        <v>7</v>
      </c>
      <c r="I898" s="4" t="str">
        <f>VLOOKUP(A898,Effectif!B:J,6,0)</f>
        <v>Chloé BERTRAND</v>
      </c>
      <c r="J898" s="4" t="str">
        <f>VLOOKUP(A898,Effectif!B:J,8,0)</f>
        <v>Error PDL</v>
      </c>
    </row>
    <row r="899" spans="1:10" x14ac:dyDescent="0.25">
      <c r="A899" s="5" t="s">
        <v>443</v>
      </c>
      <c r="B899" s="4">
        <v>1034863511</v>
      </c>
      <c r="C899" s="7">
        <v>44987.599305555559</v>
      </c>
      <c r="D899" s="5" t="s">
        <v>7</v>
      </c>
      <c r="E899" s="4" t="s">
        <v>1052</v>
      </c>
      <c r="F899" s="4" t="s">
        <v>425</v>
      </c>
      <c r="G899" s="6">
        <v>101</v>
      </c>
      <c r="H899" s="61">
        <v>2.9</v>
      </c>
      <c r="I899" s="4" t="str">
        <f>VLOOKUP(A899,Effectif!B:J,6,0)</f>
        <v>Chloé BERTRAND</v>
      </c>
      <c r="J899" s="4" t="str">
        <f>VLOOKUP(A899,Effectif!B:J,8,0)</f>
        <v>Error PDL</v>
      </c>
    </row>
    <row r="900" spans="1:10" x14ac:dyDescent="0.25">
      <c r="A900" s="5" t="s">
        <v>444</v>
      </c>
      <c r="B900" s="4">
        <v>1034853745</v>
      </c>
      <c r="C900" s="7">
        <v>44987.572222222225</v>
      </c>
      <c r="D900" s="5" t="s">
        <v>7</v>
      </c>
      <c r="E900" s="4" t="s">
        <v>1052</v>
      </c>
      <c r="F900" s="4" t="s">
        <v>426</v>
      </c>
      <c r="G900" s="6">
        <v>20.77</v>
      </c>
      <c r="H900" s="61">
        <v>5.8</v>
      </c>
      <c r="I900" s="4" t="str">
        <f>VLOOKUP(A900,Effectif!B:J,6,0)</f>
        <v>Chloé BERTRAND</v>
      </c>
      <c r="J900" s="4" t="str">
        <f>VLOOKUP(A900,Effectif!B:J,8,0)</f>
        <v>Error PDL</v>
      </c>
    </row>
    <row r="901" spans="1:10" x14ac:dyDescent="0.25">
      <c r="A901" s="5" t="s">
        <v>445</v>
      </c>
      <c r="B901" s="4">
        <v>1034861713</v>
      </c>
      <c r="C901" s="7">
        <v>44987.481944444444</v>
      </c>
      <c r="D901" s="5" t="s">
        <v>6</v>
      </c>
      <c r="E901" s="4" t="s">
        <v>1052</v>
      </c>
      <c r="F901" s="4" t="s">
        <v>427</v>
      </c>
      <c r="G901" s="6">
        <v>40</v>
      </c>
      <c r="H901" s="61">
        <v>6.9</v>
      </c>
      <c r="I901" s="4" t="str">
        <f>VLOOKUP(A901,Effectif!B:J,6,0)</f>
        <v>Chloé BERTRAND</v>
      </c>
      <c r="J901" s="4" t="str">
        <f>VLOOKUP(A901,Effectif!B:J,8,0)</f>
        <v>Error PDL</v>
      </c>
    </row>
    <row r="902" spans="1:10" x14ac:dyDescent="0.25">
      <c r="A902" s="5" t="s">
        <v>446</v>
      </c>
      <c r="B902" s="4">
        <v>1034863256</v>
      </c>
      <c r="C902" s="7">
        <v>44987.442361111112</v>
      </c>
      <c r="D902" s="5" t="s">
        <v>6</v>
      </c>
      <c r="E902" s="4" t="s">
        <v>1052</v>
      </c>
      <c r="F902" s="4" t="s">
        <v>428</v>
      </c>
      <c r="G902" s="6">
        <v>219.62</v>
      </c>
      <c r="H902" s="61">
        <v>5.5</v>
      </c>
      <c r="I902" s="4" t="str">
        <f>VLOOKUP(A902,Effectif!B:J,6,0)</f>
        <v>Chloé BERTRAND</v>
      </c>
      <c r="J902" s="4" t="str">
        <f>VLOOKUP(A902,Effectif!B:J,8,0)</f>
        <v>Error PDL</v>
      </c>
    </row>
    <row r="903" spans="1:10" x14ac:dyDescent="0.25">
      <c r="A903" s="5" t="s">
        <v>447</v>
      </c>
      <c r="B903" s="4">
        <v>1034842843</v>
      </c>
      <c r="C903" s="7">
        <v>44987.5625</v>
      </c>
      <c r="D903" s="5" t="s">
        <v>6</v>
      </c>
      <c r="E903" s="4" t="s">
        <v>1052</v>
      </c>
      <c r="F903" s="4" t="s">
        <v>429</v>
      </c>
      <c r="G903" s="6">
        <v>186</v>
      </c>
      <c r="H903" s="61">
        <v>5.8</v>
      </c>
      <c r="I903" s="4" t="str">
        <f>VLOOKUP(A903,Effectif!B:J,6,0)</f>
        <v>Chloé BERTRAND</v>
      </c>
      <c r="J903" s="4" t="str">
        <f>VLOOKUP(A903,Effectif!B:J,8,0)</f>
        <v>Error PDL</v>
      </c>
    </row>
    <row r="904" spans="1:10" x14ac:dyDescent="0.25">
      <c r="A904" s="5" t="s">
        <v>448</v>
      </c>
      <c r="B904" s="4">
        <v>1034852138</v>
      </c>
      <c r="C904" s="7">
        <v>44987.579861111109</v>
      </c>
      <c r="D904" s="5" t="s">
        <v>6</v>
      </c>
      <c r="E904" s="4" t="s">
        <v>1052</v>
      </c>
      <c r="F904" s="4" t="s">
        <v>430</v>
      </c>
      <c r="G904" s="6">
        <v>53.27</v>
      </c>
      <c r="H904" s="61">
        <v>3</v>
      </c>
      <c r="I904" s="4" t="str">
        <f>VLOOKUP(A904,Effectif!B:J,6,0)</f>
        <v>Chloé BERTRAND</v>
      </c>
      <c r="J904" s="4" t="str">
        <f>VLOOKUP(A904,Effectif!B:J,8,0)</f>
        <v>Error PDL</v>
      </c>
    </row>
    <row r="905" spans="1:10" x14ac:dyDescent="0.25">
      <c r="A905" s="5" t="s">
        <v>449</v>
      </c>
      <c r="B905" s="4">
        <v>1034847335</v>
      </c>
      <c r="C905" s="7">
        <v>44987.590277777781</v>
      </c>
      <c r="D905" s="5" t="s">
        <v>6</v>
      </c>
      <c r="E905" s="4" t="s">
        <v>1052</v>
      </c>
      <c r="F905" s="4" t="s">
        <v>431</v>
      </c>
      <c r="G905" s="6">
        <v>50.95</v>
      </c>
      <c r="H905" s="61">
        <v>4.7</v>
      </c>
      <c r="I905" s="4" t="str">
        <f>VLOOKUP(A905,Effectif!B:J,6,0)</f>
        <v>Chloé BERTRAND</v>
      </c>
      <c r="J905" s="4" t="str">
        <f>VLOOKUP(A905,Effectif!B:J,8,0)</f>
        <v>BOC</v>
      </c>
    </row>
    <row r="906" spans="1:10" x14ac:dyDescent="0.25">
      <c r="A906" s="5" t="s">
        <v>450</v>
      </c>
      <c r="B906" s="4">
        <v>1034865234</v>
      </c>
      <c r="C906" s="7">
        <v>44987.629861111112</v>
      </c>
      <c r="D906" s="5" t="s">
        <v>6</v>
      </c>
      <c r="E906" s="4" t="s">
        <v>1052</v>
      </c>
      <c r="F906" s="4" t="s">
        <v>432</v>
      </c>
      <c r="G906" s="6">
        <v>12.14</v>
      </c>
      <c r="H906" s="61">
        <v>3</v>
      </c>
      <c r="I906" s="4" t="str">
        <f>VLOOKUP(A906,Effectif!B:J,6,0)</f>
        <v>Chloé BERTRAND</v>
      </c>
      <c r="J906" s="4" t="str">
        <f>VLOOKUP(A906,Effectif!B:J,8,0)</f>
        <v>REC</v>
      </c>
    </row>
    <row r="907" spans="1:10" x14ac:dyDescent="0.25">
      <c r="A907" s="5" t="s">
        <v>451</v>
      </c>
      <c r="B907" s="4">
        <v>1034861197</v>
      </c>
      <c r="C907" s="7">
        <v>44987.664583333331</v>
      </c>
      <c r="D907" s="5" t="s">
        <v>6</v>
      </c>
      <c r="E907" s="4" t="s">
        <v>1052</v>
      </c>
      <c r="F907" s="4" t="s">
        <v>433</v>
      </c>
      <c r="G907" s="6">
        <v>227.72</v>
      </c>
      <c r="H907" s="61">
        <v>3.7</v>
      </c>
      <c r="I907" s="4" t="str">
        <f>VLOOKUP(A907,Effectif!B:J,6,0)</f>
        <v>Chloé BERTRAND</v>
      </c>
      <c r="J907" s="4" t="str">
        <f>VLOOKUP(A907,Effectif!B:J,8,0)</f>
        <v>REC</v>
      </c>
    </row>
    <row r="908" spans="1:10" x14ac:dyDescent="0.25">
      <c r="A908" s="5" t="s">
        <v>442</v>
      </c>
      <c r="B908" s="4">
        <v>1034857516</v>
      </c>
      <c r="C908" s="7">
        <v>44987.705555555556</v>
      </c>
      <c r="D908" s="5" t="s">
        <v>6</v>
      </c>
      <c r="E908" s="4" t="s">
        <v>1052</v>
      </c>
      <c r="F908" s="4" t="s">
        <v>434</v>
      </c>
      <c r="G908" s="6">
        <v>268</v>
      </c>
      <c r="H908" s="61">
        <v>6.8</v>
      </c>
      <c r="I908" s="4" t="str">
        <f>VLOOKUP(A908,Effectif!B:J,6,0)</f>
        <v>Chloé BERTRAND</v>
      </c>
      <c r="J908" s="4" t="str">
        <f>VLOOKUP(A908,Effectif!B:J,8,0)</f>
        <v>Error PDL</v>
      </c>
    </row>
    <row r="909" spans="1:10" x14ac:dyDescent="0.25">
      <c r="A909" s="5" t="s">
        <v>443</v>
      </c>
      <c r="B909" s="4">
        <v>1034865184</v>
      </c>
      <c r="C909" s="7">
        <v>44987.722916666666</v>
      </c>
      <c r="D909" s="5" t="s">
        <v>6</v>
      </c>
      <c r="E909" s="4" t="s">
        <v>1052</v>
      </c>
      <c r="F909" s="4" t="s">
        <v>435</v>
      </c>
      <c r="G909" s="6">
        <v>120.22</v>
      </c>
      <c r="H909" s="61">
        <v>6.5</v>
      </c>
      <c r="I909" s="4" t="str">
        <f>VLOOKUP(A909,Effectif!B:J,6,0)</f>
        <v>Chloé BERTRAND</v>
      </c>
      <c r="J909" s="4" t="str">
        <f>VLOOKUP(A909,Effectif!B:J,8,0)</f>
        <v>Error PDL</v>
      </c>
    </row>
    <row r="910" spans="1:10" x14ac:dyDescent="0.25">
      <c r="A910" s="5" t="s">
        <v>444</v>
      </c>
      <c r="B910" s="4">
        <v>1034862833</v>
      </c>
      <c r="C910" s="7">
        <v>44987.756249999999</v>
      </c>
      <c r="D910" s="5" t="s">
        <v>7</v>
      </c>
      <c r="E910" s="4" t="s">
        <v>1052</v>
      </c>
      <c r="F910" s="4" t="s">
        <v>416</v>
      </c>
      <c r="G910" s="6">
        <v>40</v>
      </c>
      <c r="H910" s="61">
        <v>1.2</v>
      </c>
      <c r="I910" s="4" t="str">
        <f>VLOOKUP(A910,Effectif!B:J,6,0)</f>
        <v>Chloé BERTRAND</v>
      </c>
      <c r="J910" s="4" t="str">
        <f>VLOOKUP(A910,Effectif!B:J,8,0)</f>
        <v>Error PDL</v>
      </c>
    </row>
    <row r="911" spans="1:10" x14ac:dyDescent="0.25">
      <c r="A911" s="5" t="s">
        <v>445</v>
      </c>
      <c r="B911" s="4">
        <v>1034847023</v>
      </c>
      <c r="C911" s="7">
        <v>44987.615972222222</v>
      </c>
      <c r="D911" s="5" t="s">
        <v>6</v>
      </c>
      <c r="E911" s="4" t="s">
        <v>1052</v>
      </c>
      <c r="F911" s="4" t="s">
        <v>417</v>
      </c>
      <c r="G911" s="6">
        <v>77</v>
      </c>
      <c r="H911" s="61">
        <v>7</v>
      </c>
      <c r="I911" s="4" t="str">
        <f>VLOOKUP(A911,Effectif!B:J,6,0)</f>
        <v>Chloé BERTRAND</v>
      </c>
      <c r="J911" s="4" t="str">
        <f>VLOOKUP(A911,Effectif!B:J,8,0)</f>
        <v>Error PDL</v>
      </c>
    </row>
    <row r="912" spans="1:10" x14ac:dyDescent="0.25">
      <c r="A912" s="5" t="s">
        <v>446</v>
      </c>
      <c r="B912" s="4">
        <v>1034848084</v>
      </c>
      <c r="C912" s="7">
        <v>44987.532638888886</v>
      </c>
      <c r="D912" s="5" t="s">
        <v>6</v>
      </c>
      <c r="E912" s="4" t="s">
        <v>1052</v>
      </c>
      <c r="F912" s="4" t="s">
        <v>418</v>
      </c>
      <c r="G912" s="6">
        <v>37.49</v>
      </c>
      <c r="H912" s="61">
        <v>4.8</v>
      </c>
      <c r="I912" s="4" t="str">
        <f>VLOOKUP(A912,Effectif!B:J,6,0)</f>
        <v>Chloé BERTRAND</v>
      </c>
      <c r="J912" s="4" t="str">
        <f>VLOOKUP(A912,Effectif!B:J,8,0)</f>
        <v>Error PDL</v>
      </c>
    </row>
    <row r="913" spans="1:10" x14ac:dyDescent="0.25">
      <c r="A913" s="5" t="s">
        <v>447</v>
      </c>
      <c r="B913" s="4">
        <v>1034855123</v>
      </c>
      <c r="C913" s="7">
        <v>44987.73333333333</v>
      </c>
      <c r="D913" s="5" t="s">
        <v>6</v>
      </c>
      <c r="E913" s="4" t="s">
        <v>1052</v>
      </c>
      <c r="F913" s="4" t="s">
        <v>419</v>
      </c>
      <c r="G913" s="6">
        <v>85.39</v>
      </c>
      <c r="H913" s="61">
        <v>3</v>
      </c>
      <c r="I913" s="4" t="str">
        <f>VLOOKUP(A913,Effectif!B:J,6,0)</f>
        <v>Chloé BERTRAND</v>
      </c>
      <c r="J913" s="4" t="str">
        <f>VLOOKUP(A913,Effectif!B:J,8,0)</f>
        <v>Error PDL</v>
      </c>
    </row>
    <row r="914" spans="1:10" x14ac:dyDescent="0.25">
      <c r="A914" s="5" t="s">
        <v>448</v>
      </c>
      <c r="B914" s="4">
        <v>1034853359</v>
      </c>
      <c r="C914" s="7">
        <v>44987.431944444441</v>
      </c>
      <c r="D914" s="5" t="s">
        <v>6</v>
      </c>
      <c r="E914" s="4" t="s">
        <v>1052</v>
      </c>
      <c r="F914" s="4" t="s">
        <v>420</v>
      </c>
      <c r="G914" s="6">
        <v>82.14</v>
      </c>
      <c r="H914" s="61">
        <v>2</v>
      </c>
      <c r="I914" s="4" t="str">
        <f>VLOOKUP(A914,Effectif!B:J,6,0)</f>
        <v>Chloé BERTRAND</v>
      </c>
      <c r="J914" s="4" t="str">
        <f>VLOOKUP(A914,Effectif!B:J,8,0)</f>
        <v>Error PDL</v>
      </c>
    </row>
    <row r="915" spans="1:10" x14ac:dyDescent="0.25">
      <c r="A915" s="5" t="s">
        <v>449</v>
      </c>
      <c r="B915" s="4">
        <v>1034851752</v>
      </c>
      <c r="C915" s="7">
        <v>44987.526388888888</v>
      </c>
      <c r="D915" s="5" t="s">
        <v>6</v>
      </c>
      <c r="E915" s="4" t="s">
        <v>1052</v>
      </c>
      <c r="F915" s="4" t="s">
        <v>421</v>
      </c>
      <c r="G915" s="6">
        <v>60</v>
      </c>
      <c r="H915" s="61">
        <v>5.5</v>
      </c>
      <c r="I915" s="4" t="str">
        <f>VLOOKUP(A915,Effectif!B:J,6,0)</f>
        <v>Chloé BERTRAND</v>
      </c>
      <c r="J915" s="4" t="str">
        <f>VLOOKUP(A915,Effectif!B:J,8,0)</f>
        <v>BOC</v>
      </c>
    </row>
    <row r="916" spans="1:10" x14ac:dyDescent="0.25">
      <c r="A916" s="5" t="s">
        <v>450</v>
      </c>
      <c r="B916" s="4">
        <v>1034855570</v>
      </c>
      <c r="C916" s="7">
        <v>44987.627083333333</v>
      </c>
      <c r="D916" s="5" t="s">
        <v>6</v>
      </c>
      <c r="E916" s="4" t="s">
        <v>1052</v>
      </c>
      <c r="F916" s="4" t="s">
        <v>422</v>
      </c>
      <c r="G916" s="6">
        <v>81</v>
      </c>
      <c r="H916" s="61">
        <v>2</v>
      </c>
      <c r="I916" s="4" t="str">
        <f>VLOOKUP(A916,Effectif!B:J,6,0)</f>
        <v>Chloé BERTRAND</v>
      </c>
      <c r="J916" s="4" t="str">
        <f>VLOOKUP(A916,Effectif!B:J,8,0)</f>
        <v>REC</v>
      </c>
    </row>
    <row r="917" spans="1:10" x14ac:dyDescent="0.25">
      <c r="A917" s="5" t="s">
        <v>451</v>
      </c>
      <c r="B917" s="4">
        <v>1034857280</v>
      </c>
      <c r="C917" s="7">
        <v>44987.722222222219</v>
      </c>
      <c r="D917" s="5" t="s">
        <v>6</v>
      </c>
      <c r="E917" s="4" t="s">
        <v>1052</v>
      </c>
      <c r="F917" s="4" t="s">
        <v>423</v>
      </c>
      <c r="G917" s="6">
        <v>42</v>
      </c>
      <c r="H917" s="61">
        <v>2.2999999999999998</v>
      </c>
      <c r="I917" s="4" t="str">
        <f>VLOOKUP(A917,Effectif!B:J,6,0)</f>
        <v>Chloé BERTRAND</v>
      </c>
      <c r="J917" s="4" t="str">
        <f>VLOOKUP(A917,Effectif!B:J,8,0)</f>
        <v>REC</v>
      </c>
    </row>
    <row r="918" spans="1:10" x14ac:dyDescent="0.25">
      <c r="A918" s="5" t="s">
        <v>452</v>
      </c>
      <c r="B918" s="4">
        <v>1034847862</v>
      </c>
      <c r="C918" s="7">
        <v>44987.736111111109</v>
      </c>
      <c r="D918" s="5" t="s">
        <v>6</v>
      </c>
      <c r="E918" s="4" t="s">
        <v>1052</v>
      </c>
      <c r="F918" s="4" t="s">
        <v>424</v>
      </c>
      <c r="G918" s="6">
        <v>100.75</v>
      </c>
      <c r="H918" s="61">
        <v>2.4</v>
      </c>
      <c r="I918" s="4" t="str">
        <f>VLOOKUP(A918,Effectif!B:J,6,0)</f>
        <v>Chloé BERTRAND</v>
      </c>
      <c r="J918" s="4" t="str">
        <f>VLOOKUP(A918,Effectif!B:J,8,0)</f>
        <v>FOC</v>
      </c>
    </row>
    <row r="919" spans="1:10" x14ac:dyDescent="0.25">
      <c r="A919" s="5" t="s">
        <v>453</v>
      </c>
      <c r="B919" s="4">
        <v>1034857841</v>
      </c>
      <c r="C919" s="7">
        <v>44987.755555555559</v>
      </c>
      <c r="D919" s="5" t="s">
        <v>7</v>
      </c>
      <c r="E919" s="4" t="s">
        <v>1052</v>
      </c>
      <c r="F919" s="4" t="s">
        <v>425</v>
      </c>
      <c r="G919" s="6">
        <v>100</v>
      </c>
      <c r="H919" s="61">
        <v>2.5</v>
      </c>
      <c r="I919" s="4" t="str">
        <f>VLOOKUP(A919,Effectif!B:J,6,0)</f>
        <v>Chloé BERTRAND</v>
      </c>
      <c r="J919" s="4" t="str">
        <f>VLOOKUP(A919,Effectif!B:J,8,0)</f>
        <v>FOC</v>
      </c>
    </row>
    <row r="920" spans="1:10" x14ac:dyDescent="0.25">
      <c r="A920" s="5" t="s">
        <v>442</v>
      </c>
      <c r="B920" s="4">
        <v>1034845580</v>
      </c>
      <c r="C920" s="7">
        <v>44987.660416666666</v>
      </c>
      <c r="D920" s="5" t="s">
        <v>6</v>
      </c>
      <c r="E920" s="4" t="s">
        <v>1052</v>
      </c>
      <c r="F920" s="4" t="s">
        <v>426</v>
      </c>
      <c r="G920" s="6">
        <v>82.21</v>
      </c>
      <c r="H920" s="61">
        <v>2.6</v>
      </c>
      <c r="I920" s="4" t="str">
        <f>VLOOKUP(A920,Effectif!B:J,6,0)</f>
        <v>Chloé BERTRAND</v>
      </c>
      <c r="J920" s="4" t="str">
        <f>VLOOKUP(A920,Effectif!B:J,8,0)</f>
        <v>Error PDL</v>
      </c>
    </row>
    <row r="921" spans="1:10" x14ac:dyDescent="0.25">
      <c r="A921" s="5" t="s">
        <v>443</v>
      </c>
      <c r="B921" s="4">
        <v>1034861010</v>
      </c>
      <c r="C921" s="7">
        <v>44987.688888888886</v>
      </c>
      <c r="D921" s="5" t="s">
        <v>6</v>
      </c>
      <c r="E921" s="4" t="s">
        <v>1052</v>
      </c>
      <c r="F921" s="4" t="s">
        <v>427</v>
      </c>
      <c r="G921" s="6">
        <v>105.18</v>
      </c>
      <c r="H921" s="61">
        <v>2.5</v>
      </c>
      <c r="I921" s="4" t="str">
        <f>VLOOKUP(A921,Effectif!B:J,6,0)</f>
        <v>Chloé BERTRAND</v>
      </c>
      <c r="J921" s="4" t="str">
        <f>VLOOKUP(A921,Effectif!B:J,8,0)</f>
        <v>Error PDL</v>
      </c>
    </row>
    <row r="922" spans="1:10" x14ac:dyDescent="0.25">
      <c r="A922" s="5" t="s">
        <v>444</v>
      </c>
      <c r="B922" s="4">
        <v>1034856884</v>
      </c>
      <c r="C922" s="7">
        <v>44987.611111111109</v>
      </c>
      <c r="D922" s="5" t="s">
        <v>6</v>
      </c>
      <c r="E922" s="4" t="s">
        <v>1052</v>
      </c>
      <c r="F922" s="4" t="s">
        <v>428</v>
      </c>
      <c r="G922" s="6">
        <v>147</v>
      </c>
      <c r="H922" s="61">
        <v>3</v>
      </c>
      <c r="I922" s="4" t="str">
        <f>VLOOKUP(A922,Effectif!B:J,6,0)</f>
        <v>Chloé BERTRAND</v>
      </c>
      <c r="J922" s="4" t="str">
        <f>VLOOKUP(A922,Effectif!B:J,8,0)</f>
        <v>Error PDL</v>
      </c>
    </row>
    <row r="923" spans="1:10" x14ac:dyDescent="0.25">
      <c r="A923" s="5" t="s">
        <v>445</v>
      </c>
      <c r="B923" s="4">
        <v>1034846731</v>
      </c>
      <c r="C923" s="7">
        <v>44987.431944444441</v>
      </c>
      <c r="D923" s="5" t="s">
        <v>7</v>
      </c>
      <c r="E923" s="4" t="s">
        <v>1052</v>
      </c>
      <c r="F923" s="4" t="s">
        <v>429</v>
      </c>
      <c r="G923" s="6">
        <v>59.59</v>
      </c>
      <c r="H923" s="61">
        <v>6.4</v>
      </c>
      <c r="I923" s="4" t="str">
        <f>VLOOKUP(A923,Effectif!B:J,6,0)</f>
        <v>Chloé BERTRAND</v>
      </c>
      <c r="J923" s="4" t="str">
        <f>VLOOKUP(A923,Effectif!B:J,8,0)</f>
        <v>Error PDL</v>
      </c>
    </row>
    <row r="924" spans="1:10" x14ac:dyDescent="0.25">
      <c r="A924" s="5" t="s">
        <v>446</v>
      </c>
      <c r="B924" s="4">
        <v>1034867577</v>
      </c>
      <c r="C924" s="7">
        <v>44987.484027777777</v>
      </c>
      <c r="D924" s="5" t="s">
        <v>6</v>
      </c>
      <c r="E924" s="4" t="s">
        <v>1052</v>
      </c>
      <c r="F924" s="4" t="s">
        <v>430</v>
      </c>
      <c r="G924" s="6">
        <v>314.49</v>
      </c>
      <c r="H924" s="61">
        <v>6.7</v>
      </c>
      <c r="I924" s="4" t="str">
        <f>VLOOKUP(A924,Effectif!B:J,6,0)</f>
        <v>Chloé BERTRAND</v>
      </c>
      <c r="J924" s="4" t="str">
        <f>VLOOKUP(A924,Effectif!B:J,8,0)</f>
        <v>Error PDL</v>
      </c>
    </row>
    <row r="925" spans="1:10" x14ac:dyDescent="0.25">
      <c r="A925" s="5" t="s">
        <v>447</v>
      </c>
      <c r="B925" s="4">
        <v>1034844538</v>
      </c>
      <c r="C925" s="7">
        <v>44987.443749999999</v>
      </c>
      <c r="D925" s="5" t="s">
        <v>6</v>
      </c>
      <c r="E925" s="4" t="s">
        <v>1052</v>
      </c>
      <c r="F925" s="4" t="s">
        <v>431</v>
      </c>
      <c r="G925" s="6">
        <v>26.27</v>
      </c>
      <c r="H925" s="61">
        <v>5.2</v>
      </c>
      <c r="I925" s="4" t="str">
        <f>VLOOKUP(A925,Effectif!B:J,6,0)</f>
        <v>Chloé BERTRAND</v>
      </c>
      <c r="J925" s="4" t="str">
        <f>VLOOKUP(A925,Effectif!B:J,8,0)</f>
        <v>Error PDL</v>
      </c>
    </row>
    <row r="926" spans="1:10" x14ac:dyDescent="0.25">
      <c r="A926" s="5" t="s">
        <v>448</v>
      </c>
      <c r="B926" s="4">
        <v>1034851374</v>
      </c>
      <c r="C926" s="7">
        <v>44987.719444444447</v>
      </c>
      <c r="D926" s="5" t="s">
        <v>6</v>
      </c>
      <c r="E926" s="4" t="s">
        <v>1052</v>
      </c>
      <c r="F926" s="4" t="s">
        <v>432</v>
      </c>
      <c r="G926" s="6">
        <v>20</v>
      </c>
      <c r="H926" s="61">
        <v>2.2999999999999998</v>
      </c>
      <c r="I926" s="4" t="str">
        <f>VLOOKUP(A926,Effectif!B:J,6,0)</f>
        <v>Chloé BERTRAND</v>
      </c>
      <c r="J926" s="4" t="str">
        <f>VLOOKUP(A926,Effectif!B:J,8,0)</f>
        <v>Error PDL</v>
      </c>
    </row>
    <row r="927" spans="1:10" x14ac:dyDescent="0.25">
      <c r="A927" s="5" t="s">
        <v>449</v>
      </c>
      <c r="B927" s="4">
        <v>1034862756</v>
      </c>
      <c r="C927" s="7">
        <v>44987.586805555555</v>
      </c>
      <c r="D927" s="5" t="s">
        <v>6</v>
      </c>
      <c r="E927" s="4" t="s">
        <v>1052</v>
      </c>
      <c r="F927" s="4" t="s">
        <v>433</v>
      </c>
      <c r="G927" s="6">
        <v>93.23</v>
      </c>
      <c r="H927" s="61">
        <v>4.4000000000000004</v>
      </c>
      <c r="I927" s="4" t="str">
        <f>VLOOKUP(A927,Effectif!B:J,6,0)</f>
        <v>Chloé BERTRAND</v>
      </c>
      <c r="J927" s="4" t="str">
        <f>VLOOKUP(A927,Effectif!B:J,8,0)</f>
        <v>BOC</v>
      </c>
    </row>
    <row r="928" spans="1:10" x14ac:dyDescent="0.25">
      <c r="A928" s="5" t="s">
        <v>450</v>
      </c>
      <c r="B928" s="4">
        <v>1034845800</v>
      </c>
      <c r="C928" s="7">
        <v>44987.492361111108</v>
      </c>
      <c r="D928" s="5" t="s">
        <v>6</v>
      </c>
      <c r="E928" s="4" t="s">
        <v>1052</v>
      </c>
      <c r="F928" s="4" t="s">
        <v>434</v>
      </c>
      <c r="G928" s="6">
        <v>100</v>
      </c>
      <c r="H928" s="61">
        <v>2</v>
      </c>
      <c r="I928" s="4" t="str">
        <f>VLOOKUP(A928,Effectif!B:J,6,0)</f>
        <v>Chloé BERTRAND</v>
      </c>
      <c r="J928" s="4" t="str">
        <f>VLOOKUP(A928,Effectif!B:J,8,0)</f>
        <v>REC</v>
      </c>
    </row>
    <row r="929" spans="1:10" x14ac:dyDescent="0.25">
      <c r="A929" s="5" t="s">
        <v>451</v>
      </c>
      <c r="B929" s="4">
        <v>1034852681</v>
      </c>
      <c r="C929" s="7">
        <v>44987.447916666664</v>
      </c>
      <c r="D929" s="5" t="s">
        <v>6</v>
      </c>
      <c r="E929" s="4" t="s">
        <v>1052</v>
      </c>
      <c r="F929" s="4" t="s">
        <v>435</v>
      </c>
      <c r="G929" s="6">
        <v>124.83</v>
      </c>
      <c r="H929" s="61">
        <v>4.9000000000000004</v>
      </c>
      <c r="I929" s="4" t="str">
        <f>VLOOKUP(A929,Effectif!B:J,6,0)</f>
        <v>Chloé BERTRAND</v>
      </c>
      <c r="J929" s="4" t="str">
        <f>VLOOKUP(A929,Effectif!B:J,8,0)</f>
        <v>REC</v>
      </c>
    </row>
    <row r="930" spans="1:10" x14ac:dyDescent="0.25">
      <c r="A930" s="5" t="s">
        <v>452</v>
      </c>
      <c r="B930" s="4">
        <v>1034862170</v>
      </c>
      <c r="C930" s="7">
        <v>44987.688194444447</v>
      </c>
      <c r="D930" s="5" t="s">
        <v>6</v>
      </c>
      <c r="E930" s="4" t="s">
        <v>1052</v>
      </c>
      <c r="F930" s="4" t="s">
        <v>416</v>
      </c>
      <c r="G930" s="6">
        <v>57.45</v>
      </c>
      <c r="H930" s="61">
        <v>7</v>
      </c>
      <c r="I930" s="4" t="str">
        <f>VLOOKUP(A930,Effectif!B:J,6,0)</f>
        <v>Chloé BERTRAND</v>
      </c>
      <c r="J930" s="4" t="str">
        <f>VLOOKUP(A930,Effectif!B:J,8,0)</f>
        <v>FOC</v>
      </c>
    </row>
    <row r="931" spans="1:10" x14ac:dyDescent="0.25">
      <c r="A931" s="5" t="s">
        <v>453</v>
      </c>
      <c r="B931" s="4">
        <v>1034854065</v>
      </c>
      <c r="C931" s="7">
        <v>44987.731249999997</v>
      </c>
      <c r="D931" s="5" t="s">
        <v>6</v>
      </c>
      <c r="E931" s="4" t="s">
        <v>1052</v>
      </c>
      <c r="F931" s="4" t="s">
        <v>417</v>
      </c>
      <c r="G931" s="6">
        <v>69.930000000000007</v>
      </c>
      <c r="H931" s="61">
        <v>2.9</v>
      </c>
      <c r="I931" s="4" t="str">
        <f>VLOOKUP(A931,Effectif!B:J,6,0)</f>
        <v>Chloé BERTRAND</v>
      </c>
      <c r="J931" s="4" t="str">
        <f>VLOOKUP(A931,Effectif!B:J,8,0)</f>
        <v>FOC</v>
      </c>
    </row>
    <row r="932" spans="1:10" x14ac:dyDescent="0.25">
      <c r="A932" s="5" t="s">
        <v>454</v>
      </c>
      <c r="B932" s="4">
        <v>1034864436</v>
      </c>
      <c r="C932" s="7">
        <v>44987.755555555559</v>
      </c>
      <c r="D932" s="5" t="s">
        <v>6</v>
      </c>
      <c r="E932" s="4" t="s">
        <v>1052</v>
      </c>
      <c r="F932" s="4" t="s">
        <v>418</v>
      </c>
      <c r="G932" s="6">
        <v>230.17</v>
      </c>
      <c r="H932" s="61">
        <v>5.8</v>
      </c>
      <c r="I932" s="4" t="str">
        <f>VLOOKUP(A932,Effectif!B:J,6,0)</f>
        <v>Chloé BERTRAND</v>
      </c>
      <c r="J932" s="4" t="str">
        <f>VLOOKUP(A932,Effectif!B:J,8,0)</f>
        <v>FOC</v>
      </c>
    </row>
    <row r="933" spans="1:10" x14ac:dyDescent="0.25">
      <c r="A933" s="5" t="s">
        <v>455</v>
      </c>
      <c r="B933" s="4">
        <v>1034866159</v>
      </c>
      <c r="C933" s="7">
        <v>44987.425000000003</v>
      </c>
      <c r="D933" s="5" t="s">
        <v>6</v>
      </c>
      <c r="E933" s="4" t="s">
        <v>1052</v>
      </c>
      <c r="F933" s="4" t="s">
        <v>419</v>
      </c>
      <c r="G933" s="6">
        <v>44</v>
      </c>
      <c r="H933" s="61">
        <v>6.9</v>
      </c>
      <c r="I933" s="4" t="str">
        <f>VLOOKUP(A933,Effectif!B:J,6,0)</f>
        <v>Chloé BERTRAND</v>
      </c>
      <c r="J933" s="4" t="str">
        <f>VLOOKUP(A933,Effectif!B:J,8,0)</f>
        <v>FOC</v>
      </c>
    </row>
    <row r="934" spans="1:10" x14ac:dyDescent="0.25">
      <c r="A934" s="5" t="s">
        <v>456</v>
      </c>
      <c r="B934" s="4">
        <v>1034846273</v>
      </c>
      <c r="C934" s="7">
        <v>44987.447222222225</v>
      </c>
      <c r="D934" s="5" t="s">
        <v>6</v>
      </c>
      <c r="E934" s="4" t="s">
        <v>1052</v>
      </c>
      <c r="F934" s="4" t="s">
        <v>420</v>
      </c>
      <c r="G934" s="6">
        <v>25.23</v>
      </c>
      <c r="H934" s="61">
        <v>5.5</v>
      </c>
      <c r="I934" s="4" t="str">
        <f>VLOOKUP(A934,Effectif!B:J,6,0)</f>
        <v>Chloé BERTRAND</v>
      </c>
      <c r="J934" s="4" t="str">
        <f>VLOOKUP(A934,Effectif!B:J,8,0)</f>
        <v>BO</v>
      </c>
    </row>
    <row r="935" spans="1:10" x14ac:dyDescent="0.25">
      <c r="A935" s="5" t="s">
        <v>442</v>
      </c>
      <c r="B935" s="4">
        <v>1034866657</v>
      </c>
      <c r="C935" s="7">
        <v>44987.431944444441</v>
      </c>
      <c r="D935" s="5" t="s">
        <v>6</v>
      </c>
      <c r="E935" s="4" t="s">
        <v>1052</v>
      </c>
      <c r="F935" s="4" t="s">
        <v>421</v>
      </c>
      <c r="G935" s="6">
        <v>100.47</v>
      </c>
      <c r="H935" s="61">
        <v>5.8</v>
      </c>
      <c r="I935" s="4" t="str">
        <f>VLOOKUP(A935,Effectif!B:J,6,0)</f>
        <v>Chloé BERTRAND</v>
      </c>
      <c r="J935" s="4" t="str">
        <f>VLOOKUP(A935,Effectif!B:J,8,0)</f>
        <v>Error PDL</v>
      </c>
    </row>
    <row r="936" spans="1:10" x14ac:dyDescent="0.25">
      <c r="A936" s="5" t="s">
        <v>443</v>
      </c>
      <c r="B936" s="4">
        <v>1034844266</v>
      </c>
      <c r="C936" s="7">
        <v>44987.632638888892</v>
      </c>
      <c r="D936" s="5" t="s">
        <v>6</v>
      </c>
      <c r="E936" s="4" t="s">
        <v>1052</v>
      </c>
      <c r="F936" s="4" t="s">
        <v>422</v>
      </c>
      <c r="G936" s="6">
        <v>141</v>
      </c>
      <c r="H936" s="61">
        <v>3</v>
      </c>
      <c r="I936" s="4" t="str">
        <f>VLOOKUP(A936,Effectif!B:J,6,0)</f>
        <v>Chloé BERTRAND</v>
      </c>
      <c r="J936" s="4" t="str">
        <f>VLOOKUP(A936,Effectif!B:J,8,0)</f>
        <v>Error PDL</v>
      </c>
    </row>
    <row r="937" spans="1:10" x14ac:dyDescent="0.25">
      <c r="A937" s="5" t="s">
        <v>444</v>
      </c>
      <c r="B937" s="4">
        <v>1034842093</v>
      </c>
      <c r="C937" s="7">
        <v>44987.546527777777</v>
      </c>
      <c r="D937" s="5" t="s">
        <v>6</v>
      </c>
      <c r="E937" s="4" t="s">
        <v>1052</v>
      </c>
      <c r="F937" s="4" t="s">
        <v>423</v>
      </c>
      <c r="G937" s="6">
        <v>112.47</v>
      </c>
      <c r="H937" s="61">
        <v>4.7</v>
      </c>
      <c r="I937" s="4" t="str">
        <f>VLOOKUP(A937,Effectif!B:J,6,0)</f>
        <v>Chloé BERTRAND</v>
      </c>
      <c r="J937" s="4" t="str">
        <f>VLOOKUP(A937,Effectif!B:J,8,0)</f>
        <v>Error PDL</v>
      </c>
    </row>
    <row r="938" spans="1:10" x14ac:dyDescent="0.25">
      <c r="A938" s="5" t="s">
        <v>445</v>
      </c>
      <c r="B938" s="4">
        <v>1034860677</v>
      </c>
      <c r="C938" s="7">
        <v>44987.452777777777</v>
      </c>
      <c r="D938" s="5" t="s">
        <v>6</v>
      </c>
      <c r="E938" s="4" t="s">
        <v>1052</v>
      </c>
      <c r="F938" s="4" t="s">
        <v>424</v>
      </c>
      <c r="G938" s="6">
        <v>98.64</v>
      </c>
      <c r="H938" s="61">
        <v>3</v>
      </c>
      <c r="I938" s="4" t="str">
        <f>VLOOKUP(A938,Effectif!B:J,6,0)</f>
        <v>Chloé BERTRAND</v>
      </c>
      <c r="J938" s="4" t="str">
        <f>VLOOKUP(A938,Effectif!B:J,8,0)</f>
        <v>Error PDL</v>
      </c>
    </row>
    <row r="939" spans="1:10" x14ac:dyDescent="0.25">
      <c r="A939" s="5" t="s">
        <v>446</v>
      </c>
      <c r="B939" s="4">
        <v>1034843482</v>
      </c>
      <c r="C939" s="7">
        <v>44987.426388888889</v>
      </c>
      <c r="D939" s="5" t="s">
        <v>6</v>
      </c>
      <c r="E939" s="4" t="s">
        <v>1052</v>
      </c>
      <c r="F939" s="4" t="s">
        <v>425</v>
      </c>
      <c r="G939" s="6">
        <v>77.040000000000006</v>
      </c>
      <c r="H939" s="61">
        <v>3.7</v>
      </c>
      <c r="I939" s="4" t="str">
        <f>VLOOKUP(A939,Effectif!B:J,6,0)</f>
        <v>Chloé BERTRAND</v>
      </c>
      <c r="J939" s="4" t="str">
        <f>VLOOKUP(A939,Effectif!B:J,8,0)</f>
        <v>Error PDL</v>
      </c>
    </row>
    <row r="940" spans="1:10" x14ac:dyDescent="0.25">
      <c r="A940" s="5" t="s">
        <v>447</v>
      </c>
      <c r="B940" s="4">
        <v>1034863846</v>
      </c>
      <c r="C940" s="7">
        <v>44987.479166666664</v>
      </c>
      <c r="D940" s="5" t="s">
        <v>7</v>
      </c>
      <c r="E940" s="4" t="s">
        <v>1052</v>
      </c>
      <c r="F940" s="4" t="s">
        <v>426</v>
      </c>
      <c r="G940" s="6">
        <v>100</v>
      </c>
      <c r="H940" s="61">
        <v>6.8</v>
      </c>
      <c r="I940" s="4" t="str">
        <f>VLOOKUP(A940,Effectif!B:J,6,0)</f>
        <v>Chloé BERTRAND</v>
      </c>
      <c r="J940" s="4" t="str">
        <f>VLOOKUP(A940,Effectif!B:J,8,0)</f>
        <v>Error PDL</v>
      </c>
    </row>
    <row r="941" spans="1:10" x14ac:dyDescent="0.25">
      <c r="A941" s="5" t="s">
        <v>448</v>
      </c>
      <c r="B941" s="4">
        <v>1034845318</v>
      </c>
      <c r="C941" s="7">
        <v>44987.777777777781</v>
      </c>
      <c r="D941" s="5" t="s">
        <v>7</v>
      </c>
      <c r="E941" s="4" t="s">
        <v>1052</v>
      </c>
      <c r="F941" s="4" t="s">
        <v>427</v>
      </c>
      <c r="G941" s="6">
        <v>16.13</v>
      </c>
      <c r="H941" s="61">
        <v>6.5</v>
      </c>
      <c r="I941" s="4" t="str">
        <f>VLOOKUP(A941,Effectif!B:J,6,0)</f>
        <v>Chloé BERTRAND</v>
      </c>
      <c r="J941" s="4" t="str">
        <f>VLOOKUP(A941,Effectif!B:J,8,0)</f>
        <v>Error PDL</v>
      </c>
    </row>
    <row r="942" spans="1:10" x14ac:dyDescent="0.25">
      <c r="A942" s="5" t="s">
        <v>449</v>
      </c>
      <c r="B942" s="4">
        <v>1034849406</v>
      </c>
      <c r="C942" s="7">
        <v>44987.630555555559</v>
      </c>
      <c r="D942" s="5" t="s">
        <v>6</v>
      </c>
      <c r="E942" s="4" t="s">
        <v>1052</v>
      </c>
      <c r="F942" s="4" t="s">
        <v>428</v>
      </c>
      <c r="G942" s="6">
        <v>101.36</v>
      </c>
      <c r="H942" s="61">
        <v>1.2</v>
      </c>
      <c r="I942" s="4" t="str">
        <f>VLOOKUP(A942,Effectif!B:J,6,0)</f>
        <v>Chloé BERTRAND</v>
      </c>
      <c r="J942" s="4" t="str">
        <f>VLOOKUP(A942,Effectif!B:J,8,0)</f>
        <v>BOC</v>
      </c>
    </row>
    <row r="943" spans="1:10" x14ac:dyDescent="0.25">
      <c r="A943" s="5" t="s">
        <v>450</v>
      </c>
      <c r="B943" s="4">
        <v>1034849140</v>
      </c>
      <c r="C943" s="7">
        <v>44987.629166666666</v>
      </c>
      <c r="D943" s="5" t="s">
        <v>6</v>
      </c>
      <c r="E943" s="4" t="s">
        <v>1052</v>
      </c>
      <c r="F943" s="4" t="s">
        <v>429</v>
      </c>
      <c r="G943" s="6">
        <v>140.97999999999999</v>
      </c>
      <c r="H943" s="61">
        <v>7</v>
      </c>
      <c r="I943" s="4" t="str">
        <f>VLOOKUP(A943,Effectif!B:J,6,0)</f>
        <v>Chloé BERTRAND</v>
      </c>
      <c r="J943" s="4" t="str">
        <f>VLOOKUP(A943,Effectif!B:J,8,0)</f>
        <v>REC</v>
      </c>
    </row>
    <row r="944" spans="1:10" x14ac:dyDescent="0.25">
      <c r="A944" s="5" t="s">
        <v>451</v>
      </c>
      <c r="B944" s="4">
        <v>1034863089</v>
      </c>
      <c r="C944" s="7">
        <v>44987.47152777778</v>
      </c>
      <c r="D944" s="5" t="s">
        <v>6</v>
      </c>
      <c r="E944" s="4" t="s">
        <v>1052</v>
      </c>
      <c r="F944" s="4" t="s">
        <v>430</v>
      </c>
      <c r="G944" s="6">
        <v>43.43</v>
      </c>
      <c r="H944" s="61">
        <v>4.8</v>
      </c>
      <c r="I944" s="4" t="str">
        <f>VLOOKUP(A944,Effectif!B:J,6,0)</f>
        <v>Chloé BERTRAND</v>
      </c>
      <c r="J944" s="4" t="str">
        <f>VLOOKUP(A944,Effectif!B:J,8,0)</f>
        <v>REC</v>
      </c>
    </row>
    <row r="945" spans="1:10" x14ac:dyDescent="0.25">
      <c r="A945" s="5" t="s">
        <v>452</v>
      </c>
      <c r="B945" s="4">
        <v>1034850373</v>
      </c>
      <c r="C945" s="7">
        <v>44987.627083333333</v>
      </c>
      <c r="D945" s="5" t="s">
        <v>6</v>
      </c>
      <c r="E945" s="4" t="s">
        <v>1052</v>
      </c>
      <c r="F945" s="4" t="s">
        <v>431</v>
      </c>
      <c r="G945" s="6">
        <v>136.59</v>
      </c>
      <c r="H945" s="61">
        <v>3</v>
      </c>
      <c r="I945" s="4" t="str">
        <f>VLOOKUP(A945,Effectif!B:J,6,0)</f>
        <v>Chloé BERTRAND</v>
      </c>
      <c r="J945" s="4" t="str">
        <f>VLOOKUP(A945,Effectif!B:J,8,0)</f>
        <v>FOC</v>
      </c>
    </row>
    <row r="946" spans="1:10" x14ac:dyDescent="0.25">
      <c r="A946" s="5" t="s">
        <v>453</v>
      </c>
      <c r="B946" s="4">
        <v>1034851992</v>
      </c>
      <c r="C946" s="7">
        <v>44987.645138888889</v>
      </c>
      <c r="D946" s="5" t="s">
        <v>6</v>
      </c>
      <c r="E946" s="4" t="s">
        <v>1052</v>
      </c>
      <c r="F946" s="4" t="s">
        <v>432</v>
      </c>
      <c r="G946" s="6">
        <v>152</v>
      </c>
      <c r="H946" s="61">
        <v>2</v>
      </c>
      <c r="I946" s="4" t="str">
        <f>VLOOKUP(A946,Effectif!B:J,6,0)</f>
        <v>Chloé BERTRAND</v>
      </c>
      <c r="J946" s="4" t="str">
        <f>VLOOKUP(A946,Effectif!B:J,8,0)</f>
        <v>FOC</v>
      </c>
    </row>
    <row r="947" spans="1:10" x14ac:dyDescent="0.25">
      <c r="A947" s="5" t="s">
        <v>454</v>
      </c>
      <c r="B947" s="4">
        <v>1034855246</v>
      </c>
      <c r="C947" s="7">
        <v>44987.456944444442</v>
      </c>
      <c r="D947" s="5" t="s">
        <v>6</v>
      </c>
      <c r="E947" s="4" t="s">
        <v>1052</v>
      </c>
      <c r="F947" s="4" t="s">
        <v>433</v>
      </c>
      <c r="G947" s="6">
        <v>56.48</v>
      </c>
      <c r="H947" s="61">
        <v>5.5</v>
      </c>
      <c r="I947" s="4" t="str">
        <f>VLOOKUP(A947,Effectif!B:J,6,0)</f>
        <v>Chloé BERTRAND</v>
      </c>
      <c r="J947" s="4" t="str">
        <f>VLOOKUP(A947,Effectif!B:J,8,0)</f>
        <v>FOC</v>
      </c>
    </row>
    <row r="948" spans="1:10" x14ac:dyDescent="0.25">
      <c r="A948" s="5" t="s">
        <v>455</v>
      </c>
      <c r="B948" s="4">
        <v>1034843808</v>
      </c>
      <c r="C948" s="7">
        <v>44987.749305555553</v>
      </c>
      <c r="D948" s="5" t="s">
        <v>6</v>
      </c>
      <c r="E948" s="4" t="s">
        <v>1052</v>
      </c>
      <c r="F948" s="4" t="s">
        <v>434</v>
      </c>
      <c r="G948" s="6">
        <v>36.520000000000003</v>
      </c>
      <c r="H948" s="61">
        <v>2</v>
      </c>
      <c r="I948" s="4" t="str">
        <f>VLOOKUP(A948,Effectif!B:J,6,0)</f>
        <v>Chloé BERTRAND</v>
      </c>
      <c r="J948" s="4" t="str">
        <f>VLOOKUP(A948,Effectif!B:J,8,0)</f>
        <v>FOC</v>
      </c>
    </row>
    <row r="949" spans="1:10" x14ac:dyDescent="0.25">
      <c r="A949" s="5" t="s">
        <v>456</v>
      </c>
      <c r="B949" s="4">
        <v>1034864143</v>
      </c>
      <c r="C949" s="7">
        <v>44987.736111111109</v>
      </c>
      <c r="D949" s="5" t="s">
        <v>6</v>
      </c>
      <c r="E949" s="4" t="s">
        <v>1052</v>
      </c>
      <c r="F949" s="4" t="s">
        <v>435</v>
      </c>
      <c r="G949" s="6">
        <v>60.61</v>
      </c>
      <c r="H949" s="61">
        <v>2.2999999999999998</v>
      </c>
      <c r="I949" s="4" t="str">
        <f>VLOOKUP(A949,Effectif!B:J,6,0)</f>
        <v>Chloé BERTRAND</v>
      </c>
      <c r="J949" s="4" t="str">
        <f>VLOOKUP(A949,Effectif!B:J,8,0)</f>
        <v>BO</v>
      </c>
    </row>
    <row r="950" spans="1:10" x14ac:dyDescent="0.25">
      <c r="A950" s="5" t="s">
        <v>457</v>
      </c>
      <c r="B950" s="4">
        <v>1034847898</v>
      </c>
      <c r="C950" s="7">
        <v>44987.525000000001</v>
      </c>
      <c r="D950" s="5" t="s">
        <v>6</v>
      </c>
      <c r="E950" s="4" t="s">
        <v>1052</v>
      </c>
      <c r="F950" s="4" t="s">
        <v>416</v>
      </c>
      <c r="G950" s="6">
        <v>129.09</v>
      </c>
      <c r="H950" s="61">
        <v>2.4</v>
      </c>
      <c r="I950" s="4" t="str">
        <f>VLOOKUP(A950,Effectif!B:J,6,0)</f>
        <v>Chloé BERTRAND</v>
      </c>
      <c r="J950" s="4" t="str">
        <f>VLOOKUP(A950,Effectif!B:J,8,0)</f>
        <v>BUS</v>
      </c>
    </row>
    <row r="951" spans="1:10" x14ac:dyDescent="0.25">
      <c r="A951" s="5" t="s">
        <v>458</v>
      </c>
      <c r="B951" s="4">
        <v>1034858807</v>
      </c>
      <c r="C951" s="7">
        <v>44987.440972222219</v>
      </c>
      <c r="D951" s="5" t="s">
        <v>7</v>
      </c>
      <c r="E951" s="4" t="s">
        <v>1052</v>
      </c>
      <c r="F951" s="4" t="s">
        <v>417</v>
      </c>
      <c r="G951" s="6">
        <v>12.71</v>
      </c>
      <c r="H951" s="61">
        <v>2.5</v>
      </c>
      <c r="I951" s="4" t="str">
        <f>VLOOKUP(A951,Effectif!B:J,6,0)</f>
        <v>Chloé BERTRAND</v>
      </c>
      <c r="J951" s="4" t="str">
        <f>VLOOKUP(A951,Effectif!B:J,8,0)</f>
        <v>BO</v>
      </c>
    </row>
    <row r="952" spans="1:10" x14ac:dyDescent="0.25">
      <c r="A952" s="5" t="s">
        <v>456</v>
      </c>
      <c r="B952" s="4">
        <v>1034861455</v>
      </c>
      <c r="C952" s="7">
        <v>44987.43472222222</v>
      </c>
      <c r="D952" s="5" t="s">
        <v>7</v>
      </c>
      <c r="E952" s="4" t="s">
        <v>1052</v>
      </c>
      <c r="F952" s="4" t="s">
        <v>418</v>
      </c>
      <c r="G952" s="6">
        <v>20</v>
      </c>
      <c r="H952" s="61">
        <v>2.6</v>
      </c>
      <c r="I952" s="4" t="str">
        <f>VLOOKUP(A952,Effectif!B:J,6,0)</f>
        <v>Chloé BERTRAND</v>
      </c>
      <c r="J952" s="4" t="str">
        <f>VLOOKUP(A952,Effectif!B:J,8,0)</f>
        <v>BO</v>
      </c>
    </row>
    <row r="953" spans="1:10" x14ac:dyDescent="0.25">
      <c r="A953" s="5" t="s">
        <v>457</v>
      </c>
      <c r="B953" s="4">
        <v>1034862751</v>
      </c>
      <c r="C953" s="7">
        <v>44987.540972222225</v>
      </c>
      <c r="D953" s="5" t="s">
        <v>6</v>
      </c>
      <c r="E953" s="4" t="s">
        <v>1052</v>
      </c>
      <c r="F953" s="4" t="s">
        <v>419</v>
      </c>
      <c r="G953" s="6">
        <v>133.18</v>
      </c>
      <c r="H953" s="61">
        <v>2.5</v>
      </c>
      <c r="I953" s="4" t="str">
        <f>VLOOKUP(A953,Effectif!B:J,6,0)</f>
        <v>Chloé BERTRAND</v>
      </c>
      <c r="J953" s="4" t="str">
        <f>VLOOKUP(A953,Effectif!B:J,8,0)</f>
        <v>BUS</v>
      </c>
    </row>
    <row r="954" spans="1:10" x14ac:dyDescent="0.25">
      <c r="A954" s="5" t="s">
        <v>458</v>
      </c>
      <c r="B954" s="4">
        <v>1034863250</v>
      </c>
      <c r="C954" s="7">
        <v>44987.423611111109</v>
      </c>
      <c r="D954" s="5" t="s">
        <v>6</v>
      </c>
      <c r="E954" s="4" t="s">
        <v>1052</v>
      </c>
      <c r="F954" s="4" t="s">
        <v>420</v>
      </c>
      <c r="G954" s="6">
        <v>216</v>
      </c>
      <c r="H954" s="61">
        <v>3</v>
      </c>
      <c r="I954" s="4" t="str">
        <f>VLOOKUP(A954,Effectif!B:J,6,0)</f>
        <v>Chloé BERTRAND</v>
      </c>
      <c r="J954" s="4" t="str">
        <f>VLOOKUP(A954,Effectif!B:J,8,0)</f>
        <v>BO</v>
      </c>
    </row>
    <row r="955" spans="1:10" x14ac:dyDescent="0.25">
      <c r="A955" s="5" t="s">
        <v>442</v>
      </c>
      <c r="B955" s="4">
        <v>1034858245</v>
      </c>
      <c r="C955" s="7">
        <v>44987.717361111114</v>
      </c>
      <c r="D955" s="5" t="s">
        <v>6</v>
      </c>
      <c r="E955" s="4" t="s">
        <v>1052</v>
      </c>
      <c r="F955" s="4" t="s">
        <v>421</v>
      </c>
      <c r="G955" s="6">
        <v>238</v>
      </c>
      <c r="H955" s="61">
        <v>6.4</v>
      </c>
      <c r="I955" s="4" t="str">
        <f>VLOOKUP(A955,Effectif!B:J,6,0)</f>
        <v>Chloé BERTRAND</v>
      </c>
      <c r="J955" s="4" t="str">
        <f>VLOOKUP(A955,Effectif!B:J,8,0)</f>
        <v>Error PDL</v>
      </c>
    </row>
    <row r="956" spans="1:10" x14ac:dyDescent="0.25">
      <c r="A956" s="5" t="s">
        <v>443</v>
      </c>
      <c r="B956" s="4">
        <v>1034852612</v>
      </c>
      <c r="C956" s="7">
        <v>44987.631249999999</v>
      </c>
      <c r="D956" s="5" t="s">
        <v>6</v>
      </c>
      <c r="E956" s="4" t="s">
        <v>1052</v>
      </c>
      <c r="F956" s="4" t="s">
        <v>422</v>
      </c>
      <c r="G956" s="6">
        <v>200</v>
      </c>
      <c r="H956" s="61">
        <v>6.7</v>
      </c>
      <c r="I956" s="4" t="str">
        <f>VLOOKUP(A956,Effectif!B:J,6,0)</f>
        <v>Chloé BERTRAND</v>
      </c>
      <c r="J956" s="4" t="str">
        <f>VLOOKUP(A956,Effectif!B:J,8,0)</f>
        <v>Error PDL</v>
      </c>
    </row>
    <row r="957" spans="1:10" x14ac:dyDescent="0.25">
      <c r="A957" s="5" t="s">
        <v>444</v>
      </c>
      <c r="B957" s="4">
        <v>1034851161</v>
      </c>
      <c r="C957" s="7">
        <v>44987.597222222219</v>
      </c>
      <c r="D957" s="5" t="s">
        <v>6</v>
      </c>
      <c r="E957" s="4" t="s">
        <v>1052</v>
      </c>
      <c r="F957" s="4" t="s">
        <v>423</v>
      </c>
      <c r="G957" s="6">
        <v>210</v>
      </c>
      <c r="H957" s="61">
        <v>5.2</v>
      </c>
      <c r="I957" s="4" t="str">
        <f>VLOOKUP(A957,Effectif!B:J,6,0)</f>
        <v>Chloé BERTRAND</v>
      </c>
      <c r="J957" s="4" t="str">
        <f>VLOOKUP(A957,Effectif!B:J,8,0)</f>
        <v>Error PDL</v>
      </c>
    </row>
    <row r="958" spans="1:10" x14ac:dyDescent="0.25">
      <c r="A958" s="5" t="s">
        <v>445</v>
      </c>
      <c r="B958" s="4">
        <v>1034845223</v>
      </c>
      <c r="C958" s="7">
        <v>44987.48333333333</v>
      </c>
      <c r="D958" s="5" t="s">
        <v>6</v>
      </c>
      <c r="E958" s="4" t="s">
        <v>1052</v>
      </c>
      <c r="F958" s="4" t="s">
        <v>424</v>
      </c>
      <c r="G958" s="6">
        <v>47</v>
      </c>
      <c r="H958" s="61">
        <v>2.2999999999999998</v>
      </c>
      <c r="I958" s="4" t="str">
        <f>VLOOKUP(A958,Effectif!B:J,6,0)</f>
        <v>Chloé BERTRAND</v>
      </c>
      <c r="J958" s="4" t="str">
        <f>VLOOKUP(A958,Effectif!B:J,8,0)</f>
        <v>Error PDL</v>
      </c>
    </row>
    <row r="959" spans="1:10" x14ac:dyDescent="0.25">
      <c r="A959" s="5" t="s">
        <v>446</v>
      </c>
      <c r="B959" s="4">
        <v>1034861677</v>
      </c>
      <c r="C959" s="7">
        <v>44987.643750000003</v>
      </c>
      <c r="D959" s="5" t="s">
        <v>6</v>
      </c>
      <c r="E959" s="4" t="s">
        <v>1052</v>
      </c>
      <c r="F959" s="4" t="s">
        <v>425</v>
      </c>
      <c r="G959" s="6">
        <v>97.24</v>
      </c>
      <c r="H959" s="61">
        <v>4.4000000000000004</v>
      </c>
      <c r="I959" s="4" t="str">
        <f>VLOOKUP(A959,Effectif!B:J,6,0)</f>
        <v>Chloé BERTRAND</v>
      </c>
      <c r="J959" s="4" t="str">
        <f>VLOOKUP(A959,Effectif!B:J,8,0)</f>
        <v>Error PDL</v>
      </c>
    </row>
    <row r="960" spans="1:10" x14ac:dyDescent="0.25">
      <c r="A960" s="5" t="s">
        <v>447</v>
      </c>
      <c r="B960" s="4">
        <v>1034859670</v>
      </c>
      <c r="C960" s="7">
        <v>44987.7</v>
      </c>
      <c r="D960" s="5" t="s">
        <v>6</v>
      </c>
      <c r="E960" s="4" t="s">
        <v>1052</v>
      </c>
      <c r="F960" s="4" t="s">
        <v>426</v>
      </c>
      <c r="G960" s="6">
        <v>165</v>
      </c>
      <c r="H960" s="61">
        <v>2</v>
      </c>
      <c r="I960" s="4" t="str">
        <f>VLOOKUP(A960,Effectif!B:J,6,0)</f>
        <v>Chloé BERTRAND</v>
      </c>
      <c r="J960" s="4" t="str">
        <f>VLOOKUP(A960,Effectif!B:J,8,0)</f>
        <v>Error PDL</v>
      </c>
    </row>
    <row r="961" spans="1:10" x14ac:dyDescent="0.25">
      <c r="A961" s="5" t="s">
        <v>442</v>
      </c>
      <c r="B961" s="4">
        <v>1034861529</v>
      </c>
      <c r="C961" s="7">
        <v>44987.725694444445</v>
      </c>
      <c r="D961" s="5" t="s">
        <v>6</v>
      </c>
      <c r="E961" s="4" t="s">
        <v>1052</v>
      </c>
      <c r="F961" s="4" t="s">
        <v>427</v>
      </c>
      <c r="G961" s="6">
        <v>265.70999999999998</v>
      </c>
      <c r="H961" s="61">
        <v>4.9000000000000004</v>
      </c>
      <c r="I961" s="4" t="str">
        <f>VLOOKUP(A961,Effectif!B:J,6,0)</f>
        <v>Chloé BERTRAND</v>
      </c>
      <c r="J961" s="4" t="str">
        <f>VLOOKUP(A961,Effectif!B:J,8,0)</f>
        <v>Error PDL</v>
      </c>
    </row>
    <row r="962" spans="1:10" x14ac:dyDescent="0.25">
      <c r="A962" s="5" t="s">
        <v>442</v>
      </c>
      <c r="B962" s="4">
        <v>1034866288</v>
      </c>
      <c r="C962" s="7">
        <v>44987.627083333333</v>
      </c>
      <c r="D962" s="5" t="s">
        <v>6</v>
      </c>
      <c r="E962" s="4" t="s">
        <v>1052</v>
      </c>
      <c r="F962" s="4" t="s">
        <v>428</v>
      </c>
      <c r="G962" s="6">
        <v>46.79</v>
      </c>
      <c r="H962" s="61">
        <v>7</v>
      </c>
      <c r="I962" s="4" t="str">
        <f>VLOOKUP(A962,Effectif!B:J,6,0)</f>
        <v>Chloé BERTRAND</v>
      </c>
      <c r="J962" s="4" t="str">
        <f>VLOOKUP(A962,Effectif!B:J,8,0)</f>
        <v>Error PDL</v>
      </c>
    </row>
    <row r="963" spans="1:10" x14ac:dyDescent="0.25">
      <c r="A963" s="5" t="s">
        <v>442</v>
      </c>
      <c r="B963" s="4">
        <v>1034857999</v>
      </c>
      <c r="C963" s="7">
        <v>44987.493055555555</v>
      </c>
      <c r="D963" s="5" t="s">
        <v>6</v>
      </c>
      <c r="E963" s="4" t="s">
        <v>1052</v>
      </c>
      <c r="F963" s="4" t="s">
        <v>429</v>
      </c>
      <c r="G963" s="6">
        <v>60</v>
      </c>
      <c r="H963" s="61">
        <v>2.9</v>
      </c>
      <c r="I963" s="4" t="str">
        <f>VLOOKUP(A963,Effectif!B:J,6,0)</f>
        <v>Chloé BERTRAND</v>
      </c>
      <c r="J963" s="4" t="str">
        <f>VLOOKUP(A963,Effectif!B:J,8,0)</f>
        <v>Error PDL</v>
      </c>
    </row>
    <row r="964" spans="1:10" x14ac:dyDescent="0.25">
      <c r="A964" s="5" t="s">
        <v>443</v>
      </c>
      <c r="B964" s="4">
        <v>1034860654</v>
      </c>
      <c r="C964" s="7">
        <v>44987.714583333334</v>
      </c>
      <c r="D964" s="5" t="s">
        <v>6</v>
      </c>
      <c r="E964" s="4" t="s">
        <v>1052</v>
      </c>
      <c r="F964" s="4" t="s">
        <v>430</v>
      </c>
      <c r="G964" s="6">
        <v>60</v>
      </c>
      <c r="H964" s="61">
        <v>5.8</v>
      </c>
      <c r="I964" s="4" t="str">
        <f>VLOOKUP(A964,Effectif!B:J,6,0)</f>
        <v>Chloé BERTRAND</v>
      </c>
      <c r="J964" s="4" t="str">
        <f>VLOOKUP(A964,Effectif!B:J,8,0)</f>
        <v>Error PDL</v>
      </c>
    </row>
    <row r="965" spans="1:10" x14ac:dyDescent="0.25">
      <c r="A965" s="5" t="s">
        <v>444</v>
      </c>
      <c r="B965" s="4">
        <v>1034862698</v>
      </c>
      <c r="C965" s="7">
        <v>44987.6</v>
      </c>
      <c r="D965" s="5" t="s">
        <v>6</v>
      </c>
      <c r="E965" s="4" t="s">
        <v>1052</v>
      </c>
      <c r="F965" s="4" t="s">
        <v>431</v>
      </c>
      <c r="G965" s="6">
        <v>144</v>
      </c>
      <c r="H965" s="61">
        <v>6.9</v>
      </c>
      <c r="I965" s="4" t="str">
        <f>VLOOKUP(A965,Effectif!B:J,6,0)</f>
        <v>Chloé BERTRAND</v>
      </c>
      <c r="J965" s="4" t="str">
        <f>VLOOKUP(A965,Effectif!B:J,8,0)</f>
        <v>Error PDL</v>
      </c>
    </row>
    <row r="966" spans="1:10" x14ac:dyDescent="0.25">
      <c r="A966" s="5" t="s">
        <v>445</v>
      </c>
      <c r="B966" s="4">
        <v>1034852307</v>
      </c>
      <c r="C966" s="7">
        <v>44987.626388888886</v>
      </c>
      <c r="D966" s="5" t="s">
        <v>6</v>
      </c>
      <c r="E966" s="4" t="s">
        <v>1052</v>
      </c>
      <c r="F966" s="4" t="s">
        <v>432</v>
      </c>
      <c r="G966" s="6">
        <v>133.68</v>
      </c>
      <c r="H966" s="61">
        <v>5.5</v>
      </c>
      <c r="I966" s="4" t="str">
        <f>VLOOKUP(A966,Effectif!B:J,6,0)</f>
        <v>Chloé BERTRAND</v>
      </c>
      <c r="J966" s="4" t="str">
        <f>VLOOKUP(A966,Effectif!B:J,8,0)</f>
        <v>Error PDL</v>
      </c>
    </row>
    <row r="967" spans="1:10" x14ac:dyDescent="0.25">
      <c r="A967" s="5" t="s">
        <v>446</v>
      </c>
      <c r="B967" s="4">
        <v>1034859517</v>
      </c>
      <c r="C967" s="7">
        <v>44987.718055555553</v>
      </c>
      <c r="D967" s="5" t="s">
        <v>6</v>
      </c>
      <c r="E967" s="4" t="s">
        <v>1052</v>
      </c>
      <c r="F967" s="4" t="s">
        <v>433</v>
      </c>
      <c r="G967" s="6">
        <v>85.78</v>
      </c>
      <c r="H967" s="61">
        <v>5.8</v>
      </c>
      <c r="I967" s="4" t="str">
        <f>VLOOKUP(A967,Effectif!B:J,6,0)</f>
        <v>Chloé BERTRAND</v>
      </c>
      <c r="J967" s="4" t="str">
        <f>VLOOKUP(A967,Effectif!B:J,8,0)</f>
        <v>Error PDL</v>
      </c>
    </row>
    <row r="968" spans="1:10" x14ac:dyDescent="0.25">
      <c r="A968" s="5" t="s">
        <v>447</v>
      </c>
      <c r="B968" s="4">
        <v>1034862360</v>
      </c>
      <c r="C968" s="7">
        <v>44987.68472222222</v>
      </c>
      <c r="D968" s="5" t="s">
        <v>6</v>
      </c>
      <c r="E968" s="4" t="s">
        <v>1052</v>
      </c>
      <c r="F968" s="4" t="s">
        <v>434</v>
      </c>
      <c r="G968" s="6">
        <v>106</v>
      </c>
      <c r="H968" s="61">
        <v>3</v>
      </c>
      <c r="I968" s="4" t="str">
        <f>VLOOKUP(A968,Effectif!B:J,6,0)</f>
        <v>Chloé BERTRAND</v>
      </c>
      <c r="J968" s="4" t="str">
        <f>VLOOKUP(A968,Effectif!B:J,8,0)</f>
        <v>Error PDL</v>
      </c>
    </row>
    <row r="969" spans="1:10" x14ac:dyDescent="0.25">
      <c r="A969" s="5" t="s">
        <v>448</v>
      </c>
      <c r="B969" s="4">
        <v>1034859639</v>
      </c>
      <c r="C969" s="7">
        <v>44987.672222222223</v>
      </c>
      <c r="D969" s="5" t="s">
        <v>6</v>
      </c>
      <c r="E969" s="4" t="s">
        <v>1052</v>
      </c>
      <c r="F969" s="4" t="s">
        <v>435</v>
      </c>
      <c r="G969" s="6">
        <v>150</v>
      </c>
      <c r="H969" s="61">
        <v>4.7</v>
      </c>
      <c r="I969" s="4" t="str">
        <f>VLOOKUP(A969,Effectif!B:J,6,0)</f>
        <v>Chloé BERTRAND</v>
      </c>
      <c r="J969" s="4" t="str">
        <f>VLOOKUP(A969,Effectif!B:J,8,0)</f>
        <v>Error PDL</v>
      </c>
    </row>
    <row r="970" spans="1:10" x14ac:dyDescent="0.25">
      <c r="A970" s="5" t="s">
        <v>449</v>
      </c>
      <c r="B970" s="4">
        <v>1034854345</v>
      </c>
      <c r="C970" s="7">
        <v>44987.431944444441</v>
      </c>
      <c r="D970" s="5" t="s">
        <v>7</v>
      </c>
      <c r="E970" s="4" t="s">
        <v>1052</v>
      </c>
      <c r="F970" s="4" t="s">
        <v>416</v>
      </c>
      <c r="G970" s="6">
        <v>105</v>
      </c>
      <c r="H970" s="61">
        <v>3</v>
      </c>
      <c r="I970" s="4" t="str">
        <f>VLOOKUP(A970,Effectif!B:J,6,0)</f>
        <v>Chloé BERTRAND</v>
      </c>
      <c r="J970" s="4" t="str">
        <f>VLOOKUP(A970,Effectif!B:J,8,0)</f>
        <v>BOC</v>
      </c>
    </row>
    <row r="971" spans="1:10" x14ac:dyDescent="0.25">
      <c r="A971" s="5" t="s">
        <v>450</v>
      </c>
      <c r="B971" s="4">
        <v>1034859917</v>
      </c>
      <c r="C971" s="7">
        <v>44987.70208333333</v>
      </c>
      <c r="D971" s="5" t="s">
        <v>6</v>
      </c>
      <c r="E971" s="4" t="s">
        <v>1052</v>
      </c>
      <c r="F971" s="4" t="s">
        <v>417</v>
      </c>
      <c r="G971" s="6">
        <v>20</v>
      </c>
      <c r="H971" s="61">
        <v>3.7</v>
      </c>
      <c r="I971" s="4" t="str">
        <f>VLOOKUP(A971,Effectif!B:J,6,0)</f>
        <v>Chloé BERTRAND</v>
      </c>
      <c r="J971" s="4" t="str">
        <f>VLOOKUP(A971,Effectif!B:J,8,0)</f>
        <v>REC</v>
      </c>
    </row>
    <row r="972" spans="1:10" x14ac:dyDescent="0.25">
      <c r="A972" s="5" t="s">
        <v>451</v>
      </c>
      <c r="B972" s="4">
        <v>1034855097</v>
      </c>
      <c r="C972" s="7">
        <v>44987.665972222225</v>
      </c>
      <c r="D972" s="5" t="s">
        <v>6</v>
      </c>
      <c r="E972" s="4" t="s">
        <v>1052</v>
      </c>
      <c r="F972" s="4" t="s">
        <v>418</v>
      </c>
      <c r="G972" s="6">
        <v>44</v>
      </c>
      <c r="H972" s="61">
        <v>6.8</v>
      </c>
      <c r="I972" s="4" t="str">
        <f>VLOOKUP(A972,Effectif!B:J,6,0)</f>
        <v>Chloé BERTRAND</v>
      </c>
      <c r="J972" s="4" t="str">
        <f>VLOOKUP(A972,Effectif!B:J,8,0)</f>
        <v>REC</v>
      </c>
    </row>
    <row r="973" spans="1:10" x14ac:dyDescent="0.25">
      <c r="A973" s="5" t="s">
        <v>452</v>
      </c>
      <c r="B973" s="4">
        <v>1034860434</v>
      </c>
      <c r="C973" s="7">
        <v>44987.456944444442</v>
      </c>
      <c r="D973" s="5" t="s">
        <v>6</v>
      </c>
      <c r="E973" s="4" t="s">
        <v>1052</v>
      </c>
      <c r="F973" s="4" t="s">
        <v>419</v>
      </c>
      <c r="G973" s="6">
        <v>64.790000000000006</v>
      </c>
      <c r="H973" s="61">
        <v>6.5</v>
      </c>
      <c r="I973" s="4" t="str">
        <f>VLOOKUP(A973,Effectif!B:J,6,0)</f>
        <v>Chloé BERTRAND</v>
      </c>
      <c r="J973" s="4" t="str">
        <f>VLOOKUP(A973,Effectif!B:J,8,0)</f>
        <v>FOC</v>
      </c>
    </row>
    <row r="974" spans="1:10" x14ac:dyDescent="0.25">
      <c r="A974" s="5" t="s">
        <v>453</v>
      </c>
      <c r="B974" s="4">
        <v>1034858705</v>
      </c>
      <c r="C974" s="7">
        <v>44987.458333333336</v>
      </c>
      <c r="D974" s="5" t="s">
        <v>7</v>
      </c>
      <c r="E974" s="4" t="s">
        <v>1052</v>
      </c>
      <c r="F974" s="4" t="s">
        <v>420</v>
      </c>
      <c r="G974" s="6">
        <v>53</v>
      </c>
      <c r="H974" s="61">
        <v>1.2</v>
      </c>
      <c r="I974" s="4" t="str">
        <f>VLOOKUP(A974,Effectif!B:J,6,0)</f>
        <v>Chloé BERTRAND</v>
      </c>
      <c r="J974" s="4" t="str">
        <f>VLOOKUP(A974,Effectif!B:J,8,0)</f>
        <v>FOC</v>
      </c>
    </row>
    <row r="975" spans="1:10" x14ac:dyDescent="0.25">
      <c r="A975" s="5" t="s">
        <v>454</v>
      </c>
      <c r="B975" s="4">
        <v>1034860772</v>
      </c>
      <c r="C975" s="7">
        <v>44987.568055555559</v>
      </c>
      <c r="D975" s="5" t="s">
        <v>7</v>
      </c>
      <c r="E975" s="4" t="s">
        <v>1052</v>
      </c>
      <c r="F975" s="4" t="s">
        <v>421</v>
      </c>
      <c r="G975" s="6">
        <v>50</v>
      </c>
      <c r="H975" s="61">
        <v>7</v>
      </c>
      <c r="I975" s="4" t="str">
        <f>VLOOKUP(A975,Effectif!B:J,6,0)</f>
        <v>Chloé BERTRAND</v>
      </c>
      <c r="J975" s="4" t="str">
        <f>VLOOKUP(A975,Effectif!B:J,8,0)</f>
        <v>FOC</v>
      </c>
    </row>
    <row r="976" spans="1:10" x14ac:dyDescent="0.25">
      <c r="A976" s="5" t="s">
        <v>455</v>
      </c>
      <c r="B976" s="4">
        <v>1034865437</v>
      </c>
      <c r="C976" s="7">
        <v>44987.756249999999</v>
      </c>
      <c r="D976" s="5" t="s">
        <v>6</v>
      </c>
      <c r="E976" s="4" t="s">
        <v>1052</v>
      </c>
      <c r="F976" s="4" t="s">
        <v>422</v>
      </c>
      <c r="G976" s="6">
        <v>126</v>
      </c>
      <c r="H976" s="61">
        <v>4.8</v>
      </c>
      <c r="I976" s="4" t="str">
        <f>VLOOKUP(A976,Effectif!B:J,6,0)</f>
        <v>Chloé BERTRAND</v>
      </c>
      <c r="J976" s="4" t="str">
        <f>VLOOKUP(A976,Effectif!B:J,8,0)</f>
        <v>FOC</v>
      </c>
    </row>
    <row r="977" spans="1:10" x14ac:dyDescent="0.25">
      <c r="A977" s="5" t="s">
        <v>456</v>
      </c>
      <c r="B977" s="4">
        <v>1034864339</v>
      </c>
      <c r="C977" s="7">
        <v>44987.775000000001</v>
      </c>
      <c r="D977" s="5" t="s">
        <v>6</v>
      </c>
      <c r="E977" s="4" t="s">
        <v>1052</v>
      </c>
      <c r="F977" s="4" t="s">
        <v>423</v>
      </c>
      <c r="G977" s="6">
        <v>80.84</v>
      </c>
      <c r="H977" s="61">
        <v>3</v>
      </c>
      <c r="I977" s="4" t="str">
        <f>VLOOKUP(A977,Effectif!B:J,6,0)</f>
        <v>Chloé BERTRAND</v>
      </c>
      <c r="J977" s="4" t="str">
        <f>VLOOKUP(A977,Effectif!B:J,8,0)</f>
        <v>BO</v>
      </c>
    </row>
    <row r="978" spans="1:10" x14ac:dyDescent="0.25">
      <c r="A978" s="5" t="s">
        <v>457</v>
      </c>
      <c r="B978" s="4">
        <v>1034858556</v>
      </c>
      <c r="C978" s="7">
        <v>44987.675000000003</v>
      </c>
      <c r="D978" s="5" t="s">
        <v>6</v>
      </c>
      <c r="E978" s="4" t="s">
        <v>1052</v>
      </c>
      <c r="F978" s="4" t="s">
        <v>424</v>
      </c>
      <c r="G978" s="6">
        <v>130</v>
      </c>
      <c r="H978" s="61">
        <v>2</v>
      </c>
      <c r="I978" s="4" t="str">
        <f>VLOOKUP(A978,Effectif!B:J,6,0)</f>
        <v>Chloé BERTRAND</v>
      </c>
      <c r="J978" s="4" t="str">
        <f>VLOOKUP(A978,Effectif!B:J,8,0)</f>
        <v>BUS</v>
      </c>
    </row>
    <row r="979" spans="1:10" x14ac:dyDescent="0.25">
      <c r="A979" s="5" t="s">
        <v>458</v>
      </c>
      <c r="B979" s="4">
        <v>1034861366</v>
      </c>
      <c r="C979" s="7">
        <v>44987.508333333331</v>
      </c>
      <c r="D979" s="5" t="s">
        <v>6</v>
      </c>
      <c r="E979" s="4" t="s">
        <v>1052</v>
      </c>
      <c r="F979" s="4" t="s">
        <v>425</v>
      </c>
      <c r="G979" s="6">
        <v>421</v>
      </c>
      <c r="H979" s="61">
        <v>5.5</v>
      </c>
      <c r="I979" s="4" t="str">
        <f>VLOOKUP(A979,Effectif!B:J,6,0)</f>
        <v>Chloé BERTRAND</v>
      </c>
      <c r="J979" s="4" t="str">
        <f>VLOOKUP(A979,Effectif!B:J,8,0)</f>
        <v>BO</v>
      </c>
    </row>
    <row r="980" spans="1:10" x14ac:dyDescent="0.25">
      <c r="A980" s="4" t="s">
        <v>531</v>
      </c>
      <c r="B980" s="4">
        <v>1034860269</v>
      </c>
      <c r="C980" s="7">
        <v>45455.724999999999</v>
      </c>
      <c r="D980" s="5" t="s">
        <v>6</v>
      </c>
      <c r="E980" s="4" t="s">
        <v>1055</v>
      </c>
      <c r="F980" s="4" t="s">
        <v>1054</v>
      </c>
      <c r="G980" s="59">
        <v>279.62</v>
      </c>
      <c r="H980" s="61">
        <v>1.2</v>
      </c>
      <c r="I980" s="4" t="str">
        <f>VLOOKUP(A980,Effectif!B:J,6,0)</f>
        <v>Lise DE WITTE</v>
      </c>
      <c r="J980" s="4" t="str">
        <f>VLOOKUP(A980,Effectif!B:J,8,0)</f>
        <v>DECB</v>
      </c>
    </row>
    <row r="981" spans="1:10" x14ac:dyDescent="0.25">
      <c r="A981" s="4" t="s">
        <v>530</v>
      </c>
      <c r="B981" s="4">
        <v>1034860065</v>
      </c>
      <c r="C981" s="7">
        <v>45455.428472222222</v>
      </c>
      <c r="D981" s="5" t="s">
        <v>6</v>
      </c>
      <c r="E981" s="4" t="s">
        <v>1055</v>
      </c>
      <c r="F981" s="4" t="s">
        <v>1057</v>
      </c>
      <c r="G981" s="59">
        <v>232</v>
      </c>
      <c r="H981" s="61">
        <v>7</v>
      </c>
      <c r="I981" s="4" t="str">
        <f>VLOOKUP(A981,Effectif!B:J,6,0)</f>
        <v>Lise DE WITTE</v>
      </c>
      <c r="J981" s="4" t="str">
        <f>VLOOKUP(A981,Effectif!B:J,8,0)</f>
        <v>DECB</v>
      </c>
    </row>
    <row r="982" spans="1:10" x14ac:dyDescent="0.25">
      <c r="A982" s="4" t="s">
        <v>577</v>
      </c>
      <c r="B982" s="4">
        <v>1034850699</v>
      </c>
      <c r="C982" s="7">
        <v>45455.692361111112</v>
      </c>
      <c r="D982" s="5" t="s">
        <v>6</v>
      </c>
      <c r="E982" s="4" t="s">
        <v>1055</v>
      </c>
      <c r="F982" s="4" t="s">
        <v>1059</v>
      </c>
      <c r="G982" s="59">
        <v>139.27000000000001</v>
      </c>
      <c r="H982" s="61">
        <v>4.8</v>
      </c>
      <c r="I982" s="4" t="str">
        <f>VLOOKUP(A982,Effectif!B:J,6,0)</f>
        <v>Hugo MARCHAL</v>
      </c>
      <c r="J982" s="4" t="str">
        <f>VLOOKUP(A982,Effectif!B:J,8,0)</f>
        <v>DECB</v>
      </c>
    </row>
    <row r="983" spans="1:10" x14ac:dyDescent="0.25">
      <c r="A983" s="4" t="s">
        <v>537</v>
      </c>
      <c r="B983" s="4">
        <v>1034853273</v>
      </c>
      <c r="C983" s="7">
        <v>45455.640277777777</v>
      </c>
      <c r="D983" s="5" t="s">
        <v>6</v>
      </c>
      <c r="E983" s="4" t="s">
        <v>1055</v>
      </c>
      <c r="F983" s="4" t="s">
        <v>1061</v>
      </c>
      <c r="G983" s="59">
        <v>106.95</v>
      </c>
      <c r="H983" s="61">
        <v>3</v>
      </c>
      <c r="I983" s="4" t="str">
        <f>VLOOKUP(A983,Effectif!B:J,6,0)</f>
        <v>Lise DE WITTE</v>
      </c>
      <c r="J983" s="4" t="str">
        <f>VLOOKUP(A983,Effectif!B:J,8,0)</f>
        <v>DECB</v>
      </c>
    </row>
    <row r="984" spans="1:10" x14ac:dyDescent="0.25">
      <c r="A984" s="4" t="s">
        <v>555</v>
      </c>
      <c r="B984" s="4">
        <v>1034852522</v>
      </c>
      <c r="C984" s="7">
        <v>45455.480555555558</v>
      </c>
      <c r="D984" s="5" t="s">
        <v>6</v>
      </c>
      <c r="E984" s="4" t="s">
        <v>1055</v>
      </c>
      <c r="F984" s="4" t="s">
        <v>1062</v>
      </c>
      <c r="G984" s="59">
        <v>88.14</v>
      </c>
      <c r="H984" s="61">
        <v>2</v>
      </c>
      <c r="I984" s="4" t="str">
        <f>VLOOKUP(A984,Effectif!B:J,6,0)</f>
        <v>Lise DE WITTE</v>
      </c>
      <c r="J984" s="4" t="str">
        <f>VLOOKUP(A984,Effectif!B:J,8,0)</f>
        <v>DECB</v>
      </c>
    </row>
    <row r="985" spans="1:10" x14ac:dyDescent="0.25">
      <c r="A985" s="4" t="s">
        <v>577</v>
      </c>
      <c r="B985" s="4">
        <v>1034861881</v>
      </c>
      <c r="C985" s="7">
        <v>45455.43472222222</v>
      </c>
      <c r="D985" s="5" t="s">
        <v>6</v>
      </c>
      <c r="E985" s="4" t="s">
        <v>1055</v>
      </c>
      <c r="F985" s="4" t="s">
        <v>1063</v>
      </c>
      <c r="G985" s="59">
        <v>291.72000000000003</v>
      </c>
      <c r="H985" s="61">
        <v>5.5</v>
      </c>
      <c r="I985" s="4" t="str">
        <f>VLOOKUP(A985,Effectif!B:J,6,0)</f>
        <v>Hugo MARCHAL</v>
      </c>
      <c r="J985" s="4" t="str">
        <f>VLOOKUP(A985,Effectif!B:J,8,0)</f>
        <v>DECB</v>
      </c>
    </row>
    <row r="986" spans="1:10" x14ac:dyDescent="0.25">
      <c r="A986" s="4" t="s">
        <v>577</v>
      </c>
      <c r="B986" s="4">
        <v>1034853846</v>
      </c>
      <c r="C986" s="7">
        <v>45455.486111111109</v>
      </c>
      <c r="D986" s="5" t="s">
        <v>6</v>
      </c>
      <c r="E986" s="4" t="s">
        <v>1055</v>
      </c>
      <c r="F986" s="4" t="s">
        <v>1064</v>
      </c>
      <c r="G986" s="59">
        <v>360</v>
      </c>
      <c r="H986" s="61">
        <v>2</v>
      </c>
      <c r="I986" s="4" t="str">
        <f>VLOOKUP(A986,Effectif!B:J,6,0)</f>
        <v>Hugo MARCHAL</v>
      </c>
      <c r="J986" s="4" t="str">
        <f>VLOOKUP(A986,Effectif!B:J,8,0)</f>
        <v>DECB</v>
      </c>
    </row>
    <row r="987" spans="1:10" x14ac:dyDescent="0.25">
      <c r="A987" s="4" t="s">
        <v>555</v>
      </c>
      <c r="B987" s="4">
        <v>1034859331</v>
      </c>
      <c r="C987" s="7">
        <v>45455.783333333333</v>
      </c>
      <c r="D987" s="5" t="s">
        <v>6</v>
      </c>
      <c r="E987" s="4" t="s">
        <v>1055</v>
      </c>
      <c r="F987" s="4" t="s">
        <v>1065</v>
      </c>
      <c r="G987" s="59">
        <v>228.22</v>
      </c>
      <c r="H987" s="61">
        <v>2.2999999999999998</v>
      </c>
      <c r="I987" s="4" t="str">
        <f>VLOOKUP(A987,Effectif!B:J,6,0)</f>
        <v>Lise DE WITTE</v>
      </c>
      <c r="J987" s="4" t="str">
        <f>VLOOKUP(A987,Effectif!B:J,8,0)</f>
        <v>DECB</v>
      </c>
    </row>
    <row r="988" spans="1:10" x14ac:dyDescent="0.25">
      <c r="A988" s="4" t="s">
        <v>575</v>
      </c>
      <c r="B988" s="4">
        <v>1034860962</v>
      </c>
      <c r="C988" s="7">
        <v>45455.673611111109</v>
      </c>
      <c r="D988" s="5" t="s">
        <v>6</v>
      </c>
      <c r="E988" s="4" t="s">
        <v>1055</v>
      </c>
      <c r="F988" s="4" t="s">
        <v>1066</v>
      </c>
      <c r="G988" s="59">
        <v>72</v>
      </c>
      <c r="H988" s="61">
        <v>2.4</v>
      </c>
      <c r="I988" s="4" t="str">
        <f>VLOOKUP(A988,Effectif!B:J,6,0)</f>
        <v>Hugo MARCHAL</v>
      </c>
      <c r="J988" s="4" t="str">
        <f>VLOOKUP(A988,Effectif!B:J,8,0)</f>
        <v>DECB</v>
      </c>
    </row>
    <row r="989" spans="1:10" x14ac:dyDescent="0.25">
      <c r="A989" s="4" t="s">
        <v>531</v>
      </c>
      <c r="B989" s="4">
        <v>1034859733</v>
      </c>
      <c r="C989" s="7">
        <v>45455.623611111114</v>
      </c>
      <c r="D989" s="5" t="s">
        <v>6</v>
      </c>
      <c r="E989" s="4" t="s">
        <v>1055</v>
      </c>
      <c r="F989" s="4" t="s">
        <v>1068</v>
      </c>
      <c r="G989" s="59">
        <v>205</v>
      </c>
      <c r="H989" s="61">
        <v>2.5</v>
      </c>
      <c r="I989" s="4" t="str">
        <f>VLOOKUP(A989,Effectif!B:J,6,0)</f>
        <v>Lise DE WITTE</v>
      </c>
      <c r="J989" s="4" t="str">
        <f>VLOOKUP(A989,Effectif!B:J,8,0)</f>
        <v>DECB</v>
      </c>
    </row>
    <row r="990" spans="1:10" x14ac:dyDescent="0.25">
      <c r="A990" s="4" t="s">
        <v>529</v>
      </c>
      <c r="B990" s="4">
        <v>1034848614</v>
      </c>
      <c r="C990" s="7">
        <v>45282.606944444444</v>
      </c>
      <c r="D990" s="5" t="s">
        <v>6</v>
      </c>
      <c r="E990" s="4" t="s">
        <v>1055</v>
      </c>
      <c r="F990" s="4" t="s">
        <v>1070</v>
      </c>
      <c r="G990" s="59">
        <v>127.49000000000001</v>
      </c>
      <c r="H990" s="61">
        <v>2.6</v>
      </c>
      <c r="I990" s="4" t="str">
        <f>VLOOKUP(A990,Effectif!B:J,6,0)</f>
        <v>Lise DE WITTE</v>
      </c>
      <c r="J990" s="4" t="str">
        <f>VLOOKUP(A990,Effectif!B:J,8,0)</f>
        <v>DECB</v>
      </c>
    </row>
    <row r="991" spans="1:10" x14ac:dyDescent="0.25">
      <c r="A991" s="4" t="s">
        <v>588</v>
      </c>
      <c r="B991" s="4">
        <v>1034854441</v>
      </c>
      <c r="C991" s="7">
        <v>45455.577777777777</v>
      </c>
      <c r="D991" s="5" t="s">
        <v>6</v>
      </c>
      <c r="E991" s="4" t="s">
        <v>1055</v>
      </c>
      <c r="F991" s="4" t="s">
        <v>1072</v>
      </c>
      <c r="G991" s="59">
        <v>201.39</v>
      </c>
      <c r="H991" s="61">
        <v>2.5</v>
      </c>
      <c r="I991" s="4" t="str">
        <f>VLOOKUP(A991,Effectif!B:J,6,0)</f>
        <v>Hugo MARCHAL</v>
      </c>
      <c r="J991" s="4" t="str">
        <f>VLOOKUP(A991,Effectif!B:J,8,0)</f>
        <v>DECB</v>
      </c>
    </row>
    <row r="992" spans="1:10" x14ac:dyDescent="0.25">
      <c r="A992" s="4" t="s">
        <v>538</v>
      </c>
      <c r="B992" s="4">
        <v>1034849487</v>
      </c>
      <c r="C992" s="7">
        <v>45455.769444444442</v>
      </c>
      <c r="D992" s="5" t="s">
        <v>6</v>
      </c>
      <c r="E992" s="4" t="s">
        <v>1055</v>
      </c>
      <c r="F992" s="4" t="s">
        <v>1073</v>
      </c>
      <c r="G992" s="59">
        <v>150.13999999999999</v>
      </c>
      <c r="H992" s="61">
        <v>3</v>
      </c>
      <c r="I992" s="4" t="str">
        <f>VLOOKUP(A992,Effectif!B:J,6,0)</f>
        <v>Lise DE WITTE</v>
      </c>
      <c r="J992" s="4" t="str">
        <f>VLOOKUP(A992,Effectif!B:J,8,0)</f>
        <v>DECB</v>
      </c>
    </row>
    <row r="993" spans="1:10" x14ac:dyDescent="0.25">
      <c r="A993" s="4" t="s">
        <v>579</v>
      </c>
      <c r="B993" s="4">
        <v>1034854675</v>
      </c>
      <c r="C993" s="7">
        <v>45455.722916666666</v>
      </c>
      <c r="D993" s="5" t="s">
        <v>6</v>
      </c>
      <c r="E993" s="4" t="s">
        <v>1055</v>
      </c>
      <c r="F993" s="4" t="s">
        <v>1074</v>
      </c>
      <c r="G993" s="59">
        <v>114</v>
      </c>
      <c r="H993" s="61">
        <v>6.4</v>
      </c>
      <c r="I993" s="4" t="str">
        <f>VLOOKUP(A993,Effectif!B:J,6,0)</f>
        <v>Hugo MARCHAL</v>
      </c>
      <c r="J993" s="4" t="str">
        <f>VLOOKUP(A993,Effectif!B:J,8,0)</f>
        <v>DECB</v>
      </c>
    </row>
    <row r="994" spans="1:10" x14ac:dyDescent="0.25">
      <c r="A994" s="4" t="s">
        <v>588</v>
      </c>
      <c r="B994" s="4">
        <v>1034865945</v>
      </c>
      <c r="C994" s="7">
        <v>45455.552777777775</v>
      </c>
      <c r="D994" s="5" t="s">
        <v>6</v>
      </c>
      <c r="E994" s="4" t="s">
        <v>1055</v>
      </c>
      <c r="F994" s="4" t="s">
        <v>1075</v>
      </c>
      <c r="G994" s="59">
        <v>125</v>
      </c>
      <c r="H994" s="61">
        <v>6.7</v>
      </c>
      <c r="I994" s="4" t="str">
        <f>VLOOKUP(A994,Effectif!B:J,6,0)</f>
        <v>Hugo MARCHAL</v>
      </c>
      <c r="J994" s="4" t="str">
        <f>VLOOKUP(A994,Effectif!B:J,8,0)</f>
        <v>DECB</v>
      </c>
    </row>
    <row r="995" spans="1:10" x14ac:dyDescent="0.25">
      <c r="A995" s="4" t="s">
        <v>552</v>
      </c>
      <c r="B995" s="4">
        <v>1034850318</v>
      </c>
      <c r="C995" s="7">
        <v>45455.742361111108</v>
      </c>
      <c r="D995" s="5" t="s">
        <v>6</v>
      </c>
      <c r="E995" s="4" t="s">
        <v>1055</v>
      </c>
      <c r="F995" s="4" t="s">
        <v>1076</v>
      </c>
      <c r="G995" s="59">
        <v>152</v>
      </c>
      <c r="H995" s="61">
        <v>5.2</v>
      </c>
      <c r="I995" s="4" t="str">
        <f>VLOOKUP(A995,Effectif!B:J,6,0)</f>
        <v>Lise DE WITTE</v>
      </c>
      <c r="J995" s="4" t="str">
        <f>VLOOKUP(A995,Effectif!B:J,8,0)</f>
        <v>DECB</v>
      </c>
    </row>
    <row r="996" spans="1:10" x14ac:dyDescent="0.25">
      <c r="A996" s="4" t="s">
        <v>582</v>
      </c>
      <c r="B996" s="4">
        <v>1034851530</v>
      </c>
      <c r="C996" s="7">
        <v>45455.647916666669</v>
      </c>
      <c r="D996" s="5" t="s">
        <v>6</v>
      </c>
      <c r="E996" s="4" t="s">
        <v>1055</v>
      </c>
      <c r="F996" s="4" t="s">
        <v>1077</v>
      </c>
      <c r="G996" s="59">
        <v>178.75</v>
      </c>
      <c r="H996" s="61">
        <v>2.2999999999999998</v>
      </c>
      <c r="I996" s="4" t="str">
        <f>VLOOKUP(A996,Effectif!B:J,6,0)</f>
        <v>Hugo MARCHAL</v>
      </c>
      <c r="J996" s="4" t="str">
        <f>VLOOKUP(A996,Effectif!B:J,8,0)</f>
        <v>DECB</v>
      </c>
    </row>
    <row r="997" spans="1:10" x14ac:dyDescent="0.25">
      <c r="A997" s="4" t="s">
        <v>562</v>
      </c>
      <c r="B997" s="4">
        <v>1034864583</v>
      </c>
      <c r="C997" s="7">
        <v>45455.449305555558</v>
      </c>
      <c r="D997" s="5" t="s">
        <v>6</v>
      </c>
      <c r="E997" s="4" t="s">
        <v>1055</v>
      </c>
      <c r="F997" s="4" t="s">
        <v>1078</v>
      </c>
      <c r="G997" s="59">
        <v>206</v>
      </c>
      <c r="H997" s="61">
        <v>4.4000000000000004</v>
      </c>
      <c r="I997" s="4" t="str">
        <f>VLOOKUP(A997,Effectif!B:J,6,0)</f>
        <v>Lise DE WITTE</v>
      </c>
      <c r="J997" s="4" t="str">
        <f>VLOOKUP(A997,Effectif!B:J,8,0)</f>
        <v>DECB</v>
      </c>
    </row>
    <row r="998" spans="1:10" x14ac:dyDescent="0.25">
      <c r="A998" s="4" t="s">
        <v>572</v>
      </c>
      <c r="B998" s="4">
        <v>1034858369</v>
      </c>
      <c r="C998" s="7">
        <v>45455.423611111109</v>
      </c>
      <c r="D998" s="5" t="s">
        <v>6</v>
      </c>
      <c r="E998" s="4" t="s">
        <v>1055</v>
      </c>
      <c r="F998" s="4" t="s">
        <v>1079</v>
      </c>
      <c r="G998" s="59">
        <v>114.21</v>
      </c>
      <c r="H998" s="61">
        <v>2</v>
      </c>
      <c r="I998" s="4" t="str">
        <f>VLOOKUP(A998,Effectif!B:J,6,0)</f>
        <v>Lise DE WITTE</v>
      </c>
      <c r="J998" s="4" t="str">
        <f>VLOOKUP(A998,Effectif!B:J,8,0)</f>
        <v>DECB</v>
      </c>
    </row>
    <row r="999" spans="1:10" x14ac:dyDescent="0.25">
      <c r="A999" s="4" t="s">
        <v>574</v>
      </c>
      <c r="B999" s="4">
        <v>1034857888</v>
      </c>
      <c r="C999" s="7">
        <v>45455.769444444442</v>
      </c>
      <c r="D999" s="5" t="s">
        <v>6</v>
      </c>
      <c r="E999" s="4" t="s">
        <v>1055</v>
      </c>
      <c r="F999" s="4" t="s">
        <v>1080</v>
      </c>
      <c r="G999" s="59">
        <v>173.18</v>
      </c>
      <c r="H999" s="61">
        <v>4.9000000000000004</v>
      </c>
      <c r="I999" s="4" t="str">
        <f>VLOOKUP(A999,Effectif!B:J,6,0)</f>
        <v>Hugo MARCHAL</v>
      </c>
      <c r="J999" s="4" t="str">
        <f>VLOOKUP(A999,Effectif!B:J,8,0)</f>
        <v>DECB</v>
      </c>
    </row>
    <row r="1000" spans="1:10" x14ac:dyDescent="0.25">
      <c r="A1000" s="4" t="s">
        <v>577</v>
      </c>
      <c r="B1000" s="4">
        <v>1034865606</v>
      </c>
      <c r="C1000" s="7">
        <v>45455.52847222222</v>
      </c>
      <c r="D1000" s="5" t="s">
        <v>6</v>
      </c>
      <c r="E1000" s="4" t="s">
        <v>1055</v>
      </c>
      <c r="F1000" s="4" t="s">
        <v>1054</v>
      </c>
      <c r="G1000" s="59">
        <v>241</v>
      </c>
      <c r="H1000" s="61">
        <v>7</v>
      </c>
      <c r="I1000" s="4" t="str">
        <f>VLOOKUP(A1000,Effectif!B:J,6,0)</f>
        <v>Hugo MARCHAL</v>
      </c>
      <c r="J1000" s="4" t="str">
        <f>VLOOKUP(A1000,Effectif!B:J,8,0)</f>
        <v>DECB</v>
      </c>
    </row>
    <row r="1001" spans="1:10" x14ac:dyDescent="0.25">
      <c r="A1001" s="4" t="s">
        <v>556</v>
      </c>
      <c r="B1001" s="4">
        <v>1034855228</v>
      </c>
      <c r="C1001" s="7">
        <v>45455.629861111112</v>
      </c>
      <c r="D1001" s="5" t="s">
        <v>6</v>
      </c>
      <c r="E1001" s="4" t="s">
        <v>1055</v>
      </c>
      <c r="F1001" s="4" t="s">
        <v>1057</v>
      </c>
      <c r="G1001" s="59">
        <v>85.59</v>
      </c>
      <c r="H1001" s="61">
        <v>2.9</v>
      </c>
      <c r="I1001" s="4" t="str">
        <f>VLOOKUP(A1001,Effectif!B:J,6,0)</f>
        <v>Lise DE WITTE</v>
      </c>
      <c r="J1001" s="4" t="str">
        <f>VLOOKUP(A1001,Effectif!B:J,8,0)</f>
        <v>DECB</v>
      </c>
    </row>
    <row r="1002" spans="1:10" x14ac:dyDescent="0.25">
      <c r="A1002" s="4" t="s">
        <v>552</v>
      </c>
      <c r="B1002" s="4">
        <v>1034859239</v>
      </c>
      <c r="C1002" s="7">
        <v>45455.701388888891</v>
      </c>
      <c r="D1002" s="5" t="s">
        <v>6</v>
      </c>
      <c r="E1002" s="4" t="s">
        <v>1055</v>
      </c>
      <c r="F1002" s="4" t="s">
        <v>1059</v>
      </c>
      <c r="G1002" s="59">
        <v>426.49</v>
      </c>
      <c r="H1002" s="61">
        <v>5.8</v>
      </c>
      <c r="I1002" s="4" t="str">
        <f>VLOOKUP(A1002,Effectif!B:J,6,0)</f>
        <v>Lise DE WITTE</v>
      </c>
      <c r="J1002" s="4" t="str">
        <f>VLOOKUP(A1002,Effectif!B:J,8,0)</f>
        <v>DECB</v>
      </c>
    </row>
    <row r="1003" spans="1:10" x14ac:dyDescent="0.25">
      <c r="A1003" s="4" t="s">
        <v>573</v>
      </c>
      <c r="B1003" s="4">
        <v>1034861557</v>
      </c>
      <c r="C1003" s="7">
        <v>45455.538194444445</v>
      </c>
      <c r="D1003" s="5" t="s">
        <v>7</v>
      </c>
      <c r="E1003" s="4" t="s">
        <v>1055</v>
      </c>
      <c r="F1003" s="4" t="s">
        <v>1061</v>
      </c>
      <c r="G1003" s="59">
        <v>148.26999999999998</v>
      </c>
      <c r="H1003" s="61">
        <v>6.9</v>
      </c>
      <c r="I1003" s="4" t="str">
        <f>VLOOKUP(A1003,Effectif!B:J,6,0)</f>
        <v>Hugo MARCHAL</v>
      </c>
      <c r="J1003" s="4" t="str">
        <f>VLOOKUP(A1003,Effectif!B:J,8,0)</f>
        <v>DECB</v>
      </c>
    </row>
    <row r="1004" spans="1:10" x14ac:dyDescent="0.25">
      <c r="A1004" s="4" t="s">
        <v>588</v>
      </c>
      <c r="B1004" s="4">
        <v>1034864876</v>
      </c>
      <c r="C1004" s="7">
        <v>45455.431944444441</v>
      </c>
      <c r="D1004" s="5" t="s">
        <v>6</v>
      </c>
      <c r="E1004" s="4" t="s">
        <v>1055</v>
      </c>
      <c r="F1004" s="4" t="s">
        <v>1062</v>
      </c>
      <c r="G1004" s="59">
        <v>76</v>
      </c>
      <c r="H1004" s="61">
        <v>5.5</v>
      </c>
      <c r="I1004" s="4" t="str">
        <f>VLOOKUP(A1004,Effectif!B:J,6,0)</f>
        <v>Hugo MARCHAL</v>
      </c>
      <c r="J1004" s="4" t="str">
        <f>VLOOKUP(A1004,Effectif!B:J,8,0)</f>
        <v>DECB</v>
      </c>
    </row>
    <row r="1005" spans="1:10" x14ac:dyDescent="0.25">
      <c r="A1005" s="4" t="s">
        <v>572</v>
      </c>
      <c r="B1005" s="4">
        <v>1034852950</v>
      </c>
      <c r="C1005" s="7">
        <v>45455.432638888888</v>
      </c>
      <c r="D1005" s="5" t="s">
        <v>6</v>
      </c>
      <c r="E1005" s="4" t="s">
        <v>1055</v>
      </c>
      <c r="F1005" s="4" t="s">
        <v>1063</v>
      </c>
      <c r="G1005" s="59">
        <v>151.23000000000002</v>
      </c>
      <c r="H1005" s="61">
        <v>5.8</v>
      </c>
      <c r="I1005" s="4" t="str">
        <f>VLOOKUP(A1005,Effectif!B:J,6,0)</f>
        <v>Lise DE WITTE</v>
      </c>
      <c r="J1005" s="4" t="str">
        <f>VLOOKUP(A1005,Effectif!B:J,8,0)</f>
        <v>DECB</v>
      </c>
    </row>
    <row r="1006" spans="1:10" x14ac:dyDescent="0.25">
      <c r="A1006" s="4" t="s">
        <v>538</v>
      </c>
      <c r="B1006" s="4">
        <v>1034859084</v>
      </c>
      <c r="C1006" s="7">
        <v>45455.450694444444</v>
      </c>
      <c r="D1006" s="5" t="s">
        <v>6</v>
      </c>
      <c r="E1006" s="4" t="s">
        <v>1055</v>
      </c>
      <c r="F1006" s="4" t="s">
        <v>1064</v>
      </c>
      <c r="G1006" s="59">
        <v>210</v>
      </c>
      <c r="H1006" s="61">
        <v>3</v>
      </c>
      <c r="I1006" s="4" t="str">
        <f>VLOOKUP(A1006,Effectif!B:J,6,0)</f>
        <v>Lise DE WITTE</v>
      </c>
      <c r="J1006" s="4" t="str">
        <f>VLOOKUP(A1006,Effectif!B:J,8,0)</f>
        <v>DECB</v>
      </c>
    </row>
    <row r="1007" spans="1:10" x14ac:dyDescent="0.25">
      <c r="A1007" s="4" t="s">
        <v>572</v>
      </c>
      <c r="B1007" s="4">
        <v>1034854901</v>
      </c>
      <c r="C1007" s="7">
        <v>45455.524305555555</v>
      </c>
      <c r="D1007" s="5" t="s">
        <v>6</v>
      </c>
      <c r="E1007" s="4" t="s">
        <v>1055</v>
      </c>
      <c r="F1007" s="4" t="s">
        <v>1065</v>
      </c>
      <c r="G1007" s="59">
        <v>206.82999999999998</v>
      </c>
      <c r="H1007" s="61">
        <v>4.7</v>
      </c>
      <c r="I1007" s="4" t="str">
        <f>VLOOKUP(A1007,Effectif!B:J,6,0)</f>
        <v>Lise DE WITTE</v>
      </c>
      <c r="J1007" s="4" t="str">
        <f>VLOOKUP(A1007,Effectif!B:J,8,0)</f>
        <v>DECB</v>
      </c>
    </row>
    <row r="1008" spans="1:10" x14ac:dyDescent="0.25">
      <c r="A1008" s="4" t="s">
        <v>554</v>
      </c>
      <c r="B1008" s="4">
        <v>1034865698</v>
      </c>
      <c r="C1008" s="7">
        <v>45455.540972222225</v>
      </c>
      <c r="D1008" s="5" t="s">
        <v>6</v>
      </c>
      <c r="E1008" s="4" t="s">
        <v>1055</v>
      </c>
      <c r="F1008" s="4" t="s">
        <v>1066</v>
      </c>
      <c r="G1008" s="59">
        <v>187.45</v>
      </c>
      <c r="H1008" s="61">
        <v>3</v>
      </c>
      <c r="I1008" s="4" t="str">
        <f>VLOOKUP(A1008,Effectif!B:J,6,0)</f>
        <v>Lise DE WITTE</v>
      </c>
      <c r="J1008" s="4" t="str">
        <f>VLOOKUP(A1008,Effectif!B:J,8,0)</f>
        <v>DECB</v>
      </c>
    </row>
    <row r="1009" spans="1:10" x14ac:dyDescent="0.25">
      <c r="A1009" s="4" t="s">
        <v>588</v>
      </c>
      <c r="B1009" s="4">
        <v>1034858877</v>
      </c>
      <c r="C1009" s="7">
        <v>45455.458333333336</v>
      </c>
      <c r="D1009" s="5" t="s">
        <v>6</v>
      </c>
      <c r="E1009" s="4" t="s">
        <v>1055</v>
      </c>
      <c r="F1009" s="4" t="s">
        <v>1068</v>
      </c>
      <c r="G1009" s="59">
        <v>81.93</v>
      </c>
      <c r="H1009" s="61">
        <v>3.7</v>
      </c>
      <c r="I1009" s="4" t="str">
        <f>VLOOKUP(A1009,Effectif!B:J,6,0)</f>
        <v>Hugo MARCHAL</v>
      </c>
      <c r="J1009" s="4" t="str">
        <f>VLOOKUP(A1009,Effectif!B:J,8,0)</f>
        <v>DECB</v>
      </c>
    </row>
    <row r="1010" spans="1:10" x14ac:dyDescent="0.25">
      <c r="A1010" s="4" t="s">
        <v>562</v>
      </c>
      <c r="B1010" s="4">
        <v>1034861209</v>
      </c>
      <c r="C1010" s="7">
        <v>45455.739583333336</v>
      </c>
      <c r="D1010" s="5" t="s">
        <v>6</v>
      </c>
      <c r="E1010" s="4" t="s">
        <v>1055</v>
      </c>
      <c r="F1010" s="4" t="s">
        <v>1070</v>
      </c>
      <c r="G1010" s="59">
        <v>332.16999999999996</v>
      </c>
      <c r="H1010" s="61">
        <v>6.8</v>
      </c>
      <c r="I1010" s="4" t="str">
        <f>VLOOKUP(A1010,Effectif!B:J,6,0)</f>
        <v>Lise DE WITTE</v>
      </c>
      <c r="J1010" s="4" t="str">
        <f>VLOOKUP(A1010,Effectif!B:J,8,0)</f>
        <v>DECB</v>
      </c>
    </row>
    <row r="1011" spans="1:10" x14ac:dyDescent="0.25">
      <c r="A1011" s="4" t="s">
        <v>537</v>
      </c>
      <c r="B1011" s="4">
        <v>1034854185</v>
      </c>
      <c r="C1011" s="7">
        <v>45455.697916666664</v>
      </c>
      <c r="D1011" s="5" t="s">
        <v>6</v>
      </c>
      <c r="E1011" s="4" t="s">
        <v>1055</v>
      </c>
      <c r="F1011" s="4" t="s">
        <v>1072</v>
      </c>
      <c r="G1011" s="59">
        <v>146</v>
      </c>
      <c r="H1011" s="61">
        <v>6.5</v>
      </c>
      <c r="I1011" s="4" t="str">
        <f>VLOOKUP(A1011,Effectif!B:J,6,0)</f>
        <v>Lise DE WITTE</v>
      </c>
      <c r="J1011" s="4" t="str">
        <f>VLOOKUP(A1011,Effectif!B:J,8,0)</f>
        <v>DECB</v>
      </c>
    </row>
    <row r="1012" spans="1:10" x14ac:dyDescent="0.25">
      <c r="A1012" s="4" t="s">
        <v>574</v>
      </c>
      <c r="B1012" s="4">
        <v>1034844024</v>
      </c>
      <c r="C1012" s="7">
        <v>45455.723611111112</v>
      </c>
      <c r="D1012" s="5" t="s">
        <v>6</v>
      </c>
      <c r="E1012" s="4" t="s">
        <v>1055</v>
      </c>
      <c r="F1012" s="4" t="s">
        <v>1073</v>
      </c>
      <c r="G1012" s="59">
        <v>81.23</v>
      </c>
      <c r="H1012" s="61">
        <v>1.2</v>
      </c>
      <c r="I1012" s="4" t="str">
        <f>VLOOKUP(A1012,Effectif!B:J,6,0)</f>
        <v>Hugo MARCHAL</v>
      </c>
      <c r="J1012" s="4" t="str">
        <f>VLOOKUP(A1012,Effectif!B:J,8,0)</f>
        <v>DECB</v>
      </c>
    </row>
    <row r="1013" spans="1:10" x14ac:dyDescent="0.25">
      <c r="A1013" s="4" t="s">
        <v>555</v>
      </c>
      <c r="B1013" s="4">
        <v>1034858835</v>
      </c>
      <c r="C1013" s="7">
        <v>45455.468055555553</v>
      </c>
      <c r="D1013" s="5" t="s">
        <v>6</v>
      </c>
      <c r="E1013" s="4" t="s">
        <v>1055</v>
      </c>
      <c r="F1013" s="4" t="s">
        <v>1074</v>
      </c>
      <c r="G1013" s="59">
        <v>140.47</v>
      </c>
      <c r="H1013" s="61">
        <v>7</v>
      </c>
      <c r="I1013" s="4" t="str">
        <f>VLOOKUP(A1013,Effectif!B:J,6,0)</f>
        <v>Lise DE WITTE</v>
      </c>
      <c r="J1013" s="4" t="str">
        <f>VLOOKUP(A1013,Effectif!B:J,8,0)</f>
        <v>DECB</v>
      </c>
    </row>
    <row r="1014" spans="1:10" x14ac:dyDescent="0.25">
      <c r="A1014" s="4" t="s">
        <v>562</v>
      </c>
      <c r="B1014" s="4">
        <v>1034859335</v>
      </c>
      <c r="C1014" s="7">
        <v>45455.602777777778</v>
      </c>
      <c r="D1014" s="5" t="s">
        <v>6</v>
      </c>
      <c r="E1014" s="4" t="s">
        <v>1055</v>
      </c>
      <c r="F1014" s="4" t="s">
        <v>1075</v>
      </c>
      <c r="G1014" s="59">
        <v>209</v>
      </c>
      <c r="H1014" s="61">
        <v>4.8</v>
      </c>
      <c r="I1014" s="4" t="str">
        <f>VLOOKUP(A1014,Effectif!B:J,6,0)</f>
        <v>Lise DE WITTE</v>
      </c>
      <c r="J1014" s="4" t="str">
        <f>VLOOKUP(A1014,Effectif!B:J,8,0)</f>
        <v>DECB</v>
      </c>
    </row>
    <row r="1015" spans="1:10" x14ac:dyDescent="0.25">
      <c r="A1015" s="4" t="s">
        <v>572</v>
      </c>
      <c r="B1015" s="4">
        <v>1034856484</v>
      </c>
      <c r="C1015" s="7">
        <v>45455.512499999997</v>
      </c>
      <c r="D1015" s="5" t="s">
        <v>6</v>
      </c>
      <c r="E1015" s="4" t="s">
        <v>1055</v>
      </c>
      <c r="F1015" s="4" t="s">
        <v>1076</v>
      </c>
      <c r="G1015" s="59">
        <v>160.47</v>
      </c>
      <c r="H1015" s="61">
        <v>3</v>
      </c>
      <c r="I1015" s="4" t="str">
        <f>VLOOKUP(A1015,Effectif!B:J,6,0)</f>
        <v>Lise DE WITTE</v>
      </c>
      <c r="J1015" s="4" t="str">
        <f>VLOOKUP(A1015,Effectif!B:J,8,0)</f>
        <v>DECB</v>
      </c>
    </row>
    <row r="1016" spans="1:10" x14ac:dyDescent="0.25">
      <c r="A1016" s="4" t="s">
        <v>555</v>
      </c>
      <c r="B1016" s="4">
        <v>1034845036</v>
      </c>
      <c r="C1016" s="7">
        <v>45455.477083333331</v>
      </c>
      <c r="D1016" s="5" t="s">
        <v>7</v>
      </c>
      <c r="E1016" s="4" t="s">
        <v>1055</v>
      </c>
      <c r="F1016" s="4" t="s">
        <v>1077</v>
      </c>
      <c r="G1016" s="59">
        <v>164.64</v>
      </c>
      <c r="H1016" s="61">
        <v>2</v>
      </c>
      <c r="I1016" s="4" t="str">
        <f>VLOOKUP(A1016,Effectif!B:J,6,0)</f>
        <v>Lise DE WITTE</v>
      </c>
      <c r="J1016" s="4" t="str">
        <f>VLOOKUP(A1016,Effectif!B:J,8,0)</f>
        <v>DECB</v>
      </c>
    </row>
    <row r="1017" spans="1:10" x14ac:dyDescent="0.25">
      <c r="A1017" s="4" t="s">
        <v>582</v>
      </c>
      <c r="B1017" s="4">
        <v>1034857225</v>
      </c>
      <c r="C1017" s="7">
        <v>45455.586805555555</v>
      </c>
      <c r="D1017" s="5" t="s">
        <v>6</v>
      </c>
      <c r="E1017" s="4" t="s">
        <v>1055</v>
      </c>
      <c r="F1017" s="4" t="s">
        <v>1078</v>
      </c>
      <c r="G1017" s="59">
        <v>99.04</v>
      </c>
      <c r="H1017" s="61">
        <v>5.5</v>
      </c>
      <c r="I1017" s="4" t="str">
        <f>VLOOKUP(A1017,Effectif!B:J,6,0)</f>
        <v>Hugo MARCHAL</v>
      </c>
      <c r="J1017" s="4" t="str">
        <f>VLOOKUP(A1017,Effectif!B:J,8,0)</f>
        <v>DECB</v>
      </c>
    </row>
    <row r="1018" spans="1:10" x14ac:dyDescent="0.25">
      <c r="A1018" s="4" t="s">
        <v>555</v>
      </c>
      <c r="B1018" s="4">
        <v>1034858234</v>
      </c>
      <c r="C1018" s="7">
        <v>45455.754861111112</v>
      </c>
      <c r="D1018" s="5" t="s">
        <v>6</v>
      </c>
      <c r="E1018" s="4" t="s">
        <v>1055</v>
      </c>
      <c r="F1018" s="4" t="s">
        <v>1079</v>
      </c>
      <c r="G1018" s="59">
        <v>126</v>
      </c>
      <c r="H1018" s="61">
        <v>2</v>
      </c>
      <c r="I1018" s="4" t="str">
        <f>VLOOKUP(A1018,Effectif!B:J,6,0)</f>
        <v>Lise DE WITTE</v>
      </c>
      <c r="J1018" s="4" t="str">
        <f>VLOOKUP(A1018,Effectif!B:J,8,0)</f>
        <v>DECB</v>
      </c>
    </row>
    <row r="1019" spans="1:10" x14ac:dyDescent="0.25">
      <c r="A1019" s="4" t="s">
        <v>579</v>
      </c>
      <c r="B1019" s="4">
        <v>1034857633</v>
      </c>
      <c r="C1019" s="7">
        <v>45455.426388888889</v>
      </c>
      <c r="D1019" s="5" t="s">
        <v>6</v>
      </c>
      <c r="E1019" s="4" t="s">
        <v>1055</v>
      </c>
      <c r="F1019" s="4" t="s">
        <v>1080</v>
      </c>
      <c r="G1019" s="59">
        <v>56.129999999999995</v>
      </c>
      <c r="H1019" s="61">
        <v>2.2999999999999998</v>
      </c>
      <c r="I1019" s="4" t="str">
        <f>VLOOKUP(A1019,Effectif!B:J,6,0)</f>
        <v>Hugo MARCHAL</v>
      </c>
      <c r="J1019" s="4" t="str">
        <f>VLOOKUP(A1019,Effectif!B:J,8,0)</f>
        <v>DECB</v>
      </c>
    </row>
    <row r="1020" spans="1:10" x14ac:dyDescent="0.25">
      <c r="A1020" s="4" t="s">
        <v>552</v>
      </c>
      <c r="B1020" s="4">
        <v>1034853734</v>
      </c>
      <c r="C1020" s="7">
        <v>45455.791666666664</v>
      </c>
      <c r="D1020" s="5" t="s">
        <v>6</v>
      </c>
      <c r="E1020" s="4" t="s">
        <v>1055</v>
      </c>
      <c r="F1020" s="4" t="s">
        <v>1054</v>
      </c>
      <c r="G1020" s="59">
        <v>113.36</v>
      </c>
      <c r="H1020" s="61">
        <v>2.4</v>
      </c>
      <c r="I1020" s="4" t="str">
        <f>VLOOKUP(A1020,Effectif!B:J,6,0)</f>
        <v>Lise DE WITTE</v>
      </c>
      <c r="J1020" s="4" t="str">
        <f>VLOOKUP(A1020,Effectif!B:J,8,0)</f>
        <v>DECB</v>
      </c>
    </row>
    <row r="1021" spans="1:10" x14ac:dyDescent="0.25">
      <c r="A1021" s="4" t="s">
        <v>531</v>
      </c>
      <c r="B1021" s="4">
        <v>1034864830</v>
      </c>
      <c r="C1021" s="7">
        <v>45455.493750000001</v>
      </c>
      <c r="D1021" s="5" t="s">
        <v>6</v>
      </c>
      <c r="E1021" s="4" t="s">
        <v>1055</v>
      </c>
      <c r="F1021" s="4" t="s">
        <v>1057</v>
      </c>
      <c r="G1021" s="59">
        <v>254.98</v>
      </c>
      <c r="H1021" s="61">
        <v>2.5</v>
      </c>
      <c r="I1021" s="4" t="str">
        <f>VLOOKUP(A1021,Effectif!B:J,6,0)</f>
        <v>Lise DE WITTE</v>
      </c>
      <c r="J1021" s="4" t="str">
        <f>VLOOKUP(A1021,Effectif!B:J,8,0)</f>
        <v>DECB</v>
      </c>
    </row>
    <row r="1022" spans="1:10" x14ac:dyDescent="0.25">
      <c r="A1022" s="4" t="s">
        <v>529</v>
      </c>
      <c r="B1022" s="4">
        <v>1034848505</v>
      </c>
      <c r="C1022" s="7">
        <v>45455.601388888892</v>
      </c>
      <c r="D1022" s="5" t="s">
        <v>7</v>
      </c>
      <c r="E1022" s="4" t="s">
        <v>1055</v>
      </c>
      <c r="F1022" s="4" t="s">
        <v>1061</v>
      </c>
      <c r="G1022" s="59">
        <v>200.59</v>
      </c>
      <c r="H1022" s="61">
        <v>2.5</v>
      </c>
      <c r="I1022" s="4" t="str">
        <f>VLOOKUP(A1022,Effectif!B:J,6,0)</f>
        <v>Lise DE WITTE</v>
      </c>
      <c r="J1022" s="4" t="str">
        <f>VLOOKUP(A1022,Effectif!B:J,8,0)</f>
        <v>DECB</v>
      </c>
    </row>
    <row r="1023" spans="1:10" x14ac:dyDescent="0.25">
      <c r="A1023" s="4" t="s">
        <v>544</v>
      </c>
      <c r="B1023" s="4">
        <v>1034849939</v>
      </c>
      <c r="C1023" s="7">
        <v>45455.751388888886</v>
      </c>
      <c r="D1023" s="5" t="s">
        <v>6</v>
      </c>
      <c r="E1023" s="4" t="s">
        <v>1055</v>
      </c>
      <c r="F1023" s="4" t="s">
        <v>1062</v>
      </c>
      <c r="G1023" s="59">
        <v>168</v>
      </c>
      <c r="H1023" s="61">
        <v>3</v>
      </c>
      <c r="I1023" s="4" t="str">
        <f>VLOOKUP(A1023,Effectif!B:J,6,0)</f>
        <v>Lise DE WITTE</v>
      </c>
      <c r="J1023" s="4" t="str">
        <f>VLOOKUP(A1023,Effectif!B:J,8,0)</f>
        <v>DECB</v>
      </c>
    </row>
    <row r="1024" spans="1:10" x14ac:dyDescent="0.25">
      <c r="A1024" s="4" t="s">
        <v>572</v>
      </c>
      <c r="B1024" s="4">
        <v>1034862842</v>
      </c>
      <c r="C1024" s="7">
        <v>45455.477777777778</v>
      </c>
      <c r="D1024" s="5" t="s">
        <v>6</v>
      </c>
      <c r="E1024" s="4" t="s">
        <v>1055</v>
      </c>
      <c r="F1024" s="4" t="s">
        <v>1063</v>
      </c>
      <c r="G1024" s="59">
        <v>124.47999999999999</v>
      </c>
      <c r="H1024" s="61">
        <v>6.4</v>
      </c>
      <c r="I1024" s="4" t="str">
        <f>VLOOKUP(A1024,Effectif!B:J,6,0)</f>
        <v>Lise DE WITTE</v>
      </c>
      <c r="J1024" s="4" t="str">
        <f>VLOOKUP(A1024,Effectif!B:J,8,0)</f>
        <v>DECB</v>
      </c>
    </row>
    <row r="1025" spans="1:10" x14ac:dyDescent="0.25">
      <c r="A1025" s="4" t="s">
        <v>588</v>
      </c>
      <c r="B1025" s="4">
        <v>1034847615</v>
      </c>
      <c r="C1025" s="7">
        <v>45455.690972222219</v>
      </c>
      <c r="D1025" s="5" t="s">
        <v>6</v>
      </c>
      <c r="E1025" s="4" t="s">
        <v>1055</v>
      </c>
      <c r="F1025" s="4" t="s">
        <v>1064</v>
      </c>
      <c r="G1025" s="59">
        <v>118.52000000000001</v>
      </c>
      <c r="H1025" s="61">
        <v>6.7</v>
      </c>
      <c r="I1025" s="4" t="str">
        <f>VLOOKUP(A1025,Effectif!B:J,6,0)</f>
        <v>Hugo MARCHAL</v>
      </c>
      <c r="J1025" s="4" t="str">
        <f>VLOOKUP(A1025,Effectif!B:J,8,0)</f>
        <v>DECB</v>
      </c>
    </row>
    <row r="1026" spans="1:10" x14ac:dyDescent="0.25">
      <c r="A1026" s="4" t="s">
        <v>558</v>
      </c>
      <c r="B1026" s="4">
        <v>1034864900</v>
      </c>
      <c r="C1026" s="7">
        <v>45455.629166666666</v>
      </c>
      <c r="D1026" s="5" t="s">
        <v>6</v>
      </c>
      <c r="E1026" s="4" t="s">
        <v>1055</v>
      </c>
      <c r="F1026" s="4" t="s">
        <v>1065</v>
      </c>
      <c r="G1026" s="59">
        <v>84.61</v>
      </c>
      <c r="H1026" s="61">
        <v>5.2</v>
      </c>
      <c r="I1026" s="4" t="str">
        <f>VLOOKUP(A1026,Effectif!B:J,6,0)</f>
        <v>Lise DE WITTE</v>
      </c>
      <c r="J1026" s="4" t="str">
        <f>VLOOKUP(A1026,Effectif!B:J,8,0)</f>
        <v>DECB</v>
      </c>
    </row>
    <row r="1027" spans="1:10" x14ac:dyDescent="0.25">
      <c r="A1027" s="4" t="s">
        <v>555</v>
      </c>
      <c r="B1027" s="4">
        <v>1034848148</v>
      </c>
      <c r="C1027" s="7">
        <v>45455.678472222222</v>
      </c>
      <c r="D1027" s="5" t="s">
        <v>6</v>
      </c>
      <c r="E1027" s="4" t="s">
        <v>1055</v>
      </c>
      <c r="F1027" s="4" t="s">
        <v>1066</v>
      </c>
      <c r="G1027" s="59">
        <v>175.09</v>
      </c>
      <c r="H1027" s="61">
        <v>2.2999999999999998</v>
      </c>
      <c r="I1027" s="4" t="str">
        <f>VLOOKUP(A1027,Effectif!B:J,6,0)</f>
        <v>Lise DE WITTE</v>
      </c>
      <c r="J1027" s="4" t="str">
        <f>VLOOKUP(A1027,Effectif!B:J,8,0)</f>
        <v>DECB</v>
      </c>
    </row>
    <row r="1028" spans="1:10" x14ac:dyDescent="0.25">
      <c r="A1028" s="4" t="s">
        <v>589</v>
      </c>
      <c r="B1028" s="4">
        <v>1034862240</v>
      </c>
      <c r="C1028" s="7">
        <v>45455.423611111109</v>
      </c>
      <c r="D1028" s="5" t="s">
        <v>6</v>
      </c>
      <c r="E1028" s="4" t="s">
        <v>1055</v>
      </c>
      <c r="F1028" s="4" t="s">
        <v>1068</v>
      </c>
      <c r="G1028" s="59">
        <v>44.71</v>
      </c>
      <c r="H1028" s="61">
        <v>4.4000000000000004</v>
      </c>
      <c r="I1028" s="4" t="str">
        <f>VLOOKUP(A1028,Effectif!B:J,6,0)</f>
        <v>Hugo MARCHAL</v>
      </c>
      <c r="J1028" s="4" t="str">
        <f>VLOOKUP(A1028,Effectif!B:J,8,0)</f>
        <v>DECB</v>
      </c>
    </row>
    <row r="1029" spans="1:10" x14ac:dyDescent="0.25">
      <c r="A1029" s="4" t="s">
        <v>537</v>
      </c>
      <c r="B1029" s="4">
        <v>1034867072</v>
      </c>
      <c r="C1029" s="7">
        <v>45455.626388888886</v>
      </c>
      <c r="D1029" s="5" t="s">
        <v>6</v>
      </c>
      <c r="E1029" s="4" t="s">
        <v>1055</v>
      </c>
      <c r="F1029" s="4" t="s">
        <v>1070</v>
      </c>
      <c r="G1029" s="59">
        <v>36</v>
      </c>
      <c r="H1029" s="61">
        <v>2</v>
      </c>
      <c r="I1029" s="4" t="str">
        <f>VLOOKUP(A1029,Effectif!B:J,6,0)</f>
        <v>Lise DE WITTE</v>
      </c>
      <c r="J1029" s="4" t="str">
        <f>VLOOKUP(A1029,Effectif!B:J,8,0)</f>
        <v>DECB</v>
      </c>
    </row>
    <row r="1030" spans="1:10" x14ac:dyDescent="0.25">
      <c r="A1030" s="4" t="s">
        <v>544</v>
      </c>
      <c r="B1030" s="4">
        <v>1034864055</v>
      </c>
      <c r="C1030" s="7">
        <v>45455.454861111109</v>
      </c>
      <c r="D1030" s="5" t="s">
        <v>6</v>
      </c>
      <c r="E1030" s="4" t="s">
        <v>1055</v>
      </c>
      <c r="F1030" s="4" t="s">
        <v>1072</v>
      </c>
      <c r="G1030" s="59">
        <v>255.18</v>
      </c>
      <c r="H1030" s="61">
        <v>4.9000000000000004</v>
      </c>
      <c r="I1030" s="4" t="str">
        <f>VLOOKUP(A1030,Effectif!B:J,6,0)</f>
        <v>Lise DE WITTE</v>
      </c>
      <c r="J1030" s="4" t="str">
        <f>VLOOKUP(A1030,Effectif!B:J,8,0)</f>
        <v>DECB</v>
      </c>
    </row>
    <row r="1031" spans="1:10" x14ac:dyDescent="0.25">
      <c r="A1031" s="4" t="s">
        <v>558</v>
      </c>
      <c r="B1031" s="4">
        <v>1034850901</v>
      </c>
      <c r="C1031" s="7">
        <v>45455.504861111112</v>
      </c>
      <c r="D1031" s="5" t="s">
        <v>6</v>
      </c>
      <c r="E1031" s="4" t="s">
        <v>1055</v>
      </c>
      <c r="F1031" s="4" t="s">
        <v>1073</v>
      </c>
      <c r="G1031" s="59">
        <v>242</v>
      </c>
      <c r="H1031" s="61">
        <v>7</v>
      </c>
      <c r="I1031" s="4" t="str">
        <f>VLOOKUP(A1031,Effectif!B:J,6,0)</f>
        <v>Lise DE WITTE</v>
      </c>
      <c r="J1031" s="4" t="str">
        <f>VLOOKUP(A1031,Effectif!B:J,8,0)</f>
        <v>DECB</v>
      </c>
    </row>
    <row r="1032" spans="1:10" x14ac:dyDescent="0.25">
      <c r="A1032" s="4" t="s">
        <v>557</v>
      </c>
      <c r="B1032" s="4">
        <v>1034851136</v>
      </c>
      <c r="C1032" s="7">
        <v>45455.522916666669</v>
      </c>
      <c r="D1032" s="5" t="s">
        <v>6</v>
      </c>
      <c r="E1032" s="4" t="s">
        <v>1055</v>
      </c>
      <c r="F1032" s="4" t="s">
        <v>1074</v>
      </c>
      <c r="G1032" s="59">
        <v>316</v>
      </c>
      <c r="H1032" s="61">
        <v>2.9</v>
      </c>
      <c r="I1032" s="4" t="str">
        <f>VLOOKUP(A1032,Effectif!B:J,6,0)</f>
        <v>Lise DE WITTE</v>
      </c>
      <c r="J1032" s="4" t="str">
        <f>VLOOKUP(A1032,Effectif!B:J,8,0)</f>
        <v>DECB</v>
      </c>
    </row>
    <row r="1033" spans="1:10" x14ac:dyDescent="0.25">
      <c r="A1033" s="4" t="s">
        <v>557</v>
      </c>
      <c r="B1033" s="4">
        <v>1034864599</v>
      </c>
      <c r="C1033" s="7">
        <v>45455.534722222219</v>
      </c>
      <c r="D1033" s="5" t="s">
        <v>7</v>
      </c>
      <c r="E1033" s="4" t="s">
        <v>1055</v>
      </c>
      <c r="F1033" s="4" t="s">
        <v>1075</v>
      </c>
      <c r="G1033" s="59">
        <v>312</v>
      </c>
      <c r="H1033" s="61">
        <v>5.8</v>
      </c>
      <c r="I1033" s="4" t="str">
        <f>VLOOKUP(A1033,Effectif!B:J,6,0)</f>
        <v>Lise DE WITTE</v>
      </c>
      <c r="J1033" s="4" t="str">
        <f>VLOOKUP(A1033,Effectif!B:J,8,0)</f>
        <v>DECB</v>
      </c>
    </row>
    <row r="1034" spans="1:10" x14ac:dyDescent="0.25">
      <c r="A1034" s="4" t="s">
        <v>529</v>
      </c>
      <c r="B1034" s="4">
        <v>1034854504</v>
      </c>
      <c r="C1034" s="7">
        <v>45455.559027777781</v>
      </c>
      <c r="D1034" s="5" t="s">
        <v>6</v>
      </c>
      <c r="E1034" s="4" t="s">
        <v>1055</v>
      </c>
      <c r="F1034" s="4" t="s">
        <v>1076</v>
      </c>
      <c r="G1034" s="59">
        <v>272</v>
      </c>
      <c r="H1034" s="61">
        <v>6.9</v>
      </c>
      <c r="I1034" s="4" t="str">
        <f>VLOOKUP(A1034,Effectif!B:J,6,0)</f>
        <v>Lise DE WITTE</v>
      </c>
      <c r="J1034" s="4" t="str">
        <f>VLOOKUP(A1034,Effectif!B:J,8,0)</f>
        <v>DECB</v>
      </c>
    </row>
    <row r="1035" spans="1:10" x14ac:dyDescent="0.25">
      <c r="A1035" s="4" t="s">
        <v>557</v>
      </c>
      <c r="B1035" s="4">
        <v>1034844782</v>
      </c>
      <c r="C1035" s="7">
        <v>45455.779861111114</v>
      </c>
      <c r="D1035" s="5" t="s">
        <v>6</v>
      </c>
      <c r="E1035" s="4" t="s">
        <v>1055</v>
      </c>
      <c r="F1035" s="4" t="s">
        <v>1078</v>
      </c>
      <c r="G1035" s="59">
        <v>195.24</v>
      </c>
      <c r="H1035" s="61">
        <v>5.8</v>
      </c>
      <c r="I1035" s="4" t="str">
        <f>VLOOKUP(A1035,Effectif!B:J,6,0)</f>
        <v>Lise DE WITTE</v>
      </c>
      <c r="J1035" s="4" t="str">
        <f>VLOOKUP(A1035,Effectif!B:J,8,0)</f>
        <v>DECB</v>
      </c>
    </row>
    <row r="1036" spans="1:10" x14ac:dyDescent="0.25">
      <c r="A1036" s="4" t="s">
        <v>558</v>
      </c>
      <c r="B1036" s="4">
        <v>1034847309</v>
      </c>
      <c r="C1036" s="7">
        <v>45455.431944444441</v>
      </c>
      <c r="D1036" s="5" t="s">
        <v>6</v>
      </c>
      <c r="E1036" s="4" t="s">
        <v>1055</v>
      </c>
      <c r="F1036" s="4" t="s">
        <v>1079</v>
      </c>
      <c r="G1036" s="59">
        <v>221</v>
      </c>
      <c r="H1036" s="61">
        <v>3</v>
      </c>
      <c r="I1036" s="4" t="str">
        <f>VLOOKUP(A1036,Effectif!B:J,6,0)</f>
        <v>Lise DE WITTE</v>
      </c>
      <c r="J1036" s="4" t="str">
        <f>VLOOKUP(A1036,Effectif!B:J,8,0)</f>
        <v>DECB</v>
      </c>
    </row>
    <row r="1037" spans="1:10" x14ac:dyDescent="0.25">
      <c r="A1037" s="4" t="s">
        <v>573</v>
      </c>
      <c r="B1037" s="4">
        <v>1034846194</v>
      </c>
      <c r="C1037" s="7">
        <v>45455.539583333331</v>
      </c>
      <c r="D1037" s="5" t="s">
        <v>7</v>
      </c>
      <c r="E1037" s="4" t="s">
        <v>1055</v>
      </c>
      <c r="F1037" s="4" t="s">
        <v>1080</v>
      </c>
      <c r="G1037" s="59">
        <v>391.71</v>
      </c>
      <c r="H1037" s="61">
        <v>4.7</v>
      </c>
      <c r="I1037" s="4" t="str">
        <f>VLOOKUP(A1037,Effectif!B:J,6,0)</f>
        <v>Hugo MARCHAL</v>
      </c>
      <c r="J1037" s="4" t="str">
        <f>VLOOKUP(A1037,Effectif!B:J,8,0)</f>
        <v>DECB</v>
      </c>
    </row>
    <row r="1038" spans="1:10" x14ac:dyDescent="0.25">
      <c r="A1038" s="4" t="s">
        <v>577</v>
      </c>
      <c r="B1038" s="4">
        <v>1034844119</v>
      </c>
      <c r="C1038" s="7">
        <v>45455.576388888891</v>
      </c>
      <c r="D1038" s="5" t="s">
        <v>7</v>
      </c>
      <c r="E1038" s="4" t="s">
        <v>1055</v>
      </c>
      <c r="F1038" s="4" t="s">
        <v>1054</v>
      </c>
      <c r="G1038" s="59">
        <v>158.79</v>
      </c>
      <c r="H1038" s="61">
        <v>3</v>
      </c>
      <c r="I1038" s="4" t="str">
        <f>VLOOKUP(A1038,Effectif!B:J,6,0)</f>
        <v>Hugo MARCHAL</v>
      </c>
      <c r="J1038" s="4" t="str">
        <f>VLOOKUP(A1038,Effectif!B:J,8,0)</f>
        <v>DECB</v>
      </c>
    </row>
    <row r="1039" spans="1:10" x14ac:dyDescent="0.25">
      <c r="A1039" s="4" t="s">
        <v>574</v>
      </c>
      <c r="B1039" s="4">
        <v>1034845381</v>
      </c>
      <c r="C1039" s="7">
        <v>45455.686111111114</v>
      </c>
      <c r="D1039" s="5" t="s">
        <v>6</v>
      </c>
      <c r="E1039" s="4" t="s">
        <v>1055</v>
      </c>
      <c r="F1039" s="4" t="s">
        <v>1059</v>
      </c>
      <c r="G1039" s="59">
        <v>128</v>
      </c>
      <c r="H1039" s="61">
        <v>6.8</v>
      </c>
      <c r="I1039" s="4" t="str">
        <f>VLOOKUP(A1039,Effectif!B:J,6,0)</f>
        <v>Hugo MARCHAL</v>
      </c>
      <c r="J1039" s="4" t="str">
        <f>VLOOKUP(A1039,Effectif!B:J,8,0)</f>
        <v>DECB</v>
      </c>
    </row>
    <row r="1040" spans="1:10" x14ac:dyDescent="0.25">
      <c r="A1040" s="4" t="s">
        <v>556</v>
      </c>
      <c r="B1040" s="4">
        <v>1034862561</v>
      </c>
      <c r="C1040" s="7">
        <v>45455.72152777778</v>
      </c>
      <c r="D1040" s="5" t="s">
        <v>6</v>
      </c>
      <c r="E1040" s="4" t="s">
        <v>1055</v>
      </c>
      <c r="F1040" s="4" t="s">
        <v>1061</v>
      </c>
      <c r="G1040" s="59">
        <v>194</v>
      </c>
      <c r="H1040" s="61">
        <v>6.5</v>
      </c>
      <c r="I1040" s="4" t="str">
        <f>VLOOKUP(A1040,Effectif!B:J,6,0)</f>
        <v>Lise DE WITTE</v>
      </c>
      <c r="J1040" s="4" t="str">
        <f>VLOOKUP(A1040,Effectif!B:J,8,0)</f>
        <v>DECB</v>
      </c>
    </row>
    <row r="1041" spans="1:10" x14ac:dyDescent="0.25">
      <c r="A1041" s="4" t="s">
        <v>529</v>
      </c>
      <c r="B1041" s="4">
        <v>1034845993</v>
      </c>
      <c r="C1041" s="7">
        <v>45455.481249999997</v>
      </c>
      <c r="D1041" s="5" t="s">
        <v>7</v>
      </c>
      <c r="E1041" s="4" t="s">
        <v>1055</v>
      </c>
      <c r="F1041" s="4" t="s">
        <v>1062</v>
      </c>
      <c r="G1041" s="59">
        <v>211.68</v>
      </c>
      <c r="H1041" s="61">
        <v>1.2</v>
      </c>
      <c r="I1041" s="4" t="str">
        <f>VLOOKUP(A1041,Effectif!B:J,6,0)</f>
        <v>Lise DE WITTE</v>
      </c>
      <c r="J1041" s="4" t="str">
        <f>VLOOKUP(A1041,Effectif!B:J,8,0)</f>
        <v>DECB</v>
      </c>
    </row>
    <row r="1042" spans="1:10" x14ac:dyDescent="0.25">
      <c r="A1042" s="4" t="s">
        <v>579</v>
      </c>
      <c r="B1042" s="4">
        <v>1034843302</v>
      </c>
      <c r="C1042" s="7">
        <v>45455.731944444444</v>
      </c>
      <c r="D1042" s="5" t="s">
        <v>7</v>
      </c>
      <c r="E1042" s="4" t="s">
        <v>1055</v>
      </c>
      <c r="F1042" s="4" t="s">
        <v>1063</v>
      </c>
      <c r="G1042" s="59">
        <v>165.78</v>
      </c>
      <c r="H1042" s="61">
        <v>7</v>
      </c>
      <c r="I1042" s="4" t="str">
        <f>VLOOKUP(A1042,Effectif!B:J,6,0)</f>
        <v>Hugo MARCHAL</v>
      </c>
      <c r="J1042" s="4" t="str">
        <f>VLOOKUP(A1042,Effectif!B:J,8,0)</f>
        <v>DECB</v>
      </c>
    </row>
    <row r="1043" spans="1:10" x14ac:dyDescent="0.25">
      <c r="A1043" s="4" t="s">
        <v>556</v>
      </c>
      <c r="B1043" s="4">
        <v>1034845312</v>
      </c>
      <c r="C1043" s="7">
        <v>45455.612500000003</v>
      </c>
      <c r="D1043" s="5" t="s">
        <v>6</v>
      </c>
      <c r="E1043" s="4" t="s">
        <v>1055</v>
      </c>
      <c r="F1043" s="4" t="s">
        <v>1064</v>
      </c>
      <c r="G1043" s="59">
        <v>202</v>
      </c>
      <c r="H1043" s="61">
        <v>4.8</v>
      </c>
      <c r="I1043" s="4" t="str">
        <f>VLOOKUP(A1043,Effectif!B:J,6,0)</f>
        <v>Lise DE WITTE</v>
      </c>
      <c r="J1043" s="4" t="str">
        <f>VLOOKUP(A1043,Effectif!B:J,8,0)</f>
        <v>DECB</v>
      </c>
    </row>
    <row r="1044" spans="1:10" x14ac:dyDescent="0.25">
      <c r="A1044" s="4" t="s">
        <v>554</v>
      </c>
      <c r="B1044" s="4">
        <v>1034845785</v>
      </c>
      <c r="C1044" s="7">
        <v>45455.609722222223</v>
      </c>
      <c r="D1044" s="5" t="s">
        <v>6</v>
      </c>
      <c r="E1044" s="4" t="s">
        <v>1055</v>
      </c>
      <c r="F1044" s="4" t="s">
        <v>1065</v>
      </c>
      <c r="G1044" s="59">
        <v>238</v>
      </c>
      <c r="H1044" s="61">
        <v>3</v>
      </c>
      <c r="I1044" s="4" t="str">
        <f>VLOOKUP(A1044,Effectif!B:J,6,0)</f>
        <v>Lise DE WITTE</v>
      </c>
      <c r="J1044" s="4" t="str">
        <f>VLOOKUP(A1044,Effectif!B:J,8,0)</f>
        <v>DECB</v>
      </c>
    </row>
    <row r="1045" spans="1:10" x14ac:dyDescent="0.25">
      <c r="A1045" s="4" t="s">
        <v>554</v>
      </c>
      <c r="B1045" s="4">
        <v>1034843637</v>
      </c>
      <c r="C1045" s="7">
        <v>45455.561111111114</v>
      </c>
      <c r="D1045" s="5" t="s">
        <v>6</v>
      </c>
      <c r="E1045" s="4" t="s">
        <v>1055</v>
      </c>
      <c r="F1045" s="4" t="s">
        <v>1066</v>
      </c>
      <c r="G1045" s="59">
        <v>173</v>
      </c>
      <c r="H1045" s="61">
        <v>2</v>
      </c>
      <c r="I1045" s="4" t="str">
        <f>VLOOKUP(A1045,Effectif!B:J,6,0)</f>
        <v>Lise DE WITTE</v>
      </c>
      <c r="J1045" s="4" t="str">
        <f>VLOOKUP(A1045,Effectif!B:J,8,0)</f>
        <v>DECB</v>
      </c>
    </row>
    <row r="1046" spans="1:10" x14ac:dyDescent="0.25">
      <c r="A1046" s="4" t="s">
        <v>531</v>
      </c>
      <c r="B1046" s="4">
        <v>1034846089</v>
      </c>
      <c r="C1046" s="7">
        <v>45455.699305555558</v>
      </c>
      <c r="D1046" s="5" t="s">
        <v>7</v>
      </c>
      <c r="E1046" s="4" t="s">
        <v>1055</v>
      </c>
      <c r="F1046" s="4" t="s">
        <v>1068</v>
      </c>
      <c r="G1046" s="59">
        <v>126</v>
      </c>
      <c r="H1046" s="61">
        <v>5.5</v>
      </c>
      <c r="I1046" s="4" t="str">
        <f>VLOOKUP(A1046,Effectif!B:J,6,0)</f>
        <v>Lise DE WITTE</v>
      </c>
      <c r="J1046" s="4" t="str">
        <f>VLOOKUP(A1046,Effectif!B:J,8,0)</f>
        <v>DECB</v>
      </c>
    </row>
    <row r="1047" spans="1:10" x14ac:dyDescent="0.25">
      <c r="A1047" s="4" t="s">
        <v>577</v>
      </c>
      <c r="B1047" s="4">
        <v>1034861523</v>
      </c>
      <c r="C1047" s="7">
        <v>45455.48541666667</v>
      </c>
      <c r="D1047" s="5" t="s">
        <v>6</v>
      </c>
      <c r="E1047" s="4" t="s">
        <v>1055</v>
      </c>
      <c r="F1047" s="4" t="s">
        <v>1070</v>
      </c>
      <c r="G1047" s="59">
        <v>134</v>
      </c>
      <c r="H1047" s="61">
        <v>2</v>
      </c>
      <c r="I1047" s="4" t="str">
        <f>VLOOKUP(A1047,Effectif!B:J,6,0)</f>
        <v>Hugo MARCHAL</v>
      </c>
      <c r="J1047" s="4" t="str">
        <f>VLOOKUP(A1047,Effectif!B:J,8,0)</f>
        <v>DECB</v>
      </c>
    </row>
    <row r="1048" spans="1:10" x14ac:dyDescent="0.25">
      <c r="A1048" s="4" t="s">
        <v>573</v>
      </c>
      <c r="B1048" s="4">
        <v>1034845234</v>
      </c>
      <c r="C1048" s="7">
        <v>45455.428472222222</v>
      </c>
      <c r="D1048" s="5" t="s">
        <v>6</v>
      </c>
      <c r="E1048" s="4" t="s">
        <v>1055</v>
      </c>
      <c r="F1048" s="4" t="s">
        <v>1072</v>
      </c>
      <c r="G1048" s="59">
        <v>110.79</v>
      </c>
      <c r="H1048" s="61">
        <v>2.2999999999999998</v>
      </c>
      <c r="I1048" s="4" t="str">
        <f>VLOOKUP(A1048,Effectif!B:J,6,0)</f>
        <v>Hugo MARCHAL</v>
      </c>
      <c r="J1048" s="4" t="str">
        <f>VLOOKUP(A1048,Effectif!B:J,8,0)</f>
        <v>DECB</v>
      </c>
    </row>
    <row r="1049" spans="1:10" x14ac:dyDescent="0.25">
      <c r="A1049" s="4" t="s">
        <v>582</v>
      </c>
      <c r="B1049" s="4">
        <v>1034845037</v>
      </c>
      <c r="C1049" s="7">
        <v>45455.464583333334</v>
      </c>
      <c r="D1049" s="5" t="s">
        <v>8</v>
      </c>
      <c r="E1049" s="4" t="s">
        <v>1055</v>
      </c>
      <c r="F1049" s="4" t="s">
        <v>1073</v>
      </c>
      <c r="G1049" s="59">
        <v>83</v>
      </c>
      <c r="H1049" s="61">
        <v>2.4</v>
      </c>
      <c r="I1049" s="4" t="str">
        <f>VLOOKUP(A1049,Effectif!B:J,6,0)</f>
        <v>Hugo MARCHAL</v>
      </c>
      <c r="J1049" s="4" t="str">
        <f>VLOOKUP(A1049,Effectif!B:J,8,0)</f>
        <v>DECB</v>
      </c>
    </row>
    <row r="1050" spans="1:10" x14ac:dyDescent="0.25">
      <c r="A1050" s="4" t="s">
        <v>554</v>
      </c>
      <c r="B1050" s="4">
        <v>1034865125</v>
      </c>
      <c r="C1050" s="7">
        <v>45455.648611111108</v>
      </c>
      <c r="D1050" s="5" t="s">
        <v>7</v>
      </c>
      <c r="E1050" s="4" t="s">
        <v>1055</v>
      </c>
      <c r="F1050" s="4" t="s">
        <v>1074</v>
      </c>
      <c r="G1050" s="59">
        <v>130</v>
      </c>
      <c r="H1050" s="61">
        <v>2.5</v>
      </c>
      <c r="I1050" s="4" t="str">
        <f>VLOOKUP(A1050,Effectif!B:J,6,0)</f>
        <v>Lise DE WITTE</v>
      </c>
      <c r="J1050" s="4" t="str">
        <f>VLOOKUP(A1050,Effectif!B:J,8,0)</f>
        <v>DECB</v>
      </c>
    </row>
    <row r="1051" spans="1:10" x14ac:dyDescent="0.25">
      <c r="A1051" s="4" t="s">
        <v>573</v>
      </c>
      <c r="B1051" s="4">
        <v>1034845025</v>
      </c>
      <c r="C1051" s="7">
        <v>45455.544444444444</v>
      </c>
      <c r="D1051" s="5" t="s">
        <v>6</v>
      </c>
      <c r="E1051" s="4" t="s">
        <v>1055</v>
      </c>
      <c r="F1051" s="4" t="s">
        <v>1075</v>
      </c>
      <c r="G1051" s="59">
        <v>146</v>
      </c>
      <c r="H1051" s="61">
        <v>2.6</v>
      </c>
      <c r="I1051" s="4" t="str">
        <f>VLOOKUP(A1051,Effectif!B:J,6,0)</f>
        <v>Hugo MARCHAL</v>
      </c>
      <c r="J1051" s="4" t="str">
        <f>VLOOKUP(A1051,Effectif!B:J,8,0)</f>
        <v>DECB</v>
      </c>
    </row>
    <row r="1052" spans="1:10" x14ac:dyDescent="0.25">
      <c r="A1052" s="4" t="s">
        <v>544</v>
      </c>
      <c r="B1052" s="4">
        <v>1034864006</v>
      </c>
      <c r="C1052" s="7">
        <v>45455.620833333334</v>
      </c>
      <c r="D1052" s="5" t="s">
        <v>6</v>
      </c>
      <c r="E1052" s="4" t="s">
        <v>1055</v>
      </c>
      <c r="F1052" s="4" t="s">
        <v>1077</v>
      </c>
      <c r="G1052" s="59">
        <v>250</v>
      </c>
      <c r="H1052" s="61">
        <v>3</v>
      </c>
      <c r="I1052" s="4" t="str">
        <f>VLOOKUP(A1052,Effectif!B:J,6,0)</f>
        <v>Lise DE WITTE</v>
      </c>
      <c r="J1052" s="4" t="str">
        <f>VLOOKUP(A1052,Effectif!B:J,8,0)</f>
        <v>DECB</v>
      </c>
    </row>
    <row r="1053" spans="1:10" x14ac:dyDescent="0.25">
      <c r="A1053" s="4" t="s">
        <v>579</v>
      </c>
      <c r="B1053" s="4">
        <v>1034848163</v>
      </c>
      <c r="C1053" s="7">
        <v>45455.686805555553</v>
      </c>
      <c r="D1053" s="5" t="s">
        <v>6</v>
      </c>
      <c r="E1053" s="4" t="s">
        <v>1055</v>
      </c>
      <c r="F1053" s="4" t="s">
        <v>1078</v>
      </c>
      <c r="G1053" s="59">
        <v>491</v>
      </c>
      <c r="H1053" s="61">
        <v>6.4</v>
      </c>
      <c r="I1053" s="4" t="str">
        <f>VLOOKUP(A1053,Effectif!B:J,6,0)</f>
        <v>Hugo MARCHAL</v>
      </c>
      <c r="J1053" s="4" t="str">
        <f>VLOOKUP(A1053,Effectif!B:J,8,0)</f>
        <v>DECB</v>
      </c>
    </row>
    <row r="1054" spans="1:10" x14ac:dyDescent="0.25">
      <c r="A1054" s="4" t="s">
        <v>552</v>
      </c>
      <c r="B1054" s="4">
        <v>1034853310</v>
      </c>
      <c r="C1054" s="7">
        <v>45455.652777777781</v>
      </c>
      <c r="D1054" s="5" t="s">
        <v>6</v>
      </c>
      <c r="E1054" s="4" t="s">
        <v>1055</v>
      </c>
      <c r="F1054" s="4" t="s">
        <v>1079</v>
      </c>
      <c r="G1054" s="59">
        <v>129.53</v>
      </c>
      <c r="H1054" s="61">
        <v>6.7</v>
      </c>
      <c r="I1054" s="4" t="str">
        <f>VLOOKUP(A1054,Effectif!B:J,6,0)</f>
        <v>Lise DE WITTE</v>
      </c>
      <c r="J1054" s="4" t="str">
        <f>VLOOKUP(A1054,Effectif!B:J,8,0)</f>
        <v>DECB</v>
      </c>
    </row>
    <row r="1055" spans="1:10" x14ac:dyDescent="0.25">
      <c r="A1055" s="4" t="s">
        <v>531</v>
      </c>
      <c r="B1055" s="4">
        <v>1034868376</v>
      </c>
      <c r="C1055" s="7">
        <v>45455.700694444444</v>
      </c>
      <c r="D1055" s="5" t="s">
        <v>6</v>
      </c>
      <c r="E1055" s="4" t="s">
        <v>1055</v>
      </c>
      <c r="F1055" s="4" t="s">
        <v>1080</v>
      </c>
      <c r="G1055" s="59">
        <v>150</v>
      </c>
      <c r="H1055" s="61">
        <v>5.2</v>
      </c>
      <c r="I1055" s="4" t="str">
        <f>VLOOKUP(A1055,Effectif!B:J,6,0)</f>
        <v>Lise DE WITTE</v>
      </c>
      <c r="J1055" s="4" t="str">
        <f>VLOOKUP(A1055,Effectif!B:J,8,0)</f>
        <v>DECB</v>
      </c>
    </row>
    <row r="1056" spans="1:10" x14ac:dyDescent="0.25">
      <c r="A1056" s="4" t="s">
        <v>556</v>
      </c>
      <c r="B1056" s="4">
        <v>1034846706</v>
      </c>
      <c r="C1056" s="7">
        <v>45455.643055555556</v>
      </c>
      <c r="D1056" s="5" t="s">
        <v>6</v>
      </c>
      <c r="E1056" s="4" t="s">
        <v>1055</v>
      </c>
      <c r="F1056" s="4" t="s">
        <v>1054</v>
      </c>
      <c r="G1056" s="59">
        <v>88</v>
      </c>
      <c r="H1056" s="61">
        <v>2.2999999999999998</v>
      </c>
      <c r="I1056" s="4" t="str">
        <f>VLOOKUP(A1056,Effectif!B:J,6,0)</f>
        <v>Lise DE WITTE</v>
      </c>
      <c r="J1056" s="4" t="str">
        <f>VLOOKUP(A1056,Effectif!B:J,8,0)</f>
        <v>DECB</v>
      </c>
    </row>
    <row r="1057" spans="1:10" x14ac:dyDescent="0.25">
      <c r="A1057" s="4" t="s">
        <v>588</v>
      </c>
      <c r="B1057" s="4">
        <v>1034860992</v>
      </c>
      <c r="C1057" s="7">
        <v>45455.638194444444</v>
      </c>
      <c r="D1057" s="5" t="s">
        <v>6</v>
      </c>
      <c r="E1057" s="4" t="s">
        <v>1055</v>
      </c>
      <c r="F1057" s="4" t="s">
        <v>1057</v>
      </c>
      <c r="G1057" s="59">
        <v>199.38</v>
      </c>
      <c r="H1057" s="61">
        <v>4.4000000000000004</v>
      </c>
      <c r="I1057" s="4" t="str">
        <f>VLOOKUP(A1057,Effectif!B:J,6,0)</f>
        <v>Hugo MARCHAL</v>
      </c>
      <c r="J1057" s="4" t="str">
        <f>VLOOKUP(A1057,Effectif!B:J,8,0)</f>
        <v>DECB</v>
      </c>
    </row>
    <row r="1058" spans="1:10" x14ac:dyDescent="0.25">
      <c r="A1058" s="4" t="s">
        <v>538</v>
      </c>
      <c r="B1058" s="4">
        <v>1034843675</v>
      </c>
      <c r="C1058" s="7">
        <v>45455.445138888892</v>
      </c>
      <c r="D1058" s="5" t="s">
        <v>6</v>
      </c>
      <c r="E1058" s="4" t="s">
        <v>1055</v>
      </c>
      <c r="F1058" s="4" t="s">
        <v>1059</v>
      </c>
      <c r="G1058" s="59">
        <v>194</v>
      </c>
      <c r="H1058" s="61">
        <v>2</v>
      </c>
      <c r="I1058" s="4" t="str">
        <f>VLOOKUP(A1058,Effectif!B:J,6,0)</f>
        <v>Lise DE WITTE</v>
      </c>
      <c r="J1058" s="4" t="str">
        <f>VLOOKUP(A1058,Effectif!B:J,8,0)</f>
        <v>DECB</v>
      </c>
    </row>
    <row r="1059" spans="1:10" x14ac:dyDescent="0.25">
      <c r="A1059" s="4" t="s">
        <v>557</v>
      </c>
      <c r="B1059" s="4">
        <v>1034845092</v>
      </c>
      <c r="C1059" s="7">
        <v>45455.493055555555</v>
      </c>
      <c r="D1059" s="5" t="s">
        <v>6</v>
      </c>
      <c r="E1059" s="4" t="s">
        <v>1055</v>
      </c>
      <c r="F1059" s="4" t="s">
        <v>1061</v>
      </c>
      <c r="G1059" s="59">
        <v>122.4</v>
      </c>
      <c r="H1059" s="61">
        <v>4.9000000000000004</v>
      </c>
      <c r="I1059" s="4" t="str">
        <f>VLOOKUP(A1059,Effectif!B:J,6,0)</f>
        <v>Lise DE WITTE</v>
      </c>
      <c r="J1059" s="4" t="str">
        <f>VLOOKUP(A1059,Effectif!B:J,8,0)</f>
        <v>DECB</v>
      </c>
    </row>
    <row r="1060" spans="1:10" x14ac:dyDescent="0.25">
      <c r="A1060" s="4" t="s">
        <v>588</v>
      </c>
      <c r="B1060" s="4">
        <v>1034843855</v>
      </c>
      <c r="C1060" s="7">
        <v>45455.719444444447</v>
      </c>
      <c r="D1060" s="5" t="s">
        <v>6</v>
      </c>
      <c r="E1060" s="4" t="s">
        <v>1055</v>
      </c>
      <c r="F1060" s="4" t="s">
        <v>1062</v>
      </c>
      <c r="G1060" s="59">
        <v>76.5</v>
      </c>
      <c r="H1060" s="61">
        <v>7</v>
      </c>
      <c r="I1060" s="4" t="str">
        <f>VLOOKUP(A1060,Effectif!B:J,6,0)</f>
        <v>Hugo MARCHAL</v>
      </c>
      <c r="J1060" s="4" t="str">
        <f>VLOOKUP(A1060,Effectif!B:J,8,0)</f>
        <v>DECB</v>
      </c>
    </row>
    <row r="1061" spans="1:10" x14ac:dyDescent="0.25">
      <c r="A1061" s="4" t="s">
        <v>558</v>
      </c>
      <c r="B1061" s="4">
        <v>1034844138</v>
      </c>
      <c r="C1061" s="7">
        <v>45455.427083333336</v>
      </c>
      <c r="D1061" s="5" t="s">
        <v>6</v>
      </c>
      <c r="E1061" s="4" t="s">
        <v>1055</v>
      </c>
      <c r="F1061" s="4" t="s">
        <v>1063</v>
      </c>
      <c r="G1061" s="59">
        <v>65.67</v>
      </c>
      <c r="H1061" s="61">
        <v>2.9</v>
      </c>
      <c r="I1061" s="4" t="str">
        <f>VLOOKUP(A1061,Effectif!B:J,6,0)</f>
        <v>Lise DE WITTE</v>
      </c>
      <c r="J1061" s="4" t="str">
        <f>VLOOKUP(A1061,Effectif!B:J,8,0)</f>
        <v>DECB</v>
      </c>
    </row>
    <row r="1062" spans="1:10" x14ac:dyDescent="0.25">
      <c r="A1062" s="4" t="s">
        <v>572</v>
      </c>
      <c r="B1062" s="4">
        <v>1034847320</v>
      </c>
      <c r="C1062" s="7">
        <v>45305.506249999999</v>
      </c>
      <c r="D1062" s="5" t="s">
        <v>6</v>
      </c>
      <c r="E1062" s="4" t="s">
        <v>1055</v>
      </c>
      <c r="F1062" s="4" t="s">
        <v>1066</v>
      </c>
      <c r="G1062" s="59">
        <v>87.289999999999992</v>
      </c>
      <c r="H1062" s="61">
        <v>5.5</v>
      </c>
      <c r="I1062" s="4" t="str">
        <f>VLOOKUP(A1062,Effectif!B:J,6,0)</f>
        <v>Lise DE WITTE</v>
      </c>
      <c r="J1062" s="4" t="str">
        <f>VLOOKUP(A1062,Effectif!B:J,8,0)</f>
        <v>DECB</v>
      </c>
    </row>
    <row r="1063" spans="1:10" x14ac:dyDescent="0.25">
      <c r="A1063" s="4" t="s">
        <v>529</v>
      </c>
      <c r="B1063" s="4">
        <v>1034866251</v>
      </c>
      <c r="C1063" s="7">
        <v>45305.646527777775</v>
      </c>
      <c r="D1063" s="5" t="s">
        <v>6</v>
      </c>
      <c r="E1063" s="4" t="s">
        <v>1055</v>
      </c>
      <c r="F1063" s="4" t="s">
        <v>1068</v>
      </c>
      <c r="G1063" s="59">
        <v>238</v>
      </c>
      <c r="H1063" s="61">
        <v>5.8</v>
      </c>
      <c r="I1063" s="4" t="str">
        <f>VLOOKUP(A1063,Effectif!B:J,6,0)</f>
        <v>Lise DE WITTE</v>
      </c>
      <c r="J1063" s="4" t="str">
        <f>VLOOKUP(A1063,Effectif!B:J,8,0)</f>
        <v>DECB</v>
      </c>
    </row>
    <row r="1064" spans="1:10" x14ac:dyDescent="0.25">
      <c r="A1064" s="4" t="s">
        <v>552</v>
      </c>
      <c r="B1064" s="4">
        <v>1034855205</v>
      </c>
      <c r="C1064" s="7">
        <v>45305.563888888886</v>
      </c>
      <c r="D1064" s="5" t="s">
        <v>6</v>
      </c>
      <c r="E1064" s="4" t="s">
        <v>1055</v>
      </c>
      <c r="F1064" s="4" t="s">
        <v>1070</v>
      </c>
      <c r="G1064" s="59">
        <v>178</v>
      </c>
      <c r="H1064" s="61">
        <v>3</v>
      </c>
      <c r="I1064" s="4" t="str">
        <f>VLOOKUP(A1064,Effectif!B:J,6,0)</f>
        <v>Lise DE WITTE</v>
      </c>
      <c r="J1064" s="4" t="str">
        <f>VLOOKUP(A1064,Effectif!B:J,8,0)</f>
        <v>DECB</v>
      </c>
    </row>
    <row r="1065" spans="1:10" x14ac:dyDescent="0.25">
      <c r="A1065" s="4" t="s">
        <v>529</v>
      </c>
      <c r="B1065" s="4">
        <v>1034848052</v>
      </c>
      <c r="C1065" s="7">
        <v>45305.435416666667</v>
      </c>
      <c r="D1065" s="5" t="s">
        <v>6</v>
      </c>
      <c r="E1065" s="4" t="s">
        <v>1055</v>
      </c>
      <c r="F1065" s="4" t="s">
        <v>1072</v>
      </c>
      <c r="G1065" s="59">
        <v>132</v>
      </c>
      <c r="H1065" s="61">
        <v>4.7</v>
      </c>
      <c r="I1065" s="4" t="str">
        <f>VLOOKUP(A1065,Effectif!B:J,6,0)</f>
        <v>Lise DE WITTE</v>
      </c>
      <c r="J1065" s="4" t="str">
        <f>VLOOKUP(A1065,Effectif!B:J,8,0)</f>
        <v>DECB</v>
      </c>
    </row>
    <row r="1066" spans="1:10" x14ac:dyDescent="0.25">
      <c r="A1066" s="4" t="s">
        <v>530</v>
      </c>
      <c r="B1066" s="4">
        <v>1034865366</v>
      </c>
      <c r="C1066" s="7">
        <v>45305.689583333333</v>
      </c>
      <c r="D1066" s="5" t="s">
        <v>6</v>
      </c>
      <c r="E1066" s="4" t="s">
        <v>1055</v>
      </c>
      <c r="F1066" s="4" t="s">
        <v>1073</v>
      </c>
      <c r="G1066" s="59">
        <v>261</v>
      </c>
      <c r="H1066" s="61">
        <v>3</v>
      </c>
      <c r="I1066" s="4" t="str">
        <f>VLOOKUP(A1066,Effectif!B:J,6,0)</f>
        <v>Lise DE WITTE</v>
      </c>
      <c r="J1066" s="4" t="str">
        <f>VLOOKUP(A1066,Effectif!B:J,8,0)</f>
        <v>DECB</v>
      </c>
    </row>
    <row r="1067" spans="1:10" x14ac:dyDescent="0.25">
      <c r="A1067" s="4" t="s">
        <v>574</v>
      </c>
      <c r="B1067" s="4">
        <v>1034863867</v>
      </c>
      <c r="C1067" s="7">
        <v>45305.496527777781</v>
      </c>
      <c r="D1067" s="5" t="s">
        <v>6</v>
      </c>
      <c r="E1067" s="4" t="s">
        <v>1055</v>
      </c>
      <c r="F1067" s="4" t="s">
        <v>1074</v>
      </c>
      <c r="G1067" s="59">
        <v>204.73000000000002</v>
      </c>
      <c r="H1067" s="61">
        <v>3.7</v>
      </c>
      <c r="I1067" s="4" t="str">
        <f>VLOOKUP(A1067,Effectif!B:J,6,0)</f>
        <v>Hugo MARCHAL</v>
      </c>
      <c r="J1067" s="4" t="str">
        <f>VLOOKUP(A1067,Effectif!B:J,8,0)</f>
        <v>DECB</v>
      </c>
    </row>
    <row r="1068" spans="1:10" x14ac:dyDescent="0.25">
      <c r="A1068" s="4" t="s">
        <v>530</v>
      </c>
      <c r="B1068" s="4">
        <v>1034843377</v>
      </c>
      <c r="C1068" s="7">
        <v>45305.51458333333</v>
      </c>
      <c r="D1068" s="5" t="s">
        <v>6</v>
      </c>
      <c r="E1068" s="4" t="s">
        <v>1055</v>
      </c>
      <c r="F1068" s="4" t="s">
        <v>1075</v>
      </c>
      <c r="G1068" s="59">
        <v>258.64999999999998</v>
      </c>
      <c r="H1068" s="61">
        <v>6.8</v>
      </c>
      <c r="I1068" s="4" t="str">
        <f>VLOOKUP(A1068,Effectif!B:J,6,0)</f>
        <v>Lise DE WITTE</v>
      </c>
      <c r="J1068" s="4" t="str">
        <f>VLOOKUP(A1068,Effectif!B:J,8,0)</f>
        <v>DECB</v>
      </c>
    </row>
    <row r="1069" spans="1:10" x14ac:dyDescent="0.25">
      <c r="A1069" s="4" t="s">
        <v>582</v>
      </c>
      <c r="B1069" s="4">
        <v>1034863061</v>
      </c>
      <c r="C1069" s="7">
        <v>45305.652777777781</v>
      </c>
      <c r="D1069" s="5" t="s">
        <v>6</v>
      </c>
      <c r="E1069" s="4" t="s">
        <v>1055</v>
      </c>
      <c r="F1069" s="4" t="s">
        <v>1076</v>
      </c>
      <c r="G1069" s="59">
        <v>201</v>
      </c>
      <c r="H1069" s="61">
        <v>6.5</v>
      </c>
      <c r="I1069" s="4" t="str">
        <f>VLOOKUP(A1069,Effectif!B:J,6,0)</f>
        <v>Hugo MARCHAL</v>
      </c>
      <c r="J1069" s="4" t="str">
        <f>VLOOKUP(A1069,Effectif!B:J,8,0)</f>
        <v>DECB</v>
      </c>
    </row>
    <row r="1070" spans="1:10" x14ac:dyDescent="0.25">
      <c r="A1070" s="4" t="s">
        <v>544</v>
      </c>
      <c r="B1070" s="4">
        <v>1034860465</v>
      </c>
      <c r="C1070" s="7">
        <v>45305.602777777778</v>
      </c>
      <c r="D1070" s="5" t="s">
        <v>6</v>
      </c>
      <c r="E1070" s="4" t="s">
        <v>1055</v>
      </c>
      <c r="F1070" s="4" t="s">
        <v>1077</v>
      </c>
      <c r="G1070" s="59">
        <v>238.99</v>
      </c>
      <c r="H1070" s="61">
        <v>1.2</v>
      </c>
      <c r="I1070" s="4" t="str">
        <f>VLOOKUP(A1070,Effectif!B:J,6,0)</f>
        <v>Lise DE WITTE</v>
      </c>
      <c r="J1070" s="4" t="str">
        <f>VLOOKUP(A1070,Effectif!B:J,8,0)</f>
        <v>DECB</v>
      </c>
    </row>
    <row r="1071" spans="1:10" x14ac:dyDescent="0.25">
      <c r="A1071" s="4" t="s">
        <v>589</v>
      </c>
      <c r="B1071" s="4">
        <v>1034852954</v>
      </c>
      <c r="C1071" s="7">
        <v>45305.5</v>
      </c>
      <c r="D1071" s="5" t="s">
        <v>6</v>
      </c>
      <c r="E1071" s="4" t="s">
        <v>1055</v>
      </c>
      <c r="F1071" s="4" t="s">
        <v>1078</v>
      </c>
      <c r="G1071" s="59">
        <v>68.39</v>
      </c>
      <c r="H1071" s="61">
        <v>7</v>
      </c>
      <c r="I1071" s="4" t="str">
        <f>VLOOKUP(A1071,Effectif!B:J,6,0)</f>
        <v>Hugo MARCHAL</v>
      </c>
      <c r="J1071" s="4" t="str">
        <f>VLOOKUP(A1071,Effectif!B:J,8,0)</f>
        <v>DECB</v>
      </c>
    </row>
    <row r="1072" spans="1:10" x14ac:dyDescent="0.25">
      <c r="A1072" s="4" t="s">
        <v>538</v>
      </c>
      <c r="B1072" s="4">
        <v>1034860466</v>
      </c>
      <c r="C1072" s="7">
        <v>45305.428472222222</v>
      </c>
      <c r="D1072" s="5" t="s">
        <v>6</v>
      </c>
      <c r="E1072" s="4" t="s">
        <v>1055</v>
      </c>
      <c r="F1072" s="4" t="s">
        <v>1079</v>
      </c>
      <c r="G1072" s="59">
        <v>113</v>
      </c>
      <c r="H1072" s="61">
        <v>4.8</v>
      </c>
      <c r="I1072" s="4" t="str">
        <f>VLOOKUP(A1072,Effectif!B:J,6,0)</f>
        <v>Lise DE WITTE</v>
      </c>
      <c r="J1072" s="4" t="str">
        <f>VLOOKUP(A1072,Effectif!B:J,8,0)</f>
        <v>DECB</v>
      </c>
    </row>
    <row r="1073" spans="1:10" x14ac:dyDescent="0.25">
      <c r="A1073" s="4" t="s">
        <v>579</v>
      </c>
      <c r="B1073" s="4">
        <v>1034847768</v>
      </c>
      <c r="C1073" s="7">
        <v>45305.731944444444</v>
      </c>
      <c r="D1073" s="5" t="s">
        <v>7</v>
      </c>
      <c r="E1073" s="4" t="s">
        <v>1055</v>
      </c>
      <c r="F1073" s="4" t="s">
        <v>1080</v>
      </c>
      <c r="G1073" s="59">
        <v>132</v>
      </c>
      <c r="H1073" s="61">
        <v>3</v>
      </c>
      <c r="I1073" s="4" t="str">
        <f>VLOOKUP(A1073,Effectif!B:J,6,0)</f>
        <v>Hugo MARCHAL</v>
      </c>
      <c r="J1073" s="4" t="str">
        <f>VLOOKUP(A1073,Effectif!B:J,8,0)</f>
        <v>DECB</v>
      </c>
    </row>
    <row r="1074" spans="1:10" x14ac:dyDescent="0.25">
      <c r="A1074" s="4" t="s">
        <v>552</v>
      </c>
      <c r="B1074" s="4">
        <v>1034867136</v>
      </c>
      <c r="C1074" s="7">
        <v>45305.430555555555</v>
      </c>
      <c r="D1074" s="5" t="s">
        <v>6</v>
      </c>
      <c r="E1074" s="4" t="s">
        <v>1055</v>
      </c>
      <c r="F1074" s="4" t="s">
        <v>1054</v>
      </c>
      <c r="G1074" s="59">
        <v>113.62</v>
      </c>
      <c r="H1074" s="61">
        <v>2</v>
      </c>
      <c r="I1074" s="4" t="str">
        <f>VLOOKUP(A1074,Effectif!B:J,6,0)</f>
        <v>Lise DE WITTE</v>
      </c>
      <c r="J1074" s="4" t="str">
        <f>VLOOKUP(A1074,Effectif!B:J,8,0)</f>
        <v>DECB</v>
      </c>
    </row>
    <row r="1075" spans="1:10" x14ac:dyDescent="0.25">
      <c r="A1075" s="4" t="s">
        <v>588</v>
      </c>
      <c r="B1075" s="4">
        <v>1034851116</v>
      </c>
      <c r="C1075" s="7">
        <v>45305.557638888888</v>
      </c>
      <c r="D1075" s="5" t="s">
        <v>6</v>
      </c>
      <c r="E1075" s="4" t="s">
        <v>1055</v>
      </c>
      <c r="F1075" s="4" t="s">
        <v>1057</v>
      </c>
      <c r="G1075" s="59">
        <v>93.97</v>
      </c>
      <c r="H1075" s="61">
        <v>5.5</v>
      </c>
      <c r="I1075" s="4" t="str">
        <f>VLOOKUP(A1075,Effectif!B:J,6,0)</f>
        <v>Hugo MARCHAL</v>
      </c>
      <c r="J1075" s="4" t="str">
        <f>VLOOKUP(A1075,Effectif!B:J,8,0)</f>
        <v>DECB</v>
      </c>
    </row>
    <row r="1076" spans="1:10" x14ac:dyDescent="0.25">
      <c r="A1076" s="4" t="s">
        <v>555</v>
      </c>
      <c r="B1076" s="4">
        <v>1034852871</v>
      </c>
      <c r="C1076" s="7">
        <v>45455.665277777778</v>
      </c>
      <c r="D1076" s="5" t="s">
        <v>6</v>
      </c>
      <c r="E1076" s="4" t="s">
        <v>1055</v>
      </c>
      <c r="F1076" s="4" t="s">
        <v>1059</v>
      </c>
      <c r="G1076" s="59">
        <v>178</v>
      </c>
      <c r="H1076" s="61">
        <v>2</v>
      </c>
      <c r="I1076" s="4" t="str">
        <f>VLOOKUP(A1076,Effectif!B:J,6,0)</f>
        <v>Lise DE WITTE</v>
      </c>
      <c r="J1076" s="4" t="str">
        <f>VLOOKUP(A1076,Effectif!B:J,8,0)</f>
        <v>DECB</v>
      </c>
    </row>
    <row r="1077" spans="1:10" x14ac:dyDescent="0.25">
      <c r="A1077" s="4" t="s">
        <v>556</v>
      </c>
      <c r="B1077" s="4">
        <v>1034845435</v>
      </c>
      <c r="C1077" s="7">
        <v>45455.599305555559</v>
      </c>
      <c r="D1077" s="5" t="s">
        <v>6</v>
      </c>
      <c r="E1077" s="4" t="s">
        <v>1055</v>
      </c>
      <c r="F1077" s="4" t="s">
        <v>1061</v>
      </c>
      <c r="G1077" s="59">
        <v>131</v>
      </c>
      <c r="H1077" s="61">
        <v>2.2999999999999998</v>
      </c>
      <c r="I1077" s="4" t="str">
        <f>VLOOKUP(A1077,Effectif!B:J,6,0)</f>
        <v>Lise DE WITTE</v>
      </c>
      <c r="J1077" s="4" t="str">
        <f>VLOOKUP(A1077,Effectif!B:J,8,0)</f>
        <v>DECB</v>
      </c>
    </row>
    <row r="1078" spans="1:10" x14ac:dyDescent="0.25">
      <c r="A1078" s="4" t="s">
        <v>529</v>
      </c>
      <c r="B1078" s="4">
        <v>1034857461</v>
      </c>
      <c r="C1078" s="7">
        <v>45455.456944444442</v>
      </c>
      <c r="D1078" s="5" t="s">
        <v>7</v>
      </c>
      <c r="E1078" s="4" t="s">
        <v>1055</v>
      </c>
      <c r="F1078" s="4" t="s">
        <v>1062</v>
      </c>
      <c r="G1078" s="59">
        <v>486</v>
      </c>
      <c r="H1078" s="61">
        <v>2.4</v>
      </c>
      <c r="I1078" s="4" t="str">
        <f>VLOOKUP(A1078,Effectif!B:J,6,0)</f>
        <v>Lise DE WITTE</v>
      </c>
      <c r="J1078" s="4" t="str">
        <f>VLOOKUP(A1078,Effectif!B:J,8,0)</f>
        <v>DECB</v>
      </c>
    </row>
    <row r="1079" spans="1:10" x14ac:dyDescent="0.25">
      <c r="A1079" s="4" t="s">
        <v>589</v>
      </c>
      <c r="B1079" s="4">
        <v>1034852685</v>
      </c>
      <c r="C1079" s="7">
        <v>45455.488888888889</v>
      </c>
      <c r="D1079" s="5" t="s">
        <v>7</v>
      </c>
      <c r="E1079" s="4" t="s">
        <v>1055</v>
      </c>
      <c r="F1079" s="4" t="s">
        <v>1063</v>
      </c>
      <c r="G1079" s="59">
        <v>120</v>
      </c>
      <c r="H1079" s="61">
        <v>2.5</v>
      </c>
      <c r="I1079" s="4" t="str">
        <f>VLOOKUP(A1079,Effectif!B:J,6,0)</f>
        <v>Hugo MARCHAL</v>
      </c>
      <c r="J1079" s="4" t="str">
        <f>VLOOKUP(A1079,Effectif!B:J,8,0)</f>
        <v>DECB</v>
      </c>
    </row>
    <row r="1080" spans="1:10" x14ac:dyDescent="0.25">
      <c r="A1080" s="4" t="s">
        <v>530</v>
      </c>
      <c r="B1080" s="4">
        <v>1034852155</v>
      </c>
      <c r="C1080" s="7">
        <v>45455.424305555556</v>
      </c>
      <c r="D1080" s="5" t="s">
        <v>6</v>
      </c>
      <c r="E1080" s="4" t="s">
        <v>1055</v>
      </c>
      <c r="F1080" s="4" t="s">
        <v>1064</v>
      </c>
      <c r="G1080" s="59">
        <v>167</v>
      </c>
      <c r="H1080" s="61">
        <v>2.6</v>
      </c>
      <c r="I1080" s="4" t="str">
        <f>VLOOKUP(A1080,Effectif!B:J,6,0)</f>
        <v>Lise DE WITTE</v>
      </c>
      <c r="J1080" s="4" t="str">
        <f>VLOOKUP(A1080,Effectif!B:J,8,0)</f>
        <v>DECB</v>
      </c>
    </row>
    <row r="1081" spans="1:10" x14ac:dyDescent="0.25">
      <c r="A1081" s="4" t="s">
        <v>529</v>
      </c>
      <c r="B1081" s="4">
        <v>1034862889</v>
      </c>
      <c r="C1081" s="7">
        <v>45455.688194444447</v>
      </c>
      <c r="D1081" s="5" t="s">
        <v>6</v>
      </c>
      <c r="E1081" s="4" t="s">
        <v>1055</v>
      </c>
      <c r="F1081" s="4" t="s">
        <v>1065</v>
      </c>
      <c r="G1081" s="59">
        <v>223.65</v>
      </c>
      <c r="H1081" s="61">
        <v>2.5</v>
      </c>
      <c r="I1081" s="4" t="str">
        <f>VLOOKUP(A1081,Effectif!B:J,6,0)</f>
        <v>Lise DE WITTE</v>
      </c>
      <c r="J1081" s="4" t="str">
        <f>VLOOKUP(A1081,Effectif!B:J,8,0)</f>
        <v>DECB</v>
      </c>
    </row>
    <row r="1082" spans="1:10" x14ac:dyDescent="0.25">
      <c r="A1082" s="4" t="s">
        <v>557</v>
      </c>
      <c r="B1082" s="4">
        <v>1034845184</v>
      </c>
      <c r="C1082" s="7">
        <v>45455.537499999999</v>
      </c>
      <c r="D1082" s="5" t="s">
        <v>6</v>
      </c>
      <c r="E1082" s="4" t="s">
        <v>1055</v>
      </c>
      <c r="F1082" s="4" t="s">
        <v>1066</v>
      </c>
      <c r="G1082" s="59">
        <v>184.63</v>
      </c>
      <c r="H1082" s="61">
        <v>3</v>
      </c>
      <c r="I1082" s="4" t="str">
        <f>VLOOKUP(A1082,Effectif!B:J,6,0)</f>
        <v>Lise DE WITTE</v>
      </c>
      <c r="J1082" s="4" t="str">
        <f>VLOOKUP(A1082,Effectif!B:J,8,0)</f>
        <v>DECB</v>
      </c>
    </row>
    <row r="1083" spans="1:10" x14ac:dyDescent="0.25">
      <c r="A1083" s="4" t="s">
        <v>577</v>
      </c>
      <c r="B1083" s="4">
        <v>1034851121</v>
      </c>
      <c r="C1083" s="7">
        <v>45455.458333333336</v>
      </c>
      <c r="D1083" s="5" t="s">
        <v>6</v>
      </c>
      <c r="E1083" s="4" t="s">
        <v>1055</v>
      </c>
      <c r="F1083" s="4" t="s">
        <v>1068</v>
      </c>
      <c r="G1083" s="59">
        <v>212</v>
      </c>
      <c r="H1083" s="61">
        <v>6.4</v>
      </c>
      <c r="I1083" s="4" t="str">
        <f>VLOOKUP(A1083,Effectif!B:J,6,0)</f>
        <v>Hugo MARCHAL</v>
      </c>
      <c r="J1083" s="4" t="str">
        <f>VLOOKUP(A1083,Effectif!B:J,8,0)</f>
        <v>DECB</v>
      </c>
    </row>
    <row r="1084" spans="1:10" x14ac:dyDescent="0.25">
      <c r="A1084" s="4" t="s">
        <v>529</v>
      </c>
      <c r="B1084" s="4">
        <v>1034857951</v>
      </c>
      <c r="C1084" s="7">
        <v>45455.49722222222</v>
      </c>
      <c r="D1084" s="5" t="s">
        <v>6</v>
      </c>
      <c r="E1084" s="4" t="s">
        <v>1055</v>
      </c>
      <c r="F1084" s="4" t="s">
        <v>1070</v>
      </c>
      <c r="G1084" s="59">
        <v>161.28</v>
      </c>
      <c r="H1084" s="61">
        <v>6.7</v>
      </c>
      <c r="I1084" s="4" t="str">
        <f>VLOOKUP(A1084,Effectif!B:J,6,0)</f>
        <v>Lise DE WITTE</v>
      </c>
      <c r="J1084" s="4" t="str">
        <f>VLOOKUP(A1084,Effectif!B:J,8,0)</f>
        <v>DECB</v>
      </c>
    </row>
    <row r="1085" spans="1:10" x14ac:dyDescent="0.25">
      <c r="A1085" s="4" t="s">
        <v>529</v>
      </c>
      <c r="B1085" s="4">
        <v>1034866198</v>
      </c>
      <c r="C1085" s="7">
        <v>45455.597916666666</v>
      </c>
      <c r="D1085" s="5" t="s">
        <v>7</v>
      </c>
      <c r="E1085" s="4" t="s">
        <v>1055</v>
      </c>
      <c r="F1085" s="4" t="s">
        <v>1072</v>
      </c>
      <c r="G1085" s="59">
        <v>59</v>
      </c>
      <c r="H1085" s="61">
        <v>5.2</v>
      </c>
      <c r="I1085" s="4" t="str">
        <f>VLOOKUP(A1085,Effectif!B:J,6,0)</f>
        <v>Lise DE WITTE</v>
      </c>
      <c r="J1085" s="4" t="str">
        <f>VLOOKUP(A1085,Effectif!B:J,8,0)</f>
        <v>DECB</v>
      </c>
    </row>
    <row r="1086" spans="1:10" x14ac:dyDescent="0.25">
      <c r="A1086" s="4" t="s">
        <v>554</v>
      </c>
      <c r="B1086" s="4">
        <v>1034858211</v>
      </c>
      <c r="C1086" s="7">
        <v>45455.649305555555</v>
      </c>
      <c r="D1086" s="5" t="s">
        <v>7</v>
      </c>
      <c r="E1086" s="4" t="s">
        <v>1055</v>
      </c>
      <c r="F1086" s="4" t="s">
        <v>1073</v>
      </c>
      <c r="G1086" s="59">
        <v>182</v>
      </c>
      <c r="H1086" s="61">
        <v>2.2999999999999998</v>
      </c>
      <c r="I1086" s="4" t="str">
        <f>VLOOKUP(A1086,Effectif!B:J,6,0)</f>
        <v>Lise DE WITTE</v>
      </c>
      <c r="J1086" s="4" t="str">
        <f>VLOOKUP(A1086,Effectif!B:J,8,0)</f>
        <v>DECB</v>
      </c>
    </row>
    <row r="1087" spans="1:10" x14ac:dyDescent="0.25">
      <c r="A1087" s="4" t="s">
        <v>574</v>
      </c>
      <c r="B1087" s="4">
        <v>1034865063</v>
      </c>
      <c r="C1087" s="7">
        <v>45455.713888888888</v>
      </c>
      <c r="D1087" s="5" t="s">
        <v>6</v>
      </c>
      <c r="E1087" s="4" t="s">
        <v>1055</v>
      </c>
      <c r="F1087" s="4" t="s">
        <v>1074</v>
      </c>
      <c r="G1087" s="59">
        <v>158.34</v>
      </c>
      <c r="H1087" s="61">
        <v>4.4000000000000004</v>
      </c>
      <c r="I1087" s="4" t="str">
        <f>VLOOKUP(A1087,Effectif!B:J,6,0)</f>
        <v>Hugo MARCHAL</v>
      </c>
      <c r="J1087" s="4" t="str">
        <f>VLOOKUP(A1087,Effectif!B:J,8,0)</f>
        <v>DECB</v>
      </c>
    </row>
    <row r="1088" spans="1:10" x14ac:dyDescent="0.25">
      <c r="A1088" s="4" t="s">
        <v>555</v>
      </c>
      <c r="B1088" s="4">
        <v>1034858206</v>
      </c>
      <c r="C1088" s="7">
        <v>45455.74722222222</v>
      </c>
      <c r="D1088" s="5" t="s">
        <v>6</v>
      </c>
      <c r="E1088" s="4" t="s">
        <v>1055</v>
      </c>
      <c r="F1088" s="4" t="s">
        <v>1075</v>
      </c>
      <c r="G1088" s="59">
        <v>215.82999999999998</v>
      </c>
      <c r="H1088" s="61">
        <v>2</v>
      </c>
      <c r="I1088" s="4" t="str">
        <f>VLOOKUP(A1088,Effectif!B:J,6,0)</f>
        <v>Lise DE WITTE</v>
      </c>
      <c r="J1088" s="4" t="str">
        <f>VLOOKUP(A1088,Effectif!B:J,8,0)</f>
        <v>DECB</v>
      </c>
    </row>
    <row r="1089" spans="1:10" x14ac:dyDescent="0.25">
      <c r="A1089" s="4" t="s">
        <v>552</v>
      </c>
      <c r="B1089" s="4">
        <v>1034849363</v>
      </c>
      <c r="C1089" s="7">
        <v>45455.645138888889</v>
      </c>
      <c r="D1089" s="5" t="s">
        <v>7</v>
      </c>
      <c r="E1089" s="4" t="s">
        <v>1055</v>
      </c>
      <c r="F1089" s="4" t="s">
        <v>1076</v>
      </c>
      <c r="G1089" s="59">
        <v>86.01</v>
      </c>
      <c r="H1089" s="61">
        <v>4.9000000000000004</v>
      </c>
      <c r="I1089" s="4" t="str">
        <f>VLOOKUP(A1089,Effectif!B:J,6,0)</f>
        <v>Lise DE WITTE</v>
      </c>
      <c r="J1089" s="4" t="str">
        <f>VLOOKUP(A1089,Effectif!B:J,8,0)</f>
        <v>DECB</v>
      </c>
    </row>
    <row r="1090" spans="1:10" x14ac:dyDescent="0.25">
      <c r="A1090" s="4" t="s">
        <v>531</v>
      </c>
      <c r="B1090" s="4">
        <v>1034850414</v>
      </c>
      <c r="C1090" s="7">
        <v>45277.631249999999</v>
      </c>
      <c r="D1090" s="5" t="s">
        <v>6</v>
      </c>
      <c r="E1090" s="4" t="s">
        <v>1055</v>
      </c>
      <c r="F1090" s="4" t="s">
        <v>1077</v>
      </c>
      <c r="G1090" s="59">
        <v>122</v>
      </c>
      <c r="H1090" s="61">
        <v>7</v>
      </c>
      <c r="I1090" s="4" t="str">
        <f>VLOOKUP(A1090,Effectif!B:J,6,0)</f>
        <v>Lise DE WITTE</v>
      </c>
      <c r="J1090" s="4" t="str">
        <f>VLOOKUP(A1090,Effectif!B:J,8,0)</f>
        <v>DECB</v>
      </c>
    </row>
    <row r="1091" spans="1:10" x14ac:dyDescent="0.25">
      <c r="A1091" s="4" t="s">
        <v>582</v>
      </c>
      <c r="B1091" s="4">
        <v>1034856239</v>
      </c>
      <c r="C1091" s="7">
        <v>45277.745833333334</v>
      </c>
      <c r="D1091" s="5" t="s">
        <v>6</v>
      </c>
      <c r="E1091" s="4" t="s">
        <v>1055</v>
      </c>
      <c r="F1091" s="4" t="s">
        <v>1078</v>
      </c>
      <c r="G1091" s="59">
        <v>378</v>
      </c>
      <c r="H1091" s="61">
        <v>2.9</v>
      </c>
      <c r="I1091" s="4" t="str">
        <f>VLOOKUP(A1091,Effectif!B:J,6,0)</f>
        <v>Hugo MARCHAL</v>
      </c>
      <c r="J1091" s="4" t="str">
        <f>VLOOKUP(A1091,Effectif!B:J,8,0)</f>
        <v>DECB</v>
      </c>
    </row>
    <row r="1092" spans="1:10" x14ac:dyDescent="0.25">
      <c r="A1092" s="4" t="s">
        <v>531</v>
      </c>
      <c r="B1092" s="4">
        <v>1034851358</v>
      </c>
      <c r="C1092" s="7">
        <v>45277.438194444447</v>
      </c>
      <c r="D1092" s="5" t="s">
        <v>7</v>
      </c>
      <c r="E1092" s="4" t="s">
        <v>1055</v>
      </c>
      <c r="F1092" s="4" t="s">
        <v>1079</v>
      </c>
      <c r="G1092" s="59">
        <v>91.710000000000008</v>
      </c>
      <c r="H1092" s="61">
        <v>5.8</v>
      </c>
      <c r="I1092" s="4" t="str">
        <f>VLOOKUP(A1092,Effectif!B:J,6,0)</f>
        <v>Lise DE WITTE</v>
      </c>
      <c r="J1092" s="4" t="str">
        <f>VLOOKUP(A1092,Effectif!B:J,8,0)</f>
        <v>DECB</v>
      </c>
    </row>
    <row r="1093" spans="1:10" x14ac:dyDescent="0.25">
      <c r="A1093" s="4" t="s">
        <v>557</v>
      </c>
      <c r="B1093" s="4">
        <v>1034857768</v>
      </c>
      <c r="C1093" s="7">
        <v>45277.539583333331</v>
      </c>
      <c r="D1093" s="5" t="s">
        <v>7</v>
      </c>
      <c r="E1093" s="4" t="s">
        <v>1055</v>
      </c>
      <c r="F1093" s="4" t="s">
        <v>1080</v>
      </c>
      <c r="G1093" s="59">
        <v>171</v>
      </c>
      <c r="H1093" s="61">
        <v>6.9</v>
      </c>
      <c r="I1093" s="4" t="str">
        <f>VLOOKUP(A1093,Effectif!B:J,6,0)</f>
        <v>Lise DE WITTE</v>
      </c>
      <c r="J1093" s="4" t="str">
        <f>VLOOKUP(A1093,Effectif!B:J,8,0)</f>
        <v>DECB</v>
      </c>
    </row>
    <row r="1094" spans="1:10" x14ac:dyDescent="0.25">
      <c r="A1094" s="4" t="s">
        <v>557</v>
      </c>
      <c r="B1094" s="4">
        <v>1034857950</v>
      </c>
      <c r="C1094" s="7">
        <v>45277.4375</v>
      </c>
      <c r="D1094" s="5" t="s">
        <v>6</v>
      </c>
      <c r="E1094" s="4" t="s">
        <v>1055</v>
      </c>
      <c r="F1094" s="4" t="s">
        <v>1054</v>
      </c>
      <c r="G1094" s="59">
        <v>165.57</v>
      </c>
      <c r="H1094" s="61">
        <v>5.5</v>
      </c>
      <c r="I1094" s="4" t="str">
        <f>VLOOKUP(A1094,Effectif!B:J,6,0)</f>
        <v>Lise DE WITTE</v>
      </c>
      <c r="J1094" s="4" t="str">
        <f>VLOOKUP(A1094,Effectif!B:J,8,0)</f>
        <v>DECB</v>
      </c>
    </row>
    <row r="1095" spans="1:10" x14ac:dyDescent="0.25">
      <c r="A1095" s="4" t="s">
        <v>537</v>
      </c>
      <c r="B1095" s="4">
        <v>1034857472</v>
      </c>
      <c r="C1095" s="7">
        <v>45277.595138888886</v>
      </c>
      <c r="D1095" s="5" t="s">
        <v>6</v>
      </c>
      <c r="E1095" s="4" t="s">
        <v>1055</v>
      </c>
      <c r="F1095" s="4" t="s">
        <v>1057</v>
      </c>
      <c r="G1095" s="59">
        <v>151</v>
      </c>
      <c r="H1095" s="61">
        <v>5.8</v>
      </c>
      <c r="I1095" s="4" t="str">
        <f>VLOOKUP(A1095,Effectif!B:J,6,0)</f>
        <v>Lise DE WITTE</v>
      </c>
      <c r="J1095" s="4" t="str">
        <f>VLOOKUP(A1095,Effectif!B:J,8,0)</f>
        <v>DECB</v>
      </c>
    </row>
    <row r="1096" spans="1:10" x14ac:dyDescent="0.25">
      <c r="A1096" s="4" t="s">
        <v>582</v>
      </c>
      <c r="B1096" s="4">
        <v>1034844377</v>
      </c>
      <c r="C1096" s="7">
        <v>45277.618750000001</v>
      </c>
      <c r="D1096" s="5" t="s">
        <v>6</v>
      </c>
      <c r="E1096" s="4" t="s">
        <v>1055</v>
      </c>
      <c r="F1096" s="4" t="s">
        <v>1059</v>
      </c>
      <c r="G1096" s="59">
        <v>169</v>
      </c>
      <c r="H1096" s="61">
        <v>3</v>
      </c>
      <c r="I1096" s="4" t="str">
        <f>VLOOKUP(A1096,Effectif!B:J,6,0)</f>
        <v>Hugo MARCHAL</v>
      </c>
      <c r="J1096" s="4" t="str">
        <f>VLOOKUP(A1096,Effectif!B:J,8,0)</f>
        <v>DECB</v>
      </c>
    </row>
    <row r="1097" spans="1:10" x14ac:dyDescent="0.25">
      <c r="A1097" s="4" t="s">
        <v>552</v>
      </c>
      <c r="B1097" s="4">
        <v>1034846290</v>
      </c>
      <c r="C1097" s="7">
        <v>45277.715277777781</v>
      </c>
      <c r="D1097" s="5" t="s">
        <v>7</v>
      </c>
      <c r="E1097" s="4" t="s">
        <v>1055</v>
      </c>
      <c r="F1097" s="4" t="s">
        <v>1061</v>
      </c>
      <c r="G1097" s="59">
        <v>83.43</v>
      </c>
      <c r="H1097" s="61">
        <v>4.7</v>
      </c>
      <c r="I1097" s="4" t="str">
        <f>VLOOKUP(A1097,Effectif!B:J,6,0)</f>
        <v>Lise DE WITTE</v>
      </c>
      <c r="J1097" s="4" t="str">
        <f>VLOOKUP(A1097,Effectif!B:J,8,0)</f>
        <v>DECB</v>
      </c>
    </row>
    <row r="1098" spans="1:10" x14ac:dyDescent="0.25">
      <c r="A1098" s="4" t="s">
        <v>544</v>
      </c>
      <c r="B1098" s="4">
        <v>1034843432</v>
      </c>
      <c r="C1098" s="7">
        <v>45277.745138888888</v>
      </c>
      <c r="D1098" s="5" t="s">
        <v>6</v>
      </c>
      <c r="E1098" s="4" t="s">
        <v>1055</v>
      </c>
      <c r="F1098" s="4" t="s">
        <v>1062</v>
      </c>
      <c r="G1098" s="59">
        <v>273</v>
      </c>
      <c r="H1098" s="61">
        <v>3</v>
      </c>
      <c r="I1098" s="4" t="str">
        <f>VLOOKUP(A1098,Effectif!B:J,6,0)</f>
        <v>Lise DE WITTE</v>
      </c>
      <c r="J1098" s="4" t="str">
        <f>VLOOKUP(A1098,Effectif!B:J,8,0)</f>
        <v>DECB</v>
      </c>
    </row>
    <row r="1099" spans="1:10" x14ac:dyDescent="0.25">
      <c r="A1099" s="4" t="s">
        <v>556</v>
      </c>
      <c r="B1099" s="4">
        <v>1034855856</v>
      </c>
      <c r="C1099" s="7">
        <v>45277.654861111114</v>
      </c>
      <c r="D1099" s="5" t="s">
        <v>6</v>
      </c>
      <c r="E1099" s="4" t="s">
        <v>1055</v>
      </c>
      <c r="F1099" s="4" t="s">
        <v>1063</v>
      </c>
      <c r="G1099" s="59">
        <v>223</v>
      </c>
      <c r="H1099" s="61">
        <v>3.7</v>
      </c>
      <c r="I1099" s="4" t="str">
        <f>VLOOKUP(A1099,Effectif!B:J,6,0)</f>
        <v>Lise DE WITTE</v>
      </c>
      <c r="J1099" s="4" t="str">
        <f>VLOOKUP(A1099,Effectif!B:J,8,0)</f>
        <v>DECB</v>
      </c>
    </row>
    <row r="1100" spans="1:10" x14ac:dyDescent="0.25">
      <c r="A1100" s="4" t="s">
        <v>562</v>
      </c>
      <c r="B1100" s="4">
        <v>1034842594</v>
      </c>
      <c r="C1100" s="7">
        <v>45277.65902777778</v>
      </c>
      <c r="D1100" s="5" t="s">
        <v>7</v>
      </c>
      <c r="E1100" s="4" t="s">
        <v>1055</v>
      </c>
      <c r="F1100" s="4" t="s">
        <v>1064</v>
      </c>
      <c r="G1100" s="59">
        <v>165</v>
      </c>
      <c r="H1100" s="61">
        <v>6.8</v>
      </c>
      <c r="I1100" s="4" t="str">
        <f>VLOOKUP(A1100,Effectif!B:J,6,0)</f>
        <v>Lise DE WITTE</v>
      </c>
      <c r="J1100" s="4" t="str">
        <f>VLOOKUP(A1100,Effectif!B:J,8,0)</f>
        <v>DECB</v>
      </c>
    </row>
    <row r="1101" spans="1:10" x14ac:dyDescent="0.25">
      <c r="A1101" s="4" t="s">
        <v>577</v>
      </c>
      <c r="B1101" s="4">
        <v>1034864063</v>
      </c>
      <c r="C1101" s="7">
        <v>45277.568749999999</v>
      </c>
      <c r="D1101" s="5" t="s">
        <v>6</v>
      </c>
      <c r="E1101" s="4" t="s">
        <v>1055</v>
      </c>
      <c r="F1101" s="4" t="s">
        <v>1065</v>
      </c>
      <c r="G1101" s="59">
        <v>214</v>
      </c>
      <c r="H1101" s="61">
        <v>6.5</v>
      </c>
      <c r="I1101" s="4" t="str">
        <f>VLOOKUP(A1101,Effectif!B:J,6,0)</f>
        <v>Hugo MARCHAL</v>
      </c>
      <c r="J1101" s="4" t="str">
        <f>VLOOKUP(A1101,Effectif!B:J,8,0)</f>
        <v>DECB</v>
      </c>
    </row>
    <row r="1102" spans="1:10" x14ac:dyDescent="0.25">
      <c r="A1102" s="4" t="s">
        <v>582</v>
      </c>
      <c r="B1102" s="4">
        <v>1034858605</v>
      </c>
      <c r="C1102" s="7">
        <v>45277.693749999999</v>
      </c>
      <c r="D1102" s="5" t="s">
        <v>6</v>
      </c>
      <c r="E1102" s="4" t="s">
        <v>1055</v>
      </c>
      <c r="F1102" s="4" t="s">
        <v>1066</v>
      </c>
      <c r="G1102" s="59">
        <v>267</v>
      </c>
      <c r="H1102" s="61">
        <v>1.2</v>
      </c>
      <c r="I1102" s="4" t="str">
        <f>VLOOKUP(A1102,Effectif!B:J,6,0)</f>
        <v>Hugo MARCHAL</v>
      </c>
      <c r="J1102" s="4" t="str">
        <f>VLOOKUP(A1102,Effectif!B:J,8,0)</f>
        <v>DECB</v>
      </c>
    </row>
    <row r="1103" spans="1:10" x14ac:dyDescent="0.25">
      <c r="A1103" s="4" t="s">
        <v>537</v>
      </c>
      <c r="B1103" s="4">
        <v>1034851457</v>
      </c>
      <c r="C1103" s="7">
        <v>45277.465277777781</v>
      </c>
      <c r="D1103" s="5" t="s">
        <v>6</v>
      </c>
      <c r="E1103" s="4" t="s">
        <v>1055</v>
      </c>
      <c r="F1103" s="4" t="s">
        <v>1068</v>
      </c>
      <c r="G1103" s="59">
        <v>68.92</v>
      </c>
      <c r="H1103" s="61">
        <v>7</v>
      </c>
      <c r="I1103" s="4" t="str">
        <f>VLOOKUP(A1103,Effectif!B:J,6,0)</f>
        <v>Lise DE WITTE</v>
      </c>
      <c r="J1103" s="4" t="str">
        <f>VLOOKUP(A1103,Effectif!B:J,8,0)</f>
        <v>DECB</v>
      </c>
    </row>
    <row r="1104" spans="1:10" x14ac:dyDescent="0.25">
      <c r="A1104" s="4" t="s">
        <v>529</v>
      </c>
      <c r="B1104" s="4">
        <v>1034849476</v>
      </c>
      <c r="C1104" s="7">
        <v>45277.504861111112</v>
      </c>
      <c r="D1104" s="5" t="s">
        <v>6</v>
      </c>
      <c r="E1104" s="4" t="s">
        <v>1055</v>
      </c>
      <c r="F1104" s="4" t="s">
        <v>1070</v>
      </c>
      <c r="G1104" s="59">
        <v>195.49</v>
      </c>
      <c r="H1104" s="61">
        <v>4.8</v>
      </c>
      <c r="I1104" s="4" t="str">
        <f>VLOOKUP(A1104,Effectif!B:J,6,0)</f>
        <v>Lise DE WITTE</v>
      </c>
      <c r="J1104" s="4" t="str">
        <f>VLOOKUP(A1104,Effectif!B:J,8,0)</f>
        <v>DECB</v>
      </c>
    </row>
    <row r="1105" spans="1:10" x14ac:dyDescent="0.25">
      <c r="A1105" s="4" t="s">
        <v>537</v>
      </c>
      <c r="B1105" s="4">
        <v>1034848763</v>
      </c>
      <c r="C1105" s="7">
        <v>45277.47152777778</v>
      </c>
      <c r="D1105" s="5" t="s">
        <v>6</v>
      </c>
      <c r="E1105" s="4" t="s">
        <v>1055</v>
      </c>
      <c r="F1105" s="4" t="s">
        <v>1072</v>
      </c>
      <c r="G1105" s="59">
        <v>164.25</v>
      </c>
      <c r="H1105" s="61">
        <v>3</v>
      </c>
      <c r="I1105" s="4" t="str">
        <f>VLOOKUP(A1105,Effectif!B:J,6,0)</f>
        <v>Lise DE WITTE</v>
      </c>
      <c r="J1105" s="4" t="str">
        <f>VLOOKUP(A1105,Effectif!B:J,8,0)</f>
        <v>DECB</v>
      </c>
    </row>
    <row r="1106" spans="1:10" x14ac:dyDescent="0.25">
      <c r="A1106" s="4" t="s">
        <v>558</v>
      </c>
      <c r="B1106" s="4">
        <v>1034848194</v>
      </c>
      <c r="C1106" s="7">
        <v>45277.783333333333</v>
      </c>
      <c r="D1106" s="5" t="s">
        <v>7</v>
      </c>
      <c r="E1106" s="4" t="s">
        <v>1055</v>
      </c>
      <c r="F1106" s="4" t="s">
        <v>1073</v>
      </c>
      <c r="G1106" s="59">
        <v>327</v>
      </c>
      <c r="H1106" s="61">
        <v>2</v>
      </c>
      <c r="I1106" s="4" t="str">
        <f>VLOOKUP(A1106,Effectif!B:J,6,0)</f>
        <v>Lise DE WITTE</v>
      </c>
      <c r="J1106" s="4" t="str">
        <f>VLOOKUP(A1106,Effectif!B:J,8,0)</f>
        <v>DECB</v>
      </c>
    </row>
    <row r="1107" spans="1:10" x14ac:dyDescent="0.25">
      <c r="A1107" s="4" t="s">
        <v>588</v>
      </c>
      <c r="B1107" s="4">
        <v>1034845834</v>
      </c>
      <c r="C1107" s="7">
        <v>45277.705555555556</v>
      </c>
      <c r="D1107" s="5" t="s">
        <v>6</v>
      </c>
      <c r="E1107" s="4" t="s">
        <v>1055</v>
      </c>
      <c r="F1107" s="4" t="s">
        <v>1074</v>
      </c>
      <c r="G1107" s="59">
        <v>233</v>
      </c>
      <c r="H1107" s="61">
        <v>5.5</v>
      </c>
      <c r="I1107" s="4" t="str">
        <f>VLOOKUP(A1107,Effectif!B:J,6,0)</f>
        <v>Hugo MARCHAL</v>
      </c>
      <c r="J1107" s="4" t="str">
        <f>VLOOKUP(A1107,Effectif!B:J,8,0)</f>
        <v>DECB</v>
      </c>
    </row>
    <row r="1108" spans="1:10" x14ac:dyDescent="0.25">
      <c r="A1108" s="4" t="s">
        <v>575</v>
      </c>
      <c r="B1108" s="4">
        <v>1034844474</v>
      </c>
      <c r="C1108" s="7">
        <v>45277.602083333331</v>
      </c>
      <c r="D1108" s="5" t="s">
        <v>6</v>
      </c>
      <c r="E1108" s="4" t="s">
        <v>1055</v>
      </c>
      <c r="F1108" s="4" t="s">
        <v>1075</v>
      </c>
      <c r="G1108" s="59">
        <v>132</v>
      </c>
      <c r="H1108" s="61">
        <v>2</v>
      </c>
      <c r="I1108" s="4" t="str">
        <f>VLOOKUP(A1108,Effectif!B:J,6,0)</f>
        <v>Hugo MARCHAL</v>
      </c>
      <c r="J1108" s="4" t="str">
        <f>VLOOKUP(A1108,Effectif!B:J,8,0)</f>
        <v>DECB</v>
      </c>
    </row>
    <row r="1109" spans="1:10" x14ac:dyDescent="0.25">
      <c r="A1109" s="4" t="s">
        <v>573</v>
      </c>
      <c r="B1109" s="4">
        <v>1034862624</v>
      </c>
      <c r="C1109" s="7">
        <v>45277.713194444441</v>
      </c>
      <c r="D1109" s="5" t="s">
        <v>7</v>
      </c>
      <c r="E1109" s="4" t="s">
        <v>1055</v>
      </c>
      <c r="F1109" s="4" t="s">
        <v>1076</v>
      </c>
      <c r="G1109" s="59">
        <v>221</v>
      </c>
      <c r="H1109" s="61">
        <v>2.2999999999999998</v>
      </c>
      <c r="I1109" s="4" t="str">
        <f>VLOOKUP(A1109,Effectif!B:J,6,0)</f>
        <v>Hugo MARCHAL</v>
      </c>
      <c r="J1109" s="4" t="str">
        <f>VLOOKUP(A1109,Effectif!B:J,8,0)</f>
        <v>DECB</v>
      </c>
    </row>
    <row r="1110" spans="1:10" x14ac:dyDescent="0.25">
      <c r="A1110" s="4" t="s">
        <v>574</v>
      </c>
      <c r="B1110" s="4">
        <v>1034850494</v>
      </c>
      <c r="C1110" s="7">
        <v>45277.513888888891</v>
      </c>
      <c r="D1110" s="5" t="s">
        <v>6</v>
      </c>
      <c r="E1110" s="4" t="s">
        <v>1055</v>
      </c>
      <c r="F1110" s="4" t="s">
        <v>1077</v>
      </c>
      <c r="G1110" s="59">
        <v>68.680000000000007</v>
      </c>
      <c r="H1110" s="61">
        <v>2.4</v>
      </c>
      <c r="I1110" s="4" t="str">
        <f>VLOOKUP(A1110,Effectif!B:J,6,0)</f>
        <v>Hugo MARCHAL</v>
      </c>
      <c r="J1110" s="4" t="str">
        <f>VLOOKUP(A1110,Effectif!B:J,8,0)</f>
        <v>DECB</v>
      </c>
    </row>
    <row r="1111" spans="1:10" x14ac:dyDescent="0.25">
      <c r="A1111" s="4" t="s">
        <v>574</v>
      </c>
      <c r="B1111" s="4">
        <v>1034845202</v>
      </c>
      <c r="C1111" s="7">
        <v>45277.724305555559</v>
      </c>
      <c r="D1111" s="5" t="s">
        <v>6</v>
      </c>
      <c r="E1111" s="4" t="s">
        <v>1055</v>
      </c>
      <c r="F1111" s="4" t="s">
        <v>1078</v>
      </c>
      <c r="G1111" s="59">
        <v>88</v>
      </c>
      <c r="H1111" s="61">
        <v>2.5</v>
      </c>
      <c r="I1111" s="4" t="str">
        <f>VLOOKUP(A1111,Effectif!B:J,6,0)</f>
        <v>Hugo MARCHAL</v>
      </c>
      <c r="J1111" s="4" t="str">
        <f>VLOOKUP(A1111,Effectif!B:J,8,0)</f>
        <v>DECB</v>
      </c>
    </row>
    <row r="1112" spans="1:10" x14ac:dyDescent="0.25">
      <c r="A1112" s="4" t="s">
        <v>574</v>
      </c>
      <c r="B1112" s="4">
        <v>1034843228</v>
      </c>
      <c r="C1112" s="7">
        <v>45277.647222222222</v>
      </c>
      <c r="D1112" s="5" t="s">
        <v>6</v>
      </c>
      <c r="E1112" s="4" t="s">
        <v>1055</v>
      </c>
      <c r="F1112" s="4" t="s">
        <v>1080</v>
      </c>
      <c r="G1112" s="59">
        <v>96.62</v>
      </c>
      <c r="H1112" s="61">
        <v>2.5</v>
      </c>
      <c r="I1112" s="4" t="str">
        <f>VLOOKUP(A1112,Effectif!B:J,6,0)</f>
        <v>Hugo MARCHAL</v>
      </c>
      <c r="J1112" s="4" t="str">
        <f>VLOOKUP(A1112,Effectif!B:J,8,0)</f>
        <v>DECB</v>
      </c>
    </row>
    <row r="1113" spans="1:10" x14ac:dyDescent="0.25">
      <c r="A1113" s="4" t="s">
        <v>552</v>
      </c>
      <c r="B1113" s="4">
        <v>1034858890</v>
      </c>
      <c r="C1113" s="7">
        <v>45277.710416666669</v>
      </c>
      <c r="D1113" s="5" t="s">
        <v>6</v>
      </c>
      <c r="E1113" s="4" t="s">
        <v>1055</v>
      </c>
      <c r="F1113" s="4" t="s">
        <v>1054</v>
      </c>
      <c r="G1113" s="59">
        <v>37.31</v>
      </c>
      <c r="H1113" s="61">
        <v>3</v>
      </c>
      <c r="I1113" s="4" t="str">
        <f>VLOOKUP(A1113,Effectif!B:J,6,0)</f>
        <v>Lise DE WITTE</v>
      </c>
      <c r="J1113" s="4" t="str">
        <f>VLOOKUP(A1113,Effectif!B:J,8,0)</f>
        <v>DECB</v>
      </c>
    </row>
    <row r="1114" spans="1:10" x14ac:dyDescent="0.25">
      <c r="A1114" s="4" t="s">
        <v>557</v>
      </c>
      <c r="B1114" s="4">
        <v>1034859684</v>
      </c>
      <c r="C1114" s="7">
        <v>45277.677777777775</v>
      </c>
      <c r="D1114" s="5" t="s">
        <v>6</v>
      </c>
      <c r="E1114" s="4" t="s">
        <v>1055</v>
      </c>
      <c r="F1114" s="4" t="s">
        <v>1057</v>
      </c>
      <c r="G1114" s="59">
        <v>120</v>
      </c>
      <c r="H1114" s="61">
        <v>6.4</v>
      </c>
      <c r="I1114" s="4" t="str">
        <f>VLOOKUP(A1114,Effectif!B:J,6,0)</f>
        <v>Lise DE WITTE</v>
      </c>
      <c r="J1114" s="4" t="str">
        <f>VLOOKUP(A1114,Effectif!B:J,8,0)</f>
        <v>DECB</v>
      </c>
    </row>
    <row r="1115" spans="1:10" x14ac:dyDescent="0.25">
      <c r="A1115" s="4" t="s">
        <v>555</v>
      </c>
      <c r="B1115" s="4">
        <v>1034842028</v>
      </c>
      <c r="C1115" s="7">
        <v>45277.517361111109</v>
      </c>
      <c r="D1115" s="5" t="s">
        <v>6</v>
      </c>
      <c r="E1115" s="4" t="s">
        <v>1055</v>
      </c>
      <c r="F1115" s="4" t="s">
        <v>1059</v>
      </c>
      <c r="G1115" s="59">
        <v>141.74</v>
      </c>
      <c r="H1115" s="61">
        <v>6.7</v>
      </c>
      <c r="I1115" s="4" t="str">
        <f>VLOOKUP(A1115,Effectif!B:J,6,0)</f>
        <v>Lise DE WITTE</v>
      </c>
      <c r="J1115" s="4" t="str">
        <f>VLOOKUP(A1115,Effectif!B:J,8,0)</f>
        <v>DECB</v>
      </c>
    </row>
    <row r="1116" spans="1:10" x14ac:dyDescent="0.25">
      <c r="A1116" s="4" t="s">
        <v>572</v>
      </c>
      <c r="B1116" s="4">
        <v>1034847198</v>
      </c>
      <c r="C1116" s="7">
        <v>45277.779861111114</v>
      </c>
      <c r="D1116" s="5" t="s">
        <v>6</v>
      </c>
      <c r="E1116" s="4" t="s">
        <v>1055</v>
      </c>
      <c r="F1116" s="4" t="s">
        <v>1061</v>
      </c>
      <c r="G1116" s="59">
        <v>346</v>
      </c>
      <c r="H1116" s="61">
        <v>5.2</v>
      </c>
      <c r="I1116" s="4" t="str">
        <f>VLOOKUP(A1116,Effectif!B:J,6,0)</f>
        <v>Lise DE WITTE</v>
      </c>
      <c r="J1116" s="4" t="str">
        <f>VLOOKUP(A1116,Effectif!B:J,8,0)</f>
        <v>DECB</v>
      </c>
    </row>
    <row r="1117" spans="1:10" x14ac:dyDescent="0.25">
      <c r="A1117" s="4" t="s">
        <v>588</v>
      </c>
      <c r="B1117" s="4">
        <v>1034863404</v>
      </c>
      <c r="C1117" s="7">
        <v>45277.606249999997</v>
      </c>
      <c r="D1117" s="5" t="s">
        <v>6</v>
      </c>
      <c r="E1117" s="4" t="s">
        <v>1055</v>
      </c>
      <c r="F1117" s="4" t="s">
        <v>1062</v>
      </c>
      <c r="G1117" s="59">
        <v>272</v>
      </c>
      <c r="H1117" s="61">
        <v>2.2999999999999998</v>
      </c>
      <c r="I1117" s="4" t="str">
        <f>VLOOKUP(A1117,Effectif!B:J,6,0)</f>
        <v>Hugo MARCHAL</v>
      </c>
      <c r="J1117" s="4" t="str">
        <f>VLOOKUP(A1117,Effectif!B:J,8,0)</f>
        <v>DECB</v>
      </c>
    </row>
    <row r="1118" spans="1:10" x14ac:dyDescent="0.25">
      <c r="A1118" s="4" t="s">
        <v>531</v>
      </c>
      <c r="B1118" s="4">
        <v>1034842715</v>
      </c>
      <c r="C1118" s="7">
        <v>45277.62777777778</v>
      </c>
      <c r="D1118" s="5" t="s">
        <v>6</v>
      </c>
      <c r="E1118" s="4" t="s">
        <v>1055</v>
      </c>
      <c r="F1118" s="4" t="s">
        <v>1063</v>
      </c>
      <c r="G1118" s="59">
        <v>105</v>
      </c>
      <c r="H1118" s="61">
        <v>4.4000000000000004</v>
      </c>
      <c r="I1118" s="4" t="str">
        <f>VLOOKUP(A1118,Effectif!B:J,6,0)</f>
        <v>Lise DE WITTE</v>
      </c>
      <c r="J1118" s="4" t="str">
        <f>VLOOKUP(A1118,Effectif!B:J,8,0)</f>
        <v>DECB</v>
      </c>
    </row>
    <row r="1119" spans="1:10" x14ac:dyDescent="0.25">
      <c r="A1119" s="4" t="s">
        <v>555</v>
      </c>
      <c r="B1119" s="4">
        <v>1034858271</v>
      </c>
      <c r="C1119" s="7">
        <v>45277.570138888892</v>
      </c>
      <c r="D1119" s="5" t="s">
        <v>6</v>
      </c>
      <c r="E1119" s="4" t="s">
        <v>1055</v>
      </c>
      <c r="F1119" s="4" t="s">
        <v>1064</v>
      </c>
      <c r="G1119" s="59">
        <v>120</v>
      </c>
      <c r="H1119" s="61">
        <v>2</v>
      </c>
      <c r="I1119" s="4" t="str">
        <f>VLOOKUP(A1119,Effectif!B:J,6,0)</f>
        <v>Lise DE WITTE</v>
      </c>
      <c r="J1119" s="4" t="str">
        <f>VLOOKUP(A1119,Effectif!B:J,8,0)</f>
        <v>DECB</v>
      </c>
    </row>
    <row r="1120" spans="1:10" x14ac:dyDescent="0.25">
      <c r="A1120" s="4" t="s">
        <v>538</v>
      </c>
      <c r="B1120" s="4">
        <v>1034868303</v>
      </c>
      <c r="C1120" s="7">
        <v>45277.71597222222</v>
      </c>
      <c r="D1120" s="5" t="s">
        <v>6</v>
      </c>
      <c r="E1120" s="4" t="s">
        <v>1055</v>
      </c>
      <c r="F1120" s="4" t="s">
        <v>1065</v>
      </c>
      <c r="G1120" s="59">
        <v>386.89</v>
      </c>
      <c r="H1120" s="61">
        <v>4.9000000000000004</v>
      </c>
      <c r="I1120" s="4" t="str">
        <f>VLOOKUP(A1120,Effectif!B:J,6,0)</f>
        <v>Lise DE WITTE</v>
      </c>
      <c r="J1120" s="4" t="str">
        <f>VLOOKUP(A1120,Effectif!B:J,8,0)</f>
        <v>DECB</v>
      </c>
    </row>
    <row r="1121" spans="1:10" x14ac:dyDescent="0.25">
      <c r="A1121" s="4" t="s">
        <v>582</v>
      </c>
      <c r="B1121" s="4">
        <v>1034843540</v>
      </c>
      <c r="C1121" s="7">
        <v>45277.782638888886</v>
      </c>
      <c r="D1121" s="5" t="s">
        <v>6</v>
      </c>
      <c r="E1121" s="4" t="s">
        <v>1055</v>
      </c>
      <c r="F1121" s="4" t="s">
        <v>1066</v>
      </c>
      <c r="G1121" s="59">
        <v>144.96</v>
      </c>
      <c r="H1121" s="61">
        <v>7</v>
      </c>
      <c r="I1121" s="4" t="str">
        <f>VLOOKUP(A1121,Effectif!B:J,6,0)</f>
        <v>Hugo MARCHAL</v>
      </c>
      <c r="J1121" s="4" t="str">
        <f>VLOOKUP(A1121,Effectif!B:J,8,0)</f>
        <v>DECB</v>
      </c>
    </row>
    <row r="1122" spans="1:10" x14ac:dyDescent="0.25">
      <c r="A1122" s="4" t="s">
        <v>529</v>
      </c>
      <c r="B1122" s="4">
        <v>1034850209</v>
      </c>
      <c r="C1122" s="7">
        <v>45277.55972222222</v>
      </c>
      <c r="D1122" s="5" t="s">
        <v>6</v>
      </c>
      <c r="E1122" s="4" t="s">
        <v>1055</v>
      </c>
      <c r="F1122" s="4" t="s">
        <v>1068</v>
      </c>
      <c r="G1122" s="59">
        <v>101.16</v>
      </c>
      <c r="H1122" s="61">
        <v>2.9</v>
      </c>
      <c r="I1122" s="4" t="str">
        <f>VLOOKUP(A1122,Effectif!B:J,6,0)</f>
        <v>Lise DE WITTE</v>
      </c>
      <c r="J1122" s="4" t="str">
        <f>VLOOKUP(A1122,Effectif!B:J,8,0)</f>
        <v>DECB</v>
      </c>
    </row>
    <row r="1123" spans="1:10" x14ac:dyDescent="0.25">
      <c r="A1123" s="4" t="s">
        <v>529</v>
      </c>
      <c r="B1123" s="4">
        <v>1034850855</v>
      </c>
      <c r="C1123" s="7">
        <v>45277.59652777778</v>
      </c>
      <c r="D1123" s="5" t="s">
        <v>6</v>
      </c>
      <c r="E1123" s="4" t="s">
        <v>1055</v>
      </c>
      <c r="F1123" s="4" t="s">
        <v>1070</v>
      </c>
      <c r="G1123" s="59">
        <v>65</v>
      </c>
      <c r="H1123" s="61">
        <v>5.8</v>
      </c>
      <c r="I1123" s="4" t="str">
        <f>VLOOKUP(A1123,Effectif!B:J,6,0)</f>
        <v>Lise DE WITTE</v>
      </c>
      <c r="J1123" s="4" t="str">
        <f>VLOOKUP(A1123,Effectif!B:J,8,0)</f>
        <v>DECB</v>
      </c>
    </row>
    <row r="1124" spans="1:10" x14ac:dyDescent="0.25">
      <c r="A1124" s="4" t="s">
        <v>556</v>
      </c>
      <c r="B1124" s="4">
        <v>1034861236</v>
      </c>
      <c r="C1124" s="7">
        <v>45277.640972222223</v>
      </c>
      <c r="D1124" s="5" t="s">
        <v>6</v>
      </c>
      <c r="E1124" s="4" t="s">
        <v>1055</v>
      </c>
      <c r="F1124" s="4" t="s">
        <v>1072</v>
      </c>
      <c r="G1124" s="59">
        <v>107</v>
      </c>
      <c r="H1124" s="61">
        <v>6.9</v>
      </c>
      <c r="I1124" s="4" t="str">
        <f>VLOOKUP(A1124,Effectif!B:J,6,0)</f>
        <v>Lise DE WITTE</v>
      </c>
      <c r="J1124" s="4" t="str">
        <f>VLOOKUP(A1124,Effectif!B:J,8,0)</f>
        <v>DECB</v>
      </c>
    </row>
    <row r="1125" spans="1:10" x14ac:dyDescent="0.25">
      <c r="A1125" s="4" t="s">
        <v>582</v>
      </c>
      <c r="B1125" s="4">
        <v>1034862102</v>
      </c>
      <c r="C1125" s="7">
        <v>45277.441666666666</v>
      </c>
      <c r="D1125" s="5" t="s">
        <v>6</v>
      </c>
      <c r="E1125" s="4" t="s">
        <v>1055</v>
      </c>
      <c r="F1125" s="4" t="s">
        <v>1073</v>
      </c>
      <c r="G1125" s="59">
        <v>148.81</v>
      </c>
      <c r="H1125" s="61">
        <v>5.5</v>
      </c>
      <c r="I1125" s="4" t="str">
        <f>VLOOKUP(A1125,Effectif!B:J,6,0)</f>
        <v>Hugo MARCHAL</v>
      </c>
      <c r="J1125" s="4" t="str">
        <f>VLOOKUP(A1125,Effectif!B:J,8,0)</f>
        <v>DECB</v>
      </c>
    </row>
    <row r="1126" spans="1:10" x14ac:dyDescent="0.25">
      <c r="A1126" s="4" t="s">
        <v>555</v>
      </c>
      <c r="B1126" s="4">
        <v>1034847168</v>
      </c>
      <c r="C1126" s="7">
        <v>45277.671527777777</v>
      </c>
      <c r="D1126" s="5" t="s">
        <v>6</v>
      </c>
      <c r="E1126" s="4" t="s">
        <v>1055</v>
      </c>
      <c r="F1126" s="4" t="s">
        <v>1074</v>
      </c>
      <c r="G1126" s="59">
        <v>62.33</v>
      </c>
      <c r="H1126" s="61">
        <v>5.8</v>
      </c>
      <c r="I1126" s="4" t="str">
        <f>VLOOKUP(A1126,Effectif!B:J,6,0)</f>
        <v>Lise DE WITTE</v>
      </c>
      <c r="J1126" s="4" t="str">
        <f>VLOOKUP(A1126,Effectif!B:J,8,0)</f>
        <v>DECB</v>
      </c>
    </row>
    <row r="1127" spans="1:10" x14ac:dyDescent="0.25">
      <c r="A1127" s="4" t="s">
        <v>555</v>
      </c>
      <c r="B1127" s="4">
        <v>1034848741</v>
      </c>
      <c r="C1127" s="7">
        <v>45277.455555555556</v>
      </c>
      <c r="D1127" s="5" t="s">
        <v>6</v>
      </c>
      <c r="E1127" s="4" t="s">
        <v>1055</v>
      </c>
      <c r="F1127" s="4" t="s">
        <v>1075</v>
      </c>
      <c r="G1127" s="59">
        <v>139</v>
      </c>
      <c r="H1127" s="61">
        <v>3</v>
      </c>
      <c r="I1127" s="4" t="str">
        <f>VLOOKUP(A1127,Effectif!B:J,6,0)</f>
        <v>Lise DE WITTE</v>
      </c>
      <c r="J1127" s="4" t="str">
        <f>VLOOKUP(A1127,Effectif!B:J,8,0)</f>
        <v>DECB</v>
      </c>
    </row>
    <row r="1128" spans="1:10" x14ac:dyDescent="0.25">
      <c r="A1128" s="4" t="s">
        <v>530</v>
      </c>
      <c r="B1128" s="4">
        <v>1034848055</v>
      </c>
      <c r="C1128" s="7">
        <v>45277.713888888888</v>
      </c>
      <c r="D1128" s="5" t="s">
        <v>6</v>
      </c>
      <c r="E1128" s="4" t="s">
        <v>1055</v>
      </c>
      <c r="F1128" s="4" t="s">
        <v>1076</v>
      </c>
      <c r="G1128" s="59">
        <v>201.74</v>
      </c>
      <c r="H1128" s="61">
        <v>4.7</v>
      </c>
      <c r="I1128" s="4" t="str">
        <f>VLOOKUP(A1128,Effectif!B:J,6,0)</f>
        <v>Lise DE WITTE</v>
      </c>
      <c r="J1128" s="4" t="str">
        <f>VLOOKUP(A1128,Effectif!B:J,8,0)</f>
        <v>DECB</v>
      </c>
    </row>
    <row r="1129" spans="1:10" x14ac:dyDescent="0.25">
      <c r="A1129" s="4" t="s">
        <v>544</v>
      </c>
      <c r="B1129" s="4">
        <v>1034849746</v>
      </c>
      <c r="C1129" s="7">
        <v>45277.506944444445</v>
      </c>
      <c r="D1129" s="5" t="s">
        <v>6</v>
      </c>
      <c r="E1129" s="4" t="s">
        <v>1055</v>
      </c>
      <c r="F1129" s="4" t="s">
        <v>1077</v>
      </c>
      <c r="G1129" s="59">
        <v>56.54</v>
      </c>
      <c r="H1129" s="61">
        <v>3</v>
      </c>
      <c r="I1129" s="4" t="str">
        <f>VLOOKUP(A1129,Effectif!B:J,6,0)</f>
        <v>Lise DE WITTE</v>
      </c>
      <c r="J1129" s="4" t="str">
        <f>VLOOKUP(A1129,Effectif!B:J,8,0)</f>
        <v>DECB</v>
      </c>
    </row>
    <row r="1130" spans="1:10" x14ac:dyDescent="0.25">
      <c r="A1130" s="4" t="s">
        <v>554</v>
      </c>
      <c r="B1130" s="4">
        <v>1034865398</v>
      </c>
      <c r="C1130" s="7">
        <v>45277.449305555558</v>
      </c>
      <c r="D1130" s="5" t="s">
        <v>6</v>
      </c>
      <c r="E1130" s="4" t="s">
        <v>1055</v>
      </c>
      <c r="F1130" s="4" t="s">
        <v>1078</v>
      </c>
      <c r="G1130" s="59">
        <v>140</v>
      </c>
      <c r="H1130" s="61">
        <v>3.7</v>
      </c>
      <c r="I1130" s="4" t="str">
        <f>VLOOKUP(A1130,Effectif!B:J,6,0)</f>
        <v>Lise DE WITTE</v>
      </c>
      <c r="J1130" s="4" t="str">
        <f>VLOOKUP(A1130,Effectif!B:J,8,0)</f>
        <v>DECB</v>
      </c>
    </row>
    <row r="1131" spans="1:10" x14ac:dyDescent="0.25">
      <c r="A1131" s="4" t="s">
        <v>572</v>
      </c>
      <c r="B1131" s="4">
        <v>1034854103</v>
      </c>
      <c r="C1131" s="7">
        <v>45277.637499999997</v>
      </c>
      <c r="D1131" s="5" t="s">
        <v>6</v>
      </c>
      <c r="E1131" s="4" t="s">
        <v>1055</v>
      </c>
      <c r="F1131" s="4" t="s">
        <v>1079</v>
      </c>
      <c r="G1131" s="59">
        <v>204</v>
      </c>
      <c r="H1131" s="61">
        <v>6.8</v>
      </c>
      <c r="I1131" s="4" t="str">
        <f>VLOOKUP(A1131,Effectif!B:J,6,0)</f>
        <v>Lise DE WITTE</v>
      </c>
      <c r="J1131" s="4" t="str">
        <f>VLOOKUP(A1131,Effectif!B:J,8,0)</f>
        <v>DECB</v>
      </c>
    </row>
    <row r="1132" spans="1:10" x14ac:dyDescent="0.25">
      <c r="A1132" s="4" t="s">
        <v>572</v>
      </c>
      <c r="B1132" s="4">
        <v>1034850061</v>
      </c>
      <c r="C1132" s="7">
        <v>45277.760416666664</v>
      </c>
      <c r="D1132" s="5" t="s">
        <v>6</v>
      </c>
      <c r="E1132" s="4" t="s">
        <v>1055</v>
      </c>
      <c r="F1132" s="4" t="s">
        <v>1080</v>
      </c>
      <c r="G1132" s="59">
        <v>237.95</v>
      </c>
      <c r="H1132" s="61">
        <v>6.5</v>
      </c>
      <c r="I1132" s="4" t="str">
        <f>VLOOKUP(A1132,Effectif!B:J,6,0)</f>
        <v>Lise DE WITTE</v>
      </c>
      <c r="J1132" s="4" t="str">
        <f>VLOOKUP(A1132,Effectif!B:J,8,0)</f>
        <v>DECB</v>
      </c>
    </row>
    <row r="1133" spans="1:10" x14ac:dyDescent="0.25">
      <c r="A1133" s="4" t="s">
        <v>544</v>
      </c>
      <c r="B1133" s="4">
        <v>1034849434</v>
      </c>
      <c r="C1133" s="7">
        <v>45277.668749999997</v>
      </c>
      <c r="D1133" s="5" t="s">
        <v>6</v>
      </c>
      <c r="E1133" s="4" t="s">
        <v>1055</v>
      </c>
      <c r="F1133" s="4" t="s">
        <v>1054</v>
      </c>
      <c r="G1133" s="59">
        <v>181.3</v>
      </c>
      <c r="H1133" s="61">
        <v>1.2</v>
      </c>
      <c r="I1133" s="4" t="str">
        <f>VLOOKUP(A1133,Effectif!B:J,6,0)</f>
        <v>Lise DE WITTE</v>
      </c>
      <c r="J1133" s="4" t="str">
        <f>VLOOKUP(A1133,Effectif!B:J,8,0)</f>
        <v>DECB</v>
      </c>
    </row>
    <row r="1134" spans="1:10" x14ac:dyDescent="0.25">
      <c r="A1134" s="4" t="s">
        <v>562</v>
      </c>
      <c r="B1134" s="4">
        <v>1034864972</v>
      </c>
      <c r="C1134" s="7">
        <v>45277.434027777781</v>
      </c>
      <c r="D1134" s="5" t="s">
        <v>6</v>
      </c>
      <c r="E1134" s="4" t="s">
        <v>1055</v>
      </c>
      <c r="F1134" s="4" t="s">
        <v>1057</v>
      </c>
      <c r="G1134" s="59">
        <v>117</v>
      </c>
      <c r="H1134" s="61">
        <v>7</v>
      </c>
      <c r="I1134" s="4" t="str">
        <f>VLOOKUP(A1134,Effectif!B:J,6,0)</f>
        <v>Lise DE WITTE</v>
      </c>
      <c r="J1134" s="4" t="str">
        <f>VLOOKUP(A1134,Effectif!B:J,8,0)</f>
        <v>DECB</v>
      </c>
    </row>
    <row r="1135" spans="1:10" x14ac:dyDescent="0.25">
      <c r="A1135" s="4" t="s">
        <v>582</v>
      </c>
      <c r="B1135" s="4">
        <v>1034850863</v>
      </c>
      <c r="C1135" s="7">
        <v>45277.432638888888</v>
      </c>
      <c r="D1135" s="5" t="s">
        <v>7</v>
      </c>
      <c r="E1135" s="4" t="s">
        <v>1055</v>
      </c>
      <c r="F1135" s="4" t="s">
        <v>1059</v>
      </c>
      <c r="G1135" s="59">
        <v>438</v>
      </c>
      <c r="H1135" s="61">
        <v>4.8</v>
      </c>
      <c r="I1135" s="4" t="str">
        <f>VLOOKUP(A1135,Effectif!B:J,6,0)</f>
        <v>Hugo MARCHAL</v>
      </c>
      <c r="J1135" s="4" t="str">
        <f>VLOOKUP(A1135,Effectif!B:J,8,0)</f>
        <v>DECB</v>
      </c>
    </row>
    <row r="1136" spans="1:10" x14ac:dyDescent="0.25">
      <c r="A1136" s="4" t="s">
        <v>530</v>
      </c>
      <c r="B1136" s="4">
        <v>1034846244</v>
      </c>
      <c r="C1136" s="7">
        <v>45277.482638888891</v>
      </c>
      <c r="D1136" s="5" t="s">
        <v>6</v>
      </c>
      <c r="E1136" s="4" t="s">
        <v>1055</v>
      </c>
      <c r="F1136" s="4" t="s">
        <v>1061</v>
      </c>
      <c r="G1136" s="59">
        <v>137</v>
      </c>
      <c r="H1136" s="61">
        <v>3</v>
      </c>
      <c r="I1136" s="4" t="str">
        <f>VLOOKUP(A1136,Effectif!B:J,6,0)</f>
        <v>Lise DE WITTE</v>
      </c>
      <c r="J1136" s="4" t="str">
        <f>VLOOKUP(A1136,Effectif!B:J,8,0)</f>
        <v>DECB</v>
      </c>
    </row>
    <row r="1137" spans="1:10" x14ac:dyDescent="0.25">
      <c r="A1137" s="4" t="s">
        <v>537</v>
      </c>
      <c r="B1137" s="4">
        <v>1034864049</v>
      </c>
      <c r="C1137" s="7">
        <v>45277.557638888888</v>
      </c>
      <c r="D1137" s="5" t="s">
        <v>6</v>
      </c>
      <c r="E1137" s="4" t="s">
        <v>1055</v>
      </c>
      <c r="F1137" s="4" t="s">
        <v>1062</v>
      </c>
      <c r="G1137" s="59">
        <v>286</v>
      </c>
      <c r="H1137" s="61">
        <v>2</v>
      </c>
      <c r="I1137" s="4" t="str">
        <f>VLOOKUP(A1137,Effectif!B:J,6,0)</f>
        <v>Lise DE WITTE</v>
      </c>
      <c r="J1137" s="4" t="str">
        <f>VLOOKUP(A1137,Effectif!B:J,8,0)</f>
        <v>DECB</v>
      </c>
    </row>
    <row r="1138" spans="1:10" x14ac:dyDescent="0.25">
      <c r="A1138" s="4" t="s">
        <v>531</v>
      </c>
      <c r="B1138" s="4">
        <v>1034850385</v>
      </c>
      <c r="C1138" s="7">
        <v>45277.681250000001</v>
      </c>
      <c r="D1138" s="5" t="s">
        <v>6</v>
      </c>
      <c r="E1138" s="4" t="s">
        <v>1055</v>
      </c>
      <c r="F1138" s="4" t="s">
        <v>1063</v>
      </c>
      <c r="G1138" s="59">
        <v>131</v>
      </c>
      <c r="H1138" s="61">
        <v>5.5</v>
      </c>
      <c r="I1138" s="4" t="str">
        <f>VLOOKUP(A1138,Effectif!B:J,6,0)</f>
        <v>Lise DE WITTE</v>
      </c>
      <c r="J1138" s="4" t="str">
        <f>VLOOKUP(A1138,Effectif!B:J,8,0)</f>
        <v>DECB</v>
      </c>
    </row>
    <row r="1139" spans="1:10" x14ac:dyDescent="0.25">
      <c r="A1139" s="4" t="s">
        <v>575</v>
      </c>
      <c r="B1139" s="4">
        <v>1034863663</v>
      </c>
      <c r="C1139" s="7">
        <v>45277.702777777777</v>
      </c>
      <c r="D1139" s="5" t="s">
        <v>6</v>
      </c>
      <c r="E1139" s="4" t="s">
        <v>1055</v>
      </c>
      <c r="F1139" s="4" t="s">
        <v>1064</v>
      </c>
      <c r="G1139" s="59">
        <v>188</v>
      </c>
      <c r="H1139" s="61">
        <v>2</v>
      </c>
      <c r="I1139" s="4" t="str">
        <f>VLOOKUP(A1139,Effectif!B:J,6,0)</f>
        <v>Hugo MARCHAL</v>
      </c>
      <c r="J1139" s="4" t="str">
        <f>VLOOKUP(A1139,Effectif!B:J,8,0)</f>
        <v>DECB</v>
      </c>
    </row>
    <row r="1140" spans="1:10" x14ac:dyDescent="0.25">
      <c r="A1140" s="4" t="s">
        <v>552</v>
      </c>
      <c r="B1140" s="4">
        <v>1034844608</v>
      </c>
      <c r="C1140" s="7">
        <v>45277.763194444444</v>
      </c>
      <c r="D1140" s="5" t="s">
        <v>6</v>
      </c>
      <c r="E1140" s="4" t="s">
        <v>1055</v>
      </c>
      <c r="F1140" s="4" t="s">
        <v>1065</v>
      </c>
      <c r="G1140" s="59">
        <v>133.18</v>
      </c>
      <c r="H1140" s="61">
        <v>2.2999999999999998</v>
      </c>
      <c r="I1140" s="4" t="str">
        <f>VLOOKUP(A1140,Effectif!B:J,6,0)</f>
        <v>Lise DE WITTE</v>
      </c>
      <c r="J1140" s="4" t="str">
        <f>VLOOKUP(A1140,Effectif!B:J,8,0)</f>
        <v>DECB</v>
      </c>
    </row>
    <row r="1141" spans="1:10" x14ac:dyDescent="0.25">
      <c r="A1141" s="4" t="s">
        <v>572</v>
      </c>
      <c r="B1141" s="4">
        <v>1034866112</v>
      </c>
      <c r="C1141" s="7">
        <v>45277.730555555558</v>
      </c>
      <c r="D1141" s="5" t="s">
        <v>6</v>
      </c>
      <c r="E1141" s="4" t="s">
        <v>1055</v>
      </c>
      <c r="F1141" s="4" t="s">
        <v>1066</v>
      </c>
      <c r="G1141" s="59">
        <v>181</v>
      </c>
      <c r="H1141" s="61">
        <v>2.4</v>
      </c>
      <c r="I1141" s="4" t="str">
        <f>VLOOKUP(A1141,Effectif!B:J,6,0)</f>
        <v>Lise DE WITTE</v>
      </c>
      <c r="J1141" s="4" t="str">
        <f>VLOOKUP(A1141,Effectif!B:J,8,0)</f>
        <v>DECB</v>
      </c>
    </row>
    <row r="1142" spans="1:10" x14ac:dyDescent="0.25">
      <c r="A1142" s="4" t="s">
        <v>529</v>
      </c>
      <c r="B1142" s="4">
        <v>1034850241</v>
      </c>
      <c r="C1142" s="7">
        <v>45277.595833333333</v>
      </c>
      <c r="D1142" s="5" t="s">
        <v>6</v>
      </c>
      <c r="E1142" s="4" t="s">
        <v>1055</v>
      </c>
      <c r="F1142" s="4" t="s">
        <v>1068</v>
      </c>
      <c r="G1142" s="59">
        <v>68</v>
      </c>
      <c r="H1142" s="61">
        <v>2.5</v>
      </c>
      <c r="I1142" s="4" t="str">
        <f>VLOOKUP(A1142,Effectif!B:J,6,0)</f>
        <v>Lise DE WITTE</v>
      </c>
      <c r="J1142" s="4" t="str">
        <f>VLOOKUP(A1142,Effectif!B:J,8,0)</f>
        <v>DECB</v>
      </c>
    </row>
    <row r="1143" spans="1:10" x14ac:dyDescent="0.25">
      <c r="A1143" s="4" t="s">
        <v>572</v>
      </c>
      <c r="B1143" s="4">
        <v>1034859679</v>
      </c>
      <c r="C1143" s="7">
        <v>45277.515972222223</v>
      </c>
      <c r="D1143" s="5" t="s">
        <v>6</v>
      </c>
      <c r="E1143" s="4" t="s">
        <v>1055</v>
      </c>
      <c r="F1143" s="4" t="s">
        <v>1070</v>
      </c>
      <c r="G1143" s="59">
        <v>136.13999999999999</v>
      </c>
      <c r="H1143" s="61">
        <v>2.6</v>
      </c>
      <c r="I1143" s="4" t="str">
        <f>VLOOKUP(A1143,Effectif!B:J,6,0)</f>
        <v>Lise DE WITTE</v>
      </c>
      <c r="J1143" s="4" t="str">
        <f>VLOOKUP(A1143,Effectif!B:J,8,0)</f>
        <v>DECB</v>
      </c>
    </row>
    <row r="1144" spans="1:10" x14ac:dyDescent="0.25">
      <c r="A1144" s="4" t="s">
        <v>555</v>
      </c>
      <c r="B1144" s="4">
        <v>1034842748</v>
      </c>
      <c r="C1144" s="7">
        <v>45277.724999999999</v>
      </c>
      <c r="D1144" s="5" t="s">
        <v>6</v>
      </c>
      <c r="E1144" s="4" t="s">
        <v>1055</v>
      </c>
      <c r="F1144" s="4" t="s">
        <v>1072</v>
      </c>
      <c r="G1144" s="59">
        <v>115.18</v>
      </c>
      <c r="H1144" s="61">
        <v>2.5</v>
      </c>
      <c r="I1144" s="4" t="str">
        <f>VLOOKUP(A1144,Effectif!B:J,6,0)</f>
        <v>Lise DE WITTE</v>
      </c>
      <c r="J1144" s="4" t="str">
        <f>VLOOKUP(A1144,Effectif!B:J,8,0)</f>
        <v>DECB</v>
      </c>
    </row>
    <row r="1145" spans="1:10" x14ac:dyDescent="0.25">
      <c r="A1145" s="4" t="s">
        <v>530</v>
      </c>
      <c r="B1145" s="4">
        <v>1034867944</v>
      </c>
      <c r="C1145" s="7">
        <v>45277.695138888892</v>
      </c>
      <c r="D1145" s="5" t="s">
        <v>6</v>
      </c>
      <c r="E1145" s="4" t="s">
        <v>1055</v>
      </c>
      <c r="F1145" s="4" t="s">
        <v>1073</v>
      </c>
      <c r="G1145" s="59">
        <v>243</v>
      </c>
      <c r="H1145" s="61">
        <v>3</v>
      </c>
      <c r="I1145" s="4" t="str">
        <f>VLOOKUP(A1145,Effectif!B:J,6,0)</f>
        <v>Lise DE WITTE</v>
      </c>
      <c r="J1145" s="4" t="str">
        <f>VLOOKUP(A1145,Effectif!B:J,8,0)</f>
        <v>DECB</v>
      </c>
    </row>
    <row r="1146" spans="1:10" x14ac:dyDescent="0.25">
      <c r="A1146" s="4" t="s">
        <v>538</v>
      </c>
      <c r="B1146" s="4">
        <v>1034852812</v>
      </c>
      <c r="C1146" s="7">
        <v>45277.704861111109</v>
      </c>
      <c r="D1146" s="5" t="s">
        <v>6</v>
      </c>
      <c r="E1146" s="4" t="s">
        <v>1055</v>
      </c>
      <c r="F1146" s="4" t="s">
        <v>1074</v>
      </c>
      <c r="G1146" s="59">
        <v>132</v>
      </c>
      <c r="H1146" s="61">
        <v>6.4</v>
      </c>
      <c r="I1146" s="4" t="str">
        <f>VLOOKUP(A1146,Effectif!B:J,6,0)</f>
        <v>Lise DE WITTE</v>
      </c>
      <c r="J1146" s="4" t="str">
        <f>VLOOKUP(A1146,Effectif!B:J,8,0)</f>
        <v>DECB</v>
      </c>
    </row>
    <row r="1147" spans="1:10" x14ac:dyDescent="0.25">
      <c r="A1147" s="4" t="s">
        <v>530</v>
      </c>
      <c r="B1147" s="4">
        <v>1034853324</v>
      </c>
      <c r="C1147" s="7">
        <v>45277.578472222223</v>
      </c>
      <c r="D1147" s="5" t="s">
        <v>6</v>
      </c>
      <c r="E1147" s="4" t="s">
        <v>1055</v>
      </c>
      <c r="F1147" s="4" t="s">
        <v>1075</v>
      </c>
      <c r="G1147" s="59">
        <v>223</v>
      </c>
      <c r="H1147" s="61">
        <v>6.7</v>
      </c>
      <c r="I1147" s="4" t="str">
        <f>VLOOKUP(A1147,Effectif!B:J,6,0)</f>
        <v>Lise DE WITTE</v>
      </c>
      <c r="J1147" s="4" t="str">
        <f>VLOOKUP(A1147,Effectif!B:J,8,0)</f>
        <v>DECB</v>
      </c>
    </row>
    <row r="1148" spans="1:10" x14ac:dyDescent="0.25">
      <c r="A1148" s="4" t="s">
        <v>554</v>
      </c>
      <c r="B1148" s="4">
        <v>1034858148</v>
      </c>
      <c r="C1148" s="7">
        <v>45277.605555555558</v>
      </c>
      <c r="D1148" s="5" t="s">
        <v>7</v>
      </c>
      <c r="E1148" s="4" t="s">
        <v>1055</v>
      </c>
      <c r="F1148" s="4" t="s">
        <v>1076</v>
      </c>
      <c r="G1148" s="59">
        <v>101.95</v>
      </c>
      <c r="H1148" s="61">
        <v>5.2</v>
      </c>
      <c r="I1148" s="4" t="str">
        <f>VLOOKUP(A1148,Effectif!B:J,6,0)</f>
        <v>Lise DE WITTE</v>
      </c>
      <c r="J1148" s="4" t="str">
        <f>VLOOKUP(A1148,Effectif!B:J,8,0)</f>
        <v>DECB</v>
      </c>
    </row>
    <row r="1149" spans="1:10" x14ac:dyDescent="0.25">
      <c r="A1149" s="4" t="s">
        <v>552</v>
      </c>
      <c r="B1149" s="4">
        <v>1034845451</v>
      </c>
      <c r="C1149" s="7">
        <v>45277.699305555558</v>
      </c>
      <c r="D1149" s="5" t="s">
        <v>6</v>
      </c>
      <c r="E1149" s="4" t="s">
        <v>1055</v>
      </c>
      <c r="F1149" s="4" t="s">
        <v>1077</v>
      </c>
      <c r="G1149" s="59">
        <v>447</v>
      </c>
      <c r="H1149" s="61">
        <v>2.2999999999999998</v>
      </c>
      <c r="I1149" s="4" t="str">
        <f>VLOOKUP(A1149,Effectif!B:J,6,0)</f>
        <v>Lise DE WITTE</v>
      </c>
      <c r="J1149" s="4" t="str">
        <f>VLOOKUP(A1149,Effectif!B:J,8,0)</f>
        <v>DECB</v>
      </c>
    </row>
    <row r="1150" spans="1:10" x14ac:dyDescent="0.25">
      <c r="A1150" s="4" t="s">
        <v>557</v>
      </c>
      <c r="B1150" s="4">
        <v>1034852922</v>
      </c>
      <c r="C1150" s="7">
        <v>45277.538194444445</v>
      </c>
      <c r="D1150" s="5" t="s">
        <v>6</v>
      </c>
      <c r="E1150" s="4" t="s">
        <v>1055</v>
      </c>
      <c r="F1150" s="4" t="s">
        <v>1078</v>
      </c>
      <c r="G1150" s="59">
        <v>167</v>
      </c>
      <c r="H1150" s="61">
        <v>4.4000000000000004</v>
      </c>
      <c r="I1150" s="4" t="str">
        <f>VLOOKUP(A1150,Effectif!B:J,6,0)</f>
        <v>Lise DE WITTE</v>
      </c>
      <c r="J1150" s="4" t="str">
        <f>VLOOKUP(A1150,Effectif!B:J,8,0)</f>
        <v>DECB</v>
      </c>
    </row>
    <row r="1151" spans="1:10" x14ac:dyDescent="0.25">
      <c r="A1151" s="4" t="s">
        <v>555</v>
      </c>
      <c r="B1151" s="4">
        <v>1034865961</v>
      </c>
      <c r="C1151" s="7">
        <v>45277.511805555558</v>
      </c>
      <c r="D1151" s="5" t="s">
        <v>6</v>
      </c>
      <c r="E1151" s="4" t="s">
        <v>1055</v>
      </c>
      <c r="F1151" s="4" t="s">
        <v>1079</v>
      </c>
      <c r="G1151" s="59">
        <v>71</v>
      </c>
      <c r="H1151" s="61">
        <v>2</v>
      </c>
      <c r="I1151" s="4" t="str">
        <f>VLOOKUP(A1151,Effectif!B:J,6,0)</f>
        <v>Lise DE WITTE</v>
      </c>
      <c r="J1151" s="4" t="str">
        <f>VLOOKUP(A1151,Effectif!B:J,8,0)</f>
        <v>DECB</v>
      </c>
    </row>
    <row r="1152" spans="1:10" x14ac:dyDescent="0.25">
      <c r="A1152" s="4" t="s">
        <v>555</v>
      </c>
      <c r="B1152" s="4">
        <v>1034867952</v>
      </c>
      <c r="C1152" s="7">
        <v>45277.663194444445</v>
      </c>
      <c r="D1152" s="5" t="s">
        <v>6</v>
      </c>
      <c r="E1152" s="4" t="s">
        <v>1055</v>
      </c>
      <c r="F1152" s="4" t="s">
        <v>1080</v>
      </c>
      <c r="G1152" s="59">
        <v>172</v>
      </c>
      <c r="H1152" s="61">
        <v>4.9000000000000004</v>
      </c>
      <c r="I1152" s="4" t="str">
        <f>VLOOKUP(A1152,Effectif!B:J,6,0)</f>
        <v>Lise DE WITTE</v>
      </c>
      <c r="J1152" s="4" t="str">
        <f>VLOOKUP(A1152,Effectif!B:J,8,0)</f>
        <v>DECB</v>
      </c>
    </row>
    <row r="1153" spans="1:10" x14ac:dyDescent="0.25">
      <c r="A1153" s="4" t="s">
        <v>562</v>
      </c>
      <c r="B1153" s="4">
        <v>1034867749</v>
      </c>
      <c r="C1153" s="7">
        <v>45277.642361111109</v>
      </c>
      <c r="D1153" s="5" t="s">
        <v>6</v>
      </c>
      <c r="E1153" s="4" t="s">
        <v>1055</v>
      </c>
      <c r="F1153" s="4" t="s">
        <v>1054</v>
      </c>
      <c r="G1153" s="59">
        <v>119.59</v>
      </c>
      <c r="H1153" s="61">
        <v>7</v>
      </c>
      <c r="I1153" s="4" t="str">
        <f>VLOOKUP(A1153,Effectif!B:J,6,0)</f>
        <v>Lise DE WITTE</v>
      </c>
      <c r="J1153" s="4" t="str">
        <f>VLOOKUP(A1153,Effectif!B:J,8,0)</f>
        <v>DECB</v>
      </c>
    </row>
    <row r="1154" spans="1:10" x14ac:dyDescent="0.25">
      <c r="A1154" s="4" t="s">
        <v>582</v>
      </c>
      <c r="B1154" s="4">
        <v>1034866861</v>
      </c>
      <c r="C1154" s="7">
        <v>45277.728472222225</v>
      </c>
      <c r="D1154" s="5" t="s">
        <v>7</v>
      </c>
      <c r="E1154" s="4" t="s">
        <v>1055</v>
      </c>
      <c r="F1154" s="4" t="s">
        <v>1057</v>
      </c>
      <c r="G1154" s="59">
        <v>125</v>
      </c>
      <c r="H1154" s="61">
        <v>2.9</v>
      </c>
      <c r="I1154" s="4" t="str">
        <f>VLOOKUP(A1154,Effectif!B:J,6,0)</f>
        <v>Hugo MARCHAL</v>
      </c>
      <c r="J1154" s="4" t="str">
        <f>VLOOKUP(A1154,Effectif!B:J,8,0)</f>
        <v>DECB</v>
      </c>
    </row>
    <row r="1155" spans="1:10" x14ac:dyDescent="0.25">
      <c r="A1155" s="4" t="s">
        <v>588</v>
      </c>
      <c r="B1155" s="4">
        <v>1034863396</v>
      </c>
      <c r="C1155" s="7">
        <v>45277.59097222222</v>
      </c>
      <c r="D1155" s="5" t="s">
        <v>6</v>
      </c>
      <c r="E1155" s="4" t="s">
        <v>1055</v>
      </c>
      <c r="F1155" s="4" t="s">
        <v>1059</v>
      </c>
      <c r="G1155" s="59">
        <v>117.23</v>
      </c>
      <c r="H1155" s="61">
        <v>5.8</v>
      </c>
      <c r="I1155" s="4" t="str">
        <f>VLOOKUP(A1155,Effectif!B:J,6,0)</f>
        <v>Hugo MARCHAL</v>
      </c>
      <c r="J1155" s="4" t="str">
        <f>VLOOKUP(A1155,Effectif!B:J,8,0)</f>
        <v>DECB</v>
      </c>
    </row>
    <row r="1156" spans="1:10" x14ac:dyDescent="0.25">
      <c r="A1156" s="4" t="s">
        <v>529</v>
      </c>
      <c r="B1156" s="4">
        <v>1034855235</v>
      </c>
      <c r="C1156" s="7">
        <v>45277.726388888892</v>
      </c>
      <c r="D1156" s="5" t="s">
        <v>6</v>
      </c>
      <c r="E1156" s="4" t="s">
        <v>1055</v>
      </c>
      <c r="F1156" s="4" t="s">
        <v>1061</v>
      </c>
      <c r="G1156" s="59">
        <v>129</v>
      </c>
      <c r="H1156" s="61">
        <v>6.9</v>
      </c>
      <c r="I1156" s="4" t="str">
        <f>VLOOKUP(A1156,Effectif!B:J,6,0)</f>
        <v>Lise DE WITTE</v>
      </c>
      <c r="J1156" s="4" t="str">
        <f>VLOOKUP(A1156,Effectif!B:J,8,0)</f>
        <v>DECB</v>
      </c>
    </row>
    <row r="1157" spans="1:10" x14ac:dyDescent="0.25">
      <c r="A1157" s="4" t="s">
        <v>531</v>
      </c>
      <c r="B1157" s="4">
        <v>1034861857</v>
      </c>
      <c r="C1157" s="7">
        <v>45277.663194444445</v>
      </c>
      <c r="D1157" s="5" t="s">
        <v>6</v>
      </c>
      <c r="E1157" s="4" t="s">
        <v>1055</v>
      </c>
      <c r="F1157" s="4" t="s">
        <v>1062</v>
      </c>
      <c r="G1157" s="59">
        <v>342</v>
      </c>
      <c r="H1157" s="61">
        <v>5.5</v>
      </c>
      <c r="I1157" s="4" t="str">
        <f>VLOOKUP(A1157,Effectif!B:J,6,0)</f>
        <v>Lise DE WITTE</v>
      </c>
      <c r="J1157" s="4" t="str">
        <f>VLOOKUP(A1157,Effectif!B:J,8,0)</f>
        <v>DECB</v>
      </c>
    </row>
    <row r="1158" spans="1:10" x14ac:dyDescent="0.25">
      <c r="A1158" s="4" t="s">
        <v>531</v>
      </c>
      <c r="B1158" s="4">
        <v>1034846677</v>
      </c>
      <c r="C1158" s="7">
        <v>45277.701388888891</v>
      </c>
      <c r="D1158" s="5" t="s">
        <v>6</v>
      </c>
      <c r="E1158" s="4" t="s">
        <v>1055</v>
      </c>
      <c r="F1158" s="4" t="s">
        <v>1063</v>
      </c>
      <c r="G1158" s="59">
        <v>147</v>
      </c>
      <c r="H1158" s="61">
        <v>5.8</v>
      </c>
      <c r="I1158" s="4" t="str">
        <f>VLOOKUP(A1158,Effectif!B:J,6,0)</f>
        <v>Lise DE WITTE</v>
      </c>
      <c r="J1158" s="4" t="str">
        <f>VLOOKUP(A1158,Effectif!B:J,8,0)</f>
        <v>DECB</v>
      </c>
    </row>
    <row r="1159" spans="1:10" x14ac:dyDescent="0.25">
      <c r="A1159" s="4" t="s">
        <v>538</v>
      </c>
      <c r="B1159" s="4">
        <v>1034864966</v>
      </c>
      <c r="C1159" s="7">
        <v>45277.64166666667</v>
      </c>
      <c r="D1159" s="5" t="s">
        <v>6</v>
      </c>
      <c r="E1159" s="4" t="s">
        <v>1055</v>
      </c>
      <c r="F1159" s="4" t="s">
        <v>1064</v>
      </c>
      <c r="G1159" s="59">
        <v>104</v>
      </c>
      <c r="H1159" s="61">
        <v>3</v>
      </c>
      <c r="I1159" s="4" t="str">
        <f>VLOOKUP(A1159,Effectif!B:J,6,0)</f>
        <v>Lise DE WITTE</v>
      </c>
      <c r="J1159" s="4" t="str">
        <f>VLOOKUP(A1159,Effectif!B:J,8,0)</f>
        <v>DECB</v>
      </c>
    </row>
    <row r="1160" spans="1:10" x14ac:dyDescent="0.25">
      <c r="A1160" s="4" t="s">
        <v>579</v>
      </c>
      <c r="B1160" s="4">
        <v>1034859103</v>
      </c>
      <c r="C1160" s="7">
        <v>45277.44027777778</v>
      </c>
      <c r="D1160" s="5" t="s">
        <v>6</v>
      </c>
      <c r="E1160" s="4" t="s">
        <v>1055</v>
      </c>
      <c r="F1160" s="4" t="s">
        <v>1065</v>
      </c>
      <c r="G1160" s="59">
        <v>158.17000000000002</v>
      </c>
      <c r="H1160" s="61">
        <v>4.7</v>
      </c>
      <c r="I1160" s="4" t="str">
        <f>VLOOKUP(A1160,Effectif!B:J,6,0)</f>
        <v>Hugo MARCHAL</v>
      </c>
      <c r="J1160" s="4" t="str">
        <f>VLOOKUP(A1160,Effectif!B:J,8,0)</f>
        <v>DECB</v>
      </c>
    </row>
    <row r="1161" spans="1:10" x14ac:dyDescent="0.25">
      <c r="A1161" s="4" t="s">
        <v>573</v>
      </c>
      <c r="B1161" s="4">
        <v>1034861991</v>
      </c>
      <c r="C1161" s="7">
        <v>45277.443055555559</v>
      </c>
      <c r="D1161" s="5" t="s">
        <v>6</v>
      </c>
      <c r="E1161" s="4" t="s">
        <v>1055</v>
      </c>
      <c r="F1161" s="4" t="s">
        <v>1066</v>
      </c>
      <c r="G1161" s="59">
        <v>223</v>
      </c>
      <c r="H1161" s="61">
        <v>3</v>
      </c>
      <c r="I1161" s="4" t="str">
        <f>VLOOKUP(A1161,Effectif!B:J,6,0)</f>
        <v>Hugo MARCHAL</v>
      </c>
      <c r="J1161" s="4" t="str">
        <f>VLOOKUP(A1161,Effectif!B:J,8,0)</f>
        <v>DECB</v>
      </c>
    </row>
    <row r="1162" spans="1:10" x14ac:dyDescent="0.25">
      <c r="A1162" s="4" t="s">
        <v>577</v>
      </c>
      <c r="B1162" s="4">
        <v>1034846057</v>
      </c>
      <c r="C1162" s="7">
        <v>45277.561805555553</v>
      </c>
      <c r="D1162" s="5" t="s">
        <v>6</v>
      </c>
      <c r="E1162" s="4" t="s">
        <v>1055</v>
      </c>
      <c r="F1162" s="4" t="s">
        <v>1068</v>
      </c>
      <c r="G1162" s="59">
        <v>157</v>
      </c>
      <c r="H1162" s="61">
        <v>3.7</v>
      </c>
      <c r="I1162" s="4" t="str">
        <f>VLOOKUP(A1162,Effectif!B:J,6,0)</f>
        <v>Hugo MARCHAL</v>
      </c>
      <c r="J1162" s="4" t="str">
        <f>VLOOKUP(A1162,Effectif!B:J,8,0)</f>
        <v>DECB</v>
      </c>
    </row>
    <row r="1163" spans="1:10" x14ac:dyDescent="0.25">
      <c r="A1163" s="4" t="s">
        <v>574</v>
      </c>
      <c r="B1163" s="4">
        <v>1034858137</v>
      </c>
      <c r="C1163" s="7">
        <v>45514.722916666666</v>
      </c>
      <c r="D1163" s="5" t="s">
        <v>6</v>
      </c>
      <c r="E1163" s="4" t="s">
        <v>1055</v>
      </c>
      <c r="F1163" s="4" t="s">
        <v>1070</v>
      </c>
      <c r="G1163" s="59">
        <v>92</v>
      </c>
      <c r="H1163" s="61">
        <v>6.8</v>
      </c>
      <c r="I1163" s="4" t="str">
        <f>VLOOKUP(A1163,Effectif!B:J,6,0)</f>
        <v>Hugo MARCHAL</v>
      </c>
      <c r="J1163" s="4" t="str">
        <f>VLOOKUP(A1163,Effectif!B:J,8,0)</f>
        <v>DECB</v>
      </c>
    </row>
    <row r="1164" spans="1:10" x14ac:dyDescent="0.25">
      <c r="A1164" s="4" t="s">
        <v>573</v>
      </c>
      <c r="B1164" s="4">
        <v>1034843589</v>
      </c>
      <c r="C1164" s="7">
        <v>45514.771527777775</v>
      </c>
      <c r="D1164" s="5" t="s">
        <v>6</v>
      </c>
      <c r="E1164" s="4" t="s">
        <v>1055</v>
      </c>
      <c r="F1164" s="4" t="s">
        <v>1072</v>
      </c>
      <c r="G1164" s="59">
        <v>196</v>
      </c>
      <c r="H1164" s="61">
        <v>6.5</v>
      </c>
      <c r="I1164" s="4" t="str">
        <f>VLOOKUP(A1164,Effectif!B:J,6,0)</f>
        <v>Hugo MARCHAL</v>
      </c>
      <c r="J1164" s="4" t="str">
        <f>VLOOKUP(A1164,Effectif!B:J,8,0)</f>
        <v>DECB</v>
      </c>
    </row>
    <row r="1165" spans="1:10" x14ac:dyDescent="0.25">
      <c r="A1165" s="4" t="s">
        <v>531</v>
      </c>
      <c r="B1165" s="4">
        <v>1034847451</v>
      </c>
      <c r="C1165" s="7">
        <v>45514.620138888888</v>
      </c>
      <c r="D1165" s="5" t="s">
        <v>7</v>
      </c>
      <c r="E1165" s="4" t="s">
        <v>1055</v>
      </c>
      <c r="F1165" s="4" t="s">
        <v>1073</v>
      </c>
      <c r="G1165" s="59">
        <v>148.04</v>
      </c>
      <c r="H1165" s="61">
        <v>1.2</v>
      </c>
      <c r="I1165" s="4" t="str">
        <f>VLOOKUP(A1165,Effectif!B:J,6,0)</f>
        <v>Lise DE WITTE</v>
      </c>
      <c r="J1165" s="4" t="str">
        <f>VLOOKUP(A1165,Effectif!B:J,8,0)</f>
        <v>DECB</v>
      </c>
    </row>
    <row r="1166" spans="1:10" x14ac:dyDescent="0.25">
      <c r="A1166" s="4" t="s">
        <v>552</v>
      </c>
      <c r="B1166" s="4">
        <v>1034852688</v>
      </c>
      <c r="C1166" s="7">
        <v>45514.700694444444</v>
      </c>
      <c r="D1166" s="5" t="s">
        <v>6</v>
      </c>
      <c r="E1166" s="4" t="s">
        <v>1055</v>
      </c>
      <c r="F1166" s="4" t="s">
        <v>1074</v>
      </c>
      <c r="G1166" s="59">
        <v>173</v>
      </c>
      <c r="H1166" s="61">
        <v>7</v>
      </c>
      <c r="I1166" s="4" t="str">
        <f>VLOOKUP(A1166,Effectif!B:J,6,0)</f>
        <v>Lise DE WITTE</v>
      </c>
      <c r="J1166" s="4" t="str">
        <f>VLOOKUP(A1166,Effectif!B:J,8,0)</f>
        <v>DECB</v>
      </c>
    </row>
    <row r="1167" spans="1:10" x14ac:dyDescent="0.25">
      <c r="A1167" s="4" t="s">
        <v>529</v>
      </c>
      <c r="B1167" s="4">
        <v>1034863454</v>
      </c>
      <c r="C1167" s="7">
        <v>45514.465277777781</v>
      </c>
      <c r="D1167" s="5" t="s">
        <v>6</v>
      </c>
      <c r="E1167" s="4" t="s">
        <v>1055</v>
      </c>
      <c r="F1167" s="4" t="s">
        <v>1075</v>
      </c>
      <c r="G1167" s="59">
        <v>230</v>
      </c>
      <c r="H1167" s="61">
        <v>4.8</v>
      </c>
      <c r="I1167" s="4" t="str">
        <f>VLOOKUP(A1167,Effectif!B:J,6,0)</f>
        <v>Lise DE WITTE</v>
      </c>
      <c r="J1167" s="4" t="str">
        <f>VLOOKUP(A1167,Effectif!B:J,8,0)</f>
        <v>DECB</v>
      </c>
    </row>
    <row r="1168" spans="1:10" x14ac:dyDescent="0.25">
      <c r="A1168" s="4" t="s">
        <v>529</v>
      </c>
      <c r="B1168" s="4">
        <v>1034853513</v>
      </c>
      <c r="C1168" s="7">
        <v>45514.597222222219</v>
      </c>
      <c r="D1168" s="5" t="s">
        <v>6</v>
      </c>
      <c r="E1168" s="4" t="s">
        <v>1055</v>
      </c>
      <c r="F1168" s="4" t="s">
        <v>1076</v>
      </c>
      <c r="G1168" s="59">
        <v>70</v>
      </c>
      <c r="H1168" s="61">
        <v>3</v>
      </c>
      <c r="I1168" s="4" t="str">
        <f>VLOOKUP(A1168,Effectif!B:J,6,0)</f>
        <v>Lise DE WITTE</v>
      </c>
      <c r="J1168" s="4" t="str">
        <f>VLOOKUP(A1168,Effectif!B:J,8,0)</f>
        <v>DECB</v>
      </c>
    </row>
    <row r="1169" spans="1:10" x14ac:dyDescent="0.25">
      <c r="A1169" s="4" t="s">
        <v>552</v>
      </c>
      <c r="B1169" s="4">
        <v>1034863868</v>
      </c>
      <c r="C1169" s="7">
        <v>45514.493750000001</v>
      </c>
      <c r="D1169" s="5" t="s">
        <v>7</v>
      </c>
      <c r="E1169" s="4" t="s">
        <v>1055</v>
      </c>
      <c r="F1169" s="4" t="s">
        <v>1077</v>
      </c>
      <c r="G1169" s="59">
        <v>289.47000000000003</v>
      </c>
      <c r="H1169" s="61">
        <v>2</v>
      </c>
      <c r="I1169" s="4" t="str">
        <f>VLOOKUP(A1169,Effectif!B:J,6,0)</f>
        <v>Lise DE WITTE</v>
      </c>
      <c r="J1169" s="4" t="str">
        <f>VLOOKUP(A1169,Effectif!B:J,8,0)</f>
        <v>DECB</v>
      </c>
    </row>
    <row r="1170" spans="1:10" x14ac:dyDescent="0.25">
      <c r="A1170" s="4" t="s">
        <v>554</v>
      </c>
      <c r="B1170" s="4">
        <v>1034847115</v>
      </c>
      <c r="C1170" s="7">
        <v>45514.715277777781</v>
      </c>
      <c r="D1170" s="5" t="s">
        <v>7</v>
      </c>
      <c r="E1170" s="4" t="s">
        <v>1055</v>
      </c>
      <c r="F1170" s="4" t="s">
        <v>1078</v>
      </c>
      <c r="G1170" s="59">
        <v>185</v>
      </c>
      <c r="H1170" s="61">
        <v>5.5</v>
      </c>
      <c r="I1170" s="4" t="str">
        <f>VLOOKUP(A1170,Effectif!B:J,6,0)</f>
        <v>Lise DE WITTE</v>
      </c>
      <c r="J1170" s="4" t="str">
        <f>VLOOKUP(A1170,Effectif!B:J,8,0)</f>
        <v>DECB</v>
      </c>
    </row>
    <row r="1171" spans="1:10" x14ac:dyDescent="0.25">
      <c r="A1171" s="4" t="s">
        <v>575</v>
      </c>
      <c r="B1171" s="4">
        <v>1034853803</v>
      </c>
      <c r="C1171" s="7">
        <v>45514.60833333333</v>
      </c>
      <c r="D1171" s="5" t="s">
        <v>6</v>
      </c>
      <c r="E1171" s="4" t="s">
        <v>1055</v>
      </c>
      <c r="F1171" s="4" t="s">
        <v>1079</v>
      </c>
      <c r="G1171" s="59">
        <v>160</v>
      </c>
      <c r="H1171" s="61">
        <v>2</v>
      </c>
      <c r="I1171" s="4" t="str">
        <f>VLOOKUP(A1171,Effectif!B:J,6,0)</f>
        <v>Hugo MARCHAL</v>
      </c>
      <c r="J1171" s="4" t="str">
        <f>VLOOKUP(A1171,Effectif!B:J,8,0)</f>
        <v>DECB</v>
      </c>
    </row>
    <row r="1172" spans="1:10" x14ac:dyDescent="0.25">
      <c r="A1172" s="4" t="s">
        <v>530</v>
      </c>
      <c r="B1172" s="4">
        <v>1034867663</v>
      </c>
      <c r="C1172" s="7">
        <v>45514.527083333334</v>
      </c>
      <c r="D1172" s="5" t="s">
        <v>6</v>
      </c>
      <c r="E1172" s="4" t="s">
        <v>1055</v>
      </c>
      <c r="F1172" s="4" t="s">
        <v>1080</v>
      </c>
      <c r="G1172" s="59">
        <v>189.70999999999998</v>
      </c>
      <c r="H1172" s="61">
        <v>2.2999999999999998</v>
      </c>
      <c r="I1172" s="4" t="str">
        <f>VLOOKUP(A1172,Effectif!B:J,6,0)</f>
        <v>Lise DE WITTE</v>
      </c>
      <c r="J1172" s="4" t="str">
        <f>VLOOKUP(A1172,Effectif!B:J,8,0)</f>
        <v>DECB</v>
      </c>
    </row>
    <row r="1173" spans="1:10" x14ac:dyDescent="0.25">
      <c r="A1173" s="4" t="s">
        <v>554</v>
      </c>
      <c r="B1173" s="4">
        <v>1034862555</v>
      </c>
      <c r="C1173" s="7">
        <v>45514.783333333333</v>
      </c>
      <c r="D1173" s="5" t="s">
        <v>7</v>
      </c>
      <c r="E1173" s="4" t="s">
        <v>1055</v>
      </c>
      <c r="F1173" s="4" t="s">
        <v>1054</v>
      </c>
      <c r="G1173" s="59">
        <v>460</v>
      </c>
      <c r="H1173" s="61">
        <v>2.4</v>
      </c>
      <c r="I1173" s="4" t="str">
        <f>VLOOKUP(A1173,Effectif!B:J,6,0)</f>
        <v>Lise DE WITTE</v>
      </c>
      <c r="J1173" s="4" t="str">
        <f>VLOOKUP(A1173,Effectif!B:J,8,0)</f>
        <v>DECB</v>
      </c>
    </row>
    <row r="1174" spans="1:10" x14ac:dyDescent="0.25">
      <c r="A1174" s="4" t="s">
        <v>573</v>
      </c>
      <c r="B1174" s="4">
        <v>1034845108</v>
      </c>
      <c r="C1174" s="7">
        <v>45514.477083333331</v>
      </c>
      <c r="D1174" s="5" t="s">
        <v>7</v>
      </c>
      <c r="E1174" s="4" t="s">
        <v>1055</v>
      </c>
      <c r="F1174" s="4" t="s">
        <v>1057</v>
      </c>
      <c r="G1174" s="59">
        <v>214</v>
      </c>
      <c r="H1174" s="61">
        <v>2.5</v>
      </c>
      <c r="I1174" s="4" t="str">
        <f>VLOOKUP(A1174,Effectif!B:J,6,0)</f>
        <v>Hugo MARCHAL</v>
      </c>
      <c r="J1174" s="4" t="str">
        <f>VLOOKUP(A1174,Effectif!B:J,8,0)</f>
        <v>DECB</v>
      </c>
    </row>
    <row r="1175" spans="1:10" x14ac:dyDescent="0.25">
      <c r="A1175" s="4" t="s">
        <v>557</v>
      </c>
      <c r="B1175" s="4">
        <v>1034865252</v>
      </c>
      <c r="C1175" s="7">
        <v>45514.686805555553</v>
      </c>
      <c r="D1175" s="5" t="s">
        <v>6</v>
      </c>
      <c r="E1175" s="4" t="s">
        <v>1055</v>
      </c>
      <c r="F1175" s="4" t="s">
        <v>1059</v>
      </c>
      <c r="G1175" s="59">
        <v>174.01</v>
      </c>
      <c r="H1175" s="61">
        <v>2.6</v>
      </c>
      <c r="I1175" s="4" t="str">
        <f>VLOOKUP(A1175,Effectif!B:J,6,0)</f>
        <v>Lise DE WITTE</v>
      </c>
      <c r="J1175" s="4" t="str">
        <f>VLOOKUP(A1175,Effectif!B:J,8,0)</f>
        <v>DECB</v>
      </c>
    </row>
    <row r="1176" spans="1:10" x14ac:dyDescent="0.25">
      <c r="A1176" s="4" t="s">
        <v>557</v>
      </c>
      <c r="B1176" s="4">
        <v>1034841930</v>
      </c>
      <c r="C1176" s="7">
        <v>45514.538194444445</v>
      </c>
      <c r="D1176" s="5" t="s">
        <v>6</v>
      </c>
      <c r="E1176" s="4" t="s">
        <v>1055</v>
      </c>
      <c r="F1176" s="4" t="s">
        <v>1061</v>
      </c>
      <c r="G1176" s="59">
        <v>180</v>
      </c>
      <c r="H1176" s="61">
        <v>2.5</v>
      </c>
      <c r="I1176" s="4" t="str">
        <f>VLOOKUP(A1176,Effectif!B:J,6,0)</f>
        <v>Lise DE WITTE</v>
      </c>
      <c r="J1176" s="4" t="str">
        <f>VLOOKUP(A1176,Effectif!B:J,8,0)</f>
        <v>DECB</v>
      </c>
    </row>
    <row r="1177" spans="1:10" x14ac:dyDescent="0.25">
      <c r="A1177" s="4" t="s">
        <v>537</v>
      </c>
      <c r="B1177" s="4">
        <v>1034842112</v>
      </c>
      <c r="C1177" s="7">
        <v>45514.616666666669</v>
      </c>
      <c r="D1177" s="5" t="s">
        <v>6</v>
      </c>
      <c r="E1177" s="4" t="s">
        <v>1055</v>
      </c>
      <c r="F1177" s="4" t="s">
        <v>1062</v>
      </c>
      <c r="G1177" s="59">
        <v>179</v>
      </c>
      <c r="H1177" s="61">
        <v>3</v>
      </c>
      <c r="I1177" s="4" t="str">
        <f>VLOOKUP(A1177,Effectif!B:J,6,0)</f>
        <v>Lise DE WITTE</v>
      </c>
      <c r="J1177" s="4" t="str">
        <f>VLOOKUP(A1177,Effectif!B:J,8,0)</f>
        <v>DECB</v>
      </c>
    </row>
    <row r="1178" spans="1:10" x14ac:dyDescent="0.25">
      <c r="A1178" s="4" t="s">
        <v>530</v>
      </c>
      <c r="B1178" s="4">
        <v>1034857806</v>
      </c>
      <c r="C1178" s="7">
        <v>45514.67083333333</v>
      </c>
      <c r="D1178" s="5" t="s">
        <v>7</v>
      </c>
      <c r="E1178" s="4" t="s">
        <v>1055</v>
      </c>
      <c r="F1178" s="4" t="s">
        <v>1063</v>
      </c>
      <c r="G1178" s="59">
        <v>128.6</v>
      </c>
      <c r="H1178" s="61">
        <v>6.4</v>
      </c>
      <c r="I1178" s="4" t="str">
        <f>VLOOKUP(A1178,Effectif!B:J,6,0)</f>
        <v>Lise DE WITTE</v>
      </c>
      <c r="J1178" s="4" t="str">
        <f>VLOOKUP(A1178,Effectif!B:J,8,0)</f>
        <v>DECB</v>
      </c>
    </row>
    <row r="1179" spans="1:10" x14ac:dyDescent="0.25">
      <c r="A1179" s="4" t="s">
        <v>555</v>
      </c>
      <c r="B1179" s="4">
        <v>1034856532</v>
      </c>
      <c r="C1179" s="7">
        <v>45514.565972222219</v>
      </c>
      <c r="D1179" s="5" t="s">
        <v>6</v>
      </c>
      <c r="E1179" s="4" t="s">
        <v>1055</v>
      </c>
      <c r="F1179" s="4" t="s">
        <v>1064</v>
      </c>
      <c r="G1179" s="59">
        <v>181.76999999999998</v>
      </c>
      <c r="H1179" s="61">
        <v>6.7</v>
      </c>
      <c r="I1179" s="4" t="str">
        <f>VLOOKUP(A1179,Effectif!B:J,6,0)</f>
        <v>Lise DE WITTE</v>
      </c>
      <c r="J1179" s="4" t="str">
        <f>VLOOKUP(A1179,Effectif!B:J,8,0)</f>
        <v>DECB</v>
      </c>
    </row>
    <row r="1180" spans="1:10" x14ac:dyDescent="0.25">
      <c r="A1180" s="4" t="s">
        <v>554</v>
      </c>
      <c r="B1180" s="4">
        <v>1034864264</v>
      </c>
      <c r="C1180" s="7">
        <v>45514.556944444441</v>
      </c>
      <c r="D1180" s="5" t="s">
        <v>6</v>
      </c>
      <c r="E1180" s="4" t="s">
        <v>1055</v>
      </c>
      <c r="F1180" s="4" t="s">
        <v>1065</v>
      </c>
      <c r="G1180" s="59">
        <v>96.12</v>
      </c>
      <c r="H1180" s="61">
        <v>5.2</v>
      </c>
      <c r="I1180" s="4" t="str">
        <f>VLOOKUP(A1180,Effectif!B:J,6,0)</f>
        <v>Lise DE WITTE</v>
      </c>
      <c r="J1180" s="4" t="str">
        <f>VLOOKUP(A1180,Effectif!B:J,8,0)</f>
        <v>DECB</v>
      </c>
    </row>
    <row r="1181" spans="1:10" x14ac:dyDescent="0.25">
      <c r="A1181" s="4" t="s">
        <v>531</v>
      </c>
      <c r="B1181" s="4">
        <v>1034865093</v>
      </c>
      <c r="C1181" s="7">
        <v>45514.6</v>
      </c>
      <c r="D1181" s="5" t="s">
        <v>8</v>
      </c>
      <c r="E1181" s="4" t="s">
        <v>1055</v>
      </c>
      <c r="F1181" s="4" t="s">
        <v>1066</v>
      </c>
      <c r="G1181" s="59">
        <v>231.97</v>
      </c>
      <c r="H1181" s="61">
        <v>2.2999999999999998</v>
      </c>
      <c r="I1181" s="4" t="str">
        <f>VLOOKUP(A1181,Effectif!B:J,6,0)</f>
        <v>Lise DE WITTE</v>
      </c>
      <c r="J1181" s="4" t="str">
        <f>VLOOKUP(A1181,Effectif!B:J,8,0)</f>
        <v>DECB</v>
      </c>
    </row>
    <row r="1182" spans="1:10" x14ac:dyDescent="0.25">
      <c r="A1182" s="4" t="s">
        <v>562</v>
      </c>
      <c r="B1182" s="4">
        <v>1034846542</v>
      </c>
      <c r="C1182" s="7">
        <v>45514.665972222225</v>
      </c>
      <c r="D1182" s="5" t="s">
        <v>7</v>
      </c>
      <c r="E1182" s="4" t="s">
        <v>1055</v>
      </c>
      <c r="F1182" s="4" t="s">
        <v>1068</v>
      </c>
      <c r="G1182" s="59">
        <v>159.04</v>
      </c>
      <c r="H1182" s="61">
        <v>4.4000000000000004</v>
      </c>
      <c r="I1182" s="4" t="str">
        <f>VLOOKUP(A1182,Effectif!B:J,6,0)</f>
        <v>Lise DE WITTE</v>
      </c>
      <c r="J1182" s="4" t="str">
        <f>VLOOKUP(A1182,Effectif!B:J,8,0)</f>
        <v>DECB</v>
      </c>
    </row>
    <row r="1183" spans="1:10" x14ac:dyDescent="0.25">
      <c r="A1183" s="4" t="s">
        <v>552</v>
      </c>
      <c r="B1183" s="4">
        <v>1034854731</v>
      </c>
      <c r="C1183" s="7">
        <v>45514.557638888888</v>
      </c>
      <c r="D1183" s="5" t="s">
        <v>6</v>
      </c>
      <c r="E1183" s="4" t="s">
        <v>1055</v>
      </c>
      <c r="F1183" s="4" t="s">
        <v>1070</v>
      </c>
      <c r="G1183" s="59">
        <v>97</v>
      </c>
      <c r="H1183" s="61">
        <v>2</v>
      </c>
      <c r="I1183" s="4" t="str">
        <f>VLOOKUP(A1183,Effectif!B:J,6,0)</f>
        <v>Lise DE WITTE</v>
      </c>
      <c r="J1183" s="4" t="str">
        <f>VLOOKUP(A1183,Effectif!B:J,8,0)</f>
        <v>DECB</v>
      </c>
    </row>
    <row r="1184" spans="1:10" x14ac:dyDescent="0.25">
      <c r="A1184" s="4" t="s">
        <v>537</v>
      </c>
      <c r="B1184" s="4">
        <v>1034855741</v>
      </c>
      <c r="C1184" s="7">
        <v>44987.536805555559</v>
      </c>
      <c r="D1184" s="5" t="s">
        <v>6</v>
      </c>
      <c r="E1184" s="4" t="s">
        <v>1055</v>
      </c>
      <c r="F1184" s="4" t="s">
        <v>1072</v>
      </c>
      <c r="G1184" s="59">
        <v>133.07</v>
      </c>
      <c r="H1184" s="61">
        <v>4.9000000000000004</v>
      </c>
      <c r="I1184" s="4" t="str">
        <f>VLOOKUP(A1184,Effectif!B:J,6,0)</f>
        <v>Lise DE WITTE</v>
      </c>
      <c r="J1184" s="4" t="str">
        <f>VLOOKUP(A1184,Effectif!B:J,8,0)</f>
        <v>DECB</v>
      </c>
    </row>
    <row r="1185" spans="1:10" x14ac:dyDescent="0.25">
      <c r="A1185" s="4" t="s">
        <v>574</v>
      </c>
      <c r="B1185" s="4">
        <v>1034844332</v>
      </c>
      <c r="C1185" s="7">
        <v>44987.457638888889</v>
      </c>
      <c r="D1185" s="5" t="s">
        <v>6</v>
      </c>
      <c r="E1185" s="4" t="s">
        <v>1055</v>
      </c>
      <c r="F1185" s="4" t="s">
        <v>1073</v>
      </c>
      <c r="G1185" s="59">
        <v>175.75</v>
      </c>
      <c r="H1185" s="61">
        <v>7</v>
      </c>
      <c r="I1185" s="4" t="str">
        <f>VLOOKUP(A1185,Effectif!B:J,6,0)</f>
        <v>Hugo MARCHAL</v>
      </c>
      <c r="J1185" s="4" t="str">
        <f>VLOOKUP(A1185,Effectif!B:J,8,0)</f>
        <v>DECB</v>
      </c>
    </row>
    <row r="1186" spans="1:10" x14ac:dyDescent="0.25">
      <c r="A1186" s="4" t="s">
        <v>530</v>
      </c>
      <c r="B1186" s="4">
        <v>1034851327</v>
      </c>
      <c r="C1186" s="7">
        <v>44987.788888888892</v>
      </c>
      <c r="D1186" s="5" t="s">
        <v>6</v>
      </c>
      <c r="E1186" s="4" t="s">
        <v>1055</v>
      </c>
      <c r="F1186" s="4" t="s">
        <v>1074</v>
      </c>
      <c r="G1186" s="59">
        <v>224</v>
      </c>
      <c r="H1186" s="61">
        <v>2.9</v>
      </c>
      <c r="I1186" s="4" t="str">
        <f>VLOOKUP(A1186,Effectif!B:J,6,0)</f>
        <v>Lise DE WITTE</v>
      </c>
      <c r="J1186" s="4" t="str">
        <f>VLOOKUP(A1186,Effectif!B:J,8,0)</f>
        <v>DECB</v>
      </c>
    </row>
    <row r="1187" spans="1:10" x14ac:dyDescent="0.25">
      <c r="A1187" s="4" t="s">
        <v>538</v>
      </c>
      <c r="B1187" s="4">
        <v>1034862892</v>
      </c>
      <c r="C1187" s="7">
        <v>44987.692361111112</v>
      </c>
      <c r="D1187" s="5" t="s">
        <v>6</v>
      </c>
      <c r="E1187" s="4" t="s">
        <v>1055</v>
      </c>
      <c r="F1187" s="4" t="s">
        <v>1075</v>
      </c>
      <c r="G1187" s="59">
        <v>126</v>
      </c>
      <c r="H1187" s="61">
        <v>5.8</v>
      </c>
      <c r="I1187" s="4" t="str">
        <f>VLOOKUP(A1187,Effectif!B:J,6,0)</f>
        <v>Lise DE WITTE</v>
      </c>
      <c r="J1187" s="4" t="str">
        <f>VLOOKUP(A1187,Effectif!B:J,8,0)</f>
        <v>DECB</v>
      </c>
    </row>
    <row r="1188" spans="1:10" x14ac:dyDescent="0.25">
      <c r="A1188" s="4" t="s">
        <v>556</v>
      </c>
      <c r="B1188" s="4">
        <v>1034857266</v>
      </c>
      <c r="C1188" s="7">
        <v>44987.457638888889</v>
      </c>
      <c r="D1188" s="5" t="s">
        <v>6</v>
      </c>
      <c r="E1188" s="4" t="s">
        <v>1055</v>
      </c>
      <c r="F1188" s="4" t="s">
        <v>1076</v>
      </c>
      <c r="G1188" s="59">
        <v>220</v>
      </c>
      <c r="H1188" s="61">
        <v>6.9</v>
      </c>
      <c r="I1188" s="4" t="str">
        <f>VLOOKUP(A1188,Effectif!B:J,6,0)</f>
        <v>Lise DE WITTE</v>
      </c>
      <c r="J1188" s="4" t="str">
        <f>VLOOKUP(A1188,Effectif!B:J,8,0)</f>
        <v>DECB</v>
      </c>
    </row>
    <row r="1189" spans="1:10" x14ac:dyDescent="0.25">
      <c r="A1189" s="4" t="s">
        <v>575</v>
      </c>
      <c r="B1189" s="4">
        <v>1034867036</v>
      </c>
      <c r="C1189" s="7">
        <v>44987.484027777777</v>
      </c>
      <c r="D1189" s="5" t="s">
        <v>6</v>
      </c>
      <c r="E1189" s="4" t="s">
        <v>1055</v>
      </c>
      <c r="F1189" s="4" t="s">
        <v>1077</v>
      </c>
      <c r="G1189" s="59">
        <v>99.56</v>
      </c>
      <c r="H1189" s="61">
        <v>5.5</v>
      </c>
      <c r="I1189" s="4" t="str">
        <f>VLOOKUP(A1189,Effectif!B:J,6,0)</f>
        <v>Hugo MARCHAL</v>
      </c>
      <c r="J1189" s="4" t="str">
        <f>VLOOKUP(A1189,Effectif!B:J,8,0)</f>
        <v>DECB</v>
      </c>
    </row>
    <row r="1190" spans="1:10" x14ac:dyDescent="0.25">
      <c r="A1190" s="4" t="s">
        <v>557</v>
      </c>
      <c r="B1190" s="4">
        <v>1034865723</v>
      </c>
      <c r="C1190" s="7">
        <v>44987.574305555558</v>
      </c>
      <c r="D1190" s="5" t="s">
        <v>6</v>
      </c>
      <c r="E1190" s="4" t="s">
        <v>1055</v>
      </c>
      <c r="F1190" s="4" t="s">
        <v>1078</v>
      </c>
      <c r="G1190" s="59">
        <v>278</v>
      </c>
      <c r="H1190" s="61">
        <v>5.8</v>
      </c>
      <c r="I1190" s="4" t="str">
        <f>VLOOKUP(A1190,Effectif!B:J,6,0)</f>
        <v>Lise DE WITTE</v>
      </c>
      <c r="J1190" s="4" t="str">
        <f>VLOOKUP(A1190,Effectif!B:J,8,0)</f>
        <v>DECB</v>
      </c>
    </row>
    <row r="1191" spans="1:10" x14ac:dyDescent="0.25">
      <c r="A1191" s="4" t="s">
        <v>538</v>
      </c>
      <c r="B1191" s="4">
        <v>1034850095</v>
      </c>
      <c r="C1191" s="7">
        <v>44987.609027777777</v>
      </c>
      <c r="D1191" s="5" t="s">
        <v>6</v>
      </c>
      <c r="E1191" s="4" t="s">
        <v>1055</v>
      </c>
      <c r="F1191" s="4" t="s">
        <v>1079</v>
      </c>
      <c r="G1191" s="59">
        <v>223</v>
      </c>
      <c r="H1191" s="61">
        <v>3</v>
      </c>
      <c r="I1191" s="4" t="str">
        <f>VLOOKUP(A1191,Effectif!B:J,6,0)</f>
        <v>Lise DE WITTE</v>
      </c>
      <c r="J1191" s="4" t="str">
        <f>VLOOKUP(A1191,Effectif!B:J,8,0)</f>
        <v>DECB</v>
      </c>
    </row>
    <row r="1192" spans="1:10" x14ac:dyDescent="0.25">
      <c r="A1192" s="4" t="s">
        <v>537</v>
      </c>
      <c r="B1192" s="4">
        <v>1034842611</v>
      </c>
      <c r="C1192" s="7">
        <v>44987.677083333336</v>
      </c>
      <c r="D1192" s="5" t="s">
        <v>6</v>
      </c>
      <c r="E1192" s="4" t="s">
        <v>1055</v>
      </c>
      <c r="F1192" s="4" t="s">
        <v>1080</v>
      </c>
      <c r="G1192" s="59">
        <v>132</v>
      </c>
      <c r="H1192" s="61">
        <v>4.7</v>
      </c>
      <c r="I1192" s="4" t="str">
        <f>VLOOKUP(A1192,Effectif!B:J,6,0)</f>
        <v>Lise DE WITTE</v>
      </c>
      <c r="J1192" s="4" t="str">
        <f>VLOOKUP(A1192,Effectif!B:J,8,0)</f>
        <v>DECB</v>
      </c>
    </row>
    <row r="1193" spans="1:10" x14ac:dyDescent="0.25">
      <c r="A1193" s="4" t="s">
        <v>574</v>
      </c>
      <c r="B1193" s="4">
        <v>1034848727</v>
      </c>
      <c r="C1193" s="7">
        <v>44987.745138888888</v>
      </c>
      <c r="D1193" s="5" t="s">
        <v>6</v>
      </c>
      <c r="E1193" s="4" t="s">
        <v>1055</v>
      </c>
      <c r="F1193" s="4" t="s">
        <v>1054</v>
      </c>
      <c r="G1193" s="59">
        <v>148</v>
      </c>
      <c r="H1193" s="61">
        <v>3</v>
      </c>
      <c r="I1193" s="4" t="str">
        <f>VLOOKUP(A1193,Effectif!B:J,6,0)</f>
        <v>Hugo MARCHAL</v>
      </c>
      <c r="J1193" s="4" t="str">
        <f>VLOOKUP(A1193,Effectif!B:J,8,0)</f>
        <v>DECB</v>
      </c>
    </row>
    <row r="1194" spans="1:10" x14ac:dyDescent="0.25">
      <c r="A1194" s="4" t="s">
        <v>537</v>
      </c>
      <c r="B1194" s="4">
        <v>1034868192</v>
      </c>
      <c r="C1194" s="7">
        <v>44987.436805555553</v>
      </c>
      <c r="D1194" s="5" t="s">
        <v>6</v>
      </c>
      <c r="E1194" s="4" t="s">
        <v>1055</v>
      </c>
      <c r="F1194" s="4" t="s">
        <v>1057</v>
      </c>
      <c r="G1194" s="59">
        <v>219.38</v>
      </c>
      <c r="H1194" s="61">
        <v>3.7</v>
      </c>
      <c r="I1194" s="4" t="str">
        <f>VLOOKUP(A1194,Effectif!B:J,6,0)</f>
        <v>Lise DE WITTE</v>
      </c>
      <c r="J1194" s="4" t="str">
        <f>VLOOKUP(A1194,Effectif!B:J,8,0)</f>
        <v>DECB</v>
      </c>
    </row>
    <row r="1195" spans="1:10" x14ac:dyDescent="0.25">
      <c r="A1195" s="4" t="s">
        <v>573</v>
      </c>
      <c r="B1195" s="4">
        <v>1034862142</v>
      </c>
      <c r="C1195" s="7">
        <v>44987.442361111112</v>
      </c>
      <c r="D1195" s="5" t="s">
        <v>6</v>
      </c>
      <c r="E1195" s="4" t="s">
        <v>1055</v>
      </c>
      <c r="F1195" s="4" t="s">
        <v>1059</v>
      </c>
      <c r="G1195" s="59">
        <v>89</v>
      </c>
      <c r="H1195" s="61">
        <v>6.8</v>
      </c>
      <c r="I1195" s="4" t="str">
        <f>VLOOKUP(A1195,Effectif!B:J,6,0)</f>
        <v>Hugo MARCHAL</v>
      </c>
      <c r="J1195" s="4" t="str">
        <f>VLOOKUP(A1195,Effectif!B:J,8,0)</f>
        <v>DECB</v>
      </c>
    </row>
    <row r="1196" spans="1:10" x14ac:dyDescent="0.25">
      <c r="A1196" s="4" t="s">
        <v>562</v>
      </c>
      <c r="B1196" s="4">
        <v>1034844175</v>
      </c>
      <c r="C1196" s="7">
        <v>44987.506944444445</v>
      </c>
      <c r="D1196" s="5" t="s">
        <v>6</v>
      </c>
      <c r="E1196" s="4" t="s">
        <v>1055</v>
      </c>
      <c r="F1196" s="4" t="s">
        <v>1061</v>
      </c>
      <c r="G1196" s="59">
        <v>148</v>
      </c>
      <c r="H1196" s="61">
        <v>6.5</v>
      </c>
      <c r="I1196" s="4" t="str">
        <f>VLOOKUP(A1196,Effectif!B:J,6,0)</f>
        <v>Lise DE WITTE</v>
      </c>
      <c r="J1196" s="4" t="str">
        <f>VLOOKUP(A1196,Effectif!B:J,8,0)</f>
        <v>DECB</v>
      </c>
    </row>
    <row r="1197" spans="1:10" x14ac:dyDescent="0.25">
      <c r="A1197" s="4" t="s">
        <v>579</v>
      </c>
      <c r="B1197" s="4">
        <v>1034849202</v>
      </c>
      <c r="C1197" s="7">
        <v>45395.720833333333</v>
      </c>
      <c r="D1197" s="5" t="s">
        <v>6</v>
      </c>
      <c r="E1197" s="4" t="s">
        <v>1055</v>
      </c>
      <c r="F1197" s="4" t="s">
        <v>1062</v>
      </c>
      <c r="G1197" s="59">
        <v>132</v>
      </c>
      <c r="H1197" s="61">
        <v>1.2</v>
      </c>
      <c r="I1197" s="4" t="str">
        <f>VLOOKUP(A1197,Effectif!B:J,6,0)</f>
        <v>Hugo MARCHAL</v>
      </c>
      <c r="J1197" s="4" t="str">
        <f>VLOOKUP(A1197,Effectif!B:J,8,0)</f>
        <v>DECB</v>
      </c>
    </row>
    <row r="1198" spans="1:10" x14ac:dyDescent="0.25">
      <c r="A1198" s="4" t="s">
        <v>538</v>
      </c>
      <c r="B1198" s="4">
        <v>1034850546</v>
      </c>
      <c r="C1198" s="7">
        <v>45395.501388888886</v>
      </c>
      <c r="D1198" s="5" t="s">
        <v>6</v>
      </c>
      <c r="E1198" s="4" t="s">
        <v>1055</v>
      </c>
      <c r="F1198" s="4" t="s">
        <v>1063</v>
      </c>
      <c r="G1198" s="59">
        <v>223</v>
      </c>
      <c r="H1198" s="61">
        <v>7</v>
      </c>
      <c r="I1198" s="4" t="str">
        <f>VLOOKUP(A1198,Effectif!B:J,6,0)</f>
        <v>Lise DE WITTE</v>
      </c>
      <c r="J1198" s="4" t="str">
        <f>VLOOKUP(A1198,Effectif!B:J,8,0)</f>
        <v>DECB</v>
      </c>
    </row>
    <row r="1199" spans="1:10" x14ac:dyDescent="0.25">
      <c r="A1199" s="4" t="s">
        <v>582</v>
      </c>
      <c r="B1199" s="4">
        <v>1034855157</v>
      </c>
      <c r="C1199" s="7">
        <v>45395.440972222219</v>
      </c>
      <c r="D1199" s="5" t="s">
        <v>6</v>
      </c>
      <c r="E1199" s="4" t="s">
        <v>1055</v>
      </c>
      <c r="F1199" s="4" t="s">
        <v>1064</v>
      </c>
      <c r="G1199" s="59">
        <v>101.95</v>
      </c>
      <c r="H1199" s="61">
        <v>4.8</v>
      </c>
      <c r="I1199" s="4" t="str">
        <f>VLOOKUP(A1199,Effectif!B:J,6,0)</f>
        <v>Hugo MARCHAL</v>
      </c>
      <c r="J1199" s="4" t="str">
        <f>VLOOKUP(A1199,Effectif!B:J,8,0)</f>
        <v>DECB</v>
      </c>
    </row>
    <row r="1200" spans="1:10" x14ac:dyDescent="0.25">
      <c r="A1200" s="4" t="s">
        <v>552</v>
      </c>
      <c r="B1200" s="4">
        <v>1034862989</v>
      </c>
      <c r="C1200" s="7">
        <v>45395.447916666664</v>
      </c>
      <c r="D1200" s="5" t="s">
        <v>6</v>
      </c>
      <c r="E1200" s="4" t="s">
        <v>1055</v>
      </c>
      <c r="F1200" s="4" t="s">
        <v>1065</v>
      </c>
      <c r="G1200" s="59">
        <v>447</v>
      </c>
      <c r="H1200" s="61">
        <v>3</v>
      </c>
      <c r="I1200" s="4" t="str">
        <f>VLOOKUP(A1200,Effectif!B:J,6,0)</f>
        <v>Lise DE WITTE</v>
      </c>
      <c r="J1200" s="4" t="str">
        <f>VLOOKUP(A1200,Effectif!B:J,8,0)</f>
        <v>DECB</v>
      </c>
    </row>
    <row r="1201" spans="1:10" x14ac:dyDescent="0.25">
      <c r="A1201" s="4" t="s">
        <v>562</v>
      </c>
      <c r="B1201" s="4">
        <v>1034843021</v>
      </c>
      <c r="C1201" s="7">
        <v>45395.515277777777</v>
      </c>
      <c r="D1201" s="5" t="s">
        <v>6</v>
      </c>
      <c r="E1201" s="4" t="s">
        <v>1055</v>
      </c>
      <c r="F1201" s="4" t="s">
        <v>1066</v>
      </c>
      <c r="G1201" s="59">
        <v>167</v>
      </c>
      <c r="H1201" s="61">
        <v>2</v>
      </c>
      <c r="I1201" s="4" t="str">
        <f>VLOOKUP(A1201,Effectif!B:J,6,0)</f>
        <v>Lise DE WITTE</v>
      </c>
      <c r="J1201" s="4" t="str">
        <f>VLOOKUP(A1201,Effectif!B:J,8,0)</f>
        <v>DECB</v>
      </c>
    </row>
    <row r="1202" spans="1:10" x14ac:dyDescent="0.25">
      <c r="A1202" s="4" t="s">
        <v>554</v>
      </c>
      <c r="B1202" s="4">
        <v>1034866443</v>
      </c>
      <c r="C1202" s="7">
        <v>45395.775694444441</v>
      </c>
      <c r="D1202" s="5" t="s">
        <v>6</v>
      </c>
      <c r="E1202" s="4" t="s">
        <v>1055</v>
      </c>
      <c r="F1202" s="4" t="s">
        <v>1068</v>
      </c>
      <c r="G1202" s="59">
        <v>71</v>
      </c>
      <c r="H1202" s="61">
        <v>5.5</v>
      </c>
      <c r="I1202" s="4" t="str">
        <f>VLOOKUP(A1202,Effectif!B:J,6,0)</f>
        <v>Lise DE WITTE</v>
      </c>
      <c r="J1202" s="4" t="str">
        <f>VLOOKUP(A1202,Effectif!B:J,8,0)</f>
        <v>DECB</v>
      </c>
    </row>
    <row r="1203" spans="1:10" x14ac:dyDescent="0.25">
      <c r="A1203" s="4" t="s">
        <v>530</v>
      </c>
      <c r="B1203" s="4">
        <v>1034853637</v>
      </c>
      <c r="C1203" s="7">
        <v>45395.47152777778</v>
      </c>
      <c r="D1203" s="5" t="s">
        <v>6</v>
      </c>
      <c r="E1203" s="4" t="s">
        <v>1055</v>
      </c>
      <c r="F1203" s="4" t="s">
        <v>1070</v>
      </c>
      <c r="G1203" s="59">
        <v>172</v>
      </c>
      <c r="H1203" s="61">
        <v>2</v>
      </c>
      <c r="I1203" s="4" t="str">
        <f>VLOOKUP(A1203,Effectif!B:J,6,0)</f>
        <v>Lise DE WITTE</v>
      </c>
      <c r="J1203" s="4" t="str">
        <f>VLOOKUP(A1203,Effectif!B:J,8,0)</f>
        <v>DECB</v>
      </c>
    </row>
    <row r="1204" spans="1:10" x14ac:dyDescent="0.25">
      <c r="A1204" s="4" t="s">
        <v>555</v>
      </c>
      <c r="B1204" s="4">
        <v>1034848846</v>
      </c>
      <c r="C1204" s="7">
        <v>45395.446527777778</v>
      </c>
      <c r="D1204" s="5" t="s">
        <v>6</v>
      </c>
      <c r="E1204" s="4" t="s">
        <v>1055</v>
      </c>
      <c r="F1204" s="4" t="s">
        <v>1072</v>
      </c>
      <c r="G1204" s="59">
        <v>119.59</v>
      </c>
      <c r="H1204" s="61">
        <v>2.2999999999999998</v>
      </c>
      <c r="I1204" s="4" t="str">
        <f>VLOOKUP(A1204,Effectif!B:J,6,0)</f>
        <v>Lise DE WITTE</v>
      </c>
      <c r="J1204" s="4" t="str">
        <f>VLOOKUP(A1204,Effectif!B:J,8,0)</f>
        <v>DECB</v>
      </c>
    </row>
    <row r="1205" spans="1:10" x14ac:dyDescent="0.25">
      <c r="A1205" s="4" t="s">
        <v>537</v>
      </c>
      <c r="B1205" s="4">
        <v>1034865224</v>
      </c>
      <c r="C1205" s="7">
        <v>45395.71875</v>
      </c>
      <c r="D1205" s="5" t="s">
        <v>7</v>
      </c>
      <c r="E1205" s="4" t="s">
        <v>1055</v>
      </c>
      <c r="F1205" s="4" t="s">
        <v>1073</v>
      </c>
      <c r="G1205" s="59">
        <v>125</v>
      </c>
      <c r="H1205" s="61">
        <v>2.4</v>
      </c>
      <c r="I1205" s="4" t="str">
        <f>VLOOKUP(A1205,Effectif!B:J,6,0)</f>
        <v>Lise DE WITTE</v>
      </c>
      <c r="J1205" s="4" t="str">
        <f>VLOOKUP(A1205,Effectif!B:J,8,0)</f>
        <v>DECB</v>
      </c>
    </row>
    <row r="1206" spans="1:10" x14ac:dyDescent="0.25">
      <c r="A1206" s="4" t="s">
        <v>572</v>
      </c>
      <c r="B1206" s="4">
        <v>1034862849</v>
      </c>
      <c r="C1206" s="7">
        <v>45395.64166666667</v>
      </c>
      <c r="D1206" s="5" t="s">
        <v>6</v>
      </c>
      <c r="E1206" s="4" t="s">
        <v>1055</v>
      </c>
      <c r="F1206" s="4" t="s">
        <v>1074</v>
      </c>
      <c r="G1206" s="59">
        <v>117.23</v>
      </c>
      <c r="H1206" s="61">
        <v>2.5</v>
      </c>
      <c r="I1206" s="4" t="str">
        <f>VLOOKUP(A1206,Effectif!B:J,6,0)</f>
        <v>Lise DE WITTE</v>
      </c>
      <c r="J1206" s="4" t="str">
        <f>VLOOKUP(A1206,Effectif!B:J,8,0)</f>
        <v>DECB</v>
      </c>
    </row>
    <row r="1207" spans="1:10" x14ac:dyDescent="0.25">
      <c r="A1207" s="4" t="s">
        <v>574</v>
      </c>
      <c r="B1207" s="4">
        <v>1034855249</v>
      </c>
      <c r="C1207" s="7">
        <v>45395.789583333331</v>
      </c>
      <c r="D1207" s="5" t="s">
        <v>6</v>
      </c>
      <c r="E1207" s="4" t="s">
        <v>1055</v>
      </c>
      <c r="F1207" s="4" t="s">
        <v>1075</v>
      </c>
      <c r="G1207" s="59">
        <v>129</v>
      </c>
      <c r="H1207" s="61">
        <v>2.6</v>
      </c>
      <c r="I1207" s="4" t="str">
        <f>VLOOKUP(A1207,Effectif!B:J,6,0)</f>
        <v>Hugo MARCHAL</v>
      </c>
      <c r="J1207" s="4" t="str">
        <f>VLOOKUP(A1207,Effectif!B:J,8,0)</f>
        <v>DECB</v>
      </c>
    </row>
    <row r="1208" spans="1:10" x14ac:dyDescent="0.25">
      <c r="A1208" s="4" t="s">
        <v>537</v>
      </c>
      <c r="B1208" s="4">
        <v>1034859387</v>
      </c>
      <c r="C1208" s="7">
        <v>45395.648611111108</v>
      </c>
      <c r="D1208" s="5" t="s">
        <v>6</v>
      </c>
      <c r="E1208" s="4" t="s">
        <v>1055</v>
      </c>
      <c r="F1208" s="4" t="s">
        <v>1076</v>
      </c>
      <c r="G1208" s="59">
        <v>342</v>
      </c>
      <c r="H1208" s="61">
        <v>2.5</v>
      </c>
      <c r="I1208" s="4" t="str">
        <f>VLOOKUP(A1208,Effectif!B:J,6,0)</f>
        <v>Lise DE WITTE</v>
      </c>
      <c r="J1208" s="4" t="str">
        <f>VLOOKUP(A1208,Effectif!B:J,8,0)</f>
        <v>DECB</v>
      </c>
    </row>
    <row r="1209" spans="1:10" x14ac:dyDescent="0.25">
      <c r="A1209" s="4" t="s">
        <v>588</v>
      </c>
      <c r="B1209" s="4">
        <v>1034859970</v>
      </c>
      <c r="C1209" s="7">
        <v>45395.497916666667</v>
      </c>
      <c r="D1209" s="5" t="s">
        <v>6</v>
      </c>
      <c r="E1209" s="4" t="s">
        <v>1055</v>
      </c>
      <c r="F1209" s="4" t="s">
        <v>1077</v>
      </c>
      <c r="G1209" s="59">
        <v>147</v>
      </c>
      <c r="H1209" s="61">
        <v>3</v>
      </c>
      <c r="I1209" s="4" t="str">
        <f>VLOOKUP(A1209,Effectif!B:J,6,0)</f>
        <v>Hugo MARCHAL</v>
      </c>
      <c r="J1209" s="4" t="str">
        <f>VLOOKUP(A1209,Effectif!B:J,8,0)</f>
        <v>DECB</v>
      </c>
    </row>
    <row r="1210" spans="1:10" x14ac:dyDescent="0.25">
      <c r="A1210" s="4" t="s">
        <v>531</v>
      </c>
      <c r="B1210" s="4">
        <v>1034853169</v>
      </c>
      <c r="C1210" s="7">
        <v>45324.451388888891</v>
      </c>
      <c r="D1210" s="5" t="s">
        <v>7</v>
      </c>
      <c r="E1210" s="4" t="s">
        <v>1055</v>
      </c>
      <c r="F1210" s="4" t="s">
        <v>1078</v>
      </c>
      <c r="G1210" s="59">
        <v>104</v>
      </c>
      <c r="H1210" s="61">
        <v>6.4</v>
      </c>
      <c r="I1210" s="4" t="str">
        <f>VLOOKUP(A1210,Effectif!B:J,6,0)</f>
        <v>Lise DE WITTE</v>
      </c>
      <c r="J1210" s="4" t="str">
        <f>VLOOKUP(A1210,Effectif!B:J,8,0)</f>
        <v>DECB</v>
      </c>
    </row>
    <row r="1211" spans="1:10" x14ac:dyDescent="0.25">
      <c r="A1211" s="4" t="s">
        <v>574</v>
      </c>
      <c r="B1211" s="4">
        <v>1034863437</v>
      </c>
      <c r="C1211" s="7">
        <v>45324.49722222222</v>
      </c>
      <c r="D1211" s="5" t="s">
        <v>7</v>
      </c>
      <c r="E1211" s="4" t="s">
        <v>1055</v>
      </c>
      <c r="F1211" s="4" t="s">
        <v>1079</v>
      </c>
      <c r="G1211" s="59">
        <v>158.17000000000002</v>
      </c>
      <c r="H1211" s="61">
        <v>6.7</v>
      </c>
      <c r="I1211" s="4" t="str">
        <f>VLOOKUP(A1211,Effectif!B:J,6,0)</f>
        <v>Hugo MARCHAL</v>
      </c>
      <c r="J1211" s="4" t="str">
        <f>VLOOKUP(A1211,Effectif!B:J,8,0)</f>
        <v>DECB</v>
      </c>
    </row>
    <row r="1212" spans="1:10" x14ac:dyDescent="0.25">
      <c r="A1212" s="4" t="s">
        <v>574</v>
      </c>
      <c r="B1212" s="4">
        <v>1034859544</v>
      </c>
      <c r="C1212" s="7">
        <v>45324.480555555558</v>
      </c>
      <c r="D1212" s="5" t="s">
        <v>6</v>
      </c>
      <c r="E1212" s="4" t="s">
        <v>1055</v>
      </c>
      <c r="F1212" s="4" t="s">
        <v>1054</v>
      </c>
      <c r="G1212" s="59">
        <v>223</v>
      </c>
      <c r="H1212" s="61">
        <v>2.2999999999999998</v>
      </c>
      <c r="I1212" s="4" t="str">
        <f>VLOOKUP(A1212,Effectif!B:J,6,0)</f>
        <v>Hugo MARCHAL</v>
      </c>
      <c r="J1212" s="4" t="str">
        <f>VLOOKUP(A1212,Effectif!B:J,8,0)</f>
        <v>DECB</v>
      </c>
    </row>
    <row r="1213" spans="1:10" x14ac:dyDescent="0.25">
      <c r="A1213" s="4" t="s">
        <v>579</v>
      </c>
      <c r="B1213" s="4">
        <v>1034855539</v>
      </c>
      <c r="C1213" s="7">
        <v>45324.456944444442</v>
      </c>
      <c r="D1213" s="5" t="s">
        <v>6</v>
      </c>
      <c r="E1213" s="4" t="s">
        <v>1055</v>
      </c>
      <c r="F1213" s="4" t="s">
        <v>1057</v>
      </c>
      <c r="G1213" s="59">
        <v>157</v>
      </c>
      <c r="H1213" s="61">
        <v>4.4000000000000004</v>
      </c>
      <c r="I1213" s="4" t="str">
        <f>VLOOKUP(A1213,Effectif!B:J,6,0)</f>
        <v>Hugo MARCHAL</v>
      </c>
      <c r="J1213" s="4" t="str">
        <f>VLOOKUP(A1213,Effectif!B:J,8,0)</f>
        <v>DECB</v>
      </c>
    </row>
    <row r="1214" spans="1:10" x14ac:dyDescent="0.25">
      <c r="A1214" s="4" t="s">
        <v>579</v>
      </c>
      <c r="B1214" s="4">
        <v>1034858617</v>
      </c>
      <c r="C1214" s="7">
        <v>45324.435416666667</v>
      </c>
      <c r="D1214" s="5" t="s">
        <v>6</v>
      </c>
      <c r="E1214" s="4" t="s">
        <v>1055</v>
      </c>
      <c r="F1214" s="4" t="s">
        <v>1059</v>
      </c>
      <c r="G1214" s="59">
        <v>92</v>
      </c>
      <c r="H1214" s="61">
        <v>2</v>
      </c>
      <c r="I1214" s="4" t="str">
        <f>VLOOKUP(A1214,Effectif!B:J,6,0)</f>
        <v>Hugo MARCHAL</v>
      </c>
      <c r="J1214" s="4" t="str">
        <f>VLOOKUP(A1214,Effectif!B:J,8,0)</f>
        <v>DECB</v>
      </c>
    </row>
    <row r="1215" spans="1:10" x14ac:dyDescent="0.25">
      <c r="A1215" s="4" t="s">
        <v>552</v>
      </c>
      <c r="B1215" s="4">
        <v>1034862434</v>
      </c>
      <c r="C1215" s="7">
        <v>45324.674305555556</v>
      </c>
      <c r="D1215" s="5" t="s">
        <v>6</v>
      </c>
      <c r="E1215" s="4" t="s">
        <v>1055</v>
      </c>
      <c r="F1215" s="4" t="s">
        <v>1061</v>
      </c>
      <c r="G1215" s="59">
        <v>196</v>
      </c>
      <c r="H1215" s="61">
        <v>4.9000000000000004</v>
      </c>
      <c r="I1215" s="4" t="str">
        <f>VLOOKUP(A1215,Effectif!B:J,6,0)</f>
        <v>Lise DE WITTE</v>
      </c>
      <c r="J1215" s="4" t="str">
        <f>VLOOKUP(A1215,Effectif!B:J,8,0)</f>
        <v>DECB</v>
      </c>
    </row>
    <row r="1216" spans="1:10" x14ac:dyDescent="0.25">
      <c r="A1216" s="4" t="s">
        <v>544</v>
      </c>
      <c r="B1216" s="4">
        <v>1034862537</v>
      </c>
      <c r="C1216" s="7">
        <v>45324.588194444441</v>
      </c>
      <c r="D1216" s="5" t="s">
        <v>6</v>
      </c>
      <c r="E1216" s="4" t="s">
        <v>1055</v>
      </c>
      <c r="F1216" s="4" t="s">
        <v>1062</v>
      </c>
      <c r="G1216" s="59">
        <v>148.04</v>
      </c>
      <c r="H1216" s="61">
        <v>7</v>
      </c>
      <c r="I1216" s="4" t="str">
        <f>VLOOKUP(A1216,Effectif!B:J,6,0)</f>
        <v>Lise DE WITTE</v>
      </c>
      <c r="J1216" s="4" t="str">
        <f>VLOOKUP(A1216,Effectif!B:J,8,0)</f>
        <v>DECB</v>
      </c>
    </row>
    <row r="1217" spans="1:10" x14ac:dyDescent="0.25">
      <c r="A1217" s="4" t="s">
        <v>558</v>
      </c>
      <c r="B1217" s="4">
        <v>1034854298</v>
      </c>
      <c r="C1217" s="7">
        <v>45324.474305555559</v>
      </c>
      <c r="D1217" s="5" t="s">
        <v>7</v>
      </c>
      <c r="E1217" s="4" t="s">
        <v>1055</v>
      </c>
      <c r="F1217" s="4" t="s">
        <v>1063</v>
      </c>
      <c r="G1217" s="59">
        <v>173</v>
      </c>
      <c r="H1217" s="61">
        <v>2.9</v>
      </c>
      <c r="I1217" s="4" t="str">
        <f>VLOOKUP(A1217,Effectif!B:J,6,0)</f>
        <v>Lise DE WITTE</v>
      </c>
      <c r="J1217" s="4" t="str">
        <f>VLOOKUP(A1217,Effectif!B:J,8,0)</f>
        <v>DECB</v>
      </c>
    </row>
    <row r="1218" spans="1:10" x14ac:dyDescent="0.25">
      <c r="A1218" s="4" t="s">
        <v>579</v>
      </c>
      <c r="B1218" s="4">
        <v>1034867586</v>
      </c>
      <c r="C1218" s="7">
        <v>45324.685416666667</v>
      </c>
      <c r="D1218" s="5" t="s">
        <v>7</v>
      </c>
      <c r="E1218" s="4" t="s">
        <v>1055</v>
      </c>
      <c r="F1218" s="4" t="s">
        <v>1064</v>
      </c>
      <c r="G1218" s="59">
        <v>230</v>
      </c>
      <c r="H1218" s="61">
        <v>5.8</v>
      </c>
      <c r="I1218" s="4" t="str">
        <f>VLOOKUP(A1218,Effectif!B:J,6,0)</f>
        <v>Hugo MARCHAL</v>
      </c>
      <c r="J1218" s="4" t="str">
        <f>VLOOKUP(A1218,Effectif!B:J,8,0)</f>
        <v>DECB</v>
      </c>
    </row>
    <row r="1219" spans="1:10" x14ac:dyDescent="0.25">
      <c r="A1219" s="4" t="s">
        <v>555</v>
      </c>
      <c r="B1219" s="4">
        <v>1034859480</v>
      </c>
      <c r="C1219" s="7">
        <v>45324.569444444445</v>
      </c>
      <c r="D1219" s="5" t="s">
        <v>6</v>
      </c>
      <c r="E1219" s="4" t="s">
        <v>1055</v>
      </c>
      <c r="F1219" s="4" t="s">
        <v>1065</v>
      </c>
      <c r="G1219" s="59">
        <v>70</v>
      </c>
      <c r="H1219" s="61">
        <v>6.9</v>
      </c>
      <c r="I1219" s="4" t="str">
        <f>VLOOKUP(A1219,Effectif!B:J,6,0)</f>
        <v>Lise DE WITTE</v>
      </c>
      <c r="J1219" s="4" t="str">
        <f>VLOOKUP(A1219,Effectif!B:J,8,0)</f>
        <v>DECB</v>
      </c>
    </row>
    <row r="1220" spans="1:10" x14ac:dyDescent="0.25">
      <c r="A1220" s="4" t="s">
        <v>556</v>
      </c>
      <c r="B1220" s="4">
        <v>1034858377</v>
      </c>
      <c r="C1220" s="7">
        <v>45324.61041666667</v>
      </c>
      <c r="D1220" s="5" t="s">
        <v>6</v>
      </c>
      <c r="E1220" s="4" t="s">
        <v>1055</v>
      </c>
      <c r="F1220" s="4" t="s">
        <v>1066</v>
      </c>
      <c r="G1220" s="59">
        <v>289.47000000000003</v>
      </c>
      <c r="H1220" s="61">
        <v>5.5</v>
      </c>
      <c r="I1220" s="4" t="str">
        <f>VLOOKUP(A1220,Effectif!B:J,6,0)</f>
        <v>Lise DE WITTE</v>
      </c>
      <c r="J1220" s="4" t="str">
        <f>VLOOKUP(A1220,Effectif!B:J,8,0)</f>
        <v>DECB</v>
      </c>
    </row>
    <row r="1221" spans="1:10" x14ac:dyDescent="0.25">
      <c r="A1221" s="4" t="s">
        <v>554</v>
      </c>
      <c r="B1221" s="4">
        <v>1034860174</v>
      </c>
      <c r="C1221" s="7">
        <v>45324.434027777781</v>
      </c>
      <c r="D1221" s="5" t="s">
        <v>7</v>
      </c>
      <c r="E1221" s="4" t="s">
        <v>1055</v>
      </c>
      <c r="F1221" s="4" t="s">
        <v>1068</v>
      </c>
      <c r="G1221" s="59">
        <v>91.34</v>
      </c>
      <c r="H1221" s="61">
        <v>5.8</v>
      </c>
      <c r="I1221" s="4" t="str">
        <f>VLOOKUP(A1221,Effectif!B:J,6,0)</f>
        <v>Lise DE WITTE</v>
      </c>
      <c r="J1221" s="4" t="str">
        <f>VLOOKUP(A1221,Effectif!B:J,8,0)</f>
        <v>DECB</v>
      </c>
    </row>
    <row r="1222" spans="1:10" x14ac:dyDescent="0.25">
      <c r="A1222" s="4" t="s">
        <v>579</v>
      </c>
      <c r="B1222" s="4">
        <v>1034863672</v>
      </c>
      <c r="C1222" s="7">
        <v>45324.686805555553</v>
      </c>
      <c r="D1222" s="5" t="s">
        <v>6</v>
      </c>
      <c r="E1222" s="4" t="s">
        <v>1055</v>
      </c>
      <c r="F1222" s="4" t="s">
        <v>1070</v>
      </c>
      <c r="G1222" s="59">
        <v>185.6</v>
      </c>
      <c r="H1222" s="61">
        <v>3</v>
      </c>
      <c r="I1222" s="4" t="str">
        <f>VLOOKUP(A1222,Effectif!B:J,6,0)</f>
        <v>Hugo MARCHAL</v>
      </c>
      <c r="J1222" s="4" t="str">
        <f>VLOOKUP(A1222,Effectif!B:J,8,0)</f>
        <v>DECB</v>
      </c>
    </row>
    <row r="1223" spans="1:10" x14ac:dyDescent="0.25">
      <c r="A1223" s="4" t="s">
        <v>544</v>
      </c>
      <c r="B1223" s="4">
        <v>1034863673</v>
      </c>
      <c r="C1223" s="7">
        <v>45324.436111111114</v>
      </c>
      <c r="D1223" s="5" t="s">
        <v>6</v>
      </c>
      <c r="E1223" s="4" t="s">
        <v>1055</v>
      </c>
      <c r="F1223" s="4" t="s">
        <v>1072</v>
      </c>
      <c r="G1223" s="59">
        <v>78</v>
      </c>
      <c r="H1223" s="61">
        <v>4.7</v>
      </c>
      <c r="I1223" s="4" t="str">
        <f>VLOOKUP(A1223,Effectif!B:J,6,0)</f>
        <v>Lise DE WITTE</v>
      </c>
      <c r="J1223" s="4" t="str">
        <f>VLOOKUP(A1223,Effectif!B:J,8,0)</f>
        <v>DECB</v>
      </c>
    </row>
    <row r="1224" spans="1:10" x14ac:dyDescent="0.25">
      <c r="A1224" s="4" t="s">
        <v>538</v>
      </c>
      <c r="B1224" s="4">
        <v>1034852092</v>
      </c>
      <c r="C1224" s="7">
        <v>45324.439583333333</v>
      </c>
      <c r="D1224" s="5" t="s">
        <v>7</v>
      </c>
      <c r="E1224" s="4" t="s">
        <v>1055</v>
      </c>
      <c r="F1224" s="4" t="s">
        <v>1073</v>
      </c>
      <c r="G1224" s="59">
        <v>148</v>
      </c>
      <c r="H1224" s="61">
        <v>3</v>
      </c>
      <c r="I1224" s="4" t="str">
        <f>VLOOKUP(A1224,Effectif!B:J,6,0)</f>
        <v>Lise DE WITTE</v>
      </c>
      <c r="J1224" s="4" t="str">
        <f>VLOOKUP(A1224,Effectif!B:J,8,0)</f>
        <v>DECB</v>
      </c>
    </row>
    <row r="1225" spans="1:10" x14ac:dyDescent="0.25">
      <c r="A1225" s="4" t="s">
        <v>589</v>
      </c>
      <c r="B1225" s="4">
        <v>1034865800</v>
      </c>
      <c r="C1225" s="7">
        <v>45324.6</v>
      </c>
      <c r="D1225" s="5" t="s">
        <v>7</v>
      </c>
      <c r="E1225" s="4" t="s">
        <v>1055</v>
      </c>
      <c r="F1225" s="4" t="s">
        <v>1074</v>
      </c>
      <c r="G1225" s="59">
        <v>200</v>
      </c>
      <c r="H1225" s="61">
        <v>3.7</v>
      </c>
      <c r="I1225" s="4" t="str">
        <f>VLOOKUP(A1225,Effectif!B:J,6,0)</f>
        <v>Hugo MARCHAL</v>
      </c>
      <c r="J1225" s="4" t="str">
        <f>VLOOKUP(A1225,Effectif!B:J,8,0)</f>
        <v>DECB</v>
      </c>
    </row>
    <row r="1226" spans="1:10" x14ac:dyDescent="0.25">
      <c r="A1226" s="4" t="s">
        <v>573</v>
      </c>
      <c r="B1226" s="4">
        <v>1034865380</v>
      </c>
      <c r="C1226" s="7">
        <v>45324.647222222222</v>
      </c>
      <c r="D1226" s="5" t="s">
        <v>6</v>
      </c>
      <c r="E1226" s="4" t="s">
        <v>1055</v>
      </c>
      <c r="F1226" s="4" t="s">
        <v>1075</v>
      </c>
      <c r="G1226" s="59">
        <v>466</v>
      </c>
      <c r="H1226" s="61">
        <v>6.8</v>
      </c>
      <c r="I1226" s="4" t="str">
        <f>VLOOKUP(A1226,Effectif!B:J,6,0)</f>
        <v>Hugo MARCHAL</v>
      </c>
      <c r="J1226" s="4" t="str">
        <f>VLOOKUP(A1226,Effectif!B:J,8,0)</f>
        <v>DECB</v>
      </c>
    </row>
    <row r="1227" spans="1:10" x14ac:dyDescent="0.25">
      <c r="A1227" s="4" t="s">
        <v>538</v>
      </c>
      <c r="B1227" s="4">
        <v>1034863304</v>
      </c>
      <c r="C1227" s="7">
        <v>45324.512499999997</v>
      </c>
      <c r="D1227" s="5" t="s">
        <v>6</v>
      </c>
      <c r="E1227" s="4" t="s">
        <v>1055</v>
      </c>
      <c r="F1227" s="4" t="s">
        <v>1076</v>
      </c>
      <c r="G1227" s="59">
        <v>99.61</v>
      </c>
      <c r="H1227" s="61">
        <v>6.5</v>
      </c>
      <c r="I1227" s="4" t="str">
        <f>VLOOKUP(A1227,Effectif!B:J,6,0)</f>
        <v>Lise DE WITTE</v>
      </c>
      <c r="J1227" s="4" t="str">
        <f>VLOOKUP(A1227,Effectif!B:J,8,0)</f>
        <v>DECB</v>
      </c>
    </row>
    <row r="1228" spans="1:10" x14ac:dyDescent="0.25">
      <c r="A1228" s="4" t="s">
        <v>552</v>
      </c>
      <c r="B1228" s="4">
        <v>1034867941</v>
      </c>
      <c r="C1228" s="7">
        <v>45324.693749999999</v>
      </c>
      <c r="D1228" s="5" t="s">
        <v>6</v>
      </c>
      <c r="E1228" s="4" t="s">
        <v>1055</v>
      </c>
      <c r="F1228" s="4" t="s">
        <v>1077</v>
      </c>
      <c r="G1228" s="59">
        <v>219.87</v>
      </c>
      <c r="H1228" s="61">
        <v>1.2</v>
      </c>
      <c r="I1228" s="4" t="str">
        <f>VLOOKUP(A1228,Effectif!B:J,6,0)</f>
        <v>Lise DE WITTE</v>
      </c>
      <c r="J1228" s="4" t="str">
        <f>VLOOKUP(A1228,Effectif!B:J,8,0)</f>
        <v>DECB</v>
      </c>
    </row>
    <row r="1229" spans="1:10" x14ac:dyDescent="0.25">
      <c r="A1229" s="4" t="s">
        <v>544</v>
      </c>
      <c r="B1229" s="4">
        <v>1034855994</v>
      </c>
      <c r="C1229" s="7">
        <v>45324.621527777781</v>
      </c>
      <c r="D1229" s="5" t="s">
        <v>7</v>
      </c>
      <c r="E1229" s="4" t="s">
        <v>1055</v>
      </c>
      <c r="F1229" s="4" t="s">
        <v>1078</v>
      </c>
      <c r="G1229" s="59">
        <v>152</v>
      </c>
      <c r="H1229" s="61">
        <v>7</v>
      </c>
      <c r="I1229" s="4" t="str">
        <f>VLOOKUP(A1229,Effectif!B:J,6,0)</f>
        <v>Lise DE WITTE</v>
      </c>
      <c r="J1229" s="4" t="str">
        <f>VLOOKUP(A1229,Effectif!B:J,8,0)</f>
        <v>DECB</v>
      </c>
    </row>
    <row r="1230" spans="1:10" x14ac:dyDescent="0.25">
      <c r="A1230" s="4" t="s">
        <v>573</v>
      </c>
      <c r="B1230" s="4">
        <v>1034865861</v>
      </c>
      <c r="C1230" s="7">
        <v>45324.441666666666</v>
      </c>
      <c r="D1230" s="5" t="s">
        <v>6</v>
      </c>
      <c r="E1230" s="4" t="s">
        <v>1055</v>
      </c>
      <c r="F1230" s="4" t="s">
        <v>1079</v>
      </c>
      <c r="G1230" s="59">
        <v>217</v>
      </c>
      <c r="H1230" s="61">
        <v>4.8</v>
      </c>
      <c r="I1230" s="4" t="str">
        <f>VLOOKUP(A1230,Effectif!B:J,6,0)</f>
        <v>Hugo MARCHAL</v>
      </c>
      <c r="J1230" s="4" t="str">
        <f>VLOOKUP(A1230,Effectif!B:J,8,0)</f>
        <v>DECB</v>
      </c>
    </row>
    <row r="1231" spans="1:10" x14ac:dyDescent="0.25">
      <c r="A1231" s="4" t="s">
        <v>573</v>
      </c>
      <c r="B1231" s="4">
        <v>1034858044</v>
      </c>
      <c r="C1231" s="7">
        <v>45324.73541666667</v>
      </c>
      <c r="D1231" s="5" t="s">
        <v>6</v>
      </c>
      <c r="E1231" s="4" t="s">
        <v>1055</v>
      </c>
      <c r="F1231" s="4" t="s">
        <v>1080</v>
      </c>
      <c r="G1231" s="59">
        <v>225.36</v>
      </c>
      <c r="H1231" s="61">
        <v>3</v>
      </c>
      <c r="I1231" s="4" t="str">
        <f>VLOOKUP(A1231,Effectif!B:J,6,0)</f>
        <v>Hugo MARCHAL</v>
      </c>
      <c r="J1231" s="4" t="str">
        <f>VLOOKUP(A1231,Effectif!B:J,8,0)</f>
        <v>DECB</v>
      </c>
    </row>
    <row r="1232" spans="1:10" x14ac:dyDescent="0.25">
      <c r="A1232" s="4" t="s">
        <v>555</v>
      </c>
      <c r="B1232" s="4">
        <v>1034855792</v>
      </c>
      <c r="C1232" s="7">
        <v>45324.570833333331</v>
      </c>
      <c r="D1232" s="5" t="s">
        <v>7</v>
      </c>
      <c r="E1232" s="4" t="s">
        <v>1055</v>
      </c>
      <c r="F1232" s="4" t="s">
        <v>1054</v>
      </c>
      <c r="G1232" s="59">
        <v>106.77</v>
      </c>
      <c r="H1232" s="61">
        <v>2</v>
      </c>
      <c r="I1232" s="4" t="str">
        <f>VLOOKUP(A1232,Effectif!B:J,6,0)</f>
        <v>Lise DE WITTE</v>
      </c>
      <c r="J1232" s="4" t="str">
        <f>VLOOKUP(A1232,Effectif!B:J,8,0)</f>
        <v>DECB</v>
      </c>
    </row>
    <row r="1233" spans="1:10" x14ac:dyDescent="0.25">
      <c r="A1233" s="4" t="s">
        <v>579</v>
      </c>
      <c r="B1233" s="4">
        <v>1034867099</v>
      </c>
      <c r="C1233" s="7">
        <v>45324.723611111112</v>
      </c>
      <c r="D1233" s="5" t="s">
        <v>6</v>
      </c>
      <c r="E1233" s="4" t="s">
        <v>1055</v>
      </c>
      <c r="F1233" s="4" t="s">
        <v>1057</v>
      </c>
      <c r="G1233" s="59">
        <v>146</v>
      </c>
      <c r="H1233" s="61">
        <v>5.5</v>
      </c>
      <c r="I1233" s="4" t="str">
        <f>VLOOKUP(A1233,Effectif!B:J,6,0)</f>
        <v>Hugo MARCHAL</v>
      </c>
      <c r="J1233" s="4" t="str">
        <f>VLOOKUP(A1233,Effectif!B:J,8,0)</f>
        <v>DECB</v>
      </c>
    </row>
    <row r="1234" spans="1:10" x14ac:dyDescent="0.25">
      <c r="A1234" s="4" t="s">
        <v>552</v>
      </c>
      <c r="B1234" s="4">
        <v>1034856227</v>
      </c>
      <c r="C1234" s="7">
        <v>45324.431944444441</v>
      </c>
      <c r="D1234" s="5" t="s">
        <v>6</v>
      </c>
      <c r="E1234" s="4" t="s">
        <v>1055</v>
      </c>
      <c r="F1234" s="4" t="s">
        <v>1059</v>
      </c>
      <c r="G1234" s="59">
        <v>142.79000000000002</v>
      </c>
      <c r="H1234" s="61">
        <v>2</v>
      </c>
      <c r="I1234" s="4" t="str">
        <f>VLOOKUP(A1234,Effectif!B:J,6,0)</f>
        <v>Lise DE WITTE</v>
      </c>
      <c r="J1234" s="4" t="str">
        <f>VLOOKUP(A1234,Effectif!B:J,8,0)</f>
        <v>DECB</v>
      </c>
    </row>
    <row r="1235" spans="1:10" x14ac:dyDescent="0.25">
      <c r="A1235" s="4" t="s">
        <v>544</v>
      </c>
      <c r="B1235" s="4">
        <v>1034856422</v>
      </c>
      <c r="C1235" s="7">
        <v>45324.459722222222</v>
      </c>
      <c r="D1235" s="5" t="s">
        <v>6</v>
      </c>
      <c r="E1235" s="4" t="s">
        <v>1055</v>
      </c>
      <c r="F1235" s="4" t="s">
        <v>1061</v>
      </c>
      <c r="G1235" s="59">
        <v>101</v>
      </c>
      <c r="H1235" s="61">
        <v>2.2999999999999998</v>
      </c>
      <c r="I1235" s="4" t="str">
        <f>VLOOKUP(A1235,Effectif!B:J,6,0)</f>
        <v>Lise DE WITTE</v>
      </c>
      <c r="J1235" s="4" t="str">
        <f>VLOOKUP(A1235,Effectif!B:J,8,0)</f>
        <v>DECB</v>
      </c>
    </row>
    <row r="1236" spans="1:10" x14ac:dyDescent="0.25">
      <c r="A1236" s="4" t="s">
        <v>537</v>
      </c>
      <c r="B1236" s="4">
        <v>1034858933</v>
      </c>
      <c r="C1236" s="7">
        <v>45324.601388888892</v>
      </c>
      <c r="D1236" s="5" t="s">
        <v>6</v>
      </c>
      <c r="E1236" s="4" t="s">
        <v>1055</v>
      </c>
      <c r="F1236" s="4" t="s">
        <v>1062</v>
      </c>
      <c r="G1236" s="59">
        <v>132.72</v>
      </c>
      <c r="H1236" s="61">
        <v>2.4</v>
      </c>
      <c r="I1236" s="4" t="str">
        <f>VLOOKUP(A1236,Effectif!B:J,6,0)</f>
        <v>Lise DE WITTE</v>
      </c>
      <c r="J1236" s="4" t="str">
        <f>VLOOKUP(A1236,Effectif!B:J,8,0)</f>
        <v>DECB</v>
      </c>
    </row>
    <row r="1237" spans="1:10" x14ac:dyDescent="0.25">
      <c r="A1237" s="4" t="s">
        <v>557</v>
      </c>
      <c r="B1237" s="4">
        <v>1034866022</v>
      </c>
      <c r="C1237" s="7">
        <v>45324.77847222222</v>
      </c>
      <c r="D1237" s="5" t="s">
        <v>6</v>
      </c>
      <c r="E1237" s="4" t="s">
        <v>1055</v>
      </c>
      <c r="F1237" s="4" t="s">
        <v>1063</v>
      </c>
      <c r="G1237" s="59">
        <v>100.13</v>
      </c>
      <c r="H1237" s="61">
        <v>2.5</v>
      </c>
      <c r="I1237" s="4" t="str">
        <f>VLOOKUP(A1237,Effectif!B:J,6,0)</f>
        <v>Lise DE WITTE</v>
      </c>
      <c r="J1237" s="4" t="str">
        <f>VLOOKUP(A1237,Effectif!B:J,8,0)</f>
        <v>DECB</v>
      </c>
    </row>
    <row r="1238" spans="1:10" x14ac:dyDescent="0.25">
      <c r="A1238" s="4" t="s">
        <v>574</v>
      </c>
      <c r="B1238" s="4">
        <v>1034865033</v>
      </c>
      <c r="C1238" s="7">
        <v>45324.752083333333</v>
      </c>
      <c r="D1238" s="5" t="s">
        <v>7</v>
      </c>
      <c r="E1238" s="4" t="s">
        <v>1055</v>
      </c>
      <c r="F1238" s="4" t="s">
        <v>1064</v>
      </c>
      <c r="G1238" s="59">
        <v>51</v>
      </c>
      <c r="H1238" s="61">
        <v>2.6</v>
      </c>
      <c r="I1238" s="4" t="str">
        <f>VLOOKUP(A1238,Effectif!B:J,6,0)</f>
        <v>Hugo MARCHAL</v>
      </c>
      <c r="J1238" s="4" t="str">
        <f>VLOOKUP(A1238,Effectif!B:J,8,0)</f>
        <v>DECB</v>
      </c>
    </row>
    <row r="1239" spans="1:10" x14ac:dyDescent="0.25">
      <c r="A1239" s="4" t="s">
        <v>554</v>
      </c>
      <c r="B1239" s="4">
        <v>1034863181</v>
      </c>
      <c r="C1239" s="7">
        <v>45324.492361111108</v>
      </c>
      <c r="D1239" s="5" t="s">
        <v>6</v>
      </c>
      <c r="E1239" s="4" t="s">
        <v>1055</v>
      </c>
      <c r="F1239" s="4" t="s">
        <v>1065</v>
      </c>
      <c r="G1239" s="59">
        <v>152.13999999999999</v>
      </c>
      <c r="H1239" s="61">
        <v>2.5</v>
      </c>
      <c r="I1239" s="4" t="str">
        <f>VLOOKUP(A1239,Effectif!B:J,6,0)</f>
        <v>Lise DE WITTE</v>
      </c>
      <c r="J1239" s="4" t="str">
        <f>VLOOKUP(A1239,Effectif!B:J,8,0)</f>
        <v>DECB</v>
      </c>
    </row>
    <row r="1240" spans="1:10" x14ac:dyDescent="0.25">
      <c r="A1240" s="4" t="s">
        <v>574</v>
      </c>
      <c r="B1240" s="4">
        <v>1034860741</v>
      </c>
      <c r="C1240" s="7">
        <v>45324.481944444444</v>
      </c>
      <c r="D1240" s="5" t="s">
        <v>6</v>
      </c>
      <c r="E1240" s="4" t="s">
        <v>1055</v>
      </c>
      <c r="F1240" s="4" t="s">
        <v>1066</v>
      </c>
      <c r="G1240" s="59">
        <v>570</v>
      </c>
      <c r="H1240" s="61">
        <v>3</v>
      </c>
      <c r="I1240" s="4" t="str">
        <f>VLOOKUP(A1240,Effectif!B:J,6,0)</f>
        <v>Hugo MARCHAL</v>
      </c>
      <c r="J1240" s="4" t="str">
        <f>VLOOKUP(A1240,Effectif!B:J,8,0)</f>
        <v>DECB</v>
      </c>
    </row>
    <row r="1241" spans="1:10" x14ac:dyDescent="0.25">
      <c r="A1241" s="4" t="s">
        <v>574</v>
      </c>
      <c r="B1241" s="4">
        <v>1034868150</v>
      </c>
      <c r="C1241" s="7">
        <v>45324.662499999999</v>
      </c>
      <c r="D1241" s="5" t="s">
        <v>7</v>
      </c>
      <c r="E1241" s="4" t="s">
        <v>1055</v>
      </c>
      <c r="F1241" s="4" t="s">
        <v>1068</v>
      </c>
      <c r="G1241" s="59">
        <v>274.41999999999996</v>
      </c>
      <c r="H1241" s="61">
        <v>6.4</v>
      </c>
      <c r="I1241" s="4" t="str">
        <f>VLOOKUP(A1241,Effectif!B:J,6,0)</f>
        <v>Hugo MARCHAL</v>
      </c>
      <c r="J1241" s="4" t="str">
        <f>VLOOKUP(A1241,Effectif!B:J,8,0)</f>
        <v>DECB</v>
      </c>
    </row>
    <row r="1242" spans="1:10" x14ac:dyDescent="0.25">
      <c r="A1242" s="4" t="s">
        <v>538</v>
      </c>
      <c r="B1242" s="4">
        <v>1034868476</v>
      </c>
      <c r="C1242" s="7">
        <v>45324.754861111112</v>
      </c>
      <c r="D1242" s="5" t="s">
        <v>6</v>
      </c>
      <c r="E1242" s="4" t="s">
        <v>1055</v>
      </c>
      <c r="F1242" s="4" t="s">
        <v>1070</v>
      </c>
      <c r="G1242" s="59">
        <v>419.01</v>
      </c>
      <c r="H1242" s="61">
        <v>6.7</v>
      </c>
      <c r="I1242" s="4" t="str">
        <f>VLOOKUP(A1242,Effectif!B:J,6,0)</f>
        <v>Lise DE WITTE</v>
      </c>
      <c r="J1242" s="4" t="str">
        <f>VLOOKUP(A1242,Effectif!B:J,8,0)</f>
        <v>DECB</v>
      </c>
    </row>
    <row r="1243" spans="1:10" x14ac:dyDescent="0.25">
      <c r="A1243" s="4" t="s">
        <v>552</v>
      </c>
      <c r="B1243" s="4">
        <v>1034860737</v>
      </c>
      <c r="C1243" s="7">
        <v>45324.576388888891</v>
      </c>
      <c r="D1243" s="5" t="s">
        <v>6</v>
      </c>
      <c r="E1243" s="4" t="s">
        <v>1055</v>
      </c>
      <c r="F1243" s="4" t="s">
        <v>1072</v>
      </c>
      <c r="G1243" s="59">
        <v>122</v>
      </c>
      <c r="H1243" s="61">
        <v>5.2</v>
      </c>
      <c r="I1243" s="4" t="str">
        <f>VLOOKUP(A1243,Effectif!B:J,6,0)</f>
        <v>Lise DE WITTE</v>
      </c>
      <c r="J1243" s="4" t="str">
        <f>VLOOKUP(A1243,Effectif!B:J,8,0)</f>
        <v>DECB</v>
      </c>
    </row>
    <row r="1244" spans="1:10" x14ac:dyDescent="0.25">
      <c r="A1244" s="4" t="s">
        <v>555</v>
      </c>
      <c r="B1244" s="4">
        <v>1034854216</v>
      </c>
      <c r="C1244" s="7">
        <v>45324.428472222222</v>
      </c>
      <c r="D1244" s="5" t="s">
        <v>6</v>
      </c>
      <c r="E1244" s="4" t="s">
        <v>1055</v>
      </c>
      <c r="F1244" s="4" t="s">
        <v>1073</v>
      </c>
      <c r="G1244" s="59">
        <v>113</v>
      </c>
      <c r="H1244" s="61">
        <v>2.2999999999999998</v>
      </c>
      <c r="I1244" s="4" t="str">
        <f>VLOOKUP(A1244,Effectif!B:J,6,0)</f>
        <v>Lise DE WITTE</v>
      </c>
      <c r="J1244" s="4" t="str">
        <f>VLOOKUP(A1244,Effectif!B:J,8,0)</f>
        <v>DECB</v>
      </c>
    </row>
    <row r="1245" spans="1:10" x14ac:dyDescent="0.25">
      <c r="A1245" s="4" t="s">
        <v>562</v>
      </c>
      <c r="B1245" s="4">
        <v>1034851412</v>
      </c>
      <c r="C1245" s="7">
        <v>45324.659722222219</v>
      </c>
      <c r="D1245" s="5" t="s">
        <v>6</v>
      </c>
      <c r="E1245" s="4" t="s">
        <v>1055</v>
      </c>
      <c r="F1245" s="4" t="s">
        <v>1074</v>
      </c>
      <c r="G1245" s="59">
        <v>112</v>
      </c>
      <c r="H1245" s="61">
        <v>4.4000000000000004</v>
      </c>
      <c r="I1245" s="4" t="str">
        <f>VLOOKUP(A1245,Effectif!B:J,6,0)</f>
        <v>Lise DE WITTE</v>
      </c>
      <c r="J1245" s="4" t="str">
        <f>VLOOKUP(A1245,Effectif!B:J,8,0)</f>
        <v>DECB</v>
      </c>
    </row>
    <row r="1246" spans="1:10" x14ac:dyDescent="0.25">
      <c r="A1246" s="4" t="s">
        <v>556</v>
      </c>
      <c r="B1246" s="4">
        <v>1034850037</v>
      </c>
      <c r="C1246" s="7">
        <v>45324.613194444442</v>
      </c>
      <c r="D1246" s="5" t="s">
        <v>8</v>
      </c>
      <c r="E1246" s="4" t="s">
        <v>1055</v>
      </c>
      <c r="F1246" s="4" t="s">
        <v>1075</v>
      </c>
      <c r="G1246" s="59">
        <v>119</v>
      </c>
      <c r="H1246" s="61">
        <v>2</v>
      </c>
      <c r="I1246" s="4" t="str">
        <f>VLOOKUP(A1246,Effectif!B:J,6,0)</f>
        <v>Lise DE WITTE</v>
      </c>
      <c r="J1246" s="4" t="str">
        <f>VLOOKUP(A1246,Effectif!B:J,8,0)</f>
        <v>DECB</v>
      </c>
    </row>
    <row r="1247" spans="1:10" x14ac:dyDescent="0.25">
      <c r="A1247" s="4" t="s">
        <v>538</v>
      </c>
      <c r="B1247" s="4">
        <v>1034847459</v>
      </c>
      <c r="C1247" s="7">
        <v>45324.4375</v>
      </c>
      <c r="D1247" s="5" t="s">
        <v>6</v>
      </c>
      <c r="E1247" s="4" t="s">
        <v>1055</v>
      </c>
      <c r="F1247" s="4" t="s">
        <v>1076</v>
      </c>
      <c r="G1247" s="59">
        <v>160.57999999999998</v>
      </c>
      <c r="H1247" s="61">
        <v>4.9000000000000004</v>
      </c>
      <c r="I1247" s="4" t="str">
        <f>VLOOKUP(A1247,Effectif!B:J,6,0)</f>
        <v>Lise DE WITTE</v>
      </c>
      <c r="J1247" s="4" t="str">
        <f>VLOOKUP(A1247,Effectif!B:J,8,0)</f>
        <v>DECB</v>
      </c>
    </row>
    <row r="1248" spans="1:10" x14ac:dyDescent="0.25">
      <c r="A1248" s="4" t="s">
        <v>538</v>
      </c>
      <c r="B1248" s="4">
        <v>1034843027</v>
      </c>
      <c r="C1248" s="7">
        <v>45324.538888888892</v>
      </c>
      <c r="D1248" s="5" t="s">
        <v>6</v>
      </c>
      <c r="E1248" s="4" t="s">
        <v>1055</v>
      </c>
      <c r="F1248" s="4" t="s">
        <v>1077</v>
      </c>
      <c r="G1248" s="59">
        <v>164</v>
      </c>
      <c r="H1248" s="61">
        <v>7</v>
      </c>
      <c r="I1248" s="4" t="str">
        <f>VLOOKUP(A1248,Effectif!B:J,6,0)</f>
        <v>Lise DE WITTE</v>
      </c>
      <c r="J1248" s="4" t="str">
        <f>VLOOKUP(A1248,Effectif!B:J,8,0)</f>
        <v>DECB</v>
      </c>
    </row>
    <row r="1249" spans="1:10" x14ac:dyDescent="0.25">
      <c r="A1249" s="4" t="s">
        <v>577</v>
      </c>
      <c r="B1249" s="4">
        <v>1034850795</v>
      </c>
      <c r="C1249" s="7">
        <v>45324.548611111109</v>
      </c>
      <c r="D1249" s="5" t="s">
        <v>7</v>
      </c>
      <c r="E1249" s="4" t="s">
        <v>1055</v>
      </c>
      <c r="F1249" s="4" t="s">
        <v>1078</v>
      </c>
      <c r="G1249" s="59">
        <v>115.14</v>
      </c>
      <c r="H1249" s="61">
        <v>2.9</v>
      </c>
      <c r="I1249" s="4" t="str">
        <f>VLOOKUP(A1249,Effectif!B:J,6,0)</f>
        <v>Hugo MARCHAL</v>
      </c>
      <c r="J1249" s="4" t="str">
        <f>VLOOKUP(A1249,Effectif!B:J,8,0)</f>
        <v>DECB</v>
      </c>
    </row>
    <row r="1250" spans="1:10" x14ac:dyDescent="0.25">
      <c r="A1250" s="4" t="s">
        <v>556</v>
      </c>
      <c r="B1250" s="4">
        <v>1034844071</v>
      </c>
      <c r="C1250" s="7">
        <v>45324.602777777778</v>
      </c>
      <c r="D1250" s="5" t="s">
        <v>6</v>
      </c>
      <c r="E1250" s="4" t="s">
        <v>1055</v>
      </c>
      <c r="F1250" s="4" t="s">
        <v>1079</v>
      </c>
      <c r="G1250" s="59">
        <v>175</v>
      </c>
      <c r="H1250" s="61">
        <v>5.8</v>
      </c>
      <c r="I1250" s="4" t="str">
        <f>VLOOKUP(A1250,Effectif!B:J,6,0)</f>
        <v>Lise DE WITTE</v>
      </c>
      <c r="J1250" s="4" t="str">
        <f>VLOOKUP(A1250,Effectif!B:J,8,0)</f>
        <v>DECB</v>
      </c>
    </row>
    <row r="1251" spans="1:10" x14ac:dyDescent="0.25">
      <c r="A1251" s="4" t="s">
        <v>544</v>
      </c>
      <c r="B1251" s="4">
        <v>1034851847</v>
      </c>
      <c r="C1251" s="7">
        <v>45324.62222222222</v>
      </c>
      <c r="D1251" s="5" t="s">
        <v>6</v>
      </c>
      <c r="E1251" s="4" t="s">
        <v>1055</v>
      </c>
      <c r="F1251" s="4" t="s">
        <v>1080</v>
      </c>
      <c r="G1251" s="59">
        <v>144</v>
      </c>
      <c r="H1251" s="61">
        <v>6.9</v>
      </c>
      <c r="I1251" s="4" t="str">
        <f>VLOOKUP(A1251,Effectif!B:J,6,0)</f>
        <v>Lise DE WITTE</v>
      </c>
      <c r="J1251" s="4" t="str">
        <f>VLOOKUP(A1251,Effectif!B:J,8,0)</f>
        <v>DECB</v>
      </c>
    </row>
    <row r="1252" spans="1:10" x14ac:dyDescent="0.25">
      <c r="A1252" s="4" t="s">
        <v>575</v>
      </c>
      <c r="B1252" s="4">
        <v>1034854011</v>
      </c>
      <c r="C1252" s="7">
        <v>45324.638194444444</v>
      </c>
      <c r="D1252" s="5" t="s">
        <v>6</v>
      </c>
      <c r="E1252" s="4" t="s">
        <v>1055</v>
      </c>
      <c r="F1252" s="4" t="s">
        <v>1054</v>
      </c>
      <c r="G1252" s="59">
        <v>174.27</v>
      </c>
      <c r="H1252" s="61">
        <v>5.5</v>
      </c>
      <c r="I1252" s="4" t="str">
        <f>VLOOKUP(A1252,Effectif!B:J,6,0)</f>
        <v>Hugo MARCHAL</v>
      </c>
      <c r="J1252" s="4" t="str">
        <f>VLOOKUP(A1252,Effectif!B:J,8,0)</f>
        <v>DECB</v>
      </c>
    </row>
    <row r="1253" spans="1:10" x14ac:dyDescent="0.25">
      <c r="A1253" s="4" t="s">
        <v>544</v>
      </c>
      <c r="B1253" s="4">
        <v>1034851986</v>
      </c>
      <c r="C1253" s="7">
        <v>45324.681944444441</v>
      </c>
      <c r="D1253" s="5" t="s">
        <v>6</v>
      </c>
      <c r="E1253" s="4" t="s">
        <v>1055</v>
      </c>
      <c r="F1253" s="4" t="s">
        <v>1057</v>
      </c>
      <c r="G1253" s="59">
        <v>238</v>
      </c>
      <c r="H1253" s="61">
        <v>5.8</v>
      </c>
      <c r="I1253" s="4" t="str">
        <f>VLOOKUP(A1253,Effectif!B:J,6,0)</f>
        <v>Lise DE WITTE</v>
      </c>
      <c r="J1253" s="4" t="str">
        <f>VLOOKUP(A1253,Effectif!B:J,8,0)</f>
        <v>DECB</v>
      </c>
    </row>
    <row r="1254" spans="1:10" x14ac:dyDescent="0.25">
      <c r="A1254" s="4" t="s">
        <v>577</v>
      </c>
      <c r="B1254" s="4">
        <v>1034851154</v>
      </c>
      <c r="C1254" s="7">
        <v>45324.709722222222</v>
      </c>
      <c r="D1254" s="5" t="s">
        <v>6</v>
      </c>
      <c r="E1254" s="4" t="s">
        <v>1055</v>
      </c>
      <c r="F1254" s="4" t="s">
        <v>1059</v>
      </c>
      <c r="G1254" s="59">
        <v>156.66999999999999</v>
      </c>
      <c r="H1254" s="61">
        <v>3</v>
      </c>
      <c r="I1254" s="4" t="str">
        <f>VLOOKUP(A1254,Effectif!B:J,6,0)</f>
        <v>Hugo MARCHAL</v>
      </c>
      <c r="J1254" s="4" t="str">
        <f>VLOOKUP(A1254,Effectif!B:J,8,0)</f>
        <v>DECB</v>
      </c>
    </row>
    <row r="1255" spans="1:10" x14ac:dyDescent="0.25">
      <c r="A1255" s="4" t="s">
        <v>552</v>
      </c>
      <c r="B1255" s="4">
        <v>1034849139</v>
      </c>
      <c r="C1255" s="7">
        <v>45324.715277777781</v>
      </c>
      <c r="D1255" s="5" t="s">
        <v>6</v>
      </c>
      <c r="E1255" s="4" t="s">
        <v>1055</v>
      </c>
      <c r="F1255" s="4" t="s">
        <v>1061</v>
      </c>
      <c r="G1255" s="59">
        <v>32</v>
      </c>
      <c r="H1255" s="61">
        <v>4.7</v>
      </c>
      <c r="I1255" s="4" t="str">
        <f>VLOOKUP(A1255,Effectif!B:J,6,0)</f>
        <v>Lise DE WITTE</v>
      </c>
      <c r="J1255" s="4" t="str">
        <f>VLOOKUP(A1255,Effectif!B:J,8,0)</f>
        <v>DECB</v>
      </c>
    </row>
    <row r="1256" spans="1:10" x14ac:dyDescent="0.25">
      <c r="A1256" s="4" t="s">
        <v>554</v>
      </c>
      <c r="B1256" s="4">
        <v>1034851931</v>
      </c>
      <c r="C1256" s="7">
        <v>45324.722222222219</v>
      </c>
      <c r="D1256" s="5" t="s">
        <v>6</v>
      </c>
      <c r="E1256" s="4" t="s">
        <v>1055</v>
      </c>
      <c r="F1256" s="4" t="s">
        <v>1062</v>
      </c>
      <c r="G1256" s="59">
        <v>80.17</v>
      </c>
      <c r="H1256" s="61">
        <v>3</v>
      </c>
      <c r="I1256" s="4" t="str">
        <f>VLOOKUP(A1256,Effectif!B:J,6,0)</f>
        <v>Lise DE WITTE</v>
      </c>
      <c r="J1256" s="4" t="str">
        <f>VLOOKUP(A1256,Effectif!B:J,8,0)</f>
        <v>DECB</v>
      </c>
    </row>
    <row r="1257" spans="1:10" x14ac:dyDescent="0.25">
      <c r="A1257" s="4" t="s">
        <v>539</v>
      </c>
      <c r="B1257" s="4">
        <v>1034845600</v>
      </c>
      <c r="C1257" s="7">
        <v>45324.744444444441</v>
      </c>
      <c r="D1257" s="5" t="s">
        <v>6</v>
      </c>
      <c r="E1257" s="4" t="s">
        <v>1055</v>
      </c>
      <c r="F1257" s="4" t="s">
        <v>1063</v>
      </c>
      <c r="G1257" s="59">
        <v>177.12</v>
      </c>
      <c r="H1257" s="61">
        <v>3.7</v>
      </c>
      <c r="I1257" s="4" t="str">
        <f>VLOOKUP(A1257,Effectif!B:J,6,0)</f>
        <v>Lise DE WITTE</v>
      </c>
      <c r="J1257" s="4" t="str">
        <f>VLOOKUP(A1257,Effectif!B:J,8,0)</f>
        <v>DECB</v>
      </c>
    </row>
    <row r="1258" spans="1:10" x14ac:dyDescent="0.25">
      <c r="A1258" s="4" t="s">
        <v>530</v>
      </c>
      <c r="B1258" s="4">
        <v>1034847839</v>
      </c>
      <c r="C1258" s="7">
        <v>45324.754166666666</v>
      </c>
      <c r="D1258" s="5" t="s">
        <v>6</v>
      </c>
      <c r="E1258" s="4" t="s">
        <v>1055</v>
      </c>
      <c r="F1258" s="4" t="s">
        <v>1064</v>
      </c>
      <c r="G1258" s="59">
        <v>88.12</v>
      </c>
      <c r="H1258" s="61">
        <v>6.8</v>
      </c>
      <c r="I1258" s="4" t="str">
        <f>VLOOKUP(A1258,Effectif!B:J,6,0)</f>
        <v>Lise DE WITTE</v>
      </c>
      <c r="J1258" s="4" t="str">
        <f>VLOOKUP(A1258,Effectif!B:J,8,0)</f>
        <v>DECB</v>
      </c>
    </row>
    <row r="1259" spans="1:10" x14ac:dyDescent="0.25">
      <c r="A1259" s="4" t="s">
        <v>530</v>
      </c>
      <c r="B1259" s="4">
        <v>1034853317</v>
      </c>
      <c r="C1259" s="7">
        <v>45324.579861111109</v>
      </c>
      <c r="D1259" s="5" t="s">
        <v>6</v>
      </c>
      <c r="E1259" s="4" t="s">
        <v>1055</v>
      </c>
      <c r="F1259" s="4" t="s">
        <v>1065</v>
      </c>
      <c r="G1259" s="59">
        <v>278</v>
      </c>
      <c r="H1259" s="61">
        <v>6.5</v>
      </c>
      <c r="I1259" s="4" t="str">
        <f>VLOOKUP(A1259,Effectif!B:J,6,0)</f>
        <v>Lise DE WITTE</v>
      </c>
      <c r="J1259" s="4" t="str">
        <f>VLOOKUP(A1259,Effectif!B:J,8,0)</f>
        <v>DECB</v>
      </c>
    </row>
    <row r="1260" spans="1:10" x14ac:dyDescent="0.25">
      <c r="A1260" s="4" t="s">
        <v>544</v>
      </c>
      <c r="B1260" s="4">
        <v>1034847837</v>
      </c>
      <c r="C1260" s="7">
        <v>45177.659722222219</v>
      </c>
      <c r="D1260" s="5" t="s">
        <v>6</v>
      </c>
      <c r="E1260" s="4" t="s">
        <v>1055</v>
      </c>
      <c r="F1260" s="4" t="s">
        <v>1066</v>
      </c>
      <c r="G1260" s="59">
        <v>179.36</v>
      </c>
      <c r="H1260" s="61">
        <v>1.2</v>
      </c>
      <c r="I1260" s="4" t="str">
        <f>VLOOKUP(A1260,Effectif!B:J,6,0)</f>
        <v>Lise DE WITTE</v>
      </c>
      <c r="J1260" s="4" t="str">
        <f>VLOOKUP(A1260,Effectif!B:J,8,0)</f>
        <v>DECB</v>
      </c>
    </row>
    <row r="1261" spans="1:10" x14ac:dyDescent="0.25">
      <c r="A1261" s="4" t="s">
        <v>538</v>
      </c>
      <c r="B1261" s="4">
        <v>1034854295</v>
      </c>
      <c r="C1261" s="7">
        <v>45177.521527777775</v>
      </c>
      <c r="D1261" s="5" t="s">
        <v>6</v>
      </c>
      <c r="E1261" s="4" t="s">
        <v>1055</v>
      </c>
      <c r="F1261" s="4" t="s">
        <v>1068</v>
      </c>
      <c r="G1261" s="59">
        <v>215.17</v>
      </c>
      <c r="H1261" s="61">
        <v>7</v>
      </c>
      <c r="I1261" s="4" t="str">
        <f>VLOOKUP(A1261,Effectif!B:J,6,0)</f>
        <v>Lise DE WITTE</v>
      </c>
      <c r="J1261" s="4" t="str">
        <f>VLOOKUP(A1261,Effectif!B:J,8,0)</f>
        <v>DECB</v>
      </c>
    </row>
    <row r="1262" spans="1:10" x14ac:dyDescent="0.25">
      <c r="A1262" s="4" t="s">
        <v>572</v>
      </c>
      <c r="B1262" s="4">
        <v>1034861121</v>
      </c>
      <c r="C1262" s="7">
        <v>45177.49722222222</v>
      </c>
      <c r="D1262" s="5" t="s">
        <v>6</v>
      </c>
      <c r="E1262" s="4" t="s">
        <v>1055</v>
      </c>
      <c r="F1262" s="4" t="s">
        <v>1070</v>
      </c>
      <c r="G1262" s="59">
        <v>169.31</v>
      </c>
      <c r="H1262" s="61">
        <v>4.8</v>
      </c>
      <c r="I1262" s="4" t="str">
        <f>VLOOKUP(A1262,Effectif!B:J,6,0)</f>
        <v>Lise DE WITTE</v>
      </c>
      <c r="J1262" s="4" t="str">
        <f>VLOOKUP(A1262,Effectif!B:J,8,0)</f>
        <v>DECB</v>
      </c>
    </row>
    <row r="1263" spans="1:10" x14ac:dyDescent="0.25">
      <c r="A1263" s="4" t="s">
        <v>558</v>
      </c>
      <c r="B1263" s="4">
        <v>1034853873</v>
      </c>
      <c r="C1263" s="7">
        <v>45177.624305555553</v>
      </c>
      <c r="D1263" s="5" t="s">
        <v>6</v>
      </c>
      <c r="E1263" s="4" t="s">
        <v>1055</v>
      </c>
      <c r="F1263" s="4" t="s">
        <v>1072</v>
      </c>
      <c r="G1263" s="59">
        <v>328.34000000000003</v>
      </c>
      <c r="H1263" s="61">
        <v>3</v>
      </c>
      <c r="I1263" s="4" t="str">
        <f>VLOOKUP(A1263,Effectif!B:J,6,0)</f>
        <v>Lise DE WITTE</v>
      </c>
      <c r="J1263" s="4" t="str">
        <f>VLOOKUP(A1263,Effectif!B:J,8,0)</f>
        <v>DECB</v>
      </c>
    </row>
    <row r="1264" spans="1:10" x14ac:dyDescent="0.25">
      <c r="A1264" s="4" t="s">
        <v>582</v>
      </c>
      <c r="B1264" s="4">
        <v>1034851226</v>
      </c>
      <c r="C1264" s="7">
        <v>45177.666666666664</v>
      </c>
      <c r="D1264" s="5" t="s">
        <v>6</v>
      </c>
      <c r="E1264" s="4" t="s">
        <v>1055</v>
      </c>
      <c r="F1264" s="4" t="s">
        <v>1073</v>
      </c>
      <c r="G1264" s="59">
        <v>732.63</v>
      </c>
      <c r="H1264" s="61">
        <v>2</v>
      </c>
      <c r="I1264" s="4" t="str">
        <f>VLOOKUP(A1264,Effectif!B:J,6,0)</f>
        <v>Hugo MARCHAL</v>
      </c>
      <c r="J1264" s="4" t="str">
        <f>VLOOKUP(A1264,Effectif!B:J,8,0)</f>
        <v>DECB</v>
      </c>
    </row>
    <row r="1265" spans="1:10" x14ac:dyDescent="0.25">
      <c r="A1265" s="4" t="s">
        <v>556</v>
      </c>
      <c r="B1265" s="4">
        <v>1034853562</v>
      </c>
      <c r="C1265" s="7">
        <v>45177.456944444442</v>
      </c>
      <c r="D1265" s="5" t="s">
        <v>7</v>
      </c>
      <c r="E1265" s="4" t="s">
        <v>1055</v>
      </c>
      <c r="F1265" s="4" t="s">
        <v>1075</v>
      </c>
      <c r="G1265" s="59">
        <v>224</v>
      </c>
      <c r="H1265" s="61">
        <v>2</v>
      </c>
      <c r="I1265" s="4" t="str">
        <f>VLOOKUP(A1265,Effectif!B:J,6,0)</f>
        <v>Lise DE WITTE</v>
      </c>
      <c r="J1265" s="4" t="str">
        <f>VLOOKUP(A1265,Effectif!B:J,8,0)</f>
        <v>DECB</v>
      </c>
    </row>
    <row r="1266" spans="1:10" x14ac:dyDescent="0.25">
      <c r="A1266" s="4" t="s">
        <v>589</v>
      </c>
      <c r="B1266" s="4">
        <v>1034846433</v>
      </c>
      <c r="C1266" s="7">
        <v>45177.488194444442</v>
      </c>
      <c r="D1266" s="5" t="s">
        <v>7</v>
      </c>
      <c r="E1266" s="4" t="s">
        <v>1055</v>
      </c>
      <c r="F1266" s="4" t="s">
        <v>1076</v>
      </c>
      <c r="G1266" s="59">
        <v>146</v>
      </c>
      <c r="H1266" s="61">
        <v>2.2999999999999998</v>
      </c>
      <c r="I1266" s="4" t="str">
        <f>VLOOKUP(A1266,Effectif!B:J,6,0)</f>
        <v>Hugo MARCHAL</v>
      </c>
      <c r="J1266" s="4" t="str">
        <f>VLOOKUP(A1266,Effectif!B:J,8,0)</f>
        <v>DECB</v>
      </c>
    </row>
    <row r="1267" spans="1:10" x14ac:dyDescent="0.25">
      <c r="A1267" s="4" t="s">
        <v>558</v>
      </c>
      <c r="B1267" s="4">
        <v>1034853404</v>
      </c>
      <c r="C1267" s="7">
        <v>45177.757638888892</v>
      </c>
      <c r="D1267" s="5" t="s">
        <v>7</v>
      </c>
      <c r="E1267" s="4" t="s">
        <v>1055</v>
      </c>
      <c r="F1267" s="4" t="s">
        <v>1077</v>
      </c>
      <c r="G1267" s="59">
        <v>40</v>
      </c>
      <c r="H1267" s="61">
        <v>2.4</v>
      </c>
      <c r="I1267" s="4" t="str">
        <f>VLOOKUP(A1267,Effectif!B:J,6,0)</f>
        <v>Lise DE WITTE</v>
      </c>
      <c r="J1267" s="4" t="str">
        <f>VLOOKUP(A1267,Effectif!B:J,8,0)</f>
        <v>DECB</v>
      </c>
    </row>
    <row r="1268" spans="1:10" x14ac:dyDescent="0.25">
      <c r="A1268" s="4" t="s">
        <v>530</v>
      </c>
      <c r="B1268" s="4">
        <v>1034843958</v>
      </c>
      <c r="C1268" s="7">
        <v>45177.481249999997</v>
      </c>
      <c r="D1268" s="5" t="s">
        <v>7</v>
      </c>
      <c r="E1268" s="4" t="s">
        <v>1055</v>
      </c>
      <c r="F1268" s="4" t="s">
        <v>1078</v>
      </c>
      <c r="G1268" s="59">
        <v>248</v>
      </c>
      <c r="H1268" s="61">
        <v>2.5</v>
      </c>
      <c r="I1268" s="4" t="str">
        <f>VLOOKUP(A1268,Effectif!B:J,6,0)</f>
        <v>Lise DE WITTE</v>
      </c>
      <c r="J1268" s="4" t="str">
        <f>VLOOKUP(A1268,Effectif!B:J,8,0)</f>
        <v>DECB</v>
      </c>
    </row>
    <row r="1269" spans="1:10" x14ac:dyDescent="0.25">
      <c r="A1269" s="4" t="s">
        <v>577</v>
      </c>
      <c r="B1269" s="4">
        <v>1034860804</v>
      </c>
      <c r="C1269" s="7">
        <v>45177.658333333333</v>
      </c>
      <c r="D1269" s="5" t="s">
        <v>6</v>
      </c>
      <c r="E1269" s="4" t="s">
        <v>1055</v>
      </c>
      <c r="F1269" s="4" t="s">
        <v>1079</v>
      </c>
      <c r="G1269" s="59">
        <v>244</v>
      </c>
      <c r="H1269" s="61">
        <v>2.6</v>
      </c>
      <c r="I1269" s="4" t="str">
        <f>VLOOKUP(A1269,Effectif!B:J,6,0)</f>
        <v>Hugo MARCHAL</v>
      </c>
      <c r="J1269" s="4" t="str">
        <f>VLOOKUP(A1269,Effectif!B:J,8,0)</f>
        <v>DECB</v>
      </c>
    </row>
    <row r="1270" spans="1:10" x14ac:dyDescent="0.25">
      <c r="A1270" s="4" t="s">
        <v>544</v>
      </c>
      <c r="B1270" s="4">
        <v>1034842391</v>
      </c>
      <c r="C1270" s="7">
        <v>45177.78125</v>
      </c>
      <c r="D1270" s="5" t="s">
        <v>6</v>
      </c>
      <c r="E1270" s="4" t="s">
        <v>1055</v>
      </c>
      <c r="F1270" s="4" t="s">
        <v>1080</v>
      </c>
      <c r="G1270" s="59">
        <v>125.03999999999999</v>
      </c>
      <c r="H1270" s="61">
        <v>2.5</v>
      </c>
      <c r="I1270" s="4" t="str">
        <f>VLOOKUP(A1270,Effectif!B:J,6,0)</f>
        <v>Lise DE WITTE</v>
      </c>
      <c r="J1270" s="4" t="str">
        <f>VLOOKUP(A1270,Effectif!B:J,8,0)</f>
        <v>DECB</v>
      </c>
    </row>
    <row r="1271" spans="1:10" x14ac:dyDescent="0.25">
      <c r="A1271" s="4" t="s">
        <v>582</v>
      </c>
      <c r="B1271" s="4">
        <v>1034848232</v>
      </c>
      <c r="C1271" s="7">
        <v>45177.704861111109</v>
      </c>
      <c r="D1271" s="5" t="s">
        <v>6</v>
      </c>
      <c r="E1271" s="4" t="s">
        <v>1055</v>
      </c>
      <c r="F1271" s="4" t="s">
        <v>1054</v>
      </c>
      <c r="G1271" s="59">
        <v>175</v>
      </c>
      <c r="H1271" s="61">
        <v>3</v>
      </c>
      <c r="I1271" s="4" t="str">
        <f>VLOOKUP(A1271,Effectif!B:J,6,0)</f>
        <v>Hugo MARCHAL</v>
      </c>
      <c r="J1271" s="4" t="str">
        <f>VLOOKUP(A1271,Effectif!B:J,8,0)</f>
        <v>DECB</v>
      </c>
    </row>
    <row r="1272" spans="1:10" x14ac:dyDescent="0.25">
      <c r="A1272" s="4" t="s">
        <v>574</v>
      </c>
      <c r="B1272" s="4">
        <v>1034863950</v>
      </c>
      <c r="C1272" s="7">
        <v>45177.45416666667</v>
      </c>
      <c r="D1272" s="5" t="s">
        <v>6</v>
      </c>
      <c r="E1272" s="4" t="s">
        <v>1055</v>
      </c>
      <c r="F1272" s="4" t="s">
        <v>1057</v>
      </c>
      <c r="G1272" s="59">
        <v>204</v>
      </c>
      <c r="H1272" s="61">
        <v>6.4</v>
      </c>
      <c r="I1272" s="4" t="str">
        <f>VLOOKUP(A1272,Effectif!B:J,6,0)</f>
        <v>Hugo MARCHAL</v>
      </c>
      <c r="J1272" s="4" t="str">
        <f>VLOOKUP(A1272,Effectif!B:J,8,0)</f>
        <v>DECB</v>
      </c>
    </row>
    <row r="1273" spans="1:10" x14ac:dyDescent="0.25">
      <c r="A1273" s="4" t="s">
        <v>577</v>
      </c>
      <c r="B1273" s="4">
        <v>1034848745</v>
      </c>
      <c r="C1273" s="7">
        <v>45177.574999999997</v>
      </c>
      <c r="D1273" s="5" t="s">
        <v>7</v>
      </c>
      <c r="E1273" s="4" t="s">
        <v>1055</v>
      </c>
      <c r="F1273" s="4" t="s">
        <v>1059</v>
      </c>
      <c r="G1273" s="59">
        <v>236.99</v>
      </c>
      <c r="H1273" s="61">
        <v>6.7</v>
      </c>
      <c r="I1273" s="4" t="str">
        <f>VLOOKUP(A1273,Effectif!B:J,6,0)</f>
        <v>Hugo MARCHAL</v>
      </c>
      <c r="J1273" s="4" t="str">
        <f>VLOOKUP(A1273,Effectif!B:J,8,0)</f>
        <v>DECB</v>
      </c>
    </row>
    <row r="1274" spans="1:10" x14ac:dyDescent="0.25">
      <c r="A1274" s="4" t="s">
        <v>579</v>
      </c>
      <c r="B1274" s="4">
        <v>1034851113</v>
      </c>
      <c r="C1274" s="7">
        <v>45177.45208333333</v>
      </c>
      <c r="D1274" s="5" t="s">
        <v>7</v>
      </c>
      <c r="E1274" s="4" t="s">
        <v>1055</v>
      </c>
      <c r="F1274" s="4" t="s">
        <v>1061</v>
      </c>
      <c r="G1274" s="59">
        <v>120</v>
      </c>
      <c r="H1274" s="61">
        <v>5.2</v>
      </c>
      <c r="I1274" s="4" t="str">
        <f>VLOOKUP(A1274,Effectif!B:J,6,0)</f>
        <v>Hugo MARCHAL</v>
      </c>
      <c r="J1274" s="4" t="str">
        <f>VLOOKUP(A1274,Effectif!B:J,8,0)</f>
        <v>DECB</v>
      </c>
    </row>
    <row r="1275" spans="1:10" x14ac:dyDescent="0.25">
      <c r="A1275" s="4" t="s">
        <v>554</v>
      </c>
      <c r="B1275" s="4">
        <v>1034862910</v>
      </c>
      <c r="C1275" s="7">
        <v>45177.463888888888</v>
      </c>
      <c r="D1275" s="5" t="s">
        <v>6</v>
      </c>
      <c r="E1275" s="4" t="s">
        <v>1055</v>
      </c>
      <c r="F1275" s="4" t="s">
        <v>1062</v>
      </c>
      <c r="G1275" s="59">
        <v>124.01</v>
      </c>
      <c r="H1275" s="61">
        <v>2.2999999999999998</v>
      </c>
      <c r="I1275" s="4" t="str">
        <f>VLOOKUP(A1275,Effectif!B:J,6,0)</f>
        <v>Lise DE WITTE</v>
      </c>
      <c r="J1275" s="4" t="str">
        <f>VLOOKUP(A1275,Effectif!B:J,8,0)</f>
        <v>DECB</v>
      </c>
    </row>
    <row r="1276" spans="1:10" x14ac:dyDescent="0.25">
      <c r="A1276" s="4" t="s">
        <v>557</v>
      </c>
      <c r="B1276" s="4">
        <v>1034863356</v>
      </c>
      <c r="C1276" s="7">
        <v>45177.551388888889</v>
      </c>
      <c r="D1276" s="5" t="s">
        <v>6</v>
      </c>
      <c r="E1276" s="4" t="s">
        <v>1055</v>
      </c>
      <c r="F1276" s="4" t="s">
        <v>1063</v>
      </c>
      <c r="G1276" s="59">
        <v>79.16</v>
      </c>
      <c r="H1276" s="61">
        <v>4.4000000000000004</v>
      </c>
      <c r="I1276" s="4" t="str">
        <f>VLOOKUP(A1276,Effectif!B:J,6,0)</f>
        <v>Lise DE WITTE</v>
      </c>
      <c r="J1276" s="4" t="str">
        <f>VLOOKUP(A1276,Effectif!B:J,8,0)</f>
        <v>DECB</v>
      </c>
    </row>
    <row r="1277" spans="1:10" x14ac:dyDescent="0.25">
      <c r="A1277" s="4" t="s">
        <v>555</v>
      </c>
      <c r="B1277" s="4">
        <v>1034844447</v>
      </c>
      <c r="C1277" s="7">
        <v>45177.480555555558</v>
      </c>
      <c r="D1277" s="5" t="s">
        <v>6</v>
      </c>
      <c r="E1277" s="4" t="s">
        <v>1055</v>
      </c>
      <c r="F1277" s="4" t="s">
        <v>1064</v>
      </c>
      <c r="G1277" s="59">
        <v>132</v>
      </c>
      <c r="H1277" s="61">
        <v>2</v>
      </c>
      <c r="I1277" s="4" t="str">
        <f>VLOOKUP(A1277,Effectif!B:J,6,0)</f>
        <v>Lise DE WITTE</v>
      </c>
      <c r="J1277" s="4" t="str">
        <f>VLOOKUP(A1277,Effectif!B:J,8,0)</f>
        <v>DECB</v>
      </c>
    </row>
    <row r="1278" spans="1:10" x14ac:dyDescent="0.25">
      <c r="A1278" s="4" t="s">
        <v>558</v>
      </c>
      <c r="B1278" s="4">
        <v>1034843680</v>
      </c>
      <c r="C1278" s="7">
        <v>45177.688194444447</v>
      </c>
      <c r="D1278" s="5" t="s">
        <v>6</v>
      </c>
      <c r="E1278" s="4" t="s">
        <v>1055</v>
      </c>
      <c r="F1278" s="4" t="s">
        <v>1065</v>
      </c>
      <c r="G1278" s="59">
        <v>134</v>
      </c>
      <c r="H1278" s="61">
        <v>4.9000000000000004</v>
      </c>
      <c r="I1278" s="4" t="str">
        <f>VLOOKUP(A1278,Effectif!B:J,6,0)</f>
        <v>Lise DE WITTE</v>
      </c>
      <c r="J1278" s="4" t="str">
        <f>VLOOKUP(A1278,Effectif!B:J,8,0)</f>
        <v>DECB</v>
      </c>
    </row>
    <row r="1279" spans="1:10" x14ac:dyDescent="0.25">
      <c r="A1279" s="4" t="s">
        <v>552</v>
      </c>
      <c r="B1279" s="4">
        <v>1034844005</v>
      </c>
      <c r="C1279" s="7">
        <v>45177.736111111109</v>
      </c>
      <c r="D1279" s="5" t="s">
        <v>6</v>
      </c>
      <c r="E1279" s="4" t="s">
        <v>1055</v>
      </c>
      <c r="F1279" s="4" t="s">
        <v>1066</v>
      </c>
      <c r="G1279" s="59">
        <v>238</v>
      </c>
      <c r="H1279" s="61">
        <v>7</v>
      </c>
      <c r="I1279" s="4" t="str">
        <f>VLOOKUP(A1279,Effectif!B:J,6,0)</f>
        <v>Lise DE WITTE</v>
      </c>
      <c r="J1279" s="4" t="str">
        <f>VLOOKUP(A1279,Effectif!B:J,8,0)</f>
        <v>DECB</v>
      </c>
    </row>
    <row r="1280" spans="1:10" x14ac:dyDescent="0.25">
      <c r="A1280" s="4" t="s">
        <v>544</v>
      </c>
      <c r="B1280" s="4">
        <v>1034863532</v>
      </c>
      <c r="C1280" s="7">
        <v>45177.761111111111</v>
      </c>
      <c r="D1280" s="5" t="s">
        <v>6</v>
      </c>
      <c r="E1280" s="4" t="s">
        <v>1055</v>
      </c>
      <c r="F1280" s="4" t="s">
        <v>1068</v>
      </c>
      <c r="G1280" s="59">
        <v>115.37</v>
      </c>
      <c r="H1280" s="61">
        <v>2.9</v>
      </c>
      <c r="I1280" s="4" t="str">
        <f>VLOOKUP(A1280,Effectif!B:J,6,0)</f>
        <v>Lise DE WITTE</v>
      </c>
      <c r="J1280" s="4" t="str">
        <f>VLOOKUP(A1280,Effectif!B:J,8,0)</f>
        <v>DECB</v>
      </c>
    </row>
    <row r="1281" spans="1:10" x14ac:dyDescent="0.25">
      <c r="A1281" s="4" t="s">
        <v>558</v>
      </c>
      <c r="B1281" s="4">
        <v>1034841813</v>
      </c>
      <c r="C1281" s="7">
        <v>45177.559027777781</v>
      </c>
      <c r="D1281" s="5" t="s">
        <v>6</v>
      </c>
      <c r="E1281" s="4" t="s">
        <v>1055</v>
      </c>
      <c r="F1281" s="4" t="s">
        <v>1070</v>
      </c>
      <c r="G1281" s="59">
        <v>179</v>
      </c>
      <c r="H1281" s="61">
        <v>5.8</v>
      </c>
      <c r="I1281" s="4" t="str">
        <f>VLOOKUP(A1281,Effectif!B:J,6,0)</f>
        <v>Lise DE WITTE</v>
      </c>
      <c r="J1281" s="4" t="str">
        <f>VLOOKUP(A1281,Effectif!B:J,8,0)</f>
        <v>DECB</v>
      </c>
    </row>
    <row r="1282" spans="1:10" x14ac:dyDescent="0.25">
      <c r="A1282" s="4" t="s">
        <v>530</v>
      </c>
      <c r="B1282" s="4">
        <v>1034843755</v>
      </c>
      <c r="C1282" s="7">
        <v>45177.760416666664</v>
      </c>
      <c r="D1282" s="5" t="s">
        <v>6</v>
      </c>
      <c r="E1282" s="4" t="s">
        <v>1055</v>
      </c>
      <c r="F1282" s="4" t="s">
        <v>1072</v>
      </c>
      <c r="G1282" s="59">
        <v>98.77000000000001</v>
      </c>
      <c r="H1282" s="61">
        <v>6.9</v>
      </c>
      <c r="I1282" s="4" t="str">
        <f>VLOOKUP(A1282,Effectif!B:J,6,0)</f>
        <v>Lise DE WITTE</v>
      </c>
      <c r="J1282" s="4" t="str">
        <f>VLOOKUP(A1282,Effectif!B:J,8,0)</f>
        <v>DECB</v>
      </c>
    </row>
    <row r="1283" spans="1:10" x14ac:dyDescent="0.25">
      <c r="A1283" s="4" t="s">
        <v>577</v>
      </c>
      <c r="B1283" s="4">
        <v>1034841715</v>
      </c>
      <c r="C1283" s="7">
        <v>45177.763888888891</v>
      </c>
      <c r="D1283" s="5" t="s">
        <v>6</v>
      </c>
      <c r="E1283" s="4" t="s">
        <v>1055</v>
      </c>
      <c r="F1283" s="4" t="s">
        <v>1073</v>
      </c>
      <c r="G1283" s="59">
        <v>147</v>
      </c>
      <c r="H1283" s="61">
        <v>5.5</v>
      </c>
      <c r="I1283" s="4" t="str">
        <f>VLOOKUP(A1283,Effectif!B:J,6,0)</f>
        <v>Hugo MARCHAL</v>
      </c>
      <c r="J1283" s="4" t="str">
        <f>VLOOKUP(A1283,Effectif!B:J,8,0)</f>
        <v>DECB</v>
      </c>
    </row>
    <row r="1284" spans="1:10" x14ac:dyDescent="0.25">
      <c r="A1284" s="4" t="s">
        <v>573</v>
      </c>
      <c r="B1284" s="4">
        <v>1034841863</v>
      </c>
      <c r="C1284" s="7">
        <v>45177.707638888889</v>
      </c>
      <c r="D1284" s="5" t="s">
        <v>7</v>
      </c>
      <c r="E1284" s="4" t="s">
        <v>1055</v>
      </c>
      <c r="F1284" s="4" t="s">
        <v>1074</v>
      </c>
      <c r="G1284" s="59">
        <v>220</v>
      </c>
      <c r="H1284" s="61">
        <v>5.8</v>
      </c>
      <c r="I1284" s="4" t="str">
        <f>VLOOKUP(A1284,Effectif!B:J,6,0)</f>
        <v>Hugo MARCHAL</v>
      </c>
      <c r="J1284" s="4" t="str">
        <f>VLOOKUP(A1284,Effectif!B:J,8,0)</f>
        <v>DECB</v>
      </c>
    </row>
    <row r="1285" spans="1:10" x14ac:dyDescent="0.25">
      <c r="A1285" s="4" t="s">
        <v>554</v>
      </c>
      <c r="B1285" s="4">
        <v>1034843385</v>
      </c>
      <c r="C1285" s="7">
        <v>45177.443749999999</v>
      </c>
      <c r="D1285" s="5" t="s">
        <v>6</v>
      </c>
      <c r="E1285" s="4" t="s">
        <v>1055</v>
      </c>
      <c r="F1285" s="4" t="s">
        <v>1075</v>
      </c>
      <c r="G1285" s="59">
        <v>159.94</v>
      </c>
      <c r="H1285" s="61">
        <v>3</v>
      </c>
      <c r="I1285" s="4" t="str">
        <f>VLOOKUP(A1285,Effectif!B:J,6,0)</f>
        <v>Lise DE WITTE</v>
      </c>
      <c r="J1285" s="4" t="str">
        <f>VLOOKUP(A1285,Effectif!B:J,8,0)</f>
        <v>DECB</v>
      </c>
    </row>
    <row r="1286" spans="1:10" x14ac:dyDescent="0.25">
      <c r="A1286" s="4" t="s">
        <v>574</v>
      </c>
      <c r="B1286" s="4">
        <v>1034843282</v>
      </c>
      <c r="C1286" s="7">
        <v>45177.440972222219</v>
      </c>
      <c r="D1286" s="5" t="s">
        <v>6</v>
      </c>
      <c r="E1286" s="4" t="s">
        <v>1055</v>
      </c>
      <c r="F1286" s="4" t="s">
        <v>1076</v>
      </c>
      <c r="G1286" s="59">
        <v>178</v>
      </c>
      <c r="H1286" s="61">
        <v>4.7</v>
      </c>
      <c r="I1286" s="4" t="str">
        <f>VLOOKUP(A1286,Effectif!B:J,6,0)</f>
        <v>Hugo MARCHAL</v>
      </c>
      <c r="J1286" s="4" t="str">
        <f>VLOOKUP(A1286,Effectif!B:J,8,0)</f>
        <v>DECB</v>
      </c>
    </row>
    <row r="1287" spans="1:10" x14ac:dyDescent="0.25">
      <c r="A1287" s="4" t="s">
        <v>556</v>
      </c>
      <c r="B1287" s="4">
        <v>1034865132</v>
      </c>
      <c r="C1287" s="7">
        <v>45177.634027777778</v>
      </c>
      <c r="D1287" s="5" t="s">
        <v>6</v>
      </c>
      <c r="E1287" s="4" t="s">
        <v>1055</v>
      </c>
      <c r="F1287" s="4" t="s">
        <v>1077</v>
      </c>
      <c r="G1287" s="59">
        <v>120</v>
      </c>
      <c r="H1287" s="61">
        <v>3</v>
      </c>
      <c r="I1287" s="4" t="str">
        <f>VLOOKUP(A1287,Effectif!B:J,6,0)</f>
        <v>Lise DE WITTE</v>
      </c>
      <c r="J1287" s="4" t="str">
        <f>VLOOKUP(A1287,Effectif!B:J,8,0)</f>
        <v>DECB</v>
      </c>
    </row>
    <row r="1288" spans="1:10" x14ac:dyDescent="0.25">
      <c r="A1288" s="4" t="s">
        <v>530</v>
      </c>
      <c r="B1288" s="4">
        <v>1034848553</v>
      </c>
      <c r="C1288" s="7">
        <v>45177.480555555558</v>
      </c>
      <c r="D1288" s="5" t="s">
        <v>7</v>
      </c>
      <c r="E1288" s="4" t="s">
        <v>1055</v>
      </c>
      <c r="F1288" s="4" t="s">
        <v>1078</v>
      </c>
      <c r="G1288" s="59">
        <v>172</v>
      </c>
      <c r="H1288" s="61">
        <v>3.7</v>
      </c>
      <c r="I1288" s="4" t="str">
        <f>VLOOKUP(A1288,Effectif!B:J,6,0)</f>
        <v>Lise DE WITTE</v>
      </c>
      <c r="J1288" s="4" t="str">
        <f>VLOOKUP(A1288,Effectif!B:J,8,0)</f>
        <v>DECB</v>
      </c>
    </row>
    <row r="1289" spans="1:10" x14ac:dyDescent="0.25">
      <c r="A1289" s="4" t="s">
        <v>544</v>
      </c>
      <c r="B1289" s="4">
        <v>1034861595</v>
      </c>
      <c r="C1289" s="7">
        <v>45177.622916666667</v>
      </c>
      <c r="D1289" s="5" t="s">
        <v>6</v>
      </c>
      <c r="E1289" s="4" t="s">
        <v>1055</v>
      </c>
      <c r="F1289" s="4" t="s">
        <v>1079</v>
      </c>
      <c r="G1289" s="59">
        <v>131</v>
      </c>
      <c r="H1289" s="61">
        <v>6.8</v>
      </c>
      <c r="I1289" s="4" t="str">
        <f>VLOOKUP(A1289,Effectif!B:J,6,0)</f>
        <v>Lise DE WITTE</v>
      </c>
      <c r="J1289" s="4" t="str">
        <f>VLOOKUP(A1289,Effectif!B:J,8,0)</f>
        <v>DECB</v>
      </c>
    </row>
    <row r="1290" spans="1:10" x14ac:dyDescent="0.25">
      <c r="A1290" s="4" t="s">
        <v>552</v>
      </c>
      <c r="B1290" s="4">
        <v>1034866175</v>
      </c>
      <c r="C1290" s="7">
        <v>45177.75277777778</v>
      </c>
      <c r="D1290" s="5" t="s">
        <v>6</v>
      </c>
      <c r="E1290" s="4" t="s">
        <v>1055</v>
      </c>
      <c r="F1290" s="4" t="s">
        <v>1080</v>
      </c>
      <c r="G1290" s="59">
        <v>107.16</v>
      </c>
      <c r="H1290" s="61">
        <v>6.5</v>
      </c>
      <c r="I1290" s="4" t="str">
        <f>VLOOKUP(A1290,Effectif!B:J,6,0)</f>
        <v>Lise DE WITTE</v>
      </c>
      <c r="J1290" s="4" t="str">
        <f>VLOOKUP(A1290,Effectif!B:J,8,0)</f>
        <v>DECB</v>
      </c>
    </row>
    <row r="1291" spans="1:10" x14ac:dyDescent="0.25">
      <c r="A1291" s="4" t="s">
        <v>562</v>
      </c>
      <c r="B1291" s="4">
        <v>1034847725</v>
      </c>
      <c r="C1291" s="7">
        <v>45177.493055555555</v>
      </c>
      <c r="D1291" s="5" t="s">
        <v>6</v>
      </c>
      <c r="E1291" s="4" t="s">
        <v>1055</v>
      </c>
      <c r="F1291" s="4" t="s">
        <v>1054</v>
      </c>
      <c r="G1291" s="59">
        <v>189.85</v>
      </c>
      <c r="H1291" s="61">
        <v>1.2</v>
      </c>
      <c r="I1291" s="4" t="str">
        <f>VLOOKUP(A1291,Effectif!B:J,6,0)</f>
        <v>Lise DE WITTE</v>
      </c>
      <c r="J1291" s="4" t="str">
        <f>VLOOKUP(A1291,Effectif!B:J,8,0)</f>
        <v>DECB</v>
      </c>
    </row>
    <row r="1292" spans="1:10" x14ac:dyDescent="0.25">
      <c r="A1292" s="4" t="s">
        <v>538</v>
      </c>
      <c r="B1292" s="4">
        <v>1034850665</v>
      </c>
      <c r="C1292" s="7">
        <v>45177.673611111109</v>
      </c>
      <c r="D1292" s="5" t="s">
        <v>6</v>
      </c>
      <c r="E1292" s="4" t="s">
        <v>1055</v>
      </c>
      <c r="F1292" s="4" t="s">
        <v>1057</v>
      </c>
      <c r="G1292" s="59">
        <v>97.23</v>
      </c>
      <c r="H1292" s="61">
        <v>7</v>
      </c>
      <c r="I1292" s="4" t="str">
        <f>VLOOKUP(A1292,Effectif!B:J,6,0)</f>
        <v>Lise DE WITTE</v>
      </c>
      <c r="J1292" s="4" t="str">
        <f>VLOOKUP(A1292,Effectif!B:J,8,0)</f>
        <v>DECB</v>
      </c>
    </row>
    <row r="1293" spans="1:10" x14ac:dyDescent="0.25">
      <c r="A1293" s="4" t="s">
        <v>589</v>
      </c>
      <c r="B1293" s="4">
        <v>1034849962</v>
      </c>
      <c r="C1293" s="7">
        <v>45177.57916666667</v>
      </c>
      <c r="D1293" s="5" t="s">
        <v>6</v>
      </c>
      <c r="E1293" s="4" t="s">
        <v>1055</v>
      </c>
      <c r="F1293" s="4" t="s">
        <v>1059</v>
      </c>
      <c r="G1293" s="59">
        <v>166</v>
      </c>
      <c r="H1293" s="61">
        <v>4.8</v>
      </c>
      <c r="I1293" s="4" t="str">
        <f>VLOOKUP(A1293,Effectif!B:J,6,0)</f>
        <v>Hugo MARCHAL</v>
      </c>
      <c r="J1293" s="4" t="str">
        <f>VLOOKUP(A1293,Effectif!B:J,8,0)</f>
        <v>DECB</v>
      </c>
    </row>
    <row r="1294" spans="1:10" x14ac:dyDescent="0.25">
      <c r="A1294" s="4" t="s">
        <v>531</v>
      </c>
      <c r="B1294" s="4">
        <v>1034846859</v>
      </c>
      <c r="C1294" s="7">
        <v>45177.59097222222</v>
      </c>
      <c r="D1294" s="5" t="s">
        <v>6</v>
      </c>
      <c r="E1294" s="4" t="s">
        <v>1055</v>
      </c>
      <c r="F1294" s="4" t="s">
        <v>1061</v>
      </c>
      <c r="G1294" s="59">
        <v>192</v>
      </c>
      <c r="H1294" s="61">
        <v>3</v>
      </c>
      <c r="I1294" s="4" t="str">
        <f>VLOOKUP(A1294,Effectif!B:J,6,0)</f>
        <v>Lise DE WITTE</v>
      </c>
      <c r="J1294" s="4" t="str">
        <f>VLOOKUP(A1294,Effectif!B:J,8,0)</f>
        <v>DECB</v>
      </c>
    </row>
    <row r="1295" spans="1:10" x14ac:dyDescent="0.25">
      <c r="A1295" s="4" t="s">
        <v>588</v>
      </c>
      <c r="B1295" s="4">
        <v>1034852848</v>
      </c>
      <c r="C1295" s="7">
        <v>45177.669444444444</v>
      </c>
      <c r="D1295" s="5" t="s">
        <v>6</v>
      </c>
      <c r="E1295" s="4" t="s">
        <v>1055</v>
      </c>
      <c r="F1295" s="4" t="s">
        <v>1062</v>
      </c>
      <c r="G1295" s="59">
        <v>106</v>
      </c>
      <c r="H1295" s="61">
        <v>2</v>
      </c>
      <c r="I1295" s="4" t="str">
        <f>VLOOKUP(A1295,Effectif!B:J,6,0)</f>
        <v>Hugo MARCHAL</v>
      </c>
      <c r="J1295" s="4" t="str">
        <f>VLOOKUP(A1295,Effectif!B:J,8,0)</f>
        <v>DECB</v>
      </c>
    </row>
    <row r="1296" spans="1:10" x14ac:dyDescent="0.25">
      <c r="A1296" s="4" t="s">
        <v>557</v>
      </c>
      <c r="B1296" s="4">
        <v>1034843613</v>
      </c>
      <c r="C1296" s="7">
        <v>45177.773611111108</v>
      </c>
      <c r="D1296" s="5" t="s">
        <v>6</v>
      </c>
      <c r="E1296" s="4" t="s">
        <v>1055</v>
      </c>
      <c r="F1296" s="4" t="s">
        <v>1063</v>
      </c>
      <c r="G1296" s="59">
        <v>126</v>
      </c>
      <c r="H1296" s="61">
        <v>5.5</v>
      </c>
      <c r="I1296" s="4" t="str">
        <f>VLOOKUP(A1296,Effectif!B:J,6,0)</f>
        <v>Lise DE WITTE</v>
      </c>
      <c r="J1296" s="4" t="str">
        <f>VLOOKUP(A1296,Effectif!B:J,8,0)</f>
        <v>DECB</v>
      </c>
    </row>
    <row r="1297" spans="1:10" x14ac:dyDescent="0.25">
      <c r="A1297" s="4" t="s">
        <v>573</v>
      </c>
      <c r="B1297" s="4">
        <v>1034867304</v>
      </c>
      <c r="C1297" s="7">
        <v>45177.713888888888</v>
      </c>
      <c r="D1297" s="5" t="s">
        <v>6</v>
      </c>
      <c r="E1297" s="4" t="s">
        <v>1055</v>
      </c>
      <c r="F1297" s="4" t="s">
        <v>1064</v>
      </c>
      <c r="G1297" s="59">
        <v>114</v>
      </c>
      <c r="H1297" s="61">
        <v>2</v>
      </c>
      <c r="I1297" s="4" t="str">
        <f>VLOOKUP(A1297,Effectif!B:J,6,0)</f>
        <v>Hugo MARCHAL</v>
      </c>
      <c r="J1297" s="4" t="str">
        <f>VLOOKUP(A1297,Effectif!B:J,8,0)</f>
        <v>DECB</v>
      </c>
    </row>
    <row r="1298" spans="1:10" x14ac:dyDescent="0.25">
      <c r="A1298" s="4" t="s">
        <v>537</v>
      </c>
      <c r="B1298" s="4">
        <v>1034867706</v>
      </c>
      <c r="C1298" s="7">
        <v>45177.423611111109</v>
      </c>
      <c r="D1298" s="5" t="s">
        <v>6</v>
      </c>
      <c r="E1298" s="4" t="s">
        <v>1055</v>
      </c>
      <c r="F1298" s="4" t="s">
        <v>1065</v>
      </c>
      <c r="G1298" s="59">
        <v>80</v>
      </c>
      <c r="H1298" s="61">
        <v>2.2999999999999998</v>
      </c>
      <c r="I1298" s="4" t="str">
        <f>VLOOKUP(A1298,Effectif!B:J,6,0)</f>
        <v>Lise DE WITTE</v>
      </c>
      <c r="J1298" s="4" t="str">
        <f>VLOOKUP(A1298,Effectif!B:J,8,0)</f>
        <v>DECB</v>
      </c>
    </row>
    <row r="1299" spans="1:10" x14ac:dyDescent="0.25">
      <c r="A1299" s="4" t="s">
        <v>552</v>
      </c>
      <c r="B1299" s="4">
        <v>1034862461</v>
      </c>
      <c r="C1299" s="7">
        <v>45177.6875</v>
      </c>
      <c r="D1299" s="5" t="s">
        <v>6</v>
      </c>
      <c r="E1299" s="4" t="s">
        <v>1055</v>
      </c>
      <c r="F1299" s="4" t="s">
        <v>1066</v>
      </c>
      <c r="G1299" s="59">
        <v>94.88</v>
      </c>
      <c r="H1299" s="61">
        <v>2.4</v>
      </c>
      <c r="I1299" s="4" t="str">
        <f>VLOOKUP(A1299,Effectif!B:J,6,0)</f>
        <v>Lise DE WITTE</v>
      </c>
      <c r="J1299" s="4" t="str">
        <f>VLOOKUP(A1299,Effectif!B:J,8,0)</f>
        <v>DECB</v>
      </c>
    </row>
    <row r="1300" spans="1:10" x14ac:dyDescent="0.25">
      <c r="A1300" s="4" t="s">
        <v>589</v>
      </c>
      <c r="B1300" s="4">
        <v>1034843451</v>
      </c>
      <c r="C1300" s="7">
        <v>45177.552083333336</v>
      </c>
      <c r="D1300" s="5" t="s">
        <v>7</v>
      </c>
      <c r="E1300" s="4" t="s">
        <v>1055</v>
      </c>
      <c r="F1300" s="4" t="s">
        <v>1068</v>
      </c>
      <c r="G1300" s="59">
        <v>66.760000000000005</v>
      </c>
      <c r="H1300" s="61">
        <v>2.5</v>
      </c>
      <c r="I1300" s="4" t="str">
        <f>VLOOKUP(A1300,Effectif!B:J,6,0)</f>
        <v>Hugo MARCHAL</v>
      </c>
      <c r="J1300" s="4" t="str">
        <f>VLOOKUP(A1300,Effectif!B:J,8,0)</f>
        <v>DECB</v>
      </c>
    </row>
    <row r="1301" spans="1:10" x14ac:dyDescent="0.25">
      <c r="A1301" s="4" t="s">
        <v>552</v>
      </c>
      <c r="B1301" s="4">
        <v>1034866079</v>
      </c>
      <c r="C1301" s="7">
        <v>45177.714583333334</v>
      </c>
      <c r="D1301" s="5" t="s">
        <v>7</v>
      </c>
      <c r="E1301" s="4" t="s">
        <v>1055</v>
      </c>
      <c r="F1301" s="4" t="s">
        <v>1070</v>
      </c>
      <c r="G1301" s="59">
        <v>118.86</v>
      </c>
      <c r="H1301" s="61">
        <v>2.6</v>
      </c>
      <c r="I1301" s="4" t="str">
        <f>VLOOKUP(A1301,Effectif!B:J,6,0)</f>
        <v>Lise DE WITTE</v>
      </c>
      <c r="J1301" s="4" t="str">
        <f>VLOOKUP(A1301,Effectif!B:J,8,0)</f>
        <v>DECB</v>
      </c>
    </row>
    <row r="1302" spans="1:10" x14ac:dyDescent="0.25">
      <c r="A1302" s="4" t="s">
        <v>555</v>
      </c>
      <c r="B1302" s="4">
        <v>1034857538</v>
      </c>
      <c r="C1302" s="7">
        <v>45177.568749999999</v>
      </c>
      <c r="D1302" s="5" t="s">
        <v>6</v>
      </c>
      <c r="E1302" s="4" t="s">
        <v>1055</v>
      </c>
      <c r="F1302" s="4" t="s">
        <v>1072</v>
      </c>
      <c r="G1302" s="59">
        <v>126</v>
      </c>
      <c r="H1302" s="61">
        <v>2.5</v>
      </c>
      <c r="I1302" s="4" t="str">
        <f>VLOOKUP(A1302,Effectif!B:J,6,0)</f>
        <v>Lise DE WITTE</v>
      </c>
      <c r="J1302" s="4" t="str">
        <f>VLOOKUP(A1302,Effectif!B:J,8,0)</f>
        <v>DECB</v>
      </c>
    </row>
    <row r="1303" spans="1:10" x14ac:dyDescent="0.25">
      <c r="A1303" s="4" t="s">
        <v>538</v>
      </c>
      <c r="B1303" s="4">
        <v>1034849468</v>
      </c>
      <c r="C1303" s="7">
        <v>45177.486111111109</v>
      </c>
      <c r="D1303" s="5" t="s">
        <v>6</v>
      </c>
      <c r="E1303" s="4" t="s">
        <v>1055</v>
      </c>
      <c r="F1303" s="4" t="s">
        <v>1073</v>
      </c>
      <c r="G1303" s="59">
        <v>399.05</v>
      </c>
      <c r="H1303" s="61">
        <v>3</v>
      </c>
      <c r="I1303" s="4" t="str">
        <f>VLOOKUP(A1303,Effectif!B:J,6,0)</f>
        <v>Lise DE WITTE</v>
      </c>
      <c r="J1303" s="4" t="str">
        <f>VLOOKUP(A1303,Effectif!B:J,8,0)</f>
        <v>DECB</v>
      </c>
    </row>
    <row r="1304" spans="1:10" x14ac:dyDescent="0.25">
      <c r="A1304" s="4" t="s">
        <v>573</v>
      </c>
      <c r="B1304" s="4">
        <v>1034841981</v>
      </c>
      <c r="C1304" s="7">
        <v>45177.458333333336</v>
      </c>
      <c r="D1304" s="5" t="s">
        <v>6</v>
      </c>
      <c r="E1304" s="4" t="s">
        <v>1055</v>
      </c>
      <c r="F1304" s="4" t="s">
        <v>1074</v>
      </c>
      <c r="G1304" s="59">
        <v>33</v>
      </c>
      <c r="H1304" s="61">
        <v>6.4</v>
      </c>
      <c r="I1304" s="4" t="str">
        <f>VLOOKUP(A1304,Effectif!B:J,6,0)</f>
        <v>Hugo MARCHAL</v>
      </c>
      <c r="J1304" s="4" t="str">
        <f>VLOOKUP(A1304,Effectif!B:J,8,0)</f>
        <v>DECB</v>
      </c>
    </row>
    <row r="1305" spans="1:10" x14ac:dyDescent="0.25">
      <c r="A1305" s="4" t="s">
        <v>562</v>
      </c>
      <c r="B1305" s="4">
        <v>1034864459</v>
      </c>
      <c r="C1305" s="7">
        <v>45177.501388888886</v>
      </c>
      <c r="D1305" s="5" t="s">
        <v>6</v>
      </c>
      <c r="E1305" s="4" t="s">
        <v>1055</v>
      </c>
      <c r="F1305" s="4" t="s">
        <v>1075</v>
      </c>
      <c r="G1305" s="59">
        <v>67</v>
      </c>
      <c r="H1305" s="61">
        <v>6.7</v>
      </c>
      <c r="I1305" s="4" t="str">
        <f>VLOOKUP(A1305,Effectif!B:J,6,0)</f>
        <v>Lise DE WITTE</v>
      </c>
      <c r="J1305" s="4" t="str">
        <f>VLOOKUP(A1305,Effectif!B:J,8,0)</f>
        <v>DECB</v>
      </c>
    </row>
    <row r="1306" spans="1:10" x14ac:dyDescent="0.25">
      <c r="A1306" s="4" t="s">
        <v>538</v>
      </c>
      <c r="B1306" s="4">
        <v>1034848094</v>
      </c>
      <c r="C1306" s="7">
        <v>45177.609722222223</v>
      </c>
      <c r="D1306" s="5" t="s">
        <v>7</v>
      </c>
      <c r="E1306" s="4" t="s">
        <v>1055</v>
      </c>
      <c r="F1306" s="4" t="s">
        <v>1076</v>
      </c>
      <c r="G1306" s="59">
        <v>181</v>
      </c>
      <c r="H1306" s="61">
        <v>5.2</v>
      </c>
      <c r="I1306" s="4" t="str">
        <f>VLOOKUP(A1306,Effectif!B:J,6,0)</f>
        <v>Lise DE WITTE</v>
      </c>
      <c r="J1306" s="4" t="str">
        <f>VLOOKUP(A1306,Effectif!B:J,8,0)</f>
        <v>DECB</v>
      </c>
    </row>
    <row r="1307" spans="1:10" x14ac:dyDescent="0.25">
      <c r="A1307" s="4" t="s">
        <v>530</v>
      </c>
      <c r="B1307" s="4">
        <v>1034844573</v>
      </c>
      <c r="C1307" s="7">
        <v>45177.479861111111</v>
      </c>
      <c r="D1307" s="5" t="s">
        <v>7</v>
      </c>
      <c r="E1307" s="4" t="s">
        <v>1055</v>
      </c>
      <c r="F1307" s="4" t="s">
        <v>1077</v>
      </c>
      <c r="G1307" s="59">
        <v>244</v>
      </c>
      <c r="H1307" s="61">
        <v>2.2999999999999998</v>
      </c>
      <c r="I1307" s="4" t="str">
        <f>VLOOKUP(A1307,Effectif!B:J,6,0)</f>
        <v>Lise DE WITTE</v>
      </c>
      <c r="J1307" s="4" t="str">
        <f>VLOOKUP(A1307,Effectif!B:J,8,0)</f>
        <v>DECB</v>
      </c>
    </row>
    <row r="1308" spans="1:10" x14ac:dyDescent="0.25">
      <c r="A1308" s="4" t="s">
        <v>577</v>
      </c>
      <c r="B1308" s="4">
        <v>1034845954</v>
      </c>
      <c r="C1308" s="7">
        <v>45177.677777777775</v>
      </c>
      <c r="D1308" s="5" t="s">
        <v>7</v>
      </c>
      <c r="E1308" s="4" t="s">
        <v>1055</v>
      </c>
      <c r="F1308" s="4" t="s">
        <v>1078</v>
      </c>
      <c r="G1308" s="59">
        <v>60</v>
      </c>
      <c r="H1308" s="61">
        <v>4.4000000000000004</v>
      </c>
      <c r="I1308" s="4" t="str">
        <f>VLOOKUP(A1308,Effectif!B:J,6,0)</f>
        <v>Hugo MARCHAL</v>
      </c>
      <c r="J1308" s="4" t="str">
        <f>VLOOKUP(A1308,Effectif!B:J,8,0)</f>
        <v>DECB</v>
      </c>
    </row>
    <row r="1309" spans="1:10" x14ac:dyDescent="0.25">
      <c r="A1309" s="4" t="s">
        <v>572</v>
      </c>
      <c r="B1309" s="4">
        <v>1034854868</v>
      </c>
      <c r="C1309" s="7">
        <v>45177.442361111112</v>
      </c>
      <c r="D1309" s="5" t="s">
        <v>6</v>
      </c>
      <c r="E1309" s="4" t="s">
        <v>1055</v>
      </c>
      <c r="F1309" s="4" t="s">
        <v>1079</v>
      </c>
      <c r="G1309" s="59">
        <v>197</v>
      </c>
      <c r="H1309" s="61">
        <v>2</v>
      </c>
      <c r="I1309" s="4" t="str">
        <f>VLOOKUP(A1309,Effectif!B:J,6,0)</f>
        <v>Lise DE WITTE</v>
      </c>
      <c r="J1309" s="4" t="str">
        <f>VLOOKUP(A1309,Effectif!B:J,8,0)</f>
        <v>DECB</v>
      </c>
    </row>
    <row r="1310" spans="1:10" x14ac:dyDescent="0.25">
      <c r="A1310" s="4" t="s">
        <v>552</v>
      </c>
      <c r="B1310" s="4">
        <v>1034845089</v>
      </c>
      <c r="C1310" s="7">
        <v>45177.598611111112</v>
      </c>
      <c r="D1310" s="5" t="s">
        <v>6</v>
      </c>
      <c r="E1310" s="4" t="s">
        <v>1055</v>
      </c>
      <c r="F1310" s="4" t="s">
        <v>1080</v>
      </c>
      <c r="G1310" s="59">
        <v>143.70999999999998</v>
      </c>
      <c r="H1310" s="61">
        <v>4.9000000000000004</v>
      </c>
      <c r="I1310" s="4" t="str">
        <f>VLOOKUP(A1310,Effectif!B:J,6,0)</f>
        <v>Lise DE WITTE</v>
      </c>
      <c r="J1310" s="4" t="str">
        <f>VLOOKUP(A1310,Effectif!B:J,8,0)</f>
        <v>DECB</v>
      </c>
    </row>
    <row r="1311" spans="1:10" x14ac:dyDescent="0.25">
      <c r="A1311" s="4" t="s">
        <v>557</v>
      </c>
      <c r="B1311" s="4">
        <v>1034863214</v>
      </c>
      <c r="C1311" s="7">
        <v>45177.678472222222</v>
      </c>
      <c r="D1311" s="5" t="s">
        <v>6</v>
      </c>
      <c r="E1311" s="4" t="s">
        <v>1055</v>
      </c>
      <c r="F1311" s="4" t="s">
        <v>1054</v>
      </c>
      <c r="G1311" s="59">
        <v>92</v>
      </c>
      <c r="H1311" s="61">
        <v>7</v>
      </c>
      <c r="I1311" s="4" t="str">
        <f>VLOOKUP(A1311,Effectif!B:J,6,0)</f>
        <v>Lise DE WITTE</v>
      </c>
      <c r="J1311" s="4" t="str">
        <f>VLOOKUP(A1311,Effectif!B:J,8,0)</f>
        <v>DECB</v>
      </c>
    </row>
    <row r="1312" spans="1:10" x14ac:dyDescent="0.25">
      <c r="A1312" s="4" t="s">
        <v>558</v>
      </c>
      <c r="B1312" s="4">
        <v>1034856028</v>
      </c>
      <c r="C1312" s="7">
        <v>45177.651388888888</v>
      </c>
      <c r="D1312" s="5" t="s">
        <v>6</v>
      </c>
      <c r="E1312" s="4" t="s">
        <v>1055</v>
      </c>
      <c r="F1312" s="4" t="s">
        <v>1057</v>
      </c>
      <c r="G1312" s="59">
        <v>145.03</v>
      </c>
      <c r="H1312" s="61">
        <v>2.9</v>
      </c>
      <c r="I1312" s="4" t="str">
        <f>VLOOKUP(A1312,Effectif!B:J,6,0)</f>
        <v>Lise DE WITTE</v>
      </c>
      <c r="J1312" s="4" t="str">
        <f>VLOOKUP(A1312,Effectif!B:J,8,0)</f>
        <v>DECB</v>
      </c>
    </row>
    <row r="1313" spans="1:10" x14ac:dyDescent="0.25">
      <c r="A1313" s="4" t="s">
        <v>544</v>
      </c>
      <c r="B1313" s="4">
        <v>1034866567</v>
      </c>
      <c r="C1313" s="7">
        <v>45177.61041666667</v>
      </c>
      <c r="D1313" s="5" t="s">
        <v>6</v>
      </c>
      <c r="E1313" s="4" t="s">
        <v>1055</v>
      </c>
      <c r="F1313" s="4" t="s">
        <v>1059</v>
      </c>
      <c r="G1313" s="59">
        <v>254.96</v>
      </c>
      <c r="H1313" s="61">
        <v>5.8</v>
      </c>
      <c r="I1313" s="4" t="str">
        <f>VLOOKUP(A1313,Effectif!B:J,6,0)</f>
        <v>Lise DE WITTE</v>
      </c>
      <c r="J1313" s="4" t="str">
        <f>VLOOKUP(A1313,Effectif!B:J,8,0)</f>
        <v>DECB</v>
      </c>
    </row>
    <row r="1314" spans="1:10" x14ac:dyDescent="0.25">
      <c r="A1314" s="4" t="s">
        <v>537</v>
      </c>
      <c r="B1314" s="4">
        <v>1034847603</v>
      </c>
      <c r="C1314" s="7">
        <v>45177.59652777778</v>
      </c>
      <c r="D1314" s="5" t="s">
        <v>6</v>
      </c>
      <c r="E1314" s="4" t="s">
        <v>1055</v>
      </c>
      <c r="F1314" s="4" t="s">
        <v>1061</v>
      </c>
      <c r="G1314" s="59">
        <v>198</v>
      </c>
      <c r="H1314" s="61">
        <v>6.9</v>
      </c>
      <c r="I1314" s="4" t="str">
        <f>VLOOKUP(A1314,Effectif!B:J,6,0)</f>
        <v>Lise DE WITTE</v>
      </c>
      <c r="J1314" s="4" t="str">
        <f>VLOOKUP(A1314,Effectif!B:J,8,0)</f>
        <v>DECB</v>
      </c>
    </row>
    <row r="1315" spans="1:10" x14ac:dyDescent="0.25">
      <c r="A1315" s="4" t="s">
        <v>588</v>
      </c>
      <c r="B1315" s="4">
        <v>1034842068</v>
      </c>
      <c r="C1315" s="7">
        <v>45177.604861111111</v>
      </c>
      <c r="D1315" s="5" t="s">
        <v>7</v>
      </c>
      <c r="E1315" s="4" t="s">
        <v>1055</v>
      </c>
      <c r="F1315" s="4" t="s">
        <v>1062</v>
      </c>
      <c r="G1315" s="59">
        <v>259</v>
      </c>
      <c r="H1315" s="61">
        <v>5.5</v>
      </c>
      <c r="I1315" s="4" t="str">
        <f>VLOOKUP(A1315,Effectif!B:J,6,0)</f>
        <v>Hugo MARCHAL</v>
      </c>
      <c r="J1315" s="4" t="str">
        <f>VLOOKUP(A1315,Effectif!B:J,8,0)</f>
        <v>DECB</v>
      </c>
    </row>
    <row r="1316" spans="1:10" x14ac:dyDescent="0.25">
      <c r="A1316" s="4" t="s">
        <v>555</v>
      </c>
      <c r="B1316" s="4">
        <v>1034841921</v>
      </c>
      <c r="C1316" s="7">
        <v>45177.566666666666</v>
      </c>
      <c r="D1316" s="5" t="s">
        <v>6</v>
      </c>
      <c r="E1316" s="4" t="s">
        <v>1055</v>
      </c>
      <c r="F1316" s="4" t="s">
        <v>1063</v>
      </c>
      <c r="G1316" s="59">
        <v>100</v>
      </c>
      <c r="H1316" s="61">
        <v>5.8</v>
      </c>
      <c r="I1316" s="4" t="str">
        <f>VLOOKUP(A1316,Effectif!B:J,6,0)</f>
        <v>Lise DE WITTE</v>
      </c>
      <c r="J1316" s="4" t="str">
        <f>VLOOKUP(A1316,Effectif!B:J,8,0)</f>
        <v>DECB</v>
      </c>
    </row>
    <row r="1317" spans="1:10" x14ac:dyDescent="0.25">
      <c r="A1317" s="4" t="s">
        <v>557</v>
      </c>
      <c r="B1317" s="4">
        <v>1034849801</v>
      </c>
      <c r="C1317" s="7">
        <v>45177.679861111108</v>
      </c>
      <c r="D1317" s="5" t="s">
        <v>7</v>
      </c>
      <c r="E1317" s="4" t="s">
        <v>1055</v>
      </c>
      <c r="F1317" s="4" t="s">
        <v>1064</v>
      </c>
      <c r="G1317" s="59">
        <v>57</v>
      </c>
      <c r="H1317" s="61">
        <v>3</v>
      </c>
      <c r="I1317" s="4" t="str">
        <f>VLOOKUP(A1317,Effectif!B:J,6,0)</f>
        <v>Lise DE WITTE</v>
      </c>
      <c r="J1317" s="4" t="str">
        <f>VLOOKUP(A1317,Effectif!B:J,8,0)</f>
        <v>DECB</v>
      </c>
    </row>
    <row r="1318" spans="1:10" x14ac:dyDescent="0.25">
      <c r="A1318" s="4" t="s">
        <v>557</v>
      </c>
      <c r="B1318" s="4">
        <v>1034854018</v>
      </c>
      <c r="C1318" s="7">
        <v>45177.536805555559</v>
      </c>
      <c r="D1318" s="5" t="s">
        <v>7</v>
      </c>
      <c r="E1318" s="4" t="s">
        <v>1055</v>
      </c>
      <c r="F1318" s="4" t="s">
        <v>1065</v>
      </c>
      <c r="G1318" s="59">
        <v>278.63</v>
      </c>
      <c r="H1318" s="61">
        <v>4.7</v>
      </c>
      <c r="I1318" s="4" t="str">
        <f>VLOOKUP(A1318,Effectif!B:J,6,0)</f>
        <v>Lise DE WITTE</v>
      </c>
      <c r="J1318" s="4" t="str">
        <f>VLOOKUP(A1318,Effectif!B:J,8,0)</f>
        <v>DECB</v>
      </c>
    </row>
    <row r="1319" spans="1:10" x14ac:dyDescent="0.25">
      <c r="A1319" s="4" t="s">
        <v>572</v>
      </c>
      <c r="B1319" s="4">
        <v>1034841917</v>
      </c>
      <c r="C1319" s="7">
        <v>45177.47152777778</v>
      </c>
      <c r="D1319" s="5" t="s">
        <v>6</v>
      </c>
      <c r="E1319" s="4" t="s">
        <v>1055</v>
      </c>
      <c r="F1319" s="4" t="s">
        <v>1066</v>
      </c>
      <c r="G1319" s="59">
        <v>198</v>
      </c>
      <c r="H1319" s="61">
        <v>3</v>
      </c>
      <c r="I1319" s="4" t="str">
        <f>VLOOKUP(A1319,Effectif!B:J,6,0)</f>
        <v>Lise DE WITTE</v>
      </c>
      <c r="J1319" s="4" t="str">
        <f>VLOOKUP(A1319,Effectif!B:J,8,0)</f>
        <v>DECB</v>
      </c>
    </row>
    <row r="1320" spans="1:10" x14ac:dyDescent="0.25">
      <c r="A1320" s="4" t="s">
        <v>574</v>
      </c>
      <c r="B1320" s="4">
        <v>1034865389</v>
      </c>
      <c r="C1320" s="7">
        <v>45177.724305555559</v>
      </c>
      <c r="D1320" s="5" t="s">
        <v>6</v>
      </c>
      <c r="E1320" s="4" t="s">
        <v>1055</v>
      </c>
      <c r="F1320" s="4" t="s">
        <v>1068</v>
      </c>
      <c r="G1320" s="59">
        <v>89</v>
      </c>
      <c r="H1320" s="61">
        <v>3.7</v>
      </c>
      <c r="I1320" s="4" t="str">
        <f>VLOOKUP(A1320,Effectif!B:J,6,0)</f>
        <v>Hugo MARCHAL</v>
      </c>
      <c r="J1320" s="4" t="str">
        <f>VLOOKUP(A1320,Effectif!B:J,8,0)</f>
        <v>DECB</v>
      </c>
    </row>
    <row r="1321" spans="1:10" x14ac:dyDescent="0.25">
      <c r="A1321" s="4" t="s">
        <v>556</v>
      </c>
      <c r="B1321" s="4">
        <v>1034850341</v>
      </c>
      <c r="C1321" s="7">
        <v>45177.642361111109</v>
      </c>
      <c r="D1321" s="5" t="s">
        <v>6</v>
      </c>
      <c r="E1321" s="4" t="s">
        <v>1055</v>
      </c>
      <c r="F1321" s="4" t="s">
        <v>1070</v>
      </c>
      <c r="G1321" s="59">
        <v>78</v>
      </c>
      <c r="H1321" s="61">
        <v>6.8</v>
      </c>
      <c r="I1321" s="4" t="str">
        <f>VLOOKUP(A1321,Effectif!B:J,6,0)</f>
        <v>Lise DE WITTE</v>
      </c>
      <c r="J1321" s="4" t="str">
        <f>VLOOKUP(A1321,Effectif!B:J,8,0)</f>
        <v>DECB</v>
      </c>
    </row>
    <row r="1322" spans="1:10" x14ac:dyDescent="0.25">
      <c r="A1322" s="4" t="s">
        <v>531</v>
      </c>
      <c r="B1322" s="4">
        <v>1034855522</v>
      </c>
      <c r="C1322" s="7">
        <v>45177.547222222223</v>
      </c>
      <c r="D1322" s="5" t="s">
        <v>6</v>
      </c>
      <c r="E1322" s="4" t="s">
        <v>1055</v>
      </c>
      <c r="F1322" s="4" t="s">
        <v>1072</v>
      </c>
      <c r="G1322" s="59">
        <v>66.650000000000006</v>
      </c>
      <c r="H1322" s="61">
        <v>6.5</v>
      </c>
      <c r="I1322" s="4" t="str">
        <f>VLOOKUP(A1322,Effectif!B:J,6,0)</f>
        <v>Lise DE WITTE</v>
      </c>
      <c r="J1322" s="4" t="str">
        <f>VLOOKUP(A1322,Effectif!B:J,8,0)</f>
        <v>DECB</v>
      </c>
    </row>
    <row r="1323" spans="1:10" x14ac:dyDescent="0.25">
      <c r="A1323" s="4" t="s">
        <v>579</v>
      </c>
      <c r="B1323" s="4">
        <v>1034841857</v>
      </c>
      <c r="C1323" s="7">
        <v>45177.477777777778</v>
      </c>
      <c r="D1323" s="5" t="s">
        <v>7</v>
      </c>
      <c r="E1323" s="4" t="s">
        <v>1055</v>
      </c>
      <c r="F1323" s="4" t="s">
        <v>1073</v>
      </c>
      <c r="G1323" s="59">
        <v>72.78</v>
      </c>
      <c r="H1323" s="61">
        <v>1.2</v>
      </c>
      <c r="I1323" s="4" t="str">
        <f>VLOOKUP(A1323,Effectif!B:J,6,0)</f>
        <v>Hugo MARCHAL</v>
      </c>
      <c r="J1323" s="4" t="str">
        <f>VLOOKUP(A1323,Effectif!B:J,8,0)</f>
        <v>DECB</v>
      </c>
    </row>
    <row r="1324" spans="1:10" x14ac:dyDescent="0.25">
      <c r="A1324" s="4" t="s">
        <v>558</v>
      </c>
      <c r="B1324" s="4">
        <v>1034842314</v>
      </c>
      <c r="C1324" s="7">
        <v>45177.496527777781</v>
      </c>
      <c r="D1324" s="5" t="s">
        <v>7</v>
      </c>
      <c r="E1324" s="4" t="s">
        <v>1055</v>
      </c>
      <c r="F1324" s="4" t="s">
        <v>1074</v>
      </c>
      <c r="G1324" s="59">
        <v>157</v>
      </c>
      <c r="H1324" s="61">
        <v>7</v>
      </c>
      <c r="I1324" s="4" t="str">
        <f>VLOOKUP(A1324,Effectif!B:J,6,0)</f>
        <v>Lise DE WITTE</v>
      </c>
      <c r="J1324" s="4" t="str">
        <f>VLOOKUP(A1324,Effectif!B:J,8,0)</f>
        <v>DECB</v>
      </c>
    </row>
    <row r="1325" spans="1:10" x14ac:dyDescent="0.25">
      <c r="A1325" s="4" t="s">
        <v>574</v>
      </c>
      <c r="B1325" s="4">
        <v>1034862199</v>
      </c>
      <c r="C1325" s="7">
        <v>45177.519444444442</v>
      </c>
      <c r="D1325" s="5" t="s">
        <v>6</v>
      </c>
      <c r="E1325" s="4" t="s">
        <v>1055</v>
      </c>
      <c r="F1325" s="4" t="s">
        <v>1075</v>
      </c>
      <c r="G1325" s="59">
        <v>422.93</v>
      </c>
      <c r="H1325" s="61">
        <v>4.8</v>
      </c>
      <c r="I1325" s="4" t="str">
        <f>VLOOKUP(A1325,Effectif!B:J,6,0)</f>
        <v>Hugo MARCHAL</v>
      </c>
      <c r="J1325" s="4" t="str">
        <f>VLOOKUP(A1325,Effectif!B:J,8,0)</f>
        <v>DECB</v>
      </c>
    </row>
    <row r="1326" spans="1:10" x14ac:dyDescent="0.25">
      <c r="A1326" s="4" t="s">
        <v>538</v>
      </c>
      <c r="B1326" s="4">
        <v>1034851758</v>
      </c>
      <c r="C1326" s="7">
        <v>45177.577777777777</v>
      </c>
      <c r="D1326" s="5" t="s">
        <v>7</v>
      </c>
      <c r="E1326" s="4" t="s">
        <v>1055</v>
      </c>
      <c r="F1326" s="4" t="s">
        <v>1076</v>
      </c>
      <c r="G1326" s="59">
        <v>952</v>
      </c>
      <c r="H1326" s="61">
        <v>3</v>
      </c>
      <c r="I1326" s="4" t="str">
        <f>VLOOKUP(A1326,Effectif!B:J,6,0)</f>
        <v>Lise DE WITTE</v>
      </c>
      <c r="J1326" s="4" t="str">
        <f>VLOOKUP(A1326,Effectif!B:J,8,0)</f>
        <v>DECB</v>
      </c>
    </row>
    <row r="1327" spans="1:10" x14ac:dyDescent="0.25">
      <c r="A1327" s="4" t="s">
        <v>556</v>
      </c>
      <c r="B1327" s="4">
        <v>1034843762</v>
      </c>
      <c r="C1327" s="7">
        <v>45177.640277777777</v>
      </c>
      <c r="D1327" s="5" t="s">
        <v>7</v>
      </c>
      <c r="E1327" s="4" t="s">
        <v>1055</v>
      </c>
      <c r="F1327" s="4" t="s">
        <v>1077</v>
      </c>
      <c r="G1327" s="59">
        <v>140</v>
      </c>
      <c r="H1327" s="61">
        <v>2</v>
      </c>
      <c r="I1327" s="4" t="str">
        <f>VLOOKUP(A1327,Effectif!B:J,6,0)</f>
        <v>Lise DE WITTE</v>
      </c>
      <c r="J1327" s="4" t="str">
        <f>VLOOKUP(A1327,Effectif!B:J,8,0)</f>
        <v>DECB</v>
      </c>
    </row>
    <row r="1328" spans="1:10" x14ac:dyDescent="0.25">
      <c r="A1328" s="4" t="s">
        <v>582</v>
      </c>
      <c r="B1328" s="4">
        <v>1034861137</v>
      </c>
      <c r="C1328" s="7">
        <v>45177.75277777778</v>
      </c>
      <c r="D1328" s="5" t="s">
        <v>6</v>
      </c>
      <c r="E1328" s="4" t="s">
        <v>1055</v>
      </c>
      <c r="F1328" s="4" t="s">
        <v>1078</v>
      </c>
      <c r="G1328" s="59">
        <v>66</v>
      </c>
      <c r="H1328" s="61">
        <v>5.5</v>
      </c>
      <c r="I1328" s="4" t="str">
        <f>VLOOKUP(A1328,Effectif!B:J,6,0)</f>
        <v>Hugo MARCHAL</v>
      </c>
      <c r="J1328" s="4" t="str">
        <f>VLOOKUP(A1328,Effectif!B:J,8,0)</f>
        <v>DECB</v>
      </c>
    </row>
    <row r="1329" spans="1:10" x14ac:dyDescent="0.25">
      <c r="A1329" s="4" t="s">
        <v>584</v>
      </c>
      <c r="B1329" s="4">
        <v>1034844717</v>
      </c>
      <c r="C1329" s="7">
        <v>45177.756944444445</v>
      </c>
      <c r="D1329" s="5" t="s">
        <v>6</v>
      </c>
      <c r="E1329" s="4" t="s">
        <v>1055</v>
      </c>
      <c r="F1329" s="4" t="s">
        <v>1079</v>
      </c>
      <c r="G1329" s="59">
        <v>88.88</v>
      </c>
      <c r="H1329" s="61">
        <v>2</v>
      </c>
      <c r="I1329" s="4" t="str">
        <f>VLOOKUP(A1329,Effectif!B:J,6,0)</f>
        <v>Hugo MARCHAL</v>
      </c>
      <c r="J1329" s="4" t="str">
        <f>VLOOKUP(A1329,Effectif!B:J,8,0)</f>
        <v>DECB</v>
      </c>
    </row>
    <row r="1330" spans="1:10" x14ac:dyDescent="0.25">
      <c r="A1330" s="4" t="s">
        <v>529</v>
      </c>
      <c r="B1330" s="4">
        <v>1034865871</v>
      </c>
      <c r="C1330" s="7">
        <v>45177.595833333333</v>
      </c>
      <c r="D1330" s="5" t="s">
        <v>7</v>
      </c>
      <c r="E1330" s="4" t="s">
        <v>1055</v>
      </c>
      <c r="F1330" s="4" t="s">
        <v>1080</v>
      </c>
      <c r="G1330" s="59">
        <v>77</v>
      </c>
      <c r="H1330" s="61">
        <v>2.2999999999999998</v>
      </c>
      <c r="I1330" s="4" t="str">
        <f>VLOOKUP(A1330,Effectif!B:J,6,0)</f>
        <v>Lise DE WITTE</v>
      </c>
      <c r="J1330" s="4" t="str">
        <f>VLOOKUP(A1330,Effectif!B:J,8,0)</f>
        <v>DECB</v>
      </c>
    </row>
    <row r="1331" spans="1:10" x14ac:dyDescent="0.25">
      <c r="A1331" s="4" t="s">
        <v>552</v>
      </c>
      <c r="B1331" s="4">
        <v>1034857046</v>
      </c>
      <c r="C1331" s="7">
        <v>45177.472916666666</v>
      </c>
      <c r="D1331" s="5" t="s">
        <v>7</v>
      </c>
      <c r="E1331" s="4" t="s">
        <v>1055</v>
      </c>
      <c r="F1331" s="4" t="s">
        <v>1054</v>
      </c>
      <c r="G1331" s="59">
        <v>60</v>
      </c>
      <c r="H1331" s="61">
        <v>2.4</v>
      </c>
      <c r="I1331" s="4" t="str">
        <f>VLOOKUP(A1331,Effectif!B:J,6,0)</f>
        <v>Lise DE WITTE</v>
      </c>
      <c r="J1331" s="4" t="str">
        <f>VLOOKUP(A1331,Effectif!B:J,8,0)</f>
        <v>DECB</v>
      </c>
    </row>
    <row r="1332" spans="1:10" x14ac:dyDescent="0.25">
      <c r="A1332" s="4" t="s">
        <v>582</v>
      </c>
      <c r="B1332" s="4">
        <v>1034866241</v>
      </c>
      <c r="C1332" s="7">
        <v>45177.504166666666</v>
      </c>
      <c r="D1332" s="5" t="s">
        <v>6</v>
      </c>
      <c r="E1332" s="4" t="s">
        <v>1055</v>
      </c>
      <c r="F1332" s="4" t="s">
        <v>1057</v>
      </c>
      <c r="G1332" s="59">
        <v>110.98</v>
      </c>
      <c r="H1332" s="61">
        <v>2.5</v>
      </c>
      <c r="I1332" s="4" t="str">
        <f>VLOOKUP(A1332,Effectif!B:J,6,0)</f>
        <v>Hugo MARCHAL</v>
      </c>
      <c r="J1332" s="4" t="str">
        <f>VLOOKUP(A1332,Effectif!B:J,8,0)</f>
        <v>DECB</v>
      </c>
    </row>
    <row r="1333" spans="1:10" x14ac:dyDescent="0.25">
      <c r="A1333" s="4" t="s">
        <v>589</v>
      </c>
      <c r="B1333" s="4">
        <v>1034845586</v>
      </c>
      <c r="C1333" s="7">
        <v>45177.691666666666</v>
      </c>
      <c r="D1333" s="5" t="s">
        <v>6</v>
      </c>
      <c r="E1333" s="4" t="s">
        <v>1055</v>
      </c>
      <c r="F1333" s="4" t="s">
        <v>1059</v>
      </c>
      <c r="G1333" s="59">
        <v>150.34</v>
      </c>
      <c r="H1333" s="61">
        <v>2.6</v>
      </c>
      <c r="I1333" s="4" t="str">
        <f>VLOOKUP(A1333,Effectif!B:J,6,0)</f>
        <v>Hugo MARCHAL</v>
      </c>
      <c r="J1333" s="4" t="str">
        <f>VLOOKUP(A1333,Effectif!B:J,8,0)</f>
        <v>DECB</v>
      </c>
    </row>
    <row r="1334" spans="1:10" x14ac:dyDescent="0.25">
      <c r="A1334" s="4" t="s">
        <v>572</v>
      </c>
      <c r="B1334" s="4">
        <v>1034845026</v>
      </c>
      <c r="C1334" s="7">
        <v>45177.770833333336</v>
      </c>
      <c r="D1334" s="5" t="s">
        <v>6</v>
      </c>
      <c r="E1334" s="4" t="s">
        <v>1055</v>
      </c>
      <c r="F1334" s="4" t="s">
        <v>1061</v>
      </c>
      <c r="G1334" s="59">
        <v>122.06</v>
      </c>
      <c r="H1334" s="61">
        <v>2.5</v>
      </c>
      <c r="I1334" s="4" t="str">
        <f>VLOOKUP(A1334,Effectif!B:J,6,0)</f>
        <v>Lise DE WITTE</v>
      </c>
      <c r="J1334" s="4" t="str">
        <f>VLOOKUP(A1334,Effectif!B:J,8,0)</f>
        <v>DECB</v>
      </c>
    </row>
    <row r="1335" spans="1:10" x14ac:dyDescent="0.25">
      <c r="A1335" s="4" t="s">
        <v>529</v>
      </c>
      <c r="B1335" s="4">
        <v>1034861603</v>
      </c>
      <c r="C1335" s="7">
        <v>45177.458333333336</v>
      </c>
      <c r="D1335" s="5" t="s">
        <v>7</v>
      </c>
      <c r="E1335" s="4" t="s">
        <v>1055</v>
      </c>
      <c r="F1335" s="4" t="s">
        <v>1062</v>
      </c>
      <c r="G1335" s="59">
        <v>158</v>
      </c>
      <c r="H1335" s="61">
        <v>3</v>
      </c>
      <c r="I1335" s="4" t="str">
        <f>VLOOKUP(A1335,Effectif!B:J,6,0)</f>
        <v>Lise DE WITTE</v>
      </c>
      <c r="J1335" s="4" t="str">
        <f>VLOOKUP(A1335,Effectif!B:J,8,0)</f>
        <v>DECB</v>
      </c>
    </row>
    <row r="1336" spans="1:10" x14ac:dyDescent="0.25">
      <c r="A1336" s="4" t="s">
        <v>555</v>
      </c>
      <c r="B1336" s="4">
        <v>1034865755</v>
      </c>
      <c r="C1336" s="7">
        <v>45177.512499999997</v>
      </c>
      <c r="D1336" s="5" t="s">
        <v>7</v>
      </c>
      <c r="E1336" s="4" t="s">
        <v>1055</v>
      </c>
      <c r="F1336" s="4" t="s">
        <v>1063</v>
      </c>
      <c r="G1336" s="59">
        <v>54</v>
      </c>
      <c r="H1336" s="61">
        <v>6.4</v>
      </c>
      <c r="I1336" s="4" t="str">
        <f>VLOOKUP(A1336,Effectif!B:J,6,0)</f>
        <v>Lise DE WITTE</v>
      </c>
      <c r="J1336" s="4" t="str">
        <f>VLOOKUP(A1336,Effectif!B:J,8,0)</f>
        <v>DECB</v>
      </c>
    </row>
    <row r="1337" spans="1:10" x14ac:dyDescent="0.25">
      <c r="A1337" s="4" t="s">
        <v>538</v>
      </c>
      <c r="B1337" s="4">
        <v>1034868441</v>
      </c>
      <c r="C1337" s="7">
        <v>45177.623611111114</v>
      </c>
      <c r="D1337" s="5" t="s">
        <v>7</v>
      </c>
      <c r="E1337" s="4" t="s">
        <v>1055</v>
      </c>
      <c r="F1337" s="4" t="s">
        <v>1064</v>
      </c>
      <c r="G1337" s="59">
        <v>129</v>
      </c>
      <c r="H1337" s="61">
        <v>6.7</v>
      </c>
      <c r="I1337" s="4" t="str">
        <f>VLOOKUP(A1337,Effectif!B:J,6,0)</f>
        <v>Lise DE WITTE</v>
      </c>
      <c r="J1337" s="4" t="str">
        <f>VLOOKUP(A1337,Effectif!B:J,8,0)</f>
        <v>DECB</v>
      </c>
    </row>
    <row r="1338" spans="1:10" x14ac:dyDescent="0.25">
      <c r="A1338" s="4" t="s">
        <v>554</v>
      </c>
      <c r="B1338" s="4">
        <v>1034867867</v>
      </c>
      <c r="C1338" s="7">
        <v>45177.629861111112</v>
      </c>
      <c r="D1338" s="5" t="s">
        <v>6</v>
      </c>
      <c r="E1338" s="4" t="s">
        <v>1055</v>
      </c>
      <c r="F1338" s="4" t="s">
        <v>1065</v>
      </c>
      <c r="G1338" s="59">
        <v>101.63</v>
      </c>
      <c r="H1338" s="61">
        <v>5.2</v>
      </c>
      <c r="I1338" s="4" t="str">
        <f>VLOOKUP(A1338,Effectif!B:J,6,0)</f>
        <v>Lise DE WITTE</v>
      </c>
      <c r="J1338" s="4" t="str">
        <f>VLOOKUP(A1338,Effectif!B:J,8,0)</f>
        <v>DECB</v>
      </c>
    </row>
    <row r="1339" spans="1:10" x14ac:dyDescent="0.25">
      <c r="A1339" s="4" t="s">
        <v>562</v>
      </c>
      <c r="B1339" s="4">
        <v>1034844841</v>
      </c>
      <c r="C1339" s="7">
        <v>45177.433333333334</v>
      </c>
      <c r="D1339" s="5" t="s">
        <v>7</v>
      </c>
      <c r="E1339" s="4" t="s">
        <v>1055</v>
      </c>
      <c r="F1339" s="4" t="s">
        <v>1066</v>
      </c>
      <c r="G1339" s="59">
        <v>106</v>
      </c>
      <c r="H1339" s="61">
        <v>2.2999999999999998</v>
      </c>
      <c r="I1339" s="4" t="str">
        <f>VLOOKUP(A1339,Effectif!B:J,6,0)</f>
        <v>Lise DE WITTE</v>
      </c>
      <c r="J1339" s="4" t="str">
        <f>VLOOKUP(A1339,Effectif!B:J,8,0)</f>
        <v>DECB</v>
      </c>
    </row>
    <row r="1340" spans="1:10" x14ac:dyDescent="0.25">
      <c r="A1340" s="4" t="s">
        <v>552</v>
      </c>
      <c r="B1340" s="4">
        <v>1034842162</v>
      </c>
      <c r="C1340" s="7">
        <v>45177.747916666667</v>
      </c>
      <c r="D1340" s="5" t="s">
        <v>6</v>
      </c>
      <c r="E1340" s="4" t="s">
        <v>1055</v>
      </c>
      <c r="F1340" s="4" t="s">
        <v>1068</v>
      </c>
      <c r="G1340" s="59">
        <v>179.45</v>
      </c>
      <c r="H1340" s="61">
        <v>4.4000000000000004</v>
      </c>
      <c r="I1340" s="4" t="str">
        <f>VLOOKUP(A1340,Effectif!B:J,6,0)</f>
        <v>Lise DE WITTE</v>
      </c>
      <c r="J1340" s="4" t="str">
        <f>VLOOKUP(A1340,Effectif!B:J,8,0)</f>
        <v>DECB</v>
      </c>
    </row>
    <row r="1341" spans="1:10" x14ac:dyDescent="0.25">
      <c r="A1341" s="4" t="s">
        <v>538</v>
      </c>
      <c r="B1341" s="4">
        <v>1034863242</v>
      </c>
      <c r="C1341" s="7">
        <v>45177.629166666666</v>
      </c>
      <c r="D1341" s="5" t="s">
        <v>7</v>
      </c>
      <c r="E1341" s="4" t="s">
        <v>1055</v>
      </c>
      <c r="F1341" s="4" t="s">
        <v>1070</v>
      </c>
      <c r="G1341" s="59">
        <v>25</v>
      </c>
      <c r="H1341" s="61">
        <v>2</v>
      </c>
      <c r="I1341" s="4" t="str">
        <f>VLOOKUP(A1341,Effectif!B:J,6,0)</f>
        <v>Lise DE WITTE</v>
      </c>
      <c r="J1341" s="4" t="str">
        <f>VLOOKUP(A1341,Effectif!B:J,8,0)</f>
        <v>DECB</v>
      </c>
    </row>
    <row r="1342" spans="1:10" x14ac:dyDescent="0.25">
      <c r="A1342" s="4" t="s">
        <v>562</v>
      </c>
      <c r="B1342" s="4">
        <v>1034848166</v>
      </c>
      <c r="C1342" s="7">
        <v>45177.650694444441</v>
      </c>
      <c r="D1342" s="5" t="s">
        <v>6</v>
      </c>
      <c r="E1342" s="4" t="s">
        <v>1055</v>
      </c>
      <c r="F1342" s="4" t="s">
        <v>1072</v>
      </c>
      <c r="G1342" s="59">
        <v>154.19999999999999</v>
      </c>
      <c r="H1342" s="61">
        <v>4.9000000000000004</v>
      </c>
      <c r="I1342" s="4" t="str">
        <f>VLOOKUP(A1342,Effectif!B:J,6,0)</f>
        <v>Lise DE WITTE</v>
      </c>
      <c r="J1342" s="4" t="str">
        <f>VLOOKUP(A1342,Effectif!B:J,8,0)</f>
        <v>DECB</v>
      </c>
    </row>
    <row r="1343" spans="1:10" x14ac:dyDescent="0.25">
      <c r="A1343" s="4" t="s">
        <v>579</v>
      </c>
      <c r="B1343" s="4">
        <v>1034844349</v>
      </c>
      <c r="C1343" s="7">
        <v>45177.467361111114</v>
      </c>
      <c r="D1343" s="5" t="s">
        <v>6</v>
      </c>
      <c r="E1343" s="4" t="s">
        <v>1055</v>
      </c>
      <c r="F1343" s="4" t="s">
        <v>1073</v>
      </c>
      <c r="G1343" s="59">
        <v>144</v>
      </c>
      <c r="H1343" s="61">
        <v>7</v>
      </c>
      <c r="I1343" s="4" t="str">
        <f>VLOOKUP(A1343,Effectif!B:J,6,0)</f>
        <v>Hugo MARCHAL</v>
      </c>
      <c r="J1343" s="4" t="str">
        <f>VLOOKUP(A1343,Effectif!B:J,8,0)</f>
        <v>DECB</v>
      </c>
    </row>
    <row r="1344" spans="1:10" x14ac:dyDescent="0.25">
      <c r="A1344" s="4" t="s">
        <v>579</v>
      </c>
      <c r="B1344" s="4">
        <v>1034862262</v>
      </c>
      <c r="C1344" s="7">
        <v>45177.698611111111</v>
      </c>
      <c r="D1344" s="5" t="s">
        <v>6</v>
      </c>
      <c r="E1344" s="4" t="s">
        <v>1055</v>
      </c>
      <c r="F1344" s="4" t="s">
        <v>1074</v>
      </c>
      <c r="G1344" s="59">
        <v>263.64</v>
      </c>
      <c r="H1344" s="61">
        <v>2.9</v>
      </c>
      <c r="I1344" s="4" t="str">
        <f>VLOOKUP(A1344,Effectif!B:J,6,0)</f>
        <v>Hugo MARCHAL</v>
      </c>
      <c r="J1344" s="4" t="str">
        <f>VLOOKUP(A1344,Effectif!B:J,8,0)</f>
        <v>DECB</v>
      </c>
    </row>
    <row r="1345" spans="1:10" x14ac:dyDescent="0.25">
      <c r="A1345" s="4" t="s">
        <v>530</v>
      </c>
      <c r="B1345" s="4">
        <v>1034842204</v>
      </c>
      <c r="C1345" s="7">
        <v>45177.677083333336</v>
      </c>
      <c r="D1345" s="5" t="s">
        <v>6</v>
      </c>
      <c r="E1345" s="4" t="s">
        <v>1055</v>
      </c>
      <c r="F1345" s="4" t="s">
        <v>1075</v>
      </c>
      <c r="G1345" s="59">
        <v>86</v>
      </c>
      <c r="H1345" s="61">
        <v>5.8</v>
      </c>
      <c r="I1345" s="4" t="str">
        <f>VLOOKUP(A1345,Effectif!B:J,6,0)</f>
        <v>Lise DE WITTE</v>
      </c>
      <c r="J1345" s="4" t="str">
        <f>VLOOKUP(A1345,Effectif!B:J,8,0)</f>
        <v>DECB</v>
      </c>
    </row>
    <row r="1346" spans="1:10" x14ac:dyDescent="0.25">
      <c r="A1346" s="4" t="s">
        <v>538</v>
      </c>
      <c r="B1346" s="4">
        <v>1034845169</v>
      </c>
      <c r="C1346" s="7">
        <v>45177.524305555555</v>
      </c>
      <c r="D1346" s="5" t="s">
        <v>6</v>
      </c>
      <c r="E1346" s="4" t="s">
        <v>1055</v>
      </c>
      <c r="F1346" s="4" t="s">
        <v>1076</v>
      </c>
      <c r="G1346" s="59">
        <v>208</v>
      </c>
      <c r="H1346" s="61">
        <v>6.9</v>
      </c>
      <c r="I1346" s="4" t="str">
        <f>VLOOKUP(A1346,Effectif!B:J,6,0)</f>
        <v>Lise DE WITTE</v>
      </c>
      <c r="J1346" s="4" t="str">
        <f>VLOOKUP(A1346,Effectif!B:J,8,0)</f>
        <v>DECB</v>
      </c>
    </row>
    <row r="1347" spans="1:10" x14ac:dyDescent="0.25">
      <c r="A1347" s="4" t="s">
        <v>557</v>
      </c>
      <c r="B1347" s="4">
        <v>1034860157</v>
      </c>
      <c r="C1347" s="7">
        <v>45177.430555555555</v>
      </c>
      <c r="D1347" s="5" t="s">
        <v>6</v>
      </c>
      <c r="E1347" s="4" t="s">
        <v>1055</v>
      </c>
      <c r="F1347" s="4" t="s">
        <v>1077</v>
      </c>
      <c r="G1347" s="59">
        <v>320.5</v>
      </c>
      <c r="H1347" s="61">
        <v>5.5</v>
      </c>
      <c r="I1347" s="4" t="str">
        <f>VLOOKUP(A1347,Effectif!B:J,6,0)</f>
        <v>Lise DE WITTE</v>
      </c>
      <c r="J1347" s="4" t="str">
        <f>VLOOKUP(A1347,Effectif!B:J,8,0)</f>
        <v>DECB</v>
      </c>
    </row>
    <row r="1348" spans="1:10" x14ac:dyDescent="0.25">
      <c r="A1348" s="4" t="s">
        <v>589</v>
      </c>
      <c r="B1348" s="4">
        <v>1034845007</v>
      </c>
      <c r="C1348" s="7">
        <v>45177.543749999997</v>
      </c>
      <c r="D1348" s="5" t="s">
        <v>6</v>
      </c>
      <c r="E1348" s="4" t="s">
        <v>1055</v>
      </c>
      <c r="F1348" s="4" t="s">
        <v>1078</v>
      </c>
      <c r="G1348" s="59">
        <v>140.94999999999999</v>
      </c>
      <c r="H1348" s="61">
        <v>5.8</v>
      </c>
      <c r="I1348" s="4" t="str">
        <f>VLOOKUP(A1348,Effectif!B:J,6,0)</f>
        <v>Hugo MARCHAL</v>
      </c>
      <c r="J1348" s="4" t="str">
        <f>VLOOKUP(A1348,Effectif!B:J,8,0)</f>
        <v>DECB</v>
      </c>
    </row>
    <row r="1349" spans="1:10" x14ac:dyDescent="0.25">
      <c r="A1349" s="4" t="s">
        <v>573</v>
      </c>
      <c r="B1349" s="4">
        <v>1034845361</v>
      </c>
      <c r="C1349" s="7">
        <v>45177.513888888891</v>
      </c>
      <c r="D1349" s="5" t="s">
        <v>6</v>
      </c>
      <c r="E1349" s="4" t="s">
        <v>1055</v>
      </c>
      <c r="F1349" s="4" t="s">
        <v>1079</v>
      </c>
      <c r="G1349" s="59">
        <v>123.17</v>
      </c>
      <c r="H1349" s="61">
        <v>1.2</v>
      </c>
      <c r="I1349" s="4" t="str">
        <f>VLOOKUP(A1349,Effectif!B:J,6,0)</f>
        <v>Hugo MARCHAL</v>
      </c>
      <c r="J1349" s="4" t="str">
        <f>VLOOKUP(A1349,Effectif!B:J,8,0)</f>
        <v>DECB</v>
      </c>
    </row>
    <row r="1350" spans="1:10" x14ac:dyDescent="0.25">
      <c r="A1350" s="4" t="s">
        <v>582</v>
      </c>
      <c r="B1350" s="4">
        <v>1034851165</v>
      </c>
      <c r="C1350" s="7">
        <v>45177.623611111114</v>
      </c>
      <c r="D1350" s="5" t="s">
        <v>6</v>
      </c>
      <c r="E1350" s="4" t="s">
        <v>1055</v>
      </c>
      <c r="F1350" s="4" t="s">
        <v>1080</v>
      </c>
      <c r="G1350" s="59">
        <v>147.38999999999999</v>
      </c>
      <c r="H1350" s="61">
        <v>7</v>
      </c>
      <c r="I1350" s="4" t="str">
        <f>VLOOKUP(A1350,Effectif!B:J,6,0)</f>
        <v>Hugo MARCHAL</v>
      </c>
      <c r="J1350" s="4" t="str">
        <f>VLOOKUP(A1350,Effectif!B:J,8,0)</f>
        <v>DECB</v>
      </c>
    </row>
    <row r="1351" spans="1:10" x14ac:dyDescent="0.25">
      <c r="A1351" s="4" t="s">
        <v>573</v>
      </c>
      <c r="B1351" s="4">
        <v>1034860064</v>
      </c>
      <c r="C1351" s="7">
        <v>45177.538888888892</v>
      </c>
      <c r="D1351" s="5" t="s">
        <v>6</v>
      </c>
      <c r="E1351" s="4" t="s">
        <v>1055</v>
      </c>
      <c r="F1351" s="4" t="s">
        <v>1054</v>
      </c>
      <c r="G1351" s="59">
        <v>125.41</v>
      </c>
      <c r="H1351" s="61">
        <v>4.8</v>
      </c>
      <c r="I1351" s="4" t="str">
        <f>VLOOKUP(A1351,Effectif!B:J,6,0)</f>
        <v>Hugo MARCHAL</v>
      </c>
      <c r="J1351" s="4" t="str">
        <f>VLOOKUP(A1351,Effectif!B:J,8,0)</f>
        <v>DECB</v>
      </c>
    </row>
    <row r="1352" spans="1:10" x14ac:dyDescent="0.25">
      <c r="A1352" s="4" t="s">
        <v>573</v>
      </c>
      <c r="B1352" s="4">
        <v>1034846385</v>
      </c>
      <c r="C1352" s="7">
        <v>45177.434027777781</v>
      </c>
      <c r="D1352" s="5" t="s">
        <v>6</v>
      </c>
      <c r="E1352" s="4" t="s">
        <v>1055</v>
      </c>
      <c r="F1352" s="4" t="s">
        <v>1057</v>
      </c>
      <c r="G1352" s="59">
        <v>679.28</v>
      </c>
      <c r="H1352" s="61">
        <v>3</v>
      </c>
      <c r="I1352" s="4" t="str">
        <f>VLOOKUP(A1352,Effectif!B:J,6,0)</f>
        <v>Hugo MARCHAL</v>
      </c>
      <c r="J1352" s="4" t="str">
        <f>VLOOKUP(A1352,Effectif!B:J,8,0)</f>
        <v>DECB</v>
      </c>
    </row>
    <row r="1353" spans="1:10" x14ac:dyDescent="0.25">
      <c r="A1353" s="4" t="s">
        <v>558</v>
      </c>
      <c r="B1353" s="4">
        <v>1034848079</v>
      </c>
      <c r="C1353" s="7">
        <v>45177.654861111114</v>
      </c>
      <c r="D1353" s="5" t="s">
        <v>6</v>
      </c>
      <c r="E1353" s="4" t="s">
        <v>1055</v>
      </c>
      <c r="F1353" s="4" t="s">
        <v>1059</v>
      </c>
      <c r="G1353" s="59">
        <v>133</v>
      </c>
      <c r="H1353" s="61">
        <v>2</v>
      </c>
      <c r="I1353" s="4" t="str">
        <f>VLOOKUP(A1353,Effectif!B:J,6,0)</f>
        <v>Lise DE WITTE</v>
      </c>
      <c r="J1353" s="4" t="str">
        <f>VLOOKUP(A1353,Effectif!B:J,8,0)</f>
        <v>DECB</v>
      </c>
    </row>
    <row r="1354" spans="1:10" x14ac:dyDescent="0.25">
      <c r="A1354" s="4" t="s">
        <v>529</v>
      </c>
      <c r="B1354" s="4">
        <v>1034844805</v>
      </c>
      <c r="C1354" s="7">
        <v>45177.594444444447</v>
      </c>
      <c r="D1354" s="5" t="s">
        <v>6</v>
      </c>
      <c r="E1354" s="4" t="s">
        <v>1055</v>
      </c>
      <c r="F1354" s="4" t="s">
        <v>1061</v>
      </c>
      <c r="G1354" s="59">
        <v>65</v>
      </c>
      <c r="H1354" s="61">
        <v>5.5</v>
      </c>
      <c r="I1354" s="4" t="str">
        <f>VLOOKUP(A1354,Effectif!B:J,6,0)</f>
        <v>Lise DE WITTE</v>
      </c>
      <c r="J1354" s="4" t="str">
        <f>VLOOKUP(A1354,Effectif!B:J,8,0)</f>
        <v>DECB</v>
      </c>
    </row>
    <row r="1355" spans="1:10" x14ac:dyDescent="0.25">
      <c r="A1355" s="4" t="s">
        <v>579</v>
      </c>
      <c r="B1355" s="4">
        <v>1034847814</v>
      </c>
      <c r="C1355" s="7">
        <v>45177.753472222219</v>
      </c>
      <c r="D1355" s="5" t="s">
        <v>6</v>
      </c>
      <c r="E1355" s="4" t="s">
        <v>1055</v>
      </c>
      <c r="F1355" s="4" t="s">
        <v>1062</v>
      </c>
      <c r="G1355" s="59">
        <v>172</v>
      </c>
      <c r="H1355" s="61">
        <v>2</v>
      </c>
      <c r="I1355" s="4" t="str">
        <f>VLOOKUP(A1355,Effectif!B:J,6,0)</f>
        <v>Hugo MARCHAL</v>
      </c>
      <c r="J1355" s="4" t="str">
        <f>VLOOKUP(A1355,Effectif!B:J,8,0)</f>
        <v>DECB</v>
      </c>
    </row>
    <row r="1356" spans="1:10" x14ac:dyDescent="0.25">
      <c r="A1356" s="4" t="s">
        <v>554</v>
      </c>
      <c r="B1356" s="4">
        <v>1034845860</v>
      </c>
      <c r="C1356" s="7">
        <v>45177.686111111114</v>
      </c>
      <c r="D1356" s="5" t="s">
        <v>6</v>
      </c>
      <c r="E1356" s="4" t="s">
        <v>1055</v>
      </c>
      <c r="F1356" s="4" t="s">
        <v>1063</v>
      </c>
      <c r="G1356" s="59">
        <v>258.51</v>
      </c>
      <c r="H1356" s="61">
        <v>2.2999999999999998</v>
      </c>
      <c r="I1356" s="4" t="str">
        <f>VLOOKUP(A1356,Effectif!B:J,6,0)</f>
        <v>Lise DE WITTE</v>
      </c>
      <c r="J1356" s="4" t="str">
        <f>VLOOKUP(A1356,Effectif!B:J,8,0)</f>
        <v>DECB</v>
      </c>
    </row>
    <row r="1357" spans="1:10" x14ac:dyDescent="0.25">
      <c r="A1357" s="4" t="s">
        <v>588</v>
      </c>
      <c r="B1357" s="4">
        <v>1034863580</v>
      </c>
      <c r="C1357" s="7">
        <v>45177.436111111114</v>
      </c>
      <c r="D1357" s="5" t="s">
        <v>6</v>
      </c>
      <c r="E1357" s="4" t="s">
        <v>1055</v>
      </c>
      <c r="F1357" s="4" t="s">
        <v>1064</v>
      </c>
      <c r="G1357" s="59">
        <v>95.36</v>
      </c>
      <c r="H1357" s="61">
        <v>2.4</v>
      </c>
      <c r="I1357" s="4" t="str">
        <f>VLOOKUP(A1357,Effectif!B:J,6,0)</f>
        <v>Hugo MARCHAL</v>
      </c>
      <c r="J1357" s="4" t="str">
        <f>VLOOKUP(A1357,Effectif!B:J,8,0)</f>
        <v>DECB</v>
      </c>
    </row>
    <row r="1358" spans="1:10" x14ac:dyDescent="0.25">
      <c r="A1358" s="4" t="s">
        <v>573</v>
      </c>
      <c r="B1358" s="4">
        <v>1034859729</v>
      </c>
      <c r="C1358" s="7">
        <v>45177.715277777781</v>
      </c>
      <c r="D1358" s="5" t="s">
        <v>6</v>
      </c>
      <c r="E1358" s="4" t="s">
        <v>1055</v>
      </c>
      <c r="F1358" s="4" t="s">
        <v>1065</v>
      </c>
      <c r="G1358" s="59">
        <v>68</v>
      </c>
      <c r="H1358" s="61">
        <v>2.5</v>
      </c>
      <c r="I1358" s="4" t="str">
        <f>VLOOKUP(A1358,Effectif!B:J,6,0)</f>
        <v>Hugo MARCHAL</v>
      </c>
      <c r="J1358" s="4" t="str">
        <f>VLOOKUP(A1358,Effectif!B:J,8,0)</f>
        <v>DECB</v>
      </c>
    </row>
    <row r="1359" spans="1:10" x14ac:dyDescent="0.25">
      <c r="A1359" s="4" t="s">
        <v>577</v>
      </c>
      <c r="B1359" s="4">
        <v>1034862476</v>
      </c>
      <c r="C1359" s="7">
        <v>45177.720833333333</v>
      </c>
      <c r="D1359" s="5" t="s">
        <v>6</v>
      </c>
      <c r="E1359" s="4" t="s">
        <v>1055</v>
      </c>
      <c r="F1359" s="4" t="s">
        <v>1066</v>
      </c>
      <c r="G1359" s="59">
        <v>138.81</v>
      </c>
      <c r="H1359" s="61">
        <v>2.6</v>
      </c>
      <c r="I1359" s="4" t="str">
        <f>VLOOKUP(A1359,Effectif!B:J,6,0)</f>
        <v>Hugo MARCHAL</v>
      </c>
      <c r="J1359" s="4" t="str">
        <f>VLOOKUP(A1359,Effectif!B:J,8,0)</f>
        <v>DECB</v>
      </c>
    </row>
    <row r="1360" spans="1:10" x14ac:dyDescent="0.25">
      <c r="A1360" s="4" t="s">
        <v>572</v>
      </c>
      <c r="B1360" s="4">
        <v>1034847867</v>
      </c>
      <c r="C1360" s="7">
        <v>45177.679861111108</v>
      </c>
      <c r="D1360" s="5" t="s">
        <v>6</v>
      </c>
      <c r="E1360" s="4" t="s">
        <v>1055</v>
      </c>
      <c r="F1360" s="4" t="s">
        <v>1068</v>
      </c>
      <c r="G1360" s="59">
        <v>178.76</v>
      </c>
      <c r="H1360" s="61">
        <v>2.5</v>
      </c>
      <c r="I1360" s="4" t="str">
        <f>VLOOKUP(A1360,Effectif!B:J,6,0)</f>
        <v>Lise DE WITTE</v>
      </c>
      <c r="J1360" s="4" t="str">
        <f>VLOOKUP(A1360,Effectif!B:J,8,0)</f>
        <v>DECB</v>
      </c>
    </row>
    <row r="1361" spans="1:10" x14ac:dyDescent="0.25">
      <c r="A1361" s="4" t="s">
        <v>588</v>
      </c>
      <c r="B1361" s="4">
        <v>1034848419</v>
      </c>
      <c r="C1361" s="7">
        <v>45177.484027777777</v>
      </c>
      <c r="D1361" s="5" t="s">
        <v>6</v>
      </c>
      <c r="E1361" s="4" t="s">
        <v>1055</v>
      </c>
      <c r="F1361" s="4" t="s">
        <v>1070</v>
      </c>
      <c r="G1361" s="59">
        <v>119.37</v>
      </c>
      <c r="H1361" s="61">
        <v>3</v>
      </c>
      <c r="I1361" s="4" t="str">
        <f>VLOOKUP(A1361,Effectif!B:J,6,0)</f>
        <v>Hugo MARCHAL</v>
      </c>
      <c r="J1361" s="4" t="str">
        <f>VLOOKUP(A1361,Effectif!B:J,8,0)</f>
        <v>DECB</v>
      </c>
    </row>
    <row r="1362" spans="1:10" x14ac:dyDescent="0.25">
      <c r="A1362" s="4" t="s">
        <v>562</v>
      </c>
      <c r="B1362" s="4">
        <v>1034862823</v>
      </c>
      <c r="C1362" s="7">
        <v>45177.657638888886</v>
      </c>
      <c r="D1362" s="5" t="s">
        <v>7</v>
      </c>
      <c r="E1362" s="4" t="s">
        <v>1055</v>
      </c>
      <c r="F1362" s="4" t="s">
        <v>1072</v>
      </c>
      <c r="G1362" s="59">
        <v>204.95</v>
      </c>
      <c r="H1362" s="61">
        <v>6.4</v>
      </c>
      <c r="I1362" s="4" t="str">
        <f>VLOOKUP(A1362,Effectif!B:J,6,0)</f>
        <v>Lise DE WITTE</v>
      </c>
      <c r="J1362" s="4" t="str">
        <f>VLOOKUP(A1362,Effectif!B:J,8,0)</f>
        <v>DECB</v>
      </c>
    </row>
    <row r="1363" spans="1:10" x14ac:dyDescent="0.25">
      <c r="A1363" s="4" t="s">
        <v>558</v>
      </c>
      <c r="B1363" s="4">
        <v>1034862545</v>
      </c>
      <c r="C1363" s="7">
        <v>45177.519444444442</v>
      </c>
      <c r="D1363" s="5" t="s">
        <v>6</v>
      </c>
      <c r="E1363" s="4" t="s">
        <v>1055</v>
      </c>
      <c r="F1363" s="4" t="s">
        <v>1073</v>
      </c>
      <c r="G1363" s="59">
        <v>214</v>
      </c>
      <c r="H1363" s="61">
        <v>6.7</v>
      </c>
      <c r="I1363" s="4" t="str">
        <f>VLOOKUP(A1363,Effectif!B:J,6,0)</f>
        <v>Lise DE WITTE</v>
      </c>
      <c r="J1363" s="4" t="str">
        <f>VLOOKUP(A1363,Effectif!B:J,8,0)</f>
        <v>DECB</v>
      </c>
    </row>
    <row r="1364" spans="1:10" x14ac:dyDescent="0.25">
      <c r="A1364" s="4" t="s">
        <v>538</v>
      </c>
      <c r="B1364" s="4">
        <v>1034862927</v>
      </c>
      <c r="C1364" s="7">
        <v>45177.556250000001</v>
      </c>
      <c r="D1364" s="5" t="s">
        <v>6</v>
      </c>
      <c r="E1364" s="4" t="s">
        <v>1055</v>
      </c>
      <c r="F1364" s="4" t="s">
        <v>1074</v>
      </c>
      <c r="G1364" s="59">
        <v>350</v>
      </c>
      <c r="H1364" s="61">
        <v>5.2</v>
      </c>
      <c r="I1364" s="4" t="str">
        <f>VLOOKUP(A1364,Effectif!B:J,6,0)</f>
        <v>Lise DE WITTE</v>
      </c>
      <c r="J1364" s="4" t="str">
        <f>VLOOKUP(A1364,Effectif!B:J,8,0)</f>
        <v>DECB</v>
      </c>
    </row>
    <row r="1365" spans="1:10" x14ac:dyDescent="0.25">
      <c r="A1365" s="4" t="s">
        <v>588</v>
      </c>
      <c r="B1365" s="4">
        <v>1034862257</v>
      </c>
      <c r="C1365" s="7">
        <v>45177.45416666667</v>
      </c>
      <c r="D1365" s="5" t="s">
        <v>6</v>
      </c>
      <c r="E1365" s="4" t="s">
        <v>1055</v>
      </c>
      <c r="F1365" s="4" t="s">
        <v>1075</v>
      </c>
      <c r="G1365" s="59">
        <v>181</v>
      </c>
      <c r="H1365" s="61">
        <v>2.2999999999999998</v>
      </c>
      <c r="I1365" s="4" t="str">
        <f>VLOOKUP(A1365,Effectif!B:J,6,0)</f>
        <v>Hugo MARCHAL</v>
      </c>
      <c r="J1365" s="4" t="str">
        <f>VLOOKUP(A1365,Effectif!B:J,8,0)</f>
        <v>DECB</v>
      </c>
    </row>
    <row r="1366" spans="1:10" x14ac:dyDescent="0.25">
      <c r="A1366" s="4" t="s">
        <v>573</v>
      </c>
      <c r="B1366" s="4">
        <v>1034862348</v>
      </c>
      <c r="C1366" s="7">
        <v>45177.522916666669</v>
      </c>
      <c r="D1366" s="5" t="s">
        <v>6</v>
      </c>
      <c r="E1366" s="4" t="s">
        <v>1055</v>
      </c>
      <c r="F1366" s="4" t="s">
        <v>1076</v>
      </c>
      <c r="G1366" s="59">
        <v>121</v>
      </c>
      <c r="H1366" s="61">
        <v>4.4000000000000004</v>
      </c>
      <c r="I1366" s="4" t="str">
        <f>VLOOKUP(A1366,Effectif!B:J,6,0)</f>
        <v>Hugo MARCHAL</v>
      </c>
      <c r="J1366" s="4" t="str">
        <f>VLOOKUP(A1366,Effectif!B:J,8,0)</f>
        <v>DECB</v>
      </c>
    </row>
    <row r="1367" spans="1:10" x14ac:dyDescent="0.25">
      <c r="A1367" s="4" t="s">
        <v>579</v>
      </c>
      <c r="B1367" s="4">
        <v>1034862782</v>
      </c>
      <c r="C1367" s="7">
        <v>45177.722222222219</v>
      </c>
      <c r="D1367" s="5" t="s">
        <v>6</v>
      </c>
      <c r="E1367" s="4" t="s">
        <v>1055</v>
      </c>
      <c r="F1367" s="4" t="s">
        <v>1077</v>
      </c>
      <c r="G1367" s="59">
        <v>131.55000000000001</v>
      </c>
      <c r="H1367" s="61">
        <v>2</v>
      </c>
      <c r="I1367" s="4" t="str">
        <f>VLOOKUP(A1367,Effectif!B:J,6,0)</f>
        <v>Hugo MARCHAL</v>
      </c>
      <c r="J1367" s="4" t="str">
        <f>VLOOKUP(A1367,Effectif!B:J,8,0)</f>
        <v>DECB</v>
      </c>
    </row>
    <row r="1368" spans="1:10" x14ac:dyDescent="0.25">
      <c r="A1368" s="4" t="s">
        <v>555</v>
      </c>
      <c r="B1368" s="4">
        <v>1034866588</v>
      </c>
      <c r="C1368" s="7">
        <v>45177.478472222225</v>
      </c>
      <c r="D1368" s="5" t="s">
        <v>6</v>
      </c>
      <c r="E1368" s="4" t="s">
        <v>1055</v>
      </c>
      <c r="F1368" s="4" t="s">
        <v>1078</v>
      </c>
      <c r="G1368" s="59">
        <v>142.55000000000001</v>
      </c>
      <c r="H1368" s="61">
        <v>4.9000000000000004</v>
      </c>
      <c r="I1368" s="4" t="str">
        <f>VLOOKUP(A1368,Effectif!B:J,6,0)</f>
        <v>Lise DE WITTE</v>
      </c>
      <c r="J1368" s="4" t="str">
        <f>VLOOKUP(A1368,Effectif!B:J,8,0)</f>
        <v>DECB</v>
      </c>
    </row>
    <row r="1369" spans="1:10" x14ac:dyDescent="0.25">
      <c r="A1369" s="4" t="s">
        <v>574</v>
      </c>
      <c r="B1369" s="4">
        <v>1034847587</v>
      </c>
      <c r="C1369" s="7">
        <v>45177.651388888888</v>
      </c>
      <c r="D1369" s="5" t="s">
        <v>6</v>
      </c>
      <c r="E1369" s="4" t="s">
        <v>1055</v>
      </c>
      <c r="F1369" s="4" t="s">
        <v>1079</v>
      </c>
      <c r="G1369" s="59">
        <v>209</v>
      </c>
      <c r="H1369" s="61">
        <v>7</v>
      </c>
      <c r="I1369" s="4" t="str">
        <f>VLOOKUP(A1369,Effectif!B:J,6,0)</f>
        <v>Hugo MARCHAL</v>
      </c>
      <c r="J1369" s="4" t="str">
        <f>VLOOKUP(A1369,Effectif!B:J,8,0)</f>
        <v>DECB</v>
      </c>
    </row>
    <row r="1370" spans="1:10" x14ac:dyDescent="0.25">
      <c r="A1370" s="4" t="s">
        <v>544</v>
      </c>
      <c r="B1370" s="4">
        <v>1034855299</v>
      </c>
      <c r="C1370" s="7">
        <v>45177.445833333331</v>
      </c>
      <c r="D1370" s="5" t="s">
        <v>6</v>
      </c>
      <c r="E1370" s="4" t="s">
        <v>1055</v>
      </c>
      <c r="F1370" s="4" t="s">
        <v>1080</v>
      </c>
      <c r="G1370" s="59">
        <v>134.5</v>
      </c>
      <c r="H1370" s="61">
        <v>2.9</v>
      </c>
      <c r="I1370" s="4" t="str">
        <f>VLOOKUP(A1370,Effectif!B:J,6,0)</f>
        <v>Lise DE WITTE</v>
      </c>
      <c r="J1370" s="4" t="str">
        <f>VLOOKUP(A1370,Effectif!B:J,8,0)</f>
        <v>DECB</v>
      </c>
    </row>
    <row r="1371" spans="1:10" x14ac:dyDescent="0.25">
      <c r="A1371" s="4" t="s">
        <v>558</v>
      </c>
      <c r="B1371" s="4">
        <v>1034856353</v>
      </c>
      <c r="C1371" s="7">
        <v>45177.633333333331</v>
      </c>
      <c r="D1371" s="5" t="s">
        <v>6</v>
      </c>
      <c r="E1371" s="4" t="s">
        <v>1055</v>
      </c>
      <c r="F1371" s="4" t="s">
        <v>1054</v>
      </c>
      <c r="G1371" s="59">
        <v>83</v>
      </c>
      <c r="H1371" s="61">
        <v>5.8</v>
      </c>
      <c r="I1371" s="4" t="str">
        <f>VLOOKUP(A1371,Effectif!B:J,6,0)</f>
        <v>Lise DE WITTE</v>
      </c>
      <c r="J1371" s="4" t="str">
        <f>VLOOKUP(A1371,Effectif!B:J,8,0)</f>
        <v>DECB</v>
      </c>
    </row>
    <row r="1372" spans="1:10" x14ac:dyDescent="0.25">
      <c r="A1372" s="4" t="s">
        <v>557</v>
      </c>
      <c r="B1372" s="4">
        <v>1034857529</v>
      </c>
      <c r="C1372" s="7">
        <v>45177.679166666669</v>
      </c>
      <c r="D1372" s="5" t="s">
        <v>7</v>
      </c>
      <c r="E1372" s="4" t="s">
        <v>1055</v>
      </c>
      <c r="F1372" s="4" t="s">
        <v>1057</v>
      </c>
      <c r="G1372" s="59">
        <v>65</v>
      </c>
      <c r="H1372" s="61">
        <v>6.9</v>
      </c>
      <c r="I1372" s="4" t="str">
        <f>VLOOKUP(A1372,Effectif!B:J,6,0)</f>
        <v>Lise DE WITTE</v>
      </c>
      <c r="J1372" s="4" t="str">
        <f>VLOOKUP(A1372,Effectif!B:J,8,0)</f>
        <v>DECB</v>
      </c>
    </row>
    <row r="1373" spans="1:10" x14ac:dyDescent="0.25">
      <c r="A1373" s="4" t="s">
        <v>579</v>
      </c>
      <c r="B1373" s="4">
        <v>1034850904</v>
      </c>
      <c r="C1373" s="7">
        <v>45177.450694444444</v>
      </c>
      <c r="D1373" s="5" t="s">
        <v>6</v>
      </c>
      <c r="E1373" s="4" t="s">
        <v>1055</v>
      </c>
      <c r="F1373" s="4" t="s">
        <v>1059</v>
      </c>
      <c r="G1373" s="59">
        <v>117.21000000000001</v>
      </c>
      <c r="H1373" s="61">
        <v>5.5</v>
      </c>
      <c r="I1373" s="4" t="str">
        <f>VLOOKUP(A1373,Effectif!B:J,6,0)</f>
        <v>Hugo MARCHAL</v>
      </c>
      <c r="J1373" s="4" t="str">
        <f>VLOOKUP(A1373,Effectif!B:J,8,0)</f>
        <v>DECB</v>
      </c>
    </row>
    <row r="1374" spans="1:10" x14ac:dyDescent="0.25">
      <c r="A1374" s="4" t="s">
        <v>529</v>
      </c>
      <c r="B1374" s="4">
        <v>1034856997</v>
      </c>
      <c r="C1374" s="7">
        <v>45177.550694444442</v>
      </c>
      <c r="D1374" s="5" t="s">
        <v>6</v>
      </c>
      <c r="E1374" s="4" t="s">
        <v>1055</v>
      </c>
      <c r="F1374" s="4" t="s">
        <v>1061</v>
      </c>
      <c r="G1374" s="59">
        <v>215.04</v>
      </c>
      <c r="H1374" s="61">
        <v>5.8</v>
      </c>
      <c r="I1374" s="4" t="str">
        <f>VLOOKUP(A1374,Effectif!B:J,6,0)</f>
        <v>Lise DE WITTE</v>
      </c>
      <c r="J1374" s="4" t="str">
        <f>VLOOKUP(A1374,Effectif!B:J,8,0)</f>
        <v>DECB</v>
      </c>
    </row>
    <row r="1375" spans="1:10" x14ac:dyDescent="0.25">
      <c r="A1375" s="4" t="s">
        <v>537</v>
      </c>
      <c r="B1375" s="4">
        <v>1034844330</v>
      </c>
      <c r="C1375" s="7">
        <v>45177.622916666667</v>
      </c>
      <c r="D1375" s="5" t="s">
        <v>7</v>
      </c>
      <c r="E1375" s="4" t="s">
        <v>1055</v>
      </c>
      <c r="F1375" s="4" t="s">
        <v>1062</v>
      </c>
      <c r="G1375" s="59">
        <v>226.45</v>
      </c>
      <c r="H1375" s="61">
        <v>3</v>
      </c>
      <c r="I1375" s="4" t="str">
        <f>VLOOKUP(A1375,Effectif!B:J,6,0)</f>
        <v>Lise DE WITTE</v>
      </c>
      <c r="J1375" s="4" t="str">
        <f>VLOOKUP(A1375,Effectif!B:J,8,0)</f>
        <v>DECB</v>
      </c>
    </row>
    <row r="1376" spans="1:10" x14ac:dyDescent="0.25">
      <c r="A1376" s="4" t="s">
        <v>531</v>
      </c>
      <c r="B1376" s="4">
        <v>1034866326</v>
      </c>
      <c r="C1376" s="7">
        <v>45177.7</v>
      </c>
      <c r="D1376" s="5" t="s">
        <v>6</v>
      </c>
      <c r="E1376" s="4" t="s">
        <v>1055</v>
      </c>
      <c r="F1376" s="4" t="s">
        <v>1063</v>
      </c>
      <c r="G1376" s="59">
        <v>154</v>
      </c>
      <c r="H1376" s="61">
        <v>4.7</v>
      </c>
      <c r="I1376" s="4" t="str">
        <f>VLOOKUP(A1376,Effectif!B:J,6,0)</f>
        <v>Lise DE WITTE</v>
      </c>
      <c r="J1376" s="4" t="str">
        <f>VLOOKUP(A1376,Effectif!B:J,8,0)</f>
        <v>DECB</v>
      </c>
    </row>
    <row r="1377" spans="1:10" x14ac:dyDescent="0.25">
      <c r="A1377" s="4" t="s">
        <v>575</v>
      </c>
      <c r="B1377" s="4">
        <v>1034844726</v>
      </c>
      <c r="C1377" s="7">
        <v>45177.634027777778</v>
      </c>
      <c r="D1377" s="5" t="s">
        <v>6</v>
      </c>
      <c r="E1377" s="4" t="s">
        <v>1055</v>
      </c>
      <c r="F1377" s="4" t="s">
        <v>1064</v>
      </c>
      <c r="G1377" s="59">
        <v>76</v>
      </c>
      <c r="H1377" s="61">
        <v>3</v>
      </c>
      <c r="I1377" s="4" t="str">
        <f>VLOOKUP(A1377,Effectif!B:J,6,0)</f>
        <v>Hugo MARCHAL</v>
      </c>
      <c r="J1377" s="4" t="str">
        <f>VLOOKUP(A1377,Effectif!B:J,8,0)</f>
        <v>DECB</v>
      </c>
    </row>
    <row r="1378" spans="1:10" x14ac:dyDescent="0.25">
      <c r="A1378" s="4" t="s">
        <v>530</v>
      </c>
      <c r="B1378" s="4">
        <v>1034846580</v>
      </c>
      <c r="C1378" s="7">
        <v>45177.48333333333</v>
      </c>
      <c r="D1378" s="5" t="s">
        <v>7</v>
      </c>
      <c r="E1378" s="4" t="s">
        <v>1055</v>
      </c>
      <c r="F1378" s="4" t="s">
        <v>1065</v>
      </c>
      <c r="G1378" s="59">
        <v>135</v>
      </c>
      <c r="H1378" s="61">
        <v>3.7</v>
      </c>
      <c r="I1378" s="4" t="str">
        <f>VLOOKUP(A1378,Effectif!B:J,6,0)</f>
        <v>Lise DE WITTE</v>
      </c>
      <c r="J1378" s="4" t="str">
        <f>VLOOKUP(A1378,Effectif!B:J,8,0)</f>
        <v>DECB</v>
      </c>
    </row>
    <row r="1379" spans="1:10" x14ac:dyDescent="0.25">
      <c r="A1379" s="4" t="s">
        <v>579</v>
      </c>
      <c r="B1379" s="4">
        <v>1034848662</v>
      </c>
      <c r="C1379" s="7">
        <v>45177.640277777777</v>
      </c>
      <c r="D1379" s="5" t="s">
        <v>6</v>
      </c>
      <c r="E1379" s="4" t="s">
        <v>1055</v>
      </c>
      <c r="F1379" s="4" t="s">
        <v>1066</v>
      </c>
      <c r="G1379" s="59">
        <v>112.22999999999999</v>
      </c>
      <c r="H1379" s="61">
        <v>6.8</v>
      </c>
      <c r="I1379" s="4" t="str">
        <f>VLOOKUP(A1379,Effectif!B:J,6,0)</f>
        <v>Hugo MARCHAL</v>
      </c>
      <c r="J1379" s="4" t="str">
        <f>VLOOKUP(A1379,Effectif!B:J,8,0)</f>
        <v>DECB</v>
      </c>
    </row>
    <row r="1380" spans="1:10" x14ac:dyDescent="0.25">
      <c r="A1380" s="4" t="s">
        <v>555</v>
      </c>
      <c r="B1380" s="4">
        <v>1034864090</v>
      </c>
      <c r="C1380" s="7">
        <v>45177.769444444442</v>
      </c>
      <c r="D1380" s="5" t="s">
        <v>6</v>
      </c>
      <c r="E1380" s="4" t="s">
        <v>1055</v>
      </c>
      <c r="F1380" s="4" t="s">
        <v>1068</v>
      </c>
      <c r="G1380" s="59">
        <v>214</v>
      </c>
      <c r="H1380" s="61">
        <v>6.5</v>
      </c>
      <c r="I1380" s="4" t="str">
        <f>VLOOKUP(A1380,Effectif!B:J,6,0)</f>
        <v>Lise DE WITTE</v>
      </c>
      <c r="J1380" s="4" t="str">
        <f>VLOOKUP(A1380,Effectif!B:J,8,0)</f>
        <v>DECB</v>
      </c>
    </row>
    <row r="1381" spans="1:10" x14ac:dyDescent="0.25">
      <c r="A1381" s="4" t="s">
        <v>575</v>
      </c>
      <c r="B1381" s="4">
        <v>1034856203</v>
      </c>
      <c r="C1381" s="7">
        <v>45324.433333333334</v>
      </c>
      <c r="D1381" s="5" t="s">
        <v>6</v>
      </c>
      <c r="E1381" s="4" t="s">
        <v>1055</v>
      </c>
      <c r="F1381" s="4" t="s">
        <v>1070</v>
      </c>
      <c r="G1381" s="59">
        <v>240.87</v>
      </c>
      <c r="H1381" s="61">
        <v>1.2</v>
      </c>
      <c r="I1381" s="4" t="str">
        <f>VLOOKUP(A1381,Effectif!B:J,6,0)</f>
        <v>Hugo MARCHAL</v>
      </c>
      <c r="J1381" s="4" t="str">
        <f>VLOOKUP(A1381,Effectif!B:J,8,0)</f>
        <v>DECB</v>
      </c>
    </row>
    <row r="1382" spans="1:10" x14ac:dyDescent="0.25">
      <c r="A1382" s="4" t="s">
        <v>588</v>
      </c>
      <c r="B1382" s="4">
        <v>1034866587</v>
      </c>
      <c r="C1382" s="7">
        <v>45324.598611111112</v>
      </c>
      <c r="D1382" s="5" t="s">
        <v>6</v>
      </c>
      <c r="E1382" s="4" t="s">
        <v>1055</v>
      </c>
      <c r="F1382" s="4" t="s">
        <v>1072</v>
      </c>
      <c r="G1382" s="59">
        <v>88.55</v>
      </c>
      <c r="H1382" s="61">
        <v>7</v>
      </c>
      <c r="I1382" s="4" t="str">
        <f>VLOOKUP(A1382,Effectif!B:J,6,0)</f>
        <v>Hugo MARCHAL</v>
      </c>
      <c r="J1382" s="4" t="str">
        <f>VLOOKUP(A1382,Effectif!B:J,8,0)</f>
        <v>DECB</v>
      </c>
    </row>
    <row r="1383" spans="1:10" x14ac:dyDescent="0.25">
      <c r="A1383" s="4" t="s">
        <v>577</v>
      </c>
      <c r="B1383" s="4">
        <v>1034851332</v>
      </c>
      <c r="C1383" s="7">
        <v>45324.544444444444</v>
      </c>
      <c r="D1383" s="5" t="s">
        <v>6</v>
      </c>
      <c r="E1383" s="4" t="s">
        <v>1055</v>
      </c>
      <c r="F1383" s="4" t="s">
        <v>1073</v>
      </c>
      <c r="G1383" s="59">
        <v>108</v>
      </c>
      <c r="H1383" s="61">
        <v>4.8</v>
      </c>
      <c r="I1383" s="4" t="str">
        <f>VLOOKUP(A1383,Effectif!B:J,6,0)</f>
        <v>Hugo MARCHAL</v>
      </c>
      <c r="J1383" s="4" t="str">
        <f>VLOOKUP(A1383,Effectif!B:J,8,0)</f>
        <v>DECB</v>
      </c>
    </row>
    <row r="1384" spans="1:10" x14ac:dyDescent="0.25">
      <c r="A1384" s="4" t="s">
        <v>537</v>
      </c>
      <c r="B1384" s="4">
        <v>1034845106</v>
      </c>
      <c r="C1384" s="7">
        <v>45324.636111111111</v>
      </c>
      <c r="D1384" s="5" t="s">
        <v>7</v>
      </c>
      <c r="E1384" s="4" t="s">
        <v>1055</v>
      </c>
      <c r="F1384" s="4" t="s">
        <v>1074</v>
      </c>
      <c r="G1384" s="59">
        <v>124</v>
      </c>
      <c r="H1384" s="61">
        <v>3</v>
      </c>
      <c r="I1384" s="4" t="str">
        <f>VLOOKUP(A1384,Effectif!B:J,6,0)</f>
        <v>Lise DE WITTE</v>
      </c>
      <c r="J1384" s="4" t="str">
        <f>VLOOKUP(A1384,Effectif!B:J,8,0)</f>
        <v>DECB</v>
      </c>
    </row>
    <row r="1385" spans="1:10" x14ac:dyDescent="0.25">
      <c r="A1385" s="4" t="s">
        <v>537</v>
      </c>
      <c r="B1385" s="4">
        <v>1034842607</v>
      </c>
      <c r="C1385" s="7">
        <v>45324.599305555559</v>
      </c>
      <c r="D1385" s="5" t="s">
        <v>7</v>
      </c>
      <c r="E1385" s="4" t="s">
        <v>1055</v>
      </c>
      <c r="F1385" s="4" t="s">
        <v>1075</v>
      </c>
      <c r="G1385" s="59">
        <v>149</v>
      </c>
      <c r="H1385" s="61">
        <v>2</v>
      </c>
      <c r="I1385" s="4" t="str">
        <f>VLOOKUP(A1385,Effectif!B:J,6,0)</f>
        <v>Lise DE WITTE</v>
      </c>
      <c r="J1385" s="4" t="str">
        <f>VLOOKUP(A1385,Effectif!B:J,8,0)</f>
        <v>DECB</v>
      </c>
    </row>
    <row r="1386" spans="1:10" x14ac:dyDescent="0.25">
      <c r="A1386" s="4" t="s">
        <v>555</v>
      </c>
      <c r="B1386" s="4">
        <v>1034862466</v>
      </c>
      <c r="C1386" s="7">
        <v>45324.572222222225</v>
      </c>
      <c r="D1386" s="5" t="s">
        <v>7</v>
      </c>
      <c r="E1386" s="4" t="s">
        <v>1055</v>
      </c>
      <c r="F1386" s="4" t="s">
        <v>1076</v>
      </c>
      <c r="G1386" s="59">
        <v>110.77</v>
      </c>
      <c r="H1386" s="61">
        <v>5.5</v>
      </c>
      <c r="I1386" s="4" t="str">
        <f>VLOOKUP(A1386,Effectif!B:J,6,0)</f>
        <v>Lise DE WITTE</v>
      </c>
      <c r="J1386" s="4" t="str">
        <f>VLOOKUP(A1386,Effectif!B:J,8,0)</f>
        <v>DECB</v>
      </c>
    </row>
    <row r="1387" spans="1:10" x14ac:dyDescent="0.25">
      <c r="A1387" s="4" t="s">
        <v>555</v>
      </c>
      <c r="B1387" s="4">
        <v>1034849415</v>
      </c>
      <c r="C1387" s="7">
        <v>45324.481944444444</v>
      </c>
      <c r="D1387" s="5" t="s">
        <v>6</v>
      </c>
      <c r="E1387" s="4" t="s">
        <v>1055</v>
      </c>
      <c r="F1387" s="4" t="s">
        <v>1077</v>
      </c>
      <c r="G1387" s="59">
        <v>110</v>
      </c>
      <c r="H1387" s="61">
        <v>2</v>
      </c>
      <c r="I1387" s="4" t="str">
        <f>VLOOKUP(A1387,Effectif!B:J,6,0)</f>
        <v>Lise DE WITTE</v>
      </c>
      <c r="J1387" s="4" t="str">
        <f>VLOOKUP(A1387,Effectif!B:J,8,0)</f>
        <v>DECB</v>
      </c>
    </row>
    <row r="1388" spans="1:10" x14ac:dyDescent="0.25">
      <c r="A1388" s="4" t="s">
        <v>537</v>
      </c>
      <c r="B1388" s="4">
        <v>1034860691</v>
      </c>
      <c r="C1388" s="7">
        <v>45324.442361111112</v>
      </c>
      <c r="D1388" s="5" t="s">
        <v>6</v>
      </c>
      <c r="E1388" s="4" t="s">
        <v>1055</v>
      </c>
      <c r="F1388" s="4" t="s">
        <v>1078</v>
      </c>
      <c r="G1388" s="59">
        <v>295.62</v>
      </c>
      <c r="H1388" s="61">
        <v>2.2999999999999998</v>
      </c>
      <c r="I1388" s="4" t="str">
        <f>VLOOKUP(A1388,Effectif!B:J,6,0)</f>
        <v>Lise DE WITTE</v>
      </c>
      <c r="J1388" s="4" t="str">
        <f>VLOOKUP(A1388,Effectif!B:J,8,0)</f>
        <v>DECB</v>
      </c>
    </row>
    <row r="1389" spans="1:10" x14ac:dyDescent="0.25">
      <c r="A1389" s="4" t="s">
        <v>577</v>
      </c>
      <c r="B1389" s="4">
        <v>1034864925</v>
      </c>
      <c r="C1389" s="7">
        <v>45324.5625</v>
      </c>
      <c r="D1389" s="5" t="s">
        <v>6</v>
      </c>
      <c r="E1389" s="4" t="s">
        <v>1055</v>
      </c>
      <c r="F1389" s="4" t="s">
        <v>1079</v>
      </c>
      <c r="G1389" s="59">
        <v>248</v>
      </c>
      <c r="H1389" s="61">
        <v>2.4</v>
      </c>
      <c r="I1389" s="4" t="str">
        <f>VLOOKUP(A1389,Effectif!B:J,6,0)</f>
        <v>Hugo MARCHAL</v>
      </c>
      <c r="J1389" s="4" t="str">
        <f>VLOOKUP(A1389,Effectif!B:J,8,0)</f>
        <v>DECB</v>
      </c>
    </row>
    <row r="1390" spans="1:10" x14ac:dyDescent="0.25">
      <c r="A1390" s="4" t="s">
        <v>582</v>
      </c>
      <c r="B1390" s="4">
        <v>1034847118</v>
      </c>
      <c r="C1390" s="7">
        <v>45324.579861111109</v>
      </c>
      <c r="D1390" s="5" t="s">
        <v>6</v>
      </c>
      <c r="E1390" s="4" t="s">
        <v>1055</v>
      </c>
      <c r="F1390" s="4" t="s">
        <v>1080</v>
      </c>
      <c r="G1390" s="59">
        <v>165.27</v>
      </c>
      <c r="H1390" s="61">
        <v>2.5</v>
      </c>
      <c r="I1390" s="4" t="str">
        <f>VLOOKUP(A1390,Effectif!B:J,6,0)</f>
        <v>Hugo MARCHAL</v>
      </c>
      <c r="J1390" s="4" t="str">
        <f>VLOOKUP(A1390,Effectif!B:J,8,0)</f>
        <v>DECB</v>
      </c>
    </row>
    <row r="1391" spans="1:10" x14ac:dyDescent="0.25">
      <c r="A1391" s="4" t="s">
        <v>556</v>
      </c>
      <c r="B1391" s="4">
        <v>1034853587</v>
      </c>
      <c r="C1391" s="7">
        <v>45324.590277777781</v>
      </c>
      <c r="D1391" s="5" t="s">
        <v>6</v>
      </c>
      <c r="E1391" s="4" t="s">
        <v>1055</v>
      </c>
      <c r="F1391" s="4" t="s">
        <v>1054</v>
      </c>
      <c r="G1391" s="59">
        <v>72.95</v>
      </c>
      <c r="H1391" s="61">
        <v>2.6</v>
      </c>
      <c r="I1391" s="4" t="str">
        <f>VLOOKUP(A1391,Effectif!B:J,6,0)</f>
        <v>Lise DE WITTE</v>
      </c>
      <c r="J1391" s="4" t="str">
        <f>VLOOKUP(A1391,Effectif!B:J,8,0)</f>
        <v>DECB</v>
      </c>
    </row>
    <row r="1392" spans="1:10" x14ac:dyDescent="0.25">
      <c r="A1392" s="4" t="s">
        <v>531</v>
      </c>
      <c r="B1392" s="4">
        <v>1034855940</v>
      </c>
      <c r="C1392" s="7">
        <v>45324.629861111112</v>
      </c>
      <c r="D1392" s="5" t="s">
        <v>6</v>
      </c>
      <c r="E1392" s="4" t="s">
        <v>1055</v>
      </c>
      <c r="F1392" s="4" t="s">
        <v>1057</v>
      </c>
      <c r="G1392" s="59">
        <v>28.14</v>
      </c>
      <c r="H1392" s="61">
        <v>2.5</v>
      </c>
      <c r="I1392" s="4" t="str">
        <f>VLOOKUP(A1392,Effectif!B:J,6,0)</f>
        <v>Lise DE WITTE</v>
      </c>
      <c r="J1392" s="4" t="str">
        <f>VLOOKUP(A1392,Effectif!B:J,8,0)</f>
        <v>DECB</v>
      </c>
    </row>
    <row r="1393" spans="1:10" x14ac:dyDescent="0.25">
      <c r="A1393" s="4" t="s">
        <v>577</v>
      </c>
      <c r="B1393" s="4">
        <v>1034852280</v>
      </c>
      <c r="C1393" s="7">
        <v>45324.664583333331</v>
      </c>
      <c r="D1393" s="5" t="s">
        <v>6</v>
      </c>
      <c r="E1393" s="4" t="s">
        <v>1055</v>
      </c>
      <c r="F1393" s="4" t="s">
        <v>1059</v>
      </c>
      <c r="G1393" s="59">
        <v>343.72</v>
      </c>
      <c r="H1393" s="61">
        <v>3</v>
      </c>
      <c r="I1393" s="4" t="str">
        <f>VLOOKUP(A1393,Effectif!B:J,6,0)</f>
        <v>Hugo MARCHAL</v>
      </c>
      <c r="J1393" s="4" t="str">
        <f>VLOOKUP(A1393,Effectif!B:J,8,0)</f>
        <v>DECB</v>
      </c>
    </row>
    <row r="1394" spans="1:10" x14ac:dyDescent="0.25">
      <c r="A1394" s="4" t="s">
        <v>556</v>
      </c>
      <c r="B1394" s="4">
        <v>1034842768</v>
      </c>
      <c r="C1394" s="7">
        <v>45324.705555555556</v>
      </c>
      <c r="D1394" s="5" t="s">
        <v>6</v>
      </c>
      <c r="E1394" s="4" t="s">
        <v>1055</v>
      </c>
      <c r="F1394" s="4" t="s">
        <v>1061</v>
      </c>
      <c r="G1394" s="59">
        <v>382</v>
      </c>
      <c r="H1394" s="61">
        <v>6.4</v>
      </c>
      <c r="I1394" s="4" t="str">
        <f>VLOOKUP(A1394,Effectif!B:J,6,0)</f>
        <v>Lise DE WITTE</v>
      </c>
      <c r="J1394" s="4" t="str">
        <f>VLOOKUP(A1394,Effectif!B:J,8,0)</f>
        <v>DECB</v>
      </c>
    </row>
    <row r="1395" spans="1:10" x14ac:dyDescent="0.25">
      <c r="A1395" s="4" t="s">
        <v>562</v>
      </c>
      <c r="B1395" s="4">
        <v>1034849071</v>
      </c>
      <c r="C1395" s="7">
        <v>45324.722916666666</v>
      </c>
      <c r="D1395" s="5" t="s">
        <v>6</v>
      </c>
      <c r="E1395" s="4" t="s">
        <v>1055</v>
      </c>
      <c r="F1395" s="4" t="s">
        <v>1062</v>
      </c>
      <c r="G1395" s="59">
        <v>164.22</v>
      </c>
      <c r="H1395" s="61">
        <v>6.7</v>
      </c>
      <c r="I1395" s="4" t="str">
        <f>VLOOKUP(A1395,Effectif!B:J,6,0)</f>
        <v>Lise DE WITTE</v>
      </c>
      <c r="J1395" s="4" t="str">
        <f>VLOOKUP(A1395,Effectif!B:J,8,0)</f>
        <v>DECB</v>
      </c>
    </row>
    <row r="1396" spans="1:10" x14ac:dyDescent="0.25">
      <c r="A1396" s="4" t="s">
        <v>529</v>
      </c>
      <c r="B1396" s="4">
        <v>1034851227</v>
      </c>
      <c r="C1396" s="7">
        <v>45324.756249999999</v>
      </c>
      <c r="D1396" s="5" t="s">
        <v>7</v>
      </c>
      <c r="E1396" s="4" t="s">
        <v>1055</v>
      </c>
      <c r="F1396" s="4" t="s">
        <v>1063</v>
      </c>
      <c r="G1396" s="59">
        <v>60</v>
      </c>
      <c r="H1396" s="61">
        <v>5.2</v>
      </c>
      <c r="I1396" s="4" t="str">
        <f>VLOOKUP(A1396,Effectif!B:J,6,0)</f>
        <v>Lise DE WITTE</v>
      </c>
      <c r="J1396" s="4" t="str">
        <f>VLOOKUP(A1396,Effectif!B:J,8,0)</f>
        <v>DECB</v>
      </c>
    </row>
    <row r="1397" spans="1:10" x14ac:dyDescent="0.25">
      <c r="A1397" s="4" t="s">
        <v>529</v>
      </c>
      <c r="B1397" s="4">
        <v>1034857788</v>
      </c>
      <c r="C1397" s="7">
        <v>45324.532638888886</v>
      </c>
      <c r="D1397" s="5" t="s">
        <v>6</v>
      </c>
      <c r="E1397" s="4" t="s">
        <v>1055</v>
      </c>
      <c r="F1397" s="4" t="s">
        <v>1065</v>
      </c>
      <c r="G1397" s="59">
        <v>133.49</v>
      </c>
      <c r="H1397" s="61">
        <v>4.4000000000000004</v>
      </c>
      <c r="I1397" s="4" t="str">
        <f>VLOOKUP(A1397,Effectif!B:J,6,0)</f>
        <v>Lise DE WITTE</v>
      </c>
      <c r="J1397" s="4" t="str">
        <f>VLOOKUP(A1397,Effectif!B:J,8,0)</f>
        <v>DECB</v>
      </c>
    </row>
    <row r="1398" spans="1:10" x14ac:dyDescent="0.25">
      <c r="A1398" s="4" t="s">
        <v>555</v>
      </c>
      <c r="B1398" s="4">
        <v>1034843501</v>
      </c>
      <c r="C1398" s="7">
        <v>45324.73333333333</v>
      </c>
      <c r="D1398" s="5" t="s">
        <v>6</v>
      </c>
      <c r="E1398" s="4" t="s">
        <v>1055</v>
      </c>
      <c r="F1398" s="4" t="s">
        <v>1066</v>
      </c>
      <c r="G1398" s="59">
        <v>159.38999999999999</v>
      </c>
      <c r="H1398" s="61">
        <v>2</v>
      </c>
      <c r="I1398" s="4" t="str">
        <f>VLOOKUP(A1398,Effectif!B:J,6,0)</f>
        <v>Lise DE WITTE</v>
      </c>
      <c r="J1398" s="4" t="str">
        <f>VLOOKUP(A1398,Effectif!B:J,8,0)</f>
        <v>DECB</v>
      </c>
    </row>
    <row r="1399" spans="1:10" x14ac:dyDescent="0.25">
      <c r="A1399" s="4" t="s">
        <v>529</v>
      </c>
      <c r="B1399" s="4">
        <v>1034865860</v>
      </c>
      <c r="C1399" s="7">
        <v>45324.431944444441</v>
      </c>
      <c r="D1399" s="5" t="s">
        <v>6</v>
      </c>
      <c r="E1399" s="4" t="s">
        <v>1055</v>
      </c>
      <c r="F1399" s="4" t="s">
        <v>1068</v>
      </c>
      <c r="G1399" s="59">
        <v>128.13999999999999</v>
      </c>
      <c r="H1399" s="61">
        <v>4.9000000000000004</v>
      </c>
      <c r="I1399" s="4" t="str">
        <f>VLOOKUP(A1399,Effectif!B:J,6,0)</f>
        <v>Lise DE WITTE</v>
      </c>
      <c r="J1399" s="4" t="str">
        <f>VLOOKUP(A1399,Effectif!B:J,8,0)</f>
        <v>DECB</v>
      </c>
    </row>
    <row r="1400" spans="1:10" x14ac:dyDescent="0.25">
      <c r="A1400" s="4" t="s">
        <v>556</v>
      </c>
      <c r="B1400" s="4">
        <v>1034853767</v>
      </c>
      <c r="C1400" s="7">
        <v>45324.526388888888</v>
      </c>
      <c r="D1400" s="5" t="s">
        <v>6</v>
      </c>
      <c r="E1400" s="4" t="s">
        <v>1055</v>
      </c>
      <c r="F1400" s="4" t="s">
        <v>1070</v>
      </c>
      <c r="G1400" s="59">
        <v>138</v>
      </c>
      <c r="H1400" s="61">
        <v>7</v>
      </c>
      <c r="I1400" s="4" t="str">
        <f>VLOOKUP(A1400,Effectif!B:J,6,0)</f>
        <v>Lise DE WITTE</v>
      </c>
      <c r="J1400" s="4" t="str">
        <f>VLOOKUP(A1400,Effectif!B:J,8,0)</f>
        <v>DECB</v>
      </c>
    </row>
    <row r="1401" spans="1:10" x14ac:dyDescent="0.25">
      <c r="A1401" s="4" t="s">
        <v>554</v>
      </c>
      <c r="B1401" s="4">
        <v>1034858620</v>
      </c>
      <c r="C1401" s="7">
        <v>45324.627083333333</v>
      </c>
      <c r="D1401" s="5" t="s">
        <v>6</v>
      </c>
      <c r="E1401" s="4" t="s">
        <v>1055</v>
      </c>
      <c r="F1401" s="4" t="s">
        <v>1072</v>
      </c>
      <c r="G1401" s="59">
        <v>89</v>
      </c>
      <c r="H1401" s="61">
        <v>2.9</v>
      </c>
      <c r="I1401" s="4" t="str">
        <f>VLOOKUP(A1401,Effectif!B:J,6,0)</f>
        <v>Lise DE WITTE</v>
      </c>
      <c r="J1401" s="4" t="str">
        <f>VLOOKUP(A1401,Effectif!B:J,8,0)</f>
        <v>DECB</v>
      </c>
    </row>
    <row r="1402" spans="1:10" x14ac:dyDescent="0.25">
      <c r="A1402" s="4" t="s">
        <v>574</v>
      </c>
      <c r="B1402" s="4">
        <v>1034863434</v>
      </c>
      <c r="C1402" s="7">
        <v>45324.722222222219</v>
      </c>
      <c r="D1402" s="5" t="s">
        <v>6</v>
      </c>
      <c r="E1402" s="4" t="s">
        <v>1055</v>
      </c>
      <c r="F1402" s="4" t="s">
        <v>1073</v>
      </c>
      <c r="G1402" s="59">
        <v>84</v>
      </c>
      <c r="H1402" s="61">
        <v>5.8</v>
      </c>
      <c r="I1402" s="4" t="str">
        <f>VLOOKUP(A1402,Effectif!B:J,6,0)</f>
        <v>Hugo MARCHAL</v>
      </c>
      <c r="J1402" s="4" t="str">
        <f>VLOOKUP(A1402,Effectif!B:J,8,0)</f>
        <v>DECB</v>
      </c>
    </row>
    <row r="1403" spans="1:10" x14ac:dyDescent="0.25">
      <c r="A1403" s="4" t="s">
        <v>573</v>
      </c>
      <c r="B1403" s="4">
        <v>1034842170</v>
      </c>
      <c r="C1403" s="7">
        <v>45324.736111111109</v>
      </c>
      <c r="D1403" s="5" t="s">
        <v>6</v>
      </c>
      <c r="E1403" s="4" t="s">
        <v>1055</v>
      </c>
      <c r="F1403" s="4" t="s">
        <v>1074</v>
      </c>
      <c r="G1403" s="59">
        <v>182.75</v>
      </c>
      <c r="H1403" s="61">
        <v>6.9</v>
      </c>
      <c r="I1403" s="4" t="str">
        <f>VLOOKUP(A1403,Effectif!B:J,6,0)</f>
        <v>Hugo MARCHAL</v>
      </c>
      <c r="J1403" s="4" t="str">
        <f>VLOOKUP(A1403,Effectif!B:J,8,0)</f>
        <v>DECB</v>
      </c>
    </row>
    <row r="1404" spans="1:10" x14ac:dyDescent="0.25">
      <c r="A1404" s="4" t="s">
        <v>529</v>
      </c>
      <c r="B1404" s="4">
        <v>1034861217</v>
      </c>
      <c r="C1404" s="7">
        <v>45324.755555555559</v>
      </c>
      <c r="D1404" s="5" t="s">
        <v>7</v>
      </c>
      <c r="E1404" s="4" t="s">
        <v>1055</v>
      </c>
      <c r="F1404" s="4" t="s">
        <v>1075</v>
      </c>
      <c r="G1404" s="59">
        <v>118</v>
      </c>
      <c r="H1404" s="61">
        <v>5.5</v>
      </c>
      <c r="I1404" s="4" t="str">
        <f>VLOOKUP(A1404,Effectif!B:J,6,0)</f>
        <v>Lise DE WITTE</v>
      </c>
      <c r="J1404" s="4" t="str">
        <f>VLOOKUP(A1404,Effectif!B:J,8,0)</f>
        <v>DECB</v>
      </c>
    </row>
    <row r="1405" spans="1:10" x14ac:dyDescent="0.25">
      <c r="A1405" s="4" t="s">
        <v>538</v>
      </c>
      <c r="B1405" s="4">
        <v>1034845220</v>
      </c>
      <c r="C1405" s="7">
        <v>45324.660416666666</v>
      </c>
      <c r="D1405" s="5" t="s">
        <v>6</v>
      </c>
      <c r="E1405" s="4" t="s">
        <v>1055</v>
      </c>
      <c r="F1405" s="4" t="s">
        <v>1076</v>
      </c>
      <c r="G1405" s="59">
        <v>186.20999999999998</v>
      </c>
      <c r="H1405" s="61">
        <v>5.8</v>
      </c>
      <c r="I1405" s="4" t="str">
        <f>VLOOKUP(A1405,Effectif!B:J,6,0)</f>
        <v>Lise DE WITTE</v>
      </c>
      <c r="J1405" s="4" t="str">
        <f>VLOOKUP(A1405,Effectif!B:J,8,0)</f>
        <v>DECB</v>
      </c>
    </row>
    <row r="1406" spans="1:10" x14ac:dyDescent="0.25">
      <c r="A1406" s="4" t="s">
        <v>538</v>
      </c>
      <c r="B1406" s="4">
        <v>1034849807</v>
      </c>
      <c r="C1406" s="7">
        <v>45324.688888888886</v>
      </c>
      <c r="D1406" s="5" t="s">
        <v>6</v>
      </c>
      <c r="E1406" s="4" t="s">
        <v>1055</v>
      </c>
      <c r="F1406" s="4" t="s">
        <v>1077</v>
      </c>
      <c r="G1406" s="59">
        <v>171.18</v>
      </c>
      <c r="H1406" s="61">
        <v>3</v>
      </c>
      <c r="I1406" s="4" t="str">
        <f>VLOOKUP(A1406,Effectif!B:J,6,0)</f>
        <v>Lise DE WITTE</v>
      </c>
      <c r="J1406" s="4" t="str">
        <f>VLOOKUP(A1406,Effectif!B:J,8,0)</f>
        <v>DECB</v>
      </c>
    </row>
    <row r="1407" spans="1:10" x14ac:dyDescent="0.25">
      <c r="A1407" s="4" t="s">
        <v>538</v>
      </c>
      <c r="B1407" s="4">
        <v>1034855419</v>
      </c>
      <c r="C1407" s="7">
        <v>45324.611111111109</v>
      </c>
      <c r="D1407" s="5" t="s">
        <v>6</v>
      </c>
      <c r="E1407" s="4" t="s">
        <v>1055</v>
      </c>
      <c r="F1407" s="4" t="s">
        <v>1078</v>
      </c>
      <c r="G1407" s="59">
        <v>229</v>
      </c>
      <c r="H1407" s="61">
        <v>4.7</v>
      </c>
      <c r="I1407" s="4" t="str">
        <f>VLOOKUP(A1407,Effectif!B:J,6,0)</f>
        <v>Lise DE WITTE</v>
      </c>
      <c r="J1407" s="4" t="str">
        <f>VLOOKUP(A1407,Effectif!B:J,8,0)</f>
        <v>DECB</v>
      </c>
    </row>
    <row r="1408" spans="1:10" x14ac:dyDescent="0.25">
      <c r="A1408" s="4" t="s">
        <v>574</v>
      </c>
      <c r="B1408" s="4">
        <v>1034860399</v>
      </c>
      <c r="C1408" s="7">
        <v>45324.431944444441</v>
      </c>
      <c r="D1408" s="5" t="s">
        <v>7</v>
      </c>
      <c r="E1408" s="4" t="s">
        <v>1055</v>
      </c>
      <c r="F1408" s="4" t="s">
        <v>1079</v>
      </c>
      <c r="G1408" s="59">
        <v>105.59</v>
      </c>
      <c r="H1408" s="61">
        <v>3</v>
      </c>
      <c r="I1408" s="4" t="str">
        <f>VLOOKUP(A1408,Effectif!B:J,6,0)</f>
        <v>Hugo MARCHAL</v>
      </c>
      <c r="J1408" s="4" t="str">
        <f>VLOOKUP(A1408,Effectif!B:J,8,0)</f>
        <v>DECB</v>
      </c>
    </row>
    <row r="1409" spans="1:10" x14ac:dyDescent="0.25">
      <c r="A1409" s="4" t="s">
        <v>572</v>
      </c>
      <c r="B1409" s="4">
        <v>1034861959</v>
      </c>
      <c r="C1409" s="7">
        <v>45324.484027777777</v>
      </c>
      <c r="D1409" s="5" t="s">
        <v>6</v>
      </c>
      <c r="E1409" s="4" t="s">
        <v>1055</v>
      </c>
      <c r="F1409" s="4" t="s">
        <v>1080</v>
      </c>
      <c r="G1409" s="59">
        <v>390.49</v>
      </c>
      <c r="H1409" s="61">
        <v>3.7</v>
      </c>
      <c r="I1409" s="4" t="str">
        <f>VLOOKUP(A1409,Effectif!B:J,6,0)</f>
        <v>Lise DE WITTE</v>
      </c>
      <c r="J1409" s="4" t="str">
        <f>VLOOKUP(A1409,Effectif!B:J,8,0)</f>
        <v>DECB</v>
      </c>
    </row>
    <row r="1410" spans="1:10" x14ac:dyDescent="0.25">
      <c r="A1410" s="4" t="s">
        <v>555</v>
      </c>
      <c r="B1410" s="4">
        <v>1034866364</v>
      </c>
      <c r="C1410" s="7">
        <v>45324.443749999999</v>
      </c>
      <c r="D1410" s="5" t="s">
        <v>6</v>
      </c>
      <c r="E1410" s="4" t="s">
        <v>1055</v>
      </c>
      <c r="F1410" s="4" t="s">
        <v>1054</v>
      </c>
      <c r="G1410" s="59">
        <v>106.27</v>
      </c>
      <c r="H1410" s="61">
        <v>6.8</v>
      </c>
      <c r="I1410" s="4" t="str">
        <f>VLOOKUP(A1410,Effectif!B:J,6,0)</f>
        <v>Lise DE WITTE</v>
      </c>
      <c r="J1410" s="4" t="str">
        <f>VLOOKUP(A1410,Effectif!B:J,8,0)</f>
        <v>DECB</v>
      </c>
    </row>
    <row r="1411" spans="1:10" x14ac:dyDescent="0.25">
      <c r="A1411" s="4" t="s">
        <v>555</v>
      </c>
      <c r="B1411" s="4">
        <v>1034847100</v>
      </c>
      <c r="C1411" s="7">
        <v>45324.719444444447</v>
      </c>
      <c r="D1411" s="5" t="s">
        <v>6</v>
      </c>
      <c r="E1411" s="4" t="s">
        <v>1055</v>
      </c>
      <c r="F1411" s="4" t="s">
        <v>1057</v>
      </c>
      <c r="G1411" s="59">
        <v>54</v>
      </c>
      <c r="H1411" s="61">
        <v>6.5</v>
      </c>
      <c r="I1411" s="4" t="str">
        <f>VLOOKUP(A1411,Effectif!B:J,6,0)</f>
        <v>Lise DE WITTE</v>
      </c>
      <c r="J1411" s="4" t="str">
        <f>VLOOKUP(A1411,Effectif!B:J,8,0)</f>
        <v>DECB</v>
      </c>
    </row>
    <row r="1412" spans="1:10" x14ac:dyDescent="0.25">
      <c r="A1412" s="4" t="s">
        <v>556</v>
      </c>
      <c r="B1412" s="4">
        <v>1034851691</v>
      </c>
      <c r="C1412" s="7">
        <v>45324.586805555555</v>
      </c>
      <c r="D1412" s="5" t="s">
        <v>6</v>
      </c>
      <c r="E1412" s="4" t="s">
        <v>1055</v>
      </c>
      <c r="F1412" s="4" t="s">
        <v>1059</v>
      </c>
      <c r="G1412" s="59">
        <v>105.23</v>
      </c>
      <c r="H1412" s="61">
        <v>1.2</v>
      </c>
      <c r="I1412" s="4" t="str">
        <f>VLOOKUP(A1412,Effectif!B:J,6,0)</f>
        <v>Lise DE WITTE</v>
      </c>
      <c r="J1412" s="4" t="str">
        <f>VLOOKUP(A1412,Effectif!B:J,8,0)</f>
        <v>DECB</v>
      </c>
    </row>
    <row r="1413" spans="1:10" x14ac:dyDescent="0.25">
      <c r="A1413" s="4" t="s">
        <v>530</v>
      </c>
      <c r="B1413" s="4">
        <v>1034866796</v>
      </c>
      <c r="C1413" s="7">
        <v>45324.492361111108</v>
      </c>
      <c r="D1413" s="5" t="s">
        <v>6</v>
      </c>
      <c r="E1413" s="4" t="s">
        <v>1055</v>
      </c>
      <c r="F1413" s="4" t="s">
        <v>1061</v>
      </c>
      <c r="G1413" s="59">
        <v>200</v>
      </c>
      <c r="H1413" s="61">
        <v>7</v>
      </c>
      <c r="I1413" s="4" t="str">
        <f>VLOOKUP(A1413,Effectif!B:J,6,0)</f>
        <v>Lise DE WITTE</v>
      </c>
      <c r="J1413" s="4" t="str">
        <f>VLOOKUP(A1413,Effectif!B:J,8,0)</f>
        <v>DECB</v>
      </c>
    </row>
    <row r="1414" spans="1:10" x14ac:dyDescent="0.25">
      <c r="A1414" s="4" t="s">
        <v>530</v>
      </c>
      <c r="B1414" s="4">
        <v>1034863251</v>
      </c>
      <c r="C1414" s="7">
        <v>45324.447916666664</v>
      </c>
      <c r="D1414" s="5" t="s">
        <v>6</v>
      </c>
      <c r="E1414" s="4" t="s">
        <v>1055</v>
      </c>
      <c r="F1414" s="4" t="s">
        <v>1062</v>
      </c>
      <c r="G1414" s="59">
        <v>216.82999999999998</v>
      </c>
      <c r="H1414" s="61">
        <v>4.8</v>
      </c>
      <c r="I1414" s="4" t="str">
        <f>VLOOKUP(A1414,Effectif!B:J,6,0)</f>
        <v>Lise DE WITTE</v>
      </c>
      <c r="J1414" s="4" t="str">
        <f>VLOOKUP(A1414,Effectif!B:J,8,0)</f>
        <v>DECB</v>
      </c>
    </row>
    <row r="1415" spans="1:10" x14ac:dyDescent="0.25">
      <c r="A1415" s="4" t="s">
        <v>579</v>
      </c>
      <c r="B1415" s="4">
        <v>1034848430</v>
      </c>
      <c r="C1415" s="7">
        <v>45324.688194444447</v>
      </c>
      <c r="D1415" s="5" t="s">
        <v>6</v>
      </c>
      <c r="E1415" s="4" t="s">
        <v>1055</v>
      </c>
      <c r="F1415" s="4" t="s">
        <v>1063</v>
      </c>
      <c r="G1415" s="59">
        <v>121.45</v>
      </c>
      <c r="H1415" s="61">
        <v>3</v>
      </c>
      <c r="I1415" s="4" t="str">
        <f>VLOOKUP(A1415,Effectif!B:J,6,0)</f>
        <v>Hugo MARCHAL</v>
      </c>
      <c r="J1415" s="4" t="str">
        <f>VLOOKUP(A1415,Effectif!B:J,8,0)</f>
        <v>DECB</v>
      </c>
    </row>
    <row r="1416" spans="1:10" x14ac:dyDescent="0.25">
      <c r="A1416" s="4" t="s">
        <v>554</v>
      </c>
      <c r="B1416" s="4">
        <v>1034859550</v>
      </c>
      <c r="C1416" s="7">
        <v>45324.731249999997</v>
      </c>
      <c r="D1416" s="5" t="s">
        <v>6</v>
      </c>
      <c r="E1416" s="4" t="s">
        <v>1055</v>
      </c>
      <c r="F1416" s="4" t="s">
        <v>1064</v>
      </c>
      <c r="G1416" s="59">
        <v>137.93</v>
      </c>
      <c r="H1416" s="61">
        <v>2</v>
      </c>
      <c r="I1416" s="4" t="str">
        <f>VLOOKUP(A1416,Effectif!B:J,6,0)</f>
        <v>Lise DE WITTE</v>
      </c>
      <c r="J1416" s="4" t="str">
        <f>VLOOKUP(A1416,Effectif!B:J,8,0)</f>
        <v>DECB</v>
      </c>
    </row>
    <row r="1417" spans="1:10" x14ac:dyDescent="0.25">
      <c r="A1417" s="4" t="s">
        <v>572</v>
      </c>
      <c r="B1417" s="4">
        <v>1034861525</v>
      </c>
      <c r="C1417" s="7">
        <v>45324.755555555559</v>
      </c>
      <c r="D1417" s="5" t="s">
        <v>6</v>
      </c>
      <c r="E1417" s="4" t="s">
        <v>1055</v>
      </c>
      <c r="F1417" s="4" t="s">
        <v>1065</v>
      </c>
      <c r="G1417" s="59">
        <v>248.17</v>
      </c>
      <c r="H1417" s="61">
        <v>5.5</v>
      </c>
      <c r="I1417" s="4" t="str">
        <f>VLOOKUP(A1417,Effectif!B:J,6,0)</f>
        <v>Lise DE WITTE</v>
      </c>
      <c r="J1417" s="4" t="str">
        <f>VLOOKUP(A1417,Effectif!B:J,8,0)</f>
        <v>DECB</v>
      </c>
    </row>
    <row r="1418" spans="1:10" x14ac:dyDescent="0.25">
      <c r="A1418" s="4" t="s">
        <v>531</v>
      </c>
      <c r="B1418" s="4">
        <v>1034865446</v>
      </c>
      <c r="C1418" s="7">
        <v>45324.425000000003</v>
      </c>
      <c r="D1418" s="5" t="s">
        <v>6</v>
      </c>
      <c r="E1418" s="4" t="s">
        <v>1055</v>
      </c>
      <c r="F1418" s="4" t="s">
        <v>1066</v>
      </c>
      <c r="G1418" s="59">
        <v>70</v>
      </c>
      <c r="H1418" s="61">
        <v>2</v>
      </c>
      <c r="I1418" s="4" t="str">
        <f>VLOOKUP(A1418,Effectif!B:J,6,0)</f>
        <v>Lise DE WITTE</v>
      </c>
      <c r="J1418" s="4" t="str">
        <f>VLOOKUP(A1418,Effectif!B:J,8,0)</f>
        <v>DECB</v>
      </c>
    </row>
    <row r="1419" spans="1:10" x14ac:dyDescent="0.25">
      <c r="A1419" s="4" t="s">
        <v>579</v>
      </c>
      <c r="B1419" s="4">
        <v>1034859739</v>
      </c>
      <c r="C1419" s="7">
        <v>45324.447222222225</v>
      </c>
      <c r="D1419" s="5" t="s">
        <v>6</v>
      </c>
      <c r="E1419" s="4" t="s">
        <v>1055</v>
      </c>
      <c r="F1419" s="4" t="s">
        <v>1068</v>
      </c>
      <c r="G1419" s="59">
        <v>115.23</v>
      </c>
      <c r="H1419" s="61">
        <v>2.2999999999999998</v>
      </c>
      <c r="I1419" s="4" t="str">
        <f>VLOOKUP(A1419,Effectif!B:J,6,0)</f>
        <v>Hugo MARCHAL</v>
      </c>
      <c r="J1419" s="4" t="str">
        <f>VLOOKUP(A1419,Effectif!B:J,8,0)</f>
        <v>DECB</v>
      </c>
    </row>
    <row r="1420" spans="1:10" x14ac:dyDescent="0.25">
      <c r="A1420" s="4" t="s">
        <v>544</v>
      </c>
      <c r="B1420" s="4">
        <v>1034844218</v>
      </c>
      <c r="C1420" s="7">
        <v>45324.431944444441</v>
      </c>
      <c r="D1420" s="5" t="s">
        <v>6</v>
      </c>
      <c r="E1420" s="4" t="s">
        <v>1055</v>
      </c>
      <c r="F1420" s="4" t="s">
        <v>1070</v>
      </c>
      <c r="G1420" s="59">
        <v>146.47</v>
      </c>
      <c r="H1420" s="61">
        <v>2.4</v>
      </c>
      <c r="I1420" s="4" t="str">
        <f>VLOOKUP(A1420,Effectif!B:J,6,0)</f>
        <v>Lise DE WITTE</v>
      </c>
      <c r="J1420" s="4" t="str">
        <f>VLOOKUP(A1420,Effectif!B:J,8,0)</f>
        <v>DECB</v>
      </c>
    </row>
    <row r="1421" spans="1:10" x14ac:dyDescent="0.25">
      <c r="A1421" s="4" t="s">
        <v>554</v>
      </c>
      <c r="B1421" s="4">
        <v>1034858990</v>
      </c>
      <c r="C1421" s="7">
        <v>45324.632638888892</v>
      </c>
      <c r="D1421" s="5" t="s">
        <v>6</v>
      </c>
      <c r="E1421" s="4" t="s">
        <v>1055</v>
      </c>
      <c r="F1421" s="4" t="s">
        <v>1072</v>
      </c>
      <c r="G1421" s="59">
        <v>165</v>
      </c>
      <c r="H1421" s="61">
        <v>2.5</v>
      </c>
      <c r="I1421" s="4" t="str">
        <f>VLOOKUP(A1421,Effectif!B:J,6,0)</f>
        <v>Lise DE WITTE</v>
      </c>
      <c r="J1421" s="4" t="str">
        <f>VLOOKUP(A1421,Effectif!B:J,8,0)</f>
        <v>DECB</v>
      </c>
    </row>
    <row r="1422" spans="1:10" x14ac:dyDescent="0.25">
      <c r="A1422" s="4" t="s">
        <v>529</v>
      </c>
      <c r="B1422" s="4">
        <v>1034864345</v>
      </c>
      <c r="C1422" s="7">
        <v>45324.546527777777</v>
      </c>
      <c r="D1422" s="5" t="s">
        <v>6</v>
      </c>
      <c r="E1422" s="4" t="s">
        <v>1055</v>
      </c>
      <c r="F1422" s="4" t="s">
        <v>1073</v>
      </c>
      <c r="G1422" s="59">
        <v>128.47</v>
      </c>
      <c r="H1422" s="61">
        <v>2.6</v>
      </c>
      <c r="I1422" s="4" t="str">
        <f>VLOOKUP(A1422,Effectif!B:J,6,0)</f>
        <v>Lise DE WITTE</v>
      </c>
      <c r="J1422" s="4" t="str">
        <f>VLOOKUP(A1422,Effectif!B:J,8,0)</f>
        <v>DECB</v>
      </c>
    </row>
    <row r="1423" spans="1:10" x14ac:dyDescent="0.25">
      <c r="A1423" s="4" t="s">
        <v>574</v>
      </c>
      <c r="B1423" s="4">
        <v>1034850110</v>
      </c>
      <c r="C1423" s="7">
        <v>45324.452777777777</v>
      </c>
      <c r="D1423" s="5" t="s">
        <v>6</v>
      </c>
      <c r="E1423" s="4" t="s">
        <v>1055</v>
      </c>
      <c r="F1423" s="4" t="s">
        <v>1074</v>
      </c>
      <c r="G1423" s="59">
        <v>204.64</v>
      </c>
      <c r="H1423" s="61">
        <v>2.5</v>
      </c>
      <c r="I1423" s="4" t="str">
        <f>VLOOKUP(A1423,Effectif!B:J,6,0)</f>
        <v>Hugo MARCHAL</v>
      </c>
      <c r="J1423" s="4" t="str">
        <f>VLOOKUP(A1423,Effectif!B:J,8,0)</f>
        <v>DECB</v>
      </c>
    </row>
    <row r="1424" spans="1:10" x14ac:dyDescent="0.25">
      <c r="A1424" s="4" t="s">
        <v>537</v>
      </c>
      <c r="B1424" s="4">
        <v>1034868397</v>
      </c>
      <c r="C1424" s="7">
        <v>45324.426388888889</v>
      </c>
      <c r="D1424" s="5" t="s">
        <v>6</v>
      </c>
      <c r="E1424" s="4" t="s">
        <v>1055</v>
      </c>
      <c r="F1424" s="4" t="s">
        <v>1075</v>
      </c>
      <c r="G1424" s="59">
        <v>107.04</v>
      </c>
      <c r="H1424" s="61">
        <v>3</v>
      </c>
      <c r="I1424" s="4" t="str">
        <f>VLOOKUP(A1424,Effectif!B:J,6,0)</f>
        <v>Lise DE WITTE</v>
      </c>
      <c r="J1424" s="4" t="str">
        <f>VLOOKUP(A1424,Effectif!B:J,8,0)</f>
        <v>DECB</v>
      </c>
    </row>
    <row r="1425" spans="1:10" x14ac:dyDescent="0.25">
      <c r="A1425" s="4" t="s">
        <v>555</v>
      </c>
      <c r="B1425" s="4">
        <v>1034845546</v>
      </c>
      <c r="C1425" s="7">
        <v>45324.479166666664</v>
      </c>
      <c r="D1425" s="5" t="s">
        <v>7</v>
      </c>
      <c r="E1425" s="4" t="s">
        <v>1055</v>
      </c>
      <c r="F1425" s="4" t="s">
        <v>1076</v>
      </c>
      <c r="G1425" s="59">
        <v>162</v>
      </c>
      <c r="H1425" s="61">
        <v>6.4</v>
      </c>
      <c r="I1425" s="4" t="str">
        <f>VLOOKUP(A1425,Effectif!B:J,6,0)</f>
        <v>Lise DE WITTE</v>
      </c>
      <c r="J1425" s="4" t="str">
        <f>VLOOKUP(A1425,Effectif!B:J,8,0)</f>
        <v>DECB</v>
      </c>
    </row>
    <row r="1426" spans="1:10" x14ac:dyDescent="0.25">
      <c r="A1426" s="4" t="s">
        <v>557</v>
      </c>
      <c r="B1426" s="4">
        <v>1034848523</v>
      </c>
      <c r="C1426" s="7">
        <v>45324.777777777781</v>
      </c>
      <c r="D1426" s="5" t="s">
        <v>7</v>
      </c>
      <c r="E1426" s="4" t="s">
        <v>1055</v>
      </c>
      <c r="F1426" s="4" t="s">
        <v>1077</v>
      </c>
      <c r="G1426" s="59">
        <v>98.13</v>
      </c>
      <c r="H1426" s="61">
        <v>6.7</v>
      </c>
      <c r="I1426" s="4" t="str">
        <f>VLOOKUP(A1426,Effectif!B:J,6,0)</f>
        <v>Lise DE WITTE</v>
      </c>
      <c r="J1426" s="4" t="str">
        <f>VLOOKUP(A1426,Effectif!B:J,8,0)</f>
        <v>DECB</v>
      </c>
    </row>
    <row r="1427" spans="1:10" x14ac:dyDescent="0.25">
      <c r="A1427" s="4" t="s">
        <v>572</v>
      </c>
      <c r="B1427" s="4">
        <v>1034848520</v>
      </c>
      <c r="C1427" s="7">
        <v>45324.630555555559</v>
      </c>
      <c r="D1427" s="5" t="s">
        <v>6</v>
      </c>
      <c r="E1427" s="4" t="s">
        <v>1055</v>
      </c>
      <c r="F1427" s="4" t="s">
        <v>1078</v>
      </c>
      <c r="G1427" s="59">
        <v>119.36</v>
      </c>
      <c r="H1427" s="61">
        <v>5.2</v>
      </c>
      <c r="I1427" s="4" t="str">
        <f>VLOOKUP(A1427,Effectif!B:J,6,0)</f>
        <v>Lise DE WITTE</v>
      </c>
      <c r="J1427" s="4" t="str">
        <f>VLOOKUP(A1427,Effectif!B:J,8,0)</f>
        <v>DECB</v>
      </c>
    </row>
    <row r="1428" spans="1:10" x14ac:dyDescent="0.25">
      <c r="A1428" s="4" t="s">
        <v>554</v>
      </c>
      <c r="B1428" s="4">
        <v>1034862385</v>
      </c>
      <c r="C1428" s="7">
        <v>45324.629166666666</v>
      </c>
      <c r="D1428" s="5" t="s">
        <v>6</v>
      </c>
      <c r="E1428" s="4" t="s">
        <v>1055</v>
      </c>
      <c r="F1428" s="4" t="s">
        <v>1079</v>
      </c>
      <c r="G1428" s="59">
        <v>154.97999999999999</v>
      </c>
      <c r="H1428" s="61">
        <v>2.2999999999999998</v>
      </c>
      <c r="I1428" s="4" t="str">
        <f>VLOOKUP(A1428,Effectif!B:J,6,0)</f>
        <v>Lise DE WITTE</v>
      </c>
      <c r="J1428" s="4" t="str">
        <f>VLOOKUP(A1428,Effectif!B:J,8,0)</f>
        <v>DECB</v>
      </c>
    </row>
    <row r="1429" spans="1:10" x14ac:dyDescent="0.25">
      <c r="A1429" s="4" t="s">
        <v>557</v>
      </c>
      <c r="B1429" s="4">
        <v>1034865907</v>
      </c>
      <c r="C1429" s="7">
        <v>45324.47152777778</v>
      </c>
      <c r="D1429" s="5" t="s">
        <v>6</v>
      </c>
      <c r="E1429" s="4" t="s">
        <v>1055</v>
      </c>
      <c r="F1429" s="4" t="s">
        <v>1080</v>
      </c>
      <c r="G1429" s="59">
        <v>83.43</v>
      </c>
      <c r="H1429" s="61">
        <v>4.4000000000000004</v>
      </c>
      <c r="I1429" s="4" t="str">
        <f>VLOOKUP(A1429,Effectif!B:J,6,0)</f>
        <v>Lise DE WITTE</v>
      </c>
      <c r="J1429" s="4" t="str">
        <f>VLOOKUP(A1429,Effectif!B:J,8,0)</f>
        <v>DECB</v>
      </c>
    </row>
    <row r="1430" spans="1:10" x14ac:dyDescent="0.25">
      <c r="A1430" s="4" t="s">
        <v>556</v>
      </c>
      <c r="B1430" s="4">
        <v>1034857490</v>
      </c>
      <c r="C1430" s="7">
        <v>45324.627083333333</v>
      </c>
      <c r="D1430" s="5" t="s">
        <v>6</v>
      </c>
      <c r="E1430" s="4" t="s">
        <v>1055</v>
      </c>
      <c r="F1430" s="4" t="s">
        <v>1054</v>
      </c>
      <c r="G1430" s="59">
        <v>144.59</v>
      </c>
      <c r="H1430" s="61">
        <v>2</v>
      </c>
      <c r="I1430" s="4" t="str">
        <f>VLOOKUP(A1430,Effectif!B:J,6,0)</f>
        <v>Lise DE WITTE</v>
      </c>
      <c r="J1430" s="4" t="str">
        <f>VLOOKUP(A1430,Effectif!B:J,8,0)</f>
        <v>DECB</v>
      </c>
    </row>
    <row r="1431" spans="1:10" x14ac:dyDescent="0.25">
      <c r="A1431" s="4" t="s">
        <v>552</v>
      </c>
      <c r="B1431" s="4">
        <v>1034862107</v>
      </c>
      <c r="C1431" s="7">
        <v>45324.456944444442</v>
      </c>
      <c r="D1431" s="5" t="s">
        <v>6</v>
      </c>
      <c r="E1431" s="4" t="s">
        <v>1055</v>
      </c>
      <c r="F1431" s="4" t="s">
        <v>1059</v>
      </c>
      <c r="G1431" s="59">
        <v>174.48</v>
      </c>
      <c r="H1431" s="61">
        <v>7</v>
      </c>
      <c r="I1431" s="4" t="str">
        <f>VLOOKUP(A1431,Effectif!B:J,6,0)</f>
        <v>Lise DE WITTE</v>
      </c>
      <c r="J1431" s="4" t="str">
        <f>VLOOKUP(A1431,Effectif!B:J,8,0)</f>
        <v>DECB</v>
      </c>
    </row>
    <row r="1432" spans="1:10" x14ac:dyDescent="0.25">
      <c r="A1432" s="4" t="s">
        <v>584</v>
      </c>
      <c r="B1432" s="4">
        <v>1034865556</v>
      </c>
      <c r="C1432" s="7">
        <v>45324.749305555553</v>
      </c>
      <c r="D1432" s="5" t="s">
        <v>6</v>
      </c>
      <c r="E1432" s="4" t="s">
        <v>1055</v>
      </c>
      <c r="F1432" s="4" t="s">
        <v>1061</v>
      </c>
      <c r="G1432" s="59">
        <v>156.52000000000001</v>
      </c>
      <c r="H1432" s="61">
        <v>2.9</v>
      </c>
      <c r="I1432" s="4" t="str">
        <f>VLOOKUP(A1432,Effectif!B:J,6,0)</f>
        <v>Hugo MARCHAL</v>
      </c>
      <c r="J1432" s="4" t="str">
        <f>VLOOKUP(A1432,Effectif!B:J,8,0)</f>
        <v>DECB</v>
      </c>
    </row>
    <row r="1433" spans="1:10" x14ac:dyDescent="0.25">
      <c r="A1433" s="4" t="s">
        <v>530</v>
      </c>
      <c r="B1433" s="4">
        <v>1034862401</v>
      </c>
      <c r="C1433" s="7">
        <v>45324.736111111109</v>
      </c>
      <c r="D1433" s="5" t="s">
        <v>6</v>
      </c>
      <c r="E1433" s="4" t="s">
        <v>1055</v>
      </c>
      <c r="F1433" s="4" t="s">
        <v>1062</v>
      </c>
      <c r="G1433" s="59">
        <v>142.61000000000001</v>
      </c>
      <c r="H1433" s="61">
        <v>5.8</v>
      </c>
      <c r="I1433" s="4" t="str">
        <f>VLOOKUP(A1433,Effectif!B:J,6,0)</f>
        <v>Lise DE WITTE</v>
      </c>
      <c r="J1433" s="4" t="str">
        <f>VLOOKUP(A1433,Effectif!B:J,8,0)</f>
        <v>DECB</v>
      </c>
    </row>
    <row r="1434" spans="1:10" x14ac:dyDescent="0.25">
      <c r="A1434" s="4" t="s">
        <v>538</v>
      </c>
      <c r="B1434" s="4">
        <v>1034861336</v>
      </c>
      <c r="C1434" s="7">
        <v>45324.525000000001</v>
      </c>
      <c r="D1434" s="5" t="s">
        <v>6</v>
      </c>
      <c r="E1434" s="4" t="s">
        <v>1055</v>
      </c>
      <c r="F1434" s="4" t="s">
        <v>1063</v>
      </c>
      <c r="G1434" s="59">
        <v>203.09</v>
      </c>
      <c r="H1434" s="61">
        <v>6.9</v>
      </c>
      <c r="I1434" s="4" t="str">
        <f>VLOOKUP(A1434,Effectif!B:J,6,0)</f>
        <v>Lise DE WITTE</v>
      </c>
      <c r="J1434" s="4" t="str">
        <f>VLOOKUP(A1434,Effectif!B:J,8,0)</f>
        <v>DECB</v>
      </c>
    </row>
    <row r="1435" spans="1:10" x14ac:dyDescent="0.25">
      <c r="A1435" s="4" t="s">
        <v>531</v>
      </c>
      <c r="B1435" s="4">
        <v>1034855908</v>
      </c>
      <c r="C1435" s="7">
        <v>45324.440972222219</v>
      </c>
      <c r="D1435" s="5" t="s">
        <v>7</v>
      </c>
      <c r="E1435" s="4" t="s">
        <v>1055</v>
      </c>
      <c r="F1435" s="4" t="s">
        <v>1064</v>
      </c>
      <c r="G1435" s="59">
        <v>84.710000000000008</v>
      </c>
      <c r="H1435" s="61">
        <v>5.5</v>
      </c>
      <c r="I1435" s="4" t="str">
        <f>VLOOKUP(A1435,Effectif!B:J,6,0)</f>
        <v>Lise DE WITTE</v>
      </c>
      <c r="J1435" s="4" t="str">
        <f>VLOOKUP(A1435,Effectif!B:J,8,0)</f>
        <v>DECB</v>
      </c>
    </row>
    <row r="1436" spans="1:10" x14ac:dyDescent="0.25">
      <c r="A1436" s="4" t="s">
        <v>562</v>
      </c>
      <c r="B1436" s="4">
        <v>1034861631</v>
      </c>
      <c r="C1436" s="7">
        <v>45324.43472222222</v>
      </c>
      <c r="D1436" s="5" t="s">
        <v>7</v>
      </c>
      <c r="E1436" s="4" t="s">
        <v>1055</v>
      </c>
      <c r="F1436" s="4" t="s">
        <v>1065</v>
      </c>
      <c r="G1436" s="59">
        <v>74</v>
      </c>
      <c r="H1436" s="61">
        <v>5.8</v>
      </c>
      <c r="I1436" s="4" t="str">
        <f>VLOOKUP(A1436,Effectif!B:J,6,0)</f>
        <v>Lise DE WITTE</v>
      </c>
      <c r="J1436" s="4" t="str">
        <f>VLOOKUP(A1436,Effectif!B:J,8,0)</f>
        <v>DECB</v>
      </c>
    </row>
    <row r="1437" spans="1:10" x14ac:dyDescent="0.25">
      <c r="A1437" s="4" t="s">
        <v>529</v>
      </c>
      <c r="B1437" s="4">
        <v>1034848176</v>
      </c>
      <c r="C1437" s="7">
        <v>45324.423611111109</v>
      </c>
      <c r="D1437" s="5" t="s">
        <v>6</v>
      </c>
      <c r="E1437" s="4" t="s">
        <v>1055</v>
      </c>
      <c r="F1437" s="4" t="s">
        <v>1068</v>
      </c>
      <c r="G1437" s="59">
        <v>238</v>
      </c>
      <c r="H1437" s="61">
        <v>4.7</v>
      </c>
      <c r="I1437" s="4" t="str">
        <f>VLOOKUP(A1437,Effectif!B:J,6,0)</f>
        <v>Lise DE WITTE</v>
      </c>
      <c r="J1437" s="4" t="str">
        <f>VLOOKUP(A1437,Effectif!B:J,8,0)</f>
        <v>DECB</v>
      </c>
    </row>
    <row r="1438" spans="1:10" x14ac:dyDescent="0.25">
      <c r="A1438" s="4" t="s">
        <v>556</v>
      </c>
      <c r="B1438" s="4">
        <v>1034857626</v>
      </c>
      <c r="C1438" s="7">
        <v>45324.717361111114</v>
      </c>
      <c r="D1438" s="5" t="s">
        <v>6</v>
      </c>
      <c r="E1438" s="4" t="s">
        <v>1055</v>
      </c>
      <c r="F1438" s="4" t="s">
        <v>1070</v>
      </c>
      <c r="G1438" s="59">
        <v>266</v>
      </c>
      <c r="H1438" s="61">
        <v>3</v>
      </c>
      <c r="I1438" s="4" t="str">
        <f>VLOOKUP(A1438,Effectif!B:J,6,0)</f>
        <v>Lise DE WITTE</v>
      </c>
      <c r="J1438" s="4" t="str">
        <f>VLOOKUP(A1438,Effectif!B:J,8,0)</f>
        <v>DECB</v>
      </c>
    </row>
    <row r="1439" spans="1:10" x14ac:dyDescent="0.25">
      <c r="A1439" s="4" t="s">
        <v>557</v>
      </c>
      <c r="B1439" s="4">
        <v>1034861821</v>
      </c>
      <c r="C1439" s="7">
        <v>45324.631249999999</v>
      </c>
      <c r="D1439" s="5" t="s">
        <v>6</v>
      </c>
      <c r="E1439" s="4" t="s">
        <v>1055</v>
      </c>
      <c r="F1439" s="4" t="s">
        <v>1072</v>
      </c>
      <c r="G1439" s="59">
        <v>220</v>
      </c>
      <c r="H1439" s="61">
        <v>3.7</v>
      </c>
      <c r="I1439" s="4" t="str">
        <f>VLOOKUP(A1439,Effectif!B:J,6,0)</f>
        <v>Lise DE WITTE</v>
      </c>
      <c r="J1439" s="4" t="str">
        <f>VLOOKUP(A1439,Effectif!B:J,8,0)</f>
        <v>DECB</v>
      </c>
    </row>
    <row r="1440" spans="1:10" x14ac:dyDescent="0.25">
      <c r="A1440" s="4" t="s">
        <v>575</v>
      </c>
      <c r="B1440" s="4">
        <v>1034843196</v>
      </c>
      <c r="C1440" s="7">
        <v>45324.597222222219</v>
      </c>
      <c r="D1440" s="5" t="s">
        <v>6</v>
      </c>
      <c r="E1440" s="4" t="s">
        <v>1055</v>
      </c>
      <c r="F1440" s="4" t="s">
        <v>1073</v>
      </c>
      <c r="G1440" s="59">
        <v>252</v>
      </c>
      <c r="H1440" s="61">
        <v>6.8</v>
      </c>
      <c r="I1440" s="4" t="str">
        <f>VLOOKUP(A1440,Effectif!B:J,6,0)</f>
        <v>Hugo MARCHAL</v>
      </c>
      <c r="J1440" s="4" t="str">
        <f>VLOOKUP(A1440,Effectif!B:J,8,0)</f>
        <v>DECB</v>
      </c>
    </row>
    <row r="1441" spans="1:10" x14ac:dyDescent="0.25">
      <c r="A1441" s="4" t="s">
        <v>582</v>
      </c>
      <c r="B1441" s="4">
        <v>1034849774</v>
      </c>
      <c r="C1441" s="7">
        <v>45324.48333333333</v>
      </c>
      <c r="D1441" s="5" t="s">
        <v>6</v>
      </c>
      <c r="E1441" s="4" t="s">
        <v>1055</v>
      </c>
      <c r="F1441" s="4" t="s">
        <v>1074</v>
      </c>
      <c r="G1441" s="59">
        <v>121</v>
      </c>
      <c r="H1441" s="61">
        <v>6.5</v>
      </c>
      <c r="I1441" s="4" t="str">
        <f>VLOOKUP(A1441,Effectif!B:J,6,0)</f>
        <v>Hugo MARCHAL</v>
      </c>
      <c r="J1441" s="4" t="str">
        <f>VLOOKUP(A1441,Effectif!B:J,8,0)</f>
        <v>DECB</v>
      </c>
    </row>
    <row r="1442" spans="1:10" x14ac:dyDescent="0.25">
      <c r="A1442" s="4" t="s">
        <v>575</v>
      </c>
      <c r="B1442" s="4">
        <v>1034847142</v>
      </c>
      <c r="C1442" s="7">
        <v>45324.643750000003</v>
      </c>
      <c r="D1442" s="5" t="s">
        <v>6</v>
      </c>
      <c r="E1442" s="4" t="s">
        <v>1055</v>
      </c>
      <c r="F1442" s="4" t="s">
        <v>1075</v>
      </c>
      <c r="G1442" s="59">
        <v>153.24</v>
      </c>
      <c r="H1442" s="61">
        <v>1.2</v>
      </c>
      <c r="I1442" s="4" t="str">
        <f>VLOOKUP(A1442,Effectif!B:J,6,0)</f>
        <v>Hugo MARCHAL</v>
      </c>
      <c r="J1442" s="4" t="str">
        <f>VLOOKUP(A1442,Effectif!B:J,8,0)</f>
        <v>DECB</v>
      </c>
    </row>
    <row r="1443" spans="1:10" x14ac:dyDescent="0.25">
      <c r="A1443" s="4" t="s">
        <v>552</v>
      </c>
      <c r="B1443" s="4">
        <v>1034858840</v>
      </c>
      <c r="C1443" s="7">
        <v>45324.7</v>
      </c>
      <c r="D1443" s="5" t="s">
        <v>6</v>
      </c>
      <c r="E1443" s="4" t="s">
        <v>1055</v>
      </c>
      <c r="F1443" s="4" t="s">
        <v>1076</v>
      </c>
      <c r="G1443" s="59">
        <v>263</v>
      </c>
      <c r="H1443" s="61">
        <v>7</v>
      </c>
      <c r="I1443" s="4" t="str">
        <f>VLOOKUP(A1443,Effectif!B:J,6,0)</f>
        <v>Lise DE WITTE</v>
      </c>
      <c r="J1443" s="4" t="str">
        <f>VLOOKUP(A1443,Effectif!B:J,8,0)</f>
        <v>DECB</v>
      </c>
    </row>
    <row r="1444" spans="1:10" x14ac:dyDescent="0.25">
      <c r="A1444" s="4" t="s">
        <v>588</v>
      </c>
      <c r="B1444" s="4">
        <v>1034862640</v>
      </c>
      <c r="C1444" s="7">
        <v>45324.725694444445</v>
      </c>
      <c r="D1444" s="5" t="s">
        <v>6</v>
      </c>
      <c r="E1444" s="4" t="s">
        <v>1055</v>
      </c>
      <c r="F1444" s="4" t="s">
        <v>1077</v>
      </c>
      <c r="G1444" s="59">
        <v>317.70999999999998</v>
      </c>
      <c r="H1444" s="61">
        <v>4.8</v>
      </c>
      <c r="I1444" s="4" t="str">
        <f>VLOOKUP(A1444,Effectif!B:J,6,0)</f>
        <v>Hugo MARCHAL</v>
      </c>
      <c r="J1444" s="4" t="str">
        <f>VLOOKUP(A1444,Effectif!B:J,8,0)</f>
        <v>DECB</v>
      </c>
    </row>
    <row r="1445" spans="1:10" x14ac:dyDescent="0.25">
      <c r="A1445" s="4" t="s">
        <v>572</v>
      </c>
      <c r="B1445" s="4">
        <v>1034849102</v>
      </c>
      <c r="C1445" s="7">
        <v>45324.627083333333</v>
      </c>
      <c r="D1445" s="5" t="s">
        <v>6</v>
      </c>
      <c r="E1445" s="4" t="s">
        <v>1055</v>
      </c>
      <c r="F1445" s="4" t="s">
        <v>1078</v>
      </c>
      <c r="G1445" s="59">
        <v>54.79</v>
      </c>
      <c r="H1445" s="61">
        <v>3</v>
      </c>
      <c r="I1445" s="4" t="str">
        <f>VLOOKUP(A1445,Effectif!B:J,6,0)</f>
        <v>Lise DE WITTE</v>
      </c>
      <c r="J1445" s="4" t="str">
        <f>VLOOKUP(A1445,Effectif!B:J,8,0)</f>
        <v>DECB</v>
      </c>
    </row>
    <row r="1446" spans="1:10" x14ac:dyDescent="0.25">
      <c r="A1446" s="4" t="s">
        <v>577</v>
      </c>
      <c r="B1446" s="4">
        <v>1034850705</v>
      </c>
      <c r="C1446" s="7">
        <v>45324.493055555555</v>
      </c>
      <c r="D1446" s="5" t="s">
        <v>6</v>
      </c>
      <c r="E1446" s="4" t="s">
        <v>1055</v>
      </c>
      <c r="F1446" s="4" t="s">
        <v>1079</v>
      </c>
      <c r="G1446" s="59">
        <v>162</v>
      </c>
      <c r="H1446" s="61">
        <v>2</v>
      </c>
      <c r="I1446" s="4" t="str">
        <f>VLOOKUP(A1446,Effectif!B:J,6,0)</f>
        <v>Hugo MARCHAL</v>
      </c>
      <c r="J1446" s="4" t="str">
        <f>VLOOKUP(A1446,Effectif!B:J,8,0)</f>
        <v>DECB</v>
      </c>
    </row>
    <row r="1447" spans="1:10" x14ac:dyDescent="0.25">
      <c r="A1447" s="4" t="s">
        <v>573</v>
      </c>
      <c r="B1447" s="4">
        <v>1034857728</v>
      </c>
      <c r="C1447" s="7">
        <v>45324.714583333334</v>
      </c>
      <c r="D1447" s="5" t="s">
        <v>6</v>
      </c>
      <c r="E1447" s="4" t="s">
        <v>1055</v>
      </c>
      <c r="F1447" s="4" t="s">
        <v>1080</v>
      </c>
      <c r="G1447" s="59">
        <v>80</v>
      </c>
      <c r="H1447" s="61">
        <v>5.5</v>
      </c>
      <c r="I1447" s="4" t="str">
        <f>VLOOKUP(A1447,Effectif!B:J,6,0)</f>
        <v>Hugo MARCHAL</v>
      </c>
      <c r="J1447" s="4" t="str">
        <f>VLOOKUP(A1447,Effectif!B:J,8,0)</f>
        <v>DECB</v>
      </c>
    </row>
    <row r="1448" spans="1:10" x14ac:dyDescent="0.25">
      <c r="A1448" s="4" t="s">
        <v>544</v>
      </c>
      <c r="B1448" s="4">
        <v>1034851963</v>
      </c>
      <c r="C1448" s="7">
        <v>45324.6</v>
      </c>
      <c r="D1448" s="5" t="s">
        <v>6</v>
      </c>
      <c r="E1448" s="4" t="s">
        <v>1055</v>
      </c>
      <c r="F1448" s="4" t="s">
        <v>1054</v>
      </c>
      <c r="G1448" s="59">
        <v>194</v>
      </c>
      <c r="H1448" s="61">
        <v>2</v>
      </c>
      <c r="I1448" s="4" t="str">
        <f>VLOOKUP(A1448,Effectif!B:J,6,0)</f>
        <v>Lise DE WITTE</v>
      </c>
      <c r="J1448" s="4" t="str">
        <f>VLOOKUP(A1448,Effectif!B:J,8,0)</f>
        <v>DECB</v>
      </c>
    </row>
    <row r="1449" spans="1:10" x14ac:dyDescent="0.25">
      <c r="A1449" s="4" t="s">
        <v>589</v>
      </c>
      <c r="B1449" s="4">
        <v>1034845310</v>
      </c>
      <c r="C1449" s="7">
        <v>45324.626388888886</v>
      </c>
      <c r="D1449" s="5" t="s">
        <v>6</v>
      </c>
      <c r="E1449" s="4" t="s">
        <v>1055</v>
      </c>
      <c r="F1449" s="4" t="s">
        <v>1057</v>
      </c>
      <c r="G1449" s="59">
        <v>139.68</v>
      </c>
      <c r="H1449" s="61">
        <v>2.2999999999999998</v>
      </c>
      <c r="I1449" s="4" t="str">
        <f>VLOOKUP(A1449,Effectif!B:J,6,0)</f>
        <v>Hugo MARCHAL</v>
      </c>
      <c r="J1449" s="4" t="str">
        <f>VLOOKUP(A1449,Effectif!B:J,8,0)</f>
        <v>DECB</v>
      </c>
    </row>
    <row r="1450" spans="1:10" x14ac:dyDescent="0.25">
      <c r="A1450" s="4" t="s">
        <v>582</v>
      </c>
      <c r="B1450" s="4">
        <v>1034859530</v>
      </c>
      <c r="C1450" s="7">
        <v>45324.718055555553</v>
      </c>
      <c r="D1450" s="5" t="s">
        <v>6</v>
      </c>
      <c r="E1450" s="4" t="s">
        <v>1055</v>
      </c>
      <c r="F1450" s="4" t="s">
        <v>1059</v>
      </c>
      <c r="G1450" s="59">
        <v>115.78</v>
      </c>
      <c r="H1450" s="61">
        <v>2.4</v>
      </c>
      <c r="I1450" s="4" t="str">
        <f>VLOOKUP(A1450,Effectif!B:J,6,0)</f>
        <v>Hugo MARCHAL</v>
      </c>
      <c r="J1450" s="4" t="str">
        <f>VLOOKUP(A1450,Effectif!B:J,8,0)</f>
        <v>DECB</v>
      </c>
    </row>
    <row r="1451" spans="1:10" x14ac:dyDescent="0.25">
      <c r="A1451" s="4" t="s">
        <v>557</v>
      </c>
      <c r="B1451" s="4">
        <v>1034859989</v>
      </c>
      <c r="C1451" s="7">
        <v>45324.68472222222</v>
      </c>
      <c r="D1451" s="5" t="s">
        <v>6</v>
      </c>
      <c r="E1451" s="4" t="s">
        <v>1055</v>
      </c>
      <c r="F1451" s="4" t="s">
        <v>1061</v>
      </c>
      <c r="G1451" s="59">
        <v>160</v>
      </c>
      <c r="H1451" s="61">
        <v>2.5</v>
      </c>
      <c r="I1451" s="4" t="str">
        <f>VLOOKUP(A1451,Effectif!B:J,6,0)</f>
        <v>Lise DE WITTE</v>
      </c>
      <c r="J1451" s="4" t="str">
        <f>VLOOKUP(A1451,Effectif!B:J,8,0)</f>
        <v>DECB</v>
      </c>
    </row>
    <row r="1452" spans="1:10" x14ac:dyDescent="0.25">
      <c r="A1452" s="4" t="s">
        <v>557</v>
      </c>
      <c r="B1452" s="4">
        <v>1034849390</v>
      </c>
      <c r="C1452" s="7">
        <v>45324.672222222223</v>
      </c>
      <c r="D1452" s="5" t="s">
        <v>6</v>
      </c>
      <c r="E1452" s="4" t="s">
        <v>1055</v>
      </c>
      <c r="F1452" s="4" t="s">
        <v>1062</v>
      </c>
      <c r="G1452" s="59">
        <v>168</v>
      </c>
      <c r="H1452" s="61">
        <v>2.6</v>
      </c>
      <c r="I1452" s="4" t="str">
        <f>VLOOKUP(A1452,Effectif!B:J,6,0)</f>
        <v>Lise DE WITTE</v>
      </c>
      <c r="J1452" s="4" t="str">
        <f>VLOOKUP(A1452,Effectif!B:J,8,0)</f>
        <v>DECB</v>
      </c>
    </row>
    <row r="1453" spans="1:10" x14ac:dyDescent="0.25">
      <c r="A1453" s="4" t="s">
        <v>562</v>
      </c>
      <c r="B1453" s="4">
        <v>1034842585</v>
      </c>
      <c r="C1453" s="7">
        <v>45324.431944444441</v>
      </c>
      <c r="D1453" s="5" t="s">
        <v>7</v>
      </c>
      <c r="E1453" s="4" t="s">
        <v>1055</v>
      </c>
      <c r="F1453" s="4" t="s">
        <v>1063</v>
      </c>
      <c r="G1453" s="59">
        <v>151</v>
      </c>
      <c r="H1453" s="61">
        <v>2.5</v>
      </c>
      <c r="I1453" s="4" t="str">
        <f>VLOOKUP(A1453,Effectif!B:J,6,0)</f>
        <v>Lise DE WITTE</v>
      </c>
      <c r="J1453" s="4" t="str">
        <f>VLOOKUP(A1453,Effectif!B:J,8,0)</f>
        <v>DECB</v>
      </c>
    </row>
    <row r="1454" spans="1:10" x14ac:dyDescent="0.25">
      <c r="A1454" s="4" t="s">
        <v>531</v>
      </c>
      <c r="B1454" s="4">
        <v>1034846769</v>
      </c>
      <c r="C1454" s="7">
        <v>45324.70208333333</v>
      </c>
      <c r="D1454" s="5" t="s">
        <v>6</v>
      </c>
      <c r="E1454" s="4" t="s">
        <v>1055</v>
      </c>
      <c r="F1454" s="4" t="s">
        <v>1064</v>
      </c>
      <c r="G1454" s="59">
        <v>124</v>
      </c>
      <c r="H1454" s="61">
        <v>3</v>
      </c>
      <c r="I1454" s="4" t="str">
        <f>VLOOKUP(A1454,Effectif!B:J,6,0)</f>
        <v>Lise DE WITTE</v>
      </c>
      <c r="J1454" s="4" t="str">
        <f>VLOOKUP(A1454,Effectif!B:J,8,0)</f>
        <v>DECB</v>
      </c>
    </row>
    <row r="1455" spans="1:10" x14ac:dyDescent="0.25">
      <c r="A1455" s="4" t="s">
        <v>575</v>
      </c>
      <c r="B1455" s="4">
        <v>1034862791</v>
      </c>
      <c r="C1455" s="7">
        <v>45324.665972222225</v>
      </c>
      <c r="D1455" s="5" t="s">
        <v>6</v>
      </c>
      <c r="E1455" s="4" t="s">
        <v>1055</v>
      </c>
      <c r="F1455" s="4" t="s">
        <v>1065</v>
      </c>
      <c r="G1455" s="59">
        <v>164</v>
      </c>
      <c r="H1455" s="61">
        <v>6.4</v>
      </c>
      <c r="I1455" s="4" t="str">
        <f>VLOOKUP(A1455,Effectif!B:J,6,0)</f>
        <v>Hugo MARCHAL</v>
      </c>
      <c r="J1455" s="4" t="str">
        <f>VLOOKUP(A1455,Effectif!B:J,8,0)</f>
        <v>DECB</v>
      </c>
    </row>
    <row r="1456" spans="1:10" x14ac:dyDescent="0.25">
      <c r="A1456" s="4" t="s">
        <v>538</v>
      </c>
      <c r="B1456" s="4">
        <v>1034846254</v>
      </c>
      <c r="C1456" s="7">
        <v>45324.456944444442</v>
      </c>
      <c r="D1456" s="5" t="s">
        <v>6</v>
      </c>
      <c r="E1456" s="4" t="s">
        <v>1055</v>
      </c>
      <c r="F1456" s="4" t="s">
        <v>1066</v>
      </c>
      <c r="G1456" s="59">
        <v>182.79000000000002</v>
      </c>
      <c r="H1456" s="61">
        <v>6.7</v>
      </c>
      <c r="I1456" s="4" t="str">
        <f>VLOOKUP(A1456,Effectif!B:J,6,0)</f>
        <v>Lise DE WITTE</v>
      </c>
      <c r="J1456" s="4" t="str">
        <f>VLOOKUP(A1456,Effectif!B:J,8,0)</f>
        <v>DECB</v>
      </c>
    </row>
    <row r="1457" spans="1:10" x14ac:dyDescent="0.25">
      <c r="A1457" s="4" t="s">
        <v>556</v>
      </c>
      <c r="B1457" s="4">
        <v>1034848711</v>
      </c>
      <c r="C1457" s="7">
        <v>45324.458333333336</v>
      </c>
      <c r="D1457" s="5" t="s">
        <v>7</v>
      </c>
      <c r="E1457" s="4" t="s">
        <v>1055</v>
      </c>
      <c r="F1457" s="4" t="s">
        <v>1068</v>
      </c>
      <c r="G1457" s="59">
        <v>55</v>
      </c>
      <c r="H1457" s="61">
        <v>5.2</v>
      </c>
      <c r="I1457" s="4" t="str">
        <f>VLOOKUP(A1457,Effectif!B:J,6,0)</f>
        <v>Lise DE WITTE</v>
      </c>
      <c r="J1457" s="4" t="str">
        <f>VLOOKUP(A1457,Effectif!B:J,8,0)</f>
        <v>DECB</v>
      </c>
    </row>
    <row r="1458" spans="1:10" x14ac:dyDescent="0.25">
      <c r="A1458" s="4" t="s">
        <v>555</v>
      </c>
      <c r="B1458" s="4">
        <v>1034859053</v>
      </c>
      <c r="C1458" s="7">
        <v>45324.568055555559</v>
      </c>
      <c r="D1458" s="5" t="s">
        <v>7</v>
      </c>
      <c r="E1458" s="4" t="s">
        <v>1055</v>
      </c>
      <c r="F1458" s="4" t="s">
        <v>1070</v>
      </c>
      <c r="G1458" s="59">
        <v>128</v>
      </c>
      <c r="H1458" s="61">
        <v>2.2999999999999998</v>
      </c>
      <c r="I1458" s="4" t="str">
        <f>VLOOKUP(A1458,Effectif!B:J,6,0)</f>
        <v>Lise DE WITTE</v>
      </c>
      <c r="J1458" s="4" t="str">
        <f>VLOOKUP(A1458,Effectif!B:J,8,0)</f>
        <v>DECB</v>
      </c>
    </row>
    <row r="1459" spans="1:10" x14ac:dyDescent="0.25">
      <c r="A1459" s="4" t="s">
        <v>562</v>
      </c>
      <c r="B1459" s="4">
        <v>1034860967</v>
      </c>
      <c r="C1459" s="7">
        <v>45324.756249999999</v>
      </c>
      <c r="D1459" s="5" t="s">
        <v>6</v>
      </c>
      <c r="E1459" s="4" t="s">
        <v>1055</v>
      </c>
      <c r="F1459" s="4" t="s">
        <v>1072</v>
      </c>
      <c r="G1459" s="59">
        <v>146</v>
      </c>
      <c r="H1459" s="61">
        <v>4.4000000000000004</v>
      </c>
      <c r="I1459" s="4" t="str">
        <f>VLOOKUP(A1459,Effectif!B:J,6,0)</f>
        <v>Lise DE WITTE</v>
      </c>
      <c r="J1459" s="4" t="str">
        <f>VLOOKUP(A1459,Effectif!B:J,8,0)</f>
        <v>DECB</v>
      </c>
    </row>
    <row r="1460" spans="1:10" x14ac:dyDescent="0.25">
      <c r="A1460" s="4" t="s">
        <v>554</v>
      </c>
      <c r="B1460" s="4">
        <v>1034846530</v>
      </c>
      <c r="C1460" s="7">
        <v>45324.775000000001</v>
      </c>
      <c r="D1460" s="5" t="s">
        <v>6</v>
      </c>
      <c r="E1460" s="4" t="s">
        <v>1055</v>
      </c>
      <c r="F1460" s="4" t="s">
        <v>1073</v>
      </c>
      <c r="G1460" s="59">
        <v>154.84</v>
      </c>
      <c r="H1460" s="61">
        <v>2</v>
      </c>
      <c r="I1460" s="4" t="str">
        <f>VLOOKUP(A1460,Effectif!B:J,6,0)</f>
        <v>Lise DE WITTE</v>
      </c>
      <c r="J1460" s="4" t="str">
        <f>VLOOKUP(A1460,Effectif!B:J,8,0)</f>
        <v>DECB</v>
      </c>
    </row>
    <row r="1461" spans="1:10" x14ac:dyDescent="0.25">
      <c r="A1461" s="4" t="s">
        <v>554</v>
      </c>
      <c r="B1461" s="4">
        <v>1034859606</v>
      </c>
      <c r="C1461" s="7">
        <v>45324.675000000003</v>
      </c>
      <c r="D1461" s="5" t="s">
        <v>6</v>
      </c>
      <c r="E1461" s="4" t="s">
        <v>1055</v>
      </c>
      <c r="F1461" s="4" t="s">
        <v>1074</v>
      </c>
      <c r="G1461" s="59">
        <v>156</v>
      </c>
      <c r="H1461" s="61">
        <v>4.9000000000000004</v>
      </c>
      <c r="I1461" s="4" t="str">
        <f>VLOOKUP(A1461,Effectif!B:J,6,0)</f>
        <v>Lise DE WITTE</v>
      </c>
      <c r="J1461" s="4" t="str">
        <f>VLOOKUP(A1461,Effectif!B:J,8,0)</f>
        <v>DECB</v>
      </c>
    </row>
    <row r="1462" spans="1:10" x14ac:dyDescent="0.25">
      <c r="A1462" s="4" t="s">
        <v>557</v>
      </c>
      <c r="B1462" s="4">
        <v>1034843044</v>
      </c>
      <c r="C1462" s="7">
        <v>45324.508333333331</v>
      </c>
      <c r="D1462" s="5" t="s">
        <v>6</v>
      </c>
      <c r="E1462" s="4" t="s">
        <v>1055</v>
      </c>
      <c r="F1462" s="4" t="s">
        <v>1075</v>
      </c>
      <c r="G1462" s="59">
        <v>447</v>
      </c>
      <c r="H1462" s="61">
        <v>7</v>
      </c>
      <c r="I1462" s="4" t="str">
        <f>VLOOKUP(A1462,Effectif!B:J,6,0)</f>
        <v>Lise DE WITTE</v>
      </c>
      <c r="J1462" s="4" t="str">
        <f>VLOOKUP(A1462,Effectif!B:J,8,0)</f>
        <v>DECB</v>
      </c>
    </row>
    <row r="1463" spans="1:10" x14ac:dyDescent="0.25">
      <c r="A1463" s="4" t="s">
        <v>442</v>
      </c>
      <c r="B1463" s="4">
        <v>1034857231</v>
      </c>
      <c r="C1463" s="7">
        <v>44928.724999999999</v>
      </c>
      <c r="D1463" s="5" t="s">
        <v>6</v>
      </c>
      <c r="E1463" s="4" t="s">
        <v>1055</v>
      </c>
      <c r="F1463" s="4" t="s">
        <v>1076</v>
      </c>
      <c r="G1463" s="59">
        <v>77.67</v>
      </c>
      <c r="H1463" s="61">
        <v>2.9</v>
      </c>
      <c r="I1463" s="4" t="str">
        <f>VLOOKUP(A1463,Effectif!B:J,6,0)</f>
        <v>Chloé BERTRAND</v>
      </c>
      <c r="J1463" s="4" t="str">
        <f>VLOOKUP(A1463,Effectif!B:J,8,0)</f>
        <v>Error PDL</v>
      </c>
    </row>
    <row r="1464" spans="1:10" x14ac:dyDescent="0.25">
      <c r="A1464" s="4" t="s">
        <v>443</v>
      </c>
      <c r="B1464" s="4">
        <v>1034860624</v>
      </c>
      <c r="C1464" s="7">
        <v>44928.428472222222</v>
      </c>
      <c r="D1464" s="5" t="s">
        <v>6</v>
      </c>
      <c r="E1464" s="4" t="s">
        <v>1055</v>
      </c>
      <c r="F1464" s="4" t="s">
        <v>1077</v>
      </c>
      <c r="G1464" s="59">
        <v>201.72</v>
      </c>
      <c r="H1464" s="61">
        <v>5.8</v>
      </c>
      <c r="I1464" s="4" t="str">
        <f>VLOOKUP(A1464,Effectif!B:J,6,0)</f>
        <v>Chloé BERTRAND</v>
      </c>
      <c r="J1464" s="4" t="str">
        <f>VLOOKUP(A1464,Effectif!B:J,8,0)</f>
        <v>Error PDL</v>
      </c>
    </row>
    <row r="1465" spans="1:10" x14ac:dyDescent="0.25">
      <c r="A1465" s="4" t="s">
        <v>444</v>
      </c>
      <c r="B1465" s="4">
        <v>1034859369</v>
      </c>
      <c r="C1465" s="7">
        <v>44928.692361111112</v>
      </c>
      <c r="D1465" s="5" t="s">
        <v>6</v>
      </c>
      <c r="E1465" s="4" t="s">
        <v>1055</v>
      </c>
      <c r="F1465" s="4" t="s">
        <v>1078</v>
      </c>
      <c r="G1465" s="59">
        <v>462.26</v>
      </c>
      <c r="H1465" s="61">
        <v>6.9</v>
      </c>
      <c r="I1465" s="4" t="str">
        <f>VLOOKUP(A1465,Effectif!B:J,6,0)</f>
        <v>Chloé BERTRAND</v>
      </c>
      <c r="J1465" s="4" t="str">
        <f>VLOOKUP(A1465,Effectif!B:J,8,0)</f>
        <v>Error PDL</v>
      </c>
    </row>
    <row r="1466" spans="1:10" x14ac:dyDescent="0.25">
      <c r="A1466" s="4" t="s">
        <v>445</v>
      </c>
      <c r="B1466" s="4">
        <v>1034845787</v>
      </c>
      <c r="C1466" s="7">
        <v>44928.640277777777</v>
      </c>
      <c r="D1466" s="5" t="s">
        <v>6</v>
      </c>
      <c r="E1466" s="4" t="s">
        <v>1055</v>
      </c>
      <c r="F1466" s="4" t="s">
        <v>1079</v>
      </c>
      <c r="G1466" s="59">
        <v>117</v>
      </c>
      <c r="H1466" s="61">
        <v>5.5</v>
      </c>
      <c r="I1466" s="4" t="str">
        <f>VLOOKUP(A1466,Effectif!B:J,6,0)</f>
        <v>Chloé BERTRAND</v>
      </c>
      <c r="J1466" s="4" t="str">
        <f>VLOOKUP(A1466,Effectif!B:J,8,0)</f>
        <v>Error PDL</v>
      </c>
    </row>
    <row r="1467" spans="1:10" x14ac:dyDescent="0.25">
      <c r="A1467" s="4" t="s">
        <v>446</v>
      </c>
      <c r="B1467" s="4">
        <v>1034866102</v>
      </c>
      <c r="C1467" s="7">
        <v>44928.480555555558</v>
      </c>
      <c r="D1467" s="5" t="s">
        <v>6</v>
      </c>
      <c r="E1467" s="4" t="s">
        <v>1055</v>
      </c>
      <c r="F1467" s="4" t="s">
        <v>1080</v>
      </c>
      <c r="G1467" s="59">
        <v>106</v>
      </c>
      <c r="H1467" s="61">
        <v>5.8</v>
      </c>
      <c r="I1467" s="4" t="str">
        <f>VLOOKUP(A1467,Effectif!B:J,6,0)</f>
        <v>Chloé BERTRAND</v>
      </c>
      <c r="J1467" s="4" t="str">
        <f>VLOOKUP(A1467,Effectif!B:J,8,0)</f>
        <v>Error PDL</v>
      </c>
    </row>
    <row r="1468" spans="1:10" x14ac:dyDescent="0.25">
      <c r="A1468" s="4" t="s">
        <v>447</v>
      </c>
      <c r="B1468" s="4">
        <v>1034858167</v>
      </c>
      <c r="C1468" s="7">
        <v>44928.43472222222</v>
      </c>
      <c r="D1468" s="5" t="s">
        <v>6</v>
      </c>
      <c r="E1468" s="4" t="s">
        <v>1055</v>
      </c>
      <c r="F1468" s="4" t="s">
        <v>1054</v>
      </c>
      <c r="G1468" s="59">
        <v>84</v>
      </c>
      <c r="H1468" s="61">
        <v>3</v>
      </c>
      <c r="I1468" s="4" t="str">
        <f>VLOOKUP(A1468,Effectif!B:J,6,0)</f>
        <v>Chloé BERTRAND</v>
      </c>
      <c r="J1468" s="4" t="str">
        <f>VLOOKUP(A1468,Effectif!B:J,8,0)</f>
        <v>Error PDL</v>
      </c>
    </row>
    <row r="1469" spans="1:10" x14ac:dyDescent="0.25">
      <c r="A1469" s="4" t="s">
        <v>448</v>
      </c>
      <c r="B1469" s="4">
        <v>1034844713</v>
      </c>
      <c r="C1469" s="7">
        <v>44928.486111111109</v>
      </c>
      <c r="D1469" s="5" t="s">
        <v>6</v>
      </c>
      <c r="E1469" s="4" t="s">
        <v>1055</v>
      </c>
      <c r="F1469" s="4" t="s">
        <v>1057</v>
      </c>
      <c r="G1469" s="59">
        <v>191</v>
      </c>
      <c r="H1469" s="61">
        <v>4.7</v>
      </c>
      <c r="I1469" s="4" t="str">
        <f>VLOOKUP(A1469,Effectif!B:J,6,0)</f>
        <v>Chloé BERTRAND</v>
      </c>
      <c r="J1469" s="4" t="str">
        <f>VLOOKUP(A1469,Effectif!B:J,8,0)</f>
        <v>Error PDL</v>
      </c>
    </row>
    <row r="1470" spans="1:10" x14ac:dyDescent="0.25">
      <c r="A1470" s="4" t="s">
        <v>449</v>
      </c>
      <c r="B1470" s="4">
        <v>1034856303</v>
      </c>
      <c r="C1470" s="7">
        <v>44928.783333333333</v>
      </c>
      <c r="D1470" s="5" t="s">
        <v>6</v>
      </c>
      <c r="E1470" s="4" t="s">
        <v>1055</v>
      </c>
      <c r="F1470" s="4" t="s">
        <v>1059</v>
      </c>
      <c r="G1470" s="59">
        <v>190</v>
      </c>
      <c r="H1470" s="61">
        <v>3</v>
      </c>
      <c r="I1470" s="4" t="str">
        <f>VLOOKUP(A1470,Effectif!B:J,6,0)</f>
        <v>Chloé BERTRAND</v>
      </c>
      <c r="J1470" s="4" t="str">
        <f>VLOOKUP(A1470,Effectif!B:J,8,0)</f>
        <v>BOC</v>
      </c>
    </row>
    <row r="1471" spans="1:10" x14ac:dyDescent="0.25">
      <c r="A1471" s="4" t="s">
        <v>450</v>
      </c>
      <c r="B1471" s="4">
        <v>1034846086</v>
      </c>
      <c r="C1471" s="7">
        <v>44928.673611111109</v>
      </c>
      <c r="D1471" s="5" t="s">
        <v>6</v>
      </c>
      <c r="E1471" s="4" t="s">
        <v>1055</v>
      </c>
      <c r="F1471" s="4" t="s">
        <v>1061</v>
      </c>
      <c r="G1471" s="59">
        <v>44</v>
      </c>
      <c r="H1471" s="61">
        <v>3.7</v>
      </c>
      <c r="I1471" s="4" t="str">
        <f>VLOOKUP(A1471,Effectif!B:J,6,0)</f>
        <v>Chloé BERTRAND</v>
      </c>
      <c r="J1471" s="4" t="str">
        <f>VLOOKUP(A1471,Effectif!B:J,8,0)</f>
        <v>REC</v>
      </c>
    </row>
    <row r="1472" spans="1:10" x14ac:dyDescent="0.25">
      <c r="A1472" s="4" t="s">
        <v>451</v>
      </c>
      <c r="B1472" s="4">
        <v>1034853871</v>
      </c>
      <c r="C1472" s="7">
        <v>44928.623611111114</v>
      </c>
      <c r="D1472" s="5" t="s">
        <v>6</v>
      </c>
      <c r="E1472" s="4" t="s">
        <v>1055</v>
      </c>
      <c r="F1472" s="4" t="s">
        <v>1062</v>
      </c>
      <c r="G1472" s="59">
        <v>205</v>
      </c>
      <c r="H1472" s="61">
        <v>6.8</v>
      </c>
      <c r="I1472" s="4" t="str">
        <f>VLOOKUP(A1472,Effectif!B:J,6,0)</f>
        <v>Chloé BERTRAND</v>
      </c>
      <c r="J1472" s="4" t="str">
        <f>VLOOKUP(A1472,Effectif!B:J,8,0)</f>
        <v>REC</v>
      </c>
    </row>
    <row r="1473" spans="1:10" x14ac:dyDescent="0.25">
      <c r="A1473" s="4" t="s">
        <v>452</v>
      </c>
      <c r="B1473" s="4">
        <v>1034850191</v>
      </c>
      <c r="C1473" s="7">
        <v>44928.606944444444</v>
      </c>
      <c r="D1473" s="5" t="s">
        <v>6</v>
      </c>
      <c r="E1473" s="4" t="s">
        <v>1055</v>
      </c>
      <c r="F1473" s="4" t="s">
        <v>1063</v>
      </c>
      <c r="G1473" s="59">
        <v>689.29</v>
      </c>
      <c r="H1473" s="61">
        <v>6.5</v>
      </c>
      <c r="I1473" s="4" t="str">
        <f>VLOOKUP(A1473,Effectif!B:J,6,0)</f>
        <v>Chloé BERTRAND</v>
      </c>
      <c r="J1473" s="4" t="str">
        <f>VLOOKUP(A1473,Effectif!B:J,8,0)</f>
        <v>FOC</v>
      </c>
    </row>
    <row r="1474" spans="1:10" x14ac:dyDescent="0.25">
      <c r="A1474" s="4" t="s">
        <v>453</v>
      </c>
      <c r="B1474" s="4">
        <v>1034862387</v>
      </c>
      <c r="C1474" s="7">
        <v>44928.577777777777</v>
      </c>
      <c r="D1474" s="5" t="s">
        <v>6</v>
      </c>
      <c r="E1474" s="4" t="s">
        <v>1055</v>
      </c>
      <c r="F1474" s="4" t="s">
        <v>1064</v>
      </c>
      <c r="G1474" s="59">
        <v>174.14</v>
      </c>
      <c r="H1474" s="61">
        <v>1.2</v>
      </c>
      <c r="I1474" s="4" t="str">
        <f>VLOOKUP(A1474,Effectif!B:J,6,0)</f>
        <v>Chloé BERTRAND</v>
      </c>
      <c r="J1474" s="4" t="str">
        <f>VLOOKUP(A1474,Effectif!B:J,8,0)</f>
        <v>FOC</v>
      </c>
    </row>
    <row r="1475" spans="1:10" x14ac:dyDescent="0.25">
      <c r="A1475" s="4" t="s">
        <v>454</v>
      </c>
      <c r="B1475" s="4">
        <v>1034851413</v>
      </c>
      <c r="C1475" s="7">
        <v>44928.769444444442</v>
      </c>
      <c r="D1475" s="5" t="s">
        <v>6</v>
      </c>
      <c r="E1475" s="4" t="s">
        <v>1055</v>
      </c>
      <c r="F1475" s="4" t="s">
        <v>1065</v>
      </c>
      <c r="G1475" s="59">
        <v>114</v>
      </c>
      <c r="H1475" s="61">
        <v>7</v>
      </c>
      <c r="I1475" s="4" t="str">
        <f>VLOOKUP(A1475,Effectif!B:J,6,0)</f>
        <v>Chloé BERTRAND</v>
      </c>
      <c r="J1475" s="4" t="str">
        <f>VLOOKUP(A1475,Effectif!B:J,8,0)</f>
        <v>FOC</v>
      </c>
    </row>
    <row r="1476" spans="1:10" x14ac:dyDescent="0.25">
      <c r="A1476" s="4" t="s">
        <v>455</v>
      </c>
      <c r="B1476" s="4">
        <v>1034851155</v>
      </c>
      <c r="C1476" s="7">
        <v>44928.722916666666</v>
      </c>
      <c r="D1476" s="5" t="s">
        <v>6</v>
      </c>
      <c r="E1476" s="4" t="s">
        <v>1055</v>
      </c>
      <c r="F1476" s="4" t="s">
        <v>1066</v>
      </c>
      <c r="G1476" s="59">
        <v>114.88</v>
      </c>
      <c r="H1476" s="61">
        <v>4.8</v>
      </c>
      <c r="I1476" s="4" t="str">
        <f>VLOOKUP(A1476,Effectif!B:J,6,0)</f>
        <v>Chloé BERTRAND</v>
      </c>
      <c r="J1476" s="4" t="str">
        <f>VLOOKUP(A1476,Effectif!B:J,8,0)</f>
        <v>FOC</v>
      </c>
    </row>
    <row r="1477" spans="1:10" x14ac:dyDescent="0.25">
      <c r="A1477" s="4" t="s">
        <v>456</v>
      </c>
      <c r="B1477" s="4">
        <v>1034847553</v>
      </c>
      <c r="C1477" s="7">
        <v>44928.552777777775</v>
      </c>
      <c r="D1477" s="5" t="s">
        <v>6</v>
      </c>
      <c r="E1477" s="4" t="s">
        <v>1055</v>
      </c>
      <c r="F1477" s="4" t="s">
        <v>1068</v>
      </c>
      <c r="G1477" s="59">
        <v>197.63</v>
      </c>
      <c r="H1477" s="61">
        <v>3</v>
      </c>
      <c r="I1477" s="4" t="str">
        <f>VLOOKUP(A1477,Effectif!B:J,6,0)</f>
        <v>Chloé BERTRAND</v>
      </c>
      <c r="J1477" s="4" t="str">
        <f>VLOOKUP(A1477,Effectif!B:J,8,0)</f>
        <v>BO</v>
      </c>
    </row>
    <row r="1478" spans="1:10" x14ac:dyDescent="0.25">
      <c r="A1478" s="4" t="s">
        <v>457</v>
      </c>
      <c r="B1478" s="4">
        <v>1034867942</v>
      </c>
      <c r="C1478" s="7">
        <v>44928.742361111108</v>
      </c>
      <c r="D1478" s="5" t="s">
        <v>6</v>
      </c>
      <c r="E1478" s="4" t="s">
        <v>1055</v>
      </c>
      <c r="F1478" s="4" t="s">
        <v>1070</v>
      </c>
      <c r="G1478" s="59">
        <v>138.41</v>
      </c>
      <c r="H1478" s="61">
        <v>2</v>
      </c>
      <c r="I1478" s="4" t="str">
        <f>VLOOKUP(A1478,Effectif!B:J,6,0)</f>
        <v>Chloé BERTRAND</v>
      </c>
      <c r="J1478" s="4" t="str">
        <f>VLOOKUP(A1478,Effectif!B:J,8,0)</f>
        <v>BUS</v>
      </c>
    </row>
    <row r="1479" spans="1:10" x14ac:dyDescent="0.25">
      <c r="A1479" s="4" t="s">
        <v>458</v>
      </c>
      <c r="B1479" s="4">
        <v>1034860301</v>
      </c>
      <c r="C1479" s="7">
        <v>44928.647916666669</v>
      </c>
      <c r="D1479" s="5" t="s">
        <v>6</v>
      </c>
      <c r="E1479" s="4" t="s">
        <v>1055</v>
      </c>
      <c r="F1479" s="4" t="s">
        <v>1072</v>
      </c>
      <c r="G1479" s="59">
        <v>186.34</v>
      </c>
      <c r="H1479" s="61">
        <v>5.5</v>
      </c>
      <c r="I1479" s="4" t="str">
        <f>VLOOKUP(A1479,Effectif!B:J,6,0)</f>
        <v>Chloé BERTRAND</v>
      </c>
      <c r="J1479" s="4" t="str">
        <f>VLOOKUP(A1479,Effectif!B:J,8,0)</f>
        <v>BO</v>
      </c>
    </row>
    <row r="1480" spans="1:10" x14ac:dyDescent="0.25">
      <c r="A1480" s="4" t="s">
        <v>443</v>
      </c>
      <c r="B1480" s="4">
        <v>1034843574</v>
      </c>
      <c r="C1480" s="7">
        <v>44928.449305555558</v>
      </c>
      <c r="D1480" s="5" t="s">
        <v>6</v>
      </c>
      <c r="E1480" s="4" t="s">
        <v>1055</v>
      </c>
      <c r="F1480" s="4" t="s">
        <v>1073</v>
      </c>
      <c r="G1480" s="59">
        <v>480</v>
      </c>
      <c r="H1480" s="61">
        <v>2</v>
      </c>
      <c r="I1480" s="4" t="str">
        <f>VLOOKUP(A1480,Effectif!B:J,6,0)</f>
        <v>Chloé BERTRAND</v>
      </c>
      <c r="J1480" s="4" t="str">
        <f>VLOOKUP(A1480,Effectif!B:J,8,0)</f>
        <v>Error PDL</v>
      </c>
    </row>
    <row r="1481" spans="1:10" x14ac:dyDescent="0.25">
      <c r="A1481" s="4" t="s">
        <v>460</v>
      </c>
      <c r="B1481" s="4">
        <v>1034850613</v>
      </c>
      <c r="C1481" s="7">
        <v>44928.423611111109</v>
      </c>
      <c r="D1481" s="5" t="s">
        <v>6</v>
      </c>
      <c r="E1481" s="4" t="s">
        <v>1055</v>
      </c>
      <c r="F1481" s="4" t="s">
        <v>1074</v>
      </c>
      <c r="G1481" s="59">
        <v>32</v>
      </c>
      <c r="H1481" s="61">
        <v>2.2999999999999998</v>
      </c>
      <c r="I1481" s="4" t="str">
        <f>VLOOKUP(A1481,Effectif!B:J,6,0)</f>
        <v>Chloé BERTRAND</v>
      </c>
      <c r="J1481" s="4" t="str">
        <f>VLOOKUP(A1481,Effectif!B:J,8,0)</f>
        <v>BO</v>
      </c>
    </row>
    <row r="1482" spans="1:10" x14ac:dyDescent="0.25">
      <c r="A1482" s="4" t="s">
        <v>461</v>
      </c>
      <c r="B1482" s="4">
        <v>1034866019</v>
      </c>
      <c r="C1482" s="7">
        <v>44928.769444444442</v>
      </c>
      <c r="D1482" s="5" t="s">
        <v>6</v>
      </c>
      <c r="E1482" s="4" t="s">
        <v>1055</v>
      </c>
      <c r="F1482" s="4" t="s">
        <v>1075</v>
      </c>
      <c r="G1482" s="59">
        <v>76.31</v>
      </c>
      <c r="H1482" s="61">
        <v>2.4</v>
      </c>
      <c r="I1482" s="4" t="str">
        <f>VLOOKUP(A1482,Effectif!B:J,6,0)</f>
        <v>Chloé BERTRAND</v>
      </c>
      <c r="J1482" s="4" t="str">
        <f>VLOOKUP(A1482,Effectif!B:J,8,0)</f>
        <v>REC</v>
      </c>
    </row>
    <row r="1483" spans="1:10" x14ac:dyDescent="0.25">
      <c r="A1483" s="4" t="s">
        <v>462</v>
      </c>
      <c r="B1483" s="4">
        <v>1034867858</v>
      </c>
      <c r="C1483" s="7">
        <v>44928.52847222222</v>
      </c>
      <c r="D1483" s="5" t="s">
        <v>6</v>
      </c>
      <c r="E1483" s="4" t="s">
        <v>1055</v>
      </c>
      <c r="F1483" s="4" t="s">
        <v>1076</v>
      </c>
      <c r="G1483" s="59">
        <v>186</v>
      </c>
      <c r="H1483" s="61">
        <v>2.5</v>
      </c>
      <c r="I1483" s="4" t="str">
        <f>VLOOKUP(A1483,Effectif!B:J,6,0)</f>
        <v>Chloé BERTRAND</v>
      </c>
      <c r="J1483" s="4" t="str">
        <f>VLOOKUP(A1483,Effectif!B:J,8,0)</f>
        <v>BOC</v>
      </c>
    </row>
    <row r="1484" spans="1:10" x14ac:dyDescent="0.25">
      <c r="A1484" s="4" t="s">
        <v>463</v>
      </c>
      <c r="B1484" s="4">
        <v>1034855250</v>
      </c>
      <c r="C1484" s="7">
        <v>44928.629861111112</v>
      </c>
      <c r="D1484" s="5" t="s">
        <v>6</v>
      </c>
      <c r="E1484" s="4" t="s">
        <v>1055</v>
      </c>
      <c r="F1484" s="4" t="s">
        <v>1077</v>
      </c>
      <c r="G1484" s="59">
        <v>151</v>
      </c>
      <c r="H1484" s="61">
        <v>2.6</v>
      </c>
      <c r="I1484" s="4" t="str">
        <f>VLOOKUP(A1484,Effectif!B:J,6,0)</f>
        <v>Chloé BERTRAND</v>
      </c>
      <c r="J1484" s="4" t="str">
        <f>VLOOKUP(A1484,Effectif!B:J,8,0)</f>
        <v>BO</v>
      </c>
    </row>
    <row r="1485" spans="1:10" x14ac:dyDescent="0.25">
      <c r="A1485" s="4" t="s">
        <v>464</v>
      </c>
      <c r="B1485" s="4">
        <v>1034863754</v>
      </c>
      <c r="C1485" s="7">
        <v>44928.701388888891</v>
      </c>
      <c r="D1485" s="5" t="s">
        <v>6</v>
      </c>
      <c r="E1485" s="4" t="s">
        <v>1055</v>
      </c>
      <c r="F1485" s="4" t="s">
        <v>1078</v>
      </c>
      <c r="G1485" s="59">
        <v>208</v>
      </c>
      <c r="H1485" s="61">
        <v>2.5</v>
      </c>
      <c r="I1485" s="4" t="str">
        <f>VLOOKUP(A1485,Effectif!B:J,6,0)</f>
        <v>Chloé BERTRAND</v>
      </c>
      <c r="J1485" s="4" t="str">
        <f>VLOOKUP(A1485,Effectif!B:J,8,0)</f>
        <v>Chorus</v>
      </c>
    </row>
    <row r="1486" spans="1:10" x14ac:dyDescent="0.25">
      <c r="A1486" s="4" t="s">
        <v>465</v>
      </c>
      <c r="B1486" s="4">
        <v>1034844144</v>
      </c>
      <c r="C1486" s="7">
        <v>44928.538194444445</v>
      </c>
      <c r="D1486" s="5" t="s">
        <v>7</v>
      </c>
      <c r="E1486" s="4" t="s">
        <v>1055</v>
      </c>
      <c r="F1486" s="4" t="s">
        <v>1079</v>
      </c>
      <c r="G1486" s="59">
        <v>137.41</v>
      </c>
      <c r="H1486" s="61">
        <v>3</v>
      </c>
      <c r="I1486" s="4" t="str">
        <f>VLOOKUP(A1486,Effectif!B:J,6,0)</f>
        <v>Chloé BERTRAND</v>
      </c>
      <c r="J1486" s="4" t="str">
        <f>VLOOKUP(A1486,Effectif!B:J,8,0)</f>
        <v>FOC</v>
      </c>
    </row>
    <row r="1487" spans="1:10" x14ac:dyDescent="0.25">
      <c r="A1487" s="4" t="s">
        <v>466</v>
      </c>
      <c r="B1487" s="4">
        <v>1034858808</v>
      </c>
      <c r="C1487" s="7">
        <v>44928.431944444441</v>
      </c>
      <c r="D1487" s="5" t="s">
        <v>6</v>
      </c>
      <c r="E1487" s="4" t="s">
        <v>1055</v>
      </c>
      <c r="F1487" s="4" t="s">
        <v>1080</v>
      </c>
      <c r="G1487" s="59">
        <v>126.23</v>
      </c>
      <c r="H1487" s="61">
        <v>6.4</v>
      </c>
      <c r="I1487" s="4" t="str">
        <f>VLOOKUP(A1487,Effectif!B:J,6,0)</f>
        <v>Chloé BERTRAND</v>
      </c>
      <c r="J1487" s="4" t="str">
        <f>VLOOKUP(A1487,Effectif!B:J,8,0)</f>
        <v>BUS</v>
      </c>
    </row>
    <row r="1488" spans="1:10" x14ac:dyDescent="0.25">
      <c r="A1488" s="4" t="s">
        <v>467</v>
      </c>
      <c r="B1488" s="4">
        <v>1034851924</v>
      </c>
      <c r="C1488" s="7">
        <v>44928.432638888888</v>
      </c>
      <c r="D1488" s="5" t="s">
        <v>6</v>
      </c>
      <c r="E1488" s="4" t="s">
        <v>1055</v>
      </c>
      <c r="F1488" s="4" t="s">
        <v>1054</v>
      </c>
      <c r="G1488" s="59">
        <v>202</v>
      </c>
      <c r="H1488" s="61">
        <v>6.7</v>
      </c>
      <c r="I1488" s="4" t="str">
        <f>VLOOKUP(A1488,Effectif!B:J,6,0)</f>
        <v>Lise DE WITTE</v>
      </c>
      <c r="J1488" s="4" t="str">
        <f>VLOOKUP(A1488,Effectif!B:J,8,0)</f>
        <v>REC</v>
      </c>
    </row>
    <row r="1489" spans="1:10" x14ac:dyDescent="0.25">
      <c r="A1489" s="4" t="s">
        <v>468</v>
      </c>
      <c r="B1489" s="4">
        <v>1034867780</v>
      </c>
      <c r="C1489" s="7">
        <v>44928.450694444444</v>
      </c>
      <c r="D1489" s="5" t="s">
        <v>6</v>
      </c>
      <c r="E1489" s="4" t="s">
        <v>1055</v>
      </c>
      <c r="F1489" s="4" t="s">
        <v>1057</v>
      </c>
      <c r="G1489" s="59">
        <v>231</v>
      </c>
      <c r="H1489" s="61">
        <v>5.2</v>
      </c>
      <c r="I1489" s="4" t="str">
        <f>VLOOKUP(A1489,Effectif!B:J,6,0)</f>
        <v>Lise DE WITTE</v>
      </c>
      <c r="J1489" s="4" t="str">
        <f>VLOOKUP(A1489,Effectif!B:J,8,0)</f>
        <v>BO</v>
      </c>
    </row>
    <row r="1490" spans="1:10" x14ac:dyDescent="0.25">
      <c r="A1490" s="4" t="s">
        <v>469</v>
      </c>
      <c r="B1490" s="4">
        <v>1034867263</v>
      </c>
      <c r="C1490" s="7">
        <v>44928.524305555555</v>
      </c>
      <c r="D1490" s="5" t="s">
        <v>6</v>
      </c>
      <c r="E1490" s="4" t="s">
        <v>1055</v>
      </c>
      <c r="F1490" s="4" t="s">
        <v>1059</v>
      </c>
      <c r="G1490" s="59">
        <v>100.65</v>
      </c>
      <c r="H1490" s="61">
        <v>2.2999999999999998</v>
      </c>
      <c r="I1490" s="4" t="str">
        <f>VLOOKUP(A1490,Effectif!B:J,6,0)</f>
        <v>Lise DE WITTE</v>
      </c>
      <c r="J1490" s="4" t="str">
        <f>VLOOKUP(A1490,Effectif!B:J,8,0)</f>
        <v>BUS</v>
      </c>
    </row>
    <row r="1491" spans="1:10" x14ac:dyDescent="0.25">
      <c r="A1491" s="4" t="s">
        <v>470</v>
      </c>
      <c r="B1491" s="4">
        <v>1034846218</v>
      </c>
      <c r="C1491" s="7">
        <v>44928.540972222225</v>
      </c>
      <c r="D1491" s="5" t="s">
        <v>6</v>
      </c>
      <c r="E1491" s="4" t="s">
        <v>1055</v>
      </c>
      <c r="F1491" s="4" t="s">
        <v>1061</v>
      </c>
      <c r="G1491" s="59">
        <v>136.13</v>
      </c>
      <c r="H1491" s="61">
        <v>4.4000000000000004</v>
      </c>
      <c r="I1491" s="4" t="str">
        <f>VLOOKUP(A1491,Effectif!B:J,6,0)</f>
        <v>Lise DE WITTE</v>
      </c>
      <c r="J1491" s="4" t="str">
        <f>VLOOKUP(A1491,Effectif!B:J,8,0)</f>
        <v>BOC</v>
      </c>
    </row>
    <row r="1492" spans="1:10" x14ac:dyDescent="0.25">
      <c r="A1492" s="4" t="s">
        <v>471</v>
      </c>
      <c r="B1492" s="4">
        <v>1034860617</v>
      </c>
      <c r="C1492" s="7">
        <v>44928.458333333336</v>
      </c>
      <c r="D1492" s="5" t="s">
        <v>6</v>
      </c>
      <c r="E1492" s="4" t="s">
        <v>1055</v>
      </c>
      <c r="F1492" s="4" t="s">
        <v>1062</v>
      </c>
      <c r="G1492" s="59">
        <v>45</v>
      </c>
      <c r="H1492" s="61">
        <v>2</v>
      </c>
      <c r="I1492" s="4" t="str">
        <f>VLOOKUP(A1492,Effectif!B:J,6,0)</f>
        <v>Lise DE WITTE</v>
      </c>
      <c r="J1492" s="4" t="str">
        <f>VLOOKUP(A1492,Effectif!B:J,8,0)</f>
        <v>BO</v>
      </c>
    </row>
    <row r="1493" spans="1:10" x14ac:dyDescent="0.25">
      <c r="A1493" s="4" t="s">
        <v>472</v>
      </c>
      <c r="B1493" s="4">
        <v>1034848829</v>
      </c>
      <c r="C1493" s="7">
        <v>44928.739583333336</v>
      </c>
      <c r="D1493" s="5" t="s">
        <v>6</v>
      </c>
      <c r="E1493" s="4" t="s">
        <v>1055</v>
      </c>
      <c r="F1493" s="4" t="s">
        <v>1063</v>
      </c>
      <c r="G1493" s="59">
        <v>142</v>
      </c>
      <c r="H1493" s="61">
        <v>4.9000000000000004</v>
      </c>
      <c r="I1493" s="4" t="str">
        <f>VLOOKUP(A1493,Effectif!B:J,6,0)</f>
        <v>Lise DE WITTE</v>
      </c>
      <c r="J1493" s="4" t="str">
        <f>VLOOKUP(A1493,Effectif!B:J,8,0)</f>
        <v>FOC</v>
      </c>
    </row>
    <row r="1494" spans="1:10" x14ac:dyDescent="0.25">
      <c r="A1494" s="4" t="s">
        <v>473</v>
      </c>
      <c r="B1494" s="4">
        <v>1034845804</v>
      </c>
      <c r="C1494" s="7">
        <v>44928.697916666664</v>
      </c>
      <c r="D1494" s="5" t="s">
        <v>6</v>
      </c>
      <c r="E1494" s="4" t="s">
        <v>1055</v>
      </c>
      <c r="F1494" s="4" t="s">
        <v>1064</v>
      </c>
      <c r="G1494" s="59">
        <v>166.70999999999998</v>
      </c>
      <c r="H1494" s="61">
        <v>7</v>
      </c>
      <c r="I1494" s="4" t="str">
        <f>VLOOKUP(A1494,Effectif!B:J,6,0)</f>
        <v>Lise DE WITTE</v>
      </c>
      <c r="J1494" s="4" t="str">
        <f>VLOOKUP(A1494,Effectif!B:J,8,0)</f>
        <v>BO</v>
      </c>
    </row>
    <row r="1495" spans="1:10" x14ac:dyDescent="0.25">
      <c r="A1495" s="4" t="s">
        <v>474</v>
      </c>
      <c r="B1495" s="4">
        <v>1034868221</v>
      </c>
      <c r="C1495" s="7">
        <v>44928.723611111112</v>
      </c>
      <c r="D1495" s="5" t="s">
        <v>6</v>
      </c>
      <c r="E1495" s="4" t="s">
        <v>1055</v>
      </c>
      <c r="F1495" s="4" t="s">
        <v>1065</v>
      </c>
      <c r="G1495" s="59">
        <v>76</v>
      </c>
      <c r="H1495" s="61">
        <v>2.9</v>
      </c>
      <c r="I1495" s="4" t="str">
        <f>VLOOKUP(A1495,Effectif!B:J,6,0)</f>
        <v>Lise DE WITTE</v>
      </c>
      <c r="J1495" s="4" t="str">
        <f>VLOOKUP(A1495,Effectif!B:J,8,0)</f>
        <v>BO</v>
      </c>
    </row>
    <row r="1496" spans="1:10" x14ac:dyDescent="0.25">
      <c r="A1496" s="4" t="s">
        <v>475</v>
      </c>
      <c r="B1496" s="4">
        <v>1034846322</v>
      </c>
      <c r="C1496" s="7">
        <v>44928.468055555553</v>
      </c>
      <c r="D1496" s="5" t="s">
        <v>6</v>
      </c>
      <c r="E1496" s="4" t="s">
        <v>1055</v>
      </c>
      <c r="F1496" s="4" t="s">
        <v>1066</v>
      </c>
      <c r="G1496" s="59">
        <v>70</v>
      </c>
      <c r="H1496" s="61">
        <v>5.8</v>
      </c>
      <c r="I1496" s="4" t="str">
        <f>VLOOKUP(A1496,Effectif!B:J,6,0)</f>
        <v>Lise DE WITTE</v>
      </c>
      <c r="J1496" s="4" t="str">
        <f>VLOOKUP(A1496,Effectif!B:J,8,0)</f>
        <v>FOC</v>
      </c>
    </row>
    <row r="1497" spans="1:10" x14ac:dyDescent="0.25">
      <c r="A1497" s="4" t="s">
        <v>476</v>
      </c>
      <c r="B1497" s="4">
        <v>1034848596</v>
      </c>
      <c r="C1497" s="7">
        <v>44928.602777777778</v>
      </c>
      <c r="D1497" s="5" t="s">
        <v>6</v>
      </c>
      <c r="E1497" s="4" t="s">
        <v>1055</v>
      </c>
      <c r="F1497" s="4" t="s">
        <v>1068</v>
      </c>
      <c r="G1497" s="59">
        <v>98.14</v>
      </c>
      <c r="H1497" s="61">
        <v>6.9</v>
      </c>
      <c r="I1497" s="4" t="str">
        <f>VLOOKUP(A1497,Effectif!B:J,6,0)</f>
        <v>Lise DE WITTE</v>
      </c>
      <c r="J1497" s="4" t="str">
        <f>VLOOKUP(A1497,Effectif!B:J,8,0)</f>
        <v>BO</v>
      </c>
    </row>
    <row r="1498" spans="1:10" x14ac:dyDescent="0.25">
      <c r="A1498" s="4" t="s">
        <v>477</v>
      </c>
      <c r="B1498" s="4">
        <v>1034861891</v>
      </c>
      <c r="C1498" s="7">
        <v>44928.512499999997</v>
      </c>
      <c r="D1498" s="5" t="s">
        <v>6</v>
      </c>
      <c r="E1498" s="4" t="s">
        <v>1055</v>
      </c>
      <c r="F1498" s="4" t="s">
        <v>1070</v>
      </c>
      <c r="G1498" s="59">
        <v>88</v>
      </c>
      <c r="H1498" s="61">
        <v>5.5</v>
      </c>
      <c r="I1498" s="4" t="str">
        <f>VLOOKUP(A1498,Effectif!B:J,6,0)</f>
        <v>Lise DE WITTE</v>
      </c>
      <c r="J1498" s="4" t="str">
        <f>VLOOKUP(A1498,Effectif!B:J,8,0)</f>
        <v>REC</v>
      </c>
    </row>
    <row r="1499" spans="1:10" x14ac:dyDescent="0.25">
      <c r="A1499" s="4" t="s">
        <v>478</v>
      </c>
      <c r="B1499" s="4">
        <v>1034847101</v>
      </c>
      <c r="C1499" s="7">
        <v>44928.477083333331</v>
      </c>
      <c r="D1499" s="5" t="s">
        <v>7</v>
      </c>
      <c r="E1499" s="4" t="s">
        <v>1055</v>
      </c>
      <c r="F1499" s="4" t="s">
        <v>1072</v>
      </c>
      <c r="G1499" s="59">
        <v>232.55</v>
      </c>
      <c r="H1499" s="61">
        <v>5.8</v>
      </c>
      <c r="I1499" s="4" t="str">
        <f>VLOOKUP(A1499,Effectif!B:J,6,0)</f>
        <v>Lise DE WITTE</v>
      </c>
      <c r="J1499" s="4" t="str">
        <f>VLOOKUP(A1499,Effectif!B:J,8,0)</f>
        <v>BO</v>
      </c>
    </row>
    <row r="1500" spans="1:10" x14ac:dyDescent="0.25">
      <c r="A1500" s="4" t="s">
        <v>479</v>
      </c>
      <c r="B1500" s="4">
        <v>1034855499</v>
      </c>
      <c r="C1500" s="7">
        <v>44928.586805555555</v>
      </c>
      <c r="D1500" s="5" t="s">
        <v>6</v>
      </c>
      <c r="E1500" s="4" t="s">
        <v>1055</v>
      </c>
      <c r="F1500" s="4" t="s">
        <v>1073</v>
      </c>
      <c r="G1500" s="59">
        <v>82</v>
      </c>
      <c r="H1500" s="61">
        <v>3</v>
      </c>
      <c r="I1500" s="4" t="str">
        <f>VLOOKUP(A1500,Effectif!B:J,6,0)</f>
        <v>Lise DE WITTE</v>
      </c>
      <c r="J1500" s="4" t="str">
        <f>VLOOKUP(A1500,Effectif!B:J,8,0)</f>
        <v>FOC</v>
      </c>
    </row>
    <row r="1501" spans="1:10" x14ac:dyDescent="0.25">
      <c r="A1501" s="4" t="s">
        <v>480</v>
      </c>
      <c r="B1501" s="4">
        <v>1034849971</v>
      </c>
      <c r="C1501" s="7">
        <v>44928.754861111112</v>
      </c>
      <c r="D1501" s="5" t="s">
        <v>6</v>
      </c>
      <c r="E1501" s="4" t="s">
        <v>1055</v>
      </c>
      <c r="F1501" s="4" t="s">
        <v>1074</v>
      </c>
      <c r="G1501" s="59">
        <v>194</v>
      </c>
      <c r="H1501" s="61">
        <v>4.7</v>
      </c>
      <c r="I1501" s="4" t="str">
        <f>VLOOKUP(A1501,Effectif!B:J,6,0)</f>
        <v>Lise DE WITTE</v>
      </c>
      <c r="J1501" s="4" t="str">
        <f>VLOOKUP(A1501,Effectif!B:J,8,0)</f>
        <v>REC</v>
      </c>
    </row>
    <row r="1502" spans="1:10" x14ac:dyDescent="0.25">
      <c r="A1502" s="4" t="s">
        <v>481</v>
      </c>
      <c r="B1502" s="4">
        <v>1034853407</v>
      </c>
      <c r="C1502" s="7">
        <v>44928.426388888889</v>
      </c>
      <c r="D1502" s="5" t="s">
        <v>6</v>
      </c>
      <c r="E1502" s="4" t="s">
        <v>1055</v>
      </c>
      <c r="F1502" s="4" t="s">
        <v>1075</v>
      </c>
      <c r="G1502" s="59">
        <v>203.62</v>
      </c>
      <c r="H1502" s="61">
        <v>3</v>
      </c>
      <c r="I1502" s="4" t="str">
        <f>VLOOKUP(A1502,Effectif!B:J,6,0)</f>
        <v>Lise DE WITTE</v>
      </c>
      <c r="J1502" s="4" t="str">
        <f>VLOOKUP(A1502,Effectif!B:J,8,0)</f>
        <v>RET</v>
      </c>
    </row>
    <row r="1503" spans="1:10" x14ac:dyDescent="0.25">
      <c r="A1503" s="4" t="s">
        <v>482</v>
      </c>
      <c r="B1503" s="4">
        <v>1034846596</v>
      </c>
      <c r="C1503" s="7">
        <v>44928.791666666664</v>
      </c>
      <c r="D1503" s="5" t="s">
        <v>6</v>
      </c>
      <c r="E1503" s="4" t="s">
        <v>1055</v>
      </c>
      <c r="F1503" s="4" t="s">
        <v>1076</v>
      </c>
      <c r="G1503" s="59">
        <v>69.7</v>
      </c>
      <c r="H1503" s="61">
        <v>3.7</v>
      </c>
      <c r="I1503" s="4" t="str">
        <f>VLOOKUP(A1503,Effectif!B:J,6,0)</f>
        <v>Lise DE WITTE</v>
      </c>
      <c r="J1503" s="4" t="str">
        <f>VLOOKUP(A1503,Effectif!B:J,8,0)</f>
        <v>REC</v>
      </c>
    </row>
    <row r="1504" spans="1:10" x14ac:dyDescent="0.25">
      <c r="A1504" s="4" t="s">
        <v>483</v>
      </c>
      <c r="B1504" s="4">
        <v>1034843171</v>
      </c>
      <c r="C1504" s="7">
        <v>44928.493750000001</v>
      </c>
      <c r="D1504" s="5" t="s">
        <v>6</v>
      </c>
      <c r="E1504" s="4" t="s">
        <v>1055</v>
      </c>
      <c r="F1504" s="4" t="s">
        <v>1077</v>
      </c>
      <c r="G1504" s="59">
        <v>251.42</v>
      </c>
      <c r="H1504" s="61">
        <v>6.8</v>
      </c>
      <c r="I1504" s="4" t="str">
        <f>VLOOKUP(A1504,Effectif!B:J,6,0)</f>
        <v>Lise DE WITTE</v>
      </c>
      <c r="J1504" s="4" t="str">
        <f>VLOOKUP(A1504,Effectif!B:J,8,0)</f>
        <v>FOC</v>
      </c>
    </row>
    <row r="1505" spans="1:10" x14ac:dyDescent="0.25">
      <c r="A1505" s="4" t="s">
        <v>484</v>
      </c>
      <c r="B1505" s="4">
        <v>1034849064</v>
      </c>
      <c r="C1505" s="7">
        <v>44928.446527777778</v>
      </c>
      <c r="D1505" s="5" t="s">
        <v>6</v>
      </c>
      <c r="E1505" s="4" t="s">
        <v>1055</v>
      </c>
      <c r="F1505" s="4" t="s">
        <v>1078</v>
      </c>
      <c r="G1505" s="59">
        <v>115.27</v>
      </c>
      <c r="H1505" s="61">
        <v>6.5</v>
      </c>
      <c r="I1505" s="4" t="str">
        <f>VLOOKUP(A1505,Effectif!B:J,6,0)</f>
        <v>Lise DE WITTE</v>
      </c>
      <c r="J1505" s="4" t="str">
        <f>VLOOKUP(A1505,Effectif!B:J,8,0)</f>
        <v>BO</v>
      </c>
    </row>
    <row r="1506" spans="1:10" x14ac:dyDescent="0.25">
      <c r="A1506" s="4" t="s">
        <v>485</v>
      </c>
      <c r="B1506" s="4">
        <v>1034863178</v>
      </c>
      <c r="C1506" s="7">
        <v>44928.601388888892</v>
      </c>
      <c r="D1506" s="5" t="s">
        <v>7</v>
      </c>
      <c r="E1506" s="4" t="s">
        <v>1055</v>
      </c>
      <c r="F1506" s="4" t="s">
        <v>1079</v>
      </c>
      <c r="G1506" s="59">
        <v>377</v>
      </c>
      <c r="H1506" s="61">
        <v>1.2</v>
      </c>
      <c r="I1506" s="4" t="str">
        <f>VLOOKUP(A1506,Effectif!B:J,6,0)</f>
        <v>Lise DE WITTE</v>
      </c>
      <c r="J1506" s="4" t="str">
        <f>VLOOKUP(A1506,Effectif!B:J,8,0)</f>
        <v>REC</v>
      </c>
    </row>
    <row r="1507" spans="1:10" x14ac:dyDescent="0.25">
      <c r="A1507" s="4" t="s">
        <v>486</v>
      </c>
      <c r="B1507" s="4">
        <v>1034858176</v>
      </c>
      <c r="C1507" s="7">
        <v>44928.751388888886</v>
      </c>
      <c r="D1507" s="5" t="s">
        <v>6</v>
      </c>
      <c r="E1507" s="4" t="s">
        <v>1055</v>
      </c>
      <c r="F1507" s="4" t="s">
        <v>1080</v>
      </c>
      <c r="G1507" s="59">
        <v>234.9</v>
      </c>
      <c r="H1507" s="61">
        <v>7</v>
      </c>
      <c r="I1507" s="4" t="str">
        <f>VLOOKUP(A1507,Effectif!B:J,6,0)</f>
        <v>Lise DE WITTE</v>
      </c>
      <c r="J1507" s="4" t="str">
        <f>VLOOKUP(A1507,Effectif!B:J,8,0)</f>
        <v>FOC</v>
      </c>
    </row>
    <row r="1508" spans="1:10" x14ac:dyDescent="0.25">
      <c r="A1508" s="4" t="s">
        <v>487</v>
      </c>
      <c r="B1508" s="4">
        <v>1034859167</v>
      </c>
      <c r="C1508" s="7">
        <v>44928.477777777778</v>
      </c>
      <c r="D1508" s="5" t="s">
        <v>6</v>
      </c>
      <c r="E1508" s="4" t="s">
        <v>1055</v>
      </c>
      <c r="F1508" s="4" t="s">
        <v>1054</v>
      </c>
      <c r="G1508" s="59">
        <v>151.23000000000002</v>
      </c>
      <c r="H1508" s="61">
        <v>4.8</v>
      </c>
      <c r="I1508" s="4" t="str">
        <f>VLOOKUP(A1508,Effectif!B:J,6,0)</f>
        <v>Lise DE WITTE</v>
      </c>
      <c r="J1508" s="4" t="str">
        <f>VLOOKUP(A1508,Effectif!B:J,8,0)</f>
        <v>BUS</v>
      </c>
    </row>
    <row r="1509" spans="1:10" x14ac:dyDescent="0.25">
      <c r="A1509" s="4" t="s">
        <v>488</v>
      </c>
      <c r="B1509" s="4">
        <v>1034859079</v>
      </c>
      <c r="C1509" s="7">
        <v>44928.690972222219</v>
      </c>
      <c r="D1509" s="5" t="s">
        <v>6</v>
      </c>
      <c r="E1509" s="4" t="s">
        <v>1055</v>
      </c>
      <c r="F1509" s="4" t="s">
        <v>1057</v>
      </c>
      <c r="G1509" s="59">
        <v>115.55</v>
      </c>
      <c r="H1509" s="61">
        <v>3</v>
      </c>
      <c r="I1509" s="4" t="str">
        <f>VLOOKUP(A1509,Effectif!B:J,6,0)</f>
        <v>Lise DE WITTE</v>
      </c>
      <c r="J1509" s="4" t="str">
        <f>VLOOKUP(A1509,Effectif!B:J,8,0)</f>
        <v>REC</v>
      </c>
    </row>
    <row r="1510" spans="1:10" x14ac:dyDescent="0.25">
      <c r="A1510" s="4" t="s">
        <v>489</v>
      </c>
      <c r="B1510" s="4">
        <v>1034867934</v>
      </c>
      <c r="C1510" s="7">
        <v>44928.629166666666</v>
      </c>
      <c r="D1510" s="5" t="s">
        <v>6</v>
      </c>
      <c r="E1510" s="4" t="s">
        <v>1055</v>
      </c>
      <c r="F1510" s="4" t="s">
        <v>1059</v>
      </c>
      <c r="G1510" s="59">
        <v>75.960000000000008</v>
      </c>
      <c r="H1510" s="61">
        <v>2</v>
      </c>
      <c r="I1510" s="4" t="str">
        <f>VLOOKUP(A1510,Effectif!B:J,6,0)</f>
        <v>Lise DE WITTE</v>
      </c>
      <c r="J1510" s="4" t="str">
        <f>VLOOKUP(A1510,Effectif!B:J,8,0)</f>
        <v>REC</v>
      </c>
    </row>
    <row r="1511" spans="1:10" x14ac:dyDescent="0.25">
      <c r="A1511" s="4" t="s">
        <v>490</v>
      </c>
      <c r="B1511" s="4">
        <v>1034860131</v>
      </c>
      <c r="C1511" s="7">
        <v>44928.678472222222</v>
      </c>
      <c r="D1511" s="5" t="s">
        <v>6</v>
      </c>
      <c r="E1511" s="4" t="s">
        <v>1055</v>
      </c>
      <c r="F1511" s="4" t="s">
        <v>1061</v>
      </c>
      <c r="G1511" s="59">
        <v>145.98000000000002</v>
      </c>
      <c r="H1511" s="61">
        <v>5.5</v>
      </c>
      <c r="I1511" s="4" t="str">
        <f>VLOOKUP(A1511,Effectif!B:J,6,0)</f>
        <v>Lise DE WITTE</v>
      </c>
      <c r="J1511" s="4" t="str">
        <f>VLOOKUP(A1511,Effectif!B:J,8,0)</f>
        <v>FOC</v>
      </c>
    </row>
    <row r="1512" spans="1:10" x14ac:dyDescent="0.25">
      <c r="A1512" s="4" t="s">
        <v>491</v>
      </c>
      <c r="B1512" s="4">
        <v>1034852890</v>
      </c>
      <c r="C1512" s="7">
        <v>44928.423611111109</v>
      </c>
      <c r="D1512" s="5" t="s">
        <v>6</v>
      </c>
      <c r="E1512" s="4" t="s">
        <v>1055</v>
      </c>
      <c r="F1512" s="4" t="s">
        <v>1062</v>
      </c>
      <c r="G1512" s="59">
        <v>184.88</v>
      </c>
      <c r="H1512" s="61">
        <v>2</v>
      </c>
      <c r="I1512" s="4" t="str">
        <f>VLOOKUP(A1512,Effectif!B:J,6,0)</f>
        <v>Lise DE WITTE</v>
      </c>
      <c r="J1512" s="4" t="str">
        <f>VLOOKUP(A1512,Effectif!B:J,8,0)</f>
        <v>BUS</v>
      </c>
    </row>
    <row r="1513" spans="1:10" x14ac:dyDescent="0.25">
      <c r="A1513" s="4" t="s">
        <v>492</v>
      </c>
      <c r="B1513" s="4">
        <v>1034849563</v>
      </c>
      <c r="C1513" s="7">
        <v>44928.626388888886</v>
      </c>
      <c r="D1513" s="5" t="s">
        <v>6</v>
      </c>
      <c r="E1513" s="4" t="s">
        <v>1055</v>
      </c>
      <c r="F1513" s="4" t="s">
        <v>1063</v>
      </c>
      <c r="G1513" s="59">
        <v>95.61</v>
      </c>
      <c r="H1513" s="61">
        <v>2.2999999999999998</v>
      </c>
      <c r="I1513" s="4" t="str">
        <f>VLOOKUP(A1513,Effectif!B:J,6,0)</f>
        <v>Lise DE WITTE</v>
      </c>
      <c r="J1513" s="4" t="str">
        <f>VLOOKUP(A1513,Effectif!B:J,8,0)</f>
        <v>FOC</v>
      </c>
    </row>
    <row r="1514" spans="1:10" x14ac:dyDescent="0.25">
      <c r="A1514" s="4" t="s">
        <v>493</v>
      </c>
      <c r="B1514" s="4">
        <v>1034845136</v>
      </c>
      <c r="C1514" s="7">
        <v>44928.454861111109</v>
      </c>
      <c r="D1514" s="5" t="s">
        <v>6</v>
      </c>
      <c r="E1514" s="4" t="s">
        <v>1055</v>
      </c>
      <c r="F1514" s="4" t="s">
        <v>1064</v>
      </c>
      <c r="G1514" s="59">
        <v>230</v>
      </c>
      <c r="H1514" s="61">
        <v>2.4</v>
      </c>
      <c r="I1514" s="4" t="str">
        <f>VLOOKUP(A1514,Effectif!B:J,6,0)</f>
        <v>Lise DE WITTE</v>
      </c>
      <c r="J1514" s="4" t="str">
        <f>VLOOKUP(A1514,Effectif!B:J,8,0)</f>
        <v>REC</v>
      </c>
    </row>
    <row r="1515" spans="1:10" x14ac:dyDescent="0.25">
      <c r="A1515" s="4" t="s">
        <v>494</v>
      </c>
      <c r="B1515" s="4">
        <v>1034850935</v>
      </c>
      <c r="C1515" s="7">
        <v>44928.504861111112</v>
      </c>
      <c r="D1515" s="5" t="s">
        <v>6</v>
      </c>
      <c r="E1515" s="4" t="s">
        <v>1055</v>
      </c>
      <c r="F1515" s="4" t="s">
        <v>1065</v>
      </c>
      <c r="G1515" s="59">
        <v>278.04000000000002</v>
      </c>
      <c r="H1515" s="61">
        <v>2.5</v>
      </c>
      <c r="I1515" s="4" t="str">
        <f>VLOOKUP(A1515,Effectif!B:J,6,0)</f>
        <v>Lise DE WITTE</v>
      </c>
      <c r="J1515" s="4" t="str">
        <f>VLOOKUP(A1515,Effectif!B:J,8,0)</f>
        <v>FOC</v>
      </c>
    </row>
    <row r="1516" spans="1:10" x14ac:dyDescent="0.25">
      <c r="A1516" s="4" t="s">
        <v>495</v>
      </c>
      <c r="B1516" s="4">
        <v>1034844593</v>
      </c>
      <c r="C1516" s="7">
        <v>44928.522916666669</v>
      </c>
      <c r="D1516" s="5" t="s">
        <v>6</v>
      </c>
      <c r="E1516" s="4" t="s">
        <v>1055</v>
      </c>
      <c r="F1516" s="4" t="s">
        <v>1066</v>
      </c>
      <c r="G1516" s="59">
        <v>192</v>
      </c>
      <c r="H1516" s="61">
        <v>2.6</v>
      </c>
      <c r="I1516" s="4" t="str">
        <f>VLOOKUP(A1516,Effectif!B:J,6,0)</f>
        <v>Lise DE WITTE</v>
      </c>
      <c r="J1516" s="4" t="str">
        <f>VLOOKUP(A1516,Effectif!B:J,8,0)</f>
        <v>BO</v>
      </c>
    </row>
    <row r="1517" spans="1:10" x14ac:dyDescent="0.25">
      <c r="A1517" s="4" t="s">
        <v>496</v>
      </c>
      <c r="B1517" s="4">
        <v>1034843413</v>
      </c>
      <c r="C1517" s="7">
        <v>44928.534722222219</v>
      </c>
      <c r="D1517" s="5" t="s">
        <v>7</v>
      </c>
      <c r="E1517" s="4" t="s">
        <v>1055</v>
      </c>
      <c r="F1517" s="4" t="s">
        <v>1068</v>
      </c>
      <c r="G1517" s="59">
        <v>266.63</v>
      </c>
      <c r="H1517" s="61">
        <v>2.5</v>
      </c>
      <c r="I1517" s="4" t="str">
        <f>VLOOKUP(A1517,Effectif!B:J,6,0)</f>
        <v>Lise DE WITTE</v>
      </c>
      <c r="J1517" s="4" t="str">
        <f>VLOOKUP(A1517,Effectif!B:J,8,0)</f>
        <v>BO</v>
      </c>
    </row>
    <row r="1518" spans="1:10" x14ac:dyDescent="0.25">
      <c r="A1518" s="4" t="s">
        <v>497</v>
      </c>
      <c r="B1518" s="4">
        <v>1034854297</v>
      </c>
      <c r="C1518" s="7">
        <v>44928.559027777781</v>
      </c>
      <c r="D1518" s="5" t="s">
        <v>6</v>
      </c>
      <c r="E1518" s="4" t="s">
        <v>1055</v>
      </c>
      <c r="F1518" s="4" t="s">
        <v>1070</v>
      </c>
      <c r="G1518" s="59">
        <v>85.45</v>
      </c>
      <c r="H1518" s="61">
        <v>3</v>
      </c>
      <c r="I1518" s="4" t="str">
        <f>VLOOKUP(A1518,Effectif!B:J,6,0)</f>
        <v>Lise DE WITTE</v>
      </c>
      <c r="J1518" s="4" t="str">
        <f>VLOOKUP(A1518,Effectif!B:J,8,0)</f>
        <v>BOC</v>
      </c>
    </row>
    <row r="1519" spans="1:10" x14ac:dyDescent="0.25">
      <c r="A1519" s="4" t="s">
        <v>498</v>
      </c>
      <c r="B1519" s="4">
        <v>1034850109</v>
      </c>
      <c r="C1519" s="7">
        <v>44928.6875</v>
      </c>
      <c r="D1519" s="5" t="s">
        <v>7</v>
      </c>
      <c r="E1519" s="4" t="s">
        <v>1055</v>
      </c>
      <c r="F1519" s="4" t="s">
        <v>1072</v>
      </c>
      <c r="G1519" s="59">
        <v>173.69</v>
      </c>
      <c r="H1519" s="61">
        <v>6.4</v>
      </c>
      <c r="I1519" s="4" t="str">
        <f>VLOOKUP(A1519,Effectif!B:J,6,0)</f>
        <v>Lise DE WITTE</v>
      </c>
      <c r="J1519" s="4" t="str">
        <f>VLOOKUP(A1519,Effectif!B:J,8,0)</f>
        <v>BO</v>
      </c>
    </row>
    <row r="1520" spans="1:10" x14ac:dyDescent="0.25">
      <c r="A1520" s="4" t="s">
        <v>499</v>
      </c>
      <c r="B1520" s="4">
        <v>1034858447</v>
      </c>
      <c r="C1520" s="7">
        <v>44928.779861111114</v>
      </c>
      <c r="D1520" s="5" t="s">
        <v>6</v>
      </c>
      <c r="E1520" s="4" t="s">
        <v>1055</v>
      </c>
      <c r="F1520" s="4" t="s">
        <v>1073</v>
      </c>
      <c r="G1520" s="59">
        <v>104.13</v>
      </c>
      <c r="H1520" s="61">
        <v>6.7</v>
      </c>
      <c r="I1520" s="4" t="str">
        <f>VLOOKUP(A1520,Effectif!B:J,6,0)</f>
        <v>Lise DE WITTE</v>
      </c>
      <c r="J1520" s="4" t="str">
        <f>VLOOKUP(A1520,Effectif!B:J,8,0)</f>
        <v>REC</v>
      </c>
    </row>
    <row r="1521" spans="1:10" x14ac:dyDescent="0.25">
      <c r="A1521" s="4" t="s">
        <v>500</v>
      </c>
      <c r="B1521" s="4">
        <v>1034842386</v>
      </c>
      <c r="C1521" s="7">
        <v>44928.431944444441</v>
      </c>
      <c r="D1521" s="5" t="s">
        <v>6</v>
      </c>
      <c r="E1521" s="4" t="s">
        <v>1055</v>
      </c>
      <c r="F1521" s="4" t="s">
        <v>1074</v>
      </c>
      <c r="G1521" s="59">
        <v>77</v>
      </c>
      <c r="H1521" s="61">
        <v>5.2</v>
      </c>
      <c r="I1521" s="4" t="str">
        <f>VLOOKUP(A1521,Effectif!B:J,6,0)</f>
        <v>Lise DE WITTE</v>
      </c>
      <c r="J1521" s="4" t="str">
        <f>VLOOKUP(A1521,Effectif!B:J,8,0)</f>
        <v>Chorus</v>
      </c>
    </row>
    <row r="1522" spans="1:10" x14ac:dyDescent="0.25">
      <c r="A1522" s="4" t="s">
        <v>501</v>
      </c>
      <c r="B1522" s="4">
        <v>1034862748</v>
      </c>
      <c r="C1522" s="7">
        <v>44928.539583333331</v>
      </c>
      <c r="D1522" s="5" t="s">
        <v>7</v>
      </c>
      <c r="E1522" s="4" t="s">
        <v>1055</v>
      </c>
      <c r="F1522" s="4" t="s">
        <v>1075</v>
      </c>
      <c r="G1522" s="59">
        <v>126</v>
      </c>
      <c r="H1522" s="61">
        <v>2.2999999999999998</v>
      </c>
      <c r="I1522" s="4" t="str">
        <f>VLOOKUP(A1522,Effectif!B:J,6,0)</f>
        <v>Lise DE WITTE</v>
      </c>
      <c r="J1522" s="4" t="str">
        <f>VLOOKUP(A1522,Effectif!B:J,8,0)</f>
        <v>BUS</v>
      </c>
    </row>
    <row r="1523" spans="1:10" x14ac:dyDescent="0.25">
      <c r="A1523" s="4" t="s">
        <v>502</v>
      </c>
      <c r="B1523" s="4">
        <v>1034852087</v>
      </c>
      <c r="C1523" s="7">
        <v>44928.576388888891</v>
      </c>
      <c r="D1523" s="5" t="s">
        <v>7</v>
      </c>
      <c r="E1523" s="4" t="s">
        <v>1055</v>
      </c>
      <c r="F1523" s="4" t="s">
        <v>1076</v>
      </c>
      <c r="G1523" s="59">
        <v>140.01</v>
      </c>
      <c r="H1523" s="61">
        <v>4.4000000000000004</v>
      </c>
      <c r="I1523" s="4" t="str">
        <f>VLOOKUP(A1523,Effectif!B:J,6,0)</f>
        <v>Lise DE WITTE</v>
      </c>
      <c r="J1523" s="4" t="str">
        <f>VLOOKUP(A1523,Effectif!B:J,8,0)</f>
        <v>BO</v>
      </c>
    </row>
    <row r="1524" spans="1:10" x14ac:dyDescent="0.25">
      <c r="A1524" s="4" t="s">
        <v>503</v>
      </c>
      <c r="B1524" s="4">
        <v>1034852610</v>
      </c>
      <c r="C1524" s="7">
        <v>44928.577777777777</v>
      </c>
      <c r="D1524" s="5" t="s">
        <v>6</v>
      </c>
      <c r="E1524" s="4" t="s">
        <v>1055</v>
      </c>
      <c r="F1524" s="4" t="s">
        <v>1077</v>
      </c>
      <c r="G1524" s="59">
        <v>247.06</v>
      </c>
      <c r="H1524" s="61">
        <v>2</v>
      </c>
      <c r="I1524" s="4" t="str">
        <f>VLOOKUP(A1524,Effectif!B:J,6,0)</f>
        <v>Lise DE WITTE</v>
      </c>
      <c r="J1524" s="4" t="str">
        <f>VLOOKUP(A1524,Effectif!B:J,8,0)</f>
        <v>RET</v>
      </c>
    </row>
    <row r="1525" spans="1:10" x14ac:dyDescent="0.25">
      <c r="A1525" s="4" t="s">
        <v>504</v>
      </c>
      <c r="B1525" s="4">
        <v>1034854294</v>
      </c>
      <c r="C1525" s="7">
        <v>44928.686111111114</v>
      </c>
      <c r="D1525" s="5" t="s">
        <v>6</v>
      </c>
      <c r="E1525" s="4" t="s">
        <v>1055</v>
      </c>
      <c r="F1525" s="4" t="s">
        <v>1078</v>
      </c>
      <c r="G1525" s="59">
        <v>348</v>
      </c>
      <c r="H1525" s="61">
        <v>4.9000000000000004</v>
      </c>
      <c r="I1525" s="4" t="str">
        <f>VLOOKUP(A1525,Effectif!B:J,6,0)</f>
        <v>Lise DE WITTE</v>
      </c>
      <c r="J1525" s="4" t="str">
        <f>VLOOKUP(A1525,Effectif!B:J,8,0)</f>
        <v>BUS</v>
      </c>
    </row>
    <row r="1526" spans="1:10" x14ac:dyDescent="0.25">
      <c r="A1526" s="4" t="s">
        <v>505</v>
      </c>
      <c r="B1526" s="4">
        <v>1034846751</v>
      </c>
      <c r="C1526" s="7">
        <v>44928.72152777778</v>
      </c>
      <c r="D1526" s="5" t="s">
        <v>6</v>
      </c>
      <c r="E1526" s="4" t="s">
        <v>1055</v>
      </c>
      <c r="F1526" s="4" t="s">
        <v>1079</v>
      </c>
      <c r="G1526" s="59">
        <v>276</v>
      </c>
      <c r="H1526" s="61">
        <v>7</v>
      </c>
      <c r="I1526" s="4" t="str">
        <f>VLOOKUP(A1526,Effectif!B:J,6,0)</f>
        <v>Lise DE WITTE</v>
      </c>
      <c r="J1526" s="4" t="str">
        <f>VLOOKUP(A1526,Effectif!B:J,8,0)</f>
        <v>BOC</v>
      </c>
    </row>
    <row r="1527" spans="1:10" x14ac:dyDescent="0.25">
      <c r="A1527" s="4" t="s">
        <v>506</v>
      </c>
      <c r="B1527" s="4">
        <v>1034866612</v>
      </c>
      <c r="C1527" s="7">
        <v>44928.481249999997</v>
      </c>
      <c r="D1527" s="5" t="s">
        <v>7</v>
      </c>
      <c r="E1527" s="4" t="s">
        <v>1055</v>
      </c>
      <c r="F1527" s="4" t="s">
        <v>1080</v>
      </c>
      <c r="G1527" s="59">
        <v>168</v>
      </c>
      <c r="H1527" s="61">
        <v>2.9</v>
      </c>
      <c r="I1527" s="4" t="str">
        <f>VLOOKUP(A1527,Effectif!B:J,6,0)</f>
        <v>Lise DE WITTE</v>
      </c>
      <c r="J1527" s="4" t="str">
        <f>VLOOKUP(A1527,Effectif!B:J,8,0)</f>
        <v>REC</v>
      </c>
    </row>
    <row r="1528" spans="1:10" x14ac:dyDescent="0.25">
      <c r="A1528" s="4" t="s">
        <v>507</v>
      </c>
      <c r="B1528" s="4">
        <v>1034849676</v>
      </c>
      <c r="C1528" s="7">
        <v>44928.731944444444</v>
      </c>
      <c r="D1528" s="5" t="s">
        <v>7</v>
      </c>
      <c r="E1528" s="4" t="s">
        <v>1055</v>
      </c>
      <c r="F1528" s="4" t="s">
        <v>1054</v>
      </c>
      <c r="G1528" s="59">
        <v>180</v>
      </c>
      <c r="H1528" s="61">
        <v>5.8</v>
      </c>
      <c r="I1528" s="4" t="str">
        <f>VLOOKUP(A1528,Effectif!B:J,6,0)</f>
        <v>Lise DE WITTE</v>
      </c>
      <c r="J1528" s="4" t="str">
        <f>VLOOKUP(A1528,Effectif!B:J,8,0)</f>
        <v>BOC</v>
      </c>
    </row>
    <row r="1529" spans="1:10" x14ac:dyDescent="0.25">
      <c r="A1529" s="4" t="s">
        <v>508</v>
      </c>
      <c r="B1529" s="4">
        <v>1034842892</v>
      </c>
      <c r="C1529" s="7">
        <v>44928.612500000003</v>
      </c>
      <c r="D1529" s="5" t="s">
        <v>6</v>
      </c>
      <c r="E1529" s="4" t="s">
        <v>1055</v>
      </c>
      <c r="F1529" s="4" t="s">
        <v>1057</v>
      </c>
      <c r="G1529" s="59">
        <v>116</v>
      </c>
      <c r="H1529" s="61">
        <v>6.9</v>
      </c>
      <c r="I1529" s="4" t="str">
        <f>VLOOKUP(A1529,Effectif!B:J,6,0)</f>
        <v>Lise DE WITTE</v>
      </c>
      <c r="J1529" s="4" t="str">
        <f>VLOOKUP(A1529,Effectif!B:J,8,0)</f>
        <v>FOC</v>
      </c>
    </row>
    <row r="1530" spans="1:10" x14ac:dyDescent="0.25">
      <c r="A1530" s="4" t="s">
        <v>443</v>
      </c>
      <c r="B1530" s="4">
        <v>1034853281</v>
      </c>
      <c r="C1530" s="7">
        <v>44928.609722222223</v>
      </c>
      <c r="D1530" s="5" t="s">
        <v>6</v>
      </c>
      <c r="E1530" s="4" t="s">
        <v>1055</v>
      </c>
      <c r="F1530" s="4" t="s">
        <v>1059</v>
      </c>
      <c r="G1530" s="59">
        <v>273</v>
      </c>
      <c r="H1530" s="61">
        <v>5.5</v>
      </c>
      <c r="I1530" s="4" t="str">
        <f>VLOOKUP(A1530,Effectif!B:J,6,0)</f>
        <v>Chloé BERTRAND</v>
      </c>
      <c r="J1530" s="4" t="str">
        <f>VLOOKUP(A1530,Effectif!B:J,8,0)</f>
        <v>Error PDL</v>
      </c>
    </row>
    <row r="1531" spans="1:10" x14ac:dyDescent="0.25">
      <c r="A1531" s="4" t="s">
        <v>510</v>
      </c>
      <c r="B1531" s="4">
        <v>1034846956</v>
      </c>
      <c r="C1531" s="7">
        <v>44928.561111111114</v>
      </c>
      <c r="D1531" s="5" t="s">
        <v>6</v>
      </c>
      <c r="E1531" s="4" t="s">
        <v>1055</v>
      </c>
      <c r="F1531" s="4" t="s">
        <v>1061</v>
      </c>
      <c r="G1531" s="59">
        <v>158</v>
      </c>
      <c r="H1531" s="61">
        <v>5.8</v>
      </c>
      <c r="I1531" s="4" t="str">
        <f>VLOOKUP(A1531,Effectif!B:J,6,0)</f>
        <v>Lise DE WITTE</v>
      </c>
      <c r="J1531" s="4" t="str">
        <f>VLOOKUP(A1531,Effectif!B:J,8,0)</f>
        <v>RET</v>
      </c>
    </row>
    <row r="1532" spans="1:10" x14ac:dyDescent="0.25">
      <c r="A1532" s="4" t="s">
        <v>511</v>
      </c>
      <c r="B1532" s="4">
        <v>1034852077</v>
      </c>
      <c r="C1532" s="7">
        <v>44928.699305555558</v>
      </c>
      <c r="D1532" s="5" t="s">
        <v>7</v>
      </c>
      <c r="E1532" s="4" t="s">
        <v>1055</v>
      </c>
      <c r="F1532" s="4" t="s">
        <v>1062</v>
      </c>
      <c r="G1532" s="59">
        <v>236</v>
      </c>
      <c r="H1532" s="61">
        <v>3</v>
      </c>
      <c r="I1532" s="4" t="str">
        <f>VLOOKUP(A1532,Effectif!B:J,6,0)</f>
        <v>Lise DE WITTE</v>
      </c>
      <c r="J1532" s="4" t="str">
        <f>VLOOKUP(A1532,Effectif!B:J,8,0)</f>
        <v>BUS</v>
      </c>
    </row>
    <row r="1533" spans="1:10" x14ac:dyDescent="0.25">
      <c r="A1533" s="4" t="s">
        <v>512</v>
      </c>
      <c r="B1533" s="4">
        <v>1034845305</v>
      </c>
      <c r="C1533" s="7">
        <v>44928.48541666667</v>
      </c>
      <c r="D1533" s="5" t="s">
        <v>6</v>
      </c>
      <c r="E1533" s="4" t="s">
        <v>1055</v>
      </c>
      <c r="F1533" s="4" t="s">
        <v>1063</v>
      </c>
      <c r="G1533" s="59">
        <v>124</v>
      </c>
      <c r="H1533" s="61">
        <v>4.7</v>
      </c>
      <c r="I1533" s="4" t="str">
        <f>VLOOKUP(A1533,Effectif!B:J,6,0)</f>
        <v>Lise DE WITTE</v>
      </c>
      <c r="J1533" s="4" t="str">
        <f>VLOOKUP(A1533,Effectif!B:J,8,0)</f>
        <v>BO</v>
      </c>
    </row>
    <row r="1534" spans="1:10" x14ac:dyDescent="0.25">
      <c r="A1534" s="4" t="s">
        <v>513</v>
      </c>
      <c r="B1534" s="4">
        <v>1034845041</v>
      </c>
      <c r="C1534" s="7">
        <v>44928.428472222222</v>
      </c>
      <c r="D1534" s="5" t="s">
        <v>6</v>
      </c>
      <c r="E1534" s="4" t="s">
        <v>1055</v>
      </c>
      <c r="F1534" s="4" t="s">
        <v>1064</v>
      </c>
      <c r="G1534" s="59">
        <v>90.42</v>
      </c>
      <c r="H1534" s="61">
        <v>3</v>
      </c>
      <c r="I1534" s="4" t="str">
        <f>VLOOKUP(A1534,Effectif!B:J,6,0)</f>
        <v>Lise DE WITTE</v>
      </c>
      <c r="J1534" s="4" t="str">
        <f>VLOOKUP(A1534,Effectif!B:J,8,0)</f>
        <v>FOC</v>
      </c>
    </row>
    <row r="1535" spans="1:10" x14ac:dyDescent="0.25">
      <c r="A1535" s="4" t="s">
        <v>443</v>
      </c>
      <c r="B1535" s="4">
        <v>1034853278</v>
      </c>
      <c r="C1535" s="7">
        <v>44928.464583333334</v>
      </c>
      <c r="D1535" s="5" t="s">
        <v>8</v>
      </c>
      <c r="E1535" s="4" t="s">
        <v>1055</v>
      </c>
      <c r="F1535" s="4" t="s">
        <v>1065</v>
      </c>
      <c r="G1535" s="59">
        <v>220</v>
      </c>
      <c r="H1535" s="61">
        <v>3.7</v>
      </c>
      <c r="I1535" s="4" t="str">
        <f>VLOOKUP(A1535,Effectif!B:J,6,0)</f>
        <v>Chloé BERTRAND</v>
      </c>
      <c r="J1535" s="4" t="str">
        <f>VLOOKUP(A1535,Effectif!B:J,8,0)</f>
        <v>Error PDL</v>
      </c>
    </row>
    <row r="1536" spans="1:10" x14ac:dyDescent="0.25">
      <c r="A1536" s="4" t="s">
        <v>515</v>
      </c>
      <c r="B1536" s="4">
        <v>1034849677</v>
      </c>
      <c r="C1536" s="7">
        <v>45034.648611111108</v>
      </c>
      <c r="D1536" s="5" t="s">
        <v>7</v>
      </c>
      <c r="E1536" s="4" t="s">
        <v>1055</v>
      </c>
      <c r="F1536" s="4" t="s">
        <v>1066</v>
      </c>
      <c r="G1536" s="59">
        <v>333</v>
      </c>
      <c r="H1536" s="61">
        <v>6.8</v>
      </c>
      <c r="I1536" s="4" t="str">
        <f>VLOOKUP(A1536,Effectif!B:J,6,0)</f>
        <v>Lise DE WITTE</v>
      </c>
      <c r="J1536" s="4" t="str">
        <f>VLOOKUP(A1536,Effectif!B:J,8,0)</f>
        <v>BO</v>
      </c>
    </row>
    <row r="1537" spans="1:10" x14ac:dyDescent="0.25">
      <c r="A1537" s="4" t="s">
        <v>516</v>
      </c>
      <c r="B1537" s="4">
        <v>1034862317</v>
      </c>
      <c r="C1537" s="7">
        <v>45034.544444444444</v>
      </c>
      <c r="D1537" s="5" t="s">
        <v>6</v>
      </c>
      <c r="E1537" s="4" t="s">
        <v>1055</v>
      </c>
      <c r="F1537" s="4" t="s">
        <v>1068</v>
      </c>
      <c r="G1537" s="59">
        <v>61.86</v>
      </c>
      <c r="H1537" s="61">
        <v>6.5</v>
      </c>
      <c r="I1537" s="4" t="str">
        <f>VLOOKUP(A1537,Effectif!B:J,6,0)</f>
        <v>Lise DE WITTE</v>
      </c>
      <c r="J1537" s="4" t="str">
        <f>VLOOKUP(A1537,Effectif!B:J,8,0)</f>
        <v>REC</v>
      </c>
    </row>
    <row r="1538" spans="1:10" x14ac:dyDescent="0.25">
      <c r="A1538" s="4" t="s">
        <v>517</v>
      </c>
      <c r="B1538" s="4">
        <v>1034846084</v>
      </c>
      <c r="C1538" s="7">
        <v>45034.495138888888</v>
      </c>
      <c r="D1538" s="5" t="s">
        <v>7</v>
      </c>
      <c r="E1538" s="4" t="s">
        <v>1055</v>
      </c>
      <c r="F1538" s="4" t="s">
        <v>1070</v>
      </c>
      <c r="G1538" s="59">
        <v>244.63</v>
      </c>
      <c r="H1538" s="61">
        <v>1.2</v>
      </c>
      <c r="I1538" s="4" t="str">
        <f>VLOOKUP(A1538,Effectif!B:J,6,0)</f>
        <v>Lise DE WITTE</v>
      </c>
      <c r="J1538" s="4" t="str">
        <f>VLOOKUP(A1538,Effectif!B:J,8,0)</f>
        <v>BOC</v>
      </c>
    </row>
    <row r="1539" spans="1:10" x14ac:dyDescent="0.25">
      <c r="A1539" s="4" t="s">
        <v>518</v>
      </c>
      <c r="B1539" s="4">
        <v>1034842593</v>
      </c>
      <c r="C1539" s="7">
        <v>45034.620833333334</v>
      </c>
      <c r="D1539" s="5" t="s">
        <v>6</v>
      </c>
      <c r="E1539" s="4" t="s">
        <v>1055</v>
      </c>
      <c r="F1539" s="4" t="s">
        <v>1072</v>
      </c>
      <c r="G1539" s="59">
        <v>176</v>
      </c>
      <c r="H1539" s="61">
        <v>7</v>
      </c>
      <c r="I1539" s="4" t="str">
        <f>VLOOKUP(A1539,Effectif!B:J,6,0)</f>
        <v>Lise DE WITTE</v>
      </c>
      <c r="J1539" s="4" t="str">
        <f>VLOOKUP(A1539,Effectif!B:J,8,0)</f>
        <v>BO</v>
      </c>
    </row>
    <row r="1540" spans="1:10" x14ac:dyDescent="0.25">
      <c r="A1540" s="4" t="s">
        <v>519</v>
      </c>
      <c r="B1540" s="4">
        <v>1034846773</v>
      </c>
      <c r="C1540" s="7">
        <v>45034.686805555553</v>
      </c>
      <c r="D1540" s="5" t="s">
        <v>6</v>
      </c>
      <c r="E1540" s="4" t="s">
        <v>1055</v>
      </c>
      <c r="F1540" s="4" t="s">
        <v>1073</v>
      </c>
      <c r="G1540" s="59">
        <v>176</v>
      </c>
      <c r="H1540" s="61">
        <v>4.8</v>
      </c>
      <c r="I1540" s="4" t="str">
        <f>VLOOKUP(A1540,Effectif!B:J,6,0)</f>
        <v>Lise DE WITTE</v>
      </c>
      <c r="J1540" s="4" t="str">
        <f>VLOOKUP(A1540,Effectif!B:J,8,0)</f>
        <v>BUS</v>
      </c>
    </row>
    <row r="1541" spans="1:10" x14ac:dyDescent="0.25">
      <c r="A1541" s="4" t="s">
        <v>520</v>
      </c>
      <c r="B1541" s="4">
        <v>1034843907</v>
      </c>
      <c r="C1541" s="7">
        <v>45034.652777777781</v>
      </c>
      <c r="D1541" s="5" t="s">
        <v>6</v>
      </c>
      <c r="E1541" s="4" t="s">
        <v>1055</v>
      </c>
      <c r="F1541" s="4" t="s">
        <v>1074</v>
      </c>
      <c r="G1541" s="59">
        <v>135.53</v>
      </c>
      <c r="H1541" s="61">
        <v>3</v>
      </c>
      <c r="I1541" s="4" t="str">
        <f>VLOOKUP(A1541,Effectif!B:J,6,0)</f>
        <v>Lise DE WITTE</v>
      </c>
      <c r="J1541" s="4" t="str">
        <f>VLOOKUP(A1541,Effectif!B:J,8,0)</f>
        <v>FOC</v>
      </c>
    </row>
    <row r="1542" spans="1:10" x14ac:dyDescent="0.25">
      <c r="A1542" s="4" t="s">
        <v>521</v>
      </c>
      <c r="B1542" s="4">
        <v>1034846891</v>
      </c>
      <c r="C1542" s="7">
        <v>45034.700694444444</v>
      </c>
      <c r="D1542" s="5" t="s">
        <v>6</v>
      </c>
      <c r="E1542" s="4" t="s">
        <v>1055</v>
      </c>
      <c r="F1542" s="4" t="s">
        <v>1075</v>
      </c>
      <c r="G1542" s="59">
        <v>156</v>
      </c>
      <c r="H1542" s="61">
        <v>2</v>
      </c>
      <c r="I1542" s="4" t="str">
        <f>VLOOKUP(A1542,Effectif!B:J,6,0)</f>
        <v>Lise DE WITTE</v>
      </c>
      <c r="J1542" s="4" t="str">
        <f>VLOOKUP(A1542,Effectif!B:J,8,0)</f>
        <v>FOC</v>
      </c>
    </row>
    <row r="1543" spans="1:10" x14ac:dyDescent="0.25">
      <c r="A1543" s="4" t="s">
        <v>522</v>
      </c>
      <c r="B1543" s="4">
        <v>1034843303</v>
      </c>
      <c r="C1543" s="7">
        <v>45034.643055555556</v>
      </c>
      <c r="D1543" s="5" t="s">
        <v>6</v>
      </c>
      <c r="E1543" s="4" t="s">
        <v>1055</v>
      </c>
      <c r="F1543" s="4" t="s">
        <v>1076</v>
      </c>
      <c r="G1543" s="59">
        <v>94</v>
      </c>
      <c r="H1543" s="61">
        <v>5.5</v>
      </c>
      <c r="I1543" s="4" t="str">
        <f>VLOOKUP(A1543,Effectif!B:J,6,0)</f>
        <v>Lise DE WITTE</v>
      </c>
      <c r="J1543" s="4" t="str">
        <f>VLOOKUP(A1543,Effectif!B:J,8,0)</f>
        <v>BUS</v>
      </c>
    </row>
    <row r="1544" spans="1:10" x14ac:dyDescent="0.25">
      <c r="A1544" s="4" t="s">
        <v>523</v>
      </c>
      <c r="B1544" s="4">
        <v>1034856121</v>
      </c>
      <c r="C1544" s="7">
        <v>45034.638194444444</v>
      </c>
      <c r="D1544" s="5" t="s">
        <v>6</v>
      </c>
      <c r="E1544" s="4" t="s">
        <v>1055</v>
      </c>
      <c r="F1544" s="4" t="s">
        <v>1077</v>
      </c>
      <c r="G1544" s="59">
        <v>205.38</v>
      </c>
      <c r="H1544" s="61">
        <v>2</v>
      </c>
      <c r="I1544" s="4" t="str">
        <f>VLOOKUP(A1544,Effectif!B:J,6,0)</f>
        <v>Lise DE WITTE</v>
      </c>
      <c r="J1544" s="4" t="str">
        <f>VLOOKUP(A1544,Effectif!B:J,8,0)</f>
        <v>FOC</v>
      </c>
    </row>
    <row r="1545" spans="1:10" x14ac:dyDescent="0.25">
      <c r="A1545" s="4" t="s">
        <v>524</v>
      </c>
      <c r="B1545" s="4">
        <v>1034845238</v>
      </c>
      <c r="C1545" s="7">
        <v>45034.445138888892</v>
      </c>
      <c r="D1545" s="5" t="s">
        <v>6</v>
      </c>
      <c r="E1545" s="4" t="s">
        <v>1055</v>
      </c>
      <c r="F1545" s="4" t="s">
        <v>1078</v>
      </c>
      <c r="G1545" s="59">
        <v>200</v>
      </c>
      <c r="H1545" s="61">
        <v>2.2999999999999998</v>
      </c>
      <c r="I1545" s="4" t="str">
        <f>VLOOKUP(A1545,Effectif!B:J,6,0)</f>
        <v>Lise DE WITTE</v>
      </c>
      <c r="J1545" s="4" t="str">
        <f>VLOOKUP(A1545,Effectif!B:J,8,0)</f>
        <v>RET</v>
      </c>
    </row>
    <row r="1546" spans="1:10" x14ac:dyDescent="0.25">
      <c r="A1546" s="4" t="s">
        <v>525</v>
      </c>
      <c r="B1546" s="4">
        <v>1034850710</v>
      </c>
      <c r="C1546" s="7">
        <v>45034.493055555555</v>
      </c>
      <c r="D1546" s="5" t="s">
        <v>6</v>
      </c>
      <c r="E1546" s="4" t="s">
        <v>1055</v>
      </c>
      <c r="F1546" s="4" t="s">
        <v>1079</v>
      </c>
      <c r="G1546" s="59">
        <v>128.4</v>
      </c>
      <c r="H1546" s="61">
        <v>2.4</v>
      </c>
      <c r="I1546" s="4" t="str">
        <f>VLOOKUP(A1546,Effectif!B:J,6,0)</f>
        <v>Lise DE WITTE</v>
      </c>
      <c r="J1546" s="4" t="str">
        <f>VLOOKUP(A1546,Effectif!B:J,8,0)</f>
        <v>BUS</v>
      </c>
    </row>
    <row r="1547" spans="1:10" x14ac:dyDescent="0.25">
      <c r="A1547" s="4" t="s">
        <v>443</v>
      </c>
      <c r="B1547" s="4">
        <v>1034863545</v>
      </c>
      <c r="C1547" s="7">
        <v>45034.719444444447</v>
      </c>
      <c r="D1547" s="5" t="s">
        <v>6</v>
      </c>
      <c r="E1547" s="4" t="s">
        <v>1055</v>
      </c>
      <c r="F1547" s="4" t="s">
        <v>1080</v>
      </c>
      <c r="G1547" s="59">
        <v>82.5</v>
      </c>
      <c r="H1547" s="61">
        <v>2.5</v>
      </c>
      <c r="I1547" s="4" t="str">
        <f>VLOOKUP(A1547,Effectif!B:J,6,0)</f>
        <v>Chloé BERTRAND</v>
      </c>
      <c r="J1547" s="4" t="str">
        <f>VLOOKUP(A1547,Effectif!B:J,8,0)</f>
        <v>Error PDL</v>
      </c>
    </row>
    <row r="1548" spans="1:10" x14ac:dyDescent="0.25">
      <c r="A1548" s="4" t="s">
        <v>527</v>
      </c>
      <c r="B1548" s="4">
        <v>1034843116</v>
      </c>
      <c r="C1548" s="7">
        <v>45034.427083333336</v>
      </c>
      <c r="D1548" s="5" t="s">
        <v>6</v>
      </c>
      <c r="E1548" s="4" t="s">
        <v>1055</v>
      </c>
      <c r="F1548" s="4" t="s">
        <v>1054</v>
      </c>
      <c r="G1548" s="59">
        <v>71.67</v>
      </c>
      <c r="H1548" s="61">
        <v>2.6</v>
      </c>
      <c r="I1548" s="4" t="str">
        <f>VLOOKUP(A1548,Effectif!B:J,6,0)</f>
        <v>Lise DE WITTE</v>
      </c>
      <c r="J1548" s="4" t="str">
        <f>VLOOKUP(A1548,Effectif!B:J,8,0)</f>
        <v>RCD</v>
      </c>
    </row>
    <row r="1549" spans="1:10" x14ac:dyDescent="0.25">
      <c r="A1549" s="4" t="s">
        <v>528</v>
      </c>
      <c r="B1549" s="4">
        <v>1034844778</v>
      </c>
      <c r="C1549" s="7">
        <v>45034.67291666667</v>
      </c>
      <c r="D1549" s="5" t="s">
        <v>6</v>
      </c>
      <c r="E1549" s="4" t="s">
        <v>1055</v>
      </c>
      <c r="F1549" s="4" t="s">
        <v>1057</v>
      </c>
      <c r="G1549" s="59">
        <v>318</v>
      </c>
      <c r="H1549" s="61">
        <v>2.5</v>
      </c>
      <c r="I1549" s="4" t="str">
        <f>VLOOKUP(A1549,Effectif!B:J,6,0)</f>
        <v>Lise DE WITTE</v>
      </c>
      <c r="J1549" s="4" t="str">
        <f>VLOOKUP(A1549,Effectif!B:J,8,0)</f>
        <v>Erreur PDL</v>
      </c>
    </row>
    <row r="1550" spans="1:10" x14ac:dyDescent="0.25">
      <c r="A1550" s="4" t="s">
        <v>529</v>
      </c>
      <c r="B1550" s="4">
        <v>1034843533</v>
      </c>
      <c r="C1550" s="7">
        <v>44940.636805555558</v>
      </c>
      <c r="D1550" s="5" t="s">
        <v>6</v>
      </c>
      <c r="E1550" s="4" t="s">
        <v>1055</v>
      </c>
      <c r="F1550" s="4" t="s">
        <v>1059</v>
      </c>
      <c r="G1550" s="59">
        <v>172.48000000000002</v>
      </c>
      <c r="H1550" s="61">
        <v>3</v>
      </c>
      <c r="I1550" s="4" t="str">
        <f>VLOOKUP(A1550,Effectif!B:J,6,0)</f>
        <v>Lise DE WITTE</v>
      </c>
      <c r="J1550" s="4" t="str">
        <f>VLOOKUP(A1550,Effectif!B:J,8,0)</f>
        <v>DECB</v>
      </c>
    </row>
    <row r="1551" spans="1:10" x14ac:dyDescent="0.25">
      <c r="A1551" s="4" t="s">
        <v>530</v>
      </c>
      <c r="B1551" s="4">
        <v>1034851148</v>
      </c>
      <c r="C1551" s="7">
        <v>44940.506249999999</v>
      </c>
      <c r="D1551" s="5" t="s">
        <v>6</v>
      </c>
      <c r="E1551" s="4" t="s">
        <v>1055</v>
      </c>
      <c r="F1551" s="4" t="s">
        <v>1061</v>
      </c>
      <c r="G1551" s="59">
        <v>87.289999999999992</v>
      </c>
      <c r="H1551" s="61">
        <v>6.4</v>
      </c>
      <c r="I1551" s="4" t="str">
        <f>VLOOKUP(A1551,Effectif!B:J,6,0)</f>
        <v>Lise DE WITTE</v>
      </c>
      <c r="J1551" s="4" t="str">
        <f>VLOOKUP(A1551,Effectif!B:J,8,0)</f>
        <v>DECB</v>
      </c>
    </row>
    <row r="1552" spans="1:10" x14ac:dyDescent="0.25">
      <c r="A1552" s="4" t="s">
        <v>531</v>
      </c>
      <c r="B1552" s="4">
        <v>1034843716</v>
      </c>
      <c r="C1552" s="7">
        <v>44940.646527777775</v>
      </c>
      <c r="D1552" s="5" t="s">
        <v>6</v>
      </c>
      <c r="E1552" s="4" t="s">
        <v>1055</v>
      </c>
      <c r="F1552" s="4" t="s">
        <v>1062</v>
      </c>
      <c r="G1552" s="59">
        <v>238</v>
      </c>
      <c r="H1552" s="61">
        <v>6.7</v>
      </c>
      <c r="I1552" s="4" t="str">
        <f>VLOOKUP(A1552,Effectif!B:J,6,0)</f>
        <v>Lise DE WITTE</v>
      </c>
      <c r="J1552" s="4" t="str">
        <f>VLOOKUP(A1552,Effectif!B:J,8,0)</f>
        <v>DECB</v>
      </c>
    </row>
    <row r="1553" spans="1:10" x14ac:dyDescent="0.25">
      <c r="A1553" s="4" t="s">
        <v>443</v>
      </c>
      <c r="B1553" s="4">
        <v>1034851145</v>
      </c>
      <c r="C1553" s="7">
        <v>44940.563888888886</v>
      </c>
      <c r="D1553" s="5" t="s">
        <v>6</v>
      </c>
      <c r="E1553" s="4" t="s">
        <v>1055</v>
      </c>
      <c r="F1553" s="4" t="s">
        <v>1063</v>
      </c>
      <c r="G1553" s="59">
        <v>178</v>
      </c>
      <c r="H1553" s="61">
        <v>5.2</v>
      </c>
      <c r="I1553" s="4" t="str">
        <f>VLOOKUP(A1553,Effectif!B:J,6,0)</f>
        <v>Chloé BERTRAND</v>
      </c>
      <c r="J1553" s="4" t="str">
        <f>VLOOKUP(A1553,Effectif!B:J,8,0)</f>
        <v>Error PDL</v>
      </c>
    </row>
    <row r="1554" spans="1:10" x14ac:dyDescent="0.25">
      <c r="A1554" s="4" t="s">
        <v>443</v>
      </c>
      <c r="B1554" s="4">
        <v>1034843313</v>
      </c>
      <c r="C1554" s="7">
        <v>44940.435416666667</v>
      </c>
      <c r="D1554" s="5" t="s">
        <v>6</v>
      </c>
      <c r="E1554" s="4" t="s">
        <v>1055</v>
      </c>
      <c r="F1554" s="4" t="s">
        <v>1064</v>
      </c>
      <c r="G1554" s="59">
        <v>132</v>
      </c>
      <c r="H1554" s="61">
        <v>2.2999999999999998</v>
      </c>
      <c r="I1554" s="4" t="str">
        <f>VLOOKUP(A1554,Effectif!B:J,6,0)</f>
        <v>Chloé BERTRAND</v>
      </c>
      <c r="J1554" s="4" t="str">
        <f>VLOOKUP(A1554,Effectif!B:J,8,0)</f>
        <v>Error PDL</v>
      </c>
    </row>
    <row r="1555" spans="1:10" x14ac:dyDescent="0.25">
      <c r="A1555" s="4" t="s">
        <v>534</v>
      </c>
      <c r="B1555" s="4">
        <v>1034856305</v>
      </c>
      <c r="C1555" s="7">
        <v>44940.689583333333</v>
      </c>
      <c r="D1555" s="5" t="s">
        <v>6</v>
      </c>
      <c r="E1555" s="4" t="s">
        <v>1055</v>
      </c>
      <c r="F1555" s="4" t="s">
        <v>1065</v>
      </c>
      <c r="G1555" s="59">
        <v>261</v>
      </c>
      <c r="H1555" s="61">
        <v>4.4000000000000004</v>
      </c>
      <c r="I1555" s="4" t="str">
        <f>VLOOKUP(A1555,Effectif!B:J,6,0)</f>
        <v>Lise DE WITTE</v>
      </c>
      <c r="J1555" s="4" t="str">
        <f>VLOOKUP(A1555,Effectif!B:J,8,0)</f>
        <v>RCD</v>
      </c>
    </row>
    <row r="1556" spans="1:10" x14ac:dyDescent="0.25">
      <c r="A1556" s="4" t="s">
        <v>535</v>
      </c>
      <c r="B1556" s="4">
        <v>1034863821</v>
      </c>
      <c r="C1556" s="7">
        <v>44940.496527777781</v>
      </c>
      <c r="D1556" s="5" t="s">
        <v>6</v>
      </c>
      <c r="E1556" s="4" t="s">
        <v>1055</v>
      </c>
      <c r="F1556" s="4" t="s">
        <v>1066</v>
      </c>
      <c r="G1556" s="59">
        <v>204.73000000000002</v>
      </c>
      <c r="H1556" s="61">
        <v>2</v>
      </c>
      <c r="I1556" s="4" t="str">
        <f>VLOOKUP(A1556,Effectif!B:J,6,0)</f>
        <v>Lise DE WITTE</v>
      </c>
      <c r="J1556" s="4" t="str">
        <f>VLOOKUP(A1556,Effectif!B:J,8,0)</f>
        <v>Erreur PDL</v>
      </c>
    </row>
    <row r="1557" spans="1:10" x14ac:dyDescent="0.25">
      <c r="A1557" s="4" t="s">
        <v>443</v>
      </c>
      <c r="B1557" s="4">
        <v>1034860303</v>
      </c>
      <c r="C1557" s="7">
        <v>44940.51458333333</v>
      </c>
      <c r="D1557" s="5" t="s">
        <v>6</v>
      </c>
      <c r="E1557" s="4" t="s">
        <v>1055</v>
      </c>
      <c r="F1557" s="4" t="s">
        <v>1068</v>
      </c>
      <c r="G1557" s="59">
        <v>258.64999999999998</v>
      </c>
      <c r="H1557" s="61">
        <v>4.9000000000000004</v>
      </c>
      <c r="I1557" s="4" t="str">
        <f>VLOOKUP(A1557,Effectif!B:J,6,0)</f>
        <v>Chloé BERTRAND</v>
      </c>
      <c r="J1557" s="4" t="str">
        <f>VLOOKUP(A1557,Effectif!B:J,8,0)</f>
        <v>Error PDL</v>
      </c>
    </row>
    <row r="1558" spans="1:10" x14ac:dyDescent="0.25">
      <c r="A1558" s="4" t="s">
        <v>537</v>
      </c>
      <c r="B1558" s="4">
        <v>1034867098</v>
      </c>
      <c r="C1558" s="7">
        <v>44940.652777777781</v>
      </c>
      <c r="D1558" s="5" t="s">
        <v>6</v>
      </c>
      <c r="E1558" s="4" t="s">
        <v>1055</v>
      </c>
      <c r="F1558" s="4" t="s">
        <v>1070</v>
      </c>
      <c r="G1558" s="59">
        <v>201</v>
      </c>
      <c r="H1558" s="61">
        <v>7</v>
      </c>
      <c r="I1558" s="4" t="str">
        <f>VLOOKUP(A1558,Effectif!B:J,6,0)</f>
        <v>Lise DE WITTE</v>
      </c>
      <c r="J1558" s="4" t="str">
        <f>VLOOKUP(A1558,Effectif!B:J,8,0)</f>
        <v>DECB</v>
      </c>
    </row>
    <row r="1559" spans="1:10" x14ac:dyDescent="0.25">
      <c r="A1559" s="4" t="s">
        <v>538</v>
      </c>
      <c r="B1559" s="4">
        <v>1034859476</v>
      </c>
      <c r="C1559" s="7">
        <v>44940.602777777778</v>
      </c>
      <c r="D1559" s="5" t="s">
        <v>6</v>
      </c>
      <c r="E1559" s="4" t="s">
        <v>1055</v>
      </c>
      <c r="F1559" s="4" t="s">
        <v>1072</v>
      </c>
      <c r="G1559" s="59">
        <v>238.99</v>
      </c>
      <c r="H1559" s="61">
        <v>2.9</v>
      </c>
      <c r="I1559" s="4" t="str">
        <f>VLOOKUP(A1559,Effectif!B:J,6,0)</f>
        <v>Lise DE WITTE</v>
      </c>
      <c r="J1559" s="4" t="str">
        <f>VLOOKUP(A1559,Effectif!B:J,8,0)</f>
        <v>DECB</v>
      </c>
    </row>
    <row r="1560" spans="1:10" x14ac:dyDescent="0.25">
      <c r="A1560" s="4" t="s">
        <v>539</v>
      </c>
      <c r="B1560" s="4">
        <v>1034857019</v>
      </c>
      <c r="C1560" s="7">
        <v>44940.5</v>
      </c>
      <c r="D1560" s="5" t="s">
        <v>6</v>
      </c>
      <c r="E1560" s="4" t="s">
        <v>1055</v>
      </c>
      <c r="F1560" s="4" t="s">
        <v>1073</v>
      </c>
      <c r="G1560" s="59">
        <v>68.39</v>
      </c>
      <c r="H1560" s="61">
        <v>5.8</v>
      </c>
      <c r="I1560" s="4" t="str">
        <f>VLOOKUP(A1560,Effectif!B:J,6,0)</f>
        <v>Lise DE WITTE</v>
      </c>
      <c r="J1560" s="4" t="str">
        <f>VLOOKUP(A1560,Effectif!B:J,8,0)</f>
        <v>DECB</v>
      </c>
    </row>
    <row r="1561" spans="1:10" x14ac:dyDescent="0.25">
      <c r="A1561" s="4" t="s">
        <v>540</v>
      </c>
      <c r="B1561" s="4">
        <v>1034863759</v>
      </c>
      <c r="C1561" s="7">
        <v>44940.428472222222</v>
      </c>
      <c r="D1561" s="5" t="s">
        <v>6</v>
      </c>
      <c r="E1561" s="4" t="s">
        <v>1055</v>
      </c>
      <c r="F1561" s="4" t="s">
        <v>1074</v>
      </c>
      <c r="G1561" s="59">
        <v>113</v>
      </c>
      <c r="H1561" s="61">
        <v>6.9</v>
      </c>
      <c r="I1561" s="4" t="str">
        <f>VLOOKUP(A1561,Effectif!B:J,6,0)</f>
        <v>Lise DE WITTE</v>
      </c>
      <c r="J1561" s="4" t="str">
        <f>VLOOKUP(A1561,Effectif!B:J,8,0)</f>
        <v>Erreur PDL</v>
      </c>
    </row>
    <row r="1562" spans="1:10" x14ac:dyDescent="0.25">
      <c r="A1562" s="4" t="s">
        <v>443</v>
      </c>
      <c r="B1562" s="4">
        <v>1034850368</v>
      </c>
      <c r="C1562" s="7">
        <v>44940.731944444444</v>
      </c>
      <c r="D1562" s="5" t="s">
        <v>7</v>
      </c>
      <c r="E1562" s="4" t="s">
        <v>1055</v>
      </c>
      <c r="F1562" s="4" t="s">
        <v>1075</v>
      </c>
      <c r="G1562" s="59">
        <v>132</v>
      </c>
      <c r="H1562" s="61">
        <v>5.5</v>
      </c>
      <c r="I1562" s="4" t="str">
        <f>VLOOKUP(A1562,Effectif!B:J,6,0)</f>
        <v>Chloé BERTRAND</v>
      </c>
      <c r="J1562" s="4" t="str">
        <f>VLOOKUP(A1562,Effectif!B:J,8,0)</f>
        <v>Error PDL</v>
      </c>
    </row>
    <row r="1563" spans="1:10" x14ac:dyDescent="0.25">
      <c r="A1563" s="4" t="s">
        <v>542</v>
      </c>
      <c r="B1563" s="4">
        <v>1034859905</v>
      </c>
      <c r="C1563" s="7">
        <v>44940.430555555555</v>
      </c>
      <c r="D1563" s="5" t="s">
        <v>6</v>
      </c>
      <c r="E1563" s="4" t="s">
        <v>1055</v>
      </c>
      <c r="F1563" s="4" t="s">
        <v>1076</v>
      </c>
      <c r="G1563" s="59">
        <v>113.62</v>
      </c>
      <c r="H1563" s="61">
        <v>5.8</v>
      </c>
      <c r="I1563" s="4" t="str">
        <f>VLOOKUP(A1563,Effectif!B:J,6,0)</f>
        <v>Lise DE WITTE</v>
      </c>
      <c r="J1563" s="4" t="str">
        <f>VLOOKUP(A1563,Effectif!B:J,8,0)</f>
        <v>RCD</v>
      </c>
    </row>
    <row r="1564" spans="1:10" x14ac:dyDescent="0.25">
      <c r="A1564" s="4" t="s">
        <v>443</v>
      </c>
      <c r="B1564" s="4">
        <v>1034861296</v>
      </c>
      <c r="C1564" s="7">
        <v>44940.557638888888</v>
      </c>
      <c r="D1564" s="5" t="s">
        <v>6</v>
      </c>
      <c r="E1564" s="4" t="s">
        <v>1055</v>
      </c>
      <c r="F1564" s="4" t="s">
        <v>1077</v>
      </c>
      <c r="G1564" s="59">
        <v>93.97</v>
      </c>
      <c r="H1564" s="61">
        <v>3</v>
      </c>
      <c r="I1564" s="4" t="str">
        <f>VLOOKUP(A1564,Effectif!B:J,6,0)</f>
        <v>Chloé BERTRAND</v>
      </c>
      <c r="J1564" s="4" t="str">
        <f>VLOOKUP(A1564,Effectif!B:J,8,0)</f>
        <v>Error PDL</v>
      </c>
    </row>
    <row r="1565" spans="1:10" x14ac:dyDescent="0.25">
      <c r="A1565" s="4" t="s">
        <v>544</v>
      </c>
      <c r="B1565" s="4">
        <v>1034847045</v>
      </c>
      <c r="C1565" s="7">
        <v>45034.665277777778</v>
      </c>
      <c r="D1565" s="5" t="s">
        <v>6</v>
      </c>
      <c r="E1565" s="4" t="s">
        <v>1055</v>
      </c>
      <c r="F1565" s="4" t="s">
        <v>1078</v>
      </c>
      <c r="G1565" s="59">
        <v>184</v>
      </c>
      <c r="H1565" s="61">
        <v>4.7</v>
      </c>
      <c r="I1565" s="4" t="str">
        <f>VLOOKUP(A1565,Effectif!B:J,6,0)</f>
        <v>Lise DE WITTE</v>
      </c>
      <c r="J1565" s="4" t="str">
        <f>VLOOKUP(A1565,Effectif!B:J,8,0)</f>
        <v>DECB</v>
      </c>
    </row>
    <row r="1566" spans="1:10" x14ac:dyDescent="0.25">
      <c r="A1566" s="4" t="s">
        <v>443</v>
      </c>
      <c r="B1566" s="4">
        <v>1034856415</v>
      </c>
      <c r="C1566" s="7">
        <v>45034.599305555559</v>
      </c>
      <c r="D1566" s="5" t="s">
        <v>6</v>
      </c>
      <c r="E1566" s="4" t="s">
        <v>1055</v>
      </c>
      <c r="F1566" s="4" t="s">
        <v>1079</v>
      </c>
      <c r="G1566" s="59">
        <v>137</v>
      </c>
      <c r="H1566" s="61">
        <v>3</v>
      </c>
      <c r="I1566" s="4" t="str">
        <f>VLOOKUP(A1566,Effectif!B:J,6,0)</f>
        <v>Chloé BERTRAND</v>
      </c>
      <c r="J1566" s="4" t="str">
        <f>VLOOKUP(A1566,Effectif!B:J,8,0)</f>
        <v>Error PDL</v>
      </c>
    </row>
    <row r="1567" spans="1:10" x14ac:dyDescent="0.25">
      <c r="A1567" s="4" t="s">
        <v>546</v>
      </c>
      <c r="B1567" s="4">
        <v>1034859667</v>
      </c>
      <c r="C1567" s="7">
        <v>45034.456944444442</v>
      </c>
      <c r="D1567" s="5" t="s">
        <v>7</v>
      </c>
      <c r="E1567" s="4" t="s">
        <v>1055</v>
      </c>
      <c r="F1567" s="4" t="s">
        <v>1080</v>
      </c>
      <c r="G1567" s="59">
        <v>492</v>
      </c>
      <c r="H1567" s="61">
        <v>3.7</v>
      </c>
      <c r="I1567" s="4" t="str">
        <f>VLOOKUP(A1567,Effectif!B:J,6,0)</f>
        <v>Lise DE WITTE</v>
      </c>
      <c r="J1567" s="4" t="str">
        <f>VLOOKUP(A1567,Effectif!B:J,8,0)</f>
        <v>RCD</v>
      </c>
    </row>
    <row r="1568" spans="1:10" x14ac:dyDescent="0.25">
      <c r="A1568" s="4" t="s">
        <v>443</v>
      </c>
      <c r="B1568" s="4">
        <v>1034865231</v>
      </c>
      <c r="C1568" s="7">
        <v>45034.488888888889</v>
      </c>
      <c r="D1568" s="5" t="s">
        <v>7</v>
      </c>
      <c r="E1568" s="4" t="s">
        <v>1055</v>
      </c>
      <c r="F1568" s="4" t="s">
        <v>1054</v>
      </c>
      <c r="G1568" s="59">
        <v>126</v>
      </c>
      <c r="H1568" s="61">
        <v>6.8</v>
      </c>
      <c r="I1568" s="4" t="str">
        <f>VLOOKUP(A1568,Effectif!B:J,6,0)</f>
        <v>Chloé BERTRAND</v>
      </c>
      <c r="J1568" s="4" t="str">
        <f>VLOOKUP(A1568,Effectif!B:J,8,0)</f>
        <v>Error PDL</v>
      </c>
    </row>
    <row r="1569" spans="1:10" x14ac:dyDescent="0.25">
      <c r="A1569" s="4" t="s">
        <v>443</v>
      </c>
      <c r="B1569" s="4">
        <v>1034863435</v>
      </c>
      <c r="C1569" s="7">
        <v>45034.424305555556</v>
      </c>
      <c r="D1569" s="5" t="s">
        <v>6</v>
      </c>
      <c r="E1569" s="4" t="s">
        <v>1055</v>
      </c>
      <c r="F1569" s="4" t="s">
        <v>1057</v>
      </c>
      <c r="G1569" s="59">
        <v>173</v>
      </c>
      <c r="H1569" s="61">
        <v>6.5</v>
      </c>
      <c r="I1569" s="4" t="str">
        <f>VLOOKUP(A1569,Effectif!B:J,6,0)</f>
        <v>Chloé BERTRAND</v>
      </c>
      <c r="J1569" s="4" t="str">
        <f>VLOOKUP(A1569,Effectif!B:J,8,0)</f>
        <v>Error PDL</v>
      </c>
    </row>
    <row r="1570" spans="1:10" x14ac:dyDescent="0.25">
      <c r="A1570" s="4" t="s">
        <v>443</v>
      </c>
      <c r="B1570" s="4">
        <v>1034865453</v>
      </c>
      <c r="C1570" s="7">
        <v>45034.688194444447</v>
      </c>
      <c r="D1570" s="5" t="s">
        <v>6</v>
      </c>
      <c r="E1570" s="4" t="s">
        <v>1055</v>
      </c>
      <c r="F1570" s="4" t="s">
        <v>1059</v>
      </c>
      <c r="G1570" s="59">
        <v>229.65</v>
      </c>
      <c r="H1570" s="61">
        <v>1.2</v>
      </c>
      <c r="I1570" s="4" t="str">
        <f>VLOOKUP(A1570,Effectif!B:J,6,0)</f>
        <v>Chloé BERTRAND</v>
      </c>
      <c r="J1570" s="4" t="str">
        <f>VLOOKUP(A1570,Effectif!B:J,8,0)</f>
        <v>Error PDL</v>
      </c>
    </row>
    <row r="1571" spans="1:10" x14ac:dyDescent="0.25">
      <c r="A1571" s="4" t="s">
        <v>550</v>
      </c>
      <c r="B1571" s="4">
        <v>1034861955</v>
      </c>
      <c r="C1571" s="7">
        <v>45034.537499999999</v>
      </c>
      <c r="D1571" s="5" t="s">
        <v>6</v>
      </c>
      <c r="E1571" s="4" t="s">
        <v>1055</v>
      </c>
      <c r="F1571" s="4" t="s">
        <v>1061</v>
      </c>
      <c r="G1571" s="59">
        <v>190.63</v>
      </c>
      <c r="H1571" s="61">
        <v>7</v>
      </c>
      <c r="I1571" s="4" t="str">
        <f>VLOOKUP(A1571,Effectif!B:J,6,0)</f>
        <v>Lise DE WITTE</v>
      </c>
      <c r="J1571" s="4" t="str">
        <f>VLOOKUP(A1571,Effectif!B:J,8,0)</f>
        <v>DECB</v>
      </c>
    </row>
    <row r="1572" spans="1:10" x14ac:dyDescent="0.25">
      <c r="A1572" s="4" t="s">
        <v>443</v>
      </c>
      <c r="B1572" s="4">
        <v>1034851788</v>
      </c>
      <c r="C1572" s="7">
        <v>45034.458333333336</v>
      </c>
      <c r="D1572" s="5" t="s">
        <v>6</v>
      </c>
      <c r="E1572" s="4" t="s">
        <v>1055</v>
      </c>
      <c r="F1572" s="4" t="s">
        <v>1062</v>
      </c>
      <c r="G1572" s="59">
        <v>218</v>
      </c>
      <c r="H1572" s="61">
        <v>4.8</v>
      </c>
      <c r="I1572" s="4" t="str">
        <f>VLOOKUP(A1572,Effectif!B:J,6,0)</f>
        <v>Chloé BERTRAND</v>
      </c>
      <c r="J1572" s="4" t="str">
        <f>VLOOKUP(A1572,Effectif!B:J,8,0)</f>
        <v>Error PDL</v>
      </c>
    </row>
    <row r="1573" spans="1:10" x14ac:dyDescent="0.25">
      <c r="A1573" s="4" t="s">
        <v>552</v>
      </c>
      <c r="B1573" s="4">
        <v>1034851160</v>
      </c>
      <c r="C1573" s="7">
        <v>45034.49722222222</v>
      </c>
      <c r="D1573" s="5" t="s">
        <v>6</v>
      </c>
      <c r="E1573" s="4" t="s">
        <v>1055</v>
      </c>
      <c r="F1573" s="4" t="s">
        <v>1063</v>
      </c>
      <c r="G1573" s="59">
        <v>167.28</v>
      </c>
      <c r="H1573" s="61">
        <v>3</v>
      </c>
      <c r="I1573" s="4" t="str">
        <f>VLOOKUP(A1573,Effectif!B:J,6,0)</f>
        <v>Lise DE WITTE</v>
      </c>
      <c r="J1573" s="4" t="str">
        <f>VLOOKUP(A1573,Effectif!B:J,8,0)</f>
        <v>DECB</v>
      </c>
    </row>
    <row r="1574" spans="1:10" x14ac:dyDescent="0.25">
      <c r="A1574" s="4" t="s">
        <v>553</v>
      </c>
      <c r="B1574" s="4">
        <v>1034843407</v>
      </c>
      <c r="C1574" s="7">
        <v>45034.597916666666</v>
      </c>
      <c r="D1574" s="5" t="s">
        <v>7</v>
      </c>
      <c r="E1574" s="4" t="s">
        <v>1055</v>
      </c>
      <c r="F1574" s="4" t="s">
        <v>1064</v>
      </c>
      <c r="G1574" s="59">
        <v>65</v>
      </c>
      <c r="H1574" s="61">
        <v>2</v>
      </c>
      <c r="I1574" s="4" t="str">
        <f>VLOOKUP(A1574,Effectif!B:J,6,0)</f>
        <v>Lise DE WITTE</v>
      </c>
      <c r="J1574" s="4" t="str">
        <f>VLOOKUP(A1574,Effectif!B:J,8,0)</f>
        <v>Erreur PDL</v>
      </c>
    </row>
    <row r="1575" spans="1:10" x14ac:dyDescent="0.25">
      <c r="A1575" s="4" t="s">
        <v>554</v>
      </c>
      <c r="B1575" s="4">
        <v>1034860018</v>
      </c>
      <c r="C1575" s="7">
        <v>45034.649305555555</v>
      </c>
      <c r="D1575" s="5" t="s">
        <v>7</v>
      </c>
      <c r="E1575" s="4" t="s">
        <v>1055</v>
      </c>
      <c r="F1575" s="4" t="s">
        <v>1065</v>
      </c>
      <c r="G1575" s="59">
        <v>188</v>
      </c>
      <c r="H1575" s="61">
        <v>5.5</v>
      </c>
      <c r="I1575" s="4" t="str">
        <f>VLOOKUP(A1575,Effectif!B:J,6,0)</f>
        <v>Lise DE WITTE</v>
      </c>
      <c r="J1575" s="4" t="str">
        <f>VLOOKUP(A1575,Effectif!B:J,8,0)</f>
        <v>DECB</v>
      </c>
    </row>
    <row r="1576" spans="1:10" x14ac:dyDescent="0.25">
      <c r="A1576" s="4" t="s">
        <v>555</v>
      </c>
      <c r="B1576" s="4">
        <v>1034843811</v>
      </c>
      <c r="C1576" s="7">
        <v>45034.713888888888</v>
      </c>
      <c r="D1576" s="5" t="s">
        <v>6</v>
      </c>
      <c r="E1576" s="4" t="s">
        <v>1055</v>
      </c>
      <c r="F1576" s="4" t="s">
        <v>1066</v>
      </c>
      <c r="G1576" s="59">
        <v>164.34</v>
      </c>
      <c r="H1576" s="61">
        <v>2</v>
      </c>
      <c r="I1576" s="4" t="str">
        <f>VLOOKUP(A1576,Effectif!B:J,6,0)</f>
        <v>Lise DE WITTE</v>
      </c>
      <c r="J1576" s="4" t="str">
        <f>VLOOKUP(A1576,Effectif!B:J,8,0)</f>
        <v>DECB</v>
      </c>
    </row>
    <row r="1577" spans="1:10" x14ac:dyDescent="0.25">
      <c r="A1577" s="4" t="s">
        <v>556</v>
      </c>
      <c r="B1577" s="4">
        <v>1034857551</v>
      </c>
      <c r="C1577" s="7">
        <v>45034.74722222222</v>
      </c>
      <c r="D1577" s="5" t="s">
        <v>6</v>
      </c>
      <c r="E1577" s="4" t="s">
        <v>1055</v>
      </c>
      <c r="F1577" s="4" t="s">
        <v>1068</v>
      </c>
      <c r="G1577" s="59">
        <v>221.82999999999998</v>
      </c>
      <c r="H1577" s="61">
        <v>2.2999999999999998</v>
      </c>
      <c r="I1577" s="4" t="str">
        <f>VLOOKUP(A1577,Effectif!B:J,6,0)</f>
        <v>Lise DE WITTE</v>
      </c>
      <c r="J1577" s="4" t="str">
        <f>VLOOKUP(A1577,Effectif!B:J,8,0)</f>
        <v>DECB</v>
      </c>
    </row>
    <row r="1578" spans="1:10" x14ac:dyDescent="0.25">
      <c r="A1578" s="4" t="s">
        <v>557</v>
      </c>
      <c r="B1578" s="4">
        <v>1034849280</v>
      </c>
      <c r="C1578" s="7">
        <v>45034.645138888889</v>
      </c>
      <c r="D1578" s="5" t="s">
        <v>7</v>
      </c>
      <c r="E1578" s="4" t="s">
        <v>1055</v>
      </c>
      <c r="F1578" s="4" t="s">
        <v>1070</v>
      </c>
      <c r="G1578" s="59">
        <v>92.01</v>
      </c>
      <c r="H1578" s="61">
        <v>2.4</v>
      </c>
      <c r="I1578" s="4" t="str">
        <f>VLOOKUP(A1578,Effectif!B:J,6,0)</f>
        <v>Lise DE WITTE</v>
      </c>
      <c r="J1578" s="4" t="str">
        <f>VLOOKUP(A1578,Effectif!B:J,8,0)</f>
        <v>DECB</v>
      </c>
    </row>
    <row r="1579" spans="1:10" x14ac:dyDescent="0.25">
      <c r="A1579" s="4" t="s">
        <v>558</v>
      </c>
      <c r="B1579" s="4">
        <v>1034845219</v>
      </c>
      <c r="C1579" s="7">
        <v>44928.631249999999</v>
      </c>
      <c r="D1579" s="5" t="s">
        <v>6</v>
      </c>
      <c r="E1579" s="4" t="s">
        <v>1055</v>
      </c>
      <c r="F1579" s="4" t="s">
        <v>1072</v>
      </c>
      <c r="G1579" s="59">
        <v>107</v>
      </c>
      <c r="H1579" s="61">
        <v>2.5</v>
      </c>
      <c r="I1579" s="4" t="str">
        <f>VLOOKUP(A1579,Effectif!B:J,6,0)</f>
        <v>Lise DE WITTE</v>
      </c>
      <c r="J1579" s="4" t="str">
        <f>VLOOKUP(A1579,Effectif!B:J,8,0)</f>
        <v>DECB</v>
      </c>
    </row>
    <row r="1580" spans="1:10" x14ac:dyDescent="0.25">
      <c r="A1580" s="4" t="s">
        <v>559</v>
      </c>
      <c r="B1580" s="4">
        <v>1034844221</v>
      </c>
      <c r="C1580" s="7">
        <v>44928.745833333334</v>
      </c>
      <c r="D1580" s="5" t="s">
        <v>6</v>
      </c>
      <c r="E1580" s="4" t="s">
        <v>1055</v>
      </c>
      <c r="F1580" s="4" t="s">
        <v>1073</v>
      </c>
      <c r="G1580" s="59">
        <v>363</v>
      </c>
      <c r="H1580" s="61">
        <v>2.6</v>
      </c>
      <c r="I1580" s="4" t="str">
        <f>VLOOKUP(A1580,Effectif!B:J,6,0)</f>
        <v>Lise DE WITTE</v>
      </c>
      <c r="J1580" s="4" t="str">
        <f>VLOOKUP(A1580,Effectif!B:J,8,0)</f>
        <v>Erreur PDL</v>
      </c>
    </row>
    <row r="1581" spans="1:10" x14ac:dyDescent="0.25">
      <c r="A1581" s="4" t="s">
        <v>560</v>
      </c>
      <c r="B1581" s="4">
        <v>1034865905</v>
      </c>
      <c r="C1581" s="7">
        <v>44928.438194444447</v>
      </c>
      <c r="D1581" s="5" t="s">
        <v>7</v>
      </c>
      <c r="E1581" s="4" t="s">
        <v>1055</v>
      </c>
      <c r="F1581" s="4" t="s">
        <v>1074</v>
      </c>
      <c r="G1581" s="59">
        <v>76.710000000000008</v>
      </c>
      <c r="H1581" s="61">
        <v>2.5</v>
      </c>
      <c r="I1581" s="4" t="str">
        <f>VLOOKUP(A1581,Effectif!B:J,6,0)</f>
        <v>Lise DE WITTE</v>
      </c>
      <c r="J1581" s="4" t="str">
        <f>VLOOKUP(A1581,Effectif!B:J,8,0)</f>
        <v>RCD</v>
      </c>
    </row>
    <row r="1582" spans="1:10" x14ac:dyDescent="0.25">
      <c r="A1582" s="4" t="s">
        <v>443</v>
      </c>
      <c r="B1582" s="4">
        <v>1034849511</v>
      </c>
      <c r="C1582" s="7">
        <v>44928.539583333331</v>
      </c>
      <c r="D1582" s="5" t="s">
        <v>7</v>
      </c>
      <c r="E1582" s="4" t="s">
        <v>1055</v>
      </c>
      <c r="F1582" s="4" t="s">
        <v>1075</v>
      </c>
      <c r="G1582" s="59">
        <v>156</v>
      </c>
      <c r="H1582" s="61">
        <v>3</v>
      </c>
      <c r="I1582" s="4" t="str">
        <f>VLOOKUP(A1582,Effectif!B:J,6,0)</f>
        <v>Chloé BERTRAND</v>
      </c>
      <c r="J1582" s="4" t="str">
        <f>VLOOKUP(A1582,Effectif!B:J,8,0)</f>
        <v>Error PDL</v>
      </c>
    </row>
    <row r="1583" spans="1:10" x14ac:dyDescent="0.25">
      <c r="A1583" s="4" t="s">
        <v>562</v>
      </c>
      <c r="B1583" s="4">
        <v>1034843500</v>
      </c>
      <c r="C1583" s="7">
        <v>44928.4375</v>
      </c>
      <c r="D1583" s="5" t="s">
        <v>6</v>
      </c>
      <c r="E1583" s="4" t="s">
        <v>1055</v>
      </c>
      <c r="F1583" s="4" t="s">
        <v>1076</v>
      </c>
      <c r="G1583" s="59">
        <v>150.57</v>
      </c>
      <c r="H1583" s="61">
        <v>6.4</v>
      </c>
      <c r="I1583" s="4" t="str">
        <f>VLOOKUP(A1583,Effectif!B:J,6,0)</f>
        <v>Lise DE WITTE</v>
      </c>
      <c r="J1583" s="4" t="str">
        <f>VLOOKUP(A1583,Effectif!B:J,8,0)</f>
        <v>DECB</v>
      </c>
    </row>
    <row r="1584" spans="1:10" x14ac:dyDescent="0.25">
      <c r="A1584" s="4" t="s">
        <v>443</v>
      </c>
      <c r="B1584" s="4">
        <v>1034863537</v>
      </c>
      <c r="C1584" s="7">
        <v>44928.595138888886</v>
      </c>
      <c r="D1584" s="5" t="s">
        <v>6</v>
      </c>
      <c r="E1584" s="4" t="s">
        <v>1055</v>
      </c>
      <c r="F1584" s="4" t="s">
        <v>1077</v>
      </c>
      <c r="G1584" s="59">
        <v>136</v>
      </c>
      <c r="H1584" s="61">
        <v>6.7</v>
      </c>
      <c r="I1584" s="4" t="str">
        <f>VLOOKUP(A1584,Effectif!B:J,6,0)</f>
        <v>Chloé BERTRAND</v>
      </c>
      <c r="J1584" s="4" t="str">
        <f>VLOOKUP(A1584,Effectif!B:J,8,0)</f>
        <v>Error PDL</v>
      </c>
    </row>
    <row r="1585" spans="1:10" x14ac:dyDescent="0.25">
      <c r="A1585" s="4" t="s">
        <v>564</v>
      </c>
      <c r="B1585" s="4">
        <v>1034852399</v>
      </c>
      <c r="C1585" s="7">
        <v>44928.618750000001</v>
      </c>
      <c r="D1585" s="5" t="s">
        <v>6</v>
      </c>
      <c r="E1585" s="4" t="s">
        <v>1055</v>
      </c>
      <c r="F1585" s="4" t="s">
        <v>1078</v>
      </c>
      <c r="G1585" s="59">
        <v>154</v>
      </c>
      <c r="H1585" s="61">
        <v>5.2</v>
      </c>
      <c r="I1585" s="4" t="str">
        <f>VLOOKUP(A1585,Effectif!B:J,6,0)</f>
        <v>Lise DE WITTE</v>
      </c>
      <c r="J1585" s="4" t="str">
        <f>VLOOKUP(A1585,Effectif!B:J,8,0)</f>
        <v>RCD</v>
      </c>
    </row>
    <row r="1586" spans="1:10" x14ac:dyDescent="0.25">
      <c r="A1586" s="4" t="s">
        <v>443</v>
      </c>
      <c r="B1586" s="4">
        <v>1034863179</v>
      </c>
      <c r="C1586" s="7">
        <v>44928.715277777781</v>
      </c>
      <c r="D1586" s="5" t="s">
        <v>7</v>
      </c>
      <c r="E1586" s="4" t="s">
        <v>1055</v>
      </c>
      <c r="F1586" s="4" t="s">
        <v>1079</v>
      </c>
      <c r="G1586" s="59">
        <v>68.430000000000007</v>
      </c>
      <c r="H1586" s="61">
        <v>2.2999999999999998</v>
      </c>
      <c r="I1586" s="4" t="str">
        <f>VLOOKUP(A1586,Effectif!B:J,6,0)</f>
        <v>Chloé BERTRAND</v>
      </c>
      <c r="J1586" s="4" t="str">
        <f>VLOOKUP(A1586,Effectif!B:J,8,0)</f>
        <v>Error PDL</v>
      </c>
    </row>
    <row r="1587" spans="1:10" x14ac:dyDescent="0.25">
      <c r="A1587" s="4" t="s">
        <v>566</v>
      </c>
      <c r="B1587" s="4">
        <v>1034864068</v>
      </c>
      <c r="C1587" s="7">
        <v>44928.745138888888</v>
      </c>
      <c r="D1587" s="5" t="s">
        <v>6</v>
      </c>
      <c r="E1587" s="4" t="s">
        <v>1055</v>
      </c>
      <c r="F1587" s="4" t="s">
        <v>1080</v>
      </c>
      <c r="G1587" s="59">
        <v>258</v>
      </c>
      <c r="H1587" s="61">
        <v>4.4000000000000004</v>
      </c>
      <c r="I1587" s="4" t="str">
        <f>VLOOKUP(A1587,Effectif!B:J,6,0)</f>
        <v>Lise DE WITTE</v>
      </c>
      <c r="J1587" s="4" t="str">
        <f>VLOOKUP(A1587,Effectif!B:J,8,0)</f>
        <v>Erreur PDL</v>
      </c>
    </row>
    <row r="1588" spans="1:10" x14ac:dyDescent="0.25">
      <c r="A1588" s="4" t="s">
        <v>567</v>
      </c>
      <c r="B1588" s="4">
        <v>1034858811</v>
      </c>
      <c r="C1588" s="7">
        <v>44928.654861111114</v>
      </c>
      <c r="D1588" s="5" t="s">
        <v>6</v>
      </c>
      <c r="E1588" s="4" t="s">
        <v>1055</v>
      </c>
      <c r="F1588" s="4" t="s">
        <v>1054</v>
      </c>
      <c r="G1588" s="59">
        <v>208</v>
      </c>
      <c r="H1588" s="61">
        <v>2</v>
      </c>
      <c r="I1588" s="4" t="str">
        <f>VLOOKUP(A1588,Effectif!B:J,6,0)</f>
        <v>Lise DE WITTE</v>
      </c>
      <c r="J1588" s="4" t="str">
        <f>VLOOKUP(A1588,Effectif!B:J,8,0)</f>
        <v>Erreur PDL</v>
      </c>
    </row>
    <row r="1589" spans="1:10" x14ac:dyDescent="0.25">
      <c r="A1589" s="4" t="s">
        <v>568</v>
      </c>
      <c r="B1589" s="4">
        <v>1034850042</v>
      </c>
      <c r="C1589" s="7">
        <v>44928.65902777778</v>
      </c>
      <c r="D1589" s="5" t="s">
        <v>7</v>
      </c>
      <c r="E1589" s="4" t="s">
        <v>1055</v>
      </c>
      <c r="F1589" s="4" t="s">
        <v>1057</v>
      </c>
      <c r="G1589" s="59">
        <v>150</v>
      </c>
      <c r="H1589" s="61">
        <v>4.9000000000000004</v>
      </c>
      <c r="I1589" s="4" t="str">
        <f>VLOOKUP(A1589,Effectif!B:J,6,0)</f>
        <v>Lise DE WITTE</v>
      </c>
      <c r="J1589" s="4" t="str">
        <f>VLOOKUP(A1589,Effectif!B:J,8,0)</f>
        <v>DECB</v>
      </c>
    </row>
    <row r="1590" spans="1:10" x14ac:dyDescent="0.25">
      <c r="A1590" s="4" t="s">
        <v>569</v>
      </c>
      <c r="B1590" s="4">
        <v>1034845601</v>
      </c>
      <c r="C1590" s="7">
        <v>44928.568749999999</v>
      </c>
      <c r="D1590" s="5" t="s">
        <v>6</v>
      </c>
      <c r="E1590" s="4" t="s">
        <v>1055</v>
      </c>
      <c r="F1590" s="4" t="s">
        <v>1059</v>
      </c>
      <c r="G1590" s="59">
        <v>199</v>
      </c>
      <c r="H1590" s="61">
        <v>7</v>
      </c>
      <c r="I1590" s="4" t="str">
        <f>VLOOKUP(A1590,Effectif!B:J,6,0)</f>
        <v>Lise DE WITTE</v>
      </c>
      <c r="J1590" s="4" t="str">
        <f>VLOOKUP(A1590,Effectif!B:J,8,0)</f>
        <v>DECB</v>
      </c>
    </row>
    <row r="1591" spans="1:10" x14ac:dyDescent="0.25">
      <c r="A1591" s="4" t="s">
        <v>570</v>
      </c>
      <c r="B1591" s="4">
        <v>1034858118</v>
      </c>
      <c r="C1591" s="7">
        <v>44928.693749999999</v>
      </c>
      <c r="D1591" s="5" t="s">
        <v>6</v>
      </c>
      <c r="E1591" s="4" t="s">
        <v>1055</v>
      </c>
      <c r="F1591" s="4" t="s">
        <v>1061</v>
      </c>
      <c r="G1591" s="59">
        <v>252</v>
      </c>
      <c r="H1591" s="61">
        <v>2.9</v>
      </c>
      <c r="I1591" s="4" t="str">
        <f>VLOOKUP(A1591,Effectif!B:J,6,0)</f>
        <v>Lise DE WITTE</v>
      </c>
      <c r="J1591" s="4" t="str">
        <f>VLOOKUP(A1591,Effectif!B:J,8,0)</f>
        <v>RCD</v>
      </c>
    </row>
    <row r="1592" spans="1:10" x14ac:dyDescent="0.25">
      <c r="A1592" s="4" t="s">
        <v>443</v>
      </c>
      <c r="B1592" s="4">
        <v>1034850723</v>
      </c>
      <c r="C1592" s="7">
        <v>44928.465277777781</v>
      </c>
      <c r="D1592" s="5" t="s">
        <v>6</v>
      </c>
      <c r="E1592" s="4" t="s">
        <v>1055</v>
      </c>
      <c r="F1592" s="4" t="s">
        <v>1062</v>
      </c>
      <c r="G1592" s="59">
        <v>53.92</v>
      </c>
      <c r="H1592" s="61">
        <v>5.8</v>
      </c>
      <c r="I1592" s="4" t="str">
        <f>VLOOKUP(A1592,Effectif!B:J,6,0)</f>
        <v>Chloé BERTRAND</v>
      </c>
      <c r="J1592" s="4" t="str">
        <f>VLOOKUP(A1592,Effectif!B:J,8,0)</f>
        <v>Error PDL</v>
      </c>
    </row>
    <row r="1593" spans="1:10" x14ac:dyDescent="0.25">
      <c r="A1593" s="4" t="s">
        <v>572</v>
      </c>
      <c r="B1593" s="4">
        <v>1034851321</v>
      </c>
      <c r="C1593" s="7">
        <v>44928.504861111112</v>
      </c>
      <c r="D1593" s="5" t="s">
        <v>6</v>
      </c>
      <c r="E1593" s="4" t="s">
        <v>1055</v>
      </c>
      <c r="F1593" s="4" t="s">
        <v>1063</v>
      </c>
      <c r="G1593" s="59">
        <v>180.49</v>
      </c>
      <c r="H1593" s="61">
        <v>6.9</v>
      </c>
      <c r="I1593" s="4" t="str">
        <f>VLOOKUP(A1593,Effectif!B:J,6,0)</f>
        <v>Lise DE WITTE</v>
      </c>
      <c r="J1593" s="4" t="str">
        <f>VLOOKUP(A1593,Effectif!B:J,8,0)</f>
        <v>DECB</v>
      </c>
    </row>
    <row r="1594" spans="1:10" x14ac:dyDescent="0.25">
      <c r="A1594" s="4" t="s">
        <v>573</v>
      </c>
      <c r="B1594" s="4">
        <v>1034859284</v>
      </c>
      <c r="C1594" s="7">
        <v>44928.47152777778</v>
      </c>
      <c r="D1594" s="5" t="s">
        <v>6</v>
      </c>
      <c r="E1594" s="4" t="s">
        <v>1055</v>
      </c>
      <c r="F1594" s="4" t="s">
        <v>1064</v>
      </c>
      <c r="G1594" s="59">
        <v>149.25</v>
      </c>
      <c r="H1594" s="61">
        <v>5.5</v>
      </c>
      <c r="I1594" s="4" t="str">
        <f>VLOOKUP(A1594,Effectif!B:J,6,0)</f>
        <v>Hugo MARCHAL</v>
      </c>
      <c r="J1594" s="4" t="str">
        <f>VLOOKUP(A1594,Effectif!B:J,8,0)</f>
        <v>DECB</v>
      </c>
    </row>
    <row r="1595" spans="1:10" x14ac:dyDescent="0.25">
      <c r="A1595" s="4" t="s">
        <v>574</v>
      </c>
      <c r="B1595" s="4">
        <v>1034847653</v>
      </c>
      <c r="C1595" s="7">
        <v>44928.783333333333</v>
      </c>
      <c r="D1595" s="5" t="s">
        <v>7</v>
      </c>
      <c r="E1595" s="4" t="s">
        <v>1055</v>
      </c>
      <c r="F1595" s="4" t="s">
        <v>1065</v>
      </c>
      <c r="G1595" s="59">
        <v>312</v>
      </c>
      <c r="H1595" s="61">
        <v>5.8</v>
      </c>
      <c r="I1595" s="4" t="str">
        <f>VLOOKUP(A1595,Effectif!B:J,6,0)</f>
        <v>Hugo MARCHAL</v>
      </c>
      <c r="J1595" s="4" t="str">
        <f>VLOOKUP(A1595,Effectif!B:J,8,0)</f>
        <v>DECB</v>
      </c>
    </row>
    <row r="1596" spans="1:10" x14ac:dyDescent="0.25">
      <c r="A1596" s="4" t="s">
        <v>575</v>
      </c>
      <c r="B1596" s="4">
        <v>1034849094</v>
      </c>
      <c r="C1596" s="7">
        <v>44928.705555555556</v>
      </c>
      <c r="D1596" s="5" t="s">
        <v>6</v>
      </c>
      <c r="E1596" s="4" t="s">
        <v>1055</v>
      </c>
      <c r="F1596" s="4" t="s">
        <v>1066</v>
      </c>
      <c r="G1596" s="59">
        <v>218</v>
      </c>
      <c r="H1596" s="61">
        <v>3</v>
      </c>
      <c r="I1596" s="4" t="str">
        <f>VLOOKUP(A1596,Effectif!B:J,6,0)</f>
        <v>Hugo MARCHAL</v>
      </c>
      <c r="J1596" s="4" t="str">
        <f>VLOOKUP(A1596,Effectif!B:J,8,0)</f>
        <v>DECB</v>
      </c>
    </row>
    <row r="1597" spans="1:10" x14ac:dyDescent="0.25">
      <c r="A1597" s="4" t="s">
        <v>443</v>
      </c>
      <c r="B1597" s="4">
        <v>1034846261</v>
      </c>
      <c r="C1597" s="7">
        <v>44928.602083333331</v>
      </c>
      <c r="D1597" s="5" t="s">
        <v>6</v>
      </c>
      <c r="E1597" s="4" t="s">
        <v>1055</v>
      </c>
      <c r="F1597" s="4" t="s">
        <v>1068</v>
      </c>
      <c r="G1597" s="59">
        <v>117</v>
      </c>
      <c r="H1597" s="61">
        <v>4.7</v>
      </c>
      <c r="I1597" s="4" t="str">
        <f>VLOOKUP(A1597,Effectif!B:J,6,0)</f>
        <v>Chloé BERTRAND</v>
      </c>
      <c r="J1597" s="4" t="str">
        <f>VLOOKUP(A1597,Effectif!B:J,8,0)</f>
        <v>Error PDL</v>
      </c>
    </row>
    <row r="1598" spans="1:10" x14ac:dyDescent="0.25">
      <c r="A1598" s="4" t="s">
        <v>577</v>
      </c>
      <c r="B1598" s="4">
        <v>1034853231</v>
      </c>
      <c r="C1598" s="7">
        <v>44928.713194444441</v>
      </c>
      <c r="D1598" s="5" t="s">
        <v>7</v>
      </c>
      <c r="E1598" s="4" t="s">
        <v>1055</v>
      </c>
      <c r="F1598" s="4" t="s">
        <v>1070</v>
      </c>
      <c r="G1598" s="59">
        <v>206</v>
      </c>
      <c r="H1598" s="61">
        <v>3</v>
      </c>
      <c r="I1598" s="4" t="str">
        <f>VLOOKUP(A1598,Effectif!B:J,6,0)</f>
        <v>Hugo MARCHAL</v>
      </c>
      <c r="J1598" s="4" t="str">
        <f>VLOOKUP(A1598,Effectif!B:J,8,0)</f>
        <v>DECB</v>
      </c>
    </row>
    <row r="1599" spans="1:10" x14ac:dyDescent="0.25">
      <c r="A1599" s="4" t="s">
        <v>443</v>
      </c>
      <c r="B1599" s="4">
        <v>1034850067</v>
      </c>
      <c r="C1599" s="7">
        <v>44928.513888888891</v>
      </c>
      <c r="D1599" s="5" t="s">
        <v>6</v>
      </c>
      <c r="E1599" s="4" t="s">
        <v>1055</v>
      </c>
      <c r="F1599" s="4" t="s">
        <v>1072</v>
      </c>
      <c r="G1599" s="59">
        <v>53.68</v>
      </c>
      <c r="H1599" s="61">
        <v>3.7</v>
      </c>
      <c r="I1599" s="4" t="str">
        <f>VLOOKUP(A1599,Effectif!B:J,6,0)</f>
        <v>Chloé BERTRAND</v>
      </c>
      <c r="J1599" s="4" t="str">
        <f>VLOOKUP(A1599,Effectif!B:J,8,0)</f>
        <v>Error PDL</v>
      </c>
    </row>
    <row r="1600" spans="1:10" x14ac:dyDescent="0.25">
      <c r="A1600" s="4" t="s">
        <v>579</v>
      </c>
      <c r="B1600" s="4">
        <v>1034854044</v>
      </c>
      <c r="C1600" s="7">
        <v>44928.724305555559</v>
      </c>
      <c r="D1600" s="5" t="s">
        <v>6</v>
      </c>
      <c r="E1600" s="4" t="s">
        <v>1055</v>
      </c>
      <c r="F1600" s="4" t="s">
        <v>1073</v>
      </c>
      <c r="G1600" s="59">
        <v>73</v>
      </c>
      <c r="H1600" s="61">
        <v>6.8</v>
      </c>
      <c r="I1600" s="4" t="str">
        <f>VLOOKUP(A1600,Effectif!B:J,6,0)</f>
        <v>Hugo MARCHAL</v>
      </c>
      <c r="J1600" s="4" t="str">
        <f>VLOOKUP(A1600,Effectif!B:J,8,0)</f>
        <v>DECB</v>
      </c>
    </row>
    <row r="1601" spans="1:10" x14ac:dyDescent="0.25">
      <c r="A1601" s="4" t="s">
        <v>443</v>
      </c>
      <c r="B1601" s="4">
        <v>1034844867</v>
      </c>
      <c r="C1601" s="7">
        <v>44928.701388888891</v>
      </c>
      <c r="D1601" s="5" t="s">
        <v>6</v>
      </c>
      <c r="E1601" s="4" t="s">
        <v>1055</v>
      </c>
      <c r="F1601" s="4" t="s">
        <v>1074</v>
      </c>
      <c r="G1601" s="59">
        <v>166</v>
      </c>
      <c r="H1601" s="61">
        <v>6.5</v>
      </c>
      <c r="I1601" s="4" t="str">
        <f>VLOOKUP(A1601,Effectif!B:J,6,0)</f>
        <v>Chloé BERTRAND</v>
      </c>
      <c r="J1601" s="4" t="str">
        <f>VLOOKUP(A1601,Effectif!B:J,8,0)</f>
        <v>Error PDL</v>
      </c>
    </row>
    <row r="1602" spans="1:10" x14ac:dyDescent="0.25">
      <c r="A1602" s="4" t="s">
        <v>581</v>
      </c>
      <c r="B1602" s="4">
        <v>1034842675</v>
      </c>
      <c r="C1602" s="7">
        <v>44928.647222222222</v>
      </c>
      <c r="D1602" s="5" t="s">
        <v>6</v>
      </c>
      <c r="E1602" s="4" t="s">
        <v>1055</v>
      </c>
      <c r="F1602" s="4" t="s">
        <v>1075</v>
      </c>
      <c r="G1602" s="59">
        <v>81.62</v>
      </c>
      <c r="H1602" s="61">
        <v>1.2</v>
      </c>
      <c r="I1602" s="4" t="str">
        <f>VLOOKUP(A1602,Effectif!B:J,6,0)</f>
        <v>Hugo MARCHAL</v>
      </c>
      <c r="J1602" s="4" t="str">
        <f>VLOOKUP(A1602,Effectif!B:J,8,0)</f>
        <v>RCD</v>
      </c>
    </row>
    <row r="1603" spans="1:10" x14ac:dyDescent="0.25">
      <c r="A1603" s="4" t="s">
        <v>582</v>
      </c>
      <c r="B1603" s="4">
        <v>1034850425</v>
      </c>
      <c r="C1603" s="7">
        <v>44928.710416666669</v>
      </c>
      <c r="D1603" s="5" t="s">
        <v>6</v>
      </c>
      <c r="E1603" s="4" t="s">
        <v>1055</v>
      </c>
      <c r="F1603" s="4" t="s">
        <v>1076</v>
      </c>
      <c r="G1603" s="59">
        <v>22.310000000000002</v>
      </c>
      <c r="H1603" s="61">
        <v>7</v>
      </c>
      <c r="I1603" s="4" t="str">
        <f>VLOOKUP(A1603,Effectif!B:J,6,0)</f>
        <v>Hugo MARCHAL</v>
      </c>
      <c r="J1603" s="4" t="str">
        <f>VLOOKUP(A1603,Effectif!B:J,8,0)</f>
        <v>DECB</v>
      </c>
    </row>
    <row r="1604" spans="1:10" x14ac:dyDescent="0.25">
      <c r="A1604" s="4" t="s">
        <v>583</v>
      </c>
      <c r="B1604" s="4">
        <v>1034845649</v>
      </c>
      <c r="C1604" s="7">
        <v>44928.677777777775</v>
      </c>
      <c r="D1604" s="5" t="s">
        <v>8</v>
      </c>
      <c r="E1604" s="4" t="s">
        <v>1055</v>
      </c>
      <c r="F1604" s="4" t="s">
        <v>1077</v>
      </c>
      <c r="G1604" s="59">
        <v>105</v>
      </c>
      <c r="H1604" s="61">
        <v>4.8</v>
      </c>
      <c r="I1604" s="4" t="str">
        <f>VLOOKUP(A1604,Effectif!B:J,6,0)</f>
        <v>Hugo MARCHAL</v>
      </c>
      <c r="J1604" s="4" t="str">
        <f>VLOOKUP(A1604,Effectif!B:J,8,0)</f>
        <v>DECB</v>
      </c>
    </row>
    <row r="1605" spans="1:10" x14ac:dyDescent="0.25">
      <c r="A1605" s="4" t="s">
        <v>584</v>
      </c>
      <c r="B1605" s="4">
        <v>1034853112</v>
      </c>
      <c r="C1605" s="7">
        <v>44928.517361111109</v>
      </c>
      <c r="D1605" s="5" t="s">
        <v>6</v>
      </c>
      <c r="E1605" s="4" t="s">
        <v>1055</v>
      </c>
      <c r="F1605" s="4" t="s">
        <v>1078</v>
      </c>
      <c r="G1605" s="59">
        <v>126.74</v>
      </c>
      <c r="H1605" s="61">
        <v>3</v>
      </c>
      <c r="I1605" s="4" t="str">
        <f>VLOOKUP(A1605,Effectif!B:J,6,0)</f>
        <v>Hugo MARCHAL</v>
      </c>
      <c r="J1605" s="4" t="str">
        <f>VLOOKUP(A1605,Effectif!B:J,8,0)</f>
        <v>DECB</v>
      </c>
    </row>
    <row r="1606" spans="1:10" x14ac:dyDescent="0.25">
      <c r="A1606" s="4" t="s">
        <v>585</v>
      </c>
      <c r="B1606" s="4">
        <v>1034866193</v>
      </c>
      <c r="C1606" s="7">
        <v>44928.779861111114</v>
      </c>
      <c r="D1606" s="5" t="s">
        <v>6</v>
      </c>
      <c r="E1606" s="4" t="s">
        <v>1055</v>
      </c>
      <c r="F1606" s="4" t="s">
        <v>1079</v>
      </c>
      <c r="G1606" s="59">
        <v>331</v>
      </c>
      <c r="H1606" s="61">
        <v>2</v>
      </c>
      <c r="I1606" s="4" t="str">
        <f>VLOOKUP(A1606,Effectif!B:J,6,0)</f>
        <v>Hugo MARCHAL</v>
      </c>
      <c r="J1606" s="4" t="str">
        <f>VLOOKUP(A1606,Effectif!B:J,8,0)</f>
        <v>DECB</v>
      </c>
    </row>
    <row r="1607" spans="1:10" x14ac:dyDescent="0.25">
      <c r="A1607" s="4" t="s">
        <v>443</v>
      </c>
      <c r="B1607" s="4">
        <v>1034845984</v>
      </c>
      <c r="C1607" s="7">
        <v>44928.606249999997</v>
      </c>
      <c r="D1607" s="5" t="s">
        <v>7</v>
      </c>
      <c r="E1607" s="4" t="s">
        <v>1055</v>
      </c>
      <c r="F1607" s="4" t="s">
        <v>1080</v>
      </c>
      <c r="G1607" s="59">
        <v>257</v>
      </c>
      <c r="H1607" s="61">
        <v>5.5</v>
      </c>
      <c r="I1607" s="4" t="str">
        <f>VLOOKUP(A1607,Effectif!B:J,6,0)</f>
        <v>Chloé BERTRAND</v>
      </c>
      <c r="J1607" s="4" t="str">
        <f>VLOOKUP(A1607,Effectif!B:J,8,0)</f>
        <v>Error PDL</v>
      </c>
    </row>
    <row r="1608" spans="1:10" x14ac:dyDescent="0.25">
      <c r="A1608" s="4" t="s">
        <v>443</v>
      </c>
      <c r="B1608" s="4">
        <v>1034849206</v>
      </c>
      <c r="C1608" s="7">
        <v>44928.62777777778</v>
      </c>
      <c r="D1608" s="5" t="s">
        <v>6</v>
      </c>
      <c r="E1608" s="4" t="s">
        <v>1055</v>
      </c>
      <c r="F1608" s="4" t="s">
        <v>1054</v>
      </c>
      <c r="G1608" s="59">
        <v>90</v>
      </c>
      <c r="H1608" s="61">
        <v>2</v>
      </c>
      <c r="I1608" s="4" t="str">
        <f>VLOOKUP(A1608,Effectif!B:J,6,0)</f>
        <v>Chloé BERTRAND</v>
      </c>
      <c r="J1608" s="4" t="str">
        <f>VLOOKUP(A1608,Effectif!B:J,8,0)</f>
        <v>Error PDL</v>
      </c>
    </row>
    <row r="1609" spans="1:10" x14ac:dyDescent="0.25">
      <c r="A1609" s="4" t="s">
        <v>588</v>
      </c>
      <c r="B1609" s="4">
        <v>1034849391</v>
      </c>
      <c r="C1609" s="7">
        <v>44928.570138888892</v>
      </c>
      <c r="D1609" s="5" t="s">
        <v>6</v>
      </c>
      <c r="E1609" s="4" t="s">
        <v>1055</v>
      </c>
      <c r="F1609" s="4" t="s">
        <v>1057</v>
      </c>
      <c r="G1609" s="59">
        <v>105</v>
      </c>
      <c r="H1609" s="61">
        <v>2.2999999999999998</v>
      </c>
      <c r="I1609" s="4" t="str">
        <f>VLOOKUP(A1609,Effectif!B:J,6,0)</f>
        <v>Hugo MARCHAL</v>
      </c>
      <c r="J1609" s="4" t="str">
        <f>VLOOKUP(A1609,Effectif!B:J,8,0)</f>
        <v>DECB</v>
      </c>
    </row>
    <row r="1610" spans="1:10" x14ac:dyDescent="0.25">
      <c r="A1610" s="4" t="s">
        <v>589</v>
      </c>
      <c r="B1610" s="4">
        <v>1034865981</v>
      </c>
      <c r="C1610" s="7">
        <v>44928.71597222222</v>
      </c>
      <c r="D1610" s="5" t="s">
        <v>6</v>
      </c>
      <c r="E1610" s="4" t="s">
        <v>1055</v>
      </c>
      <c r="F1610" s="4" t="s">
        <v>1059</v>
      </c>
      <c r="G1610" s="59">
        <v>371.89</v>
      </c>
      <c r="H1610" s="61">
        <v>2.4</v>
      </c>
      <c r="I1610" s="4" t="str">
        <f>VLOOKUP(A1610,Effectif!B:J,6,0)</f>
        <v>Hugo MARCHAL</v>
      </c>
      <c r="J1610" s="4" t="str">
        <f>VLOOKUP(A1610,Effectif!B:J,8,0)</f>
        <v>DECB</v>
      </c>
    </row>
    <row r="1611" spans="1:10" x14ac:dyDescent="0.25">
      <c r="A1611" s="4" t="s">
        <v>443</v>
      </c>
      <c r="B1611" s="4">
        <v>1034852346</v>
      </c>
      <c r="C1611" s="7">
        <v>44928.782638888886</v>
      </c>
      <c r="D1611" s="5" t="s">
        <v>6</v>
      </c>
      <c r="E1611" s="4" t="s">
        <v>1055</v>
      </c>
      <c r="F1611" s="4" t="s">
        <v>1061</v>
      </c>
      <c r="G1611" s="59">
        <v>129.96</v>
      </c>
      <c r="H1611" s="61">
        <v>2.5</v>
      </c>
      <c r="I1611" s="4" t="str">
        <f>VLOOKUP(A1611,Effectif!B:J,6,0)</f>
        <v>Chloé BERTRAND</v>
      </c>
      <c r="J1611" s="4" t="str">
        <f>VLOOKUP(A1611,Effectif!B:J,8,0)</f>
        <v>Error PDL</v>
      </c>
    </row>
    <row r="1612" spans="1:10" x14ac:dyDescent="0.25">
      <c r="A1612" s="4" t="s">
        <v>443</v>
      </c>
      <c r="B1612" s="4">
        <v>1034851506</v>
      </c>
      <c r="C1612" s="7">
        <v>44928.55972222222</v>
      </c>
      <c r="D1612" s="5" t="s">
        <v>6</v>
      </c>
      <c r="E1612" s="4" t="s">
        <v>1055</v>
      </c>
      <c r="F1612" s="4" t="s">
        <v>1062</v>
      </c>
      <c r="G1612" s="59">
        <v>86.16</v>
      </c>
      <c r="H1612" s="61">
        <v>2.6</v>
      </c>
      <c r="I1612" s="4" t="str">
        <f>VLOOKUP(A1612,Effectif!B:J,6,0)</f>
        <v>Chloé BERTRAND</v>
      </c>
      <c r="J1612" s="4" t="str">
        <f>VLOOKUP(A1612,Effectif!B:J,8,0)</f>
        <v>Error PDL</v>
      </c>
    </row>
    <row r="1613" spans="1:10" x14ac:dyDescent="0.25">
      <c r="A1613" s="4" t="s">
        <v>443</v>
      </c>
      <c r="B1613" s="4">
        <v>1034843050</v>
      </c>
      <c r="C1613" s="7">
        <v>44928.59652777778</v>
      </c>
      <c r="D1613" s="5" t="s">
        <v>6</v>
      </c>
      <c r="E1613" s="4" t="s">
        <v>1055</v>
      </c>
      <c r="F1613" s="4" t="s">
        <v>1063</v>
      </c>
      <c r="G1613" s="59">
        <v>50</v>
      </c>
      <c r="H1613" s="61">
        <v>2.5</v>
      </c>
      <c r="I1613" s="4" t="str">
        <f>VLOOKUP(A1613,Effectif!B:J,6,0)</f>
        <v>Chloé BERTRAND</v>
      </c>
      <c r="J1613" s="4" t="str">
        <f>VLOOKUP(A1613,Effectif!B:J,8,0)</f>
        <v>Error PDL</v>
      </c>
    </row>
    <row r="1614" spans="1:10" x14ac:dyDescent="0.25">
      <c r="A1614" s="4" t="s">
        <v>443</v>
      </c>
      <c r="B1614" s="4">
        <v>1034846954</v>
      </c>
      <c r="C1614" s="7">
        <v>44928.640972222223</v>
      </c>
      <c r="D1614" s="5" t="s">
        <v>6</v>
      </c>
      <c r="E1614" s="4" t="s">
        <v>1055</v>
      </c>
      <c r="F1614" s="4" t="s">
        <v>1064</v>
      </c>
      <c r="G1614" s="59">
        <v>92</v>
      </c>
      <c r="H1614" s="61">
        <v>3</v>
      </c>
      <c r="I1614" s="4" t="str">
        <f>VLOOKUP(A1614,Effectif!B:J,6,0)</f>
        <v>Chloé BERTRAND</v>
      </c>
      <c r="J1614" s="4" t="str">
        <f>VLOOKUP(A1614,Effectif!B:J,8,0)</f>
        <v>Error PDL</v>
      </c>
    </row>
    <row r="1615" spans="1:10" x14ac:dyDescent="0.25">
      <c r="A1615" s="4" t="s">
        <v>443</v>
      </c>
      <c r="B1615" s="4">
        <v>1034845039</v>
      </c>
      <c r="C1615" s="7">
        <v>44928.441666666666</v>
      </c>
      <c r="D1615" s="5" t="s">
        <v>6</v>
      </c>
      <c r="E1615" s="4" t="s">
        <v>1055</v>
      </c>
      <c r="F1615" s="4" t="s">
        <v>1065</v>
      </c>
      <c r="G1615" s="59">
        <v>133.81</v>
      </c>
      <c r="H1615" s="61">
        <v>6.4</v>
      </c>
      <c r="I1615" s="4" t="str">
        <f>VLOOKUP(A1615,Effectif!B:J,6,0)</f>
        <v>Chloé BERTRAND</v>
      </c>
      <c r="J1615" s="4" t="str">
        <f>VLOOKUP(A1615,Effectif!B:J,8,0)</f>
        <v>Error PDL</v>
      </c>
    </row>
    <row r="1616" spans="1:10" x14ac:dyDescent="0.25">
      <c r="A1616" s="4" t="s">
        <v>443</v>
      </c>
      <c r="B1616" s="4">
        <v>1034851709</v>
      </c>
      <c r="C1616" s="7">
        <v>44928.671527777777</v>
      </c>
      <c r="D1616" s="5" t="s">
        <v>6</v>
      </c>
      <c r="E1616" s="4" t="s">
        <v>1055</v>
      </c>
      <c r="F1616" s="4" t="s">
        <v>1066</v>
      </c>
      <c r="G1616" s="59">
        <v>47.33</v>
      </c>
      <c r="H1616" s="61">
        <v>6.7</v>
      </c>
      <c r="I1616" s="4" t="str">
        <f>VLOOKUP(A1616,Effectif!B:J,6,0)</f>
        <v>Chloé BERTRAND</v>
      </c>
      <c r="J1616" s="4" t="str">
        <f>VLOOKUP(A1616,Effectif!B:J,8,0)</f>
        <v>Error PDL</v>
      </c>
    </row>
    <row r="1617" spans="1:10" x14ac:dyDescent="0.25">
      <c r="A1617" s="4" t="s">
        <v>443</v>
      </c>
      <c r="B1617" s="4">
        <v>1034847997</v>
      </c>
      <c r="C1617" s="7">
        <v>44928.455555555556</v>
      </c>
      <c r="D1617" s="5" t="s">
        <v>6</v>
      </c>
      <c r="E1617" s="4" t="s">
        <v>1055</v>
      </c>
      <c r="F1617" s="4" t="s">
        <v>1068</v>
      </c>
      <c r="G1617" s="59">
        <v>124</v>
      </c>
      <c r="H1617" s="61">
        <v>5.2</v>
      </c>
      <c r="I1617" s="4" t="str">
        <f>VLOOKUP(A1617,Effectif!B:J,6,0)</f>
        <v>Chloé BERTRAND</v>
      </c>
      <c r="J1617" s="4" t="str">
        <f>VLOOKUP(A1617,Effectif!B:J,8,0)</f>
        <v>Error PDL</v>
      </c>
    </row>
    <row r="1618" spans="1:10" x14ac:dyDescent="0.25">
      <c r="A1618" s="4" t="s">
        <v>443</v>
      </c>
      <c r="B1618" s="4">
        <v>1034859524</v>
      </c>
      <c r="C1618" s="7">
        <v>44928.713888888888</v>
      </c>
      <c r="D1618" s="5" t="s">
        <v>6</v>
      </c>
      <c r="E1618" s="4" t="s">
        <v>1055</v>
      </c>
      <c r="F1618" s="4" t="s">
        <v>1070</v>
      </c>
      <c r="G1618" s="59">
        <v>186.74</v>
      </c>
      <c r="H1618" s="61">
        <v>2.2999999999999998</v>
      </c>
      <c r="I1618" s="4" t="str">
        <f>VLOOKUP(A1618,Effectif!B:J,6,0)</f>
        <v>Chloé BERTRAND</v>
      </c>
      <c r="J1618" s="4" t="str">
        <f>VLOOKUP(A1618,Effectif!B:J,8,0)</f>
        <v>Error PDL</v>
      </c>
    </row>
    <row r="1619" spans="1:10" x14ac:dyDescent="0.25">
      <c r="A1619" s="4" t="s">
        <v>443</v>
      </c>
      <c r="B1619" s="4">
        <v>1034842431</v>
      </c>
      <c r="C1619" s="7">
        <v>44928.506944444445</v>
      </c>
      <c r="D1619" s="5" t="s">
        <v>6</v>
      </c>
      <c r="E1619" s="4" t="s">
        <v>1055</v>
      </c>
      <c r="F1619" s="4" t="s">
        <v>1072</v>
      </c>
      <c r="G1619" s="59">
        <v>41.54</v>
      </c>
      <c r="H1619" s="61">
        <v>4.4000000000000004</v>
      </c>
      <c r="I1619" s="4" t="str">
        <f>VLOOKUP(A1619,Effectif!B:J,6,0)</f>
        <v>Chloé BERTRAND</v>
      </c>
      <c r="J1619" s="4" t="str">
        <f>VLOOKUP(A1619,Effectif!B:J,8,0)</f>
        <v>Error PDL</v>
      </c>
    </row>
    <row r="1620" spans="1:10" x14ac:dyDescent="0.25">
      <c r="A1620" s="4" t="s">
        <v>443</v>
      </c>
      <c r="B1620" s="4">
        <v>1034852622</v>
      </c>
      <c r="C1620" s="7">
        <v>44928.449305555558</v>
      </c>
      <c r="D1620" s="5" t="s">
        <v>6</v>
      </c>
      <c r="E1620" s="4" t="s">
        <v>1055</v>
      </c>
      <c r="F1620" s="4" t="s">
        <v>1073</v>
      </c>
      <c r="G1620" s="59">
        <v>125</v>
      </c>
      <c r="H1620" s="61">
        <v>2</v>
      </c>
      <c r="I1620" s="4" t="str">
        <f>VLOOKUP(A1620,Effectif!B:J,6,0)</f>
        <v>Chloé BERTRAND</v>
      </c>
      <c r="J1620" s="4" t="str">
        <f>VLOOKUP(A1620,Effectif!B:J,8,0)</f>
        <v>Error PDL</v>
      </c>
    </row>
    <row r="1621" spans="1:10" x14ac:dyDescent="0.25">
      <c r="A1621" s="4" t="s">
        <v>443</v>
      </c>
      <c r="B1621" s="4">
        <v>1034849683</v>
      </c>
      <c r="C1621" s="7">
        <v>44928.637499999997</v>
      </c>
      <c r="D1621" s="5" t="s">
        <v>6</v>
      </c>
      <c r="E1621" s="4" t="s">
        <v>1055</v>
      </c>
      <c r="F1621" s="4" t="s">
        <v>1074</v>
      </c>
      <c r="G1621" s="59">
        <v>189</v>
      </c>
      <c r="H1621" s="61">
        <v>4.9000000000000004</v>
      </c>
      <c r="I1621" s="4" t="str">
        <f>VLOOKUP(A1621,Effectif!B:J,6,0)</f>
        <v>Chloé BERTRAND</v>
      </c>
      <c r="J1621" s="4" t="str">
        <f>VLOOKUP(A1621,Effectif!B:J,8,0)</f>
        <v>Error PDL</v>
      </c>
    </row>
    <row r="1622" spans="1:10" x14ac:dyDescent="0.25">
      <c r="A1622" s="4" t="s">
        <v>443</v>
      </c>
      <c r="B1622" s="4">
        <v>1034850709</v>
      </c>
      <c r="C1622" s="7">
        <v>44928.760416666664</v>
      </c>
      <c r="D1622" s="5" t="s">
        <v>6</v>
      </c>
      <c r="E1622" s="4" t="s">
        <v>1055</v>
      </c>
      <c r="F1622" s="4" t="s">
        <v>1075</v>
      </c>
      <c r="G1622" s="59">
        <v>222.95</v>
      </c>
      <c r="H1622" s="61">
        <v>7</v>
      </c>
      <c r="I1622" s="4" t="str">
        <f>VLOOKUP(A1622,Effectif!B:J,6,0)</f>
        <v>Chloé BERTRAND</v>
      </c>
      <c r="J1622" s="4" t="str">
        <f>VLOOKUP(A1622,Effectif!B:J,8,0)</f>
        <v>Error PDL</v>
      </c>
    </row>
    <row r="1623" spans="1:10" x14ac:dyDescent="0.25">
      <c r="A1623" s="4" t="s">
        <v>443</v>
      </c>
      <c r="B1623" s="4">
        <v>1034845122</v>
      </c>
      <c r="C1623" s="7">
        <v>44928.668749999997</v>
      </c>
      <c r="D1623" s="5" t="s">
        <v>6</v>
      </c>
      <c r="E1623" s="4" t="s">
        <v>1055</v>
      </c>
      <c r="F1623" s="4" t="s">
        <v>1076</v>
      </c>
      <c r="G1623" s="59">
        <v>166.3</v>
      </c>
      <c r="H1623" s="61">
        <v>2.9</v>
      </c>
      <c r="I1623" s="4" t="str">
        <f>VLOOKUP(A1623,Effectif!B:J,6,0)</f>
        <v>Chloé BERTRAND</v>
      </c>
      <c r="J1623" s="4" t="str">
        <f>VLOOKUP(A1623,Effectif!B:J,8,0)</f>
        <v>Error PDL</v>
      </c>
    </row>
    <row r="1624" spans="1:10" x14ac:dyDescent="0.25">
      <c r="A1624" s="4" t="s">
        <v>443</v>
      </c>
      <c r="B1624" s="4">
        <v>1034847409</v>
      </c>
      <c r="C1624" s="7">
        <v>44928.434027777781</v>
      </c>
      <c r="D1624" s="5" t="s">
        <v>7</v>
      </c>
      <c r="E1624" s="4" t="s">
        <v>1055</v>
      </c>
      <c r="F1624" s="4" t="s">
        <v>1077</v>
      </c>
      <c r="G1624" s="59">
        <v>102</v>
      </c>
      <c r="H1624" s="61">
        <v>5.8</v>
      </c>
      <c r="I1624" s="4" t="str">
        <f>VLOOKUP(A1624,Effectif!B:J,6,0)</f>
        <v>Chloé BERTRAND</v>
      </c>
      <c r="J1624" s="4" t="str">
        <f>VLOOKUP(A1624,Effectif!B:J,8,0)</f>
        <v>Error PDL</v>
      </c>
    </row>
    <row r="1625" spans="1:10" x14ac:dyDescent="0.25">
      <c r="A1625" s="4" t="s">
        <v>443</v>
      </c>
      <c r="B1625" s="4">
        <v>1034847779</v>
      </c>
      <c r="C1625" s="7">
        <v>44928.432638888888</v>
      </c>
      <c r="D1625" s="5" t="s">
        <v>6</v>
      </c>
      <c r="E1625" s="4" t="s">
        <v>1055</v>
      </c>
      <c r="F1625" s="4" t="s">
        <v>1078</v>
      </c>
      <c r="G1625" s="59">
        <v>423</v>
      </c>
      <c r="H1625" s="61">
        <v>6.9</v>
      </c>
      <c r="I1625" s="4" t="str">
        <f>VLOOKUP(A1625,Effectif!B:J,6,0)</f>
        <v>Chloé BERTRAND</v>
      </c>
      <c r="J1625" s="4" t="str">
        <f>VLOOKUP(A1625,Effectif!B:J,8,0)</f>
        <v>Error PDL</v>
      </c>
    </row>
    <row r="1626" spans="1:10" x14ac:dyDescent="0.25">
      <c r="A1626" s="4" t="s">
        <v>443</v>
      </c>
      <c r="B1626" s="4">
        <v>1034859155</v>
      </c>
      <c r="C1626" s="7">
        <v>44928.482638888891</v>
      </c>
      <c r="D1626" s="5" t="s">
        <v>6</v>
      </c>
      <c r="E1626" s="4" t="s">
        <v>1055</v>
      </c>
      <c r="F1626" s="4" t="s">
        <v>1079</v>
      </c>
      <c r="G1626" s="59">
        <v>122</v>
      </c>
      <c r="H1626" s="61">
        <v>5.5</v>
      </c>
      <c r="I1626" s="4" t="str">
        <f>VLOOKUP(A1626,Effectif!B:J,6,0)</f>
        <v>Chloé BERTRAND</v>
      </c>
      <c r="J1626" s="4" t="str">
        <f>VLOOKUP(A1626,Effectif!B:J,8,0)</f>
        <v>Error PDL</v>
      </c>
    </row>
    <row r="1627" spans="1:10" x14ac:dyDescent="0.25">
      <c r="A1627" s="4" t="s">
        <v>443</v>
      </c>
      <c r="B1627" s="4">
        <v>1034853855</v>
      </c>
      <c r="C1627" s="7">
        <v>44928.557638888888</v>
      </c>
      <c r="D1627" s="5" t="s">
        <v>6</v>
      </c>
      <c r="E1627" s="4" t="s">
        <v>1055</v>
      </c>
      <c r="F1627" s="4" t="s">
        <v>1080</v>
      </c>
      <c r="G1627" s="59">
        <v>271</v>
      </c>
      <c r="H1627" s="61">
        <v>5.8</v>
      </c>
      <c r="I1627" s="4" t="str">
        <f>VLOOKUP(A1627,Effectif!B:J,6,0)</f>
        <v>Chloé BERTRAND</v>
      </c>
      <c r="J1627" s="4" t="str">
        <f>VLOOKUP(A1627,Effectif!B:J,8,0)</f>
        <v>Error PDL</v>
      </c>
    </row>
    <row r="1628" spans="1:10" x14ac:dyDescent="0.25">
      <c r="A1628" s="4" t="s">
        <v>443</v>
      </c>
      <c r="B1628" s="4">
        <v>1034860477</v>
      </c>
      <c r="C1628" s="7">
        <v>44928.681250000001</v>
      </c>
      <c r="D1628" s="5" t="s">
        <v>6</v>
      </c>
      <c r="E1628" s="4" t="s">
        <v>1055</v>
      </c>
      <c r="F1628" s="4" t="s">
        <v>1054</v>
      </c>
      <c r="G1628" s="59">
        <v>116</v>
      </c>
      <c r="H1628" s="61">
        <v>3</v>
      </c>
      <c r="I1628" s="4" t="str">
        <f>VLOOKUP(A1628,Effectif!B:J,6,0)</f>
        <v>Chloé BERTRAND</v>
      </c>
      <c r="J1628" s="4" t="str">
        <f>VLOOKUP(A1628,Effectif!B:J,8,0)</f>
        <v>Error PDL</v>
      </c>
    </row>
    <row r="1629" spans="1:10" x14ac:dyDescent="0.25">
      <c r="A1629" s="4" t="s">
        <v>443</v>
      </c>
      <c r="B1629" s="4">
        <v>1034847085</v>
      </c>
      <c r="C1629" s="7">
        <v>44928.702777777777</v>
      </c>
      <c r="D1629" s="5" t="s">
        <v>6</v>
      </c>
      <c r="E1629" s="4" t="s">
        <v>1055</v>
      </c>
      <c r="F1629" s="4" t="s">
        <v>1057</v>
      </c>
      <c r="G1629" s="59">
        <v>173</v>
      </c>
      <c r="H1629" s="61">
        <v>4.7</v>
      </c>
      <c r="I1629" s="4" t="str">
        <f>VLOOKUP(A1629,Effectif!B:J,6,0)</f>
        <v>Chloé BERTRAND</v>
      </c>
      <c r="J1629" s="4" t="str">
        <f>VLOOKUP(A1629,Effectif!B:J,8,0)</f>
        <v>Error PDL</v>
      </c>
    </row>
    <row r="1630" spans="1:10" x14ac:dyDescent="0.25">
      <c r="A1630" s="4" t="s">
        <v>443</v>
      </c>
      <c r="B1630" s="4">
        <v>1034851641</v>
      </c>
      <c r="C1630" s="7">
        <v>44928.763194444444</v>
      </c>
      <c r="D1630" s="5" t="s">
        <v>6</v>
      </c>
      <c r="E1630" s="4" t="s">
        <v>1055</v>
      </c>
      <c r="F1630" s="4" t="s">
        <v>1059</v>
      </c>
      <c r="G1630" s="59">
        <v>118.18</v>
      </c>
      <c r="H1630" s="61">
        <v>3</v>
      </c>
      <c r="I1630" s="4" t="str">
        <f>VLOOKUP(A1630,Effectif!B:J,6,0)</f>
        <v>Chloé BERTRAND</v>
      </c>
      <c r="J1630" s="4" t="str">
        <f>VLOOKUP(A1630,Effectif!B:J,8,0)</f>
        <v>Error PDL</v>
      </c>
    </row>
    <row r="1631" spans="1:10" x14ac:dyDescent="0.25">
      <c r="A1631" s="4" t="s">
        <v>443</v>
      </c>
      <c r="B1631" s="4">
        <v>1034846185</v>
      </c>
      <c r="C1631" s="7">
        <v>44928.730555555558</v>
      </c>
      <c r="D1631" s="5" t="s">
        <v>6</v>
      </c>
      <c r="E1631" s="4" t="s">
        <v>1055</v>
      </c>
      <c r="F1631" s="4" t="s">
        <v>1061</v>
      </c>
      <c r="G1631" s="59">
        <v>166</v>
      </c>
      <c r="H1631" s="61">
        <v>3.7</v>
      </c>
      <c r="I1631" s="4" t="str">
        <f>VLOOKUP(A1631,Effectif!B:J,6,0)</f>
        <v>Chloé BERTRAND</v>
      </c>
      <c r="J1631" s="4" t="str">
        <f>VLOOKUP(A1631,Effectif!B:J,8,0)</f>
        <v>Error PDL</v>
      </c>
    </row>
    <row r="1632" spans="1:10" x14ac:dyDescent="0.25">
      <c r="A1632" s="4" t="s">
        <v>443</v>
      </c>
      <c r="B1632" s="4">
        <v>1034862114</v>
      </c>
      <c r="C1632" s="7">
        <v>44928.595833333333</v>
      </c>
      <c r="D1632" s="5" t="s">
        <v>7</v>
      </c>
      <c r="E1632" s="4" t="s">
        <v>1055</v>
      </c>
      <c r="F1632" s="4" t="s">
        <v>1062</v>
      </c>
      <c r="G1632" s="59">
        <v>53</v>
      </c>
      <c r="H1632" s="61">
        <v>6.8</v>
      </c>
      <c r="I1632" s="4" t="str">
        <f>VLOOKUP(A1632,Effectif!B:J,6,0)</f>
        <v>Chloé BERTRAND</v>
      </c>
      <c r="J1632" s="4" t="str">
        <f>VLOOKUP(A1632,Effectif!B:J,8,0)</f>
        <v>Error PDL</v>
      </c>
    </row>
    <row r="1633" spans="1:10" x14ac:dyDescent="0.25">
      <c r="A1633" s="4" t="s">
        <v>443</v>
      </c>
      <c r="B1633" s="4">
        <v>1034862973</v>
      </c>
      <c r="C1633" s="7">
        <v>44928.515972222223</v>
      </c>
      <c r="D1633" s="5" t="s">
        <v>6</v>
      </c>
      <c r="E1633" s="4" t="s">
        <v>1055</v>
      </c>
      <c r="F1633" s="4" t="s">
        <v>1063</v>
      </c>
      <c r="G1633" s="59">
        <v>121.14</v>
      </c>
      <c r="H1633" s="61">
        <v>6.5</v>
      </c>
      <c r="I1633" s="4" t="str">
        <f>VLOOKUP(A1633,Effectif!B:J,6,0)</f>
        <v>Chloé BERTRAND</v>
      </c>
      <c r="J1633" s="4" t="str">
        <f>VLOOKUP(A1633,Effectif!B:J,8,0)</f>
        <v>Error PDL</v>
      </c>
    </row>
    <row r="1634" spans="1:10" x14ac:dyDescent="0.25">
      <c r="A1634" s="4" t="s">
        <v>443</v>
      </c>
      <c r="B1634" s="4">
        <v>1034862122</v>
      </c>
      <c r="C1634" s="7">
        <v>44928.724999999999</v>
      </c>
      <c r="D1634" s="5" t="s">
        <v>6</v>
      </c>
      <c r="E1634" s="4" t="s">
        <v>1055</v>
      </c>
      <c r="F1634" s="4" t="s">
        <v>1064</v>
      </c>
      <c r="G1634" s="59">
        <v>100.18</v>
      </c>
      <c r="H1634" s="61">
        <v>1.2</v>
      </c>
      <c r="I1634" s="4" t="str">
        <f>VLOOKUP(A1634,Effectif!B:J,6,0)</f>
        <v>Chloé BERTRAND</v>
      </c>
      <c r="J1634" s="4" t="str">
        <f>VLOOKUP(A1634,Effectif!B:J,8,0)</f>
        <v>Error PDL</v>
      </c>
    </row>
    <row r="1635" spans="1:10" x14ac:dyDescent="0.25">
      <c r="A1635" s="4" t="s">
        <v>443</v>
      </c>
      <c r="B1635" s="4">
        <v>1034844850</v>
      </c>
      <c r="C1635" s="7">
        <v>44928.695138888892</v>
      </c>
      <c r="D1635" s="5" t="s">
        <v>6</v>
      </c>
      <c r="E1635" s="4" t="s">
        <v>1055</v>
      </c>
      <c r="F1635" s="4" t="s">
        <v>1065</v>
      </c>
      <c r="G1635" s="59">
        <v>228</v>
      </c>
      <c r="H1635" s="61">
        <v>7</v>
      </c>
      <c r="I1635" s="4" t="str">
        <f>VLOOKUP(A1635,Effectif!B:J,6,0)</f>
        <v>Chloé BERTRAND</v>
      </c>
      <c r="J1635" s="4" t="str">
        <f>VLOOKUP(A1635,Effectif!B:J,8,0)</f>
        <v>Error PDL</v>
      </c>
    </row>
    <row r="1636" spans="1:10" x14ac:dyDescent="0.25">
      <c r="A1636" s="4" t="s">
        <v>443</v>
      </c>
      <c r="B1636" s="4">
        <v>1034854462</v>
      </c>
      <c r="C1636" s="7">
        <v>44928.704861111109</v>
      </c>
      <c r="D1636" s="5" t="s">
        <v>7</v>
      </c>
      <c r="E1636" s="4" t="s">
        <v>1055</v>
      </c>
      <c r="F1636" s="4" t="s">
        <v>1066</v>
      </c>
      <c r="G1636" s="59">
        <v>117</v>
      </c>
      <c r="H1636" s="61">
        <v>4.8</v>
      </c>
      <c r="I1636" s="4" t="str">
        <f>VLOOKUP(A1636,Effectif!B:J,6,0)</f>
        <v>Chloé BERTRAND</v>
      </c>
      <c r="J1636" s="4" t="str">
        <f>VLOOKUP(A1636,Effectif!B:J,8,0)</f>
        <v>Error PDL</v>
      </c>
    </row>
    <row r="1637" spans="1:10" x14ac:dyDescent="0.25">
      <c r="A1637" s="4" t="s">
        <v>443</v>
      </c>
      <c r="B1637" s="4">
        <v>1034861964</v>
      </c>
      <c r="C1637" s="7">
        <v>44928.578472222223</v>
      </c>
      <c r="D1637" s="5" t="s">
        <v>6</v>
      </c>
      <c r="E1637" s="4" t="s">
        <v>1055</v>
      </c>
      <c r="F1637" s="4" t="s">
        <v>1068</v>
      </c>
      <c r="G1637" s="59">
        <v>208</v>
      </c>
      <c r="H1637" s="61">
        <v>3</v>
      </c>
      <c r="I1637" s="4" t="str">
        <f>VLOOKUP(A1637,Effectif!B:J,6,0)</f>
        <v>Chloé BERTRAND</v>
      </c>
      <c r="J1637" s="4" t="str">
        <f>VLOOKUP(A1637,Effectif!B:J,8,0)</f>
        <v>Error PDL</v>
      </c>
    </row>
    <row r="1638" spans="1:10" x14ac:dyDescent="0.25">
      <c r="A1638" s="4" t="s">
        <v>443</v>
      </c>
      <c r="B1638" s="4">
        <v>1034856354</v>
      </c>
      <c r="C1638" s="7">
        <v>44928.605555555558</v>
      </c>
      <c r="D1638" s="5" t="s">
        <v>6</v>
      </c>
      <c r="E1638" s="4" t="s">
        <v>1055</v>
      </c>
      <c r="F1638" s="4" t="s">
        <v>1070</v>
      </c>
      <c r="G1638" s="59">
        <v>86.95</v>
      </c>
      <c r="H1638" s="61">
        <v>2</v>
      </c>
      <c r="I1638" s="4" t="str">
        <f>VLOOKUP(A1638,Effectif!B:J,6,0)</f>
        <v>Chloé BERTRAND</v>
      </c>
      <c r="J1638" s="4" t="str">
        <f>VLOOKUP(A1638,Effectif!B:J,8,0)</f>
        <v>Error PDL</v>
      </c>
    </row>
    <row r="1639" spans="1:10" x14ac:dyDescent="0.25">
      <c r="A1639" s="4" t="s">
        <v>443</v>
      </c>
      <c r="B1639" s="4">
        <v>1034862066</v>
      </c>
      <c r="C1639" s="7">
        <v>44928.699305555558</v>
      </c>
      <c r="D1639" s="5" t="s">
        <v>7</v>
      </c>
      <c r="E1639" s="4" t="s">
        <v>1055</v>
      </c>
      <c r="F1639" s="4" t="s">
        <v>1072</v>
      </c>
      <c r="G1639" s="59">
        <v>432</v>
      </c>
      <c r="H1639" s="61">
        <v>5.5</v>
      </c>
      <c r="I1639" s="4" t="str">
        <f>VLOOKUP(A1639,Effectif!B:J,6,0)</f>
        <v>Chloé BERTRAND</v>
      </c>
      <c r="J1639" s="4" t="str">
        <f>VLOOKUP(A1639,Effectif!B:J,8,0)</f>
        <v>Error PDL</v>
      </c>
    </row>
    <row r="1640" spans="1:10" x14ac:dyDescent="0.25">
      <c r="A1640" s="4" t="s">
        <v>443</v>
      </c>
      <c r="B1640" s="4">
        <v>1034864297</v>
      </c>
      <c r="C1640" s="7">
        <v>44928.538194444445</v>
      </c>
      <c r="D1640" s="5" t="s">
        <v>7</v>
      </c>
      <c r="E1640" s="4" t="s">
        <v>1055</v>
      </c>
      <c r="F1640" s="4" t="s">
        <v>1073</v>
      </c>
      <c r="G1640" s="59">
        <v>152</v>
      </c>
      <c r="H1640" s="61">
        <v>2</v>
      </c>
      <c r="I1640" s="4" t="str">
        <f>VLOOKUP(A1640,Effectif!B:J,6,0)</f>
        <v>Chloé BERTRAND</v>
      </c>
      <c r="J1640" s="4" t="str">
        <f>VLOOKUP(A1640,Effectif!B:J,8,0)</f>
        <v>Error PDL</v>
      </c>
    </row>
    <row r="1641" spans="1:10" x14ac:dyDescent="0.25">
      <c r="A1641" s="4" t="s">
        <v>443</v>
      </c>
      <c r="B1641" s="4">
        <v>1034861663</v>
      </c>
      <c r="C1641" s="7">
        <v>44928.511805555558</v>
      </c>
      <c r="D1641" s="5" t="s">
        <v>7</v>
      </c>
      <c r="E1641" s="4" t="s">
        <v>1055</v>
      </c>
      <c r="F1641" s="4" t="s">
        <v>1074</v>
      </c>
      <c r="G1641" s="59">
        <v>56</v>
      </c>
      <c r="H1641" s="61">
        <v>2.2999999999999998</v>
      </c>
      <c r="I1641" s="4" t="str">
        <f>VLOOKUP(A1641,Effectif!B:J,6,0)</f>
        <v>Chloé BERTRAND</v>
      </c>
      <c r="J1641" s="4" t="str">
        <f>VLOOKUP(A1641,Effectif!B:J,8,0)</f>
        <v>Error PDL</v>
      </c>
    </row>
    <row r="1642" spans="1:10" x14ac:dyDescent="0.25">
      <c r="A1642" s="4" t="s">
        <v>443</v>
      </c>
      <c r="B1642" s="4">
        <v>1034849688</v>
      </c>
      <c r="C1642" s="7">
        <v>44928.663194444445</v>
      </c>
      <c r="D1642" s="5" t="s">
        <v>6</v>
      </c>
      <c r="E1642" s="4" t="s">
        <v>1055</v>
      </c>
      <c r="F1642" s="4" t="s">
        <v>1075</v>
      </c>
      <c r="G1642" s="59">
        <v>157</v>
      </c>
      <c r="H1642" s="61">
        <v>2.4</v>
      </c>
      <c r="I1642" s="4" t="str">
        <f>VLOOKUP(A1642,Effectif!B:J,6,0)</f>
        <v>Chloé BERTRAND</v>
      </c>
      <c r="J1642" s="4" t="str">
        <f>VLOOKUP(A1642,Effectif!B:J,8,0)</f>
        <v>Error PDL</v>
      </c>
    </row>
    <row r="1643" spans="1:10" x14ac:dyDescent="0.25">
      <c r="A1643" s="4" t="s">
        <v>443</v>
      </c>
      <c r="B1643" s="4">
        <v>1034855424</v>
      </c>
      <c r="C1643" s="7">
        <v>44928.642361111109</v>
      </c>
      <c r="D1643" s="5" t="s">
        <v>6</v>
      </c>
      <c r="E1643" s="4" t="s">
        <v>1055</v>
      </c>
      <c r="F1643" s="4" t="s">
        <v>1076</v>
      </c>
      <c r="G1643" s="59">
        <v>104.59</v>
      </c>
      <c r="H1643" s="61">
        <v>2.5</v>
      </c>
      <c r="I1643" s="4" t="str">
        <f>VLOOKUP(A1643,Effectif!B:J,6,0)</f>
        <v>Chloé BERTRAND</v>
      </c>
      <c r="J1643" s="4" t="str">
        <f>VLOOKUP(A1643,Effectif!B:J,8,0)</f>
        <v>Error PDL</v>
      </c>
    </row>
    <row r="1644" spans="1:10" x14ac:dyDescent="0.25">
      <c r="A1644" s="4" t="s">
        <v>443</v>
      </c>
      <c r="B1644" s="4">
        <v>1034856620</v>
      </c>
      <c r="C1644" s="7">
        <v>44928.728472222225</v>
      </c>
      <c r="D1644" s="5" t="s">
        <v>6</v>
      </c>
      <c r="E1644" s="4" t="s">
        <v>1055</v>
      </c>
      <c r="F1644" s="4" t="s">
        <v>1077</v>
      </c>
      <c r="G1644" s="59">
        <v>110</v>
      </c>
      <c r="H1644" s="61">
        <v>2.6</v>
      </c>
      <c r="I1644" s="4" t="str">
        <f>VLOOKUP(A1644,Effectif!B:J,6,0)</f>
        <v>Chloé BERTRAND</v>
      </c>
      <c r="J1644" s="4" t="str">
        <f>VLOOKUP(A1644,Effectif!B:J,8,0)</f>
        <v>Error PDL</v>
      </c>
    </row>
    <row r="1645" spans="1:10" x14ac:dyDescent="0.25">
      <c r="A1645" s="4" t="s">
        <v>443</v>
      </c>
      <c r="B1645" s="4">
        <v>1034854310</v>
      </c>
      <c r="C1645" s="7">
        <v>44928.59097222222</v>
      </c>
      <c r="D1645" s="5" t="s">
        <v>6</v>
      </c>
      <c r="E1645" s="4" t="s">
        <v>1055</v>
      </c>
      <c r="F1645" s="4" t="s">
        <v>1078</v>
      </c>
      <c r="G1645" s="59">
        <v>102.23</v>
      </c>
      <c r="H1645" s="61">
        <v>2.5</v>
      </c>
      <c r="I1645" s="4" t="str">
        <f>VLOOKUP(A1645,Effectif!B:J,6,0)</f>
        <v>Chloé BERTRAND</v>
      </c>
      <c r="J1645" s="4" t="str">
        <f>VLOOKUP(A1645,Effectif!B:J,8,0)</f>
        <v>Error PDL</v>
      </c>
    </row>
    <row r="1646" spans="1:10" x14ac:dyDescent="0.25">
      <c r="A1646" s="4" t="s">
        <v>443</v>
      </c>
      <c r="B1646" s="4">
        <v>1034850899</v>
      </c>
      <c r="C1646" s="7">
        <v>44928.726388888892</v>
      </c>
      <c r="D1646" s="5" t="s">
        <v>6</v>
      </c>
      <c r="E1646" s="4" t="s">
        <v>1055</v>
      </c>
      <c r="F1646" s="4" t="s">
        <v>1079</v>
      </c>
      <c r="G1646" s="59">
        <v>114</v>
      </c>
      <c r="H1646" s="61">
        <v>3</v>
      </c>
      <c r="I1646" s="4" t="str">
        <f>VLOOKUP(A1646,Effectif!B:J,6,0)</f>
        <v>Chloé BERTRAND</v>
      </c>
      <c r="J1646" s="4" t="str">
        <f>VLOOKUP(A1646,Effectif!B:J,8,0)</f>
        <v>Error PDL</v>
      </c>
    </row>
    <row r="1647" spans="1:10" x14ac:dyDescent="0.25">
      <c r="A1647" s="4" t="s">
        <v>443</v>
      </c>
      <c r="B1647" s="4">
        <v>1034851141</v>
      </c>
      <c r="C1647" s="7">
        <v>44928.663194444445</v>
      </c>
      <c r="D1647" s="5" t="s">
        <v>6</v>
      </c>
      <c r="E1647" s="4" t="s">
        <v>1055</v>
      </c>
      <c r="F1647" s="4" t="s">
        <v>1080</v>
      </c>
      <c r="G1647" s="59">
        <v>327</v>
      </c>
      <c r="H1647" s="61">
        <v>6.4</v>
      </c>
      <c r="I1647" s="4" t="str">
        <f>VLOOKUP(A1647,Effectif!B:J,6,0)</f>
        <v>Chloé BERTRAND</v>
      </c>
      <c r="J1647" s="4" t="str">
        <f>VLOOKUP(A1647,Effectif!B:J,8,0)</f>
        <v>Error PDL</v>
      </c>
    </row>
    <row r="1648" spans="1:10" x14ac:dyDescent="0.25">
      <c r="A1648" s="4" t="s">
        <v>443</v>
      </c>
      <c r="B1648" s="4">
        <v>1034862366</v>
      </c>
      <c r="C1648" s="7">
        <v>44928.701388888891</v>
      </c>
      <c r="D1648" s="5" t="s">
        <v>7</v>
      </c>
      <c r="E1648" s="4" t="s">
        <v>1055</v>
      </c>
      <c r="F1648" s="4" t="s">
        <v>1054</v>
      </c>
      <c r="G1648" s="59">
        <v>132</v>
      </c>
      <c r="H1648" s="61">
        <v>6.7</v>
      </c>
      <c r="I1648" s="4" t="str">
        <f>VLOOKUP(A1648,Effectif!B:J,6,0)</f>
        <v>Chloé BERTRAND</v>
      </c>
      <c r="J1648" s="4" t="str">
        <f>VLOOKUP(A1648,Effectif!B:J,8,0)</f>
        <v>Error PDL</v>
      </c>
    </row>
    <row r="1649" spans="1:10" x14ac:dyDescent="0.25">
      <c r="A1649" s="4" t="s">
        <v>443</v>
      </c>
      <c r="B1649" s="4">
        <v>1034856679</v>
      </c>
      <c r="C1649" s="7">
        <v>44928.64166666667</v>
      </c>
      <c r="D1649" s="5" t="s">
        <v>6</v>
      </c>
      <c r="E1649" s="4" t="s">
        <v>1055</v>
      </c>
      <c r="F1649" s="4" t="s">
        <v>1057</v>
      </c>
      <c r="G1649" s="59">
        <v>89</v>
      </c>
      <c r="H1649" s="61">
        <v>5.2</v>
      </c>
      <c r="I1649" s="4" t="str">
        <f>VLOOKUP(A1649,Effectif!B:J,6,0)</f>
        <v>Chloé BERTRAND</v>
      </c>
      <c r="J1649" s="4" t="str">
        <f>VLOOKUP(A1649,Effectif!B:J,8,0)</f>
        <v>Error PDL</v>
      </c>
    </row>
    <row r="1650" spans="1:10" x14ac:dyDescent="0.25">
      <c r="A1650" s="4" t="s">
        <v>443</v>
      </c>
      <c r="B1650" s="4">
        <v>1034843290</v>
      </c>
      <c r="C1650" s="7">
        <v>44928.44027777778</v>
      </c>
      <c r="D1650" s="5" t="s">
        <v>6</v>
      </c>
      <c r="E1650" s="4" t="s">
        <v>1055</v>
      </c>
      <c r="F1650" s="4" t="s">
        <v>1059</v>
      </c>
      <c r="G1650" s="59">
        <v>143.17000000000002</v>
      </c>
      <c r="H1650" s="61">
        <v>2.2999999999999998</v>
      </c>
      <c r="I1650" s="4" t="str">
        <f>VLOOKUP(A1650,Effectif!B:J,6,0)</f>
        <v>Chloé BERTRAND</v>
      </c>
      <c r="J1650" s="4" t="str">
        <f>VLOOKUP(A1650,Effectif!B:J,8,0)</f>
        <v>Error PDL</v>
      </c>
    </row>
    <row r="1651" spans="1:10" x14ac:dyDescent="0.25">
      <c r="A1651" s="4" t="s">
        <v>443</v>
      </c>
      <c r="B1651" s="4">
        <v>1034856516</v>
      </c>
      <c r="C1651" s="7">
        <v>44928.443055555559</v>
      </c>
      <c r="D1651" s="5" t="s">
        <v>6</v>
      </c>
      <c r="E1651" s="4" t="s">
        <v>1055</v>
      </c>
      <c r="F1651" s="4" t="s">
        <v>1061</v>
      </c>
      <c r="G1651" s="59">
        <v>208</v>
      </c>
      <c r="H1651" s="61">
        <v>4.4000000000000004</v>
      </c>
      <c r="I1651" s="4" t="str">
        <f>VLOOKUP(A1651,Effectif!B:J,6,0)</f>
        <v>Chloé BERTRAND</v>
      </c>
      <c r="J1651" s="4" t="str">
        <f>VLOOKUP(A1651,Effectif!B:J,8,0)</f>
        <v>Error PDL</v>
      </c>
    </row>
    <row r="1652" spans="1:10" x14ac:dyDescent="0.25">
      <c r="A1652" s="4" t="s">
        <v>443</v>
      </c>
      <c r="B1652" s="4">
        <v>1034849690</v>
      </c>
      <c r="C1652" s="7">
        <v>44928.561805555553</v>
      </c>
      <c r="D1652" s="5" t="s">
        <v>6</v>
      </c>
      <c r="E1652" s="4" t="s">
        <v>1055</v>
      </c>
      <c r="F1652" s="4" t="s">
        <v>1062</v>
      </c>
      <c r="G1652" s="59">
        <v>142</v>
      </c>
      <c r="H1652" s="61">
        <v>2</v>
      </c>
      <c r="I1652" s="4" t="str">
        <f>VLOOKUP(A1652,Effectif!B:J,6,0)</f>
        <v>Chloé BERTRAND</v>
      </c>
      <c r="J1652" s="4" t="str">
        <f>VLOOKUP(A1652,Effectif!B:J,8,0)</f>
        <v>Error PDL</v>
      </c>
    </row>
    <row r="1653" spans="1:10" x14ac:dyDescent="0.25">
      <c r="A1653" s="4" t="s">
        <v>443</v>
      </c>
      <c r="B1653" s="4">
        <v>1034855011</v>
      </c>
      <c r="C1653" s="7">
        <v>44928.722916666666</v>
      </c>
      <c r="D1653" s="5" t="s">
        <v>6</v>
      </c>
      <c r="E1653" s="4" t="s">
        <v>1055</v>
      </c>
      <c r="F1653" s="4" t="s">
        <v>1063</v>
      </c>
      <c r="G1653" s="59">
        <v>84</v>
      </c>
      <c r="H1653" s="61">
        <v>4.9000000000000004</v>
      </c>
      <c r="I1653" s="4" t="str">
        <f>VLOOKUP(A1653,Effectif!B:J,6,0)</f>
        <v>Chloé BERTRAND</v>
      </c>
      <c r="J1653" s="4" t="str">
        <f>VLOOKUP(A1653,Effectif!B:J,8,0)</f>
        <v>Error PDL</v>
      </c>
    </row>
    <row r="1654" spans="1:10" x14ac:dyDescent="0.25">
      <c r="A1654" s="4" t="s">
        <v>443</v>
      </c>
      <c r="B1654" s="4">
        <v>1034862306</v>
      </c>
      <c r="C1654" s="7">
        <v>44928.771527777775</v>
      </c>
      <c r="D1654" s="5" t="s">
        <v>6</v>
      </c>
      <c r="E1654" s="4" t="s">
        <v>1055</v>
      </c>
      <c r="F1654" s="4" t="s">
        <v>1064</v>
      </c>
      <c r="G1654" s="59">
        <v>188</v>
      </c>
      <c r="H1654" s="61">
        <v>7</v>
      </c>
      <c r="I1654" s="4" t="str">
        <f>VLOOKUP(A1654,Effectif!B:J,6,0)</f>
        <v>Chloé BERTRAND</v>
      </c>
      <c r="J1654" s="4" t="str">
        <f>VLOOKUP(A1654,Effectif!B:J,8,0)</f>
        <v>Error PDL</v>
      </c>
    </row>
    <row r="1655" spans="1:10" x14ac:dyDescent="0.25">
      <c r="A1655" s="4" t="s">
        <v>443</v>
      </c>
      <c r="B1655" s="4">
        <v>1034843288</v>
      </c>
      <c r="C1655" s="7">
        <v>44928.620138888888</v>
      </c>
      <c r="D1655" s="5" t="s">
        <v>6</v>
      </c>
      <c r="E1655" s="4" t="s">
        <v>1055</v>
      </c>
      <c r="F1655" s="4" t="s">
        <v>1065</v>
      </c>
      <c r="G1655" s="59">
        <v>140.04</v>
      </c>
      <c r="H1655" s="61">
        <v>2.9</v>
      </c>
      <c r="I1655" s="4" t="str">
        <f>VLOOKUP(A1655,Effectif!B:J,6,0)</f>
        <v>Chloé BERTRAND</v>
      </c>
      <c r="J1655" s="4" t="str">
        <f>VLOOKUP(A1655,Effectif!B:J,8,0)</f>
        <v>Error PDL</v>
      </c>
    </row>
    <row r="1656" spans="1:10" x14ac:dyDescent="0.25">
      <c r="A1656" s="4" t="s">
        <v>443</v>
      </c>
      <c r="B1656" s="4">
        <v>1034856177</v>
      </c>
      <c r="C1656" s="7">
        <v>44928.700694444444</v>
      </c>
      <c r="D1656" s="5" t="s">
        <v>6</v>
      </c>
      <c r="E1656" s="4" t="s">
        <v>1055</v>
      </c>
      <c r="F1656" s="4" t="s">
        <v>1066</v>
      </c>
      <c r="G1656" s="59">
        <v>165</v>
      </c>
      <c r="H1656" s="61">
        <v>5.8</v>
      </c>
      <c r="I1656" s="4" t="str">
        <f>VLOOKUP(A1656,Effectif!B:J,6,0)</f>
        <v>Chloé BERTRAND</v>
      </c>
      <c r="J1656" s="4" t="str">
        <f>VLOOKUP(A1656,Effectif!B:J,8,0)</f>
        <v>Error PDL</v>
      </c>
    </row>
    <row r="1657" spans="1:10" x14ac:dyDescent="0.25">
      <c r="A1657" s="4" t="s">
        <v>443</v>
      </c>
      <c r="B1657" s="4">
        <v>1034863638</v>
      </c>
      <c r="C1657" s="7">
        <v>44928.465277777781</v>
      </c>
      <c r="D1657" s="5" t="s">
        <v>6</v>
      </c>
      <c r="E1657" s="4" t="s">
        <v>1055</v>
      </c>
      <c r="F1657" s="4" t="s">
        <v>1068</v>
      </c>
      <c r="G1657" s="59">
        <v>222</v>
      </c>
      <c r="H1657" s="61">
        <v>6.9</v>
      </c>
      <c r="I1657" s="4" t="str">
        <f>VLOOKUP(A1657,Effectif!B:J,6,0)</f>
        <v>Chloé BERTRAND</v>
      </c>
      <c r="J1657" s="4" t="str">
        <f>VLOOKUP(A1657,Effectif!B:J,8,0)</f>
        <v>Error PDL</v>
      </c>
    </row>
    <row r="1658" spans="1:10" x14ac:dyDescent="0.25">
      <c r="A1658" s="4" t="s">
        <v>443</v>
      </c>
      <c r="B1658" s="4">
        <v>1034847966</v>
      </c>
      <c r="C1658" s="7">
        <v>44928.597222222219</v>
      </c>
      <c r="D1658" s="5" t="s">
        <v>7</v>
      </c>
      <c r="E1658" s="4" t="s">
        <v>1055</v>
      </c>
      <c r="F1658" s="4" t="s">
        <v>1070</v>
      </c>
      <c r="G1658" s="59">
        <v>62</v>
      </c>
      <c r="H1658" s="61">
        <v>5.5</v>
      </c>
      <c r="I1658" s="4" t="str">
        <f>VLOOKUP(A1658,Effectif!B:J,6,0)</f>
        <v>Chloé BERTRAND</v>
      </c>
      <c r="J1658" s="4" t="str">
        <f>VLOOKUP(A1658,Effectif!B:J,8,0)</f>
        <v>Error PDL</v>
      </c>
    </row>
    <row r="1659" spans="1:10" x14ac:dyDescent="0.25">
      <c r="A1659" s="4" t="s">
        <v>443</v>
      </c>
      <c r="B1659" s="4">
        <v>1034856496</v>
      </c>
      <c r="C1659" s="7">
        <v>44928.493750000001</v>
      </c>
      <c r="D1659" s="5" t="s">
        <v>6</v>
      </c>
      <c r="E1659" s="4" t="s">
        <v>1055</v>
      </c>
      <c r="F1659" s="4" t="s">
        <v>1072</v>
      </c>
      <c r="G1659" s="59">
        <v>281.47000000000003</v>
      </c>
      <c r="H1659" s="61">
        <v>5.8</v>
      </c>
      <c r="I1659" s="4" t="str">
        <f>VLOOKUP(A1659,Effectif!B:J,6,0)</f>
        <v>Chloé BERTRAND</v>
      </c>
      <c r="J1659" s="4" t="str">
        <f>VLOOKUP(A1659,Effectif!B:J,8,0)</f>
        <v>Error PDL</v>
      </c>
    </row>
    <row r="1660" spans="1:10" x14ac:dyDescent="0.25">
      <c r="A1660" s="4" t="s">
        <v>443</v>
      </c>
      <c r="B1660" s="4">
        <v>1034856810</v>
      </c>
      <c r="C1660" s="7">
        <v>44928.715277777781</v>
      </c>
      <c r="D1660" s="5" t="s">
        <v>6</v>
      </c>
      <c r="E1660" s="4" t="s">
        <v>1055</v>
      </c>
      <c r="F1660" s="4" t="s">
        <v>1073</v>
      </c>
      <c r="G1660" s="59">
        <v>177</v>
      </c>
      <c r="H1660" s="61">
        <v>3</v>
      </c>
      <c r="I1660" s="4" t="str">
        <f>VLOOKUP(A1660,Effectif!B:J,6,0)</f>
        <v>Chloé BERTRAND</v>
      </c>
      <c r="J1660" s="4" t="str">
        <f>VLOOKUP(A1660,Effectif!B:J,8,0)</f>
        <v>Error PDL</v>
      </c>
    </row>
    <row r="1661" spans="1:10" x14ac:dyDescent="0.25">
      <c r="A1661" s="4" t="s">
        <v>443</v>
      </c>
      <c r="B1661" s="4">
        <v>1034863828</v>
      </c>
      <c r="C1661" s="7">
        <v>44928.60833333333</v>
      </c>
      <c r="D1661" s="5" t="s">
        <v>6</v>
      </c>
      <c r="E1661" s="4" t="s">
        <v>1055</v>
      </c>
      <c r="F1661" s="4" t="s">
        <v>1074</v>
      </c>
      <c r="G1661" s="59">
        <v>152</v>
      </c>
      <c r="H1661" s="61">
        <v>4.7</v>
      </c>
      <c r="I1661" s="4" t="str">
        <f>VLOOKUP(A1661,Effectif!B:J,6,0)</f>
        <v>Chloé BERTRAND</v>
      </c>
      <c r="J1661" s="4" t="str">
        <f>VLOOKUP(A1661,Effectif!B:J,8,0)</f>
        <v>Error PDL</v>
      </c>
    </row>
    <row r="1662" spans="1:10" x14ac:dyDescent="0.25">
      <c r="A1662" s="4" t="s">
        <v>443</v>
      </c>
      <c r="B1662" s="4">
        <v>1034861465</v>
      </c>
      <c r="C1662" s="7">
        <v>44928.527083333334</v>
      </c>
      <c r="D1662" s="5" t="s">
        <v>6</v>
      </c>
      <c r="E1662" s="4" t="s">
        <v>1055</v>
      </c>
      <c r="F1662" s="4" t="s">
        <v>1075</v>
      </c>
      <c r="G1662" s="59">
        <v>181.70999999999998</v>
      </c>
      <c r="H1662" s="61">
        <v>3</v>
      </c>
      <c r="I1662" s="4" t="str">
        <f>VLOOKUP(A1662,Effectif!B:J,6,0)</f>
        <v>Chloé BERTRAND</v>
      </c>
      <c r="J1662" s="4" t="str">
        <f>VLOOKUP(A1662,Effectif!B:J,8,0)</f>
        <v>Error PDL</v>
      </c>
    </row>
    <row r="1663" spans="1:10" x14ac:dyDescent="0.25">
      <c r="A1663" s="4" t="s">
        <v>443</v>
      </c>
      <c r="B1663" s="4">
        <v>1034867220</v>
      </c>
      <c r="C1663" s="7">
        <v>44928.783333333333</v>
      </c>
      <c r="D1663" s="5" t="s">
        <v>6</v>
      </c>
      <c r="E1663" s="4" t="s">
        <v>1055</v>
      </c>
      <c r="F1663" s="4" t="s">
        <v>1076</v>
      </c>
      <c r="G1663" s="59">
        <v>452</v>
      </c>
      <c r="H1663" s="61">
        <v>3.7</v>
      </c>
      <c r="I1663" s="4" t="str">
        <f>VLOOKUP(A1663,Effectif!B:J,6,0)</f>
        <v>Chloé BERTRAND</v>
      </c>
      <c r="J1663" s="4" t="str">
        <f>VLOOKUP(A1663,Effectif!B:J,8,0)</f>
        <v>Error PDL</v>
      </c>
    </row>
    <row r="1664" spans="1:10" x14ac:dyDescent="0.25">
      <c r="A1664" s="4" t="s">
        <v>443</v>
      </c>
      <c r="B1664" s="4">
        <v>1034856775</v>
      </c>
      <c r="C1664" s="7">
        <v>44928.477083333331</v>
      </c>
      <c r="D1664" s="5" t="s">
        <v>6</v>
      </c>
      <c r="E1664" s="4" t="s">
        <v>1055</v>
      </c>
      <c r="F1664" s="4" t="s">
        <v>1077</v>
      </c>
      <c r="G1664" s="59">
        <v>206</v>
      </c>
      <c r="H1664" s="61">
        <v>6.8</v>
      </c>
      <c r="I1664" s="4" t="str">
        <f>VLOOKUP(A1664,Effectif!B:J,6,0)</f>
        <v>Chloé BERTRAND</v>
      </c>
      <c r="J1664" s="4" t="str">
        <f>VLOOKUP(A1664,Effectif!B:J,8,0)</f>
        <v>Error PDL</v>
      </c>
    </row>
    <row r="1665" spans="1:10" x14ac:dyDescent="0.25">
      <c r="A1665" s="4" t="s">
        <v>443</v>
      </c>
      <c r="B1665" s="4">
        <v>1034847617</v>
      </c>
      <c r="C1665" s="7">
        <v>44928.686805555553</v>
      </c>
      <c r="D1665" s="5" t="s">
        <v>6</v>
      </c>
      <c r="E1665" s="4" t="s">
        <v>1055</v>
      </c>
      <c r="F1665" s="4" t="s">
        <v>1078</v>
      </c>
      <c r="G1665" s="59">
        <v>166.01</v>
      </c>
      <c r="H1665" s="61">
        <v>6.5</v>
      </c>
      <c r="I1665" s="4" t="str">
        <f>VLOOKUP(A1665,Effectif!B:J,6,0)</f>
        <v>Chloé BERTRAND</v>
      </c>
      <c r="J1665" s="4" t="str">
        <f>VLOOKUP(A1665,Effectif!B:J,8,0)</f>
        <v>Error PDL</v>
      </c>
    </row>
    <row r="1666" spans="1:10" x14ac:dyDescent="0.25">
      <c r="A1666" s="4" t="s">
        <v>443</v>
      </c>
      <c r="B1666" s="4">
        <v>1034864754</v>
      </c>
      <c r="C1666" s="7">
        <v>44928.538194444445</v>
      </c>
      <c r="D1666" s="5" t="s">
        <v>6</v>
      </c>
      <c r="E1666" s="4" t="s">
        <v>1055</v>
      </c>
      <c r="F1666" s="4" t="s">
        <v>1079</v>
      </c>
      <c r="G1666" s="59">
        <v>172</v>
      </c>
      <c r="H1666" s="61">
        <v>1.2</v>
      </c>
      <c r="I1666" s="4" t="str">
        <f>VLOOKUP(A1666,Effectif!B:J,6,0)</f>
        <v>Chloé BERTRAND</v>
      </c>
      <c r="J1666" s="4" t="str">
        <f>VLOOKUP(A1666,Effectif!B:J,8,0)</f>
        <v>Error PDL</v>
      </c>
    </row>
    <row r="1667" spans="1:10" x14ac:dyDescent="0.25">
      <c r="A1667" s="4" t="s">
        <v>443</v>
      </c>
      <c r="B1667" s="4">
        <v>1034846152</v>
      </c>
      <c r="C1667" s="7">
        <v>44928.616666666669</v>
      </c>
      <c r="D1667" s="5" t="s">
        <v>6</v>
      </c>
      <c r="E1667" s="4" t="s">
        <v>1055</v>
      </c>
      <c r="F1667" s="4" t="s">
        <v>1080</v>
      </c>
      <c r="G1667" s="59">
        <v>171</v>
      </c>
      <c r="H1667" s="61">
        <v>7</v>
      </c>
      <c r="I1667" s="4" t="str">
        <f>VLOOKUP(A1667,Effectif!B:J,6,0)</f>
        <v>Chloé BERTRAND</v>
      </c>
      <c r="J1667" s="4" t="str">
        <f>VLOOKUP(A1667,Effectif!B:J,8,0)</f>
        <v>Error PDL</v>
      </c>
    </row>
    <row r="1668" spans="1:10" x14ac:dyDescent="0.25">
      <c r="A1668" s="4" t="s">
        <v>443</v>
      </c>
      <c r="B1668" s="4">
        <v>1034848504</v>
      </c>
      <c r="C1668" s="7">
        <v>44928.67083333333</v>
      </c>
      <c r="D1668" s="5" t="s">
        <v>6</v>
      </c>
      <c r="E1668" s="4" t="s">
        <v>1055</v>
      </c>
      <c r="F1668" s="4" t="s">
        <v>1054</v>
      </c>
      <c r="G1668" s="59">
        <v>120.6</v>
      </c>
      <c r="H1668" s="61">
        <v>4.8</v>
      </c>
      <c r="I1668" s="4" t="str">
        <f>VLOOKUP(A1668,Effectif!B:J,6,0)</f>
        <v>Chloé BERTRAND</v>
      </c>
      <c r="J1668" s="4" t="str">
        <f>VLOOKUP(A1668,Effectif!B:J,8,0)</f>
        <v>Error PDL</v>
      </c>
    </row>
    <row r="1669" spans="1:10" x14ac:dyDescent="0.25">
      <c r="A1669" s="4" t="s">
        <v>443</v>
      </c>
      <c r="B1669" s="4">
        <v>1034853624</v>
      </c>
      <c r="C1669" s="7">
        <v>44928.565972222219</v>
      </c>
      <c r="D1669" s="5" t="s">
        <v>7</v>
      </c>
      <c r="E1669" s="4" t="s">
        <v>1055</v>
      </c>
      <c r="F1669" s="4" t="s">
        <v>1057</v>
      </c>
      <c r="G1669" s="59">
        <v>173.76999999999998</v>
      </c>
      <c r="H1669" s="61">
        <v>3</v>
      </c>
      <c r="I1669" s="4" t="str">
        <f>VLOOKUP(A1669,Effectif!B:J,6,0)</f>
        <v>Chloé BERTRAND</v>
      </c>
      <c r="J1669" s="4" t="str">
        <f>VLOOKUP(A1669,Effectif!B:J,8,0)</f>
        <v>Error PDL</v>
      </c>
    </row>
    <row r="1670" spans="1:10" x14ac:dyDescent="0.25">
      <c r="A1670" s="4" t="s">
        <v>443</v>
      </c>
      <c r="B1670" s="4">
        <v>1034845004</v>
      </c>
      <c r="C1670" s="7">
        <v>44928.556944444441</v>
      </c>
      <c r="D1670" s="5" t="s">
        <v>6</v>
      </c>
      <c r="E1670" s="4" t="s">
        <v>1055</v>
      </c>
      <c r="F1670" s="4" t="s">
        <v>1059</v>
      </c>
      <c r="G1670" s="59">
        <v>88.12</v>
      </c>
      <c r="H1670" s="61">
        <v>2</v>
      </c>
      <c r="I1670" s="4" t="str">
        <f>VLOOKUP(A1670,Effectif!B:J,6,0)</f>
        <v>Chloé BERTRAND</v>
      </c>
      <c r="J1670" s="4" t="str">
        <f>VLOOKUP(A1670,Effectif!B:J,8,0)</f>
        <v>Error PDL</v>
      </c>
    </row>
    <row r="1671" spans="1:10" x14ac:dyDescent="0.25">
      <c r="A1671" s="4" t="s">
        <v>443</v>
      </c>
      <c r="B1671" s="4">
        <v>1034855230</v>
      </c>
      <c r="C1671" s="7">
        <v>44928.6</v>
      </c>
      <c r="D1671" s="5" t="s">
        <v>6</v>
      </c>
      <c r="E1671" s="4" t="s">
        <v>1055</v>
      </c>
      <c r="F1671" s="4" t="s">
        <v>1061</v>
      </c>
      <c r="G1671" s="59">
        <v>223.97</v>
      </c>
      <c r="H1671" s="61">
        <v>5.5</v>
      </c>
      <c r="I1671" s="4" t="str">
        <f>VLOOKUP(A1671,Effectif!B:J,6,0)</f>
        <v>Chloé BERTRAND</v>
      </c>
      <c r="J1671" s="4" t="str">
        <f>VLOOKUP(A1671,Effectif!B:J,8,0)</f>
        <v>Error PDL</v>
      </c>
    </row>
    <row r="1672" spans="1:10" x14ac:dyDescent="0.25">
      <c r="A1672" s="4" t="s">
        <v>443</v>
      </c>
      <c r="B1672" s="4">
        <v>1034863883</v>
      </c>
      <c r="C1672" s="7">
        <v>44928.665972222225</v>
      </c>
      <c r="D1672" s="5" t="s">
        <v>6</v>
      </c>
      <c r="E1672" s="4" t="s">
        <v>1055</v>
      </c>
      <c r="F1672" s="4" t="s">
        <v>1062</v>
      </c>
      <c r="G1672" s="59">
        <v>151.04</v>
      </c>
      <c r="H1672" s="61">
        <v>2</v>
      </c>
      <c r="I1672" s="4" t="str">
        <f>VLOOKUP(A1672,Effectif!B:J,6,0)</f>
        <v>Chloé BERTRAND</v>
      </c>
      <c r="J1672" s="4" t="str">
        <f>VLOOKUP(A1672,Effectif!B:J,8,0)</f>
        <v>Error PDL</v>
      </c>
    </row>
    <row r="1673" spans="1:10" x14ac:dyDescent="0.25">
      <c r="A1673" s="4" t="s">
        <v>443</v>
      </c>
      <c r="B1673" s="4">
        <v>1034850251</v>
      </c>
      <c r="C1673" s="7">
        <v>44928.557638888888</v>
      </c>
      <c r="D1673" s="5" t="s">
        <v>6</v>
      </c>
      <c r="E1673" s="4" t="s">
        <v>1055</v>
      </c>
      <c r="F1673" s="4" t="s">
        <v>1063</v>
      </c>
      <c r="G1673" s="59">
        <v>89</v>
      </c>
      <c r="H1673" s="61">
        <v>2.2999999999999998</v>
      </c>
      <c r="I1673" s="4" t="str">
        <f>VLOOKUP(A1673,Effectif!B:J,6,0)</f>
        <v>Chloé BERTRAND</v>
      </c>
      <c r="J1673" s="4" t="str">
        <f>VLOOKUP(A1673,Effectif!B:J,8,0)</f>
        <v>Error PDL</v>
      </c>
    </row>
    <row r="1674" spans="1:10" x14ac:dyDescent="0.25">
      <c r="A1674" s="4" t="s">
        <v>443</v>
      </c>
      <c r="B1674" s="4">
        <v>1034851347</v>
      </c>
      <c r="C1674" s="7">
        <v>45324.536805555559</v>
      </c>
      <c r="D1674" s="5" t="s">
        <v>6</v>
      </c>
      <c r="E1674" s="4" t="s">
        <v>1055</v>
      </c>
      <c r="F1674" s="4" t="s">
        <v>1064</v>
      </c>
      <c r="G1674" s="59">
        <v>133.07</v>
      </c>
      <c r="H1674" s="61">
        <v>2.4</v>
      </c>
      <c r="I1674" s="4" t="str">
        <f>VLOOKUP(A1674,Effectif!B:J,6,0)</f>
        <v>Chloé BERTRAND</v>
      </c>
      <c r="J1674" s="4" t="str">
        <f>VLOOKUP(A1674,Effectif!B:J,8,0)</f>
        <v>Error PDL</v>
      </c>
    </row>
    <row r="1675" spans="1:10" x14ac:dyDescent="0.25">
      <c r="A1675" s="4" t="s">
        <v>443</v>
      </c>
      <c r="B1675" s="4">
        <v>1034856403</v>
      </c>
      <c r="C1675" s="7">
        <v>45324.457638888889</v>
      </c>
      <c r="D1675" s="5" t="s">
        <v>6</v>
      </c>
      <c r="E1675" s="4" t="s">
        <v>1055</v>
      </c>
      <c r="F1675" s="4" t="s">
        <v>1065</v>
      </c>
      <c r="G1675" s="59">
        <v>175.75</v>
      </c>
      <c r="H1675" s="61">
        <v>2.5</v>
      </c>
      <c r="I1675" s="4" t="str">
        <f>VLOOKUP(A1675,Effectif!B:J,6,0)</f>
        <v>Chloé BERTRAND</v>
      </c>
      <c r="J1675" s="4" t="str">
        <f>VLOOKUP(A1675,Effectif!B:J,8,0)</f>
        <v>Error PDL</v>
      </c>
    </row>
    <row r="1676" spans="1:10" x14ac:dyDescent="0.25">
      <c r="A1676" s="4" t="s">
        <v>443</v>
      </c>
      <c r="B1676" s="4">
        <v>1034863473</v>
      </c>
      <c r="C1676" s="7">
        <v>45324.788888888892</v>
      </c>
      <c r="D1676" s="5" t="s">
        <v>6</v>
      </c>
      <c r="E1676" s="4" t="s">
        <v>1055</v>
      </c>
      <c r="F1676" s="4" t="s">
        <v>1066</v>
      </c>
      <c r="G1676" s="59">
        <v>224</v>
      </c>
      <c r="H1676" s="61">
        <v>2.6</v>
      </c>
      <c r="I1676" s="4" t="str">
        <f>VLOOKUP(A1676,Effectif!B:J,6,0)</f>
        <v>Chloé BERTRAND</v>
      </c>
      <c r="J1676" s="4" t="str">
        <f>VLOOKUP(A1676,Effectif!B:J,8,0)</f>
        <v>Error PDL</v>
      </c>
    </row>
    <row r="1677" spans="1:10" x14ac:dyDescent="0.25">
      <c r="A1677" s="4" t="s">
        <v>443</v>
      </c>
      <c r="B1677" s="4">
        <v>1034864575</v>
      </c>
      <c r="C1677" s="7">
        <v>45324.692361111112</v>
      </c>
      <c r="D1677" s="5" t="s">
        <v>6</v>
      </c>
      <c r="E1677" s="4" t="s">
        <v>1055</v>
      </c>
      <c r="F1677" s="4" t="s">
        <v>1068</v>
      </c>
      <c r="G1677" s="59">
        <v>126</v>
      </c>
      <c r="H1677" s="61">
        <v>2.5</v>
      </c>
      <c r="I1677" s="4" t="str">
        <f>VLOOKUP(A1677,Effectif!B:J,6,0)</f>
        <v>Chloé BERTRAND</v>
      </c>
      <c r="J1677" s="4" t="str">
        <f>VLOOKUP(A1677,Effectif!B:J,8,0)</f>
        <v>Error PDL</v>
      </c>
    </row>
    <row r="1678" spans="1:10" x14ac:dyDescent="0.25">
      <c r="A1678" s="4" t="s">
        <v>443</v>
      </c>
      <c r="B1678" s="4">
        <v>1034845459</v>
      </c>
      <c r="C1678" s="7">
        <v>45324.457638888889</v>
      </c>
      <c r="D1678" s="5" t="s">
        <v>7</v>
      </c>
      <c r="E1678" s="4" t="s">
        <v>1055</v>
      </c>
      <c r="F1678" s="4" t="s">
        <v>1070</v>
      </c>
      <c r="G1678" s="59">
        <v>220</v>
      </c>
      <c r="H1678" s="61">
        <v>3</v>
      </c>
      <c r="I1678" s="4" t="str">
        <f>VLOOKUP(A1678,Effectif!B:J,6,0)</f>
        <v>Chloé BERTRAND</v>
      </c>
      <c r="J1678" s="4" t="str">
        <f>VLOOKUP(A1678,Effectif!B:J,8,0)</f>
        <v>Error PDL</v>
      </c>
    </row>
    <row r="1679" spans="1:10" x14ac:dyDescent="0.25">
      <c r="A1679" s="4" t="s">
        <v>443</v>
      </c>
      <c r="B1679" s="4">
        <v>1034849378</v>
      </c>
      <c r="C1679" s="7">
        <v>45324.484027777777</v>
      </c>
      <c r="D1679" s="5" t="s">
        <v>6</v>
      </c>
      <c r="E1679" s="4" t="s">
        <v>1055</v>
      </c>
      <c r="F1679" s="4" t="s">
        <v>1072</v>
      </c>
      <c r="G1679" s="59">
        <v>99.56</v>
      </c>
      <c r="H1679" s="61">
        <v>6.4</v>
      </c>
      <c r="I1679" s="4" t="str">
        <f>VLOOKUP(A1679,Effectif!B:J,6,0)</f>
        <v>Chloé BERTRAND</v>
      </c>
      <c r="J1679" s="4" t="str">
        <f>VLOOKUP(A1679,Effectif!B:J,8,0)</f>
        <v>Error PDL</v>
      </c>
    </row>
    <row r="1680" spans="1:10" x14ac:dyDescent="0.25">
      <c r="A1680" s="4" t="s">
        <v>443</v>
      </c>
      <c r="B1680" s="4">
        <v>1034856872</v>
      </c>
      <c r="C1680" s="7">
        <v>45324.574305555558</v>
      </c>
      <c r="D1680" s="5" t="s">
        <v>6</v>
      </c>
      <c r="E1680" s="4" t="s">
        <v>1055</v>
      </c>
      <c r="F1680" s="4" t="s">
        <v>1073</v>
      </c>
      <c r="G1680" s="59">
        <v>278</v>
      </c>
      <c r="H1680" s="61">
        <v>6.7</v>
      </c>
      <c r="I1680" s="4" t="str">
        <f>VLOOKUP(A1680,Effectif!B:J,6,0)</f>
        <v>Chloé BERTRAND</v>
      </c>
      <c r="J1680" s="4" t="str">
        <f>VLOOKUP(A1680,Effectif!B:J,8,0)</f>
        <v>Error PDL</v>
      </c>
    </row>
    <row r="1681" spans="1:10" x14ac:dyDescent="0.25">
      <c r="A1681" s="4" t="s">
        <v>443</v>
      </c>
      <c r="B1681" s="4">
        <v>1034850891</v>
      </c>
      <c r="C1681" s="7">
        <v>45324.609027777777</v>
      </c>
      <c r="D1681" s="5" t="s">
        <v>7</v>
      </c>
      <c r="E1681" s="4" t="s">
        <v>1055</v>
      </c>
      <c r="F1681" s="4" t="s">
        <v>1074</v>
      </c>
      <c r="G1681" s="59">
        <v>223</v>
      </c>
      <c r="H1681" s="61">
        <v>5.2</v>
      </c>
      <c r="I1681" s="4" t="str">
        <f>VLOOKUP(A1681,Effectif!B:J,6,0)</f>
        <v>Chloé BERTRAND</v>
      </c>
      <c r="J1681" s="4" t="str">
        <f>VLOOKUP(A1681,Effectif!B:J,8,0)</f>
        <v>Error PDL</v>
      </c>
    </row>
    <row r="1682" spans="1:10" x14ac:dyDescent="0.25">
      <c r="A1682" s="4" t="s">
        <v>443</v>
      </c>
      <c r="B1682" s="4">
        <v>1034857889</v>
      </c>
      <c r="C1682" s="7">
        <v>45324.677083333336</v>
      </c>
      <c r="D1682" s="5" t="s">
        <v>6</v>
      </c>
      <c r="E1682" s="4" t="s">
        <v>1055</v>
      </c>
      <c r="F1682" s="4" t="s">
        <v>1075</v>
      </c>
      <c r="G1682" s="59">
        <v>132</v>
      </c>
      <c r="H1682" s="61">
        <v>2.2999999999999998</v>
      </c>
      <c r="I1682" s="4" t="str">
        <f>VLOOKUP(A1682,Effectif!B:J,6,0)</f>
        <v>Chloé BERTRAND</v>
      </c>
      <c r="J1682" s="4" t="str">
        <f>VLOOKUP(A1682,Effectif!B:J,8,0)</f>
        <v>Error PDL</v>
      </c>
    </row>
    <row r="1683" spans="1:10" x14ac:dyDescent="0.25">
      <c r="A1683" s="4" t="s">
        <v>443</v>
      </c>
      <c r="B1683" s="4">
        <v>1034856191</v>
      </c>
      <c r="C1683" s="7">
        <v>45324.745138888888</v>
      </c>
      <c r="D1683" s="5" t="s">
        <v>6</v>
      </c>
      <c r="E1683" s="4" t="s">
        <v>1055</v>
      </c>
      <c r="F1683" s="4" t="s">
        <v>1076</v>
      </c>
      <c r="G1683" s="59">
        <v>148</v>
      </c>
      <c r="H1683" s="61">
        <v>4.4000000000000004</v>
      </c>
      <c r="I1683" s="4" t="str">
        <f>VLOOKUP(A1683,Effectif!B:J,6,0)</f>
        <v>Chloé BERTRAND</v>
      </c>
      <c r="J1683" s="4" t="str">
        <f>VLOOKUP(A1683,Effectif!B:J,8,0)</f>
        <v>Error PDL</v>
      </c>
    </row>
    <row r="1684" spans="1:10" x14ac:dyDescent="0.25">
      <c r="A1684" s="4" t="s">
        <v>443</v>
      </c>
      <c r="B1684" s="4">
        <v>1034843554</v>
      </c>
      <c r="C1684" s="7">
        <v>45324.436805555553</v>
      </c>
      <c r="D1684" s="5" t="s">
        <v>6</v>
      </c>
      <c r="E1684" s="4" t="s">
        <v>1055</v>
      </c>
      <c r="F1684" s="4" t="s">
        <v>1077</v>
      </c>
      <c r="G1684" s="59">
        <v>219.38</v>
      </c>
      <c r="H1684" s="61">
        <v>2</v>
      </c>
      <c r="I1684" s="4" t="str">
        <f>VLOOKUP(A1684,Effectif!B:J,6,0)</f>
        <v>Chloé BERTRAND</v>
      </c>
      <c r="J1684" s="4" t="str">
        <f>VLOOKUP(A1684,Effectif!B:J,8,0)</f>
        <v>Error PDL</v>
      </c>
    </row>
    <row r="1685" spans="1:10" x14ac:dyDescent="0.25">
      <c r="A1685" s="4" t="s">
        <v>443</v>
      </c>
      <c r="B1685" s="4">
        <v>1034855800</v>
      </c>
      <c r="C1685" s="7">
        <v>45324.442361111112</v>
      </c>
      <c r="D1685" s="5" t="s">
        <v>6</v>
      </c>
      <c r="E1685" s="4" t="s">
        <v>1055</v>
      </c>
      <c r="F1685" s="4" t="s">
        <v>1078</v>
      </c>
      <c r="G1685" s="59">
        <v>89</v>
      </c>
      <c r="H1685" s="61">
        <v>4.9000000000000004</v>
      </c>
      <c r="I1685" s="4" t="str">
        <f>VLOOKUP(A1685,Effectif!B:J,6,0)</f>
        <v>Chloé BERTRAND</v>
      </c>
      <c r="J1685" s="4" t="str">
        <f>VLOOKUP(A1685,Effectif!B:J,8,0)</f>
        <v>Error PDL</v>
      </c>
    </row>
    <row r="1686" spans="1:10" x14ac:dyDescent="0.25">
      <c r="A1686" s="4" t="s">
        <v>443</v>
      </c>
      <c r="B1686" s="4">
        <v>1034857600</v>
      </c>
      <c r="C1686" s="7">
        <v>45324.506944444445</v>
      </c>
      <c r="D1686" s="5" t="s">
        <v>6</v>
      </c>
      <c r="E1686" s="4" t="s">
        <v>1055</v>
      </c>
      <c r="F1686" s="4" t="s">
        <v>1079</v>
      </c>
      <c r="G1686" s="59">
        <v>148</v>
      </c>
      <c r="H1686" s="61">
        <v>7</v>
      </c>
      <c r="I1686" s="4" t="str">
        <f>VLOOKUP(A1686,Effectif!B:J,6,0)</f>
        <v>Chloé BERTRAND</v>
      </c>
      <c r="J1686" s="4" t="str">
        <f>VLOOKUP(A1686,Effectif!B:J,8,0)</f>
        <v>Error PDL</v>
      </c>
    </row>
    <row r="1687" spans="1:10" x14ac:dyDescent="0.25">
      <c r="A1687" s="4" t="s">
        <v>443</v>
      </c>
      <c r="B1687" s="4">
        <v>1034857189</v>
      </c>
      <c r="C1687" s="7">
        <v>45324.720833333333</v>
      </c>
      <c r="D1687" s="5" t="s">
        <v>7</v>
      </c>
      <c r="E1687" s="4" t="s">
        <v>1055</v>
      </c>
      <c r="F1687" s="4" t="s">
        <v>1080</v>
      </c>
      <c r="G1687" s="59">
        <v>292.43</v>
      </c>
      <c r="H1687" s="61">
        <v>2.9</v>
      </c>
      <c r="I1687" s="4" t="str">
        <f>VLOOKUP(A1687,Effectif!B:J,6,0)</f>
        <v>Chloé BERTRAND</v>
      </c>
      <c r="J1687" s="4" t="str">
        <f>VLOOKUP(A1687,Effectif!B:J,8,0)</f>
        <v>Error PDL</v>
      </c>
    </row>
    <row r="1688" spans="1:10" x14ac:dyDescent="0.25">
      <c r="A1688" s="4" t="s">
        <v>443</v>
      </c>
      <c r="B1688" s="4">
        <v>1034847004</v>
      </c>
      <c r="C1688" s="7">
        <v>45324.501388888886</v>
      </c>
      <c r="D1688" s="5" t="s">
        <v>6</v>
      </c>
      <c r="E1688" s="4" t="s">
        <v>1055</v>
      </c>
      <c r="F1688" s="4" t="s">
        <v>1054</v>
      </c>
      <c r="G1688" s="59">
        <v>76</v>
      </c>
      <c r="H1688" s="61">
        <v>5.8</v>
      </c>
      <c r="I1688" s="4" t="str">
        <f>VLOOKUP(A1688,Effectif!B:J,6,0)</f>
        <v>Chloé BERTRAND</v>
      </c>
      <c r="J1688" s="4" t="str">
        <f>VLOOKUP(A1688,Effectif!B:J,8,0)</f>
        <v>Error PDL</v>
      </c>
    </row>
    <row r="1689" spans="1:10" x14ac:dyDescent="0.25">
      <c r="A1689" s="4" t="s">
        <v>443</v>
      </c>
      <c r="B1689" s="4">
        <v>1034855331</v>
      </c>
      <c r="C1689" s="7">
        <v>45324.440972222219</v>
      </c>
      <c r="D1689" s="5" t="s">
        <v>7</v>
      </c>
      <c r="E1689" s="4" t="s">
        <v>1055</v>
      </c>
      <c r="F1689" s="4" t="s">
        <v>1057</v>
      </c>
      <c r="G1689" s="59">
        <v>131.81</v>
      </c>
      <c r="H1689" s="61">
        <v>6.9</v>
      </c>
      <c r="I1689" s="4" t="str">
        <f>VLOOKUP(A1689,Effectif!B:J,6,0)</f>
        <v>Chloé BERTRAND</v>
      </c>
      <c r="J1689" s="4" t="str">
        <f>VLOOKUP(A1689,Effectif!B:J,8,0)</f>
        <v>Error PDL</v>
      </c>
    </row>
    <row r="1690" spans="1:10" x14ac:dyDescent="0.25">
      <c r="A1690" s="4" t="s">
        <v>443</v>
      </c>
      <c r="B1690" s="4">
        <v>1034865103</v>
      </c>
      <c r="C1690" s="7">
        <v>45324.447916666664</v>
      </c>
      <c r="D1690" s="5" t="s">
        <v>6</v>
      </c>
      <c r="E1690" s="4" t="s">
        <v>1055</v>
      </c>
      <c r="F1690" s="4" t="s">
        <v>1059</v>
      </c>
      <c r="G1690" s="59">
        <v>186</v>
      </c>
      <c r="H1690" s="61">
        <v>5.5</v>
      </c>
      <c r="I1690" s="4" t="str">
        <f>VLOOKUP(A1690,Effectif!B:J,6,0)</f>
        <v>Chloé BERTRAND</v>
      </c>
      <c r="J1690" s="4" t="str">
        <f>VLOOKUP(A1690,Effectif!B:J,8,0)</f>
        <v>Error PDL</v>
      </c>
    </row>
    <row r="1691" spans="1:10" x14ac:dyDescent="0.25">
      <c r="A1691" s="4" t="s">
        <v>443</v>
      </c>
      <c r="B1691" s="4">
        <v>1034853034</v>
      </c>
      <c r="C1691" s="7">
        <v>45324.515277777777</v>
      </c>
      <c r="D1691" s="5" t="s">
        <v>6</v>
      </c>
      <c r="E1691" s="4" t="s">
        <v>1055</v>
      </c>
      <c r="F1691" s="4" t="s">
        <v>1061</v>
      </c>
      <c r="G1691" s="59">
        <v>206</v>
      </c>
      <c r="H1691" s="61">
        <v>5.8</v>
      </c>
      <c r="I1691" s="4" t="str">
        <f>VLOOKUP(A1691,Effectif!B:J,6,0)</f>
        <v>Chloé BERTRAND</v>
      </c>
      <c r="J1691" s="4" t="str">
        <f>VLOOKUP(A1691,Effectif!B:J,8,0)</f>
        <v>Error PDL</v>
      </c>
    </row>
    <row r="1692" spans="1:10" x14ac:dyDescent="0.25">
      <c r="A1692" s="4" t="s">
        <v>443</v>
      </c>
      <c r="B1692" s="4">
        <v>1034856081</v>
      </c>
      <c r="C1692" s="7">
        <v>45324.775694444441</v>
      </c>
      <c r="D1692" s="5" t="s">
        <v>6</v>
      </c>
      <c r="E1692" s="4" t="s">
        <v>1055</v>
      </c>
      <c r="F1692" s="4" t="s">
        <v>1062</v>
      </c>
      <c r="G1692" s="59">
        <v>164</v>
      </c>
      <c r="H1692" s="61">
        <v>3</v>
      </c>
      <c r="I1692" s="4" t="str">
        <f>VLOOKUP(A1692,Effectif!B:J,6,0)</f>
        <v>Chloé BERTRAND</v>
      </c>
      <c r="J1692" s="4" t="str">
        <f>VLOOKUP(A1692,Effectif!B:J,8,0)</f>
        <v>Error PDL</v>
      </c>
    </row>
    <row r="1693" spans="1:10" x14ac:dyDescent="0.25">
      <c r="A1693" s="4" t="s">
        <v>443</v>
      </c>
      <c r="B1693" s="4">
        <v>1034856744</v>
      </c>
      <c r="C1693" s="7">
        <v>45324.47152777778</v>
      </c>
      <c r="D1693" s="5" t="s">
        <v>6</v>
      </c>
      <c r="E1693" s="4" t="s">
        <v>1055</v>
      </c>
      <c r="F1693" s="4" t="s">
        <v>1063</v>
      </c>
      <c r="G1693" s="59">
        <v>94.38</v>
      </c>
      <c r="H1693" s="61">
        <v>4.7</v>
      </c>
      <c r="I1693" s="4" t="str">
        <f>VLOOKUP(A1693,Effectif!B:J,6,0)</f>
        <v>Chloé BERTRAND</v>
      </c>
      <c r="J1693" s="4" t="str">
        <f>VLOOKUP(A1693,Effectif!B:J,8,0)</f>
        <v>Error PDL</v>
      </c>
    </row>
    <row r="1694" spans="1:10" x14ac:dyDescent="0.25">
      <c r="A1694" s="4" t="s">
        <v>443</v>
      </c>
      <c r="B1694" s="4">
        <v>1034864883</v>
      </c>
      <c r="C1694" s="7">
        <v>45324.446527777778</v>
      </c>
      <c r="D1694" s="5" t="s">
        <v>6</v>
      </c>
      <c r="E1694" s="4" t="s">
        <v>1055</v>
      </c>
      <c r="F1694" s="4" t="s">
        <v>1064</v>
      </c>
      <c r="G1694" s="59">
        <v>171</v>
      </c>
      <c r="H1694" s="61">
        <v>3</v>
      </c>
      <c r="I1694" s="4" t="str">
        <f>VLOOKUP(A1694,Effectif!B:J,6,0)</f>
        <v>Chloé BERTRAND</v>
      </c>
      <c r="J1694" s="4" t="str">
        <f>VLOOKUP(A1694,Effectif!B:J,8,0)</f>
        <v>Error PDL</v>
      </c>
    </row>
    <row r="1695" spans="1:10" x14ac:dyDescent="0.25">
      <c r="A1695" s="4" t="s">
        <v>443</v>
      </c>
      <c r="B1695" s="4">
        <v>1034842979</v>
      </c>
      <c r="C1695" s="7">
        <v>45324.71875</v>
      </c>
      <c r="D1695" s="5" t="s">
        <v>6</v>
      </c>
      <c r="E1695" s="4" t="s">
        <v>1055</v>
      </c>
      <c r="F1695" s="4" t="s">
        <v>1065</v>
      </c>
      <c r="G1695" s="59">
        <v>87</v>
      </c>
      <c r="H1695" s="61">
        <v>3.7</v>
      </c>
      <c r="I1695" s="4" t="str">
        <f>VLOOKUP(A1695,Effectif!B:J,6,0)</f>
        <v>Chloé BERTRAND</v>
      </c>
      <c r="J1695" s="4" t="str">
        <f>VLOOKUP(A1695,Effectif!B:J,8,0)</f>
        <v>Error PDL</v>
      </c>
    </row>
    <row r="1696" spans="1:10" x14ac:dyDescent="0.25">
      <c r="A1696" s="4" t="s">
        <v>443</v>
      </c>
      <c r="B1696" s="4">
        <v>1034851668</v>
      </c>
      <c r="C1696" s="7">
        <v>45324.64166666667</v>
      </c>
      <c r="D1696" s="5" t="s">
        <v>6</v>
      </c>
      <c r="E1696" s="4" t="s">
        <v>1055</v>
      </c>
      <c r="F1696" s="4" t="s">
        <v>1066</v>
      </c>
      <c r="G1696" s="59">
        <v>134.94</v>
      </c>
      <c r="H1696" s="61">
        <v>6.8</v>
      </c>
      <c r="I1696" s="4" t="str">
        <f>VLOOKUP(A1696,Effectif!B:J,6,0)</f>
        <v>Chloé BERTRAND</v>
      </c>
      <c r="J1696" s="4" t="str">
        <f>VLOOKUP(A1696,Effectif!B:J,8,0)</f>
        <v>Error PDL</v>
      </c>
    </row>
    <row r="1697" spans="1:10" x14ac:dyDescent="0.25">
      <c r="A1697" s="4" t="s">
        <v>443</v>
      </c>
      <c r="B1697" s="4">
        <v>1034847516</v>
      </c>
      <c r="C1697" s="7">
        <v>45324.789583333331</v>
      </c>
      <c r="D1697" s="5" t="s">
        <v>6</v>
      </c>
      <c r="E1697" s="4" t="s">
        <v>1055</v>
      </c>
      <c r="F1697" s="4" t="s">
        <v>1068</v>
      </c>
      <c r="G1697" s="59">
        <v>366</v>
      </c>
      <c r="H1697" s="61">
        <v>6.5</v>
      </c>
      <c r="I1697" s="4" t="str">
        <f>VLOOKUP(A1697,Effectif!B:J,6,0)</f>
        <v>Chloé BERTRAND</v>
      </c>
      <c r="J1697" s="4" t="str">
        <f>VLOOKUP(A1697,Effectif!B:J,8,0)</f>
        <v>Error PDL</v>
      </c>
    </row>
    <row r="1698" spans="1:10" x14ac:dyDescent="0.25">
      <c r="A1698" s="4" t="s">
        <v>443</v>
      </c>
      <c r="B1698" s="4">
        <v>1034864777</v>
      </c>
      <c r="C1698" s="7">
        <v>45324.648611111108</v>
      </c>
      <c r="D1698" s="5" t="s">
        <v>6</v>
      </c>
      <c r="E1698" s="4" t="s">
        <v>1055</v>
      </c>
      <c r="F1698" s="4" t="s">
        <v>1070</v>
      </c>
      <c r="G1698" s="59">
        <v>150.87</v>
      </c>
      <c r="H1698" s="61">
        <v>1.2</v>
      </c>
      <c r="I1698" s="4" t="str">
        <f>VLOOKUP(A1698,Effectif!B:J,6,0)</f>
        <v>Chloé BERTRAND</v>
      </c>
      <c r="J1698" s="4" t="str">
        <f>VLOOKUP(A1698,Effectif!B:J,8,0)</f>
        <v>Error PDL</v>
      </c>
    </row>
    <row r="1699" spans="1:10" x14ac:dyDescent="0.25">
      <c r="A1699" s="4" t="s">
        <v>443</v>
      </c>
      <c r="B1699" s="4">
        <v>1034863236</v>
      </c>
      <c r="C1699" s="7">
        <v>45324.497916666667</v>
      </c>
      <c r="D1699" s="5" t="s">
        <v>6</v>
      </c>
      <c r="E1699" s="4" t="s">
        <v>1055</v>
      </c>
      <c r="F1699" s="4" t="s">
        <v>1072</v>
      </c>
      <c r="G1699" s="59">
        <v>221</v>
      </c>
      <c r="H1699" s="61">
        <v>7</v>
      </c>
      <c r="I1699" s="4" t="str">
        <f>VLOOKUP(A1699,Effectif!B:J,6,0)</f>
        <v>Chloé BERTRAND</v>
      </c>
      <c r="J1699" s="4" t="str">
        <f>VLOOKUP(A1699,Effectif!B:J,8,0)</f>
        <v>Error PDL</v>
      </c>
    </row>
    <row r="1700" spans="1:10" x14ac:dyDescent="0.25">
      <c r="A1700" s="4" t="s">
        <v>443</v>
      </c>
      <c r="B1700" s="4">
        <v>1034858875</v>
      </c>
      <c r="C1700" s="7">
        <v>45324.451388888891</v>
      </c>
      <c r="D1700" s="5" t="s">
        <v>6</v>
      </c>
      <c r="E1700" s="4" t="s">
        <v>1055</v>
      </c>
      <c r="F1700" s="4" t="s">
        <v>1073</v>
      </c>
      <c r="G1700" s="59">
        <v>225</v>
      </c>
      <c r="H1700" s="61">
        <v>4.8</v>
      </c>
      <c r="I1700" s="4" t="str">
        <f>VLOOKUP(A1700,Effectif!B:J,6,0)</f>
        <v>Chloé BERTRAND</v>
      </c>
      <c r="J1700" s="4" t="str">
        <f>VLOOKUP(A1700,Effectif!B:J,8,0)</f>
        <v>Error PDL</v>
      </c>
    </row>
    <row r="1701" spans="1:10" x14ac:dyDescent="0.25">
      <c r="A1701" s="4" t="s">
        <v>443</v>
      </c>
      <c r="B1701" s="4">
        <v>1034859086</v>
      </c>
      <c r="C1701" s="7">
        <v>45324.49722222222</v>
      </c>
      <c r="D1701" s="5" t="s">
        <v>6</v>
      </c>
      <c r="E1701" s="4" t="s">
        <v>1055</v>
      </c>
      <c r="F1701" s="4" t="s">
        <v>1074</v>
      </c>
      <c r="G1701" s="59">
        <v>139.71</v>
      </c>
      <c r="H1701" s="61">
        <v>3</v>
      </c>
      <c r="I1701" s="4" t="str">
        <f>VLOOKUP(A1701,Effectif!B:J,6,0)</f>
        <v>Chloé BERTRAND</v>
      </c>
      <c r="J1701" s="4" t="str">
        <f>VLOOKUP(A1701,Effectif!B:J,8,0)</f>
        <v>Error PDL</v>
      </c>
    </row>
    <row r="1702" spans="1:10" x14ac:dyDescent="0.25">
      <c r="A1702" s="4" t="s">
        <v>443</v>
      </c>
      <c r="B1702" s="4">
        <v>1034862612</v>
      </c>
      <c r="C1702" s="7">
        <v>45324.459722222222</v>
      </c>
      <c r="D1702" s="5" t="s">
        <v>6</v>
      </c>
      <c r="E1702" s="4" t="s">
        <v>1055</v>
      </c>
      <c r="F1702" s="4" t="s">
        <v>1075</v>
      </c>
      <c r="G1702" s="59">
        <v>115</v>
      </c>
      <c r="H1702" s="61">
        <v>2</v>
      </c>
      <c r="I1702" s="4" t="str">
        <f>VLOOKUP(A1702,Effectif!B:J,6,0)</f>
        <v>Chloé BERTRAND</v>
      </c>
      <c r="J1702" s="4" t="str">
        <f>VLOOKUP(A1702,Effectif!B:J,8,0)</f>
        <v>Error PDL</v>
      </c>
    </row>
    <row r="1703" spans="1:10" x14ac:dyDescent="0.25">
      <c r="A1703" s="4" t="s">
        <v>443</v>
      </c>
      <c r="B1703" s="4">
        <v>1034852304</v>
      </c>
      <c r="C1703" s="7">
        <v>45324.480555555558</v>
      </c>
      <c r="D1703" s="5" t="s">
        <v>6</v>
      </c>
      <c r="E1703" s="4" t="s">
        <v>1055</v>
      </c>
      <c r="F1703" s="4" t="s">
        <v>1076</v>
      </c>
      <c r="G1703" s="59">
        <v>631.23</v>
      </c>
      <c r="H1703" s="61">
        <v>5.5</v>
      </c>
      <c r="I1703" s="4" t="str">
        <f>VLOOKUP(A1703,Effectif!B:J,6,0)</f>
        <v>Chloé BERTRAND</v>
      </c>
      <c r="J1703" s="4" t="str">
        <f>VLOOKUP(A1703,Effectif!B:J,8,0)</f>
        <v>Error PDL</v>
      </c>
    </row>
    <row r="1704" spans="1:10" x14ac:dyDescent="0.25">
      <c r="A1704" s="4" t="s">
        <v>443</v>
      </c>
      <c r="B1704" s="4">
        <v>1034848041</v>
      </c>
      <c r="C1704" s="7">
        <v>45324.456944444442</v>
      </c>
      <c r="D1704" s="5" t="s">
        <v>6</v>
      </c>
      <c r="E1704" s="4" t="s">
        <v>1055</v>
      </c>
      <c r="F1704" s="4" t="s">
        <v>1077</v>
      </c>
      <c r="G1704" s="59">
        <v>235.91</v>
      </c>
      <c r="H1704" s="61">
        <v>2</v>
      </c>
      <c r="I1704" s="4" t="str">
        <f>VLOOKUP(A1704,Effectif!B:J,6,0)</f>
        <v>Chloé BERTRAND</v>
      </c>
      <c r="J1704" s="4" t="str">
        <f>VLOOKUP(A1704,Effectif!B:J,8,0)</f>
        <v>Error PDL</v>
      </c>
    </row>
    <row r="1705" spans="1:10" x14ac:dyDescent="0.25">
      <c r="A1705" s="4" t="s">
        <v>443</v>
      </c>
      <c r="B1705" s="4">
        <v>1034847873</v>
      </c>
      <c r="C1705" s="7">
        <v>45324.435416666667</v>
      </c>
      <c r="D1705" s="5" t="s">
        <v>6</v>
      </c>
      <c r="E1705" s="4" t="s">
        <v>1055</v>
      </c>
      <c r="F1705" s="4" t="s">
        <v>1078</v>
      </c>
      <c r="G1705" s="59">
        <v>129.06</v>
      </c>
      <c r="H1705" s="61">
        <v>2.2999999999999998</v>
      </c>
      <c r="I1705" s="4" t="str">
        <f>VLOOKUP(A1705,Effectif!B:J,6,0)</f>
        <v>Chloé BERTRAND</v>
      </c>
      <c r="J1705" s="4" t="str">
        <f>VLOOKUP(A1705,Effectif!B:J,8,0)</f>
        <v>Error PDL</v>
      </c>
    </row>
    <row r="1706" spans="1:10" x14ac:dyDescent="0.25">
      <c r="A1706" s="4" t="s">
        <v>443</v>
      </c>
      <c r="B1706" s="4">
        <v>1034853941</v>
      </c>
      <c r="C1706" s="7">
        <v>45324.674305555556</v>
      </c>
      <c r="D1706" s="5" t="s">
        <v>6</v>
      </c>
      <c r="E1706" s="4" t="s">
        <v>1055</v>
      </c>
      <c r="F1706" s="4" t="s">
        <v>1079</v>
      </c>
      <c r="G1706" s="59">
        <v>79.97999999999999</v>
      </c>
      <c r="H1706" s="61">
        <v>2.4</v>
      </c>
      <c r="I1706" s="4" t="str">
        <f>VLOOKUP(A1706,Effectif!B:J,6,0)</f>
        <v>Chloé BERTRAND</v>
      </c>
      <c r="J1706" s="4" t="str">
        <f>VLOOKUP(A1706,Effectif!B:J,8,0)</f>
        <v>Error PDL</v>
      </c>
    </row>
    <row r="1707" spans="1:10" x14ac:dyDescent="0.25">
      <c r="A1707" s="4" t="s">
        <v>443</v>
      </c>
      <c r="B1707" s="4">
        <v>1034843355</v>
      </c>
      <c r="C1707" s="7">
        <v>45324.588194444441</v>
      </c>
      <c r="D1707" s="5" t="s">
        <v>6</v>
      </c>
      <c r="E1707" s="4" t="s">
        <v>1055</v>
      </c>
      <c r="F1707" s="4" t="s">
        <v>1080</v>
      </c>
      <c r="G1707" s="59">
        <v>66</v>
      </c>
      <c r="H1707" s="61">
        <v>2.5</v>
      </c>
      <c r="I1707" s="4" t="str">
        <f>VLOOKUP(A1707,Effectif!B:J,6,0)</f>
        <v>Chloé BERTRAND</v>
      </c>
      <c r="J1707" s="4" t="str">
        <f>VLOOKUP(A1707,Effectif!B:J,8,0)</f>
        <v>Error PDL</v>
      </c>
    </row>
    <row r="1708" spans="1:10" x14ac:dyDescent="0.25">
      <c r="A1708" s="4" t="s">
        <v>443</v>
      </c>
      <c r="B1708" s="4">
        <v>1034842685</v>
      </c>
      <c r="C1708" s="7">
        <v>45324.474305555559</v>
      </c>
      <c r="D1708" s="5" t="s">
        <v>6</v>
      </c>
      <c r="E1708" s="4" t="s">
        <v>1055</v>
      </c>
      <c r="F1708" s="4" t="s">
        <v>1054</v>
      </c>
      <c r="G1708" s="59">
        <v>62.92</v>
      </c>
      <c r="H1708" s="61">
        <v>2.6</v>
      </c>
      <c r="I1708" s="4" t="str">
        <f>VLOOKUP(A1708,Effectif!B:J,6,0)</f>
        <v>Chloé BERTRAND</v>
      </c>
      <c r="J1708" s="4" t="str">
        <f>VLOOKUP(A1708,Effectif!B:J,8,0)</f>
        <v>Error PDL</v>
      </c>
    </row>
    <row r="1709" spans="1:10" x14ac:dyDescent="0.25">
      <c r="A1709" s="4" t="s">
        <v>443</v>
      </c>
      <c r="B1709" s="4">
        <v>1034846279</v>
      </c>
      <c r="C1709" s="7">
        <v>45324.685416666667</v>
      </c>
      <c r="D1709" s="5" t="s">
        <v>7</v>
      </c>
      <c r="E1709" s="4" t="s">
        <v>1055</v>
      </c>
      <c r="F1709" s="4" t="s">
        <v>1057</v>
      </c>
      <c r="G1709" s="59">
        <v>281.60000000000002</v>
      </c>
      <c r="H1709" s="61">
        <v>2.5</v>
      </c>
      <c r="I1709" s="4" t="str">
        <f>VLOOKUP(A1709,Effectif!B:J,6,0)</f>
        <v>Chloé BERTRAND</v>
      </c>
      <c r="J1709" s="4" t="str">
        <f>VLOOKUP(A1709,Effectif!B:J,8,0)</f>
        <v>Error PDL</v>
      </c>
    </row>
    <row r="1710" spans="1:10" x14ac:dyDescent="0.25">
      <c r="A1710" s="4" t="s">
        <v>443</v>
      </c>
      <c r="B1710" s="4">
        <v>1034855655</v>
      </c>
      <c r="C1710" s="7">
        <v>45324.569444444445</v>
      </c>
      <c r="D1710" s="5" t="s">
        <v>7</v>
      </c>
      <c r="E1710" s="4" t="s">
        <v>1055</v>
      </c>
      <c r="F1710" s="4" t="s">
        <v>1059</v>
      </c>
      <c r="G1710" s="59">
        <v>123.77000000000001</v>
      </c>
      <c r="H1710" s="61">
        <v>3</v>
      </c>
      <c r="I1710" s="4" t="str">
        <f>VLOOKUP(A1710,Effectif!B:J,6,0)</f>
        <v>Chloé BERTRAND</v>
      </c>
      <c r="J1710" s="4" t="str">
        <f>VLOOKUP(A1710,Effectif!B:J,8,0)</f>
        <v>Error PDL</v>
      </c>
    </row>
    <row r="1711" spans="1:10" x14ac:dyDescent="0.25">
      <c r="A1711" s="4" t="s">
        <v>443</v>
      </c>
      <c r="B1711" s="4">
        <v>1034845862</v>
      </c>
      <c r="C1711" s="7">
        <v>45324.61041666667</v>
      </c>
      <c r="D1711" s="5" t="s">
        <v>7</v>
      </c>
      <c r="E1711" s="4" t="s">
        <v>1055</v>
      </c>
      <c r="F1711" s="4" t="s">
        <v>1061</v>
      </c>
      <c r="G1711" s="59">
        <v>180</v>
      </c>
      <c r="H1711" s="61">
        <v>6.4</v>
      </c>
      <c r="I1711" s="4" t="str">
        <f>VLOOKUP(A1711,Effectif!B:J,6,0)</f>
        <v>Chloé BERTRAND</v>
      </c>
      <c r="J1711" s="4" t="str">
        <f>VLOOKUP(A1711,Effectif!B:J,8,0)</f>
        <v>Error PDL</v>
      </c>
    </row>
    <row r="1712" spans="1:10" x14ac:dyDescent="0.25">
      <c r="A1712" s="4" t="s">
        <v>443</v>
      </c>
      <c r="B1712" s="4">
        <v>1034858563</v>
      </c>
      <c r="C1712" s="7">
        <v>45324.434027777781</v>
      </c>
      <c r="D1712" s="5" t="s">
        <v>6</v>
      </c>
      <c r="E1712" s="4" t="s">
        <v>1055</v>
      </c>
      <c r="F1712" s="4" t="s">
        <v>1062</v>
      </c>
      <c r="G1712" s="59">
        <v>91.34</v>
      </c>
      <c r="H1712" s="61">
        <v>6.7</v>
      </c>
      <c r="I1712" s="4" t="str">
        <f>VLOOKUP(A1712,Effectif!B:J,6,0)</f>
        <v>Chloé BERTRAND</v>
      </c>
      <c r="J1712" s="4" t="str">
        <f>VLOOKUP(A1712,Effectif!B:J,8,0)</f>
        <v>Error PDL</v>
      </c>
    </row>
    <row r="1713" spans="1:10" x14ac:dyDescent="0.25">
      <c r="A1713" s="4" t="s">
        <v>443</v>
      </c>
      <c r="B1713" s="4">
        <v>1034857422</v>
      </c>
      <c r="C1713" s="7">
        <v>45324.686805555553</v>
      </c>
      <c r="D1713" s="5" t="s">
        <v>6</v>
      </c>
      <c r="E1713" s="4" t="s">
        <v>1055</v>
      </c>
      <c r="F1713" s="4" t="s">
        <v>1063</v>
      </c>
      <c r="G1713" s="59">
        <v>185.6</v>
      </c>
      <c r="H1713" s="61">
        <v>5.2</v>
      </c>
      <c r="I1713" s="4" t="str">
        <f>VLOOKUP(A1713,Effectif!B:J,6,0)</f>
        <v>Chloé BERTRAND</v>
      </c>
      <c r="J1713" s="4" t="str">
        <f>VLOOKUP(A1713,Effectif!B:J,8,0)</f>
        <v>Error PDL</v>
      </c>
    </row>
    <row r="1714" spans="1:10" x14ac:dyDescent="0.25">
      <c r="A1714" s="4" t="s">
        <v>443</v>
      </c>
      <c r="B1714" s="4">
        <v>1034864096</v>
      </c>
      <c r="C1714" s="7">
        <v>45324.436111111114</v>
      </c>
      <c r="D1714" s="5" t="s">
        <v>6</v>
      </c>
      <c r="E1714" s="4" t="s">
        <v>1055</v>
      </c>
      <c r="F1714" s="4" t="s">
        <v>1064</v>
      </c>
      <c r="G1714" s="59">
        <v>78</v>
      </c>
      <c r="H1714" s="61">
        <v>2.2999999999999998</v>
      </c>
      <c r="I1714" s="4" t="str">
        <f>VLOOKUP(A1714,Effectif!B:J,6,0)</f>
        <v>Chloé BERTRAND</v>
      </c>
      <c r="J1714" s="4" t="str">
        <f>VLOOKUP(A1714,Effectif!B:J,8,0)</f>
        <v>Error PDL</v>
      </c>
    </row>
    <row r="1715" spans="1:10" x14ac:dyDescent="0.25">
      <c r="A1715" s="4" t="s">
        <v>443</v>
      </c>
      <c r="B1715" s="4">
        <v>1034843859</v>
      </c>
      <c r="C1715" s="7">
        <v>45324.439583333333</v>
      </c>
      <c r="D1715" s="5" t="s">
        <v>6</v>
      </c>
      <c r="E1715" s="4" t="s">
        <v>1055</v>
      </c>
      <c r="F1715" s="4" t="s">
        <v>1065</v>
      </c>
      <c r="G1715" s="59">
        <v>148</v>
      </c>
      <c r="H1715" s="61">
        <v>4.4000000000000004</v>
      </c>
      <c r="I1715" s="4" t="str">
        <f>VLOOKUP(A1715,Effectif!B:J,6,0)</f>
        <v>Chloé BERTRAND</v>
      </c>
      <c r="J1715" s="4" t="str">
        <f>VLOOKUP(A1715,Effectif!B:J,8,0)</f>
        <v>Error PDL</v>
      </c>
    </row>
    <row r="1716" spans="1:10" x14ac:dyDescent="0.25">
      <c r="A1716" s="4" t="s">
        <v>443</v>
      </c>
      <c r="B1716" s="4">
        <v>1034863936</v>
      </c>
      <c r="C1716" s="7">
        <v>45324.6</v>
      </c>
      <c r="D1716" s="5" t="s">
        <v>6</v>
      </c>
      <c r="E1716" s="4" t="s">
        <v>1055</v>
      </c>
      <c r="F1716" s="4" t="s">
        <v>1066</v>
      </c>
      <c r="G1716" s="59">
        <v>200</v>
      </c>
      <c r="H1716" s="61">
        <v>2</v>
      </c>
      <c r="I1716" s="4" t="str">
        <f>VLOOKUP(A1716,Effectif!B:J,6,0)</f>
        <v>Chloé BERTRAND</v>
      </c>
      <c r="J1716" s="4" t="str">
        <f>VLOOKUP(A1716,Effectif!B:J,8,0)</f>
        <v>Error PDL</v>
      </c>
    </row>
    <row r="1717" spans="1:10" x14ac:dyDescent="0.25">
      <c r="A1717" s="4" t="s">
        <v>443</v>
      </c>
      <c r="B1717" s="4">
        <v>1034861689</v>
      </c>
      <c r="C1717" s="7">
        <v>45324.647222222222</v>
      </c>
      <c r="D1717" s="5" t="s">
        <v>6</v>
      </c>
      <c r="E1717" s="4" t="s">
        <v>1055</v>
      </c>
      <c r="F1717" s="4" t="s">
        <v>1068</v>
      </c>
      <c r="G1717" s="59">
        <v>466</v>
      </c>
      <c r="H1717" s="61">
        <v>4.9000000000000004</v>
      </c>
      <c r="I1717" s="4" t="str">
        <f>VLOOKUP(A1717,Effectif!B:J,6,0)</f>
        <v>Chloé BERTRAND</v>
      </c>
      <c r="J1717" s="4" t="str">
        <f>VLOOKUP(A1717,Effectif!B:J,8,0)</f>
        <v>Error PDL</v>
      </c>
    </row>
    <row r="1718" spans="1:10" x14ac:dyDescent="0.25">
      <c r="A1718" s="4" t="s">
        <v>443</v>
      </c>
      <c r="B1718" s="4">
        <v>1034865468</v>
      </c>
      <c r="C1718" s="7">
        <v>45324.512499999997</v>
      </c>
      <c r="D1718" s="5" t="s">
        <v>6</v>
      </c>
      <c r="E1718" s="4" t="s">
        <v>1055</v>
      </c>
      <c r="F1718" s="4" t="s">
        <v>1070</v>
      </c>
      <c r="G1718" s="59">
        <v>99.61</v>
      </c>
      <c r="H1718" s="61">
        <v>7</v>
      </c>
      <c r="I1718" s="4" t="str">
        <f>VLOOKUP(A1718,Effectif!B:J,6,0)</f>
        <v>Chloé BERTRAND</v>
      </c>
      <c r="J1718" s="4" t="str">
        <f>VLOOKUP(A1718,Effectif!B:J,8,0)</f>
        <v>Error PDL</v>
      </c>
    </row>
    <row r="1719" spans="1:10" x14ac:dyDescent="0.25">
      <c r="A1719" s="4" t="s">
        <v>443</v>
      </c>
      <c r="B1719" s="4">
        <v>1034865870</v>
      </c>
      <c r="C1719" s="7">
        <v>45324.693749999999</v>
      </c>
      <c r="D1719" s="5" t="s">
        <v>6</v>
      </c>
      <c r="E1719" s="4" t="s">
        <v>1055</v>
      </c>
      <c r="F1719" s="4" t="s">
        <v>1072</v>
      </c>
      <c r="G1719" s="59">
        <v>219.87</v>
      </c>
      <c r="H1719" s="61">
        <v>2.9</v>
      </c>
      <c r="I1719" s="4" t="str">
        <f>VLOOKUP(A1719,Effectif!B:J,6,0)</f>
        <v>Chloé BERTRAND</v>
      </c>
      <c r="J1719" s="4" t="str">
        <f>VLOOKUP(A1719,Effectif!B:J,8,0)</f>
        <v>Error PDL</v>
      </c>
    </row>
    <row r="1720" spans="1:10" x14ac:dyDescent="0.25">
      <c r="A1720" s="4" t="s">
        <v>443</v>
      </c>
      <c r="B1720" s="4">
        <v>1034849738</v>
      </c>
      <c r="C1720" s="7">
        <v>45324.621527777781</v>
      </c>
      <c r="D1720" s="5" t="s">
        <v>6</v>
      </c>
      <c r="E1720" s="4" t="s">
        <v>1055</v>
      </c>
      <c r="F1720" s="4" t="s">
        <v>1073</v>
      </c>
      <c r="G1720" s="59">
        <v>152</v>
      </c>
      <c r="H1720" s="61">
        <v>5.8</v>
      </c>
      <c r="I1720" s="4" t="str">
        <f>VLOOKUP(A1720,Effectif!B:J,6,0)</f>
        <v>Chloé BERTRAND</v>
      </c>
      <c r="J1720" s="4" t="str">
        <f>VLOOKUP(A1720,Effectif!B:J,8,0)</f>
        <v>Error PDL</v>
      </c>
    </row>
    <row r="1721" spans="1:10" x14ac:dyDescent="0.25">
      <c r="A1721" s="4" t="s">
        <v>443</v>
      </c>
      <c r="B1721" s="4">
        <v>1034853580</v>
      </c>
      <c r="C1721" s="7">
        <v>45324.441666666666</v>
      </c>
      <c r="D1721" s="5" t="s">
        <v>7</v>
      </c>
      <c r="E1721" s="4" t="s">
        <v>1055</v>
      </c>
      <c r="F1721" s="4" t="s">
        <v>1074</v>
      </c>
      <c r="G1721" s="59">
        <v>217</v>
      </c>
      <c r="H1721" s="61">
        <v>6.9</v>
      </c>
      <c r="I1721" s="4" t="str">
        <f>VLOOKUP(A1721,Effectif!B:J,6,0)</f>
        <v>Chloé BERTRAND</v>
      </c>
      <c r="J1721" s="4" t="str">
        <f>VLOOKUP(A1721,Effectif!B:J,8,0)</f>
        <v>Error PDL</v>
      </c>
    </row>
    <row r="1722" spans="1:10" x14ac:dyDescent="0.25">
      <c r="A1722" s="4" t="s">
        <v>443</v>
      </c>
      <c r="B1722" s="4">
        <v>1034855615</v>
      </c>
      <c r="C1722" s="7">
        <v>45324.73541666667</v>
      </c>
      <c r="D1722" s="5" t="s">
        <v>6</v>
      </c>
      <c r="E1722" s="4" t="s">
        <v>1055</v>
      </c>
      <c r="F1722" s="4" t="s">
        <v>1075</v>
      </c>
      <c r="G1722" s="59">
        <v>225.36</v>
      </c>
      <c r="H1722" s="61">
        <v>5.5</v>
      </c>
      <c r="I1722" s="4" t="str">
        <f>VLOOKUP(A1722,Effectif!B:J,6,0)</f>
        <v>Chloé BERTRAND</v>
      </c>
      <c r="J1722" s="4" t="str">
        <f>VLOOKUP(A1722,Effectif!B:J,8,0)</f>
        <v>Error PDL</v>
      </c>
    </row>
    <row r="1723" spans="1:10" x14ac:dyDescent="0.25">
      <c r="A1723" s="4" t="s">
        <v>443</v>
      </c>
      <c r="B1723" s="4">
        <v>1034855278</v>
      </c>
      <c r="C1723" s="7">
        <v>45324.570833333331</v>
      </c>
      <c r="D1723" s="5" t="s">
        <v>7</v>
      </c>
      <c r="E1723" s="4" t="s">
        <v>1055</v>
      </c>
      <c r="F1723" s="4" t="s">
        <v>1076</v>
      </c>
      <c r="G1723" s="59">
        <v>106.77</v>
      </c>
      <c r="H1723" s="61">
        <v>5.8</v>
      </c>
      <c r="I1723" s="4" t="str">
        <f>VLOOKUP(A1723,Effectif!B:J,6,0)</f>
        <v>Chloé BERTRAND</v>
      </c>
      <c r="J1723" s="4" t="str">
        <f>VLOOKUP(A1723,Effectif!B:J,8,0)</f>
        <v>Error PDL</v>
      </c>
    </row>
    <row r="1724" spans="1:10" x14ac:dyDescent="0.25">
      <c r="A1724" s="4" t="s">
        <v>443</v>
      </c>
      <c r="B1724" s="4">
        <v>1034850014</v>
      </c>
      <c r="C1724" s="7">
        <v>45324.723611111112</v>
      </c>
      <c r="D1724" s="5" t="s">
        <v>6</v>
      </c>
      <c r="E1724" s="4" t="s">
        <v>1055</v>
      </c>
      <c r="F1724" s="4" t="s">
        <v>1077</v>
      </c>
      <c r="G1724" s="59">
        <v>146</v>
      </c>
      <c r="H1724" s="61">
        <v>3</v>
      </c>
      <c r="I1724" s="4" t="str">
        <f>VLOOKUP(A1724,Effectif!B:J,6,0)</f>
        <v>Chloé BERTRAND</v>
      </c>
      <c r="J1724" s="4" t="str">
        <f>VLOOKUP(A1724,Effectif!B:J,8,0)</f>
        <v>Error PDL</v>
      </c>
    </row>
    <row r="1725" spans="1:10" x14ac:dyDescent="0.25">
      <c r="A1725" s="4" t="s">
        <v>443</v>
      </c>
      <c r="B1725" s="4">
        <v>1034854795</v>
      </c>
      <c r="C1725" s="7">
        <v>45324.431944444441</v>
      </c>
      <c r="D1725" s="5" t="s">
        <v>6</v>
      </c>
      <c r="E1725" s="4" t="s">
        <v>1055</v>
      </c>
      <c r="F1725" s="4" t="s">
        <v>1078</v>
      </c>
      <c r="G1725" s="59">
        <v>142.79000000000002</v>
      </c>
      <c r="H1725" s="61">
        <v>4.7</v>
      </c>
      <c r="I1725" s="4" t="str">
        <f>VLOOKUP(A1725,Effectif!B:J,6,0)</f>
        <v>Chloé BERTRAND</v>
      </c>
      <c r="J1725" s="4" t="str">
        <f>VLOOKUP(A1725,Effectif!B:J,8,0)</f>
        <v>Error PDL</v>
      </c>
    </row>
    <row r="1726" spans="1:10" x14ac:dyDescent="0.25">
      <c r="A1726" s="4" t="s">
        <v>443</v>
      </c>
      <c r="B1726" s="4">
        <v>1034848768</v>
      </c>
      <c r="C1726" s="7">
        <v>45324.459722222222</v>
      </c>
      <c r="D1726" s="5" t="s">
        <v>6</v>
      </c>
      <c r="E1726" s="4" t="s">
        <v>1055</v>
      </c>
      <c r="F1726" s="4" t="s">
        <v>1079</v>
      </c>
      <c r="G1726" s="59">
        <v>101</v>
      </c>
      <c r="H1726" s="61">
        <v>3</v>
      </c>
      <c r="I1726" s="4" t="str">
        <f>VLOOKUP(A1726,Effectif!B:J,6,0)</f>
        <v>Chloé BERTRAND</v>
      </c>
      <c r="J1726" s="4" t="str">
        <f>VLOOKUP(A1726,Effectif!B:J,8,0)</f>
        <v>Error PDL</v>
      </c>
    </row>
    <row r="1727" spans="1:10" x14ac:dyDescent="0.25">
      <c r="A1727" s="4" t="s">
        <v>443</v>
      </c>
      <c r="B1727" s="4">
        <v>1034860222</v>
      </c>
      <c r="C1727" s="7">
        <v>45324.601388888892</v>
      </c>
      <c r="D1727" s="5" t="s">
        <v>6</v>
      </c>
      <c r="E1727" s="4" t="s">
        <v>1055</v>
      </c>
      <c r="F1727" s="4" t="s">
        <v>1080</v>
      </c>
      <c r="G1727" s="59">
        <v>132.72</v>
      </c>
      <c r="H1727" s="61">
        <v>3.7</v>
      </c>
      <c r="I1727" s="4" t="str">
        <f>VLOOKUP(A1727,Effectif!B:J,6,0)</f>
        <v>Chloé BERTRAND</v>
      </c>
      <c r="J1727" s="4" t="str">
        <f>VLOOKUP(A1727,Effectif!B:J,8,0)</f>
        <v>Error PDL</v>
      </c>
    </row>
    <row r="1728" spans="1:10" x14ac:dyDescent="0.25">
      <c r="A1728" s="4" t="s">
        <v>443</v>
      </c>
      <c r="B1728" s="4">
        <v>1034851109</v>
      </c>
      <c r="C1728" s="7">
        <v>45324.77847222222</v>
      </c>
      <c r="D1728" s="5" t="s">
        <v>7</v>
      </c>
      <c r="E1728" s="4" t="s">
        <v>1055</v>
      </c>
      <c r="F1728" s="4" t="s">
        <v>1054</v>
      </c>
      <c r="G1728" s="59">
        <v>100.13</v>
      </c>
      <c r="H1728" s="61">
        <v>6.8</v>
      </c>
      <c r="I1728" s="4" t="str">
        <f>VLOOKUP(A1728,Effectif!B:J,6,0)</f>
        <v>Chloé BERTRAND</v>
      </c>
      <c r="J1728" s="4" t="str">
        <f>VLOOKUP(A1728,Effectif!B:J,8,0)</f>
        <v>Error PDL</v>
      </c>
    </row>
    <row r="1729" spans="1:10" x14ac:dyDescent="0.25">
      <c r="A1729" s="4" t="s">
        <v>443</v>
      </c>
      <c r="B1729" s="4">
        <v>1034845030</v>
      </c>
      <c r="C1729" s="7">
        <v>45324.752083333333</v>
      </c>
      <c r="D1729" s="5" t="s">
        <v>7</v>
      </c>
      <c r="E1729" s="4" t="s">
        <v>1055</v>
      </c>
      <c r="F1729" s="4" t="s">
        <v>1057</v>
      </c>
      <c r="G1729" s="59">
        <v>51</v>
      </c>
      <c r="H1729" s="61">
        <v>6.5</v>
      </c>
      <c r="I1729" s="4" t="str">
        <f>VLOOKUP(A1729,Effectif!B:J,6,0)</f>
        <v>Chloé BERTRAND</v>
      </c>
      <c r="J1729" s="4" t="str">
        <f>VLOOKUP(A1729,Effectif!B:J,8,0)</f>
        <v>Error PDL</v>
      </c>
    </row>
    <row r="1730" spans="1:10" x14ac:dyDescent="0.25">
      <c r="A1730" s="4" t="s">
        <v>443</v>
      </c>
      <c r="B1730" s="4">
        <v>1034854872</v>
      </c>
      <c r="C1730" s="7">
        <v>45324.492361111108</v>
      </c>
      <c r="D1730" s="5" t="s">
        <v>6</v>
      </c>
      <c r="E1730" s="4" t="s">
        <v>1055</v>
      </c>
      <c r="F1730" s="4" t="s">
        <v>1059</v>
      </c>
      <c r="G1730" s="59">
        <v>152.13999999999999</v>
      </c>
      <c r="H1730" s="61">
        <v>1.2</v>
      </c>
      <c r="I1730" s="4" t="str">
        <f>VLOOKUP(A1730,Effectif!B:J,6,0)</f>
        <v>Chloé BERTRAND</v>
      </c>
      <c r="J1730" s="4" t="str">
        <f>VLOOKUP(A1730,Effectif!B:J,8,0)</f>
        <v>Error PDL</v>
      </c>
    </row>
    <row r="1731" spans="1:10" x14ac:dyDescent="0.25">
      <c r="A1731" s="4" t="s">
        <v>443</v>
      </c>
      <c r="B1731" s="4">
        <v>1034847532</v>
      </c>
      <c r="C1731" s="7">
        <v>45324.481944444444</v>
      </c>
      <c r="D1731" s="5" t="s">
        <v>6</v>
      </c>
      <c r="E1731" s="4" t="s">
        <v>1055</v>
      </c>
      <c r="F1731" s="4" t="s">
        <v>1061</v>
      </c>
      <c r="G1731" s="59">
        <v>570</v>
      </c>
      <c r="H1731" s="61">
        <v>7</v>
      </c>
      <c r="I1731" s="4" t="str">
        <f>VLOOKUP(A1731,Effectif!B:J,6,0)</f>
        <v>Chloé BERTRAND</v>
      </c>
      <c r="J1731" s="4" t="str">
        <f>VLOOKUP(A1731,Effectif!B:J,8,0)</f>
        <v>Error PDL</v>
      </c>
    </row>
    <row r="1732" spans="1:10" x14ac:dyDescent="0.25">
      <c r="A1732" s="4" t="s">
        <v>443</v>
      </c>
      <c r="B1732" s="4">
        <v>1034846860</v>
      </c>
      <c r="C1732" s="7">
        <v>45324.662499999999</v>
      </c>
      <c r="D1732" s="5" t="s">
        <v>6</v>
      </c>
      <c r="E1732" s="4" t="s">
        <v>1055</v>
      </c>
      <c r="F1732" s="4" t="s">
        <v>1062</v>
      </c>
      <c r="G1732" s="59">
        <v>274.41999999999996</v>
      </c>
      <c r="H1732" s="61">
        <v>4.8</v>
      </c>
      <c r="I1732" s="4" t="str">
        <f>VLOOKUP(A1732,Effectif!B:J,6,0)</f>
        <v>Chloé BERTRAND</v>
      </c>
      <c r="J1732" s="4" t="str">
        <f>VLOOKUP(A1732,Effectif!B:J,8,0)</f>
        <v>Error PDL</v>
      </c>
    </row>
    <row r="1733" spans="1:10" x14ac:dyDescent="0.25">
      <c r="A1733" s="4" t="s">
        <v>443</v>
      </c>
      <c r="B1733" s="4">
        <v>1034857383</v>
      </c>
      <c r="C1733" s="7">
        <v>45324.754861111112</v>
      </c>
      <c r="D1733" s="5" t="s">
        <v>6</v>
      </c>
      <c r="E1733" s="4" t="s">
        <v>1055</v>
      </c>
      <c r="F1733" s="4" t="s">
        <v>1063</v>
      </c>
      <c r="G1733" s="59">
        <v>419.01</v>
      </c>
      <c r="H1733" s="61">
        <v>3</v>
      </c>
      <c r="I1733" s="4" t="str">
        <f>VLOOKUP(A1733,Effectif!B:J,6,0)</f>
        <v>Chloé BERTRAND</v>
      </c>
      <c r="J1733" s="4" t="str">
        <f>VLOOKUP(A1733,Effectif!B:J,8,0)</f>
        <v>Error PDL</v>
      </c>
    </row>
    <row r="1734" spans="1:10" x14ac:dyDescent="0.25">
      <c r="A1734" s="4" t="s">
        <v>443</v>
      </c>
      <c r="B1734" s="4">
        <v>1034850394</v>
      </c>
      <c r="C1734" s="7">
        <v>45324.576388888891</v>
      </c>
      <c r="D1734" s="5" t="s">
        <v>6</v>
      </c>
      <c r="E1734" s="4" t="s">
        <v>1055</v>
      </c>
      <c r="F1734" s="4" t="s">
        <v>1064</v>
      </c>
      <c r="G1734" s="59">
        <v>122</v>
      </c>
      <c r="H1734" s="61">
        <v>2</v>
      </c>
      <c r="I1734" s="4" t="str">
        <f>VLOOKUP(A1734,Effectif!B:J,6,0)</f>
        <v>Chloé BERTRAND</v>
      </c>
      <c r="J1734" s="4" t="str">
        <f>VLOOKUP(A1734,Effectif!B:J,8,0)</f>
        <v>Error PDL</v>
      </c>
    </row>
    <row r="1735" spans="1:10" x14ac:dyDescent="0.25">
      <c r="A1735" s="4" t="s">
        <v>443</v>
      </c>
      <c r="B1735" s="4">
        <v>1034848021</v>
      </c>
      <c r="C1735" s="7">
        <v>45324.428472222222</v>
      </c>
      <c r="D1735" s="5" t="s">
        <v>6</v>
      </c>
      <c r="E1735" s="4" t="s">
        <v>1055</v>
      </c>
      <c r="F1735" s="4" t="s">
        <v>1065</v>
      </c>
      <c r="G1735" s="59">
        <v>113</v>
      </c>
      <c r="H1735" s="61">
        <v>5.5</v>
      </c>
      <c r="I1735" s="4" t="str">
        <f>VLOOKUP(A1735,Effectif!B:J,6,0)</f>
        <v>Chloé BERTRAND</v>
      </c>
      <c r="J1735" s="4" t="str">
        <f>VLOOKUP(A1735,Effectif!B:J,8,0)</f>
        <v>Error PDL</v>
      </c>
    </row>
    <row r="1736" spans="1:10" x14ac:dyDescent="0.25">
      <c r="A1736" s="4" t="s">
        <v>443</v>
      </c>
      <c r="B1736" s="4">
        <v>1034866397</v>
      </c>
      <c r="C1736" s="7">
        <v>45324.659722222219</v>
      </c>
      <c r="D1736" s="5" t="s">
        <v>7</v>
      </c>
      <c r="E1736" s="4" t="s">
        <v>1055</v>
      </c>
      <c r="F1736" s="4" t="s">
        <v>1066</v>
      </c>
      <c r="G1736" s="59">
        <v>112</v>
      </c>
      <c r="H1736" s="61">
        <v>2</v>
      </c>
      <c r="I1736" s="4" t="str">
        <f>VLOOKUP(A1736,Effectif!B:J,6,0)</f>
        <v>Chloé BERTRAND</v>
      </c>
      <c r="J1736" s="4" t="str">
        <f>VLOOKUP(A1736,Effectif!B:J,8,0)</f>
        <v>Error PDL</v>
      </c>
    </row>
    <row r="1737" spans="1:10" x14ac:dyDescent="0.25">
      <c r="A1737" s="4" t="s">
        <v>443</v>
      </c>
      <c r="B1737" s="4">
        <v>1034861602</v>
      </c>
      <c r="C1737" s="7">
        <v>45324.613194444442</v>
      </c>
      <c r="D1737" s="5" t="s">
        <v>7</v>
      </c>
      <c r="E1737" s="4" t="s">
        <v>1055</v>
      </c>
      <c r="F1737" s="4" t="s">
        <v>1068</v>
      </c>
      <c r="G1737" s="59">
        <v>119</v>
      </c>
      <c r="H1737" s="61">
        <v>2.2999999999999998</v>
      </c>
      <c r="I1737" s="4" t="str">
        <f>VLOOKUP(A1737,Effectif!B:J,6,0)</f>
        <v>Chloé BERTRAND</v>
      </c>
      <c r="J1737" s="4" t="str">
        <f>VLOOKUP(A1737,Effectif!B:J,8,0)</f>
        <v>Error PDL</v>
      </c>
    </row>
    <row r="1738" spans="1:10" x14ac:dyDescent="0.25">
      <c r="A1738" s="4" t="s">
        <v>442</v>
      </c>
      <c r="B1738" s="4">
        <v>1034860010</v>
      </c>
      <c r="C1738" s="7">
        <v>45324.4375</v>
      </c>
      <c r="D1738" s="5" t="s">
        <v>6</v>
      </c>
      <c r="E1738" s="4" t="s">
        <v>1055</v>
      </c>
      <c r="F1738" s="4" t="s">
        <v>1070</v>
      </c>
      <c r="G1738" s="59">
        <v>160.57999999999998</v>
      </c>
      <c r="H1738" s="61">
        <v>2.4</v>
      </c>
      <c r="I1738" s="4" t="str">
        <f>VLOOKUP(A1738,Effectif!B:J,6,0)</f>
        <v>Chloé BERTRAND</v>
      </c>
      <c r="J1738" s="4" t="str">
        <f>VLOOKUP(A1738,Effectif!B:J,8,0)</f>
        <v>Error PDL</v>
      </c>
    </row>
    <row r="1739" spans="1:10" x14ac:dyDescent="0.25">
      <c r="A1739" s="4" t="s">
        <v>443</v>
      </c>
      <c r="B1739" s="4">
        <v>1034854624</v>
      </c>
      <c r="C1739" s="7">
        <v>45324.538888888892</v>
      </c>
      <c r="D1739" s="5" t="s">
        <v>6</v>
      </c>
      <c r="E1739" s="4" t="s">
        <v>1055</v>
      </c>
      <c r="F1739" s="4" t="s">
        <v>1072</v>
      </c>
      <c r="G1739" s="59">
        <v>164</v>
      </c>
      <c r="H1739" s="61">
        <v>2.5</v>
      </c>
      <c r="I1739" s="4" t="str">
        <f>VLOOKUP(A1739,Effectif!B:J,6,0)</f>
        <v>Chloé BERTRAND</v>
      </c>
      <c r="J1739" s="4" t="str">
        <f>VLOOKUP(A1739,Effectif!B:J,8,0)</f>
        <v>Error PDL</v>
      </c>
    </row>
    <row r="1740" spans="1:10" x14ac:dyDescent="0.25">
      <c r="A1740" s="4" t="s">
        <v>444</v>
      </c>
      <c r="B1740" s="4">
        <v>1034866401</v>
      </c>
      <c r="C1740" s="7">
        <v>45324.548611111109</v>
      </c>
      <c r="D1740" s="5" t="s">
        <v>6</v>
      </c>
      <c r="E1740" s="4" t="s">
        <v>1055</v>
      </c>
      <c r="F1740" s="4" t="s">
        <v>1073</v>
      </c>
      <c r="G1740" s="59">
        <v>115.14</v>
      </c>
      <c r="H1740" s="61">
        <v>2.6</v>
      </c>
      <c r="I1740" s="4" t="str">
        <f>VLOOKUP(A1740,Effectif!B:J,6,0)</f>
        <v>Chloé BERTRAND</v>
      </c>
      <c r="J1740" s="4" t="str">
        <f>VLOOKUP(A1740,Effectif!B:J,8,0)</f>
        <v>Error PDL</v>
      </c>
    </row>
    <row r="1741" spans="1:10" x14ac:dyDescent="0.25">
      <c r="A1741" s="4" t="s">
        <v>445</v>
      </c>
      <c r="B1741" s="4">
        <v>1034861544</v>
      </c>
      <c r="C1741" s="7">
        <v>45324.602777777778</v>
      </c>
      <c r="D1741" s="5" t="s">
        <v>6</v>
      </c>
      <c r="E1741" s="4" t="s">
        <v>1055</v>
      </c>
      <c r="F1741" s="4" t="s">
        <v>1074</v>
      </c>
      <c r="G1741" s="59">
        <v>175</v>
      </c>
      <c r="H1741" s="61">
        <v>2.5</v>
      </c>
      <c r="I1741" s="4" t="str">
        <f>VLOOKUP(A1741,Effectif!B:J,6,0)</f>
        <v>Chloé BERTRAND</v>
      </c>
      <c r="J1741" s="4" t="str">
        <f>VLOOKUP(A1741,Effectif!B:J,8,0)</f>
        <v>Error PDL</v>
      </c>
    </row>
    <row r="1742" spans="1:10" x14ac:dyDescent="0.25">
      <c r="A1742" s="4" t="s">
        <v>446</v>
      </c>
      <c r="B1742" s="4">
        <v>1034859563</v>
      </c>
      <c r="C1742" s="7">
        <v>45324.62222222222</v>
      </c>
      <c r="D1742" s="5" t="s">
        <v>6</v>
      </c>
      <c r="E1742" s="4" t="s">
        <v>1055</v>
      </c>
      <c r="F1742" s="4" t="s">
        <v>1075</v>
      </c>
      <c r="G1742" s="59">
        <v>144</v>
      </c>
      <c r="H1742" s="61">
        <v>3</v>
      </c>
      <c r="I1742" s="4" t="str">
        <f>VLOOKUP(A1742,Effectif!B:J,6,0)</f>
        <v>Chloé BERTRAND</v>
      </c>
      <c r="J1742" s="4" t="str">
        <f>VLOOKUP(A1742,Effectif!B:J,8,0)</f>
        <v>Error PDL</v>
      </c>
    </row>
    <row r="1743" spans="1:10" x14ac:dyDescent="0.25">
      <c r="A1743" s="4" t="s">
        <v>447</v>
      </c>
      <c r="B1743" s="4">
        <v>1034842880</v>
      </c>
      <c r="C1743" s="7">
        <v>45324.638194444444</v>
      </c>
      <c r="D1743" s="5" t="s">
        <v>6</v>
      </c>
      <c r="E1743" s="4" t="s">
        <v>1055</v>
      </c>
      <c r="F1743" s="4" t="s">
        <v>1076</v>
      </c>
      <c r="G1743" s="59">
        <v>174.27</v>
      </c>
      <c r="H1743" s="61">
        <v>6.4</v>
      </c>
      <c r="I1743" s="4" t="str">
        <f>VLOOKUP(A1743,Effectif!B:J,6,0)</f>
        <v>Chloé BERTRAND</v>
      </c>
      <c r="J1743" s="4" t="str">
        <f>VLOOKUP(A1743,Effectif!B:J,8,0)</f>
        <v>Error PDL</v>
      </c>
    </row>
    <row r="1744" spans="1:10" x14ac:dyDescent="0.25">
      <c r="A1744" s="4" t="s">
        <v>448</v>
      </c>
      <c r="B1744" s="4">
        <v>1034857296</v>
      </c>
      <c r="C1744" s="7">
        <v>45324.681944444441</v>
      </c>
      <c r="D1744" s="5" t="s">
        <v>6</v>
      </c>
      <c r="E1744" s="4" t="s">
        <v>1055</v>
      </c>
      <c r="F1744" s="4" t="s">
        <v>1077</v>
      </c>
      <c r="G1744" s="59">
        <v>238</v>
      </c>
      <c r="H1744" s="61">
        <v>6.7</v>
      </c>
      <c r="I1744" s="4" t="str">
        <f>VLOOKUP(A1744,Effectif!B:J,6,0)</f>
        <v>Chloé BERTRAND</v>
      </c>
      <c r="J1744" s="4" t="str">
        <f>VLOOKUP(A1744,Effectif!B:J,8,0)</f>
        <v>Error PDL</v>
      </c>
    </row>
    <row r="1745" spans="1:10" x14ac:dyDescent="0.25">
      <c r="A1745" s="4" t="s">
        <v>449</v>
      </c>
      <c r="B1745" s="4">
        <v>1034842478</v>
      </c>
      <c r="C1745" s="7">
        <v>45324.709722222222</v>
      </c>
      <c r="D1745" s="5" t="s">
        <v>6</v>
      </c>
      <c r="E1745" s="4" t="s">
        <v>1055</v>
      </c>
      <c r="F1745" s="4" t="s">
        <v>1078</v>
      </c>
      <c r="G1745" s="59">
        <v>156.66999999999999</v>
      </c>
      <c r="H1745" s="61">
        <v>5.2</v>
      </c>
      <c r="I1745" s="4" t="str">
        <f>VLOOKUP(A1745,Effectif!B:J,6,0)</f>
        <v>Chloé BERTRAND</v>
      </c>
      <c r="J1745" s="4" t="str">
        <f>VLOOKUP(A1745,Effectif!B:J,8,0)</f>
        <v>BOC</v>
      </c>
    </row>
    <row r="1746" spans="1:10" x14ac:dyDescent="0.25">
      <c r="A1746" s="4" t="s">
        <v>450</v>
      </c>
      <c r="B1746" s="4">
        <v>1034844662</v>
      </c>
      <c r="C1746" s="7">
        <v>45324.715277777781</v>
      </c>
      <c r="D1746" s="5" t="s">
        <v>6</v>
      </c>
      <c r="E1746" s="4" t="s">
        <v>1055</v>
      </c>
      <c r="F1746" s="4" t="s">
        <v>1079</v>
      </c>
      <c r="G1746" s="59">
        <v>32</v>
      </c>
      <c r="H1746" s="61">
        <v>2.2999999999999998</v>
      </c>
      <c r="I1746" s="4" t="str">
        <f>VLOOKUP(A1746,Effectif!B:J,6,0)</f>
        <v>Chloé BERTRAND</v>
      </c>
      <c r="J1746" s="4" t="str">
        <f>VLOOKUP(A1746,Effectif!B:J,8,0)</f>
        <v>REC</v>
      </c>
    </row>
    <row r="1747" spans="1:10" x14ac:dyDescent="0.25">
      <c r="A1747" s="4" t="s">
        <v>451</v>
      </c>
      <c r="B1747" s="4">
        <v>1034866898</v>
      </c>
      <c r="C1747" s="7">
        <v>45324.722222222219</v>
      </c>
      <c r="D1747" s="5" t="s">
        <v>6</v>
      </c>
      <c r="E1747" s="4" t="s">
        <v>1055</v>
      </c>
      <c r="F1747" s="4" t="s">
        <v>1080</v>
      </c>
      <c r="G1747" s="59">
        <v>80.17</v>
      </c>
      <c r="H1747" s="61">
        <v>4.4000000000000004</v>
      </c>
      <c r="I1747" s="4" t="str">
        <f>VLOOKUP(A1747,Effectif!B:J,6,0)</f>
        <v>Chloé BERTRAND</v>
      </c>
      <c r="J1747" s="4" t="str">
        <f>VLOOKUP(A1747,Effectif!B:J,8,0)</f>
        <v>REC</v>
      </c>
    </row>
    <row r="1748" spans="1:10" x14ac:dyDescent="0.25">
      <c r="A1748" s="4" t="s">
        <v>452</v>
      </c>
      <c r="B1748" s="4">
        <v>1034858779</v>
      </c>
      <c r="C1748" s="7">
        <v>45324.744444444441</v>
      </c>
      <c r="D1748" s="5" t="s">
        <v>6</v>
      </c>
      <c r="E1748" s="4" t="s">
        <v>1055</v>
      </c>
      <c r="F1748" s="4" t="s">
        <v>1054</v>
      </c>
      <c r="G1748" s="59">
        <v>177.12</v>
      </c>
      <c r="H1748" s="61">
        <v>2</v>
      </c>
      <c r="I1748" s="4" t="str">
        <f>VLOOKUP(A1748,Effectif!B:J,6,0)</f>
        <v>Chloé BERTRAND</v>
      </c>
      <c r="J1748" s="4" t="str">
        <f>VLOOKUP(A1748,Effectif!B:J,8,0)</f>
        <v>FOC</v>
      </c>
    </row>
    <row r="1749" spans="1:10" x14ac:dyDescent="0.25">
      <c r="A1749" s="4" t="s">
        <v>453</v>
      </c>
      <c r="B1749" s="4">
        <v>1034854205</v>
      </c>
      <c r="C1749" s="7">
        <v>45324.754166666666</v>
      </c>
      <c r="D1749" s="5" t="s">
        <v>6</v>
      </c>
      <c r="E1749" s="4" t="s">
        <v>1055</v>
      </c>
      <c r="F1749" s="4" t="s">
        <v>1057</v>
      </c>
      <c r="G1749" s="59">
        <v>88.12</v>
      </c>
      <c r="H1749" s="61">
        <v>4.9000000000000004</v>
      </c>
      <c r="I1749" s="4" t="str">
        <f>VLOOKUP(A1749,Effectif!B:J,6,0)</f>
        <v>Chloé BERTRAND</v>
      </c>
      <c r="J1749" s="4" t="str">
        <f>VLOOKUP(A1749,Effectif!B:J,8,0)</f>
        <v>FOC</v>
      </c>
    </row>
    <row r="1750" spans="1:10" x14ac:dyDescent="0.25">
      <c r="A1750" s="4" t="s">
        <v>454</v>
      </c>
      <c r="B1750" s="4">
        <v>1034857611</v>
      </c>
      <c r="C1750" s="7">
        <v>45324.579861111109</v>
      </c>
      <c r="D1750" s="5" t="s">
        <v>6</v>
      </c>
      <c r="E1750" s="4" t="s">
        <v>1055</v>
      </c>
      <c r="F1750" s="4" t="s">
        <v>1059</v>
      </c>
      <c r="G1750" s="59">
        <v>278</v>
      </c>
      <c r="H1750" s="61">
        <v>7</v>
      </c>
      <c r="I1750" s="4" t="str">
        <f>VLOOKUP(A1750,Effectif!B:J,6,0)</f>
        <v>Chloé BERTRAND</v>
      </c>
      <c r="J1750" s="4" t="str">
        <f>VLOOKUP(A1750,Effectif!B:J,8,0)</f>
        <v>FOC</v>
      </c>
    </row>
    <row r="1751" spans="1:10" x14ac:dyDescent="0.25">
      <c r="A1751" s="4" t="s">
        <v>455</v>
      </c>
      <c r="B1751" s="4">
        <v>1034843682</v>
      </c>
      <c r="C1751" s="7">
        <v>45324.659722222219</v>
      </c>
      <c r="D1751" s="5" t="s">
        <v>6</v>
      </c>
      <c r="E1751" s="4" t="s">
        <v>1055</v>
      </c>
      <c r="F1751" s="4" t="s">
        <v>1061</v>
      </c>
      <c r="G1751" s="59">
        <v>173.36</v>
      </c>
      <c r="H1751" s="61">
        <v>2.9</v>
      </c>
      <c r="I1751" s="4" t="str">
        <f>VLOOKUP(A1751,Effectif!B:J,6,0)</f>
        <v>Chloé BERTRAND</v>
      </c>
      <c r="J1751" s="4" t="str">
        <f>VLOOKUP(A1751,Effectif!B:J,8,0)</f>
        <v>FOC</v>
      </c>
    </row>
    <row r="1752" spans="1:10" x14ac:dyDescent="0.25">
      <c r="A1752" s="4" t="s">
        <v>456</v>
      </c>
      <c r="B1752" s="4">
        <v>1034858054</v>
      </c>
      <c r="C1752" s="7">
        <v>45324.521527777775</v>
      </c>
      <c r="D1752" s="5" t="s">
        <v>6</v>
      </c>
      <c r="E1752" s="4" t="s">
        <v>1055</v>
      </c>
      <c r="F1752" s="4" t="s">
        <v>1062</v>
      </c>
      <c r="G1752" s="59">
        <v>209.17</v>
      </c>
      <c r="H1752" s="61">
        <v>5.8</v>
      </c>
      <c r="I1752" s="4" t="str">
        <f>VLOOKUP(A1752,Effectif!B:J,6,0)</f>
        <v>Chloé BERTRAND</v>
      </c>
      <c r="J1752" s="4" t="str">
        <f>VLOOKUP(A1752,Effectif!B:J,8,0)</f>
        <v>BO</v>
      </c>
    </row>
    <row r="1753" spans="1:10" x14ac:dyDescent="0.25">
      <c r="A1753" s="4" t="s">
        <v>457</v>
      </c>
      <c r="B1753" s="4">
        <v>1034861947</v>
      </c>
      <c r="C1753" s="7">
        <v>45324.49722222222</v>
      </c>
      <c r="D1753" s="5" t="s">
        <v>6</v>
      </c>
      <c r="E1753" s="4" t="s">
        <v>1055</v>
      </c>
      <c r="F1753" s="4" t="s">
        <v>1063</v>
      </c>
      <c r="G1753" s="59">
        <v>163.31</v>
      </c>
      <c r="H1753" s="61">
        <v>6.9</v>
      </c>
      <c r="I1753" s="4" t="str">
        <f>VLOOKUP(A1753,Effectif!B:J,6,0)</f>
        <v>Chloé BERTRAND</v>
      </c>
      <c r="J1753" s="4" t="str">
        <f>VLOOKUP(A1753,Effectif!B:J,8,0)</f>
        <v>BUS</v>
      </c>
    </row>
    <row r="1754" spans="1:10" x14ac:dyDescent="0.25">
      <c r="A1754" s="4" t="s">
        <v>458</v>
      </c>
      <c r="B1754" s="4">
        <v>1034851007</v>
      </c>
      <c r="C1754" s="7">
        <v>45324.624305555553</v>
      </c>
      <c r="D1754" s="5" t="s">
        <v>6</v>
      </c>
      <c r="E1754" s="4" t="s">
        <v>1055</v>
      </c>
      <c r="F1754" s="4" t="s">
        <v>1064</v>
      </c>
      <c r="G1754" s="59">
        <v>322.34000000000003</v>
      </c>
      <c r="H1754" s="61">
        <v>5.5</v>
      </c>
      <c r="I1754" s="4" t="str">
        <f>VLOOKUP(A1754,Effectif!B:J,6,0)</f>
        <v>Chloé BERTRAND</v>
      </c>
      <c r="J1754" s="4" t="str">
        <f>VLOOKUP(A1754,Effectif!B:J,8,0)</f>
        <v>BO</v>
      </c>
    </row>
    <row r="1755" spans="1:10" x14ac:dyDescent="0.25">
      <c r="A1755" s="4" t="s">
        <v>442</v>
      </c>
      <c r="B1755" s="4">
        <v>1034849826</v>
      </c>
      <c r="C1755" s="7">
        <v>45324.666666666664</v>
      </c>
      <c r="D1755" s="5" t="s">
        <v>6</v>
      </c>
      <c r="E1755" s="4" t="s">
        <v>1055</v>
      </c>
      <c r="F1755" s="4" t="s">
        <v>1065</v>
      </c>
      <c r="G1755" s="59">
        <v>726.63</v>
      </c>
      <c r="H1755" s="61">
        <v>5.8</v>
      </c>
      <c r="I1755" s="4" t="str">
        <f>VLOOKUP(A1755,Effectif!B:J,6,0)</f>
        <v>Chloé BERTRAND</v>
      </c>
      <c r="J1755" s="4" t="str">
        <f>VLOOKUP(A1755,Effectif!B:J,8,0)</f>
        <v>Error PDL</v>
      </c>
    </row>
    <row r="1756" spans="1:10" x14ac:dyDescent="0.25">
      <c r="A1756" s="4" t="s">
        <v>443</v>
      </c>
      <c r="B1756" s="4">
        <v>1034845445</v>
      </c>
      <c r="C1756" s="7">
        <v>45324.45416666667</v>
      </c>
      <c r="D1756" s="5" t="s">
        <v>6</v>
      </c>
      <c r="E1756" s="4" t="s">
        <v>1055</v>
      </c>
      <c r="F1756" s="4" t="s">
        <v>1066</v>
      </c>
      <c r="G1756" s="59">
        <v>382.24</v>
      </c>
      <c r="H1756" s="61">
        <v>3</v>
      </c>
      <c r="I1756" s="4" t="str">
        <f>VLOOKUP(A1756,Effectif!B:J,6,0)</f>
        <v>Chloé BERTRAND</v>
      </c>
      <c r="J1756" s="4" t="str">
        <f>VLOOKUP(A1756,Effectif!B:J,8,0)</f>
        <v>Error PDL</v>
      </c>
    </row>
    <row r="1757" spans="1:10" x14ac:dyDescent="0.25">
      <c r="A1757" s="4" t="s">
        <v>444</v>
      </c>
      <c r="B1757" s="4">
        <v>1034843850</v>
      </c>
      <c r="C1757" s="7">
        <v>45324.456944444442</v>
      </c>
      <c r="D1757" s="5" t="s">
        <v>7</v>
      </c>
      <c r="E1757" s="4" t="s">
        <v>1055</v>
      </c>
      <c r="F1757" s="4" t="s">
        <v>1068</v>
      </c>
      <c r="G1757" s="59">
        <v>218</v>
      </c>
      <c r="H1757" s="61">
        <v>4.7</v>
      </c>
      <c r="I1757" s="4" t="str">
        <f>VLOOKUP(A1757,Effectif!B:J,6,0)</f>
        <v>Chloé BERTRAND</v>
      </c>
      <c r="J1757" s="4" t="str">
        <f>VLOOKUP(A1757,Effectif!B:J,8,0)</f>
        <v>Error PDL</v>
      </c>
    </row>
    <row r="1758" spans="1:10" x14ac:dyDescent="0.25">
      <c r="A1758" s="4" t="s">
        <v>445</v>
      </c>
      <c r="B1758" s="4">
        <v>1034847419</v>
      </c>
      <c r="C1758" s="7">
        <v>45324.488194444442</v>
      </c>
      <c r="D1758" s="5" t="s">
        <v>7</v>
      </c>
      <c r="E1758" s="4" t="s">
        <v>1055</v>
      </c>
      <c r="F1758" s="4" t="s">
        <v>1070</v>
      </c>
      <c r="G1758" s="59">
        <v>140</v>
      </c>
      <c r="H1758" s="61">
        <v>3</v>
      </c>
      <c r="I1758" s="4" t="str">
        <f>VLOOKUP(A1758,Effectif!B:J,6,0)</f>
        <v>Chloé BERTRAND</v>
      </c>
      <c r="J1758" s="4" t="str">
        <f>VLOOKUP(A1758,Effectif!B:J,8,0)</f>
        <v>Error PDL</v>
      </c>
    </row>
    <row r="1759" spans="1:10" x14ac:dyDescent="0.25">
      <c r="A1759" s="4" t="s">
        <v>446</v>
      </c>
      <c r="B1759" s="4">
        <v>1034856685</v>
      </c>
      <c r="C1759" s="7">
        <v>45324.757638888892</v>
      </c>
      <c r="D1759" s="5" t="s">
        <v>7</v>
      </c>
      <c r="E1759" s="4" t="s">
        <v>1055</v>
      </c>
      <c r="F1759" s="4" t="s">
        <v>1072</v>
      </c>
      <c r="G1759" s="59">
        <v>34</v>
      </c>
      <c r="H1759" s="61">
        <v>3.7</v>
      </c>
      <c r="I1759" s="4" t="str">
        <f>VLOOKUP(A1759,Effectif!B:J,6,0)</f>
        <v>Chloé BERTRAND</v>
      </c>
      <c r="J1759" s="4" t="str">
        <f>VLOOKUP(A1759,Effectif!B:J,8,0)</f>
        <v>Error PDL</v>
      </c>
    </row>
    <row r="1760" spans="1:10" x14ac:dyDescent="0.25">
      <c r="A1760" s="4" t="s">
        <v>447</v>
      </c>
      <c r="B1760" s="4">
        <v>1034846329</v>
      </c>
      <c r="C1760" s="7">
        <v>45324.481249999997</v>
      </c>
      <c r="D1760" s="5" t="s">
        <v>7</v>
      </c>
      <c r="E1760" s="4" t="s">
        <v>1055</v>
      </c>
      <c r="F1760" s="4" t="s">
        <v>1073</v>
      </c>
      <c r="G1760" s="59">
        <v>242</v>
      </c>
      <c r="H1760" s="61">
        <v>6.8</v>
      </c>
      <c r="I1760" s="4" t="str">
        <f>VLOOKUP(A1760,Effectif!B:J,6,0)</f>
        <v>Chloé BERTRAND</v>
      </c>
      <c r="J1760" s="4" t="str">
        <f>VLOOKUP(A1760,Effectif!B:J,8,0)</f>
        <v>Error PDL</v>
      </c>
    </row>
    <row r="1761" spans="1:10" x14ac:dyDescent="0.25">
      <c r="A1761" s="4" t="s">
        <v>448</v>
      </c>
      <c r="B1761" s="4">
        <v>1034850536</v>
      </c>
      <c r="C1761" s="7">
        <v>45324.658333333333</v>
      </c>
      <c r="D1761" s="5" t="s">
        <v>6</v>
      </c>
      <c r="E1761" s="4" t="s">
        <v>1055</v>
      </c>
      <c r="F1761" s="4" t="s">
        <v>1074</v>
      </c>
      <c r="G1761" s="59">
        <v>238</v>
      </c>
      <c r="H1761" s="61">
        <v>6.5</v>
      </c>
      <c r="I1761" s="4" t="str">
        <f>VLOOKUP(A1761,Effectif!B:J,6,0)</f>
        <v>Chloé BERTRAND</v>
      </c>
      <c r="J1761" s="4" t="str">
        <f>VLOOKUP(A1761,Effectif!B:J,8,0)</f>
        <v>Error PDL</v>
      </c>
    </row>
    <row r="1762" spans="1:10" x14ac:dyDescent="0.25">
      <c r="A1762" s="4" t="s">
        <v>449</v>
      </c>
      <c r="B1762" s="4">
        <v>1034855761</v>
      </c>
      <c r="C1762" s="7">
        <v>45324.78125</v>
      </c>
      <c r="D1762" s="5" t="s">
        <v>6</v>
      </c>
      <c r="E1762" s="4" t="s">
        <v>1055</v>
      </c>
      <c r="F1762" s="4" t="s">
        <v>1075</v>
      </c>
      <c r="G1762" s="59">
        <v>119.03999999999999</v>
      </c>
      <c r="H1762" s="61">
        <v>1.2</v>
      </c>
      <c r="I1762" s="4" t="str">
        <f>VLOOKUP(A1762,Effectif!B:J,6,0)</f>
        <v>Chloé BERTRAND</v>
      </c>
      <c r="J1762" s="4" t="str">
        <f>VLOOKUP(A1762,Effectif!B:J,8,0)</f>
        <v>BOC</v>
      </c>
    </row>
    <row r="1763" spans="1:10" x14ac:dyDescent="0.25">
      <c r="A1763" s="4" t="s">
        <v>450</v>
      </c>
      <c r="B1763" s="4">
        <v>1034865805</v>
      </c>
      <c r="C1763" s="7">
        <v>45324.704861111109</v>
      </c>
      <c r="D1763" s="5" t="s">
        <v>6</v>
      </c>
      <c r="E1763" s="4" t="s">
        <v>1055</v>
      </c>
      <c r="F1763" s="4" t="s">
        <v>1076</v>
      </c>
      <c r="G1763" s="59">
        <v>169</v>
      </c>
      <c r="H1763" s="61">
        <v>7</v>
      </c>
      <c r="I1763" s="4" t="str">
        <f>VLOOKUP(A1763,Effectif!B:J,6,0)</f>
        <v>Chloé BERTRAND</v>
      </c>
      <c r="J1763" s="4" t="str">
        <f>VLOOKUP(A1763,Effectif!B:J,8,0)</f>
        <v>REC</v>
      </c>
    </row>
    <row r="1764" spans="1:10" x14ac:dyDescent="0.25">
      <c r="A1764" s="4" t="s">
        <v>451</v>
      </c>
      <c r="B1764" s="4">
        <v>1034848139</v>
      </c>
      <c r="C1764" s="7">
        <v>45324.45416666667</v>
      </c>
      <c r="D1764" s="5" t="s">
        <v>6</v>
      </c>
      <c r="E1764" s="4" t="s">
        <v>1055</v>
      </c>
      <c r="F1764" s="4" t="s">
        <v>1077</v>
      </c>
      <c r="G1764" s="59">
        <v>198</v>
      </c>
      <c r="H1764" s="61">
        <v>4.8</v>
      </c>
      <c r="I1764" s="4" t="str">
        <f>VLOOKUP(A1764,Effectif!B:J,6,0)</f>
        <v>Chloé BERTRAND</v>
      </c>
      <c r="J1764" s="4" t="str">
        <f>VLOOKUP(A1764,Effectif!B:J,8,0)</f>
        <v>REC</v>
      </c>
    </row>
    <row r="1765" spans="1:10" x14ac:dyDescent="0.25">
      <c r="A1765" s="4" t="s">
        <v>452</v>
      </c>
      <c r="B1765" s="4">
        <v>1034861571</v>
      </c>
      <c r="C1765" s="7">
        <v>45324.574999999997</v>
      </c>
      <c r="D1765" s="5" t="s">
        <v>7</v>
      </c>
      <c r="E1765" s="4" t="s">
        <v>1055</v>
      </c>
      <c r="F1765" s="4" t="s">
        <v>1078</v>
      </c>
      <c r="G1765" s="59">
        <v>230.99</v>
      </c>
      <c r="H1765" s="61">
        <v>3</v>
      </c>
      <c r="I1765" s="4" t="str">
        <f>VLOOKUP(A1765,Effectif!B:J,6,0)</f>
        <v>Chloé BERTRAND</v>
      </c>
      <c r="J1765" s="4" t="str">
        <f>VLOOKUP(A1765,Effectif!B:J,8,0)</f>
        <v>FOC</v>
      </c>
    </row>
    <row r="1766" spans="1:10" x14ac:dyDescent="0.25">
      <c r="A1766" s="4" t="s">
        <v>453</v>
      </c>
      <c r="B1766" s="4">
        <v>1034868064</v>
      </c>
      <c r="C1766" s="7">
        <v>45324.45208333333</v>
      </c>
      <c r="D1766" s="5" t="s">
        <v>7</v>
      </c>
      <c r="E1766" s="4" t="s">
        <v>1055</v>
      </c>
      <c r="F1766" s="4" t="s">
        <v>1079</v>
      </c>
      <c r="G1766" s="59">
        <v>114</v>
      </c>
      <c r="H1766" s="61">
        <v>2</v>
      </c>
      <c r="I1766" s="4" t="str">
        <f>VLOOKUP(A1766,Effectif!B:J,6,0)</f>
        <v>Chloé BERTRAND</v>
      </c>
      <c r="J1766" s="4" t="str">
        <f>VLOOKUP(A1766,Effectif!B:J,8,0)</f>
        <v>FOC</v>
      </c>
    </row>
    <row r="1767" spans="1:10" x14ac:dyDescent="0.25">
      <c r="A1767" s="4" t="s">
        <v>454</v>
      </c>
      <c r="B1767" s="4">
        <v>1034854531</v>
      </c>
      <c r="C1767" s="7">
        <v>45324.463888888888</v>
      </c>
      <c r="D1767" s="5" t="s">
        <v>6</v>
      </c>
      <c r="E1767" s="4" t="s">
        <v>1055</v>
      </c>
      <c r="F1767" s="4" t="s">
        <v>1080</v>
      </c>
      <c r="G1767" s="59">
        <v>118.01</v>
      </c>
      <c r="H1767" s="61">
        <v>5.5</v>
      </c>
      <c r="I1767" s="4" t="str">
        <f>VLOOKUP(A1767,Effectif!B:J,6,0)</f>
        <v>Chloé BERTRAND</v>
      </c>
      <c r="J1767" s="4" t="str">
        <f>VLOOKUP(A1767,Effectif!B:J,8,0)</f>
        <v>FOC</v>
      </c>
    </row>
    <row r="1768" spans="1:10" x14ac:dyDescent="0.25">
      <c r="A1768" s="4" t="s">
        <v>455</v>
      </c>
      <c r="B1768" s="4">
        <v>1034853501</v>
      </c>
      <c r="C1768" s="7">
        <v>45324.551388888889</v>
      </c>
      <c r="D1768" s="5" t="s">
        <v>6</v>
      </c>
      <c r="E1768" s="4" t="s">
        <v>1055</v>
      </c>
      <c r="F1768" s="4" t="s">
        <v>1054</v>
      </c>
      <c r="G1768" s="59">
        <v>73.16</v>
      </c>
      <c r="H1768" s="61">
        <v>2</v>
      </c>
      <c r="I1768" s="4" t="str">
        <f>VLOOKUP(A1768,Effectif!B:J,6,0)</f>
        <v>Chloé BERTRAND</v>
      </c>
      <c r="J1768" s="4" t="str">
        <f>VLOOKUP(A1768,Effectif!B:J,8,0)</f>
        <v>FOC</v>
      </c>
    </row>
    <row r="1769" spans="1:10" x14ac:dyDescent="0.25">
      <c r="A1769" s="4" t="s">
        <v>456</v>
      </c>
      <c r="B1769" s="4">
        <v>1034866559</v>
      </c>
      <c r="C1769" s="7">
        <v>45324.480555555558</v>
      </c>
      <c r="D1769" s="5" t="s">
        <v>6</v>
      </c>
      <c r="E1769" s="4" t="s">
        <v>1055</v>
      </c>
      <c r="F1769" s="4" t="s">
        <v>1057</v>
      </c>
      <c r="G1769" s="59">
        <v>126</v>
      </c>
      <c r="H1769" s="61">
        <v>2.2999999999999998</v>
      </c>
      <c r="I1769" s="4" t="str">
        <f>VLOOKUP(A1769,Effectif!B:J,6,0)</f>
        <v>Chloé BERTRAND</v>
      </c>
      <c r="J1769" s="4" t="str">
        <f>VLOOKUP(A1769,Effectif!B:J,8,0)</f>
        <v>BO</v>
      </c>
    </row>
    <row r="1770" spans="1:10" x14ac:dyDescent="0.25">
      <c r="A1770" s="4" t="s">
        <v>457</v>
      </c>
      <c r="B1770" s="4">
        <v>1034867740</v>
      </c>
      <c r="C1770" s="7">
        <v>45324.688194444447</v>
      </c>
      <c r="D1770" s="5" t="s">
        <v>6</v>
      </c>
      <c r="E1770" s="4" t="s">
        <v>1055</v>
      </c>
      <c r="F1770" s="4" t="s">
        <v>1059</v>
      </c>
      <c r="G1770" s="59">
        <v>128</v>
      </c>
      <c r="H1770" s="61">
        <v>2.4</v>
      </c>
      <c r="I1770" s="4" t="str">
        <f>VLOOKUP(A1770,Effectif!B:J,6,0)</f>
        <v>Chloé BERTRAND</v>
      </c>
      <c r="J1770" s="4" t="str">
        <f>VLOOKUP(A1770,Effectif!B:J,8,0)</f>
        <v>BUS</v>
      </c>
    </row>
    <row r="1771" spans="1:10" x14ac:dyDescent="0.25">
      <c r="A1771" s="4" t="s">
        <v>458</v>
      </c>
      <c r="B1771" s="4">
        <v>1034859090</v>
      </c>
      <c r="C1771" s="7">
        <v>45324.736111111109</v>
      </c>
      <c r="D1771" s="5" t="s">
        <v>6</v>
      </c>
      <c r="E1771" s="4" t="s">
        <v>1055</v>
      </c>
      <c r="F1771" s="4" t="s">
        <v>1061</v>
      </c>
      <c r="G1771" s="59">
        <v>232</v>
      </c>
      <c r="H1771" s="61">
        <v>2.5</v>
      </c>
      <c r="I1771" s="4" t="str">
        <f>VLOOKUP(A1771,Effectif!B:J,6,0)</f>
        <v>Chloé BERTRAND</v>
      </c>
      <c r="J1771" s="4" t="str">
        <f>VLOOKUP(A1771,Effectif!B:J,8,0)</f>
        <v>BO</v>
      </c>
    </row>
    <row r="1772" spans="1:10" x14ac:dyDescent="0.25">
      <c r="A1772" s="4" t="s">
        <v>442</v>
      </c>
      <c r="B1772" s="4">
        <v>1034865219</v>
      </c>
      <c r="C1772" s="7">
        <v>45324.761111111111</v>
      </c>
      <c r="D1772" s="5" t="s">
        <v>6</v>
      </c>
      <c r="E1772" s="4" t="s">
        <v>1055</v>
      </c>
      <c r="F1772" s="4" t="s">
        <v>1062</v>
      </c>
      <c r="G1772" s="59">
        <v>109.37</v>
      </c>
      <c r="H1772" s="61">
        <v>2.6</v>
      </c>
      <c r="I1772" s="4" t="str">
        <f>VLOOKUP(A1772,Effectif!B:J,6,0)</f>
        <v>Chloé BERTRAND</v>
      </c>
      <c r="J1772" s="4" t="str">
        <f>VLOOKUP(A1772,Effectif!B:J,8,0)</f>
        <v>Error PDL</v>
      </c>
    </row>
    <row r="1773" spans="1:10" x14ac:dyDescent="0.25">
      <c r="A1773" s="4" t="s">
        <v>443</v>
      </c>
      <c r="B1773" s="4">
        <v>1034859914</v>
      </c>
      <c r="C1773" s="7">
        <v>45324.559027777781</v>
      </c>
      <c r="D1773" s="5" t="s">
        <v>6</v>
      </c>
      <c r="E1773" s="4" t="s">
        <v>1055</v>
      </c>
      <c r="F1773" s="4" t="s">
        <v>1063</v>
      </c>
      <c r="G1773" s="59">
        <v>173</v>
      </c>
      <c r="H1773" s="61">
        <v>2.5</v>
      </c>
      <c r="I1773" s="4" t="str">
        <f>VLOOKUP(A1773,Effectif!B:J,6,0)</f>
        <v>Chloé BERTRAND</v>
      </c>
      <c r="J1773" s="4" t="str">
        <f>VLOOKUP(A1773,Effectif!B:J,8,0)</f>
        <v>Error PDL</v>
      </c>
    </row>
    <row r="1774" spans="1:10" x14ac:dyDescent="0.25">
      <c r="A1774" s="4" t="s">
        <v>444</v>
      </c>
      <c r="B1774" s="4">
        <v>1034843089</v>
      </c>
      <c r="C1774" s="7">
        <v>45324.760416666664</v>
      </c>
      <c r="D1774" s="5" t="s">
        <v>6</v>
      </c>
      <c r="E1774" s="4" t="s">
        <v>1055</v>
      </c>
      <c r="F1774" s="4" t="s">
        <v>1064</v>
      </c>
      <c r="G1774" s="59">
        <v>92.77000000000001</v>
      </c>
      <c r="H1774" s="61">
        <v>3</v>
      </c>
      <c r="I1774" s="4" t="str">
        <f>VLOOKUP(A1774,Effectif!B:J,6,0)</f>
        <v>Chloé BERTRAND</v>
      </c>
      <c r="J1774" s="4" t="str">
        <f>VLOOKUP(A1774,Effectif!B:J,8,0)</f>
        <v>Error PDL</v>
      </c>
    </row>
    <row r="1775" spans="1:10" x14ac:dyDescent="0.25">
      <c r="A1775" s="4" t="s">
        <v>445</v>
      </c>
      <c r="B1775" s="4">
        <v>1034867981</v>
      </c>
      <c r="C1775" s="7">
        <v>45324.763888888891</v>
      </c>
      <c r="D1775" s="5" t="s">
        <v>6</v>
      </c>
      <c r="E1775" s="4" t="s">
        <v>1055</v>
      </c>
      <c r="F1775" s="4" t="s">
        <v>1065</v>
      </c>
      <c r="G1775" s="59">
        <v>141</v>
      </c>
      <c r="H1775" s="61">
        <v>6.4</v>
      </c>
      <c r="I1775" s="4" t="str">
        <f>VLOOKUP(A1775,Effectif!B:J,6,0)</f>
        <v>Chloé BERTRAND</v>
      </c>
      <c r="J1775" s="4" t="str">
        <f>VLOOKUP(A1775,Effectif!B:J,8,0)</f>
        <v>Error PDL</v>
      </c>
    </row>
    <row r="1776" spans="1:10" x14ac:dyDescent="0.25">
      <c r="A1776" s="4" t="s">
        <v>446</v>
      </c>
      <c r="B1776" s="4">
        <v>1034860771</v>
      </c>
      <c r="C1776" s="7">
        <v>45324.707638888889</v>
      </c>
      <c r="D1776" s="5" t="s">
        <v>7</v>
      </c>
      <c r="E1776" s="4" t="s">
        <v>1055</v>
      </c>
      <c r="F1776" s="4" t="s">
        <v>1066</v>
      </c>
      <c r="G1776" s="59">
        <v>214</v>
      </c>
      <c r="H1776" s="61">
        <v>6.7</v>
      </c>
      <c r="I1776" s="4" t="str">
        <f>VLOOKUP(A1776,Effectif!B:J,6,0)</f>
        <v>Chloé BERTRAND</v>
      </c>
      <c r="J1776" s="4" t="str">
        <f>VLOOKUP(A1776,Effectif!B:J,8,0)</f>
        <v>Error PDL</v>
      </c>
    </row>
    <row r="1777" spans="1:10" x14ac:dyDescent="0.25">
      <c r="A1777" s="4" t="s">
        <v>447</v>
      </c>
      <c r="B1777" s="4">
        <v>1034861501</v>
      </c>
      <c r="C1777" s="7">
        <v>45324.443749999999</v>
      </c>
      <c r="D1777" s="5" t="s">
        <v>6</v>
      </c>
      <c r="E1777" s="4" t="s">
        <v>1055</v>
      </c>
      <c r="F1777" s="4" t="s">
        <v>1068</v>
      </c>
      <c r="G1777" s="59">
        <v>153.94</v>
      </c>
      <c r="H1777" s="61">
        <v>5.2</v>
      </c>
      <c r="I1777" s="4" t="str">
        <f>VLOOKUP(A1777,Effectif!B:J,6,0)</f>
        <v>Chloé BERTRAND</v>
      </c>
      <c r="J1777" s="4" t="str">
        <f>VLOOKUP(A1777,Effectif!B:J,8,0)</f>
        <v>Error PDL</v>
      </c>
    </row>
    <row r="1778" spans="1:10" x14ac:dyDescent="0.25">
      <c r="A1778" s="4" t="s">
        <v>448</v>
      </c>
      <c r="B1778" s="4">
        <v>1034843789</v>
      </c>
      <c r="C1778" s="7">
        <v>45324.440972222219</v>
      </c>
      <c r="D1778" s="5" t="s">
        <v>6</v>
      </c>
      <c r="E1778" s="4" t="s">
        <v>1055</v>
      </c>
      <c r="F1778" s="4" t="s">
        <v>1070</v>
      </c>
      <c r="G1778" s="59">
        <v>172</v>
      </c>
      <c r="H1778" s="61">
        <v>2.2999999999999998</v>
      </c>
      <c r="I1778" s="4" t="str">
        <f>VLOOKUP(A1778,Effectif!B:J,6,0)</f>
        <v>Chloé BERTRAND</v>
      </c>
      <c r="J1778" s="4" t="str">
        <f>VLOOKUP(A1778,Effectif!B:J,8,0)</f>
        <v>Error PDL</v>
      </c>
    </row>
    <row r="1779" spans="1:10" x14ac:dyDescent="0.25">
      <c r="A1779" s="4" t="s">
        <v>449</v>
      </c>
      <c r="B1779" s="4">
        <v>1034866215</v>
      </c>
      <c r="C1779" s="7">
        <v>45324.634027777778</v>
      </c>
      <c r="D1779" s="5" t="s">
        <v>6</v>
      </c>
      <c r="E1779" s="4" t="s">
        <v>1055</v>
      </c>
      <c r="F1779" s="4" t="s">
        <v>1072</v>
      </c>
      <c r="G1779" s="59">
        <v>114</v>
      </c>
      <c r="H1779" s="61">
        <v>4.4000000000000004</v>
      </c>
      <c r="I1779" s="4" t="str">
        <f>VLOOKUP(A1779,Effectif!B:J,6,0)</f>
        <v>Chloé BERTRAND</v>
      </c>
      <c r="J1779" s="4" t="str">
        <f>VLOOKUP(A1779,Effectif!B:J,8,0)</f>
        <v>BOC</v>
      </c>
    </row>
    <row r="1780" spans="1:10" x14ac:dyDescent="0.25">
      <c r="A1780" s="4" t="s">
        <v>450</v>
      </c>
      <c r="B1780" s="4">
        <v>1034858254</v>
      </c>
      <c r="C1780" s="7">
        <v>45324.480555555558</v>
      </c>
      <c r="D1780" s="5" t="s">
        <v>7</v>
      </c>
      <c r="E1780" s="4" t="s">
        <v>1055</v>
      </c>
      <c r="F1780" s="4" t="s">
        <v>1073</v>
      </c>
      <c r="G1780" s="59">
        <v>166</v>
      </c>
      <c r="H1780" s="61">
        <v>2</v>
      </c>
      <c r="I1780" s="4" t="str">
        <f>VLOOKUP(A1780,Effectif!B:J,6,0)</f>
        <v>Chloé BERTRAND</v>
      </c>
      <c r="J1780" s="4" t="str">
        <f>VLOOKUP(A1780,Effectif!B:J,8,0)</f>
        <v>REC</v>
      </c>
    </row>
    <row r="1781" spans="1:10" x14ac:dyDescent="0.25">
      <c r="A1781" s="4" t="s">
        <v>451</v>
      </c>
      <c r="B1781" s="4">
        <v>1034862994</v>
      </c>
      <c r="C1781" s="7">
        <v>45324.622916666667</v>
      </c>
      <c r="D1781" s="5" t="s">
        <v>6</v>
      </c>
      <c r="E1781" s="4" t="s">
        <v>1055</v>
      </c>
      <c r="F1781" s="4" t="s">
        <v>1074</v>
      </c>
      <c r="G1781" s="59">
        <v>125</v>
      </c>
      <c r="H1781" s="61">
        <v>4.9000000000000004</v>
      </c>
      <c r="I1781" s="4" t="str">
        <f>VLOOKUP(A1781,Effectif!B:J,6,0)</f>
        <v>Chloé BERTRAND</v>
      </c>
      <c r="J1781" s="4" t="str">
        <f>VLOOKUP(A1781,Effectif!B:J,8,0)</f>
        <v>REC</v>
      </c>
    </row>
    <row r="1782" spans="1:10" x14ac:dyDescent="0.25">
      <c r="A1782" s="4" t="s">
        <v>452</v>
      </c>
      <c r="B1782" s="4">
        <v>1034865520</v>
      </c>
      <c r="C1782" s="7">
        <v>45324.75277777778</v>
      </c>
      <c r="D1782" s="5" t="s">
        <v>6</v>
      </c>
      <c r="E1782" s="4" t="s">
        <v>1055</v>
      </c>
      <c r="F1782" s="4" t="s">
        <v>1075</v>
      </c>
      <c r="G1782" s="59">
        <v>101.16</v>
      </c>
      <c r="H1782" s="61">
        <v>7</v>
      </c>
      <c r="I1782" s="4" t="str">
        <f>VLOOKUP(A1782,Effectif!B:J,6,0)</f>
        <v>Chloé BERTRAND</v>
      </c>
      <c r="J1782" s="4" t="str">
        <f>VLOOKUP(A1782,Effectif!B:J,8,0)</f>
        <v>FOC</v>
      </c>
    </row>
    <row r="1783" spans="1:10" x14ac:dyDescent="0.25">
      <c r="A1783" s="4" t="s">
        <v>453</v>
      </c>
      <c r="B1783" s="4">
        <v>1034866806</v>
      </c>
      <c r="C1783" s="7">
        <v>45324.493055555555</v>
      </c>
      <c r="D1783" s="5" t="s">
        <v>6</v>
      </c>
      <c r="E1783" s="4" t="s">
        <v>1055</v>
      </c>
      <c r="F1783" s="4" t="s">
        <v>1076</v>
      </c>
      <c r="G1783" s="59">
        <v>183.85</v>
      </c>
      <c r="H1783" s="61">
        <v>2.9</v>
      </c>
      <c r="I1783" s="4" t="str">
        <f>VLOOKUP(A1783,Effectif!B:J,6,0)</f>
        <v>Chloé BERTRAND</v>
      </c>
      <c r="J1783" s="4" t="str">
        <f>VLOOKUP(A1783,Effectif!B:J,8,0)</f>
        <v>FOC</v>
      </c>
    </row>
    <row r="1784" spans="1:10" x14ac:dyDescent="0.25">
      <c r="A1784" s="4" t="s">
        <v>454</v>
      </c>
      <c r="B1784" s="4">
        <v>1034865823</v>
      </c>
      <c r="C1784" s="7">
        <v>45324.673611111109</v>
      </c>
      <c r="D1784" s="5" t="s">
        <v>6</v>
      </c>
      <c r="E1784" s="4" t="s">
        <v>1055</v>
      </c>
      <c r="F1784" s="4" t="s">
        <v>1077</v>
      </c>
      <c r="G1784" s="59">
        <v>91.23</v>
      </c>
      <c r="H1784" s="61">
        <v>5.8</v>
      </c>
      <c r="I1784" s="4" t="str">
        <f>VLOOKUP(A1784,Effectif!B:J,6,0)</f>
        <v>Chloé BERTRAND</v>
      </c>
      <c r="J1784" s="4" t="str">
        <f>VLOOKUP(A1784,Effectif!B:J,8,0)</f>
        <v>FOC</v>
      </c>
    </row>
    <row r="1785" spans="1:10" x14ac:dyDescent="0.25">
      <c r="A1785" s="4" t="s">
        <v>455</v>
      </c>
      <c r="B1785" s="4">
        <v>1034842633</v>
      </c>
      <c r="C1785" s="7">
        <v>45324.57916666667</v>
      </c>
      <c r="D1785" s="5" t="s">
        <v>6</v>
      </c>
      <c r="E1785" s="4" t="s">
        <v>1055</v>
      </c>
      <c r="F1785" s="4" t="s">
        <v>1078</v>
      </c>
      <c r="G1785" s="59">
        <v>160</v>
      </c>
      <c r="H1785" s="61">
        <v>6.9</v>
      </c>
      <c r="I1785" s="4" t="str">
        <f>VLOOKUP(A1785,Effectif!B:J,6,0)</f>
        <v>Chloé BERTRAND</v>
      </c>
      <c r="J1785" s="4" t="str">
        <f>VLOOKUP(A1785,Effectif!B:J,8,0)</f>
        <v>FOC</v>
      </c>
    </row>
    <row r="1786" spans="1:10" x14ac:dyDescent="0.25">
      <c r="A1786" s="4" t="s">
        <v>456</v>
      </c>
      <c r="B1786" s="4">
        <v>1034858434</v>
      </c>
      <c r="C1786" s="7">
        <v>45324.59097222222</v>
      </c>
      <c r="D1786" s="5" t="s">
        <v>6</v>
      </c>
      <c r="E1786" s="4" t="s">
        <v>1055</v>
      </c>
      <c r="F1786" s="4" t="s">
        <v>1079</v>
      </c>
      <c r="G1786" s="59">
        <v>186</v>
      </c>
      <c r="H1786" s="61">
        <v>5.5</v>
      </c>
      <c r="I1786" s="4" t="str">
        <f>VLOOKUP(A1786,Effectif!B:J,6,0)</f>
        <v>Chloé BERTRAND</v>
      </c>
      <c r="J1786" s="4" t="str">
        <f>VLOOKUP(A1786,Effectif!B:J,8,0)</f>
        <v>BO</v>
      </c>
    </row>
    <row r="1787" spans="1:10" x14ac:dyDescent="0.25">
      <c r="A1787" s="4" t="s">
        <v>457</v>
      </c>
      <c r="B1787" s="4">
        <v>1034860369</v>
      </c>
      <c r="C1787" s="7">
        <v>45324.669444444444</v>
      </c>
      <c r="D1787" s="5" t="s">
        <v>6</v>
      </c>
      <c r="E1787" s="4" t="s">
        <v>1055</v>
      </c>
      <c r="F1787" s="4" t="s">
        <v>1080</v>
      </c>
      <c r="G1787" s="59">
        <v>100</v>
      </c>
      <c r="H1787" s="61">
        <v>5.8</v>
      </c>
      <c r="I1787" s="4" t="str">
        <f>VLOOKUP(A1787,Effectif!B:J,6,0)</f>
        <v>Chloé BERTRAND</v>
      </c>
      <c r="J1787" s="4" t="str">
        <f>VLOOKUP(A1787,Effectif!B:J,8,0)</f>
        <v>BUS</v>
      </c>
    </row>
    <row r="1788" spans="1:10" x14ac:dyDescent="0.25">
      <c r="A1788" s="4" t="s">
        <v>458</v>
      </c>
      <c r="B1788" s="4">
        <v>1034862258</v>
      </c>
      <c r="C1788" s="7">
        <v>45324.773611111108</v>
      </c>
      <c r="D1788" s="5" t="s">
        <v>6</v>
      </c>
      <c r="E1788" s="4" t="s">
        <v>1055</v>
      </c>
      <c r="F1788" s="4" t="s">
        <v>1054</v>
      </c>
      <c r="G1788" s="59">
        <v>120</v>
      </c>
      <c r="H1788" s="61">
        <v>3</v>
      </c>
      <c r="I1788" s="4" t="str">
        <f>VLOOKUP(A1788,Effectif!B:J,6,0)</f>
        <v>Chloé BERTRAND</v>
      </c>
      <c r="J1788" s="4" t="str">
        <f>VLOOKUP(A1788,Effectif!B:J,8,0)</f>
        <v>BO</v>
      </c>
    </row>
    <row r="1789" spans="1:10" x14ac:dyDescent="0.25">
      <c r="A1789" s="4" t="s">
        <v>442</v>
      </c>
      <c r="B1789" s="4">
        <v>1034865436</v>
      </c>
      <c r="C1789" s="7">
        <v>45324.713888888888</v>
      </c>
      <c r="D1789" s="5" t="s">
        <v>6</v>
      </c>
      <c r="E1789" s="4" t="s">
        <v>1055</v>
      </c>
      <c r="F1789" s="4" t="s">
        <v>1057</v>
      </c>
      <c r="G1789" s="59">
        <v>108</v>
      </c>
      <c r="H1789" s="61">
        <v>4.7</v>
      </c>
      <c r="I1789" s="4" t="str">
        <f>VLOOKUP(A1789,Effectif!B:J,6,0)</f>
        <v>Chloé BERTRAND</v>
      </c>
      <c r="J1789" s="4" t="str">
        <f>VLOOKUP(A1789,Effectif!B:J,8,0)</f>
        <v>Error PDL</v>
      </c>
    </row>
    <row r="1790" spans="1:10" x14ac:dyDescent="0.25">
      <c r="A1790" s="4" t="s">
        <v>443</v>
      </c>
      <c r="B1790" s="4">
        <v>1034866286</v>
      </c>
      <c r="C1790" s="7">
        <v>45324.423611111109</v>
      </c>
      <c r="D1790" s="5" t="s">
        <v>6</v>
      </c>
      <c r="E1790" s="4" t="s">
        <v>1055</v>
      </c>
      <c r="F1790" s="4" t="s">
        <v>1059</v>
      </c>
      <c r="G1790" s="59">
        <v>74</v>
      </c>
      <c r="H1790" s="61">
        <v>3</v>
      </c>
      <c r="I1790" s="4" t="str">
        <f>VLOOKUP(A1790,Effectif!B:J,6,0)</f>
        <v>Chloé BERTRAND</v>
      </c>
      <c r="J1790" s="4" t="str">
        <f>VLOOKUP(A1790,Effectif!B:J,8,0)</f>
        <v>Error PDL</v>
      </c>
    </row>
    <row r="1791" spans="1:10" x14ac:dyDescent="0.25">
      <c r="A1791" s="4" t="s">
        <v>444</v>
      </c>
      <c r="B1791" s="4">
        <v>1034863725</v>
      </c>
      <c r="C1791" s="7">
        <v>45324.6875</v>
      </c>
      <c r="D1791" s="5" t="s">
        <v>6</v>
      </c>
      <c r="E1791" s="4" t="s">
        <v>1055</v>
      </c>
      <c r="F1791" s="4" t="s">
        <v>1061</v>
      </c>
      <c r="G1791" s="59">
        <v>88.88</v>
      </c>
      <c r="H1791" s="61">
        <v>3.7</v>
      </c>
      <c r="I1791" s="4" t="str">
        <f>VLOOKUP(A1791,Effectif!B:J,6,0)</f>
        <v>Chloé BERTRAND</v>
      </c>
      <c r="J1791" s="4" t="str">
        <f>VLOOKUP(A1791,Effectif!B:J,8,0)</f>
        <v>Error PDL</v>
      </c>
    </row>
    <row r="1792" spans="1:10" x14ac:dyDescent="0.25">
      <c r="A1792" s="4" t="s">
        <v>445</v>
      </c>
      <c r="B1792" s="4">
        <v>1034846651</v>
      </c>
      <c r="C1792" s="7">
        <v>45324.552083333336</v>
      </c>
      <c r="D1792" s="5" t="s">
        <v>7</v>
      </c>
      <c r="E1792" s="4" t="s">
        <v>1055</v>
      </c>
      <c r="F1792" s="4" t="s">
        <v>1062</v>
      </c>
      <c r="G1792" s="59">
        <v>60.760000000000005</v>
      </c>
      <c r="H1792" s="61">
        <v>6.8</v>
      </c>
      <c r="I1792" s="4" t="str">
        <f>VLOOKUP(A1792,Effectif!B:J,6,0)</f>
        <v>Chloé BERTRAND</v>
      </c>
      <c r="J1792" s="4" t="str">
        <f>VLOOKUP(A1792,Effectif!B:J,8,0)</f>
        <v>Error PDL</v>
      </c>
    </row>
    <row r="1793" spans="1:10" x14ac:dyDescent="0.25">
      <c r="A1793" s="4" t="s">
        <v>446</v>
      </c>
      <c r="B1793" s="4">
        <v>1034864842</v>
      </c>
      <c r="C1793" s="7">
        <v>45324.714583333334</v>
      </c>
      <c r="D1793" s="5" t="s">
        <v>7</v>
      </c>
      <c r="E1793" s="4" t="s">
        <v>1055</v>
      </c>
      <c r="F1793" s="4" t="s">
        <v>1063</v>
      </c>
      <c r="G1793" s="59">
        <v>112.86</v>
      </c>
      <c r="H1793" s="61">
        <v>6.5</v>
      </c>
      <c r="I1793" s="4" t="str">
        <f>VLOOKUP(A1793,Effectif!B:J,6,0)</f>
        <v>Chloé BERTRAND</v>
      </c>
      <c r="J1793" s="4" t="str">
        <f>VLOOKUP(A1793,Effectif!B:J,8,0)</f>
        <v>Error PDL</v>
      </c>
    </row>
    <row r="1794" spans="1:10" x14ac:dyDescent="0.25">
      <c r="A1794" s="4" t="s">
        <v>447</v>
      </c>
      <c r="B1794" s="4">
        <v>1034845143</v>
      </c>
      <c r="C1794" s="7">
        <v>45324.568749999999</v>
      </c>
      <c r="D1794" s="5" t="s">
        <v>6</v>
      </c>
      <c r="E1794" s="4" t="s">
        <v>1055</v>
      </c>
      <c r="F1794" s="4" t="s">
        <v>1064</v>
      </c>
      <c r="G1794" s="59">
        <v>120</v>
      </c>
      <c r="H1794" s="61">
        <v>1.2</v>
      </c>
      <c r="I1794" s="4" t="str">
        <f>VLOOKUP(A1794,Effectif!B:J,6,0)</f>
        <v>Chloé BERTRAND</v>
      </c>
      <c r="J1794" s="4" t="str">
        <f>VLOOKUP(A1794,Effectif!B:J,8,0)</f>
        <v>Error PDL</v>
      </c>
    </row>
    <row r="1795" spans="1:10" x14ac:dyDescent="0.25">
      <c r="A1795" s="4" t="s">
        <v>448</v>
      </c>
      <c r="B1795" s="4">
        <v>1034844299</v>
      </c>
      <c r="C1795" s="7">
        <v>45324.486111111109</v>
      </c>
      <c r="D1795" s="5" t="s">
        <v>6</v>
      </c>
      <c r="E1795" s="4" t="s">
        <v>1055</v>
      </c>
      <c r="F1795" s="4" t="s">
        <v>1065</v>
      </c>
      <c r="G1795" s="59">
        <v>393.05</v>
      </c>
      <c r="H1795" s="61">
        <v>7</v>
      </c>
      <c r="I1795" s="4" t="str">
        <f>VLOOKUP(A1795,Effectif!B:J,6,0)</f>
        <v>Chloé BERTRAND</v>
      </c>
      <c r="J1795" s="4" t="str">
        <f>VLOOKUP(A1795,Effectif!B:J,8,0)</f>
        <v>Error PDL</v>
      </c>
    </row>
    <row r="1796" spans="1:10" x14ac:dyDescent="0.25">
      <c r="A1796" s="4" t="s">
        <v>449</v>
      </c>
      <c r="B1796" s="4">
        <v>1034866905</v>
      </c>
      <c r="C1796" s="7">
        <v>45324.458333333336</v>
      </c>
      <c r="D1796" s="5" t="s">
        <v>6</v>
      </c>
      <c r="E1796" s="4" t="s">
        <v>1055</v>
      </c>
      <c r="F1796" s="4" t="s">
        <v>1066</v>
      </c>
      <c r="G1796" s="59">
        <v>27</v>
      </c>
      <c r="H1796" s="61">
        <v>4.8</v>
      </c>
      <c r="I1796" s="4" t="str">
        <f>VLOOKUP(A1796,Effectif!B:J,6,0)</f>
        <v>Chloé BERTRAND</v>
      </c>
      <c r="J1796" s="4" t="str">
        <f>VLOOKUP(A1796,Effectif!B:J,8,0)</f>
        <v>BOC</v>
      </c>
    </row>
    <row r="1797" spans="1:10" x14ac:dyDescent="0.25">
      <c r="A1797" s="4" t="s">
        <v>450</v>
      </c>
      <c r="B1797" s="4">
        <v>1034845547</v>
      </c>
      <c r="C1797" s="7">
        <v>45324.501388888886</v>
      </c>
      <c r="D1797" s="5" t="s">
        <v>6</v>
      </c>
      <c r="E1797" s="4" t="s">
        <v>1055</v>
      </c>
      <c r="F1797" s="4" t="s">
        <v>1068</v>
      </c>
      <c r="G1797" s="59">
        <v>61</v>
      </c>
      <c r="H1797" s="61">
        <v>3</v>
      </c>
      <c r="I1797" s="4" t="str">
        <f>VLOOKUP(A1797,Effectif!B:J,6,0)</f>
        <v>Chloé BERTRAND</v>
      </c>
      <c r="J1797" s="4" t="str">
        <f>VLOOKUP(A1797,Effectif!B:J,8,0)</f>
        <v>REC</v>
      </c>
    </row>
    <row r="1798" spans="1:10" x14ac:dyDescent="0.25">
      <c r="A1798" s="4" t="s">
        <v>451</v>
      </c>
      <c r="B1798" s="4">
        <v>1034867457</v>
      </c>
      <c r="C1798" s="7">
        <v>45324.609722222223</v>
      </c>
      <c r="D1798" s="5" t="s">
        <v>7</v>
      </c>
      <c r="E1798" s="4" t="s">
        <v>1055</v>
      </c>
      <c r="F1798" s="4" t="s">
        <v>1070</v>
      </c>
      <c r="G1798" s="59">
        <v>175</v>
      </c>
      <c r="H1798" s="61">
        <v>2</v>
      </c>
      <c r="I1798" s="4" t="str">
        <f>VLOOKUP(A1798,Effectif!B:J,6,0)</f>
        <v>Chloé BERTRAND</v>
      </c>
      <c r="J1798" s="4" t="str">
        <f>VLOOKUP(A1798,Effectif!B:J,8,0)</f>
        <v>REC</v>
      </c>
    </row>
    <row r="1799" spans="1:10" x14ac:dyDescent="0.25">
      <c r="A1799" s="4" t="s">
        <v>452</v>
      </c>
      <c r="B1799" s="4">
        <v>1034855537</v>
      </c>
      <c r="C1799" s="7">
        <v>45324.479861111111</v>
      </c>
      <c r="D1799" s="5" t="s">
        <v>7</v>
      </c>
      <c r="E1799" s="4" t="s">
        <v>1055</v>
      </c>
      <c r="F1799" s="4" t="s">
        <v>1072</v>
      </c>
      <c r="G1799" s="59">
        <v>238</v>
      </c>
      <c r="H1799" s="61">
        <v>5.5</v>
      </c>
      <c r="I1799" s="4" t="str">
        <f>VLOOKUP(A1799,Effectif!B:J,6,0)</f>
        <v>Chloé BERTRAND</v>
      </c>
      <c r="J1799" s="4" t="str">
        <f>VLOOKUP(A1799,Effectif!B:J,8,0)</f>
        <v>FOC</v>
      </c>
    </row>
    <row r="1800" spans="1:10" x14ac:dyDescent="0.25">
      <c r="A1800" s="4" t="s">
        <v>453</v>
      </c>
      <c r="B1800" s="4">
        <v>1034844148</v>
      </c>
      <c r="C1800" s="7">
        <v>45324.677777777775</v>
      </c>
      <c r="D1800" s="5" t="s">
        <v>7</v>
      </c>
      <c r="E1800" s="4" t="s">
        <v>1055</v>
      </c>
      <c r="F1800" s="4" t="s">
        <v>1073</v>
      </c>
      <c r="G1800" s="59">
        <v>54</v>
      </c>
      <c r="H1800" s="61">
        <v>2</v>
      </c>
      <c r="I1800" s="4" t="str">
        <f>VLOOKUP(A1800,Effectif!B:J,6,0)</f>
        <v>Chloé BERTRAND</v>
      </c>
      <c r="J1800" s="4" t="str">
        <f>VLOOKUP(A1800,Effectif!B:J,8,0)</f>
        <v>FOC</v>
      </c>
    </row>
    <row r="1801" spans="1:10" x14ac:dyDescent="0.25">
      <c r="A1801" s="4" t="s">
        <v>454</v>
      </c>
      <c r="B1801" s="4">
        <v>1034857237</v>
      </c>
      <c r="C1801" s="7">
        <v>45324.442361111112</v>
      </c>
      <c r="D1801" s="5" t="s">
        <v>6</v>
      </c>
      <c r="E1801" s="4" t="s">
        <v>1055</v>
      </c>
      <c r="F1801" s="4" t="s">
        <v>1074</v>
      </c>
      <c r="G1801" s="59">
        <v>191</v>
      </c>
      <c r="H1801" s="61">
        <v>2.2999999999999998</v>
      </c>
      <c r="I1801" s="4" t="str">
        <f>VLOOKUP(A1801,Effectif!B:J,6,0)</f>
        <v>Chloé BERTRAND</v>
      </c>
      <c r="J1801" s="4" t="str">
        <f>VLOOKUP(A1801,Effectif!B:J,8,0)</f>
        <v>FOC</v>
      </c>
    </row>
    <row r="1802" spans="1:10" x14ac:dyDescent="0.25">
      <c r="A1802" s="4" t="s">
        <v>455</v>
      </c>
      <c r="B1802" s="4">
        <v>1034860860</v>
      </c>
      <c r="C1802" s="7">
        <v>45324.598611111112</v>
      </c>
      <c r="D1802" s="5" t="s">
        <v>6</v>
      </c>
      <c r="E1802" s="4" t="s">
        <v>1055</v>
      </c>
      <c r="F1802" s="4" t="s">
        <v>1075</v>
      </c>
      <c r="G1802" s="59">
        <v>137.70999999999998</v>
      </c>
      <c r="H1802" s="61">
        <v>2.4</v>
      </c>
      <c r="I1802" s="4" t="str">
        <f>VLOOKUP(A1802,Effectif!B:J,6,0)</f>
        <v>Chloé BERTRAND</v>
      </c>
      <c r="J1802" s="4" t="str">
        <f>VLOOKUP(A1802,Effectif!B:J,8,0)</f>
        <v>FOC</v>
      </c>
    </row>
    <row r="1803" spans="1:10" x14ac:dyDescent="0.25">
      <c r="A1803" s="4" t="s">
        <v>456</v>
      </c>
      <c r="B1803" s="4">
        <v>1034851404</v>
      </c>
      <c r="C1803" s="7">
        <v>45324.678472222222</v>
      </c>
      <c r="D1803" s="5" t="s">
        <v>6</v>
      </c>
      <c r="E1803" s="4" t="s">
        <v>1055</v>
      </c>
      <c r="F1803" s="4" t="s">
        <v>1076</v>
      </c>
      <c r="G1803" s="59">
        <v>86</v>
      </c>
      <c r="H1803" s="61">
        <v>2.5</v>
      </c>
      <c r="I1803" s="4" t="str">
        <f>VLOOKUP(A1803,Effectif!B:J,6,0)</f>
        <v>Chloé BERTRAND</v>
      </c>
      <c r="J1803" s="4" t="str">
        <f>VLOOKUP(A1803,Effectif!B:J,8,0)</f>
        <v>BO</v>
      </c>
    </row>
    <row r="1804" spans="1:10" x14ac:dyDescent="0.25">
      <c r="A1804" s="4" t="s">
        <v>457</v>
      </c>
      <c r="B1804" s="4">
        <v>1034860298</v>
      </c>
      <c r="C1804" s="7">
        <v>45324.651388888888</v>
      </c>
      <c r="D1804" s="5" t="s">
        <v>6</v>
      </c>
      <c r="E1804" s="4" t="s">
        <v>1055</v>
      </c>
      <c r="F1804" s="4" t="s">
        <v>1077</v>
      </c>
      <c r="G1804" s="59">
        <v>139.03</v>
      </c>
      <c r="H1804" s="61">
        <v>2.6</v>
      </c>
      <c r="I1804" s="4" t="str">
        <f>VLOOKUP(A1804,Effectif!B:J,6,0)</f>
        <v>Chloé BERTRAND</v>
      </c>
      <c r="J1804" s="4" t="str">
        <f>VLOOKUP(A1804,Effectif!B:J,8,0)</f>
        <v>BUS</v>
      </c>
    </row>
    <row r="1805" spans="1:10" x14ac:dyDescent="0.25">
      <c r="A1805" s="4" t="s">
        <v>458</v>
      </c>
      <c r="B1805" s="4">
        <v>1034851405</v>
      </c>
      <c r="C1805" s="7">
        <v>45324.61041666667</v>
      </c>
      <c r="D1805" s="5" t="s">
        <v>6</v>
      </c>
      <c r="E1805" s="4" t="s">
        <v>1055</v>
      </c>
      <c r="F1805" s="4" t="s">
        <v>1078</v>
      </c>
      <c r="G1805" s="59">
        <v>248.96</v>
      </c>
      <c r="H1805" s="61">
        <v>2.5</v>
      </c>
      <c r="I1805" s="4" t="str">
        <f>VLOOKUP(A1805,Effectif!B:J,6,0)</f>
        <v>Chloé BERTRAND</v>
      </c>
      <c r="J1805" s="4" t="str">
        <f>VLOOKUP(A1805,Effectif!B:J,8,0)</f>
        <v>BO</v>
      </c>
    </row>
    <row r="1806" spans="1:10" x14ac:dyDescent="0.25">
      <c r="A1806" s="4" t="s">
        <v>442</v>
      </c>
      <c r="B1806" s="4">
        <v>1034867097</v>
      </c>
      <c r="C1806" s="7">
        <v>45324.59652777778</v>
      </c>
      <c r="D1806" s="5" t="s">
        <v>6</v>
      </c>
      <c r="E1806" s="4" t="s">
        <v>1055</v>
      </c>
      <c r="F1806" s="4" t="s">
        <v>1079</v>
      </c>
      <c r="G1806" s="59">
        <v>192</v>
      </c>
      <c r="H1806" s="61">
        <v>3</v>
      </c>
      <c r="I1806" s="4" t="str">
        <f>VLOOKUP(A1806,Effectif!B:J,6,0)</f>
        <v>Chloé BERTRAND</v>
      </c>
      <c r="J1806" s="4" t="str">
        <f>VLOOKUP(A1806,Effectif!B:J,8,0)</f>
        <v>Error PDL</v>
      </c>
    </row>
    <row r="1807" spans="1:10" x14ac:dyDescent="0.25">
      <c r="A1807" s="4" t="s">
        <v>443</v>
      </c>
      <c r="B1807" s="4">
        <v>1034864938</v>
      </c>
      <c r="C1807" s="7">
        <v>45324.604861111111</v>
      </c>
      <c r="D1807" s="5" t="s">
        <v>7</v>
      </c>
      <c r="E1807" s="4" t="s">
        <v>1055</v>
      </c>
      <c r="F1807" s="4" t="s">
        <v>1080</v>
      </c>
      <c r="G1807" s="59">
        <v>253</v>
      </c>
      <c r="H1807" s="61">
        <v>6.4</v>
      </c>
      <c r="I1807" s="4" t="str">
        <f>VLOOKUP(A1807,Effectif!B:J,6,0)</f>
        <v>Chloé BERTRAND</v>
      </c>
      <c r="J1807" s="4" t="str">
        <f>VLOOKUP(A1807,Effectif!B:J,8,0)</f>
        <v>Error PDL</v>
      </c>
    </row>
    <row r="1808" spans="1:10" x14ac:dyDescent="0.25">
      <c r="A1808" s="4" t="s">
        <v>444</v>
      </c>
      <c r="B1808" s="4">
        <v>1034867374</v>
      </c>
      <c r="C1808" s="7">
        <v>45324.566666666666</v>
      </c>
      <c r="D1808" s="5" t="s">
        <v>6</v>
      </c>
      <c r="E1808" s="4" t="s">
        <v>1055</v>
      </c>
      <c r="F1808" s="4" t="s">
        <v>1054</v>
      </c>
      <c r="G1808" s="59">
        <v>94</v>
      </c>
      <c r="H1808" s="61">
        <v>6.7</v>
      </c>
      <c r="I1808" s="4" t="str">
        <f>VLOOKUP(A1808,Effectif!B:J,6,0)</f>
        <v>Chloé BERTRAND</v>
      </c>
      <c r="J1808" s="4" t="str">
        <f>VLOOKUP(A1808,Effectif!B:J,8,0)</f>
        <v>Error PDL</v>
      </c>
    </row>
    <row r="1809" spans="1:10" x14ac:dyDescent="0.25">
      <c r="A1809" s="4" t="s">
        <v>445</v>
      </c>
      <c r="B1809" s="4">
        <v>1034866610</v>
      </c>
      <c r="C1809" s="7">
        <v>45324.679861111108</v>
      </c>
      <c r="D1809" s="5" t="s">
        <v>7</v>
      </c>
      <c r="E1809" s="4" t="s">
        <v>1055</v>
      </c>
      <c r="F1809" s="4" t="s">
        <v>1057</v>
      </c>
      <c r="G1809" s="59">
        <v>51</v>
      </c>
      <c r="H1809" s="61">
        <v>5.2</v>
      </c>
      <c r="I1809" s="4" t="str">
        <f>VLOOKUP(A1809,Effectif!B:J,6,0)</f>
        <v>Chloé BERTRAND</v>
      </c>
      <c r="J1809" s="4" t="str">
        <f>VLOOKUP(A1809,Effectif!B:J,8,0)</f>
        <v>Error PDL</v>
      </c>
    </row>
    <row r="1810" spans="1:10" x14ac:dyDescent="0.25">
      <c r="A1810" s="4" t="s">
        <v>446</v>
      </c>
      <c r="B1810" s="4">
        <v>1034858022</v>
      </c>
      <c r="C1810" s="7">
        <v>45324.536805555559</v>
      </c>
      <c r="D1810" s="5" t="s">
        <v>7</v>
      </c>
      <c r="E1810" s="4" t="s">
        <v>1055</v>
      </c>
      <c r="F1810" s="4" t="s">
        <v>1059</v>
      </c>
      <c r="G1810" s="59">
        <v>272.63</v>
      </c>
      <c r="H1810" s="61">
        <v>2.2999999999999998</v>
      </c>
      <c r="I1810" s="4" t="str">
        <f>VLOOKUP(A1810,Effectif!B:J,6,0)</f>
        <v>Chloé BERTRAND</v>
      </c>
      <c r="J1810" s="4" t="str">
        <f>VLOOKUP(A1810,Effectif!B:J,8,0)</f>
        <v>Error PDL</v>
      </c>
    </row>
    <row r="1811" spans="1:10" x14ac:dyDescent="0.25">
      <c r="A1811" s="4" t="s">
        <v>447</v>
      </c>
      <c r="B1811" s="4">
        <v>1034858045</v>
      </c>
      <c r="C1811" s="7">
        <v>45324.47152777778</v>
      </c>
      <c r="D1811" s="5" t="s">
        <v>6</v>
      </c>
      <c r="E1811" s="4" t="s">
        <v>1055</v>
      </c>
      <c r="F1811" s="4" t="s">
        <v>1061</v>
      </c>
      <c r="G1811" s="59">
        <v>192</v>
      </c>
      <c r="H1811" s="61">
        <v>4.4000000000000004</v>
      </c>
      <c r="I1811" s="4" t="str">
        <f>VLOOKUP(A1811,Effectif!B:J,6,0)</f>
        <v>Chloé BERTRAND</v>
      </c>
      <c r="J1811" s="4" t="str">
        <f>VLOOKUP(A1811,Effectif!B:J,8,0)</f>
        <v>Error PDL</v>
      </c>
    </row>
    <row r="1812" spans="1:10" x14ac:dyDescent="0.25">
      <c r="A1812" s="4" t="s">
        <v>448</v>
      </c>
      <c r="B1812" s="4">
        <v>1034867782</v>
      </c>
      <c r="C1812" s="7">
        <v>45324.724305555559</v>
      </c>
      <c r="D1812" s="5" t="s">
        <v>6</v>
      </c>
      <c r="E1812" s="4" t="s">
        <v>1055</v>
      </c>
      <c r="F1812" s="4" t="s">
        <v>1062</v>
      </c>
      <c r="G1812" s="59">
        <v>83</v>
      </c>
      <c r="H1812" s="61">
        <v>2</v>
      </c>
      <c r="I1812" s="4" t="str">
        <f>VLOOKUP(A1812,Effectif!B:J,6,0)</f>
        <v>Chloé BERTRAND</v>
      </c>
      <c r="J1812" s="4" t="str">
        <f>VLOOKUP(A1812,Effectif!B:J,8,0)</f>
        <v>Error PDL</v>
      </c>
    </row>
    <row r="1813" spans="1:10" x14ac:dyDescent="0.25">
      <c r="A1813" s="4" t="s">
        <v>449</v>
      </c>
      <c r="B1813" s="4">
        <v>1034865447</v>
      </c>
      <c r="C1813" s="7">
        <v>45324.642361111109</v>
      </c>
      <c r="D1813" s="5" t="s">
        <v>6</v>
      </c>
      <c r="E1813" s="4" t="s">
        <v>1055</v>
      </c>
      <c r="F1813" s="4" t="s">
        <v>1063</v>
      </c>
      <c r="G1813" s="59">
        <v>72</v>
      </c>
      <c r="H1813" s="61">
        <v>4.9000000000000004</v>
      </c>
      <c r="I1813" s="4" t="str">
        <f>VLOOKUP(A1813,Effectif!B:J,6,0)</f>
        <v>Chloé BERTRAND</v>
      </c>
      <c r="J1813" s="4" t="str">
        <f>VLOOKUP(A1813,Effectif!B:J,8,0)</f>
        <v>BOC</v>
      </c>
    </row>
    <row r="1814" spans="1:10" x14ac:dyDescent="0.25">
      <c r="A1814" s="4" t="s">
        <v>450</v>
      </c>
      <c r="B1814" s="4">
        <v>1034845139</v>
      </c>
      <c r="C1814" s="7">
        <v>45324.547222222223</v>
      </c>
      <c r="D1814" s="5" t="s">
        <v>6</v>
      </c>
      <c r="E1814" s="4" t="s">
        <v>1055</v>
      </c>
      <c r="F1814" s="4" t="s">
        <v>1064</v>
      </c>
      <c r="G1814" s="59">
        <v>60.65</v>
      </c>
      <c r="H1814" s="61">
        <v>7</v>
      </c>
      <c r="I1814" s="4" t="str">
        <f>VLOOKUP(A1814,Effectif!B:J,6,0)</f>
        <v>Chloé BERTRAND</v>
      </c>
      <c r="J1814" s="4" t="str">
        <f>VLOOKUP(A1814,Effectif!B:J,8,0)</f>
        <v>REC</v>
      </c>
    </row>
    <row r="1815" spans="1:10" x14ac:dyDescent="0.25">
      <c r="A1815" s="4" t="s">
        <v>451</v>
      </c>
      <c r="B1815" s="4">
        <v>1034850942</v>
      </c>
      <c r="C1815" s="7">
        <v>45324.477777777778</v>
      </c>
      <c r="D1815" s="5" t="s">
        <v>7</v>
      </c>
      <c r="E1815" s="4" t="s">
        <v>1055</v>
      </c>
      <c r="F1815" s="4" t="s">
        <v>1065</v>
      </c>
      <c r="G1815" s="59">
        <v>66.78</v>
      </c>
      <c r="H1815" s="61">
        <v>2.9</v>
      </c>
      <c r="I1815" s="4" t="str">
        <f>VLOOKUP(A1815,Effectif!B:J,6,0)</f>
        <v>Chloé BERTRAND</v>
      </c>
      <c r="J1815" s="4" t="str">
        <f>VLOOKUP(A1815,Effectif!B:J,8,0)</f>
        <v>REC</v>
      </c>
    </row>
    <row r="1816" spans="1:10" x14ac:dyDescent="0.25">
      <c r="A1816" s="4" t="s">
        <v>452</v>
      </c>
      <c r="B1816" s="4">
        <v>1034866718</v>
      </c>
      <c r="C1816" s="7">
        <v>45324.496527777781</v>
      </c>
      <c r="D1816" s="5" t="s">
        <v>7</v>
      </c>
      <c r="E1816" s="4" t="s">
        <v>1055</v>
      </c>
      <c r="F1816" s="4" t="s">
        <v>1066</v>
      </c>
      <c r="G1816" s="59">
        <v>151</v>
      </c>
      <c r="H1816" s="61">
        <v>5.8</v>
      </c>
      <c r="I1816" s="4" t="str">
        <f>VLOOKUP(A1816,Effectif!B:J,6,0)</f>
        <v>Chloé BERTRAND</v>
      </c>
      <c r="J1816" s="4" t="str">
        <f>VLOOKUP(A1816,Effectif!B:J,8,0)</f>
        <v>FOC</v>
      </c>
    </row>
    <row r="1817" spans="1:10" x14ac:dyDescent="0.25">
      <c r="A1817" s="4" t="s">
        <v>453</v>
      </c>
      <c r="B1817" s="4">
        <v>1034852484</v>
      </c>
      <c r="C1817" s="7">
        <v>45324.519444444442</v>
      </c>
      <c r="D1817" s="5" t="s">
        <v>6</v>
      </c>
      <c r="E1817" s="4" t="s">
        <v>1055</v>
      </c>
      <c r="F1817" s="4" t="s">
        <v>1068</v>
      </c>
      <c r="G1817" s="59">
        <v>416.93</v>
      </c>
      <c r="H1817" s="61">
        <v>6.9</v>
      </c>
      <c r="I1817" s="4" t="str">
        <f>VLOOKUP(A1817,Effectif!B:J,6,0)</f>
        <v>Chloé BERTRAND</v>
      </c>
      <c r="J1817" s="4" t="str">
        <f>VLOOKUP(A1817,Effectif!B:J,8,0)</f>
        <v>FOC</v>
      </c>
    </row>
    <row r="1818" spans="1:10" x14ac:dyDescent="0.25">
      <c r="A1818" s="4" t="s">
        <v>454</v>
      </c>
      <c r="B1818" s="4">
        <v>1034842877</v>
      </c>
      <c r="C1818" s="7">
        <v>45324.577777777777</v>
      </c>
      <c r="D1818" s="5" t="s">
        <v>7</v>
      </c>
      <c r="E1818" s="4" t="s">
        <v>1055</v>
      </c>
      <c r="F1818" s="4" t="s">
        <v>1070</v>
      </c>
      <c r="G1818" s="59">
        <v>946</v>
      </c>
      <c r="H1818" s="61">
        <v>5.5</v>
      </c>
      <c r="I1818" s="4" t="str">
        <f>VLOOKUP(A1818,Effectif!B:J,6,0)</f>
        <v>Chloé BERTRAND</v>
      </c>
      <c r="J1818" s="4" t="str">
        <f>VLOOKUP(A1818,Effectif!B:J,8,0)</f>
        <v>FOC</v>
      </c>
    </row>
    <row r="1819" spans="1:10" x14ac:dyDescent="0.25">
      <c r="A1819" s="4" t="s">
        <v>455</v>
      </c>
      <c r="B1819" s="4">
        <v>1034842476</v>
      </c>
      <c r="C1819" s="7">
        <v>45324.640277777777</v>
      </c>
      <c r="D1819" s="5" t="s">
        <v>7</v>
      </c>
      <c r="E1819" s="4" t="s">
        <v>1055</v>
      </c>
      <c r="F1819" s="4" t="s">
        <v>1072</v>
      </c>
      <c r="G1819" s="59">
        <v>134</v>
      </c>
      <c r="H1819" s="61">
        <v>5.8</v>
      </c>
      <c r="I1819" s="4" t="str">
        <f>VLOOKUP(A1819,Effectif!B:J,6,0)</f>
        <v>Chloé BERTRAND</v>
      </c>
      <c r="J1819" s="4" t="str">
        <f>VLOOKUP(A1819,Effectif!B:J,8,0)</f>
        <v>FOC</v>
      </c>
    </row>
    <row r="1820" spans="1:10" x14ac:dyDescent="0.25">
      <c r="A1820" s="4" t="s">
        <v>456</v>
      </c>
      <c r="B1820" s="4">
        <v>1034849742</v>
      </c>
      <c r="C1820" s="7">
        <v>45324.75277777778</v>
      </c>
      <c r="D1820" s="5" t="s">
        <v>6</v>
      </c>
      <c r="E1820" s="4" t="s">
        <v>1055</v>
      </c>
      <c r="F1820" s="4" t="s">
        <v>1073</v>
      </c>
      <c r="G1820" s="59">
        <v>60</v>
      </c>
      <c r="H1820" s="61">
        <v>3</v>
      </c>
      <c r="I1820" s="4" t="str">
        <f>VLOOKUP(A1820,Effectif!B:J,6,0)</f>
        <v>Chloé BERTRAND</v>
      </c>
      <c r="J1820" s="4" t="str">
        <f>VLOOKUP(A1820,Effectif!B:J,8,0)</f>
        <v>BO</v>
      </c>
    </row>
    <row r="1821" spans="1:10" x14ac:dyDescent="0.25">
      <c r="A1821" s="4" t="s">
        <v>457</v>
      </c>
      <c r="B1821" s="4">
        <v>1034852193</v>
      </c>
      <c r="C1821" s="7">
        <v>45324.756944444445</v>
      </c>
      <c r="D1821" s="5" t="s">
        <v>6</v>
      </c>
      <c r="E1821" s="4" t="s">
        <v>1055</v>
      </c>
      <c r="F1821" s="4" t="s">
        <v>1074</v>
      </c>
      <c r="G1821" s="59">
        <v>82.88</v>
      </c>
      <c r="H1821" s="61">
        <v>4.7</v>
      </c>
      <c r="I1821" s="4" t="str">
        <f>VLOOKUP(A1821,Effectif!B:J,6,0)</f>
        <v>Chloé BERTRAND</v>
      </c>
      <c r="J1821" s="4" t="str">
        <f>VLOOKUP(A1821,Effectif!B:J,8,0)</f>
        <v>BUS</v>
      </c>
    </row>
    <row r="1822" spans="1:10" x14ac:dyDescent="0.25">
      <c r="A1822" s="4" t="s">
        <v>458</v>
      </c>
      <c r="B1822" s="4">
        <v>1034842317</v>
      </c>
      <c r="C1822" s="7">
        <v>45324.595833333333</v>
      </c>
      <c r="D1822" s="5" t="s">
        <v>7</v>
      </c>
      <c r="E1822" s="4" t="s">
        <v>1055</v>
      </c>
      <c r="F1822" s="4" t="s">
        <v>1075</v>
      </c>
      <c r="G1822" s="59">
        <v>71</v>
      </c>
      <c r="H1822" s="61">
        <v>3</v>
      </c>
      <c r="I1822" s="4" t="str">
        <f>VLOOKUP(A1822,Effectif!B:J,6,0)</f>
        <v>Chloé BERTRAND</v>
      </c>
      <c r="J1822" s="4" t="str">
        <f>VLOOKUP(A1822,Effectif!B:J,8,0)</f>
        <v>BO</v>
      </c>
    </row>
    <row r="1823" spans="1:10" x14ac:dyDescent="0.25">
      <c r="A1823" s="4" t="s">
        <v>442</v>
      </c>
      <c r="B1823" s="4">
        <v>1034853830</v>
      </c>
      <c r="C1823" s="7">
        <v>45324.472916666666</v>
      </c>
      <c r="D1823" s="5" t="s">
        <v>7</v>
      </c>
      <c r="E1823" s="4" t="s">
        <v>1055</v>
      </c>
      <c r="F1823" s="4" t="s">
        <v>1076</v>
      </c>
      <c r="G1823" s="59">
        <v>54</v>
      </c>
      <c r="H1823" s="61">
        <v>3.7</v>
      </c>
      <c r="I1823" s="4" t="str">
        <f>VLOOKUP(A1823,Effectif!B:J,6,0)</f>
        <v>Chloé BERTRAND</v>
      </c>
      <c r="J1823" s="4" t="str">
        <f>VLOOKUP(A1823,Effectif!B:J,8,0)</f>
        <v>Error PDL</v>
      </c>
    </row>
    <row r="1824" spans="1:10" x14ac:dyDescent="0.25">
      <c r="A1824" s="4" t="s">
        <v>443</v>
      </c>
      <c r="B1824" s="4">
        <v>1034842702</v>
      </c>
      <c r="C1824" s="7">
        <v>45324.504166666666</v>
      </c>
      <c r="D1824" s="5" t="s">
        <v>6</v>
      </c>
      <c r="E1824" s="4" t="s">
        <v>1055</v>
      </c>
      <c r="F1824" s="4" t="s">
        <v>1077</v>
      </c>
      <c r="G1824" s="59">
        <v>104.98</v>
      </c>
      <c r="H1824" s="61">
        <v>1.2</v>
      </c>
      <c r="I1824" s="4" t="str">
        <f>VLOOKUP(A1824,Effectif!B:J,6,0)</f>
        <v>Chloé BERTRAND</v>
      </c>
      <c r="J1824" s="4" t="str">
        <f>VLOOKUP(A1824,Effectif!B:J,8,0)</f>
        <v>Error PDL</v>
      </c>
    </row>
    <row r="1825" spans="1:10" x14ac:dyDescent="0.25">
      <c r="A1825" s="4" t="s">
        <v>444</v>
      </c>
      <c r="B1825" s="4">
        <v>1034848401</v>
      </c>
      <c r="C1825" s="7">
        <v>45324.691666666666</v>
      </c>
      <c r="D1825" s="5" t="s">
        <v>6</v>
      </c>
      <c r="E1825" s="4" t="s">
        <v>1055</v>
      </c>
      <c r="F1825" s="4" t="s">
        <v>1078</v>
      </c>
      <c r="G1825" s="59">
        <v>144.34</v>
      </c>
      <c r="H1825" s="61">
        <v>7</v>
      </c>
      <c r="I1825" s="4" t="str">
        <f>VLOOKUP(A1825,Effectif!B:J,6,0)</f>
        <v>Chloé BERTRAND</v>
      </c>
      <c r="J1825" s="4" t="str">
        <f>VLOOKUP(A1825,Effectif!B:J,8,0)</f>
        <v>Error PDL</v>
      </c>
    </row>
    <row r="1826" spans="1:10" x14ac:dyDescent="0.25">
      <c r="A1826" s="4" t="s">
        <v>445</v>
      </c>
      <c r="B1826" s="4">
        <v>1034842650</v>
      </c>
      <c r="C1826" s="7">
        <v>45324.770833333336</v>
      </c>
      <c r="D1826" s="5" t="s">
        <v>6</v>
      </c>
      <c r="E1826" s="4" t="s">
        <v>1055</v>
      </c>
      <c r="F1826" s="4" t="s">
        <v>1079</v>
      </c>
      <c r="G1826" s="59">
        <v>116.06</v>
      </c>
      <c r="H1826" s="61">
        <v>4.8</v>
      </c>
      <c r="I1826" s="4" t="str">
        <f>VLOOKUP(A1826,Effectif!B:J,6,0)</f>
        <v>Chloé BERTRAND</v>
      </c>
      <c r="J1826" s="4" t="str">
        <f>VLOOKUP(A1826,Effectif!B:J,8,0)</f>
        <v>Error PDL</v>
      </c>
    </row>
    <row r="1827" spans="1:10" x14ac:dyDescent="0.25">
      <c r="A1827" s="4" t="s">
        <v>446</v>
      </c>
      <c r="B1827" s="4">
        <v>1034852190</v>
      </c>
      <c r="C1827" s="7">
        <v>45324.458333333336</v>
      </c>
      <c r="D1827" s="5" t="s">
        <v>7</v>
      </c>
      <c r="E1827" s="4" t="s">
        <v>1055</v>
      </c>
      <c r="F1827" s="4" t="s">
        <v>1080</v>
      </c>
      <c r="G1827" s="59">
        <v>152</v>
      </c>
      <c r="H1827" s="61">
        <v>3</v>
      </c>
      <c r="I1827" s="4" t="str">
        <f>VLOOKUP(A1827,Effectif!B:J,6,0)</f>
        <v>Chloé BERTRAND</v>
      </c>
      <c r="J1827" s="4" t="str">
        <f>VLOOKUP(A1827,Effectif!B:J,8,0)</f>
        <v>Error PDL</v>
      </c>
    </row>
    <row r="1828" spans="1:10" x14ac:dyDescent="0.25">
      <c r="A1828" s="4" t="s">
        <v>447</v>
      </c>
      <c r="B1828" s="4">
        <v>1034849081</v>
      </c>
      <c r="C1828" s="7">
        <v>45324.512499999997</v>
      </c>
      <c r="D1828" s="5" t="s">
        <v>7</v>
      </c>
      <c r="E1828" s="4" t="s">
        <v>1055</v>
      </c>
      <c r="F1828" s="4" t="s">
        <v>1054</v>
      </c>
      <c r="G1828" s="59">
        <v>48</v>
      </c>
      <c r="H1828" s="61">
        <v>2</v>
      </c>
      <c r="I1828" s="4" t="str">
        <f>VLOOKUP(A1828,Effectif!B:J,6,0)</f>
        <v>Chloé BERTRAND</v>
      </c>
      <c r="J1828" s="4" t="str">
        <f>VLOOKUP(A1828,Effectif!B:J,8,0)</f>
        <v>Error PDL</v>
      </c>
    </row>
    <row r="1829" spans="1:10" x14ac:dyDescent="0.25">
      <c r="A1829" s="4" t="s">
        <v>448</v>
      </c>
      <c r="B1829" s="4">
        <v>1034853306</v>
      </c>
      <c r="C1829" s="7">
        <v>45324.623611111114</v>
      </c>
      <c r="D1829" s="5" t="s">
        <v>7</v>
      </c>
      <c r="E1829" s="4" t="s">
        <v>1055</v>
      </c>
      <c r="F1829" s="4" t="s">
        <v>1057</v>
      </c>
      <c r="G1829" s="59">
        <v>123</v>
      </c>
      <c r="H1829" s="61">
        <v>5.5</v>
      </c>
      <c r="I1829" s="4" t="str">
        <f>VLOOKUP(A1829,Effectif!B:J,6,0)</f>
        <v>Chloé BERTRAND</v>
      </c>
      <c r="J1829" s="4" t="str">
        <f>VLOOKUP(A1829,Effectif!B:J,8,0)</f>
        <v>Error PDL</v>
      </c>
    </row>
    <row r="1830" spans="1:10" x14ac:dyDescent="0.25">
      <c r="A1830" s="4" t="s">
        <v>449</v>
      </c>
      <c r="B1830" s="4">
        <v>1034843321</v>
      </c>
      <c r="C1830" s="7">
        <v>45324.629861111112</v>
      </c>
      <c r="D1830" s="5" t="s">
        <v>6</v>
      </c>
      <c r="E1830" s="4" t="s">
        <v>1055</v>
      </c>
      <c r="F1830" s="4" t="s">
        <v>1059</v>
      </c>
      <c r="G1830" s="59">
        <v>95.63</v>
      </c>
      <c r="H1830" s="61">
        <v>2</v>
      </c>
      <c r="I1830" s="4" t="str">
        <f>VLOOKUP(A1830,Effectif!B:J,6,0)</f>
        <v>Chloé BERTRAND</v>
      </c>
      <c r="J1830" s="4" t="str">
        <f>VLOOKUP(A1830,Effectif!B:J,8,0)</f>
        <v>BOC</v>
      </c>
    </row>
    <row r="1831" spans="1:10" x14ac:dyDescent="0.25">
      <c r="A1831" s="4" t="s">
        <v>450</v>
      </c>
      <c r="B1831" s="4">
        <v>1034846493</v>
      </c>
      <c r="C1831" s="7">
        <v>45324.433333333334</v>
      </c>
      <c r="D1831" s="5" t="s">
        <v>7</v>
      </c>
      <c r="E1831" s="4" t="s">
        <v>1055</v>
      </c>
      <c r="F1831" s="4" t="s">
        <v>1061</v>
      </c>
      <c r="G1831" s="59">
        <v>100</v>
      </c>
      <c r="H1831" s="61">
        <v>2.2999999999999998</v>
      </c>
      <c r="I1831" s="4" t="str">
        <f>VLOOKUP(A1831,Effectif!B:J,6,0)</f>
        <v>Chloé BERTRAND</v>
      </c>
      <c r="J1831" s="4" t="str">
        <f>VLOOKUP(A1831,Effectif!B:J,8,0)</f>
        <v>REC</v>
      </c>
    </row>
    <row r="1832" spans="1:10" x14ac:dyDescent="0.25">
      <c r="A1832" s="4" t="s">
        <v>451</v>
      </c>
      <c r="B1832" s="4">
        <v>1034852529</v>
      </c>
      <c r="C1832" s="7">
        <v>45324.747916666667</v>
      </c>
      <c r="D1832" s="5" t="s">
        <v>6</v>
      </c>
      <c r="E1832" s="4" t="s">
        <v>1055</v>
      </c>
      <c r="F1832" s="4" t="s">
        <v>1062</v>
      </c>
      <c r="G1832" s="59">
        <v>173.45</v>
      </c>
      <c r="H1832" s="61">
        <v>2.4</v>
      </c>
      <c r="I1832" s="4" t="str">
        <f>VLOOKUP(A1832,Effectif!B:J,6,0)</f>
        <v>Chloé BERTRAND</v>
      </c>
      <c r="J1832" s="4" t="str">
        <f>VLOOKUP(A1832,Effectif!B:J,8,0)</f>
        <v>REC</v>
      </c>
    </row>
    <row r="1833" spans="1:10" x14ac:dyDescent="0.25">
      <c r="A1833" s="4" t="s">
        <v>452</v>
      </c>
      <c r="B1833" s="4">
        <v>1034843323</v>
      </c>
      <c r="C1833" s="7">
        <v>45324.629166666666</v>
      </c>
      <c r="D1833" s="5" t="s">
        <v>7</v>
      </c>
      <c r="E1833" s="4" t="s">
        <v>1055</v>
      </c>
      <c r="F1833" s="4" t="s">
        <v>1063</v>
      </c>
      <c r="G1833" s="59">
        <v>19</v>
      </c>
      <c r="H1833" s="61">
        <v>2.5</v>
      </c>
      <c r="I1833" s="4" t="str">
        <f>VLOOKUP(A1833,Effectif!B:J,6,0)</f>
        <v>Chloé BERTRAND</v>
      </c>
      <c r="J1833" s="4" t="str">
        <f>VLOOKUP(A1833,Effectif!B:J,8,0)</f>
        <v>FOC</v>
      </c>
    </row>
    <row r="1834" spans="1:10" x14ac:dyDescent="0.25">
      <c r="A1834" s="4" t="s">
        <v>453</v>
      </c>
      <c r="B1834" s="4">
        <v>1034842881</v>
      </c>
      <c r="C1834" s="7">
        <v>45324.650694444441</v>
      </c>
      <c r="D1834" s="5" t="s">
        <v>6</v>
      </c>
      <c r="E1834" s="4" t="s">
        <v>1055</v>
      </c>
      <c r="F1834" s="4" t="s">
        <v>1064</v>
      </c>
      <c r="G1834" s="59">
        <v>148.19999999999999</v>
      </c>
      <c r="H1834" s="61">
        <v>2.6</v>
      </c>
      <c r="I1834" s="4" t="str">
        <f>VLOOKUP(A1834,Effectif!B:J,6,0)</f>
        <v>Chloé BERTRAND</v>
      </c>
      <c r="J1834" s="4" t="str">
        <f>VLOOKUP(A1834,Effectif!B:J,8,0)</f>
        <v>FOC</v>
      </c>
    </row>
    <row r="1835" spans="1:10" x14ac:dyDescent="0.25">
      <c r="A1835" s="4" t="s">
        <v>454</v>
      </c>
      <c r="B1835" s="4">
        <v>1034842551</v>
      </c>
      <c r="C1835" s="7">
        <v>45324.467361111114</v>
      </c>
      <c r="D1835" s="5" t="s">
        <v>6</v>
      </c>
      <c r="E1835" s="4" t="s">
        <v>1055</v>
      </c>
      <c r="F1835" s="4" t="s">
        <v>1065</v>
      </c>
      <c r="G1835" s="59">
        <v>138</v>
      </c>
      <c r="H1835" s="61">
        <v>2.5</v>
      </c>
      <c r="I1835" s="4" t="str">
        <f>VLOOKUP(A1835,Effectif!B:J,6,0)</f>
        <v>Chloé BERTRAND</v>
      </c>
      <c r="J1835" s="4" t="str">
        <f>VLOOKUP(A1835,Effectif!B:J,8,0)</f>
        <v>FOC</v>
      </c>
    </row>
    <row r="1836" spans="1:10" x14ac:dyDescent="0.25">
      <c r="A1836" s="4" t="s">
        <v>455</v>
      </c>
      <c r="B1836" s="4">
        <v>1034842946</v>
      </c>
      <c r="C1836" s="7">
        <v>45324.698611111111</v>
      </c>
      <c r="D1836" s="5" t="s">
        <v>6</v>
      </c>
      <c r="E1836" s="4" t="s">
        <v>1055</v>
      </c>
      <c r="F1836" s="4" t="s">
        <v>1066</v>
      </c>
      <c r="G1836" s="59">
        <v>257.64</v>
      </c>
      <c r="H1836" s="61">
        <v>3</v>
      </c>
      <c r="I1836" s="4" t="str">
        <f>VLOOKUP(A1836,Effectif!B:J,6,0)</f>
        <v>Chloé BERTRAND</v>
      </c>
      <c r="J1836" s="4" t="str">
        <f>VLOOKUP(A1836,Effectif!B:J,8,0)</f>
        <v>FOC</v>
      </c>
    </row>
    <row r="1837" spans="1:10" x14ac:dyDescent="0.25">
      <c r="A1837" s="4" t="s">
        <v>456</v>
      </c>
      <c r="B1837" s="4">
        <v>1034843277</v>
      </c>
      <c r="C1837" s="7">
        <v>45324.677083333336</v>
      </c>
      <c r="D1837" s="5" t="s">
        <v>6</v>
      </c>
      <c r="E1837" s="4" t="s">
        <v>1055</v>
      </c>
      <c r="F1837" s="4" t="s">
        <v>1068</v>
      </c>
      <c r="G1837" s="59">
        <v>80</v>
      </c>
      <c r="H1837" s="61">
        <v>6.4</v>
      </c>
      <c r="I1837" s="4" t="str">
        <f>VLOOKUP(A1837,Effectif!B:J,6,0)</f>
        <v>Chloé BERTRAND</v>
      </c>
      <c r="J1837" s="4" t="str">
        <f>VLOOKUP(A1837,Effectif!B:J,8,0)</f>
        <v>BO</v>
      </c>
    </row>
    <row r="1838" spans="1:10" x14ac:dyDescent="0.25">
      <c r="A1838" s="4" t="s">
        <v>457</v>
      </c>
      <c r="B1838" s="4">
        <v>1034842070</v>
      </c>
      <c r="C1838" s="7">
        <v>45324.524305555555</v>
      </c>
      <c r="D1838" s="5" t="s">
        <v>6</v>
      </c>
      <c r="E1838" s="4" t="s">
        <v>1055</v>
      </c>
      <c r="F1838" s="4" t="s">
        <v>1070</v>
      </c>
      <c r="G1838" s="59">
        <v>202</v>
      </c>
      <c r="H1838" s="61">
        <v>6.7</v>
      </c>
      <c r="I1838" s="4" t="str">
        <f>VLOOKUP(A1838,Effectif!B:J,6,0)</f>
        <v>Chloé BERTRAND</v>
      </c>
      <c r="J1838" s="4" t="str">
        <f>VLOOKUP(A1838,Effectif!B:J,8,0)</f>
        <v>BUS</v>
      </c>
    </row>
    <row r="1839" spans="1:10" x14ac:dyDescent="0.25">
      <c r="A1839" s="4" t="s">
        <v>458</v>
      </c>
      <c r="B1839" s="4">
        <v>1034850493</v>
      </c>
      <c r="C1839" s="7">
        <v>45324.430555555555</v>
      </c>
      <c r="D1839" s="5" t="s">
        <v>6</v>
      </c>
      <c r="E1839" s="4" t="s">
        <v>1055</v>
      </c>
      <c r="F1839" s="4" t="s">
        <v>1072</v>
      </c>
      <c r="G1839" s="59">
        <v>314.5</v>
      </c>
      <c r="H1839" s="61">
        <v>5.2</v>
      </c>
      <c r="I1839" s="4" t="str">
        <f>VLOOKUP(A1839,Effectif!B:J,6,0)</f>
        <v>Chloé BERTRAND</v>
      </c>
      <c r="J1839" s="4" t="str">
        <f>VLOOKUP(A1839,Effectif!B:J,8,0)</f>
        <v>BO</v>
      </c>
    </row>
    <row r="1840" spans="1:10" x14ac:dyDescent="0.25">
      <c r="A1840" s="4" t="s">
        <v>442</v>
      </c>
      <c r="B1840" s="4">
        <v>1034843216</v>
      </c>
      <c r="C1840" s="7">
        <v>45324.543749999997</v>
      </c>
      <c r="D1840" s="5" t="s">
        <v>6</v>
      </c>
      <c r="E1840" s="4" t="s">
        <v>1055</v>
      </c>
      <c r="F1840" s="4" t="s">
        <v>1073</v>
      </c>
      <c r="G1840" s="59">
        <v>134.94999999999999</v>
      </c>
      <c r="H1840" s="61">
        <v>2.2999999999999998</v>
      </c>
      <c r="I1840" s="4" t="str">
        <f>VLOOKUP(A1840,Effectif!B:J,6,0)</f>
        <v>Chloé BERTRAND</v>
      </c>
      <c r="J1840" s="4" t="str">
        <f>VLOOKUP(A1840,Effectif!B:J,8,0)</f>
        <v>Error PDL</v>
      </c>
    </row>
    <row r="1841" spans="1:10" x14ac:dyDescent="0.25">
      <c r="A1841" s="4" t="s">
        <v>443</v>
      </c>
      <c r="B1841" s="4">
        <v>1034852526</v>
      </c>
      <c r="C1841" s="7">
        <v>45324.513888888891</v>
      </c>
      <c r="D1841" s="5" t="s">
        <v>6</v>
      </c>
      <c r="E1841" s="4" t="s">
        <v>1055</v>
      </c>
      <c r="F1841" s="4" t="s">
        <v>1074</v>
      </c>
      <c r="G1841" s="59">
        <v>117.17</v>
      </c>
      <c r="H1841" s="61">
        <v>4.4000000000000004</v>
      </c>
      <c r="I1841" s="4" t="str">
        <f>VLOOKUP(A1841,Effectif!B:J,6,0)</f>
        <v>Chloé BERTRAND</v>
      </c>
      <c r="J1841" s="4" t="str">
        <f>VLOOKUP(A1841,Effectif!B:J,8,0)</f>
        <v>Error PDL</v>
      </c>
    </row>
    <row r="1842" spans="1:10" x14ac:dyDescent="0.25">
      <c r="A1842" s="4" t="s">
        <v>444</v>
      </c>
      <c r="B1842" s="4">
        <v>1034852260</v>
      </c>
      <c r="C1842" s="7">
        <v>45324.623611111114</v>
      </c>
      <c r="D1842" s="5" t="s">
        <v>6</v>
      </c>
      <c r="E1842" s="4" t="s">
        <v>1055</v>
      </c>
      <c r="F1842" s="4" t="s">
        <v>1075</v>
      </c>
      <c r="G1842" s="59">
        <v>141.38999999999999</v>
      </c>
      <c r="H1842" s="61">
        <v>2</v>
      </c>
      <c r="I1842" s="4" t="str">
        <f>VLOOKUP(A1842,Effectif!B:J,6,0)</f>
        <v>Chloé BERTRAND</v>
      </c>
      <c r="J1842" s="4" t="str">
        <f>VLOOKUP(A1842,Effectif!B:J,8,0)</f>
        <v>Error PDL</v>
      </c>
    </row>
    <row r="1843" spans="1:10" x14ac:dyDescent="0.25">
      <c r="A1843" s="4" t="s">
        <v>445</v>
      </c>
      <c r="B1843" s="4">
        <v>1034843007</v>
      </c>
      <c r="C1843" s="7">
        <v>45324.538888888892</v>
      </c>
      <c r="D1843" s="5" t="s">
        <v>6</v>
      </c>
      <c r="E1843" s="4" t="s">
        <v>1055</v>
      </c>
      <c r="F1843" s="4" t="s">
        <v>1076</v>
      </c>
      <c r="G1843" s="59">
        <v>119.41</v>
      </c>
      <c r="H1843" s="61">
        <v>4.9000000000000004</v>
      </c>
      <c r="I1843" s="4" t="str">
        <f>VLOOKUP(A1843,Effectif!B:J,6,0)</f>
        <v>Chloé BERTRAND</v>
      </c>
      <c r="J1843" s="4" t="str">
        <f>VLOOKUP(A1843,Effectif!B:J,8,0)</f>
        <v>Error PDL</v>
      </c>
    </row>
    <row r="1844" spans="1:10" x14ac:dyDescent="0.25">
      <c r="A1844" s="4" t="s">
        <v>446</v>
      </c>
      <c r="B1844" s="4">
        <v>1034843220</v>
      </c>
      <c r="C1844" s="7">
        <v>45324.434027777781</v>
      </c>
      <c r="D1844" s="5" t="s">
        <v>6</v>
      </c>
      <c r="E1844" s="4" t="s">
        <v>1055</v>
      </c>
      <c r="F1844" s="4" t="s">
        <v>1077</v>
      </c>
      <c r="G1844" s="59">
        <v>673.28</v>
      </c>
      <c r="H1844" s="61">
        <v>7</v>
      </c>
      <c r="I1844" s="4" t="str">
        <f>VLOOKUP(A1844,Effectif!B:J,6,0)</f>
        <v>Chloé BERTRAND</v>
      </c>
      <c r="J1844" s="4" t="str">
        <f>VLOOKUP(A1844,Effectif!B:J,8,0)</f>
        <v>Error PDL</v>
      </c>
    </row>
    <row r="1845" spans="1:10" x14ac:dyDescent="0.25">
      <c r="A1845" s="4" t="s">
        <v>447</v>
      </c>
      <c r="B1845" s="4">
        <v>1034846854</v>
      </c>
      <c r="C1845" s="7">
        <v>45324.654861111114</v>
      </c>
      <c r="D1845" s="5" t="s">
        <v>6</v>
      </c>
      <c r="E1845" s="4" t="s">
        <v>1055</v>
      </c>
      <c r="F1845" s="4" t="s">
        <v>1078</v>
      </c>
      <c r="G1845" s="59">
        <v>127</v>
      </c>
      <c r="H1845" s="61">
        <v>2.9</v>
      </c>
      <c r="I1845" s="4" t="str">
        <f>VLOOKUP(A1845,Effectif!B:J,6,0)</f>
        <v>Chloé BERTRAND</v>
      </c>
      <c r="J1845" s="4" t="str">
        <f>VLOOKUP(A1845,Effectif!B:J,8,0)</f>
        <v>Error PDL</v>
      </c>
    </row>
    <row r="1846" spans="1:10" x14ac:dyDescent="0.25">
      <c r="A1846" s="4" t="s">
        <v>448</v>
      </c>
      <c r="B1846" s="4">
        <v>1034852490</v>
      </c>
      <c r="C1846" s="7">
        <v>45324.594444444447</v>
      </c>
      <c r="D1846" s="5" t="s">
        <v>6</v>
      </c>
      <c r="E1846" s="4" t="s">
        <v>1055</v>
      </c>
      <c r="F1846" s="4" t="s">
        <v>1079</v>
      </c>
      <c r="G1846" s="59">
        <v>59</v>
      </c>
      <c r="H1846" s="61">
        <v>5.8</v>
      </c>
      <c r="I1846" s="4" t="str">
        <f>VLOOKUP(A1846,Effectif!B:J,6,0)</f>
        <v>Chloé BERTRAND</v>
      </c>
      <c r="J1846" s="4" t="str">
        <f>VLOOKUP(A1846,Effectif!B:J,8,0)</f>
        <v>Error PDL</v>
      </c>
    </row>
    <row r="1847" spans="1:10" x14ac:dyDescent="0.25">
      <c r="A1847" s="4" t="s">
        <v>449</v>
      </c>
      <c r="B1847" s="4">
        <v>1034851112</v>
      </c>
      <c r="C1847" s="7">
        <v>45324.753472222219</v>
      </c>
      <c r="D1847" s="5" t="s">
        <v>6</v>
      </c>
      <c r="E1847" s="4" t="s">
        <v>1055</v>
      </c>
      <c r="F1847" s="4" t="s">
        <v>1080</v>
      </c>
      <c r="G1847" s="59">
        <v>166</v>
      </c>
      <c r="H1847" s="61">
        <v>6.9</v>
      </c>
      <c r="I1847" s="4" t="str">
        <f>VLOOKUP(A1847,Effectif!B:J,6,0)</f>
        <v>Chloé BERTRAND</v>
      </c>
      <c r="J1847" s="4" t="str">
        <f>VLOOKUP(A1847,Effectif!B:J,8,0)</f>
        <v>BOC</v>
      </c>
    </row>
    <row r="1848" spans="1:10" x14ac:dyDescent="0.25">
      <c r="A1848" s="4" t="s">
        <v>450</v>
      </c>
      <c r="B1848" s="4">
        <v>1034852969</v>
      </c>
      <c r="C1848" s="7">
        <v>45324.686111111114</v>
      </c>
      <c r="D1848" s="5" t="s">
        <v>6</v>
      </c>
      <c r="E1848" s="4" t="s">
        <v>1055</v>
      </c>
      <c r="F1848" s="4" t="s">
        <v>1054</v>
      </c>
      <c r="G1848" s="59">
        <v>252.51</v>
      </c>
      <c r="H1848" s="61">
        <v>5.5</v>
      </c>
      <c r="I1848" s="4" t="str">
        <f>VLOOKUP(A1848,Effectif!B:J,6,0)</f>
        <v>Chloé BERTRAND</v>
      </c>
      <c r="J1848" s="4" t="str">
        <f>VLOOKUP(A1848,Effectif!B:J,8,0)</f>
        <v>REC</v>
      </c>
    </row>
    <row r="1849" spans="1:10" x14ac:dyDescent="0.25">
      <c r="A1849" s="4" t="s">
        <v>451</v>
      </c>
      <c r="B1849" s="4">
        <v>1034842230</v>
      </c>
      <c r="C1849" s="7">
        <v>45324.436111111114</v>
      </c>
      <c r="D1849" s="5" t="s">
        <v>6</v>
      </c>
      <c r="E1849" s="4" t="s">
        <v>1055</v>
      </c>
      <c r="F1849" s="4" t="s">
        <v>1057</v>
      </c>
      <c r="G1849" s="59">
        <v>89.36</v>
      </c>
      <c r="H1849" s="61">
        <v>5.8</v>
      </c>
      <c r="I1849" s="4" t="str">
        <f>VLOOKUP(A1849,Effectif!B:J,6,0)</f>
        <v>Chloé BERTRAND</v>
      </c>
      <c r="J1849" s="4" t="str">
        <f>VLOOKUP(A1849,Effectif!B:J,8,0)</f>
        <v>REC</v>
      </c>
    </row>
    <row r="1850" spans="1:10" x14ac:dyDescent="0.25">
      <c r="A1850" s="4" t="s">
        <v>452</v>
      </c>
      <c r="B1850" s="4">
        <v>1034842547</v>
      </c>
      <c r="C1850" s="7">
        <v>45324.715277777781</v>
      </c>
      <c r="D1850" s="5" t="s">
        <v>6</v>
      </c>
      <c r="E1850" s="4" t="s">
        <v>1055</v>
      </c>
      <c r="F1850" s="4" t="s">
        <v>1059</v>
      </c>
      <c r="G1850" s="59">
        <v>62</v>
      </c>
      <c r="H1850" s="61">
        <v>3</v>
      </c>
      <c r="I1850" s="4" t="str">
        <f>VLOOKUP(A1850,Effectif!B:J,6,0)</f>
        <v>Chloé BERTRAND</v>
      </c>
      <c r="J1850" s="4" t="str">
        <f>VLOOKUP(A1850,Effectif!B:J,8,0)</f>
        <v>FOC</v>
      </c>
    </row>
    <row r="1851" spans="1:10" x14ac:dyDescent="0.25">
      <c r="A1851" s="4" t="s">
        <v>453</v>
      </c>
      <c r="B1851" s="4">
        <v>1034843095</v>
      </c>
      <c r="C1851" s="7">
        <v>45324.720833333333</v>
      </c>
      <c r="D1851" s="5" t="s">
        <v>6</v>
      </c>
      <c r="E1851" s="4" t="s">
        <v>1055</v>
      </c>
      <c r="F1851" s="4" t="s">
        <v>1061</v>
      </c>
      <c r="G1851" s="59">
        <v>132.81</v>
      </c>
      <c r="H1851" s="61">
        <v>4.7</v>
      </c>
      <c r="I1851" s="4" t="str">
        <f>VLOOKUP(A1851,Effectif!B:J,6,0)</f>
        <v>Chloé BERTRAND</v>
      </c>
      <c r="J1851" s="4" t="str">
        <f>VLOOKUP(A1851,Effectif!B:J,8,0)</f>
        <v>FOC</v>
      </c>
    </row>
    <row r="1852" spans="1:10" x14ac:dyDescent="0.25">
      <c r="A1852" s="4" t="s">
        <v>454</v>
      </c>
      <c r="B1852" s="4">
        <v>1034854075</v>
      </c>
      <c r="C1852" s="7">
        <v>45324.679861111108</v>
      </c>
      <c r="D1852" s="5" t="s">
        <v>6</v>
      </c>
      <c r="E1852" s="4" t="s">
        <v>1055</v>
      </c>
      <c r="F1852" s="4" t="s">
        <v>1062</v>
      </c>
      <c r="G1852" s="59">
        <v>172.76</v>
      </c>
      <c r="H1852" s="61">
        <v>3</v>
      </c>
      <c r="I1852" s="4" t="str">
        <f>VLOOKUP(A1852,Effectif!B:J,6,0)</f>
        <v>Chloé BERTRAND</v>
      </c>
      <c r="J1852" s="4" t="str">
        <f>VLOOKUP(A1852,Effectif!B:J,8,0)</f>
        <v>FOC</v>
      </c>
    </row>
    <row r="1853" spans="1:10" x14ac:dyDescent="0.25">
      <c r="A1853" s="4" t="s">
        <v>455</v>
      </c>
      <c r="B1853" s="4">
        <v>1034853777</v>
      </c>
      <c r="C1853" s="7">
        <v>45324.484027777777</v>
      </c>
      <c r="D1853" s="5" t="s">
        <v>6</v>
      </c>
      <c r="E1853" s="4" t="s">
        <v>1055</v>
      </c>
      <c r="F1853" s="4" t="s">
        <v>1063</v>
      </c>
      <c r="G1853" s="59">
        <v>113.37</v>
      </c>
      <c r="H1853" s="61">
        <v>3.7</v>
      </c>
      <c r="I1853" s="4" t="str">
        <f>VLOOKUP(A1853,Effectif!B:J,6,0)</f>
        <v>Chloé BERTRAND</v>
      </c>
      <c r="J1853" s="4" t="str">
        <f>VLOOKUP(A1853,Effectif!B:J,8,0)</f>
        <v>FOC</v>
      </c>
    </row>
    <row r="1854" spans="1:10" x14ac:dyDescent="0.25">
      <c r="A1854" s="4" t="s">
        <v>456</v>
      </c>
      <c r="B1854" s="4">
        <v>1034853905</v>
      </c>
      <c r="C1854" s="7">
        <v>45324.657638888886</v>
      </c>
      <c r="D1854" s="5" t="s">
        <v>7</v>
      </c>
      <c r="E1854" s="4" t="s">
        <v>1055</v>
      </c>
      <c r="F1854" s="4" t="s">
        <v>1064</v>
      </c>
      <c r="G1854" s="59">
        <v>198.95</v>
      </c>
      <c r="H1854" s="61">
        <v>6.8</v>
      </c>
      <c r="I1854" s="4" t="str">
        <f>VLOOKUP(A1854,Effectif!B:J,6,0)</f>
        <v>Chloé BERTRAND</v>
      </c>
      <c r="J1854" s="4" t="str">
        <f>VLOOKUP(A1854,Effectif!B:J,8,0)</f>
        <v>BO</v>
      </c>
    </row>
    <row r="1855" spans="1:10" x14ac:dyDescent="0.25">
      <c r="A1855" s="4" t="s">
        <v>457</v>
      </c>
      <c r="B1855" s="4">
        <v>1034854150</v>
      </c>
      <c r="C1855" s="7">
        <v>45324.519444444442</v>
      </c>
      <c r="D1855" s="5" t="s">
        <v>6</v>
      </c>
      <c r="E1855" s="4" t="s">
        <v>1055</v>
      </c>
      <c r="F1855" s="4" t="s">
        <v>1065</v>
      </c>
      <c r="G1855" s="59">
        <v>208</v>
      </c>
      <c r="H1855" s="61">
        <v>6.5</v>
      </c>
      <c r="I1855" s="4" t="str">
        <f>VLOOKUP(A1855,Effectif!B:J,6,0)</f>
        <v>Chloé BERTRAND</v>
      </c>
      <c r="J1855" s="4" t="str">
        <f>VLOOKUP(A1855,Effectif!B:J,8,0)</f>
        <v>BUS</v>
      </c>
    </row>
    <row r="1856" spans="1:10" x14ac:dyDescent="0.25">
      <c r="A1856" s="4" t="s">
        <v>458</v>
      </c>
      <c r="B1856" s="4">
        <v>1034843101</v>
      </c>
      <c r="C1856" s="7">
        <v>45324.556250000001</v>
      </c>
      <c r="D1856" s="5" t="s">
        <v>6</v>
      </c>
      <c r="E1856" s="4" t="s">
        <v>1055</v>
      </c>
      <c r="F1856" s="4" t="s">
        <v>1066</v>
      </c>
      <c r="G1856" s="59">
        <v>344</v>
      </c>
      <c r="H1856" s="61">
        <v>1.2</v>
      </c>
      <c r="I1856" s="4" t="str">
        <f>VLOOKUP(A1856,Effectif!B:J,6,0)</f>
        <v>Chloé BERTRAND</v>
      </c>
      <c r="J1856" s="4" t="str">
        <f>VLOOKUP(A1856,Effectif!B:J,8,0)</f>
        <v>BO</v>
      </c>
    </row>
    <row r="1857" spans="1:10" x14ac:dyDescent="0.25">
      <c r="A1857" s="4" t="s">
        <v>442</v>
      </c>
      <c r="B1857" s="4">
        <v>1034842483</v>
      </c>
      <c r="C1857" s="7">
        <v>45324.45416666667</v>
      </c>
      <c r="D1857" s="5" t="s">
        <v>6</v>
      </c>
      <c r="E1857" s="4" t="s">
        <v>1055</v>
      </c>
      <c r="F1857" s="4" t="s">
        <v>1068</v>
      </c>
      <c r="G1857" s="59">
        <v>175</v>
      </c>
      <c r="H1857" s="61">
        <v>7</v>
      </c>
      <c r="I1857" s="4" t="str">
        <f>VLOOKUP(A1857,Effectif!B:J,6,0)</f>
        <v>Chloé BERTRAND</v>
      </c>
      <c r="J1857" s="4" t="str">
        <f>VLOOKUP(A1857,Effectif!B:J,8,0)</f>
        <v>Error PDL</v>
      </c>
    </row>
    <row r="1858" spans="1:10" x14ac:dyDescent="0.25">
      <c r="A1858" s="4" t="s">
        <v>443</v>
      </c>
      <c r="B1858" s="4">
        <v>1034842072</v>
      </c>
      <c r="C1858" s="7">
        <v>45324.522916666669</v>
      </c>
      <c r="D1858" s="5" t="s">
        <v>6</v>
      </c>
      <c r="E1858" s="4" t="s">
        <v>1055</v>
      </c>
      <c r="F1858" s="4" t="s">
        <v>1070</v>
      </c>
      <c r="G1858" s="59">
        <v>115</v>
      </c>
      <c r="H1858" s="61">
        <v>4.8</v>
      </c>
      <c r="I1858" s="4" t="str">
        <f>VLOOKUP(A1858,Effectif!B:J,6,0)</f>
        <v>Chloé BERTRAND</v>
      </c>
      <c r="J1858" s="4" t="str">
        <f>VLOOKUP(A1858,Effectif!B:J,8,0)</f>
        <v>Error PDL</v>
      </c>
    </row>
    <row r="1859" spans="1:10" x14ac:dyDescent="0.25">
      <c r="A1859" s="4" t="s">
        <v>444</v>
      </c>
      <c r="B1859" s="4">
        <v>1034842695</v>
      </c>
      <c r="C1859" s="7">
        <v>45324.722222222219</v>
      </c>
      <c r="D1859" s="5" t="s">
        <v>6</v>
      </c>
      <c r="E1859" s="4" t="s">
        <v>1055</v>
      </c>
      <c r="F1859" s="4" t="s">
        <v>1072</v>
      </c>
      <c r="G1859" s="59">
        <v>125.55</v>
      </c>
      <c r="H1859" s="61">
        <v>3</v>
      </c>
      <c r="I1859" s="4" t="str">
        <f>VLOOKUP(A1859,Effectif!B:J,6,0)</f>
        <v>Chloé BERTRAND</v>
      </c>
      <c r="J1859" s="4" t="str">
        <f>VLOOKUP(A1859,Effectif!B:J,8,0)</f>
        <v>Error PDL</v>
      </c>
    </row>
    <row r="1860" spans="1:10" x14ac:dyDescent="0.25">
      <c r="A1860" s="4" t="s">
        <v>445</v>
      </c>
      <c r="B1860" s="4">
        <v>1034842553</v>
      </c>
      <c r="C1860" s="7">
        <v>45324.478472222225</v>
      </c>
      <c r="D1860" s="5" t="s">
        <v>6</v>
      </c>
      <c r="E1860" s="4" t="s">
        <v>1055</v>
      </c>
      <c r="F1860" s="4" t="s">
        <v>1073</v>
      </c>
      <c r="G1860" s="59">
        <v>136.55000000000001</v>
      </c>
      <c r="H1860" s="61">
        <v>2</v>
      </c>
      <c r="I1860" s="4" t="str">
        <f>VLOOKUP(A1860,Effectif!B:J,6,0)</f>
        <v>Chloé BERTRAND</v>
      </c>
      <c r="J1860" s="4" t="str">
        <f>VLOOKUP(A1860,Effectif!B:J,8,0)</f>
        <v>Error PDL</v>
      </c>
    </row>
    <row r="1861" spans="1:10" x14ac:dyDescent="0.25">
      <c r="A1861" s="4" t="s">
        <v>446</v>
      </c>
      <c r="B1861" s="4">
        <v>1034842157</v>
      </c>
      <c r="C1861" s="7">
        <v>45324.651388888888</v>
      </c>
      <c r="D1861" s="5" t="s">
        <v>6</v>
      </c>
      <c r="E1861" s="4" t="s">
        <v>1055</v>
      </c>
      <c r="F1861" s="4" t="s">
        <v>1074</v>
      </c>
      <c r="G1861" s="59">
        <v>203</v>
      </c>
      <c r="H1861" s="61">
        <v>5.5</v>
      </c>
      <c r="I1861" s="4" t="str">
        <f>VLOOKUP(A1861,Effectif!B:J,6,0)</f>
        <v>Chloé BERTRAND</v>
      </c>
      <c r="J1861" s="4" t="str">
        <f>VLOOKUP(A1861,Effectif!B:J,8,0)</f>
        <v>Error PDL</v>
      </c>
    </row>
    <row r="1862" spans="1:10" x14ac:dyDescent="0.25">
      <c r="A1862" s="4" t="s">
        <v>447</v>
      </c>
      <c r="B1862" s="4">
        <v>1034853824</v>
      </c>
      <c r="C1862" s="7">
        <v>45324.445833333331</v>
      </c>
      <c r="D1862" s="5" t="s">
        <v>6</v>
      </c>
      <c r="E1862" s="4" t="s">
        <v>1055</v>
      </c>
      <c r="F1862" s="4" t="s">
        <v>1075</v>
      </c>
      <c r="G1862" s="59">
        <v>128.5</v>
      </c>
      <c r="H1862" s="61">
        <v>2</v>
      </c>
      <c r="I1862" s="4" t="str">
        <f>VLOOKUP(A1862,Effectif!B:J,6,0)</f>
        <v>Chloé BERTRAND</v>
      </c>
      <c r="J1862" s="4" t="str">
        <f>VLOOKUP(A1862,Effectif!B:J,8,0)</f>
        <v>Error PDL</v>
      </c>
    </row>
    <row r="1863" spans="1:10" x14ac:dyDescent="0.25">
      <c r="A1863" s="4" t="s">
        <v>448</v>
      </c>
      <c r="B1863" s="4">
        <v>1034842320</v>
      </c>
      <c r="C1863" s="7">
        <v>45324.633333333331</v>
      </c>
      <c r="D1863" s="5" t="s">
        <v>6</v>
      </c>
      <c r="E1863" s="4" t="s">
        <v>1055</v>
      </c>
      <c r="F1863" s="4" t="s">
        <v>1076</v>
      </c>
      <c r="G1863" s="59">
        <v>77</v>
      </c>
      <c r="H1863" s="61">
        <v>2.2999999999999998</v>
      </c>
      <c r="I1863" s="4" t="str">
        <f>VLOOKUP(A1863,Effectif!B:J,6,0)</f>
        <v>Chloé BERTRAND</v>
      </c>
      <c r="J1863" s="4" t="str">
        <f>VLOOKUP(A1863,Effectif!B:J,8,0)</f>
        <v>Error PDL</v>
      </c>
    </row>
    <row r="1864" spans="1:10" x14ac:dyDescent="0.25">
      <c r="A1864" s="4" t="s">
        <v>442</v>
      </c>
      <c r="B1864" s="4">
        <v>1034842396</v>
      </c>
      <c r="C1864" s="7">
        <v>45324.679166666669</v>
      </c>
      <c r="D1864" s="5" t="s">
        <v>7</v>
      </c>
      <c r="E1864" s="4" t="s">
        <v>1055</v>
      </c>
      <c r="F1864" s="4" t="s">
        <v>1077</v>
      </c>
      <c r="G1864" s="59">
        <v>59</v>
      </c>
      <c r="H1864" s="61">
        <v>2.4</v>
      </c>
      <c r="I1864" s="4" t="str">
        <f>VLOOKUP(A1864,Effectif!B:J,6,0)</f>
        <v>Chloé BERTRAND</v>
      </c>
      <c r="J1864" s="4" t="str">
        <f>VLOOKUP(A1864,Effectif!B:J,8,0)</f>
        <v>Error PDL</v>
      </c>
    </row>
    <row r="1865" spans="1:10" x14ac:dyDescent="0.25">
      <c r="A1865" s="4" t="s">
        <v>443</v>
      </c>
      <c r="B1865" s="4">
        <v>1034851053</v>
      </c>
      <c r="C1865" s="7">
        <v>45324.450694444444</v>
      </c>
      <c r="D1865" s="5" t="s">
        <v>6</v>
      </c>
      <c r="E1865" s="4" t="s">
        <v>1055</v>
      </c>
      <c r="F1865" s="4" t="s">
        <v>1078</v>
      </c>
      <c r="G1865" s="59">
        <v>111.21000000000001</v>
      </c>
      <c r="H1865" s="61">
        <v>2.5</v>
      </c>
      <c r="I1865" s="4" t="str">
        <f>VLOOKUP(A1865,Effectif!B:J,6,0)</f>
        <v>Chloé BERTRAND</v>
      </c>
      <c r="J1865" s="4" t="str">
        <f>VLOOKUP(A1865,Effectif!B:J,8,0)</f>
        <v>Error PDL</v>
      </c>
    </row>
    <row r="1866" spans="1:10" x14ac:dyDescent="0.25">
      <c r="A1866" s="4" t="s">
        <v>444</v>
      </c>
      <c r="B1866" s="4">
        <v>1034846396</v>
      </c>
      <c r="C1866" s="7">
        <v>45324.550694444442</v>
      </c>
      <c r="D1866" s="5" t="s">
        <v>6</v>
      </c>
      <c r="E1866" s="4" t="s">
        <v>1055</v>
      </c>
      <c r="F1866" s="4" t="s">
        <v>1079</v>
      </c>
      <c r="G1866" s="59">
        <v>209.04</v>
      </c>
      <c r="H1866" s="61">
        <v>2.6</v>
      </c>
      <c r="I1866" s="4" t="str">
        <f>VLOOKUP(A1866,Effectif!B:J,6,0)</f>
        <v>Chloé BERTRAND</v>
      </c>
      <c r="J1866" s="4" t="str">
        <f>VLOOKUP(A1866,Effectif!B:J,8,0)</f>
        <v>Error PDL</v>
      </c>
    </row>
    <row r="1867" spans="1:10" x14ac:dyDescent="0.25">
      <c r="A1867" s="4" t="s">
        <v>445</v>
      </c>
      <c r="B1867" s="4">
        <v>1034843004</v>
      </c>
      <c r="C1867" s="7">
        <v>45324.622916666667</v>
      </c>
      <c r="D1867" s="5" t="s">
        <v>7</v>
      </c>
      <c r="E1867" s="4" t="s">
        <v>1055</v>
      </c>
      <c r="F1867" s="4" t="s">
        <v>1080</v>
      </c>
      <c r="G1867" s="59">
        <v>220.45</v>
      </c>
      <c r="H1867" s="61">
        <v>2.5</v>
      </c>
      <c r="I1867" s="4" t="str">
        <f>VLOOKUP(A1867,Effectif!B:J,6,0)</f>
        <v>Chloé BERTRAND</v>
      </c>
      <c r="J1867" s="4" t="str">
        <f>VLOOKUP(A1867,Effectif!B:J,8,0)</f>
        <v>Error PDL</v>
      </c>
    </row>
    <row r="1868" spans="1:10" x14ac:dyDescent="0.25">
      <c r="A1868" s="4" t="s">
        <v>446</v>
      </c>
      <c r="B1868" s="4">
        <v>1034843150</v>
      </c>
      <c r="C1868" s="7">
        <v>45324.7</v>
      </c>
      <c r="D1868" s="5" t="s">
        <v>6</v>
      </c>
      <c r="E1868" s="4" t="s">
        <v>1055</v>
      </c>
      <c r="F1868" s="4" t="s">
        <v>1054</v>
      </c>
      <c r="G1868" s="59">
        <v>148</v>
      </c>
      <c r="H1868" s="61">
        <v>3</v>
      </c>
      <c r="I1868" s="4" t="str">
        <f>VLOOKUP(A1868,Effectif!B:J,6,0)</f>
        <v>Chloé BERTRAND</v>
      </c>
      <c r="J1868" s="4" t="str">
        <f>VLOOKUP(A1868,Effectif!B:J,8,0)</f>
        <v>Error PDL</v>
      </c>
    </row>
    <row r="1869" spans="1:10" x14ac:dyDescent="0.25">
      <c r="A1869" s="4" t="s">
        <v>447</v>
      </c>
      <c r="B1869" s="4">
        <v>1034842226</v>
      </c>
      <c r="C1869" s="7">
        <v>45324.634027777778</v>
      </c>
      <c r="D1869" s="5" t="s">
        <v>6</v>
      </c>
      <c r="E1869" s="4" t="s">
        <v>1055</v>
      </c>
      <c r="F1869" s="4" t="s">
        <v>1057</v>
      </c>
      <c r="G1869" s="59">
        <v>70</v>
      </c>
      <c r="H1869" s="61">
        <v>6.4</v>
      </c>
      <c r="I1869" s="4" t="str">
        <f>VLOOKUP(A1869,Effectif!B:J,6,0)</f>
        <v>Chloé BERTRAND</v>
      </c>
      <c r="J1869" s="4" t="str">
        <f>VLOOKUP(A1869,Effectif!B:J,8,0)</f>
        <v>Error PDL</v>
      </c>
    </row>
    <row r="1870" spans="1:10" x14ac:dyDescent="0.25">
      <c r="A1870" s="4" t="s">
        <v>448</v>
      </c>
      <c r="B1870" s="4">
        <v>1034854082</v>
      </c>
      <c r="C1870" s="7">
        <v>45324.48333333333</v>
      </c>
      <c r="D1870" s="5" t="s">
        <v>7</v>
      </c>
      <c r="E1870" s="4" t="s">
        <v>1055</v>
      </c>
      <c r="F1870" s="4" t="s">
        <v>1059</v>
      </c>
      <c r="G1870" s="59">
        <v>129</v>
      </c>
      <c r="H1870" s="61">
        <v>6.7</v>
      </c>
      <c r="I1870" s="4" t="str">
        <f>VLOOKUP(A1870,Effectif!B:J,6,0)</f>
        <v>Chloé BERTRAND</v>
      </c>
      <c r="J1870" s="4" t="str">
        <f>VLOOKUP(A1870,Effectif!B:J,8,0)</f>
        <v>Error PDL</v>
      </c>
    </row>
    <row r="1871" spans="1:10" x14ac:dyDescent="0.25">
      <c r="A1871" s="4" t="s">
        <v>449</v>
      </c>
      <c r="B1871" s="4">
        <v>1034853581</v>
      </c>
      <c r="C1871" s="7">
        <v>45324.640277777777</v>
      </c>
      <c r="D1871" s="5" t="s">
        <v>6</v>
      </c>
      <c r="E1871" s="4" t="s">
        <v>1055</v>
      </c>
      <c r="F1871" s="4" t="s">
        <v>1061</v>
      </c>
      <c r="G1871" s="59">
        <v>106.22999999999999</v>
      </c>
      <c r="H1871" s="61">
        <v>5.2</v>
      </c>
      <c r="I1871" s="4" t="str">
        <f>VLOOKUP(A1871,Effectif!B:J,6,0)</f>
        <v>Chloé BERTRAND</v>
      </c>
      <c r="J1871" s="4" t="str">
        <f>VLOOKUP(A1871,Effectif!B:J,8,0)</f>
        <v>BOC</v>
      </c>
    </row>
    <row r="1872" spans="1:10" x14ac:dyDescent="0.25">
      <c r="A1872" s="4" t="s">
        <v>450</v>
      </c>
      <c r="B1872" s="4">
        <v>1034842163</v>
      </c>
      <c r="C1872" s="7">
        <v>45324.769444444442</v>
      </c>
      <c r="D1872" s="5" t="s">
        <v>6</v>
      </c>
      <c r="E1872" s="4" t="s">
        <v>1055</v>
      </c>
      <c r="F1872" s="4" t="s">
        <v>1062</v>
      </c>
      <c r="G1872" s="59">
        <v>208</v>
      </c>
      <c r="H1872" s="61">
        <v>2.2999999999999998</v>
      </c>
      <c r="I1872" s="4" t="str">
        <f>VLOOKUP(A1872,Effectif!B:J,6,0)</f>
        <v>Chloé BERTRAND</v>
      </c>
      <c r="J1872" s="4" t="str">
        <f>VLOOKUP(A1872,Effectif!B:J,8,0)</f>
        <v>REC</v>
      </c>
    </row>
    <row r="1873" spans="1:10" x14ac:dyDescent="0.25">
      <c r="A1873" s="4" t="s">
        <v>451</v>
      </c>
      <c r="B1873" s="4">
        <v>1034853469</v>
      </c>
      <c r="C1873" s="7">
        <v>45324.433333333334</v>
      </c>
      <c r="D1873" s="5" t="s">
        <v>6</v>
      </c>
      <c r="E1873" s="4" t="s">
        <v>1055</v>
      </c>
      <c r="F1873" s="4" t="s">
        <v>1063</v>
      </c>
      <c r="G1873" s="59">
        <v>240.87</v>
      </c>
      <c r="H1873" s="61">
        <v>4.4000000000000004</v>
      </c>
      <c r="I1873" s="4" t="str">
        <f>VLOOKUP(A1873,Effectif!B:J,6,0)</f>
        <v>Chloé BERTRAND</v>
      </c>
      <c r="J1873" s="4" t="str">
        <f>VLOOKUP(A1873,Effectif!B:J,8,0)</f>
        <v>REC</v>
      </c>
    </row>
    <row r="1874" spans="1:10" x14ac:dyDescent="0.25">
      <c r="A1874" s="4" t="s">
        <v>452</v>
      </c>
      <c r="B1874" s="4">
        <v>1034843010</v>
      </c>
      <c r="C1874" s="7">
        <v>45324.598611111112</v>
      </c>
      <c r="D1874" s="5" t="s">
        <v>6</v>
      </c>
      <c r="E1874" s="4" t="s">
        <v>1055</v>
      </c>
      <c r="F1874" s="4" t="s">
        <v>1064</v>
      </c>
      <c r="G1874" s="59">
        <v>88.55</v>
      </c>
      <c r="H1874" s="61">
        <v>2</v>
      </c>
      <c r="I1874" s="4" t="str">
        <f>VLOOKUP(A1874,Effectif!B:J,6,0)</f>
        <v>Chloé BERTRAND</v>
      </c>
      <c r="J1874" s="4" t="str">
        <f>VLOOKUP(A1874,Effectif!B:J,8,0)</f>
        <v>FOC</v>
      </c>
    </row>
    <row r="1875" spans="1:10" x14ac:dyDescent="0.25">
      <c r="A1875" s="4" t="s">
        <v>453</v>
      </c>
      <c r="B1875" s="4">
        <v>1034848247</v>
      </c>
      <c r="C1875" s="7">
        <v>45324.544444444444</v>
      </c>
      <c r="D1875" s="5" t="s">
        <v>6</v>
      </c>
      <c r="E1875" s="4" t="s">
        <v>1055</v>
      </c>
      <c r="F1875" s="4" t="s">
        <v>1065</v>
      </c>
      <c r="G1875" s="59">
        <v>108</v>
      </c>
      <c r="H1875" s="61">
        <v>4.9000000000000004</v>
      </c>
      <c r="I1875" s="4" t="str">
        <f>VLOOKUP(A1875,Effectif!B:J,6,0)</f>
        <v>Chloé BERTRAND</v>
      </c>
      <c r="J1875" s="4" t="str">
        <f>VLOOKUP(A1875,Effectif!B:J,8,0)</f>
        <v>FOC</v>
      </c>
    </row>
    <row r="1876" spans="1:10" x14ac:dyDescent="0.25">
      <c r="A1876" s="4" t="s">
        <v>442</v>
      </c>
      <c r="B1876" s="4">
        <v>1034852670</v>
      </c>
      <c r="C1876" s="7">
        <v>45324.636111111111</v>
      </c>
      <c r="D1876" s="5" t="s">
        <v>7</v>
      </c>
      <c r="E1876" s="4" t="s">
        <v>1055</v>
      </c>
      <c r="F1876" s="4" t="s">
        <v>1066</v>
      </c>
      <c r="G1876" s="59">
        <v>124</v>
      </c>
      <c r="H1876" s="61">
        <v>7</v>
      </c>
      <c r="I1876" s="4" t="str">
        <f>VLOOKUP(A1876,Effectif!B:J,6,0)</f>
        <v>Chloé BERTRAND</v>
      </c>
      <c r="J1876" s="4" t="str">
        <f>VLOOKUP(A1876,Effectif!B:J,8,0)</f>
        <v>Error PDL</v>
      </c>
    </row>
    <row r="1877" spans="1:10" x14ac:dyDescent="0.25">
      <c r="A1877" s="4" t="s">
        <v>443</v>
      </c>
      <c r="B1877" s="4">
        <v>1034846986</v>
      </c>
      <c r="C1877" s="7">
        <v>45324.599305555559</v>
      </c>
      <c r="D1877" s="5" t="s">
        <v>7</v>
      </c>
      <c r="E1877" s="4" t="s">
        <v>1055</v>
      </c>
      <c r="F1877" s="4" t="s">
        <v>1068</v>
      </c>
      <c r="G1877" s="59">
        <v>149</v>
      </c>
      <c r="H1877" s="61">
        <v>2.9</v>
      </c>
      <c r="I1877" s="4" t="str">
        <f>VLOOKUP(A1877,Effectif!B:J,6,0)</f>
        <v>Chloé BERTRAND</v>
      </c>
      <c r="J1877" s="4" t="str">
        <f>VLOOKUP(A1877,Effectif!B:J,8,0)</f>
        <v>Error PDL</v>
      </c>
    </row>
    <row r="1878" spans="1:10" x14ac:dyDescent="0.25">
      <c r="A1878" s="4" t="s">
        <v>444</v>
      </c>
      <c r="B1878" s="4">
        <v>1034842700</v>
      </c>
      <c r="C1878" s="7">
        <v>45324.572222222225</v>
      </c>
      <c r="D1878" s="5" t="s">
        <v>7</v>
      </c>
      <c r="E1878" s="4" t="s">
        <v>1055</v>
      </c>
      <c r="F1878" s="4" t="s">
        <v>1070</v>
      </c>
      <c r="G1878" s="59">
        <v>110.77</v>
      </c>
      <c r="H1878" s="61">
        <v>5.8</v>
      </c>
      <c r="I1878" s="4" t="str">
        <f>VLOOKUP(A1878,Effectif!B:J,6,0)</f>
        <v>Chloé BERTRAND</v>
      </c>
      <c r="J1878" s="4" t="str">
        <f>VLOOKUP(A1878,Effectif!B:J,8,0)</f>
        <v>Error PDL</v>
      </c>
    </row>
    <row r="1879" spans="1:10" x14ac:dyDescent="0.25">
      <c r="A1879" s="4" t="s">
        <v>445</v>
      </c>
      <c r="B1879" s="4">
        <v>1034853685</v>
      </c>
      <c r="C1879" s="7">
        <v>45324.481944444444</v>
      </c>
      <c r="D1879" s="5" t="s">
        <v>6</v>
      </c>
      <c r="E1879" s="4" t="s">
        <v>1055</v>
      </c>
      <c r="F1879" s="4" t="s">
        <v>1072</v>
      </c>
      <c r="G1879" s="59">
        <v>110</v>
      </c>
      <c r="H1879" s="61">
        <v>6.9</v>
      </c>
      <c r="I1879" s="4" t="str">
        <f>VLOOKUP(A1879,Effectif!B:J,6,0)</f>
        <v>Chloé BERTRAND</v>
      </c>
      <c r="J1879" s="4" t="str">
        <f>VLOOKUP(A1879,Effectif!B:J,8,0)</f>
        <v>Error PDL</v>
      </c>
    </row>
    <row r="1880" spans="1:10" x14ac:dyDescent="0.25">
      <c r="A1880" s="4" t="s">
        <v>446</v>
      </c>
      <c r="B1880" s="4">
        <v>1034852124</v>
      </c>
      <c r="C1880" s="7">
        <v>45324.442361111112</v>
      </c>
      <c r="D1880" s="5" t="s">
        <v>6</v>
      </c>
      <c r="E1880" s="4" t="s">
        <v>1055</v>
      </c>
      <c r="F1880" s="4" t="s">
        <v>1073</v>
      </c>
      <c r="G1880" s="59">
        <v>295.62</v>
      </c>
      <c r="H1880" s="61">
        <v>5.5</v>
      </c>
      <c r="I1880" s="4" t="str">
        <f>VLOOKUP(A1880,Effectif!B:J,6,0)</f>
        <v>Chloé BERTRAND</v>
      </c>
      <c r="J1880" s="4" t="str">
        <f>VLOOKUP(A1880,Effectif!B:J,8,0)</f>
        <v>Error PDL</v>
      </c>
    </row>
    <row r="1881" spans="1:10" x14ac:dyDescent="0.25">
      <c r="A1881" s="4" t="s">
        <v>447</v>
      </c>
      <c r="B1881" s="4">
        <v>1034853781</v>
      </c>
      <c r="C1881" s="7">
        <v>45324.5625</v>
      </c>
      <c r="D1881" s="5" t="s">
        <v>6</v>
      </c>
      <c r="E1881" s="4" t="s">
        <v>1055</v>
      </c>
      <c r="F1881" s="4" t="s">
        <v>1074</v>
      </c>
      <c r="G1881" s="59">
        <v>248</v>
      </c>
      <c r="H1881" s="61">
        <v>5.8</v>
      </c>
      <c r="I1881" s="4" t="str">
        <f>VLOOKUP(A1881,Effectif!B:J,6,0)</f>
        <v>Chloé BERTRAND</v>
      </c>
      <c r="J1881" s="4" t="str">
        <f>VLOOKUP(A1881,Effectif!B:J,8,0)</f>
        <v>Error PDL</v>
      </c>
    </row>
    <row r="1882" spans="1:10" x14ac:dyDescent="0.25">
      <c r="A1882" s="4" t="s">
        <v>448</v>
      </c>
      <c r="B1882" s="4">
        <v>1034849650</v>
      </c>
      <c r="C1882" s="7">
        <v>45324.579861111109</v>
      </c>
      <c r="D1882" s="5" t="s">
        <v>6</v>
      </c>
      <c r="E1882" s="4" t="s">
        <v>1055</v>
      </c>
      <c r="F1882" s="4" t="s">
        <v>1075</v>
      </c>
      <c r="G1882" s="59">
        <v>165.27</v>
      </c>
      <c r="H1882" s="61">
        <v>3</v>
      </c>
      <c r="I1882" s="4" t="str">
        <f>VLOOKUP(A1882,Effectif!B:J,6,0)</f>
        <v>Chloé BERTRAND</v>
      </c>
      <c r="J1882" s="4" t="str">
        <f>VLOOKUP(A1882,Effectif!B:J,8,0)</f>
        <v>Error PDL</v>
      </c>
    </row>
    <row r="1883" spans="1:10" x14ac:dyDescent="0.25">
      <c r="A1883" s="4" t="s">
        <v>449</v>
      </c>
      <c r="B1883" s="4">
        <v>1034843314</v>
      </c>
      <c r="C1883" s="7">
        <v>45324.590277777781</v>
      </c>
      <c r="D1883" s="5" t="s">
        <v>6</v>
      </c>
      <c r="E1883" s="4" t="s">
        <v>1055</v>
      </c>
      <c r="F1883" s="4" t="s">
        <v>1076</v>
      </c>
      <c r="G1883" s="59">
        <v>72.95</v>
      </c>
      <c r="H1883" s="61">
        <v>4.7</v>
      </c>
      <c r="I1883" s="4" t="str">
        <f>VLOOKUP(A1883,Effectif!B:J,6,0)</f>
        <v>Chloé BERTRAND</v>
      </c>
      <c r="J1883" s="4" t="str">
        <f>VLOOKUP(A1883,Effectif!B:J,8,0)</f>
        <v>BOC</v>
      </c>
    </row>
    <row r="1884" spans="1:10" x14ac:dyDescent="0.25">
      <c r="A1884" s="4" t="s">
        <v>450</v>
      </c>
      <c r="B1884" s="4">
        <v>1034852336</v>
      </c>
      <c r="C1884" s="7">
        <v>45324.629861111112</v>
      </c>
      <c r="D1884" s="5" t="s">
        <v>6</v>
      </c>
      <c r="E1884" s="4" t="s">
        <v>1055</v>
      </c>
      <c r="F1884" s="4" t="s">
        <v>1077</v>
      </c>
      <c r="G1884" s="59">
        <v>28.14</v>
      </c>
      <c r="H1884" s="61">
        <v>3</v>
      </c>
      <c r="I1884" s="4" t="str">
        <f>VLOOKUP(A1884,Effectif!B:J,6,0)</f>
        <v>Chloé BERTRAND</v>
      </c>
      <c r="J1884" s="4" t="str">
        <f>VLOOKUP(A1884,Effectif!B:J,8,0)</f>
        <v>REC</v>
      </c>
    </row>
    <row r="1885" spans="1:10" x14ac:dyDescent="0.25">
      <c r="A1885" s="4" t="s">
        <v>451</v>
      </c>
      <c r="B1885" s="4">
        <v>1034852669</v>
      </c>
      <c r="C1885" s="7">
        <v>45324.664583333331</v>
      </c>
      <c r="D1885" s="5" t="s">
        <v>6</v>
      </c>
      <c r="E1885" s="4" t="s">
        <v>1055</v>
      </c>
      <c r="F1885" s="4" t="s">
        <v>1078</v>
      </c>
      <c r="G1885" s="59">
        <v>343.72</v>
      </c>
      <c r="H1885" s="61">
        <v>3.7</v>
      </c>
      <c r="I1885" s="4" t="str">
        <f>VLOOKUP(A1885,Effectif!B:J,6,0)</f>
        <v>Chloé BERTRAND</v>
      </c>
      <c r="J1885" s="4" t="str">
        <f>VLOOKUP(A1885,Effectif!B:J,8,0)</f>
        <v>REC</v>
      </c>
    </row>
    <row r="1886" spans="1:10" x14ac:dyDescent="0.25">
      <c r="A1886" s="4" t="s">
        <v>442</v>
      </c>
      <c r="B1886" s="4">
        <v>1034851910</v>
      </c>
      <c r="C1886" s="7">
        <v>45324.705555555556</v>
      </c>
      <c r="D1886" s="5" t="s">
        <v>6</v>
      </c>
      <c r="E1886" s="4" t="s">
        <v>1055</v>
      </c>
      <c r="F1886" s="4" t="s">
        <v>1079</v>
      </c>
      <c r="G1886" s="59">
        <v>382</v>
      </c>
      <c r="H1886" s="61">
        <v>6.8</v>
      </c>
      <c r="I1886" s="4" t="str">
        <f>VLOOKUP(A1886,Effectif!B:J,6,0)</f>
        <v>Chloé BERTRAND</v>
      </c>
      <c r="J1886" s="4" t="str">
        <f>VLOOKUP(A1886,Effectif!B:J,8,0)</f>
        <v>Error PDL</v>
      </c>
    </row>
    <row r="1887" spans="1:10" x14ac:dyDescent="0.25">
      <c r="A1887" s="4" t="s">
        <v>443</v>
      </c>
      <c r="B1887" s="4">
        <v>1034846985</v>
      </c>
      <c r="C1887" s="7">
        <v>45324.722916666666</v>
      </c>
      <c r="D1887" s="5" t="s">
        <v>6</v>
      </c>
      <c r="E1887" s="4" t="s">
        <v>1055</v>
      </c>
      <c r="F1887" s="4" t="s">
        <v>1080</v>
      </c>
      <c r="G1887" s="59">
        <v>164.22</v>
      </c>
      <c r="H1887" s="61">
        <v>6.5</v>
      </c>
      <c r="I1887" s="4" t="str">
        <f>VLOOKUP(A1887,Effectif!B:J,6,0)</f>
        <v>Chloé BERTRAND</v>
      </c>
      <c r="J1887" s="4" t="str">
        <f>VLOOKUP(A1887,Effectif!B:J,8,0)</f>
        <v>Error PDL</v>
      </c>
    </row>
    <row r="1888" spans="1:10" x14ac:dyDescent="0.25">
      <c r="A1888" s="4" t="s">
        <v>444</v>
      </c>
      <c r="B1888" s="4">
        <v>1034852793</v>
      </c>
      <c r="C1888" s="7">
        <v>45324.756249999999</v>
      </c>
      <c r="D1888" s="5" t="s">
        <v>7</v>
      </c>
      <c r="E1888" s="4" t="s">
        <v>1055</v>
      </c>
      <c r="F1888" s="4" t="s">
        <v>1054</v>
      </c>
      <c r="G1888" s="59">
        <v>60</v>
      </c>
      <c r="H1888" s="61">
        <v>1.2</v>
      </c>
      <c r="I1888" s="4" t="str">
        <f>VLOOKUP(A1888,Effectif!B:J,6,0)</f>
        <v>Chloé BERTRAND</v>
      </c>
      <c r="J1888" s="4" t="str">
        <f>VLOOKUP(A1888,Effectif!B:J,8,0)</f>
        <v>Error PDL</v>
      </c>
    </row>
    <row r="1889" spans="1:10" x14ac:dyDescent="0.25">
      <c r="A1889" s="4" t="s">
        <v>445</v>
      </c>
      <c r="B1889" s="4">
        <v>1034843678</v>
      </c>
      <c r="C1889" s="7">
        <v>45324.615972222222</v>
      </c>
      <c r="D1889" s="5" t="s">
        <v>6</v>
      </c>
      <c r="E1889" s="4" t="s">
        <v>1055</v>
      </c>
      <c r="F1889" s="4" t="s">
        <v>1057</v>
      </c>
      <c r="G1889" s="59">
        <v>173</v>
      </c>
      <c r="H1889" s="61">
        <v>7</v>
      </c>
      <c r="I1889" s="4" t="str">
        <f>VLOOKUP(A1889,Effectif!B:J,6,0)</f>
        <v>Chloé BERTRAND</v>
      </c>
      <c r="J1889" s="4" t="str">
        <f>VLOOKUP(A1889,Effectif!B:J,8,0)</f>
        <v>Error PDL</v>
      </c>
    </row>
    <row r="1890" spans="1:10" x14ac:dyDescent="0.25">
      <c r="A1890" s="4" t="s">
        <v>446</v>
      </c>
      <c r="B1890" s="4">
        <v>1034842646</v>
      </c>
      <c r="C1890" s="7">
        <v>45324.532638888886</v>
      </c>
      <c r="D1890" s="5" t="s">
        <v>6</v>
      </c>
      <c r="E1890" s="4" t="s">
        <v>1055</v>
      </c>
      <c r="F1890" s="4" t="s">
        <v>1059</v>
      </c>
      <c r="G1890" s="59">
        <v>133.49</v>
      </c>
      <c r="H1890" s="61">
        <v>4.8</v>
      </c>
      <c r="I1890" s="4" t="str">
        <f>VLOOKUP(A1890,Effectif!B:J,6,0)</f>
        <v>Chloé BERTRAND</v>
      </c>
      <c r="J1890" s="4" t="str">
        <f>VLOOKUP(A1890,Effectif!B:J,8,0)</f>
        <v>Error PDL</v>
      </c>
    </row>
    <row r="1891" spans="1:10" x14ac:dyDescent="0.25">
      <c r="A1891" s="4" t="s">
        <v>447</v>
      </c>
      <c r="B1891" s="4">
        <v>1034847208</v>
      </c>
      <c r="C1891" s="7">
        <v>45324.73333333333</v>
      </c>
      <c r="D1891" s="5" t="s">
        <v>6</v>
      </c>
      <c r="E1891" s="4" t="s">
        <v>1055</v>
      </c>
      <c r="F1891" s="4" t="s">
        <v>1061</v>
      </c>
      <c r="G1891" s="59">
        <v>159.38999999999999</v>
      </c>
      <c r="H1891" s="61">
        <v>3</v>
      </c>
      <c r="I1891" s="4" t="str">
        <f>VLOOKUP(A1891,Effectif!B:J,6,0)</f>
        <v>Chloé BERTRAND</v>
      </c>
      <c r="J1891" s="4" t="str">
        <f>VLOOKUP(A1891,Effectif!B:J,8,0)</f>
        <v>Error PDL</v>
      </c>
    </row>
    <row r="1892" spans="1:10" x14ac:dyDescent="0.25">
      <c r="A1892" s="4" t="s">
        <v>448</v>
      </c>
      <c r="B1892" s="4">
        <v>1034855069</v>
      </c>
      <c r="C1892" s="7">
        <v>45324.431944444441</v>
      </c>
      <c r="D1892" s="5" t="s">
        <v>6</v>
      </c>
      <c r="E1892" s="4" t="s">
        <v>1055</v>
      </c>
      <c r="F1892" s="4" t="s">
        <v>1062</v>
      </c>
      <c r="G1892" s="59">
        <v>128.13999999999999</v>
      </c>
      <c r="H1892" s="61">
        <v>2</v>
      </c>
      <c r="I1892" s="4" t="str">
        <f>VLOOKUP(A1892,Effectif!B:J,6,0)</f>
        <v>Chloé BERTRAND</v>
      </c>
      <c r="J1892" s="4" t="str">
        <f>VLOOKUP(A1892,Effectif!B:J,8,0)</f>
        <v>Error PDL</v>
      </c>
    </row>
    <row r="1893" spans="1:10" x14ac:dyDescent="0.25">
      <c r="A1893" s="4" t="s">
        <v>449</v>
      </c>
      <c r="B1893" s="4">
        <v>1034854081</v>
      </c>
      <c r="C1893" s="7">
        <v>45324.526388888888</v>
      </c>
      <c r="D1893" s="5" t="s">
        <v>6</v>
      </c>
      <c r="E1893" s="4" t="s">
        <v>1055</v>
      </c>
      <c r="F1893" s="4" t="s">
        <v>1063</v>
      </c>
      <c r="G1893" s="59">
        <v>138</v>
      </c>
      <c r="H1893" s="61">
        <v>5.5</v>
      </c>
      <c r="I1893" s="4" t="str">
        <f>VLOOKUP(A1893,Effectif!B:J,6,0)</f>
        <v>Chloé BERTRAND</v>
      </c>
      <c r="J1893" s="4" t="str">
        <f>VLOOKUP(A1893,Effectif!B:J,8,0)</f>
        <v>BOC</v>
      </c>
    </row>
    <row r="1894" spans="1:10" x14ac:dyDescent="0.25">
      <c r="A1894" s="4" t="s">
        <v>450</v>
      </c>
      <c r="B1894" s="4">
        <v>1034845230</v>
      </c>
      <c r="C1894" s="7">
        <v>45324.627083333333</v>
      </c>
      <c r="D1894" s="5" t="s">
        <v>6</v>
      </c>
      <c r="E1894" s="4" t="s">
        <v>1055</v>
      </c>
      <c r="F1894" s="4" t="s">
        <v>1064</v>
      </c>
      <c r="G1894" s="59">
        <v>89</v>
      </c>
      <c r="H1894" s="61">
        <v>2</v>
      </c>
      <c r="I1894" s="4" t="str">
        <f>VLOOKUP(A1894,Effectif!B:J,6,0)</f>
        <v>Chloé BERTRAND</v>
      </c>
      <c r="J1894" s="4" t="str">
        <f>VLOOKUP(A1894,Effectif!B:J,8,0)</f>
        <v>REC</v>
      </c>
    </row>
    <row r="1895" spans="1:10" x14ac:dyDescent="0.25">
      <c r="A1895" s="4" t="s">
        <v>451</v>
      </c>
      <c r="B1895" s="4">
        <v>1034860786</v>
      </c>
      <c r="C1895" s="7">
        <v>45324.722222222219</v>
      </c>
      <c r="D1895" s="5" t="s">
        <v>6</v>
      </c>
      <c r="E1895" s="4" t="s">
        <v>1055</v>
      </c>
      <c r="F1895" s="4" t="s">
        <v>1065</v>
      </c>
      <c r="G1895" s="59">
        <v>84</v>
      </c>
      <c r="H1895" s="61">
        <v>2.2999999999999998</v>
      </c>
      <c r="I1895" s="4" t="str">
        <f>VLOOKUP(A1895,Effectif!B:J,6,0)</f>
        <v>Chloé BERTRAND</v>
      </c>
      <c r="J1895" s="4" t="str">
        <f>VLOOKUP(A1895,Effectif!B:J,8,0)</f>
        <v>REC</v>
      </c>
    </row>
    <row r="1896" spans="1:10" x14ac:dyDescent="0.25">
      <c r="A1896" s="4" t="s">
        <v>452</v>
      </c>
      <c r="B1896" s="4">
        <v>1034863529</v>
      </c>
      <c r="C1896" s="7">
        <v>45324.736111111109</v>
      </c>
      <c r="D1896" s="5" t="s">
        <v>6</v>
      </c>
      <c r="E1896" s="4" t="s">
        <v>1055</v>
      </c>
      <c r="F1896" s="4" t="s">
        <v>1066</v>
      </c>
      <c r="G1896" s="59">
        <v>182.75</v>
      </c>
      <c r="H1896" s="61">
        <v>2.4</v>
      </c>
      <c r="I1896" s="4" t="str">
        <f>VLOOKUP(A1896,Effectif!B:J,6,0)</f>
        <v>Chloé BERTRAND</v>
      </c>
      <c r="J1896" s="4" t="str">
        <f>VLOOKUP(A1896,Effectif!B:J,8,0)</f>
        <v>FOC</v>
      </c>
    </row>
    <row r="1897" spans="1:10" x14ac:dyDescent="0.25">
      <c r="A1897" s="4" t="s">
        <v>453</v>
      </c>
      <c r="B1897" s="4">
        <v>1034845745</v>
      </c>
      <c r="C1897" s="7">
        <v>45324.755555555559</v>
      </c>
      <c r="D1897" s="5" t="s">
        <v>7</v>
      </c>
      <c r="E1897" s="4" t="s">
        <v>1055</v>
      </c>
      <c r="F1897" s="4" t="s">
        <v>1068</v>
      </c>
      <c r="G1897" s="59">
        <v>118</v>
      </c>
      <c r="H1897" s="61">
        <v>2.5</v>
      </c>
      <c r="I1897" s="4" t="str">
        <f>VLOOKUP(A1897,Effectif!B:J,6,0)</f>
        <v>Chloé BERTRAND</v>
      </c>
      <c r="J1897" s="4" t="str">
        <f>VLOOKUP(A1897,Effectif!B:J,8,0)</f>
        <v>FOC</v>
      </c>
    </row>
    <row r="1898" spans="1:10" x14ac:dyDescent="0.25">
      <c r="A1898" s="4" t="s">
        <v>442</v>
      </c>
      <c r="B1898" s="4">
        <v>1034847952</v>
      </c>
      <c r="C1898" s="7">
        <v>45324.660416666666</v>
      </c>
      <c r="D1898" s="5" t="s">
        <v>6</v>
      </c>
      <c r="E1898" s="4" t="s">
        <v>1055</v>
      </c>
      <c r="F1898" s="4" t="s">
        <v>1070</v>
      </c>
      <c r="G1898" s="59">
        <v>186.20999999999998</v>
      </c>
      <c r="H1898" s="61">
        <v>2.6</v>
      </c>
      <c r="I1898" s="4" t="str">
        <f>VLOOKUP(A1898,Effectif!B:J,6,0)</f>
        <v>Chloé BERTRAND</v>
      </c>
      <c r="J1898" s="4" t="str">
        <f>VLOOKUP(A1898,Effectif!B:J,8,0)</f>
        <v>Error PDL</v>
      </c>
    </row>
    <row r="1899" spans="1:10" x14ac:dyDescent="0.25">
      <c r="A1899" s="4" t="s">
        <v>443</v>
      </c>
      <c r="B1899" s="4">
        <v>1034843013</v>
      </c>
      <c r="C1899" s="7">
        <v>45324.688888888886</v>
      </c>
      <c r="D1899" s="5" t="s">
        <v>6</v>
      </c>
      <c r="E1899" s="4" t="s">
        <v>1055</v>
      </c>
      <c r="F1899" s="4" t="s">
        <v>1072</v>
      </c>
      <c r="G1899" s="59">
        <v>171.18</v>
      </c>
      <c r="H1899" s="61">
        <v>2.5</v>
      </c>
      <c r="I1899" s="4" t="str">
        <f>VLOOKUP(A1899,Effectif!B:J,6,0)</f>
        <v>Chloé BERTRAND</v>
      </c>
      <c r="J1899" s="4" t="str">
        <f>VLOOKUP(A1899,Effectif!B:J,8,0)</f>
        <v>Error PDL</v>
      </c>
    </row>
    <row r="1900" spans="1:10" x14ac:dyDescent="0.25">
      <c r="A1900" s="4" t="s">
        <v>444</v>
      </c>
      <c r="B1900" s="4">
        <v>1034853692</v>
      </c>
      <c r="C1900" s="7">
        <v>45324.611111111109</v>
      </c>
      <c r="D1900" s="5" t="s">
        <v>6</v>
      </c>
      <c r="E1900" s="4" t="s">
        <v>1055</v>
      </c>
      <c r="F1900" s="4" t="s">
        <v>1073</v>
      </c>
      <c r="G1900" s="59">
        <v>229</v>
      </c>
      <c r="H1900" s="61">
        <v>3</v>
      </c>
      <c r="I1900" s="4" t="str">
        <f>VLOOKUP(A1900,Effectif!B:J,6,0)</f>
        <v>Chloé BERTRAND</v>
      </c>
      <c r="J1900" s="4" t="str">
        <f>VLOOKUP(A1900,Effectif!B:J,8,0)</f>
        <v>Error PDL</v>
      </c>
    </row>
    <row r="1901" spans="1:10" x14ac:dyDescent="0.25">
      <c r="A1901" s="4" t="s">
        <v>445</v>
      </c>
      <c r="B1901" s="4">
        <v>1034846619</v>
      </c>
      <c r="C1901" s="7">
        <v>45324.431944444441</v>
      </c>
      <c r="D1901" s="5" t="s">
        <v>7</v>
      </c>
      <c r="E1901" s="4" t="s">
        <v>1055</v>
      </c>
      <c r="F1901" s="4" t="s">
        <v>1074</v>
      </c>
      <c r="G1901" s="59">
        <v>105.59</v>
      </c>
      <c r="H1901" s="61">
        <v>6.4</v>
      </c>
      <c r="I1901" s="4" t="str">
        <f>VLOOKUP(A1901,Effectif!B:J,6,0)</f>
        <v>Chloé BERTRAND</v>
      </c>
      <c r="J1901" s="4" t="str">
        <f>VLOOKUP(A1901,Effectif!B:J,8,0)</f>
        <v>Error PDL</v>
      </c>
    </row>
    <row r="1902" spans="1:10" x14ac:dyDescent="0.25">
      <c r="A1902" s="4" t="s">
        <v>446</v>
      </c>
      <c r="B1902" s="4">
        <v>1034865155</v>
      </c>
      <c r="C1902" s="7">
        <v>45324.484027777777</v>
      </c>
      <c r="D1902" s="5" t="s">
        <v>6</v>
      </c>
      <c r="E1902" s="4" t="s">
        <v>1055</v>
      </c>
      <c r="F1902" s="4" t="s">
        <v>1075</v>
      </c>
      <c r="G1902" s="59">
        <v>390.49</v>
      </c>
      <c r="H1902" s="61">
        <v>6.7</v>
      </c>
      <c r="I1902" s="4" t="str">
        <f>VLOOKUP(A1902,Effectif!B:J,6,0)</f>
        <v>Chloé BERTRAND</v>
      </c>
      <c r="J1902" s="4" t="str">
        <f>VLOOKUP(A1902,Effectif!B:J,8,0)</f>
        <v>Error PDL</v>
      </c>
    </row>
    <row r="1903" spans="1:10" x14ac:dyDescent="0.25">
      <c r="A1903" s="4" t="s">
        <v>447</v>
      </c>
      <c r="B1903" s="4">
        <v>1034852966</v>
      </c>
      <c r="C1903" s="7">
        <v>45324.443749999999</v>
      </c>
      <c r="D1903" s="5" t="s">
        <v>6</v>
      </c>
      <c r="E1903" s="4" t="s">
        <v>1055</v>
      </c>
      <c r="F1903" s="4" t="s">
        <v>1076</v>
      </c>
      <c r="G1903" s="59">
        <v>106.27</v>
      </c>
      <c r="H1903" s="61">
        <v>5.2</v>
      </c>
      <c r="I1903" s="4" t="str">
        <f>VLOOKUP(A1903,Effectif!B:J,6,0)</f>
        <v>Chloé BERTRAND</v>
      </c>
      <c r="J1903" s="4" t="str">
        <f>VLOOKUP(A1903,Effectif!B:J,8,0)</f>
        <v>Error PDL</v>
      </c>
    </row>
    <row r="1904" spans="1:10" x14ac:dyDescent="0.25">
      <c r="A1904" s="4" t="s">
        <v>448</v>
      </c>
      <c r="B1904" s="4">
        <v>1034848866</v>
      </c>
      <c r="C1904" s="7">
        <v>45324.719444444447</v>
      </c>
      <c r="D1904" s="5" t="s">
        <v>6</v>
      </c>
      <c r="E1904" s="4" t="s">
        <v>1055</v>
      </c>
      <c r="F1904" s="4" t="s">
        <v>1077</v>
      </c>
      <c r="G1904" s="59">
        <v>54</v>
      </c>
      <c r="H1904" s="61">
        <v>2.2999999999999998</v>
      </c>
      <c r="I1904" s="4" t="str">
        <f>VLOOKUP(A1904,Effectif!B:J,6,0)</f>
        <v>Chloé BERTRAND</v>
      </c>
      <c r="J1904" s="4" t="str">
        <f>VLOOKUP(A1904,Effectif!B:J,8,0)</f>
        <v>Error PDL</v>
      </c>
    </row>
    <row r="1905" spans="1:10" x14ac:dyDescent="0.25">
      <c r="A1905" s="4" t="s">
        <v>449</v>
      </c>
      <c r="B1905" s="4">
        <v>1034864854</v>
      </c>
      <c r="C1905" s="7">
        <v>45324.586805555555</v>
      </c>
      <c r="D1905" s="5" t="s">
        <v>6</v>
      </c>
      <c r="E1905" s="4" t="s">
        <v>1055</v>
      </c>
      <c r="F1905" s="4" t="s">
        <v>1078</v>
      </c>
      <c r="G1905" s="59">
        <v>105.23</v>
      </c>
      <c r="H1905" s="61">
        <v>4.4000000000000004</v>
      </c>
      <c r="I1905" s="4" t="str">
        <f>VLOOKUP(A1905,Effectif!B:J,6,0)</f>
        <v>Chloé BERTRAND</v>
      </c>
      <c r="J1905" s="4" t="str">
        <f>VLOOKUP(A1905,Effectif!B:J,8,0)</f>
        <v>BOC</v>
      </c>
    </row>
    <row r="1906" spans="1:10" x14ac:dyDescent="0.25">
      <c r="A1906" s="4" t="s">
        <v>450</v>
      </c>
      <c r="B1906" s="4">
        <v>1034844571</v>
      </c>
      <c r="C1906" s="7">
        <v>45324.492361111108</v>
      </c>
      <c r="D1906" s="5" t="s">
        <v>6</v>
      </c>
      <c r="E1906" s="4" t="s">
        <v>1055</v>
      </c>
      <c r="F1906" s="4" t="s">
        <v>1079</v>
      </c>
      <c r="G1906" s="59">
        <v>200</v>
      </c>
      <c r="H1906" s="61">
        <v>2</v>
      </c>
      <c r="I1906" s="4" t="str">
        <f>VLOOKUP(A1906,Effectif!B:J,6,0)</f>
        <v>Chloé BERTRAND</v>
      </c>
      <c r="J1906" s="4" t="str">
        <f>VLOOKUP(A1906,Effectif!B:J,8,0)</f>
        <v>REC</v>
      </c>
    </row>
    <row r="1907" spans="1:10" x14ac:dyDescent="0.25">
      <c r="A1907" s="4" t="s">
        <v>451</v>
      </c>
      <c r="B1907" s="4">
        <v>1034864514</v>
      </c>
      <c r="C1907" s="7">
        <v>45324.447916666664</v>
      </c>
      <c r="D1907" s="5" t="s">
        <v>6</v>
      </c>
      <c r="E1907" s="4" t="s">
        <v>1055</v>
      </c>
      <c r="F1907" s="4" t="s">
        <v>1080</v>
      </c>
      <c r="G1907" s="59">
        <v>216.82999999999998</v>
      </c>
      <c r="H1907" s="61">
        <v>4.9000000000000004</v>
      </c>
      <c r="I1907" s="4" t="str">
        <f>VLOOKUP(A1907,Effectif!B:J,6,0)</f>
        <v>Chloé BERTRAND</v>
      </c>
      <c r="J1907" s="4" t="str">
        <f>VLOOKUP(A1907,Effectif!B:J,8,0)</f>
        <v>REC</v>
      </c>
    </row>
    <row r="1908" spans="1:10" x14ac:dyDescent="0.25">
      <c r="A1908" s="4" t="s">
        <v>452</v>
      </c>
      <c r="B1908" s="4">
        <v>1034847567</v>
      </c>
      <c r="C1908" s="7">
        <v>45324.688194444447</v>
      </c>
      <c r="D1908" s="5" t="s">
        <v>6</v>
      </c>
      <c r="E1908" s="4" t="s">
        <v>1055</v>
      </c>
      <c r="F1908" s="4" t="s">
        <v>1054</v>
      </c>
      <c r="G1908" s="59">
        <v>121.45</v>
      </c>
      <c r="H1908" s="61">
        <v>7</v>
      </c>
      <c r="I1908" s="4" t="str">
        <f>VLOOKUP(A1908,Effectif!B:J,6,0)</f>
        <v>Chloé BERTRAND</v>
      </c>
      <c r="J1908" s="4" t="str">
        <f>VLOOKUP(A1908,Effectif!B:J,8,0)</f>
        <v>FOC</v>
      </c>
    </row>
    <row r="1909" spans="1:10" x14ac:dyDescent="0.25">
      <c r="A1909" s="4" t="s">
        <v>453</v>
      </c>
      <c r="B1909" s="4">
        <v>1034864091</v>
      </c>
      <c r="C1909" s="7">
        <v>45324.731249999997</v>
      </c>
      <c r="D1909" s="5" t="s">
        <v>6</v>
      </c>
      <c r="E1909" s="4" t="s">
        <v>1055</v>
      </c>
      <c r="F1909" s="4" t="s">
        <v>1057</v>
      </c>
      <c r="G1909" s="59">
        <v>137.93</v>
      </c>
      <c r="H1909" s="61">
        <v>2.9</v>
      </c>
      <c r="I1909" s="4" t="str">
        <f>VLOOKUP(A1909,Effectif!B:J,6,0)</f>
        <v>Chloé BERTRAND</v>
      </c>
      <c r="J1909" s="4" t="str">
        <f>VLOOKUP(A1909,Effectif!B:J,8,0)</f>
        <v>FOC</v>
      </c>
    </row>
    <row r="1910" spans="1:10" x14ac:dyDescent="0.25">
      <c r="A1910" s="4" t="s">
        <v>454</v>
      </c>
      <c r="B1910" s="4">
        <v>1034863865</v>
      </c>
      <c r="C1910" s="7">
        <v>45324.755555555559</v>
      </c>
      <c r="D1910" s="5" t="s">
        <v>6</v>
      </c>
      <c r="E1910" s="4" t="s">
        <v>1055</v>
      </c>
      <c r="F1910" s="4" t="s">
        <v>1059</v>
      </c>
      <c r="G1910" s="59">
        <v>248.17</v>
      </c>
      <c r="H1910" s="61">
        <v>5.8</v>
      </c>
      <c r="I1910" s="4" t="str">
        <f>VLOOKUP(A1910,Effectif!B:J,6,0)</f>
        <v>Chloé BERTRAND</v>
      </c>
      <c r="J1910" s="4" t="str">
        <f>VLOOKUP(A1910,Effectif!B:J,8,0)</f>
        <v>FOC</v>
      </c>
    </row>
    <row r="1911" spans="1:10" x14ac:dyDescent="0.25">
      <c r="A1911" s="4" t="s">
        <v>455</v>
      </c>
      <c r="B1911" s="4">
        <v>1034845038</v>
      </c>
      <c r="C1911" s="7">
        <v>45324.425000000003</v>
      </c>
      <c r="D1911" s="5" t="s">
        <v>6</v>
      </c>
      <c r="E1911" s="4" t="s">
        <v>1055</v>
      </c>
      <c r="F1911" s="4" t="s">
        <v>1061</v>
      </c>
      <c r="G1911" s="59">
        <v>70</v>
      </c>
      <c r="H1911" s="61">
        <v>6.9</v>
      </c>
      <c r="I1911" s="4" t="str">
        <f>VLOOKUP(A1911,Effectif!B:J,6,0)</f>
        <v>Chloé BERTRAND</v>
      </c>
      <c r="J1911" s="4" t="str">
        <f>VLOOKUP(A1911,Effectif!B:J,8,0)</f>
        <v>FOC</v>
      </c>
    </row>
    <row r="1912" spans="1:10" x14ac:dyDescent="0.25">
      <c r="A1912" s="4" t="s">
        <v>456</v>
      </c>
      <c r="B1912" s="4">
        <v>1034849100</v>
      </c>
      <c r="C1912" s="7">
        <v>45324.447222222225</v>
      </c>
      <c r="D1912" s="5" t="s">
        <v>6</v>
      </c>
      <c r="E1912" s="4" t="s">
        <v>1055</v>
      </c>
      <c r="F1912" s="4" t="s">
        <v>1062</v>
      </c>
      <c r="G1912" s="59">
        <v>115.23</v>
      </c>
      <c r="H1912" s="61">
        <v>5.5</v>
      </c>
      <c r="I1912" s="4" t="str">
        <f>VLOOKUP(A1912,Effectif!B:J,6,0)</f>
        <v>Chloé BERTRAND</v>
      </c>
      <c r="J1912" s="4" t="str">
        <f>VLOOKUP(A1912,Effectif!B:J,8,0)</f>
        <v>BO</v>
      </c>
    </row>
    <row r="1913" spans="1:10" x14ac:dyDescent="0.25">
      <c r="A1913" s="4" t="s">
        <v>442</v>
      </c>
      <c r="B1913" s="4">
        <v>1034847135</v>
      </c>
      <c r="C1913" s="7">
        <v>45324.431944444441</v>
      </c>
      <c r="D1913" s="5" t="s">
        <v>6</v>
      </c>
      <c r="E1913" s="4" t="s">
        <v>1055</v>
      </c>
      <c r="F1913" s="4" t="s">
        <v>1063</v>
      </c>
      <c r="G1913" s="59">
        <v>146.47</v>
      </c>
      <c r="H1913" s="61">
        <v>5.8</v>
      </c>
      <c r="I1913" s="4" t="str">
        <f>VLOOKUP(A1913,Effectif!B:J,6,0)</f>
        <v>Chloé BERTRAND</v>
      </c>
      <c r="J1913" s="4" t="str">
        <f>VLOOKUP(A1913,Effectif!B:J,8,0)</f>
        <v>Error PDL</v>
      </c>
    </row>
    <row r="1914" spans="1:10" x14ac:dyDescent="0.25">
      <c r="A1914" s="4" t="s">
        <v>443</v>
      </c>
      <c r="B1914" s="4">
        <v>1034848812</v>
      </c>
      <c r="C1914" s="7">
        <v>45324.632638888892</v>
      </c>
      <c r="D1914" s="5" t="s">
        <v>6</v>
      </c>
      <c r="E1914" s="4" t="s">
        <v>1055</v>
      </c>
      <c r="F1914" s="4" t="s">
        <v>1064</v>
      </c>
      <c r="G1914" s="59">
        <v>165</v>
      </c>
      <c r="H1914" s="61">
        <v>3</v>
      </c>
      <c r="I1914" s="4" t="str">
        <f>VLOOKUP(A1914,Effectif!B:J,6,0)</f>
        <v>Chloé BERTRAND</v>
      </c>
      <c r="J1914" s="4" t="str">
        <f>VLOOKUP(A1914,Effectif!B:J,8,0)</f>
        <v>Error PDL</v>
      </c>
    </row>
    <row r="1915" spans="1:10" x14ac:dyDescent="0.25">
      <c r="A1915" s="4" t="s">
        <v>444</v>
      </c>
      <c r="B1915" s="4">
        <v>1034858579</v>
      </c>
      <c r="C1915" s="7">
        <v>45324.546527777777</v>
      </c>
      <c r="D1915" s="5" t="s">
        <v>6</v>
      </c>
      <c r="E1915" s="4" t="s">
        <v>1055</v>
      </c>
      <c r="F1915" s="4" t="s">
        <v>1065</v>
      </c>
      <c r="G1915" s="59">
        <v>128.47</v>
      </c>
      <c r="H1915" s="61">
        <v>4.7</v>
      </c>
      <c r="I1915" s="4" t="str">
        <f>VLOOKUP(A1915,Effectif!B:J,6,0)</f>
        <v>Chloé BERTRAND</v>
      </c>
      <c r="J1915" s="4" t="str">
        <f>VLOOKUP(A1915,Effectif!B:J,8,0)</f>
        <v>Error PDL</v>
      </c>
    </row>
    <row r="1916" spans="1:10" x14ac:dyDescent="0.25">
      <c r="A1916" s="4" t="s">
        <v>445</v>
      </c>
      <c r="B1916" s="4">
        <v>1034843198</v>
      </c>
      <c r="C1916" s="7">
        <v>45324.452777777777</v>
      </c>
      <c r="D1916" s="5" t="s">
        <v>6</v>
      </c>
      <c r="E1916" s="4" t="s">
        <v>1055</v>
      </c>
      <c r="F1916" s="4" t="s">
        <v>1066</v>
      </c>
      <c r="G1916" s="59">
        <v>204.64</v>
      </c>
      <c r="H1916" s="61">
        <v>3</v>
      </c>
      <c r="I1916" s="4" t="str">
        <f>VLOOKUP(A1916,Effectif!B:J,6,0)</f>
        <v>Chloé BERTRAND</v>
      </c>
      <c r="J1916" s="4" t="str">
        <f>VLOOKUP(A1916,Effectif!B:J,8,0)</f>
        <v>Error PDL</v>
      </c>
    </row>
    <row r="1917" spans="1:10" x14ac:dyDescent="0.25">
      <c r="A1917" s="4" t="s">
        <v>446</v>
      </c>
      <c r="B1917" s="4">
        <v>1034862559</v>
      </c>
      <c r="C1917" s="7">
        <v>45324.426388888889</v>
      </c>
      <c r="D1917" s="5" t="s">
        <v>6</v>
      </c>
      <c r="E1917" s="4" t="s">
        <v>1055</v>
      </c>
      <c r="F1917" s="4" t="s">
        <v>1068</v>
      </c>
      <c r="G1917" s="59">
        <v>107.04</v>
      </c>
      <c r="H1917" s="61">
        <v>3.7</v>
      </c>
      <c r="I1917" s="4" t="str">
        <f>VLOOKUP(A1917,Effectif!B:J,6,0)</f>
        <v>Chloé BERTRAND</v>
      </c>
      <c r="J1917" s="4" t="str">
        <f>VLOOKUP(A1917,Effectif!B:J,8,0)</f>
        <v>Error PDL</v>
      </c>
    </row>
    <row r="1918" spans="1:10" x14ac:dyDescent="0.25">
      <c r="A1918" s="4" t="s">
        <v>447</v>
      </c>
      <c r="B1918" s="4">
        <v>1034866961</v>
      </c>
      <c r="C1918" s="7">
        <v>45324.479166666664</v>
      </c>
      <c r="D1918" s="5" t="s">
        <v>7</v>
      </c>
      <c r="E1918" s="4" t="s">
        <v>1055</v>
      </c>
      <c r="F1918" s="4" t="s">
        <v>1070</v>
      </c>
      <c r="G1918" s="59">
        <v>162</v>
      </c>
      <c r="H1918" s="61">
        <v>6.8</v>
      </c>
      <c r="I1918" s="4" t="str">
        <f>VLOOKUP(A1918,Effectif!B:J,6,0)</f>
        <v>Chloé BERTRAND</v>
      </c>
      <c r="J1918" s="4" t="str">
        <f>VLOOKUP(A1918,Effectif!B:J,8,0)</f>
        <v>Error PDL</v>
      </c>
    </row>
    <row r="1919" spans="1:10" x14ac:dyDescent="0.25">
      <c r="A1919" s="4" t="s">
        <v>448</v>
      </c>
      <c r="B1919" s="4">
        <v>1034842185</v>
      </c>
      <c r="C1919" s="7">
        <v>45324.777777777781</v>
      </c>
      <c r="D1919" s="5" t="s">
        <v>7</v>
      </c>
      <c r="E1919" s="4" t="s">
        <v>1055</v>
      </c>
      <c r="F1919" s="4" t="s">
        <v>1072</v>
      </c>
      <c r="G1919" s="59">
        <v>98.13</v>
      </c>
      <c r="H1919" s="61">
        <v>6.5</v>
      </c>
      <c r="I1919" s="4" t="str">
        <f>VLOOKUP(A1919,Effectif!B:J,6,0)</f>
        <v>Chloé BERTRAND</v>
      </c>
      <c r="J1919" s="4" t="str">
        <f>VLOOKUP(A1919,Effectif!B:J,8,0)</f>
        <v>Error PDL</v>
      </c>
    </row>
    <row r="1920" spans="1:10" x14ac:dyDescent="0.25">
      <c r="A1920" s="4" t="s">
        <v>449</v>
      </c>
      <c r="B1920" s="4">
        <v>1034860229</v>
      </c>
      <c r="C1920" s="7">
        <v>45324.630555555559</v>
      </c>
      <c r="D1920" s="5" t="s">
        <v>6</v>
      </c>
      <c r="E1920" s="4" t="s">
        <v>1055</v>
      </c>
      <c r="F1920" s="4" t="s">
        <v>1073</v>
      </c>
      <c r="G1920" s="59">
        <v>119.36</v>
      </c>
      <c r="H1920" s="61">
        <v>1.2</v>
      </c>
      <c r="I1920" s="4" t="str">
        <f>VLOOKUP(A1920,Effectif!B:J,6,0)</f>
        <v>Chloé BERTRAND</v>
      </c>
      <c r="J1920" s="4" t="str">
        <f>VLOOKUP(A1920,Effectif!B:J,8,0)</f>
        <v>BOC</v>
      </c>
    </row>
    <row r="1921" spans="1:10" x14ac:dyDescent="0.25">
      <c r="A1921" s="4" t="s">
        <v>450</v>
      </c>
      <c r="B1921" s="4">
        <v>1034859603</v>
      </c>
      <c r="C1921" s="7">
        <v>45324.629166666666</v>
      </c>
      <c r="D1921" s="5" t="s">
        <v>6</v>
      </c>
      <c r="E1921" s="4" t="s">
        <v>1055</v>
      </c>
      <c r="F1921" s="4" t="s">
        <v>1074</v>
      </c>
      <c r="G1921" s="59">
        <v>154.97999999999999</v>
      </c>
      <c r="H1921" s="61">
        <v>7</v>
      </c>
      <c r="I1921" s="4" t="str">
        <f>VLOOKUP(A1921,Effectif!B:J,6,0)</f>
        <v>Chloé BERTRAND</v>
      </c>
      <c r="J1921" s="4" t="str">
        <f>VLOOKUP(A1921,Effectif!B:J,8,0)</f>
        <v>REC</v>
      </c>
    </row>
    <row r="1922" spans="1:10" x14ac:dyDescent="0.25">
      <c r="A1922" s="4" t="s">
        <v>451</v>
      </c>
      <c r="B1922" s="4">
        <v>1034845313</v>
      </c>
      <c r="C1922" s="7">
        <v>45324.47152777778</v>
      </c>
      <c r="D1922" s="5" t="s">
        <v>6</v>
      </c>
      <c r="E1922" s="4" t="s">
        <v>1055</v>
      </c>
      <c r="F1922" s="4" t="s">
        <v>1075</v>
      </c>
      <c r="G1922" s="59">
        <v>83.43</v>
      </c>
      <c r="H1922" s="61">
        <v>4.8</v>
      </c>
      <c r="I1922" s="4" t="str">
        <f>VLOOKUP(A1922,Effectif!B:J,6,0)</f>
        <v>Chloé BERTRAND</v>
      </c>
      <c r="J1922" s="4" t="str">
        <f>VLOOKUP(A1922,Effectif!B:J,8,0)</f>
        <v>REC</v>
      </c>
    </row>
    <row r="1923" spans="1:10" x14ac:dyDescent="0.25">
      <c r="A1923" s="4" t="s">
        <v>452</v>
      </c>
      <c r="B1923" s="4">
        <v>1034849621</v>
      </c>
      <c r="C1923" s="7">
        <v>45324.627083333333</v>
      </c>
      <c r="D1923" s="5" t="s">
        <v>6</v>
      </c>
      <c r="E1923" s="4" t="s">
        <v>1055</v>
      </c>
      <c r="F1923" s="4" t="s">
        <v>1076</v>
      </c>
      <c r="G1923" s="59">
        <v>144.59</v>
      </c>
      <c r="H1923" s="61">
        <v>3</v>
      </c>
      <c r="I1923" s="4" t="str">
        <f>VLOOKUP(A1923,Effectif!B:J,6,0)</f>
        <v>Chloé BERTRAND</v>
      </c>
      <c r="J1923" s="4" t="str">
        <f>VLOOKUP(A1923,Effectif!B:J,8,0)</f>
        <v>FOC</v>
      </c>
    </row>
    <row r="1924" spans="1:10" x14ac:dyDescent="0.25">
      <c r="A1924" s="4" t="s">
        <v>453</v>
      </c>
      <c r="B1924" s="4">
        <v>1034855664</v>
      </c>
      <c r="C1924" s="7">
        <v>45324.645138888889</v>
      </c>
      <c r="D1924" s="5" t="s">
        <v>6</v>
      </c>
      <c r="E1924" s="4" t="s">
        <v>1055</v>
      </c>
      <c r="F1924" s="4" t="s">
        <v>1077</v>
      </c>
      <c r="G1924" s="59">
        <v>212</v>
      </c>
      <c r="H1924" s="61">
        <v>2</v>
      </c>
      <c r="I1924" s="4" t="str">
        <f>VLOOKUP(A1924,Effectif!B:J,6,0)</f>
        <v>Chloé BERTRAND</v>
      </c>
      <c r="J1924" s="4" t="str">
        <f>VLOOKUP(A1924,Effectif!B:J,8,0)</f>
        <v>FOC</v>
      </c>
    </row>
    <row r="1925" spans="1:10" x14ac:dyDescent="0.25">
      <c r="A1925" s="4" t="s">
        <v>454</v>
      </c>
      <c r="B1925" s="4">
        <v>1034858901</v>
      </c>
      <c r="C1925" s="7">
        <v>45324.456944444442</v>
      </c>
      <c r="D1925" s="5" t="s">
        <v>6</v>
      </c>
      <c r="E1925" s="4" t="s">
        <v>1055</v>
      </c>
      <c r="F1925" s="4" t="s">
        <v>1078</v>
      </c>
      <c r="G1925" s="59">
        <v>174.48</v>
      </c>
      <c r="H1925" s="61">
        <v>5.5</v>
      </c>
      <c r="I1925" s="4" t="str">
        <f>VLOOKUP(A1925,Effectif!B:J,6,0)</f>
        <v>Chloé BERTRAND</v>
      </c>
      <c r="J1925" s="4" t="str">
        <f>VLOOKUP(A1925,Effectif!B:J,8,0)</f>
        <v>FOC</v>
      </c>
    </row>
    <row r="1926" spans="1:10" x14ac:dyDescent="0.25">
      <c r="A1926" s="4" t="s">
        <v>455</v>
      </c>
      <c r="B1926" s="4">
        <v>1034857901</v>
      </c>
      <c r="C1926" s="7">
        <v>45324.749305555553</v>
      </c>
      <c r="D1926" s="5" t="s">
        <v>6</v>
      </c>
      <c r="E1926" s="4" t="s">
        <v>1055</v>
      </c>
      <c r="F1926" s="4" t="s">
        <v>1079</v>
      </c>
      <c r="G1926" s="59">
        <v>156.52000000000001</v>
      </c>
      <c r="H1926" s="61">
        <v>2</v>
      </c>
      <c r="I1926" s="4" t="str">
        <f>VLOOKUP(A1926,Effectif!B:J,6,0)</f>
        <v>Chloé BERTRAND</v>
      </c>
      <c r="J1926" s="4" t="str">
        <f>VLOOKUP(A1926,Effectif!B:J,8,0)</f>
        <v>FOC</v>
      </c>
    </row>
    <row r="1927" spans="1:10" x14ac:dyDescent="0.25">
      <c r="A1927" s="4" t="s">
        <v>456</v>
      </c>
      <c r="B1927" s="4">
        <v>1034851613</v>
      </c>
      <c r="C1927" s="7">
        <v>45324.736111111109</v>
      </c>
      <c r="D1927" s="5" t="s">
        <v>6</v>
      </c>
      <c r="E1927" s="4" t="s">
        <v>1055</v>
      </c>
      <c r="F1927" s="4" t="s">
        <v>1080</v>
      </c>
      <c r="G1927" s="59">
        <v>142.61000000000001</v>
      </c>
      <c r="H1927" s="61">
        <v>2.2999999999999998</v>
      </c>
      <c r="I1927" s="4" t="str">
        <f>VLOOKUP(A1927,Effectif!B:J,6,0)</f>
        <v>Chloé BERTRAND</v>
      </c>
      <c r="J1927" s="4" t="str">
        <f>VLOOKUP(A1927,Effectif!B:J,8,0)</f>
        <v>BO</v>
      </c>
    </row>
    <row r="1928" spans="1:10" x14ac:dyDescent="0.25">
      <c r="A1928" s="4" t="s">
        <v>457</v>
      </c>
      <c r="B1928" s="4">
        <v>1034851220</v>
      </c>
      <c r="C1928" s="7">
        <v>45324.525000000001</v>
      </c>
      <c r="D1928" s="5" t="s">
        <v>6</v>
      </c>
      <c r="E1928" s="4" t="s">
        <v>1055</v>
      </c>
      <c r="F1928" s="4" t="s">
        <v>1054</v>
      </c>
      <c r="G1928" s="59">
        <v>203.09</v>
      </c>
      <c r="H1928" s="61">
        <v>2.4</v>
      </c>
      <c r="I1928" s="4" t="str">
        <f>VLOOKUP(A1928,Effectif!B:J,6,0)</f>
        <v>Chloé BERTRAND</v>
      </c>
      <c r="J1928" s="4" t="str">
        <f>VLOOKUP(A1928,Effectif!B:J,8,0)</f>
        <v>BUS</v>
      </c>
    </row>
    <row r="1929" spans="1:10" x14ac:dyDescent="0.25">
      <c r="A1929" s="4" t="s">
        <v>458</v>
      </c>
      <c r="B1929" s="4">
        <v>1034858791</v>
      </c>
      <c r="C1929" s="7">
        <v>45324.440972222219</v>
      </c>
      <c r="D1929" s="5" t="s">
        <v>7</v>
      </c>
      <c r="E1929" s="4" t="s">
        <v>1055</v>
      </c>
      <c r="F1929" s="4" t="s">
        <v>1057</v>
      </c>
      <c r="G1929" s="59">
        <v>84.710000000000008</v>
      </c>
      <c r="H1929" s="61">
        <v>2.5</v>
      </c>
      <c r="I1929" s="4" t="str">
        <f>VLOOKUP(A1929,Effectif!B:J,6,0)</f>
        <v>Chloé BERTRAND</v>
      </c>
      <c r="J1929" s="4" t="str">
        <f>VLOOKUP(A1929,Effectif!B:J,8,0)</f>
        <v>BO</v>
      </c>
    </row>
    <row r="1930" spans="1:10" x14ac:dyDescent="0.25">
      <c r="A1930" s="4" t="s">
        <v>456</v>
      </c>
      <c r="B1930" s="4">
        <v>1034864207</v>
      </c>
      <c r="C1930" s="7">
        <v>45324.43472222222</v>
      </c>
      <c r="D1930" s="5" t="s">
        <v>7</v>
      </c>
      <c r="E1930" s="4" t="s">
        <v>1055</v>
      </c>
      <c r="F1930" s="4" t="s">
        <v>1059</v>
      </c>
      <c r="G1930" s="59">
        <v>74</v>
      </c>
      <c r="H1930" s="61">
        <v>2.6</v>
      </c>
      <c r="I1930" s="4" t="str">
        <f>VLOOKUP(A1930,Effectif!B:J,6,0)</f>
        <v>Chloé BERTRAND</v>
      </c>
      <c r="J1930" s="4" t="str">
        <f>VLOOKUP(A1930,Effectif!B:J,8,0)</f>
        <v>BO</v>
      </c>
    </row>
    <row r="1931" spans="1:10" x14ac:dyDescent="0.25">
      <c r="A1931" s="4" t="s">
        <v>457</v>
      </c>
      <c r="B1931" s="4">
        <v>1034856196</v>
      </c>
      <c r="C1931" s="7">
        <v>45324.540972222225</v>
      </c>
      <c r="D1931" s="5" t="s">
        <v>6</v>
      </c>
      <c r="E1931" s="4" t="s">
        <v>1055</v>
      </c>
      <c r="F1931" s="4" t="s">
        <v>1061</v>
      </c>
      <c r="G1931" s="59">
        <v>253.18</v>
      </c>
      <c r="H1931" s="61">
        <v>2.5</v>
      </c>
      <c r="I1931" s="4" t="str">
        <f>VLOOKUP(A1931,Effectif!B:J,6,0)</f>
        <v>Chloé BERTRAND</v>
      </c>
      <c r="J1931" s="4" t="str">
        <f>VLOOKUP(A1931,Effectif!B:J,8,0)</f>
        <v>BUS</v>
      </c>
    </row>
    <row r="1932" spans="1:10" x14ac:dyDescent="0.25">
      <c r="A1932" s="4" t="s">
        <v>458</v>
      </c>
      <c r="B1932" s="4">
        <v>1034842934</v>
      </c>
      <c r="C1932" s="7">
        <v>45324.423611111109</v>
      </c>
      <c r="D1932" s="5" t="s">
        <v>6</v>
      </c>
      <c r="E1932" s="4" t="s">
        <v>1055</v>
      </c>
      <c r="F1932" s="4" t="s">
        <v>1062</v>
      </c>
      <c r="G1932" s="59">
        <v>238</v>
      </c>
      <c r="H1932" s="61">
        <v>3</v>
      </c>
      <c r="I1932" s="4" t="str">
        <f>VLOOKUP(A1932,Effectif!B:J,6,0)</f>
        <v>Chloé BERTRAND</v>
      </c>
      <c r="J1932" s="4" t="str">
        <f>VLOOKUP(A1932,Effectif!B:J,8,0)</f>
        <v>BO</v>
      </c>
    </row>
    <row r="1933" spans="1:10" x14ac:dyDescent="0.25">
      <c r="A1933" s="4" t="s">
        <v>442</v>
      </c>
      <c r="B1933" s="4">
        <v>1034858575</v>
      </c>
      <c r="C1933" s="7">
        <v>45324.717361111114</v>
      </c>
      <c r="D1933" s="5" t="s">
        <v>6</v>
      </c>
      <c r="E1933" s="4" t="s">
        <v>1055</v>
      </c>
      <c r="F1933" s="4" t="s">
        <v>1063</v>
      </c>
      <c r="G1933" s="59">
        <v>266</v>
      </c>
      <c r="H1933" s="61">
        <v>6.4</v>
      </c>
      <c r="I1933" s="4" t="str">
        <f>VLOOKUP(A1933,Effectif!B:J,6,0)</f>
        <v>Chloé BERTRAND</v>
      </c>
      <c r="J1933" s="4" t="str">
        <f>VLOOKUP(A1933,Effectif!B:J,8,0)</f>
        <v>Error PDL</v>
      </c>
    </row>
    <row r="1934" spans="1:10" x14ac:dyDescent="0.25">
      <c r="A1934" s="4" t="s">
        <v>443</v>
      </c>
      <c r="B1934" s="4">
        <v>1034857702</v>
      </c>
      <c r="C1934" s="7">
        <v>45324.631249999999</v>
      </c>
      <c r="D1934" s="5" t="s">
        <v>6</v>
      </c>
      <c r="E1934" s="4" t="s">
        <v>1055</v>
      </c>
      <c r="F1934" s="4" t="s">
        <v>1064</v>
      </c>
      <c r="G1934" s="59">
        <v>220</v>
      </c>
      <c r="H1934" s="61">
        <v>6.7</v>
      </c>
      <c r="I1934" s="4" t="str">
        <f>VLOOKUP(A1934,Effectif!B:J,6,0)</f>
        <v>Chloé BERTRAND</v>
      </c>
      <c r="J1934" s="4" t="str">
        <f>VLOOKUP(A1934,Effectif!B:J,8,0)</f>
        <v>Error PDL</v>
      </c>
    </row>
    <row r="1935" spans="1:10" x14ac:dyDescent="0.25">
      <c r="A1935" s="4" t="s">
        <v>444</v>
      </c>
      <c r="B1935" s="4">
        <v>1034859659</v>
      </c>
      <c r="C1935" s="7">
        <v>45324.597222222219</v>
      </c>
      <c r="D1935" s="5" t="s">
        <v>6</v>
      </c>
      <c r="E1935" s="4" t="s">
        <v>1055</v>
      </c>
      <c r="F1935" s="4" t="s">
        <v>1065</v>
      </c>
      <c r="G1935" s="59">
        <v>252</v>
      </c>
      <c r="H1935" s="61">
        <v>5.2</v>
      </c>
      <c r="I1935" s="4" t="str">
        <f>VLOOKUP(A1935,Effectif!B:J,6,0)</f>
        <v>Chloé BERTRAND</v>
      </c>
      <c r="J1935" s="4" t="str">
        <f>VLOOKUP(A1935,Effectif!B:J,8,0)</f>
        <v>Error PDL</v>
      </c>
    </row>
    <row r="1936" spans="1:10" x14ac:dyDescent="0.25">
      <c r="A1936" s="4" t="s">
        <v>445</v>
      </c>
      <c r="B1936" s="4">
        <v>1034856059</v>
      </c>
      <c r="C1936" s="7">
        <v>45324.48333333333</v>
      </c>
      <c r="D1936" s="5" t="s">
        <v>6</v>
      </c>
      <c r="E1936" s="4" t="s">
        <v>1055</v>
      </c>
      <c r="F1936" s="4" t="s">
        <v>1066</v>
      </c>
      <c r="G1936" s="59">
        <v>121</v>
      </c>
      <c r="H1936" s="61">
        <v>2.2999999999999998</v>
      </c>
      <c r="I1936" s="4" t="str">
        <f>VLOOKUP(A1936,Effectif!B:J,6,0)</f>
        <v>Chloé BERTRAND</v>
      </c>
      <c r="J1936" s="4" t="str">
        <f>VLOOKUP(A1936,Effectif!B:J,8,0)</f>
        <v>Error PDL</v>
      </c>
    </row>
    <row r="1937" spans="1:10" x14ac:dyDescent="0.25">
      <c r="A1937" s="4" t="s">
        <v>446</v>
      </c>
      <c r="B1937" s="4">
        <v>1034859034</v>
      </c>
      <c r="C1937" s="7">
        <v>45324.643750000003</v>
      </c>
      <c r="D1937" s="5" t="s">
        <v>6</v>
      </c>
      <c r="E1937" s="4" t="s">
        <v>1055</v>
      </c>
      <c r="F1937" s="4" t="s">
        <v>1068</v>
      </c>
      <c r="G1937" s="59">
        <v>153.24</v>
      </c>
      <c r="H1937" s="61">
        <v>4.4000000000000004</v>
      </c>
      <c r="I1937" s="4" t="str">
        <f>VLOOKUP(A1937,Effectif!B:J,6,0)</f>
        <v>Chloé BERTRAND</v>
      </c>
      <c r="J1937" s="4" t="str">
        <f>VLOOKUP(A1937,Effectif!B:J,8,0)</f>
        <v>Error PDL</v>
      </c>
    </row>
    <row r="1938" spans="1:10" x14ac:dyDescent="0.25">
      <c r="A1938" s="4" t="s">
        <v>447</v>
      </c>
      <c r="B1938" s="4">
        <v>1034857894</v>
      </c>
      <c r="C1938" s="7">
        <v>45324.7</v>
      </c>
      <c r="D1938" s="5" t="s">
        <v>6</v>
      </c>
      <c r="E1938" s="4" t="s">
        <v>1055</v>
      </c>
      <c r="F1938" s="4" t="s">
        <v>1070</v>
      </c>
      <c r="G1938" s="59">
        <v>263</v>
      </c>
      <c r="H1938" s="61">
        <v>2</v>
      </c>
      <c r="I1938" s="4" t="str">
        <f>VLOOKUP(A1938,Effectif!B:J,6,0)</f>
        <v>Chloé BERTRAND</v>
      </c>
      <c r="J1938" s="4" t="str">
        <f>VLOOKUP(A1938,Effectif!B:J,8,0)</f>
        <v>Error PDL</v>
      </c>
    </row>
    <row r="1939" spans="1:10" x14ac:dyDescent="0.25">
      <c r="A1939" s="4" t="s">
        <v>442</v>
      </c>
      <c r="B1939" s="4">
        <v>1034865023</v>
      </c>
      <c r="C1939" s="7">
        <v>45324.725694444445</v>
      </c>
      <c r="D1939" s="5" t="s">
        <v>6</v>
      </c>
      <c r="E1939" s="4" t="s">
        <v>1055</v>
      </c>
      <c r="F1939" s="4" t="s">
        <v>1072</v>
      </c>
      <c r="G1939" s="59">
        <v>317.70999999999998</v>
      </c>
      <c r="H1939" s="61">
        <v>4.9000000000000004</v>
      </c>
      <c r="I1939" s="4" t="str">
        <f>VLOOKUP(A1939,Effectif!B:J,6,0)</f>
        <v>Chloé BERTRAND</v>
      </c>
      <c r="J1939" s="4" t="str">
        <f>VLOOKUP(A1939,Effectif!B:J,8,0)</f>
        <v>Error PDL</v>
      </c>
    </row>
    <row r="1940" spans="1:10" x14ac:dyDescent="0.25">
      <c r="A1940" s="4" t="s">
        <v>442</v>
      </c>
      <c r="B1940" s="4">
        <v>1034857981</v>
      </c>
      <c r="C1940" s="7">
        <v>45324.627083333333</v>
      </c>
      <c r="D1940" s="5" t="s">
        <v>6</v>
      </c>
      <c r="E1940" s="4" t="s">
        <v>1055</v>
      </c>
      <c r="F1940" s="4" t="s">
        <v>1073</v>
      </c>
      <c r="G1940" s="59">
        <v>54.79</v>
      </c>
      <c r="H1940" s="61">
        <v>7</v>
      </c>
      <c r="I1940" s="4" t="str">
        <f>VLOOKUP(A1940,Effectif!B:J,6,0)</f>
        <v>Chloé BERTRAND</v>
      </c>
      <c r="J1940" s="4" t="str">
        <f>VLOOKUP(A1940,Effectif!B:J,8,0)</f>
        <v>Error PDL</v>
      </c>
    </row>
    <row r="1941" spans="1:10" x14ac:dyDescent="0.25">
      <c r="A1941" s="4" t="s">
        <v>442</v>
      </c>
      <c r="B1941" s="4">
        <v>1034850992</v>
      </c>
      <c r="C1941" s="7">
        <v>45324.493055555555</v>
      </c>
      <c r="D1941" s="5" t="s">
        <v>6</v>
      </c>
      <c r="E1941" s="4" t="s">
        <v>1055</v>
      </c>
      <c r="F1941" s="4" t="s">
        <v>1074</v>
      </c>
      <c r="G1941" s="59">
        <v>162</v>
      </c>
      <c r="H1941" s="61">
        <v>2.9</v>
      </c>
      <c r="I1941" s="4" t="str">
        <f>VLOOKUP(A1941,Effectif!B:J,6,0)</f>
        <v>Chloé BERTRAND</v>
      </c>
      <c r="J1941" s="4" t="str">
        <f>VLOOKUP(A1941,Effectif!B:J,8,0)</f>
        <v>Error PDL</v>
      </c>
    </row>
    <row r="1942" spans="1:10" x14ac:dyDescent="0.25">
      <c r="A1942" s="4" t="s">
        <v>443</v>
      </c>
      <c r="B1942" s="4">
        <v>1034852079</v>
      </c>
      <c r="C1942" s="7">
        <v>45324.714583333334</v>
      </c>
      <c r="D1942" s="5" t="s">
        <v>6</v>
      </c>
      <c r="E1942" s="4" t="s">
        <v>1055</v>
      </c>
      <c r="F1942" s="4" t="s">
        <v>1075</v>
      </c>
      <c r="G1942" s="59">
        <v>80</v>
      </c>
      <c r="H1942" s="61">
        <v>5.8</v>
      </c>
      <c r="I1942" s="4" t="str">
        <f>VLOOKUP(A1942,Effectif!B:J,6,0)</f>
        <v>Chloé BERTRAND</v>
      </c>
      <c r="J1942" s="4" t="str">
        <f>VLOOKUP(A1942,Effectif!B:J,8,0)</f>
        <v>Error PDL</v>
      </c>
    </row>
    <row r="1943" spans="1:10" x14ac:dyDescent="0.25">
      <c r="A1943" s="4" t="s">
        <v>444</v>
      </c>
      <c r="B1943" s="4">
        <v>1034864608</v>
      </c>
      <c r="C1943" s="7">
        <v>45324.6</v>
      </c>
      <c r="D1943" s="5" t="s">
        <v>6</v>
      </c>
      <c r="E1943" s="4" t="s">
        <v>1055</v>
      </c>
      <c r="F1943" s="4" t="s">
        <v>1076</v>
      </c>
      <c r="G1943" s="59">
        <v>194</v>
      </c>
      <c r="H1943" s="61">
        <v>6.9</v>
      </c>
      <c r="I1943" s="4" t="str">
        <f>VLOOKUP(A1943,Effectif!B:J,6,0)</f>
        <v>Chloé BERTRAND</v>
      </c>
      <c r="J1943" s="4" t="str">
        <f>VLOOKUP(A1943,Effectif!B:J,8,0)</f>
        <v>Error PDL</v>
      </c>
    </row>
    <row r="1944" spans="1:10" x14ac:dyDescent="0.25">
      <c r="A1944" s="4" t="s">
        <v>445</v>
      </c>
      <c r="B1944" s="4">
        <v>1034866692</v>
      </c>
      <c r="C1944" s="7">
        <v>45324.626388888886</v>
      </c>
      <c r="D1944" s="5" t="s">
        <v>6</v>
      </c>
      <c r="E1944" s="4" t="s">
        <v>1055</v>
      </c>
      <c r="F1944" s="4" t="s">
        <v>1077</v>
      </c>
      <c r="G1944" s="59">
        <v>139.68</v>
      </c>
      <c r="H1944" s="61">
        <v>5.5</v>
      </c>
      <c r="I1944" s="4" t="str">
        <f>VLOOKUP(A1944,Effectif!B:J,6,0)</f>
        <v>Chloé BERTRAND</v>
      </c>
      <c r="J1944" s="4" t="str">
        <f>VLOOKUP(A1944,Effectif!B:J,8,0)</f>
        <v>Error PDL</v>
      </c>
    </row>
    <row r="1945" spans="1:10" x14ac:dyDescent="0.25">
      <c r="A1945" s="4" t="s">
        <v>446</v>
      </c>
      <c r="B1945" s="4">
        <v>1034862251</v>
      </c>
      <c r="C1945" s="7">
        <v>45324.718055555553</v>
      </c>
      <c r="D1945" s="5" t="s">
        <v>6</v>
      </c>
      <c r="E1945" s="4" t="s">
        <v>1055</v>
      </c>
      <c r="F1945" s="4" t="s">
        <v>1078</v>
      </c>
      <c r="G1945" s="59">
        <v>115.78</v>
      </c>
      <c r="H1945" s="61">
        <v>5.8</v>
      </c>
      <c r="I1945" s="4" t="str">
        <f>VLOOKUP(A1945,Effectif!B:J,6,0)</f>
        <v>Chloé BERTRAND</v>
      </c>
      <c r="J1945" s="4" t="str">
        <f>VLOOKUP(A1945,Effectif!B:J,8,0)</f>
        <v>Error PDL</v>
      </c>
    </row>
    <row r="1946" spans="1:10" x14ac:dyDescent="0.25">
      <c r="A1946" s="4" t="s">
        <v>447</v>
      </c>
      <c r="B1946" s="4">
        <v>1034857634</v>
      </c>
      <c r="C1946" s="7">
        <v>45324.68472222222</v>
      </c>
      <c r="D1946" s="5" t="s">
        <v>6</v>
      </c>
      <c r="E1946" s="4" t="s">
        <v>1055</v>
      </c>
      <c r="F1946" s="4" t="s">
        <v>1079</v>
      </c>
      <c r="G1946" s="59">
        <v>160</v>
      </c>
      <c r="H1946" s="61">
        <v>3</v>
      </c>
      <c r="I1946" s="4" t="str">
        <f>VLOOKUP(A1946,Effectif!B:J,6,0)</f>
        <v>Chloé BERTRAND</v>
      </c>
      <c r="J1946" s="4" t="str">
        <f>VLOOKUP(A1946,Effectif!B:J,8,0)</f>
        <v>Error PDL</v>
      </c>
    </row>
    <row r="1947" spans="1:10" x14ac:dyDescent="0.25">
      <c r="A1947" s="4" t="s">
        <v>448</v>
      </c>
      <c r="B1947" s="4">
        <v>1034845987</v>
      </c>
      <c r="C1947" s="7">
        <v>45324.672222222223</v>
      </c>
      <c r="D1947" s="5" t="s">
        <v>6</v>
      </c>
      <c r="E1947" s="4" t="s">
        <v>1055</v>
      </c>
      <c r="F1947" s="4" t="s">
        <v>1080</v>
      </c>
      <c r="G1947" s="59">
        <v>168</v>
      </c>
      <c r="H1947" s="61">
        <v>4.7</v>
      </c>
      <c r="I1947" s="4" t="str">
        <f>VLOOKUP(A1947,Effectif!B:J,6,0)</f>
        <v>Chloé BERTRAND</v>
      </c>
      <c r="J1947" s="4" t="str">
        <f>VLOOKUP(A1947,Effectif!B:J,8,0)</f>
        <v>Error PDL</v>
      </c>
    </row>
    <row r="1948" spans="1:10" x14ac:dyDescent="0.25">
      <c r="A1948" s="4" t="s">
        <v>449</v>
      </c>
      <c r="B1948" s="4">
        <v>1034867728</v>
      </c>
      <c r="C1948" s="7">
        <v>45324.431944444441</v>
      </c>
      <c r="D1948" s="5" t="s">
        <v>7</v>
      </c>
      <c r="E1948" s="4" t="s">
        <v>1055</v>
      </c>
      <c r="F1948" s="4" t="s">
        <v>1054</v>
      </c>
      <c r="G1948" s="59">
        <v>151</v>
      </c>
      <c r="H1948" s="61">
        <v>3</v>
      </c>
      <c r="I1948" s="4" t="str">
        <f>VLOOKUP(A1948,Effectif!B:J,6,0)</f>
        <v>Chloé BERTRAND</v>
      </c>
      <c r="J1948" s="4" t="str">
        <f>VLOOKUP(A1948,Effectif!B:J,8,0)</f>
        <v>BOC</v>
      </c>
    </row>
    <row r="1949" spans="1:10" x14ac:dyDescent="0.25">
      <c r="A1949" s="4" t="s">
        <v>450</v>
      </c>
      <c r="B1949" s="4">
        <v>1034843714</v>
      </c>
      <c r="C1949" s="7">
        <v>45324.70208333333</v>
      </c>
      <c r="D1949" s="5" t="s">
        <v>6</v>
      </c>
      <c r="E1949" s="4" t="s">
        <v>1055</v>
      </c>
      <c r="F1949" s="4" t="s">
        <v>1057</v>
      </c>
      <c r="G1949" s="59">
        <v>124</v>
      </c>
      <c r="H1949" s="61">
        <v>3.7</v>
      </c>
      <c r="I1949" s="4" t="str">
        <f>VLOOKUP(A1949,Effectif!B:J,6,0)</f>
        <v>Chloé BERTRAND</v>
      </c>
      <c r="J1949" s="4" t="str">
        <f>VLOOKUP(A1949,Effectif!B:J,8,0)</f>
        <v>REC</v>
      </c>
    </row>
    <row r="1950" spans="1:10" x14ac:dyDescent="0.25">
      <c r="A1950" s="4" t="s">
        <v>451</v>
      </c>
      <c r="B1950" s="4">
        <v>1034863458</v>
      </c>
      <c r="C1950" s="7">
        <v>45324.665972222225</v>
      </c>
      <c r="D1950" s="5" t="s">
        <v>6</v>
      </c>
      <c r="E1950" s="4" t="s">
        <v>1055</v>
      </c>
      <c r="F1950" s="4" t="s">
        <v>1059</v>
      </c>
      <c r="G1950" s="59">
        <v>164</v>
      </c>
      <c r="H1950" s="61">
        <v>6.8</v>
      </c>
      <c r="I1950" s="4" t="str">
        <f>VLOOKUP(A1950,Effectif!B:J,6,0)</f>
        <v>Chloé BERTRAND</v>
      </c>
      <c r="J1950" s="4" t="str">
        <f>VLOOKUP(A1950,Effectif!B:J,8,0)</f>
        <v>REC</v>
      </c>
    </row>
    <row r="1951" spans="1:10" x14ac:dyDescent="0.25">
      <c r="A1951" s="4" t="s">
        <v>452</v>
      </c>
      <c r="B1951" s="4">
        <v>1034867280</v>
      </c>
      <c r="C1951" s="7">
        <v>45324.456944444442</v>
      </c>
      <c r="D1951" s="5" t="s">
        <v>6</v>
      </c>
      <c r="E1951" s="4" t="s">
        <v>1055</v>
      </c>
      <c r="F1951" s="4" t="s">
        <v>1061</v>
      </c>
      <c r="G1951" s="59">
        <v>182.79000000000002</v>
      </c>
      <c r="H1951" s="61">
        <v>6.5</v>
      </c>
      <c r="I1951" s="4" t="str">
        <f>VLOOKUP(A1951,Effectif!B:J,6,0)</f>
        <v>Chloé BERTRAND</v>
      </c>
      <c r="J1951" s="4" t="str">
        <f>VLOOKUP(A1951,Effectif!B:J,8,0)</f>
        <v>FOC</v>
      </c>
    </row>
    <row r="1952" spans="1:10" x14ac:dyDescent="0.25">
      <c r="A1952" s="4" t="s">
        <v>453</v>
      </c>
      <c r="B1952" s="4">
        <v>1034843344</v>
      </c>
      <c r="C1952" s="7">
        <v>45324.458333333336</v>
      </c>
      <c r="D1952" s="5" t="s">
        <v>7</v>
      </c>
      <c r="E1952" s="4" t="s">
        <v>1055</v>
      </c>
      <c r="F1952" s="4" t="s">
        <v>1062</v>
      </c>
      <c r="G1952" s="59">
        <v>55</v>
      </c>
      <c r="H1952" s="61">
        <v>1.2</v>
      </c>
      <c r="I1952" s="4" t="str">
        <f>VLOOKUP(A1952,Effectif!B:J,6,0)</f>
        <v>Chloé BERTRAND</v>
      </c>
      <c r="J1952" s="4" t="str">
        <f>VLOOKUP(A1952,Effectif!B:J,8,0)</f>
        <v>FOC</v>
      </c>
    </row>
    <row r="1953" spans="1:10" x14ac:dyDescent="0.25">
      <c r="A1953" s="4" t="s">
        <v>454</v>
      </c>
      <c r="B1953" s="4">
        <v>1034863920</v>
      </c>
      <c r="C1953" s="7">
        <v>45324.568055555559</v>
      </c>
      <c r="D1953" s="5" t="s">
        <v>7</v>
      </c>
      <c r="E1953" s="4" t="s">
        <v>1055</v>
      </c>
      <c r="F1953" s="4" t="s">
        <v>1063</v>
      </c>
      <c r="G1953" s="59">
        <v>128</v>
      </c>
      <c r="H1953" s="61">
        <v>7</v>
      </c>
      <c r="I1953" s="4" t="str">
        <f>VLOOKUP(A1953,Effectif!B:J,6,0)</f>
        <v>Chloé BERTRAND</v>
      </c>
      <c r="J1953" s="4" t="str">
        <f>VLOOKUP(A1953,Effectif!B:J,8,0)</f>
        <v>FOC</v>
      </c>
    </row>
    <row r="1954" spans="1:10" x14ac:dyDescent="0.25">
      <c r="A1954" s="4" t="s">
        <v>455</v>
      </c>
      <c r="B1954" s="4">
        <v>1034849627</v>
      </c>
      <c r="C1954" s="7">
        <v>45324.756249999999</v>
      </c>
      <c r="D1954" s="5" t="s">
        <v>6</v>
      </c>
      <c r="E1954" s="4" t="s">
        <v>1055</v>
      </c>
      <c r="F1954" s="4" t="s">
        <v>1064</v>
      </c>
      <c r="G1954" s="59">
        <v>146</v>
      </c>
      <c r="H1954" s="61">
        <v>4.8</v>
      </c>
      <c r="I1954" s="4" t="str">
        <f>VLOOKUP(A1954,Effectif!B:J,6,0)</f>
        <v>Chloé BERTRAND</v>
      </c>
      <c r="J1954" s="4" t="str">
        <f>VLOOKUP(A1954,Effectif!B:J,8,0)</f>
        <v>FOC</v>
      </c>
    </row>
    <row r="1955" spans="1:10" x14ac:dyDescent="0.25">
      <c r="A1955" s="4" t="s">
        <v>456</v>
      </c>
      <c r="B1955" s="4">
        <v>1034842996</v>
      </c>
      <c r="C1955" s="7">
        <v>45324.775000000001</v>
      </c>
      <c r="D1955" s="5" t="s">
        <v>6</v>
      </c>
      <c r="E1955" s="4" t="s">
        <v>1055</v>
      </c>
      <c r="F1955" s="4" t="s">
        <v>1065</v>
      </c>
      <c r="G1955" s="59">
        <v>154.84</v>
      </c>
      <c r="H1955" s="61">
        <v>3</v>
      </c>
      <c r="I1955" s="4" t="str">
        <f>VLOOKUP(A1955,Effectif!B:J,6,0)</f>
        <v>Chloé BERTRAND</v>
      </c>
      <c r="J1955" s="4" t="str">
        <f>VLOOKUP(A1955,Effectif!B:J,8,0)</f>
        <v>BO</v>
      </c>
    </row>
    <row r="1956" spans="1:10" x14ac:dyDescent="0.25">
      <c r="A1956" s="4" t="s">
        <v>457</v>
      </c>
      <c r="B1956" s="4">
        <v>1034847763</v>
      </c>
      <c r="C1956" s="7">
        <v>45324.675000000003</v>
      </c>
      <c r="D1956" s="5" t="s">
        <v>6</v>
      </c>
      <c r="E1956" s="4" t="s">
        <v>1055</v>
      </c>
      <c r="F1956" s="4" t="s">
        <v>1066</v>
      </c>
      <c r="G1956" s="59">
        <v>156</v>
      </c>
      <c r="H1956" s="61">
        <v>2</v>
      </c>
      <c r="I1956" s="4" t="str">
        <f>VLOOKUP(A1956,Effectif!B:J,6,0)</f>
        <v>Chloé BERTRAND</v>
      </c>
      <c r="J1956" s="4" t="str">
        <f>VLOOKUP(A1956,Effectif!B:J,8,0)</f>
        <v>BUS</v>
      </c>
    </row>
    <row r="1957" spans="1:10" x14ac:dyDescent="0.25">
      <c r="A1957" s="4" t="s">
        <v>458</v>
      </c>
      <c r="B1957" s="4">
        <v>1034857369</v>
      </c>
      <c r="C1957" s="7">
        <v>45324.508333333331</v>
      </c>
      <c r="D1957" s="5" t="s">
        <v>6</v>
      </c>
      <c r="E1957" s="4" t="s">
        <v>1055</v>
      </c>
      <c r="F1957" s="4" t="s">
        <v>1068</v>
      </c>
      <c r="G1957" s="59">
        <v>447</v>
      </c>
      <c r="H1957" s="61">
        <v>5.5</v>
      </c>
      <c r="I1957" s="4" t="str">
        <f>VLOOKUP(A1957,Effectif!B:J,6,0)</f>
        <v>Chloé BERTRAND</v>
      </c>
      <c r="J1957" s="4" t="str">
        <f>VLOOKUP(A1957,Effectif!B:J,8,0)</f>
        <v>BO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369E7-17BA-4639-BA0C-A003E5BFAC6D}">
  <dimension ref="B1:P7446"/>
  <sheetViews>
    <sheetView topLeftCell="A18" workbookViewId="0">
      <selection activeCell="C2" sqref="C2:C41"/>
    </sheetView>
  </sheetViews>
  <sheetFormatPr baseColWidth="10" defaultRowHeight="15" x14ac:dyDescent="0.25"/>
  <cols>
    <col min="2" max="3" width="17" style="4" customWidth="1"/>
    <col min="14" max="14" width="34.85546875" style="4" customWidth="1"/>
  </cols>
  <sheetData>
    <row r="1" spans="2:16" x14ac:dyDescent="0.25">
      <c r="B1" s="1" t="s">
        <v>1051</v>
      </c>
      <c r="C1" s="1" t="s">
        <v>415</v>
      </c>
      <c r="J1" s="4">
        <v>100001452</v>
      </c>
      <c r="K1" t="s">
        <v>1124</v>
      </c>
      <c r="N1" s="10" t="s">
        <v>1</v>
      </c>
      <c r="O1" t="s">
        <v>1122</v>
      </c>
      <c r="P1" t="s">
        <v>1126</v>
      </c>
    </row>
    <row r="2" spans="2:16" x14ac:dyDescent="0.25">
      <c r="B2" s="4" t="s">
        <v>1052</v>
      </c>
      <c r="C2" s="4" t="s">
        <v>416</v>
      </c>
      <c r="F2" s="4">
        <v>1034870786</v>
      </c>
      <c r="G2" t="str">
        <f>VLOOKUP(F2,J:K,2,0)</f>
        <v>OK</v>
      </c>
      <c r="J2" s="4">
        <v>100001569</v>
      </c>
      <c r="K2" t="s">
        <v>1124</v>
      </c>
      <c r="N2" s="4">
        <v>100001452</v>
      </c>
      <c r="O2" t="e">
        <f>VLOOKUP(N2,Sales!B:C,2,0)</f>
        <v>#N/A</v>
      </c>
      <c r="P2" t="e">
        <f>VLOOKUP(N2,Recolt!B:C,2,0)</f>
        <v>#N/A</v>
      </c>
    </row>
    <row r="3" spans="2:16" x14ac:dyDescent="0.25">
      <c r="B3" s="4" t="s">
        <v>1052</v>
      </c>
      <c r="C3" s="4" t="s">
        <v>417</v>
      </c>
      <c r="F3" s="4">
        <v>1034873066</v>
      </c>
      <c r="G3" t="str">
        <f t="shared" ref="G3:G66" si="0">VLOOKUP(F3,J:K,2,0)</f>
        <v>OK</v>
      </c>
      <c r="J3" s="4">
        <v>100003799</v>
      </c>
      <c r="K3" t="s">
        <v>1124</v>
      </c>
      <c r="N3" s="4">
        <v>100001569</v>
      </c>
      <c r="O3" t="e">
        <f>VLOOKUP(N3,Sales!B:C,2,0)</f>
        <v>#N/A</v>
      </c>
      <c r="P3" t="e">
        <f>VLOOKUP(N3,Recolt!B:C,2,0)</f>
        <v>#N/A</v>
      </c>
    </row>
    <row r="4" spans="2:16" x14ac:dyDescent="0.25">
      <c r="B4" s="4" t="s">
        <v>1052</v>
      </c>
      <c r="C4" s="4" t="s">
        <v>418</v>
      </c>
      <c r="F4" s="4">
        <v>1034871531</v>
      </c>
      <c r="G4" t="str">
        <f t="shared" si="0"/>
        <v>OK</v>
      </c>
      <c r="J4" s="4">
        <v>100006452</v>
      </c>
      <c r="K4" t="s">
        <v>1124</v>
      </c>
      <c r="N4" s="4">
        <v>100003799</v>
      </c>
      <c r="O4" t="e">
        <f>VLOOKUP(N4,Sales!B:C,2,0)</f>
        <v>#N/A</v>
      </c>
      <c r="P4" t="e">
        <f>VLOOKUP(N4,Recolt!B:C,2,0)</f>
        <v>#N/A</v>
      </c>
    </row>
    <row r="5" spans="2:16" x14ac:dyDescent="0.25">
      <c r="B5" s="4" t="s">
        <v>1052</v>
      </c>
      <c r="C5" s="4" t="s">
        <v>419</v>
      </c>
      <c r="F5" s="4">
        <v>1034869950</v>
      </c>
      <c r="G5" t="str">
        <f t="shared" si="0"/>
        <v>OK</v>
      </c>
      <c r="J5" s="4">
        <v>100006519</v>
      </c>
      <c r="K5" t="s">
        <v>1124</v>
      </c>
      <c r="N5" s="4">
        <v>100006452</v>
      </c>
      <c r="O5" t="e">
        <f>VLOOKUP(N5,Sales!B:C,2,0)</f>
        <v>#N/A</v>
      </c>
      <c r="P5" t="e">
        <f>VLOOKUP(N5,Recolt!B:C,2,0)</f>
        <v>#N/A</v>
      </c>
    </row>
    <row r="6" spans="2:16" x14ac:dyDescent="0.25">
      <c r="B6" s="4" t="s">
        <v>1052</v>
      </c>
      <c r="C6" s="4" t="s">
        <v>420</v>
      </c>
      <c r="F6" s="4">
        <v>1034871526</v>
      </c>
      <c r="G6" t="str">
        <f t="shared" si="0"/>
        <v>OK</v>
      </c>
      <c r="J6" s="4">
        <v>100008639</v>
      </c>
      <c r="K6" t="s">
        <v>1124</v>
      </c>
      <c r="N6" s="4">
        <v>100006519</v>
      </c>
      <c r="O6" t="e">
        <f>VLOOKUP(N6,Sales!B:C,2,0)</f>
        <v>#N/A</v>
      </c>
      <c r="P6" t="e">
        <f>VLOOKUP(N6,Recolt!B:C,2,0)</f>
        <v>#N/A</v>
      </c>
    </row>
    <row r="7" spans="2:16" x14ac:dyDescent="0.25">
      <c r="B7" s="4" t="s">
        <v>1052</v>
      </c>
      <c r="C7" s="4" t="s">
        <v>421</v>
      </c>
      <c r="F7" s="4">
        <v>1034872732</v>
      </c>
      <c r="G7" t="str">
        <f t="shared" si="0"/>
        <v>OK</v>
      </c>
      <c r="J7" s="4">
        <v>100009329</v>
      </c>
      <c r="K7" t="s">
        <v>1124</v>
      </c>
      <c r="N7" s="4">
        <v>100008639</v>
      </c>
      <c r="O7" t="e">
        <f>VLOOKUP(N7,Sales!B:C,2,0)</f>
        <v>#N/A</v>
      </c>
      <c r="P7" t="e">
        <f>VLOOKUP(N7,Recolt!B:C,2,0)</f>
        <v>#N/A</v>
      </c>
    </row>
    <row r="8" spans="2:16" x14ac:dyDescent="0.25">
      <c r="B8" s="4" t="s">
        <v>1052</v>
      </c>
      <c r="C8" s="4" t="s">
        <v>422</v>
      </c>
      <c r="F8" s="4">
        <v>1034870442</v>
      </c>
      <c r="G8" t="str">
        <f t="shared" si="0"/>
        <v>OK</v>
      </c>
      <c r="J8" s="4">
        <v>100010023</v>
      </c>
      <c r="K8" t="s">
        <v>1124</v>
      </c>
      <c r="N8" s="4">
        <v>100009329</v>
      </c>
      <c r="O8" t="e">
        <f>VLOOKUP(N8,Sales!B:C,2,0)</f>
        <v>#N/A</v>
      </c>
      <c r="P8" t="e">
        <f>VLOOKUP(N8,Recolt!B:C,2,0)</f>
        <v>#N/A</v>
      </c>
    </row>
    <row r="9" spans="2:16" x14ac:dyDescent="0.25">
      <c r="B9" s="4" t="s">
        <v>1052</v>
      </c>
      <c r="C9" s="4" t="s">
        <v>423</v>
      </c>
      <c r="F9" s="4">
        <v>1034870699</v>
      </c>
      <c r="G9" t="str">
        <f t="shared" si="0"/>
        <v>OK</v>
      </c>
      <c r="J9" s="4">
        <v>100010243</v>
      </c>
      <c r="K9" t="s">
        <v>1124</v>
      </c>
      <c r="N9" s="4">
        <v>100010023</v>
      </c>
      <c r="O9" t="e">
        <f>VLOOKUP(N9,Sales!B:C,2,0)</f>
        <v>#N/A</v>
      </c>
      <c r="P9" t="e">
        <f>VLOOKUP(N9,Recolt!B:C,2,0)</f>
        <v>#N/A</v>
      </c>
    </row>
    <row r="10" spans="2:16" x14ac:dyDescent="0.25">
      <c r="B10" s="4" t="s">
        <v>1052</v>
      </c>
      <c r="C10" s="4" t="s">
        <v>424</v>
      </c>
      <c r="F10" s="4">
        <v>1034872919</v>
      </c>
      <c r="G10" t="str">
        <f t="shared" si="0"/>
        <v>OK</v>
      </c>
      <c r="J10" s="4">
        <v>100013589</v>
      </c>
      <c r="K10" t="s">
        <v>1124</v>
      </c>
      <c r="N10" s="4">
        <v>100010243</v>
      </c>
      <c r="O10" t="e">
        <f>VLOOKUP(N10,Sales!B:C,2,0)</f>
        <v>#N/A</v>
      </c>
      <c r="P10" t="e">
        <f>VLOOKUP(N10,Recolt!B:C,2,0)</f>
        <v>#N/A</v>
      </c>
    </row>
    <row r="11" spans="2:16" x14ac:dyDescent="0.25">
      <c r="B11" s="4" t="s">
        <v>1052</v>
      </c>
      <c r="C11" s="4" t="s">
        <v>425</v>
      </c>
      <c r="F11" s="4">
        <v>1034871379</v>
      </c>
      <c r="G11" t="str">
        <f t="shared" si="0"/>
        <v>OK</v>
      </c>
      <c r="J11" s="4">
        <v>100014751</v>
      </c>
      <c r="K11" t="s">
        <v>1124</v>
      </c>
      <c r="N11" s="4">
        <v>100013589</v>
      </c>
      <c r="O11" t="e">
        <f>VLOOKUP(N11,Sales!B:C,2,0)</f>
        <v>#N/A</v>
      </c>
      <c r="P11" t="e">
        <f>VLOOKUP(N11,Recolt!B:C,2,0)</f>
        <v>#N/A</v>
      </c>
    </row>
    <row r="12" spans="2:16" x14ac:dyDescent="0.25">
      <c r="B12" s="4" t="s">
        <v>1052</v>
      </c>
      <c r="C12" s="4" t="s">
        <v>426</v>
      </c>
      <c r="F12" s="4">
        <v>1034873190</v>
      </c>
      <c r="G12" t="str">
        <f t="shared" si="0"/>
        <v>OK</v>
      </c>
      <c r="J12" s="4">
        <v>100015564</v>
      </c>
      <c r="K12" t="s">
        <v>1124</v>
      </c>
      <c r="N12" s="4">
        <v>100014751</v>
      </c>
      <c r="O12" t="e">
        <f>VLOOKUP(N12,Sales!B:C,2,0)</f>
        <v>#N/A</v>
      </c>
      <c r="P12" t="e">
        <f>VLOOKUP(N12,Recolt!B:C,2,0)</f>
        <v>#N/A</v>
      </c>
    </row>
    <row r="13" spans="2:16" x14ac:dyDescent="0.25">
      <c r="B13" s="4" t="s">
        <v>1052</v>
      </c>
      <c r="C13" s="4" t="s">
        <v>427</v>
      </c>
      <c r="F13" s="4">
        <v>1034869842</v>
      </c>
      <c r="G13" t="str">
        <f t="shared" si="0"/>
        <v>OK</v>
      </c>
      <c r="J13" s="4">
        <v>100020381</v>
      </c>
      <c r="K13" t="s">
        <v>1124</v>
      </c>
      <c r="N13" s="4">
        <v>100015564</v>
      </c>
      <c r="O13" t="e">
        <f>VLOOKUP(N13,Sales!B:C,2,0)</f>
        <v>#N/A</v>
      </c>
      <c r="P13" t="e">
        <f>VLOOKUP(N13,Recolt!B:C,2,0)</f>
        <v>#N/A</v>
      </c>
    </row>
    <row r="14" spans="2:16" x14ac:dyDescent="0.25">
      <c r="B14" s="4" t="s">
        <v>1052</v>
      </c>
      <c r="C14" s="4" t="s">
        <v>428</v>
      </c>
      <c r="F14" s="4">
        <v>1034872629</v>
      </c>
      <c r="G14" t="str">
        <f t="shared" si="0"/>
        <v>OK</v>
      </c>
      <c r="J14" s="4">
        <v>100023622</v>
      </c>
      <c r="K14" t="s">
        <v>1124</v>
      </c>
      <c r="N14" s="4">
        <v>100020381</v>
      </c>
      <c r="O14" t="e">
        <f>VLOOKUP(N14,Sales!B:C,2,0)</f>
        <v>#N/A</v>
      </c>
      <c r="P14" t="e">
        <f>VLOOKUP(N14,Recolt!B:C,2,0)</f>
        <v>#N/A</v>
      </c>
    </row>
    <row r="15" spans="2:16" x14ac:dyDescent="0.25">
      <c r="B15" s="4" t="s">
        <v>1052</v>
      </c>
      <c r="C15" s="4" t="s">
        <v>429</v>
      </c>
      <c r="F15" s="4">
        <v>1034869840</v>
      </c>
      <c r="G15" t="str">
        <f t="shared" si="0"/>
        <v>OK</v>
      </c>
      <c r="J15" s="4">
        <v>100025875</v>
      </c>
      <c r="K15" t="s">
        <v>1124</v>
      </c>
      <c r="N15" s="4">
        <v>100023622</v>
      </c>
      <c r="O15" t="e">
        <f>VLOOKUP(N15,Sales!B:C,2,0)</f>
        <v>#N/A</v>
      </c>
      <c r="P15" t="e">
        <f>VLOOKUP(N15,Recolt!B:C,2,0)</f>
        <v>#N/A</v>
      </c>
    </row>
    <row r="16" spans="2:16" x14ac:dyDescent="0.25">
      <c r="B16" s="4" t="s">
        <v>1052</v>
      </c>
      <c r="C16" s="4" t="s">
        <v>430</v>
      </c>
      <c r="F16" s="4">
        <v>1034870004</v>
      </c>
      <c r="G16" t="str">
        <f t="shared" si="0"/>
        <v>OK</v>
      </c>
      <c r="J16" s="4">
        <v>100026425</v>
      </c>
      <c r="K16" t="s">
        <v>1124</v>
      </c>
      <c r="N16" s="4">
        <v>100025875</v>
      </c>
      <c r="O16" t="e">
        <f>VLOOKUP(N16,Sales!B:C,2,0)</f>
        <v>#N/A</v>
      </c>
      <c r="P16" t="e">
        <f>VLOOKUP(N16,Recolt!B:C,2,0)</f>
        <v>#N/A</v>
      </c>
    </row>
    <row r="17" spans="2:16" x14ac:dyDescent="0.25">
      <c r="B17" s="4" t="s">
        <v>1052</v>
      </c>
      <c r="C17" s="4" t="s">
        <v>431</v>
      </c>
      <c r="F17" s="4">
        <v>1034868988</v>
      </c>
      <c r="G17" t="str">
        <f t="shared" si="0"/>
        <v>OK</v>
      </c>
      <c r="J17" s="4">
        <v>100027029</v>
      </c>
      <c r="K17" t="s">
        <v>1124</v>
      </c>
      <c r="N17" s="4">
        <v>100026425</v>
      </c>
      <c r="O17" t="e">
        <f>VLOOKUP(N17,Sales!B:C,2,0)</f>
        <v>#N/A</v>
      </c>
      <c r="P17" t="e">
        <f>VLOOKUP(N17,Recolt!B:C,2,0)</f>
        <v>#N/A</v>
      </c>
    </row>
    <row r="18" spans="2:16" x14ac:dyDescent="0.25">
      <c r="B18" s="4" t="s">
        <v>1052</v>
      </c>
      <c r="C18" s="4" t="s">
        <v>432</v>
      </c>
      <c r="F18" s="4">
        <v>1034869553</v>
      </c>
      <c r="G18" t="str">
        <f t="shared" si="0"/>
        <v>OK</v>
      </c>
      <c r="J18" s="4">
        <v>100027099</v>
      </c>
      <c r="K18" t="s">
        <v>1124</v>
      </c>
      <c r="N18" s="4">
        <v>100027029</v>
      </c>
      <c r="O18" t="e">
        <f>VLOOKUP(N18,Sales!B:C,2,0)</f>
        <v>#N/A</v>
      </c>
      <c r="P18" t="e">
        <f>VLOOKUP(N18,Recolt!B:C,2,0)</f>
        <v>#N/A</v>
      </c>
    </row>
    <row r="19" spans="2:16" x14ac:dyDescent="0.25">
      <c r="B19" s="4" t="s">
        <v>1052</v>
      </c>
      <c r="C19" s="4" t="s">
        <v>433</v>
      </c>
      <c r="F19" s="4">
        <v>1034872370</v>
      </c>
      <c r="G19" t="str">
        <f t="shared" si="0"/>
        <v>OK</v>
      </c>
      <c r="J19" s="4">
        <v>100031477</v>
      </c>
      <c r="K19" t="s">
        <v>1124</v>
      </c>
      <c r="N19" s="4">
        <v>100027099</v>
      </c>
      <c r="O19" t="e">
        <f>VLOOKUP(N19,Sales!B:C,2,0)</f>
        <v>#N/A</v>
      </c>
      <c r="P19" t="e">
        <f>VLOOKUP(N19,Recolt!B:C,2,0)</f>
        <v>#N/A</v>
      </c>
    </row>
    <row r="20" spans="2:16" x14ac:dyDescent="0.25">
      <c r="B20" s="4" t="s">
        <v>1052</v>
      </c>
      <c r="C20" s="4" t="s">
        <v>434</v>
      </c>
      <c r="F20" s="4">
        <v>1034872004</v>
      </c>
      <c r="G20" t="str">
        <f t="shared" si="0"/>
        <v>OK</v>
      </c>
      <c r="J20" s="4">
        <v>100035686</v>
      </c>
      <c r="K20" t="s">
        <v>1124</v>
      </c>
      <c r="N20" s="4">
        <v>100031477</v>
      </c>
      <c r="O20" t="e">
        <f>VLOOKUP(N20,Sales!B:C,2,0)</f>
        <v>#N/A</v>
      </c>
      <c r="P20" t="e">
        <f>VLOOKUP(N20,Recolt!B:C,2,0)</f>
        <v>#N/A</v>
      </c>
    </row>
    <row r="21" spans="2:16" x14ac:dyDescent="0.25">
      <c r="B21" s="4" t="s">
        <v>1052</v>
      </c>
      <c r="C21" s="4" t="s">
        <v>435</v>
      </c>
      <c r="F21" s="4">
        <v>1034871129</v>
      </c>
      <c r="G21" t="str">
        <f t="shared" si="0"/>
        <v>OK</v>
      </c>
      <c r="J21" s="4">
        <v>100037964</v>
      </c>
      <c r="K21" t="s">
        <v>1124</v>
      </c>
      <c r="N21" s="4">
        <v>100035686</v>
      </c>
      <c r="O21" t="e">
        <f>VLOOKUP(N21,Sales!B:C,2,0)</f>
        <v>#N/A</v>
      </c>
      <c r="P21" t="e">
        <f>VLOOKUP(N21,Recolt!B:C,2,0)</f>
        <v>#N/A</v>
      </c>
    </row>
    <row r="22" spans="2:16" x14ac:dyDescent="0.25">
      <c r="B22" s="4" t="s">
        <v>1052</v>
      </c>
      <c r="C22" s="4" t="s">
        <v>1054</v>
      </c>
      <c r="F22" s="4">
        <v>1034869912</v>
      </c>
      <c r="G22" t="str">
        <f t="shared" si="0"/>
        <v>OK</v>
      </c>
      <c r="J22" s="4">
        <v>100040065</v>
      </c>
      <c r="K22" t="s">
        <v>1124</v>
      </c>
      <c r="N22" s="4">
        <v>100037964</v>
      </c>
      <c r="O22" t="e">
        <f>VLOOKUP(N22,Sales!B:C,2,0)</f>
        <v>#N/A</v>
      </c>
      <c r="P22" t="e">
        <f>VLOOKUP(N22,Recolt!B:C,2,0)</f>
        <v>#N/A</v>
      </c>
    </row>
    <row r="23" spans="2:16" x14ac:dyDescent="0.25">
      <c r="B23" s="4" t="s">
        <v>1052</v>
      </c>
      <c r="C23" s="4" t="s">
        <v>1057</v>
      </c>
      <c r="F23" s="4">
        <v>1034871789</v>
      </c>
      <c r="G23" t="str">
        <f t="shared" si="0"/>
        <v>OK</v>
      </c>
      <c r="J23" s="4">
        <v>100041612</v>
      </c>
      <c r="K23" t="s">
        <v>1124</v>
      </c>
      <c r="N23" s="4">
        <v>100040065</v>
      </c>
      <c r="O23" t="e">
        <f>VLOOKUP(N23,Sales!B:C,2,0)</f>
        <v>#N/A</v>
      </c>
      <c r="P23" t="e">
        <f>VLOOKUP(N23,Recolt!B:C,2,0)</f>
        <v>#N/A</v>
      </c>
    </row>
    <row r="24" spans="2:16" x14ac:dyDescent="0.25">
      <c r="B24" s="4" t="s">
        <v>1052</v>
      </c>
      <c r="C24" s="4" t="s">
        <v>1059</v>
      </c>
      <c r="F24" s="4">
        <v>1034870180</v>
      </c>
      <c r="G24" t="str">
        <f t="shared" si="0"/>
        <v>OK</v>
      </c>
      <c r="J24" s="4">
        <v>100043952</v>
      </c>
      <c r="K24" t="s">
        <v>1124</v>
      </c>
      <c r="N24" s="4">
        <v>100041612</v>
      </c>
      <c r="O24" t="e">
        <f>VLOOKUP(N24,Sales!B:C,2,0)</f>
        <v>#N/A</v>
      </c>
      <c r="P24" t="e">
        <f>VLOOKUP(N24,Recolt!B:C,2,0)</f>
        <v>#N/A</v>
      </c>
    </row>
    <row r="25" spans="2:16" x14ac:dyDescent="0.25">
      <c r="B25" s="4" t="s">
        <v>1052</v>
      </c>
      <c r="C25" s="4" t="s">
        <v>1061</v>
      </c>
      <c r="F25" s="4">
        <v>1034869375</v>
      </c>
      <c r="G25" t="str">
        <f t="shared" si="0"/>
        <v>OK</v>
      </c>
      <c r="J25" s="4">
        <v>100044028</v>
      </c>
      <c r="K25" t="s">
        <v>1124</v>
      </c>
      <c r="N25" s="4">
        <v>100043952</v>
      </c>
      <c r="O25" t="e">
        <f>VLOOKUP(N25,Sales!B:C,2,0)</f>
        <v>#N/A</v>
      </c>
      <c r="P25" t="e">
        <f>VLOOKUP(N25,Recolt!B:C,2,0)</f>
        <v>#N/A</v>
      </c>
    </row>
    <row r="26" spans="2:16" x14ac:dyDescent="0.25">
      <c r="B26" s="4" t="s">
        <v>1052</v>
      </c>
      <c r="C26" s="4" t="s">
        <v>1062</v>
      </c>
      <c r="F26" s="4">
        <v>1034871075</v>
      </c>
      <c r="G26" t="str">
        <f t="shared" si="0"/>
        <v>OK</v>
      </c>
      <c r="J26" s="4">
        <v>100045642</v>
      </c>
      <c r="K26" t="s">
        <v>1124</v>
      </c>
      <c r="N26" s="4">
        <v>100044028</v>
      </c>
      <c r="O26" t="e">
        <f>VLOOKUP(N26,Sales!B:C,2,0)</f>
        <v>#N/A</v>
      </c>
      <c r="P26" t="e">
        <f>VLOOKUP(N26,Recolt!B:C,2,0)</f>
        <v>#N/A</v>
      </c>
    </row>
    <row r="27" spans="2:16" x14ac:dyDescent="0.25">
      <c r="B27" s="4" t="s">
        <v>1052</v>
      </c>
      <c r="C27" s="4" t="s">
        <v>1063</v>
      </c>
      <c r="F27" s="4">
        <v>1034870769</v>
      </c>
      <c r="G27" t="str">
        <f t="shared" si="0"/>
        <v>OK</v>
      </c>
      <c r="J27" s="4">
        <v>100045744</v>
      </c>
      <c r="K27" t="s">
        <v>1124</v>
      </c>
      <c r="N27" s="4">
        <v>100045642</v>
      </c>
      <c r="O27" t="e">
        <f>VLOOKUP(N27,Sales!B:C,2,0)</f>
        <v>#N/A</v>
      </c>
      <c r="P27" t="e">
        <f>VLOOKUP(N27,Recolt!B:C,2,0)</f>
        <v>#N/A</v>
      </c>
    </row>
    <row r="28" spans="2:16" x14ac:dyDescent="0.25">
      <c r="B28" s="4" t="s">
        <v>1052</v>
      </c>
      <c r="C28" s="4" t="s">
        <v>1064</v>
      </c>
      <c r="F28" s="4">
        <v>1034869200</v>
      </c>
      <c r="G28" t="str">
        <f t="shared" si="0"/>
        <v>OK</v>
      </c>
      <c r="J28" s="4">
        <v>100048996</v>
      </c>
      <c r="K28" t="s">
        <v>1124</v>
      </c>
      <c r="N28" s="4">
        <v>100045744</v>
      </c>
      <c r="O28" t="e">
        <f>VLOOKUP(N28,Sales!B:C,2,0)</f>
        <v>#N/A</v>
      </c>
      <c r="P28" t="e">
        <f>VLOOKUP(N28,Recolt!B:C,2,0)</f>
        <v>#N/A</v>
      </c>
    </row>
    <row r="29" spans="2:16" x14ac:dyDescent="0.25">
      <c r="B29" s="4" t="s">
        <v>1052</v>
      </c>
      <c r="C29" s="4" t="s">
        <v>1065</v>
      </c>
      <c r="F29" s="4">
        <v>1034872382</v>
      </c>
      <c r="G29" t="str">
        <f t="shared" si="0"/>
        <v>OK</v>
      </c>
      <c r="J29" s="4">
        <v>100049961</v>
      </c>
      <c r="K29" t="s">
        <v>1124</v>
      </c>
      <c r="N29" s="4">
        <v>100048996</v>
      </c>
      <c r="O29" t="e">
        <f>VLOOKUP(N29,Sales!B:C,2,0)</f>
        <v>#N/A</v>
      </c>
      <c r="P29" t="e">
        <f>VLOOKUP(N29,Recolt!B:C,2,0)</f>
        <v>#N/A</v>
      </c>
    </row>
    <row r="30" spans="2:16" x14ac:dyDescent="0.25">
      <c r="B30" s="4" t="s">
        <v>1052</v>
      </c>
      <c r="C30" s="4" t="s">
        <v>1066</v>
      </c>
      <c r="F30" s="4">
        <v>1034870455</v>
      </c>
      <c r="G30" t="str">
        <f t="shared" si="0"/>
        <v>OK</v>
      </c>
      <c r="J30" s="4">
        <v>100055238</v>
      </c>
      <c r="K30" t="s">
        <v>1124</v>
      </c>
      <c r="N30" s="4">
        <v>100049961</v>
      </c>
      <c r="O30" t="e">
        <f>VLOOKUP(N30,Sales!B:C,2,0)</f>
        <v>#N/A</v>
      </c>
      <c r="P30" t="e">
        <f>VLOOKUP(N30,Recolt!B:C,2,0)</f>
        <v>#N/A</v>
      </c>
    </row>
    <row r="31" spans="2:16" x14ac:dyDescent="0.25">
      <c r="B31" s="4" t="s">
        <v>1052</v>
      </c>
      <c r="C31" s="4" t="s">
        <v>1068</v>
      </c>
      <c r="F31" s="4">
        <v>1034869431</v>
      </c>
      <c r="G31" t="str">
        <f t="shared" si="0"/>
        <v>OK</v>
      </c>
      <c r="J31" s="4">
        <v>100055874</v>
      </c>
      <c r="K31" t="s">
        <v>1124</v>
      </c>
      <c r="N31" s="4">
        <v>100055238</v>
      </c>
      <c r="O31" t="e">
        <f>VLOOKUP(N31,Sales!B:C,2,0)</f>
        <v>#N/A</v>
      </c>
      <c r="P31" t="e">
        <f>VLOOKUP(N31,Recolt!B:C,2,0)</f>
        <v>#N/A</v>
      </c>
    </row>
    <row r="32" spans="2:16" x14ac:dyDescent="0.25">
      <c r="B32" s="4" t="s">
        <v>1052</v>
      </c>
      <c r="C32" s="4" t="s">
        <v>1070</v>
      </c>
      <c r="F32" s="4">
        <v>1034869760</v>
      </c>
      <c r="G32" t="str">
        <f t="shared" si="0"/>
        <v>OK</v>
      </c>
      <c r="J32" s="4">
        <v>100058919</v>
      </c>
      <c r="K32" t="s">
        <v>1124</v>
      </c>
      <c r="N32" s="4">
        <v>100055874</v>
      </c>
      <c r="O32" t="e">
        <f>VLOOKUP(N32,Sales!B:C,2,0)</f>
        <v>#N/A</v>
      </c>
      <c r="P32" t="e">
        <f>VLOOKUP(N32,Recolt!B:C,2,0)</f>
        <v>#N/A</v>
      </c>
    </row>
    <row r="33" spans="2:16" x14ac:dyDescent="0.25">
      <c r="B33" s="4" t="s">
        <v>1052</v>
      </c>
      <c r="C33" s="4" t="s">
        <v>1072</v>
      </c>
      <c r="F33" s="4">
        <v>1034870191</v>
      </c>
      <c r="G33" t="str">
        <f t="shared" si="0"/>
        <v>OK</v>
      </c>
      <c r="J33" s="4">
        <v>100064233</v>
      </c>
      <c r="K33" t="s">
        <v>1124</v>
      </c>
      <c r="N33" s="4">
        <v>100058919</v>
      </c>
      <c r="O33" t="e">
        <f>VLOOKUP(N33,Sales!B:C,2,0)</f>
        <v>#N/A</v>
      </c>
      <c r="P33" t="e">
        <f>VLOOKUP(N33,Recolt!B:C,2,0)</f>
        <v>#N/A</v>
      </c>
    </row>
    <row r="34" spans="2:16" x14ac:dyDescent="0.25">
      <c r="B34" s="4" t="s">
        <v>1052</v>
      </c>
      <c r="C34" s="4" t="s">
        <v>1073</v>
      </c>
      <c r="F34" s="4">
        <v>1034871907</v>
      </c>
      <c r="G34" t="str">
        <f t="shared" si="0"/>
        <v>OK</v>
      </c>
      <c r="J34" s="4">
        <v>100069202</v>
      </c>
      <c r="K34" t="s">
        <v>1124</v>
      </c>
      <c r="N34" s="4">
        <v>100064233</v>
      </c>
      <c r="O34" t="e">
        <f>VLOOKUP(N34,Sales!B:C,2,0)</f>
        <v>#N/A</v>
      </c>
      <c r="P34" t="e">
        <f>VLOOKUP(N34,Recolt!B:C,2,0)</f>
        <v>#N/A</v>
      </c>
    </row>
    <row r="35" spans="2:16" x14ac:dyDescent="0.25">
      <c r="B35" s="4" t="s">
        <v>1052</v>
      </c>
      <c r="C35" s="4" t="s">
        <v>1074</v>
      </c>
      <c r="F35" s="4">
        <v>1034869958</v>
      </c>
      <c r="G35" t="str">
        <f t="shared" si="0"/>
        <v>OK</v>
      </c>
      <c r="J35" s="4">
        <v>100070099</v>
      </c>
      <c r="K35" t="s">
        <v>1124</v>
      </c>
      <c r="N35" s="4">
        <v>100069202</v>
      </c>
      <c r="O35" t="e">
        <f>VLOOKUP(N35,Sales!B:C,2,0)</f>
        <v>#N/A</v>
      </c>
      <c r="P35" t="e">
        <f>VLOOKUP(N35,Recolt!B:C,2,0)</f>
        <v>#N/A</v>
      </c>
    </row>
    <row r="36" spans="2:16" x14ac:dyDescent="0.25">
      <c r="B36" s="4" t="s">
        <v>1052</v>
      </c>
      <c r="C36" s="4" t="s">
        <v>1075</v>
      </c>
      <c r="F36" s="4">
        <v>1034871702</v>
      </c>
      <c r="G36" t="str">
        <f t="shared" si="0"/>
        <v>OK</v>
      </c>
      <c r="J36" s="4">
        <v>100071029</v>
      </c>
      <c r="K36" t="s">
        <v>1124</v>
      </c>
      <c r="N36" s="4">
        <v>100070099</v>
      </c>
      <c r="O36" t="e">
        <f>VLOOKUP(N36,Sales!B:C,2,0)</f>
        <v>#N/A</v>
      </c>
      <c r="P36" t="e">
        <f>VLOOKUP(N36,Recolt!B:C,2,0)</f>
        <v>#N/A</v>
      </c>
    </row>
    <row r="37" spans="2:16" x14ac:dyDescent="0.25">
      <c r="B37" s="4" t="s">
        <v>1052</v>
      </c>
      <c r="C37" s="4" t="s">
        <v>1076</v>
      </c>
      <c r="F37" s="4">
        <v>1034870894</v>
      </c>
      <c r="G37" t="str">
        <f t="shared" si="0"/>
        <v>OK</v>
      </c>
      <c r="J37" s="4">
        <v>100071128</v>
      </c>
      <c r="K37" t="s">
        <v>1124</v>
      </c>
      <c r="N37" s="4">
        <v>100071029</v>
      </c>
      <c r="O37" t="e">
        <f>VLOOKUP(N37,Sales!B:C,2,0)</f>
        <v>#N/A</v>
      </c>
      <c r="P37" t="e">
        <f>VLOOKUP(N37,Recolt!B:C,2,0)</f>
        <v>#N/A</v>
      </c>
    </row>
    <row r="38" spans="2:16" x14ac:dyDescent="0.25">
      <c r="B38" s="4" t="s">
        <v>1052</v>
      </c>
      <c r="C38" s="4" t="s">
        <v>1077</v>
      </c>
      <c r="F38" s="4">
        <v>1034873180</v>
      </c>
      <c r="G38" t="str">
        <f t="shared" si="0"/>
        <v>OK</v>
      </c>
      <c r="J38" s="4">
        <v>100071705</v>
      </c>
      <c r="K38" t="s">
        <v>1124</v>
      </c>
      <c r="N38" s="4">
        <v>100071128</v>
      </c>
      <c r="O38" t="e">
        <f>VLOOKUP(N38,Sales!B:C,2,0)</f>
        <v>#N/A</v>
      </c>
      <c r="P38" t="e">
        <f>VLOOKUP(N38,Recolt!B:C,2,0)</f>
        <v>#N/A</v>
      </c>
    </row>
    <row r="39" spans="2:16" x14ac:dyDescent="0.25">
      <c r="B39" s="4" t="s">
        <v>1052</v>
      </c>
      <c r="C39" s="4" t="s">
        <v>1078</v>
      </c>
      <c r="F39" s="4">
        <v>1034869929</v>
      </c>
      <c r="G39" t="str">
        <f t="shared" si="0"/>
        <v>OK</v>
      </c>
      <c r="J39" s="4">
        <v>100074729</v>
      </c>
      <c r="K39" t="s">
        <v>1124</v>
      </c>
      <c r="N39" s="4">
        <v>100071705</v>
      </c>
      <c r="O39" t="e">
        <f>VLOOKUP(N39,Sales!B:C,2,0)</f>
        <v>#N/A</v>
      </c>
      <c r="P39" t="e">
        <f>VLOOKUP(N39,Recolt!B:C,2,0)</f>
        <v>#N/A</v>
      </c>
    </row>
    <row r="40" spans="2:16" x14ac:dyDescent="0.25">
      <c r="B40" s="4" t="s">
        <v>1052</v>
      </c>
      <c r="C40" s="4" t="s">
        <v>1079</v>
      </c>
      <c r="F40" s="4">
        <v>1034871874</v>
      </c>
      <c r="G40" t="str">
        <f t="shared" si="0"/>
        <v>OK</v>
      </c>
      <c r="J40" s="4">
        <v>100077115</v>
      </c>
      <c r="K40" t="s">
        <v>1124</v>
      </c>
      <c r="N40" s="4">
        <v>100074729</v>
      </c>
      <c r="O40" t="e">
        <f>VLOOKUP(N40,Sales!B:C,2,0)</f>
        <v>#N/A</v>
      </c>
      <c r="P40" t="e">
        <f>VLOOKUP(N40,Recolt!B:C,2,0)</f>
        <v>#N/A</v>
      </c>
    </row>
    <row r="41" spans="2:16" x14ac:dyDescent="0.25">
      <c r="B41" s="4" t="s">
        <v>1052</v>
      </c>
      <c r="C41" s="4" t="s">
        <v>1080</v>
      </c>
      <c r="F41" s="4">
        <v>1034872569</v>
      </c>
      <c r="G41" t="str">
        <f t="shared" si="0"/>
        <v>OK</v>
      </c>
      <c r="J41" s="4">
        <v>100078025</v>
      </c>
      <c r="K41" t="s">
        <v>1124</v>
      </c>
      <c r="N41" s="4">
        <v>100077115</v>
      </c>
      <c r="O41" t="e">
        <f>VLOOKUP(N41,Sales!B:C,2,0)</f>
        <v>#N/A</v>
      </c>
      <c r="P41" t="e">
        <f>VLOOKUP(N41,Recolt!B:C,2,0)</f>
        <v>#N/A</v>
      </c>
    </row>
    <row r="42" spans="2:16" x14ac:dyDescent="0.25">
      <c r="B42" s="4" t="s">
        <v>1052</v>
      </c>
      <c r="F42" s="4">
        <v>1034870302</v>
      </c>
      <c r="G42" t="str">
        <f t="shared" si="0"/>
        <v>OK</v>
      </c>
      <c r="J42" s="4">
        <v>100078712</v>
      </c>
      <c r="K42" t="s">
        <v>1124</v>
      </c>
      <c r="N42" s="4">
        <v>100078025</v>
      </c>
      <c r="O42" t="e">
        <f>VLOOKUP(N42,Sales!B:C,2,0)</f>
        <v>#N/A</v>
      </c>
      <c r="P42" t="e">
        <f>VLOOKUP(N42,Recolt!B:C,2,0)</f>
        <v>#N/A</v>
      </c>
    </row>
    <row r="43" spans="2:16" x14ac:dyDescent="0.25">
      <c r="B43" s="4" t="s">
        <v>1052</v>
      </c>
      <c r="C43"/>
      <c r="F43" s="4">
        <v>1034871071</v>
      </c>
      <c r="G43" t="str">
        <f t="shared" si="0"/>
        <v>OK</v>
      </c>
      <c r="J43" s="4">
        <v>100079671</v>
      </c>
      <c r="K43" t="s">
        <v>1124</v>
      </c>
      <c r="N43" s="4">
        <v>100078712</v>
      </c>
      <c r="O43" t="e">
        <f>VLOOKUP(N43,Sales!B:C,2,0)</f>
        <v>#N/A</v>
      </c>
      <c r="P43" t="e">
        <f>VLOOKUP(N43,Recolt!B:C,2,0)</f>
        <v>#N/A</v>
      </c>
    </row>
    <row r="44" spans="2:16" x14ac:dyDescent="0.25">
      <c r="B44" s="4" t="s">
        <v>1052</v>
      </c>
      <c r="C44"/>
      <c r="F44" s="4">
        <v>1034869451</v>
      </c>
      <c r="G44" t="str">
        <f t="shared" si="0"/>
        <v>OK</v>
      </c>
      <c r="J44" s="4">
        <v>100079778</v>
      </c>
      <c r="K44" t="s">
        <v>1124</v>
      </c>
      <c r="N44" s="4">
        <v>100079671</v>
      </c>
      <c r="O44" t="e">
        <f>VLOOKUP(N44,Sales!B:C,2,0)</f>
        <v>#N/A</v>
      </c>
      <c r="P44" t="e">
        <f>VLOOKUP(N44,Recolt!B:C,2,0)</f>
        <v>#N/A</v>
      </c>
    </row>
    <row r="45" spans="2:16" x14ac:dyDescent="0.25">
      <c r="B45" s="4" t="s">
        <v>1052</v>
      </c>
      <c r="C45"/>
      <c r="F45" s="4">
        <v>1034872781</v>
      </c>
      <c r="G45" t="str">
        <f t="shared" si="0"/>
        <v>OK</v>
      </c>
      <c r="J45" s="4">
        <v>100079976</v>
      </c>
      <c r="K45" t="s">
        <v>1124</v>
      </c>
      <c r="N45" s="4">
        <v>100079778</v>
      </c>
      <c r="O45" t="e">
        <f>VLOOKUP(N45,Sales!B:C,2,0)</f>
        <v>#N/A</v>
      </c>
      <c r="P45" t="e">
        <f>VLOOKUP(N45,Recolt!B:C,2,0)</f>
        <v>#N/A</v>
      </c>
    </row>
    <row r="46" spans="2:16" x14ac:dyDescent="0.25">
      <c r="B46" s="4" t="s">
        <v>1052</v>
      </c>
      <c r="C46"/>
      <c r="F46" s="4">
        <v>1034873313</v>
      </c>
      <c r="G46" t="str">
        <f t="shared" si="0"/>
        <v>OK</v>
      </c>
      <c r="J46" s="4">
        <v>100081312</v>
      </c>
      <c r="K46" t="s">
        <v>1124</v>
      </c>
      <c r="N46" s="4">
        <v>100079976</v>
      </c>
      <c r="O46" t="e">
        <f>VLOOKUP(N46,Sales!B:C,2,0)</f>
        <v>#N/A</v>
      </c>
      <c r="P46" t="e">
        <f>VLOOKUP(N46,Recolt!B:C,2,0)</f>
        <v>#N/A</v>
      </c>
    </row>
    <row r="47" spans="2:16" x14ac:dyDescent="0.25">
      <c r="B47" s="4" t="s">
        <v>1052</v>
      </c>
      <c r="C47"/>
      <c r="F47" s="4">
        <v>1034870484</v>
      </c>
      <c r="G47" t="str">
        <f t="shared" si="0"/>
        <v>OK</v>
      </c>
      <c r="J47" s="4">
        <v>100087425</v>
      </c>
      <c r="K47" t="s">
        <v>1124</v>
      </c>
      <c r="N47" s="4">
        <v>100081312</v>
      </c>
      <c r="O47" t="e">
        <f>VLOOKUP(N47,Sales!B:C,2,0)</f>
        <v>#N/A</v>
      </c>
      <c r="P47" t="e">
        <f>VLOOKUP(N47,Recolt!B:C,2,0)</f>
        <v>#N/A</v>
      </c>
    </row>
    <row r="48" spans="2:16" x14ac:dyDescent="0.25">
      <c r="B48" s="4" t="s">
        <v>1052</v>
      </c>
      <c r="C48"/>
      <c r="F48" s="4">
        <v>1034870750</v>
      </c>
      <c r="G48" t="str">
        <f t="shared" si="0"/>
        <v>OK</v>
      </c>
      <c r="J48" s="4">
        <v>100089674</v>
      </c>
      <c r="K48" t="s">
        <v>1124</v>
      </c>
      <c r="N48" s="4">
        <v>100087425</v>
      </c>
      <c r="O48" t="e">
        <f>VLOOKUP(N48,Sales!B:C,2,0)</f>
        <v>#N/A</v>
      </c>
      <c r="P48" t="e">
        <f>VLOOKUP(N48,Recolt!B:C,2,0)</f>
        <v>#N/A</v>
      </c>
    </row>
    <row r="49" spans="2:16" x14ac:dyDescent="0.25">
      <c r="B49" s="4" t="s">
        <v>1052</v>
      </c>
      <c r="C49"/>
      <c r="F49" s="4">
        <v>1034869995</v>
      </c>
      <c r="G49" t="str">
        <f t="shared" si="0"/>
        <v>OK</v>
      </c>
      <c r="J49" s="4">
        <v>100090855</v>
      </c>
      <c r="K49" t="s">
        <v>1124</v>
      </c>
      <c r="N49" s="4">
        <v>100089674</v>
      </c>
      <c r="O49" t="e">
        <f>VLOOKUP(N49,Sales!B:C,2,0)</f>
        <v>#N/A</v>
      </c>
      <c r="P49" t="e">
        <f>VLOOKUP(N49,Recolt!B:C,2,0)</f>
        <v>#N/A</v>
      </c>
    </row>
    <row r="50" spans="2:16" x14ac:dyDescent="0.25">
      <c r="B50" s="4" t="s">
        <v>1052</v>
      </c>
      <c r="C50"/>
      <c r="F50" s="4">
        <v>1034872654</v>
      </c>
      <c r="G50" t="str">
        <f t="shared" si="0"/>
        <v>OK</v>
      </c>
      <c r="J50" s="4">
        <v>100091116</v>
      </c>
      <c r="K50" t="s">
        <v>1124</v>
      </c>
      <c r="N50" s="4">
        <v>100090855</v>
      </c>
      <c r="O50" t="e">
        <f>VLOOKUP(N50,Sales!B:C,2,0)</f>
        <v>#N/A</v>
      </c>
      <c r="P50" t="e">
        <f>VLOOKUP(N50,Recolt!B:C,2,0)</f>
        <v>#N/A</v>
      </c>
    </row>
    <row r="51" spans="2:16" x14ac:dyDescent="0.25">
      <c r="B51" s="4" t="s">
        <v>1052</v>
      </c>
      <c r="C51"/>
      <c r="F51" s="4">
        <v>1034870388</v>
      </c>
      <c r="G51" t="str">
        <f t="shared" si="0"/>
        <v>OK</v>
      </c>
      <c r="J51" s="4">
        <v>100094787</v>
      </c>
      <c r="K51" t="s">
        <v>1124</v>
      </c>
      <c r="N51" s="4">
        <v>100091116</v>
      </c>
      <c r="O51" t="e">
        <f>VLOOKUP(N51,Sales!B:C,2,0)</f>
        <v>#N/A</v>
      </c>
      <c r="P51" t="e">
        <f>VLOOKUP(N51,Recolt!B:C,2,0)</f>
        <v>#N/A</v>
      </c>
    </row>
    <row r="52" spans="2:16" x14ac:dyDescent="0.25">
      <c r="B52" s="4" t="s">
        <v>1052</v>
      </c>
      <c r="C52"/>
      <c r="F52" s="4">
        <v>1034870695</v>
      </c>
      <c r="G52" t="str">
        <f t="shared" si="0"/>
        <v>OK</v>
      </c>
      <c r="J52" s="4">
        <v>100094851</v>
      </c>
      <c r="K52" t="s">
        <v>1124</v>
      </c>
      <c r="N52" s="4">
        <v>100094787</v>
      </c>
      <c r="O52" t="e">
        <f>VLOOKUP(N52,Sales!B:C,2,0)</f>
        <v>#N/A</v>
      </c>
      <c r="P52" t="e">
        <f>VLOOKUP(N52,Recolt!B:C,2,0)</f>
        <v>#N/A</v>
      </c>
    </row>
    <row r="53" spans="2:16" x14ac:dyDescent="0.25">
      <c r="B53" s="4" t="s">
        <v>1052</v>
      </c>
      <c r="C53"/>
      <c r="F53" s="4">
        <v>1034871381</v>
      </c>
      <c r="G53" t="str">
        <f t="shared" si="0"/>
        <v>OK</v>
      </c>
      <c r="J53" s="4">
        <v>100096451</v>
      </c>
      <c r="K53" t="s">
        <v>1124</v>
      </c>
      <c r="N53" s="4">
        <v>100094851</v>
      </c>
      <c r="O53" t="e">
        <f>VLOOKUP(N53,Sales!B:C,2,0)</f>
        <v>#N/A</v>
      </c>
      <c r="P53" t="e">
        <f>VLOOKUP(N53,Recolt!B:C,2,0)</f>
        <v>#N/A</v>
      </c>
    </row>
    <row r="54" spans="2:16" x14ac:dyDescent="0.25">
      <c r="B54" s="4" t="s">
        <v>1052</v>
      </c>
      <c r="C54"/>
      <c r="F54" s="4">
        <v>1034869471</v>
      </c>
      <c r="G54" t="str">
        <f t="shared" si="0"/>
        <v>OK</v>
      </c>
      <c r="J54" s="4">
        <v>100098357</v>
      </c>
      <c r="K54" t="s">
        <v>1124</v>
      </c>
      <c r="N54" s="4">
        <v>100096451</v>
      </c>
      <c r="O54" t="e">
        <f>VLOOKUP(N54,Sales!B:C,2,0)</f>
        <v>#N/A</v>
      </c>
      <c r="P54" t="e">
        <f>VLOOKUP(N54,Recolt!B:C,2,0)</f>
        <v>#N/A</v>
      </c>
    </row>
    <row r="55" spans="2:16" x14ac:dyDescent="0.25">
      <c r="B55" s="4" t="s">
        <v>1052</v>
      </c>
      <c r="C55"/>
      <c r="F55" s="4">
        <v>1034871595</v>
      </c>
      <c r="G55" t="str">
        <f t="shared" si="0"/>
        <v>OK</v>
      </c>
      <c r="J55" s="4">
        <v>100099633</v>
      </c>
      <c r="K55" t="s">
        <v>1124</v>
      </c>
      <c r="N55" s="4">
        <v>100098357</v>
      </c>
      <c r="O55" t="e">
        <f>VLOOKUP(N55,Sales!B:C,2,0)</f>
        <v>#N/A</v>
      </c>
      <c r="P55" t="e">
        <f>VLOOKUP(N55,Recolt!B:C,2,0)</f>
        <v>#N/A</v>
      </c>
    </row>
    <row r="56" spans="2:16" x14ac:dyDescent="0.25">
      <c r="B56" s="4" t="s">
        <v>1052</v>
      </c>
      <c r="C56"/>
      <c r="F56" s="4">
        <v>1034871131</v>
      </c>
      <c r="G56" t="str">
        <f t="shared" si="0"/>
        <v>OK</v>
      </c>
      <c r="J56" s="4">
        <v>100099779</v>
      </c>
      <c r="K56" t="s">
        <v>1124</v>
      </c>
      <c r="N56" s="4">
        <v>100099633</v>
      </c>
      <c r="O56" t="e">
        <f>VLOOKUP(N56,Sales!B:C,2,0)</f>
        <v>#N/A</v>
      </c>
      <c r="P56" t="e">
        <f>VLOOKUP(N56,Recolt!B:C,2,0)</f>
        <v>#N/A</v>
      </c>
    </row>
    <row r="57" spans="2:16" x14ac:dyDescent="0.25">
      <c r="B57" s="4" t="s">
        <v>1052</v>
      </c>
      <c r="C57"/>
      <c r="F57" s="4">
        <v>1034873362</v>
      </c>
      <c r="G57" t="str">
        <f t="shared" si="0"/>
        <v>OK</v>
      </c>
      <c r="J57" s="4">
        <v>100101412</v>
      </c>
      <c r="K57" t="s">
        <v>1124</v>
      </c>
      <c r="N57" s="4">
        <v>100099779</v>
      </c>
      <c r="O57" t="e">
        <f>VLOOKUP(N57,Sales!B:C,2,0)</f>
        <v>#N/A</v>
      </c>
      <c r="P57" t="e">
        <f>VLOOKUP(N57,Recolt!B:C,2,0)</f>
        <v>#N/A</v>
      </c>
    </row>
    <row r="58" spans="2:16" x14ac:dyDescent="0.25">
      <c r="B58" s="4" t="s">
        <v>1052</v>
      </c>
      <c r="C58"/>
      <c r="F58" s="4">
        <v>1034871002</v>
      </c>
      <c r="G58" t="str">
        <f t="shared" si="0"/>
        <v>OK</v>
      </c>
      <c r="J58" s="4">
        <v>100102492</v>
      </c>
      <c r="K58" t="s">
        <v>1124</v>
      </c>
      <c r="N58" s="4">
        <v>100101412</v>
      </c>
      <c r="O58" t="e">
        <f>VLOOKUP(N58,Sales!B:C,2,0)</f>
        <v>#N/A</v>
      </c>
      <c r="P58" t="e">
        <f>VLOOKUP(N58,Recolt!B:C,2,0)</f>
        <v>#N/A</v>
      </c>
    </row>
    <row r="59" spans="2:16" x14ac:dyDescent="0.25">
      <c r="B59" s="4" t="s">
        <v>1052</v>
      </c>
      <c r="C59"/>
      <c r="F59" s="4">
        <v>1034871678</v>
      </c>
      <c r="G59" t="str">
        <f t="shared" si="0"/>
        <v>OK</v>
      </c>
      <c r="J59" s="4">
        <v>100102612</v>
      </c>
      <c r="K59" t="s">
        <v>1124</v>
      </c>
      <c r="N59" s="4">
        <v>100102492</v>
      </c>
      <c r="O59" t="e">
        <f>VLOOKUP(N59,Sales!B:C,2,0)</f>
        <v>#N/A</v>
      </c>
      <c r="P59" t="e">
        <f>VLOOKUP(N59,Recolt!B:C,2,0)</f>
        <v>#N/A</v>
      </c>
    </row>
    <row r="60" spans="2:16" x14ac:dyDescent="0.25">
      <c r="B60" s="4" t="s">
        <v>1052</v>
      </c>
      <c r="C60"/>
      <c r="F60" s="4">
        <v>1034872288</v>
      </c>
      <c r="G60" t="str">
        <f t="shared" si="0"/>
        <v>OK</v>
      </c>
      <c r="J60" s="4">
        <v>100108168</v>
      </c>
      <c r="K60" t="s">
        <v>1124</v>
      </c>
      <c r="N60" s="4">
        <v>100102612</v>
      </c>
      <c r="O60" t="e">
        <f>VLOOKUP(N60,Sales!B:C,2,0)</f>
        <v>#N/A</v>
      </c>
      <c r="P60" t="e">
        <f>VLOOKUP(N60,Recolt!B:C,2,0)</f>
        <v>#N/A</v>
      </c>
    </row>
    <row r="61" spans="2:16" x14ac:dyDescent="0.25">
      <c r="B61" s="4" t="s">
        <v>1052</v>
      </c>
      <c r="C61"/>
      <c r="F61" s="4">
        <v>1034872806</v>
      </c>
      <c r="G61" t="str">
        <f t="shared" si="0"/>
        <v>OK</v>
      </c>
      <c r="J61" s="4">
        <v>100142026</v>
      </c>
      <c r="K61" t="s">
        <v>1124</v>
      </c>
      <c r="N61" s="4">
        <v>100108168</v>
      </c>
      <c r="O61" t="e">
        <f>VLOOKUP(N61,Sales!B:C,2,0)</f>
        <v>#N/A</v>
      </c>
      <c r="P61" t="e">
        <f>VLOOKUP(N61,Recolt!B:C,2,0)</f>
        <v>#N/A</v>
      </c>
    </row>
    <row r="62" spans="2:16" x14ac:dyDescent="0.25">
      <c r="B62" s="4" t="s">
        <v>1052</v>
      </c>
      <c r="C62"/>
      <c r="F62" s="4">
        <v>1034873216</v>
      </c>
      <c r="G62" t="str">
        <f t="shared" si="0"/>
        <v>OK</v>
      </c>
      <c r="J62" s="4">
        <v>100158819</v>
      </c>
      <c r="K62" t="s">
        <v>1124</v>
      </c>
      <c r="N62" s="4">
        <v>100142026</v>
      </c>
      <c r="O62" t="e">
        <f>VLOOKUP(N62,Sales!B:C,2,0)</f>
        <v>#N/A</v>
      </c>
      <c r="P62" t="e">
        <f>VLOOKUP(N62,Recolt!B:C,2,0)</f>
        <v>#N/A</v>
      </c>
    </row>
    <row r="63" spans="2:16" x14ac:dyDescent="0.25">
      <c r="B63" s="4" t="s">
        <v>1052</v>
      </c>
      <c r="C63"/>
      <c r="F63" s="4">
        <v>1034872490</v>
      </c>
      <c r="G63" t="str">
        <f t="shared" si="0"/>
        <v>OK</v>
      </c>
      <c r="J63" s="4">
        <v>100162442</v>
      </c>
      <c r="K63" t="s">
        <v>1124</v>
      </c>
      <c r="N63" s="4">
        <v>100158819</v>
      </c>
      <c r="O63" t="e">
        <f>VLOOKUP(N63,Sales!B:C,2,0)</f>
        <v>#N/A</v>
      </c>
      <c r="P63" t="e">
        <f>VLOOKUP(N63,Recolt!B:C,2,0)</f>
        <v>#N/A</v>
      </c>
    </row>
    <row r="64" spans="2:16" x14ac:dyDescent="0.25">
      <c r="B64" s="4" t="s">
        <v>1052</v>
      </c>
      <c r="C64"/>
      <c r="F64" s="4">
        <v>1034870118</v>
      </c>
      <c r="G64" t="str">
        <f t="shared" si="0"/>
        <v>OK</v>
      </c>
      <c r="J64" s="4">
        <v>100170036</v>
      </c>
      <c r="K64" t="s">
        <v>1124</v>
      </c>
      <c r="N64" s="4">
        <v>100162442</v>
      </c>
      <c r="O64" t="e">
        <f>VLOOKUP(N64,Sales!B:C,2,0)</f>
        <v>#N/A</v>
      </c>
      <c r="P64" t="e">
        <f>VLOOKUP(N64,Recolt!B:C,2,0)</f>
        <v>#N/A</v>
      </c>
    </row>
    <row r="65" spans="2:16" x14ac:dyDescent="0.25">
      <c r="B65" s="4" t="s">
        <v>1052</v>
      </c>
      <c r="C65"/>
      <c r="F65" s="4">
        <v>1034871249</v>
      </c>
      <c r="G65" t="str">
        <f t="shared" si="0"/>
        <v>OK</v>
      </c>
      <c r="J65" s="4">
        <v>100171827</v>
      </c>
      <c r="K65" t="s">
        <v>1124</v>
      </c>
      <c r="N65" s="4">
        <v>100170036</v>
      </c>
      <c r="O65" t="e">
        <f>VLOOKUP(N65,Sales!B:C,2,0)</f>
        <v>#N/A</v>
      </c>
      <c r="P65" t="e">
        <f>VLOOKUP(N65,Recolt!B:C,2,0)</f>
        <v>#N/A</v>
      </c>
    </row>
    <row r="66" spans="2:16" x14ac:dyDescent="0.25">
      <c r="B66" s="4" t="s">
        <v>1052</v>
      </c>
      <c r="C66"/>
      <c r="F66" s="4">
        <v>1034873393</v>
      </c>
      <c r="G66" t="str">
        <f t="shared" si="0"/>
        <v>OK</v>
      </c>
      <c r="J66" s="4">
        <v>100178492</v>
      </c>
      <c r="K66" t="s">
        <v>1124</v>
      </c>
      <c r="N66" s="4">
        <v>100171827</v>
      </c>
      <c r="O66" t="e">
        <f>VLOOKUP(N66,Sales!B:C,2,0)</f>
        <v>#N/A</v>
      </c>
      <c r="P66" t="e">
        <f>VLOOKUP(N66,Recolt!B:C,2,0)</f>
        <v>#N/A</v>
      </c>
    </row>
    <row r="67" spans="2:16" x14ac:dyDescent="0.25">
      <c r="B67" s="4" t="s">
        <v>1052</v>
      </c>
      <c r="C67"/>
      <c r="F67" s="4">
        <v>1034871156</v>
      </c>
      <c r="G67" t="str">
        <f t="shared" ref="G67:G130" si="1">VLOOKUP(F67,J:K,2,0)</f>
        <v>OK</v>
      </c>
      <c r="J67" s="4">
        <v>100179243</v>
      </c>
      <c r="K67" t="s">
        <v>1124</v>
      </c>
      <c r="N67" s="4">
        <v>100178492</v>
      </c>
      <c r="O67" t="e">
        <f>VLOOKUP(N67,Sales!B:C,2,0)</f>
        <v>#N/A</v>
      </c>
      <c r="P67" t="e">
        <f>VLOOKUP(N67,Recolt!B:C,2,0)</f>
        <v>#N/A</v>
      </c>
    </row>
    <row r="68" spans="2:16" x14ac:dyDescent="0.25">
      <c r="B68" s="4" t="s">
        <v>1052</v>
      </c>
      <c r="C68"/>
      <c r="F68" s="4">
        <v>1034870572</v>
      </c>
      <c r="G68" t="str">
        <f t="shared" si="1"/>
        <v>OK</v>
      </c>
      <c r="J68" s="4">
        <v>100224416</v>
      </c>
      <c r="K68" t="s">
        <v>1124</v>
      </c>
      <c r="N68" s="4">
        <v>100179243</v>
      </c>
      <c r="O68" t="e">
        <f>VLOOKUP(N68,Sales!B:C,2,0)</f>
        <v>#N/A</v>
      </c>
      <c r="P68" t="e">
        <f>VLOOKUP(N68,Recolt!B:C,2,0)</f>
        <v>#N/A</v>
      </c>
    </row>
    <row r="69" spans="2:16" x14ac:dyDescent="0.25">
      <c r="B69" s="4" t="s">
        <v>1052</v>
      </c>
      <c r="C69"/>
      <c r="F69" s="4">
        <v>1034869660</v>
      </c>
      <c r="G69" t="str">
        <f t="shared" si="1"/>
        <v>OK</v>
      </c>
      <c r="J69" s="4">
        <v>100225511</v>
      </c>
      <c r="K69" t="s">
        <v>1124</v>
      </c>
      <c r="N69" s="4">
        <v>100224416</v>
      </c>
      <c r="O69" t="e">
        <f>VLOOKUP(N69,Sales!B:C,2,0)</f>
        <v>#N/A</v>
      </c>
      <c r="P69" t="e">
        <f>VLOOKUP(N69,Recolt!B:C,2,0)</f>
        <v>#N/A</v>
      </c>
    </row>
    <row r="70" spans="2:16" x14ac:dyDescent="0.25">
      <c r="B70" s="4" t="s">
        <v>1052</v>
      </c>
      <c r="C70"/>
      <c r="F70" s="4">
        <v>1034873213</v>
      </c>
      <c r="G70" t="str">
        <f t="shared" si="1"/>
        <v>OK</v>
      </c>
      <c r="J70" s="4">
        <v>100246301</v>
      </c>
      <c r="K70" t="s">
        <v>1124</v>
      </c>
      <c r="N70" s="4">
        <v>100225511</v>
      </c>
      <c r="O70" t="e">
        <f>VLOOKUP(N70,Sales!B:C,2,0)</f>
        <v>#N/A</v>
      </c>
      <c r="P70" t="e">
        <f>VLOOKUP(N70,Recolt!B:C,2,0)</f>
        <v>#N/A</v>
      </c>
    </row>
    <row r="71" spans="2:16" x14ac:dyDescent="0.25">
      <c r="B71" s="4" t="s">
        <v>1052</v>
      </c>
      <c r="C71"/>
      <c r="F71" s="4">
        <v>1034872138</v>
      </c>
      <c r="G71" t="str">
        <f t="shared" si="1"/>
        <v>OK</v>
      </c>
      <c r="J71" s="4">
        <v>100247725</v>
      </c>
      <c r="K71" t="s">
        <v>1124</v>
      </c>
      <c r="N71" s="4">
        <v>100246301</v>
      </c>
      <c r="O71" t="e">
        <f>VLOOKUP(N71,Sales!B:C,2,0)</f>
        <v>#N/A</v>
      </c>
      <c r="P71" t="e">
        <f>VLOOKUP(N71,Recolt!B:C,2,0)</f>
        <v>#N/A</v>
      </c>
    </row>
    <row r="72" spans="2:16" x14ac:dyDescent="0.25">
      <c r="B72" s="4" t="s">
        <v>1052</v>
      </c>
      <c r="C72"/>
      <c r="F72" s="4">
        <v>1034870303</v>
      </c>
      <c r="G72" t="str">
        <f t="shared" si="1"/>
        <v>OK</v>
      </c>
      <c r="J72" s="4">
        <v>100259901</v>
      </c>
      <c r="K72" t="s">
        <v>1124</v>
      </c>
      <c r="N72" s="4">
        <v>100247725</v>
      </c>
      <c r="O72" t="e">
        <f>VLOOKUP(N72,Sales!B:C,2,0)</f>
        <v>#N/A</v>
      </c>
      <c r="P72" t="e">
        <f>VLOOKUP(N72,Recolt!B:C,2,0)</f>
        <v>#N/A</v>
      </c>
    </row>
    <row r="73" spans="2:16" x14ac:dyDescent="0.25">
      <c r="B73" s="4" t="s">
        <v>1052</v>
      </c>
      <c r="C73"/>
      <c r="F73" s="4">
        <v>1034872891</v>
      </c>
      <c r="G73" t="str">
        <f t="shared" si="1"/>
        <v>OK</v>
      </c>
      <c r="J73" s="4">
        <v>100272448</v>
      </c>
      <c r="K73" t="s">
        <v>1124</v>
      </c>
      <c r="N73" s="4">
        <v>100259901</v>
      </c>
      <c r="O73" t="e">
        <f>VLOOKUP(N73,Sales!B:C,2,0)</f>
        <v>#N/A</v>
      </c>
      <c r="P73" t="e">
        <f>VLOOKUP(N73,Recolt!B:C,2,0)</f>
        <v>#N/A</v>
      </c>
    </row>
    <row r="74" spans="2:16" x14ac:dyDescent="0.25">
      <c r="B74" s="4" t="s">
        <v>1052</v>
      </c>
      <c r="C74"/>
      <c r="F74" s="4">
        <v>1034871404</v>
      </c>
      <c r="G74" t="str">
        <f t="shared" si="1"/>
        <v>OK</v>
      </c>
      <c r="J74" s="4">
        <v>100274735</v>
      </c>
      <c r="K74" t="s">
        <v>1124</v>
      </c>
      <c r="N74" s="4">
        <v>100272448</v>
      </c>
      <c r="O74" t="e">
        <f>VLOOKUP(N74,Sales!B:C,2,0)</f>
        <v>#N/A</v>
      </c>
      <c r="P74" t="e">
        <f>VLOOKUP(N74,Recolt!B:C,2,0)</f>
        <v>#N/A</v>
      </c>
    </row>
    <row r="75" spans="2:16" x14ac:dyDescent="0.25">
      <c r="B75" s="4" t="s">
        <v>1052</v>
      </c>
      <c r="C75"/>
      <c r="F75" s="4">
        <v>1034873670</v>
      </c>
      <c r="G75" t="str">
        <f t="shared" si="1"/>
        <v>OK</v>
      </c>
      <c r="J75" s="4">
        <v>100291781</v>
      </c>
      <c r="K75" t="s">
        <v>1124</v>
      </c>
      <c r="N75" s="4">
        <v>100274735</v>
      </c>
      <c r="O75" t="e">
        <f>VLOOKUP(N75,Sales!B:C,2,0)</f>
        <v>#N/A</v>
      </c>
      <c r="P75" t="e">
        <f>VLOOKUP(N75,Recolt!B:C,2,0)</f>
        <v>#N/A</v>
      </c>
    </row>
    <row r="76" spans="2:16" x14ac:dyDescent="0.25">
      <c r="B76" s="4" t="s">
        <v>1052</v>
      </c>
      <c r="C76"/>
      <c r="F76" s="4">
        <v>1034875745</v>
      </c>
      <c r="G76" t="str">
        <f t="shared" si="1"/>
        <v>OK</v>
      </c>
      <c r="J76" s="4">
        <v>100302236</v>
      </c>
      <c r="K76" t="s">
        <v>1124</v>
      </c>
      <c r="N76" s="4">
        <v>100291781</v>
      </c>
      <c r="O76" t="e">
        <f>VLOOKUP(N76,Sales!B:C,2,0)</f>
        <v>#N/A</v>
      </c>
      <c r="P76" t="e">
        <f>VLOOKUP(N76,Recolt!B:C,2,0)</f>
        <v>#N/A</v>
      </c>
    </row>
    <row r="77" spans="2:16" x14ac:dyDescent="0.25">
      <c r="B77" s="4" t="s">
        <v>1052</v>
      </c>
      <c r="C77"/>
      <c r="F77" s="4">
        <v>1034875559</v>
      </c>
      <c r="G77" t="str">
        <f t="shared" si="1"/>
        <v>OK</v>
      </c>
      <c r="J77" s="4">
        <v>100341671</v>
      </c>
      <c r="K77" t="s">
        <v>1124</v>
      </c>
      <c r="N77" s="4">
        <v>100302236</v>
      </c>
      <c r="O77" t="e">
        <f>VLOOKUP(N77,Sales!B:C,2,0)</f>
        <v>#N/A</v>
      </c>
      <c r="P77" t="e">
        <f>VLOOKUP(N77,Recolt!B:C,2,0)</f>
        <v>#N/A</v>
      </c>
    </row>
    <row r="78" spans="2:16" x14ac:dyDescent="0.25">
      <c r="B78" s="4" t="s">
        <v>1052</v>
      </c>
      <c r="C78"/>
      <c r="F78" s="4">
        <v>1034875433</v>
      </c>
      <c r="G78" t="str">
        <f t="shared" si="1"/>
        <v>OK</v>
      </c>
      <c r="J78" s="4">
        <v>100360827</v>
      </c>
      <c r="K78" t="s">
        <v>1124</v>
      </c>
      <c r="N78" s="4">
        <v>100341671</v>
      </c>
      <c r="O78" t="e">
        <f>VLOOKUP(N78,Sales!B:C,2,0)</f>
        <v>#N/A</v>
      </c>
      <c r="P78" t="e">
        <f>VLOOKUP(N78,Recolt!B:C,2,0)</f>
        <v>#N/A</v>
      </c>
    </row>
    <row r="79" spans="2:16" x14ac:dyDescent="0.25">
      <c r="B79" s="4" t="s">
        <v>1052</v>
      </c>
      <c r="C79"/>
      <c r="F79" s="4">
        <v>1034875657</v>
      </c>
      <c r="G79" t="str">
        <f t="shared" si="1"/>
        <v>OK</v>
      </c>
      <c r="J79" s="4">
        <v>100361984</v>
      </c>
      <c r="K79" t="s">
        <v>1124</v>
      </c>
      <c r="N79" s="4">
        <v>100360827</v>
      </c>
      <c r="O79" t="e">
        <f>VLOOKUP(N79,Sales!B:C,2,0)</f>
        <v>#N/A</v>
      </c>
      <c r="P79" t="e">
        <f>VLOOKUP(N79,Recolt!B:C,2,0)</f>
        <v>#N/A</v>
      </c>
    </row>
    <row r="80" spans="2:16" x14ac:dyDescent="0.25">
      <c r="B80" s="4" t="s">
        <v>1052</v>
      </c>
      <c r="C80"/>
      <c r="F80" s="4">
        <v>1034873016</v>
      </c>
      <c r="G80" t="str">
        <f t="shared" si="1"/>
        <v>OK</v>
      </c>
      <c r="J80" s="4">
        <v>100363828</v>
      </c>
      <c r="K80" t="s">
        <v>1124</v>
      </c>
      <c r="N80" s="4">
        <v>100361984</v>
      </c>
      <c r="O80" t="e">
        <f>VLOOKUP(N80,Sales!B:C,2,0)</f>
        <v>#N/A</v>
      </c>
      <c r="P80" t="e">
        <f>VLOOKUP(N80,Recolt!B:C,2,0)</f>
        <v>#N/A</v>
      </c>
    </row>
    <row r="81" spans="2:16" x14ac:dyDescent="0.25">
      <c r="B81" s="4" t="s">
        <v>1052</v>
      </c>
      <c r="C81"/>
      <c r="F81" s="4">
        <v>1034873196</v>
      </c>
      <c r="G81" t="str">
        <f t="shared" si="1"/>
        <v>OK</v>
      </c>
      <c r="J81" s="4">
        <v>100373282</v>
      </c>
      <c r="K81" t="s">
        <v>1124</v>
      </c>
      <c r="N81" s="4">
        <v>100363828</v>
      </c>
      <c r="O81" t="e">
        <f>VLOOKUP(N81,Sales!B:C,2,0)</f>
        <v>#N/A</v>
      </c>
      <c r="P81" t="e">
        <f>VLOOKUP(N81,Recolt!B:C,2,0)</f>
        <v>#N/A</v>
      </c>
    </row>
    <row r="82" spans="2:16" x14ac:dyDescent="0.25">
      <c r="B82" s="4" t="s">
        <v>1052</v>
      </c>
      <c r="C82"/>
      <c r="F82" s="4">
        <v>1034874021</v>
      </c>
      <c r="G82" t="str">
        <f t="shared" si="1"/>
        <v>OK</v>
      </c>
      <c r="J82" s="4">
        <v>100383932</v>
      </c>
      <c r="K82" t="s">
        <v>1124</v>
      </c>
      <c r="N82" s="4">
        <v>100373282</v>
      </c>
      <c r="O82" t="e">
        <f>VLOOKUP(N82,Sales!B:C,2,0)</f>
        <v>#N/A</v>
      </c>
      <c r="P82" t="e">
        <f>VLOOKUP(N82,Recolt!B:C,2,0)</f>
        <v>#N/A</v>
      </c>
    </row>
    <row r="83" spans="2:16" x14ac:dyDescent="0.25">
      <c r="B83" s="4" t="s">
        <v>1052</v>
      </c>
      <c r="C83"/>
      <c r="F83" s="4">
        <v>1034873139</v>
      </c>
      <c r="G83" t="str">
        <f t="shared" si="1"/>
        <v>OK</v>
      </c>
      <c r="J83" s="4">
        <v>100384971</v>
      </c>
      <c r="K83" t="s">
        <v>1124</v>
      </c>
      <c r="N83" s="4">
        <v>100383932</v>
      </c>
      <c r="O83" t="e">
        <f>VLOOKUP(N83,Sales!B:C,2,0)</f>
        <v>#N/A</v>
      </c>
      <c r="P83" t="e">
        <f>VLOOKUP(N83,Recolt!B:C,2,0)</f>
        <v>#N/A</v>
      </c>
    </row>
    <row r="84" spans="2:16" x14ac:dyDescent="0.25">
      <c r="B84" s="4" t="s">
        <v>1052</v>
      </c>
      <c r="C84"/>
      <c r="F84" s="4">
        <v>1034873084</v>
      </c>
      <c r="G84" t="str">
        <f t="shared" si="1"/>
        <v>OK</v>
      </c>
      <c r="J84" s="4">
        <v>100405342</v>
      </c>
      <c r="K84" t="s">
        <v>1124</v>
      </c>
      <c r="N84" s="4">
        <v>100384971</v>
      </c>
      <c r="O84" t="e">
        <f>VLOOKUP(N84,Sales!B:C,2,0)</f>
        <v>#N/A</v>
      </c>
      <c r="P84" t="e">
        <f>VLOOKUP(N84,Recolt!B:C,2,0)</f>
        <v>#N/A</v>
      </c>
    </row>
    <row r="85" spans="2:16" x14ac:dyDescent="0.25">
      <c r="B85" s="4" t="s">
        <v>1052</v>
      </c>
      <c r="C85"/>
      <c r="F85" s="4">
        <v>1034875512</v>
      </c>
      <c r="G85" t="str">
        <f t="shared" si="1"/>
        <v>OK</v>
      </c>
      <c r="J85" s="4">
        <v>100409006</v>
      </c>
      <c r="K85" t="s">
        <v>1124</v>
      </c>
      <c r="N85" s="4">
        <v>100405342</v>
      </c>
      <c r="O85" t="e">
        <f>VLOOKUP(N85,Sales!B:C,2,0)</f>
        <v>#N/A</v>
      </c>
      <c r="P85" t="e">
        <f>VLOOKUP(N85,Recolt!B:C,2,0)</f>
        <v>#N/A</v>
      </c>
    </row>
    <row r="86" spans="2:16" x14ac:dyDescent="0.25">
      <c r="B86" s="4" t="s">
        <v>1052</v>
      </c>
      <c r="C86"/>
      <c r="F86" s="4">
        <v>1034876497</v>
      </c>
      <c r="G86" t="str">
        <f t="shared" si="1"/>
        <v>OK</v>
      </c>
      <c r="J86" s="4">
        <v>100414994</v>
      </c>
      <c r="K86" t="s">
        <v>1124</v>
      </c>
      <c r="N86" s="4">
        <v>100409006</v>
      </c>
      <c r="O86" t="e">
        <f>VLOOKUP(N86,Sales!B:C,2,0)</f>
        <v>#N/A</v>
      </c>
      <c r="P86" t="e">
        <f>VLOOKUP(N86,Recolt!B:C,2,0)</f>
        <v>#N/A</v>
      </c>
    </row>
    <row r="87" spans="2:16" x14ac:dyDescent="0.25">
      <c r="B87" s="4" t="s">
        <v>1052</v>
      </c>
      <c r="C87"/>
      <c r="F87" s="4">
        <v>1034875829</v>
      </c>
      <c r="G87" t="str">
        <f t="shared" si="1"/>
        <v>OK</v>
      </c>
      <c r="J87" s="4">
        <v>100418095</v>
      </c>
      <c r="K87" t="s">
        <v>1124</v>
      </c>
      <c r="N87" s="4">
        <v>100414994</v>
      </c>
      <c r="O87" t="e">
        <f>VLOOKUP(N87,Sales!B:C,2,0)</f>
        <v>#N/A</v>
      </c>
      <c r="P87" t="e">
        <f>VLOOKUP(N87,Recolt!B:C,2,0)</f>
        <v>#N/A</v>
      </c>
    </row>
    <row r="88" spans="2:16" x14ac:dyDescent="0.25">
      <c r="B88" s="4" t="s">
        <v>1052</v>
      </c>
      <c r="C88"/>
      <c r="F88" s="4">
        <v>1034873771</v>
      </c>
      <c r="G88" t="str">
        <f t="shared" si="1"/>
        <v>OK</v>
      </c>
      <c r="J88" s="4">
        <v>100501601</v>
      </c>
      <c r="K88" t="s">
        <v>1124</v>
      </c>
      <c r="N88" s="4">
        <v>100418095</v>
      </c>
      <c r="O88" t="e">
        <f>VLOOKUP(N88,Sales!B:C,2,0)</f>
        <v>#N/A</v>
      </c>
      <c r="P88" t="e">
        <f>VLOOKUP(N88,Recolt!B:C,2,0)</f>
        <v>#N/A</v>
      </c>
    </row>
    <row r="89" spans="2:16" x14ac:dyDescent="0.25">
      <c r="B89" s="4" t="s">
        <v>1052</v>
      </c>
      <c r="C89"/>
      <c r="F89" s="4">
        <v>1034873596</v>
      </c>
      <c r="G89" t="str">
        <f t="shared" si="1"/>
        <v>OK</v>
      </c>
      <c r="J89" s="4">
        <v>100501602</v>
      </c>
      <c r="K89" t="s">
        <v>1124</v>
      </c>
      <c r="N89" s="4">
        <v>100501601</v>
      </c>
      <c r="O89" t="e">
        <f>VLOOKUP(N89,Sales!B:C,2,0)</f>
        <v>#N/A</v>
      </c>
      <c r="P89" t="e">
        <f>VLOOKUP(N89,Recolt!B:C,2,0)</f>
        <v>#N/A</v>
      </c>
    </row>
    <row r="90" spans="2:16" x14ac:dyDescent="0.25">
      <c r="B90" s="4" t="s">
        <v>1052</v>
      </c>
      <c r="C90"/>
      <c r="F90" s="4">
        <v>1034871187</v>
      </c>
      <c r="G90" t="str">
        <f t="shared" si="1"/>
        <v>OK</v>
      </c>
      <c r="J90" s="4">
        <v>100518587</v>
      </c>
      <c r="K90" t="s">
        <v>1124</v>
      </c>
      <c r="N90" s="4">
        <v>100501602</v>
      </c>
      <c r="O90" t="e">
        <f>VLOOKUP(N90,Sales!B:C,2,0)</f>
        <v>#N/A</v>
      </c>
      <c r="P90" t="e">
        <f>VLOOKUP(N90,Recolt!B:C,2,0)</f>
        <v>#N/A</v>
      </c>
    </row>
    <row r="91" spans="2:16" x14ac:dyDescent="0.25">
      <c r="B91" s="4" t="s">
        <v>1052</v>
      </c>
      <c r="C91"/>
      <c r="F91" s="4">
        <v>1034874996</v>
      </c>
      <c r="G91" t="str">
        <f t="shared" si="1"/>
        <v>OK</v>
      </c>
      <c r="J91" s="4">
        <v>100534494</v>
      </c>
      <c r="K91" t="s">
        <v>1124</v>
      </c>
      <c r="N91" s="4">
        <v>100518587</v>
      </c>
      <c r="O91" t="e">
        <f>VLOOKUP(N91,Sales!B:C,2,0)</f>
        <v>#N/A</v>
      </c>
      <c r="P91" t="e">
        <f>VLOOKUP(N91,Recolt!B:C,2,0)</f>
        <v>#N/A</v>
      </c>
    </row>
    <row r="92" spans="2:16" x14ac:dyDescent="0.25">
      <c r="B92" s="4" t="s">
        <v>1052</v>
      </c>
      <c r="C92"/>
      <c r="F92" s="4">
        <v>1034873839</v>
      </c>
      <c r="G92" t="str">
        <f t="shared" si="1"/>
        <v>OK</v>
      </c>
      <c r="J92" s="4">
        <v>100552627</v>
      </c>
      <c r="K92" t="s">
        <v>1124</v>
      </c>
      <c r="N92" s="4">
        <v>100534494</v>
      </c>
      <c r="O92" t="e">
        <f>VLOOKUP(N92,Sales!B:C,2,0)</f>
        <v>#N/A</v>
      </c>
      <c r="P92" t="e">
        <f>VLOOKUP(N92,Recolt!B:C,2,0)</f>
        <v>#N/A</v>
      </c>
    </row>
    <row r="93" spans="2:16" x14ac:dyDescent="0.25">
      <c r="B93" s="4" t="s">
        <v>1052</v>
      </c>
      <c r="C93"/>
      <c r="F93" s="4">
        <v>1034876748</v>
      </c>
      <c r="G93" t="str">
        <f t="shared" si="1"/>
        <v>OK</v>
      </c>
      <c r="J93" s="4">
        <v>100611821</v>
      </c>
      <c r="K93" t="s">
        <v>1124</v>
      </c>
      <c r="N93" s="4">
        <v>100552627</v>
      </c>
      <c r="O93" t="e">
        <f>VLOOKUP(N93,Sales!B:C,2,0)</f>
        <v>#N/A</v>
      </c>
      <c r="P93" t="e">
        <f>VLOOKUP(N93,Recolt!B:C,2,0)</f>
        <v>#N/A</v>
      </c>
    </row>
    <row r="94" spans="2:16" x14ac:dyDescent="0.25">
      <c r="B94" s="4" t="s">
        <v>1052</v>
      </c>
      <c r="C94"/>
      <c r="F94" s="4">
        <v>1034875821</v>
      </c>
      <c r="G94" t="str">
        <f t="shared" si="1"/>
        <v>OK</v>
      </c>
      <c r="J94" s="4">
        <v>100613192</v>
      </c>
      <c r="K94" t="s">
        <v>1124</v>
      </c>
      <c r="N94" s="4">
        <v>100611821</v>
      </c>
      <c r="O94" t="e">
        <f>VLOOKUP(N94,Sales!B:C,2,0)</f>
        <v>#N/A</v>
      </c>
      <c r="P94" t="e">
        <f>VLOOKUP(N94,Recolt!B:C,2,0)</f>
        <v>#N/A</v>
      </c>
    </row>
    <row r="95" spans="2:16" x14ac:dyDescent="0.25">
      <c r="B95" s="4" t="s">
        <v>1052</v>
      </c>
      <c r="C95"/>
      <c r="F95" s="4">
        <v>1034875333</v>
      </c>
      <c r="G95" t="str">
        <f t="shared" si="1"/>
        <v>OK</v>
      </c>
      <c r="J95" s="4">
        <v>100614636</v>
      </c>
      <c r="K95" t="s">
        <v>1124</v>
      </c>
      <c r="N95" s="4">
        <v>100613192</v>
      </c>
      <c r="O95" t="e">
        <f>VLOOKUP(N95,Sales!B:C,2,0)</f>
        <v>#N/A</v>
      </c>
      <c r="P95" t="e">
        <f>VLOOKUP(N95,Recolt!B:C,2,0)</f>
        <v>#N/A</v>
      </c>
    </row>
    <row r="96" spans="2:16" x14ac:dyDescent="0.25">
      <c r="B96" s="4" t="s">
        <v>1052</v>
      </c>
      <c r="C96"/>
      <c r="F96" s="4">
        <v>1034869440</v>
      </c>
      <c r="G96" t="str">
        <f t="shared" si="1"/>
        <v>OK</v>
      </c>
      <c r="J96" s="4">
        <v>100617651</v>
      </c>
      <c r="K96" t="s">
        <v>1124</v>
      </c>
      <c r="N96" s="4">
        <v>100614636</v>
      </c>
      <c r="O96" t="e">
        <f>VLOOKUP(N96,Sales!B:C,2,0)</f>
        <v>#N/A</v>
      </c>
      <c r="P96" t="e">
        <f>VLOOKUP(N96,Recolt!B:C,2,0)</f>
        <v>#N/A</v>
      </c>
    </row>
    <row r="97" spans="2:16" x14ac:dyDescent="0.25">
      <c r="B97" s="4" t="s">
        <v>1052</v>
      </c>
      <c r="C97"/>
      <c r="F97" s="4">
        <v>1034870414</v>
      </c>
      <c r="G97" t="str">
        <f t="shared" si="1"/>
        <v>OK</v>
      </c>
      <c r="J97" s="4">
        <v>100621957</v>
      </c>
      <c r="K97" t="s">
        <v>1124</v>
      </c>
      <c r="N97" s="4">
        <v>100617651</v>
      </c>
      <c r="O97" t="e">
        <f>VLOOKUP(N97,Sales!B:C,2,0)</f>
        <v>#N/A</v>
      </c>
      <c r="P97" t="e">
        <f>VLOOKUP(N97,Recolt!B:C,2,0)</f>
        <v>#N/A</v>
      </c>
    </row>
    <row r="98" spans="2:16" x14ac:dyDescent="0.25">
      <c r="B98" s="4" t="s">
        <v>1052</v>
      </c>
      <c r="C98"/>
      <c r="F98" s="4">
        <v>1034875140</v>
      </c>
      <c r="G98" t="str">
        <f t="shared" si="1"/>
        <v>OK</v>
      </c>
      <c r="J98" s="4">
        <v>100653703</v>
      </c>
      <c r="K98" t="s">
        <v>1124</v>
      </c>
      <c r="N98" s="4">
        <v>100621957</v>
      </c>
      <c r="O98" t="e">
        <f>VLOOKUP(N98,Sales!B:C,2,0)</f>
        <v>#N/A</v>
      </c>
      <c r="P98" t="e">
        <f>VLOOKUP(N98,Recolt!B:C,2,0)</f>
        <v>#N/A</v>
      </c>
    </row>
    <row r="99" spans="2:16" x14ac:dyDescent="0.25">
      <c r="B99" s="4" t="s">
        <v>1052</v>
      </c>
      <c r="C99"/>
      <c r="F99" s="4">
        <v>1034869225</v>
      </c>
      <c r="G99" t="str">
        <f t="shared" si="1"/>
        <v>OK</v>
      </c>
      <c r="J99" s="4">
        <v>100656364</v>
      </c>
      <c r="K99" t="s">
        <v>1124</v>
      </c>
      <c r="N99" s="4">
        <v>100653703</v>
      </c>
      <c r="O99" t="e">
        <f>VLOOKUP(N99,Sales!B:C,2,0)</f>
        <v>#N/A</v>
      </c>
      <c r="P99" t="e">
        <f>VLOOKUP(N99,Recolt!B:C,2,0)</f>
        <v>#N/A</v>
      </c>
    </row>
    <row r="100" spans="2:16" x14ac:dyDescent="0.25">
      <c r="B100" s="4" t="s">
        <v>1052</v>
      </c>
      <c r="C100"/>
      <c r="F100" s="4">
        <v>1034871722</v>
      </c>
      <c r="G100" t="str">
        <f t="shared" si="1"/>
        <v>OK</v>
      </c>
      <c r="J100" s="4">
        <v>100658627</v>
      </c>
      <c r="K100" t="s">
        <v>1124</v>
      </c>
      <c r="N100" s="4">
        <v>100656364</v>
      </c>
      <c r="O100" t="e">
        <f>VLOOKUP(N100,Sales!B:C,2,0)</f>
        <v>#N/A</v>
      </c>
      <c r="P100" t="e">
        <f>VLOOKUP(N100,Recolt!B:C,2,0)</f>
        <v>#N/A</v>
      </c>
    </row>
    <row r="101" spans="2:16" x14ac:dyDescent="0.25">
      <c r="B101" s="4" t="s">
        <v>1052</v>
      </c>
      <c r="C101"/>
      <c r="F101" s="4">
        <v>1034876374</v>
      </c>
      <c r="G101" t="str">
        <f t="shared" si="1"/>
        <v>OK</v>
      </c>
      <c r="J101" s="4">
        <v>100674241</v>
      </c>
      <c r="K101" t="s">
        <v>1124</v>
      </c>
      <c r="N101" s="4">
        <v>100658627</v>
      </c>
      <c r="O101" t="e">
        <f>VLOOKUP(N101,Sales!B:C,2,0)</f>
        <v>#N/A</v>
      </c>
      <c r="P101" t="e">
        <f>VLOOKUP(N101,Recolt!B:C,2,0)</f>
        <v>#N/A</v>
      </c>
    </row>
    <row r="102" spans="2:16" x14ac:dyDescent="0.25">
      <c r="B102" s="4" t="s">
        <v>1052</v>
      </c>
      <c r="C102"/>
      <c r="F102" s="4">
        <v>1034874367</v>
      </c>
      <c r="G102" t="str">
        <f t="shared" si="1"/>
        <v>OK</v>
      </c>
      <c r="J102" s="4">
        <v>100693357</v>
      </c>
      <c r="K102" t="s">
        <v>1124</v>
      </c>
      <c r="N102" s="4">
        <v>100674241</v>
      </c>
      <c r="O102" t="e">
        <f>VLOOKUP(N102,Sales!B:C,2,0)</f>
        <v>#N/A</v>
      </c>
      <c r="P102" t="e">
        <f>VLOOKUP(N102,Recolt!B:C,2,0)</f>
        <v>#N/A</v>
      </c>
    </row>
    <row r="103" spans="2:16" x14ac:dyDescent="0.25">
      <c r="B103" s="4" t="s">
        <v>1052</v>
      </c>
      <c r="C103"/>
      <c r="F103" s="4">
        <v>1034876680</v>
      </c>
      <c r="G103" t="str">
        <f t="shared" si="1"/>
        <v>OK</v>
      </c>
      <c r="J103" s="4">
        <v>100698354</v>
      </c>
      <c r="K103" t="s">
        <v>1124</v>
      </c>
      <c r="N103" s="4">
        <v>100693357</v>
      </c>
      <c r="O103" t="e">
        <f>VLOOKUP(N103,Sales!B:C,2,0)</f>
        <v>#N/A</v>
      </c>
      <c r="P103" t="e">
        <f>VLOOKUP(N103,Recolt!B:C,2,0)</f>
        <v>#N/A</v>
      </c>
    </row>
    <row r="104" spans="2:16" x14ac:dyDescent="0.25">
      <c r="B104" s="4" t="s">
        <v>1052</v>
      </c>
      <c r="C104"/>
      <c r="F104" s="4">
        <v>1034871986</v>
      </c>
      <c r="G104" t="str">
        <f t="shared" si="1"/>
        <v>OK</v>
      </c>
      <c r="J104" s="4">
        <v>100719325</v>
      </c>
      <c r="K104" t="s">
        <v>1124</v>
      </c>
      <c r="N104" s="4">
        <v>100698354</v>
      </c>
      <c r="O104" t="e">
        <f>VLOOKUP(N104,Sales!B:C,2,0)</f>
        <v>#N/A</v>
      </c>
      <c r="P104" t="e">
        <f>VLOOKUP(N104,Recolt!B:C,2,0)</f>
        <v>#N/A</v>
      </c>
    </row>
    <row r="105" spans="2:16" x14ac:dyDescent="0.25">
      <c r="B105" s="4" t="s">
        <v>1052</v>
      </c>
      <c r="C105"/>
      <c r="F105" s="4">
        <v>1034876437</v>
      </c>
      <c r="G105" t="str">
        <f t="shared" si="1"/>
        <v>OK</v>
      </c>
      <c r="J105" s="4">
        <v>100725258</v>
      </c>
      <c r="K105" t="s">
        <v>1124</v>
      </c>
      <c r="N105" s="4">
        <v>100719325</v>
      </c>
      <c r="O105" t="e">
        <f>VLOOKUP(N105,Sales!B:C,2,0)</f>
        <v>#N/A</v>
      </c>
      <c r="P105" t="e">
        <f>VLOOKUP(N105,Recolt!B:C,2,0)</f>
        <v>#N/A</v>
      </c>
    </row>
    <row r="106" spans="2:16" x14ac:dyDescent="0.25">
      <c r="B106" s="4" t="s">
        <v>1052</v>
      </c>
      <c r="C106"/>
      <c r="F106" s="4">
        <v>1034874178</v>
      </c>
      <c r="G106" t="str">
        <f t="shared" si="1"/>
        <v>OK</v>
      </c>
      <c r="J106" s="4">
        <v>100725467</v>
      </c>
      <c r="K106" t="s">
        <v>1124</v>
      </c>
      <c r="N106" s="4">
        <v>100725258</v>
      </c>
      <c r="O106" t="e">
        <f>VLOOKUP(N106,Sales!B:C,2,0)</f>
        <v>#N/A</v>
      </c>
      <c r="P106" t="e">
        <f>VLOOKUP(N106,Recolt!B:C,2,0)</f>
        <v>#N/A</v>
      </c>
    </row>
    <row r="107" spans="2:16" x14ac:dyDescent="0.25">
      <c r="B107" s="4" t="s">
        <v>1052</v>
      </c>
      <c r="C107"/>
      <c r="F107" s="4">
        <v>1034875002</v>
      </c>
      <c r="G107" t="str">
        <f t="shared" si="1"/>
        <v>OK</v>
      </c>
      <c r="J107" s="4">
        <v>100726536</v>
      </c>
      <c r="K107" t="s">
        <v>1124</v>
      </c>
      <c r="N107" s="4">
        <v>100725467</v>
      </c>
      <c r="O107" t="e">
        <f>VLOOKUP(N107,Sales!B:C,2,0)</f>
        <v>#N/A</v>
      </c>
      <c r="P107" t="e">
        <f>VLOOKUP(N107,Recolt!B:C,2,0)</f>
        <v>#N/A</v>
      </c>
    </row>
    <row r="108" spans="2:16" x14ac:dyDescent="0.25">
      <c r="B108" s="4" t="s">
        <v>1052</v>
      </c>
      <c r="C108"/>
      <c r="F108" s="4">
        <v>1034874669</v>
      </c>
      <c r="G108" t="str">
        <f t="shared" si="1"/>
        <v>OK</v>
      </c>
      <c r="J108" s="4">
        <v>100751100</v>
      </c>
      <c r="K108" t="s">
        <v>1124</v>
      </c>
      <c r="N108" s="4">
        <v>100726536</v>
      </c>
      <c r="O108" t="e">
        <f>VLOOKUP(N108,Sales!B:C,2,0)</f>
        <v>#N/A</v>
      </c>
      <c r="P108" t="e">
        <f>VLOOKUP(N108,Recolt!B:C,2,0)</f>
        <v>#N/A</v>
      </c>
    </row>
    <row r="109" spans="2:16" x14ac:dyDescent="0.25">
      <c r="B109" s="4" t="s">
        <v>1052</v>
      </c>
      <c r="C109"/>
      <c r="F109" s="4">
        <v>1034875898</v>
      </c>
      <c r="G109" t="str">
        <f t="shared" si="1"/>
        <v>OK</v>
      </c>
      <c r="J109" s="4">
        <v>100761699</v>
      </c>
      <c r="K109" t="s">
        <v>1124</v>
      </c>
      <c r="N109" s="4">
        <v>100751100</v>
      </c>
      <c r="O109" t="e">
        <f>VLOOKUP(N109,Sales!B:C,2,0)</f>
        <v>#N/A</v>
      </c>
      <c r="P109" t="e">
        <f>VLOOKUP(N109,Recolt!B:C,2,0)</f>
        <v>#N/A</v>
      </c>
    </row>
    <row r="110" spans="2:16" x14ac:dyDescent="0.25">
      <c r="B110" s="4" t="s">
        <v>1052</v>
      </c>
      <c r="C110"/>
      <c r="F110" s="4">
        <v>1034872528</v>
      </c>
      <c r="G110" t="str">
        <f t="shared" si="1"/>
        <v>OK</v>
      </c>
      <c r="J110" s="4">
        <v>100762313</v>
      </c>
      <c r="K110" t="s">
        <v>1124</v>
      </c>
      <c r="N110" s="4">
        <v>100761699</v>
      </c>
      <c r="O110" t="e">
        <f>VLOOKUP(N110,Sales!B:C,2,0)</f>
        <v>#N/A</v>
      </c>
      <c r="P110" t="e">
        <f>VLOOKUP(N110,Recolt!B:C,2,0)</f>
        <v>#N/A</v>
      </c>
    </row>
    <row r="111" spans="2:16" x14ac:dyDescent="0.25">
      <c r="B111" s="4" t="s">
        <v>1052</v>
      </c>
      <c r="C111"/>
      <c r="F111" s="4">
        <v>1034876174</v>
      </c>
      <c r="G111" t="str">
        <f t="shared" si="1"/>
        <v>OK</v>
      </c>
      <c r="J111" s="4">
        <v>100763780</v>
      </c>
      <c r="K111" t="s">
        <v>1124</v>
      </c>
      <c r="N111" s="4">
        <v>100762313</v>
      </c>
      <c r="O111" t="e">
        <f>VLOOKUP(N111,Sales!B:C,2,0)</f>
        <v>#N/A</v>
      </c>
      <c r="P111" t="e">
        <f>VLOOKUP(N111,Recolt!B:C,2,0)</f>
        <v>#N/A</v>
      </c>
    </row>
    <row r="112" spans="2:16" x14ac:dyDescent="0.25">
      <c r="B112" s="4" t="s">
        <v>1052</v>
      </c>
      <c r="C112"/>
      <c r="F112" s="4">
        <v>1034876382</v>
      </c>
      <c r="G112" t="str">
        <f t="shared" si="1"/>
        <v>OK</v>
      </c>
      <c r="J112" s="4">
        <v>100764103</v>
      </c>
      <c r="K112" t="s">
        <v>1124</v>
      </c>
      <c r="N112" s="4">
        <v>100763780</v>
      </c>
      <c r="O112" t="e">
        <f>VLOOKUP(N112,Sales!B:C,2,0)</f>
        <v>#N/A</v>
      </c>
      <c r="P112" t="e">
        <f>VLOOKUP(N112,Recolt!B:C,2,0)</f>
        <v>#N/A</v>
      </c>
    </row>
    <row r="113" spans="2:16" x14ac:dyDescent="0.25">
      <c r="B113" s="4" t="s">
        <v>1052</v>
      </c>
      <c r="C113"/>
      <c r="F113" s="4">
        <v>1034873504</v>
      </c>
      <c r="G113" t="str">
        <f t="shared" si="1"/>
        <v>OK</v>
      </c>
      <c r="J113" s="4">
        <v>100764171</v>
      </c>
      <c r="K113" t="s">
        <v>1124</v>
      </c>
      <c r="N113" s="4">
        <v>100764103</v>
      </c>
      <c r="O113" t="e">
        <f>VLOOKUP(N113,Sales!B:C,2,0)</f>
        <v>#N/A</v>
      </c>
      <c r="P113" t="e">
        <f>VLOOKUP(N113,Recolt!B:C,2,0)</f>
        <v>#N/A</v>
      </c>
    </row>
    <row r="114" spans="2:16" x14ac:dyDescent="0.25">
      <c r="B114" s="4" t="s">
        <v>1052</v>
      </c>
      <c r="C114"/>
      <c r="F114" s="4">
        <v>1034872414</v>
      </c>
      <c r="G114" t="str">
        <f t="shared" si="1"/>
        <v>OK</v>
      </c>
      <c r="J114" s="4">
        <v>100774567</v>
      </c>
      <c r="K114" t="s">
        <v>1124</v>
      </c>
      <c r="N114" s="4">
        <v>100764171</v>
      </c>
      <c r="O114" t="e">
        <f>VLOOKUP(N114,Sales!B:C,2,0)</f>
        <v>#N/A</v>
      </c>
      <c r="P114" t="e">
        <f>VLOOKUP(N114,Recolt!B:C,2,0)</f>
        <v>#N/A</v>
      </c>
    </row>
    <row r="115" spans="2:16" x14ac:dyDescent="0.25">
      <c r="B115" s="4" t="s">
        <v>1052</v>
      </c>
      <c r="C115"/>
      <c r="F115" s="4">
        <v>1034873438</v>
      </c>
      <c r="G115" t="str">
        <f t="shared" si="1"/>
        <v>OK</v>
      </c>
      <c r="J115" s="4">
        <v>100823881</v>
      </c>
      <c r="K115" t="s">
        <v>1124</v>
      </c>
      <c r="N115" s="4">
        <v>100774567</v>
      </c>
      <c r="O115" t="e">
        <f>VLOOKUP(N115,Sales!B:C,2,0)</f>
        <v>#N/A</v>
      </c>
      <c r="P115" t="e">
        <f>VLOOKUP(N115,Recolt!B:C,2,0)</f>
        <v>#N/A</v>
      </c>
    </row>
    <row r="116" spans="2:16" x14ac:dyDescent="0.25">
      <c r="B116" s="4" t="s">
        <v>1052</v>
      </c>
      <c r="C116"/>
      <c r="F116" s="4">
        <v>1034875814</v>
      </c>
      <c r="G116" t="str">
        <f t="shared" si="1"/>
        <v>OK</v>
      </c>
      <c r="J116" s="4">
        <v>100840453</v>
      </c>
      <c r="K116" t="s">
        <v>1124</v>
      </c>
      <c r="N116" s="4">
        <v>100823881</v>
      </c>
      <c r="O116" t="e">
        <f>VLOOKUP(N116,Sales!B:C,2,0)</f>
        <v>#N/A</v>
      </c>
      <c r="P116" t="e">
        <f>VLOOKUP(N116,Recolt!B:C,2,0)</f>
        <v>#N/A</v>
      </c>
    </row>
    <row r="117" spans="2:16" x14ac:dyDescent="0.25">
      <c r="B117" s="4" t="s">
        <v>1052</v>
      </c>
      <c r="C117"/>
      <c r="F117" s="4">
        <v>1034874027</v>
      </c>
      <c r="G117" t="str">
        <f t="shared" si="1"/>
        <v>OK</v>
      </c>
      <c r="J117" s="4">
        <v>100861666</v>
      </c>
      <c r="K117" t="s">
        <v>1124</v>
      </c>
      <c r="N117" s="4">
        <v>100840453</v>
      </c>
      <c r="O117" t="e">
        <f>VLOOKUP(N117,Sales!B:C,2,0)</f>
        <v>#N/A</v>
      </c>
      <c r="P117" t="e">
        <f>VLOOKUP(N117,Recolt!B:C,2,0)</f>
        <v>#N/A</v>
      </c>
    </row>
    <row r="118" spans="2:16" x14ac:dyDescent="0.25">
      <c r="B118" s="4" t="s">
        <v>1052</v>
      </c>
      <c r="C118"/>
      <c r="F118" s="4">
        <v>1034870761</v>
      </c>
      <c r="G118" t="str">
        <f t="shared" si="1"/>
        <v>OK</v>
      </c>
      <c r="J118" s="4">
        <v>100882277</v>
      </c>
      <c r="K118" t="s">
        <v>1124</v>
      </c>
      <c r="N118" s="4">
        <v>100861666</v>
      </c>
      <c r="O118" t="e">
        <f>VLOOKUP(N118,Sales!B:C,2,0)</f>
        <v>#N/A</v>
      </c>
      <c r="P118" t="e">
        <f>VLOOKUP(N118,Recolt!B:C,2,0)</f>
        <v>#N/A</v>
      </c>
    </row>
    <row r="119" spans="2:16" x14ac:dyDescent="0.25">
      <c r="B119" s="4" t="s">
        <v>1052</v>
      </c>
      <c r="C119"/>
      <c r="F119" s="4">
        <v>1034876555</v>
      </c>
      <c r="G119" t="str">
        <f t="shared" si="1"/>
        <v>OK</v>
      </c>
      <c r="J119" s="4">
        <v>100929148</v>
      </c>
      <c r="K119" t="s">
        <v>1124</v>
      </c>
      <c r="N119" s="4">
        <v>100882277</v>
      </c>
      <c r="O119" t="e">
        <f>VLOOKUP(N119,Sales!B:C,2,0)</f>
        <v>#N/A</v>
      </c>
      <c r="P119" t="e">
        <f>VLOOKUP(N119,Recolt!B:C,2,0)</f>
        <v>#N/A</v>
      </c>
    </row>
    <row r="120" spans="2:16" x14ac:dyDescent="0.25">
      <c r="B120" s="4" t="s">
        <v>1052</v>
      </c>
      <c r="C120"/>
      <c r="F120" s="4">
        <v>1034874246</v>
      </c>
      <c r="G120" t="str">
        <f t="shared" si="1"/>
        <v>OK</v>
      </c>
      <c r="J120" s="4">
        <v>100944490</v>
      </c>
      <c r="K120" t="s">
        <v>1124</v>
      </c>
      <c r="N120" s="4">
        <v>100929148</v>
      </c>
      <c r="O120" t="e">
        <f>VLOOKUP(N120,Sales!B:C,2,0)</f>
        <v>#N/A</v>
      </c>
      <c r="P120" t="e">
        <f>VLOOKUP(N120,Recolt!B:C,2,0)</f>
        <v>#N/A</v>
      </c>
    </row>
    <row r="121" spans="2:16" x14ac:dyDescent="0.25">
      <c r="B121" s="4" t="s">
        <v>1052</v>
      </c>
      <c r="C121"/>
      <c r="F121" s="4">
        <v>1034874373</v>
      </c>
      <c r="G121" t="str">
        <f t="shared" si="1"/>
        <v>OK</v>
      </c>
      <c r="J121" s="4">
        <v>100944679</v>
      </c>
      <c r="K121" t="s">
        <v>1124</v>
      </c>
      <c r="N121" s="4">
        <v>100944490</v>
      </c>
      <c r="O121" t="e">
        <f>VLOOKUP(N121,Sales!B:C,2,0)</f>
        <v>#N/A</v>
      </c>
      <c r="P121" t="e">
        <f>VLOOKUP(N121,Recolt!B:C,2,0)</f>
        <v>#N/A</v>
      </c>
    </row>
    <row r="122" spans="2:16" x14ac:dyDescent="0.25">
      <c r="B122" s="4" t="s">
        <v>1052</v>
      </c>
      <c r="C122"/>
      <c r="F122" s="4">
        <v>1034874823</v>
      </c>
      <c r="G122" t="str">
        <f t="shared" si="1"/>
        <v>OK</v>
      </c>
      <c r="J122" s="4">
        <v>100945155</v>
      </c>
      <c r="K122" t="s">
        <v>1124</v>
      </c>
      <c r="N122" s="4">
        <v>100944679</v>
      </c>
      <c r="O122" t="e">
        <f>VLOOKUP(N122,Sales!B:C,2,0)</f>
        <v>#N/A</v>
      </c>
      <c r="P122" t="e">
        <f>VLOOKUP(N122,Recolt!B:C,2,0)</f>
        <v>#N/A</v>
      </c>
    </row>
    <row r="123" spans="2:16" x14ac:dyDescent="0.25">
      <c r="B123" s="4" t="s">
        <v>1052</v>
      </c>
      <c r="C123"/>
      <c r="F123" s="4">
        <v>1034871714</v>
      </c>
      <c r="G123" t="str">
        <f t="shared" si="1"/>
        <v>OK</v>
      </c>
      <c r="J123" s="4">
        <v>100970362</v>
      </c>
      <c r="K123" t="s">
        <v>1124</v>
      </c>
      <c r="N123" s="4">
        <v>100945155</v>
      </c>
      <c r="O123" t="e">
        <f>VLOOKUP(N123,Sales!B:C,2,0)</f>
        <v>#N/A</v>
      </c>
      <c r="P123" t="e">
        <f>VLOOKUP(N123,Recolt!B:C,2,0)</f>
        <v>#N/A</v>
      </c>
    </row>
    <row r="124" spans="2:16" x14ac:dyDescent="0.25">
      <c r="B124" s="4" t="s">
        <v>1052</v>
      </c>
      <c r="C124"/>
      <c r="F124" s="4">
        <v>1034870610</v>
      </c>
      <c r="G124" t="str">
        <f t="shared" si="1"/>
        <v>OK</v>
      </c>
      <c r="J124" s="4">
        <v>100972941</v>
      </c>
      <c r="K124" t="s">
        <v>1124</v>
      </c>
      <c r="N124" s="4">
        <v>100970362</v>
      </c>
      <c r="O124" t="e">
        <f>VLOOKUP(N124,Sales!B:C,2,0)</f>
        <v>#N/A</v>
      </c>
      <c r="P124" t="e">
        <f>VLOOKUP(N124,Recolt!B:C,2,0)</f>
        <v>#N/A</v>
      </c>
    </row>
    <row r="125" spans="2:16" x14ac:dyDescent="0.25">
      <c r="B125" s="4" t="s">
        <v>1052</v>
      </c>
      <c r="C125"/>
      <c r="F125" s="4">
        <v>1034874814</v>
      </c>
      <c r="G125" t="str">
        <f t="shared" si="1"/>
        <v>OK</v>
      </c>
      <c r="J125" s="4">
        <v>100985838</v>
      </c>
      <c r="K125" t="s">
        <v>1124</v>
      </c>
      <c r="N125" s="4">
        <v>100972941</v>
      </c>
      <c r="O125" t="e">
        <f>VLOOKUP(N125,Sales!B:C,2,0)</f>
        <v>#N/A</v>
      </c>
      <c r="P125" t="e">
        <f>VLOOKUP(N125,Recolt!B:C,2,0)</f>
        <v>#N/A</v>
      </c>
    </row>
    <row r="126" spans="2:16" x14ac:dyDescent="0.25">
      <c r="B126" s="4" t="s">
        <v>1052</v>
      </c>
      <c r="C126"/>
      <c r="F126" s="4">
        <v>1034874908</v>
      </c>
      <c r="G126" t="str">
        <f t="shared" si="1"/>
        <v>OK</v>
      </c>
      <c r="J126" s="4">
        <v>101000802</v>
      </c>
      <c r="K126" t="s">
        <v>1124</v>
      </c>
      <c r="N126" s="4">
        <v>100985838</v>
      </c>
      <c r="O126" t="e">
        <f>VLOOKUP(N126,Sales!B:C,2,0)</f>
        <v>#N/A</v>
      </c>
      <c r="P126" t="e">
        <f>VLOOKUP(N126,Recolt!B:C,2,0)</f>
        <v>#N/A</v>
      </c>
    </row>
    <row r="127" spans="2:16" x14ac:dyDescent="0.25">
      <c r="B127" s="4" t="s">
        <v>1052</v>
      </c>
      <c r="C127"/>
      <c r="F127" s="4">
        <v>1034875715</v>
      </c>
      <c r="G127" t="str">
        <f t="shared" si="1"/>
        <v>OK</v>
      </c>
      <c r="J127" s="4">
        <v>101004602</v>
      </c>
      <c r="K127" t="s">
        <v>1124</v>
      </c>
      <c r="N127" s="4">
        <v>101000802</v>
      </c>
      <c r="O127" t="e">
        <f>VLOOKUP(N127,Sales!B:C,2,0)</f>
        <v>#N/A</v>
      </c>
      <c r="P127" t="e">
        <f>VLOOKUP(N127,Recolt!B:C,2,0)</f>
        <v>#N/A</v>
      </c>
    </row>
    <row r="128" spans="2:16" x14ac:dyDescent="0.25">
      <c r="B128" s="4" t="s">
        <v>1052</v>
      </c>
      <c r="C128"/>
      <c r="F128" s="4">
        <v>1034872801</v>
      </c>
      <c r="G128" t="str">
        <f t="shared" si="1"/>
        <v>OK</v>
      </c>
      <c r="J128" s="4">
        <v>101006875</v>
      </c>
      <c r="K128" t="s">
        <v>1124</v>
      </c>
      <c r="N128" s="4">
        <v>101004602</v>
      </c>
      <c r="O128" t="e">
        <f>VLOOKUP(N128,Sales!B:C,2,0)</f>
        <v>#N/A</v>
      </c>
      <c r="P128" t="e">
        <f>VLOOKUP(N128,Recolt!B:C,2,0)</f>
        <v>#N/A</v>
      </c>
    </row>
    <row r="129" spans="2:16" x14ac:dyDescent="0.25">
      <c r="B129" s="4" t="s">
        <v>1052</v>
      </c>
      <c r="C129"/>
      <c r="F129" s="4">
        <v>1034875815</v>
      </c>
      <c r="G129" t="str">
        <f t="shared" si="1"/>
        <v>OK</v>
      </c>
      <c r="J129" s="4">
        <v>101032060</v>
      </c>
      <c r="K129" t="s">
        <v>1124</v>
      </c>
      <c r="N129" s="4">
        <v>101006875</v>
      </c>
      <c r="O129" t="e">
        <f>VLOOKUP(N129,Sales!B:C,2,0)</f>
        <v>#N/A</v>
      </c>
      <c r="P129" t="e">
        <f>VLOOKUP(N129,Recolt!B:C,2,0)</f>
        <v>#N/A</v>
      </c>
    </row>
    <row r="130" spans="2:16" x14ac:dyDescent="0.25">
      <c r="B130" s="4" t="s">
        <v>1052</v>
      </c>
      <c r="C130"/>
      <c r="F130" s="4">
        <v>1034868875</v>
      </c>
      <c r="G130" t="str">
        <f t="shared" si="1"/>
        <v>OK</v>
      </c>
      <c r="J130" s="4">
        <v>101044903</v>
      </c>
      <c r="K130" t="s">
        <v>1124</v>
      </c>
      <c r="N130" s="4">
        <v>101032060</v>
      </c>
      <c r="O130" t="e">
        <f>VLOOKUP(N130,Sales!B:C,2,0)</f>
        <v>#N/A</v>
      </c>
      <c r="P130" t="e">
        <f>VLOOKUP(N130,Recolt!B:C,2,0)</f>
        <v>#N/A</v>
      </c>
    </row>
    <row r="131" spans="2:16" x14ac:dyDescent="0.25">
      <c r="B131" s="4" t="s">
        <v>1052</v>
      </c>
      <c r="C131"/>
      <c r="F131" s="4">
        <v>1034876875</v>
      </c>
      <c r="G131" t="str">
        <f t="shared" ref="G131:G194" si="2">VLOOKUP(F131,J:K,2,0)</f>
        <v>OK</v>
      </c>
      <c r="J131" s="4">
        <v>101045311</v>
      </c>
      <c r="K131" t="s">
        <v>1124</v>
      </c>
      <c r="N131" s="4">
        <v>101044903</v>
      </c>
      <c r="O131" t="e">
        <f>VLOOKUP(N131,Sales!B:C,2,0)</f>
        <v>#N/A</v>
      </c>
      <c r="P131" t="e">
        <f>VLOOKUP(N131,Recolt!B:C,2,0)</f>
        <v>#N/A</v>
      </c>
    </row>
    <row r="132" spans="2:16" x14ac:dyDescent="0.25">
      <c r="B132" s="4" t="s">
        <v>1052</v>
      </c>
      <c r="C132"/>
      <c r="F132" s="4">
        <v>1034874364</v>
      </c>
      <c r="G132" t="str">
        <f t="shared" si="2"/>
        <v>OK</v>
      </c>
      <c r="J132" s="4">
        <v>101049169</v>
      </c>
      <c r="K132" t="s">
        <v>1124</v>
      </c>
      <c r="N132" s="4">
        <v>101045311</v>
      </c>
      <c r="O132" t="e">
        <f>VLOOKUP(N132,Sales!B:C,2,0)</f>
        <v>#N/A</v>
      </c>
      <c r="P132" t="e">
        <f>VLOOKUP(N132,Recolt!B:C,2,0)</f>
        <v>#N/A</v>
      </c>
    </row>
    <row r="133" spans="2:16" x14ac:dyDescent="0.25">
      <c r="B133" s="4" t="s">
        <v>1052</v>
      </c>
      <c r="C133"/>
      <c r="F133" s="4">
        <v>1034868878</v>
      </c>
      <c r="G133" t="str">
        <f t="shared" si="2"/>
        <v>OK</v>
      </c>
      <c r="J133" s="4">
        <v>101054178</v>
      </c>
      <c r="K133" t="s">
        <v>1124</v>
      </c>
      <c r="N133" s="4">
        <v>101049169</v>
      </c>
      <c r="O133" t="e">
        <f>VLOOKUP(N133,Sales!B:C,2,0)</f>
        <v>#N/A</v>
      </c>
      <c r="P133" t="e">
        <f>VLOOKUP(N133,Recolt!B:C,2,0)</f>
        <v>#N/A</v>
      </c>
    </row>
    <row r="134" spans="2:16" x14ac:dyDescent="0.25">
      <c r="B134" s="4" t="s">
        <v>1052</v>
      </c>
      <c r="C134"/>
      <c r="F134" s="4">
        <v>1034868994</v>
      </c>
      <c r="G134" t="str">
        <f t="shared" si="2"/>
        <v>OK</v>
      </c>
      <c r="J134" s="4">
        <v>101057195</v>
      </c>
      <c r="K134" t="s">
        <v>1124</v>
      </c>
      <c r="N134" s="4">
        <v>101054178</v>
      </c>
      <c r="O134" t="e">
        <f>VLOOKUP(N134,Sales!B:C,2,0)</f>
        <v>#N/A</v>
      </c>
      <c r="P134" t="e">
        <f>VLOOKUP(N134,Recolt!B:C,2,0)</f>
        <v>#N/A</v>
      </c>
    </row>
    <row r="135" spans="2:16" x14ac:dyDescent="0.25">
      <c r="B135" s="4" t="s">
        <v>1052</v>
      </c>
      <c r="C135"/>
      <c r="F135" s="4">
        <v>1034869122</v>
      </c>
      <c r="G135" t="str">
        <f t="shared" si="2"/>
        <v>OK</v>
      </c>
      <c r="J135" s="4">
        <v>101076797</v>
      </c>
      <c r="K135" t="s">
        <v>1124</v>
      </c>
      <c r="N135" s="4">
        <v>101057195</v>
      </c>
      <c r="O135" t="e">
        <f>VLOOKUP(N135,Sales!B:C,2,0)</f>
        <v>#N/A</v>
      </c>
      <c r="P135" t="e">
        <f>VLOOKUP(N135,Recolt!B:C,2,0)</f>
        <v>#N/A</v>
      </c>
    </row>
    <row r="136" spans="2:16" x14ac:dyDescent="0.25">
      <c r="B136" s="4" t="s">
        <v>1052</v>
      </c>
      <c r="C136"/>
      <c r="F136" s="4">
        <v>1034868877</v>
      </c>
      <c r="G136" t="str">
        <f t="shared" si="2"/>
        <v>OK</v>
      </c>
      <c r="J136" s="4">
        <v>101079418</v>
      </c>
      <c r="K136" t="s">
        <v>1124</v>
      </c>
      <c r="N136" s="4">
        <v>101076797</v>
      </c>
      <c r="O136" t="e">
        <f>VLOOKUP(N136,Sales!B:C,2,0)</f>
        <v>#N/A</v>
      </c>
      <c r="P136" t="e">
        <f>VLOOKUP(N136,Recolt!B:C,2,0)</f>
        <v>#N/A</v>
      </c>
    </row>
    <row r="137" spans="2:16" x14ac:dyDescent="0.25">
      <c r="B137" s="4" t="s">
        <v>1052</v>
      </c>
      <c r="C137"/>
      <c r="F137" s="4">
        <v>1034876679</v>
      </c>
      <c r="G137" t="str">
        <f t="shared" si="2"/>
        <v>OK</v>
      </c>
      <c r="J137" s="4">
        <v>101086253</v>
      </c>
      <c r="K137" t="s">
        <v>1124</v>
      </c>
      <c r="N137" s="4">
        <v>101079418</v>
      </c>
      <c r="O137" t="e">
        <f>VLOOKUP(N137,Sales!B:C,2,0)</f>
        <v>#N/A</v>
      </c>
      <c r="P137" t="e">
        <f>VLOOKUP(N137,Recolt!B:C,2,0)</f>
        <v>#N/A</v>
      </c>
    </row>
    <row r="138" spans="2:16" x14ac:dyDescent="0.25">
      <c r="B138" s="4" t="s">
        <v>1052</v>
      </c>
      <c r="C138"/>
      <c r="F138" s="4">
        <v>1034876279</v>
      </c>
      <c r="G138" t="str">
        <f t="shared" si="2"/>
        <v>OK</v>
      </c>
      <c r="J138" s="4">
        <v>101087242</v>
      </c>
      <c r="K138" t="s">
        <v>1124</v>
      </c>
      <c r="N138" s="4">
        <v>101086253</v>
      </c>
      <c r="O138" t="e">
        <f>VLOOKUP(N138,Sales!B:C,2,0)</f>
        <v>#N/A</v>
      </c>
      <c r="P138" t="e">
        <f>VLOOKUP(N138,Recolt!B:C,2,0)</f>
        <v>#N/A</v>
      </c>
    </row>
    <row r="139" spans="2:16" x14ac:dyDescent="0.25">
      <c r="B139" s="4" t="s">
        <v>1052</v>
      </c>
      <c r="C139"/>
      <c r="F139" s="4">
        <v>1034870763</v>
      </c>
      <c r="G139" t="str">
        <f t="shared" si="2"/>
        <v>OK</v>
      </c>
      <c r="J139" s="4">
        <v>101093084</v>
      </c>
      <c r="K139" t="s">
        <v>1124</v>
      </c>
      <c r="N139" s="4">
        <v>101087242</v>
      </c>
      <c r="O139" t="e">
        <f>VLOOKUP(N139,Sales!B:C,2,0)</f>
        <v>#N/A</v>
      </c>
      <c r="P139" t="e">
        <f>VLOOKUP(N139,Recolt!B:C,2,0)</f>
        <v>#N/A</v>
      </c>
    </row>
    <row r="140" spans="2:16" x14ac:dyDescent="0.25">
      <c r="B140" s="4" t="s">
        <v>1052</v>
      </c>
      <c r="C140"/>
      <c r="F140" s="4">
        <v>1034868876</v>
      </c>
      <c r="G140" t="str">
        <f t="shared" si="2"/>
        <v>OK</v>
      </c>
      <c r="J140" s="4">
        <v>101108978</v>
      </c>
      <c r="K140" t="s">
        <v>1124</v>
      </c>
      <c r="N140" s="4">
        <v>101093084</v>
      </c>
      <c r="O140" t="e">
        <f>VLOOKUP(N140,Sales!B:C,2,0)</f>
        <v>#N/A</v>
      </c>
      <c r="P140" t="e">
        <f>VLOOKUP(N140,Recolt!B:C,2,0)</f>
        <v>#N/A</v>
      </c>
    </row>
    <row r="141" spans="2:16" x14ac:dyDescent="0.25">
      <c r="B141" s="4" t="s">
        <v>1052</v>
      </c>
      <c r="C141"/>
      <c r="F141" s="4">
        <v>1034870892</v>
      </c>
      <c r="G141" t="str">
        <f t="shared" si="2"/>
        <v>OK</v>
      </c>
      <c r="J141" s="4">
        <v>101115769</v>
      </c>
      <c r="K141" t="s">
        <v>1124</v>
      </c>
      <c r="N141" s="4">
        <v>101108978</v>
      </c>
      <c r="O141" t="e">
        <f>VLOOKUP(N141,Sales!B:C,2,0)</f>
        <v>#N/A</v>
      </c>
      <c r="P141" t="e">
        <f>VLOOKUP(N141,Recolt!B:C,2,0)</f>
        <v>#N/A</v>
      </c>
    </row>
    <row r="142" spans="2:16" x14ac:dyDescent="0.25">
      <c r="B142" s="4" t="s">
        <v>1052</v>
      </c>
      <c r="C142"/>
      <c r="F142" s="4">
        <v>1034875896</v>
      </c>
      <c r="G142" t="str">
        <f t="shared" si="2"/>
        <v>OK</v>
      </c>
      <c r="J142" s="4">
        <v>101126012</v>
      </c>
      <c r="K142" t="s">
        <v>1124</v>
      </c>
      <c r="N142" s="4">
        <v>101115769</v>
      </c>
      <c r="O142" t="e">
        <f>VLOOKUP(N142,Sales!B:C,2,0)</f>
        <v>#N/A</v>
      </c>
      <c r="P142" t="e">
        <f>VLOOKUP(N142,Recolt!B:C,2,0)</f>
        <v>#N/A</v>
      </c>
    </row>
    <row r="143" spans="2:16" x14ac:dyDescent="0.25">
      <c r="B143" s="4" t="s">
        <v>1052</v>
      </c>
      <c r="C143"/>
      <c r="F143" s="4">
        <v>1034875464</v>
      </c>
      <c r="G143" t="str">
        <f t="shared" si="2"/>
        <v>OK</v>
      </c>
      <c r="J143" s="4">
        <v>101142283</v>
      </c>
      <c r="K143" t="s">
        <v>1124</v>
      </c>
      <c r="N143" s="4">
        <v>101126012</v>
      </c>
      <c r="O143" t="e">
        <f>VLOOKUP(N143,Sales!B:C,2,0)</f>
        <v>#N/A</v>
      </c>
      <c r="P143" t="e">
        <f>VLOOKUP(N143,Recolt!B:C,2,0)</f>
        <v>#N/A</v>
      </c>
    </row>
    <row r="144" spans="2:16" x14ac:dyDescent="0.25">
      <c r="B144" s="4" t="s">
        <v>1052</v>
      </c>
      <c r="C144"/>
      <c r="F144" s="4">
        <v>1034868881</v>
      </c>
      <c r="G144" t="str">
        <f t="shared" si="2"/>
        <v>OK</v>
      </c>
      <c r="J144" s="4">
        <v>101147445</v>
      </c>
      <c r="K144" t="s">
        <v>1124</v>
      </c>
      <c r="N144" s="4">
        <v>101142283</v>
      </c>
      <c r="O144" t="e">
        <f>VLOOKUP(N144,Sales!B:C,2,0)</f>
        <v>#N/A</v>
      </c>
      <c r="P144" t="e">
        <f>VLOOKUP(N144,Recolt!B:C,2,0)</f>
        <v>#N/A</v>
      </c>
    </row>
    <row r="145" spans="2:16" x14ac:dyDescent="0.25">
      <c r="B145" s="4" t="s">
        <v>1052</v>
      </c>
      <c r="C145"/>
      <c r="F145" s="4">
        <v>1034874998</v>
      </c>
      <c r="G145" t="str">
        <f t="shared" si="2"/>
        <v>OK</v>
      </c>
      <c r="J145" s="4">
        <v>101151254</v>
      </c>
      <c r="K145" t="s">
        <v>1124</v>
      </c>
      <c r="N145" s="4">
        <v>101147445</v>
      </c>
      <c r="O145" t="e">
        <f>VLOOKUP(N145,Sales!B:C,2,0)</f>
        <v>#N/A</v>
      </c>
      <c r="P145" t="e">
        <f>VLOOKUP(N145,Recolt!B:C,2,0)</f>
        <v>#N/A</v>
      </c>
    </row>
    <row r="146" spans="2:16" x14ac:dyDescent="0.25">
      <c r="B146" s="4" t="s">
        <v>1052</v>
      </c>
      <c r="C146"/>
      <c r="F146" s="4">
        <v>1034874905</v>
      </c>
      <c r="G146" t="str">
        <f t="shared" si="2"/>
        <v>OK</v>
      </c>
      <c r="J146" s="4">
        <v>101158561</v>
      </c>
      <c r="K146" t="s">
        <v>1124</v>
      </c>
      <c r="N146" s="4">
        <v>101151254</v>
      </c>
      <c r="O146" t="e">
        <f>VLOOKUP(N146,Sales!B:C,2,0)</f>
        <v>#N/A</v>
      </c>
      <c r="P146" t="e">
        <f>VLOOKUP(N146,Recolt!B:C,2,0)</f>
        <v>#N/A</v>
      </c>
    </row>
    <row r="147" spans="2:16" x14ac:dyDescent="0.25">
      <c r="B147" s="4" t="s">
        <v>1052</v>
      </c>
      <c r="C147"/>
      <c r="F147" s="4">
        <v>1034868995</v>
      </c>
      <c r="G147" t="str">
        <f t="shared" si="2"/>
        <v>OK</v>
      </c>
      <c r="J147" s="4">
        <v>101165700</v>
      </c>
      <c r="K147" t="s">
        <v>1124</v>
      </c>
      <c r="N147" s="4">
        <v>101158561</v>
      </c>
      <c r="O147" t="e">
        <f>VLOOKUP(N147,Sales!B:C,2,0)</f>
        <v>#N/A</v>
      </c>
      <c r="P147" t="e">
        <f>VLOOKUP(N147,Recolt!B:C,2,0)</f>
        <v>#N/A</v>
      </c>
    </row>
    <row r="148" spans="2:16" x14ac:dyDescent="0.25">
      <c r="B148" s="4" t="s">
        <v>1052</v>
      </c>
      <c r="C148"/>
      <c r="F148" s="4">
        <v>1034875820</v>
      </c>
      <c r="G148" t="str">
        <f t="shared" si="2"/>
        <v>OK</v>
      </c>
      <c r="J148" s="4">
        <v>101167055</v>
      </c>
      <c r="K148" t="s">
        <v>1124</v>
      </c>
      <c r="N148" s="4">
        <v>101165700</v>
      </c>
      <c r="O148" t="e">
        <f>VLOOKUP(N148,Sales!B:C,2,0)</f>
        <v>#N/A</v>
      </c>
      <c r="P148" t="e">
        <f>VLOOKUP(N148,Recolt!B:C,2,0)</f>
        <v>#N/A</v>
      </c>
    </row>
    <row r="149" spans="2:16" x14ac:dyDescent="0.25">
      <c r="B149" s="4" t="s">
        <v>1052</v>
      </c>
      <c r="C149"/>
      <c r="F149" s="4">
        <v>1034875326</v>
      </c>
      <c r="G149" t="str">
        <f t="shared" si="2"/>
        <v>OK</v>
      </c>
      <c r="J149" s="4">
        <v>101169143</v>
      </c>
      <c r="K149" t="s">
        <v>1124</v>
      </c>
      <c r="N149" s="4">
        <v>101167055</v>
      </c>
      <c r="O149" t="e">
        <f>VLOOKUP(N149,Sales!B:C,2,0)</f>
        <v>#N/A</v>
      </c>
      <c r="P149" t="e">
        <f>VLOOKUP(N149,Recolt!B:C,2,0)</f>
        <v>#N/A</v>
      </c>
    </row>
    <row r="150" spans="2:16" x14ac:dyDescent="0.25">
      <c r="B150" s="4" t="s">
        <v>1052</v>
      </c>
      <c r="C150"/>
      <c r="F150" s="4">
        <v>1034876090</v>
      </c>
      <c r="G150" t="str">
        <f t="shared" si="2"/>
        <v>OK</v>
      </c>
      <c r="J150" s="4">
        <v>101176478</v>
      </c>
      <c r="K150" t="s">
        <v>1124</v>
      </c>
      <c r="N150" s="4">
        <v>101169143</v>
      </c>
      <c r="O150" t="e">
        <f>VLOOKUP(N150,Sales!B:C,2,0)</f>
        <v>#N/A</v>
      </c>
      <c r="P150" t="e">
        <f>VLOOKUP(N150,Recolt!B:C,2,0)</f>
        <v>#N/A</v>
      </c>
    </row>
    <row r="151" spans="2:16" x14ac:dyDescent="0.25">
      <c r="B151" s="4" t="s">
        <v>1052</v>
      </c>
      <c r="C151"/>
      <c r="F151" s="4">
        <v>1034869299</v>
      </c>
      <c r="G151" t="str">
        <f t="shared" si="2"/>
        <v>OK</v>
      </c>
      <c r="J151" s="4">
        <v>101178666</v>
      </c>
      <c r="K151" t="s">
        <v>1124</v>
      </c>
      <c r="N151" s="4">
        <v>101176478</v>
      </c>
      <c r="O151" t="e">
        <f>VLOOKUP(N151,Sales!B:C,2,0)</f>
        <v>#N/A</v>
      </c>
      <c r="P151" t="e">
        <f>VLOOKUP(N151,Recolt!B:C,2,0)</f>
        <v>#N/A</v>
      </c>
    </row>
    <row r="152" spans="2:16" x14ac:dyDescent="0.25">
      <c r="B152" s="4" t="s">
        <v>1052</v>
      </c>
      <c r="C152"/>
      <c r="F152" s="4">
        <v>1034875819</v>
      </c>
      <c r="G152" t="str">
        <f t="shared" si="2"/>
        <v>OK</v>
      </c>
      <c r="J152" s="4">
        <v>101190763</v>
      </c>
      <c r="K152" t="s">
        <v>1124</v>
      </c>
      <c r="N152" s="4">
        <v>101178666</v>
      </c>
      <c r="O152" t="e">
        <f>VLOOKUP(N152,Sales!B:C,2,0)</f>
        <v>#N/A</v>
      </c>
      <c r="P152" t="e">
        <f>VLOOKUP(N152,Recolt!B:C,2,0)</f>
        <v>#N/A</v>
      </c>
    </row>
    <row r="153" spans="2:16" x14ac:dyDescent="0.25">
      <c r="B153" s="4" t="s">
        <v>1052</v>
      </c>
      <c r="C153"/>
      <c r="F153" s="4">
        <v>1034868879</v>
      </c>
      <c r="G153" t="str">
        <f t="shared" si="2"/>
        <v>OK</v>
      </c>
      <c r="J153" s="4">
        <v>101194881</v>
      </c>
      <c r="K153" t="s">
        <v>1124</v>
      </c>
      <c r="N153" s="4">
        <v>101190763</v>
      </c>
      <c r="O153" t="e">
        <f>VLOOKUP(N153,Sales!B:C,2,0)</f>
        <v>#N/A</v>
      </c>
      <c r="P153" t="e">
        <f>VLOOKUP(N153,Recolt!B:C,2,0)</f>
        <v>#N/A</v>
      </c>
    </row>
    <row r="154" spans="2:16" x14ac:dyDescent="0.25">
      <c r="B154" s="4" t="s">
        <v>1052</v>
      </c>
      <c r="C154"/>
      <c r="F154" s="4">
        <v>1034876410</v>
      </c>
      <c r="G154" t="str">
        <f t="shared" si="2"/>
        <v>OK</v>
      </c>
      <c r="J154" s="4">
        <v>101199577</v>
      </c>
      <c r="K154" t="s">
        <v>1124</v>
      </c>
      <c r="N154" s="4">
        <v>101194881</v>
      </c>
      <c r="O154" t="e">
        <f>VLOOKUP(N154,Sales!B:C,2,0)</f>
        <v>#N/A</v>
      </c>
      <c r="P154" t="e">
        <f>VLOOKUP(N154,Recolt!B:C,2,0)</f>
        <v>#N/A</v>
      </c>
    </row>
    <row r="155" spans="2:16" x14ac:dyDescent="0.25">
      <c r="B155" s="4" t="s">
        <v>1052</v>
      </c>
      <c r="C155"/>
      <c r="F155" s="4">
        <v>1034876622</v>
      </c>
      <c r="G155" t="str">
        <f t="shared" si="2"/>
        <v>OK</v>
      </c>
      <c r="J155" s="4">
        <v>101206334</v>
      </c>
      <c r="K155" t="s">
        <v>1124</v>
      </c>
      <c r="N155" s="4">
        <v>101199577</v>
      </c>
      <c r="O155" t="e">
        <f>VLOOKUP(N155,Sales!B:C,2,0)</f>
        <v>#N/A</v>
      </c>
      <c r="P155" t="e">
        <f>VLOOKUP(N155,Recolt!B:C,2,0)</f>
        <v>#N/A</v>
      </c>
    </row>
    <row r="156" spans="2:16" x14ac:dyDescent="0.25">
      <c r="B156" s="4" t="s">
        <v>1052</v>
      </c>
      <c r="C156"/>
      <c r="F156" s="4">
        <v>1034876502</v>
      </c>
      <c r="G156" t="str">
        <f t="shared" si="2"/>
        <v>OK</v>
      </c>
      <c r="J156" s="4">
        <v>101214004</v>
      </c>
      <c r="K156" t="s">
        <v>1124</v>
      </c>
      <c r="N156" s="4">
        <v>101206334</v>
      </c>
      <c r="O156" t="e">
        <f>VLOOKUP(N156,Sales!B:C,2,0)</f>
        <v>#N/A</v>
      </c>
      <c r="P156" t="e">
        <f>VLOOKUP(N156,Recolt!B:C,2,0)</f>
        <v>#N/A</v>
      </c>
    </row>
    <row r="157" spans="2:16" x14ac:dyDescent="0.25">
      <c r="B157" s="4" t="s">
        <v>1052</v>
      </c>
      <c r="C157"/>
      <c r="F157" s="4">
        <v>1034876836</v>
      </c>
      <c r="G157" t="str">
        <f t="shared" si="2"/>
        <v>OK</v>
      </c>
      <c r="J157" s="4">
        <v>101222197</v>
      </c>
      <c r="K157" t="s">
        <v>1124</v>
      </c>
      <c r="N157" s="4">
        <v>101214004</v>
      </c>
      <c r="O157" t="e">
        <f>VLOOKUP(N157,Sales!B:C,2,0)</f>
        <v>#N/A</v>
      </c>
      <c r="P157" t="e">
        <f>VLOOKUP(N157,Recolt!B:C,2,0)</f>
        <v>#N/A</v>
      </c>
    </row>
    <row r="158" spans="2:16" x14ac:dyDescent="0.25">
      <c r="B158" s="4" t="s">
        <v>1052</v>
      </c>
      <c r="C158"/>
      <c r="F158" s="4">
        <v>1034873286</v>
      </c>
      <c r="G158" t="str">
        <f t="shared" si="2"/>
        <v>OK</v>
      </c>
      <c r="J158" s="4">
        <v>101229318</v>
      </c>
      <c r="K158" t="s">
        <v>1124</v>
      </c>
      <c r="N158" s="4">
        <v>101222197</v>
      </c>
      <c r="O158" t="e">
        <f>VLOOKUP(N158,Sales!B:C,2,0)</f>
        <v>#N/A</v>
      </c>
      <c r="P158" t="e">
        <f>VLOOKUP(N158,Recolt!B:C,2,0)</f>
        <v>#N/A</v>
      </c>
    </row>
    <row r="159" spans="2:16" x14ac:dyDescent="0.25">
      <c r="B159" s="4" t="s">
        <v>1052</v>
      </c>
      <c r="C159"/>
      <c r="F159" s="4">
        <v>1034872121</v>
      </c>
      <c r="G159" t="str">
        <f t="shared" si="2"/>
        <v>OK</v>
      </c>
      <c r="J159" s="4">
        <v>101230713</v>
      </c>
      <c r="K159" t="s">
        <v>1124</v>
      </c>
      <c r="N159" s="4">
        <v>101229318</v>
      </c>
      <c r="O159" t="e">
        <f>VLOOKUP(N159,Sales!B:C,2,0)</f>
        <v>#N/A</v>
      </c>
      <c r="P159" t="e">
        <f>VLOOKUP(N159,Recolt!B:C,2,0)</f>
        <v>#N/A</v>
      </c>
    </row>
    <row r="160" spans="2:16" x14ac:dyDescent="0.25">
      <c r="B160" s="4" t="s">
        <v>1052</v>
      </c>
      <c r="C160"/>
      <c r="F160" s="4">
        <v>1034876291</v>
      </c>
      <c r="G160" t="str">
        <f t="shared" si="2"/>
        <v>OK</v>
      </c>
      <c r="J160" s="4">
        <v>101232775</v>
      </c>
      <c r="K160" t="s">
        <v>1124</v>
      </c>
      <c r="N160" s="4">
        <v>101230713</v>
      </c>
      <c r="O160" t="e">
        <f>VLOOKUP(N160,Sales!B:C,2,0)</f>
        <v>#N/A</v>
      </c>
      <c r="P160" t="e">
        <f>VLOOKUP(N160,Recolt!B:C,2,0)</f>
        <v>#N/A</v>
      </c>
    </row>
    <row r="161" spans="2:16" x14ac:dyDescent="0.25">
      <c r="B161" s="4" t="s">
        <v>1052</v>
      </c>
      <c r="C161"/>
      <c r="F161" s="4">
        <v>1034875271</v>
      </c>
      <c r="G161" t="str">
        <f t="shared" si="2"/>
        <v>OK</v>
      </c>
      <c r="J161" s="4">
        <v>101240849</v>
      </c>
      <c r="K161" t="s">
        <v>1124</v>
      </c>
      <c r="N161" s="4">
        <v>101232775</v>
      </c>
      <c r="O161" t="e">
        <f>VLOOKUP(N161,Sales!B:C,2,0)</f>
        <v>#N/A</v>
      </c>
      <c r="P161" t="e">
        <f>VLOOKUP(N161,Recolt!B:C,2,0)</f>
        <v>#N/A</v>
      </c>
    </row>
    <row r="162" spans="2:16" x14ac:dyDescent="0.25">
      <c r="B162" s="4" t="s">
        <v>1052</v>
      </c>
      <c r="C162"/>
      <c r="F162" s="4">
        <v>1034872467</v>
      </c>
      <c r="G162" t="str">
        <f t="shared" si="2"/>
        <v>OK</v>
      </c>
      <c r="J162" s="4">
        <v>101244853</v>
      </c>
      <c r="K162" t="s">
        <v>1124</v>
      </c>
      <c r="N162" s="4">
        <v>101240849</v>
      </c>
      <c r="O162" t="e">
        <f>VLOOKUP(N162,Sales!B:C,2,0)</f>
        <v>#N/A</v>
      </c>
      <c r="P162" t="e">
        <f>VLOOKUP(N162,Recolt!B:C,2,0)</f>
        <v>#N/A</v>
      </c>
    </row>
    <row r="163" spans="2:16" x14ac:dyDescent="0.25">
      <c r="B163" s="4" t="s">
        <v>1052</v>
      </c>
      <c r="C163"/>
      <c r="F163" s="4">
        <v>1034874596</v>
      </c>
      <c r="G163" t="str">
        <f t="shared" si="2"/>
        <v>OK</v>
      </c>
      <c r="J163" s="4">
        <v>101252608</v>
      </c>
      <c r="K163" t="s">
        <v>1124</v>
      </c>
      <c r="N163" s="4">
        <v>101244853</v>
      </c>
      <c r="O163" t="e">
        <f>VLOOKUP(N163,Sales!B:C,2,0)</f>
        <v>#N/A</v>
      </c>
      <c r="P163" t="e">
        <f>VLOOKUP(N163,Recolt!B:C,2,0)</f>
        <v>#N/A</v>
      </c>
    </row>
    <row r="164" spans="2:16" x14ac:dyDescent="0.25">
      <c r="B164" s="4" t="s">
        <v>1052</v>
      </c>
      <c r="C164"/>
      <c r="F164" s="4">
        <v>1034871168</v>
      </c>
      <c r="G164" t="str">
        <f t="shared" si="2"/>
        <v>OK</v>
      </c>
      <c r="J164" s="4">
        <v>101268997</v>
      </c>
      <c r="K164" t="s">
        <v>1124</v>
      </c>
      <c r="N164" s="4">
        <v>101252608</v>
      </c>
      <c r="O164" t="e">
        <f>VLOOKUP(N164,Sales!B:C,2,0)</f>
        <v>#N/A</v>
      </c>
      <c r="P164" t="e">
        <f>VLOOKUP(N164,Recolt!B:C,2,0)</f>
        <v>#N/A</v>
      </c>
    </row>
    <row r="165" spans="2:16" x14ac:dyDescent="0.25">
      <c r="B165" s="4" t="s">
        <v>1052</v>
      </c>
      <c r="C165"/>
      <c r="F165" s="4">
        <v>1034876101</v>
      </c>
      <c r="G165" t="str">
        <f t="shared" si="2"/>
        <v>OK</v>
      </c>
      <c r="J165" s="4">
        <v>101305314</v>
      </c>
      <c r="K165" t="s">
        <v>1124</v>
      </c>
      <c r="N165" s="4">
        <v>101268997</v>
      </c>
      <c r="O165" t="e">
        <f>VLOOKUP(N165,Sales!B:C,2,0)</f>
        <v>#N/A</v>
      </c>
      <c r="P165" t="e">
        <f>VLOOKUP(N165,Recolt!B:C,2,0)</f>
        <v>#N/A</v>
      </c>
    </row>
    <row r="166" spans="2:16" x14ac:dyDescent="0.25">
      <c r="B166" s="4" t="s">
        <v>1052</v>
      </c>
      <c r="C166"/>
      <c r="F166" s="4">
        <v>1034874853</v>
      </c>
      <c r="G166" t="str">
        <f t="shared" si="2"/>
        <v>OK</v>
      </c>
      <c r="J166" s="4">
        <v>101305866</v>
      </c>
      <c r="K166" t="s">
        <v>1124</v>
      </c>
      <c r="N166" s="4">
        <v>101305314</v>
      </c>
      <c r="O166" t="e">
        <f>VLOOKUP(N166,Sales!B:C,2,0)</f>
        <v>#N/A</v>
      </c>
      <c r="P166" t="e">
        <f>VLOOKUP(N166,Recolt!B:C,2,0)</f>
        <v>#N/A</v>
      </c>
    </row>
    <row r="167" spans="2:16" x14ac:dyDescent="0.25">
      <c r="B167" s="4" t="s">
        <v>1052</v>
      </c>
      <c r="C167"/>
      <c r="F167" s="4">
        <v>1034876205</v>
      </c>
      <c r="G167" t="str">
        <f t="shared" si="2"/>
        <v>OK</v>
      </c>
      <c r="J167" s="4">
        <v>101309801</v>
      </c>
      <c r="K167" t="s">
        <v>1124</v>
      </c>
      <c r="N167" s="4">
        <v>101305866</v>
      </c>
      <c r="O167" t="e">
        <f>VLOOKUP(N167,Sales!B:C,2,0)</f>
        <v>#N/A</v>
      </c>
      <c r="P167" t="e">
        <f>VLOOKUP(N167,Recolt!B:C,2,0)</f>
        <v>#N/A</v>
      </c>
    </row>
    <row r="168" spans="2:16" x14ac:dyDescent="0.25">
      <c r="B168" s="4" t="s">
        <v>1052</v>
      </c>
      <c r="C168"/>
      <c r="F168" s="4">
        <v>1034873541</v>
      </c>
      <c r="G168" t="str">
        <f t="shared" si="2"/>
        <v>OK</v>
      </c>
      <c r="J168" s="4">
        <v>101312095</v>
      </c>
      <c r="K168" t="s">
        <v>1124</v>
      </c>
      <c r="N168" s="4">
        <v>101309801</v>
      </c>
      <c r="O168" t="e">
        <f>VLOOKUP(N168,Sales!B:C,2,0)</f>
        <v>#N/A</v>
      </c>
      <c r="P168" t="e">
        <f>VLOOKUP(N168,Recolt!B:C,2,0)</f>
        <v>#N/A</v>
      </c>
    </row>
    <row r="169" spans="2:16" x14ac:dyDescent="0.25">
      <c r="B169" s="4" t="s">
        <v>1052</v>
      </c>
      <c r="C169"/>
      <c r="F169" s="4">
        <v>1034874294</v>
      </c>
      <c r="G169" t="str">
        <f t="shared" si="2"/>
        <v>OK</v>
      </c>
      <c r="J169" s="4">
        <v>101337078</v>
      </c>
      <c r="K169" t="s">
        <v>1124</v>
      </c>
      <c r="N169" s="4">
        <v>101312095</v>
      </c>
      <c r="O169" t="e">
        <f>VLOOKUP(N169,Sales!B:C,2,0)</f>
        <v>#N/A</v>
      </c>
      <c r="P169" t="e">
        <f>VLOOKUP(N169,Recolt!B:C,2,0)</f>
        <v>#N/A</v>
      </c>
    </row>
    <row r="170" spans="2:16" x14ac:dyDescent="0.25">
      <c r="B170" s="4" t="s">
        <v>1052</v>
      </c>
      <c r="C170"/>
      <c r="F170" s="4">
        <v>1034872606</v>
      </c>
      <c r="G170" t="str">
        <f t="shared" si="2"/>
        <v>OK</v>
      </c>
      <c r="J170" s="4">
        <v>101337584</v>
      </c>
      <c r="K170" t="s">
        <v>1124</v>
      </c>
      <c r="N170" s="4">
        <v>101337078</v>
      </c>
      <c r="O170" t="e">
        <f>VLOOKUP(N170,Sales!B:C,2,0)</f>
        <v>#N/A</v>
      </c>
      <c r="P170" t="e">
        <f>VLOOKUP(N170,Recolt!B:C,2,0)</f>
        <v>#N/A</v>
      </c>
    </row>
    <row r="171" spans="2:16" x14ac:dyDescent="0.25">
      <c r="B171" s="4" t="s">
        <v>1052</v>
      </c>
      <c r="C171"/>
      <c r="F171" s="4">
        <v>1034873086</v>
      </c>
      <c r="G171" t="str">
        <f t="shared" si="2"/>
        <v>OK</v>
      </c>
      <c r="J171" s="4">
        <v>101340129</v>
      </c>
      <c r="K171" t="s">
        <v>1124</v>
      </c>
      <c r="N171" s="4">
        <v>101337584</v>
      </c>
      <c r="O171" t="e">
        <f>VLOOKUP(N171,Sales!B:C,2,0)</f>
        <v>#N/A</v>
      </c>
      <c r="P171" t="e">
        <f>VLOOKUP(N171,Recolt!B:C,2,0)</f>
        <v>#N/A</v>
      </c>
    </row>
    <row r="172" spans="2:16" x14ac:dyDescent="0.25">
      <c r="B172" s="4" t="s">
        <v>1052</v>
      </c>
      <c r="C172"/>
      <c r="F172" s="4">
        <v>1034875744</v>
      </c>
      <c r="G172" t="str">
        <f t="shared" si="2"/>
        <v>OK</v>
      </c>
      <c r="J172" s="4">
        <v>101341809</v>
      </c>
      <c r="K172" t="s">
        <v>1124</v>
      </c>
      <c r="N172" s="4">
        <v>101340129</v>
      </c>
      <c r="O172" t="e">
        <f>VLOOKUP(N172,Sales!B:C,2,0)</f>
        <v>#N/A</v>
      </c>
      <c r="P172" t="e">
        <f>VLOOKUP(N172,Recolt!B:C,2,0)</f>
        <v>#N/A</v>
      </c>
    </row>
    <row r="173" spans="2:16" x14ac:dyDescent="0.25">
      <c r="B173" s="4" t="s">
        <v>1052</v>
      </c>
      <c r="C173"/>
      <c r="F173" s="4">
        <v>1034872048</v>
      </c>
      <c r="G173" t="str">
        <f t="shared" si="2"/>
        <v>OK</v>
      </c>
      <c r="J173" s="4">
        <v>101344616</v>
      </c>
      <c r="K173" t="s">
        <v>1124</v>
      </c>
      <c r="N173" s="4">
        <v>101341809</v>
      </c>
      <c r="O173" t="e">
        <f>VLOOKUP(N173,Sales!B:C,2,0)</f>
        <v>#N/A</v>
      </c>
      <c r="P173" t="e">
        <f>VLOOKUP(N173,Recolt!B:C,2,0)</f>
        <v>#N/A</v>
      </c>
    </row>
    <row r="174" spans="2:16" x14ac:dyDescent="0.25">
      <c r="B174" s="4" t="s">
        <v>1052</v>
      </c>
      <c r="C174"/>
      <c r="F174" s="4">
        <v>1034872193</v>
      </c>
      <c r="G174" t="str">
        <f t="shared" si="2"/>
        <v>OK</v>
      </c>
      <c r="J174" s="4">
        <v>101348693</v>
      </c>
      <c r="K174" t="s">
        <v>1124</v>
      </c>
      <c r="N174" s="4">
        <v>101344616</v>
      </c>
      <c r="O174" t="e">
        <f>VLOOKUP(N174,Sales!B:C,2,0)</f>
        <v>#N/A</v>
      </c>
      <c r="P174" t="e">
        <f>VLOOKUP(N174,Recolt!B:C,2,0)</f>
        <v>#N/A</v>
      </c>
    </row>
    <row r="175" spans="2:16" x14ac:dyDescent="0.25">
      <c r="B175" s="4" t="s">
        <v>1052</v>
      </c>
      <c r="C175"/>
      <c r="F175" s="4">
        <v>1034871652</v>
      </c>
      <c r="G175" t="str">
        <f t="shared" si="2"/>
        <v>OK</v>
      </c>
      <c r="J175" s="4">
        <v>101351384</v>
      </c>
      <c r="K175" t="s">
        <v>1124</v>
      </c>
      <c r="N175" s="4">
        <v>101348693</v>
      </c>
      <c r="O175" t="e">
        <f>VLOOKUP(N175,Sales!B:C,2,0)</f>
        <v>#N/A</v>
      </c>
      <c r="P175" t="e">
        <f>VLOOKUP(N175,Recolt!B:C,2,0)</f>
        <v>#N/A</v>
      </c>
    </row>
    <row r="176" spans="2:16" x14ac:dyDescent="0.25">
      <c r="B176" s="4" t="s">
        <v>1052</v>
      </c>
      <c r="C176"/>
      <c r="F176" s="4">
        <v>1034872400</v>
      </c>
      <c r="G176" t="str">
        <f t="shared" si="2"/>
        <v>OK</v>
      </c>
      <c r="J176" s="4">
        <v>101358856</v>
      </c>
      <c r="K176" t="s">
        <v>1124</v>
      </c>
      <c r="N176" s="4">
        <v>101351384</v>
      </c>
      <c r="O176" t="e">
        <f>VLOOKUP(N176,Sales!B:C,2,0)</f>
        <v>#N/A</v>
      </c>
      <c r="P176" t="e">
        <f>VLOOKUP(N176,Recolt!B:C,2,0)</f>
        <v>#N/A</v>
      </c>
    </row>
    <row r="177" spans="2:16" x14ac:dyDescent="0.25">
      <c r="B177" s="4" t="s">
        <v>1052</v>
      </c>
      <c r="C177"/>
      <c r="F177" s="4">
        <v>1034870162</v>
      </c>
      <c r="G177" t="str">
        <f t="shared" si="2"/>
        <v>OK</v>
      </c>
      <c r="J177" s="4">
        <v>101359273</v>
      </c>
      <c r="K177" t="s">
        <v>1124</v>
      </c>
      <c r="N177" s="4">
        <v>101358856</v>
      </c>
      <c r="O177" t="e">
        <f>VLOOKUP(N177,Sales!B:C,2,0)</f>
        <v>#N/A</v>
      </c>
      <c r="P177" t="e">
        <f>VLOOKUP(N177,Recolt!B:C,2,0)</f>
        <v>#N/A</v>
      </c>
    </row>
    <row r="178" spans="2:16" x14ac:dyDescent="0.25">
      <c r="B178" s="4" t="s">
        <v>1052</v>
      </c>
      <c r="C178"/>
      <c r="F178" s="4">
        <v>1034870628</v>
      </c>
      <c r="G178" t="str">
        <f t="shared" si="2"/>
        <v>OK</v>
      </c>
      <c r="J178" s="4">
        <v>101367472</v>
      </c>
      <c r="K178" t="s">
        <v>1124</v>
      </c>
      <c r="N178" s="4">
        <v>101359273</v>
      </c>
      <c r="O178" t="e">
        <f>VLOOKUP(N178,Sales!B:C,2,0)</f>
        <v>#N/A</v>
      </c>
      <c r="P178" t="e">
        <f>VLOOKUP(N178,Recolt!B:C,2,0)</f>
        <v>#N/A</v>
      </c>
    </row>
    <row r="179" spans="2:16" x14ac:dyDescent="0.25">
      <c r="B179" s="4" t="s">
        <v>1052</v>
      </c>
      <c r="C179"/>
      <c r="F179" s="4">
        <v>1034871435</v>
      </c>
      <c r="G179" t="str">
        <f t="shared" si="2"/>
        <v>OK</v>
      </c>
      <c r="J179" s="4">
        <v>101372591</v>
      </c>
      <c r="K179" t="s">
        <v>1124</v>
      </c>
      <c r="N179" s="4">
        <v>101367472</v>
      </c>
      <c r="O179" t="e">
        <f>VLOOKUP(N179,Sales!B:C,2,0)</f>
        <v>#N/A</v>
      </c>
      <c r="P179" t="e">
        <f>VLOOKUP(N179,Recolt!B:C,2,0)</f>
        <v>#N/A</v>
      </c>
    </row>
    <row r="180" spans="2:16" x14ac:dyDescent="0.25">
      <c r="B180" s="4" t="s">
        <v>1052</v>
      </c>
      <c r="C180"/>
      <c r="F180" s="4">
        <v>1034876211</v>
      </c>
      <c r="G180" t="str">
        <f t="shared" si="2"/>
        <v>OK</v>
      </c>
      <c r="J180" s="4">
        <v>101376064</v>
      </c>
      <c r="K180" t="s">
        <v>1124</v>
      </c>
      <c r="N180" s="4">
        <v>101372591</v>
      </c>
      <c r="O180" t="e">
        <f>VLOOKUP(N180,Sales!B:C,2,0)</f>
        <v>#N/A</v>
      </c>
      <c r="P180" t="e">
        <f>VLOOKUP(N180,Recolt!B:C,2,0)</f>
        <v>#N/A</v>
      </c>
    </row>
    <row r="181" spans="2:16" x14ac:dyDescent="0.25">
      <c r="B181" s="4" t="s">
        <v>1052</v>
      </c>
      <c r="C181"/>
      <c r="F181" s="4">
        <v>1034875198</v>
      </c>
      <c r="G181" t="str">
        <f t="shared" si="2"/>
        <v>OK</v>
      </c>
      <c r="J181" s="4">
        <v>101379747</v>
      </c>
      <c r="K181" t="s">
        <v>1124</v>
      </c>
      <c r="N181" s="4">
        <v>101376064</v>
      </c>
      <c r="O181" t="e">
        <f>VLOOKUP(N181,Sales!B:C,2,0)</f>
        <v>#N/A</v>
      </c>
      <c r="P181" t="e">
        <f>VLOOKUP(N181,Recolt!B:C,2,0)</f>
        <v>#N/A</v>
      </c>
    </row>
    <row r="182" spans="2:16" x14ac:dyDescent="0.25">
      <c r="B182" s="4" t="s">
        <v>1052</v>
      </c>
      <c r="C182"/>
      <c r="F182" s="4">
        <v>1034875954</v>
      </c>
      <c r="G182" t="str">
        <f t="shared" si="2"/>
        <v>OK</v>
      </c>
      <c r="J182" s="4">
        <v>101382646</v>
      </c>
      <c r="K182" t="s">
        <v>1124</v>
      </c>
      <c r="N182" s="4">
        <v>101379747</v>
      </c>
      <c r="O182" t="e">
        <f>VLOOKUP(N182,Sales!B:C,2,0)</f>
        <v>#N/A</v>
      </c>
      <c r="P182" t="e">
        <f>VLOOKUP(N182,Recolt!B:C,2,0)</f>
        <v>#N/A</v>
      </c>
    </row>
    <row r="183" spans="2:16" x14ac:dyDescent="0.25">
      <c r="B183" s="4" t="s">
        <v>1052</v>
      </c>
      <c r="C183"/>
      <c r="F183" s="4">
        <v>1034873895</v>
      </c>
      <c r="G183" t="str">
        <f t="shared" si="2"/>
        <v>OK</v>
      </c>
      <c r="J183" s="4">
        <v>101391837</v>
      </c>
      <c r="K183" t="s">
        <v>1124</v>
      </c>
      <c r="N183" s="4">
        <v>101382646</v>
      </c>
      <c r="O183" t="e">
        <f>VLOOKUP(N183,Sales!B:C,2,0)</f>
        <v>#N/A</v>
      </c>
      <c r="P183" t="e">
        <f>VLOOKUP(N183,Recolt!B:C,2,0)</f>
        <v>#N/A</v>
      </c>
    </row>
    <row r="184" spans="2:16" x14ac:dyDescent="0.25">
      <c r="B184" s="4" t="s">
        <v>1052</v>
      </c>
      <c r="C184"/>
      <c r="F184" s="4">
        <v>1034874436</v>
      </c>
      <c r="G184" t="str">
        <f t="shared" si="2"/>
        <v>OK</v>
      </c>
      <c r="J184" s="4">
        <v>101393695</v>
      </c>
      <c r="K184" t="s">
        <v>1124</v>
      </c>
      <c r="N184" s="4">
        <v>101391837</v>
      </c>
      <c r="O184" t="e">
        <f>VLOOKUP(N184,Sales!B:C,2,0)</f>
        <v>#N/A</v>
      </c>
      <c r="P184" t="e">
        <f>VLOOKUP(N184,Recolt!B:C,2,0)</f>
        <v>#N/A</v>
      </c>
    </row>
    <row r="185" spans="2:16" x14ac:dyDescent="0.25">
      <c r="B185" s="4" t="s">
        <v>1052</v>
      </c>
      <c r="C185"/>
      <c r="F185" s="4">
        <v>1034876588</v>
      </c>
      <c r="G185" t="str">
        <f t="shared" si="2"/>
        <v>OK</v>
      </c>
      <c r="J185" s="4">
        <v>101403941</v>
      </c>
      <c r="K185" t="s">
        <v>1124</v>
      </c>
      <c r="N185" s="4">
        <v>101393695</v>
      </c>
      <c r="O185" t="e">
        <f>VLOOKUP(N185,Sales!B:C,2,0)</f>
        <v>#N/A</v>
      </c>
      <c r="P185" t="e">
        <f>VLOOKUP(N185,Recolt!B:C,2,0)</f>
        <v>#N/A</v>
      </c>
    </row>
    <row r="186" spans="2:16" x14ac:dyDescent="0.25">
      <c r="B186" s="4" t="s">
        <v>1052</v>
      </c>
      <c r="C186"/>
      <c r="F186" s="4">
        <v>1034870879</v>
      </c>
      <c r="G186" t="str">
        <f t="shared" si="2"/>
        <v>OK</v>
      </c>
      <c r="J186" s="4">
        <v>101406667</v>
      </c>
      <c r="K186" t="s">
        <v>1124</v>
      </c>
      <c r="N186" s="4">
        <v>101403941</v>
      </c>
      <c r="O186" t="e">
        <f>VLOOKUP(N186,Sales!B:C,2,0)</f>
        <v>#N/A</v>
      </c>
      <c r="P186" t="e">
        <f>VLOOKUP(N186,Recolt!B:C,2,0)</f>
        <v>#N/A</v>
      </c>
    </row>
    <row r="187" spans="2:16" x14ac:dyDescent="0.25">
      <c r="B187" s="4" t="s">
        <v>1052</v>
      </c>
      <c r="C187"/>
      <c r="F187" s="4">
        <v>1034875508</v>
      </c>
      <c r="G187" t="str">
        <f t="shared" si="2"/>
        <v>OK</v>
      </c>
      <c r="J187" s="4">
        <v>101407033</v>
      </c>
      <c r="K187" t="s">
        <v>1124</v>
      </c>
      <c r="N187" s="4">
        <v>101406667</v>
      </c>
      <c r="O187" t="e">
        <f>VLOOKUP(N187,Sales!B:C,2,0)</f>
        <v>#N/A</v>
      </c>
      <c r="P187" t="e">
        <f>VLOOKUP(N187,Recolt!B:C,2,0)</f>
        <v>#N/A</v>
      </c>
    </row>
    <row r="188" spans="2:16" x14ac:dyDescent="0.25">
      <c r="B188" s="4" t="s">
        <v>1052</v>
      </c>
      <c r="C188"/>
      <c r="F188" s="4">
        <v>1034876721</v>
      </c>
      <c r="G188" t="str">
        <f t="shared" si="2"/>
        <v>OK</v>
      </c>
      <c r="J188" s="4">
        <v>101424696</v>
      </c>
      <c r="K188" t="s">
        <v>1124</v>
      </c>
      <c r="N188" s="4">
        <v>101407033</v>
      </c>
      <c r="O188" t="e">
        <f>VLOOKUP(N188,Sales!B:C,2,0)</f>
        <v>#N/A</v>
      </c>
      <c r="P188" t="e">
        <f>VLOOKUP(N188,Recolt!B:C,2,0)</f>
        <v>#N/A</v>
      </c>
    </row>
    <row r="189" spans="2:16" x14ac:dyDescent="0.25">
      <c r="B189" s="4" t="s">
        <v>1052</v>
      </c>
      <c r="C189"/>
      <c r="F189" s="4">
        <v>1034874509</v>
      </c>
      <c r="G189" t="str">
        <f t="shared" si="2"/>
        <v>OK</v>
      </c>
      <c r="J189" s="4">
        <v>101424825</v>
      </c>
      <c r="K189" t="s">
        <v>1124</v>
      </c>
      <c r="N189" s="4">
        <v>101424696</v>
      </c>
      <c r="O189" t="e">
        <f>VLOOKUP(N189,Sales!B:C,2,0)</f>
        <v>#N/A</v>
      </c>
      <c r="P189" t="e">
        <f>VLOOKUP(N189,Recolt!B:C,2,0)</f>
        <v>#N/A</v>
      </c>
    </row>
    <row r="190" spans="2:16" x14ac:dyDescent="0.25">
      <c r="B190" s="4" t="s">
        <v>1052</v>
      </c>
      <c r="C190"/>
      <c r="F190" s="4">
        <v>1034875876</v>
      </c>
      <c r="G190" t="str">
        <f t="shared" si="2"/>
        <v>OK</v>
      </c>
      <c r="J190" s="4">
        <v>101426868</v>
      </c>
      <c r="K190" t="s">
        <v>1124</v>
      </c>
      <c r="N190" s="4">
        <v>101424825</v>
      </c>
      <c r="O190" t="e">
        <f>VLOOKUP(N190,Sales!B:C,2,0)</f>
        <v>#N/A</v>
      </c>
      <c r="P190" t="e">
        <f>VLOOKUP(N190,Recolt!B:C,2,0)</f>
        <v>#N/A</v>
      </c>
    </row>
    <row r="191" spans="2:16" x14ac:dyDescent="0.25">
      <c r="B191" s="4" t="s">
        <v>1052</v>
      </c>
      <c r="C191"/>
      <c r="F191" s="4">
        <v>1034870407</v>
      </c>
      <c r="G191" t="str">
        <f t="shared" si="2"/>
        <v>OK</v>
      </c>
      <c r="J191" s="4">
        <v>101430507</v>
      </c>
      <c r="K191" t="s">
        <v>1124</v>
      </c>
      <c r="N191" s="4">
        <v>101426868</v>
      </c>
      <c r="O191" t="e">
        <f>VLOOKUP(N191,Sales!B:C,2,0)</f>
        <v>#N/A</v>
      </c>
      <c r="P191" t="e">
        <f>VLOOKUP(N191,Recolt!B:C,2,0)</f>
        <v>#N/A</v>
      </c>
    </row>
    <row r="192" spans="2:16" x14ac:dyDescent="0.25">
      <c r="B192" s="4" t="s">
        <v>1052</v>
      </c>
      <c r="C192"/>
      <c r="F192" s="4">
        <v>1034872641</v>
      </c>
      <c r="G192" t="str">
        <f t="shared" si="2"/>
        <v>OK</v>
      </c>
      <c r="J192" s="4">
        <v>101440235</v>
      </c>
      <c r="K192" t="s">
        <v>1124</v>
      </c>
      <c r="N192" s="4">
        <v>101430507</v>
      </c>
      <c r="O192" t="e">
        <f>VLOOKUP(N192,Sales!B:C,2,0)</f>
        <v>#N/A</v>
      </c>
      <c r="P192" t="e">
        <f>VLOOKUP(N192,Recolt!B:C,2,0)</f>
        <v>#N/A</v>
      </c>
    </row>
    <row r="193" spans="2:16" x14ac:dyDescent="0.25">
      <c r="B193" s="4" t="s">
        <v>1052</v>
      </c>
      <c r="C193"/>
      <c r="F193" s="4">
        <v>1034872733</v>
      </c>
      <c r="G193" t="str">
        <f t="shared" si="2"/>
        <v>OK</v>
      </c>
      <c r="J193" s="4">
        <v>101443197</v>
      </c>
      <c r="K193" t="s">
        <v>1124</v>
      </c>
      <c r="N193" s="4">
        <v>101440235</v>
      </c>
      <c r="O193" t="e">
        <f>VLOOKUP(N193,Sales!B:C,2,0)</f>
        <v>#N/A</v>
      </c>
      <c r="P193" t="e">
        <f>VLOOKUP(N193,Recolt!B:C,2,0)</f>
        <v>#N/A</v>
      </c>
    </row>
    <row r="194" spans="2:16" x14ac:dyDescent="0.25">
      <c r="B194" s="4" t="s">
        <v>1052</v>
      </c>
      <c r="C194"/>
      <c r="F194" s="4">
        <v>1034870932</v>
      </c>
      <c r="G194" t="str">
        <f t="shared" si="2"/>
        <v>OK</v>
      </c>
      <c r="J194" s="4">
        <v>101443275</v>
      </c>
      <c r="K194" t="s">
        <v>1124</v>
      </c>
      <c r="N194" s="4">
        <v>101443197</v>
      </c>
      <c r="O194" t="e">
        <f>VLOOKUP(N194,Sales!B:C,2,0)</f>
        <v>#N/A</v>
      </c>
      <c r="P194" t="e">
        <f>VLOOKUP(N194,Recolt!B:C,2,0)</f>
        <v>#N/A</v>
      </c>
    </row>
    <row r="195" spans="2:16" x14ac:dyDescent="0.25">
      <c r="B195" s="4" t="s">
        <v>1052</v>
      </c>
      <c r="C195"/>
      <c r="F195" s="4">
        <v>1034871205</v>
      </c>
      <c r="G195" t="str">
        <f t="shared" ref="G195:G258" si="3">VLOOKUP(F195,J:K,2,0)</f>
        <v>OK</v>
      </c>
      <c r="J195" s="4">
        <v>101453378</v>
      </c>
      <c r="K195" t="s">
        <v>1124</v>
      </c>
      <c r="N195" s="4">
        <v>101443275</v>
      </c>
      <c r="O195" t="e">
        <f>VLOOKUP(N195,Sales!B:C,2,0)</f>
        <v>#N/A</v>
      </c>
      <c r="P195" t="e">
        <f>VLOOKUP(N195,Recolt!B:C,2,0)</f>
        <v>#N/A</v>
      </c>
    </row>
    <row r="196" spans="2:16" x14ac:dyDescent="0.25">
      <c r="B196" s="4" t="s">
        <v>1052</v>
      </c>
      <c r="C196"/>
      <c r="F196" s="4">
        <v>1034871208</v>
      </c>
      <c r="G196" t="str">
        <f t="shared" si="3"/>
        <v>OK</v>
      </c>
      <c r="J196" s="4">
        <v>101461779</v>
      </c>
      <c r="K196" t="s">
        <v>1124</v>
      </c>
      <c r="N196" s="4">
        <v>101453378</v>
      </c>
      <c r="O196" t="e">
        <f>VLOOKUP(N196,Sales!B:C,2,0)</f>
        <v>#N/A</v>
      </c>
      <c r="P196" t="e">
        <f>VLOOKUP(N196,Recolt!B:C,2,0)</f>
        <v>#N/A</v>
      </c>
    </row>
    <row r="197" spans="2:16" x14ac:dyDescent="0.25">
      <c r="B197" s="4" t="s">
        <v>1052</v>
      </c>
      <c r="C197"/>
      <c r="F197" s="4">
        <v>1034869854</v>
      </c>
      <c r="G197" t="str">
        <f t="shared" si="3"/>
        <v>OK</v>
      </c>
      <c r="J197" s="4">
        <v>101467111</v>
      </c>
      <c r="K197" t="s">
        <v>1124</v>
      </c>
      <c r="N197" s="4">
        <v>101461779</v>
      </c>
      <c r="O197" t="e">
        <f>VLOOKUP(N197,Sales!B:C,2,0)</f>
        <v>#N/A</v>
      </c>
      <c r="P197" t="e">
        <f>VLOOKUP(N197,Recolt!B:C,2,0)</f>
        <v>#N/A</v>
      </c>
    </row>
    <row r="198" spans="2:16" x14ac:dyDescent="0.25">
      <c r="B198" s="4" t="s">
        <v>1052</v>
      </c>
      <c r="C198"/>
      <c r="F198" s="4">
        <v>1034870925</v>
      </c>
      <c r="G198" t="str">
        <f t="shared" si="3"/>
        <v>OK</v>
      </c>
      <c r="J198" s="4">
        <v>101468507</v>
      </c>
      <c r="K198" t="s">
        <v>1124</v>
      </c>
      <c r="N198" s="4">
        <v>101467111</v>
      </c>
      <c r="O198" t="e">
        <f>VLOOKUP(N198,Sales!B:C,2,0)</f>
        <v>#N/A</v>
      </c>
      <c r="P198" t="e">
        <f>VLOOKUP(N198,Recolt!B:C,2,0)</f>
        <v>#N/A</v>
      </c>
    </row>
    <row r="199" spans="2:16" x14ac:dyDescent="0.25">
      <c r="B199" s="4" t="s">
        <v>1052</v>
      </c>
      <c r="C199"/>
      <c r="F199" s="4">
        <v>1034871850</v>
      </c>
      <c r="G199" t="str">
        <f t="shared" si="3"/>
        <v>OK</v>
      </c>
      <c r="J199" s="4">
        <v>101468901</v>
      </c>
      <c r="K199" t="s">
        <v>1124</v>
      </c>
      <c r="N199" s="4">
        <v>101468507</v>
      </c>
      <c r="O199" t="e">
        <f>VLOOKUP(N199,Sales!B:C,2,0)</f>
        <v>#N/A</v>
      </c>
      <c r="P199" t="e">
        <f>VLOOKUP(N199,Recolt!B:C,2,0)</f>
        <v>#N/A</v>
      </c>
    </row>
    <row r="200" spans="2:16" x14ac:dyDescent="0.25">
      <c r="B200" s="4" t="s">
        <v>1052</v>
      </c>
      <c r="C200"/>
      <c r="F200" s="4">
        <v>1034872461</v>
      </c>
      <c r="G200" t="str">
        <f t="shared" si="3"/>
        <v>OK</v>
      </c>
      <c r="J200" s="4">
        <v>101469139</v>
      </c>
      <c r="K200" t="s">
        <v>1124</v>
      </c>
      <c r="N200" s="4">
        <v>101468901</v>
      </c>
      <c r="O200" t="e">
        <f>VLOOKUP(N200,Sales!B:C,2,0)</f>
        <v>#N/A</v>
      </c>
      <c r="P200" t="e">
        <f>VLOOKUP(N200,Recolt!B:C,2,0)</f>
        <v>#N/A</v>
      </c>
    </row>
    <row r="201" spans="2:16" x14ac:dyDescent="0.25">
      <c r="B201" s="4" t="s">
        <v>1052</v>
      </c>
      <c r="C201"/>
      <c r="F201" s="4">
        <v>1034873071</v>
      </c>
      <c r="G201" t="str">
        <f t="shared" si="3"/>
        <v>OK</v>
      </c>
      <c r="J201" s="4">
        <v>101469300</v>
      </c>
      <c r="K201" t="s">
        <v>1124</v>
      </c>
      <c r="N201" s="4">
        <v>101469139</v>
      </c>
      <c r="O201" t="e">
        <f>VLOOKUP(N201,Sales!B:C,2,0)</f>
        <v>#N/A</v>
      </c>
      <c r="P201" t="e">
        <f>VLOOKUP(N201,Recolt!B:C,2,0)</f>
        <v>#N/A</v>
      </c>
    </row>
    <row r="202" spans="2:16" x14ac:dyDescent="0.25">
      <c r="B202" s="4" t="s">
        <v>1052</v>
      </c>
      <c r="C202"/>
      <c r="F202" s="4">
        <v>1034870045</v>
      </c>
      <c r="G202" t="str">
        <f t="shared" si="3"/>
        <v>OK</v>
      </c>
      <c r="J202" s="4">
        <v>101469967</v>
      </c>
      <c r="K202" t="s">
        <v>1124</v>
      </c>
      <c r="N202" s="4">
        <v>101469300</v>
      </c>
      <c r="O202" t="e">
        <f>VLOOKUP(N202,Sales!B:C,2,0)</f>
        <v>#N/A</v>
      </c>
      <c r="P202" t="e">
        <f>VLOOKUP(N202,Recolt!B:C,2,0)</f>
        <v>#N/A</v>
      </c>
    </row>
    <row r="203" spans="2:16" x14ac:dyDescent="0.25">
      <c r="B203" s="4" t="s">
        <v>1052</v>
      </c>
      <c r="C203"/>
      <c r="F203" s="4">
        <v>1034870292</v>
      </c>
      <c r="G203" t="str">
        <f t="shared" si="3"/>
        <v>OK</v>
      </c>
      <c r="J203" s="4">
        <v>101471171</v>
      </c>
      <c r="K203" t="s">
        <v>1124</v>
      </c>
      <c r="N203" s="4">
        <v>101469967</v>
      </c>
      <c r="O203" t="e">
        <f>VLOOKUP(N203,Sales!B:C,2,0)</f>
        <v>#N/A</v>
      </c>
      <c r="P203" t="e">
        <f>VLOOKUP(N203,Recolt!B:C,2,0)</f>
        <v>#N/A</v>
      </c>
    </row>
    <row r="204" spans="2:16" x14ac:dyDescent="0.25">
      <c r="B204" s="4" t="s">
        <v>1052</v>
      </c>
      <c r="C204"/>
      <c r="F204" s="4">
        <v>1034871100</v>
      </c>
      <c r="G204" t="str">
        <f t="shared" si="3"/>
        <v>OK</v>
      </c>
      <c r="J204" s="4">
        <v>101471745</v>
      </c>
      <c r="K204" t="s">
        <v>1124</v>
      </c>
      <c r="N204" s="4">
        <v>101471171</v>
      </c>
      <c r="O204" t="e">
        <f>VLOOKUP(N204,Sales!B:C,2,0)</f>
        <v>#N/A</v>
      </c>
      <c r="P204" t="e">
        <f>VLOOKUP(N204,Recolt!B:C,2,0)</f>
        <v>#N/A</v>
      </c>
    </row>
    <row r="205" spans="2:16" x14ac:dyDescent="0.25">
      <c r="B205" s="4" t="s">
        <v>1052</v>
      </c>
      <c r="C205"/>
      <c r="F205" s="4">
        <v>1034872534</v>
      </c>
      <c r="G205" t="str">
        <f t="shared" si="3"/>
        <v>OK</v>
      </c>
      <c r="J205" s="4">
        <v>101472091</v>
      </c>
      <c r="K205" t="s">
        <v>1124</v>
      </c>
      <c r="N205" s="4">
        <v>101471745</v>
      </c>
      <c r="O205" t="e">
        <f>VLOOKUP(N205,Sales!B:C,2,0)</f>
        <v>#N/A</v>
      </c>
      <c r="P205" t="e">
        <f>VLOOKUP(N205,Recolt!B:C,2,0)</f>
        <v>#N/A</v>
      </c>
    </row>
    <row r="206" spans="2:16" x14ac:dyDescent="0.25">
      <c r="B206" s="4" t="s">
        <v>1052</v>
      </c>
      <c r="C206"/>
      <c r="F206" s="4">
        <v>1034871525</v>
      </c>
      <c r="G206" t="str">
        <f t="shared" si="3"/>
        <v>OK</v>
      </c>
      <c r="J206" s="4">
        <v>101472100</v>
      </c>
      <c r="K206" t="s">
        <v>1124</v>
      </c>
      <c r="N206" s="4">
        <v>101472091</v>
      </c>
      <c r="O206" t="e">
        <f>VLOOKUP(N206,Sales!B:C,2,0)</f>
        <v>#N/A</v>
      </c>
      <c r="P206" t="e">
        <f>VLOOKUP(N206,Recolt!B:C,2,0)</f>
        <v>#N/A</v>
      </c>
    </row>
    <row r="207" spans="2:16" x14ac:dyDescent="0.25">
      <c r="B207" s="4" t="s">
        <v>1052</v>
      </c>
      <c r="C207"/>
      <c r="F207" s="4">
        <v>1034871755</v>
      </c>
      <c r="G207" t="str">
        <f t="shared" si="3"/>
        <v>OK</v>
      </c>
      <c r="J207" s="4">
        <v>101480020</v>
      </c>
      <c r="K207" t="s">
        <v>1124</v>
      </c>
      <c r="N207" s="4">
        <v>101472100</v>
      </c>
      <c r="O207" t="e">
        <f>VLOOKUP(N207,Sales!B:C,2,0)</f>
        <v>#N/A</v>
      </c>
      <c r="P207" t="e">
        <f>VLOOKUP(N207,Recolt!B:C,2,0)</f>
        <v>#N/A</v>
      </c>
    </row>
    <row r="208" spans="2:16" x14ac:dyDescent="0.25">
      <c r="B208" s="4" t="s">
        <v>1052</v>
      </c>
      <c r="C208"/>
      <c r="F208" s="4">
        <v>1034871445</v>
      </c>
      <c r="G208" t="str">
        <f t="shared" si="3"/>
        <v>OK</v>
      </c>
      <c r="J208" s="4">
        <v>101487069</v>
      </c>
      <c r="K208" t="s">
        <v>1124</v>
      </c>
      <c r="N208" s="4">
        <v>101480020</v>
      </c>
      <c r="O208" t="e">
        <f>VLOOKUP(N208,Sales!B:C,2,0)</f>
        <v>#N/A</v>
      </c>
      <c r="P208" t="e">
        <f>VLOOKUP(N208,Recolt!B:C,2,0)</f>
        <v>#N/A</v>
      </c>
    </row>
    <row r="209" spans="2:16" x14ac:dyDescent="0.25">
      <c r="B209" s="4" t="s">
        <v>1052</v>
      </c>
      <c r="C209"/>
      <c r="F209" s="4">
        <v>1034869697</v>
      </c>
      <c r="G209" t="str">
        <f t="shared" si="3"/>
        <v>OK</v>
      </c>
      <c r="J209" s="4">
        <v>101491040</v>
      </c>
      <c r="K209" t="s">
        <v>1124</v>
      </c>
      <c r="N209" s="4">
        <v>101487069</v>
      </c>
      <c r="O209" t="e">
        <f>VLOOKUP(N209,Sales!B:C,2,0)</f>
        <v>#N/A</v>
      </c>
      <c r="P209" t="e">
        <f>VLOOKUP(N209,Recolt!B:C,2,0)</f>
        <v>#N/A</v>
      </c>
    </row>
    <row r="210" spans="2:16" x14ac:dyDescent="0.25">
      <c r="B210" s="4" t="s">
        <v>1052</v>
      </c>
      <c r="C210"/>
      <c r="F210" s="4">
        <v>1034870497</v>
      </c>
      <c r="G210" t="str">
        <f t="shared" si="3"/>
        <v>OK</v>
      </c>
      <c r="J210" s="4">
        <v>101493261</v>
      </c>
      <c r="K210" t="s">
        <v>1124</v>
      </c>
      <c r="N210" s="4">
        <v>101491040</v>
      </c>
      <c r="O210" t="e">
        <f>VLOOKUP(N210,Sales!B:C,2,0)</f>
        <v>#N/A</v>
      </c>
      <c r="P210" t="e">
        <f>VLOOKUP(N210,Recolt!B:C,2,0)</f>
        <v>#N/A</v>
      </c>
    </row>
    <row r="211" spans="2:16" x14ac:dyDescent="0.25">
      <c r="B211" s="4" t="s">
        <v>1052</v>
      </c>
      <c r="C211"/>
      <c r="F211" s="4">
        <v>1034869862</v>
      </c>
      <c r="G211" t="str">
        <f t="shared" si="3"/>
        <v>OK</v>
      </c>
      <c r="J211" s="4">
        <v>101493657</v>
      </c>
      <c r="K211" t="s">
        <v>1124</v>
      </c>
      <c r="N211" s="4">
        <v>101493261</v>
      </c>
      <c r="O211" t="e">
        <f>VLOOKUP(N211,Sales!B:C,2,0)</f>
        <v>#N/A</v>
      </c>
      <c r="P211" t="e">
        <f>VLOOKUP(N211,Recolt!B:C,2,0)</f>
        <v>#N/A</v>
      </c>
    </row>
    <row r="212" spans="2:16" x14ac:dyDescent="0.25">
      <c r="B212" s="4" t="s">
        <v>1052</v>
      </c>
      <c r="C212"/>
      <c r="F212" s="4">
        <v>1034873280</v>
      </c>
      <c r="G212" t="str">
        <f t="shared" si="3"/>
        <v>OK</v>
      </c>
      <c r="J212" s="4">
        <v>101496841</v>
      </c>
      <c r="K212" t="s">
        <v>1124</v>
      </c>
      <c r="N212" s="4">
        <v>101493657</v>
      </c>
      <c r="O212" t="e">
        <f>VLOOKUP(N212,Sales!B:C,2,0)</f>
        <v>#N/A</v>
      </c>
      <c r="P212" t="e">
        <f>VLOOKUP(N212,Recolt!B:C,2,0)</f>
        <v>#N/A</v>
      </c>
    </row>
    <row r="213" spans="2:16" x14ac:dyDescent="0.25">
      <c r="B213" s="4" t="s">
        <v>1052</v>
      </c>
      <c r="C213"/>
      <c r="F213" s="4">
        <v>1034869001</v>
      </c>
      <c r="G213" t="str">
        <f t="shared" si="3"/>
        <v>OK</v>
      </c>
      <c r="J213" s="4">
        <v>101498094</v>
      </c>
      <c r="K213" t="s">
        <v>1124</v>
      </c>
      <c r="N213" s="4">
        <v>101496841</v>
      </c>
      <c r="O213" t="e">
        <f>VLOOKUP(N213,Sales!B:C,2,0)</f>
        <v>#N/A</v>
      </c>
      <c r="P213" t="e">
        <f>VLOOKUP(N213,Recolt!B:C,2,0)</f>
        <v>#N/A</v>
      </c>
    </row>
    <row r="214" spans="2:16" x14ac:dyDescent="0.25">
      <c r="B214" s="4" t="s">
        <v>1052</v>
      </c>
      <c r="C214"/>
      <c r="F214" s="4">
        <v>1034873049</v>
      </c>
      <c r="G214" t="str">
        <f t="shared" si="3"/>
        <v>OK</v>
      </c>
      <c r="J214" s="4">
        <v>101498654</v>
      </c>
      <c r="K214" t="s">
        <v>1124</v>
      </c>
      <c r="N214" s="4">
        <v>101498094</v>
      </c>
      <c r="O214" t="e">
        <f>VLOOKUP(N214,Sales!B:C,2,0)</f>
        <v>#N/A</v>
      </c>
      <c r="P214" t="e">
        <f>VLOOKUP(N214,Recolt!B:C,2,0)</f>
        <v>#N/A</v>
      </c>
    </row>
    <row r="215" spans="2:16" x14ac:dyDescent="0.25">
      <c r="B215" s="4" t="s">
        <v>1052</v>
      </c>
      <c r="C215"/>
      <c r="F215" s="4">
        <v>1034870887</v>
      </c>
      <c r="G215" t="str">
        <f t="shared" si="3"/>
        <v>OK</v>
      </c>
      <c r="J215" s="4">
        <v>101498835</v>
      </c>
      <c r="K215" t="s">
        <v>1124</v>
      </c>
      <c r="N215" s="4">
        <v>101498654</v>
      </c>
      <c r="O215" t="e">
        <f>VLOOKUP(N215,Sales!B:C,2,0)</f>
        <v>#N/A</v>
      </c>
      <c r="P215" t="e">
        <f>VLOOKUP(N215,Recolt!B:C,2,0)</f>
        <v>#N/A</v>
      </c>
    </row>
    <row r="216" spans="2:16" x14ac:dyDescent="0.25">
      <c r="B216" s="4" t="s">
        <v>1052</v>
      </c>
      <c r="C216"/>
      <c r="F216" s="4">
        <v>1034869941</v>
      </c>
      <c r="G216" t="str">
        <f t="shared" si="3"/>
        <v>OK</v>
      </c>
      <c r="J216" s="4">
        <v>101499220</v>
      </c>
      <c r="K216" t="s">
        <v>1124</v>
      </c>
      <c r="N216" s="4">
        <v>101498835</v>
      </c>
      <c r="O216" t="e">
        <f>VLOOKUP(N216,Sales!B:C,2,0)</f>
        <v>#N/A</v>
      </c>
      <c r="P216" t="e">
        <f>VLOOKUP(N216,Recolt!B:C,2,0)</f>
        <v>#N/A</v>
      </c>
    </row>
    <row r="217" spans="2:16" x14ac:dyDescent="0.25">
      <c r="B217" s="4" t="s">
        <v>1052</v>
      </c>
      <c r="C217"/>
      <c r="F217" s="4">
        <v>1034871184</v>
      </c>
      <c r="G217" t="str">
        <f t="shared" si="3"/>
        <v>OK</v>
      </c>
      <c r="J217" s="4">
        <v>101499568</v>
      </c>
      <c r="K217" t="s">
        <v>1124</v>
      </c>
      <c r="N217" s="4">
        <v>101499220</v>
      </c>
      <c r="O217" t="e">
        <f>VLOOKUP(N217,Sales!B:C,2,0)</f>
        <v>#N/A</v>
      </c>
      <c r="P217" t="e">
        <f>VLOOKUP(N217,Recolt!B:C,2,0)</f>
        <v>#N/A</v>
      </c>
    </row>
    <row r="218" spans="2:16" x14ac:dyDescent="0.25">
      <c r="B218" s="4" t="s">
        <v>1052</v>
      </c>
      <c r="C218"/>
      <c r="F218" s="4">
        <v>1034869081</v>
      </c>
      <c r="G218" t="str">
        <f t="shared" si="3"/>
        <v>OK</v>
      </c>
      <c r="J218" s="4">
        <v>101499754</v>
      </c>
      <c r="K218" t="s">
        <v>1124</v>
      </c>
      <c r="N218" s="4">
        <v>101499568</v>
      </c>
      <c r="O218" t="e">
        <f>VLOOKUP(N218,Sales!B:C,2,0)</f>
        <v>#N/A</v>
      </c>
      <c r="P218" t="e">
        <f>VLOOKUP(N218,Recolt!B:C,2,0)</f>
        <v>#N/A</v>
      </c>
    </row>
    <row r="219" spans="2:16" x14ac:dyDescent="0.25">
      <c r="B219" s="4" t="s">
        <v>1052</v>
      </c>
      <c r="C219"/>
      <c r="F219" s="4">
        <v>1034873231</v>
      </c>
      <c r="G219" t="str">
        <f t="shared" si="3"/>
        <v>OK</v>
      </c>
      <c r="J219" s="4">
        <v>101500080</v>
      </c>
      <c r="K219" t="s">
        <v>1124</v>
      </c>
      <c r="N219" s="4">
        <v>101499754</v>
      </c>
      <c r="O219" t="e">
        <f>VLOOKUP(N219,Sales!B:C,2,0)</f>
        <v>#N/A</v>
      </c>
      <c r="P219" t="e">
        <f>VLOOKUP(N219,Recolt!B:C,2,0)</f>
        <v>#N/A</v>
      </c>
    </row>
    <row r="220" spans="2:16" x14ac:dyDescent="0.25">
      <c r="B220" s="4" t="s">
        <v>1052</v>
      </c>
      <c r="C220"/>
      <c r="F220" s="4">
        <v>1034872211</v>
      </c>
      <c r="G220" t="str">
        <f t="shared" si="3"/>
        <v>OK</v>
      </c>
      <c r="J220" s="4">
        <v>101500259</v>
      </c>
      <c r="K220" t="s">
        <v>1124</v>
      </c>
      <c r="N220" s="4">
        <v>101500080</v>
      </c>
      <c r="O220" t="e">
        <f>VLOOKUP(N220,Sales!B:C,2,0)</f>
        <v>#N/A</v>
      </c>
      <c r="P220" t="e">
        <f>VLOOKUP(N220,Recolt!B:C,2,0)</f>
        <v>#N/A</v>
      </c>
    </row>
    <row r="221" spans="2:16" x14ac:dyDescent="0.25">
      <c r="B221" s="4" t="s">
        <v>1052</v>
      </c>
      <c r="C221"/>
      <c r="F221" s="4">
        <v>1034870020</v>
      </c>
      <c r="G221" t="str">
        <f t="shared" si="3"/>
        <v>OK</v>
      </c>
      <c r="J221" s="4">
        <v>101500285</v>
      </c>
      <c r="K221" t="s">
        <v>1124</v>
      </c>
      <c r="N221" s="4">
        <v>101500259</v>
      </c>
      <c r="O221" t="e">
        <f>VLOOKUP(N221,Sales!B:C,2,0)</f>
        <v>#N/A</v>
      </c>
      <c r="P221" t="e">
        <f>VLOOKUP(N221,Recolt!B:C,2,0)</f>
        <v>#N/A</v>
      </c>
    </row>
    <row r="222" spans="2:16" x14ac:dyDescent="0.25">
      <c r="B222" s="4" t="s">
        <v>1052</v>
      </c>
      <c r="C222"/>
      <c r="F222" s="4">
        <v>1034869622</v>
      </c>
      <c r="G222" t="str">
        <f t="shared" si="3"/>
        <v>OK</v>
      </c>
      <c r="J222" s="4">
        <v>101501724</v>
      </c>
      <c r="K222" t="s">
        <v>1124</v>
      </c>
      <c r="N222" s="4">
        <v>101500285</v>
      </c>
      <c r="O222" t="e">
        <f>VLOOKUP(N222,Sales!B:C,2,0)</f>
        <v>#N/A</v>
      </c>
      <c r="P222" t="e">
        <f>VLOOKUP(N222,Recolt!B:C,2,0)</f>
        <v>#N/A</v>
      </c>
    </row>
    <row r="223" spans="2:16" x14ac:dyDescent="0.25">
      <c r="B223" s="4" t="s">
        <v>1052</v>
      </c>
      <c r="C223"/>
      <c r="F223" s="4">
        <v>1034870938</v>
      </c>
      <c r="G223" t="str">
        <f t="shared" si="3"/>
        <v>OK</v>
      </c>
      <c r="J223" s="4">
        <v>101501949</v>
      </c>
      <c r="K223" t="s">
        <v>1124</v>
      </c>
      <c r="N223" s="4">
        <v>101501724</v>
      </c>
      <c r="O223" t="e">
        <f>VLOOKUP(N223,Sales!B:C,2,0)</f>
        <v>#N/A</v>
      </c>
      <c r="P223" t="e">
        <f>VLOOKUP(N223,Recolt!B:C,2,0)</f>
        <v>#N/A</v>
      </c>
    </row>
    <row r="224" spans="2:16" x14ac:dyDescent="0.25">
      <c r="B224" s="4" t="s">
        <v>1052</v>
      </c>
      <c r="C224"/>
      <c r="F224" s="4">
        <v>1034871717</v>
      </c>
      <c r="G224" t="str">
        <f t="shared" si="3"/>
        <v>OK</v>
      </c>
      <c r="J224" s="4">
        <v>101502963</v>
      </c>
      <c r="K224" t="s">
        <v>1124</v>
      </c>
      <c r="N224" s="4">
        <v>101501949</v>
      </c>
      <c r="O224" t="e">
        <f>VLOOKUP(N224,Sales!B:C,2,0)</f>
        <v>#N/A</v>
      </c>
      <c r="P224" t="e">
        <f>VLOOKUP(N224,Recolt!B:C,2,0)</f>
        <v>#N/A</v>
      </c>
    </row>
    <row r="225" spans="2:16" x14ac:dyDescent="0.25">
      <c r="B225" s="4" t="s">
        <v>1052</v>
      </c>
      <c r="C225"/>
      <c r="F225" s="4">
        <v>1034872993</v>
      </c>
      <c r="G225" t="str">
        <f t="shared" si="3"/>
        <v>OK</v>
      </c>
      <c r="J225" s="4">
        <v>101503391</v>
      </c>
      <c r="K225" t="s">
        <v>1124</v>
      </c>
      <c r="N225" s="4">
        <v>101502963</v>
      </c>
      <c r="O225" t="e">
        <f>VLOOKUP(N225,Sales!B:C,2,0)</f>
        <v>#N/A</v>
      </c>
      <c r="P225" t="e">
        <f>VLOOKUP(N225,Recolt!B:C,2,0)</f>
        <v>#N/A</v>
      </c>
    </row>
    <row r="226" spans="2:16" x14ac:dyDescent="0.25">
      <c r="B226" s="4" t="s">
        <v>1052</v>
      </c>
      <c r="C226"/>
      <c r="F226" s="4">
        <v>1034869354</v>
      </c>
      <c r="G226" t="str">
        <f t="shared" si="3"/>
        <v>OK</v>
      </c>
      <c r="J226" s="4">
        <v>101503759</v>
      </c>
      <c r="K226" t="s">
        <v>1124</v>
      </c>
      <c r="N226" s="4">
        <v>101503391</v>
      </c>
      <c r="O226" t="e">
        <f>VLOOKUP(N226,Sales!B:C,2,0)</f>
        <v>#N/A</v>
      </c>
      <c r="P226" t="e">
        <f>VLOOKUP(N226,Recolt!B:C,2,0)</f>
        <v>#N/A</v>
      </c>
    </row>
    <row r="227" spans="2:16" x14ac:dyDescent="0.25">
      <c r="B227" s="4" t="s">
        <v>1052</v>
      </c>
      <c r="C227"/>
      <c r="F227" s="4">
        <v>1034870660</v>
      </c>
      <c r="G227" t="str">
        <f t="shared" si="3"/>
        <v>OK</v>
      </c>
      <c r="J227" s="4">
        <v>101503779</v>
      </c>
      <c r="K227" t="s">
        <v>1124</v>
      </c>
      <c r="N227" s="4">
        <v>101503759</v>
      </c>
      <c r="O227" t="e">
        <f>VLOOKUP(N227,Sales!B:C,2,0)</f>
        <v>#N/A</v>
      </c>
      <c r="P227" t="e">
        <f>VLOOKUP(N227,Recolt!B:C,2,0)</f>
        <v>#N/A</v>
      </c>
    </row>
    <row r="228" spans="2:16" x14ac:dyDescent="0.25">
      <c r="B228" s="4" t="s">
        <v>1052</v>
      </c>
      <c r="C228"/>
      <c r="F228" s="4">
        <v>1034873301</v>
      </c>
      <c r="G228" t="str">
        <f t="shared" si="3"/>
        <v>OK</v>
      </c>
      <c r="J228" s="4">
        <v>101504052</v>
      </c>
      <c r="K228" t="s">
        <v>1124</v>
      </c>
      <c r="N228" s="4">
        <v>101503779</v>
      </c>
      <c r="O228" t="e">
        <f>VLOOKUP(N228,Sales!B:C,2,0)</f>
        <v>#N/A</v>
      </c>
      <c r="P228" t="e">
        <f>VLOOKUP(N228,Recolt!B:C,2,0)</f>
        <v>#N/A</v>
      </c>
    </row>
    <row r="229" spans="2:16" x14ac:dyDescent="0.25">
      <c r="B229" s="4" t="s">
        <v>1052</v>
      </c>
      <c r="C229"/>
      <c r="F229" s="4">
        <v>1034871416</v>
      </c>
      <c r="G229" t="str">
        <f t="shared" si="3"/>
        <v>OK</v>
      </c>
      <c r="J229" s="4">
        <v>101504095</v>
      </c>
      <c r="K229" t="s">
        <v>1124</v>
      </c>
      <c r="N229" s="4">
        <v>101504052</v>
      </c>
      <c r="O229" t="e">
        <f>VLOOKUP(N229,Sales!B:C,2,0)</f>
        <v>#N/A</v>
      </c>
      <c r="P229" t="e">
        <f>VLOOKUP(N229,Recolt!B:C,2,0)</f>
        <v>#N/A</v>
      </c>
    </row>
    <row r="230" spans="2:16" x14ac:dyDescent="0.25">
      <c r="B230" s="4" t="s">
        <v>1052</v>
      </c>
      <c r="C230"/>
      <c r="F230" s="4">
        <v>1034872847</v>
      </c>
      <c r="G230" t="str">
        <f t="shared" si="3"/>
        <v>OK</v>
      </c>
      <c r="J230" s="4">
        <v>101504378</v>
      </c>
      <c r="K230" t="s">
        <v>1124</v>
      </c>
      <c r="N230" s="4">
        <v>101504095</v>
      </c>
      <c r="O230" t="e">
        <f>VLOOKUP(N230,Sales!B:C,2,0)</f>
        <v>#N/A</v>
      </c>
      <c r="P230" t="e">
        <f>VLOOKUP(N230,Recolt!B:C,2,0)</f>
        <v>#N/A</v>
      </c>
    </row>
    <row r="231" spans="2:16" x14ac:dyDescent="0.25">
      <c r="B231" s="4" t="s">
        <v>1052</v>
      </c>
      <c r="C231"/>
      <c r="F231" s="4">
        <v>1034871989</v>
      </c>
      <c r="G231" t="str">
        <f t="shared" si="3"/>
        <v>OK</v>
      </c>
      <c r="J231" s="4">
        <v>101504458</v>
      </c>
      <c r="K231" t="s">
        <v>1124</v>
      </c>
      <c r="N231" s="4">
        <v>101504378</v>
      </c>
      <c r="O231" t="e">
        <f>VLOOKUP(N231,Sales!B:C,2,0)</f>
        <v>#N/A</v>
      </c>
      <c r="P231" t="e">
        <f>VLOOKUP(N231,Recolt!B:C,2,0)</f>
        <v>#N/A</v>
      </c>
    </row>
    <row r="232" spans="2:16" x14ac:dyDescent="0.25">
      <c r="B232" s="4" t="s">
        <v>1052</v>
      </c>
      <c r="C232"/>
      <c r="F232" s="4">
        <v>1034869811</v>
      </c>
      <c r="G232" t="str">
        <f t="shared" si="3"/>
        <v>OK</v>
      </c>
      <c r="J232" s="4">
        <v>101504497</v>
      </c>
      <c r="K232" t="s">
        <v>1124</v>
      </c>
      <c r="N232" s="4">
        <v>101504458</v>
      </c>
      <c r="O232" t="e">
        <f>VLOOKUP(N232,Sales!B:C,2,0)</f>
        <v>#N/A</v>
      </c>
      <c r="P232" t="e">
        <f>VLOOKUP(N232,Recolt!B:C,2,0)</f>
        <v>#N/A</v>
      </c>
    </row>
    <row r="233" spans="2:16" x14ac:dyDescent="0.25">
      <c r="B233" s="4" t="s">
        <v>1052</v>
      </c>
      <c r="C233"/>
      <c r="F233" s="4">
        <v>1034872532</v>
      </c>
      <c r="G233" t="str">
        <f t="shared" si="3"/>
        <v>OK</v>
      </c>
      <c r="J233" s="4">
        <v>101504788</v>
      </c>
      <c r="K233" t="s">
        <v>1124</v>
      </c>
      <c r="N233" s="4">
        <v>101504497</v>
      </c>
      <c r="O233" t="e">
        <f>VLOOKUP(N233,Sales!B:C,2,0)</f>
        <v>#N/A</v>
      </c>
      <c r="P233" t="e">
        <f>VLOOKUP(N233,Recolt!B:C,2,0)</f>
        <v>#N/A</v>
      </c>
    </row>
    <row r="234" spans="2:16" x14ac:dyDescent="0.25">
      <c r="B234" s="4" t="s">
        <v>1052</v>
      </c>
      <c r="C234"/>
      <c r="F234" s="4">
        <v>1034871895</v>
      </c>
      <c r="G234" t="str">
        <f t="shared" si="3"/>
        <v>OK</v>
      </c>
      <c r="J234" s="4">
        <v>101505089</v>
      </c>
      <c r="K234" t="s">
        <v>1124</v>
      </c>
      <c r="N234" s="4">
        <v>101504788</v>
      </c>
      <c r="O234" t="e">
        <f>VLOOKUP(N234,Sales!B:C,2,0)</f>
        <v>#N/A</v>
      </c>
      <c r="P234" t="e">
        <f>VLOOKUP(N234,Recolt!B:C,2,0)</f>
        <v>#N/A</v>
      </c>
    </row>
    <row r="235" spans="2:16" x14ac:dyDescent="0.25">
      <c r="B235" s="4" t="s">
        <v>1052</v>
      </c>
      <c r="C235"/>
      <c r="F235" s="4">
        <v>1034869232</v>
      </c>
      <c r="G235" t="str">
        <f t="shared" si="3"/>
        <v>OK</v>
      </c>
      <c r="J235" s="4">
        <v>101505799</v>
      </c>
      <c r="K235" t="s">
        <v>1124</v>
      </c>
      <c r="N235" s="4">
        <v>101505089</v>
      </c>
      <c r="O235" t="e">
        <f>VLOOKUP(N235,Sales!B:C,2,0)</f>
        <v>#N/A</v>
      </c>
      <c r="P235" t="e">
        <f>VLOOKUP(N235,Recolt!B:C,2,0)</f>
        <v>#N/A</v>
      </c>
    </row>
    <row r="236" spans="2:16" x14ac:dyDescent="0.25">
      <c r="B236" s="4" t="s">
        <v>1052</v>
      </c>
      <c r="C236"/>
      <c r="F236" s="4">
        <v>1034872419</v>
      </c>
      <c r="G236" t="str">
        <f t="shared" si="3"/>
        <v>OK</v>
      </c>
      <c r="J236" s="4">
        <v>101506363</v>
      </c>
      <c r="K236" t="s">
        <v>1124</v>
      </c>
      <c r="N236" s="4">
        <v>101505799</v>
      </c>
      <c r="O236" t="e">
        <f>VLOOKUP(N236,Sales!B:C,2,0)</f>
        <v>#N/A</v>
      </c>
      <c r="P236" t="e">
        <f>VLOOKUP(N236,Recolt!B:C,2,0)</f>
        <v>#N/A</v>
      </c>
    </row>
    <row r="237" spans="2:16" x14ac:dyDescent="0.25">
      <c r="B237" s="4" t="s">
        <v>1052</v>
      </c>
      <c r="C237"/>
      <c r="F237" s="4">
        <v>1034870324</v>
      </c>
      <c r="G237" t="str">
        <f t="shared" si="3"/>
        <v>OK</v>
      </c>
      <c r="J237" s="4">
        <v>101506508</v>
      </c>
      <c r="K237" t="s">
        <v>1124</v>
      </c>
      <c r="N237" s="4">
        <v>101506363</v>
      </c>
      <c r="O237" t="e">
        <f>VLOOKUP(N237,Sales!B:C,2,0)</f>
        <v>#N/A</v>
      </c>
      <c r="P237" t="e">
        <f>VLOOKUP(N237,Recolt!B:C,2,0)</f>
        <v>#N/A</v>
      </c>
    </row>
    <row r="238" spans="2:16" x14ac:dyDescent="0.25">
      <c r="B238" s="4" t="s">
        <v>1052</v>
      </c>
      <c r="C238"/>
      <c r="F238" s="4">
        <v>1034869235</v>
      </c>
      <c r="G238" t="str">
        <f t="shared" si="3"/>
        <v>OK</v>
      </c>
      <c r="J238" s="4">
        <v>101506822</v>
      </c>
      <c r="K238" t="s">
        <v>1124</v>
      </c>
      <c r="N238" s="4">
        <v>101506508</v>
      </c>
      <c r="O238" t="e">
        <f>VLOOKUP(N238,Sales!B:C,2,0)</f>
        <v>#N/A</v>
      </c>
      <c r="P238" t="e">
        <f>VLOOKUP(N238,Recolt!B:C,2,0)</f>
        <v>#N/A</v>
      </c>
    </row>
    <row r="239" spans="2:16" x14ac:dyDescent="0.25">
      <c r="B239" s="4" t="s">
        <v>1052</v>
      </c>
      <c r="C239"/>
      <c r="F239" s="4">
        <v>1034870031</v>
      </c>
      <c r="G239" t="str">
        <f t="shared" si="3"/>
        <v>OK</v>
      </c>
      <c r="J239" s="4">
        <v>101508462</v>
      </c>
      <c r="K239" t="s">
        <v>1124</v>
      </c>
      <c r="N239" s="4">
        <v>101506822</v>
      </c>
      <c r="O239" t="e">
        <f>VLOOKUP(N239,Sales!B:C,2,0)</f>
        <v>#N/A</v>
      </c>
      <c r="P239" t="e">
        <f>VLOOKUP(N239,Recolt!B:C,2,0)</f>
        <v>#N/A</v>
      </c>
    </row>
    <row r="240" spans="2:16" x14ac:dyDescent="0.25">
      <c r="B240" s="4" t="s">
        <v>1052</v>
      </c>
      <c r="C240"/>
      <c r="F240" s="4">
        <v>1034868908</v>
      </c>
      <c r="G240" t="str">
        <f t="shared" si="3"/>
        <v>OK</v>
      </c>
      <c r="J240" s="4">
        <v>101509200</v>
      </c>
      <c r="K240" t="s">
        <v>1124</v>
      </c>
      <c r="N240" s="4">
        <v>101508462</v>
      </c>
      <c r="O240" t="e">
        <f>VLOOKUP(N240,Sales!B:C,2,0)</f>
        <v>#N/A</v>
      </c>
      <c r="P240" t="e">
        <f>VLOOKUP(N240,Recolt!B:C,2,0)</f>
        <v>#N/A</v>
      </c>
    </row>
    <row r="241" spans="2:16" x14ac:dyDescent="0.25">
      <c r="B241" s="4" t="s">
        <v>1052</v>
      </c>
      <c r="C241"/>
      <c r="F241" s="4">
        <v>1034872030</v>
      </c>
      <c r="G241" t="str">
        <f t="shared" si="3"/>
        <v>OK</v>
      </c>
      <c r="J241" s="4">
        <v>101509286</v>
      </c>
      <c r="K241" t="s">
        <v>1124</v>
      </c>
      <c r="N241" s="4">
        <v>101509200</v>
      </c>
      <c r="O241" t="e">
        <f>VLOOKUP(N241,Sales!B:C,2,0)</f>
        <v>#N/A</v>
      </c>
      <c r="P241" t="e">
        <f>VLOOKUP(N241,Recolt!B:C,2,0)</f>
        <v>#N/A</v>
      </c>
    </row>
    <row r="242" spans="2:16" x14ac:dyDescent="0.25">
      <c r="B242" s="4" t="s">
        <v>1052</v>
      </c>
      <c r="C242"/>
      <c r="F242" s="4">
        <v>1034870100</v>
      </c>
      <c r="G242" t="str">
        <f t="shared" si="3"/>
        <v>OK</v>
      </c>
      <c r="J242" s="4">
        <v>101509344</v>
      </c>
      <c r="K242" t="s">
        <v>1124</v>
      </c>
      <c r="N242" s="4">
        <v>101509286</v>
      </c>
      <c r="O242" t="e">
        <f>VLOOKUP(N242,Sales!B:C,2,0)</f>
        <v>#N/A</v>
      </c>
      <c r="P242" t="e">
        <f>VLOOKUP(N242,Recolt!B:C,2,0)</f>
        <v>#N/A</v>
      </c>
    </row>
    <row r="243" spans="2:16" x14ac:dyDescent="0.25">
      <c r="B243" s="4" t="s">
        <v>1052</v>
      </c>
      <c r="C243"/>
      <c r="F243" s="4">
        <v>1034869237</v>
      </c>
      <c r="G243" t="str">
        <f t="shared" si="3"/>
        <v>OK</v>
      </c>
      <c r="J243" s="4">
        <v>101530875</v>
      </c>
      <c r="K243" t="s">
        <v>1124</v>
      </c>
      <c r="N243" s="4">
        <v>101509344</v>
      </c>
      <c r="O243" t="e">
        <f>VLOOKUP(N243,Sales!B:C,2,0)</f>
        <v>#N/A</v>
      </c>
      <c r="P243" t="e">
        <f>VLOOKUP(N243,Recolt!B:C,2,0)</f>
        <v>#N/A</v>
      </c>
    </row>
    <row r="244" spans="2:16" x14ac:dyDescent="0.25">
      <c r="B244" s="4" t="s">
        <v>1052</v>
      </c>
      <c r="C244"/>
      <c r="F244" s="4">
        <v>1034872352</v>
      </c>
      <c r="G244" t="str">
        <f t="shared" si="3"/>
        <v>OK</v>
      </c>
      <c r="J244" s="4">
        <v>101533642</v>
      </c>
      <c r="K244" t="s">
        <v>1124</v>
      </c>
      <c r="N244" s="4">
        <v>101530875</v>
      </c>
      <c r="O244" t="e">
        <f>VLOOKUP(N244,Sales!B:C,2,0)</f>
        <v>#N/A</v>
      </c>
      <c r="P244" t="e">
        <f>VLOOKUP(N244,Recolt!B:C,2,0)</f>
        <v>#N/A</v>
      </c>
    </row>
    <row r="245" spans="2:16" x14ac:dyDescent="0.25">
      <c r="B245" s="4" t="s">
        <v>1052</v>
      </c>
      <c r="C245"/>
      <c r="F245" s="4">
        <v>1034870840</v>
      </c>
      <c r="G245" t="str">
        <f t="shared" si="3"/>
        <v>OK</v>
      </c>
      <c r="J245" s="4">
        <v>101541017</v>
      </c>
      <c r="K245" t="s">
        <v>1124</v>
      </c>
      <c r="N245" s="4">
        <v>101533642</v>
      </c>
      <c r="O245" t="e">
        <f>VLOOKUP(N245,Sales!B:C,2,0)</f>
        <v>#N/A</v>
      </c>
      <c r="P245" t="e">
        <f>VLOOKUP(N245,Recolt!B:C,2,0)</f>
        <v>#N/A</v>
      </c>
    </row>
    <row r="246" spans="2:16" x14ac:dyDescent="0.25">
      <c r="B246" s="4" t="s">
        <v>1052</v>
      </c>
      <c r="C246"/>
      <c r="F246" s="4">
        <v>1034871551</v>
      </c>
      <c r="G246" t="str">
        <f t="shared" si="3"/>
        <v>OK</v>
      </c>
      <c r="J246" s="4">
        <v>101543855</v>
      </c>
      <c r="K246" t="s">
        <v>1124</v>
      </c>
      <c r="N246" s="4">
        <v>101541017</v>
      </c>
      <c r="O246" t="e">
        <f>VLOOKUP(N246,Sales!B:C,2,0)</f>
        <v>#N/A</v>
      </c>
      <c r="P246" t="e">
        <f>VLOOKUP(N246,Recolt!B:C,2,0)</f>
        <v>#N/A</v>
      </c>
    </row>
    <row r="247" spans="2:16" x14ac:dyDescent="0.25">
      <c r="B247" s="4" t="s">
        <v>1052</v>
      </c>
      <c r="C247"/>
      <c r="F247" s="4">
        <v>1034871803</v>
      </c>
      <c r="G247" t="str">
        <f t="shared" si="3"/>
        <v>OK</v>
      </c>
      <c r="J247" s="4">
        <v>101545825</v>
      </c>
      <c r="K247" t="s">
        <v>1124</v>
      </c>
      <c r="N247" s="4">
        <v>101543855</v>
      </c>
      <c r="O247" t="e">
        <f>VLOOKUP(N247,Sales!B:C,2,0)</f>
        <v>#N/A</v>
      </c>
      <c r="P247" t="e">
        <f>VLOOKUP(N247,Recolt!B:C,2,0)</f>
        <v>#N/A</v>
      </c>
    </row>
    <row r="248" spans="2:16" x14ac:dyDescent="0.25">
      <c r="B248" s="4" t="s">
        <v>1052</v>
      </c>
      <c r="C248"/>
      <c r="F248" s="4">
        <v>1034870709</v>
      </c>
      <c r="G248" t="str">
        <f t="shared" si="3"/>
        <v>OK</v>
      </c>
      <c r="J248" s="4">
        <v>101547042</v>
      </c>
      <c r="K248" t="s">
        <v>1124</v>
      </c>
      <c r="N248" s="4">
        <v>101545825</v>
      </c>
      <c r="O248" t="e">
        <f>VLOOKUP(N248,Sales!B:C,2,0)</f>
        <v>#N/A</v>
      </c>
      <c r="P248" t="e">
        <f>VLOOKUP(N248,Recolt!B:C,2,0)</f>
        <v>#N/A</v>
      </c>
    </row>
    <row r="249" spans="2:16" x14ac:dyDescent="0.25">
      <c r="B249" s="4" t="s">
        <v>1052</v>
      </c>
      <c r="C249"/>
      <c r="F249" s="4">
        <v>1034870427</v>
      </c>
      <c r="G249" t="str">
        <f t="shared" si="3"/>
        <v>OK</v>
      </c>
      <c r="J249" s="4">
        <v>101547736</v>
      </c>
      <c r="K249" t="s">
        <v>1124</v>
      </c>
      <c r="N249" s="4">
        <v>101547042</v>
      </c>
      <c r="O249" t="e">
        <f>VLOOKUP(N249,Sales!B:C,2,0)</f>
        <v>#N/A</v>
      </c>
      <c r="P249" t="e">
        <f>VLOOKUP(N249,Recolt!B:C,2,0)</f>
        <v>#N/A</v>
      </c>
    </row>
    <row r="250" spans="2:16" x14ac:dyDescent="0.25">
      <c r="B250" s="4" t="s">
        <v>1052</v>
      </c>
      <c r="C250"/>
      <c r="F250" s="4">
        <v>1034872835</v>
      </c>
      <c r="G250" t="str">
        <f t="shared" si="3"/>
        <v>OK</v>
      </c>
      <c r="J250" s="4">
        <v>101549392</v>
      </c>
      <c r="K250" t="s">
        <v>1124</v>
      </c>
      <c r="N250" s="4">
        <v>101547736</v>
      </c>
      <c r="O250" t="e">
        <f>VLOOKUP(N250,Sales!B:C,2,0)</f>
        <v>#N/A</v>
      </c>
      <c r="P250" t="e">
        <f>VLOOKUP(N250,Recolt!B:C,2,0)</f>
        <v>#N/A</v>
      </c>
    </row>
    <row r="251" spans="2:16" x14ac:dyDescent="0.25">
      <c r="B251" s="4" t="s">
        <v>1052</v>
      </c>
      <c r="C251"/>
      <c r="F251" s="4">
        <v>1034873097</v>
      </c>
      <c r="G251" t="str">
        <f t="shared" si="3"/>
        <v>OK</v>
      </c>
      <c r="J251" s="4">
        <v>101549677</v>
      </c>
      <c r="K251" t="s">
        <v>1124</v>
      </c>
      <c r="N251" s="4">
        <v>101549392</v>
      </c>
      <c r="O251" t="e">
        <f>VLOOKUP(N251,Sales!B:C,2,0)</f>
        <v>#N/A</v>
      </c>
      <c r="P251" t="e">
        <f>VLOOKUP(N251,Recolt!B:C,2,0)</f>
        <v>#N/A</v>
      </c>
    </row>
    <row r="252" spans="2:16" x14ac:dyDescent="0.25">
      <c r="B252" s="4" t="s">
        <v>1052</v>
      </c>
      <c r="C252"/>
      <c r="F252" s="4">
        <v>1034869365</v>
      </c>
      <c r="G252" t="str">
        <f t="shared" si="3"/>
        <v>OK</v>
      </c>
      <c r="J252" s="4">
        <v>101549813</v>
      </c>
      <c r="K252" t="s">
        <v>1124</v>
      </c>
      <c r="N252" s="4">
        <v>101549677</v>
      </c>
      <c r="O252" t="e">
        <f>VLOOKUP(N252,Sales!B:C,2,0)</f>
        <v>#N/A</v>
      </c>
      <c r="P252" t="e">
        <f>VLOOKUP(N252,Recolt!B:C,2,0)</f>
        <v>#N/A</v>
      </c>
    </row>
    <row r="253" spans="2:16" x14ac:dyDescent="0.25">
      <c r="B253" s="4" t="s">
        <v>1052</v>
      </c>
      <c r="C253"/>
      <c r="F253" s="4">
        <v>1034872248</v>
      </c>
      <c r="G253" t="str">
        <f t="shared" si="3"/>
        <v>OK</v>
      </c>
      <c r="J253" s="4">
        <v>101552267</v>
      </c>
      <c r="K253" t="s">
        <v>1124</v>
      </c>
      <c r="N253" s="4">
        <v>101549813</v>
      </c>
      <c r="O253" t="e">
        <f>VLOOKUP(N253,Sales!B:C,2,0)</f>
        <v>#N/A</v>
      </c>
      <c r="P253" t="e">
        <f>VLOOKUP(N253,Recolt!B:C,2,0)</f>
        <v>#N/A</v>
      </c>
    </row>
    <row r="254" spans="2:16" x14ac:dyDescent="0.25">
      <c r="B254" s="4" t="s">
        <v>1052</v>
      </c>
      <c r="C254"/>
      <c r="F254" s="4">
        <v>1034871636</v>
      </c>
      <c r="G254" t="str">
        <f t="shared" si="3"/>
        <v>OK</v>
      </c>
      <c r="J254" s="4">
        <v>101552352</v>
      </c>
      <c r="K254" t="s">
        <v>1124</v>
      </c>
      <c r="N254" s="4">
        <v>101552267</v>
      </c>
      <c r="O254" t="e">
        <f>VLOOKUP(N254,Sales!B:C,2,0)</f>
        <v>#N/A</v>
      </c>
      <c r="P254" t="e">
        <f>VLOOKUP(N254,Recolt!B:C,2,0)</f>
        <v>#N/A</v>
      </c>
    </row>
    <row r="255" spans="2:16" x14ac:dyDescent="0.25">
      <c r="B255" s="4" t="s">
        <v>1052</v>
      </c>
      <c r="C255"/>
      <c r="F255" s="4">
        <v>1034873261</v>
      </c>
      <c r="G255" t="str">
        <f t="shared" si="3"/>
        <v>OK</v>
      </c>
      <c r="J255" s="4">
        <v>101553345</v>
      </c>
      <c r="K255" t="s">
        <v>1124</v>
      </c>
      <c r="N255" s="4">
        <v>101552352</v>
      </c>
      <c r="O255" t="e">
        <f>VLOOKUP(N255,Sales!B:C,2,0)</f>
        <v>#N/A</v>
      </c>
      <c r="P255" t="e">
        <f>VLOOKUP(N255,Recolt!B:C,2,0)</f>
        <v>#N/A</v>
      </c>
    </row>
    <row r="256" spans="2:16" x14ac:dyDescent="0.25">
      <c r="B256" s="4" t="s">
        <v>1052</v>
      </c>
      <c r="C256"/>
      <c r="F256" s="4">
        <v>1034872754</v>
      </c>
      <c r="G256" t="str">
        <f t="shared" si="3"/>
        <v>OK</v>
      </c>
      <c r="J256" s="4">
        <v>101556466</v>
      </c>
      <c r="K256" t="s">
        <v>1124</v>
      </c>
      <c r="N256" s="4">
        <v>101553345</v>
      </c>
      <c r="O256" t="e">
        <f>VLOOKUP(N256,Sales!B:C,2,0)</f>
        <v>#N/A</v>
      </c>
      <c r="P256" t="e">
        <f>VLOOKUP(N256,Recolt!B:C,2,0)</f>
        <v>#N/A</v>
      </c>
    </row>
    <row r="257" spans="2:16" x14ac:dyDescent="0.25">
      <c r="B257" s="4" t="s">
        <v>1052</v>
      </c>
      <c r="C257"/>
      <c r="F257" s="4">
        <v>1034872838</v>
      </c>
      <c r="G257" t="str">
        <f t="shared" si="3"/>
        <v>OK</v>
      </c>
      <c r="J257" s="4">
        <v>101557472</v>
      </c>
      <c r="K257" t="s">
        <v>1124</v>
      </c>
      <c r="N257" s="4">
        <v>101556466</v>
      </c>
      <c r="O257" t="e">
        <f>VLOOKUP(N257,Sales!B:C,2,0)</f>
        <v>#N/A</v>
      </c>
      <c r="P257" t="e">
        <f>VLOOKUP(N257,Recolt!B:C,2,0)</f>
        <v>#N/A</v>
      </c>
    </row>
    <row r="258" spans="2:16" x14ac:dyDescent="0.25">
      <c r="B258" s="4" t="s">
        <v>1052</v>
      </c>
      <c r="C258"/>
      <c r="F258" s="4">
        <v>1034871641</v>
      </c>
      <c r="G258" t="str">
        <f t="shared" si="3"/>
        <v>OK</v>
      </c>
      <c r="J258" s="4">
        <v>101557641</v>
      </c>
      <c r="K258" t="s">
        <v>1124</v>
      </c>
      <c r="N258" s="4">
        <v>101557472</v>
      </c>
      <c r="O258" t="e">
        <f>VLOOKUP(N258,Sales!B:C,2,0)</f>
        <v>#N/A</v>
      </c>
      <c r="P258" t="e">
        <f>VLOOKUP(N258,Recolt!B:C,2,0)</f>
        <v>#N/A</v>
      </c>
    </row>
    <row r="259" spans="2:16" x14ac:dyDescent="0.25">
      <c r="B259" s="4" t="s">
        <v>1052</v>
      </c>
      <c r="C259"/>
      <c r="F259" s="4">
        <v>1034871086</v>
      </c>
      <c r="G259" t="str">
        <f t="shared" ref="G259:G322" si="4">VLOOKUP(F259,J:K,2,0)</f>
        <v>OK</v>
      </c>
      <c r="J259" s="4">
        <v>101558571</v>
      </c>
      <c r="K259" t="s">
        <v>1124</v>
      </c>
      <c r="N259" s="4">
        <v>101557641</v>
      </c>
      <c r="O259" t="e">
        <f>VLOOKUP(N259,Sales!B:C,2,0)</f>
        <v>#N/A</v>
      </c>
      <c r="P259" t="e">
        <f>VLOOKUP(N259,Recolt!B:C,2,0)</f>
        <v>#N/A</v>
      </c>
    </row>
    <row r="260" spans="2:16" x14ac:dyDescent="0.25">
      <c r="B260" s="4" t="s">
        <v>1052</v>
      </c>
      <c r="C260"/>
      <c r="F260" s="4">
        <v>1034870094</v>
      </c>
      <c r="G260" t="str">
        <f t="shared" si="4"/>
        <v>OK</v>
      </c>
      <c r="J260" s="4">
        <v>101559602</v>
      </c>
      <c r="K260" t="s">
        <v>1124</v>
      </c>
      <c r="N260" s="4">
        <v>101558571</v>
      </c>
      <c r="O260" t="e">
        <f>VLOOKUP(N260,Sales!B:C,2,0)</f>
        <v>#N/A</v>
      </c>
      <c r="P260" t="e">
        <f>VLOOKUP(N260,Recolt!B:C,2,0)</f>
        <v>#N/A</v>
      </c>
    </row>
    <row r="261" spans="2:16" x14ac:dyDescent="0.25">
      <c r="B261" s="4" t="s">
        <v>1052</v>
      </c>
      <c r="C261"/>
      <c r="F261" s="4">
        <v>1034869874</v>
      </c>
      <c r="G261" t="str">
        <f t="shared" si="4"/>
        <v>OK</v>
      </c>
      <c r="J261" s="4">
        <v>101560052</v>
      </c>
      <c r="K261" t="s">
        <v>1124</v>
      </c>
      <c r="N261" s="4">
        <v>101559602</v>
      </c>
      <c r="O261" t="e">
        <f>VLOOKUP(N261,Sales!B:C,2,0)</f>
        <v>#N/A</v>
      </c>
      <c r="P261" t="e">
        <f>VLOOKUP(N261,Recolt!B:C,2,0)</f>
        <v>#N/A</v>
      </c>
    </row>
    <row r="262" spans="2:16" x14ac:dyDescent="0.25">
      <c r="B262" s="4" t="s">
        <v>1052</v>
      </c>
      <c r="C262"/>
      <c r="F262" s="4">
        <v>1034869106</v>
      </c>
      <c r="G262" t="str">
        <f t="shared" si="4"/>
        <v>OK</v>
      </c>
      <c r="J262" s="4">
        <v>101564694</v>
      </c>
      <c r="K262" t="s">
        <v>1124</v>
      </c>
      <c r="N262" s="4">
        <v>101560052</v>
      </c>
      <c r="O262" t="e">
        <f>VLOOKUP(N262,Sales!B:C,2,0)</f>
        <v>#N/A</v>
      </c>
      <c r="P262" t="e">
        <f>VLOOKUP(N262,Recolt!B:C,2,0)</f>
        <v>#N/A</v>
      </c>
    </row>
    <row r="263" spans="2:16" x14ac:dyDescent="0.25">
      <c r="B263" s="4" t="s">
        <v>1052</v>
      </c>
      <c r="C263"/>
      <c r="F263" s="4">
        <v>1034870102</v>
      </c>
      <c r="G263" t="str">
        <f t="shared" si="4"/>
        <v>OK</v>
      </c>
      <c r="J263" s="4">
        <v>101565075</v>
      </c>
      <c r="K263" t="s">
        <v>1124</v>
      </c>
      <c r="N263" s="4">
        <v>101564694</v>
      </c>
      <c r="O263" t="e">
        <f>VLOOKUP(N263,Sales!B:C,2,0)</f>
        <v>#N/A</v>
      </c>
      <c r="P263" t="e">
        <f>VLOOKUP(N263,Recolt!B:C,2,0)</f>
        <v>#N/A</v>
      </c>
    </row>
    <row r="264" spans="2:16" x14ac:dyDescent="0.25">
      <c r="B264" s="4" t="s">
        <v>1052</v>
      </c>
      <c r="C264"/>
      <c r="F264" s="4">
        <v>1034869878</v>
      </c>
      <c r="G264" t="str">
        <f t="shared" si="4"/>
        <v>OK</v>
      </c>
      <c r="J264" s="4">
        <v>101566966</v>
      </c>
      <c r="K264" t="s">
        <v>1124</v>
      </c>
      <c r="N264" s="4">
        <v>101565075</v>
      </c>
      <c r="O264" t="e">
        <f>VLOOKUP(N264,Sales!B:C,2,0)</f>
        <v>#N/A</v>
      </c>
      <c r="P264" t="e">
        <f>VLOOKUP(N264,Recolt!B:C,2,0)</f>
        <v>#N/A</v>
      </c>
    </row>
    <row r="265" spans="2:16" x14ac:dyDescent="0.25">
      <c r="B265" s="4" t="s">
        <v>1052</v>
      </c>
      <c r="C265"/>
      <c r="F265" s="4">
        <v>1034871202</v>
      </c>
      <c r="G265" t="str">
        <f t="shared" si="4"/>
        <v>OK</v>
      </c>
      <c r="J265" s="4">
        <v>101568812</v>
      </c>
      <c r="K265" t="s">
        <v>1124</v>
      </c>
      <c r="N265" s="4">
        <v>101566966</v>
      </c>
      <c r="O265" t="e">
        <f>VLOOKUP(N265,Sales!B:C,2,0)</f>
        <v>#N/A</v>
      </c>
      <c r="P265" t="e">
        <f>VLOOKUP(N265,Recolt!B:C,2,0)</f>
        <v>#N/A</v>
      </c>
    </row>
    <row r="266" spans="2:16" x14ac:dyDescent="0.25">
      <c r="B266" s="4" t="s">
        <v>1052</v>
      </c>
      <c r="C266"/>
      <c r="F266" s="4">
        <v>1034871643</v>
      </c>
      <c r="G266" t="str">
        <f t="shared" si="4"/>
        <v>OK</v>
      </c>
      <c r="J266" s="4">
        <v>101603503</v>
      </c>
      <c r="K266" t="s">
        <v>1124</v>
      </c>
      <c r="N266" s="4">
        <v>101568812</v>
      </c>
      <c r="O266" t="e">
        <f>VLOOKUP(N266,Sales!B:C,2,0)</f>
        <v>#N/A</v>
      </c>
      <c r="P266" t="e">
        <f>VLOOKUP(N266,Recolt!B:C,2,0)</f>
        <v>#N/A</v>
      </c>
    </row>
    <row r="267" spans="2:16" x14ac:dyDescent="0.25">
      <c r="B267" s="4" t="s">
        <v>1052</v>
      </c>
      <c r="C267"/>
      <c r="F267" s="4">
        <v>1034873057</v>
      </c>
      <c r="G267" t="str">
        <f t="shared" si="4"/>
        <v>OK</v>
      </c>
      <c r="J267" s="4">
        <v>101608884</v>
      </c>
      <c r="K267" t="s">
        <v>1124</v>
      </c>
      <c r="N267" s="4">
        <v>101603503</v>
      </c>
      <c r="O267" t="e">
        <f>VLOOKUP(N267,Sales!B:C,2,0)</f>
        <v>#N/A</v>
      </c>
      <c r="P267" t="e">
        <f>VLOOKUP(N267,Recolt!B:C,2,0)</f>
        <v>#N/A</v>
      </c>
    </row>
    <row r="268" spans="2:16" x14ac:dyDescent="0.25">
      <c r="B268" s="4" t="s">
        <v>1052</v>
      </c>
      <c r="C268"/>
      <c r="F268" s="4">
        <v>1034870056</v>
      </c>
      <c r="G268" t="str">
        <f t="shared" si="4"/>
        <v>OK</v>
      </c>
      <c r="J268" s="4">
        <v>101611182</v>
      </c>
      <c r="K268" t="s">
        <v>1124</v>
      </c>
      <c r="N268" s="4">
        <v>101608884</v>
      </c>
      <c r="O268" t="e">
        <f>VLOOKUP(N268,Sales!B:C,2,0)</f>
        <v>#N/A</v>
      </c>
      <c r="P268" t="e">
        <f>VLOOKUP(N268,Recolt!B:C,2,0)</f>
        <v>#N/A</v>
      </c>
    </row>
    <row r="269" spans="2:16" x14ac:dyDescent="0.25">
      <c r="B269" s="4" t="s">
        <v>1052</v>
      </c>
      <c r="C269"/>
      <c r="F269" s="4">
        <v>1034870908</v>
      </c>
      <c r="G269" t="str">
        <f t="shared" si="4"/>
        <v>OK</v>
      </c>
      <c r="J269" s="4">
        <v>101613277</v>
      </c>
      <c r="K269" t="s">
        <v>1124</v>
      </c>
      <c r="N269" s="4">
        <v>101611182</v>
      </c>
      <c r="O269" t="e">
        <f>VLOOKUP(N269,Sales!B:C,2,0)</f>
        <v>#N/A</v>
      </c>
      <c r="P269" t="e">
        <f>VLOOKUP(N269,Recolt!B:C,2,0)</f>
        <v>#N/A</v>
      </c>
    </row>
    <row r="270" spans="2:16" x14ac:dyDescent="0.25">
      <c r="B270" s="4" t="s">
        <v>1052</v>
      </c>
      <c r="C270"/>
      <c r="F270" s="4">
        <v>1034869011</v>
      </c>
      <c r="G270" t="str">
        <f t="shared" si="4"/>
        <v>OK</v>
      </c>
      <c r="J270" s="4">
        <v>101614614</v>
      </c>
      <c r="K270" t="s">
        <v>1124</v>
      </c>
      <c r="N270" s="4">
        <v>101613277</v>
      </c>
      <c r="O270" t="e">
        <f>VLOOKUP(N270,Sales!B:C,2,0)</f>
        <v>#N/A</v>
      </c>
      <c r="P270" t="e">
        <f>VLOOKUP(N270,Recolt!B:C,2,0)</f>
        <v>#N/A</v>
      </c>
    </row>
    <row r="271" spans="2:16" x14ac:dyDescent="0.25">
      <c r="B271" s="4" t="s">
        <v>1052</v>
      </c>
      <c r="C271"/>
      <c r="F271" s="4">
        <v>1034872652</v>
      </c>
      <c r="G271" t="str">
        <f t="shared" si="4"/>
        <v>OK</v>
      </c>
      <c r="J271" s="4">
        <v>101614997</v>
      </c>
      <c r="K271" t="s">
        <v>1124</v>
      </c>
      <c r="N271" s="4">
        <v>101614614</v>
      </c>
      <c r="O271" t="e">
        <f>VLOOKUP(N271,Sales!B:C,2,0)</f>
        <v>#N/A</v>
      </c>
      <c r="P271" t="e">
        <f>VLOOKUP(N271,Recolt!B:C,2,0)</f>
        <v>#N/A</v>
      </c>
    </row>
    <row r="272" spans="2:16" x14ac:dyDescent="0.25">
      <c r="B272" s="4" t="s">
        <v>1052</v>
      </c>
      <c r="C272"/>
      <c r="F272" s="4">
        <v>1034872181</v>
      </c>
      <c r="G272" t="str">
        <f t="shared" si="4"/>
        <v>OK</v>
      </c>
      <c r="J272" s="4">
        <v>101619580</v>
      </c>
      <c r="K272" t="s">
        <v>1124</v>
      </c>
      <c r="N272" s="4">
        <v>101614997</v>
      </c>
      <c r="O272" t="e">
        <f>VLOOKUP(N272,Sales!B:C,2,0)</f>
        <v>#N/A</v>
      </c>
      <c r="P272" t="e">
        <f>VLOOKUP(N272,Recolt!B:C,2,0)</f>
        <v>#N/A</v>
      </c>
    </row>
    <row r="273" spans="2:16" x14ac:dyDescent="0.25">
      <c r="B273" s="4" t="s">
        <v>1052</v>
      </c>
      <c r="C273"/>
      <c r="F273" s="4">
        <v>1034871867</v>
      </c>
      <c r="G273" t="str">
        <f t="shared" si="4"/>
        <v>OK</v>
      </c>
      <c r="J273" s="4">
        <v>101623307</v>
      </c>
      <c r="K273" t="s">
        <v>1124</v>
      </c>
      <c r="N273" s="4">
        <v>101619580</v>
      </c>
      <c r="O273" t="e">
        <f>VLOOKUP(N273,Sales!B:C,2,0)</f>
        <v>#N/A</v>
      </c>
      <c r="P273" t="e">
        <f>VLOOKUP(N273,Recolt!B:C,2,0)</f>
        <v>#N/A</v>
      </c>
    </row>
    <row r="274" spans="2:16" x14ac:dyDescent="0.25">
      <c r="B274" s="4" t="s">
        <v>1052</v>
      </c>
      <c r="C274"/>
      <c r="F274" s="4">
        <v>1034869752</v>
      </c>
      <c r="G274" t="str">
        <f t="shared" si="4"/>
        <v>OK</v>
      </c>
      <c r="J274" s="4">
        <v>101625661</v>
      </c>
      <c r="K274" t="s">
        <v>1124</v>
      </c>
      <c r="N274" s="4">
        <v>101623307</v>
      </c>
      <c r="O274" t="e">
        <f>VLOOKUP(N274,Sales!B:C,2,0)</f>
        <v>#N/A</v>
      </c>
      <c r="P274" t="e">
        <f>VLOOKUP(N274,Recolt!B:C,2,0)</f>
        <v>#N/A</v>
      </c>
    </row>
    <row r="275" spans="2:16" x14ac:dyDescent="0.25">
      <c r="B275" s="4" t="s">
        <v>1052</v>
      </c>
      <c r="C275"/>
      <c r="F275" s="4">
        <v>1034870783</v>
      </c>
      <c r="G275" t="str">
        <f t="shared" si="4"/>
        <v>OK</v>
      </c>
      <c r="J275" s="4">
        <v>101627501</v>
      </c>
      <c r="K275" t="s">
        <v>1124</v>
      </c>
      <c r="N275" s="4">
        <v>101625661</v>
      </c>
      <c r="O275" t="e">
        <f>VLOOKUP(N275,Sales!B:C,2,0)</f>
        <v>#N/A</v>
      </c>
      <c r="P275" t="e">
        <f>VLOOKUP(N275,Recolt!B:C,2,0)</f>
        <v>#N/A</v>
      </c>
    </row>
    <row r="276" spans="2:16" x14ac:dyDescent="0.25">
      <c r="B276" s="4" t="s">
        <v>1052</v>
      </c>
      <c r="C276"/>
      <c r="F276" s="4">
        <v>1034872789</v>
      </c>
      <c r="G276" t="str">
        <f t="shared" si="4"/>
        <v>OK</v>
      </c>
      <c r="J276" s="4">
        <v>101631092</v>
      </c>
      <c r="K276" t="s">
        <v>1124</v>
      </c>
      <c r="N276" s="4">
        <v>101627501</v>
      </c>
      <c r="O276" t="e">
        <f>VLOOKUP(N276,Sales!B:C,2,0)</f>
        <v>#N/A</v>
      </c>
      <c r="P276" t="e">
        <f>VLOOKUP(N276,Recolt!B:C,2,0)</f>
        <v>#N/A</v>
      </c>
    </row>
    <row r="277" spans="2:16" x14ac:dyDescent="0.25">
      <c r="B277" s="4" t="s">
        <v>1052</v>
      </c>
      <c r="C277"/>
      <c r="F277" s="4">
        <v>1034872586</v>
      </c>
      <c r="G277" t="str">
        <f t="shared" si="4"/>
        <v>OK</v>
      </c>
      <c r="J277" s="4">
        <v>101637230</v>
      </c>
      <c r="K277" t="s">
        <v>1124</v>
      </c>
      <c r="N277" s="4">
        <v>101631092</v>
      </c>
      <c r="O277" t="e">
        <f>VLOOKUP(N277,Sales!B:C,2,0)</f>
        <v>#N/A</v>
      </c>
      <c r="P277" t="e">
        <f>VLOOKUP(N277,Recolt!B:C,2,0)</f>
        <v>#N/A</v>
      </c>
    </row>
    <row r="278" spans="2:16" x14ac:dyDescent="0.25">
      <c r="B278" s="4" t="s">
        <v>1052</v>
      </c>
      <c r="C278"/>
      <c r="F278" s="4">
        <v>1034870668</v>
      </c>
      <c r="G278" t="str">
        <f t="shared" si="4"/>
        <v>OK</v>
      </c>
      <c r="J278" s="4">
        <v>101640735</v>
      </c>
      <c r="K278" t="s">
        <v>1124</v>
      </c>
      <c r="N278" s="4">
        <v>101637230</v>
      </c>
      <c r="O278" t="e">
        <f>VLOOKUP(N278,Sales!B:C,2,0)</f>
        <v>#N/A</v>
      </c>
      <c r="P278" t="e">
        <f>VLOOKUP(N278,Recolt!B:C,2,0)</f>
        <v>#N/A</v>
      </c>
    </row>
    <row r="279" spans="2:16" x14ac:dyDescent="0.25">
      <c r="B279" s="4" t="s">
        <v>1052</v>
      </c>
      <c r="C279"/>
      <c r="F279" s="4">
        <v>1034871314</v>
      </c>
      <c r="G279" t="str">
        <f t="shared" si="4"/>
        <v>OK</v>
      </c>
      <c r="J279" s="4">
        <v>101642450</v>
      </c>
      <c r="K279" t="s">
        <v>1124</v>
      </c>
      <c r="N279" s="4">
        <v>101640735</v>
      </c>
      <c r="O279" t="e">
        <f>VLOOKUP(N279,Sales!B:C,2,0)</f>
        <v>#N/A</v>
      </c>
      <c r="P279" t="e">
        <f>VLOOKUP(N279,Recolt!B:C,2,0)</f>
        <v>#N/A</v>
      </c>
    </row>
    <row r="280" spans="2:16" x14ac:dyDescent="0.25">
      <c r="B280" s="4" t="s">
        <v>1052</v>
      </c>
      <c r="C280"/>
      <c r="F280" s="4">
        <v>1034870904</v>
      </c>
      <c r="G280" t="str">
        <f t="shared" si="4"/>
        <v>OK</v>
      </c>
      <c r="J280" s="4">
        <v>101646275</v>
      </c>
      <c r="K280" t="s">
        <v>1124</v>
      </c>
      <c r="N280" s="4">
        <v>101642450</v>
      </c>
      <c r="O280" t="e">
        <f>VLOOKUP(N280,Sales!B:C,2,0)</f>
        <v>#N/A</v>
      </c>
      <c r="P280" t="e">
        <f>VLOOKUP(N280,Recolt!B:C,2,0)</f>
        <v>#N/A</v>
      </c>
    </row>
    <row r="281" spans="2:16" x14ac:dyDescent="0.25">
      <c r="B281" s="4" t="s">
        <v>1052</v>
      </c>
      <c r="C281"/>
      <c r="F281" s="4">
        <v>1034870272</v>
      </c>
      <c r="G281" t="str">
        <f t="shared" si="4"/>
        <v>OK</v>
      </c>
      <c r="J281" s="4">
        <v>101653423</v>
      </c>
      <c r="K281" t="s">
        <v>1124</v>
      </c>
      <c r="N281" s="4">
        <v>101646275</v>
      </c>
      <c r="O281" t="e">
        <f>VLOOKUP(N281,Sales!B:C,2,0)</f>
        <v>#N/A</v>
      </c>
      <c r="P281" t="e">
        <f>VLOOKUP(N281,Recolt!B:C,2,0)</f>
        <v>#N/A</v>
      </c>
    </row>
    <row r="282" spans="2:16" x14ac:dyDescent="0.25">
      <c r="B282" s="4" t="s">
        <v>1052</v>
      </c>
      <c r="C282"/>
      <c r="F282" s="4">
        <v>1034871872</v>
      </c>
      <c r="G282" t="str">
        <f t="shared" si="4"/>
        <v>OK</v>
      </c>
      <c r="J282" s="4">
        <v>101657725</v>
      </c>
      <c r="K282" t="s">
        <v>1124</v>
      </c>
      <c r="N282" s="4">
        <v>101653423</v>
      </c>
      <c r="O282" t="e">
        <f>VLOOKUP(N282,Sales!B:C,2,0)</f>
        <v>#N/A</v>
      </c>
      <c r="P282" t="e">
        <f>VLOOKUP(N282,Recolt!B:C,2,0)</f>
        <v>#N/A</v>
      </c>
    </row>
    <row r="283" spans="2:16" x14ac:dyDescent="0.25">
      <c r="B283" s="4" t="s">
        <v>1052</v>
      </c>
      <c r="C283"/>
      <c r="F283" s="4">
        <v>1034873266</v>
      </c>
      <c r="G283" t="str">
        <f t="shared" si="4"/>
        <v>OK</v>
      </c>
      <c r="J283" s="4">
        <v>101658913</v>
      </c>
      <c r="K283" t="s">
        <v>1124</v>
      </c>
      <c r="N283" s="4">
        <v>101657725</v>
      </c>
      <c r="O283" t="e">
        <f>VLOOKUP(N283,Sales!B:C,2,0)</f>
        <v>#N/A</v>
      </c>
      <c r="P283" t="e">
        <f>VLOOKUP(N283,Recolt!B:C,2,0)</f>
        <v>#N/A</v>
      </c>
    </row>
    <row r="284" spans="2:16" x14ac:dyDescent="0.25">
      <c r="B284" s="4" t="s">
        <v>1052</v>
      </c>
      <c r="C284"/>
      <c r="F284" s="4">
        <v>1034873157</v>
      </c>
      <c r="G284" t="str">
        <f t="shared" si="4"/>
        <v>OK</v>
      </c>
      <c r="J284" s="4">
        <v>101670741</v>
      </c>
      <c r="K284" t="s">
        <v>1124</v>
      </c>
      <c r="N284" s="4">
        <v>101658913</v>
      </c>
      <c r="O284" t="e">
        <f>VLOOKUP(N284,Sales!B:C,2,0)</f>
        <v>#N/A</v>
      </c>
      <c r="P284" t="e">
        <f>VLOOKUP(N284,Recolt!B:C,2,0)</f>
        <v>#N/A</v>
      </c>
    </row>
    <row r="285" spans="2:16" x14ac:dyDescent="0.25">
      <c r="B285" s="4" t="s">
        <v>1052</v>
      </c>
      <c r="C285"/>
      <c r="F285" s="4">
        <v>1034872273</v>
      </c>
      <c r="G285" t="str">
        <f t="shared" si="4"/>
        <v>OK</v>
      </c>
      <c r="J285" s="4">
        <v>101671623</v>
      </c>
      <c r="K285" t="s">
        <v>1124</v>
      </c>
      <c r="N285" s="4">
        <v>101670741</v>
      </c>
      <c r="O285" t="e">
        <f>VLOOKUP(N285,Sales!B:C,2,0)</f>
        <v>#N/A</v>
      </c>
      <c r="P285" t="e">
        <f>VLOOKUP(N285,Recolt!B:C,2,0)</f>
        <v>#N/A</v>
      </c>
    </row>
    <row r="286" spans="2:16" x14ac:dyDescent="0.25">
      <c r="B286" s="4" t="s">
        <v>1052</v>
      </c>
      <c r="C286"/>
      <c r="F286" s="4">
        <v>1034871052</v>
      </c>
      <c r="G286" t="str">
        <f t="shared" si="4"/>
        <v>OK</v>
      </c>
      <c r="J286" s="4">
        <v>101671670</v>
      </c>
      <c r="K286" t="s">
        <v>1124</v>
      </c>
      <c r="N286" s="4">
        <v>101671623</v>
      </c>
      <c r="O286" t="e">
        <f>VLOOKUP(N286,Sales!B:C,2,0)</f>
        <v>#N/A</v>
      </c>
      <c r="P286" t="e">
        <f>VLOOKUP(N286,Recolt!B:C,2,0)</f>
        <v>#N/A</v>
      </c>
    </row>
    <row r="287" spans="2:16" x14ac:dyDescent="0.25">
      <c r="B287" s="4" t="s">
        <v>1052</v>
      </c>
      <c r="C287"/>
      <c r="F287" s="4">
        <v>1034871501</v>
      </c>
      <c r="G287" t="str">
        <f t="shared" si="4"/>
        <v>OK</v>
      </c>
      <c r="J287" s="4">
        <v>101674336</v>
      </c>
      <c r="K287" t="s">
        <v>1124</v>
      </c>
      <c r="N287" s="4">
        <v>101671670</v>
      </c>
      <c r="O287" t="e">
        <f>VLOOKUP(N287,Sales!B:C,2,0)</f>
        <v>#N/A</v>
      </c>
      <c r="P287" t="e">
        <f>VLOOKUP(N287,Recolt!B:C,2,0)</f>
        <v>#N/A</v>
      </c>
    </row>
    <row r="288" spans="2:16" x14ac:dyDescent="0.25">
      <c r="B288" s="4" t="s">
        <v>1052</v>
      </c>
      <c r="C288"/>
      <c r="F288" s="4">
        <v>1034871046</v>
      </c>
      <c r="G288" t="str">
        <f t="shared" si="4"/>
        <v>OK</v>
      </c>
      <c r="J288" s="4">
        <v>101675840</v>
      </c>
      <c r="K288" t="s">
        <v>1124</v>
      </c>
      <c r="N288" s="4">
        <v>101674336</v>
      </c>
      <c r="O288" t="e">
        <f>VLOOKUP(N288,Sales!B:C,2,0)</f>
        <v>#N/A</v>
      </c>
      <c r="P288" t="e">
        <f>VLOOKUP(N288,Recolt!B:C,2,0)</f>
        <v>#N/A</v>
      </c>
    </row>
    <row r="289" spans="2:16" x14ac:dyDescent="0.25">
      <c r="B289" s="4" t="s">
        <v>1052</v>
      </c>
      <c r="C289"/>
      <c r="F289" s="4">
        <v>1034869207</v>
      </c>
      <c r="G289" t="str">
        <f t="shared" si="4"/>
        <v>OK</v>
      </c>
      <c r="J289" s="4">
        <v>101675883</v>
      </c>
      <c r="K289" t="s">
        <v>1124</v>
      </c>
      <c r="N289" s="4">
        <v>101675840</v>
      </c>
      <c r="O289" t="e">
        <f>VLOOKUP(N289,Sales!B:C,2,0)</f>
        <v>#N/A</v>
      </c>
      <c r="P289" t="e">
        <f>VLOOKUP(N289,Recolt!B:C,2,0)</f>
        <v>#N/A</v>
      </c>
    </row>
    <row r="290" spans="2:16" x14ac:dyDescent="0.25">
      <c r="B290" s="4" t="s">
        <v>1052</v>
      </c>
      <c r="C290"/>
      <c r="F290" s="4">
        <v>1034872961</v>
      </c>
      <c r="G290" t="str">
        <f t="shared" si="4"/>
        <v>OK</v>
      </c>
      <c r="J290" s="4">
        <v>101680189</v>
      </c>
      <c r="K290" t="s">
        <v>1124</v>
      </c>
      <c r="N290" s="4">
        <v>101675883</v>
      </c>
      <c r="O290" t="e">
        <f>VLOOKUP(N290,Sales!B:C,2,0)</f>
        <v>#N/A</v>
      </c>
      <c r="P290" t="e">
        <f>VLOOKUP(N290,Recolt!B:C,2,0)</f>
        <v>#N/A</v>
      </c>
    </row>
    <row r="291" spans="2:16" x14ac:dyDescent="0.25">
      <c r="B291" s="4" t="s">
        <v>1052</v>
      </c>
      <c r="C291"/>
      <c r="F291" s="4">
        <v>1034869617</v>
      </c>
      <c r="G291" t="str">
        <f t="shared" si="4"/>
        <v>OK</v>
      </c>
      <c r="J291" s="4">
        <v>101684284</v>
      </c>
      <c r="K291" t="s">
        <v>1124</v>
      </c>
      <c r="N291" s="4">
        <v>101680189</v>
      </c>
      <c r="O291" t="e">
        <f>VLOOKUP(N291,Sales!B:C,2,0)</f>
        <v>#N/A</v>
      </c>
      <c r="P291" t="e">
        <f>VLOOKUP(N291,Recolt!B:C,2,0)</f>
        <v>#N/A</v>
      </c>
    </row>
    <row r="292" spans="2:16" x14ac:dyDescent="0.25">
      <c r="B292" s="4" t="s">
        <v>1052</v>
      </c>
      <c r="C292"/>
      <c r="F292" s="4">
        <v>1034869228</v>
      </c>
      <c r="G292" t="str">
        <f t="shared" si="4"/>
        <v>OK</v>
      </c>
      <c r="J292" s="4">
        <v>101684678</v>
      </c>
      <c r="K292" t="s">
        <v>1124</v>
      </c>
      <c r="N292" s="4">
        <v>101684284</v>
      </c>
      <c r="O292" t="e">
        <f>VLOOKUP(N292,Sales!B:C,2,0)</f>
        <v>#N/A</v>
      </c>
      <c r="P292" t="e">
        <f>VLOOKUP(N292,Recolt!B:C,2,0)</f>
        <v>#N/A</v>
      </c>
    </row>
    <row r="293" spans="2:16" x14ac:dyDescent="0.25">
      <c r="B293" s="4" t="s">
        <v>1052</v>
      </c>
      <c r="C293"/>
      <c r="F293" s="4">
        <v>1034872617</v>
      </c>
      <c r="G293" t="str">
        <f t="shared" si="4"/>
        <v>OK</v>
      </c>
      <c r="J293" s="4">
        <v>101685343</v>
      </c>
      <c r="K293" t="s">
        <v>1124</v>
      </c>
      <c r="N293" s="4">
        <v>101684678</v>
      </c>
      <c r="O293" t="e">
        <f>VLOOKUP(N293,Sales!B:C,2,0)</f>
        <v>#N/A</v>
      </c>
      <c r="P293" t="e">
        <f>VLOOKUP(N293,Recolt!B:C,2,0)</f>
        <v>#N/A</v>
      </c>
    </row>
    <row r="294" spans="2:16" x14ac:dyDescent="0.25">
      <c r="B294" s="4" t="s">
        <v>1052</v>
      </c>
      <c r="C294"/>
      <c r="F294" s="4">
        <v>1034869078</v>
      </c>
      <c r="G294" t="str">
        <f t="shared" si="4"/>
        <v>OK</v>
      </c>
      <c r="J294" s="4">
        <v>101689557</v>
      </c>
      <c r="K294" t="s">
        <v>1124</v>
      </c>
      <c r="N294" s="4">
        <v>101685343</v>
      </c>
      <c r="O294" t="e">
        <f>VLOOKUP(N294,Sales!B:C,2,0)</f>
        <v>#N/A</v>
      </c>
      <c r="P294" t="e">
        <f>VLOOKUP(N294,Recolt!B:C,2,0)</f>
        <v>#N/A</v>
      </c>
    </row>
    <row r="295" spans="2:16" x14ac:dyDescent="0.25">
      <c r="B295" s="4" t="s">
        <v>1052</v>
      </c>
      <c r="C295"/>
      <c r="F295" s="4">
        <v>1034872802</v>
      </c>
      <c r="G295" t="str">
        <f t="shared" si="4"/>
        <v>OK</v>
      </c>
      <c r="J295" s="4">
        <v>101696616</v>
      </c>
      <c r="K295" t="s">
        <v>1124</v>
      </c>
      <c r="N295" s="4">
        <v>101689557</v>
      </c>
      <c r="O295" t="e">
        <f>VLOOKUP(N295,Sales!B:C,2,0)</f>
        <v>#N/A</v>
      </c>
      <c r="P295" t="e">
        <f>VLOOKUP(N295,Recolt!B:C,2,0)</f>
        <v>#N/A</v>
      </c>
    </row>
    <row r="296" spans="2:16" x14ac:dyDescent="0.25">
      <c r="B296" s="4" t="s">
        <v>1052</v>
      </c>
      <c r="C296"/>
      <c r="F296" s="4">
        <v>1034870125</v>
      </c>
      <c r="G296" t="str">
        <f t="shared" si="4"/>
        <v>OK</v>
      </c>
      <c r="J296" s="4">
        <v>101712150</v>
      </c>
      <c r="K296" t="s">
        <v>1124</v>
      </c>
      <c r="N296" s="4">
        <v>101696616</v>
      </c>
      <c r="O296" t="e">
        <f>VLOOKUP(N296,Sales!B:C,2,0)</f>
        <v>#N/A</v>
      </c>
      <c r="P296" t="e">
        <f>VLOOKUP(N296,Recolt!B:C,2,0)</f>
        <v>#N/A</v>
      </c>
    </row>
    <row r="297" spans="2:16" x14ac:dyDescent="0.25">
      <c r="B297" s="4" t="s">
        <v>1052</v>
      </c>
      <c r="C297"/>
      <c r="F297" s="4">
        <v>1034873225</v>
      </c>
      <c r="G297" t="str">
        <f t="shared" si="4"/>
        <v>OK</v>
      </c>
      <c r="J297" s="4">
        <v>101722535</v>
      </c>
      <c r="K297" t="s">
        <v>1124</v>
      </c>
      <c r="N297" s="4">
        <v>101712150</v>
      </c>
      <c r="O297" t="e">
        <f>VLOOKUP(N297,Sales!B:C,2,0)</f>
        <v>#N/A</v>
      </c>
      <c r="P297" t="e">
        <f>VLOOKUP(N297,Recolt!B:C,2,0)</f>
        <v>#N/A</v>
      </c>
    </row>
    <row r="298" spans="2:16" x14ac:dyDescent="0.25">
      <c r="B298" s="4" t="s">
        <v>1052</v>
      </c>
      <c r="C298"/>
      <c r="F298" s="4">
        <v>1034871814</v>
      </c>
      <c r="G298" t="str">
        <f t="shared" si="4"/>
        <v>OK</v>
      </c>
      <c r="J298" s="4">
        <v>101724479</v>
      </c>
      <c r="K298" t="s">
        <v>1124</v>
      </c>
      <c r="N298" s="4">
        <v>101722535</v>
      </c>
      <c r="O298" t="e">
        <f>VLOOKUP(N298,Sales!B:C,2,0)</f>
        <v>#N/A</v>
      </c>
      <c r="P298" t="e">
        <f>VLOOKUP(N298,Recolt!B:C,2,0)</f>
        <v>#N/A</v>
      </c>
    </row>
    <row r="299" spans="2:16" x14ac:dyDescent="0.25">
      <c r="B299" s="4" t="s">
        <v>1052</v>
      </c>
      <c r="C299"/>
      <c r="F299" s="4">
        <v>1034869810</v>
      </c>
      <c r="G299" t="str">
        <f t="shared" si="4"/>
        <v>OK</v>
      </c>
      <c r="J299" s="4">
        <v>101724546</v>
      </c>
      <c r="K299" t="s">
        <v>1124</v>
      </c>
      <c r="N299" s="4">
        <v>101724479</v>
      </c>
      <c r="O299" t="e">
        <f>VLOOKUP(N299,Sales!B:C,2,0)</f>
        <v>#N/A</v>
      </c>
      <c r="P299" t="e">
        <f>VLOOKUP(N299,Recolt!B:C,2,0)</f>
        <v>#N/A</v>
      </c>
    </row>
    <row r="300" spans="2:16" x14ac:dyDescent="0.25">
      <c r="B300" s="4" t="s">
        <v>1052</v>
      </c>
      <c r="C300"/>
      <c r="F300" s="4">
        <v>1034870655</v>
      </c>
      <c r="G300" t="str">
        <f t="shared" si="4"/>
        <v>OK</v>
      </c>
      <c r="J300" s="4">
        <v>101727301</v>
      </c>
      <c r="K300" t="s">
        <v>1124</v>
      </c>
      <c r="N300" s="4">
        <v>101724546</v>
      </c>
      <c r="O300" t="e">
        <f>VLOOKUP(N300,Sales!B:C,2,0)</f>
        <v>#N/A</v>
      </c>
      <c r="P300" t="e">
        <f>VLOOKUP(N300,Recolt!B:C,2,0)</f>
        <v>#N/A</v>
      </c>
    </row>
    <row r="301" spans="2:16" x14ac:dyDescent="0.25">
      <c r="B301" s="4" t="s">
        <v>1052</v>
      </c>
      <c r="C301"/>
      <c r="F301" s="4">
        <v>1034872622</v>
      </c>
      <c r="G301" t="str">
        <f t="shared" si="4"/>
        <v>OK</v>
      </c>
      <c r="J301" s="4">
        <v>101727397</v>
      </c>
      <c r="K301" t="s">
        <v>1124</v>
      </c>
      <c r="N301" s="4">
        <v>101727301</v>
      </c>
      <c r="O301" t="e">
        <f>VLOOKUP(N301,Sales!B:C,2,0)</f>
        <v>#N/A</v>
      </c>
      <c r="P301" t="e">
        <f>VLOOKUP(N301,Recolt!B:C,2,0)</f>
        <v>#N/A</v>
      </c>
    </row>
    <row r="302" spans="2:16" x14ac:dyDescent="0.25">
      <c r="B302" s="4" t="s">
        <v>1052</v>
      </c>
      <c r="C302"/>
      <c r="F302" s="4">
        <v>1034872991</v>
      </c>
      <c r="G302" t="str">
        <f t="shared" si="4"/>
        <v>OK</v>
      </c>
      <c r="J302" s="4">
        <v>101728447</v>
      </c>
      <c r="K302" t="s">
        <v>1124</v>
      </c>
      <c r="N302" s="4">
        <v>101727397</v>
      </c>
      <c r="O302" t="e">
        <f>VLOOKUP(N302,Sales!B:C,2,0)</f>
        <v>#N/A</v>
      </c>
      <c r="P302" t="e">
        <f>VLOOKUP(N302,Recolt!B:C,2,0)</f>
        <v>#N/A</v>
      </c>
    </row>
    <row r="303" spans="2:16" x14ac:dyDescent="0.25">
      <c r="B303" s="4" t="s">
        <v>1052</v>
      </c>
      <c r="C303"/>
      <c r="F303" s="4">
        <v>1034870884</v>
      </c>
      <c r="G303" t="str">
        <f t="shared" si="4"/>
        <v>OK</v>
      </c>
      <c r="J303" s="4">
        <v>101730757</v>
      </c>
      <c r="K303" t="s">
        <v>1124</v>
      </c>
      <c r="N303" s="4">
        <v>101728447</v>
      </c>
      <c r="O303" t="e">
        <f>VLOOKUP(N303,Sales!B:C,2,0)</f>
        <v>#N/A</v>
      </c>
      <c r="P303" t="e">
        <f>VLOOKUP(N303,Recolt!B:C,2,0)</f>
        <v>#N/A</v>
      </c>
    </row>
    <row r="304" spans="2:16" x14ac:dyDescent="0.25">
      <c r="B304" s="4" t="s">
        <v>1052</v>
      </c>
      <c r="C304"/>
      <c r="F304" s="4">
        <v>1034870018</v>
      </c>
      <c r="G304" t="str">
        <f t="shared" si="4"/>
        <v>OK</v>
      </c>
      <c r="J304" s="4">
        <v>101731691</v>
      </c>
      <c r="K304" t="s">
        <v>1124</v>
      </c>
      <c r="N304" s="4">
        <v>101730757</v>
      </c>
      <c r="O304" t="e">
        <f>VLOOKUP(N304,Sales!B:C,2,0)</f>
        <v>#N/A</v>
      </c>
      <c r="P304" t="e">
        <f>VLOOKUP(N304,Recolt!B:C,2,0)</f>
        <v>#N/A</v>
      </c>
    </row>
    <row r="305" spans="2:16" x14ac:dyDescent="0.25">
      <c r="B305" s="4" t="s">
        <v>1052</v>
      </c>
      <c r="C305"/>
      <c r="F305" s="4">
        <v>1034870511</v>
      </c>
      <c r="G305" t="str">
        <f t="shared" si="4"/>
        <v>OK</v>
      </c>
      <c r="J305" s="4">
        <v>101733080</v>
      </c>
      <c r="K305" t="s">
        <v>1124</v>
      </c>
      <c r="N305" s="4">
        <v>101731691</v>
      </c>
      <c r="O305" t="e">
        <f>VLOOKUP(N305,Sales!B:C,2,0)</f>
        <v>#N/A</v>
      </c>
      <c r="P305" t="e">
        <f>VLOOKUP(N305,Recolt!B:C,2,0)</f>
        <v>#N/A</v>
      </c>
    </row>
    <row r="306" spans="2:16" x14ac:dyDescent="0.25">
      <c r="B306" s="4" t="s">
        <v>1052</v>
      </c>
      <c r="C306"/>
      <c r="F306" s="4">
        <v>1034869902</v>
      </c>
      <c r="G306" t="str">
        <f t="shared" si="4"/>
        <v>OK</v>
      </c>
      <c r="J306" s="4">
        <v>101734180</v>
      </c>
      <c r="K306" t="s">
        <v>1124</v>
      </c>
      <c r="N306" s="4">
        <v>101733080</v>
      </c>
      <c r="O306" t="e">
        <f>VLOOKUP(N306,Sales!B:C,2,0)</f>
        <v>#N/A</v>
      </c>
      <c r="P306" t="e">
        <f>VLOOKUP(N306,Recolt!B:C,2,0)</f>
        <v>#N/A</v>
      </c>
    </row>
    <row r="307" spans="2:16" x14ac:dyDescent="0.25">
      <c r="B307" s="4" t="s">
        <v>1052</v>
      </c>
      <c r="C307"/>
      <c r="F307" s="4">
        <v>1034871422</v>
      </c>
      <c r="G307" t="str">
        <f t="shared" si="4"/>
        <v>OK</v>
      </c>
      <c r="J307" s="4">
        <v>101735108</v>
      </c>
      <c r="K307" t="s">
        <v>1124</v>
      </c>
      <c r="N307" s="4">
        <v>101734180</v>
      </c>
      <c r="O307" t="e">
        <f>VLOOKUP(N307,Sales!B:C,2,0)</f>
        <v>#N/A</v>
      </c>
      <c r="P307" t="e">
        <f>VLOOKUP(N307,Recolt!B:C,2,0)</f>
        <v>#N/A</v>
      </c>
    </row>
    <row r="308" spans="2:16" x14ac:dyDescent="0.25">
      <c r="B308" s="4" t="s">
        <v>1052</v>
      </c>
      <c r="C308"/>
      <c r="F308" s="4">
        <v>1034871146</v>
      </c>
      <c r="G308" t="str">
        <f t="shared" si="4"/>
        <v>OK</v>
      </c>
      <c r="J308" s="4">
        <v>101735800</v>
      </c>
      <c r="K308" t="s">
        <v>1124</v>
      </c>
      <c r="N308" s="4">
        <v>101735108</v>
      </c>
      <c r="O308" t="e">
        <f>VLOOKUP(N308,Sales!B:C,2,0)</f>
        <v>#N/A</v>
      </c>
      <c r="P308" t="e">
        <f>VLOOKUP(N308,Recolt!B:C,2,0)</f>
        <v>#N/A</v>
      </c>
    </row>
    <row r="309" spans="2:16" x14ac:dyDescent="0.25">
      <c r="B309" s="4" t="s">
        <v>1052</v>
      </c>
      <c r="C309"/>
      <c r="F309" s="4">
        <v>1034869741</v>
      </c>
      <c r="G309" t="str">
        <f t="shared" si="4"/>
        <v>OK</v>
      </c>
      <c r="J309" s="4">
        <v>101741062</v>
      </c>
      <c r="K309" t="s">
        <v>1124</v>
      </c>
      <c r="N309" s="4">
        <v>101735800</v>
      </c>
      <c r="O309" t="e">
        <f>VLOOKUP(N309,Sales!B:C,2,0)</f>
        <v>#N/A</v>
      </c>
      <c r="P309" t="e">
        <f>VLOOKUP(N309,Recolt!B:C,2,0)</f>
        <v>#N/A</v>
      </c>
    </row>
    <row r="310" spans="2:16" x14ac:dyDescent="0.25">
      <c r="B310" s="4" t="s">
        <v>1052</v>
      </c>
      <c r="C310"/>
      <c r="F310" s="4">
        <v>1034873302</v>
      </c>
      <c r="G310" t="str">
        <f t="shared" si="4"/>
        <v>OK</v>
      </c>
      <c r="J310" s="4">
        <v>101750235</v>
      </c>
      <c r="K310" t="s">
        <v>1124</v>
      </c>
      <c r="N310" s="4">
        <v>101741062</v>
      </c>
      <c r="O310" t="e">
        <f>VLOOKUP(N310,Sales!B:C,2,0)</f>
        <v>#N/A</v>
      </c>
      <c r="P310" t="e">
        <f>VLOOKUP(N310,Recolt!B:C,2,0)</f>
        <v>#N/A</v>
      </c>
    </row>
    <row r="311" spans="2:16" x14ac:dyDescent="0.25">
      <c r="B311" s="4" t="s">
        <v>1052</v>
      </c>
      <c r="C311"/>
      <c r="F311" s="4">
        <v>1034870325</v>
      </c>
      <c r="G311" t="str">
        <f t="shared" si="4"/>
        <v>OK</v>
      </c>
      <c r="J311" s="4">
        <v>101751744</v>
      </c>
      <c r="K311" t="s">
        <v>1124</v>
      </c>
      <c r="N311" s="4">
        <v>101750235</v>
      </c>
      <c r="O311" t="e">
        <f>VLOOKUP(N311,Sales!B:C,2,0)</f>
        <v>#N/A</v>
      </c>
      <c r="P311" t="e">
        <f>VLOOKUP(N311,Recolt!B:C,2,0)</f>
        <v>#N/A</v>
      </c>
    </row>
    <row r="312" spans="2:16" x14ac:dyDescent="0.25">
      <c r="B312" s="4" t="s">
        <v>1052</v>
      </c>
      <c r="C312"/>
      <c r="F312" s="4">
        <v>1034871897</v>
      </c>
      <c r="G312" t="str">
        <f t="shared" si="4"/>
        <v>OK</v>
      </c>
      <c r="J312" s="4">
        <v>101756337</v>
      </c>
      <c r="K312" t="s">
        <v>1124</v>
      </c>
      <c r="N312" s="4">
        <v>101751744</v>
      </c>
      <c r="O312" t="e">
        <f>VLOOKUP(N312,Sales!B:C,2,0)</f>
        <v>#N/A</v>
      </c>
      <c r="P312" t="e">
        <f>VLOOKUP(N312,Recolt!B:C,2,0)</f>
        <v>#N/A</v>
      </c>
    </row>
    <row r="313" spans="2:16" x14ac:dyDescent="0.25">
      <c r="B313" s="4" t="s">
        <v>1052</v>
      </c>
      <c r="C313"/>
      <c r="F313" s="4">
        <v>1034871346</v>
      </c>
      <c r="G313" t="str">
        <f t="shared" si="4"/>
        <v>OK</v>
      </c>
      <c r="J313" s="4">
        <v>101758000</v>
      </c>
      <c r="K313" t="s">
        <v>1124</v>
      </c>
      <c r="N313" s="4">
        <v>101756337</v>
      </c>
      <c r="O313" t="e">
        <f>VLOOKUP(N313,Sales!B:C,2,0)</f>
        <v>#N/A</v>
      </c>
      <c r="P313" t="e">
        <f>VLOOKUP(N313,Recolt!B:C,2,0)</f>
        <v>#N/A</v>
      </c>
    </row>
    <row r="314" spans="2:16" x14ac:dyDescent="0.25">
      <c r="B314" s="4" t="s">
        <v>1052</v>
      </c>
      <c r="C314"/>
      <c r="F314" s="4">
        <v>1034869355</v>
      </c>
      <c r="G314" t="str">
        <f t="shared" si="4"/>
        <v>OK</v>
      </c>
      <c r="J314" s="4">
        <v>101778182</v>
      </c>
      <c r="K314" t="s">
        <v>1124</v>
      </c>
      <c r="N314" s="4">
        <v>101758000</v>
      </c>
      <c r="O314" t="e">
        <f>VLOOKUP(N314,Sales!B:C,2,0)</f>
        <v>#N/A</v>
      </c>
      <c r="P314" t="e">
        <f>VLOOKUP(N314,Recolt!B:C,2,0)</f>
        <v>#N/A</v>
      </c>
    </row>
    <row r="315" spans="2:16" x14ac:dyDescent="0.25">
      <c r="B315" s="4" t="s">
        <v>1052</v>
      </c>
      <c r="C315"/>
      <c r="F315" s="4">
        <v>1034872696</v>
      </c>
      <c r="G315" t="str">
        <f t="shared" si="4"/>
        <v>OK</v>
      </c>
      <c r="J315" s="4">
        <v>101790370</v>
      </c>
      <c r="K315" t="s">
        <v>1124</v>
      </c>
      <c r="N315" s="4">
        <v>101778182</v>
      </c>
      <c r="O315" t="e">
        <f>VLOOKUP(N315,Sales!B:C,2,0)</f>
        <v>#N/A</v>
      </c>
      <c r="P315" t="e">
        <f>VLOOKUP(N315,Recolt!B:C,2,0)</f>
        <v>#N/A</v>
      </c>
    </row>
    <row r="316" spans="2:16" x14ac:dyDescent="0.25">
      <c r="B316" s="4" t="s">
        <v>1052</v>
      </c>
      <c r="C316"/>
      <c r="F316" s="4">
        <v>1034871555</v>
      </c>
      <c r="G316" t="str">
        <f t="shared" si="4"/>
        <v>OK</v>
      </c>
      <c r="J316" s="4">
        <v>101799725</v>
      </c>
      <c r="K316" t="s">
        <v>1124</v>
      </c>
      <c r="N316" s="4">
        <v>101790370</v>
      </c>
      <c r="O316" t="e">
        <f>VLOOKUP(N316,Sales!B:C,2,0)</f>
        <v>#N/A</v>
      </c>
      <c r="P316" t="e">
        <f>VLOOKUP(N316,Recolt!B:C,2,0)</f>
        <v>#N/A</v>
      </c>
    </row>
    <row r="317" spans="2:16" x14ac:dyDescent="0.25">
      <c r="B317" s="4" t="s">
        <v>1052</v>
      </c>
      <c r="C317"/>
      <c r="F317" s="4">
        <v>1034870935</v>
      </c>
      <c r="G317" t="str">
        <f t="shared" si="4"/>
        <v>OK</v>
      </c>
      <c r="J317" s="4">
        <v>101803901</v>
      </c>
      <c r="K317" t="s">
        <v>1124</v>
      </c>
      <c r="N317" s="4">
        <v>101799725</v>
      </c>
      <c r="O317" t="e">
        <f>VLOOKUP(N317,Sales!B:C,2,0)</f>
        <v>#N/A</v>
      </c>
      <c r="P317" t="e">
        <f>VLOOKUP(N317,Recolt!B:C,2,0)</f>
        <v>#N/A</v>
      </c>
    </row>
    <row r="318" spans="2:16" x14ac:dyDescent="0.25">
      <c r="B318" s="4" t="s">
        <v>1052</v>
      </c>
      <c r="C318"/>
      <c r="F318" s="4">
        <v>1034869667</v>
      </c>
      <c r="G318" t="str">
        <f t="shared" si="4"/>
        <v>OK</v>
      </c>
      <c r="J318" s="4">
        <v>101803939</v>
      </c>
      <c r="K318" t="s">
        <v>1124</v>
      </c>
      <c r="N318" s="4">
        <v>101803901</v>
      </c>
      <c r="O318" t="e">
        <f>VLOOKUP(N318,Sales!B:C,2,0)</f>
        <v>#N/A</v>
      </c>
      <c r="P318" t="e">
        <f>VLOOKUP(N318,Recolt!B:C,2,0)</f>
        <v>#N/A</v>
      </c>
    </row>
    <row r="319" spans="2:16" x14ac:dyDescent="0.25">
      <c r="B319" s="4" t="s">
        <v>1052</v>
      </c>
      <c r="C319"/>
      <c r="F319" s="4">
        <v>1034870902</v>
      </c>
      <c r="G319" t="str">
        <f t="shared" si="4"/>
        <v>OK</v>
      </c>
      <c r="J319" s="4">
        <v>101808158</v>
      </c>
      <c r="K319" t="s">
        <v>1124</v>
      </c>
      <c r="N319" s="4">
        <v>101803939</v>
      </c>
      <c r="O319" t="e">
        <f>VLOOKUP(N319,Sales!B:C,2,0)</f>
        <v>#N/A</v>
      </c>
      <c r="P319" t="e">
        <f>VLOOKUP(N319,Recolt!B:C,2,0)</f>
        <v>#N/A</v>
      </c>
    </row>
    <row r="320" spans="2:16" x14ac:dyDescent="0.25">
      <c r="B320" s="4" t="s">
        <v>1052</v>
      </c>
      <c r="C320"/>
      <c r="F320" s="4">
        <v>1034870519</v>
      </c>
      <c r="G320" t="str">
        <f t="shared" si="4"/>
        <v>OK</v>
      </c>
      <c r="J320" s="4">
        <v>101810372</v>
      </c>
      <c r="K320" t="s">
        <v>1124</v>
      </c>
      <c r="N320" s="4">
        <v>101808158</v>
      </c>
      <c r="O320" t="e">
        <f>VLOOKUP(N320,Sales!B:C,2,0)</f>
        <v>#N/A</v>
      </c>
      <c r="P320" t="e">
        <f>VLOOKUP(N320,Recolt!B:C,2,0)</f>
        <v>#N/A</v>
      </c>
    </row>
    <row r="321" spans="2:16" x14ac:dyDescent="0.25">
      <c r="B321" s="4" t="s">
        <v>1052</v>
      </c>
      <c r="C321"/>
      <c r="F321" s="4">
        <v>1034870804</v>
      </c>
      <c r="G321" t="str">
        <f t="shared" si="4"/>
        <v>OK</v>
      </c>
      <c r="J321" s="4">
        <v>101811141</v>
      </c>
      <c r="K321" t="s">
        <v>1124</v>
      </c>
      <c r="N321" s="4">
        <v>101810372</v>
      </c>
      <c r="O321" t="e">
        <f>VLOOKUP(N321,Sales!B:C,2,0)</f>
        <v>#N/A</v>
      </c>
      <c r="P321" t="e">
        <f>VLOOKUP(N321,Recolt!B:C,2,0)</f>
        <v>#N/A</v>
      </c>
    </row>
    <row r="322" spans="2:16" x14ac:dyDescent="0.25">
      <c r="B322" s="4" t="s">
        <v>1052</v>
      </c>
      <c r="C322"/>
      <c r="F322" s="4">
        <v>1034869137</v>
      </c>
      <c r="G322" t="str">
        <f t="shared" si="4"/>
        <v>OK</v>
      </c>
      <c r="J322" s="4">
        <v>101812225</v>
      </c>
      <c r="K322" t="s">
        <v>1124</v>
      </c>
      <c r="N322" s="4">
        <v>101811141</v>
      </c>
      <c r="O322" t="e">
        <f>VLOOKUP(N322,Sales!B:C,2,0)</f>
        <v>#N/A</v>
      </c>
      <c r="P322" t="e">
        <f>VLOOKUP(N322,Recolt!B:C,2,0)</f>
        <v>#N/A</v>
      </c>
    </row>
    <row r="323" spans="2:16" x14ac:dyDescent="0.25">
      <c r="B323" s="4" t="s">
        <v>1052</v>
      </c>
      <c r="C323"/>
      <c r="F323" s="4">
        <v>1034868902</v>
      </c>
      <c r="G323" t="str">
        <f t="shared" ref="G323:G386" si="5">VLOOKUP(F323,J:K,2,0)</f>
        <v>OK</v>
      </c>
      <c r="J323" s="4">
        <v>101817151</v>
      </c>
      <c r="K323" t="s">
        <v>1124</v>
      </c>
      <c r="N323" s="4">
        <v>101812225</v>
      </c>
      <c r="O323" t="e">
        <f>VLOOKUP(N323,Sales!B:C,2,0)</f>
        <v>#N/A</v>
      </c>
      <c r="P323" t="e">
        <f>VLOOKUP(N323,Recolt!B:C,2,0)</f>
        <v>#N/A</v>
      </c>
    </row>
    <row r="324" spans="2:16" x14ac:dyDescent="0.25">
      <c r="B324" s="4" t="s">
        <v>1052</v>
      </c>
      <c r="C324"/>
      <c r="F324" s="4">
        <v>1034871215</v>
      </c>
      <c r="G324" t="str">
        <f t="shared" si="5"/>
        <v>OK</v>
      </c>
      <c r="J324" s="4">
        <v>101818308</v>
      </c>
      <c r="K324" t="s">
        <v>1124</v>
      </c>
      <c r="N324" s="4">
        <v>101817151</v>
      </c>
      <c r="O324" t="e">
        <f>VLOOKUP(N324,Sales!B:C,2,0)</f>
        <v>#N/A</v>
      </c>
      <c r="P324" t="e">
        <f>VLOOKUP(N324,Recolt!B:C,2,0)</f>
        <v>#N/A</v>
      </c>
    </row>
    <row r="325" spans="2:16" x14ac:dyDescent="0.25">
      <c r="B325" s="4" t="s">
        <v>1052</v>
      </c>
      <c r="C325"/>
      <c r="F325" s="4">
        <v>1034872773</v>
      </c>
      <c r="G325" t="str">
        <f t="shared" si="5"/>
        <v>OK</v>
      </c>
      <c r="J325" s="4">
        <v>101818425</v>
      </c>
      <c r="K325" t="s">
        <v>1124</v>
      </c>
      <c r="N325" s="4">
        <v>101818308</v>
      </c>
      <c r="O325" t="e">
        <f>VLOOKUP(N325,Sales!B:C,2,0)</f>
        <v>#N/A</v>
      </c>
      <c r="P325" t="e">
        <f>VLOOKUP(N325,Recolt!B:C,2,0)</f>
        <v>#N/A</v>
      </c>
    </row>
    <row r="326" spans="2:16" x14ac:dyDescent="0.25">
      <c r="B326" s="4" t="s">
        <v>1052</v>
      </c>
      <c r="C326"/>
      <c r="F326" s="4">
        <v>1034871493</v>
      </c>
      <c r="G326" t="str">
        <f t="shared" si="5"/>
        <v>OK</v>
      </c>
      <c r="J326" s="4">
        <v>101819346</v>
      </c>
      <c r="K326" t="s">
        <v>1124</v>
      </c>
      <c r="N326" s="4">
        <v>101818425</v>
      </c>
      <c r="O326" t="e">
        <f>VLOOKUP(N326,Sales!B:C,2,0)</f>
        <v>#N/A</v>
      </c>
      <c r="P326" t="e">
        <f>VLOOKUP(N326,Recolt!B:C,2,0)</f>
        <v>#N/A</v>
      </c>
    </row>
    <row r="327" spans="2:16" x14ac:dyDescent="0.25">
      <c r="B327" s="4" t="s">
        <v>1052</v>
      </c>
      <c r="C327"/>
      <c r="F327" s="4">
        <v>1034871912</v>
      </c>
      <c r="G327" t="str">
        <f t="shared" si="5"/>
        <v>OK</v>
      </c>
      <c r="J327" s="4">
        <v>101820736</v>
      </c>
      <c r="K327" t="s">
        <v>1124</v>
      </c>
      <c r="N327" s="4">
        <v>101819346</v>
      </c>
      <c r="O327" t="e">
        <f>VLOOKUP(N327,Sales!B:C,2,0)</f>
        <v>#N/A</v>
      </c>
      <c r="P327" t="e">
        <f>VLOOKUP(N327,Recolt!B:C,2,0)</f>
        <v>#N/A</v>
      </c>
    </row>
    <row r="328" spans="2:16" x14ac:dyDescent="0.25">
      <c r="B328" s="4" t="s">
        <v>1052</v>
      </c>
      <c r="C328"/>
      <c r="F328" s="4">
        <v>1034869666</v>
      </c>
      <c r="G328" t="str">
        <f t="shared" si="5"/>
        <v>OK</v>
      </c>
      <c r="J328" s="4">
        <v>101820993</v>
      </c>
      <c r="K328" t="s">
        <v>1124</v>
      </c>
      <c r="N328" s="4">
        <v>101820736</v>
      </c>
      <c r="O328" t="e">
        <f>VLOOKUP(N328,Sales!B:C,2,0)</f>
        <v>#N/A</v>
      </c>
      <c r="P328" t="e">
        <f>VLOOKUP(N328,Recolt!B:C,2,0)</f>
        <v>#N/A</v>
      </c>
    </row>
    <row r="329" spans="2:16" x14ac:dyDescent="0.25">
      <c r="B329" s="4" t="s">
        <v>1052</v>
      </c>
      <c r="C329"/>
      <c r="F329" s="4">
        <v>1034872600</v>
      </c>
      <c r="G329" t="str">
        <f t="shared" si="5"/>
        <v>OK</v>
      </c>
      <c r="J329" s="4">
        <v>101822598</v>
      </c>
      <c r="K329" t="s">
        <v>1124</v>
      </c>
      <c r="N329" s="4">
        <v>101820993</v>
      </c>
      <c r="O329" t="e">
        <f>VLOOKUP(N329,Sales!B:C,2,0)</f>
        <v>#N/A</v>
      </c>
      <c r="P329" t="e">
        <f>VLOOKUP(N329,Recolt!B:C,2,0)</f>
        <v>#N/A</v>
      </c>
    </row>
    <row r="330" spans="2:16" x14ac:dyDescent="0.25">
      <c r="B330" s="4" t="s">
        <v>1052</v>
      </c>
      <c r="C330"/>
      <c r="F330" s="4">
        <v>1034871136</v>
      </c>
      <c r="G330" t="str">
        <f t="shared" si="5"/>
        <v>OK</v>
      </c>
      <c r="J330" s="4">
        <v>101824543</v>
      </c>
      <c r="K330" t="s">
        <v>1124</v>
      </c>
      <c r="N330" s="4">
        <v>101822598</v>
      </c>
      <c r="O330" t="e">
        <f>VLOOKUP(N330,Sales!B:C,2,0)</f>
        <v>#N/A</v>
      </c>
      <c r="P330" t="e">
        <f>VLOOKUP(N330,Recolt!B:C,2,0)</f>
        <v>#N/A</v>
      </c>
    </row>
    <row r="331" spans="2:16" x14ac:dyDescent="0.25">
      <c r="B331" s="4" t="s">
        <v>1052</v>
      </c>
      <c r="C331"/>
      <c r="F331" s="4">
        <v>1034872021</v>
      </c>
      <c r="G331" t="str">
        <f t="shared" si="5"/>
        <v>OK</v>
      </c>
      <c r="J331" s="4">
        <v>101825657</v>
      </c>
      <c r="K331" t="s">
        <v>1124</v>
      </c>
      <c r="N331" s="4">
        <v>101824543</v>
      </c>
      <c r="O331" t="e">
        <f>VLOOKUP(N331,Sales!B:C,2,0)</f>
        <v>#N/A</v>
      </c>
      <c r="P331" t="e">
        <f>VLOOKUP(N331,Recolt!B:C,2,0)</f>
        <v>#N/A</v>
      </c>
    </row>
    <row r="332" spans="2:16" x14ac:dyDescent="0.25">
      <c r="B332" s="4" t="s">
        <v>1052</v>
      </c>
      <c r="C332"/>
      <c r="F332" s="4">
        <v>1034870036</v>
      </c>
      <c r="G332" t="str">
        <f t="shared" si="5"/>
        <v>OK</v>
      </c>
      <c r="J332" s="4">
        <v>101825957</v>
      </c>
      <c r="K332" t="s">
        <v>1124</v>
      </c>
      <c r="N332" s="4">
        <v>101825657</v>
      </c>
      <c r="O332" t="e">
        <f>VLOOKUP(N332,Sales!B:C,2,0)</f>
        <v>#N/A</v>
      </c>
      <c r="P332" t="e">
        <f>VLOOKUP(N332,Recolt!B:C,2,0)</f>
        <v>#N/A</v>
      </c>
    </row>
    <row r="333" spans="2:16" x14ac:dyDescent="0.25">
      <c r="B333" s="4" t="s">
        <v>1052</v>
      </c>
      <c r="C333"/>
      <c r="F333" s="4">
        <v>1034871424</v>
      </c>
      <c r="G333" t="str">
        <f t="shared" si="5"/>
        <v>OK</v>
      </c>
      <c r="J333" s="4">
        <v>101826251</v>
      </c>
      <c r="K333" t="s">
        <v>1124</v>
      </c>
      <c r="N333" s="4">
        <v>101825957</v>
      </c>
      <c r="O333" t="e">
        <f>VLOOKUP(N333,Sales!B:C,2,0)</f>
        <v>#N/A</v>
      </c>
      <c r="P333" t="e">
        <f>VLOOKUP(N333,Recolt!B:C,2,0)</f>
        <v>#N/A</v>
      </c>
    </row>
    <row r="334" spans="2:16" x14ac:dyDescent="0.25">
      <c r="B334" s="4" t="s">
        <v>1052</v>
      </c>
      <c r="C334"/>
      <c r="F334" s="4">
        <v>1034870351</v>
      </c>
      <c r="G334" t="str">
        <f t="shared" si="5"/>
        <v>OK</v>
      </c>
      <c r="J334" s="4">
        <v>101848813</v>
      </c>
      <c r="K334" t="s">
        <v>1124</v>
      </c>
      <c r="N334" s="4">
        <v>101826251</v>
      </c>
      <c r="O334" t="e">
        <f>VLOOKUP(N334,Sales!B:C,2,0)</f>
        <v>#N/A</v>
      </c>
      <c r="P334" t="e">
        <f>VLOOKUP(N334,Recolt!B:C,2,0)</f>
        <v>#N/A</v>
      </c>
    </row>
    <row r="335" spans="2:16" x14ac:dyDescent="0.25">
      <c r="B335" s="4" t="s">
        <v>1052</v>
      </c>
      <c r="C335"/>
      <c r="F335" s="4">
        <v>1034872213</v>
      </c>
      <c r="G335" t="str">
        <f t="shared" si="5"/>
        <v>OK</v>
      </c>
      <c r="J335" s="4">
        <v>101848833</v>
      </c>
      <c r="K335" t="s">
        <v>1124</v>
      </c>
      <c r="N335" s="4">
        <v>101848813</v>
      </c>
      <c r="O335" t="e">
        <f>VLOOKUP(N335,Sales!B:C,2,0)</f>
        <v>#N/A</v>
      </c>
      <c r="P335" t="e">
        <f>VLOOKUP(N335,Recolt!B:C,2,0)</f>
        <v>#N/A</v>
      </c>
    </row>
    <row r="336" spans="2:16" x14ac:dyDescent="0.25">
      <c r="B336" s="4" t="s">
        <v>1052</v>
      </c>
      <c r="C336"/>
      <c r="F336" s="4">
        <v>1034871993</v>
      </c>
      <c r="G336" t="str">
        <f t="shared" si="5"/>
        <v>OK</v>
      </c>
      <c r="J336" s="4">
        <v>101850141</v>
      </c>
      <c r="K336" t="s">
        <v>1124</v>
      </c>
      <c r="N336" s="4">
        <v>101848833</v>
      </c>
      <c r="O336" t="e">
        <f>VLOOKUP(N336,Sales!B:C,2,0)</f>
        <v>#N/A</v>
      </c>
      <c r="P336" t="e">
        <f>VLOOKUP(N336,Recolt!B:C,2,0)</f>
        <v>#N/A</v>
      </c>
    </row>
    <row r="337" spans="2:16" x14ac:dyDescent="0.25">
      <c r="B337" s="4" t="s">
        <v>1052</v>
      </c>
      <c r="C337"/>
      <c r="F337" s="4">
        <v>1034870017</v>
      </c>
      <c r="G337" t="str">
        <f t="shared" si="5"/>
        <v>OK</v>
      </c>
      <c r="J337" s="4">
        <v>101853410</v>
      </c>
      <c r="K337" t="s">
        <v>1124</v>
      </c>
      <c r="N337" s="4">
        <v>101850141</v>
      </c>
      <c r="O337" t="e">
        <f>VLOOKUP(N337,Sales!B:C,2,0)</f>
        <v>#N/A</v>
      </c>
      <c r="P337" t="e">
        <f>VLOOKUP(N337,Recolt!B:C,2,0)</f>
        <v>#N/A</v>
      </c>
    </row>
    <row r="338" spans="2:16" x14ac:dyDescent="0.25">
      <c r="B338" s="4" t="s">
        <v>1052</v>
      </c>
      <c r="C338"/>
      <c r="F338" s="4">
        <v>1034869294</v>
      </c>
      <c r="G338" t="str">
        <f t="shared" si="5"/>
        <v>OK</v>
      </c>
      <c r="J338" s="4">
        <v>101857231</v>
      </c>
      <c r="K338" t="s">
        <v>1124</v>
      </c>
      <c r="N338" s="4">
        <v>101853410</v>
      </c>
      <c r="O338" t="e">
        <f>VLOOKUP(N338,Sales!B:C,2,0)</f>
        <v>#N/A</v>
      </c>
      <c r="P338" t="e">
        <f>VLOOKUP(N338,Recolt!B:C,2,0)</f>
        <v>#N/A</v>
      </c>
    </row>
    <row r="339" spans="2:16" x14ac:dyDescent="0.25">
      <c r="B339" s="4" t="s">
        <v>1052</v>
      </c>
      <c r="C339"/>
      <c r="F339" s="4">
        <v>1034870328</v>
      </c>
      <c r="G339" t="str">
        <f t="shared" si="5"/>
        <v>OK</v>
      </c>
      <c r="J339" s="4">
        <v>101860726</v>
      </c>
      <c r="K339" t="s">
        <v>1124</v>
      </c>
      <c r="N339" s="4">
        <v>101857231</v>
      </c>
      <c r="O339" t="e">
        <f>VLOOKUP(N339,Sales!B:C,2,0)</f>
        <v>#N/A</v>
      </c>
      <c r="P339" t="e">
        <f>VLOOKUP(N339,Recolt!B:C,2,0)</f>
        <v>#N/A</v>
      </c>
    </row>
    <row r="340" spans="2:16" x14ac:dyDescent="0.25">
      <c r="B340" s="4" t="s">
        <v>1052</v>
      </c>
      <c r="C340"/>
      <c r="F340" s="4">
        <v>1034869226</v>
      </c>
      <c r="G340" t="str">
        <f t="shared" si="5"/>
        <v>OK</v>
      </c>
      <c r="J340" s="4">
        <v>101865112</v>
      </c>
      <c r="K340" t="s">
        <v>1124</v>
      </c>
      <c r="N340" s="4">
        <v>101860726</v>
      </c>
      <c r="O340" t="e">
        <f>VLOOKUP(N340,Sales!B:C,2,0)</f>
        <v>#N/A</v>
      </c>
      <c r="P340" t="e">
        <f>VLOOKUP(N340,Recolt!B:C,2,0)</f>
        <v>#N/A</v>
      </c>
    </row>
    <row r="341" spans="2:16" x14ac:dyDescent="0.25">
      <c r="B341" s="4" t="s">
        <v>1052</v>
      </c>
      <c r="C341"/>
      <c r="F341" s="4">
        <v>1034869077</v>
      </c>
      <c r="G341" t="str">
        <f t="shared" si="5"/>
        <v>OK</v>
      </c>
      <c r="J341" s="4">
        <v>101867737</v>
      </c>
      <c r="K341" t="s">
        <v>1124</v>
      </c>
      <c r="N341" s="4">
        <v>101865112</v>
      </c>
      <c r="O341" t="e">
        <f>VLOOKUP(N341,Sales!B:C,2,0)</f>
        <v>#N/A</v>
      </c>
      <c r="P341" t="e">
        <f>VLOOKUP(N341,Recolt!B:C,2,0)</f>
        <v>#N/A</v>
      </c>
    </row>
    <row r="342" spans="2:16" x14ac:dyDescent="0.25">
      <c r="B342" s="4" t="s">
        <v>1052</v>
      </c>
      <c r="C342"/>
      <c r="F342" s="4">
        <v>1034873298</v>
      </c>
      <c r="G342" t="str">
        <f t="shared" si="5"/>
        <v>OK</v>
      </c>
      <c r="J342" s="4">
        <v>101869517</v>
      </c>
      <c r="K342" t="s">
        <v>1124</v>
      </c>
      <c r="N342" s="4">
        <v>101867737</v>
      </c>
      <c r="O342" t="e">
        <f>VLOOKUP(N342,Sales!B:C,2,0)</f>
        <v>#N/A</v>
      </c>
      <c r="P342" t="e">
        <f>VLOOKUP(N342,Recolt!B:C,2,0)</f>
        <v>#N/A</v>
      </c>
    </row>
    <row r="343" spans="2:16" x14ac:dyDescent="0.25">
      <c r="B343" s="4" t="s">
        <v>1052</v>
      </c>
      <c r="C343"/>
      <c r="F343" s="4">
        <v>1034873046</v>
      </c>
      <c r="G343" t="str">
        <f t="shared" si="5"/>
        <v>OK</v>
      </c>
      <c r="J343" s="4">
        <v>101874925</v>
      </c>
      <c r="K343" t="s">
        <v>1124</v>
      </c>
      <c r="N343" s="4">
        <v>101869517</v>
      </c>
      <c r="O343" t="e">
        <f>VLOOKUP(N343,Sales!B:C,2,0)</f>
        <v>#N/A</v>
      </c>
      <c r="P343" t="e">
        <f>VLOOKUP(N343,Recolt!B:C,2,0)</f>
        <v>#N/A</v>
      </c>
    </row>
    <row r="344" spans="2:16" x14ac:dyDescent="0.25">
      <c r="B344" s="4" t="s">
        <v>1052</v>
      </c>
      <c r="C344"/>
      <c r="F344" s="4">
        <v>1034871557</v>
      </c>
      <c r="G344" t="str">
        <f t="shared" si="5"/>
        <v>OK</v>
      </c>
      <c r="J344" s="4">
        <v>101877984</v>
      </c>
      <c r="K344" t="s">
        <v>1124</v>
      </c>
      <c r="N344" s="4">
        <v>101874925</v>
      </c>
      <c r="O344" t="e">
        <f>VLOOKUP(N344,Sales!B:C,2,0)</f>
        <v>#N/A</v>
      </c>
      <c r="P344" t="e">
        <f>VLOOKUP(N344,Recolt!B:C,2,0)</f>
        <v>#N/A</v>
      </c>
    </row>
    <row r="345" spans="2:16" x14ac:dyDescent="0.25">
      <c r="B345" s="4" t="s">
        <v>1052</v>
      </c>
      <c r="C345"/>
      <c r="F345" s="4">
        <v>1034870756</v>
      </c>
      <c r="G345" t="str">
        <f t="shared" si="5"/>
        <v>OK</v>
      </c>
      <c r="J345" s="4">
        <v>101878136</v>
      </c>
      <c r="K345" t="s">
        <v>1124</v>
      </c>
      <c r="N345" s="4">
        <v>101877984</v>
      </c>
      <c r="O345" t="e">
        <f>VLOOKUP(N345,Sales!B:C,2,0)</f>
        <v>#N/A</v>
      </c>
      <c r="P345" t="e">
        <f>VLOOKUP(N345,Recolt!B:C,2,0)</f>
        <v>#N/A</v>
      </c>
    </row>
    <row r="346" spans="2:16" x14ac:dyDescent="0.25">
      <c r="B346" s="4" t="s">
        <v>1052</v>
      </c>
      <c r="C346"/>
      <c r="F346" s="4">
        <v>1034871421</v>
      </c>
      <c r="G346" t="str">
        <f t="shared" si="5"/>
        <v>OK</v>
      </c>
      <c r="J346" s="4">
        <v>101879109</v>
      </c>
      <c r="K346" t="s">
        <v>1124</v>
      </c>
      <c r="N346" s="4">
        <v>101878136</v>
      </c>
      <c r="O346" t="e">
        <f>VLOOKUP(N346,Sales!B:C,2,0)</f>
        <v>#N/A</v>
      </c>
      <c r="P346" t="e">
        <f>VLOOKUP(N346,Recolt!B:C,2,0)</f>
        <v>#N/A</v>
      </c>
    </row>
    <row r="347" spans="2:16" x14ac:dyDescent="0.25">
      <c r="B347" s="4" t="s">
        <v>1052</v>
      </c>
      <c r="C347"/>
      <c r="F347" s="4">
        <v>1034870891</v>
      </c>
      <c r="G347" t="str">
        <f t="shared" si="5"/>
        <v>OK</v>
      </c>
      <c r="J347" s="4">
        <v>101884276</v>
      </c>
      <c r="K347" t="s">
        <v>1124</v>
      </c>
      <c r="N347" s="4">
        <v>101879109</v>
      </c>
      <c r="O347" t="e">
        <f>VLOOKUP(N347,Sales!B:C,2,0)</f>
        <v>#N/A</v>
      </c>
      <c r="P347" t="e">
        <f>VLOOKUP(N347,Recolt!B:C,2,0)</f>
        <v>#N/A</v>
      </c>
    </row>
    <row r="348" spans="2:16" x14ac:dyDescent="0.25">
      <c r="B348" s="4" t="s">
        <v>1052</v>
      </c>
      <c r="C348"/>
      <c r="F348" s="4">
        <v>1034871822</v>
      </c>
      <c r="G348" t="str">
        <f t="shared" si="5"/>
        <v>OK</v>
      </c>
      <c r="J348" s="4">
        <v>101884308</v>
      </c>
      <c r="K348" t="s">
        <v>1124</v>
      </c>
      <c r="N348" s="4">
        <v>101884276</v>
      </c>
      <c r="O348" t="e">
        <f>VLOOKUP(N348,Sales!B:C,2,0)</f>
        <v>#N/A</v>
      </c>
      <c r="P348" t="e">
        <f>VLOOKUP(N348,Recolt!B:C,2,0)</f>
        <v>#N/A</v>
      </c>
    </row>
    <row r="349" spans="2:16" x14ac:dyDescent="0.25">
      <c r="B349" s="4" t="s">
        <v>1052</v>
      </c>
      <c r="C349"/>
      <c r="F349" s="4">
        <v>1034869360</v>
      </c>
      <c r="G349" t="str">
        <f t="shared" si="5"/>
        <v>OK</v>
      </c>
      <c r="J349" s="4">
        <v>101897006</v>
      </c>
      <c r="K349" t="s">
        <v>1124</v>
      </c>
      <c r="N349" s="4">
        <v>101884308</v>
      </c>
      <c r="O349" t="e">
        <f>VLOOKUP(N349,Sales!B:C,2,0)</f>
        <v>#N/A</v>
      </c>
      <c r="P349" t="e">
        <f>VLOOKUP(N349,Recolt!B:C,2,0)</f>
        <v>#N/A</v>
      </c>
    </row>
    <row r="350" spans="2:16" x14ac:dyDescent="0.25">
      <c r="B350" s="4" t="s">
        <v>1052</v>
      </c>
      <c r="C350"/>
      <c r="F350" s="4">
        <v>1034870227</v>
      </c>
      <c r="G350" t="str">
        <f t="shared" si="5"/>
        <v>OK</v>
      </c>
      <c r="J350" s="4">
        <v>101945542</v>
      </c>
      <c r="K350" t="s">
        <v>1124</v>
      </c>
      <c r="N350" s="4">
        <v>101897006</v>
      </c>
      <c r="O350" t="e">
        <f>VLOOKUP(N350,Sales!B:C,2,0)</f>
        <v>#N/A</v>
      </c>
      <c r="P350" t="e">
        <f>VLOOKUP(N350,Recolt!B:C,2,0)</f>
        <v>#N/A</v>
      </c>
    </row>
    <row r="351" spans="2:16" x14ac:dyDescent="0.25">
      <c r="B351" s="4" t="s">
        <v>1052</v>
      </c>
      <c r="C351"/>
      <c r="F351" s="4">
        <v>1034872416</v>
      </c>
      <c r="G351" t="str">
        <f t="shared" si="5"/>
        <v>OK</v>
      </c>
      <c r="J351" s="4">
        <v>101947549</v>
      </c>
      <c r="K351" t="s">
        <v>1124</v>
      </c>
      <c r="N351" s="4">
        <v>101945542</v>
      </c>
      <c r="O351" t="e">
        <f>VLOOKUP(N351,Sales!B:C,2,0)</f>
        <v>#N/A</v>
      </c>
      <c r="P351" t="e">
        <f>VLOOKUP(N351,Recolt!B:C,2,0)</f>
        <v>#N/A</v>
      </c>
    </row>
    <row r="352" spans="2:16" x14ac:dyDescent="0.25">
      <c r="B352" s="4" t="s">
        <v>1052</v>
      </c>
      <c r="C352"/>
      <c r="F352" s="4">
        <v>1034872614</v>
      </c>
      <c r="G352" t="str">
        <f t="shared" si="5"/>
        <v>OK</v>
      </c>
      <c r="J352" s="4">
        <v>101951097</v>
      </c>
      <c r="K352" t="s">
        <v>1124</v>
      </c>
      <c r="N352" s="4">
        <v>101947549</v>
      </c>
      <c r="O352" t="e">
        <f>VLOOKUP(N352,Sales!B:C,2,0)</f>
        <v>#N/A</v>
      </c>
      <c r="P352" t="e">
        <f>VLOOKUP(N352,Recolt!B:C,2,0)</f>
        <v>#N/A</v>
      </c>
    </row>
    <row r="353" spans="2:16" x14ac:dyDescent="0.25">
      <c r="B353" s="4" t="s">
        <v>1052</v>
      </c>
      <c r="C353"/>
      <c r="F353" s="4">
        <v>1034869619</v>
      </c>
      <c r="G353" t="str">
        <f t="shared" si="5"/>
        <v>OK</v>
      </c>
      <c r="J353" s="4">
        <v>101952204</v>
      </c>
      <c r="K353" t="s">
        <v>1124</v>
      </c>
      <c r="N353" s="4">
        <v>101951097</v>
      </c>
      <c r="O353" t="e">
        <f>VLOOKUP(N353,Sales!B:C,2,0)</f>
        <v>#N/A</v>
      </c>
      <c r="P353" t="e">
        <f>VLOOKUP(N353,Recolt!B:C,2,0)</f>
        <v>#N/A</v>
      </c>
    </row>
    <row r="354" spans="2:16" x14ac:dyDescent="0.25">
      <c r="B354" s="4" t="s">
        <v>1052</v>
      </c>
      <c r="C354"/>
      <c r="F354" s="4">
        <v>1034869812</v>
      </c>
      <c r="G354" t="str">
        <f t="shared" si="5"/>
        <v>OK</v>
      </c>
      <c r="J354" s="4">
        <v>101953971</v>
      </c>
      <c r="K354" t="s">
        <v>1124</v>
      </c>
      <c r="N354" s="4">
        <v>101952204</v>
      </c>
      <c r="O354" t="e">
        <f>VLOOKUP(N354,Sales!B:C,2,0)</f>
        <v>#N/A</v>
      </c>
      <c r="P354" t="e">
        <f>VLOOKUP(N354,Recolt!B:C,2,0)</f>
        <v>#N/A</v>
      </c>
    </row>
    <row r="355" spans="2:16" x14ac:dyDescent="0.25">
      <c r="B355" s="4" t="s">
        <v>1052</v>
      </c>
      <c r="C355"/>
      <c r="F355" s="4">
        <v>1034872850</v>
      </c>
      <c r="G355" t="str">
        <f t="shared" si="5"/>
        <v>OK</v>
      </c>
      <c r="J355" s="4">
        <v>101959647</v>
      </c>
      <c r="K355" t="s">
        <v>1124</v>
      </c>
      <c r="N355" s="4">
        <v>101953971</v>
      </c>
      <c r="O355" t="e">
        <f>VLOOKUP(N355,Sales!B:C,2,0)</f>
        <v>#N/A</v>
      </c>
      <c r="P355" t="e">
        <f>VLOOKUP(N355,Recolt!B:C,2,0)</f>
        <v>#N/A</v>
      </c>
    </row>
    <row r="356" spans="2:16" x14ac:dyDescent="0.25">
      <c r="B356" s="4" t="s">
        <v>1052</v>
      </c>
      <c r="C356"/>
      <c r="F356" s="4">
        <v>1034869239</v>
      </c>
      <c r="G356" t="str">
        <f t="shared" si="5"/>
        <v>OK</v>
      </c>
      <c r="J356" s="4">
        <v>101959836</v>
      </c>
      <c r="K356" t="s">
        <v>1124</v>
      </c>
      <c r="N356" s="4">
        <v>101959647</v>
      </c>
      <c r="O356" t="e">
        <f>VLOOKUP(N356,Sales!B:C,2,0)</f>
        <v>#N/A</v>
      </c>
      <c r="P356" t="e">
        <f>VLOOKUP(N356,Recolt!B:C,2,0)</f>
        <v>#N/A</v>
      </c>
    </row>
    <row r="357" spans="2:16" x14ac:dyDescent="0.25">
      <c r="B357" s="4" t="s">
        <v>1052</v>
      </c>
      <c r="C357"/>
      <c r="F357" s="4">
        <v>1034870311</v>
      </c>
      <c r="G357" t="str">
        <f t="shared" si="5"/>
        <v>OK</v>
      </c>
      <c r="J357" s="4">
        <v>101960994</v>
      </c>
      <c r="K357" t="s">
        <v>1124</v>
      </c>
      <c r="N357" s="4">
        <v>101959836</v>
      </c>
      <c r="O357" t="e">
        <f>VLOOKUP(N357,Sales!B:C,2,0)</f>
        <v>#N/A</v>
      </c>
      <c r="P357" t="e">
        <f>VLOOKUP(N357,Recolt!B:C,2,0)</f>
        <v>#N/A</v>
      </c>
    </row>
    <row r="358" spans="2:16" x14ac:dyDescent="0.25">
      <c r="B358" s="4" t="s">
        <v>1052</v>
      </c>
      <c r="C358"/>
      <c r="F358" s="4">
        <v>1034870975</v>
      </c>
      <c r="G358" t="str">
        <f t="shared" si="5"/>
        <v>OK</v>
      </c>
      <c r="J358" s="4">
        <v>101964567</v>
      </c>
      <c r="K358" t="s">
        <v>1124</v>
      </c>
      <c r="N358" s="4">
        <v>101960994</v>
      </c>
      <c r="O358" t="e">
        <f>VLOOKUP(N358,Sales!B:C,2,0)</f>
        <v>#N/A</v>
      </c>
      <c r="P358" t="e">
        <f>VLOOKUP(N358,Recolt!B:C,2,0)</f>
        <v>#N/A</v>
      </c>
    </row>
    <row r="359" spans="2:16" x14ac:dyDescent="0.25">
      <c r="B359" s="4" t="s">
        <v>1052</v>
      </c>
      <c r="C359"/>
      <c r="F359" s="4">
        <v>1034870429</v>
      </c>
      <c r="G359" t="str">
        <f t="shared" si="5"/>
        <v>OK</v>
      </c>
      <c r="J359" s="4">
        <v>101969966</v>
      </c>
      <c r="K359" t="s">
        <v>1124</v>
      </c>
      <c r="N359" s="4">
        <v>101964567</v>
      </c>
      <c r="O359" t="e">
        <f>VLOOKUP(N359,Sales!B:C,2,0)</f>
        <v>#N/A</v>
      </c>
      <c r="P359" t="e">
        <f>VLOOKUP(N359,Recolt!B:C,2,0)</f>
        <v>#N/A</v>
      </c>
    </row>
    <row r="360" spans="2:16" x14ac:dyDescent="0.25">
      <c r="B360" s="4" t="s">
        <v>1052</v>
      </c>
      <c r="C360"/>
      <c r="F360" s="4">
        <v>1034869242</v>
      </c>
      <c r="G360" t="str">
        <f t="shared" si="5"/>
        <v>OK</v>
      </c>
      <c r="J360" s="4">
        <v>101971412</v>
      </c>
      <c r="K360" t="s">
        <v>1124</v>
      </c>
      <c r="N360" s="4">
        <v>101969966</v>
      </c>
      <c r="O360" t="e">
        <f>VLOOKUP(N360,Sales!B:C,2,0)</f>
        <v>#N/A</v>
      </c>
      <c r="P360" t="e">
        <f>VLOOKUP(N360,Recolt!B:C,2,0)</f>
        <v>#N/A</v>
      </c>
    </row>
    <row r="361" spans="2:16" x14ac:dyDescent="0.25">
      <c r="B361" s="4" t="s">
        <v>1052</v>
      </c>
      <c r="C361"/>
      <c r="F361" s="4">
        <v>1034873257</v>
      </c>
      <c r="G361" t="str">
        <f t="shared" si="5"/>
        <v>OK</v>
      </c>
      <c r="J361" s="4">
        <v>101971732</v>
      </c>
      <c r="K361" t="s">
        <v>1124</v>
      </c>
      <c r="N361" s="4">
        <v>101971412</v>
      </c>
      <c r="O361" t="e">
        <f>VLOOKUP(N361,Sales!B:C,2,0)</f>
        <v>#N/A</v>
      </c>
      <c r="P361" t="e">
        <f>VLOOKUP(N361,Recolt!B:C,2,0)</f>
        <v>#N/A</v>
      </c>
    </row>
    <row r="362" spans="2:16" x14ac:dyDescent="0.25">
      <c r="B362" s="4" t="s">
        <v>1052</v>
      </c>
      <c r="C362"/>
      <c r="F362" s="4">
        <v>1034872883</v>
      </c>
      <c r="G362" t="str">
        <f t="shared" si="5"/>
        <v>OK</v>
      </c>
      <c r="J362" s="4">
        <v>101976902</v>
      </c>
      <c r="K362" t="s">
        <v>1124</v>
      </c>
      <c r="N362" s="4">
        <v>101971732</v>
      </c>
      <c r="O362" t="e">
        <f>VLOOKUP(N362,Sales!B:C,2,0)</f>
        <v>#N/A</v>
      </c>
      <c r="P362" t="e">
        <f>VLOOKUP(N362,Recolt!B:C,2,0)</f>
        <v>#N/A</v>
      </c>
    </row>
    <row r="363" spans="2:16" x14ac:dyDescent="0.25">
      <c r="B363" s="4" t="s">
        <v>1052</v>
      </c>
      <c r="C363"/>
      <c r="F363" s="4">
        <v>1034871800</v>
      </c>
      <c r="G363" t="str">
        <f t="shared" si="5"/>
        <v>OK</v>
      </c>
      <c r="J363" s="4">
        <v>101980439</v>
      </c>
      <c r="K363" t="s">
        <v>1124</v>
      </c>
      <c r="N363" s="4">
        <v>101976902</v>
      </c>
      <c r="O363" t="e">
        <f>VLOOKUP(N363,Sales!B:C,2,0)</f>
        <v>#N/A</v>
      </c>
      <c r="P363" t="e">
        <f>VLOOKUP(N363,Recolt!B:C,2,0)</f>
        <v>#N/A</v>
      </c>
    </row>
    <row r="364" spans="2:16" x14ac:dyDescent="0.25">
      <c r="B364" s="4" t="s">
        <v>1052</v>
      </c>
      <c r="C364"/>
      <c r="F364" s="4">
        <v>1034870704</v>
      </c>
      <c r="G364" t="str">
        <f t="shared" si="5"/>
        <v>OK</v>
      </c>
      <c r="J364" s="4">
        <v>101980666</v>
      </c>
      <c r="K364" t="s">
        <v>1124</v>
      </c>
      <c r="N364" s="4">
        <v>101980439</v>
      </c>
      <c r="O364" t="e">
        <f>VLOOKUP(N364,Sales!B:C,2,0)</f>
        <v>#N/A</v>
      </c>
      <c r="P364" t="e">
        <f>VLOOKUP(N364,Recolt!B:C,2,0)</f>
        <v>#N/A</v>
      </c>
    </row>
    <row r="365" spans="2:16" x14ac:dyDescent="0.25">
      <c r="B365" s="4" t="s">
        <v>1052</v>
      </c>
      <c r="C365"/>
      <c r="F365" s="4">
        <v>1034869484</v>
      </c>
      <c r="G365" t="str">
        <f t="shared" si="5"/>
        <v>OK</v>
      </c>
      <c r="J365" s="4">
        <v>101985427</v>
      </c>
      <c r="K365" t="s">
        <v>1124</v>
      </c>
      <c r="N365" s="4">
        <v>101980666</v>
      </c>
      <c r="O365" t="e">
        <f>VLOOKUP(N365,Sales!B:C,2,0)</f>
        <v>#N/A</v>
      </c>
      <c r="P365" t="e">
        <f>VLOOKUP(N365,Recolt!B:C,2,0)</f>
        <v>#N/A</v>
      </c>
    </row>
    <row r="366" spans="2:16" x14ac:dyDescent="0.25">
      <c r="B366" s="4" t="s">
        <v>1052</v>
      </c>
      <c r="C366"/>
      <c r="F366" s="4">
        <v>1034872450</v>
      </c>
      <c r="G366" t="str">
        <f t="shared" si="5"/>
        <v>OK</v>
      </c>
      <c r="J366" s="4">
        <v>101990428</v>
      </c>
      <c r="K366" t="s">
        <v>1124</v>
      </c>
      <c r="N366" s="4">
        <v>101985427</v>
      </c>
      <c r="O366" t="e">
        <f>VLOOKUP(N366,Sales!B:C,2,0)</f>
        <v>#N/A</v>
      </c>
      <c r="P366" t="e">
        <f>VLOOKUP(N366,Recolt!B:C,2,0)</f>
        <v>#N/A</v>
      </c>
    </row>
    <row r="367" spans="2:16" x14ac:dyDescent="0.25">
      <c r="B367" s="4" t="s">
        <v>1052</v>
      </c>
      <c r="C367"/>
      <c r="F367" s="4">
        <v>1034870557</v>
      </c>
      <c r="G367" t="str">
        <f t="shared" si="5"/>
        <v>OK</v>
      </c>
      <c r="J367" s="4">
        <v>101990811</v>
      </c>
      <c r="K367" t="s">
        <v>1124</v>
      </c>
      <c r="N367" s="4">
        <v>101990428</v>
      </c>
      <c r="O367" t="e">
        <f>VLOOKUP(N367,Sales!B:C,2,0)</f>
        <v>#N/A</v>
      </c>
      <c r="P367" t="e">
        <f>VLOOKUP(N367,Recolt!B:C,2,0)</f>
        <v>#N/A</v>
      </c>
    </row>
    <row r="368" spans="2:16" x14ac:dyDescent="0.25">
      <c r="B368" s="4" t="s">
        <v>1052</v>
      </c>
      <c r="C368"/>
      <c r="F368" s="4">
        <v>1034870024</v>
      </c>
      <c r="G368" t="str">
        <f t="shared" si="5"/>
        <v>OK</v>
      </c>
      <c r="J368" s="4">
        <v>101993913</v>
      </c>
      <c r="K368" t="s">
        <v>1124</v>
      </c>
      <c r="N368" s="4">
        <v>101990811</v>
      </c>
      <c r="O368" t="e">
        <f>VLOOKUP(N368,Sales!B:C,2,0)</f>
        <v>#N/A</v>
      </c>
      <c r="P368" t="e">
        <f>VLOOKUP(N368,Recolt!B:C,2,0)</f>
        <v>#N/A</v>
      </c>
    </row>
    <row r="369" spans="2:16" x14ac:dyDescent="0.25">
      <c r="B369" s="4" t="s">
        <v>1052</v>
      </c>
      <c r="C369"/>
      <c r="F369" s="4">
        <v>1034870203</v>
      </c>
      <c r="G369" t="str">
        <f t="shared" si="5"/>
        <v>OK</v>
      </c>
      <c r="J369" s="4">
        <v>101994393</v>
      </c>
      <c r="K369" t="s">
        <v>1124</v>
      </c>
      <c r="N369" s="4">
        <v>101993913</v>
      </c>
      <c r="O369" t="e">
        <f>VLOOKUP(N369,Sales!B:C,2,0)</f>
        <v>#N/A</v>
      </c>
      <c r="P369" t="e">
        <f>VLOOKUP(N369,Recolt!B:C,2,0)</f>
        <v>#N/A</v>
      </c>
    </row>
    <row r="370" spans="2:16" x14ac:dyDescent="0.25">
      <c r="B370" s="4" t="s">
        <v>1052</v>
      </c>
      <c r="C370"/>
      <c r="F370" s="4">
        <v>1034869108</v>
      </c>
      <c r="G370" t="str">
        <f t="shared" si="5"/>
        <v>OK</v>
      </c>
      <c r="J370" s="4">
        <v>101995024</v>
      </c>
      <c r="K370" t="s">
        <v>1124</v>
      </c>
      <c r="N370" s="4">
        <v>101994393</v>
      </c>
      <c r="O370" t="e">
        <f>VLOOKUP(N370,Sales!B:C,2,0)</f>
        <v>#N/A</v>
      </c>
      <c r="P370" t="e">
        <f>VLOOKUP(N370,Recolt!B:C,2,0)</f>
        <v>#N/A</v>
      </c>
    </row>
    <row r="371" spans="2:16" x14ac:dyDescent="0.25">
      <c r="B371" s="4" t="s">
        <v>1052</v>
      </c>
      <c r="C371"/>
      <c r="F371" s="4">
        <v>1034871091</v>
      </c>
      <c r="G371" t="str">
        <f t="shared" si="5"/>
        <v>OK</v>
      </c>
      <c r="J371" s="4">
        <v>102004309</v>
      </c>
      <c r="K371" t="s">
        <v>1124</v>
      </c>
      <c r="N371" s="4">
        <v>101995024</v>
      </c>
      <c r="O371" t="e">
        <f>VLOOKUP(N371,Sales!B:C,2,0)</f>
        <v>#N/A</v>
      </c>
      <c r="P371" t="e">
        <f>VLOOKUP(N371,Recolt!B:C,2,0)</f>
        <v>#N/A</v>
      </c>
    </row>
    <row r="372" spans="2:16" x14ac:dyDescent="0.25">
      <c r="B372" s="4" t="s">
        <v>1052</v>
      </c>
      <c r="C372"/>
      <c r="F372" s="4">
        <v>1034872247</v>
      </c>
      <c r="G372" t="str">
        <f t="shared" si="5"/>
        <v>OK</v>
      </c>
      <c r="J372" s="4">
        <v>102009847</v>
      </c>
      <c r="K372" t="s">
        <v>1124</v>
      </c>
      <c r="N372" s="4">
        <v>102004309</v>
      </c>
      <c r="O372" t="e">
        <f>VLOOKUP(N372,Sales!B:C,2,0)</f>
        <v>#N/A</v>
      </c>
      <c r="P372" t="e">
        <f>VLOOKUP(N372,Recolt!B:C,2,0)</f>
        <v>#N/A</v>
      </c>
    </row>
    <row r="373" spans="2:16" x14ac:dyDescent="0.25">
      <c r="B373" s="4" t="s">
        <v>1052</v>
      </c>
      <c r="C373"/>
      <c r="F373" s="4">
        <v>1034873103</v>
      </c>
      <c r="G373" t="str">
        <f t="shared" si="5"/>
        <v>OK</v>
      </c>
      <c r="J373" s="4">
        <v>102011587</v>
      </c>
      <c r="K373" t="s">
        <v>1124</v>
      </c>
      <c r="N373" s="4">
        <v>102009847</v>
      </c>
      <c r="O373" t="e">
        <f>VLOOKUP(N373,Sales!B:C,2,0)</f>
        <v>#N/A</v>
      </c>
      <c r="P373" t="e">
        <f>VLOOKUP(N373,Recolt!B:C,2,0)</f>
        <v>#N/A</v>
      </c>
    </row>
    <row r="374" spans="2:16" x14ac:dyDescent="0.25">
      <c r="B374" s="4" t="s">
        <v>1052</v>
      </c>
      <c r="C374"/>
      <c r="F374" s="4">
        <v>1034869875</v>
      </c>
      <c r="G374" t="str">
        <f t="shared" si="5"/>
        <v>OK</v>
      </c>
      <c r="J374" s="4">
        <v>102017929</v>
      </c>
      <c r="K374" t="s">
        <v>1124</v>
      </c>
      <c r="N374" s="4">
        <v>102011587</v>
      </c>
      <c r="O374" t="e">
        <f>VLOOKUP(N374,Sales!B:C,2,0)</f>
        <v>#N/A</v>
      </c>
      <c r="P374" t="e">
        <f>VLOOKUP(N374,Recolt!B:C,2,0)</f>
        <v>#N/A</v>
      </c>
    </row>
    <row r="375" spans="2:16" x14ac:dyDescent="0.25">
      <c r="B375" s="4" t="s">
        <v>1052</v>
      </c>
      <c r="C375"/>
      <c r="F375" s="4">
        <v>1034871365</v>
      </c>
      <c r="G375" t="str">
        <f t="shared" si="5"/>
        <v>OK</v>
      </c>
      <c r="J375" s="4">
        <v>102019559</v>
      </c>
      <c r="K375" t="s">
        <v>1124</v>
      </c>
      <c r="N375" s="4">
        <v>102017929</v>
      </c>
      <c r="O375" t="e">
        <f>VLOOKUP(N375,Sales!B:C,2,0)</f>
        <v>#N/A</v>
      </c>
      <c r="P375" t="e">
        <f>VLOOKUP(N375,Recolt!B:C,2,0)</f>
        <v>#N/A</v>
      </c>
    </row>
    <row r="376" spans="2:16" x14ac:dyDescent="0.25">
      <c r="B376" s="4" t="s">
        <v>1052</v>
      </c>
      <c r="C376"/>
      <c r="F376" s="4">
        <v>1034871182</v>
      </c>
      <c r="G376" t="str">
        <f t="shared" si="5"/>
        <v>OK</v>
      </c>
      <c r="J376" s="4">
        <v>102022563</v>
      </c>
      <c r="K376" t="s">
        <v>1124</v>
      </c>
      <c r="N376" s="4">
        <v>102019559</v>
      </c>
      <c r="O376" t="e">
        <f>VLOOKUP(N376,Sales!B:C,2,0)</f>
        <v>#N/A</v>
      </c>
      <c r="P376" t="e">
        <f>VLOOKUP(N376,Recolt!B:C,2,0)</f>
        <v>#N/A</v>
      </c>
    </row>
    <row r="377" spans="2:16" x14ac:dyDescent="0.25">
      <c r="B377" s="4" t="s">
        <v>1052</v>
      </c>
      <c r="C377"/>
      <c r="F377" s="4">
        <v>1034872514</v>
      </c>
      <c r="G377" t="str">
        <f t="shared" si="5"/>
        <v>OK</v>
      </c>
      <c r="J377" s="4">
        <v>102027626</v>
      </c>
      <c r="K377" t="s">
        <v>1124</v>
      </c>
      <c r="N377" s="4">
        <v>102022563</v>
      </c>
      <c r="O377" t="e">
        <f>VLOOKUP(N377,Sales!B:C,2,0)</f>
        <v>#N/A</v>
      </c>
      <c r="P377" t="e">
        <f>VLOOKUP(N377,Recolt!B:C,2,0)</f>
        <v>#N/A</v>
      </c>
    </row>
    <row r="378" spans="2:16" x14ac:dyDescent="0.25">
      <c r="B378" s="4" t="s">
        <v>1052</v>
      </c>
      <c r="C378"/>
      <c r="F378" s="4">
        <v>1034872909</v>
      </c>
      <c r="G378" t="str">
        <f t="shared" si="5"/>
        <v>OK</v>
      </c>
      <c r="J378" s="4">
        <v>102042523</v>
      </c>
      <c r="K378" t="s">
        <v>1124</v>
      </c>
      <c r="N378" s="4">
        <v>102027626</v>
      </c>
      <c r="O378" t="e">
        <f>VLOOKUP(N378,Sales!B:C,2,0)</f>
        <v>#N/A</v>
      </c>
      <c r="P378" t="e">
        <f>VLOOKUP(N378,Recolt!B:C,2,0)</f>
        <v>#N/A</v>
      </c>
    </row>
    <row r="379" spans="2:16" x14ac:dyDescent="0.25">
      <c r="B379" s="4" t="s">
        <v>1052</v>
      </c>
      <c r="C379"/>
      <c r="F379" s="4">
        <v>1034873269</v>
      </c>
      <c r="G379" t="str">
        <f t="shared" si="5"/>
        <v>OK</v>
      </c>
      <c r="J379" s="4">
        <v>102044754</v>
      </c>
      <c r="K379" t="s">
        <v>1124</v>
      </c>
      <c r="N379" s="4">
        <v>102042523</v>
      </c>
      <c r="O379" t="e">
        <f>VLOOKUP(N379,Sales!B:C,2,0)</f>
        <v>#N/A</v>
      </c>
      <c r="P379" t="e">
        <f>VLOOKUP(N379,Recolt!B:C,2,0)</f>
        <v>#N/A</v>
      </c>
    </row>
    <row r="380" spans="2:16" x14ac:dyDescent="0.25">
      <c r="B380" s="4" t="s">
        <v>1052</v>
      </c>
      <c r="C380"/>
      <c r="F380" s="4">
        <v>1034869675</v>
      </c>
      <c r="G380" t="str">
        <f t="shared" si="5"/>
        <v>OK</v>
      </c>
      <c r="J380" s="4">
        <v>102053302</v>
      </c>
      <c r="K380" t="s">
        <v>1124</v>
      </c>
      <c r="N380" s="4">
        <v>102044754</v>
      </c>
      <c r="O380" t="e">
        <f>VLOOKUP(N380,Sales!B:C,2,0)</f>
        <v>#N/A</v>
      </c>
      <c r="P380" t="e">
        <f>VLOOKUP(N380,Recolt!B:C,2,0)</f>
        <v>#N/A</v>
      </c>
    </row>
    <row r="381" spans="2:16" x14ac:dyDescent="0.25">
      <c r="B381" s="4" t="s">
        <v>1052</v>
      </c>
      <c r="C381"/>
      <c r="F381" s="4">
        <v>1034872653</v>
      </c>
      <c r="G381" t="str">
        <f t="shared" si="5"/>
        <v>OK</v>
      </c>
      <c r="J381" s="4">
        <v>102055912</v>
      </c>
      <c r="K381" t="s">
        <v>1124</v>
      </c>
      <c r="N381" s="4">
        <v>102053302</v>
      </c>
      <c r="O381" t="e">
        <f>VLOOKUP(N381,Sales!B:C,2,0)</f>
        <v>#N/A</v>
      </c>
      <c r="P381" t="e">
        <f>VLOOKUP(N381,Recolt!B:C,2,0)</f>
        <v>#N/A</v>
      </c>
    </row>
    <row r="382" spans="2:16" x14ac:dyDescent="0.25">
      <c r="B382" s="4" t="s">
        <v>1052</v>
      </c>
      <c r="C382"/>
      <c r="F382" s="4">
        <v>1034873058</v>
      </c>
      <c r="G382" t="str">
        <f t="shared" si="5"/>
        <v>OK</v>
      </c>
      <c r="J382" s="4">
        <v>102062574</v>
      </c>
      <c r="K382" t="s">
        <v>1124</v>
      </c>
      <c r="N382" s="4">
        <v>102055912</v>
      </c>
      <c r="O382" t="e">
        <f>VLOOKUP(N382,Sales!B:C,2,0)</f>
        <v>#N/A</v>
      </c>
      <c r="P382" t="e">
        <f>VLOOKUP(N382,Recolt!B:C,2,0)</f>
        <v>#N/A</v>
      </c>
    </row>
    <row r="383" spans="2:16" x14ac:dyDescent="0.25">
      <c r="B383" s="4" t="s">
        <v>1052</v>
      </c>
      <c r="C383"/>
      <c r="F383" s="4">
        <v>1034871585</v>
      </c>
      <c r="G383" t="str">
        <f t="shared" si="5"/>
        <v>OK</v>
      </c>
      <c r="J383" s="4">
        <v>102063955</v>
      </c>
      <c r="K383" t="s">
        <v>1124</v>
      </c>
      <c r="N383" s="4">
        <v>102062574</v>
      </c>
      <c r="O383" t="e">
        <f>VLOOKUP(N383,Sales!B:C,2,0)</f>
        <v>#N/A</v>
      </c>
      <c r="P383" t="e">
        <f>VLOOKUP(N383,Recolt!B:C,2,0)</f>
        <v>#N/A</v>
      </c>
    </row>
    <row r="384" spans="2:16" x14ac:dyDescent="0.25">
      <c r="B384" s="4" t="s">
        <v>1052</v>
      </c>
      <c r="C384"/>
      <c r="F384" s="4">
        <v>1034871932</v>
      </c>
      <c r="G384" t="str">
        <f t="shared" si="5"/>
        <v>OK</v>
      </c>
      <c r="J384" s="4">
        <v>102064620</v>
      </c>
      <c r="K384" t="s">
        <v>1124</v>
      </c>
      <c r="N384" s="4">
        <v>102063955</v>
      </c>
      <c r="O384" t="e">
        <f>VLOOKUP(N384,Sales!B:C,2,0)</f>
        <v>#N/A</v>
      </c>
      <c r="P384" t="e">
        <f>VLOOKUP(N384,Recolt!B:C,2,0)</f>
        <v>#N/A</v>
      </c>
    </row>
    <row r="385" spans="2:16" x14ac:dyDescent="0.25">
      <c r="B385" s="4" t="s">
        <v>1052</v>
      </c>
      <c r="C385"/>
      <c r="F385" s="4">
        <v>1034871323</v>
      </c>
      <c r="G385" t="str">
        <f t="shared" si="5"/>
        <v>OK</v>
      </c>
      <c r="J385" s="4">
        <v>102070457</v>
      </c>
      <c r="K385" t="s">
        <v>1124</v>
      </c>
      <c r="N385" s="4">
        <v>102064620</v>
      </c>
      <c r="O385" t="e">
        <f>VLOOKUP(N385,Sales!B:C,2,0)</f>
        <v>#N/A</v>
      </c>
      <c r="P385" t="e">
        <f>VLOOKUP(N385,Recolt!B:C,2,0)</f>
        <v>#N/A</v>
      </c>
    </row>
    <row r="386" spans="2:16" x14ac:dyDescent="0.25">
      <c r="B386" s="4" t="s">
        <v>1052</v>
      </c>
      <c r="C386"/>
      <c r="F386" s="4">
        <v>1034869206</v>
      </c>
      <c r="G386" t="str">
        <f t="shared" si="5"/>
        <v>OK</v>
      </c>
      <c r="J386" s="4">
        <v>102071668</v>
      </c>
      <c r="K386" t="s">
        <v>1124</v>
      </c>
      <c r="N386" s="4">
        <v>102070457</v>
      </c>
      <c r="O386" t="e">
        <f>VLOOKUP(N386,Sales!B:C,2,0)</f>
        <v>#N/A</v>
      </c>
      <c r="P386" t="e">
        <f>VLOOKUP(N386,Recolt!B:C,2,0)</f>
        <v>#N/A</v>
      </c>
    </row>
    <row r="387" spans="2:16" x14ac:dyDescent="0.25">
      <c r="B387" s="4" t="s">
        <v>1052</v>
      </c>
      <c r="C387"/>
      <c r="F387" s="4">
        <v>1034870153</v>
      </c>
      <c r="G387" t="str">
        <f t="shared" ref="G387:G450" si="6">VLOOKUP(F387,J:K,2,0)</f>
        <v>OK</v>
      </c>
      <c r="J387" s="4">
        <v>102072343</v>
      </c>
      <c r="K387" t="s">
        <v>1124</v>
      </c>
      <c r="N387" s="4">
        <v>102071668</v>
      </c>
      <c r="O387" t="e">
        <f>VLOOKUP(N387,Sales!B:C,2,0)</f>
        <v>#N/A</v>
      </c>
      <c r="P387" t="e">
        <f>VLOOKUP(N387,Recolt!B:C,2,0)</f>
        <v>#N/A</v>
      </c>
    </row>
    <row r="388" spans="2:16" x14ac:dyDescent="0.25">
      <c r="B388" s="4" t="s">
        <v>1052</v>
      </c>
      <c r="C388"/>
      <c r="F388" s="4">
        <v>1034871460</v>
      </c>
      <c r="G388" t="str">
        <f t="shared" si="6"/>
        <v>OK</v>
      </c>
      <c r="J388" s="4">
        <v>102072413</v>
      </c>
      <c r="K388" t="s">
        <v>1124</v>
      </c>
      <c r="N388" s="4">
        <v>102072343</v>
      </c>
      <c r="O388" t="e">
        <f>VLOOKUP(N388,Sales!B:C,2,0)</f>
        <v>#N/A</v>
      </c>
      <c r="P388" t="e">
        <f>VLOOKUP(N388,Recolt!B:C,2,0)</f>
        <v>#N/A</v>
      </c>
    </row>
    <row r="389" spans="2:16" x14ac:dyDescent="0.25">
      <c r="B389" s="4" t="s">
        <v>1052</v>
      </c>
      <c r="C389"/>
      <c r="F389" s="4">
        <v>1034870542</v>
      </c>
      <c r="G389" t="str">
        <f t="shared" si="6"/>
        <v>OK</v>
      </c>
      <c r="J389" s="4">
        <v>102078742</v>
      </c>
      <c r="K389" t="s">
        <v>1124</v>
      </c>
      <c r="N389" s="4">
        <v>102072413</v>
      </c>
      <c r="O389" t="e">
        <f>VLOOKUP(N389,Sales!B:C,2,0)</f>
        <v>#N/A</v>
      </c>
      <c r="P389" t="e">
        <f>VLOOKUP(N389,Recolt!B:C,2,0)</f>
        <v>#N/A</v>
      </c>
    </row>
    <row r="390" spans="2:16" x14ac:dyDescent="0.25">
      <c r="B390" s="4" t="s">
        <v>1052</v>
      </c>
      <c r="C390"/>
      <c r="F390" s="4">
        <v>1034872591</v>
      </c>
      <c r="G390" t="str">
        <f t="shared" si="6"/>
        <v>OK</v>
      </c>
      <c r="J390" s="4">
        <v>102079716</v>
      </c>
      <c r="K390" t="s">
        <v>1124</v>
      </c>
      <c r="N390" s="4">
        <v>102078742</v>
      </c>
      <c r="O390" t="e">
        <f>VLOOKUP(N390,Sales!B:C,2,0)</f>
        <v>#N/A</v>
      </c>
      <c r="P390" t="e">
        <f>VLOOKUP(N390,Recolt!B:C,2,0)</f>
        <v>#N/A</v>
      </c>
    </row>
    <row r="391" spans="2:16" x14ac:dyDescent="0.25">
      <c r="B391" s="4" t="s">
        <v>1052</v>
      </c>
      <c r="C391"/>
      <c r="F391" s="4">
        <v>1034870905</v>
      </c>
      <c r="G391" t="str">
        <f t="shared" si="6"/>
        <v>OK</v>
      </c>
      <c r="J391" s="4">
        <v>102080373</v>
      </c>
      <c r="K391" t="s">
        <v>1124</v>
      </c>
      <c r="N391" s="4">
        <v>102079716</v>
      </c>
      <c r="O391" t="e">
        <f>VLOOKUP(N391,Sales!B:C,2,0)</f>
        <v>#N/A</v>
      </c>
      <c r="P391" t="e">
        <f>VLOOKUP(N391,Recolt!B:C,2,0)</f>
        <v>#N/A</v>
      </c>
    </row>
    <row r="392" spans="2:16" x14ac:dyDescent="0.25">
      <c r="B392" s="4" t="s">
        <v>1052</v>
      </c>
      <c r="C392"/>
      <c r="F392" s="4">
        <v>1034869745</v>
      </c>
      <c r="G392" t="str">
        <f t="shared" si="6"/>
        <v>OK</v>
      </c>
      <c r="J392" s="4">
        <v>102083611</v>
      </c>
      <c r="K392" t="s">
        <v>1124</v>
      </c>
      <c r="N392" s="4">
        <v>102080373</v>
      </c>
      <c r="O392" t="e">
        <f>VLOOKUP(N392,Sales!B:C,2,0)</f>
        <v>#N/A</v>
      </c>
      <c r="P392" t="e">
        <f>VLOOKUP(N392,Recolt!B:C,2,0)</f>
        <v>#N/A</v>
      </c>
    </row>
    <row r="393" spans="2:16" x14ac:dyDescent="0.25">
      <c r="B393" s="4" t="s">
        <v>1052</v>
      </c>
      <c r="C393"/>
      <c r="F393" s="4">
        <v>1034870776</v>
      </c>
      <c r="G393" t="str">
        <f t="shared" si="6"/>
        <v>OK</v>
      </c>
      <c r="J393" s="4">
        <v>102085673</v>
      </c>
      <c r="K393" t="s">
        <v>1124</v>
      </c>
      <c r="N393" s="4">
        <v>102083611</v>
      </c>
      <c r="O393" t="e">
        <f>VLOOKUP(N393,Sales!B:C,2,0)</f>
        <v>#N/A</v>
      </c>
      <c r="P393" t="e">
        <f>VLOOKUP(N393,Recolt!B:C,2,0)</f>
        <v>#N/A</v>
      </c>
    </row>
    <row r="394" spans="2:16" x14ac:dyDescent="0.25">
      <c r="B394" s="4" t="s">
        <v>1052</v>
      </c>
      <c r="C394"/>
      <c r="F394" s="4">
        <v>1034872179</v>
      </c>
      <c r="G394" t="str">
        <f t="shared" si="6"/>
        <v>OK</v>
      </c>
      <c r="J394" s="4">
        <v>102086650</v>
      </c>
      <c r="K394" t="s">
        <v>1124</v>
      </c>
      <c r="N394" s="4">
        <v>102085673</v>
      </c>
      <c r="O394" t="e">
        <f>VLOOKUP(N394,Sales!B:C,2,0)</f>
        <v>#N/A</v>
      </c>
      <c r="P394" t="e">
        <f>VLOOKUP(N394,Recolt!B:C,2,0)</f>
        <v>#N/A</v>
      </c>
    </row>
    <row r="395" spans="2:16" x14ac:dyDescent="0.25">
      <c r="B395" s="4" t="s">
        <v>1052</v>
      </c>
      <c r="C395"/>
      <c r="F395" s="4">
        <v>1034872270</v>
      </c>
      <c r="G395" t="str">
        <f t="shared" si="6"/>
        <v>OK</v>
      </c>
      <c r="J395" s="4">
        <v>102091017</v>
      </c>
      <c r="K395" t="s">
        <v>1124</v>
      </c>
      <c r="N395" s="4">
        <v>102086650</v>
      </c>
      <c r="O395" t="e">
        <f>VLOOKUP(N395,Sales!B:C,2,0)</f>
        <v>#N/A</v>
      </c>
      <c r="P395" t="e">
        <f>VLOOKUP(N395,Recolt!B:C,2,0)</f>
        <v>#N/A</v>
      </c>
    </row>
    <row r="396" spans="2:16" x14ac:dyDescent="0.25">
      <c r="B396" s="4" t="s">
        <v>1052</v>
      </c>
      <c r="C396"/>
      <c r="F396" s="4">
        <v>1034872784</v>
      </c>
      <c r="G396" t="str">
        <f t="shared" si="6"/>
        <v>OK</v>
      </c>
      <c r="J396" s="4">
        <v>102091936</v>
      </c>
      <c r="K396" t="s">
        <v>1124</v>
      </c>
      <c r="N396" s="4">
        <v>102091017</v>
      </c>
      <c r="O396" t="e">
        <f>VLOOKUP(N396,Sales!B:C,2,0)</f>
        <v>#N/A</v>
      </c>
      <c r="P396" t="e">
        <f>VLOOKUP(N396,Recolt!B:C,2,0)</f>
        <v>#N/A</v>
      </c>
    </row>
    <row r="397" spans="2:16" x14ac:dyDescent="0.25">
      <c r="B397" s="4" t="s">
        <v>1052</v>
      </c>
      <c r="C397"/>
      <c r="F397" s="4">
        <v>1034870464</v>
      </c>
      <c r="G397" t="str">
        <f t="shared" si="6"/>
        <v>OK</v>
      </c>
      <c r="J397" s="4">
        <v>102093381</v>
      </c>
      <c r="K397" t="s">
        <v>1124</v>
      </c>
      <c r="N397" s="4">
        <v>102091936</v>
      </c>
      <c r="O397" t="e">
        <f>VLOOKUP(N397,Sales!B:C,2,0)</f>
        <v>#N/A</v>
      </c>
      <c r="P397" t="e">
        <f>VLOOKUP(N397,Recolt!B:C,2,0)</f>
        <v>#N/A</v>
      </c>
    </row>
    <row r="398" spans="2:16" x14ac:dyDescent="0.25">
      <c r="B398" s="4" t="s">
        <v>1052</v>
      </c>
      <c r="C398"/>
      <c r="F398" s="4">
        <v>1034869013</v>
      </c>
      <c r="G398" t="str">
        <f t="shared" si="6"/>
        <v>OK</v>
      </c>
      <c r="J398" s="4">
        <v>102093890</v>
      </c>
      <c r="K398" t="s">
        <v>1124</v>
      </c>
      <c r="N398" s="4">
        <v>102093381</v>
      </c>
      <c r="O398" t="e">
        <f>VLOOKUP(N398,Sales!B:C,2,0)</f>
        <v>#N/A</v>
      </c>
      <c r="P398" t="e">
        <f>VLOOKUP(N398,Recolt!B:C,2,0)</f>
        <v>#N/A</v>
      </c>
    </row>
    <row r="399" spans="2:16" x14ac:dyDescent="0.25">
      <c r="B399" s="4" t="s">
        <v>1052</v>
      </c>
      <c r="C399"/>
      <c r="F399" s="4">
        <v>1034871838</v>
      </c>
      <c r="G399" t="str">
        <f t="shared" si="6"/>
        <v>OK</v>
      </c>
      <c r="J399" s="4">
        <v>102095563</v>
      </c>
      <c r="K399" t="s">
        <v>1124</v>
      </c>
      <c r="N399" s="4">
        <v>102093890</v>
      </c>
      <c r="O399" t="e">
        <f>VLOOKUP(N399,Sales!B:C,2,0)</f>
        <v>#N/A</v>
      </c>
      <c r="P399" t="e">
        <f>VLOOKUP(N399,Recolt!B:C,2,0)</f>
        <v>#N/A</v>
      </c>
    </row>
    <row r="400" spans="2:16" x14ac:dyDescent="0.25">
      <c r="B400" s="4" t="s">
        <v>1052</v>
      </c>
      <c r="C400"/>
      <c r="F400" s="4">
        <v>1034870664</v>
      </c>
      <c r="G400" t="str">
        <f t="shared" si="6"/>
        <v>OK</v>
      </c>
      <c r="J400" s="4">
        <v>102097402</v>
      </c>
      <c r="K400" t="s">
        <v>1124</v>
      </c>
      <c r="N400" s="4">
        <v>102095563</v>
      </c>
      <c r="O400" t="e">
        <f>VLOOKUP(N400,Sales!B:C,2,0)</f>
        <v>#N/A</v>
      </c>
      <c r="P400" t="e">
        <f>VLOOKUP(N400,Recolt!B:C,2,0)</f>
        <v>#N/A</v>
      </c>
    </row>
    <row r="401" spans="2:16" x14ac:dyDescent="0.25">
      <c r="B401" s="4" t="s">
        <v>1052</v>
      </c>
      <c r="C401"/>
      <c r="F401" s="4">
        <v>1034871177</v>
      </c>
      <c r="G401" t="str">
        <f t="shared" si="6"/>
        <v>OK</v>
      </c>
      <c r="J401" s="4">
        <v>102101092</v>
      </c>
      <c r="K401" t="s">
        <v>1124</v>
      </c>
      <c r="N401" s="4">
        <v>102097402</v>
      </c>
      <c r="O401" t="e">
        <f>VLOOKUP(N401,Sales!B:C,2,0)</f>
        <v>#N/A</v>
      </c>
      <c r="P401" t="e">
        <f>VLOOKUP(N401,Recolt!B:C,2,0)</f>
        <v>#N/A</v>
      </c>
    </row>
    <row r="402" spans="2:16" x14ac:dyDescent="0.25">
      <c r="B402" s="4" t="s">
        <v>1052</v>
      </c>
      <c r="C402"/>
      <c r="F402" s="4">
        <v>1034873318</v>
      </c>
      <c r="G402" t="str">
        <f t="shared" si="6"/>
        <v>OK</v>
      </c>
      <c r="J402" s="4">
        <v>102107020</v>
      </c>
      <c r="K402" t="s">
        <v>1124</v>
      </c>
      <c r="N402" s="4">
        <v>102101092</v>
      </c>
      <c r="O402" t="e">
        <f>VLOOKUP(N402,Sales!B:C,2,0)</f>
        <v>#N/A</v>
      </c>
      <c r="P402" t="e">
        <f>VLOOKUP(N402,Recolt!B:C,2,0)</f>
        <v>#N/A</v>
      </c>
    </row>
    <row r="403" spans="2:16" x14ac:dyDescent="0.25">
      <c r="B403" s="4" t="s">
        <v>1052</v>
      </c>
      <c r="C403"/>
      <c r="F403" s="4">
        <v>1034870858</v>
      </c>
      <c r="G403" t="str">
        <f t="shared" si="6"/>
        <v>OK</v>
      </c>
      <c r="J403" s="4">
        <v>102107250</v>
      </c>
      <c r="K403" t="s">
        <v>1124</v>
      </c>
      <c r="N403" s="4">
        <v>102107020</v>
      </c>
      <c r="O403" t="e">
        <f>VLOOKUP(N403,Sales!B:C,2,0)</f>
        <v>#N/A</v>
      </c>
      <c r="P403" t="e">
        <f>VLOOKUP(N403,Recolt!B:C,2,0)</f>
        <v>#N/A</v>
      </c>
    </row>
    <row r="404" spans="2:16" x14ac:dyDescent="0.25">
      <c r="B404" s="4" t="s">
        <v>1052</v>
      </c>
      <c r="C404"/>
      <c r="F404" s="4">
        <v>1034871823</v>
      </c>
      <c r="G404" t="str">
        <f t="shared" si="6"/>
        <v>OK</v>
      </c>
      <c r="J404" s="4">
        <v>102112865</v>
      </c>
      <c r="K404" t="s">
        <v>1124</v>
      </c>
      <c r="N404" s="4">
        <v>102107250</v>
      </c>
      <c r="O404" t="e">
        <f>VLOOKUP(N404,Sales!B:C,2,0)</f>
        <v>#N/A</v>
      </c>
      <c r="P404" t="e">
        <f>VLOOKUP(N404,Recolt!B:C,2,0)</f>
        <v>#N/A</v>
      </c>
    </row>
    <row r="405" spans="2:16" x14ac:dyDescent="0.25">
      <c r="B405" s="4" t="s">
        <v>1052</v>
      </c>
      <c r="C405"/>
      <c r="F405" s="4">
        <v>1034873295</v>
      </c>
      <c r="G405" t="str">
        <f t="shared" si="6"/>
        <v>OK</v>
      </c>
      <c r="J405" s="4">
        <v>102119882</v>
      </c>
      <c r="K405" t="s">
        <v>1124</v>
      </c>
      <c r="N405" s="4">
        <v>102112865</v>
      </c>
      <c r="O405" t="e">
        <f>VLOOKUP(N405,Sales!B:C,2,0)</f>
        <v>#N/A</v>
      </c>
      <c r="P405" t="e">
        <f>VLOOKUP(N405,Recolt!B:C,2,0)</f>
        <v>#N/A</v>
      </c>
    </row>
    <row r="406" spans="2:16" x14ac:dyDescent="0.25">
      <c r="B406" s="4" t="s">
        <v>1052</v>
      </c>
      <c r="C406"/>
      <c r="F406" s="4">
        <v>1034872421</v>
      </c>
      <c r="G406" t="str">
        <f t="shared" si="6"/>
        <v>OK</v>
      </c>
      <c r="J406" s="4">
        <v>102123687</v>
      </c>
      <c r="K406" t="s">
        <v>1124</v>
      </c>
      <c r="N406" s="4">
        <v>102119882</v>
      </c>
      <c r="O406" t="e">
        <f>VLOOKUP(N406,Sales!B:C,2,0)</f>
        <v>#N/A</v>
      </c>
      <c r="P406" t="e">
        <f>VLOOKUP(N406,Recolt!B:C,2,0)</f>
        <v>#N/A</v>
      </c>
    </row>
    <row r="407" spans="2:16" x14ac:dyDescent="0.25">
      <c r="B407" s="4" t="s">
        <v>1052</v>
      </c>
      <c r="C407"/>
      <c r="F407" s="4">
        <v>1034873051</v>
      </c>
      <c r="G407" t="str">
        <f t="shared" si="6"/>
        <v>OK</v>
      </c>
      <c r="J407" s="4">
        <v>102126146</v>
      </c>
      <c r="K407" t="s">
        <v>1124</v>
      </c>
      <c r="N407" s="4">
        <v>102123687</v>
      </c>
      <c r="O407" t="e">
        <f>VLOOKUP(N407,Sales!B:C,2,0)</f>
        <v>#N/A</v>
      </c>
      <c r="P407" t="e">
        <f>VLOOKUP(N407,Recolt!B:C,2,0)</f>
        <v>#N/A</v>
      </c>
    </row>
    <row r="408" spans="2:16" x14ac:dyDescent="0.25">
      <c r="B408" s="4" t="s">
        <v>1052</v>
      </c>
      <c r="C408"/>
      <c r="F408" s="4">
        <v>1034872798</v>
      </c>
      <c r="G408" t="str">
        <f t="shared" si="6"/>
        <v>OK</v>
      </c>
      <c r="J408" s="4">
        <v>102127268</v>
      </c>
      <c r="K408" t="s">
        <v>1124</v>
      </c>
      <c r="N408" s="4">
        <v>102126146</v>
      </c>
      <c r="O408" t="e">
        <f>VLOOKUP(N408,Sales!B:C,2,0)</f>
        <v>#N/A</v>
      </c>
      <c r="P408" t="e">
        <f>VLOOKUP(N408,Recolt!B:C,2,0)</f>
        <v>#N/A</v>
      </c>
    </row>
    <row r="409" spans="2:16" x14ac:dyDescent="0.25">
      <c r="B409" s="4" t="s">
        <v>1052</v>
      </c>
      <c r="C409"/>
      <c r="F409" s="4">
        <v>1034870663</v>
      </c>
      <c r="G409" t="str">
        <f t="shared" si="6"/>
        <v>OK</v>
      </c>
      <c r="J409" s="4">
        <v>102136176</v>
      </c>
      <c r="K409" t="s">
        <v>1124</v>
      </c>
      <c r="N409" s="4">
        <v>102127268</v>
      </c>
      <c r="O409" t="e">
        <f>VLOOKUP(N409,Sales!B:C,2,0)</f>
        <v>#N/A</v>
      </c>
      <c r="P409" t="e">
        <f>VLOOKUP(N409,Recolt!B:C,2,0)</f>
        <v>#N/A</v>
      </c>
    </row>
    <row r="410" spans="2:16" x14ac:dyDescent="0.25">
      <c r="B410" s="4" t="s">
        <v>1052</v>
      </c>
      <c r="C410"/>
      <c r="F410" s="4">
        <v>1034870604</v>
      </c>
      <c r="G410" t="str">
        <f t="shared" si="6"/>
        <v>OK</v>
      </c>
      <c r="J410" s="4">
        <v>102139906</v>
      </c>
      <c r="K410" t="s">
        <v>1124</v>
      </c>
      <c r="N410" s="4">
        <v>102136176</v>
      </c>
      <c r="O410" t="e">
        <f>VLOOKUP(N410,Sales!B:C,2,0)</f>
        <v>#N/A</v>
      </c>
      <c r="P410" t="e">
        <f>VLOOKUP(N410,Recolt!B:C,2,0)</f>
        <v>#N/A</v>
      </c>
    </row>
    <row r="411" spans="2:16" x14ac:dyDescent="0.25">
      <c r="B411" s="4" t="s">
        <v>1052</v>
      </c>
      <c r="C411"/>
      <c r="F411" s="4">
        <v>1034869303</v>
      </c>
      <c r="G411" t="str">
        <f t="shared" si="6"/>
        <v>OK</v>
      </c>
      <c r="J411" s="4">
        <v>102140118</v>
      </c>
      <c r="K411" t="s">
        <v>1124</v>
      </c>
      <c r="N411" s="4">
        <v>102139906</v>
      </c>
      <c r="O411" t="e">
        <f>VLOOKUP(N411,Sales!B:C,2,0)</f>
        <v>#N/A</v>
      </c>
      <c r="P411" t="e">
        <f>VLOOKUP(N411,Recolt!B:C,2,0)</f>
        <v>#N/A</v>
      </c>
    </row>
    <row r="412" spans="2:16" x14ac:dyDescent="0.25">
      <c r="B412" s="4" t="s">
        <v>1052</v>
      </c>
      <c r="C412"/>
      <c r="F412" s="4">
        <v>1034869229</v>
      </c>
      <c r="G412" t="str">
        <f t="shared" si="6"/>
        <v>OK</v>
      </c>
      <c r="J412" s="4">
        <v>102142777</v>
      </c>
      <c r="K412" t="s">
        <v>1124</v>
      </c>
      <c r="N412" s="4">
        <v>102140118</v>
      </c>
      <c r="O412" t="e">
        <f>VLOOKUP(N412,Sales!B:C,2,0)</f>
        <v>#N/A</v>
      </c>
      <c r="P412" t="e">
        <f>VLOOKUP(N412,Recolt!B:C,2,0)</f>
        <v>#N/A</v>
      </c>
    </row>
    <row r="413" spans="2:16" x14ac:dyDescent="0.25">
      <c r="B413" s="4" t="s">
        <v>1052</v>
      </c>
      <c r="C413"/>
      <c r="F413" s="4">
        <v>1034872618</v>
      </c>
      <c r="G413" t="str">
        <f t="shared" si="6"/>
        <v>OK</v>
      </c>
      <c r="J413" s="4">
        <v>102146755</v>
      </c>
      <c r="K413" t="s">
        <v>1124</v>
      </c>
      <c r="N413" s="4">
        <v>102142777</v>
      </c>
      <c r="O413" t="e">
        <f>VLOOKUP(N413,Sales!B:C,2,0)</f>
        <v>#N/A</v>
      </c>
      <c r="P413" t="e">
        <f>VLOOKUP(N413,Recolt!B:C,2,0)</f>
        <v>#N/A</v>
      </c>
    </row>
    <row r="414" spans="2:16" x14ac:dyDescent="0.25">
      <c r="B414" s="4" t="s">
        <v>1052</v>
      </c>
      <c r="C414"/>
      <c r="F414" s="4">
        <v>1034869618</v>
      </c>
      <c r="G414" t="str">
        <f t="shared" si="6"/>
        <v>OK</v>
      </c>
      <c r="J414" s="4">
        <v>102148635</v>
      </c>
      <c r="K414" t="s">
        <v>1124</v>
      </c>
      <c r="N414" s="4">
        <v>102146755</v>
      </c>
      <c r="O414" t="e">
        <f>VLOOKUP(N414,Sales!B:C,2,0)</f>
        <v>#N/A</v>
      </c>
      <c r="P414" t="e">
        <f>VLOOKUP(N414,Recolt!B:C,2,0)</f>
        <v>#N/A</v>
      </c>
    </row>
    <row r="415" spans="2:16" x14ac:dyDescent="0.25">
      <c r="B415" s="4" t="s">
        <v>1052</v>
      </c>
      <c r="C415"/>
      <c r="F415" s="4">
        <v>1034871186</v>
      </c>
      <c r="G415" t="str">
        <f t="shared" si="6"/>
        <v>OK</v>
      </c>
      <c r="J415" s="4">
        <v>102148677</v>
      </c>
      <c r="K415" t="s">
        <v>1124</v>
      </c>
      <c r="N415" s="4">
        <v>102148635</v>
      </c>
      <c r="O415" t="e">
        <f>VLOOKUP(N415,Sales!B:C,2,0)</f>
        <v>#N/A</v>
      </c>
      <c r="P415" t="e">
        <f>VLOOKUP(N415,Recolt!B:C,2,0)</f>
        <v>#N/A</v>
      </c>
    </row>
    <row r="416" spans="2:16" x14ac:dyDescent="0.25">
      <c r="B416" s="4" t="s">
        <v>1052</v>
      </c>
      <c r="C416"/>
      <c r="F416" s="4">
        <v>1034871990</v>
      </c>
      <c r="G416" t="str">
        <f t="shared" si="6"/>
        <v>OK</v>
      </c>
      <c r="J416" s="4">
        <v>102151571</v>
      </c>
      <c r="K416" t="s">
        <v>1124</v>
      </c>
      <c r="N416" s="4">
        <v>102148677</v>
      </c>
      <c r="O416" t="e">
        <f>VLOOKUP(N416,Sales!B:C,2,0)</f>
        <v>#N/A</v>
      </c>
      <c r="P416" t="e">
        <f>VLOOKUP(N416,Recolt!B:C,2,0)</f>
        <v>#N/A</v>
      </c>
    </row>
    <row r="417" spans="2:16" x14ac:dyDescent="0.25">
      <c r="B417" s="4" t="s">
        <v>1052</v>
      </c>
      <c r="C417"/>
      <c r="F417" s="4">
        <v>1034873045</v>
      </c>
      <c r="G417" t="str">
        <f t="shared" si="6"/>
        <v>OK</v>
      </c>
      <c r="J417" s="4">
        <v>102154354</v>
      </c>
      <c r="K417" t="s">
        <v>1124</v>
      </c>
      <c r="N417" s="4">
        <v>102151571</v>
      </c>
      <c r="O417" t="e">
        <f>VLOOKUP(N417,Sales!B:C,2,0)</f>
        <v>#N/A</v>
      </c>
      <c r="P417" t="e">
        <f>VLOOKUP(N417,Recolt!B:C,2,0)</f>
        <v>#N/A</v>
      </c>
    </row>
    <row r="418" spans="2:16" x14ac:dyDescent="0.25">
      <c r="B418" s="4" t="s">
        <v>1052</v>
      </c>
      <c r="C418"/>
      <c r="F418" s="4">
        <v>1034870133</v>
      </c>
      <c r="G418" t="str">
        <f t="shared" si="6"/>
        <v>OK</v>
      </c>
      <c r="J418" s="4">
        <v>102156685</v>
      </c>
      <c r="K418" t="s">
        <v>1124</v>
      </c>
      <c r="N418" s="4">
        <v>102154354</v>
      </c>
      <c r="O418" t="e">
        <f>VLOOKUP(N418,Sales!B:C,2,0)</f>
        <v>#N/A</v>
      </c>
      <c r="P418" t="e">
        <f>VLOOKUP(N418,Recolt!B:C,2,0)</f>
        <v>#N/A</v>
      </c>
    </row>
    <row r="419" spans="2:16" x14ac:dyDescent="0.25">
      <c r="B419" s="4" t="s">
        <v>1052</v>
      </c>
      <c r="C419"/>
      <c r="F419" s="4">
        <v>1034869897</v>
      </c>
      <c r="G419" t="str">
        <f t="shared" si="6"/>
        <v>OK</v>
      </c>
      <c r="J419" s="4">
        <v>102158564</v>
      </c>
      <c r="K419" t="s">
        <v>1124</v>
      </c>
      <c r="N419" s="4">
        <v>102156685</v>
      </c>
      <c r="O419" t="e">
        <f>VLOOKUP(N419,Sales!B:C,2,0)</f>
        <v>#N/A</v>
      </c>
      <c r="P419" t="e">
        <f>VLOOKUP(N419,Recolt!B:C,2,0)</f>
        <v>#N/A</v>
      </c>
    </row>
    <row r="420" spans="2:16" x14ac:dyDescent="0.25">
      <c r="B420" s="4" t="s">
        <v>1052</v>
      </c>
      <c r="C420"/>
      <c r="F420" s="4">
        <v>1034871149</v>
      </c>
      <c r="G420" t="str">
        <f t="shared" si="6"/>
        <v>OK</v>
      </c>
      <c r="J420" s="4">
        <v>102167881</v>
      </c>
      <c r="K420" t="s">
        <v>1124</v>
      </c>
      <c r="N420" s="4">
        <v>102158564</v>
      </c>
      <c r="O420" t="e">
        <f>VLOOKUP(N420,Sales!B:C,2,0)</f>
        <v>#N/A</v>
      </c>
      <c r="P420" t="e">
        <f>VLOOKUP(N420,Recolt!B:C,2,0)</f>
        <v>#N/A</v>
      </c>
    </row>
    <row r="421" spans="2:16" x14ac:dyDescent="0.25">
      <c r="B421" s="4" t="s">
        <v>1052</v>
      </c>
      <c r="C421"/>
      <c r="F421" s="4">
        <v>1034870015</v>
      </c>
      <c r="G421" t="str">
        <f t="shared" si="6"/>
        <v>OK</v>
      </c>
      <c r="J421" s="4">
        <v>102168091</v>
      </c>
      <c r="K421" t="s">
        <v>1124</v>
      </c>
      <c r="N421" s="4">
        <v>102167881</v>
      </c>
      <c r="O421" t="e">
        <f>VLOOKUP(N421,Sales!B:C,2,0)</f>
        <v>#N/A</v>
      </c>
      <c r="P421" t="e">
        <f>VLOOKUP(N421,Recolt!B:C,2,0)</f>
        <v>#N/A</v>
      </c>
    </row>
    <row r="422" spans="2:16" x14ac:dyDescent="0.25">
      <c r="B422" s="4" t="s">
        <v>1052</v>
      </c>
      <c r="C422"/>
      <c r="F422" s="4">
        <v>1034871656</v>
      </c>
      <c r="G422" t="str">
        <f t="shared" si="6"/>
        <v>OK</v>
      </c>
      <c r="J422" s="4">
        <v>102168955</v>
      </c>
      <c r="K422" t="s">
        <v>1124</v>
      </c>
      <c r="N422" s="4">
        <v>102168091</v>
      </c>
      <c r="O422" t="e">
        <f>VLOOKUP(N422,Sales!B:C,2,0)</f>
        <v>#N/A</v>
      </c>
      <c r="P422" t="e">
        <f>VLOOKUP(N422,Recolt!B:C,2,0)</f>
        <v>#N/A</v>
      </c>
    </row>
    <row r="423" spans="2:16" x14ac:dyDescent="0.25">
      <c r="B423" s="4" t="s">
        <v>1052</v>
      </c>
      <c r="C423"/>
      <c r="F423" s="4">
        <v>1034872275</v>
      </c>
      <c r="G423" t="str">
        <f t="shared" si="6"/>
        <v>OK</v>
      </c>
      <c r="J423" s="4">
        <v>102169682</v>
      </c>
      <c r="K423" t="s">
        <v>1124</v>
      </c>
      <c r="N423" s="4">
        <v>102168955</v>
      </c>
      <c r="O423" t="e">
        <f>VLOOKUP(N423,Sales!B:C,2,0)</f>
        <v>#N/A</v>
      </c>
      <c r="P423" t="e">
        <f>VLOOKUP(N423,Recolt!B:C,2,0)</f>
        <v>#N/A</v>
      </c>
    </row>
    <row r="424" spans="2:16" x14ac:dyDescent="0.25">
      <c r="B424" s="4" t="s">
        <v>1052</v>
      </c>
      <c r="C424"/>
      <c r="F424" s="4">
        <v>1034869002</v>
      </c>
      <c r="G424" t="str">
        <f t="shared" si="6"/>
        <v>OK</v>
      </c>
      <c r="J424" s="4">
        <v>102174093</v>
      </c>
      <c r="K424" t="s">
        <v>1124</v>
      </c>
      <c r="N424" s="4">
        <v>102169682</v>
      </c>
      <c r="O424" t="e">
        <f>VLOOKUP(N424,Sales!B:C,2,0)</f>
        <v>#N/A</v>
      </c>
      <c r="P424" t="e">
        <f>VLOOKUP(N424,Recolt!B:C,2,0)</f>
        <v>#N/A</v>
      </c>
    </row>
    <row r="425" spans="2:16" x14ac:dyDescent="0.25">
      <c r="B425" s="4" t="s">
        <v>1052</v>
      </c>
      <c r="C425"/>
      <c r="F425" s="4">
        <v>1034854863</v>
      </c>
      <c r="G425" t="str">
        <f t="shared" si="6"/>
        <v>OK</v>
      </c>
      <c r="J425" s="4">
        <v>102174153</v>
      </c>
      <c r="K425" t="s">
        <v>1124</v>
      </c>
      <c r="N425" s="4">
        <v>102174093</v>
      </c>
      <c r="O425" t="e">
        <f>VLOOKUP(N425,Sales!B:C,2,0)</f>
        <v>#N/A</v>
      </c>
      <c r="P425" t="e">
        <f>VLOOKUP(N425,Recolt!B:C,2,0)</f>
        <v>#N/A</v>
      </c>
    </row>
    <row r="426" spans="2:16" x14ac:dyDescent="0.25">
      <c r="B426" s="4" t="s">
        <v>1052</v>
      </c>
      <c r="C426"/>
      <c r="F426" s="4">
        <v>1034867214</v>
      </c>
      <c r="G426" t="str">
        <f t="shared" si="6"/>
        <v>OK</v>
      </c>
      <c r="J426" s="4">
        <v>102175693</v>
      </c>
      <c r="K426" t="s">
        <v>1124</v>
      </c>
      <c r="N426" s="4">
        <v>102174153</v>
      </c>
      <c r="O426" t="e">
        <f>VLOOKUP(N426,Sales!B:C,2,0)</f>
        <v>#N/A</v>
      </c>
      <c r="P426" t="e">
        <f>VLOOKUP(N426,Recolt!B:C,2,0)</f>
        <v>#N/A</v>
      </c>
    </row>
    <row r="427" spans="2:16" x14ac:dyDescent="0.25">
      <c r="B427" s="4" t="s">
        <v>1052</v>
      </c>
      <c r="C427"/>
      <c r="F427" s="4">
        <v>1034849693</v>
      </c>
      <c r="G427" t="str">
        <f t="shared" si="6"/>
        <v>OK</v>
      </c>
      <c r="J427" s="4">
        <v>102178337</v>
      </c>
      <c r="K427" t="s">
        <v>1124</v>
      </c>
      <c r="N427" s="4">
        <v>102175693</v>
      </c>
      <c r="O427" t="e">
        <f>VLOOKUP(N427,Sales!B:C,2,0)</f>
        <v>#N/A</v>
      </c>
      <c r="P427" t="e">
        <f>VLOOKUP(N427,Recolt!B:C,2,0)</f>
        <v>#N/A</v>
      </c>
    </row>
    <row r="428" spans="2:16" x14ac:dyDescent="0.25">
      <c r="B428" s="4" t="s">
        <v>1052</v>
      </c>
      <c r="C428"/>
      <c r="F428" s="4">
        <v>1034866120</v>
      </c>
      <c r="G428" t="str">
        <f t="shared" si="6"/>
        <v>OK</v>
      </c>
      <c r="J428" s="4">
        <v>102178565</v>
      </c>
      <c r="K428" t="s">
        <v>1124</v>
      </c>
      <c r="N428" s="4">
        <v>102178337</v>
      </c>
      <c r="O428" t="e">
        <f>VLOOKUP(N428,Sales!B:C,2,0)</f>
        <v>#N/A</v>
      </c>
      <c r="P428" t="e">
        <f>VLOOKUP(N428,Recolt!B:C,2,0)</f>
        <v>#N/A</v>
      </c>
    </row>
    <row r="429" spans="2:16" x14ac:dyDescent="0.25">
      <c r="B429" s="4" t="s">
        <v>1052</v>
      </c>
      <c r="C429"/>
      <c r="F429" s="4">
        <v>1034866117</v>
      </c>
      <c r="G429" t="str">
        <f t="shared" si="6"/>
        <v>OK</v>
      </c>
      <c r="J429" s="4">
        <v>102179007</v>
      </c>
      <c r="K429" t="s">
        <v>1124</v>
      </c>
      <c r="N429" s="4">
        <v>102178565</v>
      </c>
      <c r="O429" t="e">
        <f>VLOOKUP(N429,Sales!B:C,2,0)</f>
        <v>#N/A</v>
      </c>
      <c r="P429" t="e">
        <f>VLOOKUP(N429,Recolt!B:C,2,0)</f>
        <v>#N/A</v>
      </c>
    </row>
    <row r="430" spans="2:16" x14ac:dyDescent="0.25">
      <c r="B430" s="4" t="s">
        <v>1052</v>
      </c>
      <c r="C430"/>
      <c r="F430" s="4">
        <v>1034865727</v>
      </c>
      <c r="G430" t="str">
        <f t="shared" si="6"/>
        <v>OK</v>
      </c>
      <c r="J430" s="4">
        <v>102182779</v>
      </c>
      <c r="K430" t="s">
        <v>1124</v>
      </c>
      <c r="N430" s="4">
        <v>102179007</v>
      </c>
      <c r="O430" t="e">
        <f>VLOOKUP(N430,Sales!B:C,2,0)</f>
        <v>#N/A</v>
      </c>
      <c r="P430" t="e">
        <f>VLOOKUP(N430,Recolt!B:C,2,0)</f>
        <v>#N/A</v>
      </c>
    </row>
    <row r="431" spans="2:16" x14ac:dyDescent="0.25">
      <c r="B431" s="4" t="s">
        <v>1052</v>
      </c>
      <c r="C431"/>
      <c r="F431" s="4">
        <v>1034865931</v>
      </c>
      <c r="G431" t="str">
        <f t="shared" si="6"/>
        <v>OK</v>
      </c>
      <c r="J431" s="4">
        <v>102190424</v>
      </c>
      <c r="K431" t="s">
        <v>1124</v>
      </c>
      <c r="N431" s="4">
        <v>102182779</v>
      </c>
      <c r="O431" t="e">
        <f>VLOOKUP(N431,Sales!B:C,2,0)</f>
        <v>#N/A</v>
      </c>
      <c r="P431" t="e">
        <f>VLOOKUP(N431,Recolt!B:C,2,0)</f>
        <v>#N/A</v>
      </c>
    </row>
    <row r="432" spans="2:16" x14ac:dyDescent="0.25">
      <c r="B432" s="4" t="s">
        <v>1052</v>
      </c>
      <c r="C432"/>
      <c r="F432" s="4">
        <v>1034849935</v>
      </c>
      <c r="G432" t="str">
        <f t="shared" si="6"/>
        <v>OK</v>
      </c>
      <c r="J432" s="4">
        <v>102194144</v>
      </c>
      <c r="K432" t="s">
        <v>1124</v>
      </c>
      <c r="N432" s="4">
        <v>102190424</v>
      </c>
      <c r="O432" t="e">
        <f>VLOOKUP(N432,Sales!B:C,2,0)</f>
        <v>#N/A</v>
      </c>
      <c r="P432" t="e">
        <f>VLOOKUP(N432,Recolt!B:C,2,0)</f>
        <v>#N/A</v>
      </c>
    </row>
    <row r="433" spans="2:16" x14ac:dyDescent="0.25">
      <c r="B433" s="4" t="s">
        <v>1052</v>
      </c>
      <c r="C433"/>
      <c r="F433" s="4">
        <v>1034855273</v>
      </c>
      <c r="G433" t="str">
        <f t="shared" si="6"/>
        <v>OK</v>
      </c>
      <c r="J433" s="4">
        <v>102194258</v>
      </c>
      <c r="K433" t="s">
        <v>1124</v>
      </c>
      <c r="N433" s="4">
        <v>102194144</v>
      </c>
      <c r="O433" t="e">
        <f>VLOOKUP(N433,Sales!B:C,2,0)</f>
        <v>#N/A</v>
      </c>
      <c r="P433" t="e">
        <f>VLOOKUP(N433,Recolt!B:C,2,0)</f>
        <v>#N/A</v>
      </c>
    </row>
    <row r="434" spans="2:16" x14ac:dyDescent="0.25">
      <c r="B434" s="4" t="s">
        <v>1052</v>
      </c>
      <c r="C434"/>
      <c r="F434" s="4">
        <v>1034851985</v>
      </c>
      <c r="G434" t="str">
        <f t="shared" si="6"/>
        <v>OK</v>
      </c>
      <c r="J434" s="4">
        <v>102197642</v>
      </c>
      <c r="K434" t="s">
        <v>1124</v>
      </c>
      <c r="N434" s="4">
        <v>102194258</v>
      </c>
      <c r="O434" t="e">
        <f>VLOOKUP(N434,Sales!B:C,2,0)</f>
        <v>#N/A</v>
      </c>
      <c r="P434" t="e">
        <f>VLOOKUP(N434,Recolt!B:C,2,0)</f>
        <v>#N/A</v>
      </c>
    </row>
    <row r="435" spans="2:16" x14ac:dyDescent="0.25">
      <c r="B435" s="4" t="s">
        <v>1052</v>
      </c>
      <c r="C435"/>
      <c r="F435" s="4">
        <v>1034854492</v>
      </c>
      <c r="G435" t="str">
        <f t="shared" si="6"/>
        <v>OK</v>
      </c>
      <c r="J435" s="4">
        <v>102200175</v>
      </c>
      <c r="K435" t="s">
        <v>1124</v>
      </c>
      <c r="N435" s="4">
        <v>102197642</v>
      </c>
      <c r="O435" t="e">
        <f>VLOOKUP(N435,Sales!B:C,2,0)</f>
        <v>#N/A</v>
      </c>
      <c r="P435" t="e">
        <f>VLOOKUP(N435,Recolt!B:C,2,0)</f>
        <v>#N/A</v>
      </c>
    </row>
    <row r="436" spans="2:16" x14ac:dyDescent="0.25">
      <c r="B436" s="4" t="s">
        <v>1052</v>
      </c>
      <c r="C436"/>
      <c r="F436" s="4">
        <v>1034856045</v>
      </c>
      <c r="G436" t="str">
        <f t="shared" si="6"/>
        <v>OK</v>
      </c>
      <c r="J436" s="4">
        <v>102204238</v>
      </c>
      <c r="K436" t="s">
        <v>1124</v>
      </c>
      <c r="N436" s="4">
        <v>102200175</v>
      </c>
      <c r="O436" t="e">
        <f>VLOOKUP(N436,Sales!B:C,2,0)</f>
        <v>#N/A</v>
      </c>
      <c r="P436" t="e">
        <f>VLOOKUP(N436,Recolt!B:C,2,0)</f>
        <v>#N/A</v>
      </c>
    </row>
    <row r="437" spans="2:16" x14ac:dyDescent="0.25">
      <c r="B437" s="4" t="s">
        <v>1052</v>
      </c>
      <c r="C437"/>
      <c r="F437" s="4">
        <v>1034851323</v>
      </c>
      <c r="G437" t="str">
        <f t="shared" si="6"/>
        <v>OK</v>
      </c>
      <c r="J437" s="4">
        <v>102204569</v>
      </c>
      <c r="K437" t="s">
        <v>1124</v>
      </c>
      <c r="N437" s="4">
        <v>102204238</v>
      </c>
      <c r="O437" t="e">
        <f>VLOOKUP(N437,Sales!B:C,2,0)</f>
        <v>#N/A</v>
      </c>
      <c r="P437" t="e">
        <f>VLOOKUP(N437,Recolt!B:C,2,0)</f>
        <v>#N/A</v>
      </c>
    </row>
    <row r="438" spans="2:16" x14ac:dyDescent="0.25">
      <c r="B438" s="4" t="s">
        <v>1052</v>
      </c>
      <c r="C438"/>
      <c r="F438" s="4">
        <v>1034852394</v>
      </c>
      <c r="G438" t="str">
        <f t="shared" si="6"/>
        <v>OK</v>
      </c>
      <c r="J438" s="4">
        <v>102212891</v>
      </c>
      <c r="K438" t="s">
        <v>1124</v>
      </c>
      <c r="N438" s="4">
        <v>102204569</v>
      </c>
      <c r="O438" t="e">
        <f>VLOOKUP(N438,Sales!B:C,2,0)</f>
        <v>#N/A</v>
      </c>
      <c r="P438" t="e">
        <f>VLOOKUP(N438,Recolt!B:C,2,0)</f>
        <v>#N/A</v>
      </c>
    </row>
    <row r="439" spans="2:16" x14ac:dyDescent="0.25">
      <c r="B439" s="4" t="s">
        <v>1052</v>
      </c>
      <c r="C439"/>
      <c r="F439" s="4">
        <v>1034855683</v>
      </c>
      <c r="G439" t="str">
        <f t="shared" si="6"/>
        <v>OK</v>
      </c>
      <c r="J439" s="4">
        <v>102213239</v>
      </c>
      <c r="K439" t="s">
        <v>1124</v>
      </c>
      <c r="N439" s="4">
        <v>102212891</v>
      </c>
      <c r="O439" t="e">
        <f>VLOOKUP(N439,Sales!B:C,2,0)</f>
        <v>#N/A</v>
      </c>
      <c r="P439" t="e">
        <f>VLOOKUP(N439,Recolt!B:C,2,0)</f>
        <v>#N/A</v>
      </c>
    </row>
    <row r="440" spans="2:16" x14ac:dyDescent="0.25">
      <c r="B440" s="4" t="s">
        <v>1052</v>
      </c>
      <c r="C440"/>
      <c r="F440" s="4">
        <v>1034854711</v>
      </c>
      <c r="G440" t="str">
        <f t="shared" si="6"/>
        <v>OK</v>
      </c>
      <c r="J440" s="4">
        <v>102229597</v>
      </c>
      <c r="K440" t="s">
        <v>1124</v>
      </c>
      <c r="N440" s="4">
        <v>102213239</v>
      </c>
      <c r="O440" t="e">
        <f>VLOOKUP(N440,Sales!B:C,2,0)</f>
        <v>#N/A</v>
      </c>
      <c r="P440" t="e">
        <f>VLOOKUP(N440,Recolt!B:C,2,0)</f>
        <v>#N/A</v>
      </c>
    </row>
    <row r="441" spans="2:16" x14ac:dyDescent="0.25">
      <c r="B441" s="4" t="s">
        <v>1052</v>
      </c>
      <c r="C441"/>
      <c r="F441" s="4">
        <v>1034852703</v>
      </c>
      <c r="G441" t="str">
        <f t="shared" si="6"/>
        <v>OK</v>
      </c>
      <c r="J441" s="4">
        <v>102233503</v>
      </c>
      <c r="K441" t="s">
        <v>1124</v>
      </c>
      <c r="N441" s="4">
        <v>102229597</v>
      </c>
      <c r="O441" t="e">
        <f>VLOOKUP(N441,Sales!B:C,2,0)</f>
        <v>#N/A</v>
      </c>
      <c r="P441" t="e">
        <f>VLOOKUP(N441,Recolt!B:C,2,0)</f>
        <v>#N/A</v>
      </c>
    </row>
    <row r="442" spans="2:16" x14ac:dyDescent="0.25">
      <c r="B442" s="4" t="s">
        <v>1052</v>
      </c>
      <c r="C442"/>
      <c r="F442" s="4">
        <v>1034847369</v>
      </c>
      <c r="G442" t="str">
        <f t="shared" si="6"/>
        <v>OK</v>
      </c>
      <c r="J442" s="4">
        <v>102237556</v>
      </c>
      <c r="K442" t="s">
        <v>1124</v>
      </c>
      <c r="N442" s="4">
        <v>102233503</v>
      </c>
      <c r="O442" t="e">
        <f>VLOOKUP(N442,Sales!B:C,2,0)</f>
        <v>#N/A</v>
      </c>
      <c r="P442" t="e">
        <f>VLOOKUP(N442,Recolt!B:C,2,0)</f>
        <v>#N/A</v>
      </c>
    </row>
    <row r="443" spans="2:16" x14ac:dyDescent="0.25">
      <c r="B443" s="4" t="s">
        <v>1052</v>
      </c>
      <c r="C443"/>
      <c r="F443" s="4">
        <v>1034850941</v>
      </c>
      <c r="G443" t="str">
        <f t="shared" si="6"/>
        <v>OK</v>
      </c>
      <c r="J443" s="4">
        <v>102239327</v>
      </c>
      <c r="K443" t="s">
        <v>1124</v>
      </c>
      <c r="N443" s="4">
        <v>102237556</v>
      </c>
      <c r="O443" t="e">
        <f>VLOOKUP(N443,Sales!B:C,2,0)</f>
        <v>#N/A</v>
      </c>
      <c r="P443" t="e">
        <f>VLOOKUP(N443,Recolt!B:C,2,0)</f>
        <v>#N/A</v>
      </c>
    </row>
    <row r="444" spans="2:16" x14ac:dyDescent="0.25">
      <c r="B444" s="4" t="s">
        <v>1052</v>
      </c>
      <c r="C444"/>
      <c r="F444" s="4">
        <v>1034855898</v>
      </c>
      <c r="G444" t="str">
        <f t="shared" si="6"/>
        <v>OK</v>
      </c>
      <c r="J444" s="4">
        <v>102245802</v>
      </c>
      <c r="K444" t="s">
        <v>1124</v>
      </c>
      <c r="N444" s="4">
        <v>102239327</v>
      </c>
      <c r="O444" t="e">
        <f>VLOOKUP(N444,Sales!B:C,2,0)</f>
        <v>#N/A</v>
      </c>
      <c r="P444" t="e">
        <f>VLOOKUP(N444,Recolt!B:C,2,0)</f>
        <v>#N/A</v>
      </c>
    </row>
    <row r="445" spans="2:16" x14ac:dyDescent="0.25">
      <c r="B445" s="4" t="s">
        <v>1052</v>
      </c>
      <c r="C445"/>
      <c r="F445" s="4">
        <v>1034851483</v>
      </c>
      <c r="G445" t="str">
        <f t="shared" si="6"/>
        <v>OK</v>
      </c>
      <c r="J445" s="4">
        <v>102255034</v>
      </c>
      <c r="K445" t="s">
        <v>1124</v>
      </c>
      <c r="N445" s="4">
        <v>102245802</v>
      </c>
      <c r="O445" t="e">
        <f>VLOOKUP(N445,Sales!B:C,2,0)</f>
        <v>#N/A</v>
      </c>
      <c r="P445" t="e">
        <f>VLOOKUP(N445,Recolt!B:C,2,0)</f>
        <v>#N/A</v>
      </c>
    </row>
    <row r="446" spans="2:16" x14ac:dyDescent="0.25">
      <c r="B446" s="4" t="s">
        <v>1052</v>
      </c>
      <c r="C446"/>
      <c r="F446" s="4">
        <v>1034852175</v>
      </c>
      <c r="G446" t="str">
        <f t="shared" si="6"/>
        <v>OK</v>
      </c>
      <c r="J446" s="4">
        <v>102255270</v>
      </c>
      <c r="K446" t="s">
        <v>1124</v>
      </c>
      <c r="N446" s="4">
        <v>102255034</v>
      </c>
      <c r="O446" t="e">
        <f>VLOOKUP(N446,Sales!B:C,2,0)</f>
        <v>#N/A</v>
      </c>
      <c r="P446" t="e">
        <f>VLOOKUP(N446,Recolt!B:C,2,0)</f>
        <v>#N/A</v>
      </c>
    </row>
    <row r="447" spans="2:16" x14ac:dyDescent="0.25">
      <c r="B447" s="4" t="s">
        <v>1052</v>
      </c>
      <c r="C447"/>
      <c r="F447" s="4">
        <v>1034856051</v>
      </c>
      <c r="G447" t="str">
        <f t="shared" si="6"/>
        <v>OK</v>
      </c>
      <c r="J447" s="4">
        <v>102256549</v>
      </c>
      <c r="K447" t="s">
        <v>1124</v>
      </c>
      <c r="N447" s="4">
        <v>102255270</v>
      </c>
      <c r="O447" t="e">
        <f>VLOOKUP(N447,Sales!B:C,2,0)</f>
        <v>#N/A</v>
      </c>
      <c r="P447" t="e">
        <f>VLOOKUP(N447,Recolt!B:C,2,0)</f>
        <v>#N/A</v>
      </c>
    </row>
    <row r="448" spans="2:16" x14ac:dyDescent="0.25">
      <c r="B448" s="4" t="s">
        <v>1052</v>
      </c>
      <c r="C448"/>
      <c r="F448" s="4">
        <v>1034855417</v>
      </c>
      <c r="G448" t="str">
        <f t="shared" si="6"/>
        <v>OK</v>
      </c>
      <c r="J448" s="4">
        <v>102257156</v>
      </c>
      <c r="K448" t="s">
        <v>1124</v>
      </c>
      <c r="N448" s="4">
        <v>102256549</v>
      </c>
      <c r="O448" t="e">
        <f>VLOOKUP(N448,Sales!B:C,2,0)</f>
        <v>#N/A</v>
      </c>
      <c r="P448" t="e">
        <f>VLOOKUP(N448,Recolt!B:C,2,0)</f>
        <v>#N/A</v>
      </c>
    </row>
    <row r="449" spans="2:16" x14ac:dyDescent="0.25">
      <c r="B449" s="4" t="s">
        <v>1052</v>
      </c>
      <c r="C449"/>
      <c r="F449" s="4">
        <v>1034850839</v>
      </c>
      <c r="G449" t="str">
        <f t="shared" si="6"/>
        <v>OK</v>
      </c>
      <c r="J449" s="4">
        <v>102267296</v>
      </c>
      <c r="K449" t="s">
        <v>1124</v>
      </c>
      <c r="N449" s="4">
        <v>102257156</v>
      </c>
      <c r="O449" t="e">
        <f>VLOOKUP(N449,Sales!B:C,2,0)</f>
        <v>#N/A</v>
      </c>
      <c r="P449" t="e">
        <f>VLOOKUP(N449,Recolt!B:C,2,0)</f>
        <v>#N/A</v>
      </c>
    </row>
    <row r="450" spans="2:16" x14ac:dyDescent="0.25">
      <c r="B450" s="4" t="s">
        <v>1052</v>
      </c>
      <c r="C450"/>
      <c r="F450" s="4">
        <v>1034855042</v>
      </c>
      <c r="G450" t="str">
        <f t="shared" si="6"/>
        <v>OK</v>
      </c>
      <c r="J450" s="4">
        <v>102274336</v>
      </c>
      <c r="K450" t="s">
        <v>1124</v>
      </c>
      <c r="N450" s="4">
        <v>102267296</v>
      </c>
      <c r="O450" t="e">
        <f>VLOOKUP(N450,Sales!B:C,2,0)</f>
        <v>#N/A</v>
      </c>
      <c r="P450" t="e">
        <f>VLOOKUP(N450,Recolt!B:C,2,0)</f>
        <v>#N/A</v>
      </c>
    </row>
    <row r="451" spans="2:16" x14ac:dyDescent="0.25">
      <c r="B451" s="4" t="s">
        <v>1052</v>
      </c>
      <c r="C451"/>
      <c r="F451" s="4">
        <v>1034856131</v>
      </c>
      <c r="G451" t="str">
        <f t="shared" ref="G451:G514" si="7">VLOOKUP(F451,J:K,2,0)</f>
        <v>OK</v>
      </c>
      <c r="J451" s="4">
        <v>102275794</v>
      </c>
      <c r="K451" t="s">
        <v>1124</v>
      </c>
      <c r="N451" s="4">
        <v>102274336</v>
      </c>
      <c r="O451" t="e">
        <f>VLOOKUP(N451,Sales!B:C,2,0)</f>
        <v>#N/A</v>
      </c>
      <c r="P451" t="e">
        <f>VLOOKUP(N451,Recolt!B:C,2,0)</f>
        <v>#N/A</v>
      </c>
    </row>
    <row r="452" spans="2:16" x14ac:dyDescent="0.25">
      <c r="B452" s="4" t="s">
        <v>1052</v>
      </c>
      <c r="C452"/>
      <c r="F452" s="4">
        <v>1034851689</v>
      </c>
      <c r="G452" t="str">
        <f t="shared" si="7"/>
        <v>OK</v>
      </c>
      <c r="J452" s="4">
        <v>102280778</v>
      </c>
      <c r="K452" t="s">
        <v>1124</v>
      </c>
      <c r="N452" s="4">
        <v>102275794</v>
      </c>
      <c r="O452" t="e">
        <f>VLOOKUP(N452,Sales!B:C,2,0)</f>
        <v>#N/A</v>
      </c>
      <c r="P452" t="e">
        <f>VLOOKUP(N452,Recolt!B:C,2,0)</f>
        <v>#N/A</v>
      </c>
    </row>
    <row r="453" spans="2:16" x14ac:dyDescent="0.25">
      <c r="B453" s="4" t="s">
        <v>1052</v>
      </c>
      <c r="C453"/>
      <c r="F453" s="4">
        <v>1034849967</v>
      </c>
      <c r="G453" t="str">
        <f t="shared" si="7"/>
        <v>OK</v>
      </c>
      <c r="J453" s="4">
        <v>102283442</v>
      </c>
      <c r="K453" t="s">
        <v>1124</v>
      </c>
      <c r="N453" s="4">
        <v>102280778</v>
      </c>
      <c r="O453" t="e">
        <f>VLOOKUP(N453,Sales!B:C,2,0)</f>
        <v>#N/A</v>
      </c>
      <c r="P453" t="e">
        <f>VLOOKUP(N453,Recolt!B:C,2,0)</f>
        <v>#N/A</v>
      </c>
    </row>
    <row r="454" spans="2:16" x14ac:dyDescent="0.25">
      <c r="B454" s="4" t="s">
        <v>1052</v>
      </c>
      <c r="C454"/>
      <c r="F454" s="4">
        <v>1034849555</v>
      </c>
      <c r="G454" t="str">
        <f t="shared" si="7"/>
        <v>OK</v>
      </c>
      <c r="J454" s="4">
        <v>102286376</v>
      </c>
      <c r="K454" t="s">
        <v>1124</v>
      </c>
      <c r="N454" s="4">
        <v>102283442</v>
      </c>
      <c r="O454" t="e">
        <f>VLOOKUP(N454,Sales!B:C,2,0)</f>
        <v>#N/A</v>
      </c>
      <c r="P454" t="e">
        <f>VLOOKUP(N454,Recolt!B:C,2,0)</f>
        <v>#N/A</v>
      </c>
    </row>
    <row r="455" spans="2:16" x14ac:dyDescent="0.25">
      <c r="B455" s="4" t="s">
        <v>1052</v>
      </c>
      <c r="C455"/>
      <c r="F455" s="4">
        <v>1034850610</v>
      </c>
      <c r="G455" t="str">
        <f t="shared" si="7"/>
        <v>OK</v>
      </c>
      <c r="J455" s="4">
        <v>102289207</v>
      </c>
      <c r="K455" t="s">
        <v>1124</v>
      </c>
      <c r="N455" s="4">
        <v>102286376</v>
      </c>
      <c r="O455" t="e">
        <f>VLOOKUP(N455,Sales!B:C,2,0)</f>
        <v>#N/A</v>
      </c>
      <c r="P455" t="e">
        <f>VLOOKUP(N455,Recolt!B:C,2,0)</f>
        <v>#N/A</v>
      </c>
    </row>
    <row r="456" spans="2:16" x14ac:dyDescent="0.25">
      <c r="B456" s="4" t="s">
        <v>1052</v>
      </c>
      <c r="C456"/>
      <c r="F456" s="4">
        <v>1034849424</v>
      </c>
      <c r="G456" t="str">
        <f t="shared" si="7"/>
        <v>OK</v>
      </c>
      <c r="J456" s="4">
        <v>102291690</v>
      </c>
      <c r="K456" t="s">
        <v>1124</v>
      </c>
      <c r="N456" s="4">
        <v>102289207</v>
      </c>
      <c r="O456" t="e">
        <f>VLOOKUP(N456,Sales!B:C,2,0)</f>
        <v>#N/A</v>
      </c>
      <c r="P456" t="e">
        <f>VLOOKUP(N456,Recolt!B:C,2,0)</f>
        <v>#N/A</v>
      </c>
    </row>
    <row r="457" spans="2:16" x14ac:dyDescent="0.25">
      <c r="B457" s="4" t="s">
        <v>1052</v>
      </c>
      <c r="C457"/>
      <c r="F457" s="4">
        <v>1034845421</v>
      </c>
      <c r="G457" t="str">
        <f t="shared" si="7"/>
        <v>OK</v>
      </c>
      <c r="J457" s="4">
        <v>102293419</v>
      </c>
      <c r="K457" t="s">
        <v>1124</v>
      </c>
      <c r="N457" s="4">
        <v>102291690</v>
      </c>
      <c r="O457" t="e">
        <f>VLOOKUP(N457,Sales!B:C,2,0)</f>
        <v>#N/A</v>
      </c>
      <c r="P457" t="e">
        <f>VLOOKUP(N457,Recolt!B:C,2,0)</f>
        <v>#N/A</v>
      </c>
    </row>
    <row r="458" spans="2:16" x14ac:dyDescent="0.25">
      <c r="B458" s="4" t="s">
        <v>1052</v>
      </c>
      <c r="C458"/>
      <c r="F458" s="4">
        <v>1034855335</v>
      </c>
      <c r="G458" t="str">
        <f t="shared" si="7"/>
        <v>OK</v>
      </c>
      <c r="J458" s="4">
        <v>102298450</v>
      </c>
      <c r="K458" t="s">
        <v>1124</v>
      </c>
      <c r="N458" s="4">
        <v>102293419</v>
      </c>
      <c r="O458" t="e">
        <f>VLOOKUP(N458,Sales!B:C,2,0)</f>
        <v>#N/A</v>
      </c>
      <c r="P458" t="e">
        <f>VLOOKUP(N458,Recolt!B:C,2,0)</f>
        <v>#N/A</v>
      </c>
    </row>
    <row r="459" spans="2:16" x14ac:dyDescent="0.25">
      <c r="B459" s="4" t="s">
        <v>1052</v>
      </c>
      <c r="C459"/>
      <c r="F459" s="4">
        <v>1034855245</v>
      </c>
      <c r="G459" t="str">
        <f t="shared" si="7"/>
        <v>OK</v>
      </c>
      <c r="J459" s="4">
        <v>102301084</v>
      </c>
      <c r="K459" t="s">
        <v>1124</v>
      </c>
      <c r="N459" s="4">
        <v>102298450</v>
      </c>
      <c r="O459" t="e">
        <f>VLOOKUP(N459,Sales!B:C,2,0)</f>
        <v>#N/A</v>
      </c>
      <c r="P459" t="e">
        <f>VLOOKUP(N459,Recolt!B:C,2,0)</f>
        <v>#N/A</v>
      </c>
    </row>
    <row r="460" spans="2:16" x14ac:dyDescent="0.25">
      <c r="B460" s="4" t="s">
        <v>1052</v>
      </c>
      <c r="C460"/>
      <c r="F460" s="4">
        <v>1034854912</v>
      </c>
      <c r="G460" t="str">
        <f t="shared" si="7"/>
        <v>OK</v>
      </c>
      <c r="J460" s="4">
        <v>102302219</v>
      </c>
      <c r="K460" t="s">
        <v>1124</v>
      </c>
      <c r="N460" s="4">
        <v>102301084</v>
      </c>
      <c r="O460" t="e">
        <f>VLOOKUP(N460,Sales!B:C,2,0)</f>
        <v>#N/A</v>
      </c>
      <c r="P460" t="e">
        <f>VLOOKUP(N460,Recolt!B:C,2,0)</f>
        <v>#N/A</v>
      </c>
    </row>
    <row r="461" spans="2:16" x14ac:dyDescent="0.25">
      <c r="B461" s="4" t="s">
        <v>1052</v>
      </c>
      <c r="C461"/>
      <c r="F461" s="4">
        <v>1034852088</v>
      </c>
      <c r="G461" t="str">
        <f t="shared" si="7"/>
        <v>OK</v>
      </c>
      <c r="J461" s="4">
        <v>102302537</v>
      </c>
      <c r="K461" t="s">
        <v>1124</v>
      </c>
      <c r="N461" s="4">
        <v>102302219</v>
      </c>
      <c r="O461" t="e">
        <f>VLOOKUP(N461,Sales!B:C,2,0)</f>
        <v>#N/A</v>
      </c>
      <c r="P461" t="e">
        <f>VLOOKUP(N461,Recolt!B:C,2,0)</f>
        <v>#N/A</v>
      </c>
    </row>
    <row r="462" spans="2:16" x14ac:dyDescent="0.25">
      <c r="B462" s="4" t="s">
        <v>1052</v>
      </c>
      <c r="C462"/>
      <c r="F462" s="4">
        <v>1034855793</v>
      </c>
      <c r="G462" t="str">
        <f t="shared" si="7"/>
        <v>OK</v>
      </c>
      <c r="J462" s="4">
        <v>102310036</v>
      </c>
      <c r="K462" t="s">
        <v>1124</v>
      </c>
      <c r="N462" s="4">
        <v>102302537</v>
      </c>
      <c r="O462" t="e">
        <f>VLOOKUP(N462,Sales!B:C,2,0)</f>
        <v>#N/A</v>
      </c>
      <c r="P462" t="e">
        <f>VLOOKUP(N462,Recolt!B:C,2,0)</f>
        <v>#N/A</v>
      </c>
    </row>
    <row r="463" spans="2:16" x14ac:dyDescent="0.25">
      <c r="B463" s="4" t="s">
        <v>1052</v>
      </c>
      <c r="C463"/>
      <c r="F463" s="4">
        <v>1034845091</v>
      </c>
      <c r="G463" t="str">
        <f t="shared" si="7"/>
        <v>OK</v>
      </c>
      <c r="J463" s="4">
        <v>102310603</v>
      </c>
      <c r="K463" t="s">
        <v>1124</v>
      </c>
      <c r="N463" s="4">
        <v>102310036</v>
      </c>
      <c r="O463" t="e">
        <f>VLOOKUP(N463,Sales!B:C,2,0)</f>
        <v>#N/A</v>
      </c>
      <c r="P463" t="e">
        <f>VLOOKUP(N463,Recolt!B:C,2,0)</f>
        <v>#N/A</v>
      </c>
    </row>
    <row r="464" spans="2:16" x14ac:dyDescent="0.25">
      <c r="B464" s="4" t="s">
        <v>1052</v>
      </c>
      <c r="C464"/>
      <c r="F464" s="4">
        <v>1034846803</v>
      </c>
      <c r="G464" t="str">
        <f t="shared" si="7"/>
        <v>OK</v>
      </c>
      <c r="J464" s="4">
        <v>102313835</v>
      </c>
      <c r="K464" t="s">
        <v>1124</v>
      </c>
      <c r="N464" s="4">
        <v>102310603</v>
      </c>
      <c r="O464" t="e">
        <f>VLOOKUP(N464,Sales!B:C,2,0)</f>
        <v>#N/A</v>
      </c>
      <c r="P464" t="e">
        <f>VLOOKUP(N464,Recolt!B:C,2,0)</f>
        <v>#N/A</v>
      </c>
    </row>
    <row r="465" spans="2:16" x14ac:dyDescent="0.25">
      <c r="B465" s="4" t="s">
        <v>1052</v>
      </c>
      <c r="C465"/>
      <c r="F465" s="4">
        <v>1034853378</v>
      </c>
      <c r="G465" t="str">
        <f t="shared" si="7"/>
        <v>OK</v>
      </c>
      <c r="J465" s="4">
        <v>102326582</v>
      </c>
      <c r="K465" t="s">
        <v>1124</v>
      </c>
      <c r="N465" s="4">
        <v>102313835</v>
      </c>
      <c r="O465" t="e">
        <f>VLOOKUP(N465,Sales!B:C,2,0)</f>
        <v>#N/A</v>
      </c>
      <c r="P465" t="e">
        <f>VLOOKUP(N465,Recolt!B:C,2,0)</f>
        <v>#N/A</v>
      </c>
    </row>
    <row r="466" spans="2:16" x14ac:dyDescent="0.25">
      <c r="B466" s="4" t="s">
        <v>1052</v>
      </c>
      <c r="C466"/>
      <c r="F466" s="4">
        <v>1034853000</v>
      </c>
      <c r="G466" t="str">
        <f t="shared" si="7"/>
        <v>OK</v>
      </c>
      <c r="J466" s="4">
        <v>102329919</v>
      </c>
      <c r="K466" t="s">
        <v>1124</v>
      </c>
      <c r="N466" s="4">
        <v>102326582</v>
      </c>
      <c r="O466" t="e">
        <f>VLOOKUP(N466,Sales!B:C,2,0)</f>
        <v>#N/A</v>
      </c>
      <c r="P466" t="e">
        <f>VLOOKUP(N466,Recolt!B:C,2,0)</f>
        <v>#N/A</v>
      </c>
    </row>
    <row r="467" spans="2:16" x14ac:dyDescent="0.25">
      <c r="B467" s="4" t="s">
        <v>1052</v>
      </c>
      <c r="C467"/>
      <c r="F467" s="4">
        <v>1034845233</v>
      </c>
      <c r="G467" t="str">
        <f t="shared" si="7"/>
        <v>OK</v>
      </c>
      <c r="J467" s="4">
        <v>102334348</v>
      </c>
      <c r="K467" t="s">
        <v>1124</v>
      </c>
      <c r="N467" s="4">
        <v>102329919</v>
      </c>
      <c r="O467" t="e">
        <f>VLOOKUP(N467,Sales!B:C,2,0)</f>
        <v>#N/A</v>
      </c>
      <c r="P467" t="e">
        <f>VLOOKUP(N467,Recolt!B:C,2,0)</f>
        <v>#N/A</v>
      </c>
    </row>
    <row r="468" spans="2:16" x14ac:dyDescent="0.25">
      <c r="B468" s="4" t="s">
        <v>1052</v>
      </c>
      <c r="C468"/>
      <c r="F468" s="4">
        <v>1034851974</v>
      </c>
      <c r="G468" t="str">
        <f t="shared" si="7"/>
        <v>OK</v>
      </c>
      <c r="J468" s="4">
        <v>102336038</v>
      </c>
      <c r="K468" t="s">
        <v>1124</v>
      </c>
      <c r="N468" s="4">
        <v>102334348</v>
      </c>
      <c r="O468" t="e">
        <f>VLOOKUP(N468,Sales!B:C,2,0)</f>
        <v>#N/A</v>
      </c>
      <c r="P468" t="e">
        <f>VLOOKUP(N468,Recolt!B:C,2,0)</f>
        <v>#N/A</v>
      </c>
    </row>
    <row r="469" spans="2:16" x14ac:dyDescent="0.25">
      <c r="B469" s="4" t="s">
        <v>1052</v>
      </c>
      <c r="C469"/>
      <c r="F469" s="4">
        <v>1034863361</v>
      </c>
      <c r="G469" t="str">
        <f t="shared" si="7"/>
        <v>OK</v>
      </c>
      <c r="J469" s="4">
        <v>102347575</v>
      </c>
      <c r="K469" t="s">
        <v>1124</v>
      </c>
      <c r="N469" s="4">
        <v>102336038</v>
      </c>
      <c r="O469" t="e">
        <f>VLOOKUP(N469,Sales!B:C,2,0)</f>
        <v>#N/A</v>
      </c>
      <c r="P469" t="e">
        <f>VLOOKUP(N469,Recolt!B:C,2,0)</f>
        <v>#N/A</v>
      </c>
    </row>
    <row r="470" spans="2:16" x14ac:dyDescent="0.25">
      <c r="B470" s="4" t="s">
        <v>1052</v>
      </c>
      <c r="C470"/>
      <c r="F470" s="4">
        <v>1034849568</v>
      </c>
      <c r="G470" t="str">
        <f t="shared" si="7"/>
        <v>OK</v>
      </c>
      <c r="J470" s="4">
        <v>102347721</v>
      </c>
      <c r="K470" t="s">
        <v>1124</v>
      </c>
      <c r="N470" s="4">
        <v>102347575</v>
      </c>
      <c r="O470" t="e">
        <f>VLOOKUP(N470,Sales!B:C,2,0)</f>
        <v>#N/A</v>
      </c>
      <c r="P470" t="e">
        <f>VLOOKUP(N470,Recolt!B:C,2,0)</f>
        <v>#N/A</v>
      </c>
    </row>
    <row r="471" spans="2:16" x14ac:dyDescent="0.25">
      <c r="B471" s="4" t="s">
        <v>1052</v>
      </c>
      <c r="C471"/>
      <c r="F471" s="4">
        <v>1034861361</v>
      </c>
      <c r="G471" t="str">
        <f t="shared" si="7"/>
        <v>OK</v>
      </c>
      <c r="J471" s="4">
        <v>102347727</v>
      </c>
      <c r="K471" t="s">
        <v>1124</v>
      </c>
      <c r="N471" s="4">
        <v>102347721</v>
      </c>
      <c r="O471" t="e">
        <f>VLOOKUP(N471,Sales!B:C,2,0)</f>
        <v>#N/A</v>
      </c>
      <c r="P471" t="e">
        <f>VLOOKUP(N471,Recolt!B:C,2,0)</f>
        <v>#N/A</v>
      </c>
    </row>
    <row r="472" spans="2:16" x14ac:dyDescent="0.25">
      <c r="B472" s="4" t="s">
        <v>1052</v>
      </c>
      <c r="C472"/>
      <c r="F472" s="4">
        <v>1034861798</v>
      </c>
      <c r="G472" t="str">
        <f t="shared" si="7"/>
        <v>OK</v>
      </c>
      <c r="J472" s="4">
        <v>102352706</v>
      </c>
      <c r="K472" t="s">
        <v>1124</v>
      </c>
      <c r="N472" s="4">
        <v>102347727</v>
      </c>
      <c r="O472" t="e">
        <f>VLOOKUP(N472,Sales!B:C,2,0)</f>
        <v>#N/A</v>
      </c>
      <c r="P472" t="e">
        <f>VLOOKUP(N472,Recolt!B:C,2,0)</f>
        <v>#N/A</v>
      </c>
    </row>
    <row r="473" spans="2:16" x14ac:dyDescent="0.25">
      <c r="B473" s="4" t="s">
        <v>1052</v>
      </c>
      <c r="C473"/>
      <c r="F473" s="4">
        <v>1034859033</v>
      </c>
      <c r="G473" t="str">
        <f t="shared" si="7"/>
        <v>OK</v>
      </c>
      <c r="J473" s="4">
        <v>102352840</v>
      </c>
      <c r="K473" t="s">
        <v>1124</v>
      </c>
      <c r="N473" s="4">
        <v>102352706</v>
      </c>
      <c r="O473" t="e">
        <f>VLOOKUP(N473,Sales!B:C,2,0)</f>
        <v>#N/A</v>
      </c>
      <c r="P473" t="e">
        <f>VLOOKUP(N473,Recolt!B:C,2,0)</f>
        <v>#N/A</v>
      </c>
    </row>
    <row r="474" spans="2:16" x14ac:dyDescent="0.25">
      <c r="B474" s="4" t="s">
        <v>1052</v>
      </c>
      <c r="C474"/>
      <c r="F474" s="4">
        <v>1034856370</v>
      </c>
      <c r="G474" t="str">
        <f t="shared" si="7"/>
        <v>OK</v>
      </c>
      <c r="J474" s="4">
        <v>102357903</v>
      </c>
      <c r="K474" t="s">
        <v>1124</v>
      </c>
      <c r="N474" s="4">
        <v>102352840</v>
      </c>
      <c r="O474" t="e">
        <f>VLOOKUP(N474,Sales!B:C,2,0)</f>
        <v>#N/A</v>
      </c>
      <c r="P474" t="e">
        <f>VLOOKUP(N474,Recolt!B:C,2,0)</f>
        <v>#N/A</v>
      </c>
    </row>
    <row r="475" spans="2:16" x14ac:dyDescent="0.25">
      <c r="B475" s="4" t="s">
        <v>1052</v>
      </c>
      <c r="C475"/>
      <c r="F475" s="4">
        <v>1034866852</v>
      </c>
      <c r="G475" t="str">
        <f t="shared" si="7"/>
        <v>OK</v>
      </c>
      <c r="J475" s="4">
        <v>102359694</v>
      </c>
      <c r="K475" t="s">
        <v>1124</v>
      </c>
      <c r="N475" s="4">
        <v>102357903</v>
      </c>
      <c r="O475" t="e">
        <f>VLOOKUP(N475,Sales!B:C,2,0)</f>
        <v>#N/A</v>
      </c>
      <c r="P475" t="e">
        <f>VLOOKUP(N475,Recolt!B:C,2,0)</f>
        <v>#N/A</v>
      </c>
    </row>
    <row r="476" spans="2:16" x14ac:dyDescent="0.25">
      <c r="B476" s="4" t="s">
        <v>1052</v>
      </c>
      <c r="C476"/>
      <c r="F476" s="4">
        <v>1034867047</v>
      </c>
      <c r="G476" t="str">
        <f t="shared" si="7"/>
        <v>OK</v>
      </c>
      <c r="J476" s="4">
        <v>102368515</v>
      </c>
      <c r="K476" t="s">
        <v>1124</v>
      </c>
      <c r="N476" s="4">
        <v>102359694</v>
      </c>
      <c r="O476" t="e">
        <f>VLOOKUP(N476,Sales!B:C,2,0)</f>
        <v>#N/A</v>
      </c>
      <c r="P476" t="e">
        <f>VLOOKUP(N476,Recolt!B:C,2,0)</f>
        <v>#N/A</v>
      </c>
    </row>
    <row r="477" spans="2:16" x14ac:dyDescent="0.25">
      <c r="B477" s="4" t="s">
        <v>1052</v>
      </c>
      <c r="C477"/>
      <c r="F477" s="4">
        <v>1034865363</v>
      </c>
      <c r="G477" t="str">
        <f t="shared" si="7"/>
        <v>OK</v>
      </c>
      <c r="J477" s="4">
        <v>102372585</v>
      </c>
      <c r="K477" t="s">
        <v>1124</v>
      </c>
      <c r="N477" s="4">
        <v>102368515</v>
      </c>
      <c r="O477" t="e">
        <f>VLOOKUP(N477,Sales!B:C,2,0)</f>
        <v>#N/A</v>
      </c>
      <c r="P477" t="e">
        <f>VLOOKUP(N477,Recolt!B:C,2,0)</f>
        <v>#N/A</v>
      </c>
    </row>
    <row r="478" spans="2:16" x14ac:dyDescent="0.25">
      <c r="B478" s="4" t="s">
        <v>1052</v>
      </c>
      <c r="C478"/>
      <c r="F478" s="4">
        <v>1034847571</v>
      </c>
      <c r="G478" t="str">
        <f t="shared" si="7"/>
        <v>OK</v>
      </c>
      <c r="J478" s="4">
        <v>102381730</v>
      </c>
      <c r="K478" t="s">
        <v>1124</v>
      </c>
      <c r="N478" s="4">
        <v>102372585</v>
      </c>
      <c r="O478" t="e">
        <f>VLOOKUP(N478,Sales!B:C,2,0)</f>
        <v>#N/A</v>
      </c>
      <c r="P478" t="e">
        <f>VLOOKUP(N478,Recolt!B:C,2,0)</f>
        <v>#N/A</v>
      </c>
    </row>
    <row r="479" spans="2:16" x14ac:dyDescent="0.25">
      <c r="B479" s="4" t="s">
        <v>1052</v>
      </c>
      <c r="C479"/>
      <c r="F479" s="4">
        <v>1034852080</v>
      </c>
      <c r="G479" t="str">
        <f t="shared" si="7"/>
        <v>OK</v>
      </c>
      <c r="J479" s="4">
        <v>102387707</v>
      </c>
      <c r="K479" t="s">
        <v>1124</v>
      </c>
      <c r="N479" s="4">
        <v>102381730</v>
      </c>
      <c r="O479" t="e">
        <f>VLOOKUP(N479,Sales!B:C,2,0)</f>
        <v>#N/A</v>
      </c>
      <c r="P479" t="e">
        <f>VLOOKUP(N479,Recolt!B:C,2,0)</f>
        <v>#N/A</v>
      </c>
    </row>
    <row r="480" spans="2:16" x14ac:dyDescent="0.25">
      <c r="B480" s="4" t="s">
        <v>1052</v>
      </c>
      <c r="C480"/>
      <c r="F480" s="4">
        <v>1034849779</v>
      </c>
      <c r="G480" t="str">
        <f t="shared" si="7"/>
        <v>OK</v>
      </c>
      <c r="J480" s="4">
        <v>102399069</v>
      </c>
      <c r="K480" t="s">
        <v>1124</v>
      </c>
      <c r="N480" s="4">
        <v>102387707</v>
      </c>
      <c r="O480" t="e">
        <f>VLOOKUP(N480,Sales!B:C,2,0)</f>
        <v>#N/A</v>
      </c>
      <c r="P480" t="e">
        <f>VLOOKUP(N480,Recolt!B:C,2,0)</f>
        <v>#N/A</v>
      </c>
    </row>
    <row r="481" spans="2:16" x14ac:dyDescent="0.25">
      <c r="B481" s="4" t="s">
        <v>1052</v>
      </c>
      <c r="C481"/>
      <c r="F481" s="4">
        <v>1034858471</v>
      </c>
      <c r="G481" t="str">
        <f t="shared" si="7"/>
        <v>OK</v>
      </c>
      <c r="J481" s="4">
        <v>102404054</v>
      </c>
      <c r="K481" t="s">
        <v>1124</v>
      </c>
      <c r="N481" s="4">
        <v>102399069</v>
      </c>
      <c r="O481" t="e">
        <f>VLOOKUP(N481,Sales!B:C,2,0)</f>
        <v>#N/A</v>
      </c>
      <c r="P481" t="e">
        <f>VLOOKUP(N481,Recolt!B:C,2,0)</f>
        <v>#N/A</v>
      </c>
    </row>
    <row r="482" spans="2:16" x14ac:dyDescent="0.25">
      <c r="B482" s="4" t="s">
        <v>1052</v>
      </c>
      <c r="C482"/>
      <c r="F482" s="4">
        <v>1034851960</v>
      </c>
      <c r="G482" t="str">
        <f t="shared" si="7"/>
        <v>OK</v>
      </c>
      <c r="J482" s="4">
        <v>102407416</v>
      </c>
      <c r="K482" t="s">
        <v>1124</v>
      </c>
      <c r="N482" s="4">
        <v>102404054</v>
      </c>
      <c r="O482" t="e">
        <f>VLOOKUP(N482,Sales!B:C,2,0)</f>
        <v>#N/A</v>
      </c>
      <c r="P482" t="e">
        <f>VLOOKUP(N482,Recolt!B:C,2,0)</f>
        <v>#N/A</v>
      </c>
    </row>
    <row r="483" spans="2:16" x14ac:dyDescent="0.25">
      <c r="B483" s="4" t="s">
        <v>1052</v>
      </c>
      <c r="C483"/>
      <c r="F483" s="4">
        <v>1034857230</v>
      </c>
      <c r="G483" t="str">
        <f t="shared" si="7"/>
        <v>OK</v>
      </c>
      <c r="J483" s="4">
        <v>102408234</v>
      </c>
      <c r="K483" t="s">
        <v>1124</v>
      </c>
      <c r="N483" s="4">
        <v>102407416</v>
      </c>
      <c r="O483" t="e">
        <f>VLOOKUP(N483,Sales!B:C,2,0)</f>
        <v>#N/A</v>
      </c>
      <c r="P483" t="e">
        <f>VLOOKUP(N483,Recolt!B:C,2,0)</f>
        <v>#N/A</v>
      </c>
    </row>
    <row r="484" spans="2:16" x14ac:dyDescent="0.25">
      <c r="B484" s="4" t="s">
        <v>1052</v>
      </c>
      <c r="C484"/>
      <c r="F484" s="4">
        <v>1034848921</v>
      </c>
      <c r="G484" t="str">
        <f t="shared" si="7"/>
        <v>OK</v>
      </c>
      <c r="J484" s="4">
        <v>102408494</v>
      </c>
      <c r="K484" t="s">
        <v>1124</v>
      </c>
      <c r="N484" s="4">
        <v>102408234</v>
      </c>
      <c r="O484" t="e">
        <f>VLOOKUP(N484,Sales!B:C,2,0)</f>
        <v>#N/A</v>
      </c>
      <c r="P484" t="e">
        <f>VLOOKUP(N484,Recolt!B:C,2,0)</f>
        <v>#N/A</v>
      </c>
    </row>
    <row r="485" spans="2:16" x14ac:dyDescent="0.25">
      <c r="B485" s="4" t="s">
        <v>1052</v>
      </c>
      <c r="C485"/>
      <c r="F485" s="4">
        <v>1034853740</v>
      </c>
      <c r="G485" t="str">
        <f t="shared" si="7"/>
        <v>OK</v>
      </c>
      <c r="J485" s="4">
        <v>102409324</v>
      </c>
      <c r="K485" t="s">
        <v>1124</v>
      </c>
      <c r="N485" s="4">
        <v>102408494</v>
      </c>
      <c r="O485" t="e">
        <f>VLOOKUP(N485,Sales!B:C,2,0)</f>
        <v>#N/A</v>
      </c>
      <c r="P485" t="e">
        <f>VLOOKUP(N485,Recolt!B:C,2,0)</f>
        <v>#N/A</v>
      </c>
    </row>
    <row r="486" spans="2:16" x14ac:dyDescent="0.25">
      <c r="B486" s="4" t="s">
        <v>1052</v>
      </c>
      <c r="C486"/>
      <c r="F486" s="4">
        <v>1034853737</v>
      </c>
      <c r="G486" t="str">
        <f t="shared" si="7"/>
        <v>OK</v>
      </c>
      <c r="J486" s="4">
        <v>102412378</v>
      </c>
      <c r="K486" t="s">
        <v>1124</v>
      </c>
      <c r="N486" s="4">
        <v>102409324</v>
      </c>
      <c r="O486" t="e">
        <f>VLOOKUP(N486,Sales!B:C,2,0)</f>
        <v>#N/A</v>
      </c>
      <c r="P486" t="e">
        <f>VLOOKUP(N486,Recolt!B:C,2,0)</f>
        <v>#N/A</v>
      </c>
    </row>
    <row r="487" spans="2:16" x14ac:dyDescent="0.25">
      <c r="B487" s="4" t="s">
        <v>1052</v>
      </c>
      <c r="C487"/>
      <c r="F487" s="4">
        <v>1034867916</v>
      </c>
      <c r="G487" t="str">
        <f t="shared" si="7"/>
        <v>OK</v>
      </c>
      <c r="J487" s="4">
        <v>102412525</v>
      </c>
      <c r="K487" t="s">
        <v>1124</v>
      </c>
      <c r="N487" s="4">
        <v>102412378</v>
      </c>
      <c r="O487" t="e">
        <f>VLOOKUP(N487,Sales!B:C,2,0)</f>
        <v>#N/A</v>
      </c>
      <c r="P487" t="e">
        <f>VLOOKUP(N487,Recolt!B:C,2,0)</f>
        <v>#N/A</v>
      </c>
    </row>
    <row r="488" spans="2:16" x14ac:dyDescent="0.25">
      <c r="B488" s="4" t="s">
        <v>1052</v>
      </c>
      <c r="C488"/>
      <c r="F488" s="4">
        <v>1034849782</v>
      </c>
      <c r="G488" t="str">
        <f t="shared" si="7"/>
        <v>OK</v>
      </c>
      <c r="J488" s="4">
        <v>102413731</v>
      </c>
      <c r="K488" t="s">
        <v>1124</v>
      </c>
      <c r="N488" s="4">
        <v>102412525</v>
      </c>
      <c r="O488" t="e">
        <f>VLOOKUP(N488,Sales!B:C,2,0)</f>
        <v>#N/A</v>
      </c>
      <c r="P488" t="e">
        <f>VLOOKUP(N488,Recolt!B:C,2,0)</f>
        <v>#N/A</v>
      </c>
    </row>
    <row r="489" spans="2:16" x14ac:dyDescent="0.25">
      <c r="B489" s="4" t="s">
        <v>1052</v>
      </c>
      <c r="C489"/>
      <c r="F489" s="4">
        <v>1034856294</v>
      </c>
      <c r="G489" t="str">
        <f t="shared" si="7"/>
        <v>OK</v>
      </c>
      <c r="J489" s="4">
        <v>102414426</v>
      </c>
      <c r="K489" t="s">
        <v>1124</v>
      </c>
      <c r="N489" s="4">
        <v>102413731</v>
      </c>
      <c r="O489" t="e">
        <f>VLOOKUP(N489,Sales!B:C,2,0)</f>
        <v>#N/A</v>
      </c>
      <c r="P489" t="e">
        <f>VLOOKUP(N489,Recolt!B:C,2,0)</f>
        <v>#N/A</v>
      </c>
    </row>
    <row r="490" spans="2:16" x14ac:dyDescent="0.25">
      <c r="B490" s="4" t="s">
        <v>1052</v>
      </c>
      <c r="C490"/>
      <c r="F490" s="4">
        <v>1034848587</v>
      </c>
      <c r="G490" t="str">
        <f t="shared" si="7"/>
        <v>OK</v>
      </c>
      <c r="J490" s="4">
        <v>102415767</v>
      </c>
      <c r="K490" t="s">
        <v>1124</v>
      </c>
      <c r="N490" s="4">
        <v>102414426</v>
      </c>
      <c r="O490" t="e">
        <f>VLOOKUP(N490,Sales!B:C,2,0)</f>
        <v>#N/A</v>
      </c>
      <c r="P490" t="e">
        <f>VLOOKUP(N490,Recolt!B:C,2,0)</f>
        <v>#N/A</v>
      </c>
    </row>
    <row r="491" spans="2:16" x14ac:dyDescent="0.25">
      <c r="B491" s="4" t="s">
        <v>1052</v>
      </c>
      <c r="C491"/>
      <c r="F491" s="4">
        <v>1034867229</v>
      </c>
      <c r="G491" t="str">
        <f t="shared" si="7"/>
        <v>OK</v>
      </c>
      <c r="J491" s="4">
        <v>102415784</v>
      </c>
      <c r="K491" t="s">
        <v>1124</v>
      </c>
      <c r="N491" s="4">
        <v>102415767</v>
      </c>
      <c r="O491" t="e">
        <f>VLOOKUP(N491,Sales!B:C,2,0)</f>
        <v>#N/A</v>
      </c>
      <c r="P491" t="e">
        <f>VLOOKUP(N491,Recolt!B:C,2,0)</f>
        <v>#N/A</v>
      </c>
    </row>
    <row r="492" spans="2:16" x14ac:dyDescent="0.25">
      <c r="B492" s="4" t="s">
        <v>1052</v>
      </c>
      <c r="C492"/>
      <c r="F492" s="4">
        <v>1034847136</v>
      </c>
      <c r="G492" t="str">
        <f t="shared" si="7"/>
        <v>OK</v>
      </c>
      <c r="J492" s="4">
        <v>102416289</v>
      </c>
      <c r="K492" t="s">
        <v>1124</v>
      </c>
      <c r="N492" s="4">
        <v>102415784</v>
      </c>
      <c r="O492" t="e">
        <f>VLOOKUP(N492,Sales!B:C,2,0)</f>
        <v>#N/A</v>
      </c>
      <c r="P492" t="e">
        <f>VLOOKUP(N492,Recolt!B:C,2,0)</f>
        <v>#N/A</v>
      </c>
    </row>
    <row r="493" spans="2:16" x14ac:dyDescent="0.25">
      <c r="B493" s="4" t="s">
        <v>1052</v>
      </c>
      <c r="C493"/>
      <c r="F493" s="4">
        <v>1034843489</v>
      </c>
      <c r="G493" t="str">
        <f t="shared" si="7"/>
        <v>OK</v>
      </c>
      <c r="J493" s="4">
        <v>102420388</v>
      </c>
      <c r="K493" t="s">
        <v>1124</v>
      </c>
      <c r="N493" s="4">
        <v>102416289</v>
      </c>
      <c r="O493" t="e">
        <f>VLOOKUP(N493,Sales!B:C,2,0)</f>
        <v>#N/A</v>
      </c>
      <c r="P493" t="e">
        <f>VLOOKUP(N493,Recolt!B:C,2,0)</f>
        <v>#N/A</v>
      </c>
    </row>
    <row r="494" spans="2:16" x14ac:dyDescent="0.25">
      <c r="B494" s="4" t="s">
        <v>1052</v>
      </c>
      <c r="C494"/>
      <c r="F494" s="4">
        <v>1034845073</v>
      </c>
      <c r="G494" t="str">
        <f t="shared" si="7"/>
        <v>OK</v>
      </c>
      <c r="J494" s="4">
        <v>102424893</v>
      </c>
      <c r="K494" t="s">
        <v>1124</v>
      </c>
      <c r="N494" s="4">
        <v>102420388</v>
      </c>
      <c r="O494" t="e">
        <f>VLOOKUP(N494,Sales!B:C,2,0)</f>
        <v>#N/A</v>
      </c>
      <c r="P494" t="e">
        <f>VLOOKUP(N494,Recolt!B:C,2,0)</f>
        <v>#N/A</v>
      </c>
    </row>
    <row r="495" spans="2:16" x14ac:dyDescent="0.25">
      <c r="B495" s="4" t="s">
        <v>1052</v>
      </c>
      <c r="C495"/>
      <c r="F495" s="4">
        <v>1034844240</v>
      </c>
      <c r="G495" t="str">
        <f t="shared" si="7"/>
        <v>OK</v>
      </c>
      <c r="J495" s="4">
        <v>102425016</v>
      </c>
      <c r="K495" t="s">
        <v>1124</v>
      </c>
      <c r="N495" s="4">
        <v>102424893</v>
      </c>
      <c r="O495" t="e">
        <f>VLOOKUP(N495,Sales!B:C,2,0)</f>
        <v>#N/A</v>
      </c>
      <c r="P495" t="e">
        <f>VLOOKUP(N495,Recolt!B:C,2,0)</f>
        <v>#N/A</v>
      </c>
    </row>
    <row r="496" spans="2:16" x14ac:dyDescent="0.25">
      <c r="B496" s="4" t="s">
        <v>1052</v>
      </c>
      <c r="C496"/>
      <c r="F496" s="4">
        <v>1034853646</v>
      </c>
      <c r="G496" t="str">
        <f t="shared" si="7"/>
        <v>OK</v>
      </c>
      <c r="J496" s="4">
        <v>102425562</v>
      </c>
      <c r="K496" t="s">
        <v>1124</v>
      </c>
      <c r="N496" s="4">
        <v>102425016</v>
      </c>
      <c r="O496" t="e">
        <f>VLOOKUP(N496,Sales!B:C,2,0)</f>
        <v>#N/A</v>
      </c>
      <c r="P496" t="e">
        <f>VLOOKUP(N496,Recolt!B:C,2,0)</f>
        <v>#N/A</v>
      </c>
    </row>
    <row r="497" spans="2:16" x14ac:dyDescent="0.25">
      <c r="B497" s="4" t="s">
        <v>1052</v>
      </c>
      <c r="C497"/>
      <c r="F497" s="4">
        <v>1034854273</v>
      </c>
      <c r="G497" t="str">
        <f t="shared" si="7"/>
        <v>OK</v>
      </c>
      <c r="J497" s="4">
        <v>102427021</v>
      </c>
      <c r="K497" t="s">
        <v>1124</v>
      </c>
      <c r="N497" s="4">
        <v>102425562</v>
      </c>
      <c r="O497" t="e">
        <f>VLOOKUP(N497,Sales!B:C,2,0)</f>
        <v>#N/A</v>
      </c>
      <c r="P497" t="e">
        <f>VLOOKUP(N497,Recolt!B:C,2,0)</f>
        <v>#N/A</v>
      </c>
    </row>
    <row r="498" spans="2:16" x14ac:dyDescent="0.25">
      <c r="B498" s="4" t="s">
        <v>1052</v>
      </c>
      <c r="C498"/>
      <c r="F498" s="4">
        <v>1034846909</v>
      </c>
      <c r="G498" t="str">
        <f t="shared" si="7"/>
        <v>OK</v>
      </c>
      <c r="J498" s="4">
        <v>102427604</v>
      </c>
      <c r="K498" t="s">
        <v>1124</v>
      </c>
      <c r="N498" s="4">
        <v>102427021</v>
      </c>
      <c r="O498" t="e">
        <f>VLOOKUP(N498,Sales!B:C,2,0)</f>
        <v>#N/A</v>
      </c>
      <c r="P498" t="e">
        <f>VLOOKUP(N498,Recolt!B:C,2,0)</f>
        <v>#N/A</v>
      </c>
    </row>
    <row r="499" spans="2:16" x14ac:dyDescent="0.25">
      <c r="B499" s="4" t="s">
        <v>1052</v>
      </c>
      <c r="C499"/>
      <c r="F499" s="4">
        <v>1034844017</v>
      </c>
      <c r="G499" t="str">
        <f t="shared" si="7"/>
        <v>OK</v>
      </c>
      <c r="J499" s="4">
        <v>102427649</v>
      </c>
      <c r="K499" t="s">
        <v>1124</v>
      </c>
      <c r="N499" s="4">
        <v>102427604</v>
      </c>
      <c r="O499" t="e">
        <f>VLOOKUP(N499,Sales!B:C,2,0)</f>
        <v>#N/A</v>
      </c>
      <c r="P499" t="e">
        <f>VLOOKUP(N499,Recolt!B:C,2,0)</f>
        <v>#N/A</v>
      </c>
    </row>
    <row r="500" spans="2:16" x14ac:dyDescent="0.25">
      <c r="B500" s="4" t="s">
        <v>1052</v>
      </c>
      <c r="C500"/>
      <c r="F500" s="4">
        <v>1034846066</v>
      </c>
      <c r="G500" t="str">
        <f t="shared" si="7"/>
        <v>OK</v>
      </c>
      <c r="J500" s="4">
        <v>102429641</v>
      </c>
      <c r="K500" t="s">
        <v>1124</v>
      </c>
      <c r="N500" s="4">
        <v>102427649</v>
      </c>
      <c r="O500" t="e">
        <f>VLOOKUP(N500,Sales!B:C,2,0)</f>
        <v>#N/A</v>
      </c>
      <c r="P500" t="e">
        <f>VLOOKUP(N500,Recolt!B:C,2,0)</f>
        <v>#N/A</v>
      </c>
    </row>
    <row r="501" spans="2:16" x14ac:dyDescent="0.25">
      <c r="B501" s="4" t="s">
        <v>1052</v>
      </c>
      <c r="C501"/>
      <c r="F501" s="4">
        <v>1034850864</v>
      </c>
      <c r="G501" t="str">
        <f t="shared" si="7"/>
        <v>OK</v>
      </c>
      <c r="J501" s="4">
        <v>102432006</v>
      </c>
      <c r="K501" t="s">
        <v>1124</v>
      </c>
      <c r="N501" s="4">
        <v>102429641</v>
      </c>
      <c r="O501" t="e">
        <f>VLOOKUP(N501,Sales!B:C,2,0)</f>
        <v>#N/A</v>
      </c>
      <c r="P501" t="e">
        <f>VLOOKUP(N501,Recolt!B:C,2,0)</f>
        <v>#N/A</v>
      </c>
    </row>
    <row r="502" spans="2:16" x14ac:dyDescent="0.25">
      <c r="B502" s="4" t="s">
        <v>1052</v>
      </c>
      <c r="C502"/>
      <c r="F502" s="4">
        <v>1034853952</v>
      </c>
      <c r="G502" t="str">
        <f t="shared" si="7"/>
        <v>OK</v>
      </c>
      <c r="J502" s="4">
        <v>102434036</v>
      </c>
      <c r="K502" t="s">
        <v>1124</v>
      </c>
      <c r="N502" s="4">
        <v>102432006</v>
      </c>
      <c r="O502" t="e">
        <f>VLOOKUP(N502,Sales!B:C,2,0)</f>
        <v>#N/A</v>
      </c>
      <c r="P502" t="e">
        <f>VLOOKUP(N502,Recolt!B:C,2,0)</f>
        <v>#N/A</v>
      </c>
    </row>
    <row r="503" spans="2:16" x14ac:dyDescent="0.25">
      <c r="B503" s="4" t="s">
        <v>1052</v>
      </c>
      <c r="C503"/>
      <c r="F503" s="4">
        <v>1034849001</v>
      </c>
      <c r="G503" t="str">
        <f t="shared" si="7"/>
        <v>OK</v>
      </c>
      <c r="J503" s="4">
        <v>102438381</v>
      </c>
      <c r="K503" t="s">
        <v>1124</v>
      </c>
      <c r="N503" s="4">
        <v>102434036</v>
      </c>
      <c r="O503" t="e">
        <f>VLOOKUP(N503,Sales!B:C,2,0)</f>
        <v>#N/A</v>
      </c>
      <c r="P503" t="e">
        <f>VLOOKUP(N503,Recolt!B:C,2,0)</f>
        <v>#N/A</v>
      </c>
    </row>
    <row r="504" spans="2:16" x14ac:dyDescent="0.25">
      <c r="B504" s="4" t="s">
        <v>1052</v>
      </c>
      <c r="C504"/>
      <c r="F504" s="4">
        <v>1034855170</v>
      </c>
      <c r="G504" t="str">
        <f t="shared" si="7"/>
        <v>OK</v>
      </c>
      <c r="J504" s="4">
        <v>102441595</v>
      </c>
      <c r="K504" t="s">
        <v>1124</v>
      </c>
      <c r="N504" s="4">
        <v>102438381</v>
      </c>
      <c r="O504" t="e">
        <f>VLOOKUP(N504,Sales!B:C,2,0)</f>
        <v>#N/A</v>
      </c>
      <c r="P504" t="e">
        <f>VLOOKUP(N504,Recolt!B:C,2,0)</f>
        <v>#N/A</v>
      </c>
    </row>
    <row r="505" spans="2:16" x14ac:dyDescent="0.25">
      <c r="B505" s="4" t="s">
        <v>1052</v>
      </c>
      <c r="C505"/>
      <c r="F505" s="4">
        <v>1034850631</v>
      </c>
      <c r="G505" t="str">
        <f t="shared" si="7"/>
        <v>OK</v>
      </c>
      <c r="J505" s="4">
        <v>102442575</v>
      </c>
      <c r="K505" t="s">
        <v>1124</v>
      </c>
      <c r="N505" s="4">
        <v>102441595</v>
      </c>
      <c r="O505" t="e">
        <f>VLOOKUP(N505,Sales!B:C,2,0)</f>
        <v>#N/A</v>
      </c>
      <c r="P505" t="e">
        <f>VLOOKUP(N505,Recolt!B:C,2,0)</f>
        <v>#N/A</v>
      </c>
    </row>
    <row r="506" spans="2:16" x14ac:dyDescent="0.25">
      <c r="B506" s="4" t="s">
        <v>1052</v>
      </c>
      <c r="C506"/>
      <c r="F506" s="4">
        <v>1034843631</v>
      </c>
      <c r="G506" t="str">
        <f t="shared" si="7"/>
        <v>OK</v>
      </c>
      <c r="J506" s="4">
        <v>102444671</v>
      </c>
      <c r="K506" t="s">
        <v>1124</v>
      </c>
      <c r="N506" s="4">
        <v>102442575</v>
      </c>
      <c r="O506" t="e">
        <f>VLOOKUP(N506,Sales!B:C,2,0)</f>
        <v>#N/A</v>
      </c>
      <c r="P506" t="e">
        <f>VLOOKUP(N506,Recolt!B:C,2,0)</f>
        <v>#N/A</v>
      </c>
    </row>
    <row r="507" spans="2:16" x14ac:dyDescent="0.25">
      <c r="B507" s="4" t="s">
        <v>1052</v>
      </c>
      <c r="C507"/>
      <c r="F507" s="4">
        <v>1034856071</v>
      </c>
      <c r="G507" t="str">
        <f t="shared" si="7"/>
        <v>OK</v>
      </c>
      <c r="J507" s="4">
        <v>102448442</v>
      </c>
      <c r="K507" t="s">
        <v>1124</v>
      </c>
      <c r="N507" s="4">
        <v>102444671</v>
      </c>
      <c r="O507" t="e">
        <f>VLOOKUP(N507,Sales!B:C,2,0)</f>
        <v>#N/A</v>
      </c>
      <c r="P507" t="e">
        <f>VLOOKUP(N507,Recolt!B:C,2,0)</f>
        <v>#N/A</v>
      </c>
    </row>
    <row r="508" spans="2:16" x14ac:dyDescent="0.25">
      <c r="B508" s="4" t="s">
        <v>1052</v>
      </c>
      <c r="C508"/>
      <c r="F508" s="4">
        <v>1034844500</v>
      </c>
      <c r="G508" t="str">
        <f t="shared" si="7"/>
        <v>OK</v>
      </c>
      <c r="J508" s="4">
        <v>102448720</v>
      </c>
      <c r="K508" t="s">
        <v>1124</v>
      </c>
      <c r="N508" s="4">
        <v>102448442</v>
      </c>
      <c r="O508" t="e">
        <f>VLOOKUP(N508,Sales!B:C,2,0)</f>
        <v>#N/A</v>
      </c>
      <c r="P508" t="e">
        <f>VLOOKUP(N508,Recolt!B:C,2,0)</f>
        <v>#N/A</v>
      </c>
    </row>
    <row r="509" spans="2:16" x14ac:dyDescent="0.25">
      <c r="B509" s="4" t="s">
        <v>1052</v>
      </c>
      <c r="C509"/>
      <c r="F509" s="4">
        <v>1034851448</v>
      </c>
      <c r="G509" t="str">
        <f t="shared" si="7"/>
        <v>OK</v>
      </c>
      <c r="J509" s="4">
        <v>102449169</v>
      </c>
      <c r="K509" t="s">
        <v>1124</v>
      </c>
      <c r="N509" s="4">
        <v>102448720</v>
      </c>
      <c r="O509" t="e">
        <f>VLOOKUP(N509,Sales!B:C,2,0)</f>
        <v>#N/A</v>
      </c>
      <c r="P509" t="e">
        <f>VLOOKUP(N509,Recolt!B:C,2,0)</f>
        <v>#N/A</v>
      </c>
    </row>
    <row r="510" spans="2:16" x14ac:dyDescent="0.25">
      <c r="B510" s="4" t="s">
        <v>1052</v>
      </c>
      <c r="C510"/>
      <c r="F510" s="4">
        <v>1034846780</v>
      </c>
      <c r="G510" t="str">
        <f t="shared" si="7"/>
        <v>OK</v>
      </c>
      <c r="J510" s="4">
        <v>102450374</v>
      </c>
      <c r="K510" t="s">
        <v>1124</v>
      </c>
      <c r="N510" s="4">
        <v>102449169</v>
      </c>
      <c r="O510" t="e">
        <f>VLOOKUP(N510,Sales!B:C,2,0)</f>
        <v>#N/A</v>
      </c>
      <c r="P510" t="e">
        <f>VLOOKUP(N510,Recolt!B:C,2,0)</f>
        <v>#N/A</v>
      </c>
    </row>
    <row r="511" spans="2:16" x14ac:dyDescent="0.25">
      <c r="B511" s="4" t="s">
        <v>1052</v>
      </c>
      <c r="C511"/>
      <c r="F511" s="4">
        <v>1034855653</v>
      </c>
      <c r="G511" t="str">
        <f t="shared" si="7"/>
        <v>OK</v>
      </c>
      <c r="J511" s="4">
        <v>102453955</v>
      </c>
      <c r="K511" t="s">
        <v>1124</v>
      </c>
      <c r="N511" s="4">
        <v>102450374</v>
      </c>
      <c r="O511" t="e">
        <f>VLOOKUP(N511,Sales!B:C,2,0)</f>
        <v>#N/A</v>
      </c>
      <c r="P511" t="e">
        <f>VLOOKUP(N511,Recolt!B:C,2,0)</f>
        <v>#N/A</v>
      </c>
    </row>
    <row r="512" spans="2:16" x14ac:dyDescent="0.25">
      <c r="B512" s="4" t="s">
        <v>1052</v>
      </c>
      <c r="C512"/>
      <c r="F512" s="4">
        <v>1034843242</v>
      </c>
      <c r="G512" t="str">
        <f t="shared" si="7"/>
        <v>OK</v>
      </c>
      <c r="J512" s="4">
        <v>102453984</v>
      </c>
      <c r="K512" t="s">
        <v>1124</v>
      </c>
      <c r="N512" s="4">
        <v>102453955</v>
      </c>
      <c r="O512" t="e">
        <f>VLOOKUP(N512,Sales!B:C,2,0)</f>
        <v>#N/A</v>
      </c>
      <c r="P512" t="e">
        <f>VLOOKUP(N512,Recolt!B:C,2,0)</f>
        <v>#N/A</v>
      </c>
    </row>
    <row r="513" spans="2:16" x14ac:dyDescent="0.25">
      <c r="B513" s="4" t="s">
        <v>1052</v>
      </c>
      <c r="C513"/>
      <c r="F513" s="4">
        <v>1034850330</v>
      </c>
      <c r="G513" t="str">
        <f t="shared" si="7"/>
        <v>OK</v>
      </c>
      <c r="J513" s="4">
        <v>102457048</v>
      </c>
      <c r="K513" t="s">
        <v>1124</v>
      </c>
      <c r="N513" s="4">
        <v>102453984</v>
      </c>
      <c r="O513" t="e">
        <f>VLOOKUP(N513,Sales!B:C,2,0)</f>
        <v>#N/A</v>
      </c>
      <c r="P513" t="e">
        <f>VLOOKUP(N513,Recolt!B:C,2,0)</f>
        <v>#N/A</v>
      </c>
    </row>
    <row r="514" spans="2:16" x14ac:dyDescent="0.25">
      <c r="B514" s="4" t="s">
        <v>1052</v>
      </c>
      <c r="C514"/>
      <c r="F514" s="4">
        <v>1034846776</v>
      </c>
      <c r="G514" t="str">
        <f t="shared" si="7"/>
        <v>OK</v>
      </c>
      <c r="J514" s="4">
        <v>102458542</v>
      </c>
      <c r="K514" t="s">
        <v>1124</v>
      </c>
      <c r="N514" s="4">
        <v>102457048</v>
      </c>
      <c r="O514" t="e">
        <f>VLOOKUP(N514,Sales!B:C,2,0)</f>
        <v>#N/A</v>
      </c>
      <c r="P514" t="e">
        <f>VLOOKUP(N514,Recolt!B:C,2,0)</f>
        <v>#N/A</v>
      </c>
    </row>
    <row r="515" spans="2:16" x14ac:dyDescent="0.25">
      <c r="B515" s="4" t="s">
        <v>1052</v>
      </c>
      <c r="C515"/>
      <c r="F515" s="4">
        <v>1034852940</v>
      </c>
      <c r="G515" t="str">
        <f t="shared" ref="G515:G578" si="8">VLOOKUP(F515,J:K,2,0)</f>
        <v>OK</v>
      </c>
      <c r="J515" s="4">
        <v>102461080</v>
      </c>
      <c r="K515" t="s">
        <v>1124</v>
      </c>
      <c r="N515" s="4">
        <v>102458542</v>
      </c>
      <c r="O515" t="e">
        <f>VLOOKUP(N515,Sales!B:C,2,0)</f>
        <v>#N/A</v>
      </c>
      <c r="P515" t="e">
        <f>VLOOKUP(N515,Recolt!B:C,2,0)</f>
        <v>#N/A</v>
      </c>
    </row>
    <row r="516" spans="2:16" x14ac:dyDescent="0.25">
      <c r="B516" s="4" t="s">
        <v>1052</v>
      </c>
      <c r="C516"/>
      <c r="F516" s="4">
        <v>1034852762</v>
      </c>
      <c r="G516" t="str">
        <f t="shared" si="8"/>
        <v>OK</v>
      </c>
      <c r="J516" s="4">
        <v>102461307</v>
      </c>
      <c r="K516" t="s">
        <v>1124</v>
      </c>
      <c r="N516" s="4">
        <v>102461080</v>
      </c>
      <c r="O516" t="e">
        <f>VLOOKUP(N516,Sales!B:C,2,0)</f>
        <v>#N/A</v>
      </c>
      <c r="P516" t="e">
        <f>VLOOKUP(N516,Recolt!B:C,2,0)</f>
        <v>#N/A</v>
      </c>
    </row>
    <row r="517" spans="2:16" x14ac:dyDescent="0.25">
      <c r="B517" s="4" t="s">
        <v>1052</v>
      </c>
      <c r="C517"/>
      <c r="F517" s="4">
        <v>1034851177</v>
      </c>
      <c r="G517" t="str">
        <f t="shared" si="8"/>
        <v>OK</v>
      </c>
      <c r="J517" s="4">
        <v>102463742</v>
      </c>
      <c r="K517" t="s">
        <v>1124</v>
      </c>
      <c r="N517" s="4">
        <v>102461307</v>
      </c>
      <c r="O517" t="e">
        <f>VLOOKUP(N517,Sales!B:C,2,0)</f>
        <v>#N/A</v>
      </c>
      <c r="P517" t="e">
        <f>VLOOKUP(N517,Recolt!B:C,2,0)</f>
        <v>#N/A</v>
      </c>
    </row>
    <row r="518" spans="2:16" x14ac:dyDescent="0.25">
      <c r="B518" s="4" t="s">
        <v>1052</v>
      </c>
      <c r="C518"/>
      <c r="F518" s="4">
        <v>1034844361</v>
      </c>
      <c r="G518" t="str">
        <f t="shared" si="8"/>
        <v>OK</v>
      </c>
      <c r="J518" s="4">
        <v>102463790</v>
      </c>
      <c r="K518" t="s">
        <v>1124</v>
      </c>
      <c r="N518" s="4">
        <v>102463742</v>
      </c>
      <c r="O518" t="e">
        <f>VLOOKUP(N518,Sales!B:C,2,0)</f>
        <v>#N/A</v>
      </c>
      <c r="P518" t="e">
        <f>VLOOKUP(N518,Recolt!B:C,2,0)</f>
        <v>#N/A</v>
      </c>
    </row>
    <row r="519" spans="2:16" x14ac:dyDescent="0.25">
      <c r="B519" s="4" t="s">
        <v>1052</v>
      </c>
      <c r="C519"/>
      <c r="F519" s="4">
        <v>1034849545</v>
      </c>
      <c r="G519" t="str">
        <f t="shared" si="8"/>
        <v>OK</v>
      </c>
      <c r="J519" s="4">
        <v>102465054</v>
      </c>
      <c r="K519" t="s">
        <v>1124</v>
      </c>
      <c r="N519" s="4">
        <v>102463790</v>
      </c>
      <c r="O519" t="e">
        <f>VLOOKUP(N519,Sales!B:C,2,0)</f>
        <v>#N/A</v>
      </c>
      <c r="P519" t="e">
        <f>VLOOKUP(N519,Recolt!B:C,2,0)</f>
        <v>#N/A</v>
      </c>
    </row>
    <row r="520" spans="2:16" x14ac:dyDescent="0.25">
      <c r="B520" s="4" t="s">
        <v>1052</v>
      </c>
      <c r="C520"/>
      <c r="F520" s="4">
        <v>1034846337</v>
      </c>
      <c r="G520" t="str">
        <f t="shared" si="8"/>
        <v>OK</v>
      </c>
      <c r="J520" s="4">
        <v>102474611</v>
      </c>
      <c r="K520" t="s">
        <v>1124</v>
      </c>
      <c r="N520" s="4">
        <v>102465054</v>
      </c>
      <c r="O520" t="e">
        <f>VLOOKUP(N520,Sales!B:C,2,0)</f>
        <v>#N/A</v>
      </c>
      <c r="P520" t="e">
        <f>VLOOKUP(N520,Recolt!B:C,2,0)</f>
        <v>#N/A</v>
      </c>
    </row>
    <row r="521" spans="2:16" x14ac:dyDescent="0.25">
      <c r="B521" s="4" t="s">
        <v>1052</v>
      </c>
      <c r="C521"/>
      <c r="F521" s="4">
        <v>1034862146</v>
      </c>
      <c r="G521" t="str">
        <f t="shared" si="8"/>
        <v>OK</v>
      </c>
      <c r="J521" s="4">
        <v>102480202</v>
      </c>
      <c r="K521" t="s">
        <v>1124</v>
      </c>
      <c r="N521" s="4">
        <v>102474611</v>
      </c>
      <c r="O521" t="e">
        <f>VLOOKUP(N521,Sales!B:C,2,0)</f>
        <v>#N/A</v>
      </c>
      <c r="P521" t="e">
        <f>VLOOKUP(N521,Recolt!B:C,2,0)</f>
        <v>#N/A</v>
      </c>
    </row>
    <row r="522" spans="2:16" x14ac:dyDescent="0.25">
      <c r="B522" s="4" t="s">
        <v>1052</v>
      </c>
      <c r="C522"/>
      <c r="F522" s="4">
        <v>1034861598</v>
      </c>
      <c r="G522" t="str">
        <f t="shared" si="8"/>
        <v>OK</v>
      </c>
      <c r="J522" s="4">
        <v>102485478</v>
      </c>
      <c r="K522" t="s">
        <v>1124</v>
      </c>
      <c r="N522" s="4">
        <v>102480202</v>
      </c>
      <c r="O522" t="e">
        <f>VLOOKUP(N522,Sales!B:C,2,0)</f>
        <v>#N/A</v>
      </c>
      <c r="P522" t="e">
        <f>VLOOKUP(N522,Recolt!B:C,2,0)</f>
        <v>#N/A</v>
      </c>
    </row>
    <row r="523" spans="2:16" x14ac:dyDescent="0.25">
      <c r="B523" s="4" t="s">
        <v>1052</v>
      </c>
      <c r="C523"/>
      <c r="F523" s="4">
        <v>1034860592</v>
      </c>
      <c r="G523" t="str">
        <f t="shared" si="8"/>
        <v>OK</v>
      </c>
      <c r="J523" s="4">
        <v>102487306</v>
      </c>
      <c r="K523" t="s">
        <v>1124</v>
      </c>
      <c r="N523" s="4">
        <v>102485478</v>
      </c>
      <c r="O523" t="e">
        <f>VLOOKUP(N523,Sales!B:C,2,0)</f>
        <v>#N/A</v>
      </c>
      <c r="P523" t="e">
        <f>VLOOKUP(N523,Recolt!B:C,2,0)</f>
        <v>#N/A</v>
      </c>
    </row>
    <row r="524" spans="2:16" x14ac:dyDescent="0.25">
      <c r="B524" s="4" t="s">
        <v>1052</v>
      </c>
      <c r="C524"/>
      <c r="F524" s="4">
        <v>1034864862</v>
      </c>
      <c r="G524" t="str">
        <f t="shared" si="8"/>
        <v>OK</v>
      </c>
      <c r="J524" s="4">
        <v>102491105</v>
      </c>
      <c r="K524" t="s">
        <v>1124</v>
      </c>
      <c r="N524" s="4">
        <v>102487306</v>
      </c>
      <c r="O524" t="e">
        <f>VLOOKUP(N524,Sales!B:C,2,0)</f>
        <v>#N/A</v>
      </c>
      <c r="P524" t="e">
        <f>VLOOKUP(N524,Recolt!B:C,2,0)</f>
        <v>#N/A</v>
      </c>
    </row>
    <row r="525" spans="2:16" x14ac:dyDescent="0.25">
      <c r="B525" s="4" t="s">
        <v>1052</v>
      </c>
      <c r="C525"/>
      <c r="F525" s="4">
        <v>1034866003</v>
      </c>
      <c r="G525" t="str">
        <f t="shared" si="8"/>
        <v>OK</v>
      </c>
      <c r="J525" s="4">
        <v>102492137</v>
      </c>
      <c r="K525" t="s">
        <v>1124</v>
      </c>
      <c r="N525" s="4">
        <v>102491105</v>
      </c>
      <c r="O525" t="e">
        <f>VLOOKUP(N525,Sales!B:C,2,0)</f>
        <v>#N/A</v>
      </c>
      <c r="P525" t="e">
        <f>VLOOKUP(N525,Recolt!B:C,2,0)</f>
        <v>#N/A</v>
      </c>
    </row>
    <row r="526" spans="2:16" x14ac:dyDescent="0.25">
      <c r="B526" s="4" t="s">
        <v>1052</v>
      </c>
      <c r="C526"/>
      <c r="F526" s="4">
        <v>1034846795</v>
      </c>
      <c r="G526" t="str">
        <f t="shared" si="8"/>
        <v>OK</v>
      </c>
      <c r="J526" s="4">
        <v>102494035</v>
      </c>
      <c r="K526" t="s">
        <v>1124</v>
      </c>
      <c r="N526" s="4">
        <v>102492137</v>
      </c>
      <c r="O526" t="e">
        <f>VLOOKUP(N526,Sales!B:C,2,0)</f>
        <v>#N/A</v>
      </c>
      <c r="P526" t="e">
        <f>VLOOKUP(N526,Recolt!B:C,2,0)</f>
        <v>#N/A</v>
      </c>
    </row>
    <row r="527" spans="2:16" x14ac:dyDescent="0.25">
      <c r="B527" s="4" t="s">
        <v>1052</v>
      </c>
      <c r="C527"/>
      <c r="F527" s="4">
        <v>1034866336</v>
      </c>
      <c r="G527" t="str">
        <f t="shared" si="8"/>
        <v>OK</v>
      </c>
      <c r="J527" s="4">
        <v>102496414</v>
      </c>
      <c r="K527" t="s">
        <v>1124</v>
      </c>
      <c r="N527" s="4">
        <v>102494035</v>
      </c>
      <c r="O527" t="e">
        <f>VLOOKUP(N527,Sales!B:C,2,0)</f>
        <v>#N/A</v>
      </c>
      <c r="P527" t="e">
        <f>VLOOKUP(N527,Recolt!B:C,2,0)</f>
        <v>#N/A</v>
      </c>
    </row>
    <row r="528" spans="2:16" x14ac:dyDescent="0.25">
      <c r="B528" s="4" t="s">
        <v>1052</v>
      </c>
      <c r="C528"/>
      <c r="F528" s="4">
        <v>1034844715</v>
      </c>
      <c r="G528" t="str">
        <f t="shared" si="8"/>
        <v>OK</v>
      </c>
      <c r="J528" s="4">
        <v>102498262</v>
      </c>
      <c r="K528" t="s">
        <v>1124</v>
      </c>
      <c r="N528" s="4">
        <v>102496414</v>
      </c>
      <c r="O528" t="e">
        <f>VLOOKUP(N528,Sales!B:C,2,0)</f>
        <v>#N/A</v>
      </c>
      <c r="P528" t="e">
        <f>VLOOKUP(N528,Recolt!B:C,2,0)</f>
        <v>#N/A</v>
      </c>
    </row>
    <row r="529" spans="2:16" x14ac:dyDescent="0.25">
      <c r="B529" s="4" t="s">
        <v>1052</v>
      </c>
      <c r="C529"/>
      <c r="F529" s="4">
        <v>1034862645</v>
      </c>
      <c r="G529" t="str">
        <f t="shared" si="8"/>
        <v>OK</v>
      </c>
      <c r="J529" s="4">
        <v>102501507</v>
      </c>
      <c r="K529" t="s">
        <v>1124</v>
      </c>
      <c r="N529" s="4">
        <v>102498262</v>
      </c>
      <c r="O529" t="e">
        <f>VLOOKUP(N529,Sales!B:C,2,0)</f>
        <v>#N/A</v>
      </c>
      <c r="P529" t="e">
        <f>VLOOKUP(N529,Recolt!B:C,2,0)</f>
        <v>#N/A</v>
      </c>
    </row>
    <row r="530" spans="2:16" x14ac:dyDescent="0.25">
      <c r="B530" s="4" t="s">
        <v>1052</v>
      </c>
      <c r="C530"/>
      <c r="F530" s="4">
        <v>1034859650</v>
      </c>
      <c r="G530" t="str">
        <f t="shared" si="8"/>
        <v>OK</v>
      </c>
      <c r="J530" s="4">
        <v>102507496</v>
      </c>
      <c r="K530" t="s">
        <v>1124</v>
      </c>
      <c r="N530" s="4">
        <v>102501507</v>
      </c>
      <c r="O530" t="e">
        <f>VLOOKUP(N530,Sales!B:C,2,0)</f>
        <v>#N/A</v>
      </c>
      <c r="P530" t="e">
        <f>VLOOKUP(N530,Recolt!B:C,2,0)</f>
        <v>#N/A</v>
      </c>
    </row>
    <row r="531" spans="2:16" x14ac:dyDescent="0.25">
      <c r="B531" s="4" t="s">
        <v>1052</v>
      </c>
      <c r="C531"/>
      <c r="F531" s="4">
        <v>1034849305</v>
      </c>
      <c r="G531" t="str">
        <f t="shared" si="8"/>
        <v>OK</v>
      </c>
      <c r="J531" s="4">
        <v>102510999</v>
      </c>
      <c r="K531" t="s">
        <v>1124</v>
      </c>
      <c r="N531" s="4">
        <v>102507496</v>
      </c>
      <c r="O531" t="e">
        <f>VLOOKUP(N531,Sales!B:C,2,0)</f>
        <v>#N/A</v>
      </c>
      <c r="P531" t="e">
        <f>VLOOKUP(N531,Recolt!B:C,2,0)</f>
        <v>#N/A</v>
      </c>
    </row>
    <row r="532" spans="2:16" x14ac:dyDescent="0.25">
      <c r="B532" s="4" t="s">
        <v>1052</v>
      </c>
      <c r="C532"/>
      <c r="F532" s="4">
        <v>1034863813</v>
      </c>
      <c r="G532" t="str">
        <f t="shared" si="8"/>
        <v>OK</v>
      </c>
      <c r="J532" s="4">
        <v>102521246</v>
      </c>
      <c r="K532" t="s">
        <v>1124</v>
      </c>
      <c r="N532" s="4">
        <v>102510999</v>
      </c>
      <c r="O532" t="e">
        <f>VLOOKUP(N532,Sales!B:C,2,0)</f>
        <v>#N/A</v>
      </c>
      <c r="P532" t="e">
        <f>VLOOKUP(N532,Recolt!B:C,2,0)</f>
        <v>#N/A</v>
      </c>
    </row>
    <row r="533" spans="2:16" x14ac:dyDescent="0.25">
      <c r="B533" s="4" t="s">
        <v>1052</v>
      </c>
      <c r="C533"/>
      <c r="F533" s="4">
        <v>1034853308</v>
      </c>
      <c r="G533" t="str">
        <f t="shared" si="8"/>
        <v>OK</v>
      </c>
      <c r="J533" s="4">
        <v>102525924</v>
      </c>
      <c r="K533" t="s">
        <v>1124</v>
      </c>
      <c r="N533" s="4">
        <v>102521246</v>
      </c>
      <c r="O533" t="e">
        <f>VLOOKUP(N533,Sales!B:C,2,0)</f>
        <v>#N/A</v>
      </c>
      <c r="P533" t="e">
        <f>VLOOKUP(N533,Recolt!B:C,2,0)</f>
        <v>#N/A</v>
      </c>
    </row>
    <row r="534" spans="2:16" x14ac:dyDescent="0.25">
      <c r="B534" s="4" t="s">
        <v>1052</v>
      </c>
      <c r="C534"/>
      <c r="F534" s="4">
        <v>1034857739</v>
      </c>
      <c r="G534" t="str">
        <f t="shared" si="8"/>
        <v>OK</v>
      </c>
      <c r="J534" s="4">
        <v>102528141</v>
      </c>
      <c r="K534" t="s">
        <v>1124</v>
      </c>
      <c r="N534" s="4">
        <v>102525924</v>
      </c>
      <c r="O534" t="e">
        <f>VLOOKUP(N534,Sales!B:C,2,0)</f>
        <v>#N/A</v>
      </c>
      <c r="P534" t="e">
        <f>VLOOKUP(N534,Recolt!B:C,2,0)</f>
        <v>#N/A</v>
      </c>
    </row>
    <row r="535" spans="2:16" x14ac:dyDescent="0.25">
      <c r="B535" s="4" t="s">
        <v>1052</v>
      </c>
      <c r="C535"/>
      <c r="F535" s="4">
        <v>1034854275</v>
      </c>
      <c r="G535" t="str">
        <f t="shared" si="8"/>
        <v>OK</v>
      </c>
      <c r="J535" s="4">
        <v>102529082</v>
      </c>
      <c r="K535" t="s">
        <v>1124</v>
      </c>
      <c r="N535" s="4">
        <v>102528141</v>
      </c>
      <c r="O535" t="e">
        <f>VLOOKUP(N535,Sales!B:C,2,0)</f>
        <v>#N/A</v>
      </c>
      <c r="P535" t="e">
        <f>VLOOKUP(N535,Recolt!B:C,2,0)</f>
        <v>#N/A</v>
      </c>
    </row>
    <row r="536" spans="2:16" x14ac:dyDescent="0.25">
      <c r="B536" s="4" t="s">
        <v>1052</v>
      </c>
      <c r="C536"/>
      <c r="F536" s="4">
        <v>1034854152</v>
      </c>
      <c r="G536" t="str">
        <f t="shared" si="8"/>
        <v>OK</v>
      </c>
      <c r="J536" s="4">
        <v>102529908</v>
      </c>
      <c r="K536" t="s">
        <v>1124</v>
      </c>
      <c r="N536" s="4">
        <v>102529082</v>
      </c>
      <c r="O536" t="e">
        <f>VLOOKUP(N536,Sales!B:C,2,0)</f>
        <v>#N/A</v>
      </c>
      <c r="P536" t="e">
        <f>VLOOKUP(N536,Recolt!B:C,2,0)</f>
        <v>#N/A</v>
      </c>
    </row>
    <row r="537" spans="2:16" x14ac:dyDescent="0.25">
      <c r="B537" s="4" t="s">
        <v>1052</v>
      </c>
      <c r="C537"/>
      <c r="F537" s="4">
        <v>1034865051</v>
      </c>
      <c r="G537" t="str">
        <f t="shared" si="8"/>
        <v>OK</v>
      </c>
      <c r="J537" s="4">
        <v>102530939</v>
      </c>
      <c r="K537" t="s">
        <v>1124</v>
      </c>
      <c r="N537" s="4">
        <v>102529908</v>
      </c>
      <c r="O537" t="e">
        <f>VLOOKUP(N537,Sales!B:C,2,0)</f>
        <v>#N/A</v>
      </c>
      <c r="P537" t="e">
        <f>VLOOKUP(N537,Recolt!B:C,2,0)</f>
        <v>#N/A</v>
      </c>
    </row>
    <row r="538" spans="2:16" x14ac:dyDescent="0.25">
      <c r="B538" s="4" t="s">
        <v>1052</v>
      </c>
      <c r="C538"/>
      <c r="F538" s="4">
        <v>1034844446</v>
      </c>
      <c r="G538" t="str">
        <f t="shared" si="8"/>
        <v>OK</v>
      </c>
      <c r="J538" s="4">
        <v>102532012</v>
      </c>
      <c r="K538" t="s">
        <v>1124</v>
      </c>
      <c r="N538" s="4">
        <v>102530939</v>
      </c>
      <c r="O538" t="e">
        <f>VLOOKUP(N538,Sales!B:C,2,0)</f>
        <v>#N/A</v>
      </c>
      <c r="P538" t="e">
        <f>VLOOKUP(N538,Recolt!B:C,2,0)</f>
        <v>#N/A</v>
      </c>
    </row>
    <row r="539" spans="2:16" x14ac:dyDescent="0.25">
      <c r="B539" s="4" t="s">
        <v>1052</v>
      </c>
      <c r="C539"/>
      <c r="F539" s="4">
        <v>1034863687</v>
      </c>
      <c r="G539" t="str">
        <f t="shared" si="8"/>
        <v>OK</v>
      </c>
      <c r="J539" s="4">
        <v>102532122</v>
      </c>
      <c r="K539" t="s">
        <v>1124</v>
      </c>
      <c r="N539" s="4">
        <v>102532012</v>
      </c>
      <c r="O539" t="e">
        <f>VLOOKUP(N539,Sales!B:C,2,0)</f>
        <v>#N/A</v>
      </c>
      <c r="P539" t="e">
        <f>VLOOKUP(N539,Recolt!B:C,2,0)</f>
        <v>#N/A</v>
      </c>
    </row>
    <row r="540" spans="2:16" x14ac:dyDescent="0.25">
      <c r="B540" s="4" t="s">
        <v>1052</v>
      </c>
      <c r="C540"/>
      <c r="F540" s="4">
        <v>1034867864</v>
      </c>
      <c r="G540" t="str">
        <f t="shared" si="8"/>
        <v>OK</v>
      </c>
      <c r="J540" s="4">
        <v>102532438</v>
      </c>
      <c r="K540" t="s">
        <v>1124</v>
      </c>
      <c r="N540" s="4">
        <v>102532122</v>
      </c>
      <c r="O540" t="e">
        <f>VLOOKUP(N540,Sales!B:C,2,0)</f>
        <v>#N/A</v>
      </c>
      <c r="P540" t="e">
        <f>VLOOKUP(N540,Recolt!B:C,2,0)</f>
        <v>#N/A</v>
      </c>
    </row>
    <row r="541" spans="2:16" x14ac:dyDescent="0.25">
      <c r="B541" s="4" t="s">
        <v>1052</v>
      </c>
      <c r="C541"/>
      <c r="F541" s="4">
        <v>1034845229</v>
      </c>
      <c r="G541" t="str">
        <f t="shared" si="8"/>
        <v>OK</v>
      </c>
      <c r="J541" s="4">
        <v>102533542</v>
      </c>
      <c r="K541" t="s">
        <v>1124</v>
      </c>
      <c r="N541" s="4">
        <v>102532438</v>
      </c>
      <c r="O541" t="e">
        <f>VLOOKUP(N541,Sales!B:C,2,0)</f>
        <v>#N/A</v>
      </c>
      <c r="P541" t="e">
        <f>VLOOKUP(N541,Recolt!B:C,2,0)</f>
        <v>#N/A</v>
      </c>
    </row>
    <row r="542" spans="2:16" x14ac:dyDescent="0.25">
      <c r="B542" s="4" t="s">
        <v>1052</v>
      </c>
      <c r="C542"/>
      <c r="F542" s="4">
        <v>1034867284</v>
      </c>
      <c r="G542" t="str">
        <f t="shared" si="8"/>
        <v>OK</v>
      </c>
      <c r="J542" s="4">
        <v>102538942</v>
      </c>
      <c r="K542" t="s">
        <v>1124</v>
      </c>
      <c r="N542" s="4">
        <v>102533542</v>
      </c>
      <c r="O542" t="e">
        <f>VLOOKUP(N542,Sales!B:C,2,0)</f>
        <v>#N/A</v>
      </c>
      <c r="P542" t="e">
        <f>VLOOKUP(N542,Recolt!B:C,2,0)</f>
        <v>#N/A</v>
      </c>
    </row>
    <row r="543" spans="2:16" x14ac:dyDescent="0.25">
      <c r="B543" s="4" t="s">
        <v>1052</v>
      </c>
      <c r="C543"/>
      <c r="F543" s="4">
        <v>1034850335</v>
      </c>
      <c r="G543" t="str">
        <f t="shared" si="8"/>
        <v>OK</v>
      </c>
      <c r="J543" s="4">
        <v>102541157</v>
      </c>
      <c r="K543" t="s">
        <v>1124</v>
      </c>
      <c r="N543" s="4">
        <v>102538942</v>
      </c>
      <c r="O543" t="e">
        <f>VLOOKUP(N543,Sales!B:C,2,0)</f>
        <v>#N/A</v>
      </c>
      <c r="P543" t="e">
        <f>VLOOKUP(N543,Recolt!B:C,2,0)</f>
        <v>#N/A</v>
      </c>
    </row>
    <row r="544" spans="2:16" x14ac:dyDescent="0.25">
      <c r="B544" s="4" t="s">
        <v>1052</v>
      </c>
      <c r="C544"/>
      <c r="F544" s="4">
        <v>1034842694</v>
      </c>
      <c r="G544" t="str">
        <f t="shared" si="8"/>
        <v>OK</v>
      </c>
      <c r="J544" s="4">
        <v>102546559</v>
      </c>
      <c r="K544" t="s">
        <v>1124</v>
      </c>
      <c r="N544" s="4">
        <v>102541157</v>
      </c>
      <c r="O544" t="e">
        <f>VLOOKUP(N544,Sales!B:C,2,0)</f>
        <v>#N/A</v>
      </c>
      <c r="P544" t="e">
        <f>VLOOKUP(N544,Recolt!B:C,2,0)</f>
        <v>#N/A</v>
      </c>
    </row>
    <row r="545" spans="2:16" x14ac:dyDescent="0.25">
      <c r="B545" s="4" t="s">
        <v>1052</v>
      </c>
      <c r="C545"/>
      <c r="F545" s="4">
        <v>1034851644</v>
      </c>
      <c r="G545" t="str">
        <f t="shared" si="8"/>
        <v>OK</v>
      </c>
      <c r="J545" s="4">
        <v>102547174</v>
      </c>
      <c r="K545" t="s">
        <v>1124</v>
      </c>
      <c r="N545" s="4">
        <v>102546559</v>
      </c>
      <c r="O545" t="e">
        <f>VLOOKUP(N545,Sales!B:C,2,0)</f>
        <v>#N/A</v>
      </c>
      <c r="P545" t="e">
        <f>VLOOKUP(N545,Recolt!B:C,2,0)</f>
        <v>#N/A</v>
      </c>
    </row>
    <row r="546" spans="2:16" x14ac:dyDescent="0.25">
      <c r="B546" s="4" t="s">
        <v>1052</v>
      </c>
      <c r="C546"/>
      <c r="F546" s="4">
        <v>1034858694</v>
      </c>
      <c r="G546" t="str">
        <f t="shared" si="8"/>
        <v>OK</v>
      </c>
      <c r="J546" s="4">
        <v>102552814</v>
      </c>
      <c r="K546" t="s">
        <v>1124</v>
      </c>
      <c r="N546" s="4">
        <v>102547174</v>
      </c>
      <c r="O546" t="e">
        <f>VLOOKUP(N546,Sales!B:C,2,0)</f>
        <v>#N/A</v>
      </c>
      <c r="P546" t="e">
        <f>VLOOKUP(N546,Recolt!B:C,2,0)</f>
        <v>#N/A</v>
      </c>
    </row>
    <row r="547" spans="2:16" x14ac:dyDescent="0.25">
      <c r="B547" s="4" t="s">
        <v>1052</v>
      </c>
      <c r="C547"/>
      <c r="F547" s="4">
        <v>1034844008</v>
      </c>
      <c r="G547" t="str">
        <f t="shared" si="8"/>
        <v>OK</v>
      </c>
      <c r="J547" s="4">
        <v>102553740</v>
      </c>
      <c r="K547" t="s">
        <v>1124</v>
      </c>
      <c r="N547" s="4">
        <v>102552814</v>
      </c>
      <c r="O547" t="e">
        <f>VLOOKUP(N547,Sales!B:C,2,0)</f>
        <v>#N/A</v>
      </c>
      <c r="P547" t="e">
        <f>VLOOKUP(N547,Recolt!B:C,2,0)</f>
        <v>#N/A</v>
      </c>
    </row>
    <row r="548" spans="2:16" x14ac:dyDescent="0.25">
      <c r="B548" s="4" t="s">
        <v>1052</v>
      </c>
      <c r="C548"/>
      <c r="F548" s="4">
        <v>1034849398</v>
      </c>
      <c r="G548" t="str">
        <f t="shared" si="8"/>
        <v>OK</v>
      </c>
      <c r="J548" s="4">
        <v>102559189</v>
      </c>
      <c r="K548" t="s">
        <v>1124</v>
      </c>
      <c r="N548" s="4">
        <v>102553740</v>
      </c>
      <c r="O548" t="e">
        <f>VLOOKUP(N548,Sales!B:C,2,0)</f>
        <v>#N/A</v>
      </c>
      <c r="P548" t="e">
        <f>VLOOKUP(N548,Recolt!B:C,2,0)</f>
        <v>#N/A</v>
      </c>
    </row>
    <row r="549" spans="2:16" x14ac:dyDescent="0.25">
      <c r="B549" s="4" t="s">
        <v>1052</v>
      </c>
      <c r="C549"/>
      <c r="F549" s="4">
        <v>1034861737</v>
      </c>
      <c r="G549" t="str">
        <f t="shared" si="8"/>
        <v>OK</v>
      </c>
      <c r="J549" s="4">
        <v>102559672</v>
      </c>
      <c r="K549" t="s">
        <v>1124</v>
      </c>
      <c r="N549" s="4">
        <v>102559189</v>
      </c>
      <c r="O549" t="e">
        <f>VLOOKUP(N549,Sales!B:C,2,0)</f>
        <v>#N/A</v>
      </c>
      <c r="P549" t="e">
        <f>VLOOKUP(N549,Recolt!B:C,2,0)</f>
        <v>#N/A</v>
      </c>
    </row>
    <row r="550" spans="2:16" x14ac:dyDescent="0.25">
      <c r="B550" s="4" t="s">
        <v>1052</v>
      </c>
      <c r="C550"/>
      <c r="F550" s="4">
        <v>1034861234</v>
      </c>
      <c r="G550" t="str">
        <f t="shared" si="8"/>
        <v>OK</v>
      </c>
      <c r="J550" s="4">
        <v>102563048</v>
      </c>
      <c r="K550" t="s">
        <v>1124</v>
      </c>
      <c r="N550" s="4">
        <v>102559672</v>
      </c>
      <c r="O550" t="e">
        <f>VLOOKUP(N550,Sales!B:C,2,0)</f>
        <v>#N/A</v>
      </c>
      <c r="P550" t="e">
        <f>VLOOKUP(N550,Recolt!B:C,2,0)</f>
        <v>#N/A</v>
      </c>
    </row>
    <row r="551" spans="2:16" x14ac:dyDescent="0.25">
      <c r="B551" s="4" t="s">
        <v>1052</v>
      </c>
      <c r="C551"/>
      <c r="F551" s="4">
        <v>1034860667</v>
      </c>
      <c r="G551" t="str">
        <f t="shared" si="8"/>
        <v>OK</v>
      </c>
      <c r="J551" s="4">
        <v>102563156</v>
      </c>
      <c r="K551" t="s">
        <v>1124</v>
      </c>
      <c r="N551" s="4">
        <v>102563048</v>
      </c>
      <c r="O551" t="e">
        <f>VLOOKUP(N551,Sales!B:C,2,0)</f>
        <v>#N/A</v>
      </c>
      <c r="P551" t="e">
        <f>VLOOKUP(N551,Recolt!B:C,2,0)</f>
        <v>#N/A</v>
      </c>
    </row>
    <row r="552" spans="2:16" x14ac:dyDescent="0.25">
      <c r="B552" s="4" t="s">
        <v>1052</v>
      </c>
      <c r="C552"/>
      <c r="F552" s="4">
        <v>1034842874</v>
      </c>
      <c r="G552" t="str">
        <f t="shared" si="8"/>
        <v>OK</v>
      </c>
      <c r="J552" s="4">
        <v>102569149</v>
      </c>
      <c r="K552" t="s">
        <v>1124</v>
      </c>
      <c r="N552" s="4">
        <v>102563156</v>
      </c>
      <c r="O552" t="e">
        <f>VLOOKUP(N552,Sales!B:C,2,0)</f>
        <v>#N/A</v>
      </c>
      <c r="P552" t="e">
        <f>VLOOKUP(N552,Recolt!B:C,2,0)</f>
        <v>#N/A</v>
      </c>
    </row>
    <row r="553" spans="2:16" x14ac:dyDescent="0.25">
      <c r="B553" s="4" t="s">
        <v>1052</v>
      </c>
      <c r="C553"/>
      <c r="F553" s="4">
        <v>1034859099</v>
      </c>
      <c r="G553" t="str">
        <f t="shared" si="8"/>
        <v>OK</v>
      </c>
      <c r="J553" s="4">
        <v>102570338</v>
      </c>
      <c r="K553" t="s">
        <v>1124</v>
      </c>
      <c r="N553" s="4">
        <v>102569149</v>
      </c>
      <c r="O553" t="e">
        <f>VLOOKUP(N553,Sales!B:C,2,0)</f>
        <v>#N/A</v>
      </c>
      <c r="P553" t="e">
        <f>VLOOKUP(N553,Recolt!B:C,2,0)</f>
        <v>#N/A</v>
      </c>
    </row>
    <row r="554" spans="2:16" x14ac:dyDescent="0.25">
      <c r="B554" s="4" t="s">
        <v>1052</v>
      </c>
      <c r="C554"/>
      <c r="F554" s="4">
        <v>1034854472</v>
      </c>
      <c r="G554" t="str">
        <f t="shared" si="8"/>
        <v>OK</v>
      </c>
      <c r="J554" s="4">
        <v>102570339</v>
      </c>
      <c r="K554" t="s">
        <v>1124</v>
      </c>
      <c r="N554" s="4">
        <v>102570338</v>
      </c>
      <c r="O554" t="e">
        <f>VLOOKUP(N554,Sales!B:C,2,0)</f>
        <v>#N/A</v>
      </c>
      <c r="P554" t="e">
        <f>VLOOKUP(N554,Recolt!B:C,2,0)</f>
        <v>#N/A</v>
      </c>
    </row>
    <row r="555" spans="2:16" x14ac:dyDescent="0.25">
      <c r="B555" s="4" t="s">
        <v>1052</v>
      </c>
      <c r="C555"/>
      <c r="F555" s="4">
        <v>1034857439</v>
      </c>
      <c r="G555" t="str">
        <f t="shared" si="8"/>
        <v>OK</v>
      </c>
      <c r="J555" s="4">
        <v>102573349</v>
      </c>
      <c r="K555" t="s">
        <v>1124</v>
      </c>
      <c r="N555" s="4">
        <v>102570339</v>
      </c>
      <c r="O555" t="e">
        <f>VLOOKUP(N555,Sales!B:C,2,0)</f>
        <v>#N/A</v>
      </c>
      <c r="P555" t="e">
        <f>VLOOKUP(N555,Recolt!B:C,2,0)</f>
        <v>#N/A</v>
      </c>
    </row>
    <row r="556" spans="2:16" x14ac:dyDescent="0.25">
      <c r="B556" s="4" t="s">
        <v>1052</v>
      </c>
      <c r="C556"/>
      <c r="F556" s="4">
        <v>1034855842</v>
      </c>
      <c r="G556" t="str">
        <f t="shared" si="8"/>
        <v>OK</v>
      </c>
      <c r="J556" s="4">
        <v>102578058</v>
      </c>
      <c r="K556" t="s">
        <v>1124</v>
      </c>
      <c r="N556" s="4">
        <v>102573349</v>
      </c>
      <c r="O556" t="e">
        <f>VLOOKUP(N556,Sales!B:C,2,0)</f>
        <v>#N/A</v>
      </c>
      <c r="P556" t="e">
        <f>VLOOKUP(N556,Recolt!B:C,2,0)</f>
        <v>#N/A</v>
      </c>
    </row>
    <row r="557" spans="2:16" x14ac:dyDescent="0.25">
      <c r="B557" s="4" t="s">
        <v>1052</v>
      </c>
      <c r="C557"/>
      <c r="F557" s="4">
        <v>1034844368</v>
      </c>
      <c r="G557" t="str">
        <f t="shared" si="8"/>
        <v>OK</v>
      </c>
      <c r="J557" s="4">
        <v>102578872</v>
      </c>
      <c r="K557" t="s">
        <v>1124</v>
      </c>
      <c r="N557" s="4">
        <v>102578058</v>
      </c>
      <c r="O557" t="e">
        <f>VLOOKUP(N557,Sales!B:C,2,0)</f>
        <v>#N/A</v>
      </c>
      <c r="P557" t="e">
        <f>VLOOKUP(N557,Recolt!B:C,2,0)</f>
        <v>#N/A</v>
      </c>
    </row>
    <row r="558" spans="2:16" x14ac:dyDescent="0.25">
      <c r="B558" s="4" t="s">
        <v>1052</v>
      </c>
      <c r="C558"/>
      <c r="F558" s="4">
        <v>1034855617</v>
      </c>
      <c r="G558" t="str">
        <f t="shared" si="8"/>
        <v>OK</v>
      </c>
      <c r="J558" s="4">
        <v>102578952</v>
      </c>
      <c r="K558" t="s">
        <v>1124</v>
      </c>
      <c r="N558" s="4">
        <v>102578872</v>
      </c>
      <c r="O558" t="e">
        <f>VLOOKUP(N558,Sales!B:C,2,0)</f>
        <v>#N/A</v>
      </c>
      <c r="P558" t="e">
        <f>VLOOKUP(N558,Recolt!B:C,2,0)</f>
        <v>#N/A</v>
      </c>
    </row>
    <row r="559" spans="2:16" x14ac:dyDescent="0.25">
      <c r="B559" s="4" t="s">
        <v>1052</v>
      </c>
      <c r="C559"/>
      <c r="F559" s="4">
        <v>1034849960</v>
      </c>
      <c r="G559" t="str">
        <f t="shared" si="8"/>
        <v>OK</v>
      </c>
      <c r="J559" s="4">
        <v>102580950</v>
      </c>
      <c r="K559" t="s">
        <v>1124</v>
      </c>
      <c r="N559" s="4">
        <v>102578952</v>
      </c>
      <c r="O559" t="e">
        <f>VLOOKUP(N559,Sales!B:C,2,0)</f>
        <v>#N/A</v>
      </c>
      <c r="P559" t="e">
        <f>VLOOKUP(N559,Recolt!B:C,2,0)</f>
        <v>#N/A</v>
      </c>
    </row>
    <row r="560" spans="2:16" x14ac:dyDescent="0.25">
      <c r="B560" s="4" t="s">
        <v>1052</v>
      </c>
      <c r="C560"/>
      <c r="F560" s="4">
        <v>1034857207</v>
      </c>
      <c r="G560" t="str">
        <f t="shared" si="8"/>
        <v>OK</v>
      </c>
      <c r="J560" s="4">
        <v>102585260</v>
      </c>
      <c r="K560" t="s">
        <v>1124</v>
      </c>
      <c r="N560" s="4">
        <v>102580950</v>
      </c>
      <c r="O560" t="e">
        <f>VLOOKUP(N560,Sales!B:C,2,0)</f>
        <v>#N/A</v>
      </c>
      <c r="P560" t="e">
        <f>VLOOKUP(N560,Recolt!B:C,2,0)</f>
        <v>#N/A</v>
      </c>
    </row>
    <row r="561" spans="2:16" x14ac:dyDescent="0.25">
      <c r="B561" s="4" t="s">
        <v>1052</v>
      </c>
      <c r="C561"/>
      <c r="F561" s="4">
        <v>1034854466</v>
      </c>
      <c r="G561" t="str">
        <f t="shared" si="8"/>
        <v>OK</v>
      </c>
      <c r="J561" s="4">
        <v>102586787</v>
      </c>
      <c r="K561" t="s">
        <v>1124</v>
      </c>
      <c r="N561" s="4">
        <v>102585260</v>
      </c>
      <c r="O561" t="e">
        <f>VLOOKUP(N561,Sales!B:C,2,0)</f>
        <v>#N/A</v>
      </c>
      <c r="P561" t="e">
        <f>VLOOKUP(N561,Recolt!B:C,2,0)</f>
        <v>#N/A</v>
      </c>
    </row>
    <row r="562" spans="2:16" x14ac:dyDescent="0.25">
      <c r="B562" s="4" t="s">
        <v>1052</v>
      </c>
      <c r="C562"/>
      <c r="F562" s="4">
        <v>1034853904</v>
      </c>
      <c r="G562" t="str">
        <f t="shared" si="8"/>
        <v>OK</v>
      </c>
      <c r="J562" s="4">
        <v>102587050</v>
      </c>
      <c r="K562" t="s">
        <v>1124</v>
      </c>
      <c r="N562" s="4">
        <v>102586787</v>
      </c>
      <c r="O562" t="e">
        <f>VLOOKUP(N562,Sales!B:C,2,0)</f>
        <v>#N/A</v>
      </c>
      <c r="P562" t="e">
        <f>VLOOKUP(N562,Recolt!B:C,2,0)</f>
        <v>#N/A</v>
      </c>
    </row>
    <row r="563" spans="2:16" x14ac:dyDescent="0.25">
      <c r="B563" s="4" t="s">
        <v>1052</v>
      </c>
      <c r="C563"/>
      <c r="F563" s="4">
        <v>1034849470</v>
      </c>
      <c r="G563" t="str">
        <f t="shared" si="8"/>
        <v>OK</v>
      </c>
      <c r="J563" s="4">
        <v>102587903</v>
      </c>
      <c r="K563" t="s">
        <v>1124</v>
      </c>
      <c r="N563" s="4">
        <v>102587050</v>
      </c>
      <c r="O563" t="e">
        <f>VLOOKUP(N563,Sales!B:C,2,0)</f>
        <v>#N/A</v>
      </c>
      <c r="P563" t="e">
        <f>VLOOKUP(N563,Recolt!B:C,2,0)</f>
        <v>#N/A</v>
      </c>
    </row>
    <row r="564" spans="2:16" x14ac:dyDescent="0.25">
      <c r="B564" s="4" t="s">
        <v>1052</v>
      </c>
      <c r="C564"/>
      <c r="F564" s="4">
        <v>1034857606</v>
      </c>
      <c r="G564" t="str">
        <f t="shared" si="8"/>
        <v>OK</v>
      </c>
      <c r="J564" s="4">
        <v>102590183</v>
      </c>
      <c r="K564" t="s">
        <v>1124</v>
      </c>
      <c r="N564" s="4">
        <v>102587903</v>
      </c>
      <c r="O564" t="e">
        <f>VLOOKUP(N564,Sales!B:C,2,0)</f>
        <v>#N/A</v>
      </c>
      <c r="P564" t="e">
        <f>VLOOKUP(N564,Recolt!B:C,2,0)</f>
        <v>#N/A</v>
      </c>
    </row>
    <row r="565" spans="2:16" x14ac:dyDescent="0.25">
      <c r="B565" s="4" t="s">
        <v>1052</v>
      </c>
      <c r="C565"/>
      <c r="F565" s="4">
        <v>1034851192</v>
      </c>
      <c r="G565" t="str">
        <f t="shared" si="8"/>
        <v>OK</v>
      </c>
      <c r="J565" s="4">
        <v>102596489</v>
      </c>
      <c r="K565" t="s">
        <v>1124</v>
      </c>
      <c r="N565" s="4">
        <v>102590183</v>
      </c>
      <c r="O565" t="e">
        <f>VLOOKUP(N565,Sales!B:C,2,0)</f>
        <v>#N/A</v>
      </c>
      <c r="P565" t="e">
        <f>VLOOKUP(N565,Recolt!B:C,2,0)</f>
        <v>#N/A</v>
      </c>
    </row>
    <row r="566" spans="2:16" x14ac:dyDescent="0.25">
      <c r="B566" s="4" t="s">
        <v>1052</v>
      </c>
      <c r="C566"/>
      <c r="F566" s="4">
        <v>1034855282</v>
      </c>
      <c r="G566" t="str">
        <f t="shared" si="8"/>
        <v>OK</v>
      </c>
      <c r="J566" s="4">
        <v>102596675</v>
      </c>
      <c r="K566" t="s">
        <v>1124</v>
      </c>
      <c r="N566" s="4">
        <v>102596489</v>
      </c>
      <c r="O566" t="e">
        <f>VLOOKUP(N566,Sales!B:C,2,0)</f>
        <v>#N/A</v>
      </c>
      <c r="P566" t="e">
        <f>VLOOKUP(N566,Recolt!B:C,2,0)</f>
        <v>#N/A</v>
      </c>
    </row>
    <row r="567" spans="2:16" x14ac:dyDescent="0.25">
      <c r="B567" s="4" t="s">
        <v>1052</v>
      </c>
      <c r="C567"/>
      <c r="F567" s="4">
        <v>1034854943</v>
      </c>
      <c r="G567" t="str">
        <f t="shared" si="8"/>
        <v>OK</v>
      </c>
      <c r="J567" s="4">
        <v>102597202</v>
      </c>
      <c r="K567" t="s">
        <v>1124</v>
      </c>
      <c r="N567" s="4">
        <v>102596675</v>
      </c>
      <c r="O567" t="e">
        <f>VLOOKUP(N567,Sales!B:C,2,0)</f>
        <v>#N/A</v>
      </c>
      <c r="P567" t="e">
        <f>VLOOKUP(N567,Recolt!B:C,2,0)</f>
        <v>#N/A</v>
      </c>
    </row>
    <row r="568" spans="2:16" x14ac:dyDescent="0.25">
      <c r="B568" s="4" t="s">
        <v>1052</v>
      </c>
      <c r="C568"/>
      <c r="F568" s="4">
        <v>1034854280</v>
      </c>
      <c r="G568" t="str">
        <f t="shared" si="8"/>
        <v>OK</v>
      </c>
      <c r="J568" s="4">
        <v>102601266</v>
      </c>
      <c r="K568" t="s">
        <v>1124</v>
      </c>
      <c r="N568" s="4">
        <v>102597202</v>
      </c>
      <c r="O568" t="e">
        <f>VLOOKUP(N568,Sales!B:C,2,0)</f>
        <v>#N/A</v>
      </c>
      <c r="P568" t="e">
        <f>VLOOKUP(N568,Recolt!B:C,2,0)</f>
        <v>#N/A</v>
      </c>
    </row>
    <row r="569" spans="2:16" x14ac:dyDescent="0.25">
      <c r="B569" s="4" t="s">
        <v>1052</v>
      </c>
      <c r="C569"/>
      <c r="F569" s="4">
        <v>1034851645</v>
      </c>
      <c r="G569" t="str">
        <f t="shared" si="8"/>
        <v>OK</v>
      </c>
      <c r="J569" s="4">
        <v>102601828</v>
      </c>
      <c r="K569" t="s">
        <v>1124</v>
      </c>
      <c r="N569" s="4">
        <v>102601266</v>
      </c>
      <c r="O569" t="e">
        <f>VLOOKUP(N569,Sales!B:C,2,0)</f>
        <v>#N/A</v>
      </c>
      <c r="P569" t="e">
        <f>VLOOKUP(N569,Recolt!B:C,2,0)</f>
        <v>#N/A</v>
      </c>
    </row>
    <row r="570" spans="2:16" x14ac:dyDescent="0.25">
      <c r="B570" s="4" t="s">
        <v>1052</v>
      </c>
      <c r="C570"/>
      <c r="F570" s="4">
        <v>1034852787</v>
      </c>
      <c r="G570" t="str">
        <f t="shared" si="8"/>
        <v>OK</v>
      </c>
      <c r="J570" s="4">
        <v>102604944</v>
      </c>
      <c r="K570" t="s">
        <v>1124</v>
      </c>
      <c r="N570" s="4">
        <v>102601828</v>
      </c>
      <c r="O570" t="e">
        <f>VLOOKUP(N570,Sales!B:C,2,0)</f>
        <v>#N/A</v>
      </c>
      <c r="P570" t="e">
        <f>VLOOKUP(N570,Recolt!B:C,2,0)</f>
        <v>#N/A</v>
      </c>
    </row>
    <row r="571" spans="2:16" x14ac:dyDescent="0.25">
      <c r="B571" s="4" t="s">
        <v>1052</v>
      </c>
      <c r="C571"/>
      <c r="F571" s="4">
        <v>1034856440</v>
      </c>
      <c r="G571" t="str">
        <f t="shared" si="8"/>
        <v>OK</v>
      </c>
      <c r="J571" s="4">
        <v>102606730</v>
      </c>
      <c r="K571" t="s">
        <v>1124</v>
      </c>
      <c r="N571" s="4">
        <v>102604944</v>
      </c>
      <c r="O571" t="e">
        <f>VLOOKUP(N571,Sales!B:C,2,0)</f>
        <v>#N/A</v>
      </c>
      <c r="P571" t="e">
        <f>VLOOKUP(N571,Recolt!B:C,2,0)</f>
        <v>#N/A</v>
      </c>
    </row>
    <row r="572" spans="2:16" x14ac:dyDescent="0.25">
      <c r="B572" s="4" t="s">
        <v>1052</v>
      </c>
      <c r="C572"/>
      <c r="F572" s="4">
        <v>1034856154</v>
      </c>
      <c r="G572" t="str">
        <f t="shared" si="8"/>
        <v>OK</v>
      </c>
      <c r="J572" s="4">
        <v>102612196</v>
      </c>
      <c r="K572" t="s">
        <v>1124</v>
      </c>
      <c r="N572" s="4">
        <v>102606730</v>
      </c>
      <c r="O572" t="e">
        <f>VLOOKUP(N572,Sales!B:C,2,0)</f>
        <v>#N/A</v>
      </c>
      <c r="P572" t="e">
        <f>VLOOKUP(N572,Recolt!B:C,2,0)</f>
        <v>#N/A</v>
      </c>
    </row>
    <row r="573" spans="2:16" x14ac:dyDescent="0.25">
      <c r="B573" s="4" t="s">
        <v>1052</v>
      </c>
      <c r="C573"/>
      <c r="F573" s="4">
        <v>1034846394</v>
      </c>
      <c r="G573" t="str">
        <f t="shared" si="8"/>
        <v>OK</v>
      </c>
      <c r="J573" s="4">
        <v>102615019</v>
      </c>
      <c r="K573" t="s">
        <v>1124</v>
      </c>
      <c r="N573" s="4">
        <v>102612196</v>
      </c>
      <c r="O573" t="e">
        <f>VLOOKUP(N573,Sales!B:C,2,0)</f>
        <v>#N/A</v>
      </c>
      <c r="P573" t="e">
        <f>VLOOKUP(N573,Recolt!B:C,2,0)</f>
        <v>#N/A</v>
      </c>
    </row>
    <row r="574" spans="2:16" x14ac:dyDescent="0.25">
      <c r="B574" s="4" t="s">
        <v>1052</v>
      </c>
      <c r="C574"/>
      <c r="F574" s="4">
        <v>1034851838</v>
      </c>
      <c r="G574" t="str">
        <f t="shared" si="8"/>
        <v>OK</v>
      </c>
      <c r="J574" s="4">
        <v>102618059</v>
      </c>
      <c r="K574" t="s">
        <v>1124</v>
      </c>
      <c r="N574" s="4">
        <v>102615019</v>
      </c>
      <c r="O574" t="e">
        <f>VLOOKUP(N574,Sales!B:C,2,0)</f>
        <v>#N/A</v>
      </c>
      <c r="P574" t="e">
        <f>VLOOKUP(N574,Recolt!B:C,2,0)</f>
        <v>#N/A</v>
      </c>
    </row>
    <row r="575" spans="2:16" x14ac:dyDescent="0.25">
      <c r="B575" s="4" t="s">
        <v>1052</v>
      </c>
      <c r="C575"/>
      <c r="F575" s="4">
        <v>1034856029</v>
      </c>
      <c r="G575" t="str">
        <f t="shared" si="8"/>
        <v>OK</v>
      </c>
      <c r="J575" s="4">
        <v>102620541</v>
      </c>
      <c r="K575" t="s">
        <v>1124</v>
      </c>
      <c r="N575" s="4">
        <v>102618059</v>
      </c>
      <c r="O575" t="e">
        <f>VLOOKUP(N575,Sales!B:C,2,0)</f>
        <v>#N/A</v>
      </c>
      <c r="P575" t="e">
        <f>VLOOKUP(N575,Recolt!B:C,2,0)</f>
        <v>#N/A</v>
      </c>
    </row>
    <row r="576" spans="2:16" x14ac:dyDescent="0.25">
      <c r="B576" s="4" t="s">
        <v>1052</v>
      </c>
      <c r="C576"/>
      <c r="F576" s="4">
        <v>1034857381</v>
      </c>
      <c r="G576" t="str">
        <f t="shared" si="8"/>
        <v>OK</v>
      </c>
      <c r="J576" s="4">
        <v>102624406</v>
      </c>
      <c r="K576" t="s">
        <v>1124</v>
      </c>
      <c r="N576" s="4">
        <v>102620541</v>
      </c>
      <c r="O576" t="e">
        <f>VLOOKUP(N576,Sales!B:C,2,0)</f>
        <v>#N/A</v>
      </c>
      <c r="P576" t="e">
        <f>VLOOKUP(N576,Recolt!B:C,2,0)</f>
        <v>#N/A</v>
      </c>
    </row>
    <row r="577" spans="2:16" x14ac:dyDescent="0.25">
      <c r="B577" s="4" t="s">
        <v>1052</v>
      </c>
      <c r="C577"/>
      <c r="F577" s="4">
        <v>1034850233</v>
      </c>
      <c r="G577" t="str">
        <f t="shared" si="8"/>
        <v>OK</v>
      </c>
      <c r="J577" s="4">
        <v>102628501</v>
      </c>
      <c r="K577" t="s">
        <v>1124</v>
      </c>
      <c r="N577" s="4">
        <v>102624406</v>
      </c>
      <c r="O577" t="e">
        <f>VLOOKUP(N577,Sales!B:C,2,0)</f>
        <v>#N/A</v>
      </c>
      <c r="P577" t="e">
        <f>VLOOKUP(N577,Recolt!B:C,2,0)</f>
        <v>#N/A</v>
      </c>
    </row>
    <row r="578" spans="2:16" x14ac:dyDescent="0.25">
      <c r="B578" s="4" t="s">
        <v>1052</v>
      </c>
      <c r="C578"/>
      <c r="F578" s="4">
        <v>1034850484</v>
      </c>
      <c r="G578" t="str">
        <f t="shared" si="8"/>
        <v>OK</v>
      </c>
      <c r="J578" s="4">
        <v>102631506</v>
      </c>
      <c r="K578" t="s">
        <v>1124</v>
      </c>
      <c r="N578" s="4">
        <v>102628501</v>
      </c>
      <c r="O578" t="e">
        <f>VLOOKUP(N578,Sales!B:C,2,0)</f>
        <v>#N/A</v>
      </c>
      <c r="P578" t="e">
        <f>VLOOKUP(N578,Recolt!B:C,2,0)</f>
        <v>#N/A</v>
      </c>
    </row>
    <row r="579" spans="2:16" x14ac:dyDescent="0.25">
      <c r="B579" s="4" t="s">
        <v>1052</v>
      </c>
      <c r="C579"/>
      <c r="F579" s="4">
        <v>1034852186</v>
      </c>
      <c r="G579" t="str">
        <f t="shared" ref="G579:G642" si="9">VLOOKUP(F579,J:K,2,0)</f>
        <v>OK</v>
      </c>
      <c r="J579" s="4">
        <v>102632442</v>
      </c>
      <c r="K579" t="s">
        <v>1124</v>
      </c>
      <c r="N579" s="4">
        <v>102631506</v>
      </c>
      <c r="O579" t="e">
        <f>VLOOKUP(N579,Sales!B:C,2,0)</f>
        <v>#N/A</v>
      </c>
      <c r="P579" t="e">
        <f>VLOOKUP(N579,Recolt!B:C,2,0)</f>
        <v>#N/A</v>
      </c>
    </row>
    <row r="580" spans="2:16" x14ac:dyDescent="0.25">
      <c r="B580" s="4" t="s">
        <v>1052</v>
      </c>
      <c r="C580"/>
      <c r="F580" s="4">
        <v>1034854626</v>
      </c>
      <c r="G580" t="str">
        <f t="shared" si="9"/>
        <v>OK</v>
      </c>
      <c r="J580" s="4">
        <v>102637297</v>
      </c>
      <c r="K580" t="s">
        <v>1124</v>
      </c>
      <c r="N580" s="4">
        <v>102632442</v>
      </c>
      <c r="O580" t="e">
        <f>VLOOKUP(N580,Sales!B:C,2,0)</f>
        <v>#N/A</v>
      </c>
      <c r="P580" t="e">
        <f>VLOOKUP(N580,Recolt!B:C,2,0)</f>
        <v>#N/A</v>
      </c>
    </row>
    <row r="581" spans="2:16" x14ac:dyDescent="0.25">
      <c r="B581" s="4" t="s">
        <v>1052</v>
      </c>
      <c r="C581"/>
      <c r="F581" s="4">
        <v>1034856261</v>
      </c>
      <c r="G581" t="str">
        <f t="shared" si="9"/>
        <v>OK</v>
      </c>
      <c r="J581" s="4">
        <v>102638965</v>
      </c>
      <c r="K581" t="s">
        <v>1124</v>
      </c>
      <c r="N581" s="4">
        <v>102637297</v>
      </c>
      <c r="O581" t="e">
        <f>VLOOKUP(N581,Sales!B:C,2,0)</f>
        <v>#N/A</v>
      </c>
      <c r="P581" t="e">
        <f>VLOOKUP(N581,Recolt!B:C,2,0)</f>
        <v>#N/A</v>
      </c>
    </row>
    <row r="582" spans="2:16" x14ac:dyDescent="0.25">
      <c r="B582" s="4" t="s">
        <v>1052</v>
      </c>
      <c r="C582"/>
      <c r="F582" s="4">
        <v>1034849164</v>
      </c>
      <c r="G582" t="str">
        <f t="shared" si="9"/>
        <v>OK</v>
      </c>
      <c r="J582" s="4">
        <v>102640064</v>
      </c>
      <c r="K582" t="s">
        <v>1124</v>
      </c>
      <c r="N582" s="4">
        <v>102638965</v>
      </c>
      <c r="O582" t="e">
        <f>VLOOKUP(N582,Sales!B:C,2,0)</f>
        <v>#N/A</v>
      </c>
      <c r="P582" t="e">
        <f>VLOOKUP(N582,Recolt!B:C,2,0)</f>
        <v>#N/A</v>
      </c>
    </row>
    <row r="583" spans="2:16" x14ac:dyDescent="0.25">
      <c r="B583" s="4" t="s">
        <v>1052</v>
      </c>
      <c r="C583"/>
      <c r="F583" s="4">
        <v>1034857540</v>
      </c>
      <c r="G583" t="str">
        <f t="shared" si="9"/>
        <v>OK</v>
      </c>
      <c r="J583" s="4">
        <v>102640912</v>
      </c>
      <c r="K583" t="s">
        <v>1124</v>
      </c>
      <c r="N583" s="4">
        <v>102640064</v>
      </c>
      <c r="O583" t="e">
        <f>VLOOKUP(N583,Sales!B:C,2,0)</f>
        <v>#N/A</v>
      </c>
      <c r="P583" t="e">
        <f>VLOOKUP(N583,Recolt!B:C,2,0)</f>
        <v>#N/A</v>
      </c>
    </row>
    <row r="584" spans="2:16" x14ac:dyDescent="0.25">
      <c r="B584" s="4" t="s">
        <v>1052</v>
      </c>
      <c r="C584"/>
      <c r="F584" s="4">
        <v>1034843668</v>
      </c>
      <c r="G584" t="str">
        <f t="shared" si="9"/>
        <v>OK</v>
      </c>
      <c r="J584" s="4">
        <v>102641457</v>
      </c>
      <c r="K584" t="s">
        <v>1124</v>
      </c>
      <c r="N584" s="4">
        <v>102640912</v>
      </c>
      <c r="O584" t="e">
        <f>VLOOKUP(N584,Sales!B:C,2,0)</f>
        <v>#N/A</v>
      </c>
      <c r="P584" t="e">
        <f>VLOOKUP(N584,Recolt!B:C,2,0)</f>
        <v>#N/A</v>
      </c>
    </row>
    <row r="585" spans="2:16" x14ac:dyDescent="0.25">
      <c r="B585" s="4" t="s">
        <v>1052</v>
      </c>
      <c r="C585"/>
      <c r="F585" s="4">
        <v>1034853418</v>
      </c>
      <c r="G585" t="str">
        <f t="shared" si="9"/>
        <v>OK</v>
      </c>
      <c r="J585" s="4">
        <v>102650335</v>
      </c>
      <c r="K585" t="s">
        <v>1124</v>
      </c>
      <c r="N585" s="4">
        <v>102641457</v>
      </c>
      <c r="O585" t="e">
        <f>VLOOKUP(N585,Sales!B:C,2,0)</f>
        <v>#N/A</v>
      </c>
      <c r="P585" t="e">
        <f>VLOOKUP(N585,Recolt!B:C,2,0)</f>
        <v>#N/A</v>
      </c>
    </row>
    <row r="586" spans="2:16" x14ac:dyDescent="0.25">
      <c r="B586" s="4" t="s">
        <v>1052</v>
      </c>
      <c r="C586"/>
      <c r="F586" s="4">
        <v>1034866377</v>
      </c>
      <c r="G586" t="str">
        <f t="shared" si="9"/>
        <v>OK</v>
      </c>
      <c r="J586" s="4">
        <v>102657231</v>
      </c>
      <c r="K586" t="s">
        <v>1124</v>
      </c>
      <c r="N586" s="4">
        <v>102650335</v>
      </c>
      <c r="O586" t="e">
        <f>VLOOKUP(N586,Sales!B:C,2,0)</f>
        <v>#N/A</v>
      </c>
      <c r="P586" t="e">
        <f>VLOOKUP(N586,Recolt!B:C,2,0)</f>
        <v>#N/A</v>
      </c>
    </row>
    <row r="587" spans="2:16" x14ac:dyDescent="0.25">
      <c r="B587" s="4" t="s">
        <v>1052</v>
      </c>
      <c r="C587"/>
      <c r="F587" s="4">
        <v>1034849458</v>
      </c>
      <c r="G587" t="str">
        <f t="shared" si="9"/>
        <v>OK</v>
      </c>
      <c r="J587" s="4">
        <v>102662379</v>
      </c>
      <c r="K587" t="s">
        <v>1124</v>
      </c>
      <c r="N587" s="4">
        <v>102657231</v>
      </c>
      <c r="O587" t="e">
        <f>VLOOKUP(N587,Sales!B:C,2,0)</f>
        <v>#N/A</v>
      </c>
      <c r="P587" t="e">
        <f>VLOOKUP(N587,Recolt!B:C,2,0)</f>
        <v>#N/A</v>
      </c>
    </row>
    <row r="588" spans="2:16" x14ac:dyDescent="0.25">
      <c r="B588" s="4" t="s">
        <v>1052</v>
      </c>
      <c r="C588"/>
      <c r="F588" s="4">
        <v>1034844378</v>
      </c>
      <c r="G588" t="str">
        <f t="shared" si="9"/>
        <v>OK</v>
      </c>
      <c r="J588" s="4">
        <v>102672173</v>
      </c>
      <c r="K588" t="s">
        <v>1124</v>
      </c>
      <c r="N588" s="4">
        <v>102662379</v>
      </c>
      <c r="O588" t="e">
        <f>VLOOKUP(N588,Sales!B:C,2,0)</f>
        <v>#N/A</v>
      </c>
      <c r="P588" t="e">
        <f>VLOOKUP(N588,Recolt!B:C,2,0)</f>
        <v>#N/A</v>
      </c>
    </row>
    <row r="589" spans="2:16" x14ac:dyDescent="0.25">
      <c r="B589" s="4" t="s">
        <v>1052</v>
      </c>
      <c r="C589"/>
      <c r="F589" s="4">
        <v>1034866878</v>
      </c>
      <c r="G589" t="str">
        <f t="shared" si="9"/>
        <v>OK</v>
      </c>
      <c r="J589" s="4">
        <v>102673521</v>
      </c>
      <c r="K589" t="s">
        <v>1124</v>
      </c>
      <c r="N589" s="4">
        <v>102672173</v>
      </c>
      <c r="O589" t="e">
        <f>VLOOKUP(N589,Sales!B:C,2,0)</f>
        <v>#N/A</v>
      </c>
      <c r="P589" t="e">
        <f>VLOOKUP(N589,Recolt!B:C,2,0)</f>
        <v>#N/A</v>
      </c>
    </row>
    <row r="590" spans="2:16" x14ac:dyDescent="0.25">
      <c r="B590" s="4" t="s">
        <v>1052</v>
      </c>
      <c r="C590"/>
      <c r="F590" s="4">
        <v>1034853545</v>
      </c>
      <c r="G590" t="str">
        <f t="shared" si="9"/>
        <v>OK</v>
      </c>
      <c r="J590" s="4">
        <v>102676420</v>
      </c>
      <c r="K590" t="s">
        <v>1124</v>
      </c>
      <c r="N590" s="4">
        <v>102673521</v>
      </c>
      <c r="O590" t="e">
        <f>VLOOKUP(N590,Sales!B:C,2,0)</f>
        <v>#N/A</v>
      </c>
      <c r="P590" t="e">
        <f>VLOOKUP(N590,Recolt!B:C,2,0)</f>
        <v>#N/A</v>
      </c>
    </row>
    <row r="591" spans="2:16" x14ac:dyDescent="0.25">
      <c r="B591" s="4" t="s">
        <v>1052</v>
      </c>
      <c r="C591"/>
      <c r="F591" s="4">
        <v>1034844673</v>
      </c>
      <c r="G591" t="str">
        <f t="shared" si="9"/>
        <v>OK</v>
      </c>
      <c r="J591" s="4">
        <v>102682692</v>
      </c>
      <c r="K591" t="s">
        <v>1124</v>
      </c>
      <c r="N591" s="4">
        <v>102676420</v>
      </c>
      <c r="O591" t="e">
        <f>VLOOKUP(N591,Sales!B:C,2,0)</f>
        <v>#N/A</v>
      </c>
      <c r="P591" t="e">
        <f>VLOOKUP(N591,Recolt!B:C,2,0)</f>
        <v>#N/A</v>
      </c>
    </row>
    <row r="592" spans="2:16" x14ac:dyDescent="0.25">
      <c r="B592" s="4" t="s">
        <v>1052</v>
      </c>
      <c r="C592"/>
      <c r="F592" s="4">
        <v>1034854063</v>
      </c>
      <c r="G592" t="str">
        <f t="shared" si="9"/>
        <v>OK</v>
      </c>
      <c r="J592" s="4">
        <v>102690284</v>
      </c>
      <c r="K592" t="s">
        <v>1124</v>
      </c>
      <c r="N592" s="4">
        <v>102682692</v>
      </c>
      <c r="O592" t="e">
        <f>VLOOKUP(N592,Sales!B:C,2,0)</f>
        <v>#N/A</v>
      </c>
      <c r="P592" t="e">
        <f>VLOOKUP(N592,Recolt!B:C,2,0)</f>
        <v>#N/A</v>
      </c>
    </row>
    <row r="593" spans="2:16" x14ac:dyDescent="0.25">
      <c r="B593" s="4" t="s">
        <v>1052</v>
      </c>
      <c r="C593"/>
      <c r="F593" s="4">
        <v>1034844491</v>
      </c>
      <c r="G593" t="str">
        <f t="shared" si="9"/>
        <v>OK</v>
      </c>
      <c r="J593" s="4">
        <v>102692474</v>
      </c>
      <c r="K593" t="s">
        <v>1124</v>
      </c>
      <c r="N593" s="4">
        <v>102690284</v>
      </c>
      <c r="O593" t="e">
        <f>VLOOKUP(N593,Sales!B:C,2,0)</f>
        <v>#N/A</v>
      </c>
      <c r="P593" t="e">
        <f>VLOOKUP(N593,Recolt!B:C,2,0)</f>
        <v>#N/A</v>
      </c>
    </row>
    <row r="594" spans="2:16" x14ac:dyDescent="0.25">
      <c r="B594" s="4" t="s">
        <v>1052</v>
      </c>
      <c r="C594"/>
      <c r="F594" s="4">
        <v>1034852983</v>
      </c>
      <c r="G594" t="str">
        <f t="shared" si="9"/>
        <v>OK</v>
      </c>
      <c r="J594" s="4">
        <v>102694208</v>
      </c>
      <c r="K594" t="s">
        <v>1124</v>
      </c>
      <c r="N594" s="4">
        <v>102692474</v>
      </c>
      <c r="O594" t="e">
        <f>VLOOKUP(N594,Sales!B:C,2,0)</f>
        <v>#N/A</v>
      </c>
      <c r="P594" t="e">
        <f>VLOOKUP(N594,Recolt!B:C,2,0)</f>
        <v>#N/A</v>
      </c>
    </row>
    <row r="595" spans="2:16" x14ac:dyDescent="0.25">
      <c r="B595" s="4" t="s">
        <v>1052</v>
      </c>
      <c r="C595"/>
      <c r="F595" s="4">
        <v>1034865790</v>
      </c>
      <c r="G595" t="str">
        <f t="shared" si="9"/>
        <v>OK</v>
      </c>
      <c r="J595" s="4">
        <v>102694949</v>
      </c>
      <c r="K595" t="s">
        <v>1124</v>
      </c>
      <c r="N595" s="4">
        <v>102694208</v>
      </c>
      <c r="O595" t="e">
        <f>VLOOKUP(N595,Sales!B:C,2,0)</f>
        <v>#N/A</v>
      </c>
      <c r="P595" t="e">
        <f>VLOOKUP(N595,Recolt!B:C,2,0)</f>
        <v>#N/A</v>
      </c>
    </row>
    <row r="596" spans="2:16" x14ac:dyDescent="0.25">
      <c r="B596" s="4" t="s">
        <v>1052</v>
      </c>
      <c r="C596"/>
      <c r="F596" s="4">
        <v>1034846353</v>
      </c>
      <c r="G596" t="str">
        <f t="shared" si="9"/>
        <v>OK</v>
      </c>
      <c r="J596" s="4">
        <v>102701677</v>
      </c>
      <c r="K596" t="s">
        <v>1124</v>
      </c>
      <c r="N596" s="4">
        <v>102694949</v>
      </c>
      <c r="O596" t="e">
        <f>VLOOKUP(N596,Sales!B:C,2,0)</f>
        <v>#N/A</v>
      </c>
      <c r="P596" t="e">
        <f>VLOOKUP(N596,Recolt!B:C,2,0)</f>
        <v>#N/A</v>
      </c>
    </row>
    <row r="597" spans="2:16" x14ac:dyDescent="0.25">
      <c r="B597" s="4" t="s">
        <v>1052</v>
      </c>
      <c r="C597"/>
      <c r="F597" s="4">
        <v>1034853341</v>
      </c>
      <c r="G597" t="str">
        <f t="shared" si="9"/>
        <v>OK</v>
      </c>
      <c r="J597" s="4">
        <v>102702223</v>
      </c>
      <c r="K597" t="s">
        <v>1124</v>
      </c>
      <c r="N597" s="4">
        <v>102701677</v>
      </c>
      <c r="O597" t="e">
        <f>VLOOKUP(N597,Sales!B:C,2,0)</f>
        <v>#N/A</v>
      </c>
      <c r="P597" t="e">
        <f>VLOOKUP(N597,Recolt!B:C,2,0)</f>
        <v>#N/A</v>
      </c>
    </row>
    <row r="598" spans="2:16" x14ac:dyDescent="0.25">
      <c r="B598" s="4" t="s">
        <v>1052</v>
      </c>
      <c r="C598"/>
      <c r="F598" s="4">
        <v>1034843976</v>
      </c>
      <c r="G598" t="str">
        <f t="shared" si="9"/>
        <v>OK</v>
      </c>
      <c r="J598" s="4">
        <v>102706614</v>
      </c>
      <c r="K598" t="s">
        <v>1124</v>
      </c>
      <c r="N598" s="4">
        <v>102702223</v>
      </c>
      <c r="O598" t="e">
        <f>VLOOKUP(N598,Sales!B:C,2,0)</f>
        <v>#N/A</v>
      </c>
      <c r="P598" t="e">
        <f>VLOOKUP(N598,Recolt!B:C,2,0)</f>
        <v>#N/A</v>
      </c>
    </row>
    <row r="599" spans="2:16" x14ac:dyDescent="0.25">
      <c r="B599" s="4" t="s">
        <v>1052</v>
      </c>
      <c r="C599"/>
      <c r="F599" s="4">
        <v>1034849692</v>
      </c>
      <c r="G599" t="str">
        <f t="shared" si="9"/>
        <v>OK</v>
      </c>
      <c r="J599" s="4">
        <v>102708963</v>
      </c>
      <c r="K599" t="s">
        <v>1124</v>
      </c>
      <c r="N599" s="4">
        <v>102706614</v>
      </c>
      <c r="O599" t="e">
        <f>VLOOKUP(N599,Sales!B:C,2,0)</f>
        <v>#N/A</v>
      </c>
      <c r="P599" t="e">
        <f>VLOOKUP(N599,Recolt!B:C,2,0)</f>
        <v>#N/A</v>
      </c>
    </row>
    <row r="600" spans="2:16" x14ac:dyDescent="0.25">
      <c r="B600" s="4" t="s">
        <v>1052</v>
      </c>
      <c r="C600"/>
      <c r="F600" s="4">
        <v>1034865926</v>
      </c>
      <c r="G600" t="str">
        <f t="shared" si="9"/>
        <v>OK</v>
      </c>
      <c r="J600" s="4">
        <v>102711090</v>
      </c>
      <c r="K600" t="s">
        <v>1124</v>
      </c>
      <c r="N600" s="4">
        <v>102708963</v>
      </c>
      <c r="O600" t="e">
        <f>VLOOKUP(N600,Sales!B:C,2,0)</f>
        <v>#N/A</v>
      </c>
      <c r="P600" t="e">
        <f>VLOOKUP(N600,Recolt!B:C,2,0)</f>
        <v>#N/A</v>
      </c>
    </row>
    <row r="601" spans="2:16" x14ac:dyDescent="0.25">
      <c r="B601" s="4" t="s">
        <v>1052</v>
      </c>
      <c r="C601"/>
      <c r="F601" s="4">
        <v>1034844058</v>
      </c>
      <c r="G601" t="str">
        <f t="shared" si="9"/>
        <v>OK</v>
      </c>
      <c r="J601" s="4">
        <v>102712351</v>
      </c>
      <c r="K601" t="s">
        <v>1124</v>
      </c>
      <c r="N601" s="4">
        <v>102711090</v>
      </c>
      <c r="O601" t="e">
        <f>VLOOKUP(N601,Sales!B:C,2,0)</f>
        <v>#N/A</v>
      </c>
      <c r="P601" t="e">
        <f>VLOOKUP(N601,Recolt!B:C,2,0)</f>
        <v>#N/A</v>
      </c>
    </row>
    <row r="602" spans="2:16" x14ac:dyDescent="0.25">
      <c r="B602" s="4" t="s">
        <v>1052</v>
      </c>
      <c r="C602"/>
      <c r="F602" s="4">
        <v>1034854054</v>
      </c>
      <c r="G602" t="str">
        <f t="shared" si="9"/>
        <v>OK</v>
      </c>
      <c r="J602" s="4">
        <v>102714061</v>
      </c>
      <c r="K602" t="s">
        <v>1124</v>
      </c>
      <c r="N602" s="4">
        <v>102712351</v>
      </c>
      <c r="O602" t="e">
        <f>VLOOKUP(N602,Sales!B:C,2,0)</f>
        <v>#N/A</v>
      </c>
      <c r="P602" t="e">
        <f>VLOOKUP(N602,Recolt!B:C,2,0)</f>
        <v>#N/A</v>
      </c>
    </row>
    <row r="603" spans="2:16" x14ac:dyDescent="0.25">
      <c r="B603" s="4" t="s">
        <v>1052</v>
      </c>
      <c r="C603"/>
      <c r="F603" s="4">
        <v>1034848960</v>
      </c>
      <c r="G603" t="str">
        <f t="shared" si="9"/>
        <v>OK</v>
      </c>
      <c r="J603" s="4">
        <v>102716005</v>
      </c>
      <c r="K603" t="s">
        <v>1124</v>
      </c>
      <c r="N603" s="4">
        <v>102714061</v>
      </c>
      <c r="O603" t="e">
        <f>VLOOKUP(N603,Sales!B:C,2,0)</f>
        <v>#N/A</v>
      </c>
      <c r="P603" t="e">
        <f>VLOOKUP(N603,Recolt!B:C,2,0)</f>
        <v>#N/A</v>
      </c>
    </row>
    <row r="604" spans="2:16" x14ac:dyDescent="0.25">
      <c r="B604" s="4" t="s">
        <v>1052</v>
      </c>
      <c r="C604"/>
      <c r="F604" s="4">
        <v>1034861329</v>
      </c>
      <c r="G604" t="str">
        <f t="shared" si="9"/>
        <v>OK</v>
      </c>
      <c r="J604" s="4">
        <v>102717672</v>
      </c>
      <c r="K604" t="s">
        <v>1124</v>
      </c>
      <c r="N604" s="4">
        <v>102716005</v>
      </c>
      <c r="O604" t="e">
        <f>VLOOKUP(N604,Sales!B:C,2,0)</f>
        <v>#N/A</v>
      </c>
      <c r="P604" t="e">
        <f>VLOOKUP(N604,Recolt!B:C,2,0)</f>
        <v>#N/A</v>
      </c>
    </row>
    <row r="605" spans="2:16" x14ac:dyDescent="0.25">
      <c r="B605" s="4" t="s">
        <v>1052</v>
      </c>
      <c r="C605"/>
      <c r="F605" s="4">
        <v>1034843602</v>
      </c>
      <c r="G605" t="str">
        <f t="shared" si="9"/>
        <v>OK</v>
      </c>
      <c r="J605" s="4">
        <v>102721368</v>
      </c>
      <c r="K605" t="s">
        <v>1124</v>
      </c>
      <c r="N605" s="4">
        <v>102717672</v>
      </c>
      <c r="O605" t="e">
        <f>VLOOKUP(N605,Sales!B:C,2,0)</f>
        <v>#N/A</v>
      </c>
      <c r="P605" t="e">
        <f>VLOOKUP(N605,Recolt!B:C,2,0)</f>
        <v>#N/A</v>
      </c>
    </row>
    <row r="606" spans="2:16" x14ac:dyDescent="0.25">
      <c r="B606" s="4" t="s">
        <v>1052</v>
      </c>
      <c r="C606"/>
      <c r="F606" s="4">
        <v>1034861581</v>
      </c>
      <c r="G606" t="str">
        <f t="shared" si="9"/>
        <v>OK</v>
      </c>
      <c r="J606" s="4">
        <v>102722529</v>
      </c>
      <c r="K606" t="s">
        <v>1124</v>
      </c>
      <c r="N606" s="4">
        <v>102721368</v>
      </c>
      <c r="O606" t="e">
        <f>VLOOKUP(N606,Sales!B:C,2,0)</f>
        <v>#N/A</v>
      </c>
      <c r="P606" t="e">
        <f>VLOOKUP(N606,Recolt!B:C,2,0)</f>
        <v>#N/A</v>
      </c>
    </row>
    <row r="607" spans="2:16" x14ac:dyDescent="0.25">
      <c r="B607" s="4" t="s">
        <v>1052</v>
      </c>
      <c r="C607"/>
      <c r="F607" s="4">
        <v>1034848874</v>
      </c>
      <c r="G607" t="str">
        <f t="shared" si="9"/>
        <v>OK</v>
      </c>
      <c r="J607" s="4">
        <v>102722535</v>
      </c>
      <c r="K607" t="s">
        <v>1124</v>
      </c>
      <c r="N607" s="4">
        <v>102722529</v>
      </c>
      <c r="O607" t="e">
        <f>VLOOKUP(N607,Sales!B:C,2,0)</f>
        <v>#N/A</v>
      </c>
      <c r="P607" t="e">
        <f>VLOOKUP(N607,Recolt!B:C,2,0)</f>
        <v>#N/A</v>
      </c>
    </row>
    <row r="608" spans="2:16" x14ac:dyDescent="0.25">
      <c r="B608" s="4" t="s">
        <v>1052</v>
      </c>
      <c r="C608"/>
      <c r="F608" s="4">
        <v>1034866090</v>
      </c>
      <c r="G608" t="str">
        <f t="shared" si="9"/>
        <v>OK</v>
      </c>
      <c r="J608" s="4">
        <v>102722717</v>
      </c>
      <c r="K608" t="s">
        <v>1124</v>
      </c>
      <c r="N608" s="4">
        <v>102722535</v>
      </c>
      <c r="O608" t="e">
        <f>VLOOKUP(N608,Sales!B:C,2,0)</f>
        <v>#N/A</v>
      </c>
      <c r="P608" t="e">
        <f>VLOOKUP(N608,Recolt!B:C,2,0)</f>
        <v>#N/A</v>
      </c>
    </row>
    <row r="609" spans="2:16" x14ac:dyDescent="0.25">
      <c r="B609" s="4" t="s">
        <v>1052</v>
      </c>
      <c r="C609"/>
      <c r="F609" s="4">
        <v>1034853625</v>
      </c>
      <c r="G609" t="str">
        <f t="shared" si="9"/>
        <v>OK</v>
      </c>
      <c r="J609" s="4">
        <v>102725320</v>
      </c>
      <c r="K609" t="s">
        <v>1124</v>
      </c>
      <c r="N609" s="4">
        <v>102722717</v>
      </c>
      <c r="O609" t="e">
        <f>VLOOKUP(N609,Sales!B:C,2,0)</f>
        <v>#N/A</v>
      </c>
      <c r="P609" t="e">
        <f>VLOOKUP(N609,Recolt!B:C,2,0)</f>
        <v>#N/A</v>
      </c>
    </row>
    <row r="610" spans="2:16" x14ac:dyDescent="0.25">
      <c r="B610" s="4" t="s">
        <v>1052</v>
      </c>
      <c r="C610"/>
      <c r="F610" s="4">
        <v>1034844664</v>
      </c>
      <c r="G610" t="str">
        <f t="shared" si="9"/>
        <v>OK</v>
      </c>
      <c r="J610" s="4">
        <v>102726072</v>
      </c>
      <c r="K610" t="s">
        <v>1124</v>
      </c>
      <c r="N610" s="4">
        <v>102725320</v>
      </c>
      <c r="O610" t="e">
        <f>VLOOKUP(N610,Sales!B:C,2,0)</f>
        <v>#N/A</v>
      </c>
      <c r="P610" t="e">
        <f>VLOOKUP(N610,Recolt!B:C,2,0)</f>
        <v>#N/A</v>
      </c>
    </row>
    <row r="611" spans="2:16" x14ac:dyDescent="0.25">
      <c r="B611" s="4" t="s">
        <v>1052</v>
      </c>
      <c r="C611"/>
      <c r="F611" s="4">
        <v>1034844167</v>
      </c>
      <c r="G611" t="str">
        <f t="shared" si="9"/>
        <v>OK</v>
      </c>
      <c r="J611" s="4">
        <v>102736486</v>
      </c>
      <c r="K611" t="s">
        <v>1124</v>
      </c>
      <c r="N611" s="4">
        <v>102726072</v>
      </c>
      <c r="O611" t="e">
        <f>VLOOKUP(N611,Sales!B:C,2,0)</f>
        <v>#N/A</v>
      </c>
      <c r="P611" t="e">
        <f>VLOOKUP(N611,Recolt!B:C,2,0)</f>
        <v>#N/A</v>
      </c>
    </row>
    <row r="612" spans="2:16" x14ac:dyDescent="0.25">
      <c r="B612" s="4" t="s">
        <v>1052</v>
      </c>
      <c r="C612"/>
      <c r="F612" s="4">
        <v>1034866458</v>
      </c>
      <c r="G612" t="str">
        <f t="shared" si="9"/>
        <v>OK</v>
      </c>
      <c r="J612" s="4">
        <v>102741830</v>
      </c>
      <c r="K612" t="s">
        <v>1124</v>
      </c>
      <c r="N612" s="4">
        <v>102736486</v>
      </c>
      <c r="O612" t="e">
        <f>VLOOKUP(N612,Sales!B:C,2,0)</f>
        <v>#N/A</v>
      </c>
      <c r="P612" t="e">
        <f>VLOOKUP(N612,Recolt!B:C,2,0)</f>
        <v>#N/A</v>
      </c>
    </row>
    <row r="613" spans="2:16" x14ac:dyDescent="0.25">
      <c r="B613" s="4" t="s">
        <v>1052</v>
      </c>
      <c r="C613"/>
      <c r="F613" s="4">
        <v>1034854142</v>
      </c>
      <c r="G613" t="str">
        <f t="shared" si="9"/>
        <v>OK</v>
      </c>
      <c r="J613" s="4">
        <v>102754150</v>
      </c>
      <c r="K613" t="s">
        <v>1124</v>
      </c>
      <c r="N613" s="4">
        <v>102741830</v>
      </c>
      <c r="O613" t="e">
        <f>VLOOKUP(N613,Sales!B:C,2,0)</f>
        <v>#N/A</v>
      </c>
      <c r="P613" t="e">
        <f>VLOOKUP(N613,Recolt!B:C,2,0)</f>
        <v>#N/A</v>
      </c>
    </row>
    <row r="614" spans="2:16" x14ac:dyDescent="0.25">
      <c r="B614" s="4" t="s">
        <v>1052</v>
      </c>
      <c r="C614"/>
      <c r="F614" s="4">
        <v>1034861471</v>
      </c>
      <c r="G614" t="str">
        <f t="shared" si="9"/>
        <v>OK</v>
      </c>
      <c r="J614" s="4">
        <v>102754222</v>
      </c>
      <c r="K614" t="s">
        <v>1124</v>
      </c>
      <c r="N614" s="4">
        <v>102754150</v>
      </c>
      <c r="O614" t="e">
        <f>VLOOKUP(N614,Sales!B:C,2,0)</f>
        <v>#N/A</v>
      </c>
      <c r="P614" t="e">
        <f>VLOOKUP(N614,Recolt!B:C,2,0)</f>
        <v>#N/A</v>
      </c>
    </row>
    <row r="615" spans="2:16" x14ac:dyDescent="0.25">
      <c r="B615" s="4" t="s">
        <v>1052</v>
      </c>
      <c r="C615"/>
      <c r="F615" s="4">
        <v>1034846497</v>
      </c>
      <c r="G615" t="str">
        <f t="shared" si="9"/>
        <v>OK</v>
      </c>
      <c r="J615" s="4">
        <v>102755839</v>
      </c>
      <c r="K615" t="s">
        <v>1124</v>
      </c>
      <c r="N615" s="4">
        <v>102754222</v>
      </c>
      <c r="O615" t="e">
        <f>VLOOKUP(N615,Sales!B:C,2,0)</f>
        <v>#N/A</v>
      </c>
      <c r="P615" t="e">
        <f>VLOOKUP(N615,Recolt!B:C,2,0)</f>
        <v>#N/A</v>
      </c>
    </row>
    <row r="616" spans="2:16" x14ac:dyDescent="0.25">
      <c r="B616" s="4" t="s">
        <v>1052</v>
      </c>
      <c r="C616"/>
      <c r="F616" s="4">
        <v>1034848595</v>
      </c>
      <c r="G616" t="str">
        <f t="shared" si="9"/>
        <v>OK</v>
      </c>
      <c r="J616" s="4">
        <v>102760293</v>
      </c>
      <c r="K616" t="s">
        <v>1124</v>
      </c>
      <c r="N616" s="4">
        <v>102755839</v>
      </c>
      <c r="O616" t="e">
        <f>VLOOKUP(N616,Sales!B:C,2,0)</f>
        <v>#N/A</v>
      </c>
      <c r="P616" t="e">
        <f>VLOOKUP(N616,Recolt!B:C,2,0)</f>
        <v>#N/A</v>
      </c>
    </row>
    <row r="617" spans="2:16" x14ac:dyDescent="0.25">
      <c r="B617" s="4" t="s">
        <v>1052</v>
      </c>
      <c r="C617"/>
      <c r="F617" s="4">
        <v>1034845214</v>
      </c>
      <c r="G617" t="str">
        <f t="shared" si="9"/>
        <v>OK</v>
      </c>
      <c r="J617" s="4">
        <v>102762979</v>
      </c>
      <c r="K617" t="s">
        <v>1124</v>
      </c>
      <c r="N617" s="4">
        <v>102760293</v>
      </c>
      <c r="O617" t="e">
        <f>VLOOKUP(N617,Sales!B:C,2,0)</f>
        <v>#N/A</v>
      </c>
      <c r="P617" t="e">
        <f>VLOOKUP(N617,Recolt!B:C,2,0)</f>
        <v>#N/A</v>
      </c>
    </row>
    <row r="618" spans="2:16" x14ac:dyDescent="0.25">
      <c r="B618" s="4" t="s">
        <v>1052</v>
      </c>
      <c r="C618"/>
      <c r="F618" s="4">
        <v>1034848069</v>
      </c>
      <c r="G618" t="str">
        <f t="shared" si="9"/>
        <v>OK</v>
      </c>
      <c r="J618" s="4">
        <v>102763188</v>
      </c>
      <c r="K618" t="s">
        <v>1124</v>
      </c>
      <c r="N618" s="4">
        <v>102762979</v>
      </c>
      <c r="O618" t="e">
        <f>VLOOKUP(N618,Sales!B:C,2,0)</f>
        <v>#N/A</v>
      </c>
      <c r="P618" t="e">
        <f>VLOOKUP(N618,Recolt!B:C,2,0)</f>
        <v>#N/A</v>
      </c>
    </row>
    <row r="619" spans="2:16" x14ac:dyDescent="0.25">
      <c r="B619" s="4" t="s">
        <v>1052</v>
      </c>
      <c r="C619"/>
      <c r="F619" s="4">
        <v>1034845340</v>
      </c>
      <c r="G619" t="str">
        <f t="shared" si="9"/>
        <v>OK</v>
      </c>
      <c r="J619" s="4">
        <v>102769048</v>
      </c>
      <c r="K619" t="s">
        <v>1124</v>
      </c>
      <c r="N619" s="4">
        <v>102763188</v>
      </c>
      <c r="O619" t="e">
        <f>VLOOKUP(N619,Sales!B:C,2,0)</f>
        <v>#N/A</v>
      </c>
      <c r="P619" t="e">
        <f>VLOOKUP(N619,Recolt!B:C,2,0)</f>
        <v>#N/A</v>
      </c>
    </row>
    <row r="620" spans="2:16" x14ac:dyDescent="0.25">
      <c r="B620" s="4" t="s">
        <v>1052</v>
      </c>
      <c r="C620"/>
      <c r="F620" s="4">
        <v>1034844949</v>
      </c>
      <c r="G620" t="str">
        <f t="shared" si="9"/>
        <v>OK</v>
      </c>
      <c r="J620" s="4">
        <v>102776358</v>
      </c>
      <c r="K620" t="s">
        <v>1124</v>
      </c>
      <c r="N620" s="4">
        <v>102769048</v>
      </c>
      <c r="O620" t="e">
        <f>VLOOKUP(N620,Sales!B:C,2,0)</f>
        <v>#N/A</v>
      </c>
      <c r="P620" t="e">
        <f>VLOOKUP(N620,Recolt!B:C,2,0)</f>
        <v>#N/A</v>
      </c>
    </row>
    <row r="621" spans="2:16" x14ac:dyDescent="0.25">
      <c r="B621" s="4" t="s">
        <v>1052</v>
      </c>
      <c r="C621"/>
      <c r="F621" s="4">
        <v>1034857619</v>
      </c>
      <c r="G621" t="str">
        <f t="shared" si="9"/>
        <v>OK</v>
      </c>
      <c r="J621" s="4">
        <v>102780154</v>
      </c>
      <c r="K621" t="s">
        <v>1124</v>
      </c>
      <c r="N621" s="4">
        <v>102776358</v>
      </c>
      <c r="O621" t="e">
        <f>VLOOKUP(N621,Sales!B:C,2,0)</f>
        <v>#N/A</v>
      </c>
      <c r="P621" t="e">
        <f>VLOOKUP(N621,Recolt!B:C,2,0)</f>
        <v>#N/A</v>
      </c>
    </row>
    <row r="622" spans="2:16" x14ac:dyDescent="0.25">
      <c r="B622" s="4" t="s">
        <v>1052</v>
      </c>
      <c r="C622"/>
      <c r="F622" s="4">
        <v>1034856647</v>
      </c>
      <c r="G622" t="str">
        <f t="shared" si="9"/>
        <v>OK</v>
      </c>
      <c r="J622" s="4">
        <v>102780802</v>
      </c>
      <c r="K622" t="s">
        <v>1124</v>
      </c>
      <c r="N622" s="4">
        <v>102780154</v>
      </c>
      <c r="O622" t="e">
        <f>VLOOKUP(N622,Sales!B:C,2,0)</f>
        <v>#N/A</v>
      </c>
      <c r="P622" t="e">
        <f>VLOOKUP(N622,Recolt!B:C,2,0)</f>
        <v>#N/A</v>
      </c>
    </row>
    <row r="623" spans="2:16" x14ac:dyDescent="0.25">
      <c r="B623" s="4" t="s">
        <v>1052</v>
      </c>
      <c r="C623"/>
      <c r="F623" s="4">
        <v>1034856127</v>
      </c>
      <c r="G623" t="str">
        <f t="shared" si="9"/>
        <v>OK</v>
      </c>
      <c r="J623" s="4">
        <v>102782621</v>
      </c>
      <c r="K623" t="s">
        <v>1124</v>
      </c>
      <c r="N623" s="4">
        <v>102780802</v>
      </c>
      <c r="O623" t="e">
        <f>VLOOKUP(N623,Sales!B:C,2,0)</f>
        <v>#N/A</v>
      </c>
      <c r="P623" t="e">
        <f>VLOOKUP(N623,Recolt!B:C,2,0)</f>
        <v>#N/A</v>
      </c>
    </row>
    <row r="624" spans="2:16" x14ac:dyDescent="0.25">
      <c r="B624" s="4" t="s">
        <v>1052</v>
      </c>
      <c r="C624"/>
      <c r="F624" s="4">
        <v>1034849507</v>
      </c>
      <c r="G624" t="str">
        <f t="shared" si="9"/>
        <v>OK</v>
      </c>
      <c r="J624" s="4">
        <v>102792799</v>
      </c>
      <c r="K624" t="s">
        <v>1124</v>
      </c>
      <c r="N624" s="4">
        <v>102782621</v>
      </c>
      <c r="O624" t="e">
        <f>VLOOKUP(N624,Sales!B:C,2,0)</f>
        <v>#N/A</v>
      </c>
      <c r="P624" t="e">
        <f>VLOOKUP(N624,Recolt!B:C,2,0)</f>
        <v>#N/A</v>
      </c>
    </row>
    <row r="625" spans="2:16" x14ac:dyDescent="0.25">
      <c r="B625" s="4" t="s">
        <v>1052</v>
      </c>
      <c r="C625"/>
      <c r="F625" s="4">
        <v>1034846221</v>
      </c>
      <c r="G625" t="str">
        <f t="shared" si="9"/>
        <v>OK</v>
      </c>
      <c r="J625" s="4">
        <v>102797355</v>
      </c>
      <c r="K625" t="s">
        <v>1124</v>
      </c>
      <c r="N625" s="4">
        <v>102792799</v>
      </c>
      <c r="O625" t="e">
        <f>VLOOKUP(N625,Sales!B:C,2,0)</f>
        <v>#N/A</v>
      </c>
      <c r="P625" t="e">
        <f>VLOOKUP(N625,Recolt!B:C,2,0)</f>
        <v>#N/A</v>
      </c>
    </row>
    <row r="626" spans="2:16" x14ac:dyDescent="0.25">
      <c r="B626" s="4" t="s">
        <v>1052</v>
      </c>
      <c r="C626"/>
      <c r="F626" s="4">
        <v>1034852367</v>
      </c>
      <c r="G626" t="str">
        <f t="shared" si="9"/>
        <v>OK</v>
      </c>
      <c r="J626" s="4">
        <v>102801659</v>
      </c>
      <c r="K626" t="s">
        <v>1124</v>
      </c>
      <c r="N626" s="4">
        <v>102797355</v>
      </c>
      <c r="O626" t="e">
        <f>VLOOKUP(N626,Sales!B:C,2,0)</f>
        <v>#N/A</v>
      </c>
      <c r="P626" t="e">
        <f>VLOOKUP(N626,Recolt!B:C,2,0)</f>
        <v>#N/A</v>
      </c>
    </row>
    <row r="627" spans="2:16" x14ac:dyDescent="0.25">
      <c r="B627" s="4" t="s">
        <v>1052</v>
      </c>
      <c r="C627"/>
      <c r="F627" s="4">
        <v>1034862672</v>
      </c>
      <c r="G627" t="str">
        <f t="shared" si="9"/>
        <v>OK</v>
      </c>
      <c r="J627" s="4">
        <v>102805118</v>
      </c>
      <c r="K627" t="s">
        <v>1124</v>
      </c>
      <c r="N627" s="4">
        <v>102801659</v>
      </c>
      <c r="O627" t="e">
        <f>VLOOKUP(N627,Sales!B:C,2,0)</f>
        <v>#N/A</v>
      </c>
      <c r="P627" t="e">
        <f>VLOOKUP(N627,Recolt!B:C,2,0)</f>
        <v>#N/A</v>
      </c>
    </row>
    <row r="628" spans="2:16" x14ac:dyDescent="0.25">
      <c r="B628" s="4" t="s">
        <v>1052</v>
      </c>
      <c r="C628"/>
      <c r="F628" s="4">
        <v>1034861887</v>
      </c>
      <c r="G628" t="str">
        <f t="shared" si="9"/>
        <v>OK</v>
      </c>
      <c r="J628" s="4">
        <v>102805523</v>
      </c>
      <c r="K628" t="s">
        <v>1124</v>
      </c>
      <c r="N628" s="4">
        <v>102805118</v>
      </c>
      <c r="O628" t="e">
        <f>VLOOKUP(N628,Sales!B:C,2,0)</f>
        <v>#N/A</v>
      </c>
      <c r="P628" t="e">
        <f>VLOOKUP(N628,Recolt!B:C,2,0)</f>
        <v>#N/A</v>
      </c>
    </row>
    <row r="629" spans="2:16" x14ac:dyDescent="0.25">
      <c r="B629" s="4" t="s">
        <v>1052</v>
      </c>
      <c r="C629"/>
      <c r="F629" s="4">
        <v>1034847099</v>
      </c>
      <c r="G629" t="str">
        <f t="shared" si="9"/>
        <v>OK</v>
      </c>
      <c r="J629" s="4">
        <v>102806606</v>
      </c>
      <c r="K629" t="s">
        <v>1124</v>
      </c>
      <c r="N629" s="4">
        <v>102805523</v>
      </c>
      <c r="O629" t="e">
        <f>VLOOKUP(N629,Sales!B:C,2,0)</f>
        <v>#N/A</v>
      </c>
      <c r="P629" t="e">
        <f>VLOOKUP(N629,Recolt!B:C,2,0)</f>
        <v>#N/A</v>
      </c>
    </row>
    <row r="630" spans="2:16" x14ac:dyDescent="0.25">
      <c r="B630" s="4" t="s">
        <v>1052</v>
      </c>
      <c r="C630"/>
      <c r="F630" s="4">
        <v>1034848131</v>
      </c>
      <c r="G630" t="str">
        <f t="shared" si="9"/>
        <v>OK</v>
      </c>
      <c r="J630" s="4">
        <v>102811479</v>
      </c>
      <c r="K630" t="s">
        <v>1124</v>
      </c>
      <c r="N630" s="4">
        <v>102806606</v>
      </c>
      <c r="O630" t="e">
        <f>VLOOKUP(N630,Sales!B:C,2,0)</f>
        <v>#N/A</v>
      </c>
      <c r="P630" t="e">
        <f>VLOOKUP(N630,Recolt!B:C,2,0)</f>
        <v>#N/A</v>
      </c>
    </row>
    <row r="631" spans="2:16" x14ac:dyDescent="0.25">
      <c r="B631" s="4" t="s">
        <v>1052</v>
      </c>
      <c r="C631"/>
      <c r="F631" s="4">
        <v>1034864347</v>
      </c>
      <c r="G631" t="str">
        <f t="shared" si="9"/>
        <v>OK</v>
      </c>
      <c r="J631" s="4">
        <v>102812727</v>
      </c>
      <c r="K631" t="s">
        <v>1124</v>
      </c>
      <c r="N631" s="4">
        <v>102811479</v>
      </c>
      <c r="O631" t="e">
        <f>VLOOKUP(N631,Sales!B:C,2,0)</f>
        <v>#N/A</v>
      </c>
      <c r="P631" t="e">
        <f>VLOOKUP(N631,Recolt!B:C,2,0)</f>
        <v>#N/A</v>
      </c>
    </row>
    <row r="632" spans="2:16" x14ac:dyDescent="0.25">
      <c r="B632" s="4" t="s">
        <v>1052</v>
      </c>
      <c r="C632"/>
      <c r="F632" s="4">
        <v>1034853326</v>
      </c>
      <c r="G632" t="str">
        <f t="shared" si="9"/>
        <v>OK</v>
      </c>
      <c r="J632" s="4">
        <v>102814351</v>
      </c>
      <c r="K632" t="s">
        <v>1124</v>
      </c>
      <c r="N632" s="4">
        <v>102812727</v>
      </c>
      <c r="O632" t="e">
        <f>VLOOKUP(N632,Sales!B:C,2,0)</f>
        <v>#N/A</v>
      </c>
      <c r="P632" t="e">
        <f>VLOOKUP(N632,Recolt!B:C,2,0)</f>
        <v>#N/A</v>
      </c>
    </row>
    <row r="633" spans="2:16" x14ac:dyDescent="0.25">
      <c r="B633" s="4" t="s">
        <v>1052</v>
      </c>
      <c r="C633"/>
      <c r="F633" s="4">
        <v>1034863860</v>
      </c>
      <c r="G633" t="str">
        <f t="shared" si="9"/>
        <v>OK</v>
      </c>
      <c r="J633" s="4">
        <v>102816065</v>
      </c>
      <c r="K633" t="s">
        <v>1124</v>
      </c>
      <c r="N633" s="4">
        <v>102814351</v>
      </c>
      <c r="O633" t="e">
        <f>VLOOKUP(N633,Sales!B:C,2,0)</f>
        <v>#N/A</v>
      </c>
      <c r="P633" t="e">
        <f>VLOOKUP(N633,Recolt!B:C,2,0)</f>
        <v>#N/A</v>
      </c>
    </row>
    <row r="634" spans="2:16" x14ac:dyDescent="0.25">
      <c r="B634" s="4" t="s">
        <v>1052</v>
      </c>
      <c r="C634"/>
      <c r="F634" s="4">
        <v>1034863267</v>
      </c>
      <c r="G634" t="str">
        <f t="shared" si="9"/>
        <v>OK</v>
      </c>
      <c r="J634" s="4">
        <v>102817732</v>
      </c>
      <c r="K634" t="s">
        <v>1124</v>
      </c>
      <c r="N634" s="4">
        <v>102816065</v>
      </c>
      <c r="O634" t="e">
        <f>VLOOKUP(N634,Sales!B:C,2,0)</f>
        <v>#N/A</v>
      </c>
      <c r="P634" t="e">
        <f>VLOOKUP(N634,Recolt!B:C,2,0)</f>
        <v>#N/A</v>
      </c>
    </row>
    <row r="635" spans="2:16" x14ac:dyDescent="0.25">
      <c r="B635" s="4" t="s">
        <v>1052</v>
      </c>
      <c r="C635"/>
      <c r="F635" s="4">
        <v>1034851283</v>
      </c>
      <c r="G635" t="str">
        <f t="shared" si="9"/>
        <v>OK</v>
      </c>
      <c r="J635" s="4">
        <v>102818581</v>
      </c>
      <c r="K635" t="s">
        <v>1124</v>
      </c>
      <c r="N635" s="4">
        <v>102817732</v>
      </c>
      <c r="O635" t="e">
        <f>VLOOKUP(N635,Sales!B:C,2,0)</f>
        <v>#N/A</v>
      </c>
      <c r="P635" t="e">
        <f>VLOOKUP(N635,Recolt!B:C,2,0)</f>
        <v>#N/A</v>
      </c>
    </row>
    <row r="636" spans="2:16" x14ac:dyDescent="0.25">
      <c r="B636" s="4" t="s">
        <v>1052</v>
      </c>
      <c r="C636"/>
      <c r="F636" s="4">
        <v>1034859015</v>
      </c>
      <c r="G636" t="str">
        <f t="shared" si="9"/>
        <v>OK</v>
      </c>
      <c r="J636" s="4">
        <v>102818972</v>
      </c>
      <c r="K636" t="s">
        <v>1124</v>
      </c>
      <c r="N636" s="4">
        <v>102818581</v>
      </c>
      <c r="O636" t="e">
        <f>VLOOKUP(N636,Sales!B:C,2,0)</f>
        <v>#N/A</v>
      </c>
      <c r="P636" t="e">
        <f>VLOOKUP(N636,Recolt!B:C,2,0)</f>
        <v>#N/A</v>
      </c>
    </row>
    <row r="637" spans="2:16" x14ac:dyDescent="0.25">
      <c r="B637" s="4" t="s">
        <v>1052</v>
      </c>
      <c r="C637"/>
      <c r="F637" s="4">
        <v>1034862939</v>
      </c>
      <c r="G637" t="str">
        <f t="shared" si="9"/>
        <v>OK</v>
      </c>
      <c r="J637" s="4">
        <v>102819348</v>
      </c>
      <c r="K637" t="s">
        <v>1124</v>
      </c>
      <c r="N637" s="4">
        <v>102818972</v>
      </c>
      <c r="O637" t="e">
        <f>VLOOKUP(N637,Sales!B:C,2,0)</f>
        <v>#N/A</v>
      </c>
      <c r="P637" t="e">
        <f>VLOOKUP(N637,Recolt!B:C,2,0)</f>
        <v>#N/A</v>
      </c>
    </row>
    <row r="638" spans="2:16" x14ac:dyDescent="0.25">
      <c r="B638" s="4" t="s">
        <v>1052</v>
      </c>
      <c r="C638"/>
      <c r="F638" s="4">
        <v>1034848558</v>
      </c>
      <c r="G638" t="str">
        <f t="shared" si="9"/>
        <v>OK</v>
      </c>
      <c r="J638" s="4">
        <v>102824855</v>
      </c>
      <c r="K638" t="s">
        <v>1124</v>
      </c>
      <c r="N638" s="4">
        <v>102819348</v>
      </c>
      <c r="O638" t="e">
        <f>VLOOKUP(N638,Sales!B:C,2,0)</f>
        <v>#N/A</v>
      </c>
      <c r="P638" t="e">
        <f>VLOOKUP(N638,Recolt!B:C,2,0)</f>
        <v>#N/A</v>
      </c>
    </row>
    <row r="639" spans="2:16" x14ac:dyDescent="0.25">
      <c r="B639" s="4" t="s">
        <v>1052</v>
      </c>
      <c r="C639"/>
      <c r="F639" s="4">
        <v>1034846158</v>
      </c>
      <c r="G639" t="str">
        <f t="shared" si="9"/>
        <v>OK</v>
      </c>
      <c r="J639" s="4">
        <v>102826487</v>
      </c>
      <c r="K639" t="s">
        <v>1124</v>
      </c>
      <c r="N639" s="4">
        <v>102824855</v>
      </c>
      <c r="O639" t="e">
        <f>VLOOKUP(N639,Sales!B:C,2,0)</f>
        <v>#N/A</v>
      </c>
      <c r="P639" t="e">
        <f>VLOOKUP(N639,Recolt!B:C,2,0)</f>
        <v>#N/A</v>
      </c>
    </row>
    <row r="640" spans="2:16" x14ac:dyDescent="0.25">
      <c r="B640" s="4" t="s">
        <v>1052</v>
      </c>
      <c r="C640"/>
      <c r="F640" s="4">
        <v>1034851209</v>
      </c>
      <c r="G640" t="str">
        <f t="shared" si="9"/>
        <v>OK</v>
      </c>
      <c r="J640" s="4">
        <v>102831935</v>
      </c>
      <c r="K640" t="s">
        <v>1124</v>
      </c>
      <c r="N640" s="4">
        <v>102826487</v>
      </c>
      <c r="O640" t="e">
        <f>VLOOKUP(N640,Sales!B:C,2,0)</f>
        <v>#N/A</v>
      </c>
      <c r="P640" t="e">
        <f>VLOOKUP(N640,Recolt!B:C,2,0)</f>
        <v>#N/A</v>
      </c>
    </row>
    <row r="641" spans="2:16" x14ac:dyDescent="0.25">
      <c r="B641" s="4" t="s">
        <v>1052</v>
      </c>
      <c r="C641"/>
      <c r="F641" s="4">
        <v>1034865397</v>
      </c>
      <c r="G641" t="str">
        <f t="shared" si="9"/>
        <v>OK</v>
      </c>
      <c r="J641" s="4">
        <v>102832767</v>
      </c>
      <c r="K641" t="s">
        <v>1124</v>
      </c>
      <c r="N641" s="4">
        <v>102831935</v>
      </c>
      <c r="O641" t="e">
        <f>VLOOKUP(N641,Sales!B:C,2,0)</f>
        <v>#N/A</v>
      </c>
      <c r="P641" t="e">
        <f>VLOOKUP(N641,Recolt!B:C,2,0)</f>
        <v>#N/A</v>
      </c>
    </row>
    <row r="642" spans="2:16" x14ac:dyDescent="0.25">
      <c r="B642" s="4" t="s">
        <v>1052</v>
      </c>
      <c r="C642"/>
      <c r="F642" s="4">
        <v>1034866635</v>
      </c>
      <c r="G642" t="str">
        <f t="shared" si="9"/>
        <v>OK</v>
      </c>
      <c r="J642" s="4">
        <v>102839079</v>
      </c>
      <c r="K642" t="s">
        <v>1124</v>
      </c>
      <c r="N642" s="4">
        <v>102832767</v>
      </c>
      <c r="O642" t="e">
        <f>VLOOKUP(N642,Sales!B:C,2,0)</f>
        <v>#N/A</v>
      </c>
      <c r="P642" t="e">
        <f>VLOOKUP(N642,Recolt!B:C,2,0)</f>
        <v>#N/A</v>
      </c>
    </row>
    <row r="643" spans="2:16" x14ac:dyDescent="0.25">
      <c r="B643" s="4" t="s">
        <v>1052</v>
      </c>
      <c r="C643"/>
      <c r="F643" s="4">
        <v>1034849526</v>
      </c>
      <c r="G643" t="str">
        <f t="shared" ref="G643:G706" si="10">VLOOKUP(F643,J:K,2,0)</f>
        <v>OK</v>
      </c>
      <c r="J643" s="4">
        <v>102839469</v>
      </c>
      <c r="K643" t="s">
        <v>1124</v>
      </c>
      <c r="N643" s="4">
        <v>102839079</v>
      </c>
      <c r="O643" t="e">
        <f>VLOOKUP(N643,Sales!B:C,2,0)</f>
        <v>#N/A</v>
      </c>
      <c r="P643" t="e">
        <f>VLOOKUP(N643,Recolt!B:C,2,0)</f>
        <v>#N/A</v>
      </c>
    </row>
    <row r="644" spans="2:16" x14ac:dyDescent="0.25">
      <c r="B644" s="4" t="s">
        <v>1052</v>
      </c>
      <c r="C644"/>
      <c r="F644" s="4">
        <v>1034850764</v>
      </c>
      <c r="G644" t="str">
        <f t="shared" si="10"/>
        <v>OK</v>
      </c>
      <c r="J644" s="4">
        <v>102841524</v>
      </c>
      <c r="K644" t="s">
        <v>1124</v>
      </c>
      <c r="N644" s="4">
        <v>102839469</v>
      </c>
      <c r="O644" t="e">
        <f>VLOOKUP(N644,Sales!B:C,2,0)</f>
        <v>#N/A</v>
      </c>
      <c r="P644" t="e">
        <f>VLOOKUP(N644,Recolt!B:C,2,0)</f>
        <v>#N/A</v>
      </c>
    </row>
    <row r="645" spans="2:16" x14ac:dyDescent="0.25">
      <c r="B645" s="4" t="s">
        <v>1052</v>
      </c>
      <c r="C645"/>
      <c r="F645" s="4">
        <v>1034844053</v>
      </c>
      <c r="G645" t="str">
        <f t="shared" si="10"/>
        <v>OK</v>
      </c>
      <c r="J645" s="4">
        <v>102844268</v>
      </c>
      <c r="K645" t="s">
        <v>1124</v>
      </c>
      <c r="N645" s="4">
        <v>102841524</v>
      </c>
      <c r="O645" t="e">
        <f>VLOOKUP(N645,Sales!B:C,2,0)</f>
        <v>#N/A</v>
      </c>
      <c r="P645" t="e">
        <f>VLOOKUP(N645,Recolt!B:C,2,0)</f>
        <v>#N/A</v>
      </c>
    </row>
    <row r="646" spans="2:16" x14ac:dyDescent="0.25">
      <c r="B646" s="4" t="s">
        <v>1052</v>
      </c>
      <c r="C646"/>
      <c r="F646" s="4">
        <v>1034861440</v>
      </c>
      <c r="G646" t="str">
        <f t="shared" si="10"/>
        <v>OK</v>
      </c>
      <c r="J646" s="4">
        <v>102844928</v>
      </c>
      <c r="K646" t="s">
        <v>1124</v>
      </c>
      <c r="N646" s="4">
        <v>102844268</v>
      </c>
      <c r="O646" t="e">
        <f>VLOOKUP(N646,Sales!B:C,2,0)</f>
        <v>#N/A</v>
      </c>
      <c r="P646" t="e">
        <f>VLOOKUP(N646,Recolt!B:C,2,0)</f>
        <v>#N/A</v>
      </c>
    </row>
    <row r="647" spans="2:16" x14ac:dyDescent="0.25">
      <c r="B647" s="4" t="s">
        <v>1052</v>
      </c>
      <c r="C647"/>
      <c r="F647" s="4">
        <v>1034858150</v>
      </c>
      <c r="G647" t="str">
        <f t="shared" si="10"/>
        <v>OK</v>
      </c>
      <c r="J647" s="4">
        <v>102846358</v>
      </c>
      <c r="K647" t="s">
        <v>1124</v>
      </c>
      <c r="N647" s="4">
        <v>102844928</v>
      </c>
      <c r="O647" t="e">
        <f>VLOOKUP(N647,Sales!B:C,2,0)</f>
        <v>#N/A</v>
      </c>
      <c r="P647" t="e">
        <f>VLOOKUP(N647,Recolt!B:C,2,0)</f>
        <v>#N/A</v>
      </c>
    </row>
    <row r="648" spans="2:16" x14ac:dyDescent="0.25">
      <c r="B648" s="4" t="s">
        <v>1052</v>
      </c>
      <c r="C648"/>
      <c r="F648" s="4">
        <v>1034844045</v>
      </c>
      <c r="G648" t="str">
        <f t="shared" si="10"/>
        <v>OK</v>
      </c>
      <c r="J648" s="4">
        <v>102847468</v>
      </c>
      <c r="K648" t="s">
        <v>1124</v>
      </c>
      <c r="N648" s="4">
        <v>102846358</v>
      </c>
      <c r="O648" t="e">
        <f>VLOOKUP(N648,Sales!B:C,2,0)</f>
        <v>#N/A</v>
      </c>
      <c r="P648" t="e">
        <f>VLOOKUP(N648,Recolt!B:C,2,0)</f>
        <v>#N/A</v>
      </c>
    </row>
    <row r="649" spans="2:16" x14ac:dyDescent="0.25">
      <c r="B649" s="4" t="s">
        <v>1052</v>
      </c>
      <c r="C649"/>
      <c r="F649" s="4">
        <v>1034847075</v>
      </c>
      <c r="G649" t="str">
        <f t="shared" si="10"/>
        <v>OK</v>
      </c>
      <c r="J649" s="4">
        <v>102852375</v>
      </c>
      <c r="K649" t="s">
        <v>1124</v>
      </c>
      <c r="N649" s="4">
        <v>102847468</v>
      </c>
      <c r="O649" t="e">
        <f>VLOOKUP(N649,Sales!B:C,2,0)</f>
        <v>#N/A</v>
      </c>
      <c r="P649" t="e">
        <f>VLOOKUP(N649,Recolt!B:C,2,0)</f>
        <v>#N/A</v>
      </c>
    </row>
    <row r="650" spans="2:16" x14ac:dyDescent="0.25">
      <c r="B650" s="4" t="s">
        <v>1052</v>
      </c>
      <c r="C650"/>
      <c r="F650" s="4">
        <v>1034867248</v>
      </c>
      <c r="G650" t="str">
        <f t="shared" si="10"/>
        <v>OK</v>
      </c>
      <c r="J650" s="4">
        <v>102853338</v>
      </c>
      <c r="K650" t="s">
        <v>1124</v>
      </c>
      <c r="N650" s="4">
        <v>102852375</v>
      </c>
      <c r="O650" t="e">
        <f>VLOOKUP(N650,Sales!B:C,2,0)</f>
        <v>#N/A</v>
      </c>
      <c r="P650" t="e">
        <f>VLOOKUP(N650,Recolt!B:C,2,0)</f>
        <v>#N/A</v>
      </c>
    </row>
    <row r="651" spans="2:16" x14ac:dyDescent="0.25">
      <c r="B651" s="4" t="s">
        <v>1052</v>
      </c>
      <c r="C651"/>
      <c r="F651" s="4">
        <v>1034863120</v>
      </c>
      <c r="G651" t="str">
        <f t="shared" si="10"/>
        <v>OK</v>
      </c>
      <c r="J651" s="4">
        <v>102853648</v>
      </c>
      <c r="K651" t="s">
        <v>1124</v>
      </c>
      <c r="N651" s="4">
        <v>102853338</v>
      </c>
      <c r="O651" t="e">
        <f>VLOOKUP(N651,Sales!B:C,2,0)</f>
        <v>#N/A</v>
      </c>
      <c r="P651" t="e">
        <f>VLOOKUP(N651,Recolt!B:C,2,0)</f>
        <v>#N/A</v>
      </c>
    </row>
    <row r="652" spans="2:16" x14ac:dyDescent="0.25">
      <c r="B652" s="4" t="s">
        <v>1052</v>
      </c>
      <c r="C652"/>
      <c r="F652" s="4">
        <v>1034854200</v>
      </c>
      <c r="G652" t="str">
        <f t="shared" si="10"/>
        <v>OK</v>
      </c>
      <c r="J652" s="4">
        <v>102855033</v>
      </c>
      <c r="K652" t="s">
        <v>1124</v>
      </c>
      <c r="N652" s="4">
        <v>102853648</v>
      </c>
      <c r="O652" t="e">
        <f>VLOOKUP(N652,Sales!B:C,2,0)</f>
        <v>#N/A</v>
      </c>
      <c r="P652" t="e">
        <f>VLOOKUP(N652,Recolt!B:C,2,0)</f>
        <v>#N/A</v>
      </c>
    </row>
    <row r="653" spans="2:16" x14ac:dyDescent="0.25">
      <c r="B653" s="4" t="s">
        <v>1052</v>
      </c>
      <c r="C653"/>
      <c r="F653" s="4">
        <v>1034864398</v>
      </c>
      <c r="G653" t="str">
        <f t="shared" si="10"/>
        <v>OK</v>
      </c>
      <c r="J653" s="4">
        <v>102859375</v>
      </c>
      <c r="K653" t="s">
        <v>1124</v>
      </c>
      <c r="N653" s="4">
        <v>102855033</v>
      </c>
      <c r="O653" t="e">
        <f>VLOOKUP(N653,Sales!B:C,2,0)</f>
        <v>#N/A</v>
      </c>
      <c r="P653" t="e">
        <f>VLOOKUP(N653,Recolt!B:C,2,0)</f>
        <v>#N/A</v>
      </c>
    </row>
    <row r="654" spans="2:16" x14ac:dyDescent="0.25">
      <c r="B654" s="4" t="s">
        <v>1052</v>
      </c>
      <c r="C654"/>
      <c r="F654" s="4">
        <v>1034863557</v>
      </c>
      <c r="G654" t="str">
        <f t="shared" si="10"/>
        <v>OK</v>
      </c>
      <c r="J654" s="4">
        <v>102859439</v>
      </c>
      <c r="K654" t="s">
        <v>1124</v>
      </c>
      <c r="N654" s="4">
        <v>102859375</v>
      </c>
      <c r="O654" t="e">
        <f>VLOOKUP(N654,Sales!B:C,2,0)</f>
        <v>#N/A</v>
      </c>
      <c r="P654" t="e">
        <f>VLOOKUP(N654,Recolt!B:C,2,0)</f>
        <v>#N/A</v>
      </c>
    </row>
    <row r="655" spans="2:16" x14ac:dyDescent="0.25">
      <c r="B655" s="4" t="s">
        <v>1052</v>
      </c>
      <c r="C655"/>
      <c r="F655" s="4">
        <v>1034852356</v>
      </c>
      <c r="G655" t="str">
        <f t="shared" si="10"/>
        <v>OK</v>
      </c>
      <c r="J655" s="4">
        <v>102860751</v>
      </c>
      <c r="K655" t="s">
        <v>1124</v>
      </c>
      <c r="N655" s="4">
        <v>102859439</v>
      </c>
      <c r="O655" t="e">
        <f>VLOOKUP(N655,Sales!B:C,2,0)</f>
        <v>#N/A</v>
      </c>
      <c r="P655" t="e">
        <f>VLOOKUP(N655,Recolt!B:C,2,0)</f>
        <v>#N/A</v>
      </c>
    </row>
    <row r="656" spans="2:16" x14ac:dyDescent="0.25">
      <c r="B656" s="4" t="s">
        <v>1052</v>
      </c>
      <c r="C656"/>
      <c r="F656" s="4">
        <v>1034866768</v>
      </c>
      <c r="G656" t="str">
        <f t="shared" si="10"/>
        <v>OK</v>
      </c>
      <c r="J656" s="4">
        <v>102860953</v>
      </c>
      <c r="K656" t="s">
        <v>1124</v>
      </c>
      <c r="N656" s="4">
        <v>102860751</v>
      </c>
      <c r="O656" t="e">
        <f>VLOOKUP(N656,Sales!B:C,2,0)</f>
        <v>#N/A</v>
      </c>
      <c r="P656" t="e">
        <f>VLOOKUP(N656,Recolt!B:C,2,0)</f>
        <v>#N/A</v>
      </c>
    </row>
    <row r="657" spans="2:16" x14ac:dyDescent="0.25">
      <c r="B657" s="4" t="s">
        <v>1052</v>
      </c>
      <c r="C657"/>
      <c r="F657" s="4">
        <v>1034846413</v>
      </c>
      <c r="G657" t="str">
        <f t="shared" si="10"/>
        <v>OK</v>
      </c>
      <c r="J657" s="4">
        <v>102862971</v>
      </c>
      <c r="K657" t="s">
        <v>1124</v>
      </c>
      <c r="N657" s="4">
        <v>102860953</v>
      </c>
      <c r="O657" t="e">
        <f>VLOOKUP(N657,Sales!B:C,2,0)</f>
        <v>#N/A</v>
      </c>
      <c r="P657" t="e">
        <f>VLOOKUP(N657,Recolt!B:C,2,0)</f>
        <v>#N/A</v>
      </c>
    </row>
    <row r="658" spans="2:16" x14ac:dyDescent="0.25">
      <c r="B658" s="4" t="s">
        <v>1052</v>
      </c>
      <c r="C658"/>
      <c r="F658" s="4">
        <v>1034865553</v>
      </c>
      <c r="G658" t="str">
        <f t="shared" si="10"/>
        <v>OK</v>
      </c>
      <c r="J658" s="4">
        <v>102863656</v>
      </c>
      <c r="K658" t="s">
        <v>1124</v>
      </c>
      <c r="N658" s="4">
        <v>102862971</v>
      </c>
      <c r="O658" t="e">
        <f>VLOOKUP(N658,Sales!B:C,2,0)</f>
        <v>#N/A</v>
      </c>
      <c r="P658" t="e">
        <f>VLOOKUP(N658,Recolt!B:C,2,0)</f>
        <v>#N/A</v>
      </c>
    </row>
    <row r="659" spans="2:16" x14ac:dyDescent="0.25">
      <c r="B659" s="4" t="s">
        <v>1052</v>
      </c>
      <c r="C659"/>
      <c r="F659" s="4">
        <v>1034847097</v>
      </c>
      <c r="G659" t="str">
        <f t="shared" si="10"/>
        <v>OK</v>
      </c>
      <c r="J659" s="4">
        <v>102864594</v>
      </c>
      <c r="K659" t="s">
        <v>1124</v>
      </c>
      <c r="N659" s="4">
        <v>102863656</v>
      </c>
      <c r="O659" t="e">
        <f>VLOOKUP(N659,Sales!B:C,2,0)</f>
        <v>#N/A</v>
      </c>
      <c r="P659" t="e">
        <f>VLOOKUP(N659,Recolt!B:C,2,0)</f>
        <v>#N/A</v>
      </c>
    </row>
    <row r="660" spans="2:16" x14ac:dyDescent="0.25">
      <c r="B660" s="4" t="s">
        <v>1052</v>
      </c>
      <c r="C660"/>
      <c r="F660" s="4">
        <v>1034846431</v>
      </c>
      <c r="G660" t="str">
        <f t="shared" si="10"/>
        <v>OK</v>
      </c>
      <c r="J660" s="4">
        <v>102864640</v>
      </c>
      <c r="K660" t="s">
        <v>1124</v>
      </c>
      <c r="N660" s="4">
        <v>102864594</v>
      </c>
      <c r="O660" t="e">
        <f>VLOOKUP(N660,Sales!B:C,2,0)</f>
        <v>#N/A</v>
      </c>
      <c r="P660" t="e">
        <f>VLOOKUP(N660,Recolt!B:C,2,0)</f>
        <v>#N/A</v>
      </c>
    </row>
    <row r="661" spans="2:16" x14ac:dyDescent="0.25">
      <c r="B661" s="4" t="s">
        <v>1052</v>
      </c>
      <c r="C661"/>
      <c r="F661" s="4">
        <v>1034864586</v>
      </c>
      <c r="G661" t="str">
        <f t="shared" si="10"/>
        <v>OK</v>
      </c>
      <c r="J661" s="4">
        <v>102866387</v>
      </c>
      <c r="K661" t="s">
        <v>1124</v>
      </c>
      <c r="N661" s="4">
        <v>102864640</v>
      </c>
      <c r="O661" t="e">
        <f>VLOOKUP(N661,Sales!B:C,2,0)</f>
        <v>#N/A</v>
      </c>
      <c r="P661" t="e">
        <f>VLOOKUP(N661,Recolt!B:C,2,0)</f>
        <v>#N/A</v>
      </c>
    </row>
    <row r="662" spans="2:16" x14ac:dyDescent="0.25">
      <c r="B662" s="4" t="s">
        <v>1052</v>
      </c>
      <c r="C662"/>
      <c r="F662" s="4">
        <v>1034845415</v>
      </c>
      <c r="G662" t="str">
        <f t="shared" si="10"/>
        <v>OK</v>
      </c>
      <c r="J662" s="4">
        <v>102866848</v>
      </c>
      <c r="K662" t="s">
        <v>1124</v>
      </c>
      <c r="N662" s="4">
        <v>102866387</v>
      </c>
      <c r="O662" t="e">
        <f>VLOOKUP(N662,Sales!B:C,2,0)</f>
        <v>#N/A</v>
      </c>
      <c r="P662" t="e">
        <f>VLOOKUP(N662,Recolt!B:C,2,0)</f>
        <v>#N/A</v>
      </c>
    </row>
    <row r="663" spans="2:16" x14ac:dyDescent="0.25">
      <c r="B663" s="4" t="s">
        <v>1052</v>
      </c>
      <c r="C663"/>
      <c r="F663" s="4">
        <v>1034866572</v>
      </c>
      <c r="G663" t="str">
        <f t="shared" si="10"/>
        <v>OK</v>
      </c>
      <c r="J663" s="4">
        <v>102871607</v>
      </c>
      <c r="K663" t="s">
        <v>1124</v>
      </c>
      <c r="N663" s="4">
        <v>102866848</v>
      </c>
      <c r="O663" t="e">
        <f>VLOOKUP(N663,Sales!B:C,2,0)</f>
        <v>#N/A</v>
      </c>
      <c r="P663" t="e">
        <f>VLOOKUP(N663,Recolt!B:C,2,0)</f>
        <v>#N/A</v>
      </c>
    </row>
    <row r="664" spans="2:16" x14ac:dyDescent="0.25">
      <c r="B664" s="4" t="s">
        <v>1052</v>
      </c>
      <c r="C664"/>
      <c r="F664" s="4">
        <v>1034864744</v>
      </c>
      <c r="G664" t="str">
        <f t="shared" si="10"/>
        <v>OK</v>
      </c>
      <c r="J664" s="4">
        <v>102871759</v>
      </c>
      <c r="K664" t="s">
        <v>1124</v>
      </c>
      <c r="N664" s="4">
        <v>102871607</v>
      </c>
      <c r="O664" t="e">
        <f>VLOOKUP(N664,Sales!B:C,2,0)</f>
        <v>#N/A</v>
      </c>
      <c r="P664" t="e">
        <f>VLOOKUP(N664,Recolt!B:C,2,0)</f>
        <v>#N/A</v>
      </c>
    </row>
    <row r="665" spans="2:16" x14ac:dyDescent="0.25">
      <c r="B665" s="4" t="s">
        <v>1052</v>
      </c>
      <c r="C665"/>
      <c r="F665" s="4">
        <v>1034867008</v>
      </c>
      <c r="G665" t="str">
        <f t="shared" si="10"/>
        <v>OK</v>
      </c>
      <c r="J665" s="4">
        <v>102873194</v>
      </c>
      <c r="K665" t="s">
        <v>1124</v>
      </c>
      <c r="N665" s="4">
        <v>102871759</v>
      </c>
      <c r="O665" t="e">
        <f>VLOOKUP(N665,Sales!B:C,2,0)</f>
        <v>#N/A</v>
      </c>
      <c r="P665" t="e">
        <f>VLOOKUP(N665,Recolt!B:C,2,0)</f>
        <v>#N/A</v>
      </c>
    </row>
    <row r="666" spans="2:16" x14ac:dyDescent="0.25">
      <c r="B666" s="4" t="s">
        <v>1052</v>
      </c>
      <c r="C666"/>
      <c r="F666" s="4">
        <v>1034867085</v>
      </c>
      <c r="G666" t="str">
        <f t="shared" si="10"/>
        <v>OK</v>
      </c>
      <c r="J666" s="4">
        <v>102874593</v>
      </c>
      <c r="K666" t="s">
        <v>1124</v>
      </c>
      <c r="N666" s="4">
        <v>102873194</v>
      </c>
      <c r="O666" t="e">
        <f>VLOOKUP(N666,Sales!B:C,2,0)</f>
        <v>#N/A</v>
      </c>
      <c r="P666" t="e">
        <f>VLOOKUP(N666,Recolt!B:C,2,0)</f>
        <v>#N/A</v>
      </c>
    </row>
    <row r="667" spans="2:16" x14ac:dyDescent="0.25">
      <c r="B667" s="4" t="s">
        <v>1052</v>
      </c>
      <c r="C667"/>
      <c r="F667" s="4">
        <v>1034849959</v>
      </c>
      <c r="G667" t="str">
        <f t="shared" si="10"/>
        <v>OK</v>
      </c>
      <c r="J667" s="4">
        <v>102875737</v>
      </c>
      <c r="K667" t="s">
        <v>1124</v>
      </c>
      <c r="N667" s="4">
        <v>102874593</v>
      </c>
      <c r="O667" t="e">
        <f>VLOOKUP(N667,Sales!B:C,2,0)</f>
        <v>#N/A</v>
      </c>
      <c r="P667" t="e">
        <f>VLOOKUP(N667,Recolt!B:C,2,0)</f>
        <v>#N/A</v>
      </c>
    </row>
    <row r="668" spans="2:16" x14ac:dyDescent="0.25">
      <c r="B668" s="4" t="s">
        <v>1052</v>
      </c>
      <c r="C668"/>
      <c r="F668" s="4">
        <v>1034849185</v>
      </c>
      <c r="G668" t="str">
        <f t="shared" si="10"/>
        <v>OK</v>
      </c>
      <c r="J668" s="4">
        <v>102885639</v>
      </c>
      <c r="K668" t="s">
        <v>1124</v>
      </c>
      <c r="N668" s="4">
        <v>102875737</v>
      </c>
      <c r="O668" t="e">
        <f>VLOOKUP(N668,Sales!B:C,2,0)</f>
        <v>#N/A</v>
      </c>
      <c r="P668" t="e">
        <f>VLOOKUP(N668,Recolt!B:C,2,0)</f>
        <v>#N/A</v>
      </c>
    </row>
    <row r="669" spans="2:16" x14ac:dyDescent="0.25">
      <c r="B669" s="4" t="s">
        <v>1052</v>
      </c>
      <c r="C669"/>
      <c r="F669" s="4">
        <v>1034866850</v>
      </c>
      <c r="G669" t="str">
        <f t="shared" si="10"/>
        <v>OK</v>
      </c>
      <c r="J669" s="4">
        <v>102887156</v>
      </c>
      <c r="K669" t="s">
        <v>1124</v>
      </c>
      <c r="N669" s="4">
        <v>102885639</v>
      </c>
      <c r="O669" t="e">
        <f>VLOOKUP(N669,Sales!B:C,2,0)</f>
        <v>#N/A</v>
      </c>
      <c r="P669" t="e">
        <f>VLOOKUP(N669,Recolt!B:C,2,0)</f>
        <v>#N/A</v>
      </c>
    </row>
    <row r="670" spans="2:16" x14ac:dyDescent="0.25">
      <c r="B670" s="4" t="s">
        <v>1052</v>
      </c>
      <c r="C670"/>
      <c r="F670" s="4">
        <v>1034866744</v>
      </c>
      <c r="G670" t="str">
        <f t="shared" si="10"/>
        <v>OK</v>
      </c>
      <c r="J670" s="4">
        <v>102894697</v>
      </c>
      <c r="K670" t="s">
        <v>1124</v>
      </c>
      <c r="N670" s="4">
        <v>102887156</v>
      </c>
      <c r="O670" t="e">
        <f>VLOOKUP(N670,Sales!B:C,2,0)</f>
        <v>#N/A</v>
      </c>
      <c r="P670" t="e">
        <f>VLOOKUP(N670,Recolt!B:C,2,0)</f>
        <v>#N/A</v>
      </c>
    </row>
    <row r="671" spans="2:16" x14ac:dyDescent="0.25">
      <c r="B671" s="4" t="s">
        <v>1052</v>
      </c>
      <c r="C671"/>
      <c r="F671" s="4">
        <v>1034861551</v>
      </c>
      <c r="G671" t="str">
        <f t="shared" si="10"/>
        <v>OK</v>
      </c>
      <c r="J671" s="4">
        <v>102896673</v>
      </c>
      <c r="K671" t="s">
        <v>1124</v>
      </c>
      <c r="N671" s="4">
        <v>102894697</v>
      </c>
      <c r="O671" t="e">
        <f>VLOOKUP(N671,Sales!B:C,2,0)</f>
        <v>#N/A</v>
      </c>
      <c r="P671" t="e">
        <f>VLOOKUP(N671,Recolt!B:C,2,0)</f>
        <v>#N/A</v>
      </c>
    </row>
    <row r="672" spans="2:16" x14ac:dyDescent="0.25">
      <c r="B672" s="4" t="s">
        <v>1052</v>
      </c>
      <c r="C672"/>
      <c r="F672" s="4">
        <v>1034849884</v>
      </c>
      <c r="G672" t="str">
        <f t="shared" si="10"/>
        <v>OK</v>
      </c>
      <c r="J672" s="4">
        <v>102900035</v>
      </c>
      <c r="K672" t="s">
        <v>1124</v>
      </c>
      <c r="N672" s="4">
        <v>102896673</v>
      </c>
      <c r="O672" t="e">
        <f>VLOOKUP(N672,Sales!B:C,2,0)</f>
        <v>#N/A</v>
      </c>
      <c r="P672" t="e">
        <f>VLOOKUP(N672,Recolt!B:C,2,0)</f>
        <v>#N/A</v>
      </c>
    </row>
    <row r="673" spans="2:16" x14ac:dyDescent="0.25">
      <c r="B673" s="4" t="s">
        <v>1052</v>
      </c>
      <c r="C673"/>
      <c r="F673" s="4">
        <v>1034864103</v>
      </c>
      <c r="G673" t="str">
        <f t="shared" si="10"/>
        <v>OK</v>
      </c>
      <c r="J673" s="4">
        <v>102901100</v>
      </c>
      <c r="K673" t="s">
        <v>1124</v>
      </c>
      <c r="N673" s="4">
        <v>102900035</v>
      </c>
      <c r="O673" t="e">
        <f>VLOOKUP(N673,Sales!B:C,2,0)</f>
        <v>#N/A</v>
      </c>
      <c r="P673" t="e">
        <f>VLOOKUP(N673,Recolt!B:C,2,0)</f>
        <v>#N/A</v>
      </c>
    </row>
    <row r="674" spans="2:16" x14ac:dyDescent="0.25">
      <c r="B674" s="4" t="s">
        <v>1052</v>
      </c>
      <c r="C674"/>
      <c r="F674" s="4">
        <v>1034846361</v>
      </c>
      <c r="G674" t="str">
        <f t="shared" si="10"/>
        <v>OK</v>
      </c>
      <c r="J674" s="4">
        <v>102902159</v>
      </c>
      <c r="K674" t="s">
        <v>1124</v>
      </c>
      <c r="N674" s="4">
        <v>102901100</v>
      </c>
      <c r="O674" t="e">
        <f>VLOOKUP(N674,Sales!B:C,2,0)</f>
        <v>#N/A</v>
      </c>
      <c r="P674" t="e">
        <f>VLOOKUP(N674,Recolt!B:C,2,0)</f>
        <v>#N/A</v>
      </c>
    </row>
    <row r="675" spans="2:16" x14ac:dyDescent="0.25">
      <c r="B675" s="4" t="s">
        <v>1052</v>
      </c>
      <c r="C675"/>
      <c r="F675" s="4">
        <v>1034863897</v>
      </c>
      <c r="G675" t="str">
        <f t="shared" si="10"/>
        <v>OK</v>
      </c>
      <c r="J675" s="4">
        <v>102909928</v>
      </c>
      <c r="K675" t="s">
        <v>1124</v>
      </c>
      <c r="N675" s="4">
        <v>102902159</v>
      </c>
      <c r="O675" t="e">
        <f>VLOOKUP(N675,Sales!B:C,2,0)</f>
        <v>#N/A</v>
      </c>
      <c r="P675" t="e">
        <f>VLOOKUP(N675,Recolt!B:C,2,0)</f>
        <v>#N/A</v>
      </c>
    </row>
    <row r="676" spans="2:16" x14ac:dyDescent="0.25">
      <c r="B676" s="4" t="s">
        <v>1052</v>
      </c>
      <c r="C676"/>
      <c r="F676" s="4">
        <v>1034853976</v>
      </c>
      <c r="G676" t="str">
        <f t="shared" si="10"/>
        <v>OK</v>
      </c>
      <c r="J676" s="4">
        <v>102910848</v>
      </c>
      <c r="K676" t="s">
        <v>1124</v>
      </c>
      <c r="N676" s="4">
        <v>102909928</v>
      </c>
      <c r="O676" t="e">
        <f>VLOOKUP(N676,Sales!B:C,2,0)</f>
        <v>#N/A</v>
      </c>
      <c r="P676" t="e">
        <f>VLOOKUP(N676,Recolt!B:C,2,0)</f>
        <v>#N/A</v>
      </c>
    </row>
    <row r="677" spans="2:16" x14ac:dyDescent="0.25">
      <c r="B677" s="4" t="s">
        <v>1052</v>
      </c>
      <c r="C677"/>
      <c r="F677" s="4">
        <v>1034866844</v>
      </c>
      <c r="G677" t="str">
        <f t="shared" si="10"/>
        <v>OK</v>
      </c>
      <c r="J677" s="4">
        <v>102911541</v>
      </c>
      <c r="K677" t="s">
        <v>1124</v>
      </c>
      <c r="N677" s="4">
        <v>102910848</v>
      </c>
      <c r="O677" t="e">
        <f>VLOOKUP(N677,Sales!B:C,2,0)</f>
        <v>#N/A</v>
      </c>
      <c r="P677" t="e">
        <f>VLOOKUP(N677,Recolt!B:C,2,0)</f>
        <v>#N/A</v>
      </c>
    </row>
    <row r="678" spans="2:16" x14ac:dyDescent="0.25">
      <c r="B678" s="4" t="s">
        <v>1052</v>
      </c>
      <c r="C678"/>
      <c r="F678" s="4">
        <v>1034866565</v>
      </c>
      <c r="G678" t="str">
        <f t="shared" si="10"/>
        <v>OK</v>
      </c>
      <c r="J678" s="4">
        <v>102914954</v>
      </c>
      <c r="K678" t="s">
        <v>1124</v>
      </c>
      <c r="N678" s="4">
        <v>102911541</v>
      </c>
      <c r="O678" t="e">
        <f>VLOOKUP(N678,Sales!B:C,2,0)</f>
        <v>#N/A</v>
      </c>
      <c r="P678" t="e">
        <f>VLOOKUP(N678,Recolt!B:C,2,0)</f>
        <v>#N/A</v>
      </c>
    </row>
    <row r="679" spans="2:16" x14ac:dyDescent="0.25">
      <c r="B679" s="4" t="s">
        <v>1052</v>
      </c>
      <c r="C679"/>
      <c r="F679" s="4">
        <v>1034864156</v>
      </c>
      <c r="G679" t="str">
        <f t="shared" si="10"/>
        <v>OK</v>
      </c>
      <c r="J679" s="4">
        <v>102919932</v>
      </c>
      <c r="K679" t="s">
        <v>1124</v>
      </c>
      <c r="N679" s="4">
        <v>102914954</v>
      </c>
      <c r="O679" t="e">
        <f>VLOOKUP(N679,Sales!B:C,2,0)</f>
        <v>#N/A</v>
      </c>
      <c r="P679" t="e">
        <f>VLOOKUP(N679,Recolt!B:C,2,0)</f>
        <v>#N/A</v>
      </c>
    </row>
    <row r="680" spans="2:16" x14ac:dyDescent="0.25">
      <c r="B680" s="4" t="s">
        <v>1052</v>
      </c>
      <c r="C680"/>
      <c r="F680" s="4">
        <v>1034847428</v>
      </c>
      <c r="G680" t="str">
        <f t="shared" si="10"/>
        <v>OK</v>
      </c>
      <c r="J680" s="4">
        <v>102919960</v>
      </c>
      <c r="K680" t="s">
        <v>1124</v>
      </c>
      <c r="N680" s="4">
        <v>102919932</v>
      </c>
      <c r="O680" t="e">
        <f>VLOOKUP(N680,Sales!B:C,2,0)</f>
        <v>#N/A</v>
      </c>
      <c r="P680" t="e">
        <f>VLOOKUP(N680,Recolt!B:C,2,0)</f>
        <v>#N/A</v>
      </c>
    </row>
    <row r="681" spans="2:16" x14ac:dyDescent="0.25">
      <c r="B681" s="4" t="s">
        <v>1052</v>
      </c>
      <c r="C681"/>
      <c r="F681" s="4">
        <v>1034866901</v>
      </c>
      <c r="G681" t="str">
        <f t="shared" si="10"/>
        <v>OK</v>
      </c>
      <c r="J681" s="4">
        <v>102919995</v>
      </c>
      <c r="K681" t="s">
        <v>1124</v>
      </c>
      <c r="N681" s="4">
        <v>102919960</v>
      </c>
      <c r="O681" t="e">
        <f>VLOOKUP(N681,Sales!B:C,2,0)</f>
        <v>#N/A</v>
      </c>
      <c r="P681" t="e">
        <f>VLOOKUP(N681,Recolt!B:C,2,0)</f>
        <v>#N/A</v>
      </c>
    </row>
    <row r="682" spans="2:16" x14ac:dyDescent="0.25">
      <c r="B682" s="4" t="s">
        <v>1052</v>
      </c>
      <c r="C682"/>
      <c r="F682" s="4">
        <v>1034843098</v>
      </c>
      <c r="G682" t="str">
        <f t="shared" si="10"/>
        <v>OK</v>
      </c>
      <c r="J682" s="4">
        <v>102920312</v>
      </c>
      <c r="K682" t="s">
        <v>1124</v>
      </c>
      <c r="N682" s="4">
        <v>102919995</v>
      </c>
      <c r="O682" t="e">
        <f>VLOOKUP(N682,Sales!B:C,2,0)</f>
        <v>#N/A</v>
      </c>
      <c r="P682" t="e">
        <f>VLOOKUP(N682,Recolt!B:C,2,0)</f>
        <v>#N/A</v>
      </c>
    </row>
    <row r="683" spans="2:16" x14ac:dyDescent="0.25">
      <c r="B683" s="4" t="s">
        <v>1052</v>
      </c>
      <c r="C683"/>
      <c r="F683" s="4">
        <v>1034865868</v>
      </c>
      <c r="G683" t="str">
        <f t="shared" si="10"/>
        <v>OK</v>
      </c>
      <c r="J683" s="4">
        <v>102923921</v>
      </c>
      <c r="K683" t="s">
        <v>1124</v>
      </c>
      <c r="N683" s="4">
        <v>102920312</v>
      </c>
      <c r="O683" t="e">
        <f>VLOOKUP(N683,Sales!B:C,2,0)</f>
        <v>#N/A</v>
      </c>
      <c r="P683" t="e">
        <f>VLOOKUP(N683,Recolt!B:C,2,0)</f>
        <v>#N/A</v>
      </c>
    </row>
    <row r="684" spans="2:16" x14ac:dyDescent="0.25">
      <c r="B684" s="4" t="s">
        <v>1052</v>
      </c>
      <c r="C684"/>
      <c r="F684" s="4">
        <v>1034842932</v>
      </c>
      <c r="G684" t="str">
        <f t="shared" si="10"/>
        <v>OK</v>
      </c>
      <c r="J684" s="4">
        <v>102927604</v>
      </c>
      <c r="K684" t="s">
        <v>1124</v>
      </c>
      <c r="N684" s="4">
        <v>102923921</v>
      </c>
      <c r="O684" t="e">
        <f>VLOOKUP(N684,Sales!B:C,2,0)</f>
        <v>#N/A</v>
      </c>
      <c r="P684" t="e">
        <f>VLOOKUP(N684,Recolt!B:C,2,0)</f>
        <v>#N/A</v>
      </c>
    </row>
    <row r="685" spans="2:16" x14ac:dyDescent="0.25">
      <c r="B685" s="4" t="s">
        <v>1052</v>
      </c>
      <c r="C685"/>
      <c r="F685" s="4">
        <v>1034862783</v>
      </c>
      <c r="G685" t="str">
        <f t="shared" si="10"/>
        <v>OK</v>
      </c>
      <c r="J685" s="4">
        <v>102930241</v>
      </c>
      <c r="K685" t="s">
        <v>1124</v>
      </c>
      <c r="N685" s="4">
        <v>102927604</v>
      </c>
      <c r="O685" t="e">
        <f>VLOOKUP(N685,Sales!B:C,2,0)</f>
        <v>#N/A</v>
      </c>
      <c r="P685" t="e">
        <f>VLOOKUP(N685,Recolt!B:C,2,0)</f>
        <v>#N/A</v>
      </c>
    </row>
    <row r="686" spans="2:16" x14ac:dyDescent="0.25">
      <c r="B686" s="4" t="s">
        <v>1052</v>
      </c>
      <c r="C686"/>
      <c r="F686" s="4">
        <v>1034842927</v>
      </c>
      <c r="G686" t="str">
        <f t="shared" si="10"/>
        <v>OK</v>
      </c>
      <c r="J686" s="4">
        <v>102932643</v>
      </c>
      <c r="K686" t="s">
        <v>1124</v>
      </c>
      <c r="N686" s="4">
        <v>102930241</v>
      </c>
      <c r="O686" t="e">
        <f>VLOOKUP(N686,Sales!B:C,2,0)</f>
        <v>#N/A</v>
      </c>
      <c r="P686" t="e">
        <f>VLOOKUP(N686,Recolt!B:C,2,0)</f>
        <v>#N/A</v>
      </c>
    </row>
    <row r="687" spans="2:16" x14ac:dyDescent="0.25">
      <c r="B687" s="4" t="s">
        <v>1052</v>
      </c>
      <c r="C687"/>
      <c r="F687" s="4">
        <v>1034852599</v>
      </c>
      <c r="G687" t="str">
        <f t="shared" si="10"/>
        <v>OK</v>
      </c>
      <c r="J687" s="4">
        <v>102933055</v>
      </c>
      <c r="K687" t="s">
        <v>1124</v>
      </c>
      <c r="N687" s="4">
        <v>102932643</v>
      </c>
      <c r="O687" t="e">
        <f>VLOOKUP(N687,Sales!B:C,2,0)</f>
        <v>#N/A</v>
      </c>
      <c r="P687" t="e">
        <f>VLOOKUP(N687,Recolt!B:C,2,0)</f>
        <v>#N/A</v>
      </c>
    </row>
    <row r="688" spans="2:16" x14ac:dyDescent="0.25">
      <c r="B688" s="4" t="s">
        <v>1052</v>
      </c>
      <c r="C688"/>
      <c r="F688" s="4">
        <v>1034864365</v>
      </c>
      <c r="G688" t="str">
        <f t="shared" si="10"/>
        <v>OK</v>
      </c>
      <c r="J688" s="4">
        <v>102935711</v>
      </c>
      <c r="K688" t="s">
        <v>1124</v>
      </c>
      <c r="N688" s="4">
        <v>102933055</v>
      </c>
      <c r="O688" t="e">
        <f>VLOOKUP(N688,Sales!B:C,2,0)</f>
        <v>#N/A</v>
      </c>
      <c r="P688" t="e">
        <f>VLOOKUP(N688,Recolt!B:C,2,0)</f>
        <v>#N/A</v>
      </c>
    </row>
    <row r="689" spans="2:16" x14ac:dyDescent="0.25">
      <c r="B689" s="4" t="s">
        <v>1052</v>
      </c>
      <c r="C689"/>
      <c r="F689" s="4">
        <v>1034862985</v>
      </c>
      <c r="G689" t="str">
        <f t="shared" si="10"/>
        <v>OK</v>
      </c>
      <c r="J689" s="4">
        <v>102936252</v>
      </c>
      <c r="K689" t="s">
        <v>1124</v>
      </c>
      <c r="N689" s="4">
        <v>102935711</v>
      </c>
      <c r="O689" t="e">
        <f>VLOOKUP(N689,Sales!B:C,2,0)</f>
        <v>#N/A</v>
      </c>
      <c r="P689" t="e">
        <f>VLOOKUP(N689,Recolt!B:C,2,0)</f>
        <v>#N/A</v>
      </c>
    </row>
    <row r="690" spans="2:16" x14ac:dyDescent="0.25">
      <c r="B690" s="4" t="s">
        <v>1052</v>
      </c>
      <c r="C690"/>
      <c r="F690" s="4">
        <v>1034842329</v>
      </c>
      <c r="G690" t="str">
        <f t="shared" si="10"/>
        <v>OK</v>
      </c>
      <c r="J690" s="4">
        <v>102937774</v>
      </c>
      <c r="K690" t="s">
        <v>1124</v>
      </c>
      <c r="N690" s="4">
        <v>102936252</v>
      </c>
      <c r="O690" t="e">
        <f>VLOOKUP(N690,Sales!B:C,2,0)</f>
        <v>#N/A</v>
      </c>
      <c r="P690" t="e">
        <f>VLOOKUP(N690,Recolt!B:C,2,0)</f>
        <v>#N/A</v>
      </c>
    </row>
    <row r="691" spans="2:16" x14ac:dyDescent="0.25">
      <c r="B691" s="4" t="s">
        <v>1052</v>
      </c>
      <c r="C691"/>
      <c r="F691" s="4">
        <v>1034844928</v>
      </c>
      <c r="G691" t="str">
        <f t="shared" si="10"/>
        <v>OK</v>
      </c>
      <c r="J691" s="4">
        <v>102941641</v>
      </c>
      <c r="K691" t="s">
        <v>1124</v>
      </c>
      <c r="N691" s="4">
        <v>102937774</v>
      </c>
      <c r="O691" t="e">
        <f>VLOOKUP(N691,Sales!B:C,2,0)</f>
        <v>#N/A</v>
      </c>
      <c r="P691" t="e">
        <f>VLOOKUP(N691,Recolt!B:C,2,0)</f>
        <v>#N/A</v>
      </c>
    </row>
    <row r="692" spans="2:16" x14ac:dyDescent="0.25">
      <c r="B692" s="4" t="s">
        <v>1052</v>
      </c>
      <c r="C692"/>
      <c r="F692" s="4">
        <v>1034854639</v>
      </c>
      <c r="G692" t="str">
        <f t="shared" si="10"/>
        <v>OK</v>
      </c>
      <c r="J692" s="4">
        <v>102942474</v>
      </c>
      <c r="K692" t="s">
        <v>1124</v>
      </c>
      <c r="N692" s="4">
        <v>102941641</v>
      </c>
      <c r="O692" t="e">
        <f>VLOOKUP(N692,Sales!B:C,2,0)</f>
        <v>#N/A</v>
      </c>
      <c r="P692" t="e">
        <f>VLOOKUP(N692,Recolt!B:C,2,0)</f>
        <v>#N/A</v>
      </c>
    </row>
    <row r="693" spans="2:16" x14ac:dyDescent="0.25">
      <c r="B693" s="4" t="s">
        <v>1052</v>
      </c>
      <c r="C693"/>
      <c r="F693" s="4">
        <v>1034845440</v>
      </c>
      <c r="G693" t="str">
        <f t="shared" si="10"/>
        <v>OK</v>
      </c>
      <c r="J693" s="4">
        <v>102944082</v>
      </c>
      <c r="K693" t="s">
        <v>1124</v>
      </c>
      <c r="N693" s="4">
        <v>102942474</v>
      </c>
      <c r="O693" t="e">
        <f>VLOOKUP(N693,Sales!B:C,2,0)</f>
        <v>#N/A</v>
      </c>
      <c r="P693" t="e">
        <f>VLOOKUP(N693,Recolt!B:C,2,0)</f>
        <v>#N/A</v>
      </c>
    </row>
    <row r="694" spans="2:16" x14ac:dyDescent="0.25">
      <c r="B694" s="4" t="s">
        <v>1052</v>
      </c>
      <c r="C694"/>
      <c r="F694" s="4">
        <v>1034843770</v>
      </c>
      <c r="G694" t="str">
        <f t="shared" si="10"/>
        <v>OK</v>
      </c>
      <c r="J694" s="4">
        <v>102944653</v>
      </c>
      <c r="K694" t="s">
        <v>1124</v>
      </c>
      <c r="N694" s="4">
        <v>102944082</v>
      </c>
      <c r="O694" t="e">
        <f>VLOOKUP(N694,Sales!B:C,2,0)</f>
        <v>#N/A</v>
      </c>
      <c r="P694" t="e">
        <f>VLOOKUP(N694,Recolt!B:C,2,0)</f>
        <v>#N/A</v>
      </c>
    </row>
    <row r="695" spans="2:16" x14ac:dyDescent="0.25">
      <c r="B695" s="4" t="s">
        <v>1052</v>
      </c>
      <c r="C695"/>
      <c r="F695" s="4">
        <v>1034858576</v>
      </c>
      <c r="G695" t="str">
        <f t="shared" si="10"/>
        <v>OK</v>
      </c>
      <c r="J695" s="4">
        <v>102945482</v>
      </c>
      <c r="K695" t="s">
        <v>1124</v>
      </c>
      <c r="N695" s="4">
        <v>102944653</v>
      </c>
      <c r="O695" t="e">
        <f>VLOOKUP(N695,Sales!B:C,2,0)</f>
        <v>#N/A</v>
      </c>
      <c r="P695" t="e">
        <f>VLOOKUP(N695,Recolt!B:C,2,0)</f>
        <v>#N/A</v>
      </c>
    </row>
    <row r="696" spans="2:16" x14ac:dyDescent="0.25">
      <c r="B696" s="4" t="s">
        <v>1052</v>
      </c>
      <c r="C696"/>
      <c r="F696" s="4">
        <v>1034860226</v>
      </c>
      <c r="G696" t="str">
        <f t="shared" si="10"/>
        <v>OK</v>
      </c>
      <c r="J696" s="4">
        <v>102948209</v>
      </c>
      <c r="K696" t="s">
        <v>1124</v>
      </c>
      <c r="N696" s="4">
        <v>102945482</v>
      </c>
      <c r="O696" t="e">
        <f>VLOOKUP(N696,Sales!B:C,2,0)</f>
        <v>#N/A</v>
      </c>
      <c r="P696" t="e">
        <f>VLOOKUP(N696,Recolt!B:C,2,0)</f>
        <v>#N/A</v>
      </c>
    </row>
    <row r="697" spans="2:16" x14ac:dyDescent="0.25">
      <c r="B697" s="4" t="s">
        <v>1052</v>
      </c>
      <c r="C697"/>
      <c r="F697" s="4">
        <v>1034844462</v>
      </c>
      <c r="G697" t="str">
        <f t="shared" si="10"/>
        <v>OK</v>
      </c>
      <c r="J697" s="4">
        <v>102948464</v>
      </c>
      <c r="K697" t="s">
        <v>1124</v>
      </c>
      <c r="N697" s="4">
        <v>102948209</v>
      </c>
      <c r="O697" t="e">
        <f>VLOOKUP(N697,Sales!B:C,2,0)</f>
        <v>#N/A</v>
      </c>
      <c r="P697" t="e">
        <f>VLOOKUP(N697,Recolt!B:C,2,0)</f>
        <v>#N/A</v>
      </c>
    </row>
    <row r="698" spans="2:16" x14ac:dyDescent="0.25">
      <c r="B698" s="4" t="s">
        <v>1052</v>
      </c>
      <c r="C698"/>
      <c r="F698" s="4">
        <v>1034846107</v>
      </c>
      <c r="G698" t="str">
        <f t="shared" si="10"/>
        <v>OK</v>
      </c>
      <c r="J698" s="4">
        <v>102949756</v>
      </c>
      <c r="K698" t="s">
        <v>1124</v>
      </c>
      <c r="N698" s="4">
        <v>102948464</v>
      </c>
      <c r="O698" t="e">
        <f>VLOOKUP(N698,Sales!B:C,2,0)</f>
        <v>#N/A</v>
      </c>
      <c r="P698" t="e">
        <f>VLOOKUP(N698,Recolt!B:C,2,0)</f>
        <v>#N/A</v>
      </c>
    </row>
    <row r="699" spans="2:16" x14ac:dyDescent="0.25">
      <c r="B699" s="4" t="s">
        <v>1052</v>
      </c>
      <c r="C699"/>
      <c r="F699" s="4">
        <v>1034846440</v>
      </c>
      <c r="G699" t="str">
        <f t="shared" si="10"/>
        <v>OK</v>
      </c>
      <c r="J699" s="4">
        <v>102955771</v>
      </c>
      <c r="K699" t="s">
        <v>1124</v>
      </c>
      <c r="N699" s="4">
        <v>102949756</v>
      </c>
      <c r="O699" t="e">
        <f>VLOOKUP(N699,Sales!B:C,2,0)</f>
        <v>#N/A</v>
      </c>
      <c r="P699" t="e">
        <f>VLOOKUP(N699,Recolt!B:C,2,0)</f>
        <v>#N/A</v>
      </c>
    </row>
    <row r="700" spans="2:16" x14ac:dyDescent="0.25">
      <c r="B700" s="4" t="s">
        <v>1052</v>
      </c>
      <c r="C700"/>
      <c r="F700" s="4">
        <v>1034857270</v>
      </c>
      <c r="G700" t="str">
        <f t="shared" si="10"/>
        <v>OK</v>
      </c>
      <c r="J700" s="4">
        <v>102955800</v>
      </c>
      <c r="K700" t="s">
        <v>1124</v>
      </c>
      <c r="N700" s="4">
        <v>102955771</v>
      </c>
      <c r="O700" t="e">
        <f>VLOOKUP(N700,Sales!B:C,2,0)</f>
        <v>#N/A</v>
      </c>
      <c r="P700" t="e">
        <f>VLOOKUP(N700,Recolt!B:C,2,0)</f>
        <v>#N/A</v>
      </c>
    </row>
    <row r="701" spans="2:16" x14ac:dyDescent="0.25">
      <c r="B701" s="4" t="s">
        <v>1052</v>
      </c>
      <c r="C701"/>
      <c r="F701" s="4">
        <v>1034859071</v>
      </c>
      <c r="G701" t="str">
        <f t="shared" si="10"/>
        <v>OK</v>
      </c>
      <c r="J701" s="4">
        <v>102957564</v>
      </c>
      <c r="K701" t="s">
        <v>1124</v>
      </c>
      <c r="N701" s="4">
        <v>102955800</v>
      </c>
      <c r="O701" t="e">
        <f>VLOOKUP(N701,Sales!B:C,2,0)</f>
        <v>#N/A</v>
      </c>
      <c r="P701" t="e">
        <f>VLOOKUP(N701,Recolt!B:C,2,0)</f>
        <v>#N/A</v>
      </c>
    </row>
    <row r="702" spans="2:16" x14ac:dyDescent="0.25">
      <c r="B702" s="4" t="s">
        <v>1052</v>
      </c>
      <c r="C702"/>
      <c r="F702" s="4">
        <v>1034853287</v>
      </c>
      <c r="G702" t="str">
        <f t="shared" si="10"/>
        <v>OK</v>
      </c>
      <c r="J702" s="4">
        <v>102958910</v>
      </c>
      <c r="K702" t="s">
        <v>1124</v>
      </c>
      <c r="N702" s="4">
        <v>102957564</v>
      </c>
      <c r="O702" t="e">
        <f>VLOOKUP(N702,Sales!B:C,2,0)</f>
        <v>#N/A</v>
      </c>
      <c r="P702" t="e">
        <f>VLOOKUP(N702,Recolt!B:C,2,0)</f>
        <v>#N/A</v>
      </c>
    </row>
    <row r="703" spans="2:16" x14ac:dyDescent="0.25">
      <c r="B703" s="4" t="s">
        <v>1052</v>
      </c>
      <c r="C703"/>
      <c r="F703" s="4">
        <v>1034864212</v>
      </c>
      <c r="G703" t="str">
        <f t="shared" si="10"/>
        <v>OK</v>
      </c>
      <c r="J703" s="4">
        <v>102958977</v>
      </c>
      <c r="K703" t="s">
        <v>1124</v>
      </c>
      <c r="N703" s="4">
        <v>102958910</v>
      </c>
      <c r="O703" t="e">
        <f>VLOOKUP(N703,Sales!B:C,2,0)</f>
        <v>#N/A</v>
      </c>
      <c r="P703" t="e">
        <f>VLOOKUP(N703,Recolt!B:C,2,0)</f>
        <v>#N/A</v>
      </c>
    </row>
    <row r="704" spans="2:16" x14ac:dyDescent="0.25">
      <c r="B704" s="4" t="s">
        <v>1052</v>
      </c>
      <c r="C704"/>
      <c r="F704" s="4">
        <v>1034848529</v>
      </c>
      <c r="G704" t="str">
        <f t="shared" si="10"/>
        <v>OK</v>
      </c>
      <c r="J704" s="4">
        <v>102959157</v>
      </c>
      <c r="K704" t="s">
        <v>1124</v>
      </c>
      <c r="N704" s="4">
        <v>102958977</v>
      </c>
      <c r="O704" t="e">
        <f>VLOOKUP(N704,Sales!B:C,2,0)</f>
        <v>#N/A</v>
      </c>
      <c r="P704" t="e">
        <f>VLOOKUP(N704,Recolt!B:C,2,0)</f>
        <v>#N/A</v>
      </c>
    </row>
    <row r="705" spans="2:16" x14ac:dyDescent="0.25">
      <c r="B705" s="4" t="s">
        <v>1052</v>
      </c>
      <c r="C705"/>
      <c r="F705" s="4">
        <v>1034850483</v>
      </c>
      <c r="G705" t="str">
        <f t="shared" si="10"/>
        <v>OK</v>
      </c>
      <c r="J705" s="4">
        <v>102960726</v>
      </c>
      <c r="K705" t="s">
        <v>1124</v>
      </c>
      <c r="N705" s="4">
        <v>102959157</v>
      </c>
      <c r="O705" t="e">
        <f>VLOOKUP(N705,Sales!B:C,2,0)</f>
        <v>#N/A</v>
      </c>
      <c r="P705" t="e">
        <f>VLOOKUP(N705,Recolt!B:C,2,0)</f>
        <v>#N/A</v>
      </c>
    </row>
    <row r="706" spans="2:16" x14ac:dyDescent="0.25">
      <c r="B706" s="4" t="s">
        <v>1052</v>
      </c>
      <c r="C706"/>
      <c r="F706" s="4">
        <v>1034857552</v>
      </c>
      <c r="G706" t="str">
        <f t="shared" si="10"/>
        <v>OK</v>
      </c>
      <c r="J706" s="4">
        <v>102961428</v>
      </c>
      <c r="K706" t="s">
        <v>1124</v>
      </c>
      <c r="N706" s="4">
        <v>102960726</v>
      </c>
      <c r="O706" t="e">
        <f>VLOOKUP(N706,Sales!B:C,2,0)</f>
        <v>#N/A</v>
      </c>
      <c r="P706" t="e">
        <f>VLOOKUP(N706,Recolt!B:C,2,0)</f>
        <v>#N/A</v>
      </c>
    </row>
    <row r="707" spans="2:16" x14ac:dyDescent="0.25">
      <c r="B707" s="4" t="s">
        <v>1052</v>
      </c>
      <c r="C707"/>
      <c r="F707" s="4">
        <v>1034846601</v>
      </c>
      <c r="G707" t="str">
        <f t="shared" ref="G707:G770" si="11">VLOOKUP(F707,J:K,2,0)</f>
        <v>OK</v>
      </c>
      <c r="J707" s="4">
        <v>102962969</v>
      </c>
      <c r="K707" t="s">
        <v>1124</v>
      </c>
      <c r="N707" s="4">
        <v>102961428</v>
      </c>
      <c r="O707" t="e">
        <f>VLOOKUP(N707,Sales!B:C,2,0)</f>
        <v>#N/A</v>
      </c>
      <c r="P707" t="e">
        <f>VLOOKUP(N707,Recolt!B:C,2,0)</f>
        <v>#N/A</v>
      </c>
    </row>
    <row r="708" spans="2:16" x14ac:dyDescent="0.25">
      <c r="B708" s="4" t="s">
        <v>1052</v>
      </c>
      <c r="C708"/>
      <c r="F708" s="4">
        <v>1034865024</v>
      </c>
      <c r="G708" t="str">
        <f t="shared" si="11"/>
        <v>OK</v>
      </c>
      <c r="J708" s="4">
        <v>102965671</v>
      </c>
      <c r="K708" t="s">
        <v>1124</v>
      </c>
      <c r="N708" s="4">
        <v>102962969</v>
      </c>
      <c r="O708" t="e">
        <f>VLOOKUP(N708,Sales!B:C,2,0)</f>
        <v>#N/A</v>
      </c>
      <c r="P708" t="e">
        <f>VLOOKUP(N708,Recolt!B:C,2,0)</f>
        <v>#N/A</v>
      </c>
    </row>
    <row r="709" spans="2:16" x14ac:dyDescent="0.25">
      <c r="B709" s="4" t="s">
        <v>1052</v>
      </c>
      <c r="C709"/>
      <c r="F709" s="4">
        <v>1034865165</v>
      </c>
      <c r="G709" t="str">
        <f t="shared" si="11"/>
        <v>OK</v>
      </c>
      <c r="J709" s="4">
        <v>102969630</v>
      </c>
      <c r="K709" t="s">
        <v>1124</v>
      </c>
      <c r="N709" s="4">
        <v>102965671</v>
      </c>
      <c r="O709" t="e">
        <f>VLOOKUP(N709,Sales!B:C,2,0)</f>
        <v>#N/A</v>
      </c>
      <c r="P709" t="e">
        <f>VLOOKUP(N709,Recolt!B:C,2,0)</f>
        <v>#N/A</v>
      </c>
    </row>
    <row r="710" spans="2:16" x14ac:dyDescent="0.25">
      <c r="B710" s="4" t="s">
        <v>1052</v>
      </c>
      <c r="C710"/>
      <c r="F710" s="4">
        <v>1034852372</v>
      </c>
      <c r="G710" t="str">
        <f t="shared" si="11"/>
        <v>OK</v>
      </c>
      <c r="J710" s="4">
        <v>102971923</v>
      </c>
      <c r="K710" t="s">
        <v>1124</v>
      </c>
      <c r="N710" s="4">
        <v>102969630</v>
      </c>
      <c r="O710" t="e">
        <f>VLOOKUP(N710,Sales!B:C,2,0)</f>
        <v>#N/A</v>
      </c>
      <c r="P710" t="e">
        <f>VLOOKUP(N710,Recolt!B:C,2,0)</f>
        <v>#N/A</v>
      </c>
    </row>
    <row r="711" spans="2:16" x14ac:dyDescent="0.25">
      <c r="B711" s="4" t="s">
        <v>1052</v>
      </c>
      <c r="C711"/>
      <c r="F711" s="4">
        <v>1034859393</v>
      </c>
      <c r="G711" t="str">
        <f t="shared" si="11"/>
        <v>OK</v>
      </c>
      <c r="J711" s="4">
        <v>102972027</v>
      </c>
      <c r="K711" t="s">
        <v>1124</v>
      </c>
      <c r="N711" s="4">
        <v>102971923</v>
      </c>
      <c r="O711" t="e">
        <f>VLOOKUP(N711,Sales!B:C,2,0)</f>
        <v>#N/A</v>
      </c>
      <c r="P711" t="e">
        <f>VLOOKUP(N711,Recolt!B:C,2,0)</f>
        <v>#N/A</v>
      </c>
    </row>
    <row r="712" spans="2:16" x14ac:dyDescent="0.25">
      <c r="B712" s="4" t="s">
        <v>1052</v>
      </c>
      <c r="C712"/>
      <c r="F712" s="4">
        <v>1034862851</v>
      </c>
      <c r="G712" t="str">
        <f t="shared" si="11"/>
        <v>OK</v>
      </c>
      <c r="J712" s="4">
        <v>102973143</v>
      </c>
      <c r="K712" t="s">
        <v>1124</v>
      </c>
      <c r="N712" s="4">
        <v>102972027</v>
      </c>
      <c r="O712" t="e">
        <f>VLOOKUP(N712,Sales!B:C,2,0)</f>
        <v>#N/A</v>
      </c>
      <c r="P712" t="e">
        <f>VLOOKUP(N712,Recolt!B:C,2,0)</f>
        <v>#N/A</v>
      </c>
    </row>
    <row r="713" spans="2:16" x14ac:dyDescent="0.25">
      <c r="B713" s="4" t="s">
        <v>1052</v>
      </c>
      <c r="C713"/>
      <c r="F713" s="4">
        <v>1034859671</v>
      </c>
      <c r="G713" t="str">
        <f t="shared" si="11"/>
        <v>OK</v>
      </c>
      <c r="J713" s="4">
        <v>102973701</v>
      </c>
      <c r="K713" t="s">
        <v>1124</v>
      </c>
      <c r="N713" s="4">
        <v>102973143</v>
      </c>
      <c r="O713" t="e">
        <f>VLOOKUP(N713,Sales!B:C,2,0)</f>
        <v>#N/A</v>
      </c>
      <c r="P713" t="e">
        <f>VLOOKUP(N713,Recolt!B:C,2,0)</f>
        <v>#N/A</v>
      </c>
    </row>
    <row r="714" spans="2:16" x14ac:dyDescent="0.25">
      <c r="B714" s="4" t="s">
        <v>1052</v>
      </c>
      <c r="C714"/>
      <c r="F714" s="4">
        <v>1034857386</v>
      </c>
      <c r="G714" t="str">
        <f t="shared" si="11"/>
        <v>OK</v>
      </c>
      <c r="J714" s="4">
        <v>102974153</v>
      </c>
      <c r="K714" t="s">
        <v>1124</v>
      </c>
      <c r="N714" s="4">
        <v>102973701</v>
      </c>
      <c r="O714" t="e">
        <f>VLOOKUP(N714,Sales!B:C,2,0)</f>
        <v>#N/A</v>
      </c>
      <c r="P714" t="e">
        <f>VLOOKUP(N714,Recolt!B:C,2,0)</f>
        <v>#N/A</v>
      </c>
    </row>
    <row r="715" spans="2:16" x14ac:dyDescent="0.25">
      <c r="B715" s="4" t="s">
        <v>1052</v>
      </c>
      <c r="C715"/>
      <c r="F715" s="4">
        <v>1034845548</v>
      </c>
      <c r="G715" t="str">
        <f t="shared" si="11"/>
        <v>OK</v>
      </c>
      <c r="J715" s="4">
        <v>102974756</v>
      </c>
      <c r="K715" t="s">
        <v>1124</v>
      </c>
      <c r="N715" s="4">
        <v>102974153</v>
      </c>
      <c r="O715" t="e">
        <f>VLOOKUP(N715,Sales!B:C,2,0)</f>
        <v>#N/A</v>
      </c>
      <c r="P715" t="e">
        <f>VLOOKUP(N715,Recolt!B:C,2,0)</f>
        <v>#N/A</v>
      </c>
    </row>
    <row r="716" spans="2:16" x14ac:dyDescent="0.25">
      <c r="B716" s="4" t="s">
        <v>1052</v>
      </c>
      <c r="C716"/>
      <c r="F716" s="4">
        <v>1034853766</v>
      </c>
      <c r="G716" t="str">
        <f t="shared" si="11"/>
        <v>OK</v>
      </c>
      <c r="J716" s="4">
        <v>102974784</v>
      </c>
      <c r="K716" t="s">
        <v>1124</v>
      </c>
      <c r="N716" s="4">
        <v>102974756</v>
      </c>
      <c r="O716" t="e">
        <f>VLOOKUP(N716,Sales!B:C,2,0)</f>
        <v>#N/A</v>
      </c>
      <c r="P716" t="e">
        <f>VLOOKUP(N716,Recolt!B:C,2,0)</f>
        <v>#N/A</v>
      </c>
    </row>
    <row r="717" spans="2:16" x14ac:dyDescent="0.25">
      <c r="B717" s="4" t="s">
        <v>1052</v>
      </c>
      <c r="C717"/>
      <c r="F717" s="4">
        <v>1034864475</v>
      </c>
      <c r="G717" t="str">
        <f t="shared" si="11"/>
        <v>OK</v>
      </c>
      <c r="J717" s="4">
        <v>102975857</v>
      </c>
      <c r="K717" t="s">
        <v>1124</v>
      </c>
      <c r="N717" s="4">
        <v>102974784</v>
      </c>
      <c r="O717" t="e">
        <f>VLOOKUP(N717,Sales!B:C,2,0)</f>
        <v>#N/A</v>
      </c>
      <c r="P717" t="e">
        <f>VLOOKUP(N717,Recolt!B:C,2,0)</f>
        <v>#N/A</v>
      </c>
    </row>
    <row r="718" spans="2:16" x14ac:dyDescent="0.25">
      <c r="B718" s="4" t="s">
        <v>1052</v>
      </c>
      <c r="C718"/>
      <c r="F718" s="4">
        <v>1034845134</v>
      </c>
      <c r="G718" t="str">
        <f t="shared" si="11"/>
        <v>OK</v>
      </c>
      <c r="J718" s="4">
        <v>102978614</v>
      </c>
      <c r="K718" t="s">
        <v>1124</v>
      </c>
      <c r="N718" s="4">
        <v>102975857</v>
      </c>
      <c r="O718" t="e">
        <f>VLOOKUP(N718,Sales!B:C,2,0)</f>
        <v>#N/A</v>
      </c>
      <c r="P718" t="e">
        <f>VLOOKUP(N718,Recolt!B:C,2,0)</f>
        <v>#N/A</v>
      </c>
    </row>
    <row r="719" spans="2:16" x14ac:dyDescent="0.25">
      <c r="B719" s="4" t="s">
        <v>1052</v>
      </c>
      <c r="C719"/>
      <c r="F719" s="4">
        <v>1034863992</v>
      </c>
      <c r="G719" t="str">
        <f t="shared" si="11"/>
        <v>OK</v>
      </c>
      <c r="J719" s="4">
        <v>102983037</v>
      </c>
      <c r="K719" t="s">
        <v>1124</v>
      </c>
      <c r="N719" s="4">
        <v>102978614</v>
      </c>
      <c r="O719" t="e">
        <f>VLOOKUP(N719,Sales!B:C,2,0)</f>
        <v>#N/A</v>
      </c>
      <c r="P719" t="e">
        <f>VLOOKUP(N719,Recolt!B:C,2,0)</f>
        <v>#N/A</v>
      </c>
    </row>
    <row r="720" spans="2:16" x14ac:dyDescent="0.25">
      <c r="B720" s="4" t="s">
        <v>1052</v>
      </c>
      <c r="C720"/>
      <c r="F720" s="4">
        <v>1034864350</v>
      </c>
      <c r="G720" t="str">
        <f t="shared" si="11"/>
        <v>OK</v>
      </c>
      <c r="J720" s="4">
        <v>102984989</v>
      </c>
      <c r="K720" t="s">
        <v>1124</v>
      </c>
      <c r="N720" s="4">
        <v>102983037</v>
      </c>
      <c r="O720" t="e">
        <f>VLOOKUP(N720,Sales!B:C,2,0)</f>
        <v>#N/A</v>
      </c>
      <c r="P720" t="e">
        <f>VLOOKUP(N720,Recolt!B:C,2,0)</f>
        <v>#N/A</v>
      </c>
    </row>
    <row r="721" spans="2:16" x14ac:dyDescent="0.25">
      <c r="B721" s="4" t="s">
        <v>1052</v>
      </c>
      <c r="C721"/>
      <c r="F721" s="4">
        <v>1034847264</v>
      </c>
      <c r="G721" t="str">
        <f t="shared" si="11"/>
        <v>OK</v>
      </c>
      <c r="J721" s="4">
        <v>102985616</v>
      </c>
      <c r="K721" t="s">
        <v>1124</v>
      </c>
      <c r="N721" s="4">
        <v>102984989</v>
      </c>
      <c r="O721" t="e">
        <f>VLOOKUP(N721,Sales!B:C,2,0)</f>
        <v>#N/A</v>
      </c>
      <c r="P721" t="e">
        <f>VLOOKUP(N721,Recolt!B:C,2,0)</f>
        <v>#N/A</v>
      </c>
    </row>
    <row r="722" spans="2:16" x14ac:dyDescent="0.25">
      <c r="B722" s="4" t="s">
        <v>1052</v>
      </c>
      <c r="C722"/>
      <c r="F722" s="4">
        <v>1034846223</v>
      </c>
      <c r="G722" t="str">
        <f t="shared" si="11"/>
        <v>OK</v>
      </c>
      <c r="J722" s="4">
        <v>102988254</v>
      </c>
      <c r="K722" t="s">
        <v>1124</v>
      </c>
      <c r="N722" s="4">
        <v>102985616</v>
      </c>
      <c r="O722" t="e">
        <f>VLOOKUP(N722,Sales!B:C,2,0)</f>
        <v>#N/A</v>
      </c>
      <c r="P722" t="e">
        <f>VLOOKUP(N722,Recolt!B:C,2,0)</f>
        <v>#N/A</v>
      </c>
    </row>
    <row r="723" spans="2:16" x14ac:dyDescent="0.25">
      <c r="B723" s="4" t="s">
        <v>1052</v>
      </c>
      <c r="C723"/>
      <c r="F723" s="4">
        <v>1034858740</v>
      </c>
      <c r="G723" t="str">
        <f t="shared" si="11"/>
        <v>OK</v>
      </c>
      <c r="J723" s="4">
        <v>102991045</v>
      </c>
      <c r="K723" t="s">
        <v>1124</v>
      </c>
      <c r="N723" s="4">
        <v>102988254</v>
      </c>
      <c r="O723" t="e">
        <f>VLOOKUP(N723,Sales!B:C,2,0)</f>
        <v>#N/A</v>
      </c>
      <c r="P723" t="e">
        <f>VLOOKUP(N723,Recolt!B:C,2,0)</f>
        <v>#N/A</v>
      </c>
    </row>
    <row r="724" spans="2:16" x14ac:dyDescent="0.25">
      <c r="B724" s="4" t="s">
        <v>1052</v>
      </c>
      <c r="C724"/>
      <c r="F724" s="4">
        <v>1034852181</v>
      </c>
      <c r="G724" t="str">
        <f t="shared" si="11"/>
        <v>OK</v>
      </c>
      <c r="J724" s="4">
        <v>102994327</v>
      </c>
      <c r="K724" t="s">
        <v>1124</v>
      </c>
      <c r="N724" s="4">
        <v>102991045</v>
      </c>
      <c r="O724" t="e">
        <f>VLOOKUP(N724,Sales!B:C,2,0)</f>
        <v>#N/A</v>
      </c>
      <c r="P724" t="e">
        <f>VLOOKUP(N724,Recolt!B:C,2,0)</f>
        <v>#N/A</v>
      </c>
    </row>
    <row r="725" spans="2:16" x14ac:dyDescent="0.25">
      <c r="B725" s="4" t="s">
        <v>1052</v>
      </c>
      <c r="C725"/>
      <c r="F725" s="4">
        <v>1034847371</v>
      </c>
      <c r="G725" t="str">
        <f t="shared" si="11"/>
        <v>OK</v>
      </c>
      <c r="J725" s="4">
        <v>102996118</v>
      </c>
      <c r="K725" t="s">
        <v>1124</v>
      </c>
      <c r="N725" s="4">
        <v>102994327</v>
      </c>
      <c r="O725" t="e">
        <f>VLOOKUP(N725,Sales!B:C,2,0)</f>
        <v>#N/A</v>
      </c>
      <c r="P725" t="e">
        <f>VLOOKUP(N725,Recolt!B:C,2,0)</f>
        <v>#N/A</v>
      </c>
    </row>
    <row r="726" spans="2:16" x14ac:dyDescent="0.25">
      <c r="B726" s="4" t="s">
        <v>1052</v>
      </c>
      <c r="C726"/>
      <c r="F726" s="4">
        <v>1034855039</v>
      </c>
      <c r="G726" t="str">
        <f t="shared" si="11"/>
        <v>OK</v>
      </c>
      <c r="J726" s="4">
        <v>102997080</v>
      </c>
      <c r="K726" t="s">
        <v>1124</v>
      </c>
      <c r="N726" s="4">
        <v>102996118</v>
      </c>
      <c r="O726" t="e">
        <f>VLOOKUP(N726,Sales!B:C,2,0)</f>
        <v>#N/A</v>
      </c>
      <c r="P726" t="e">
        <f>VLOOKUP(N726,Recolt!B:C,2,0)</f>
        <v>#N/A</v>
      </c>
    </row>
    <row r="727" spans="2:16" x14ac:dyDescent="0.25">
      <c r="B727" s="4" t="s">
        <v>1052</v>
      </c>
      <c r="C727"/>
      <c r="F727" s="4">
        <v>1034866632</v>
      </c>
      <c r="G727" t="str">
        <f t="shared" si="11"/>
        <v>OK</v>
      </c>
      <c r="J727" s="4">
        <v>102998868</v>
      </c>
      <c r="K727" t="s">
        <v>1124</v>
      </c>
      <c r="N727" s="4">
        <v>102997080</v>
      </c>
      <c r="O727" t="e">
        <f>VLOOKUP(N727,Sales!B:C,2,0)</f>
        <v>#N/A</v>
      </c>
      <c r="P727" t="e">
        <f>VLOOKUP(N727,Recolt!B:C,2,0)</f>
        <v>#N/A</v>
      </c>
    </row>
    <row r="728" spans="2:16" x14ac:dyDescent="0.25">
      <c r="B728" s="4" t="s">
        <v>1052</v>
      </c>
      <c r="C728"/>
      <c r="F728" s="4">
        <v>1034843332</v>
      </c>
      <c r="G728" t="str">
        <f t="shared" si="11"/>
        <v>OK</v>
      </c>
      <c r="J728" s="4">
        <v>103002951</v>
      </c>
      <c r="K728" t="s">
        <v>1124</v>
      </c>
      <c r="N728" s="4">
        <v>102998868</v>
      </c>
      <c r="O728" t="e">
        <f>VLOOKUP(N728,Sales!B:C,2,0)</f>
        <v>#N/A</v>
      </c>
      <c r="P728" t="e">
        <f>VLOOKUP(N728,Recolt!B:C,2,0)</f>
        <v>#N/A</v>
      </c>
    </row>
    <row r="729" spans="2:16" x14ac:dyDescent="0.25">
      <c r="B729" s="4" t="s">
        <v>1052</v>
      </c>
      <c r="C729"/>
      <c r="F729" s="4">
        <v>1034856672</v>
      </c>
      <c r="G729" t="str">
        <f t="shared" si="11"/>
        <v>OK</v>
      </c>
      <c r="J729" s="4">
        <v>103004036</v>
      </c>
      <c r="K729" t="s">
        <v>1124</v>
      </c>
      <c r="N729" s="4">
        <v>103002951</v>
      </c>
      <c r="O729" t="e">
        <f>VLOOKUP(N729,Sales!B:C,2,0)</f>
        <v>#N/A</v>
      </c>
      <c r="P729" t="e">
        <f>VLOOKUP(N729,Recolt!B:C,2,0)</f>
        <v>#N/A</v>
      </c>
    </row>
    <row r="730" spans="2:16" x14ac:dyDescent="0.25">
      <c r="B730" s="4" t="s">
        <v>1052</v>
      </c>
      <c r="C730"/>
      <c r="F730" s="4">
        <v>1034853949</v>
      </c>
      <c r="G730" t="str">
        <f t="shared" si="11"/>
        <v>OK</v>
      </c>
      <c r="J730" s="4">
        <v>103006010</v>
      </c>
      <c r="K730" t="s">
        <v>1124</v>
      </c>
      <c r="N730" s="4">
        <v>103004036</v>
      </c>
      <c r="O730" t="e">
        <f>VLOOKUP(N730,Sales!B:C,2,0)</f>
        <v>#N/A</v>
      </c>
      <c r="P730" t="e">
        <f>VLOOKUP(N730,Recolt!B:C,2,0)</f>
        <v>#N/A</v>
      </c>
    </row>
    <row r="731" spans="2:16" x14ac:dyDescent="0.25">
      <c r="B731" s="4" t="s">
        <v>1052</v>
      </c>
      <c r="C731"/>
      <c r="F731" s="4">
        <v>1034848792</v>
      </c>
      <c r="G731" t="str">
        <f t="shared" si="11"/>
        <v>OK</v>
      </c>
      <c r="J731" s="4">
        <v>103008222</v>
      </c>
      <c r="K731" t="s">
        <v>1124</v>
      </c>
      <c r="N731" s="4">
        <v>103006010</v>
      </c>
      <c r="O731" t="e">
        <f>VLOOKUP(N731,Sales!B:C,2,0)</f>
        <v>#N/A</v>
      </c>
      <c r="P731" t="e">
        <f>VLOOKUP(N731,Recolt!B:C,2,0)</f>
        <v>#N/A</v>
      </c>
    </row>
    <row r="732" spans="2:16" x14ac:dyDescent="0.25">
      <c r="B732" s="4" t="s">
        <v>1052</v>
      </c>
      <c r="C732"/>
      <c r="F732" s="4">
        <v>1034851343</v>
      </c>
      <c r="G732" t="str">
        <f t="shared" si="11"/>
        <v>OK</v>
      </c>
      <c r="J732" s="4">
        <v>103011465</v>
      </c>
      <c r="K732" t="s">
        <v>1124</v>
      </c>
      <c r="N732" s="4">
        <v>103008222</v>
      </c>
      <c r="O732" t="e">
        <f>VLOOKUP(N732,Sales!B:C,2,0)</f>
        <v>#N/A</v>
      </c>
      <c r="P732" t="e">
        <f>VLOOKUP(N732,Recolt!B:C,2,0)</f>
        <v>#N/A</v>
      </c>
    </row>
    <row r="733" spans="2:16" x14ac:dyDescent="0.25">
      <c r="B733" s="4" t="s">
        <v>1052</v>
      </c>
      <c r="C733"/>
      <c r="F733" s="4">
        <v>1034847378</v>
      </c>
      <c r="G733" t="str">
        <f t="shared" si="11"/>
        <v>OK</v>
      </c>
      <c r="J733" s="4">
        <v>103013624</v>
      </c>
      <c r="K733" t="s">
        <v>1124</v>
      </c>
      <c r="N733" s="4">
        <v>103011465</v>
      </c>
      <c r="O733" t="e">
        <f>VLOOKUP(N733,Sales!B:C,2,0)</f>
        <v>#N/A</v>
      </c>
      <c r="P733" t="e">
        <f>VLOOKUP(N733,Recolt!B:C,2,0)</f>
        <v>#N/A</v>
      </c>
    </row>
    <row r="734" spans="2:16" x14ac:dyDescent="0.25">
      <c r="B734" s="4" t="s">
        <v>1052</v>
      </c>
      <c r="C734"/>
      <c r="F734" s="4">
        <v>1034852941</v>
      </c>
      <c r="G734" t="str">
        <f t="shared" si="11"/>
        <v>OK</v>
      </c>
      <c r="J734" s="4">
        <v>103018830</v>
      </c>
      <c r="K734" t="s">
        <v>1124</v>
      </c>
      <c r="N734" s="4">
        <v>103013624</v>
      </c>
      <c r="O734" t="e">
        <f>VLOOKUP(N734,Sales!B:C,2,0)</f>
        <v>#N/A</v>
      </c>
      <c r="P734" t="e">
        <f>VLOOKUP(N734,Recolt!B:C,2,0)</f>
        <v>#N/A</v>
      </c>
    </row>
    <row r="735" spans="2:16" x14ac:dyDescent="0.25">
      <c r="B735" s="4" t="s">
        <v>1052</v>
      </c>
      <c r="C735"/>
      <c r="F735" s="4">
        <v>1034852551</v>
      </c>
      <c r="G735" t="str">
        <f t="shared" si="11"/>
        <v>OK</v>
      </c>
      <c r="J735" s="4">
        <v>103021509</v>
      </c>
      <c r="K735" t="s">
        <v>1124</v>
      </c>
      <c r="N735" s="4">
        <v>103018830</v>
      </c>
      <c r="O735" t="e">
        <f>VLOOKUP(N735,Sales!B:C,2,0)</f>
        <v>#N/A</v>
      </c>
      <c r="P735" t="e">
        <f>VLOOKUP(N735,Recolt!B:C,2,0)</f>
        <v>#N/A</v>
      </c>
    </row>
    <row r="736" spans="2:16" x14ac:dyDescent="0.25">
      <c r="B736" s="4" t="s">
        <v>1052</v>
      </c>
      <c r="C736"/>
      <c r="F736" s="4">
        <v>1034866729</v>
      </c>
      <c r="G736" t="str">
        <f t="shared" si="11"/>
        <v>OK</v>
      </c>
      <c r="J736" s="4">
        <v>103029622</v>
      </c>
      <c r="K736" t="s">
        <v>1124</v>
      </c>
      <c r="N736" s="4">
        <v>103021509</v>
      </c>
      <c r="O736" t="e">
        <f>VLOOKUP(N736,Sales!B:C,2,0)</f>
        <v>#N/A</v>
      </c>
      <c r="P736" t="e">
        <f>VLOOKUP(N736,Recolt!B:C,2,0)</f>
        <v>#N/A</v>
      </c>
    </row>
    <row r="737" spans="2:16" x14ac:dyDescent="0.25">
      <c r="B737" s="4" t="s">
        <v>1052</v>
      </c>
      <c r="C737"/>
      <c r="F737" s="4">
        <v>1034844687</v>
      </c>
      <c r="G737" t="str">
        <f t="shared" si="11"/>
        <v>OK</v>
      </c>
      <c r="J737" s="4">
        <v>103030527</v>
      </c>
      <c r="K737" t="s">
        <v>1124</v>
      </c>
      <c r="N737" s="4">
        <v>103029622</v>
      </c>
      <c r="O737" t="e">
        <f>VLOOKUP(N737,Sales!B:C,2,0)</f>
        <v>#N/A</v>
      </c>
      <c r="P737" t="e">
        <f>VLOOKUP(N737,Recolt!B:C,2,0)</f>
        <v>#N/A</v>
      </c>
    </row>
    <row r="738" spans="2:16" x14ac:dyDescent="0.25">
      <c r="B738" s="4" t="s">
        <v>1052</v>
      </c>
      <c r="C738"/>
      <c r="F738" s="4">
        <v>1034855879</v>
      </c>
      <c r="G738" t="str">
        <f t="shared" si="11"/>
        <v>OK</v>
      </c>
      <c r="J738" s="4">
        <v>103030652</v>
      </c>
      <c r="K738" t="s">
        <v>1124</v>
      </c>
      <c r="N738" s="4">
        <v>103030527</v>
      </c>
      <c r="O738" t="e">
        <f>VLOOKUP(N738,Sales!B:C,2,0)</f>
        <v>#N/A</v>
      </c>
      <c r="P738" t="e">
        <f>VLOOKUP(N738,Recolt!B:C,2,0)</f>
        <v>#N/A</v>
      </c>
    </row>
    <row r="739" spans="2:16" x14ac:dyDescent="0.25">
      <c r="B739" s="4" t="s">
        <v>1052</v>
      </c>
      <c r="C739"/>
      <c r="F739" s="4">
        <v>1034866725</v>
      </c>
      <c r="G739" t="str">
        <f t="shared" si="11"/>
        <v>OK</v>
      </c>
      <c r="J739" s="4">
        <v>103033541</v>
      </c>
      <c r="K739" t="s">
        <v>1124</v>
      </c>
      <c r="N739" s="4">
        <v>103030652</v>
      </c>
      <c r="O739" t="e">
        <f>VLOOKUP(N739,Sales!B:C,2,0)</f>
        <v>#N/A</v>
      </c>
      <c r="P739" t="e">
        <f>VLOOKUP(N739,Recolt!B:C,2,0)</f>
        <v>#N/A</v>
      </c>
    </row>
    <row r="740" spans="2:16" x14ac:dyDescent="0.25">
      <c r="B740" s="4" t="s">
        <v>1052</v>
      </c>
      <c r="C740"/>
      <c r="F740" s="4">
        <v>1034842760</v>
      </c>
      <c r="G740" t="str">
        <f t="shared" si="11"/>
        <v>OK</v>
      </c>
      <c r="J740" s="4">
        <v>103034150</v>
      </c>
      <c r="K740" t="s">
        <v>1124</v>
      </c>
      <c r="N740" s="4">
        <v>103033541</v>
      </c>
      <c r="O740" t="e">
        <f>VLOOKUP(N740,Sales!B:C,2,0)</f>
        <v>#N/A</v>
      </c>
      <c r="P740" t="e">
        <f>VLOOKUP(N740,Recolt!B:C,2,0)</f>
        <v>#N/A</v>
      </c>
    </row>
    <row r="741" spans="2:16" x14ac:dyDescent="0.25">
      <c r="B741" s="4" t="s">
        <v>1052</v>
      </c>
      <c r="C741"/>
      <c r="F741" s="4">
        <v>1034863955</v>
      </c>
      <c r="G741" t="str">
        <f t="shared" si="11"/>
        <v>OK</v>
      </c>
      <c r="J741" s="4">
        <v>103034267</v>
      </c>
      <c r="K741" t="s">
        <v>1124</v>
      </c>
      <c r="N741" s="4">
        <v>103034150</v>
      </c>
      <c r="O741" t="e">
        <f>VLOOKUP(N741,Sales!B:C,2,0)</f>
        <v>#N/A</v>
      </c>
      <c r="P741" t="e">
        <f>VLOOKUP(N741,Recolt!B:C,2,0)</f>
        <v>#N/A</v>
      </c>
    </row>
    <row r="742" spans="2:16" x14ac:dyDescent="0.25">
      <c r="B742" s="4" t="s">
        <v>1052</v>
      </c>
      <c r="C742"/>
      <c r="F742" s="4">
        <v>1034861323</v>
      </c>
      <c r="G742" t="str">
        <f t="shared" si="11"/>
        <v>OK</v>
      </c>
      <c r="J742" s="4">
        <v>103037706</v>
      </c>
      <c r="K742" t="s">
        <v>1124</v>
      </c>
      <c r="N742" s="4">
        <v>103034267</v>
      </c>
      <c r="O742" t="e">
        <f>VLOOKUP(N742,Sales!B:C,2,0)</f>
        <v>#N/A</v>
      </c>
      <c r="P742" t="e">
        <f>VLOOKUP(N742,Recolt!B:C,2,0)</f>
        <v>#N/A</v>
      </c>
    </row>
    <row r="743" spans="2:16" x14ac:dyDescent="0.25">
      <c r="B743" s="4" t="s">
        <v>1052</v>
      </c>
      <c r="C743"/>
      <c r="F743" s="4">
        <v>1034857475</v>
      </c>
      <c r="G743" t="str">
        <f t="shared" si="11"/>
        <v>OK</v>
      </c>
      <c r="J743" s="4">
        <v>103037879</v>
      </c>
      <c r="K743" t="s">
        <v>1124</v>
      </c>
      <c r="N743" s="4">
        <v>103037706</v>
      </c>
      <c r="O743" t="e">
        <f>VLOOKUP(N743,Sales!B:C,2,0)</f>
        <v>#N/A</v>
      </c>
      <c r="P743" t="e">
        <f>VLOOKUP(N743,Recolt!B:C,2,0)</f>
        <v>#N/A</v>
      </c>
    </row>
    <row r="744" spans="2:16" x14ac:dyDescent="0.25">
      <c r="B744" s="4" t="s">
        <v>1052</v>
      </c>
      <c r="C744"/>
      <c r="F744" s="4">
        <v>1034867630</v>
      </c>
      <c r="G744" t="str">
        <f t="shared" si="11"/>
        <v>OK</v>
      </c>
      <c r="J744" s="4">
        <v>103038109</v>
      </c>
      <c r="K744" t="s">
        <v>1124</v>
      </c>
      <c r="N744" s="4">
        <v>103037879</v>
      </c>
      <c r="O744" t="e">
        <f>VLOOKUP(N744,Sales!B:C,2,0)</f>
        <v>#N/A</v>
      </c>
      <c r="P744" t="e">
        <f>VLOOKUP(N744,Recolt!B:C,2,0)</f>
        <v>#N/A</v>
      </c>
    </row>
    <row r="745" spans="2:16" x14ac:dyDescent="0.25">
      <c r="B745" s="4" t="s">
        <v>1052</v>
      </c>
      <c r="C745"/>
      <c r="F745" s="4">
        <v>1034855753</v>
      </c>
      <c r="G745" t="str">
        <f t="shared" si="11"/>
        <v>OK</v>
      </c>
      <c r="J745" s="4">
        <v>103038391</v>
      </c>
      <c r="K745" t="s">
        <v>1124</v>
      </c>
      <c r="N745" s="4">
        <v>103038109</v>
      </c>
      <c r="O745" t="e">
        <f>VLOOKUP(N745,Sales!B:C,2,0)</f>
        <v>#N/A</v>
      </c>
      <c r="P745" t="e">
        <f>VLOOKUP(N745,Recolt!B:C,2,0)</f>
        <v>#N/A</v>
      </c>
    </row>
    <row r="746" spans="2:16" x14ac:dyDescent="0.25">
      <c r="B746" s="4" t="s">
        <v>1052</v>
      </c>
      <c r="C746"/>
      <c r="F746" s="4">
        <v>1034856766</v>
      </c>
      <c r="G746" t="str">
        <f t="shared" si="11"/>
        <v>OK</v>
      </c>
      <c r="J746" s="4">
        <v>103038485</v>
      </c>
      <c r="K746" t="s">
        <v>1124</v>
      </c>
      <c r="N746" s="4">
        <v>103038391</v>
      </c>
      <c r="O746" t="e">
        <f>VLOOKUP(N746,Sales!B:C,2,0)</f>
        <v>#N/A</v>
      </c>
      <c r="P746" t="e">
        <f>VLOOKUP(N746,Recolt!B:C,2,0)</f>
        <v>#N/A</v>
      </c>
    </row>
    <row r="747" spans="2:16" x14ac:dyDescent="0.25">
      <c r="B747" s="4" t="s">
        <v>1052</v>
      </c>
      <c r="C747"/>
      <c r="F747" s="4">
        <v>1034846067</v>
      </c>
      <c r="G747" t="str">
        <f t="shared" si="11"/>
        <v>OK</v>
      </c>
      <c r="J747" s="4">
        <v>103039048</v>
      </c>
      <c r="K747" t="s">
        <v>1124</v>
      </c>
      <c r="N747" s="4">
        <v>103038485</v>
      </c>
      <c r="O747" t="e">
        <f>VLOOKUP(N747,Sales!B:C,2,0)</f>
        <v>#N/A</v>
      </c>
      <c r="P747" t="e">
        <f>VLOOKUP(N747,Recolt!B:C,2,0)</f>
        <v>#N/A</v>
      </c>
    </row>
    <row r="748" spans="2:16" x14ac:dyDescent="0.25">
      <c r="B748" s="4" t="s">
        <v>1052</v>
      </c>
      <c r="C748"/>
      <c r="F748" s="4">
        <v>1034860207</v>
      </c>
      <c r="G748" t="str">
        <f t="shared" si="11"/>
        <v>OK</v>
      </c>
      <c r="J748" s="4">
        <v>103039281</v>
      </c>
      <c r="K748" t="s">
        <v>1124</v>
      </c>
      <c r="N748" s="4">
        <v>103039048</v>
      </c>
      <c r="O748" t="e">
        <f>VLOOKUP(N748,Sales!B:C,2,0)</f>
        <v>#N/A</v>
      </c>
      <c r="P748" t="e">
        <f>VLOOKUP(N748,Recolt!B:C,2,0)</f>
        <v>#N/A</v>
      </c>
    </row>
    <row r="749" spans="2:16" x14ac:dyDescent="0.25">
      <c r="B749" s="4" t="s">
        <v>1052</v>
      </c>
      <c r="C749"/>
      <c r="F749" s="4">
        <v>1034857907</v>
      </c>
      <c r="G749" t="str">
        <f t="shared" si="11"/>
        <v>OK</v>
      </c>
      <c r="J749" s="4">
        <v>103039536</v>
      </c>
      <c r="K749" t="s">
        <v>1124</v>
      </c>
      <c r="N749" s="4">
        <v>103039281</v>
      </c>
      <c r="O749" t="e">
        <f>VLOOKUP(N749,Sales!B:C,2,0)</f>
        <v>#N/A</v>
      </c>
      <c r="P749" t="e">
        <f>VLOOKUP(N749,Recolt!B:C,2,0)</f>
        <v>#N/A</v>
      </c>
    </row>
    <row r="750" spans="2:16" x14ac:dyDescent="0.25">
      <c r="B750" s="4" t="s">
        <v>1052</v>
      </c>
      <c r="C750"/>
      <c r="F750" s="4">
        <v>1034859315</v>
      </c>
      <c r="G750" t="str">
        <f t="shared" si="11"/>
        <v>OK</v>
      </c>
      <c r="J750" s="4">
        <v>103039650</v>
      </c>
      <c r="K750" t="s">
        <v>1124</v>
      </c>
      <c r="N750" s="4">
        <v>103039536</v>
      </c>
      <c r="O750" t="e">
        <f>VLOOKUP(N750,Sales!B:C,2,0)</f>
        <v>#N/A</v>
      </c>
      <c r="P750" t="e">
        <f>VLOOKUP(N750,Recolt!B:C,2,0)</f>
        <v>#N/A</v>
      </c>
    </row>
    <row r="751" spans="2:16" x14ac:dyDescent="0.25">
      <c r="B751" s="4" t="s">
        <v>1052</v>
      </c>
      <c r="C751"/>
      <c r="F751" s="4">
        <v>1034850497</v>
      </c>
      <c r="G751" t="str">
        <f t="shared" si="11"/>
        <v>OK</v>
      </c>
      <c r="J751" s="4">
        <v>103041789</v>
      </c>
      <c r="K751" t="s">
        <v>1124</v>
      </c>
      <c r="N751" s="4">
        <v>103039650</v>
      </c>
      <c r="O751" t="e">
        <f>VLOOKUP(N751,Sales!B:C,2,0)</f>
        <v>#N/A</v>
      </c>
      <c r="P751" t="e">
        <f>VLOOKUP(N751,Recolt!B:C,2,0)</f>
        <v>#N/A</v>
      </c>
    </row>
    <row r="752" spans="2:16" x14ac:dyDescent="0.25">
      <c r="B752" s="4" t="s">
        <v>1052</v>
      </c>
      <c r="C752"/>
      <c r="F752" s="4">
        <v>1034847396</v>
      </c>
      <c r="G752" t="str">
        <f t="shared" si="11"/>
        <v>OK</v>
      </c>
      <c r="J752" s="4">
        <v>103050747</v>
      </c>
      <c r="K752" t="s">
        <v>1124</v>
      </c>
      <c r="N752" s="4">
        <v>103041789</v>
      </c>
      <c r="O752" t="e">
        <f>VLOOKUP(N752,Sales!B:C,2,0)</f>
        <v>#N/A</v>
      </c>
      <c r="P752" t="e">
        <f>VLOOKUP(N752,Recolt!B:C,2,0)</f>
        <v>#N/A</v>
      </c>
    </row>
    <row r="753" spans="2:16" x14ac:dyDescent="0.25">
      <c r="B753" s="4" t="s">
        <v>1052</v>
      </c>
      <c r="C753"/>
      <c r="F753" s="4">
        <v>1034862757</v>
      </c>
      <c r="G753" t="str">
        <f t="shared" si="11"/>
        <v>OK</v>
      </c>
      <c r="J753" s="4">
        <v>103056742</v>
      </c>
      <c r="K753" t="s">
        <v>1124</v>
      </c>
      <c r="N753" s="4">
        <v>103050747</v>
      </c>
      <c r="O753" t="e">
        <f>VLOOKUP(N753,Sales!B:C,2,0)</f>
        <v>#N/A</v>
      </c>
      <c r="P753" t="e">
        <f>VLOOKUP(N753,Recolt!B:C,2,0)</f>
        <v>#N/A</v>
      </c>
    </row>
    <row r="754" spans="2:16" x14ac:dyDescent="0.25">
      <c r="B754" s="4" t="s">
        <v>1052</v>
      </c>
      <c r="C754"/>
      <c r="F754" s="4">
        <v>1034857759</v>
      </c>
      <c r="G754" t="str">
        <f t="shared" si="11"/>
        <v>OK</v>
      </c>
      <c r="J754" s="4">
        <v>103057872</v>
      </c>
      <c r="K754" t="s">
        <v>1124</v>
      </c>
      <c r="N754" s="4">
        <v>103056742</v>
      </c>
      <c r="O754" t="e">
        <f>VLOOKUP(N754,Sales!B:C,2,0)</f>
        <v>#N/A</v>
      </c>
      <c r="P754" t="e">
        <f>VLOOKUP(N754,Recolt!B:C,2,0)</f>
        <v>#N/A</v>
      </c>
    </row>
    <row r="755" spans="2:16" x14ac:dyDescent="0.25">
      <c r="B755" s="4" t="s">
        <v>1052</v>
      </c>
      <c r="C755"/>
      <c r="F755" s="4">
        <v>1034854520</v>
      </c>
      <c r="G755" t="str">
        <f t="shared" si="11"/>
        <v>OK</v>
      </c>
      <c r="J755" s="4">
        <v>103058418</v>
      </c>
      <c r="K755" t="s">
        <v>1124</v>
      </c>
      <c r="N755" s="4">
        <v>103057872</v>
      </c>
      <c r="O755" t="e">
        <f>VLOOKUP(N755,Sales!B:C,2,0)</f>
        <v>#N/A</v>
      </c>
      <c r="P755" t="e">
        <f>VLOOKUP(N755,Recolt!B:C,2,0)</f>
        <v>#N/A</v>
      </c>
    </row>
    <row r="756" spans="2:16" x14ac:dyDescent="0.25">
      <c r="B756" s="4" t="s">
        <v>1052</v>
      </c>
      <c r="C756"/>
      <c r="F756" s="4">
        <v>1034867079</v>
      </c>
      <c r="G756" t="str">
        <f t="shared" si="11"/>
        <v>OK</v>
      </c>
      <c r="J756" s="4">
        <v>103059515</v>
      </c>
      <c r="K756" t="s">
        <v>1124</v>
      </c>
      <c r="N756" s="4">
        <v>103058418</v>
      </c>
      <c r="O756" t="e">
        <f>VLOOKUP(N756,Sales!B:C,2,0)</f>
        <v>#N/A</v>
      </c>
      <c r="P756" t="e">
        <f>VLOOKUP(N756,Recolt!B:C,2,0)</f>
        <v>#N/A</v>
      </c>
    </row>
    <row r="757" spans="2:16" x14ac:dyDescent="0.25">
      <c r="B757" s="4" t="s">
        <v>1052</v>
      </c>
      <c r="C757"/>
      <c r="F757" s="4">
        <v>1034865420</v>
      </c>
      <c r="G757" t="str">
        <f t="shared" si="11"/>
        <v>OK</v>
      </c>
      <c r="J757" s="4">
        <v>103059990</v>
      </c>
      <c r="K757" t="s">
        <v>1124</v>
      </c>
      <c r="N757" s="4">
        <v>103059515</v>
      </c>
      <c r="O757" t="e">
        <f>VLOOKUP(N757,Sales!B:C,2,0)</f>
        <v>#N/A</v>
      </c>
      <c r="P757" t="e">
        <f>VLOOKUP(N757,Recolt!B:C,2,0)</f>
        <v>#N/A</v>
      </c>
    </row>
    <row r="758" spans="2:16" x14ac:dyDescent="0.25">
      <c r="B758" s="4" t="s">
        <v>1052</v>
      </c>
      <c r="C758"/>
      <c r="F758" s="4">
        <v>1034843226</v>
      </c>
      <c r="G758" t="str">
        <f t="shared" si="11"/>
        <v>OK</v>
      </c>
      <c r="J758" s="4">
        <v>103062895</v>
      </c>
      <c r="K758" t="s">
        <v>1124</v>
      </c>
      <c r="N758" s="4">
        <v>103059990</v>
      </c>
      <c r="O758" t="e">
        <f>VLOOKUP(N758,Sales!B:C,2,0)</f>
        <v>#N/A</v>
      </c>
      <c r="P758" t="e">
        <f>VLOOKUP(N758,Recolt!B:C,2,0)</f>
        <v>#N/A</v>
      </c>
    </row>
    <row r="759" spans="2:16" x14ac:dyDescent="0.25">
      <c r="B759" s="4" t="s">
        <v>1052</v>
      </c>
      <c r="C759"/>
      <c r="F759" s="4">
        <v>1034862525</v>
      </c>
      <c r="G759" t="str">
        <f t="shared" si="11"/>
        <v>OK</v>
      </c>
      <c r="J759" s="4">
        <v>103065049</v>
      </c>
      <c r="K759" t="s">
        <v>1124</v>
      </c>
      <c r="N759" s="4">
        <v>103062895</v>
      </c>
      <c r="O759" t="e">
        <f>VLOOKUP(N759,Sales!B:C,2,0)</f>
        <v>#N/A</v>
      </c>
      <c r="P759" t="e">
        <f>VLOOKUP(N759,Recolt!B:C,2,0)</f>
        <v>#N/A</v>
      </c>
    </row>
    <row r="760" spans="2:16" x14ac:dyDescent="0.25">
      <c r="B760" s="4" t="s">
        <v>1052</v>
      </c>
      <c r="C760"/>
      <c r="F760" s="4">
        <v>1034851102</v>
      </c>
      <c r="G760" t="str">
        <f t="shared" si="11"/>
        <v>OK</v>
      </c>
      <c r="J760" s="4">
        <v>103065840</v>
      </c>
      <c r="K760" t="s">
        <v>1124</v>
      </c>
      <c r="N760" s="4">
        <v>103065049</v>
      </c>
      <c r="O760" t="e">
        <f>VLOOKUP(N760,Sales!B:C,2,0)</f>
        <v>#N/A</v>
      </c>
      <c r="P760" t="e">
        <f>VLOOKUP(N760,Recolt!B:C,2,0)</f>
        <v>#N/A</v>
      </c>
    </row>
    <row r="761" spans="2:16" x14ac:dyDescent="0.25">
      <c r="B761" s="4" t="s">
        <v>1052</v>
      </c>
      <c r="C761"/>
      <c r="F761" s="4">
        <v>1034862416</v>
      </c>
      <c r="G761" t="str">
        <f t="shared" si="11"/>
        <v>OK</v>
      </c>
      <c r="J761" s="4">
        <v>103071125</v>
      </c>
      <c r="K761" t="s">
        <v>1124</v>
      </c>
      <c r="N761" s="4">
        <v>103065840</v>
      </c>
      <c r="O761" t="e">
        <f>VLOOKUP(N761,Sales!B:C,2,0)</f>
        <v>#N/A</v>
      </c>
      <c r="P761" t="e">
        <f>VLOOKUP(N761,Recolt!B:C,2,0)</f>
        <v>#N/A</v>
      </c>
    </row>
    <row r="762" spans="2:16" x14ac:dyDescent="0.25">
      <c r="B762" s="4" t="s">
        <v>1052</v>
      </c>
      <c r="C762"/>
      <c r="F762" s="4">
        <v>1034846842</v>
      </c>
      <c r="G762" t="str">
        <f t="shared" si="11"/>
        <v>OK</v>
      </c>
      <c r="J762" s="4">
        <v>103074774</v>
      </c>
      <c r="K762" t="s">
        <v>1124</v>
      </c>
      <c r="N762" s="4">
        <v>103071125</v>
      </c>
      <c r="O762" t="e">
        <f>VLOOKUP(N762,Sales!B:C,2,0)</f>
        <v>#N/A</v>
      </c>
      <c r="P762" t="e">
        <f>VLOOKUP(N762,Recolt!B:C,2,0)</f>
        <v>#N/A</v>
      </c>
    </row>
    <row r="763" spans="2:16" x14ac:dyDescent="0.25">
      <c r="B763" s="4" t="s">
        <v>1052</v>
      </c>
      <c r="C763"/>
      <c r="F763" s="4">
        <v>1034854338</v>
      </c>
      <c r="G763" t="str">
        <f t="shared" si="11"/>
        <v>OK</v>
      </c>
      <c r="J763" s="4">
        <v>103076843</v>
      </c>
      <c r="K763" t="s">
        <v>1124</v>
      </c>
      <c r="N763" s="4">
        <v>103074774</v>
      </c>
      <c r="O763" t="e">
        <f>VLOOKUP(N763,Sales!B:C,2,0)</f>
        <v>#N/A</v>
      </c>
      <c r="P763" t="e">
        <f>VLOOKUP(N763,Recolt!B:C,2,0)</f>
        <v>#N/A</v>
      </c>
    </row>
    <row r="764" spans="2:16" x14ac:dyDescent="0.25">
      <c r="B764" s="4" t="s">
        <v>1052</v>
      </c>
      <c r="C764"/>
      <c r="F764" s="4">
        <v>1034862524</v>
      </c>
      <c r="G764" t="str">
        <f t="shared" si="11"/>
        <v>OK</v>
      </c>
      <c r="J764" s="4">
        <v>103078268</v>
      </c>
      <c r="K764" t="s">
        <v>1124</v>
      </c>
      <c r="N764" s="4">
        <v>103076843</v>
      </c>
      <c r="O764" t="e">
        <f>VLOOKUP(N764,Sales!B:C,2,0)</f>
        <v>#N/A</v>
      </c>
      <c r="P764" t="e">
        <f>VLOOKUP(N764,Recolt!B:C,2,0)</f>
        <v>#N/A</v>
      </c>
    </row>
    <row r="765" spans="2:16" x14ac:dyDescent="0.25">
      <c r="B765" s="4" t="s">
        <v>1052</v>
      </c>
      <c r="C765"/>
      <c r="F765" s="4">
        <v>1034865573</v>
      </c>
      <c r="G765" t="str">
        <f t="shared" si="11"/>
        <v>OK</v>
      </c>
      <c r="J765" s="4">
        <v>103078804</v>
      </c>
      <c r="K765" t="s">
        <v>1124</v>
      </c>
      <c r="N765" s="4">
        <v>103078268</v>
      </c>
      <c r="O765" t="e">
        <f>VLOOKUP(N765,Sales!B:C,2,0)</f>
        <v>#N/A</v>
      </c>
      <c r="P765" t="e">
        <f>VLOOKUP(N765,Recolt!B:C,2,0)</f>
        <v>#N/A</v>
      </c>
    </row>
    <row r="766" spans="2:16" x14ac:dyDescent="0.25">
      <c r="B766" s="4" t="s">
        <v>1052</v>
      </c>
      <c r="C766"/>
      <c r="F766" s="4">
        <v>1034849411</v>
      </c>
      <c r="G766" t="str">
        <f t="shared" si="11"/>
        <v>OK</v>
      </c>
      <c r="J766" s="4">
        <v>103079665</v>
      </c>
      <c r="K766" t="s">
        <v>1124</v>
      </c>
      <c r="N766" s="4">
        <v>103078804</v>
      </c>
      <c r="O766" t="e">
        <f>VLOOKUP(N766,Sales!B:C,2,0)</f>
        <v>#N/A</v>
      </c>
      <c r="P766" t="e">
        <f>VLOOKUP(N766,Recolt!B:C,2,0)</f>
        <v>#N/A</v>
      </c>
    </row>
    <row r="767" spans="2:16" x14ac:dyDescent="0.25">
      <c r="B767" s="4" t="s">
        <v>1052</v>
      </c>
      <c r="C767"/>
      <c r="F767" s="4">
        <v>1034867400</v>
      </c>
      <c r="G767" t="str">
        <f t="shared" si="11"/>
        <v>OK</v>
      </c>
      <c r="J767" s="4">
        <v>103081335</v>
      </c>
      <c r="K767" t="s">
        <v>1124</v>
      </c>
      <c r="N767" s="4">
        <v>103079665</v>
      </c>
      <c r="O767" t="e">
        <f>VLOOKUP(N767,Sales!B:C,2,0)</f>
        <v>#N/A</v>
      </c>
      <c r="P767" t="e">
        <f>VLOOKUP(N767,Recolt!B:C,2,0)</f>
        <v>#N/A</v>
      </c>
    </row>
    <row r="768" spans="2:16" x14ac:dyDescent="0.25">
      <c r="B768" s="4" t="s">
        <v>1052</v>
      </c>
      <c r="C768"/>
      <c r="F768" s="4">
        <v>1034855026</v>
      </c>
      <c r="G768" t="str">
        <f t="shared" si="11"/>
        <v>OK</v>
      </c>
      <c r="J768" s="4">
        <v>103086650</v>
      </c>
      <c r="K768" t="s">
        <v>1124</v>
      </c>
      <c r="N768" s="4">
        <v>103081335</v>
      </c>
      <c r="O768" t="e">
        <f>VLOOKUP(N768,Sales!B:C,2,0)</f>
        <v>#N/A</v>
      </c>
      <c r="P768" t="e">
        <f>VLOOKUP(N768,Recolt!B:C,2,0)</f>
        <v>#N/A</v>
      </c>
    </row>
    <row r="769" spans="2:16" x14ac:dyDescent="0.25">
      <c r="B769" s="4" t="s">
        <v>1052</v>
      </c>
      <c r="C769"/>
      <c r="F769" s="4">
        <v>1034854334</v>
      </c>
      <c r="G769" t="str">
        <f t="shared" si="11"/>
        <v>OK</v>
      </c>
      <c r="J769" s="4">
        <v>103092687</v>
      </c>
      <c r="K769" t="s">
        <v>1124</v>
      </c>
      <c r="N769" s="4">
        <v>103086650</v>
      </c>
      <c r="O769" t="e">
        <f>VLOOKUP(N769,Sales!B:C,2,0)</f>
        <v>#N/A</v>
      </c>
      <c r="P769" t="e">
        <f>VLOOKUP(N769,Recolt!B:C,2,0)</f>
        <v>#N/A</v>
      </c>
    </row>
    <row r="770" spans="2:16" x14ac:dyDescent="0.25">
      <c r="B770" s="4" t="s">
        <v>1052</v>
      </c>
      <c r="C770"/>
      <c r="F770" s="4">
        <v>1034866469</v>
      </c>
      <c r="G770" t="str">
        <f t="shared" si="11"/>
        <v>OK</v>
      </c>
      <c r="J770" s="4">
        <v>103092739</v>
      </c>
      <c r="K770" t="s">
        <v>1124</v>
      </c>
      <c r="N770" s="4">
        <v>103092687</v>
      </c>
      <c r="O770" t="e">
        <f>VLOOKUP(N770,Sales!B:C,2,0)</f>
        <v>#N/A</v>
      </c>
      <c r="P770" t="e">
        <f>VLOOKUP(N770,Recolt!B:C,2,0)</f>
        <v>#N/A</v>
      </c>
    </row>
    <row r="771" spans="2:16" x14ac:dyDescent="0.25">
      <c r="B771" s="4" t="s">
        <v>1052</v>
      </c>
      <c r="C771"/>
      <c r="F771" s="4">
        <v>1034851626</v>
      </c>
      <c r="G771" t="str">
        <f t="shared" ref="G771:G834" si="12">VLOOKUP(F771,J:K,2,0)</f>
        <v>OK</v>
      </c>
      <c r="J771" s="4">
        <v>103093540</v>
      </c>
      <c r="K771" t="s">
        <v>1124</v>
      </c>
      <c r="N771" s="4">
        <v>103092739</v>
      </c>
      <c r="O771" t="e">
        <f>VLOOKUP(N771,Sales!B:C,2,0)</f>
        <v>#N/A</v>
      </c>
      <c r="P771" t="e">
        <f>VLOOKUP(N771,Recolt!B:C,2,0)</f>
        <v>#N/A</v>
      </c>
    </row>
    <row r="772" spans="2:16" x14ac:dyDescent="0.25">
      <c r="B772" s="4" t="s">
        <v>1052</v>
      </c>
      <c r="C772"/>
      <c r="F772" s="4">
        <v>1034862055</v>
      </c>
      <c r="G772" t="str">
        <f t="shared" si="12"/>
        <v>OK</v>
      </c>
      <c r="J772" s="4">
        <v>103095407</v>
      </c>
      <c r="K772" t="s">
        <v>1124</v>
      </c>
      <c r="N772" s="4">
        <v>103093540</v>
      </c>
      <c r="O772" t="e">
        <f>VLOOKUP(N772,Sales!B:C,2,0)</f>
        <v>#N/A</v>
      </c>
      <c r="P772" t="e">
        <f>VLOOKUP(N772,Recolt!B:C,2,0)</f>
        <v>#N/A</v>
      </c>
    </row>
    <row r="773" spans="2:16" x14ac:dyDescent="0.25">
      <c r="B773" s="4" t="s">
        <v>1052</v>
      </c>
      <c r="C773"/>
      <c r="F773" s="4">
        <v>1034865749</v>
      </c>
      <c r="G773" t="str">
        <f t="shared" si="12"/>
        <v>OK</v>
      </c>
      <c r="J773" s="4">
        <v>103096307</v>
      </c>
      <c r="K773" t="s">
        <v>1124</v>
      </c>
      <c r="N773" s="4">
        <v>103095407</v>
      </c>
      <c r="O773" t="e">
        <f>VLOOKUP(N773,Sales!B:C,2,0)</f>
        <v>#N/A</v>
      </c>
      <c r="P773" t="e">
        <f>VLOOKUP(N773,Recolt!B:C,2,0)</f>
        <v>#N/A</v>
      </c>
    </row>
    <row r="774" spans="2:16" x14ac:dyDescent="0.25">
      <c r="B774" s="4" t="s">
        <v>1052</v>
      </c>
      <c r="C774"/>
      <c r="F774" s="4">
        <v>1034866707</v>
      </c>
      <c r="G774" t="str">
        <f t="shared" si="12"/>
        <v>OK</v>
      </c>
      <c r="J774" s="4">
        <v>103096872</v>
      </c>
      <c r="K774" t="s">
        <v>1124</v>
      </c>
      <c r="N774" s="4">
        <v>103096307</v>
      </c>
      <c r="O774" t="e">
        <f>VLOOKUP(N774,Sales!B:C,2,0)</f>
        <v>#N/A</v>
      </c>
      <c r="P774" t="e">
        <f>VLOOKUP(N774,Recolt!B:C,2,0)</f>
        <v>#N/A</v>
      </c>
    </row>
    <row r="775" spans="2:16" x14ac:dyDescent="0.25">
      <c r="B775" s="4" t="s">
        <v>1052</v>
      </c>
      <c r="C775"/>
      <c r="F775" s="4">
        <v>1034843551</v>
      </c>
      <c r="G775" t="str">
        <f t="shared" si="12"/>
        <v>OK</v>
      </c>
      <c r="J775" s="4">
        <v>103098889</v>
      </c>
      <c r="K775" t="s">
        <v>1124</v>
      </c>
      <c r="N775" s="4">
        <v>103096872</v>
      </c>
      <c r="O775" t="e">
        <f>VLOOKUP(N775,Sales!B:C,2,0)</f>
        <v>#N/A</v>
      </c>
      <c r="P775" t="e">
        <f>VLOOKUP(N775,Recolt!B:C,2,0)</f>
        <v>#N/A</v>
      </c>
    </row>
    <row r="776" spans="2:16" x14ac:dyDescent="0.25">
      <c r="B776" s="4" t="s">
        <v>1052</v>
      </c>
      <c r="C776"/>
      <c r="F776" s="4">
        <v>1034854340</v>
      </c>
      <c r="G776" t="str">
        <f t="shared" si="12"/>
        <v>OK</v>
      </c>
      <c r="J776" s="4">
        <v>103098998</v>
      </c>
      <c r="K776" t="s">
        <v>1124</v>
      </c>
      <c r="N776" s="4">
        <v>103098889</v>
      </c>
      <c r="O776" t="e">
        <f>VLOOKUP(N776,Sales!B:C,2,0)</f>
        <v>#N/A</v>
      </c>
      <c r="P776" t="e">
        <f>VLOOKUP(N776,Recolt!B:C,2,0)</f>
        <v>#N/A</v>
      </c>
    </row>
    <row r="777" spans="2:16" x14ac:dyDescent="0.25">
      <c r="B777" s="4" t="s">
        <v>1052</v>
      </c>
      <c r="C777"/>
      <c r="F777" s="4">
        <v>1034866317</v>
      </c>
      <c r="G777" t="str">
        <f t="shared" si="12"/>
        <v>OK</v>
      </c>
      <c r="J777" s="4">
        <v>103102461</v>
      </c>
      <c r="K777" t="s">
        <v>1124</v>
      </c>
      <c r="N777" s="4">
        <v>103098998</v>
      </c>
      <c r="O777" t="e">
        <f>VLOOKUP(N777,Sales!B:C,2,0)</f>
        <v>#N/A</v>
      </c>
      <c r="P777" t="e">
        <f>VLOOKUP(N777,Recolt!B:C,2,0)</f>
        <v>#N/A</v>
      </c>
    </row>
    <row r="778" spans="2:16" x14ac:dyDescent="0.25">
      <c r="B778" s="4" t="s">
        <v>1052</v>
      </c>
      <c r="C778"/>
      <c r="F778" s="4">
        <v>1034861772</v>
      </c>
      <c r="G778" t="str">
        <f t="shared" si="12"/>
        <v>OK</v>
      </c>
      <c r="J778" s="4">
        <v>103105323</v>
      </c>
      <c r="K778" t="s">
        <v>1124</v>
      </c>
      <c r="N778" s="4">
        <v>103102461</v>
      </c>
      <c r="O778" t="e">
        <f>VLOOKUP(N778,Sales!B:C,2,0)</f>
        <v>#N/A</v>
      </c>
      <c r="P778" t="e">
        <f>VLOOKUP(N778,Recolt!B:C,2,0)</f>
        <v>#N/A</v>
      </c>
    </row>
    <row r="779" spans="2:16" x14ac:dyDescent="0.25">
      <c r="B779" s="4" t="s">
        <v>1052</v>
      </c>
      <c r="C779"/>
      <c r="F779" s="4">
        <v>1034858889</v>
      </c>
      <c r="G779" t="str">
        <f t="shared" si="12"/>
        <v>OK</v>
      </c>
      <c r="J779" s="4">
        <v>103109448</v>
      </c>
      <c r="K779" t="s">
        <v>1124</v>
      </c>
      <c r="N779" s="4">
        <v>103105323</v>
      </c>
      <c r="O779" t="e">
        <f>VLOOKUP(N779,Sales!B:C,2,0)</f>
        <v>#N/A</v>
      </c>
      <c r="P779" t="e">
        <f>VLOOKUP(N779,Recolt!B:C,2,0)</f>
        <v>#N/A</v>
      </c>
    </row>
    <row r="780" spans="2:16" x14ac:dyDescent="0.25">
      <c r="B780" s="4" t="s">
        <v>1052</v>
      </c>
      <c r="C780"/>
      <c r="F780" s="4">
        <v>1034854064</v>
      </c>
      <c r="G780" t="str">
        <f t="shared" si="12"/>
        <v>OK</v>
      </c>
      <c r="J780" s="4">
        <v>103109556</v>
      </c>
      <c r="K780" t="s">
        <v>1124</v>
      </c>
      <c r="N780" s="4">
        <v>103109448</v>
      </c>
      <c r="O780" t="e">
        <f>VLOOKUP(N780,Sales!B:C,2,0)</f>
        <v>#N/A</v>
      </c>
      <c r="P780" t="e">
        <f>VLOOKUP(N780,Recolt!B:C,2,0)</f>
        <v>#N/A</v>
      </c>
    </row>
    <row r="781" spans="2:16" x14ac:dyDescent="0.25">
      <c r="B781" s="4" t="s">
        <v>1052</v>
      </c>
      <c r="C781"/>
      <c r="F781" s="4">
        <v>1034842966</v>
      </c>
      <c r="G781" t="str">
        <f t="shared" si="12"/>
        <v>OK</v>
      </c>
      <c r="J781" s="4">
        <v>103110718</v>
      </c>
      <c r="K781" t="s">
        <v>1124</v>
      </c>
      <c r="N781" s="4">
        <v>103109556</v>
      </c>
      <c r="O781" t="e">
        <f>VLOOKUP(N781,Sales!B:C,2,0)</f>
        <v>#N/A</v>
      </c>
      <c r="P781" t="e">
        <f>VLOOKUP(N781,Recolt!B:C,2,0)</f>
        <v>#N/A</v>
      </c>
    </row>
    <row r="782" spans="2:16" x14ac:dyDescent="0.25">
      <c r="B782" s="4" t="s">
        <v>1052</v>
      </c>
      <c r="C782"/>
      <c r="F782" s="4">
        <v>1034865415</v>
      </c>
      <c r="G782" t="str">
        <f t="shared" si="12"/>
        <v>OK</v>
      </c>
      <c r="J782" s="4">
        <v>103114912</v>
      </c>
      <c r="K782" t="s">
        <v>1124</v>
      </c>
      <c r="N782" s="4">
        <v>103110718</v>
      </c>
      <c r="O782" t="e">
        <f>VLOOKUP(N782,Sales!B:C,2,0)</f>
        <v>#N/A</v>
      </c>
      <c r="P782" t="e">
        <f>VLOOKUP(N782,Recolt!B:C,2,0)</f>
        <v>#N/A</v>
      </c>
    </row>
    <row r="783" spans="2:16" x14ac:dyDescent="0.25">
      <c r="B783" s="4" t="s">
        <v>1052</v>
      </c>
      <c r="C783"/>
      <c r="F783" s="4">
        <v>1034867487</v>
      </c>
      <c r="G783" t="str">
        <f t="shared" si="12"/>
        <v>OK</v>
      </c>
      <c r="J783" s="4">
        <v>103116125</v>
      </c>
      <c r="K783" t="s">
        <v>1124</v>
      </c>
      <c r="N783" s="4">
        <v>103114912</v>
      </c>
      <c r="O783" t="e">
        <f>VLOOKUP(N783,Sales!B:C,2,0)</f>
        <v>#N/A</v>
      </c>
      <c r="P783" t="e">
        <f>VLOOKUP(N783,Recolt!B:C,2,0)</f>
        <v>#N/A</v>
      </c>
    </row>
    <row r="784" spans="2:16" x14ac:dyDescent="0.25">
      <c r="B784" s="4" t="s">
        <v>1052</v>
      </c>
      <c r="C784"/>
      <c r="F784" s="4">
        <v>1034848756</v>
      </c>
      <c r="G784" t="str">
        <f t="shared" si="12"/>
        <v>OK</v>
      </c>
      <c r="J784" s="4">
        <v>103117483</v>
      </c>
      <c r="K784" t="s">
        <v>1124</v>
      </c>
      <c r="N784" s="4">
        <v>103116125</v>
      </c>
      <c r="O784" t="e">
        <f>VLOOKUP(N784,Sales!B:C,2,0)</f>
        <v>#N/A</v>
      </c>
      <c r="P784" t="e">
        <f>VLOOKUP(N784,Recolt!B:C,2,0)</f>
        <v>#N/A</v>
      </c>
    </row>
    <row r="785" spans="2:16" x14ac:dyDescent="0.25">
      <c r="B785" s="4" t="s">
        <v>1052</v>
      </c>
      <c r="C785"/>
      <c r="F785" s="4">
        <v>1034865240</v>
      </c>
      <c r="G785" t="str">
        <f t="shared" si="12"/>
        <v>OK</v>
      </c>
      <c r="J785" s="4">
        <v>103118007</v>
      </c>
      <c r="K785" t="s">
        <v>1124</v>
      </c>
      <c r="N785" s="4">
        <v>103117483</v>
      </c>
      <c r="O785" t="e">
        <f>VLOOKUP(N785,Sales!B:C,2,0)</f>
        <v>#N/A</v>
      </c>
      <c r="P785" t="e">
        <f>VLOOKUP(N785,Recolt!B:C,2,0)</f>
        <v>#N/A</v>
      </c>
    </row>
    <row r="786" spans="2:16" x14ac:dyDescent="0.25">
      <c r="B786" s="4" t="s">
        <v>1052</v>
      </c>
      <c r="C786"/>
      <c r="F786" s="4">
        <v>1034867264</v>
      </c>
      <c r="G786" t="str">
        <f t="shared" si="12"/>
        <v>OK</v>
      </c>
      <c r="J786" s="4">
        <v>103119142</v>
      </c>
      <c r="K786" t="s">
        <v>1124</v>
      </c>
      <c r="N786" s="4">
        <v>103118007</v>
      </c>
      <c r="O786" t="e">
        <f>VLOOKUP(N786,Sales!B:C,2,0)</f>
        <v>#N/A</v>
      </c>
      <c r="P786" t="e">
        <f>VLOOKUP(N786,Recolt!B:C,2,0)</f>
        <v>#N/A</v>
      </c>
    </row>
    <row r="787" spans="2:16" x14ac:dyDescent="0.25">
      <c r="B787" s="4" t="s">
        <v>1052</v>
      </c>
      <c r="C787"/>
      <c r="F787" s="4">
        <v>1034854848</v>
      </c>
      <c r="G787" t="str">
        <f t="shared" si="12"/>
        <v>OK</v>
      </c>
      <c r="J787" s="4">
        <v>103121173</v>
      </c>
      <c r="K787" t="s">
        <v>1124</v>
      </c>
      <c r="N787" s="4">
        <v>103119142</v>
      </c>
      <c r="O787" t="e">
        <f>VLOOKUP(N787,Sales!B:C,2,0)</f>
        <v>#N/A</v>
      </c>
      <c r="P787" t="e">
        <f>VLOOKUP(N787,Recolt!B:C,2,0)</f>
        <v>#N/A</v>
      </c>
    </row>
    <row r="788" spans="2:16" x14ac:dyDescent="0.25">
      <c r="B788" s="4" t="s">
        <v>1052</v>
      </c>
      <c r="C788"/>
      <c r="F788" s="4">
        <v>1034860308</v>
      </c>
      <c r="G788" t="str">
        <f t="shared" si="12"/>
        <v>OK</v>
      </c>
      <c r="J788" s="4">
        <v>103123125</v>
      </c>
      <c r="K788" t="s">
        <v>1124</v>
      </c>
      <c r="N788" s="4">
        <v>103121173</v>
      </c>
      <c r="O788" t="e">
        <f>VLOOKUP(N788,Sales!B:C,2,0)</f>
        <v>#N/A</v>
      </c>
      <c r="P788" t="e">
        <f>VLOOKUP(N788,Recolt!B:C,2,0)</f>
        <v>#N/A</v>
      </c>
    </row>
    <row r="789" spans="2:16" x14ac:dyDescent="0.25">
      <c r="B789" s="4" t="s">
        <v>1052</v>
      </c>
      <c r="C789"/>
      <c r="F789" s="4">
        <v>1034845319</v>
      </c>
      <c r="G789" t="str">
        <f t="shared" si="12"/>
        <v>OK</v>
      </c>
      <c r="J789" s="4">
        <v>103131894</v>
      </c>
      <c r="K789" t="s">
        <v>1124</v>
      </c>
      <c r="N789" s="4">
        <v>103123125</v>
      </c>
      <c r="O789" t="e">
        <f>VLOOKUP(N789,Sales!B:C,2,0)</f>
        <v>#N/A</v>
      </c>
      <c r="P789" t="e">
        <f>VLOOKUP(N789,Recolt!B:C,2,0)</f>
        <v>#N/A</v>
      </c>
    </row>
    <row r="790" spans="2:16" x14ac:dyDescent="0.25">
      <c r="B790" s="4" t="s">
        <v>1052</v>
      </c>
      <c r="C790"/>
      <c r="F790" s="4">
        <v>1034860540</v>
      </c>
      <c r="G790" t="str">
        <f t="shared" si="12"/>
        <v>OK</v>
      </c>
      <c r="J790" s="4">
        <v>103132077</v>
      </c>
      <c r="K790" t="s">
        <v>1124</v>
      </c>
      <c r="N790" s="4">
        <v>103131894</v>
      </c>
      <c r="O790" t="e">
        <f>VLOOKUP(N790,Sales!B:C,2,0)</f>
        <v>#N/A</v>
      </c>
      <c r="P790" t="e">
        <f>VLOOKUP(N790,Recolt!B:C,2,0)</f>
        <v>#N/A</v>
      </c>
    </row>
    <row r="791" spans="2:16" x14ac:dyDescent="0.25">
      <c r="B791" s="4" t="s">
        <v>1052</v>
      </c>
      <c r="C791"/>
      <c r="F791" s="4">
        <v>1034861773</v>
      </c>
      <c r="G791" t="str">
        <f t="shared" si="12"/>
        <v>OK</v>
      </c>
      <c r="J791" s="4">
        <v>103134553</v>
      </c>
      <c r="K791" t="s">
        <v>1124</v>
      </c>
      <c r="N791" s="4">
        <v>103132077</v>
      </c>
      <c r="O791" t="e">
        <f>VLOOKUP(N791,Sales!B:C,2,0)</f>
        <v>#N/A</v>
      </c>
      <c r="P791" t="e">
        <f>VLOOKUP(N791,Recolt!B:C,2,0)</f>
        <v>#N/A</v>
      </c>
    </row>
    <row r="792" spans="2:16" x14ac:dyDescent="0.25">
      <c r="B792" s="4" t="s">
        <v>1052</v>
      </c>
      <c r="C792"/>
      <c r="F792" s="4">
        <v>1034843057</v>
      </c>
      <c r="G792" t="str">
        <f t="shared" si="12"/>
        <v>OK</v>
      </c>
      <c r="J792" s="4">
        <v>103135413</v>
      </c>
      <c r="K792" t="s">
        <v>1124</v>
      </c>
      <c r="N792" s="4">
        <v>103134553</v>
      </c>
      <c r="O792" t="e">
        <f>VLOOKUP(N792,Sales!B:C,2,0)</f>
        <v>#N/A</v>
      </c>
      <c r="P792" t="e">
        <f>VLOOKUP(N792,Recolt!B:C,2,0)</f>
        <v>#N/A</v>
      </c>
    </row>
    <row r="793" spans="2:16" x14ac:dyDescent="0.25">
      <c r="B793" s="4" t="s">
        <v>1052</v>
      </c>
      <c r="C793"/>
      <c r="F793" s="4">
        <v>1034866548</v>
      </c>
      <c r="G793" t="str">
        <f t="shared" si="12"/>
        <v>OK</v>
      </c>
      <c r="J793" s="4">
        <v>103136591</v>
      </c>
      <c r="K793" t="s">
        <v>1124</v>
      </c>
      <c r="N793" s="4">
        <v>103135413</v>
      </c>
      <c r="O793" t="e">
        <f>VLOOKUP(N793,Sales!B:C,2,0)</f>
        <v>#N/A</v>
      </c>
      <c r="P793" t="e">
        <f>VLOOKUP(N793,Recolt!B:C,2,0)</f>
        <v>#N/A</v>
      </c>
    </row>
    <row r="794" spans="2:16" x14ac:dyDescent="0.25">
      <c r="B794" s="4" t="s">
        <v>1052</v>
      </c>
      <c r="C794"/>
      <c r="F794" s="4">
        <v>1034846646</v>
      </c>
      <c r="G794" t="str">
        <f t="shared" si="12"/>
        <v>OK</v>
      </c>
      <c r="J794" s="4">
        <v>103140814</v>
      </c>
      <c r="K794" t="s">
        <v>1124</v>
      </c>
      <c r="N794" s="4">
        <v>103136591</v>
      </c>
      <c r="O794" t="e">
        <f>VLOOKUP(N794,Sales!B:C,2,0)</f>
        <v>#N/A</v>
      </c>
      <c r="P794" t="e">
        <f>VLOOKUP(N794,Recolt!B:C,2,0)</f>
        <v>#N/A</v>
      </c>
    </row>
    <row r="795" spans="2:16" x14ac:dyDescent="0.25">
      <c r="B795" s="4" t="s">
        <v>1052</v>
      </c>
      <c r="C795"/>
      <c r="F795" s="4">
        <v>1034859806</v>
      </c>
      <c r="G795" t="str">
        <f t="shared" si="12"/>
        <v>OK</v>
      </c>
      <c r="J795" s="4">
        <v>103141879</v>
      </c>
      <c r="K795" t="s">
        <v>1124</v>
      </c>
      <c r="N795" s="4">
        <v>103140814</v>
      </c>
      <c r="O795" t="e">
        <f>VLOOKUP(N795,Sales!B:C,2,0)</f>
        <v>#N/A</v>
      </c>
      <c r="P795" t="e">
        <f>VLOOKUP(N795,Recolt!B:C,2,0)</f>
        <v>#N/A</v>
      </c>
    </row>
    <row r="796" spans="2:16" x14ac:dyDescent="0.25">
      <c r="B796" s="4" t="s">
        <v>1052</v>
      </c>
      <c r="C796"/>
      <c r="F796" s="4">
        <v>1034851826</v>
      </c>
      <c r="G796" t="str">
        <f t="shared" si="12"/>
        <v>OK</v>
      </c>
      <c r="J796" s="4">
        <v>103144214</v>
      </c>
      <c r="K796" t="s">
        <v>1124</v>
      </c>
      <c r="N796" s="4">
        <v>103141879</v>
      </c>
      <c r="O796" t="e">
        <f>VLOOKUP(N796,Sales!B:C,2,0)</f>
        <v>#N/A</v>
      </c>
      <c r="P796" t="e">
        <f>VLOOKUP(N796,Recolt!B:C,2,0)</f>
        <v>#N/A</v>
      </c>
    </row>
    <row r="797" spans="2:16" x14ac:dyDescent="0.25">
      <c r="B797" s="4" t="s">
        <v>1052</v>
      </c>
      <c r="C797"/>
      <c r="F797" s="4">
        <v>1034863853</v>
      </c>
      <c r="G797" t="str">
        <f t="shared" si="12"/>
        <v>OK</v>
      </c>
      <c r="J797" s="4">
        <v>103147413</v>
      </c>
      <c r="K797" t="s">
        <v>1124</v>
      </c>
      <c r="N797" s="4">
        <v>103144214</v>
      </c>
      <c r="O797" t="e">
        <f>VLOOKUP(N797,Sales!B:C,2,0)</f>
        <v>#N/A</v>
      </c>
      <c r="P797" t="e">
        <f>VLOOKUP(N797,Recolt!B:C,2,0)</f>
        <v>#N/A</v>
      </c>
    </row>
    <row r="798" spans="2:16" x14ac:dyDescent="0.25">
      <c r="B798" s="4" t="s">
        <v>1052</v>
      </c>
      <c r="C798"/>
      <c r="F798" s="4">
        <v>1034865627</v>
      </c>
      <c r="G798" t="str">
        <f t="shared" si="12"/>
        <v>OK</v>
      </c>
      <c r="J798" s="4">
        <v>103149235</v>
      </c>
      <c r="K798" t="s">
        <v>1124</v>
      </c>
      <c r="N798" s="4">
        <v>103147413</v>
      </c>
      <c r="O798" t="e">
        <f>VLOOKUP(N798,Sales!B:C,2,0)</f>
        <v>#N/A</v>
      </c>
      <c r="P798" t="e">
        <f>VLOOKUP(N798,Recolt!B:C,2,0)</f>
        <v>#N/A</v>
      </c>
    </row>
    <row r="799" spans="2:16" x14ac:dyDescent="0.25">
      <c r="B799" s="4" t="s">
        <v>1052</v>
      </c>
      <c r="C799"/>
      <c r="F799" s="4">
        <v>1034843339</v>
      </c>
      <c r="G799" t="str">
        <f t="shared" si="12"/>
        <v>OK</v>
      </c>
      <c r="J799" s="4">
        <v>103150478</v>
      </c>
      <c r="K799" t="s">
        <v>1124</v>
      </c>
      <c r="N799" s="4">
        <v>103149235</v>
      </c>
      <c r="O799" t="e">
        <f>VLOOKUP(N799,Sales!B:C,2,0)</f>
        <v>#N/A</v>
      </c>
      <c r="P799" t="e">
        <f>VLOOKUP(N799,Recolt!B:C,2,0)</f>
        <v>#N/A</v>
      </c>
    </row>
    <row r="800" spans="2:16" x14ac:dyDescent="0.25">
      <c r="B800" s="4" t="s">
        <v>1052</v>
      </c>
      <c r="C800"/>
      <c r="F800" s="4">
        <v>1034865988</v>
      </c>
      <c r="G800" t="str">
        <f t="shared" si="12"/>
        <v>OK</v>
      </c>
      <c r="J800" s="4">
        <v>103150517</v>
      </c>
      <c r="K800" t="s">
        <v>1124</v>
      </c>
      <c r="N800" s="4">
        <v>103150478</v>
      </c>
      <c r="O800" t="e">
        <f>VLOOKUP(N800,Sales!B:C,2,0)</f>
        <v>#N/A</v>
      </c>
      <c r="P800" t="e">
        <f>VLOOKUP(N800,Recolt!B:C,2,0)</f>
        <v>#N/A</v>
      </c>
    </row>
    <row r="801" spans="2:16" x14ac:dyDescent="0.25">
      <c r="B801" s="4" t="s">
        <v>1052</v>
      </c>
      <c r="C801"/>
      <c r="F801" s="4">
        <v>1034865099</v>
      </c>
      <c r="G801" t="str">
        <f t="shared" si="12"/>
        <v>OK</v>
      </c>
      <c r="J801" s="4">
        <v>103154045</v>
      </c>
      <c r="K801" t="s">
        <v>1124</v>
      </c>
      <c r="N801" s="4">
        <v>103150517</v>
      </c>
      <c r="O801" t="e">
        <f>VLOOKUP(N801,Sales!B:C,2,0)</f>
        <v>#N/A</v>
      </c>
      <c r="P801" t="e">
        <f>VLOOKUP(N801,Recolt!B:C,2,0)</f>
        <v>#N/A</v>
      </c>
    </row>
    <row r="802" spans="2:16" x14ac:dyDescent="0.25">
      <c r="B802" s="4" t="s">
        <v>1052</v>
      </c>
      <c r="C802"/>
      <c r="F802" s="4">
        <v>1034858770</v>
      </c>
      <c r="G802" t="str">
        <f t="shared" si="12"/>
        <v>OK</v>
      </c>
      <c r="J802" s="4">
        <v>103155226</v>
      </c>
      <c r="K802" t="s">
        <v>1124</v>
      </c>
      <c r="N802" s="4">
        <v>103154045</v>
      </c>
      <c r="O802" t="e">
        <f>VLOOKUP(N802,Sales!B:C,2,0)</f>
        <v>#N/A</v>
      </c>
      <c r="P802" t="e">
        <f>VLOOKUP(N802,Recolt!B:C,2,0)</f>
        <v>#N/A</v>
      </c>
    </row>
    <row r="803" spans="2:16" x14ac:dyDescent="0.25">
      <c r="B803" s="4" t="s">
        <v>1052</v>
      </c>
      <c r="C803"/>
      <c r="F803" s="4">
        <v>1034853537</v>
      </c>
      <c r="G803" t="str">
        <f t="shared" si="12"/>
        <v>OK</v>
      </c>
      <c r="J803" s="4">
        <v>103159475</v>
      </c>
      <c r="K803" t="s">
        <v>1124</v>
      </c>
      <c r="N803" s="4">
        <v>103155226</v>
      </c>
      <c r="O803" t="e">
        <f>VLOOKUP(N803,Sales!B:C,2,0)</f>
        <v>#N/A</v>
      </c>
      <c r="P803" t="e">
        <f>VLOOKUP(N803,Recolt!B:C,2,0)</f>
        <v>#N/A</v>
      </c>
    </row>
    <row r="804" spans="2:16" x14ac:dyDescent="0.25">
      <c r="B804" s="4" t="s">
        <v>1052</v>
      </c>
      <c r="C804"/>
      <c r="F804" s="4">
        <v>1034842792</v>
      </c>
      <c r="G804" t="str">
        <f t="shared" si="12"/>
        <v>OK</v>
      </c>
      <c r="J804" s="4">
        <v>103162287</v>
      </c>
      <c r="K804" t="s">
        <v>1124</v>
      </c>
      <c r="N804" s="4">
        <v>103159475</v>
      </c>
      <c r="O804" t="e">
        <f>VLOOKUP(N804,Sales!B:C,2,0)</f>
        <v>#N/A</v>
      </c>
      <c r="P804" t="e">
        <f>VLOOKUP(N804,Recolt!B:C,2,0)</f>
        <v>#N/A</v>
      </c>
    </row>
    <row r="805" spans="2:16" x14ac:dyDescent="0.25">
      <c r="B805" s="4" t="s">
        <v>1052</v>
      </c>
      <c r="C805"/>
      <c r="F805" s="4">
        <v>1034850969</v>
      </c>
      <c r="G805" t="str">
        <f t="shared" si="12"/>
        <v>OK</v>
      </c>
      <c r="J805" s="4">
        <v>103166334</v>
      </c>
      <c r="K805" t="s">
        <v>1124</v>
      </c>
      <c r="N805" s="4">
        <v>103162287</v>
      </c>
      <c r="O805" t="e">
        <f>VLOOKUP(N805,Sales!B:C,2,0)</f>
        <v>#N/A</v>
      </c>
      <c r="P805" t="e">
        <f>VLOOKUP(N805,Recolt!B:C,2,0)</f>
        <v>#N/A</v>
      </c>
    </row>
    <row r="806" spans="2:16" x14ac:dyDescent="0.25">
      <c r="B806" s="4" t="s">
        <v>1052</v>
      </c>
      <c r="C806"/>
      <c r="F806" s="4">
        <v>1034856643</v>
      </c>
      <c r="G806" t="str">
        <f t="shared" si="12"/>
        <v>OK</v>
      </c>
      <c r="J806" s="4">
        <v>103166859</v>
      </c>
      <c r="K806" t="s">
        <v>1124</v>
      </c>
      <c r="N806" s="4">
        <v>103166334</v>
      </c>
      <c r="O806" t="e">
        <f>VLOOKUP(N806,Sales!B:C,2,0)</f>
        <v>#N/A</v>
      </c>
      <c r="P806" t="e">
        <f>VLOOKUP(N806,Recolt!B:C,2,0)</f>
        <v>#N/A</v>
      </c>
    </row>
    <row r="807" spans="2:16" x14ac:dyDescent="0.25">
      <c r="B807" s="4" t="s">
        <v>1052</v>
      </c>
      <c r="C807"/>
      <c r="F807" s="4">
        <v>1034865818</v>
      </c>
      <c r="G807" t="str">
        <f t="shared" si="12"/>
        <v>OK</v>
      </c>
      <c r="J807" s="4">
        <v>103169617</v>
      </c>
      <c r="K807" t="s">
        <v>1124</v>
      </c>
      <c r="N807" s="4">
        <v>103166859</v>
      </c>
      <c r="O807" t="e">
        <f>VLOOKUP(N807,Sales!B:C,2,0)</f>
        <v>#N/A</v>
      </c>
      <c r="P807" t="e">
        <f>VLOOKUP(N807,Recolt!B:C,2,0)</f>
        <v>#N/A</v>
      </c>
    </row>
    <row r="808" spans="2:16" x14ac:dyDescent="0.25">
      <c r="B808" s="4" t="s">
        <v>1052</v>
      </c>
      <c r="C808"/>
      <c r="F808" s="4">
        <v>1034865323</v>
      </c>
      <c r="G808" t="str">
        <f t="shared" si="12"/>
        <v>OK</v>
      </c>
      <c r="J808" s="4">
        <v>103170887</v>
      </c>
      <c r="K808" t="s">
        <v>1124</v>
      </c>
      <c r="N808" s="4">
        <v>103169617</v>
      </c>
      <c r="O808" t="e">
        <f>VLOOKUP(N808,Sales!B:C,2,0)</f>
        <v>#N/A</v>
      </c>
      <c r="P808" t="e">
        <f>VLOOKUP(N808,Recolt!B:C,2,0)</f>
        <v>#N/A</v>
      </c>
    </row>
    <row r="809" spans="2:16" x14ac:dyDescent="0.25">
      <c r="B809" s="4" t="s">
        <v>1052</v>
      </c>
      <c r="C809"/>
      <c r="F809" s="4">
        <v>1034859091</v>
      </c>
      <c r="G809" t="str">
        <f t="shared" si="12"/>
        <v>OK</v>
      </c>
      <c r="J809" s="4">
        <v>103172489</v>
      </c>
      <c r="K809" t="s">
        <v>1124</v>
      </c>
      <c r="N809" s="4">
        <v>103170887</v>
      </c>
      <c r="O809" t="e">
        <f>VLOOKUP(N809,Sales!B:C,2,0)</f>
        <v>#N/A</v>
      </c>
      <c r="P809" t="e">
        <f>VLOOKUP(N809,Recolt!B:C,2,0)</f>
        <v>#N/A</v>
      </c>
    </row>
    <row r="810" spans="2:16" x14ac:dyDescent="0.25">
      <c r="B810" s="4" t="s">
        <v>1052</v>
      </c>
      <c r="C810"/>
      <c r="F810" s="4">
        <v>1034850163</v>
      </c>
      <c r="G810" t="str">
        <f t="shared" si="12"/>
        <v>OK</v>
      </c>
      <c r="J810" s="4">
        <v>103173409</v>
      </c>
      <c r="K810" t="s">
        <v>1124</v>
      </c>
      <c r="N810" s="4">
        <v>103172489</v>
      </c>
      <c r="O810" t="e">
        <f>VLOOKUP(N810,Sales!B:C,2,0)</f>
        <v>#N/A</v>
      </c>
      <c r="P810" t="e">
        <f>VLOOKUP(N810,Recolt!B:C,2,0)</f>
        <v>#N/A</v>
      </c>
    </row>
    <row r="811" spans="2:16" x14ac:dyDescent="0.25">
      <c r="B811" s="4" t="s">
        <v>1052</v>
      </c>
      <c r="C811"/>
      <c r="F811" s="4">
        <v>1034845076</v>
      </c>
      <c r="G811" t="str">
        <f t="shared" si="12"/>
        <v>OK</v>
      </c>
      <c r="J811" s="4">
        <v>103175579</v>
      </c>
      <c r="K811" t="s">
        <v>1124</v>
      </c>
      <c r="N811" s="4">
        <v>103173409</v>
      </c>
      <c r="O811" t="e">
        <f>VLOOKUP(N811,Sales!B:C,2,0)</f>
        <v>#N/A</v>
      </c>
      <c r="P811" t="e">
        <f>VLOOKUP(N811,Recolt!B:C,2,0)</f>
        <v>#N/A</v>
      </c>
    </row>
    <row r="812" spans="2:16" x14ac:dyDescent="0.25">
      <c r="B812" s="4" t="s">
        <v>1052</v>
      </c>
      <c r="C812"/>
      <c r="F812" s="4">
        <v>1034863578</v>
      </c>
      <c r="G812" t="str">
        <f t="shared" si="12"/>
        <v>OK</v>
      </c>
      <c r="J812" s="4">
        <v>103176534</v>
      </c>
      <c r="K812" t="s">
        <v>1124</v>
      </c>
      <c r="N812" s="4">
        <v>103175579</v>
      </c>
      <c r="O812" t="e">
        <f>VLOOKUP(N812,Sales!B:C,2,0)</f>
        <v>#N/A</v>
      </c>
      <c r="P812" t="e">
        <f>VLOOKUP(N812,Recolt!B:C,2,0)</f>
        <v>#N/A</v>
      </c>
    </row>
    <row r="813" spans="2:16" x14ac:dyDescent="0.25">
      <c r="B813" s="4" t="s">
        <v>1052</v>
      </c>
      <c r="C813"/>
      <c r="F813" s="4">
        <v>1034845514</v>
      </c>
      <c r="G813" t="str">
        <f t="shared" si="12"/>
        <v>OK</v>
      </c>
      <c r="J813" s="4">
        <v>103177679</v>
      </c>
      <c r="K813" t="s">
        <v>1124</v>
      </c>
      <c r="N813" s="4">
        <v>103176534</v>
      </c>
      <c r="O813" t="e">
        <f>VLOOKUP(N813,Sales!B:C,2,0)</f>
        <v>#N/A</v>
      </c>
      <c r="P813" t="e">
        <f>VLOOKUP(N813,Recolt!B:C,2,0)</f>
        <v>#N/A</v>
      </c>
    </row>
    <row r="814" spans="2:16" x14ac:dyDescent="0.25">
      <c r="B814" s="4" t="s">
        <v>1052</v>
      </c>
      <c r="C814"/>
      <c r="F814" s="4">
        <v>1034850785</v>
      </c>
      <c r="G814" t="str">
        <f t="shared" si="12"/>
        <v>OK</v>
      </c>
      <c r="J814" s="4">
        <v>103180620</v>
      </c>
      <c r="K814" t="s">
        <v>1124</v>
      </c>
      <c r="N814" s="4">
        <v>103177679</v>
      </c>
      <c r="O814" t="e">
        <f>VLOOKUP(N814,Sales!B:C,2,0)</f>
        <v>#N/A</v>
      </c>
      <c r="P814" t="e">
        <f>VLOOKUP(N814,Recolt!B:C,2,0)</f>
        <v>#N/A</v>
      </c>
    </row>
    <row r="815" spans="2:16" x14ac:dyDescent="0.25">
      <c r="B815" s="4" t="s">
        <v>1052</v>
      </c>
      <c r="C815"/>
      <c r="F815" s="4">
        <v>1034846001</v>
      </c>
      <c r="G815" t="str">
        <f t="shared" si="12"/>
        <v>OK</v>
      </c>
      <c r="J815" s="4">
        <v>103181788</v>
      </c>
      <c r="K815" t="s">
        <v>1124</v>
      </c>
      <c r="N815" s="4">
        <v>103180620</v>
      </c>
      <c r="O815" t="e">
        <f>VLOOKUP(N815,Sales!B:C,2,0)</f>
        <v>#N/A</v>
      </c>
      <c r="P815" t="e">
        <f>VLOOKUP(N815,Recolt!B:C,2,0)</f>
        <v>#N/A</v>
      </c>
    </row>
    <row r="816" spans="2:16" x14ac:dyDescent="0.25">
      <c r="B816" s="4" t="s">
        <v>1052</v>
      </c>
      <c r="C816"/>
      <c r="F816" s="4">
        <v>1034846210</v>
      </c>
      <c r="G816" t="str">
        <f t="shared" si="12"/>
        <v>OK</v>
      </c>
      <c r="J816" s="4">
        <v>103181866</v>
      </c>
      <c r="K816" t="s">
        <v>1124</v>
      </c>
      <c r="N816" s="4">
        <v>103181788</v>
      </c>
      <c r="O816" t="e">
        <f>VLOOKUP(N816,Sales!B:C,2,0)</f>
        <v>#N/A</v>
      </c>
      <c r="P816" t="e">
        <f>VLOOKUP(N816,Recolt!B:C,2,0)</f>
        <v>#N/A</v>
      </c>
    </row>
    <row r="817" spans="2:16" x14ac:dyDescent="0.25">
      <c r="B817" s="4" t="s">
        <v>1052</v>
      </c>
      <c r="C817"/>
      <c r="F817" s="4">
        <v>1034860770</v>
      </c>
      <c r="G817" t="str">
        <f t="shared" si="12"/>
        <v>OK</v>
      </c>
      <c r="J817" s="4">
        <v>103181903</v>
      </c>
      <c r="K817" t="s">
        <v>1124</v>
      </c>
      <c r="N817" s="4">
        <v>103181866</v>
      </c>
      <c r="O817" t="e">
        <f>VLOOKUP(N817,Sales!B:C,2,0)</f>
        <v>#N/A</v>
      </c>
      <c r="P817" t="e">
        <f>VLOOKUP(N817,Recolt!B:C,2,0)</f>
        <v>#N/A</v>
      </c>
    </row>
    <row r="818" spans="2:16" x14ac:dyDescent="0.25">
      <c r="B818" s="4" t="s">
        <v>1052</v>
      </c>
      <c r="C818"/>
      <c r="F818" s="4">
        <v>1034860440</v>
      </c>
      <c r="G818" t="str">
        <f t="shared" si="12"/>
        <v>OK</v>
      </c>
      <c r="J818" s="4">
        <v>103186927</v>
      </c>
      <c r="K818" t="s">
        <v>1124</v>
      </c>
      <c r="N818" s="4">
        <v>103181903</v>
      </c>
      <c r="O818" t="e">
        <f>VLOOKUP(N818,Sales!B:C,2,0)</f>
        <v>#N/A</v>
      </c>
      <c r="P818" t="e">
        <f>VLOOKUP(N818,Recolt!B:C,2,0)</f>
        <v>#N/A</v>
      </c>
    </row>
    <row r="819" spans="2:16" x14ac:dyDescent="0.25">
      <c r="B819" s="4" t="s">
        <v>1052</v>
      </c>
      <c r="C819"/>
      <c r="F819" s="4">
        <v>1034858773</v>
      </c>
      <c r="G819" t="str">
        <f t="shared" si="12"/>
        <v>OK</v>
      </c>
      <c r="J819" s="4">
        <v>103188497</v>
      </c>
      <c r="K819" t="s">
        <v>1124</v>
      </c>
      <c r="N819" s="4">
        <v>103186927</v>
      </c>
      <c r="O819" t="e">
        <f>VLOOKUP(N819,Sales!B:C,2,0)</f>
        <v>#N/A</v>
      </c>
      <c r="P819" t="e">
        <f>VLOOKUP(N819,Recolt!B:C,2,0)</f>
        <v>#N/A</v>
      </c>
    </row>
    <row r="820" spans="2:16" x14ac:dyDescent="0.25">
      <c r="B820" s="4" t="s">
        <v>1052</v>
      </c>
      <c r="C820"/>
      <c r="F820" s="4">
        <v>1034851167</v>
      </c>
      <c r="G820" t="str">
        <f t="shared" si="12"/>
        <v>OK</v>
      </c>
      <c r="J820" s="4">
        <v>103188709</v>
      </c>
      <c r="K820" t="s">
        <v>1124</v>
      </c>
      <c r="N820" s="4">
        <v>103188497</v>
      </c>
      <c r="O820" t="e">
        <f>VLOOKUP(N820,Sales!B:C,2,0)</f>
        <v>#N/A</v>
      </c>
      <c r="P820" t="e">
        <f>VLOOKUP(N820,Recolt!B:C,2,0)</f>
        <v>#N/A</v>
      </c>
    </row>
    <row r="821" spans="2:16" x14ac:dyDescent="0.25">
      <c r="B821" s="4" t="s">
        <v>1052</v>
      </c>
      <c r="C821"/>
      <c r="F821" s="4">
        <v>1034862697</v>
      </c>
      <c r="G821" t="str">
        <f t="shared" si="12"/>
        <v>OK</v>
      </c>
      <c r="J821" s="4">
        <v>103189109</v>
      </c>
      <c r="K821" t="s">
        <v>1124</v>
      </c>
      <c r="N821" s="4">
        <v>103188709</v>
      </c>
      <c r="O821" t="e">
        <f>VLOOKUP(N821,Sales!B:C,2,0)</f>
        <v>#N/A</v>
      </c>
      <c r="P821" t="e">
        <f>VLOOKUP(N821,Recolt!B:C,2,0)</f>
        <v>#N/A</v>
      </c>
    </row>
    <row r="822" spans="2:16" x14ac:dyDescent="0.25">
      <c r="B822" s="4" t="s">
        <v>1052</v>
      </c>
      <c r="C822"/>
      <c r="F822" s="4">
        <v>1034843361</v>
      </c>
      <c r="G822" t="str">
        <f t="shared" si="12"/>
        <v>OK</v>
      </c>
      <c r="J822" s="4">
        <v>103189752</v>
      </c>
      <c r="K822" t="s">
        <v>1124</v>
      </c>
      <c r="N822" s="4">
        <v>103189109</v>
      </c>
      <c r="O822" t="e">
        <f>VLOOKUP(N822,Sales!B:C,2,0)</f>
        <v>#N/A</v>
      </c>
      <c r="P822" t="e">
        <f>VLOOKUP(N822,Recolt!B:C,2,0)</f>
        <v>#N/A</v>
      </c>
    </row>
    <row r="823" spans="2:16" x14ac:dyDescent="0.25">
      <c r="B823" s="4" t="s">
        <v>1052</v>
      </c>
      <c r="C823"/>
      <c r="F823" s="4">
        <v>1034847925</v>
      </c>
      <c r="G823" t="str">
        <f t="shared" si="12"/>
        <v>OK</v>
      </c>
      <c r="J823" s="4">
        <v>103195130</v>
      </c>
      <c r="K823" t="s">
        <v>1124</v>
      </c>
      <c r="N823" s="4">
        <v>103189752</v>
      </c>
      <c r="O823" t="e">
        <f>VLOOKUP(N823,Sales!B:C,2,0)</f>
        <v>#N/A</v>
      </c>
      <c r="P823" t="e">
        <f>VLOOKUP(N823,Recolt!B:C,2,0)</f>
        <v>#N/A</v>
      </c>
    </row>
    <row r="824" spans="2:16" x14ac:dyDescent="0.25">
      <c r="B824" s="4" t="s">
        <v>1052</v>
      </c>
      <c r="C824"/>
      <c r="F824" s="4">
        <v>1034860842</v>
      </c>
      <c r="G824" t="str">
        <f t="shared" si="12"/>
        <v>OK</v>
      </c>
      <c r="J824" s="4">
        <v>103195383</v>
      </c>
      <c r="K824" t="s">
        <v>1124</v>
      </c>
      <c r="N824" s="4">
        <v>103195130</v>
      </c>
      <c r="O824" t="e">
        <f>VLOOKUP(N824,Sales!B:C,2,0)</f>
        <v>#N/A</v>
      </c>
      <c r="P824" t="e">
        <f>VLOOKUP(N824,Recolt!B:C,2,0)</f>
        <v>#N/A</v>
      </c>
    </row>
    <row r="825" spans="2:16" x14ac:dyDescent="0.25">
      <c r="B825" s="4" t="s">
        <v>1052</v>
      </c>
      <c r="C825"/>
      <c r="F825" s="4">
        <v>1034860158</v>
      </c>
      <c r="G825" t="str">
        <f t="shared" si="12"/>
        <v>OK</v>
      </c>
      <c r="J825" s="4">
        <v>103195476</v>
      </c>
      <c r="K825" t="s">
        <v>1124</v>
      </c>
      <c r="N825" s="4">
        <v>103195383</v>
      </c>
      <c r="O825" t="e">
        <f>VLOOKUP(N825,Sales!B:C,2,0)</f>
        <v>#N/A</v>
      </c>
      <c r="P825" t="e">
        <f>VLOOKUP(N825,Recolt!B:C,2,0)</f>
        <v>#N/A</v>
      </c>
    </row>
    <row r="826" spans="2:16" x14ac:dyDescent="0.25">
      <c r="B826" s="4" t="s">
        <v>1052</v>
      </c>
      <c r="C826"/>
      <c r="F826" s="4">
        <v>1034863882</v>
      </c>
      <c r="G826" t="str">
        <f t="shared" si="12"/>
        <v>OK</v>
      </c>
      <c r="J826" s="4">
        <v>103195590</v>
      </c>
      <c r="K826" t="s">
        <v>1124</v>
      </c>
      <c r="N826" s="4">
        <v>103195476</v>
      </c>
      <c r="O826" t="e">
        <f>VLOOKUP(N826,Sales!B:C,2,0)</f>
        <v>#N/A</v>
      </c>
      <c r="P826" t="e">
        <f>VLOOKUP(N826,Recolt!B:C,2,0)</f>
        <v>#N/A</v>
      </c>
    </row>
    <row r="827" spans="2:16" x14ac:dyDescent="0.25">
      <c r="B827" s="4" t="s">
        <v>1052</v>
      </c>
      <c r="C827"/>
      <c r="F827" s="4">
        <v>1034857751</v>
      </c>
      <c r="G827" t="str">
        <f t="shared" si="12"/>
        <v>OK</v>
      </c>
      <c r="J827" s="4">
        <v>103198417</v>
      </c>
      <c r="K827" t="s">
        <v>1124</v>
      </c>
      <c r="N827" s="4">
        <v>103195590</v>
      </c>
      <c r="O827" t="e">
        <f>VLOOKUP(N827,Sales!B:C,2,0)</f>
        <v>#N/A</v>
      </c>
      <c r="P827" t="e">
        <f>VLOOKUP(N827,Recolt!B:C,2,0)</f>
        <v>#N/A</v>
      </c>
    </row>
    <row r="828" spans="2:16" x14ac:dyDescent="0.25">
      <c r="B828" s="4" t="s">
        <v>1052</v>
      </c>
      <c r="C828"/>
      <c r="F828" s="4">
        <v>1034849221</v>
      </c>
      <c r="G828" t="str">
        <f t="shared" si="12"/>
        <v>OK</v>
      </c>
      <c r="J828" s="4">
        <v>103199221</v>
      </c>
      <c r="K828" t="s">
        <v>1124</v>
      </c>
      <c r="N828" s="4">
        <v>103198417</v>
      </c>
      <c r="O828" t="e">
        <f>VLOOKUP(N828,Sales!B:C,2,0)</f>
        <v>#N/A</v>
      </c>
      <c r="P828" t="e">
        <f>VLOOKUP(N828,Recolt!B:C,2,0)</f>
        <v>#N/A</v>
      </c>
    </row>
    <row r="829" spans="2:16" x14ac:dyDescent="0.25">
      <c r="B829" s="4" t="s">
        <v>1052</v>
      </c>
      <c r="C829"/>
      <c r="F829" s="4">
        <v>1034862024</v>
      </c>
      <c r="G829" t="str">
        <f t="shared" si="12"/>
        <v>OK</v>
      </c>
      <c r="J829" s="4">
        <v>103200710</v>
      </c>
      <c r="K829" t="s">
        <v>1124</v>
      </c>
      <c r="N829" s="4">
        <v>103199221</v>
      </c>
      <c r="O829" t="e">
        <f>VLOOKUP(N829,Sales!B:C,2,0)</f>
        <v>#N/A</v>
      </c>
      <c r="P829" t="e">
        <f>VLOOKUP(N829,Recolt!B:C,2,0)</f>
        <v>#N/A</v>
      </c>
    </row>
    <row r="830" spans="2:16" x14ac:dyDescent="0.25">
      <c r="B830" s="4" t="s">
        <v>1052</v>
      </c>
      <c r="C830"/>
      <c r="F830" s="4">
        <v>1034847520</v>
      </c>
      <c r="G830" t="str">
        <f t="shared" si="12"/>
        <v>OK</v>
      </c>
      <c r="J830" s="4">
        <v>103200854</v>
      </c>
      <c r="K830" t="s">
        <v>1124</v>
      </c>
      <c r="N830" s="4">
        <v>103200710</v>
      </c>
      <c r="O830" t="e">
        <f>VLOOKUP(N830,Sales!B:C,2,0)</f>
        <v>#N/A</v>
      </c>
      <c r="P830" t="e">
        <f>VLOOKUP(N830,Recolt!B:C,2,0)</f>
        <v>#N/A</v>
      </c>
    </row>
    <row r="831" spans="2:16" x14ac:dyDescent="0.25">
      <c r="B831" s="4" t="s">
        <v>1052</v>
      </c>
      <c r="C831"/>
      <c r="F831" s="4">
        <v>1034852305</v>
      </c>
      <c r="G831" t="str">
        <f t="shared" si="12"/>
        <v>OK</v>
      </c>
      <c r="J831" s="4">
        <v>103200988</v>
      </c>
      <c r="K831" t="s">
        <v>1124</v>
      </c>
      <c r="N831" s="4">
        <v>103200854</v>
      </c>
      <c r="O831" t="e">
        <f>VLOOKUP(N831,Sales!B:C,2,0)</f>
        <v>#N/A</v>
      </c>
      <c r="P831" t="e">
        <f>VLOOKUP(N831,Recolt!B:C,2,0)</f>
        <v>#N/A</v>
      </c>
    </row>
    <row r="832" spans="2:16" x14ac:dyDescent="0.25">
      <c r="B832" s="4" t="s">
        <v>1052</v>
      </c>
      <c r="C832"/>
      <c r="F832" s="4">
        <v>1034859149</v>
      </c>
      <c r="G832" t="str">
        <f t="shared" si="12"/>
        <v>OK</v>
      </c>
      <c r="J832" s="4">
        <v>103203420</v>
      </c>
      <c r="K832" t="s">
        <v>1124</v>
      </c>
      <c r="N832" s="4">
        <v>103200988</v>
      </c>
      <c r="O832" t="e">
        <f>VLOOKUP(N832,Sales!B:C,2,0)</f>
        <v>#N/A</v>
      </c>
      <c r="P832" t="e">
        <f>VLOOKUP(N832,Recolt!B:C,2,0)</f>
        <v>#N/A</v>
      </c>
    </row>
    <row r="833" spans="2:16" x14ac:dyDescent="0.25">
      <c r="B833" s="4" t="s">
        <v>1052</v>
      </c>
      <c r="C833"/>
      <c r="F833" s="4">
        <v>1034858438</v>
      </c>
      <c r="G833" t="str">
        <f t="shared" si="12"/>
        <v>OK</v>
      </c>
      <c r="J833" s="4">
        <v>103204566</v>
      </c>
      <c r="K833" t="s">
        <v>1124</v>
      </c>
      <c r="N833" s="4">
        <v>103203420</v>
      </c>
      <c r="O833" t="e">
        <f>VLOOKUP(N833,Sales!B:C,2,0)</f>
        <v>#N/A</v>
      </c>
      <c r="P833" t="e">
        <f>VLOOKUP(N833,Recolt!B:C,2,0)</f>
        <v>#N/A</v>
      </c>
    </row>
    <row r="834" spans="2:16" x14ac:dyDescent="0.25">
      <c r="B834" s="4" t="s">
        <v>1052</v>
      </c>
      <c r="C834"/>
      <c r="F834" s="4">
        <v>1034854342</v>
      </c>
      <c r="G834" t="str">
        <f t="shared" si="12"/>
        <v>OK</v>
      </c>
      <c r="J834" s="4">
        <v>103207484</v>
      </c>
      <c r="K834" t="s">
        <v>1124</v>
      </c>
      <c r="N834" s="4">
        <v>103204566</v>
      </c>
      <c r="O834" t="e">
        <f>VLOOKUP(N834,Sales!B:C,2,0)</f>
        <v>#N/A</v>
      </c>
      <c r="P834" t="e">
        <f>VLOOKUP(N834,Recolt!B:C,2,0)</f>
        <v>#N/A</v>
      </c>
    </row>
    <row r="835" spans="2:16" x14ac:dyDescent="0.25">
      <c r="B835" s="4" t="s">
        <v>1052</v>
      </c>
      <c r="C835"/>
      <c r="F835" s="4">
        <v>1034855178</v>
      </c>
      <c r="G835" t="str">
        <f t="shared" ref="G835:G898" si="13">VLOOKUP(F835,J:K,2,0)</f>
        <v>OK</v>
      </c>
      <c r="J835" s="4">
        <v>103209004</v>
      </c>
      <c r="K835" t="s">
        <v>1124</v>
      </c>
      <c r="N835" s="4">
        <v>103207484</v>
      </c>
      <c r="O835" t="e">
        <f>VLOOKUP(N835,Sales!B:C,2,0)</f>
        <v>#N/A</v>
      </c>
      <c r="P835" t="e">
        <f>VLOOKUP(N835,Recolt!B:C,2,0)</f>
        <v>#N/A</v>
      </c>
    </row>
    <row r="836" spans="2:16" x14ac:dyDescent="0.25">
      <c r="B836" s="4" t="s">
        <v>1052</v>
      </c>
      <c r="C836"/>
      <c r="F836" s="4">
        <v>1034855706</v>
      </c>
      <c r="G836" t="str">
        <f t="shared" si="13"/>
        <v>OK</v>
      </c>
      <c r="J836" s="4">
        <v>103212055</v>
      </c>
      <c r="K836" t="s">
        <v>1124</v>
      </c>
      <c r="N836" s="4">
        <v>103209004</v>
      </c>
      <c r="O836" t="e">
        <f>VLOOKUP(N836,Sales!B:C,2,0)</f>
        <v>#N/A</v>
      </c>
      <c r="P836" t="e">
        <f>VLOOKUP(N836,Recolt!B:C,2,0)</f>
        <v>#N/A</v>
      </c>
    </row>
    <row r="837" spans="2:16" x14ac:dyDescent="0.25">
      <c r="B837" s="4" t="s">
        <v>1052</v>
      </c>
      <c r="C837"/>
      <c r="F837" s="4">
        <v>1034855713</v>
      </c>
      <c r="G837" t="str">
        <f t="shared" si="13"/>
        <v>OK</v>
      </c>
      <c r="J837" s="4">
        <v>103218211</v>
      </c>
      <c r="K837" t="s">
        <v>1124</v>
      </c>
      <c r="N837" s="4">
        <v>103212055</v>
      </c>
      <c r="O837" t="e">
        <f>VLOOKUP(N837,Sales!B:C,2,0)</f>
        <v>#N/A</v>
      </c>
      <c r="P837" t="e">
        <f>VLOOKUP(N837,Recolt!B:C,2,0)</f>
        <v>#N/A</v>
      </c>
    </row>
    <row r="838" spans="2:16" x14ac:dyDescent="0.25">
      <c r="B838" s="4" t="s">
        <v>1052</v>
      </c>
      <c r="C838"/>
      <c r="F838" s="4">
        <v>1034855079</v>
      </c>
      <c r="G838" t="str">
        <f t="shared" si="13"/>
        <v>OK</v>
      </c>
      <c r="J838" s="4">
        <v>103220436</v>
      </c>
      <c r="K838" t="s">
        <v>1124</v>
      </c>
      <c r="N838" s="4">
        <v>103218211</v>
      </c>
      <c r="O838" t="e">
        <f>VLOOKUP(N838,Sales!B:C,2,0)</f>
        <v>#N/A</v>
      </c>
      <c r="P838" t="e">
        <f>VLOOKUP(N838,Recolt!B:C,2,0)</f>
        <v>#N/A</v>
      </c>
    </row>
    <row r="839" spans="2:16" x14ac:dyDescent="0.25">
      <c r="B839" s="4" t="s">
        <v>1052</v>
      </c>
      <c r="C839"/>
      <c r="F839" s="4">
        <v>1034855960</v>
      </c>
      <c r="G839" t="str">
        <f t="shared" si="13"/>
        <v>OK</v>
      </c>
      <c r="J839" s="4">
        <v>103220968</v>
      </c>
      <c r="K839" t="s">
        <v>1124</v>
      </c>
      <c r="N839" s="4">
        <v>103220436</v>
      </c>
      <c r="O839" t="e">
        <f>VLOOKUP(N839,Sales!B:C,2,0)</f>
        <v>#N/A</v>
      </c>
      <c r="P839" t="e">
        <f>VLOOKUP(N839,Recolt!B:C,2,0)</f>
        <v>#N/A</v>
      </c>
    </row>
    <row r="840" spans="2:16" x14ac:dyDescent="0.25">
      <c r="B840" s="4" t="s">
        <v>1052</v>
      </c>
      <c r="C840"/>
      <c r="F840" s="4">
        <v>1034854498</v>
      </c>
      <c r="G840" t="str">
        <f t="shared" si="13"/>
        <v>OK</v>
      </c>
      <c r="J840" s="4">
        <v>103223664</v>
      </c>
      <c r="K840" t="s">
        <v>1124</v>
      </c>
      <c r="N840" s="4">
        <v>103220968</v>
      </c>
      <c r="O840" t="e">
        <f>VLOOKUP(N840,Sales!B:C,2,0)</f>
        <v>#N/A</v>
      </c>
      <c r="P840" t="e">
        <f>VLOOKUP(N840,Recolt!B:C,2,0)</f>
        <v>#N/A</v>
      </c>
    </row>
    <row r="841" spans="2:16" x14ac:dyDescent="0.25">
      <c r="B841" s="4" t="s">
        <v>1052</v>
      </c>
      <c r="C841"/>
      <c r="F841" s="4">
        <v>1034843225</v>
      </c>
      <c r="G841" t="str">
        <f t="shared" si="13"/>
        <v>OK</v>
      </c>
      <c r="J841" s="4">
        <v>103224916</v>
      </c>
      <c r="K841" t="s">
        <v>1124</v>
      </c>
      <c r="N841" s="4">
        <v>103223664</v>
      </c>
      <c r="O841" t="e">
        <f>VLOOKUP(N841,Sales!B:C,2,0)</f>
        <v>#N/A</v>
      </c>
      <c r="P841" t="e">
        <f>VLOOKUP(N841,Recolt!B:C,2,0)</f>
        <v>#N/A</v>
      </c>
    </row>
    <row r="842" spans="2:16" x14ac:dyDescent="0.25">
      <c r="B842" s="4" t="s">
        <v>1052</v>
      </c>
      <c r="C842"/>
      <c r="F842" s="4">
        <v>1034843060</v>
      </c>
      <c r="G842" t="str">
        <f t="shared" si="13"/>
        <v>OK</v>
      </c>
      <c r="J842" s="4">
        <v>103226787</v>
      </c>
      <c r="K842" t="s">
        <v>1124</v>
      </c>
      <c r="N842" s="4">
        <v>103224916</v>
      </c>
      <c r="O842" t="e">
        <f>VLOOKUP(N842,Sales!B:C,2,0)</f>
        <v>#N/A</v>
      </c>
      <c r="P842" t="e">
        <f>VLOOKUP(N842,Recolt!B:C,2,0)</f>
        <v>#N/A</v>
      </c>
    </row>
    <row r="843" spans="2:16" x14ac:dyDescent="0.25">
      <c r="B843" s="4" t="s">
        <v>1052</v>
      </c>
      <c r="C843"/>
      <c r="F843" s="4">
        <v>1034855629</v>
      </c>
      <c r="G843" t="str">
        <f t="shared" si="13"/>
        <v>OK</v>
      </c>
      <c r="J843" s="4">
        <v>103227122</v>
      </c>
      <c r="K843" t="s">
        <v>1124</v>
      </c>
      <c r="N843" s="4">
        <v>103226787</v>
      </c>
      <c r="O843" t="e">
        <f>VLOOKUP(N843,Sales!B:C,2,0)</f>
        <v>#N/A</v>
      </c>
      <c r="P843" t="e">
        <f>VLOOKUP(N843,Recolt!B:C,2,0)</f>
        <v>#N/A</v>
      </c>
    </row>
    <row r="844" spans="2:16" x14ac:dyDescent="0.25">
      <c r="B844" s="4" t="s">
        <v>1052</v>
      </c>
      <c r="C844"/>
      <c r="F844" s="4">
        <v>1034842908</v>
      </c>
      <c r="G844" t="str">
        <f t="shared" si="13"/>
        <v>OK</v>
      </c>
      <c r="J844" s="4">
        <v>103227716</v>
      </c>
      <c r="K844" t="s">
        <v>1124</v>
      </c>
      <c r="N844" s="4">
        <v>103227122</v>
      </c>
      <c r="O844" t="e">
        <f>VLOOKUP(N844,Sales!B:C,2,0)</f>
        <v>#N/A</v>
      </c>
      <c r="P844" t="e">
        <f>VLOOKUP(N844,Recolt!B:C,2,0)</f>
        <v>#N/A</v>
      </c>
    </row>
    <row r="845" spans="2:16" x14ac:dyDescent="0.25">
      <c r="B845" s="4" t="s">
        <v>1052</v>
      </c>
      <c r="C845"/>
      <c r="F845" s="4">
        <v>1034844034</v>
      </c>
      <c r="G845" t="str">
        <f t="shared" si="13"/>
        <v>OK</v>
      </c>
      <c r="J845" s="4">
        <v>103227754</v>
      </c>
      <c r="K845" t="s">
        <v>1124</v>
      </c>
      <c r="N845" s="4">
        <v>103227716</v>
      </c>
      <c r="O845" t="e">
        <f>VLOOKUP(N845,Sales!B:C,2,0)</f>
        <v>#N/A</v>
      </c>
      <c r="P845" t="e">
        <f>VLOOKUP(N845,Recolt!B:C,2,0)</f>
        <v>#N/A</v>
      </c>
    </row>
    <row r="846" spans="2:16" x14ac:dyDescent="0.25">
      <c r="B846" s="4" t="s">
        <v>1052</v>
      </c>
      <c r="C846"/>
      <c r="F846" s="4">
        <v>1034851697</v>
      </c>
      <c r="G846" t="str">
        <f t="shared" si="13"/>
        <v>OK</v>
      </c>
      <c r="J846" s="4">
        <v>103227938</v>
      </c>
      <c r="K846" t="s">
        <v>1124</v>
      </c>
      <c r="N846" s="4">
        <v>103227754</v>
      </c>
      <c r="O846" t="e">
        <f>VLOOKUP(N846,Sales!B:C,2,0)</f>
        <v>#N/A</v>
      </c>
      <c r="P846" t="e">
        <f>VLOOKUP(N846,Recolt!B:C,2,0)</f>
        <v>#N/A</v>
      </c>
    </row>
    <row r="847" spans="2:16" x14ac:dyDescent="0.25">
      <c r="B847" s="4" t="s">
        <v>1052</v>
      </c>
      <c r="C847"/>
      <c r="F847" s="4">
        <v>1034853441</v>
      </c>
      <c r="G847" t="str">
        <f t="shared" si="13"/>
        <v>OK</v>
      </c>
      <c r="J847" s="4">
        <v>103230281</v>
      </c>
      <c r="K847" t="s">
        <v>1124</v>
      </c>
      <c r="N847" s="4">
        <v>103227938</v>
      </c>
      <c r="O847" t="e">
        <f>VLOOKUP(N847,Sales!B:C,2,0)</f>
        <v>#N/A</v>
      </c>
      <c r="P847" t="e">
        <f>VLOOKUP(N847,Recolt!B:C,2,0)</f>
        <v>#N/A</v>
      </c>
    </row>
    <row r="848" spans="2:16" x14ac:dyDescent="0.25">
      <c r="B848" s="4" t="s">
        <v>1052</v>
      </c>
      <c r="C848"/>
      <c r="F848" s="4">
        <v>1034854599</v>
      </c>
      <c r="G848" t="str">
        <f t="shared" si="13"/>
        <v>OK</v>
      </c>
      <c r="J848" s="4">
        <v>103232926</v>
      </c>
      <c r="K848" t="s">
        <v>1124</v>
      </c>
      <c r="N848" s="4">
        <v>103230281</v>
      </c>
      <c r="O848" t="e">
        <f>VLOOKUP(N848,Sales!B:C,2,0)</f>
        <v>#N/A</v>
      </c>
      <c r="P848" t="e">
        <f>VLOOKUP(N848,Recolt!B:C,2,0)</f>
        <v>#N/A</v>
      </c>
    </row>
    <row r="849" spans="2:16" x14ac:dyDescent="0.25">
      <c r="B849" s="4" t="s">
        <v>1052</v>
      </c>
      <c r="C849"/>
      <c r="F849" s="4">
        <v>1034855632</v>
      </c>
      <c r="G849" t="str">
        <f t="shared" si="13"/>
        <v>OK</v>
      </c>
      <c r="J849" s="4">
        <v>103234214</v>
      </c>
      <c r="K849" t="s">
        <v>1124</v>
      </c>
      <c r="N849" s="4">
        <v>103232926</v>
      </c>
      <c r="O849" t="e">
        <f>VLOOKUP(N849,Sales!B:C,2,0)</f>
        <v>#N/A</v>
      </c>
      <c r="P849" t="e">
        <f>VLOOKUP(N849,Recolt!B:C,2,0)</f>
        <v>#N/A</v>
      </c>
    </row>
    <row r="850" spans="2:16" x14ac:dyDescent="0.25">
      <c r="B850" s="4" t="s">
        <v>1052</v>
      </c>
      <c r="C850"/>
      <c r="F850" s="4">
        <v>1034854292</v>
      </c>
      <c r="G850" t="str">
        <f t="shared" si="13"/>
        <v>OK</v>
      </c>
      <c r="J850" s="4">
        <v>103238185</v>
      </c>
      <c r="K850" t="s">
        <v>1124</v>
      </c>
      <c r="N850" s="4">
        <v>103234214</v>
      </c>
      <c r="O850" t="e">
        <f>VLOOKUP(N850,Sales!B:C,2,0)</f>
        <v>#N/A</v>
      </c>
      <c r="P850" t="e">
        <f>VLOOKUP(N850,Recolt!B:C,2,0)</f>
        <v>#N/A</v>
      </c>
    </row>
    <row r="851" spans="2:16" x14ac:dyDescent="0.25">
      <c r="B851" s="4" t="s">
        <v>1052</v>
      </c>
      <c r="C851"/>
      <c r="F851" s="4">
        <v>1034854780</v>
      </c>
      <c r="G851" t="str">
        <f t="shared" si="13"/>
        <v>OK</v>
      </c>
      <c r="J851" s="4">
        <v>103240172</v>
      </c>
      <c r="K851" t="s">
        <v>1124</v>
      </c>
      <c r="N851" s="4">
        <v>103238185</v>
      </c>
      <c r="O851" t="e">
        <f>VLOOKUP(N851,Sales!B:C,2,0)</f>
        <v>#N/A</v>
      </c>
      <c r="P851" t="e">
        <f>VLOOKUP(N851,Recolt!B:C,2,0)</f>
        <v>#N/A</v>
      </c>
    </row>
    <row r="852" spans="2:16" x14ac:dyDescent="0.25">
      <c r="B852" s="4" t="s">
        <v>1052</v>
      </c>
      <c r="C852"/>
      <c r="F852" s="4">
        <v>1034854657</v>
      </c>
      <c r="G852" t="str">
        <f t="shared" si="13"/>
        <v>OK</v>
      </c>
      <c r="J852" s="4">
        <v>103241135</v>
      </c>
      <c r="K852" t="s">
        <v>1124</v>
      </c>
      <c r="N852" s="4">
        <v>103240172</v>
      </c>
      <c r="O852" t="e">
        <f>VLOOKUP(N852,Sales!B:C,2,0)</f>
        <v>#N/A</v>
      </c>
      <c r="P852" t="e">
        <f>VLOOKUP(N852,Recolt!B:C,2,0)</f>
        <v>#N/A</v>
      </c>
    </row>
    <row r="853" spans="2:16" x14ac:dyDescent="0.25">
      <c r="B853" s="4" t="s">
        <v>1052</v>
      </c>
      <c r="C853"/>
      <c r="F853" s="4">
        <v>1034854336</v>
      </c>
      <c r="G853" t="str">
        <f t="shared" si="13"/>
        <v>OK</v>
      </c>
      <c r="J853" s="4">
        <v>103241552</v>
      </c>
      <c r="K853" t="s">
        <v>1124</v>
      </c>
      <c r="N853" s="4">
        <v>103241135</v>
      </c>
      <c r="O853" t="e">
        <f>VLOOKUP(N853,Sales!B:C,2,0)</f>
        <v>#N/A</v>
      </c>
      <c r="P853" t="e">
        <f>VLOOKUP(N853,Recolt!B:C,2,0)</f>
        <v>#N/A</v>
      </c>
    </row>
    <row r="854" spans="2:16" x14ac:dyDescent="0.25">
      <c r="B854" s="4" t="s">
        <v>1052</v>
      </c>
      <c r="C854"/>
      <c r="F854" s="4">
        <v>1034842842</v>
      </c>
      <c r="G854" t="str">
        <f t="shared" si="13"/>
        <v>OK</v>
      </c>
      <c r="J854" s="4">
        <v>103242383</v>
      </c>
      <c r="K854" t="s">
        <v>1124</v>
      </c>
      <c r="N854" s="4">
        <v>103241552</v>
      </c>
      <c r="O854" t="e">
        <f>VLOOKUP(N854,Sales!B:C,2,0)</f>
        <v>#N/A</v>
      </c>
      <c r="P854" t="e">
        <f>VLOOKUP(N854,Recolt!B:C,2,0)</f>
        <v>#N/A</v>
      </c>
    </row>
    <row r="855" spans="2:16" x14ac:dyDescent="0.25">
      <c r="B855" s="4" t="s">
        <v>1052</v>
      </c>
      <c r="C855"/>
      <c r="F855" s="4">
        <v>1034856023</v>
      </c>
      <c r="G855" t="str">
        <f t="shared" si="13"/>
        <v>OK</v>
      </c>
      <c r="J855" s="4">
        <v>103243959</v>
      </c>
      <c r="K855" t="s">
        <v>1124</v>
      </c>
      <c r="N855" s="4">
        <v>103242383</v>
      </c>
      <c r="O855" t="e">
        <f>VLOOKUP(N855,Sales!B:C,2,0)</f>
        <v>#N/A</v>
      </c>
      <c r="P855" t="e">
        <f>VLOOKUP(N855,Recolt!B:C,2,0)</f>
        <v>#N/A</v>
      </c>
    </row>
    <row r="856" spans="2:16" x14ac:dyDescent="0.25">
      <c r="B856" s="4" t="s">
        <v>1052</v>
      </c>
      <c r="C856"/>
      <c r="F856" s="4">
        <v>1034855567</v>
      </c>
      <c r="G856" t="str">
        <f t="shared" si="13"/>
        <v>OK</v>
      </c>
      <c r="J856" s="4">
        <v>103244948</v>
      </c>
      <c r="K856" t="s">
        <v>1124</v>
      </c>
      <c r="N856" s="4">
        <v>103243959</v>
      </c>
      <c r="O856" t="e">
        <f>VLOOKUP(N856,Sales!B:C,2,0)</f>
        <v>#N/A</v>
      </c>
      <c r="P856" t="e">
        <f>VLOOKUP(N856,Recolt!B:C,2,0)</f>
        <v>#N/A</v>
      </c>
    </row>
    <row r="857" spans="2:16" x14ac:dyDescent="0.25">
      <c r="B857" s="4" t="s">
        <v>1052</v>
      </c>
      <c r="C857"/>
      <c r="F857" s="4">
        <v>1034851454</v>
      </c>
      <c r="G857" t="str">
        <f t="shared" si="13"/>
        <v>OK</v>
      </c>
      <c r="J857" s="4">
        <v>103247209</v>
      </c>
      <c r="K857" t="s">
        <v>1124</v>
      </c>
      <c r="N857" s="4">
        <v>103244948</v>
      </c>
      <c r="O857" t="e">
        <f>VLOOKUP(N857,Sales!B:C,2,0)</f>
        <v>#N/A</v>
      </c>
      <c r="P857" t="e">
        <f>VLOOKUP(N857,Recolt!B:C,2,0)</f>
        <v>#N/A</v>
      </c>
    </row>
    <row r="858" spans="2:16" x14ac:dyDescent="0.25">
      <c r="B858" s="4" t="s">
        <v>1052</v>
      </c>
      <c r="C858"/>
      <c r="F858" s="4">
        <v>1034855409</v>
      </c>
      <c r="G858" t="str">
        <f t="shared" si="13"/>
        <v>OK</v>
      </c>
      <c r="J858" s="4">
        <v>103249777</v>
      </c>
      <c r="K858" t="s">
        <v>1124</v>
      </c>
      <c r="N858" s="4">
        <v>103247209</v>
      </c>
      <c r="O858" t="e">
        <f>VLOOKUP(N858,Sales!B:C,2,0)</f>
        <v>#N/A</v>
      </c>
      <c r="P858" t="e">
        <f>VLOOKUP(N858,Recolt!B:C,2,0)</f>
        <v>#N/A</v>
      </c>
    </row>
    <row r="859" spans="2:16" x14ac:dyDescent="0.25">
      <c r="B859" s="4" t="s">
        <v>1052</v>
      </c>
      <c r="C859"/>
      <c r="F859" s="4">
        <v>1034851553</v>
      </c>
      <c r="G859" t="str">
        <f t="shared" si="13"/>
        <v>OK</v>
      </c>
      <c r="J859" s="4">
        <v>103250516</v>
      </c>
      <c r="K859" t="s">
        <v>1124</v>
      </c>
      <c r="N859" s="4">
        <v>103249777</v>
      </c>
      <c r="O859" t="e">
        <f>VLOOKUP(N859,Sales!B:C,2,0)</f>
        <v>#N/A</v>
      </c>
      <c r="P859" t="e">
        <f>VLOOKUP(N859,Recolt!B:C,2,0)</f>
        <v>#N/A</v>
      </c>
    </row>
    <row r="860" spans="2:16" x14ac:dyDescent="0.25">
      <c r="B860" s="4" t="s">
        <v>1052</v>
      </c>
      <c r="C860"/>
      <c r="F860" s="4">
        <v>1034851379</v>
      </c>
      <c r="G860" t="str">
        <f t="shared" si="13"/>
        <v>OK</v>
      </c>
      <c r="J860" s="4">
        <v>103252788</v>
      </c>
      <c r="K860" t="s">
        <v>1124</v>
      </c>
      <c r="N860" s="4">
        <v>103250516</v>
      </c>
      <c r="O860" t="e">
        <f>VLOOKUP(N860,Sales!B:C,2,0)</f>
        <v>#N/A</v>
      </c>
      <c r="P860" t="e">
        <f>VLOOKUP(N860,Recolt!B:C,2,0)</f>
        <v>#N/A</v>
      </c>
    </row>
    <row r="861" spans="2:16" x14ac:dyDescent="0.25">
      <c r="B861" s="4" t="s">
        <v>1052</v>
      </c>
      <c r="C861"/>
      <c r="F861" s="4">
        <v>1034851287</v>
      </c>
      <c r="G861" t="str">
        <f t="shared" si="13"/>
        <v>OK</v>
      </c>
      <c r="J861" s="4">
        <v>103253989</v>
      </c>
      <c r="K861" t="s">
        <v>1124</v>
      </c>
      <c r="N861" s="4">
        <v>103252788</v>
      </c>
      <c r="O861" t="e">
        <f>VLOOKUP(N861,Sales!B:C,2,0)</f>
        <v>#N/A</v>
      </c>
      <c r="P861" t="e">
        <f>VLOOKUP(N861,Recolt!B:C,2,0)</f>
        <v>#N/A</v>
      </c>
    </row>
    <row r="862" spans="2:16" x14ac:dyDescent="0.25">
      <c r="B862" s="4" t="s">
        <v>1052</v>
      </c>
      <c r="C862"/>
      <c r="F862" s="4">
        <v>1034855460</v>
      </c>
      <c r="G862" t="str">
        <f t="shared" si="13"/>
        <v>OK</v>
      </c>
      <c r="J862" s="4">
        <v>103258720</v>
      </c>
      <c r="K862" t="s">
        <v>1124</v>
      </c>
      <c r="N862" s="4">
        <v>103253989</v>
      </c>
      <c r="O862" t="e">
        <f>VLOOKUP(N862,Sales!B:C,2,0)</f>
        <v>#N/A</v>
      </c>
      <c r="P862" t="e">
        <f>VLOOKUP(N862,Recolt!B:C,2,0)</f>
        <v>#N/A</v>
      </c>
    </row>
    <row r="863" spans="2:16" x14ac:dyDescent="0.25">
      <c r="B863" s="4" t="s">
        <v>1052</v>
      </c>
      <c r="C863"/>
      <c r="F863" s="4">
        <v>1034854774</v>
      </c>
      <c r="G863" t="str">
        <f t="shared" si="13"/>
        <v>OK</v>
      </c>
      <c r="J863" s="4">
        <v>103258766</v>
      </c>
      <c r="K863" t="s">
        <v>1124</v>
      </c>
      <c r="N863" s="4">
        <v>103258720</v>
      </c>
      <c r="O863" t="e">
        <f>VLOOKUP(N863,Sales!B:C,2,0)</f>
        <v>#N/A</v>
      </c>
      <c r="P863" t="e">
        <f>VLOOKUP(N863,Recolt!B:C,2,0)</f>
        <v>#N/A</v>
      </c>
    </row>
    <row r="864" spans="2:16" x14ac:dyDescent="0.25">
      <c r="B864" s="4" t="s">
        <v>1052</v>
      </c>
      <c r="C864"/>
      <c r="F864" s="4">
        <v>1034855176</v>
      </c>
      <c r="G864" t="str">
        <f t="shared" si="13"/>
        <v>OK</v>
      </c>
      <c r="J864" s="4">
        <v>103263827</v>
      </c>
      <c r="K864" t="s">
        <v>1124</v>
      </c>
      <c r="N864" s="4">
        <v>103258766</v>
      </c>
      <c r="O864" t="e">
        <f>VLOOKUP(N864,Sales!B:C,2,0)</f>
        <v>#N/A</v>
      </c>
      <c r="P864" t="e">
        <f>VLOOKUP(N864,Recolt!B:C,2,0)</f>
        <v>#N/A</v>
      </c>
    </row>
    <row r="865" spans="2:16" x14ac:dyDescent="0.25">
      <c r="B865" s="4" t="s">
        <v>1052</v>
      </c>
      <c r="C865"/>
      <c r="F865" s="4">
        <v>1034855718</v>
      </c>
      <c r="G865" t="str">
        <f t="shared" si="13"/>
        <v>OK</v>
      </c>
      <c r="J865" s="4">
        <v>103265342</v>
      </c>
      <c r="K865" t="s">
        <v>1124</v>
      </c>
      <c r="N865" s="4">
        <v>103263827</v>
      </c>
      <c r="O865" t="e">
        <f>VLOOKUP(N865,Sales!B:C,2,0)</f>
        <v>#N/A</v>
      </c>
      <c r="P865" t="e">
        <f>VLOOKUP(N865,Recolt!B:C,2,0)</f>
        <v>#N/A</v>
      </c>
    </row>
    <row r="866" spans="2:16" x14ac:dyDescent="0.25">
      <c r="B866" s="4" t="s">
        <v>1052</v>
      </c>
      <c r="C866"/>
      <c r="F866" s="4">
        <v>1034854225</v>
      </c>
      <c r="G866" t="str">
        <f t="shared" si="13"/>
        <v>OK</v>
      </c>
      <c r="J866" s="4">
        <v>103266244</v>
      </c>
      <c r="K866" t="s">
        <v>1124</v>
      </c>
      <c r="N866" s="4">
        <v>103265342</v>
      </c>
      <c r="O866" t="e">
        <f>VLOOKUP(N866,Sales!B:C,2,0)</f>
        <v>#N/A</v>
      </c>
      <c r="P866" t="e">
        <f>VLOOKUP(N866,Recolt!B:C,2,0)</f>
        <v>#N/A</v>
      </c>
    </row>
    <row r="867" spans="2:16" x14ac:dyDescent="0.25">
      <c r="B867" s="4" t="s">
        <v>1052</v>
      </c>
      <c r="C867"/>
      <c r="F867" s="4">
        <v>1034855825</v>
      </c>
      <c r="G867" t="str">
        <f t="shared" si="13"/>
        <v>OK</v>
      </c>
      <c r="J867" s="4">
        <v>103266486</v>
      </c>
      <c r="K867" t="s">
        <v>1124</v>
      </c>
      <c r="N867" s="4">
        <v>103266244</v>
      </c>
      <c r="O867" t="e">
        <f>VLOOKUP(N867,Sales!B:C,2,0)</f>
        <v>#N/A</v>
      </c>
      <c r="P867" t="e">
        <f>VLOOKUP(N867,Recolt!B:C,2,0)</f>
        <v>#N/A</v>
      </c>
    </row>
    <row r="868" spans="2:16" x14ac:dyDescent="0.25">
      <c r="B868" s="4" t="s">
        <v>1052</v>
      </c>
      <c r="C868"/>
      <c r="F868" s="4">
        <v>1034856015</v>
      </c>
      <c r="G868" t="str">
        <f t="shared" si="13"/>
        <v>OK</v>
      </c>
      <c r="J868" s="4">
        <v>103266611</v>
      </c>
      <c r="K868" t="s">
        <v>1124</v>
      </c>
      <c r="N868" s="4">
        <v>103266486</v>
      </c>
      <c r="O868" t="e">
        <f>VLOOKUP(N868,Sales!B:C,2,0)</f>
        <v>#N/A</v>
      </c>
      <c r="P868" t="e">
        <f>VLOOKUP(N868,Recolt!B:C,2,0)</f>
        <v>#N/A</v>
      </c>
    </row>
    <row r="869" spans="2:16" x14ac:dyDescent="0.25">
      <c r="B869" s="4" t="s">
        <v>1052</v>
      </c>
      <c r="C869"/>
      <c r="F869" s="4">
        <v>1034854850</v>
      </c>
      <c r="G869" t="str">
        <f t="shared" si="13"/>
        <v>OK</v>
      </c>
      <c r="J869" s="4">
        <v>103269181</v>
      </c>
      <c r="K869" t="s">
        <v>1124</v>
      </c>
      <c r="N869" s="4">
        <v>103266611</v>
      </c>
      <c r="O869" t="e">
        <f>VLOOKUP(N869,Sales!B:C,2,0)</f>
        <v>#N/A</v>
      </c>
      <c r="P869" t="e">
        <f>VLOOKUP(N869,Recolt!B:C,2,0)</f>
        <v>#N/A</v>
      </c>
    </row>
    <row r="870" spans="2:16" x14ac:dyDescent="0.25">
      <c r="B870" s="4" t="s">
        <v>1052</v>
      </c>
      <c r="C870"/>
      <c r="F870" s="4">
        <v>1034854715</v>
      </c>
      <c r="G870" t="str">
        <f t="shared" si="13"/>
        <v>OK</v>
      </c>
      <c r="J870" s="4">
        <v>103270705</v>
      </c>
      <c r="K870" t="s">
        <v>1124</v>
      </c>
      <c r="N870" s="4">
        <v>103269181</v>
      </c>
      <c r="O870" t="e">
        <f>VLOOKUP(N870,Sales!B:C,2,0)</f>
        <v>#N/A</v>
      </c>
      <c r="P870" t="e">
        <f>VLOOKUP(N870,Recolt!B:C,2,0)</f>
        <v>#N/A</v>
      </c>
    </row>
    <row r="871" spans="2:16" x14ac:dyDescent="0.25">
      <c r="B871" s="4" t="s">
        <v>1052</v>
      </c>
      <c r="C871"/>
      <c r="F871" s="4">
        <v>1034852379</v>
      </c>
      <c r="G871" t="str">
        <f t="shared" si="13"/>
        <v>OK</v>
      </c>
      <c r="J871" s="4">
        <v>103271821</v>
      </c>
      <c r="K871" t="s">
        <v>1124</v>
      </c>
      <c r="N871" s="4">
        <v>103270705</v>
      </c>
      <c r="O871" t="e">
        <f>VLOOKUP(N871,Sales!B:C,2,0)</f>
        <v>#N/A</v>
      </c>
      <c r="P871" t="e">
        <f>VLOOKUP(N871,Recolt!B:C,2,0)</f>
        <v>#N/A</v>
      </c>
    </row>
    <row r="872" spans="2:16" x14ac:dyDescent="0.25">
      <c r="B872" s="4" t="s">
        <v>1052</v>
      </c>
      <c r="C872"/>
      <c r="F872" s="4">
        <v>1034855183</v>
      </c>
      <c r="G872" t="str">
        <f t="shared" si="13"/>
        <v>OK</v>
      </c>
      <c r="J872" s="4">
        <v>103272898</v>
      </c>
      <c r="K872" t="s">
        <v>1124</v>
      </c>
      <c r="N872" s="4">
        <v>103271821</v>
      </c>
      <c r="O872" t="e">
        <f>VLOOKUP(N872,Sales!B:C,2,0)</f>
        <v>#N/A</v>
      </c>
      <c r="P872" t="e">
        <f>VLOOKUP(N872,Recolt!B:C,2,0)</f>
        <v>#N/A</v>
      </c>
    </row>
    <row r="873" spans="2:16" x14ac:dyDescent="0.25">
      <c r="B873" s="4" t="s">
        <v>1052</v>
      </c>
      <c r="C873"/>
      <c r="F873" s="4">
        <v>1034853615</v>
      </c>
      <c r="G873" t="str">
        <f t="shared" si="13"/>
        <v>OK</v>
      </c>
      <c r="J873" s="4">
        <v>103273782</v>
      </c>
      <c r="K873" t="s">
        <v>1124</v>
      </c>
      <c r="N873" s="4">
        <v>103272898</v>
      </c>
      <c r="O873" t="e">
        <f>VLOOKUP(N873,Sales!B:C,2,0)</f>
        <v>#N/A</v>
      </c>
      <c r="P873" t="e">
        <f>VLOOKUP(N873,Recolt!B:C,2,0)</f>
        <v>#N/A</v>
      </c>
    </row>
    <row r="874" spans="2:16" x14ac:dyDescent="0.25">
      <c r="B874" s="4" t="s">
        <v>1052</v>
      </c>
      <c r="C874"/>
      <c r="F874" s="4">
        <v>1034855028</v>
      </c>
      <c r="G874" t="str">
        <f t="shared" si="13"/>
        <v>OK</v>
      </c>
      <c r="J874" s="4">
        <v>103274774</v>
      </c>
      <c r="K874" t="s">
        <v>1124</v>
      </c>
      <c r="N874" s="4">
        <v>103273782</v>
      </c>
      <c r="O874" t="e">
        <f>VLOOKUP(N874,Sales!B:C,2,0)</f>
        <v>#N/A</v>
      </c>
      <c r="P874" t="e">
        <f>VLOOKUP(N874,Recolt!B:C,2,0)</f>
        <v>#N/A</v>
      </c>
    </row>
    <row r="875" spans="2:16" x14ac:dyDescent="0.25">
      <c r="B875" s="4" t="s">
        <v>1052</v>
      </c>
      <c r="C875"/>
      <c r="F875" s="4">
        <v>1034855122</v>
      </c>
      <c r="G875" t="str">
        <f t="shared" si="13"/>
        <v>OK</v>
      </c>
      <c r="J875" s="4">
        <v>103277385</v>
      </c>
      <c r="K875" t="s">
        <v>1124</v>
      </c>
      <c r="N875" s="4">
        <v>103274774</v>
      </c>
      <c r="O875" t="e">
        <f>VLOOKUP(N875,Sales!B:C,2,0)</f>
        <v>#N/A</v>
      </c>
      <c r="P875" t="e">
        <f>VLOOKUP(N875,Recolt!B:C,2,0)</f>
        <v>#N/A</v>
      </c>
    </row>
    <row r="876" spans="2:16" x14ac:dyDescent="0.25">
      <c r="B876" s="4" t="s">
        <v>1052</v>
      </c>
      <c r="C876"/>
      <c r="F876" s="4">
        <v>1034853522</v>
      </c>
      <c r="G876" t="str">
        <f t="shared" si="13"/>
        <v>OK</v>
      </c>
      <c r="J876" s="4">
        <v>103281515</v>
      </c>
      <c r="K876" t="s">
        <v>1124</v>
      </c>
      <c r="N876" s="4">
        <v>103277385</v>
      </c>
      <c r="O876" t="e">
        <f>VLOOKUP(N876,Sales!B:C,2,0)</f>
        <v>#N/A</v>
      </c>
      <c r="P876" t="e">
        <f>VLOOKUP(N876,Recolt!B:C,2,0)</f>
        <v>#N/A</v>
      </c>
    </row>
    <row r="877" spans="2:16" x14ac:dyDescent="0.25">
      <c r="B877" s="4" t="s">
        <v>1052</v>
      </c>
      <c r="C877"/>
      <c r="F877" s="4">
        <v>1034855083</v>
      </c>
      <c r="G877" t="str">
        <f t="shared" si="13"/>
        <v>OK</v>
      </c>
      <c r="J877" s="4">
        <v>103281609</v>
      </c>
      <c r="K877" t="s">
        <v>1124</v>
      </c>
      <c r="N877" s="4">
        <v>103281515</v>
      </c>
      <c r="O877" t="e">
        <f>VLOOKUP(N877,Sales!B:C,2,0)</f>
        <v>#N/A</v>
      </c>
      <c r="P877" t="e">
        <f>VLOOKUP(N877,Recolt!B:C,2,0)</f>
        <v>#N/A</v>
      </c>
    </row>
    <row r="878" spans="2:16" x14ac:dyDescent="0.25">
      <c r="B878" s="4" t="s">
        <v>1052</v>
      </c>
      <c r="C878"/>
      <c r="F878" s="4">
        <v>1034851747</v>
      </c>
      <c r="G878" t="str">
        <f t="shared" si="13"/>
        <v>OK</v>
      </c>
      <c r="J878" s="4">
        <v>103281731</v>
      </c>
      <c r="K878" t="s">
        <v>1124</v>
      </c>
      <c r="N878" s="4">
        <v>103281609</v>
      </c>
      <c r="O878" t="e">
        <f>VLOOKUP(N878,Sales!B:C,2,0)</f>
        <v>#N/A</v>
      </c>
      <c r="P878" t="e">
        <f>VLOOKUP(N878,Recolt!B:C,2,0)</f>
        <v>#N/A</v>
      </c>
    </row>
    <row r="879" spans="2:16" x14ac:dyDescent="0.25">
      <c r="B879" s="4" t="s">
        <v>1052</v>
      </c>
      <c r="C879"/>
      <c r="F879" s="4">
        <v>1034842968</v>
      </c>
      <c r="G879" t="str">
        <f t="shared" si="13"/>
        <v>OK</v>
      </c>
      <c r="J879" s="4">
        <v>103283205</v>
      </c>
      <c r="K879" t="s">
        <v>1124</v>
      </c>
      <c r="N879" s="4">
        <v>103281731</v>
      </c>
      <c r="O879" t="e">
        <f>VLOOKUP(N879,Sales!B:C,2,0)</f>
        <v>#N/A</v>
      </c>
      <c r="P879" t="e">
        <f>VLOOKUP(N879,Recolt!B:C,2,0)</f>
        <v>#N/A</v>
      </c>
    </row>
    <row r="880" spans="2:16" x14ac:dyDescent="0.25">
      <c r="B880" s="4" t="s">
        <v>1052</v>
      </c>
      <c r="C880"/>
      <c r="F880" s="4">
        <v>1034854985</v>
      </c>
      <c r="G880" t="str">
        <f t="shared" si="13"/>
        <v>OK</v>
      </c>
      <c r="J880" s="4">
        <v>103283823</v>
      </c>
      <c r="K880" t="s">
        <v>1124</v>
      </c>
      <c r="N880" s="4">
        <v>103283205</v>
      </c>
      <c r="O880" t="e">
        <f>VLOOKUP(N880,Sales!B:C,2,0)</f>
        <v>#N/A</v>
      </c>
      <c r="P880" t="e">
        <f>VLOOKUP(N880,Recolt!B:C,2,0)</f>
        <v>#N/A</v>
      </c>
    </row>
    <row r="881" spans="2:16" x14ac:dyDescent="0.25">
      <c r="B881" s="4" t="s">
        <v>1052</v>
      </c>
      <c r="C881"/>
      <c r="F881" s="4">
        <v>1034843056</v>
      </c>
      <c r="G881" t="str">
        <f t="shared" si="13"/>
        <v>OK</v>
      </c>
      <c r="J881" s="4">
        <v>103285157</v>
      </c>
      <c r="K881" t="s">
        <v>1124</v>
      </c>
      <c r="N881" s="4">
        <v>103283823</v>
      </c>
      <c r="O881" t="e">
        <f>VLOOKUP(N881,Sales!B:C,2,0)</f>
        <v>#N/A</v>
      </c>
      <c r="P881" t="e">
        <f>VLOOKUP(N881,Recolt!B:C,2,0)</f>
        <v>#N/A</v>
      </c>
    </row>
    <row r="882" spans="2:16" x14ac:dyDescent="0.25">
      <c r="B882" s="4" t="s">
        <v>1052</v>
      </c>
      <c r="C882"/>
      <c r="F882" s="4">
        <v>1034853623</v>
      </c>
      <c r="G882" t="str">
        <f t="shared" si="13"/>
        <v>OK</v>
      </c>
      <c r="J882" s="4">
        <v>103288767</v>
      </c>
      <c r="K882" t="s">
        <v>1124</v>
      </c>
      <c r="N882" s="4">
        <v>103285157</v>
      </c>
      <c r="O882" t="e">
        <f>VLOOKUP(N882,Sales!B:C,2,0)</f>
        <v>#N/A</v>
      </c>
      <c r="P882" t="e">
        <f>VLOOKUP(N882,Recolt!B:C,2,0)</f>
        <v>#N/A</v>
      </c>
    </row>
    <row r="883" spans="2:16" x14ac:dyDescent="0.25">
      <c r="B883" s="4" t="s">
        <v>1052</v>
      </c>
      <c r="C883"/>
      <c r="F883" s="4">
        <v>1034855808</v>
      </c>
      <c r="G883" t="str">
        <f t="shared" si="13"/>
        <v>OK</v>
      </c>
      <c r="J883" s="4">
        <v>103289332</v>
      </c>
      <c r="K883" t="s">
        <v>1124</v>
      </c>
      <c r="N883" s="4">
        <v>103288767</v>
      </c>
      <c r="O883" t="e">
        <f>VLOOKUP(N883,Sales!B:C,2,0)</f>
        <v>#N/A</v>
      </c>
      <c r="P883" t="e">
        <f>VLOOKUP(N883,Recolt!B:C,2,0)</f>
        <v>#N/A</v>
      </c>
    </row>
    <row r="884" spans="2:16" x14ac:dyDescent="0.25">
      <c r="B884" s="4" t="s">
        <v>1052</v>
      </c>
      <c r="C884"/>
      <c r="F884" s="4">
        <v>1034854398</v>
      </c>
      <c r="G884" t="str">
        <f t="shared" si="13"/>
        <v>OK</v>
      </c>
      <c r="J884" s="4">
        <v>103291542</v>
      </c>
      <c r="K884" t="s">
        <v>1124</v>
      </c>
      <c r="N884" s="4">
        <v>103289332</v>
      </c>
      <c r="O884" t="e">
        <f>VLOOKUP(N884,Sales!B:C,2,0)</f>
        <v>#N/A</v>
      </c>
      <c r="P884" t="e">
        <f>VLOOKUP(N884,Recolt!B:C,2,0)</f>
        <v>#N/A</v>
      </c>
    </row>
    <row r="885" spans="2:16" x14ac:dyDescent="0.25">
      <c r="B885" s="4" t="s">
        <v>1052</v>
      </c>
      <c r="C885"/>
      <c r="F885" s="4">
        <v>1034852326</v>
      </c>
      <c r="G885" t="str">
        <f t="shared" si="13"/>
        <v>OK</v>
      </c>
      <c r="J885" s="4">
        <v>103292883</v>
      </c>
      <c r="K885" t="s">
        <v>1124</v>
      </c>
      <c r="N885" s="4">
        <v>103291542</v>
      </c>
      <c r="O885" t="e">
        <f>VLOOKUP(N885,Sales!B:C,2,0)</f>
        <v>#N/A</v>
      </c>
      <c r="P885" t="e">
        <f>VLOOKUP(N885,Recolt!B:C,2,0)</f>
        <v>#N/A</v>
      </c>
    </row>
    <row r="886" spans="2:16" x14ac:dyDescent="0.25">
      <c r="B886" s="4" t="s">
        <v>1052</v>
      </c>
      <c r="C886"/>
      <c r="F886" s="4">
        <v>1034858876</v>
      </c>
      <c r="G886" t="str">
        <f t="shared" si="13"/>
        <v>OK</v>
      </c>
      <c r="J886" s="4">
        <v>103293541</v>
      </c>
      <c r="K886" t="s">
        <v>1124</v>
      </c>
      <c r="N886" s="4">
        <v>103292883</v>
      </c>
      <c r="O886" t="e">
        <f>VLOOKUP(N886,Sales!B:C,2,0)</f>
        <v>#N/A</v>
      </c>
      <c r="P886" t="e">
        <f>VLOOKUP(N886,Recolt!B:C,2,0)</f>
        <v>#N/A</v>
      </c>
    </row>
    <row r="887" spans="2:16" x14ac:dyDescent="0.25">
      <c r="B887" s="4" t="s">
        <v>1052</v>
      </c>
      <c r="C887"/>
      <c r="F887" s="4">
        <v>1034844204</v>
      </c>
      <c r="G887" t="str">
        <f t="shared" si="13"/>
        <v>OK</v>
      </c>
      <c r="J887" s="4">
        <v>103293876</v>
      </c>
      <c r="K887" t="s">
        <v>1124</v>
      </c>
      <c r="N887" s="4">
        <v>103293541</v>
      </c>
      <c r="O887" t="e">
        <f>VLOOKUP(N887,Sales!B:C,2,0)</f>
        <v>#N/A</v>
      </c>
      <c r="P887" t="e">
        <f>VLOOKUP(N887,Recolt!B:C,2,0)</f>
        <v>#N/A</v>
      </c>
    </row>
    <row r="888" spans="2:16" x14ac:dyDescent="0.25">
      <c r="B888" s="4" t="s">
        <v>1052</v>
      </c>
      <c r="C888"/>
      <c r="F888" s="4">
        <v>1034858440</v>
      </c>
      <c r="G888" t="str">
        <f t="shared" si="13"/>
        <v>OK</v>
      </c>
      <c r="J888" s="4">
        <v>103294548</v>
      </c>
      <c r="K888" t="s">
        <v>1124</v>
      </c>
      <c r="N888" s="4">
        <v>103293876</v>
      </c>
      <c r="O888" t="e">
        <f>VLOOKUP(N888,Sales!B:C,2,0)</f>
        <v>#N/A</v>
      </c>
      <c r="P888" t="e">
        <f>VLOOKUP(N888,Recolt!B:C,2,0)</f>
        <v>#N/A</v>
      </c>
    </row>
    <row r="889" spans="2:16" x14ac:dyDescent="0.25">
      <c r="B889" s="4" t="s">
        <v>1052</v>
      </c>
      <c r="C889"/>
      <c r="F889" s="4">
        <v>1034846946</v>
      </c>
      <c r="G889" t="str">
        <f t="shared" si="13"/>
        <v>OK</v>
      </c>
      <c r="J889" s="4">
        <v>103295799</v>
      </c>
      <c r="K889" t="s">
        <v>1124</v>
      </c>
      <c r="N889" s="4">
        <v>103294548</v>
      </c>
      <c r="O889" t="e">
        <f>VLOOKUP(N889,Sales!B:C,2,0)</f>
        <v>#N/A</v>
      </c>
      <c r="P889" t="e">
        <f>VLOOKUP(N889,Recolt!B:C,2,0)</f>
        <v>#N/A</v>
      </c>
    </row>
    <row r="890" spans="2:16" x14ac:dyDescent="0.25">
      <c r="B890" s="4" t="s">
        <v>1052</v>
      </c>
      <c r="C890"/>
      <c r="F890" s="4">
        <v>1034842560</v>
      </c>
      <c r="G890" t="str">
        <f t="shared" si="13"/>
        <v>OK</v>
      </c>
      <c r="J890" s="4">
        <v>103299243</v>
      </c>
      <c r="K890" t="s">
        <v>1124</v>
      </c>
      <c r="N890" s="4">
        <v>103295799</v>
      </c>
      <c r="O890" t="e">
        <f>VLOOKUP(N890,Sales!B:C,2,0)</f>
        <v>#N/A</v>
      </c>
      <c r="P890" t="e">
        <f>VLOOKUP(N890,Recolt!B:C,2,0)</f>
        <v>#N/A</v>
      </c>
    </row>
    <row r="891" spans="2:16" x14ac:dyDescent="0.25">
      <c r="B891" s="4" t="s">
        <v>1052</v>
      </c>
      <c r="C891"/>
      <c r="F891" s="4">
        <v>1034858996</v>
      </c>
      <c r="G891" t="str">
        <f t="shared" si="13"/>
        <v>OK</v>
      </c>
      <c r="J891" s="4">
        <v>103299353</v>
      </c>
      <c r="K891" t="s">
        <v>1124</v>
      </c>
      <c r="N891" s="4">
        <v>103299243</v>
      </c>
      <c r="O891" t="e">
        <f>VLOOKUP(N891,Sales!B:C,2,0)</f>
        <v>#N/A</v>
      </c>
      <c r="P891" t="e">
        <f>VLOOKUP(N891,Recolt!B:C,2,0)</f>
        <v>#N/A</v>
      </c>
    </row>
    <row r="892" spans="2:16" x14ac:dyDescent="0.25">
      <c r="B892" s="4" t="s">
        <v>1052</v>
      </c>
      <c r="C892"/>
      <c r="F892" s="4">
        <v>1034848269</v>
      </c>
      <c r="G892" t="str">
        <f t="shared" si="13"/>
        <v>OK</v>
      </c>
      <c r="J892" s="4">
        <v>103301573</v>
      </c>
      <c r="K892" t="s">
        <v>1124</v>
      </c>
      <c r="N892" s="4">
        <v>103299353</v>
      </c>
      <c r="O892" t="e">
        <f>VLOOKUP(N892,Sales!B:C,2,0)</f>
        <v>#N/A</v>
      </c>
      <c r="P892" t="e">
        <f>VLOOKUP(N892,Recolt!B:C,2,0)</f>
        <v>#N/A</v>
      </c>
    </row>
    <row r="893" spans="2:16" x14ac:dyDescent="0.25">
      <c r="B893" s="4" t="s">
        <v>1052</v>
      </c>
      <c r="C893"/>
      <c r="F893" s="4">
        <v>1034859427</v>
      </c>
      <c r="G893" t="str">
        <f t="shared" si="13"/>
        <v>OK</v>
      </c>
      <c r="J893" s="4">
        <v>103304655</v>
      </c>
      <c r="K893" t="s">
        <v>1124</v>
      </c>
      <c r="N893" s="4">
        <v>103301573</v>
      </c>
      <c r="O893" t="e">
        <f>VLOOKUP(N893,Sales!B:C,2,0)</f>
        <v>#N/A</v>
      </c>
      <c r="P893" t="e">
        <f>VLOOKUP(N893,Recolt!B:C,2,0)</f>
        <v>#N/A</v>
      </c>
    </row>
    <row r="894" spans="2:16" x14ac:dyDescent="0.25">
      <c r="B894" s="4" t="s">
        <v>1052</v>
      </c>
      <c r="C894"/>
      <c r="F894" s="4">
        <v>1034853893</v>
      </c>
      <c r="G894" t="str">
        <f t="shared" si="13"/>
        <v>OK</v>
      </c>
      <c r="J894" s="4">
        <v>103304823</v>
      </c>
      <c r="K894" t="s">
        <v>1124</v>
      </c>
      <c r="N894" s="4">
        <v>103304655</v>
      </c>
      <c r="O894" t="e">
        <f>VLOOKUP(N894,Sales!B:C,2,0)</f>
        <v>#N/A</v>
      </c>
      <c r="P894" t="e">
        <f>VLOOKUP(N894,Recolt!B:C,2,0)</f>
        <v>#N/A</v>
      </c>
    </row>
    <row r="895" spans="2:16" x14ac:dyDescent="0.25">
      <c r="B895" s="4" t="s">
        <v>1052</v>
      </c>
      <c r="C895"/>
      <c r="F895" s="4">
        <v>1034865485</v>
      </c>
      <c r="G895" t="str">
        <f t="shared" si="13"/>
        <v>OK</v>
      </c>
      <c r="J895" s="4">
        <v>103305435</v>
      </c>
      <c r="K895" t="s">
        <v>1124</v>
      </c>
      <c r="N895" s="4">
        <v>103304823</v>
      </c>
      <c r="O895" t="e">
        <f>VLOOKUP(N895,Sales!B:C,2,0)</f>
        <v>#N/A</v>
      </c>
      <c r="P895" t="e">
        <f>VLOOKUP(N895,Recolt!B:C,2,0)</f>
        <v>#N/A</v>
      </c>
    </row>
    <row r="896" spans="2:16" x14ac:dyDescent="0.25">
      <c r="B896" s="4" t="s">
        <v>1052</v>
      </c>
      <c r="C896"/>
      <c r="F896" s="4">
        <v>1034855806</v>
      </c>
      <c r="G896" t="str">
        <f t="shared" si="13"/>
        <v>OK</v>
      </c>
      <c r="J896" s="4">
        <v>103306319</v>
      </c>
      <c r="K896" t="s">
        <v>1124</v>
      </c>
      <c r="N896" s="4">
        <v>103305435</v>
      </c>
      <c r="O896" t="e">
        <f>VLOOKUP(N896,Sales!B:C,2,0)</f>
        <v>#N/A</v>
      </c>
      <c r="P896" t="e">
        <f>VLOOKUP(N896,Recolt!B:C,2,0)</f>
        <v>#N/A</v>
      </c>
    </row>
    <row r="897" spans="2:16" x14ac:dyDescent="0.25">
      <c r="B897" s="4" t="s">
        <v>1052</v>
      </c>
      <c r="C897"/>
      <c r="F897" s="4">
        <v>1034853302</v>
      </c>
      <c r="G897" t="str">
        <f t="shared" si="13"/>
        <v>OK</v>
      </c>
      <c r="J897" s="4">
        <v>103308553</v>
      </c>
      <c r="K897" t="s">
        <v>1124</v>
      </c>
      <c r="N897" s="4">
        <v>103306319</v>
      </c>
      <c r="O897" t="e">
        <f>VLOOKUP(N897,Sales!B:C,2,0)</f>
        <v>#N/A</v>
      </c>
      <c r="P897" t="e">
        <f>VLOOKUP(N897,Recolt!B:C,2,0)</f>
        <v>#N/A</v>
      </c>
    </row>
    <row r="898" spans="2:16" x14ac:dyDescent="0.25">
      <c r="B898" s="4" t="s">
        <v>1052</v>
      </c>
      <c r="C898"/>
      <c r="F898" s="4">
        <v>1034843232</v>
      </c>
      <c r="G898" t="str">
        <f t="shared" si="13"/>
        <v>OK</v>
      </c>
      <c r="J898" s="4">
        <v>103308658</v>
      </c>
      <c r="K898" t="s">
        <v>1124</v>
      </c>
      <c r="N898" s="4">
        <v>103308553</v>
      </c>
      <c r="O898" t="e">
        <f>VLOOKUP(N898,Sales!B:C,2,0)</f>
        <v>#N/A</v>
      </c>
      <c r="P898" t="e">
        <f>VLOOKUP(N898,Recolt!B:C,2,0)</f>
        <v>#N/A</v>
      </c>
    </row>
    <row r="899" spans="2:16" x14ac:dyDescent="0.25">
      <c r="B899" s="4" t="s">
        <v>1052</v>
      </c>
      <c r="C899"/>
      <c r="F899" s="4">
        <v>1034863511</v>
      </c>
      <c r="G899" t="str">
        <f t="shared" ref="G899:G962" si="14">VLOOKUP(F899,J:K,2,0)</f>
        <v>OK</v>
      </c>
      <c r="J899" s="4">
        <v>103309212</v>
      </c>
      <c r="K899" t="s">
        <v>1124</v>
      </c>
      <c r="N899" s="4">
        <v>103308658</v>
      </c>
      <c r="O899" t="e">
        <f>VLOOKUP(N899,Sales!B:C,2,0)</f>
        <v>#N/A</v>
      </c>
      <c r="P899" t="e">
        <f>VLOOKUP(N899,Recolt!B:C,2,0)</f>
        <v>#N/A</v>
      </c>
    </row>
    <row r="900" spans="2:16" x14ac:dyDescent="0.25">
      <c r="B900" s="4" t="s">
        <v>1052</v>
      </c>
      <c r="C900"/>
      <c r="F900" s="4">
        <v>1034853745</v>
      </c>
      <c r="G900" t="str">
        <f t="shared" si="14"/>
        <v>OK</v>
      </c>
      <c r="J900" s="4">
        <v>103311554</v>
      </c>
      <c r="K900" t="s">
        <v>1124</v>
      </c>
      <c r="N900" s="4">
        <v>103309212</v>
      </c>
      <c r="O900" t="e">
        <f>VLOOKUP(N900,Sales!B:C,2,0)</f>
        <v>#N/A</v>
      </c>
      <c r="P900" t="e">
        <f>VLOOKUP(N900,Recolt!B:C,2,0)</f>
        <v>#N/A</v>
      </c>
    </row>
    <row r="901" spans="2:16" x14ac:dyDescent="0.25">
      <c r="B901" s="4" t="s">
        <v>1052</v>
      </c>
      <c r="C901"/>
      <c r="F901" s="4">
        <v>1034861713</v>
      </c>
      <c r="G901" t="str">
        <f t="shared" si="14"/>
        <v>OK</v>
      </c>
      <c r="J901" s="4">
        <v>103312258</v>
      </c>
      <c r="K901" t="s">
        <v>1124</v>
      </c>
      <c r="N901" s="4">
        <v>103311554</v>
      </c>
      <c r="O901" t="e">
        <f>VLOOKUP(N901,Sales!B:C,2,0)</f>
        <v>#N/A</v>
      </c>
      <c r="P901" t="e">
        <f>VLOOKUP(N901,Recolt!B:C,2,0)</f>
        <v>#N/A</v>
      </c>
    </row>
    <row r="902" spans="2:16" x14ac:dyDescent="0.25">
      <c r="B902" s="4" t="s">
        <v>1052</v>
      </c>
      <c r="C902"/>
      <c r="F902" s="4">
        <v>1034863256</v>
      </c>
      <c r="G902" t="str">
        <f t="shared" si="14"/>
        <v>OK</v>
      </c>
      <c r="J902" s="4">
        <v>103315337</v>
      </c>
      <c r="K902" t="s">
        <v>1124</v>
      </c>
      <c r="N902" s="4">
        <v>103312258</v>
      </c>
      <c r="O902" t="e">
        <f>VLOOKUP(N902,Sales!B:C,2,0)</f>
        <v>#N/A</v>
      </c>
      <c r="P902" t="e">
        <f>VLOOKUP(N902,Recolt!B:C,2,0)</f>
        <v>#N/A</v>
      </c>
    </row>
    <row r="903" spans="2:16" x14ac:dyDescent="0.25">
      <c r="B903" s="4" t="s">
        <v>1052</v>
      </c>
      <c r="C903"/>
      <c r="F903" s="4">
        <v>1034842843</v>
      </c>
      <c r="G903" t="str">
        <f t="shared" si="14"/>
        <v>OK</v>
      </c>
      <c r="J903" s="4">
        <v>103317773</v>
      </c>
      <c r="K903" t="s">
        <v>1124</v>
      </c>
      <c r="N903" s="4">
        <v>103315337</v>
      </c>
      <c r="O903" t="e">
        <f>VLOOKUP(N903,Sales!B:C,2,0)</f>
        <v>#N/A</v>
      </c>
      <c r="P903" t="e">
        <f>VLOOKUP(N903,Recolt!B:C,2,0)</f>
        <v>#N/A</v>
      </c>
    </row>
    <row r="904" spans="2:16" x14ac:dyDescent="0.25">
      <c r="B904" s="4" t="s">
        <v>1052</v>
      </c>
      <c r="C904"/>
      <c r="F904" s="4">
        <v>1034852138</v>
      </c>
      <c r="G904" t="str">
        <f t="shared" si="14"/>
        <v>OK</v>
      </c>
      <c r="J904" s="4">
        <v>103317979</v>
      </c>
      <c r="K904" t="s">
        <v>1124</v>
      </c>
      <c r="N904" s="4">
        <v>103317773</v>
      </c>
      <c r="O904" t="e">
        <f>VLOOKUP(N904,Sales!B:C,2,0)</f>
        <v>#N/A</v>
      </c>
      <c r="P904" t="e">
        <f>VLOOKUP(N904,Recolt!B:C,2,0)</f>
        <v>#N/A</v>
      </c>
    </row>
    <row r="905" spans="2:16" x14ac:dyDescent="0.25">
      <c r="B905" s="4" t="s">
        <v>1052</v>
      </c>
      <c r="C905"/>
      <c r="F905" s="4">
        <v>1034847335</v>
      </c>
      <c r="G905" t="str">
        <f t="shared" si="14"/>
        <v>OK</v>
      </c>
      <c r="J905" s="4">
        <v>103318675</v>
      </c>
      <c r="K905" t="s">
        <v>1124</v>
      </c>
      <c r="N905" s="4">
        <v>103317979</v>
      </c>
      <c r="O905" t="e">
        <f>VLOOKUP(N905,Sales!B:C,2,0)</f>
        <v>#N/A</v>
      </c>
      <c r="P905" t="e">
        <f>VLOOKUP(N905,Recolt!B:C,2,0)</f>
        <v>#N/A</v>
      </c>
    </row>
    <row r="906" spans="2:16" x14ac:dyDescent="0.25">
      <c r="B906" s="4" t="s">
        <v>1052</v>
      </c>
      <c r="C906"/>
      <c r="F906" s="4">
        <v>1034865234</v>
      </c>
      <c r="G906" t="str">
        <f t="shared" si="14"/>
        <v>OK</v>
      </c>
      <c r="J906" s="4">
        <v>103318693</v>
      </c>
      <c r="K906" t="s">
        <v>1124</v>
      </c>
      <c r="N906" s="4">
        <v>103318675</v>
      </c>
      <c r="O906" t="e">
        <f>VLOOKUP(N906,Sales!B:C,2,0)</f>
        <v>#N/A</v>
      </c>
      <c r="P906" t="e">
        <f>VLOOKUP(N906,Recolt!B:C,2,0)</f>
        <v>#N/A</v>
      </c>
    </row>
    <row r="907" spans="2:16" x14ac:dyDescent="0.25">
      <c r="B907" s="4" t="s">
        <v>1052</v>
      </c>
      <c r="C907"/>
      <c r="F907" s="4">
        <v>1034861197</v>
      </c>
      <c r="G907" t="str">
        <f t="shared" si="14"/>
        <v>OK</v>
      </c>
      <c r="J907" s="4">
        <v>103321143</v>
      </c>
      <c r="K907" t="s">
        <v>1124</v>
      </c>
      <c r="N907" s="4">
        <v>103318693</v>
      </c>
      <c r="O907" t="e">
        <f>VLOOKUP(N907,Sales!B:C,2,0)</f>
        <v>#N/A</v>
      </c>
      <c r="P907" t="e">
        <f>VLOOKUP(N907,Recolt!B:C,2,0)</f>
        <v>#N/A</v>
      </c>
    </row>
    <row r="908" spans="2:16" x14ac:dyDescent="0.25">
      <c r="B908" s="4" t="s">
        <v>1052</v>
      </c>
      <c r="C908"/>
      <c r="F908" s="4">
        <v>1034857516</v>
      </c>
      <c r="G908" t="str">
        <f t="shared" si="14"/>
        <v>OK</v>
      </c>
      <c r="J908" s="4">
        <v>103321952</v>
      </c>
      <c r="K908" t="s">
        <v>1124</v>
      </c>
      <c r="N908" s="4">
        <v>103321143</v>
      </c>
      <c r="O908" t="e">
        <f>VLOOKUP(N908,Sales!B:C,2,0)</f>
        <v>#N/A</v>
      </c>
      <c r="P908" t="e">
        <f>VLOOKUP(N908,Recolt!B:C,2,0)</f>
        <v>#N/A</v>
      </c>
    </row>
    <row r="909" spans="2:16" x14ac:dyDescent="0.25">
      <c r="B909" s="4" t="s">
        <v>1052</v>
      </c>
      <c r="C909"/>
      <c r="F909" s="4">
        <v>1034865184</v>
      </c>
      <c r="G909" t="str">
        <f t="shared" si="14"/>
        <v>OK</v>
      </c>
      <c r="J909" s="4">
        <v>103322270</v>
      </c>
      <c r="K909" t="s">
        <v>1124</v>
      </c>
      <c r="N909" s="4">
        <v>103321952</v>
      </c>
      <c r="O909" t="e">
        <f>VLOOKUP(N909,Sales!B:C,2,0)</f>
        <v>#N/A</v>
      </c>
      <c r="P909" t="e">
        <f>VLOOKUP(N909,Recolt!B:C,2,0)</f>
        <v>#N/A</v>
      </c>
    </row>
    <row r="910" spans="2:16" x14ac:dyDescent="0.25">
      <c r="B910" s="4" t="s">
        <v>1052</v>
      </c>
      <c r="C910"/>
      <c r="F910" s="4">
        <v>1034862833</v>
      </c>
      <c r="G910" t="str">
        <f t="shared" si="14"/>
        <v>OK</v>
      </c>
      <c r="J910" s="4">
        <v>103334984</v>
      </c>
      <c r="K910" t="s">
        <v>1124</v>
      </c>
      <c r="N910" s="4">
        <v>103322270</v>
      </c>
      <c r="O910" t="e">
        <f>VLOOKUP(N910,Sales!B:C,2,0)</f>
        <v>#N/A</v>
      </c>
      <c r="P910" t="e">
        <f>VLOOKUP(N910,Recolt!B:C,2,0)</f>
        <v>#N/A</v>
      </c>
    </row>
    <row r="911" spans="2:16" x14ac:dyDescent="0.25">
      <c r="B911" s="4" t="s">
        <v>1052</v>
      </c>
      <c r="C911"/>
      <c r="F911" s="4">
        <v>1034847023</v>
      </c>
      <c r="G911" t="str">
        <f t="shared" si="14"/>
        <v>OK</v>
      </c>
      <c r="J911" s="4">
        <v>103337267</v>
      </c>
      <c r="K911" t="s">
        <v>1124</v>
      </c>
      <c r="N911" s="4">
        <v>103334984</v>
      </c>
      <c r="O911" t="e">
        <f>VLOOKUP(N911,Sales!B:C,2,0)</f>
        <v>#N/A</v>
      </c>
      <c r="P911" t="e">
        <f>VLOOKUP(N911,Recolt!B:C,2,0)</f>
        <v>#N/A</v>
      </c>
    </row>
    <row r="912" spans="2:16" x14ac:dyDescent="0.25">
      <c r="B912" s="4" t="s">
        <v>1052</v>
      </c>
      <c r="C912"/>
      <c r="F912" s="4">
        <v>1034848084</v>
      </c>
      <c r="G912" t="str">
        <f t="shared" si="14"/>
        <v>OK</v>
      </c>
      <c r="J912" s="4">
        <v>103337864</v>
      </c>
      <c r="K912" t="s">
        <v>1124</v>
      </c>
      <c r="N912" s="4">
        <v>103337267</v>
      </c>
      <c r="O912" t="e">
        <f>VLOOKUP(N912,Sales!B:C,2,0)</f>
        <v>#N/A</v>
      </c>
      <c r="P912" t="e">
        <f>VLOOKUP(N912,Recolt!B:C,2,0)</f>
        <v>#N/A</v>
      </c>
    </row>
    <row r="913" spans="2:16" x14ac:dyDescent="0.25">
      <c r="B913" s="4" t="s">
        <v>1052</v>
      </c>
      <c r="C913"/>
      <c r="F913" s="4">
        <v>1034855123</v>
      </c>
      <c r="G913" t="str">
        <f t="shared" si="14"/>
        <v>OK</v>
      </c>
      <c r="J913" s="4">
        <v>103339433</v>
      </c>
      <c r="K913" t="s">
        <v>1124</v>
      </c>
      <c r="N913" s="4">
        <v>103337864</v>
      </c>
      <c r="O913" t="e">
        <f>VLOOKUP(N913,Sales!B:C,2,0)</f>
        <v>#N/A</v>
      </c>
      <c r="P913" t="e">
        <f>VLOOKUP(N913,Recolt!B:C,2,0)</f>
        <v>#N/A</v>
      </c>
    </row>
    <row r="914" spans="2:16" x14ac:dyDescent="0.25">
      <c r="B914" s="4" t="s">
        <v>1052</v>
      </c>
      <c r="C914"/>
      <c r="F914" s="4">
        <v>1034853359</v>
      </c>
      <c r="G914" t="str">
        <f t="shared" si="14"/>
        <v>OK</v>
      </c>
      <c r="J914" s="4">
        <v>103339856</v>
      </c>
      <c r="K914" t="s">
        <v>1124</v>
      </c>
      <c r="N914" s="4">
        <v>103339433</v>
      </c>
      <c r="O914" t="e">
        <f>VLOOKUP(N914,Sales!B:C,2,0)</f>
        <v>#N/A</v>
      </c>
      <c r="P914" t="e">
        <f>VLOOKUP(N914,Recolt!B:C,2,0)</f>
        <v>#N/A</v>
      </c>
    </row>
    <row r="915" spans="2:16" x14ac:dyDescent="0.25">
      <c r="B915" s="4" t="s">
        <v>1052</v>
      </c>
      <c r="C915"/>
      <c r="F915" s="4">
        <v>1034851752</v>
      </c>
      <c r="G915" t="str">
        <f t="shared" si="14"/>
        <v>OK</v>
      </c>
      <c r="J915" s="4">
        <v>103340779</v>
      </c>
      <c r="K915" t="s">
        <v>1124</v>
      </c>
      <c r="N915" s="4">
        <v>103339856</v>
      </c>
      <c r="O915" t="e">
        <f>VLOOKUP(N915,Sales!B:C,2,0)</f>
        <v>#N/A</v>
      </c>
      <c r="P915" t="e">
        <f>VLOOKUP(N915,Recolt!B:C,2,0)</f>
        <v>#N/A</v>
      </c>
    </row>
    <row r="916" spans="2:16" x14ac:dyDescent="0.25">
      <c r="B916" s="4" t="s">
        <v>1052</v>
      </c>
      <c r="C916"/>
      <c r="F916" s="4">
        <v>1034855570</v>
      </c>
      <c r="G916" t="str">
        <f t="shared" si="14"/>
        <v>OK</v>
      </c>
      <c r="J916" s="4">
        <v>103343656</v>
      </c>
      <c r="K916" t="s">
        <v>1124</v>
      </c>
      <c r="N916" s="4">
        <v>103340779</v>
      </c>
      <c r="O916" t="e">
        <f>VLOOKUP(N916,Sales!B:C,2,0)</f>
        <v>#N/A</v>
      </c>
      <c r="P916" t="e">
        <f>VLOOKUP(N916,Recolt!B:C,2,0)</f>
        <v>#N/A</v>
      </c>
    </row>
    <row r="917" spans="2:16" x14ac:dyDescent="0.25">
      <c r="B917" s="4" t="s">
        <v>1052</v>
      </c>
      <c r="C917"/>
      <c r="F917" s="4">
        <v>1034857280</v>
      </c>
      <c r="G917" t="str">
        <f t="shared" si="14"/>
        <v>OK</v>
      </c>
      <c r="J917" s="4">
        <v>103343758</v>
      </c>
      <c r="K917" t="s">
        <v>1124</v>
      </c>
      <c r="N917" s="4">
        <v>103343656</v>
      </c>
      <c r="O917" t="e">
        <f>VLOOKUP(N917,Sales!B:C,2,0)</f>
        <v>#N/A</v>
      </c>
      <c r="P917" t="e">
        <f>VLOOKUP(N917,Recolt!B:C,2,0)</f>
        <v>#N/A</v>
      </c>
    </row>
    <row r="918" spans="2:16" x14ac:dyDescent="0.25">
      <c r="B918" s="4" t="s">
        <v>1052</v>
      </c>
      <c r="C918"/>
      <c r="F918" s="4">
        <v>1034847862</v>
      </c>
      <c r="G918" t="str">
        <f t="shared" si="14"/>
        <v>OK</v>
      </c>
      <c r="J918" s="4">
        <v>103344294</v>
      </c>
      <c r="K918" t="s">
        <v>1124</v>
      </c>
      <c r="N918" s="4">
        <v>103343758</v>
      </c>
      <c r="O918" t="e">
        <f>VLOOKUP(N918,Sales!B:C,2,0)</f>
        <v>#N/A</v>
      </c>
      <c r="P918" t="e">
        <f>VLOOKUP(N918,Recolt!B:C,2,0)</f>
        <v>#N/A</v>
      </c>
    </row>
    <row r="919" spans="2:16" x14ac:dyDescent="0.25">
      <c r="B919" s="4" t="s">
        <v>1052</v>
      </c>
      <c r="C919"/>
      <c r="F919" s="4">
        <v>1034857841</v>
      </c>
      <c r="G919" t="str">
        <f t="shared" si="14"/>
        <v>OK</v>
      </c>
      <c r="J919" s="4">
        <v>103346451</v>
      </c>
      <c r="K919" t="s">
        <v>1124</v>
      </c>
      <c r="N919" s="4">
        <v>103344294</v>
      </c>
      <c r="O919" t="e">
        <f>VLOOKUP(N919,Sales!B:C,2,0)</f>
        <v>#N/A</v>
      </c>
      <c r="P919" t="e">
        <f>VLOOKUP(N919,Recolt!B:C,2,0)</f>
        <v>#N/A</v>
      </c>
    </row>
    <row r="920" spans="2:16" x14ac:dyDescent="0.25">
      <c r="B920" s="4" t="s">
        <v>1052</v>
      </c>
      <c r="C920"/>
      <c r="F920" s="4">
        <v>1034845580</v>
      </c>
      <c r="G920" t="str">
        <f t="shared" si="14"/>
        <v>OK</v>
      </c>
      <c r="J920" s="4">
        <v>103347361</v>
      </c>
      <c r="K920" t="s">
        <v>1124</v>
      </c>
      <c r="N920" s="4">
        <v>103346451</v>
      </c>
      <c r="O920" t="e">
        <f>VLOOKUP(N920,Sales!B:C,2,0)</f>
        <v>#N/A</v>
      </c>
      <c r="P920" t="e">
        <f>VLOOKUP(N920,Recolt!B:C,2,0)</f>
        <v>#N/A</v>
      </c>
    </row>
    <row r="921" spans="2:16" x14ac:dyDescent="0.25">
      <c r="B921" s="4" t="s">
        <v>1052</v>
      </c>
      <c r="C921"/>
      <c r="F921" s="4">
        <v>1034861010</v>
      </c>
      <c r="G921" t="str">
        <f t="shared" si="14"/>
        <v>OK</v>
      </c>
      <c r="J921" s="4">
        <v>103352300</v>
      </c>
      <c r="K921" t="s">
        <v>1124</v>
      </c>
      <c r="N921" s="4">
        <v>103347361</v>
      </c>
      <c r="O921" t="e">
        <f>VLOOKUP(N921,Sales!B:C,2,0)</f>
        <v>#N/A</v>
      </c>
      <c r="P921" t="e">
        <f>VLOOKUP(N921,Recolt!B:C,2,0)</f>
        <v>#N/A</v>
      </c>
    </row>
    <row r="922" spans="2:16" x14ac:dyDescent="0.25">
      <c r="B922" s="4" t="s">
        <v>1052</v>
      </c>
      <c r="C922"/>
      <c r="F922" s="4">
        <v>1034856884</v>
      </c>
      <c r="G922" t="str">
        <f t="shared" si="14"/>
        <v>OK</v>
      </c>
      <c r="J922" s="4">
        <v>103353830</v>
      </c>
      <c r="K922" t="s">
        <v>1124</v>
      </c>
      <c r="N922" s="4">
        <v>103352300</v>
      </c>
      <c r="O922" t="e">
        <f>VLOOKUP(N922,Sales!B:C,2,0)</f>
        <v>#N/A</v>
      </c>
      <c r="P922" t="e">
        <f>VLOOKUP(N922,Recolt!B:C,2,0)</f>
        <v>#N/A</v>
      </c>
    </row>
    <row r="923" spans="2:16" x14ac:dyDescent="0.25">
      <c r="B923" s="4" t="s">
        <v>1052</v>
      </c>
      <c r="C923"/>
      <c r="F923" s="4">
        <v>1034846731</v>
      </c>
      <c r="G923" t="str">
        <f t="shared" si="14"/>
        <v>OK</v>
      </c>
      <c r="J923" s="4">
        <v>103355055</v>
      </c>
      <c r="K923" t="s">
        <v>1124</v>
      </c>
      <c r="N923" s="4">
        <v>103353830</v>
      </c>
      <c r="O923" t="e">
        <f>VLOOKUP(N923,Sales!B:C,2,0)</f>
        <v>#N/A</v>
      </c>
      <c r="P923" t="e">
        <f>VLOOKUP(N923,Recolt!B:C,2,0)</f>
        <v>#N/A</v>
      </c>
    </row>
    <row r="924" spans="2:16" x14ac:dyDescent="0.25">
      <c r="B924" s="4" t="s">
        <v>1052</v>
      </c>
      <c r="C924"/>
      <c r="F924" s="4">
        <v>1034867577</v>
      </c>
      <c r="G924" t="str">
        <f t="shared" si="14"/>
        <v>OK</v>
      </c>
      <c r="J924" s="4">
        <v>103359137</v>
      </c>
      <c r="K924" t="s">
        <v>1124</v>
      </c>
      <c r="N924" s="4">
        <v>103355055</v>
      </c>
      <c r="O924" t="e">
        <f>VLOOKUP(N924,Sales!B:C,2,0)</f>
        <v>#N/A</v>
      </c>
      <c r="P924" t="e">
        <f>VLOOKUP(N924,Recolt!B:C,2,0)</f>
        <v>#N/A</v>
      </c>
    </row>
    <row r="925" spans="2:16" x14ac:dyDescent="0.25">
      <c r="B925" s="4" t="s">
        <v>1052</v>
      </c>
      <c r="C925"/>
      <c r="F925" s="4">
        <v>1034844538</v>
      </c>
      <c r="G925" t="str">
        <f t="shared" si="14"/>
        <v>OK</v>
      </c>
      <c r="J925" s="4">
        <v>103359151</v>
      </c>
      <c r="K925" t="s">
        <v>1124</v>
      </c>
      <c r="N925" s="4">
        <v>103359137</v>
      </c>
      <c r="O925" t="e">
        <f>VLOOKUP(N925,Sales!B:C,2,0)</f>
        <v>#N/A</v>
      </c>
      <c r="P925" t="e">
        <f>VLOOKUP(N925,Recolt!B:C,2,0)</f>
        <v>#N/A</v>
      </c>
    </row>
    <row r="926" spans="2:16" x14ac:dyDescent="0.25">
      <c r="B926" s="4" t="s">
        <v>1052</v>
      </c>
      <c r="C926"/>
      <c r="F926" s="4">
        <v>1034851374</v>
      </c>
      <c r="G926" t="str">
        <f t="shared" si="14"/>
        <v>OK</v>
      </c>
      <c r="J926" s="4">
        <v>103359888</v>
      </c>
      <c r="K926" t="s">
        <v>1124</v>
      </c>
      <c r="N926" s="4">
        <v>103359151</v>
      </c>
      <c r="O926" t="e">
        <f>VLOOKUP(N926,Sales!B:C,2,0)</f>
        <v>#N/A</v>
      </c>
      <c r="P926" t="e">
        <f>VLOOKUP(N926,Recolt!B:C,2,0)</f>
        <v>#N/A</v>
      </c>
    </row>
    <row r="927" spans="2:16" x14ac:dyDescent="0.25">
      <c r="B927" s="4" t="s">
        <v>1052</v>
      </c>
      <c r="C927"/>
      <c r="F927" s="4">
        <v>1034862756</v>
      </c>
      <c r="G927" t="str">
        <f t="shared" si="14"/>
        <v>OK</v>
      </c>
      <c r="J927" s="4">
        <v>103360603</v>
      </c>
      <c r="K927" t="s">
        <v>1124</v>
      </c>
      <c r="N927" s="4">
        <v>103359888</v>
      </c>
      <c r="O927" t="e">
        <f>VLOOKUP(N927,Sales!B:C,2,0)</f>
        <v>#N/A</v>
      </c>
      <c r="P927" t="e">
        <f>VLOOKUP(N927,Recolt!B:C,2,0)</f>
        <v>#N/A</v>
      </c>
    </row>
    <row r="928" spans="2:16" x14ac:dyDescent="0.25">
      <c r="B928" s="4" t="s">
        <v>1052</v>
      </c>
      <c r="C928"/>
      <c r="F928" s="4">
        <v>1034845800</v>
      </c>
      <c r="G928" t="str">
        <f t="shared" si="14"/>
        <v>OK</v>
      </c>
      <c r="J928" s="4">
        <v>103364567</v>
      </c>
      <c r="K928" t="s">
        <v>1124</v>
      </c>
      <c r="N928" s="4">
        <v>103360603</v>
      </c>
      <c r="O928" t="e">
        <f>VLOOKUP(N928,Sales!B:C,2,0)</f>
        <v>#N/A</v>
      </c>
      <c r="P928" t="e">
        <f>VLOOKUP(N928,Recolt!B:C,2,0)</f>
        <v>#N/A</v>
      </c>
    </row>
    <row r="929" spans="2:16" x14ac:dyDescent="0.25">
      <c r="B929" s="4" t="s">
        <v>1052</v>
      </c>
      <c r="C929"/>
      <c r="F929" s="4">
        <v>1034852681</v>
      </c>
      <c r="G929" t="str">
        <f t="shared" si="14"/>
        <v>OK</v>
      </c>
      <c r="J929" s="4">
        <v>103371261</v>
      </c>
      <c r="K929" t="s">
        <v>1124</v>
      </c>
      <c r="N929" s="4">
        <v>103364567</v>
      </c>
      <c r="O929" t="e">
        <f>VLOOKUP(N929,Sales!B:C,2,0)</f>
        <v>#N/A</v>
      </c>
      <c r="P929" t="e">
        <f>VLOOKUP(N929,Recolt!B:C,2,0)</f>
        <v>#N/A</v>
      </c>
    </row>
    <row r="930" spans="2:16" x14ac:dyDescent="0.25">
      <c r="B930" s="4" t="s">
        <v>1052</v>
      </c>
      <c r="C930"/>
      <c r="F930" s="4">
        <v>1034862170</v>
      </c>
      <c r="G930" t="str">
        <f t="shared" si="14"/>
        <v>OK</v>
      </c>
      <c r="J930" s="4">
        <v>103373261</v>
      </c>
      <c r="K930" t="s">
        <v>1124</v>
      </c>
      <c r="N930" s="4">
        <v>103371261</v>
      </c>
      <c r="O930" t="e">
        <f>VLOOKUP(N930,Sales!B:C,2,0)</f>
        <v>#N/A</v>
      </c>
      <c r="P930" t="e">
        <f>VLOOKUP(N930,Recolt!B:C,2,0)</f>
        <v>#N/A</v>
      </c>
    </row>
    <row r="931" spans="2:16" x14ac:dyDescent="0.25">
      <c r="B931" s="4" t="s">
        <v>1052</v>
      </c>
      <c r="C931"/>
      <c r="F931" s="4">
        <v>1034854065</v>
      </c>
      <c r="G931" t="str">
        <f t="shared" si="14"/>
        <v>OK</v>
      </c>
      <c r="J931" s="4">
        <v>103375662</v>
      </c>
      <c r="K931" t="s">
        <v>1124</v>
      </c>
      <c r="N931" s="4">
        <v>103373261</v>
      </c>
      <c r="O931" t="e">
        <f>VLOOKUP(N931,Sales!B:C,2,0)</f>
        <v>#N/A</v>
      </c>
      <c r="P931" t="e">
        <f>VLOOKUP(N931,Recolt!B:C,2,0)</f>
        <v>#N/A</v>
      </c>
    </row>
    <row r="932" spans="2:16" x14ac:dyDescent="0.25">
      <c r="B932" s="4" t="s">
        <v>1052</v>
      </c>
      <c r="C932"/>
      <c r="F932" s="4">
        <v>1034864436</v>
      </c>
      <c r="G932" t="str">
        <f t="shared" si="14"/>
        <v>OK</v>
      </c>
      <c r="J932" s="4">
        <v>103376618</v>
      </c>
      <c r="K932" t="s">
        <v>1124</v>
      </c>
      <c r="N932" s="4">
        <v>103375662</v>
      </c>
      <c r="O932" t="e">
        <f>VLOOKUP(N932,Sales!B:C,2,0)</f>
        <v>#N/A</v>
      </c>
      <c r="P932" t="e">
        <f>VLOOKUP(N932,Recolt!B:C,2,0)</f>
        <v>#N/A</v>
      </c>
    </row>
    <row r="933" spans="2:16" x14ac:dyDescent="0.25">
      <c r="B933" s="4" t="s">
        <v>1052</v>
      </c>
      <c r="C933"/>
      <c r="F933" s="4">
        <v>1034866159</v>
      </c>
      <c r="G933" t="str">
        <f t="shared" si="14"/>
        <v>OK</v>
      </c>
      <c r="J933" s="4">
        <v>103377124</v>
      </c>
      <c r="K933" t="s">
        <v>1124</v>
      </c>
      <c r="N933" s="4">
        <v>103376618</v>
      </c>
      <c r="O933" t="e">
        <f>VLOOKUP(N933,Sales!B:C,2,0)</f>
        <v>#N/A</v>
      </c>
      <c r="P933" t="e">
        <f>VLOOKUP(N933,Recolt!B:C,2,0)</f>
        <v>#N/A</v>
      </c>
    </row>
    <row r="934" spans="2:16" x14ac:dyDescent="0.25">
      <c r="B934" s="4" t="s">
        <v>1052</v>
      </c>
      <c r="C934"/>
      <c r="F934" s="4">
        <v>1034846273</v>
      </c>
      <c r="G934" t="str">
        <f t="shared" si="14"/>
        <v>OK</v>
      </c>
      <c r="J934" s="4">
        <v>103395053</v>
      </c>
      <c r="K934" t="s">
        <v>1124</v>
      </c>
      <c r="N934" s="4">
        <v>103377124</v>
      </c>
      <c r="O934" t="e">
        <f>VLOOKUP(N934,Sales!B:C,2,0)</f>
        <v>#N/A</v>
      </c>
      <c r="P934" t="e">
        <f>VLOOKUP(N934,Recolt!B:C,2,0)</f>
        <v>#N/A</v>
      </c>
    </row>
    <row r="935" spans="2:16" x14ac:dyDescent="0.25">
      <c r="B935" s="4" t="s">
        <v>1052</v>
      </c>
      <c r="C935"/>
      <c r="F935" s="4">
        <v>1034866657</v>
      </c>
      <c r="G935" t="str">
        <f t="shared" si="14"/>
        <v>OK</v>
      </c>
      <c r="J935" s="4">
        <v>103396067</v>
      </c>
      <c r="K935" t="s">
        <v>1124</v>
      </c>
      <c r="N935" s="4">
        <v>103395053</v>
      </c>
      <c r="O935" t="e">
        <f>VLOOKUP(N935,Sales!B:C,2,0)</f>
        <v>#N/A</v>
      </c>
      <c r="P935" t="e">
        <f>VLOOKUP(N935,Recolt!B:C,2,0)</f>
        <v>#N/A</v>
      </c>
    </row>
    <row r="936" spans="2:16" x14ac:dyDescent="0.25">
      <c r="B936" s="4" t="s">
        <v>1052</v>
      </c>
      <c r="C936"/>
      <c r="F936" s="4">
        <v>1034844266</v>
      </c>
      <c r="G936" t="str">
        <f t="shared" si="14"/>
        <v>OK</v>
      </c>
      <c r="J936" s="4">
        <v>103396635</v>
      </c>
      <c r="K936" t="s">
        <v>1124</v>
      </c>
      <c r="N936" s="4">
        <v>103396067</v>
      </c>
      <c r="O936" t="e">
        <f>VLOOKUP(N936,Sales!B:C,2,0)</f>
        <v>#N/A</v>
      </c>
      <c r="P936" t="e">
        <f>VLOOKUP(N936,Recolt!B:C,2,0)</f>
        <v>#N/A</v>
      </c>
    </row>
    <row r="937" spans="2:16" x14ac:dyDescent="0.25">
      <c r="B937" s="4" t="s">
        <v>1052</v>
      </c>
      <c r="C937"/>
      <c r="F937" s="4">
        <v>1034842093</v>
      </c>
      <c r="G937" t="str">
        <f t="shared" si="14"/>
        <v>OK</v>
      </c>
      <c r="J937" s="4">
        <v>103400145</v>
      </c>
      <c r="K937" t="s">
        <v>1124</v>
      </c>
      <c r="N937" s="4">
        <v>103396635</v>
      </c>
      <c r="O937" t="e">
        <f>VLOOKUP(N937,Sales!B:C,2,0)</f>
        <v>#N/A</v>
      </c>
      <c r="P937" t="e">
        <f>VLOOKUP(N937,Recolt!B:C,2,0)</f>
        <v>#N/A</v>
      </c>
    </row>
    <row r="938" spans="2:16" x14ac:dyDescent="0.25">
      <c r="B938" s="4" t="s">
        <v>1052</v>
      </c>
      <c r="C938"/>
      <c r="F938" s="4">
        <v>1034860677</v>
      </c>
      <c r="G938" t="str">
        <f t="shared" si="14"/>
        <v>OK</v>
      </c>
      <c r="J938" s="4">
        <v>103403558</v>
      </c>
      <c r="K938" t="s">
        <v>1124</v>
      </c>
      <c r="N938" s="4">
        <v>103400145</v>
      </c>
      <c r="O938" t="e">
        <f>VLOOKUP(N938,Sales!B:C,2,0)</f>
        <v>#N/A</v>
      </c>
      <c r="P938" t="e">
        <f>VLOOKUP(N938,Recolt!B:C,2,0)</f>
        <v>#N/A</v>
      </c>
    </row>
    <row r="939" spans="2:16" x14ac:dyDescent="0.25">
      <c r="B939" s="4" t="s">
        <v>1052</v>
      </c>
      <c r="C939"/>
      <c r="F939" s="4">
        <v>1034843482</v>
      </c>
      <c r="G939" t="str">
        <f t="shared" si="14"/>
        <v>OK</v>
      </c>
      <c r="J939" s="4">
        <v>103407250</v>
      </c>
      <c r="K939" t="s">
        <v>1124</v>
      </c>
      <c r="N939" s="4">
        <v>103403558</v>
      </c>
      <c r="O939" t="e">
        <f>VLOOKUP(N939,Sales!B:C,2,0)</f>
        <v>#N/A</v>
      </c>
      <c r="P939" t="e">
        <f>VLOOKUP(N939,Recolt!B:C,2,0)</f>
        <v>#N/A</v>
      </c>
    </row>
    <row r="940" spans="2:16" x14ac:dyDescent="0.25">
      <c r="B940" s="4" t="s">
        <v>1052</v>
      </c>
      <c r="C940"/>
      <c r="F940" s="4">
        <v>1034863846</v>
      </c>
      <c r="G940" t="str">
        <f t="shared" si="14"/>
        <v>OK</v>
      </c>
      <c r="J940" s="4">
        <v>103409308</v>
      </c>
      <c r="K940" t="s">
        <v>1124</v>
      </c>
      <c r="N940" s="4">
        <v>103407250</v>
      </c>
      <c r="O940" t="e">
        <f>VLOOKUP(N940,Sales!B:C,2,0)</f>
        <v>#N/A</v>
      </c>
      <c r="P940" t="e">
        <f>VLOOKUP(N940,Recolt!B:C,2,0)</f>
        <v>#N/A</v>
      </c>
    </row>
    <row r="941" spans="2:16" x14ac:dyDescent="0.25">
      <c r="B941" s="4" t="s">
        <v>1052</v>
      </c>
      <c r="C941"/>
      <c r="F941" s="4">
        <v>1034845318</v>
      </c>
      <c r="G941" t="str">
        <f t="shared" si="14"/>
        <v>OK</v>
      </c>
      <c r="J941" s="4">
        <v>103409758</v>
      </c>
      <c r="K941" t="s">
        <v>1124</v>
      </c>
      <c r="N941" s="4">
        <v>103409308</v>
      </c>
      <c r="O941" t="e">
        <f>VLOOKUP(N941,Sales!B:C,2,0)</f>
        <v>#N/A</v>
      </c>
      <c r="P941" t="e">
        <f>VLOOKUP(N941,Recolt!B:C,2,0)</f>
        <v>#N/A</v>
      </c>
    </row>
    <row r="942" spans="2:16" x14ac:dyDescent="0.25">
      <c r="B942" s="4" t="s">
        <v>1052</v>
      </c>
      <c r="C942"/>
      <c r="F942" s="4">
        <v>1034849406</v>
      </c>
      <c r="G942" t="str">
        <f t="shared" si="14"/>
        <v>OK</v>
      </c>
      <c r="J942" s="4">
        <v>103422114</v>
      </c>
      <c r="K942" t="s">
        <v>1124</v>
      </c>
      <c r="N942" s="4">
        <v>103409758</v>
      </c>
      <c r="O942" t="e">
        <f>VLOOKUP(N942,Sales!B:C,2,0)</f>
        <v>#N/A</v>
      </c>
      <c r="P942" t="e">
        <f>VLOOKUP(N942,Recolt!B:C,2,0)</f>
        <v>#N/A</v>
      </c>
    </row>
    <row r="943" spans="2:16" x14ac:dyDescent="0.25">
      <c r="B943" s="4" t="s">
        <v>1052</v>
      </c>
      <c r="C943"/>
      <c r="F943" s="4">
        <v>1034849140</v>
      </c>
      <c r="G943" t="str">
        <f t="shared" si="14"/>
        <v>OK</v>
      </c>
      <c r="J943" s="4">
        <v>103425303</v>
      </c>
      <c r="K943" t="s">
        <v>1124</v>
      </c>
      <c r="N943" s="4">
        <v>103422114</v>
      </c>
      <c r="O943" t="e">
        <f>VLOOKUP(N943,Sales!B:C,2,0)</f>
        <v>#N/A</v>
      </c>
      <c r="P943" t="e">
        <f>VLOOKUP(N943,Recolt!B:C,2,0)</f>
        <v>#N/A</v>
      </c>
    </row>
    <row r="944" spans="2:16" x14ac:dyDescent="0.25">
      <c r="B944" s="4" t="s">
        <v>1052</v>
      </c>
      <c r="C944"/>
      <c r="F944" s="4">
        <v>1034863089</v>
      </c>
      <c r="G944" t="str">
        <f t="shared" si="14"/>
        <v>OK</v>
      </c>
      <c r="J944" s="4">
        <v>103431771</v>
      </c>
      <c r="K944" t="s">
        <v>1124</v>
      </c>
      <c r="N944" s="4">
        <v>103425303</v>
      </c>
      <c r="O944" t="e">
        <f>VLOOKUP(N944,Sales!B:C,2,0)</f>
        <v>#N/A</v>
      </c>
      <c r="P944" t="e">
        <f>VLOOKUP(N944,Recolt!B:C,2,0)</f>
        <v>#N/A</v>
      </c>
    </row>
    <row r="945" spans="2:16" x14ac:dyDescent="0.25">
      <c r="B945" s="4" t="s">
        <v>1052</v>
      </c>
      <c r="C945"/>
      <c r="F945" s="4">
        <v>1034850373</v>
      </c>
      <c r="G945" t="str">
        <f t="shared" si="14"/>
        <v>OK</v>
      </c>
      <c r="J945" s="4">
        <v>103436777</v>
      </c>
      <c r="K945" t="s">
        <v>1124</v>
      </c>
      <c r="N945" s="4">
        <v>103431771</v>
      </c>
      <c r="O945" t="e">
        <f>VLOOKUP(N945,Sales!B:C,2,0)</f>
        <v>#N/A</v>
      </c>
      <c r="P945" t="e">
        <f>VLOOKUP(N945,Recolt!B:C,2,0)</f>
        <v>#N/A</v>
      </c>
    </row>
    <row r="946" spans="2:16" x14ac:dyDescent="0.25">
      <c r="B946" s="4" t="s">
        <v>1052</v>
      </c>
      <c r="C946"/>
      <c r="F946" s="4">
        <v>1034851992</v>
      </c>
      <c r="G946" t="str">
        <f t="shared" si="14"/>
        <v>OK</v>
      </c>
      <c r="J946" s="4">
        <v>103441854</v>
      </c>
      <c r="K946" t="s">
        <v>1124</v>
      </c>
      <c r="N946" s="4">
        <v>103436777</v>
      </c>
      <c r="O946" t="e">
        <f>VLOOKUP(N946,Sales!B:C,2,0)</f>
        <v>#N/A</v>
      </c>
      <c r="P946" t="e">
        <f>VLOOKUP(N946,Recolt!B:C,2,0)</f>
        <v>#N/A</v>
      </c>
    </row>
    <row r="947" spans="2:16" x14ac:dyDescent="0.25">
      <c r="B947" s="4" t="s">
        <v>1052</v>
      </c>
      <c r="C947"/>
      <c r="F947" s="4">
        <v>1034855246</v>
      </c>
      <c r="G947" t="str">
        <f t="shared" si="14"/>
        <v>OK</v>
      </c>
      <c r="J947" s="4">
        <v>103442364</v>
      </c>
      <c r="K947" t="s">
        <v>1124</v>
      </c>
      <c r="N947" s="4">
        <v>103441854</v>
      </c>
      <c r="O947" t="e">
        <f>VLOOKUP(N947,Sales!B:C,2,0)</f>
        <v>#N/A</v>
      </c>
      <c r="P947" t="e">
        <f>VLOOKUP(N947,Recolt!B:C,2,0)</f>
        <v>#N/A</v>
      </c>
    </row>
    <row r="948" spans="2:16" x14ac:dyDescent="0.25">
      <c r="B948" s="4" t="s">
        <v>1052</v>
      </c>
      <c r="C948"/>
      <c r="F948" s="4">
        <v>1034843808</v>
      </c>
      <c r="G948" t="str">
        <f t="shared" si="14"/>
        <v>OK</v>
      </c>
      <c r="J948" s="4">
        <v>103447024</v>
      </c>
      <c r="K948" t="s">
        <v>1124</v>
      </c>
      <c r="N948" s="4">
        <v>103442364</v>
      </c>
      <c r="O948" t="e">
        <f>VLOOKUP(N948,Sales!B:C,2,0)</f>
        <v>#N/A</v>
      </c>
      <c r="P948" t="e">
        <f>VLOOKUP(N948,Recolt!B:C,2,0)</f>
        <v>#N/A</v>
      </c>
    </row>
    <row r="949" spans="2:16" x14ac:dyDescent="0.25">
      <c r="B949" s="4" t="s">
        <v>1052</v>
      </c>
      <c r="C949"/>
      <c r="F949" s="4">
        <v>1034864143</v>
      </c>
      <c r="G949" t="str">
        <f t="shared" si="14"/>
        <v>OK</v>
      </c>
      <c r="J949" s="4">
        <v>103449334</v>
      </c>
      <c r="K949" t="s">
        <v>1124</v>
      </c>
      <c r="N949" s="4">
        <v>103447024</v>
      </c>
      <c r="O949" t="e">
        <f>VLOOKUP(N949,Sales!B:C,2,0)</f>
        <v>#N/A</v>
      </c>
      <c r="P949" t="e">
        <f>VLOOKUP(N949,Recolt!B:C,2,0)</f>
        <v>#N/A</v>
      </c>
    </row>
    <row r="950" spans="2:16" x14ac:dyDescent="0.25">
      <c r="B950" s="4" t="s">
        <v>1052</v>
      </c>
      <c r="C950"/>
      <c r="F950" s="4">
        <v>1034847898</v>
      </c>
      <c r="G950" t="str">
        <f t="shared" si="14"/>
        <v>OK</v>
      </c>
      <c r="J950" s="4">
        <v>103450452</v>
      </c>
      <c r="K950" t="s">
        <v>1124</v>
      </c>
      <c r="N950" s="4">
        <v>103449334</v>
      </c>
      <c r="O950" t="e">
        <f>VLOOKUP(N950,Sales!B:C,2,0)</f>
        <v>#N/A</v>
      </c>
      <c r="P950" t="e">
        <f>VLOOKUP(N950,Recolt!B:C,2,0)</f>
        <v>#N/A</v>
      </c>
    </row>
    <row r="951" spans="2:16" x14ac:dyDescent="0.25">
      <c r="B951" s="4" t="s">
        <v>1052</v>
      </c>
      <c r="C951"/>
      <c r="F951" s="4">
        <v>1034858807</v>
      </c>
      <c r="G951" t="str">
        <f t="shared" si="14"/>
        <v>OK</v>
      </c>
      <c r="J951" s="4">
        <v>103456689</v>
      </c>
      <c r="K951" t="s">
        <v>1124</v>
      </c>
      <c r="N951" s="4">
        <v>103450452</v>
      </c>
      <c r="O951" t="e">
        <f>VLOOKUP(N951,Sales!B:C,2,0)</f>
        <v>#N/A</v>
      </c>
      <c r="P951" t="e">
        <f>VLOOKUP(N951,Recolt!B:C,2,0)</f>
        <v>#N/A</v>
      </c>
    </row>
    <row r="952" spans="2:16" x14ac:dyDescent="0.25">
      <c r="B952" s="4" t="s">
        <v>1052</v>
      </c>
      <c r="C952"/>
      <c r="F952" s="4">
        <v>1034861455</v>
      </c>
      <c r="G952" t="str">
        <f t="shared" si="14"/>
        <v>OK</v>
      </c>
      <c r="J952" s="4">
        <v>103458237</v>
      </c>
      <c r="K952" t="s">
        <v>1124</v>
      </c>
      <c r="N952" s="4">
        <v>103456689</v>
      </c>
      <c r="O952" t="e">
        <f>VLOOKUP(N952,Sales!B:C,2,0)</f>
        <v>#N/A</v>
      </c>
      <c r="P952" t="e">
        <f>VLOOKUP(N952,Recolt!B:C,2,0)</f>
        <v>#N/A</v>
      </c>
    </row>
    <row r="953" spans="2:16" x14ac:dyDescent="0.25">
      <c r="B953" s="4" t="s">
        <v>1052</v>
      </c>
      <c r="C953"/>
      <c r="F953" s="4">
        <v>1034862751</v>
      </c>
      <c r="G953" t="str">
        <f t="shared" si="14"/>
        <v>OK</v>
      </c>
      <c r="J953" s="4">
        <v>103461761</v>
      </c>
      <c r="K953" t="s">
        <v>1124</v>
      </c>
      <c r="N953" s="4">
        <v>103458237</v>
      </c>
      <c r="O953" t="e">
        <f>VLOOKUP(N953,Sales!B:C,2,0)</f>
        <v>#N/A</v>
      </c>
      <c r="P953" t="e">
        <f>VLOOKUP(N953,Recolt!B:C,2,0)</f>
        <v>#N/A</v>
      </c>
    </row>
    <row r="954" spans="2:16" x14ac:dyDescent="0.25">
      <c r="B954" s="4" t="s">
        <v>1052</v>
      </c>
      <c r="C954"/>
      <c r="F954" s="4">
        <v>1034863250</v>
      </c>
      <c r="G954" t="str">
        <f t="shared" si="14"/>
        <v>OK</v>
      </c>
      <c r="J954" s="4">
        <v>103467196</v>
      </c>
      <c r="K954" t="s">
        <v>1124</v>
      </c>
      <c r="N954" s="4">
        <v>103461761</v>
      </c>
      <c r="O954" t="e">
        <f>VLOOKUP(N954,Sales!B:C,2,0)</f>
        <v>#N/A</v>
      </c>
      <c r="P954" t="e">
        <f>VLOOKUP(N954,Recolt!B:C,2,0)</f>
        <v>#N/A</v>
      </c>
    </row>
    <row r="955" spans="2:16" x14ac:dyDescent="0.25">
      <c r="B955" s="4" t="s">
        <v>1052</v>
      </c>
      <c r="C955"/>
      <c r="F955" s="4">
        <v>1034858245</v>
      </c>
      <c r="G955" t="str">
        <f t="shared" si="14"/>
        <v>OK</v>
      </c>
      <c r="J955" s="4">
        <v>103474404</v>
      </c>
      <c r="K955" t="s">
        <v>1124</v>
      </c>
      <c r="N955" s="4">
        <v>103467196</v>
      </c>
      <c r="O955" t="e">
        <f>VLOOKUP(N955,Sales!B:C,2,0)</f>
        <v>#N/A</v>
      </c>
      <c r="P955" t="e">
        <f>VLOOKUP(N955,Recolt!B:C,2,0)</f>
        <v>#N/A</v>
      </c>
    </row>
    <row r="956" spans="2:16" x14ac:dyDescent="0.25">
      <c r="B956" s="4" t="s">
        <v>1052</v>
      </c>
      <c r="C956"/>
      <c r="F956" s="4">
        <v>1034852612</v>
      </c>
      <c r="G956" t="str">
        <f t="shared" si="14"/>
        <v>OK</v>
      </c>
      <c r="J956" s="4">
        <v>103478198</v>
      </c>
      <c r="K956" t="s">
        <v>1124</v>
      </c>
      <c r="N956" s="4">
        <v>103474404</v>
      </c>
      <c r="O956" t="e">
        <f>VLOOKUP(N956,Sales!B:C,2,0)</f>
        <v>#N/A</v>
      </c>
      <c r="P956" t="e">
        <f>VLOOKUP(N956,Recolt!B:C,2,0)</f>
        <v>#N/A</v>
      </c>
    </row>
    <row r="957" spans="2:16" x14ac:dyDescent="0.25">
      <c r="B957" s="4" t="s">
        <v>1052</v>
      </c>
      <c r="C957"/>
      <c r="F957" s="4">
        <v>1034851161</v>
      </c>
      <c r="G957" t="str">
        <f t="shared" si="14"/>
        <v>OK</v>
      </c>
      <c r="J957" s="4">
        <v>103479038</v>
      </c>
      <c r="K957" t="s">
        <v>1124</v>
      </c>
      <c r="N957" s="4">
        <v>103478198</v>
      </c>
      <c r="O957" t="e">
        <f>VLOOKUP(N957,Sales!B:C,2,0)</f>
        <v>#N/A</v>
      </c>
      <c r="P957" t="e">
        <f>VLOOKUP(N957,Recolt!B:C,2,0)</f>
        <v>#N/A</v>
      </c>
    </row>
    <row r="958" spans="2:16" x14ac:dyDescent="0.25">
      <c r="B958" s="4" t="s">
        <v>1052</v>
      </c>
      <c r="C958"/>
      <c r="F958" s="4">
        <v>1034845223</v>
      </c>
      <c r="G958" t="str">
        <f t="shared" si="14"/>
        <v>OK</v>
      </c>
      <c r="J958" s="4">
        <v>103481689</v>
      </c>
      <c r="K958" t="s">
        <v>1124</v>
      </c>
      <c r="N958" s="4">
        <v>103479038</v>
      </c>
      <c r="O958" t="e">
        <f>VLOOKUP(N958,Sales!B:C,2,0)</f>
        <v>#N/A</v>
      </c>
      <c r="P958" t="e">
        <f>VLOOKUP(N958,Recolt!B:C,2,0)</f>
        <v>#N/A</v>
      </c>
    </row>
    <row r="959" spans="2:16" x14ac:dyDescent="0.25">
      <c r="B959" s="4" t="s">
        <v>1052</v>
      </c>
      <c r="C959"/>
      <c r="F959" s="4">
        <v>1034861677</v>
      </c>
      <c r="G959" t="str">
        <f t="shared" si="14"/>
        <v>OK</v>
      </c>
      <c r="J959" s="4">
        <v>103485184</v>
      </c>
      <c r="K959" t="s">
        <v>1124</v>
      </c>
      <c r="N959" s="4">
        <v>103481689</v>
      </c>
      <c r="O959" t="e">
        <f>VLOOKUP(N959,Sales!B:C,2,0)</f>
        <v>#N/A</v>
      </c>
      <c r="P959" t="e">
        <f>VLOOKUP(N959,Recolt!B:C,2,0)</f>
        <v>#N/A</v>
      </c>
    </row>
    <row r="960" spans="2:16" x14ac:dyDescent="0.25">
      <c r="B960" s="4" t="s">
        <v>1052</v>
      </c>
      <c r="C960"/>
      <c r="F960" s="4">
        <v>1034859670</v>
      </c>
      <c r="G960" t="str">
        <f t="shared" si="14"/>
        <v>OK</v>
      </c>
      <c r="J960" s="4">
        <v>103486130</v>
      </c>
      <c r="K960" t="s">
        <v>1124</v>
      </c>
      <c r="N960" s="4">
        <v>103485184</v>
      </c>
      <c r="O960" t="e">
        <f>VLOOKUP(N960,Sales!B:C,2,0)</f>
        <v>#N/A</v>
      </c>
      <c r="P960" t="e">
        <f>VLOOKUP(N960,Recolt!B:C,2,0)</f>
        <v>#N/A</v>
      </c>
    </row>
    <row r="961" spans="2:16" x14ac:dyDescent="0.25">
      <c r="B961" s="4" t="s">
        <v>1052</v>
      </c>
      <c r="C961"/>
      <c r="F961" s="4">
        <v>1034861529</v>
      </c>
      <c r="G961" t="str">
        <f t="shared" si="14"/>
        <v>OK</v>
      </c>
      <c r="J961" s="4">
        <v>103487455</v>
      </c>
      <c r="K961" t="s">
        <v>1124</v>
      </c>
      <c r="N961" s="4">
        <v>103486130</v>
      </c>
      <c r="O961" t="e">
        <f>VLOOKUP(N961,Sales!B:C,2,0)</f>
        <v>#N/A</v>
      </c>
      <c r="P961" t="e">
        <f>VLOOKUP(N961,Recolt!B:C,2,0)</f>
        <v>#N/A</v>
      </c>
    </row>
    <row r="962" spans="2:16" x14ac:dyDescent="0.25">
      <c r="B962" s="4" t="s">
        <v>1052</v>
      </c>
      <c r="C962"/>
      <c r="F962" s="4">
        <v>1034866288</v>
      </c>
      <c r="G962" t="str">
        <f t="shared" si="14"/>
        <v>OK</v>
      </c>
      <c r="J962" s="4">
        <v>103488689</v>
      </c>
      <c r="K962" t="s">
        <v>1124</v>
      </c>
      <c r="N962" s="4">
        <v>103487455</v>
      </c>
      <c r="O962" t="e">
        <f>VLOOKUP(N962,Sales!B:C,2,0)</f>
        <v>#N/A</v>
      </c>
      <c r="P962" t="e">
        <f>VLOOKUP(N962,Recolt!B:C,2,0)</f>
        <v>#N/A</v>
      </c>
    </row>
    <row r="963" spans="2:16" x14ac:dyDescent="0.25">
      <c r="B963" s="4" t="s">
        <v>1052</v>
      </c>
      <c r="C963"/>
      <c r="F963" s="4">
        <v>1034857999</v>
      </c>
      <c r="G963" t="str">
        <f t="shared" ref="G963:G1026" si="15">VLOOKUP(F963,J:K,2,0)</f>
        <v>OK</v>
      </c>
      <c r="J963" s="4">
        <v>103490050</v>
      </c>
      <c r="K963" t="s">
        <v>1124</v>
      </c>
      <c r="N963" s="4">
        <v>103488689</v>
      </c>
      <c r="O963" t="e">
        <f>VLOOKUP(N963,Sales!B:C,2,0)</f>
        <v>#N/A</v>
      </c>
      <c r="P963" t="e">
        <f>VLOOKUP(N963,Recolt!B:C,2,0)</f>
        <v>#N/A</v>
      </c>
    </row>
    <row r="964" spans="2:16" x14ac:dyDescent="0.25">
      <c r="B964" s="4" t="s">
        <v>1052</v>
      </c>
      <c r="C964"/>
      <c r="F964" s="4">
        <v>1034860654</v>
      </c>
      <c r="G964" t="str">
        <f t="shared" si="15"/>
        <v>OK</v>
      </c>
      <c r="J964" s="4">
        <v>103496846</v>
      </c>
      <c r="K964" t="s">
        <v>1124</v>
      </c>
      <c r="N964" s="4">
        <v>103490050</v>
      </c>
      <c r="O964" t="e">
        <f>VLOOKUP(N964,Sales!B:C,2,0)</f>
        <v>#N/A</v>
      </c>
      <c r="P964" t="e">
        <f>VLOOKUP(N964,Recolt!B:C,2,0)</f>
        <v>#N/A</v>
      </c>
    </row>
    <row r="965" spans="2:16" x14ac:dyDescent="0.25">
      <c r="B965" s="4" t="s">
        <v>1052</v>
      </c>
      <c r="C965"/>
      <c r="F965" s="4">
        <v>1034862698</v>
      </c>
      <c r="G965" t="str">
        <f t="shared" si="15"/>
        <v>OK</v>
      </c>
      <c r="J965" s="4">
        <v>103499173</v>
      </c>
      <c r="K965" t="s">
        <v>1124</v>
      </c>
      <c r="N965" s="4">
        <v>103496846</v>
      </c>
      <c r="O965" t="e">
        <f>VLOOKUP(N965,Sales!B:C,2,0)</f>
        <v>#N/A</v>
      </c>
      <c r="P965" t="e">
        <f>VLOOKUP(N965,Recolt!B:C,2,0)</f>
        <v>#N/A</v>
      </c>
    </row>
    <row r="966" spans="2:16" x14ac:dyDescent="0.25">
      <c r="B966" s="4" t="s">
        <v>1052</v>
      </c>
      <c r="C966"/>
      <c r="F966" s="4">
        <v>1034852307</v>
      </c>
      <c r="G966" t="str">
        <f t="shared" si="15"/>
        <v>OK</v>
      </c>
      <c r="J966" s="4">
        <v>103500779</v>
      </c>
      <c r="K966" t="s">
        <v>1124</v>
      </c>
      <c r="N966" s="4">
        <v>103499173</v>
      </c>
      <c r="O966" t="e">
        <f>VLOOKUP(N966,Sales!B:C,2,0)</f>
        <v>#N/A</v>
      </c>
      <c r="P966" t="e">
        <f>VLOOKUP(N966,Recolt!B:C,2,0)</f>
        <v>#N/A</v>
      </c>
    </row>
    <row r="967" spans="2:16" x14ac:dyDescent="0.25">
      <c r="B967" s="4" t="s">
        <v>1052</v>
      </c>
      <c r="C967"/>
      <c r="F967" s="4">
        <v>1034859517</v>
      </c>
      <c r="G967" t="str">
        <f t="shared" si="15"/>
        <v>OK</v>
      </c>
      <c r="J967" s="4">
        <v>103503748</v>
      </c>
      <c r="K967" t="s">
        <v>1124</v>
      </c>
      <c r="N967" s="4">
        <v>103500779</v>
      </c>
      <c r="O967" t="e">
        <f>VLOOKUP(N967,Sales!B:C,2,0)</f>
        <v>#N/A</v>
      </c>
      <c r="P967" t="e">
        <f>VLOOKUP(N967,Recolt!B:C,2,0)</f>
        <v>#N/A</v>
      </c>
    </row>
    <row r="968" spans="2:16" x14ac:dyDescent="0.25">
      <c r="B968" s="4" t="s">
        <v>1052</v>
      </c>
      <c r="C968"/>
      <c r="F968" s="4">
        <v>1034862360</v>
      </c>
      <c r="G968" t="str">
        <f t="shared" si="15"/>
        <v>OK</v>
      </c>
      <c r="J968" s="4">
        <v>103504858</v>
      </c>
      <c r="K968" t="s">
        <v>1124</v>
      </c>
      <c r="N968" s="4">
        <v>103503748</v>
      </c>
      <c r="O968" t="e">
        <f>VLOOKUP(N968,Sales!B:C,2,0)</f>
        <v>#N/A</v>
      </c>
      <c r="P968" t="e">
        <f>VLOOKUP(N968,Recolt!B:C,2,0)</f>
        <v>#N/A</v>
      </c>
    </row>
    <row r="969" spans="2:16" x14ac:dyDescent="0.25">
      <c r="B969" s="4" t="s">
        <v>1052</v>
      </c>
      <c r="C969"/>
      <c r="F969" s="4">
        <v>1034859639</v>
      </c>
      <c r="G969" t="str">
        <f t="shared" si="15"/>
        <v>OK</v>
      </c>
      <c r="J969" s="4">
        <v>103505669</v>
      </c>
      <c r="K969" t="s">
        <v>1124</v>
      </c>
      <c r="N969" s="4">
        <v>103504858</v>
      </c>
      <c r="O969" t="e">
        <f>VLOOKUP(N969,Sales!B:C,2,0)</f>
        <v>#N/A</v>
      </c>
      <c r="P969" t="e">
        <f>VLOOKUP(N969,Recolt!B:C,2,0)</f>
        <v>#N/A</v>
      </c>
    </row>
    <row r="970" spans="2:16" x14ac:dyDescent="0.25">
      <c r="B970" s="4" t="s">
        <v>1052</v>
      </c>
      <c r="C970"/>
      <c r="F970" s="4">
        <v>1034854345</v>
      </c>
      <c r="G970" t="str">
        <f t="shared" si="15"/>
        <v>OK</v>
      </c>
      <c r="J970" s="4">
        <v>103506141</v>
      </c>
      <c r="K970" t="s">
        <v>1124</v>
      </c>
      <c r="N970" s="4">
        <v>103505669</v>
      </c>
      <c r="O970" t="e">
        <f>VLOOKUP(N970,Sales!B:C,2,0)</f>
        <v>#N/A</v>
      </c>
      <c r="P970" t="e">
        <f>VLOOKUP(N970,Recolt!B:C,2,0)</f>
        <v>#N/A</v>
      </c>
    </row>
    <row r="971" spans="2:16" x14ac:dyDescent="0.25">
      <c r="B971" s="4" t="s">
        <v>1052</v>
      </c>
      <c r="C971"/>
      <c r="F971" s="4">
        <v>1034859917</v>
      </c>
      <c r="G971" t="str">
        <f t="shared" si="15"/>
        <v>OK</v>
      </c>
      <c r="J971" s="4">
        <v>103506549</v>
      </c>
      <c r="K971" t="s">
        <v>1124</v>
      </c>
      <c r="N971" s="4">
        <v>103506141</v>
      </c>
      <c r="O971" t="e">
        <f>VLOOKUP(N971,Sales!B:C,2,0)</f>
        <v>#N/A</v>
      </c>
      <c r="P971" t="e">
        <f>VLOOKUP(N971,Recolt!B:C,2,0)</f>
        <v>#N/A</v>
      </c>
    </row>
    <row r="972" spans="2:16" x14ac:dyDescent="0.25">
      <c r="B972" s="4" t="s">
        <v>1052</v>
      </c>
      <c r="C972"/>
      <c r="F972" s="4">
        <v>1034855097</v>
      </c>
      <c r="G972" t="str">
        <f t="shared" si="15"/>
        <v>OK</v>
      </c>
      <c r="J972" s="4">
        <v>103507787</v>
      </c>
      <c r="K972" t="s">
        <v>1124</v>
      </c>
      <c r="N972" s="4">
        <v>103506549</v>
      </c>
      <c r="O972" t="e">
        <f>VLOOKUP(N972,Sales!B:C,2,0)</f>
        <v>#N/A</v>
      </c>
      <c r="P972" t="e">
        <f>VLOOKUP(N972,Recolt!B:C,2,0)</f>
        <v>#N/A</v>
      </c>
    </row>
    <row r="973" spans="2:16" x14ac:dyDescent="0.25">
      <c r="B973" s="4" t="s">
        <v>1052</v>
      </c>
      <c r="C973"/>
      <c r="F973" s="4">
        <v>1034860434</v>
      </c>
      <c r="G973" t="str">
        <f t="shared" si="15"/>
        <v>OK</v>
      </c>
      <c r="J973" s="4">
        <v>103508564</v>
      </c>
      <c r="K973" t="s">
        <v>1124</v>
      </c>
      <c r="N973" s="4">
        <v>103507787</v>
      </c>
      <c r="O973" t="e">
        <f>VLOOKUP(N973,Sales!B:C,2,0)</f>
        <v>#N/A</v>
      </c>
      <c r="P973" t="e">
        <f>VLOOKUP(N973,Recolt!B:C,2,0)</f>
        <v>#N/A</v>
      </c>
    </row>
    <row r="974" spans="2:16" x14ac:dyDescent="0.25">
      <c r="B974" s="4" t="s">
        <v>1052</v>
      </c>
      <c r="C974"/>
      <c r="F974" s="4">
        <v>1034858705</v>
      </c>
      <c r="G974" t="str">
        <f t="shared" si="15"/>
        <v>OK</v>
      </c>
      <c r="J974" s="4">
        <v>103510317</v>
      </c>
      <c r="K974" t="s">
        <v>1124</v>
      </c>
      <c r="N974" s="4">
        <v>103508564</v>
      </c>
      <c r="O974" t="e">
        <f>VLOOKUP(N974,Sales!B:C,2,0)</f>
        <v>#N/A</v>
      </c>
      <c r="P974" t="e">
        <f>VLOOKUP(N974,Recolt!B:C,2,0)</f>
        <v>#N/A</v>
      </c>
    </row>
    <row r="975" spans="2:16" x14ac:dyDescent="0.25">
      <c r="B975" s="4" t="s">
        <v>1052</v>
      </c>
      <c r="C975"/>
      <c r="F975" s="4">
        <v>1034860772</v>
      </c>
      <c r="G975" t="str">
        <f t="shared" si="15"/>
        <v>OK</v>
      </c>
      <c r="J975" s="4">
        <v>103515441</v>
      </c>
      <c r="K975" t="s">
        <v>1124</v>
      </c>
      <c r="N975" s="4">
        <v>103510317</v>
      </c>
      <c r="O975" t="e">
        <f>VLOOKUP(N975,Sales!B:C,2,0)</f>
        <v>#N/A</v>
      </c>
      <c r="P975" t="e">
        <f>VLOOKUP(N975,Recolt!B:C,2,0)</f>
        <v>#N/A</v>
      </c>
    </row>
    <row r="976" spans="2:16" x14ac:dyDescent="0.25">
      <c r="B976" s="4" t="s">
        <v>1052</v>
      </c>
      <c r="C976"/>
      <c r="F976" s="4">
        <v>1034865437</v>
      </c>
      <c r="G976" t="str">
        <f t="shared" si="15"/>
        <v>OK</v>
      </c>
      <c r="J976" s="4">
        <v>103517419</v>
      </c>
      <c r="K976" t="s">
        <v>1124</v>
      </c>
      <c r="N976" s="4">
        <v>103515441</v>
      </c>
      <c r="O976" t="e">
        <f>VLOOKUP(N976,Sales!B:C,2,0)</f>
        <v>#N/A</v>
      </c>
      <c r="P976" t="e">
        <f>VLOOKUP(N976,Recolt!B:C,2,0)</f>
        <v>#N/A</v>
      </c>
    </row>
    <row r="977" spans="2:16" x14ac:dyDescent="0.25">
      <c r="B977" s="4" t="s">
        <v>1052</v>
      </c>
      <c r="C977"/>
      <c r="F977" s="4">
        <v>1034864339</v>
      </c>
      <c r="G977" t="str">
        <f t="shared" si="15"/>
        <v>OK</v>
      </c>
      <c r="J977" s="4">
        <v>103520467</v>
      </c>
      <c r="K977" t="s">
        <v>1124</v>
      </c>
      <c r="N977" s="4">
        <v>103517419</v>
      </c>
      <c r="O977" t="e">
        <f>VLOOKUP(N977,Sales!B:C,2,0)</f>
        <v>#N/A</v>
      </c>
      <c r="P977" t="e">
        <f>VLOOKUP(N977,Recolt!B:C,2,0)</f>
        <v>#N/A</v>
      </c>
    </row>
    <row r="978" spans="2:16" x14ac:dyDescent="0.25">
      <c r="B978" s="4" t="s">
        <v>1052</v>
      </c>
      <c r="C978"/>
      <c r="F978" s="4">
        <v>1034858556</v>
      </c>
      <c r="G978" t="str">
        <f t="shared" si="15"/>
        <v>OK</v>
      </c>
      <c r="J978" s="4">
        <v>103522057</v>
      </c>
      <c r="K978" t="s">
        <v>1124</v>
      </c>
      <c r="N978" s="4">
        <v>103520467</v>
      </c>
      <c r="O978" t="e">
        <f>VLOOKUP(N978,Sales!B:C,2,0)</f>
        <v>#N/A</v>
      </c>
      <c r="P978" t="e">
        <f>VLOOKUP(N978,Recolt!B:C,2,0)</f>
        <v>#N/A</v>
      </c>
    </row>
    <row r="979" spans="2:16" x14ac:dyDescent="0.25">
      <c r="B979" s="4" t="s">
        <v>1052</v>
      </c>
      <c r="C979"/>
      <c r="F979" s="4">
        <v>1034861366</v>
      </c>
      <c r="G979" t="str">
        <f t="shared" si="15"/>
        <v>OK</v>
      </c>
      <c r="J979" s="4">
        <v>103522207</v>
      </c>
      <c r="K979" t="s">
        <v>1124</v>
      </c>
      <c r="N979" s="4">
        <v>103522057</v>
      </c>
      <c r="O979" t="e">
        <f>VLOOKUP(N979,Sales!B:C,2,0)</f>
        <v>#N/A</v>
      </c>
      <c r="P979" t="e">
        <f>VLOOKUP(N979,Recolt!B:C,2,0)</f>
        <v>#N/A</v>
      </c>
    </row>
    <row r="980" spans="2:16" x14ac:dyDescent="0.25">
      <c r="B980" s="4" t="s">
        <v>1055</v>
      </c>
      <c r="C980"/>
      <c r="F980" s="4">
        <v>1034860269</v>
      </c>
      <c r="G980" t="str">
        <f t="shared" si="15"/>
        <v>OK</v>
      </c>
      <c r="J980" s="4">
        <v>103526190</v>
      </c>
      <c r="K980" t="s">
        <v>1124</v>
      </c>
      <c r="N980" s="4">
        <v>103522207</v>
      </c>
      <c r="O980" t="e">
        <f>VLOOKUP(N980,Sales!B:C,2,0)</f>
        <v>#N/A</v>
      </c>
      <c r="P980" t="e">
        <f>VLOOKUP(N980,Recolt!B:C,2,0)</f>
        <v>#N/A</v>
      </c>
    </row>
    <row r="981" spans="2:16" x14ac:dyDescent="0.25">
      <c r="B981" s="4" t="s">
        <v>1055</v>
      </c>
      <c r="C981"/>
      <c r="F981" s="4">
        <v>1034860065</v>
      </c>
      <c r="G981" t="str">
        <f t="shared" si="15"/>
        <v>OK</v>
      </c>
      <c r="J981" s="4">
        <v>103526273</v>
      </c>
      <c r="K981" t="s">
        <v>1124</v>
      </c>
      <c r="N981" s="4">
        <v>103526190</v>
      </c>
      <c r="O981" t="e">
        <f>VLOOKUP(N981,Sales!B:C,2,0)</f>
        <v>#N/A</v>
      </c>
      <c r="P981" t="e">
        <f>VLOOKUP(N981,Recolt!B:C,2,0)</f>
        <v>#N/A</v>
      </c>
    </row>
    <row r="982" spans="2:16" x14ac:dyDescent="0.25">
      <c r="B982" s="4" t="s">
        <v>1055</v>
      </c>
      <c r="C982"/>
      <c r="F982" s="4">
        <v>1034850699</v>
      </c>
      <c r="G982" t="str">
        <f t="shared" si="15"/>
        <v>OK</v>
      </c>
      <c r="J982" s="4">
        <v>103532938</v>
      </c>
      <c r="K982" t="s">
        <v>1124</v>
      </c>
      <c r="N982" s="4">
        <v>103526273</v>
      </c>
      <c r="O982" t="e">
        <f>VLOOKUP(N982,Sales!B:C,2,0)</f>
        <v>#N/A</v>
      </c>
      <c r="P982" t="e">
        <f>VLOOKUP(N982,Recolt!B:C,2,0)</f>
        <v>#N/A</v>
      </c>
    </row>
    <row r="983" spans="2:16" x14ac:dyDescent="0.25">
      <c r="B983" s="4" t="s">
        <v>1055</v>
      </c>
      <c r="C983"/>
      <c r="F983" s="4">
        <v>1034853273</v>
      </c>
      <c r="G983" t="str">
        <f t="shared" si="15"/>
        <v>OK</v>
      </c>
      <c r="J983" s="4">
        <v>103537561</v>
      </c>
      <c r="K983" t="s">
        <v>1124</v>
      </c>
      <c r="N983" s="4">
        <v>103532938</v>
      </c>
      <c r="O983" t="e">
        <f>VLOOKUP(N983,Sales!B:C,2,0)</f>
        <v>#N/A</v>
      </c>
      <c r="P983" t="e">
        <f>VLOOKUP(N983,Recolt!B:C,2,0)</f>
        <v>#N/A</v>
      </c>
    </row>
    <row r="984" spans="2:16" x14ac:dyDescent="0.25">
      <c r="B984" s="4" t="s">
        <v>1055</v>
      </c>
      <c r="C984"/>
      <c r="F984" s="4">
        <v>1034852522</v>
      </c>
      <c r="G984" t="str">
        <f t="shared" si="15"/>
        <v>OK</v>
      </c>
      <c r="J984" s="4">
        <v>103537968</v>
      </c>
      <c r="K984" t="s">
        <v>1124</v>
      </c>
      <c r="N984" s="4">
        <v>103537561</v>
      </c>
      <c r="O984" t="e">
        <f>VLOOKUP(N984,Sales!B:C,2,0)</f>
        <v>#N/A</v>
      </c>
      <c r="P984" t="e">
        <f>VLOOKUP(N984,Recolt!B:C,2,0)</f>
        <v>#N/A</v>
      </c>
    </row>
    <row r="985" spans="2:16" x14ac:dyDescent="0.25">
      <c r="B985" s="4" t="s">
        <v>1055</v>
      </c>
      <c r="C985"/>
      <c r="F985" s="4">
        <v>1034861881</v>
      </c>
      <c r="G985" t="str">
        <f t="shared" si="15"/>
        <v>OK</v>
      </c>
      <c r="J985" s="4">
        <v>103542376</v>
      </c>
      <c r="K985" t="s">
        <v>1124</v>
      </c>
      <c r="N985" s="4">
        <v>103537968</v>
      </c>
      <c r="O985" t="e">
        <f>VLOOKUP(N985,Sales!B:C,2,0)</f>
        <v>#N/A</v>
      </c>
      <c r="P985" t="e">
        <f>VLOOKUP(N985,Recolt!B:C,2,0)</f>
        <v>#N/A</v>
      </c>
    </row>
    <row r="986" spans="2:16" x14ac:dyDescent="0.25">
      <c r="B986" s="4" t="s">
        <v>1055</v>
      </c>
      <c r="C986"/>
      <c r="F986" s="4">
        <v>1034853846</v>
      </c>
      <c r="G986" t="str">
        <f t="shared" si="15"/>
        <v>OK</v>
      </c>
      <c r="J986" s="4">
        <v>103543005</v>
      </c>
      <c r="K986" t="s">
        <v>1124</v>
      </c>
      <c r="N986" s="4">
        <v>103542376</v>
      </c>
      <c r="O986" t="e">
        <f>VLOOKUP(N986,Sales!B:C,2,0)</f>
        <v>#N/A</v>
      </c>
      <c r="P986" t="e">
        <f>VLOOKUP(N986,Recolt!B:C,2,0)</f>
        <v>#N/A</v>
      </c>
    </row>
    <row r="987" spans="2:16" x14ac:dyDescent="0.25">
      <c r="B987" s="4" t="s">
        <v>1055</v>
      </c>
      <c r="C987"/>
      <c r="F987" s="4">
        <v>1034859331</v>
      </c>
      <c r="G987" t="str">
        <f t="shared" si="15"/>
        <v>OK</v>
      </c>
      <c r="J987" s="4">
        <v>103545605</v>
      </c>
      <c r="K987" t="s">
        <v>1124</v>
      </c>
      <c r="N987" s="4">
        <v>103543005</v>
      </c>
      <c r="O987" t="e">
        <f>VLOOKUP(N987,Sales!B:C,2,0)</f>
        <v>#N/A</v>
      </c>
      <c r="P987" t="e">
        <f>VLOOKUP(N987,Recolt!B:C,2,0)</f>
        <v>#N/A</v>
      </c>
    </row>
    <row r="988" spans="2:16" x14ac:dyDescent="0.25">
      <c r="B988" s="4" t="s">
        <v>1055</v>
      </c>
      <c r="C988"/>
      <c r="F988" s="4">
        <v>1034860962</v>
      </c>
      <c r="G988" t="str">
        <f t="shared" si="15"/>
        <v>OK</v>
      </c>
      <c r="J988" s="4">
        <v>103546972</v>
      </c>
      <c r="K988" t="s">
        <v>1124</v>
      </c>
      <c r="N988" s="4">
        <v>103545605</v>
      </c>
      <c r="O988" t="e">
        <f>VLOOKUP(N988,Sales!B:C,2,0)</f>
        <v>#N/A</v>
      </c>
      <c r="P988" t="e">
        <f>VLOOKUP(N988,Recolt!B:C,2,0)</f>
        <v>#N/A</v>
      </c>
    </row>
    <row r="989" spans="2:16" x14ac:dyDescent="0.25">
      <c r="B989" s="4" t="s">
        <v>1055</v>
      </c>
      <c r="C989"/>
      <c r="F989" s="4">
        <v>1034859733</v>
      </c>
      <c r="G989" t="str">
        <f t="shared" si="15"/>
        <v>OK</v>
      </c>
      <c r="J989" s="4">
        <v>103551547</v>
      </c>
      <c r="K989" t="s">
        <v>1124</v>
      </c>
      <c r="N989" s="4">
        <v>103546972</v>
      </c>
      <c r="O989" t="e">
        <f>VLOOKUP(N989,Sales!B:C,2,0)</f>
        <v>#N/A</v>
      </c>
      <c r="P989" t="e">
        <f>VLOOKUP(N989,Recolt!B:C,2,0)</f>
        <v>#N/A</v>
      </c>
    </row>
    <row r="990" spans="2:16" x14ac:dyDescent="0.25">
      <c r="B990" s="4" t="s">
        <v>1055</v>
      </c>
      <c r="C990"/>
      <c r="F990" s="4">
        <v>1034848614</v>
      </c>
      <c r="G990" t="str">
        <f t="shared" si="15"/>
        <v>OK</v>
      </c>
      <c r="J990" s="4">
        <v>103552018</v>
      </c>
      <c r="K990" t="s">
        <v>1124</v>
      </c>
      <c r="N990" s="4">
        <v>103551547</v>
      </c>
      <c r="O990" t="e">
        <f>VLOOKUP(N990,Sales!B:C,2,0)</f>
        <v>#N/A</v>
      </c>
      <c r="P990" t="e">
        <f>VLOOKUP(N990,Recolt!B:C,2,0)</f>
        <v>#N/A</v>
      </c>
    </row>
    <row r="991" spans="2:16" x14ac:dyDescent="0.25">
      <c r="B991" s="4" t="s">
        <v>1055</v>
      </c>
      <c r="C991"/>
      <c r="F991" s="4">
        <v>1034854441</v>
      </c>
      <c r="G991" t="str">
        <f t="shared" si="15"/>
        <v>OK</v>
      </c>
      <c r="J991" s="4">
        <v>103556881</v>
      </c>
      <c r="K991" t="s">
        <v>1124</v>
      </c>
      <c r="N991" s="4">
        <v>103552018</v>
      </c>
      <c r="O991" t="e">
        <f>VLOOKUP(N991,Sales!B:C,2,0)</f>
        <v>#N/A</v>
      </c>
      <c r="P991" t="e">
        <f>VLOOKUP(N991,Recolt!B:C,2,0)</f>
        <v>#N/A</v>
      </c>
    </row>
    <row r="992" spans="2:16" x14ac:dyDescent="0.25">
      <c r="B992" s="4" t="s">
        <v>1055</v>
      </c>
      <c r="C992"/>
      <c r="F992" s="4">
        <v>1034849487</v>
      </c>
      <c r="G992" t="str">
        <f t="shared" si="15"/>
        <v>OK</v>
      </c>
      <c r="J992" s="4">
        <v>103558421</v>
      </c>
      <c r="K992" t="s">
        <v>1124</v>
      </c>
      <c r="N992" s="4">
        <v>103556881</v>
      </c>
      <c r="O992" t="e">
        <f>VLOOKUP(N992,Sales!B:C,2,0)</f>
        <v>#N/A</v>
      </c>
      <c r="P992" t="e">
        <f>VLOOKUP(N992,Recolt!B:C,2,0)</f>
        <v>#N/A</v>
      </c>
    </row>
    <row r="993" spans="2:16" x14ac:dyDescent="0.25">
      <c r="B993" s="4" t="s">
        <v>1055</v>
      </c>
      <c r="C993"/>
      <c r="F993" s="4">
        <v>1034854675</v>
      </c>
      <c r="G993" t="str">
        <f t="shared" si="15"/>
        <v>OK</v>
      </c>
      <c r="J993" s="4">
        <v>103559018</v>
      </c>
      <c r="K993" t="s">
        <v>1124</v>
      </c>
      <c r="N993" s="4">
        <v>103558421</v>
      </c>
      <c r="O993" t="e">
        <f>VLOOKUP(N993,Sales!B:C,2,0)</f>
        <v>#N/A</v>
      </c>
      <c r="P993" t="e">
        <f>VLOOKUP(N993,Recolt!B:C,2,0)</f>
        <v>#N/A</v>
      </c>
    </row>
    <row r="994" spans="2:16" x14ac:dyDescent="0.25">
      <c r="B994" s="4" t="s">
        <v>1055</v>
      </c>
      <c r="C994"/>
      <c r="F994" s="4">
        <v>1034865945</v>
      </c>
      <c r="G994" t="str">
        <f t="shared" si="15"/>
        <v>OK</v>
      </c>
      <c r="J994" s="4">
        <v>103561026</v>
      </c>
      <c r="K994" t="s">
        <v>1124</v>
      </c>
      <c r="N994" s="4">
        <v>103559018</v>
      </c>
      <c r="O994" t="e">
        <f>VLOOKUP(N994,Sales!B:C,2,0)</f>
        <v>#N/A</v>
      </c>
      <c r="P994" t="e">
        <f>VLOOKUP(N994,Recolt!B:C,2,0)</f>
        <v>#N/A</v>
      </c>
    </row>
    <row r="995" spans="2:16" x14ac:dyDescent="0.25">
      <c r="B995" s="4" t="s">
        <v>1055</v>
      </c>
      <c r="C995"/>
      <c r="F995" s="4">
        <v>1034850318</v>
      </c>
      <c r="G995" t="str">
        <f t="shared" si="15"/>
        <v>OK</v>
      </c>
      <c r="J995" s="4">
        <v>103561028</v>
      </c>
      <c r="K995" t="s">
        <v>1124</v>
      </c>
      <c r="N995" s="4">
        <v>103561026</v>
      </c>
      <c r="O995" t="e">
        <f>VLOOKUP(N995,Sales!B:C,2,0)</f>
        <v>#N/A</v>
      </c>
      <c r="P995" t="e">
        <f>VLOOKUP(N995,Recolt!B:C,2,0)</f>
        <v>#N/A</v>
      </c>
    </row>
    <row r="996" spans="2:16" x14ac:dyDescent="0.25">
      <c r="B996" s="4" t="s">
        <v>1055</v>
      </c>
      <c r="C996"/>
      <c r="F996" s="4">
        <v>1034851530</v>
      </c>
      <c r="G996" t="str">
        <f t="shared" si="15"/>
        <v>OK</v>
      </c>
      <c r="J996" s="4">
        <v>103561041</v>
      </c>
      <c r="K996" t="s">
        <v>1124</v>
      </c>
      <c r="N996" s="4">
        <v>103561028</v>
      </c>
      <c r="O996" t="e">
        <f>VLOOKUP(N996,Sales!B:C,2,0)</f>
        <v>#N/A</v>
      </c>
      <c r="P996" t="e">
        <f>VLOOKUP(N996,Recolt!B:C,2,0)</f>
        <v>#N/A</v>
      </c>
    </row>
    <row r="997" spans="2:16" x14ac:dyDescent="0.25">
      <c r="B997" s="4" t="s">
        <v>1055</v>
      </c>
      <c r="C997"/>
      <c r="F997" s="4">
        <v>1034864583</v>
      </c>
      <c r="G997" t="str">
        <f t="shared" si="15"/>
        <v>OK</v>
      </c>
      <c r="J997" s="4">
        <v>103562172</v>
      </c>
      <c r="K997" t="s">
        <v>1124</v>
      </c>
      <c r="N997" s="4">
        <v>103561041</v>
      </c>
      <c r="O997" t="e">
        <f>VLOOKUP(N997,Sales!B:C,2,0)</f>
        <v>#N/A</v>
      </c>
      <c r="P997" t="e">
        <f>VLOOKUP(N997,Recolt!B:C,2,0)</f>
        <v>#N/A</v>
      </c>
    </row>
    <row r="998" spans="2:16" x14ac:dyDescent="0.25">
      <c r="B998" s="4" t="s">
        <v>1055</v>
      </c>
      <c r="C998"/>
      <c r="F998" s="4">
        <v>1034858369</v>
      </c>
      <c r="G998" t="str">
        <f t="shared" si="15"/>
        <v>OK</v>
      </c>
      <c r="J998" s="4">
        <v>103563572</v>
      </c>
      <c r="K998" t="s">
        <v>1124</v>
      </c>
      <c r="N998" s="4">
        <v>103562172</v>
      </c>
      <c r="O998" t="e">
        <f>VLOOKUP(N998,Sales!B:C,2,0)</f>
        <v>#N/A</v>
      </c>
      <c r="P998" t="e">
        <f>VLOOKUP(N998,Recolt!B:C,2,0)</f>
        <v>#N/A</v>
      </c>
    </row>
    <row r="999" spans="2:16" x14ac:dyDescent="0.25">
      <c r="B999" s="4" t="s">
        <v>1055</v>
      </c>
      <c r="C999"/>
      <c r="F999" s="4">
        <v>1034857888</v>
      </c>
      <c r="G999" t="str">
        <f t="shared" si="15"/>
        <v>OK</v>
      </c>
      <c r="J999" s="4">
        <v>103564516</v>
      </c>
      <c r="K999" t="s">
        <v>1124</v>
      </c>
      <c r="N999" s="4">
        <v>103563572</v>
      </c>
      <c r="O999" t="e">
        <f>VLOOKUP(N999,Sales!B:C,2,0)</f>
        <v>#N/A</v>
      </c>
      <c r="P999" t="e">
        <f>VLOOKUP(N999,Recolt!B:C,2,0)</f>
        <v>#N/A</v>
      </c>
    </row>
    <row r="1000" spans="2:16" x14ac:dyDescent="0.25">
      <c r="B1000" s="4" t="s">
        <v>1055</v>
      </c>
      <c r="C1000"/>
      <c r="F1000" s="4">
        <v>1034865606</v>
      </c>
      <c r="G1000" t="str">
        <f t="shared" si="15"/>
        <v>OK</v>
      </c>
      <c r="J1000" s="4">
        <v>103570622</v>
      </c>
      <c r="K1000" t="s">
        <v>1124</v>
      </c>
      <c r="N1000" s="4">
        <v>103564516</v>
      </c>
      <c r="O1000" t="e">
        <f>VLOOKUP(N1000,Sales!B:C,2,0)</f>
        <v>#N/A</v>
      </c>
      <c r="P1000" t="e">
        <f>VLOOKUP(N1000,Recolt!B:C,2,0)</f>
        <v>#N/A</v>
      </c>
    </row>
    <row r="1001" spans="2:16" x14ac:dyDescent="0.25">
      <c r="B1001" s="4" t="s">
        <v>1055</v>
      </c>
      <c r="C1001"/>
      <c r="F1001" s="4">
        <v>1034855228</v>
      </c>
      <c r="G1001" t="str">
        <f t="shared" si="15"/>
        <v>OK</v>
      </c>
      <c r="J1001" s="4">
        <v>103570683</v>
      </c>
      <c r="K1001" t="s">
        <v>1124</v>
      </c>
      <c r="N1001" s="4">
        <v>103570622</v>
      </c>
      <c r="O1001" t="e">
        <f>VLOOKUP(N1001,Sales!B:C,2,0)</f>
        <v>#N/A</v>
      </c>
      <c r="P1001" t="e">
        <f>VLOOKUP(N1001,Recolt!B:C,2,0)</f>
        <v>#N/A</v>
      </c>
    </row>
    <row r="1002" spans="2:16" x14ac:dyDescent="0.25">
      <c r="B1002" s="4" t="s">
        <v>1055</v>
      </c>
      <c r="C1002"/>
      <c r="F1002" s="4">
        <v>1034859239</v>
      </c>
      <c r="G1002" t="str">
        <f t="shared" si="15"/>
        <v>OK</v>
      </c>
      <c r="J1002" s="4">
        <v>103574132</v>
      </c>
      <c r="K1002" t="s">
        <v>1124</v>
      </c>
      <c r="N1002" s="4">
        <v>103570683</v>
      </c>
      <c r="O1002" t="e">
        <f>VLOOKUP(N1002,Sales!B:C,2,0)</f>
        <v>#N/A</v>
      </c>
      <c r="P1002" t="e">
        <f>VLOOKUP(N1002,Recolt!B:C,2,0)</f>
        <v>#N/A</v>
      </c>
    </row>
    <row r="1003" spans="2:16" x14ac:dyDescent="0.25">
      <c r="B1003" s="4" t="s">
        <v>1055</v>
      </c>
      <c r="C1003"/>
      <c r="F1003" s="4">
        <v>1034861557</v>
      </c>
      <c r="G1003" t="str">
        <f t="shared" si="15"/>
        <v>OK</v>
      </c>
      <c r="J1003" s="4">
        <v>103574725</v>
      </c>
      <c r="K1003" t="s">
        <v>1124</v>
      </c>
      <c r="N1003" s="4">
        <v>103574132</v>
      </c>
      <c r="O1003" t="e">
        <f>VLOOKUP(N1003,Sales!B:C,2,0)</f>
        <v>#N/A</v>
      </c>
      <c r="P1003" t="e">
        <f>VLOOKUP(N1003,Recolt!B:C,2,0)</f>
        <v>#N/A</v>
      </c>
    </row>
    <row r="1004" spans="2:16" x14ac:dyDescent="0.25">
      <c r="B1004" s="4" t="s">
        <v>1055</v>
      </c>
      <c r="C1004"/>
      <c r="F1004" s="4">
        <v>1034864876</v>
      </c>
      <c r="G1004" t="str">
        <f t="shared" si="15"/>
        <v>OK</v>
      </c>
      <c r="J1004" s="4">
        <v>103580809</v>
      </c>
      <c r="K1004" t="s">
        <v>1124</v>
      </c>
      <c r="N1004" s="4">
        <v>103574725</v>
      </c>
      <c r="O1004" t="e">
        <f>VLOOKUP(N1004,Sales!B:C,2,0)</f>
        <v>#N/A</v>
      </c>
      <c r="P1004" t="e">
        <f>VLOOKUP(N1004,Recolt!B:C,2,0)</f>
        <v>#N/A</v>
      </c>
    </row>
    <row r="1005" spans="2:16" x14ac:dyDescent="0.25">
      <c r="B1005" s="4" t="s">
        <v>1055</v>
      </c>
      <c r="C1005"/>
      <c r="F1005" s="4">
        <v>1034852950</v>
      </c>
      <c r="G1005" t="str">
        <f t="shared" si="15"/>
        <v>OK</v>
      </c>
      <c r="J1005" s="4">
        <v>103583172</v>
      </c>
      <c r="K1005" t="s">
        <v>1124</v>
      </c>
      <c r="N1005" s="4">
        <v>103580809</v>
      </c>
      <c r="O1005" t="e">
        <f>VLOOKUP(N1005,Sales!B:C,2,0)</f>
        <v>#N/A</v>
      </c>
      <c r="P1005" t="e">
        <f>VLOOKUP(N1005,Recolt!B:C,2,0)</f>
        <v>#N/A</v>
      </c>
    </row>
    <row r="1006" spans="2:16" x14ac:dyDescent="0.25">
      <c r="B1006" s="4" t="s">
        <v>1055</v>
      </c>
      <c r="C1006"/>
      <c r="F1006" s="4">
        <v>1034859084</v>
      </c>
      <c r="G1006" t="str">
        <f t="shared" si="15"/>
        <v>OK</v>
      </c>
      <c r="J1006" s="4">
        <v>103585698</v>
      </c>
      <c r="K1006" t="s">
        <v>1124</v>
      </c>
      <c r="N1006" s="4">
        <v>103583172</v>
      </c>
      <c r="O1006" t="e">
        <f>VLOOKUP(N1006,Sales!B:C,2,0)</f>
        <v>#N/A</v>
      </c>
      <c r="P1006" t="e">
        <f>VLOOKUP(N1006,Recolt!B:C,2,0)</f>
        <v>#N/A</v>
      </c>
    </row>
    <row r="1007" spans="2:16" x14ac:dyDescent="0.25">
      <c r="B1007" s="4" t="s">
        <v>1055</v>
      </c>
      <c r="C1007"/>
      <c r="F1007" s="4">
        <v>1034854901</v>
      </c>
      <c r="G1007" t="str">
        <f t="shared" si="15"/>
        <v>OK</v>
      </c>
      <c r="J1007" s="4">
        <v>103586655</v>
      </c>
      <c r="K1007" t="s">
        <v>1124</v>
      </c>
      <c r="N1007" s="4">
        <v>103585698</v>
      </c>
      <c r="O1007" t="e">
        <f>VLOOKUP(N1007,Sales!B:C,2,0)</f>
        <v>#N/A</v>
      </c>
      <c r="P1007" t="e">
        <f>VLOOKUP(N1007,Recolt!B:C,2,0)</f>
        <v>#N/A</v>
      </c>
    </row>
    <row r="1008" spans="2:16" x14ac:dyDescent="0.25">
      <c r="B1008" s="4" t="s">
        <v>1055</v>
      </c>
      <c r="C1008"/>
      <c r="F1008" s="4">
        <v>1034865698</v>
      </c>
      <c r="G1008" t="str">
        <f t="shared" si="15"/>
        <v>OK</v>
      </c>
      <c r="J1008" s="4">
        <v>103587505</v>
      </c>
      <c r="K1008" t="s">
        <v>1124</v>
      </c>
      <c r="N1008" s="4">
        <v>103586655</v>
      </c>
      <c r="O1008" t="e">
        <f>VLOOKUP(N1008,Sales!B:C,2,0)</f>
        <v>#N/A</v>
      </c>
      <c r="P1008" t="e">
        <f>VLOOKUP(N1008,Recolt!B:C,2,0)</f>
        <v>#N/A</v>
      </c>
    </row>
    <row r="1009" spans="2:16" x14ac:dyDescent="0.25">
      <c r="B1009" s="4" t="s">
        <v>1055</v>
      </c>
      <c r="C1009"/>
      <c r="F1009" s="4">
        <v>1034858877</v>
      </c>
      <c r="G1009" t="str">
        <f t="shared" si="15"/>
        <v>OK</v>
      </c>
      <c r="J1009" s="4">
        <v>103593296</v>
      </c>
      <c r="K1009" t="s">
        <v>1124</v>
      </c>
      <c r="N1009" s="4">
        <v>103587505</v>
      </c>
      <c r="O1009" t="e">
        <f>VLOOKUP(N1009,Sales!B:C,2,0)</f>
        <v>#N/A</v>
      </c>
      <c r="P1009" t="e">
        <f>VLOOKUP(N1009,Recolt!B:C,2,0)</f>
        <v>#N/A</v>
      </c>
    </row>
    <row r="1010" spans="2:16" x14ac:dyDescent="0.25">
      <c r="B1010" s="4" t="s">
        <v>1055</v>
      </c>
      <c r="C1010"/>
      <c r="F1010" s="4">
        <v>1034861209</v>
      </c>
      <c r="G1010" t="str">
        <f t="shared" si="15"/>
        <v>OK</v>
      </c>
      <c r="J1010" s="4">
        <v>103595008</v>
      </c>
      <c r="K1010" t="s">
        <v>1124</v>
      </c>
      <c r="N1010" s="4">
        <v>103593296</v>
      </c>
      <c r="O1010" t="e">
        <f>VLOOKUP(N1010,Sales!B:C,2,0)</f>
        <v>#N/A</v>
      </c>
      <c r="P1010" t="e">
        <f>VLOOKUP(N1010,Recolt!B:C,2,0)</f>
        <v>#N/A</v>
      </c>
    </row>
    <row r="1011" spans="2:16" x14ac:dyDescent="0.25">
      <c r="B1011" s="4" t="s">
        <v>1055</v>
      </c>
      <c r="C1011"/>
      <c r="F1011" s="4">
        <v>1034854185</v>
      </c>
      <c r="G1011" t="str">
        <f t="shared" si="15"/>
        <v>OK</v>
      </c>
      <c r="J1011" s="4">
        <v>103598993</v>
      </c>
      <c r="K1011" t="s">
        <v>1124</v>
      </c>
      <c r="N1011" s="4">
        <v>103595008</v>
      </c>
      <c r="O1011" t="e">
        <f>VLOOKUP(N1011,Sales!B:C,2,0)</f>
        <v>#N/A</v>
      </c>
      <c r="P1011" t="e">
        <f>VLOOKUP(N1011,Recolt!B:C,2,0)</f>
        <v>#N/A</v>
      </c>
    </row>
    <row r="1012" spans="2:16" x14ac:dyDescent="0.25">
      <c r="B1012" s="4" t="s">
        <v>1055</v>
      </c>
      <c r="C1012"/>
      <c r="F1012" s="4">
        <v>1034844024</v>
      </c>
      <c r="G1012" t="str">
        <f t="shared" si="15"/>
        <v>OK</v>
      </c>
      <c r="J1012" s="4">
        <v>103599689</v>
      </c>
      <c r="K1012" t="s">
        <v>1124</v>
      </c>
      <c r="N1012" s="4">
        <v>103598993</v>
      </c>
      <c r="O1012" t="e">
        <f>VLOOKUP(N1012,Sales!B:C,2,0)</f>
        <v>#N/A</v>
      </c>
      <c r="P1012" t="e">
        <f>VLOOKUP(N1012,Recolt!B:C,2,0)</f>
        <v>#N/A</v>
      </c>
    </row>
    <row r="1013" spans="2:16" x14ac:dyDescent="0.25">
      <c r="B1013" s="4" t="s">
        <v>1055</v>
      </c>
      <c r="C1013"/>
      <c r="F1013" s="4">
        <v>1034858835</v>
      </c>
      <c r="G1013" t="str">
        <f t="shared" si="15"/>
        <v>OK</v>
      </c>
      <c r="J1013" s="4">
        <v>103600431</v>
      </c>
      <c r="K1013" t="s">
        <v>1124</v>
      </c>
      <c r="N1013" s="4">
        <v>103599689</v>
      </c>
      <c r="O1013" t="e">
        <f>VLOOKUP(N1013,Sales!B:C,2,0)</f>
        <v>#N/A</v>
      </c>
      <c r="P1013" t="e">
        <f>VLOOKUP(N1013,Recolt!B:C,2,0)</f>
        <v>#N/A</v>
      </c>
    </row>
    <row r="1014" spans="2:16" x14ac:dyDescent="0.25">
      <c r="B1014" s="4" t="s">
        <v>1055</v>
      </c>
      <c r="C1014"/>
      <c r="F1014" s="4">
        <v>1034859335</v>
      </c>
      <c r="G1014" t="str">
        <f t="shared" si="15"/>
        <v>OK</v>
      </c>
      <c r="J1014" s="4">
        <v>103601078</v>
      </c>
      <c r="K1014" t="s">
        <v>1124</v>
      </c>
      <c r="N1014" s="4">
        <v>103600431</v>
      </c>
      <c r="O1014" t="e">
        <f>VLOOKUP(N1014,Sales!B:C,2,0)</f>
        <v>#N/A</v>
      </c>
      <c r="P1014" t="e">
        <f>VLOOKUP(N1014,Recolt!B:C,2,0)</f>
        <v>#N/A</v>
      </c>
    </row>
    <row r="1015" spans="2:16" x14ac:dyDescent="0.25">
      <c r="B1015" s="4" t="s">
        <v>1055</v>
      </c>
      <c r="C1015"/>
      <c r="F1015" s="4">
        <v>1034856484</v>
      </c>
      <c r="G1015" t="str">
        <f t="shared" si="15"/>
        <v>OK</v>
      </c>
      <c r="J1015" s="4">
        <v>103609470</v>
      </c>
      <c r="K1015" t="s">
        <v>1124</v>
      </c>
      <c r="N1015" s="4">
        <v>103601078</v>
      </c>
      <c r="O1015" t="e">
        <f>VLOOKUP(N1015,Sales!B:C,2,0)</f>
        <v>#N/A</v>
      </c>
      <c r="P1015" t="e">
        <f>VLOOKUP(N1015,Recolt!B:C,2,0)</f>
        <v>#N/A</v>
      </c>
    </row>
    <row r="1016" spans="2:16" x14ac:dyDescent="0.25">
      <c r="B1016" s="4" t="s">
        <v>1055</v>
      </c>
      <c r="C1016"/>
      <c r="F1016" s="4">
        <v>1034845036</v>
      </c>
      <c r="G1016" t="str">
        <f t="shared" si="15"/>
        <v>OK</v>
      </c>
      <c r="J1016" s="4">
        <v>103611931</v>
      </c>
      <c r="K1016" t="s">
        <v>1124</v>
      </c>
      <c r="N1016" s="4">
        <v>103609470</v>
      </c>
      <c r="O1016" t="e">
        <f>VLOOKUP(N1016,Sales!B:C,2,0)</f>
        <v>#N/A</v>
      </c>
      <c r="P1016" t="e">
        <f>VLOOKUP(N1016,Recolt!B:C,2,0)</f>
        <v>#N/A</v>
      </c>
    </row>
    <row r="1017" spans="2:16" x14ac:dyDescent="0.25">
      <c r="B1017" s="4" t="s">
        <v>1055</v>
      </c>
      <c r="C1017"/>
      <c r="F1017" s="4">
        <v>1034857225</v>
      </c>
      <c r="G1017" t="str">
        <f t="shared" si="15"/>
        <v>OK</v>
      </c>
      <c r="J1017" s="4">
        <v>103613449</v>
      </c>
      <c r="K1017" t="s">
        <v>1124</v>
      </c>
      <c r="N1017" s="4">
        <v>103611931</v>
      </c>
      <c r="O1017" t="e">
        <f>VLOOKUP(N1017,Sales!B:C,2,0)</f>
        <v>#N/A</v>
      </c>
      <c r="P1017" t="e">
        <f>VLOOKUP(N1017,Recolt!B:C,2,0)</f>
        <v>#N/A</v>
      </c>
    </row>
    <row r="1018" spans="2:16" x14ac:dyDescent="0.25">
      <c r="B1018" s="4" t="s">
        <v>1055</v>
      </c>
      <c r="C1018"/>
      <c r="F1018" s="4">
        <v>1034858234</v>
      </c>
      <c r="G1018" t="str">
        <f t="shared" si="15"/>
        <v>OK</v>
      </c>
      <c r="J1018" s="4">
        <v>103614938</v>
      </c>
      <c r="K1018" t="s">
        <v>1124</v>
      </c>
      <c r="N1018" s="4">
        <v>103613449</v>
      </c>
      <c r="O1018" t="e">
        <f>VLOOKUP(N1018,Sales!B:C,2,0)</f>
        <v>#N/A</v>
      </c>
      <c r="P1018" t="e">
        <f>VLOOKUP(N1018,Recolt!B:C,2,0)</f>
        <v>#N/A</v>
      </c>
    </row>
    <row r="1019" spans="2:16" x14ac:dyDescent="0.25">
      <c r="B1019" s="4" t="s">
        <v>1055</v>
      </c>
      <c r="C1019"/>
      <c r="F1019" s="4">
        <v>1034857633</v>
      </c>
      <c r="G1019" t="str">
        <f t="shared" si="15"/>
        <v>OK</v>
      </c>
      <c r="J1019" s="4">
        <v>103615226</v>
      </c>
      <c r="K1019" t="s">
        <v>1124</v>
      </c>
      <c r="N1019" s="4">
        <v>103614938</v>
      </c>
      <c r="O1019" t="e">
        <f>VLOOKUP(N1019,Sales!B:C,2,0)</f>
        <v>#N/A</v>
      </c>
      <c r="P1019" t="e">
        <f>VLOOKUP(N1019,Recolt!B:C,2,0)</f>
        <v>#N/A</v>
      </c>
    </row>
    <row r="1020" spans="2:16" x14ac:dyDescent="0.25">
      <c r="B1020" s="4" t="s">
        <v>1055</v>
      </c>
      <c r="C1020"/>
      <c r="F1020" s="4">
        <v>1034853734</v>
      </c>
      <c r="G1020" t="str">
        <f t="shared" si="15"/>
        <v>OK</v>
      </c>
      <c r="J1020" s="4">
        <v>103616806</v>
      </c>
      <c r="K1020" t="s">
        <v>1124</v>
      </c>
      <c r="N1020" s="4">
        <v>103615226</v>
      </c>
      <c r="O1020" t="e">
        <f>VLOOKUP(N1020,Sales!B:C,2,0)</f>
        <v>#N/A</v>
      </c>
      <c r="P1020" t="e">
        <f>VLOOKUP(N1020,Recolt!B:C,2,0)</f>
        <v>#N/A</v>
      </c>
    </row>
    <row r="1021" spans="2:16" x14ac:dyDescent="0.25">
      <c r="B1021" s="4" t="s">
        <v>1055</v>
      </c>
      <c r="C1021"/>
      <c r="F1021" s="4">
        <v>1034864830</v>
      </c>
      <c r="G1021" t="str">
        <f t="shared" si="15"/>
        <v>OK</v>
      </c>
      <c r="J1021" s="4">
        <v>103618085</v>
      </c>
      <c r="K1021" t="s">
        <v>1124</v>
      </c>
      <c r="N1021" s="4">
        <v>103616806</v>
      </c>
      <c r="O1021" t="e">
        <f>VLOOKUP(N1021,Sales!B:C,2,0)</f>
        <v>#N/A</v>
      </c>
      <c r="P1021" t="e">
        <f>VLOOKUP(N1021,Recolt!B:C,2,0)</f>
        <v>#N/A</v>
      </c>
    </row>
    <row r="1022" spans="2:16" x14ac:dyDescent="0.25">
      <c r="B1022" s="4" t="s">
        <v>1055</v>
      </c>
      <c r="C1022"/>
      <c r="F1022" s="4">
        <v>1034848505</v>
      </c>
      <c r="G1022" t="str">
        <f t="shared" si="15"/>
        <v>OK</v>
      </c>
      <c r="J1022" s="4">
        <v>103619456</v>
      </c>
      <c r="K1022" t="s">
        <v>1124</v>
      </c>
      <c r="N1022" s="4">
        <v>103618085</v>
      </c>
      <c r="O1022" t="e">
        <f>VLOOKUP(N1022,Sales!B:C,2,0)</f>
        <v>#N/A</v>
      </c>
      <c r="P1022" t="e">
        <f>VLOOKUP(N1022,Recolt!B:C,2,0)</f>
        <v>#N/A</v>
      </c>
    </row>
    <row r="1023" spans="2:16" x14ac:dyDescent="0.25">
      <c r="B1023" s="4" t="s">
        <v>1055</v>
      </c>
      <c r="C1023"/>
      <c r="F1023" s="4">
        <v>1034849939</v>
      </c>
      <c r="G1023" t="str">
        <f t="shared" si="15"/>
        <v>OK</v>
      </c>
      <c r="J1023" s="4">
        <v>103621245</v>
      </c>
      <c r="K1023" t="s">
        <v>1124</v>
      </c>
      <c r="N1023" s="4">
        <v>103619456</v>
      </c>
      <c r="O1023" t="e">
        <f>VLOOKUP(N1023,Sales!B:C,2,0)</f>
        <v>#N/A</v>
      </c>
      <c r="P1023" t="e">
        <f>VLOOKUP(N1023,Recolt!B:C,2,0)</f>
        <v>#N/A</v>
      </c>
    </row>
    <row r="1024" spans="2:16" x14ac:dyDescent="0.25">
      <c r="B1024" s="4" t="s">
        <v>1055</v>
      </c>
      <c r="C1024"/>
      <c r="F1024" s="4">
        <v>1034862842</v>
      </c>
      <c r="G1024" t="str">
        <f t="shared" si="15"/>
        <v>OK</v>
      </c>
      <c r="J1024" s="4">
        <v>103627111</v>
      </c>
      <c r="K1024" t="s">
        <v>1124</v>
      </c>
      <c r="N1024" s="4">
        <v>103621245</v>
      </c>
      <c r="O1024" t="e">
        <f>VLOOKUP(N1024,Sales!B:C,2,0)</f>
        <v>#N/A</v>
      </c>
      <c r="P1024" t="e">
        <f>VLOOKUP(N1024,Recolt!B:C,2,0)</f>
        <v>#N/A</v>
      </c>
    </row>
    <row r="1025" spans="2:16" x14ac:dyDescent="0.25">
      <c r="B1025" s="4" t="s">
        <v>1055</v>
      </c>
      <c r="C1025"/>
      <c r="F1025" s="4">
        <v>1034847615</v>
      </c>
      <c r="G1025" t="str">
        <f t="shared" si="15"/>
        <v>OK</v>
      </c>
      <c r="J1025" s="4">
        <v>103627178</v>
      </c>
      <c r="K1025" t="s">
        <v>1124</v>
      </c>
      <c r="N1025" s="4">
        <v>103627111</v>
      </c>
      <c r="O1025" t="e">
        <f>VLOOKUP(N1025,Sales!B:C,2,0)</f>
        <v>#N/A</v>
      </c>
      <c r="P1025" t="e">
        <f>VLOOKUP(N1025,Recolt!B:C,2,0)</f>
        <v>#N/A</v>
      </c>
    </row>
    <row r="1026" spans="2:16" x14ac:dyDescent="0.25">
      <c r="B1026" s="4" t="s">
        <v>1055</v>
      </c>
      <c r="C1026"/>
      <c r="F1026" s="4">
        <v>1034864900</v>
      </c>
      <c r="G1026" t="str">
        <f t="shared" si="15"/>
        <v>OK</v>
      </c>
      <c r="J1026" s="4">
        <v>103631120</v>
      </c>
      <c r="K1026" t="s">
        <v>1124</v>
      </c>
      <c r="N1026" s="4">
        <v>103627178</v>
      </c>
      <c r="O1026" t="e">
        <f>VLOOKUP(N1026,Sales!B:C,2,0)</f>
        <v>#N/A</v>
      </c>
      <c r="P1026" t="e">
        <f>VLOOKUP(N1026,Recolt!B:C,2,0)</f>
        <v>#N/A</v>
      </c>
    </row>
    <row r="1027" spans="2:16" x14ac:dyDescent="0.25">
      <c r="B1027" s="4" t="s">
        <v>1055</v>
      </c>
      <c r="C1027"/>
      <c r="F1027" s="4">
        <v>1034848148</v>
      </c>
      <c r="G1027" t="str">
        <f t="shared" ref="G1027:G1090" si="16">VLOOKUP(F1027,J:K,2,0)</f>
        <v>OK</v>
      </c>
      <c r="J1027" s="4">
        <v>103642980</v>
      </c>
      <c r="K1027" t="s">
        <v>1124</v>
      </c>
      <c r="N1027" s="4">
        <v>103631120</v>
      </c>
      <c r="O1027" t="e">
        <f>VLOOKUP(N1027,Sales!B:C,2,0)</f>
        <v>#N/A</v>
      </c>
      <c r="P1027" t="e">
        <f>VLOOKUP(N1027,Recolt!B:C,2,0)</f>
        <v>#N/A</v>
      </c>
    </row>
    <row r="1028" spans="2:16" x14ac:dyDescent="0.25">
      <c r="B1028" s="4" t="s">
        <v>1055</v>
      </c>
      <c r="C1028"/>
      <c r="F1028" s="4">
        <v>1034862240</v>
      </c>
      <c r="G1028" t="str">
        <f t="shared" si="16"/>
        <v>OK</v>
      </c>
      <c r="J1028" s="4">
        <v>103643254</v>
      </c>
      <c r="K1028" t="s">
        <v>1124</v>
      </c>
      <c r="N1028" s="4">
        <v>103642980</v>
      </c>
      <c r="O1028" t="e">
        <f>VLOOKUP(N1028,Sales!B:C,2,0)</f>
        <v>#N/A</v>
      </c>
      <c r="P1028" t="e">
        <f>VLOOKUP(N1028,Recolt!B:C,2,0)</f>
        <v>#N/A</v>
      </c>
    </row>
    <row r="1029" spans="2:16" x14ac:dyDescent="0.25">
      <c r="B1029" s="4" t="s">
        <v>1055</v>
      </c>
      <c r="C1029"/>
      <c r="F1029" s="4">
        <v>1034867072</v>
      </c>
      <c r="G1029" t="str">
        <f t="shared" si="16"/>
        <v>OK</v>
      </c>
      <c r="J1029" s="4">
        <v>103643894</v>
      </c>
      <c r="K1029" t="s">
        <v>1124</v>
      </c>
      <c r="N1029" s="4">
        <v>103643254</v>
      </c>
      <c r="O1029" t="e">
        <f>VLOOKUP(N1029,Sales!B:C,2,0)</f>
        <v>#N/A</v>
      </c>
      <c r="P1029" t="e">
        <f>VLOOKUP(N1029,Recolt!B:C,2,0)</f>
        <v>#N/A</v>
      </c>
    </row>
    <row r="1030" spans="2:16" x14ac:dyDescent="0.25">
      <c r="B1030" s="4" t="s">
        <v>1055</v>
      </c>
      <c r="C1030"/>
      <c r="F1030" s="4">
        <v>1034864055</v>
      </c>
      <c r="G1030" t="str">
        <f t="shared" si="16"/>
        <v>OK</v>
      </c>
      <c r="J1030" s="4">
        <v>103645932</v>
      </c>
      <c r="K1030" t="s">
        <v>1124</v>
      </c>
      <c r="N1030" s="4">
        <v>103643894</v>
      </c>
      <c r="O1030" t="e">
        <f>VLOOKUP(N1030,Sales!B:C,2,0)</f>
        <v>#N/A</v>
      </c>
      <c r="P1030" t="e">
        <f>VLOOKUP(N1030,Recolt!B:C,2,0)</f>
        <v>#N/A</v>
      </c>
    </row>
    <row r="1031" spans="2:16" x14ac:dyDescent="0.25">
      <c r="B1031" s="4" t="s">
        <v>1055</v>
      </c>
      <c r="C1031"/>
      <c r="F1031" s="4">
        <v>1034850901</v>
      </c>
      <c r="G1031" t="str">
        <f t="shared" si="16"/>
        <v>OK</v>
      </c>
      <c r="J1031" s="4">
        <v>103649849</v>
      </c>
      <c r="K1031" t="s">
        <v>1124</v>
      </c>
      <c r="N1031" s="4">
        <v>103645932</v>
      </c>
      <c r="O1031" t="e">
        <f>VLOOKUP(N1031,Sales!B:C,2,0)</f>
        <v>#N/A</v>
      </c>
      <c r="P1031" t="e">
        <f>VLOOKUP(N1031,Recolt!B:C,2,0)</f>
        <v>#N/A</v>
      </c>
    </row>
    <row r="1032" spans="2:16" x14ac:dyDescent="0.25">
      <c r="B1032" s="4" t="s">
        <v>1055</v>
      </c>
      <c r="C1032"/>
      <c r="F1032" s="4">
        <v>1034851136</v>
      </c>
      <c r="G1032" t="str">
        <f t="shared" si="16"/>
        <v>OK</v>
      </c>
      <c r="J1032" s="4">
        <v>103654492</v>
      </c>
      <c r="K1032" t="s">
        <v>1124</v>
      </c>
      <c r="N1032" s="4">
        <v>103649849</v>
      </c>
      <c r="O1032" t="e">
        <f>VLOOKUP(N1032,Sales!B:C,2,0)</f>
        <v>#N/A</v>
      </c>
      <c r="P1032" t="e">
        <f>VLOOKUP(N1032,Recolt!B:C,2,0)</f>
        <v>#N/A</v>
      </c>
    </row>
    <row r="1033" spans="2:16" x14ac:dyDescent="0.25">
      <c r="B1033" s="4" t="s">
        <v>1055</v>
      </c>
      <c r="C1033"/>
      <c r="F1033" s="4">
        <v>1034864599</v>
      </c>
      <c r="G1033" t="str">
        <f t="shared" si="16"/>
        <v>OK</v>
      </c>
      <c r="J1033" s="4">
        <v>103654998</v>
      </c>
      <c r="K1033" t="s">
        <v>1124</v>
      </c>
      <c r="N1033" s="4">
        <v>103654492</v>
      </c>
      <c r="O1033" t="e">
        <f>VLOOKUP(N1033,Sales!B:C,2,0)</f>
        <v>#N/A</v>
      </c>
      <c r="P1033" t="e">
        <f>VLOOKUP(N1033,Recolt!B:C,2,0)</f>
        <v>#N/A</v>
      </c>
    </row>
    <row r="1034" spans="2:16" x14ac:dyDescent="0.25">
      <c r="B1034" s="4" t="s">
        <v>1055</v>
      </c>
      <c r="C1034"/>
      <c r="F1034" s="4">
        <v>1034854504</v>
      </c>
      <c r="G1034" t="str">
        <f t="shared" si="16"/>
        <v>OK</v>
      </c>
      <c r="J1034" s="4">
        <v>103659927</v>
      </c>
      <c r="K1034" t="s">
        <v>1124</v>
      </c>
      <c r="N1034" s="4">
        <v>103654998</v>
      </c>
      <c r="O1034" t="e">
        <f>VLOOKUP(N1034,Sales!B:C,2,0)</f>
        <v>#N/A</v>
      </c>
      <c r="P1034" t="e">
        <f>VLOOKUP(N1034,Recolt!B:C,2,0)</f>
        <v>#N/A</v>
      </c>
    </row>
    <row r="1035" spans="2:16" x14ac:dyDescent="0.25">
      <c r="B1035" s="4" t="s">
        <v>1055</v>
      </c>
      <c r="C1035"/>
      <c r="F1035" s="4">
        <v>1034844782</v>
      </c>
      <c r="G1035" t="str">
        <f t="shared" si="16"/>
        <v>OK</v>
      </c>
      <c r="J1035" s="4">
        <v>103659973</v>
      </c>
      <c r="K1035" t="s">
        <v>1124</v>
      </c>
      <c r="N1035" s="4">
        <v>103659927</v>
      </c>
      <c r="O1035" t="e">
        <f>VLOOKUP(N1035,Sales!B:C,2,0)</f>
        <v>#N/A</v>
      </c>
      <c r="P1035" t="e">
        <f>VLOOKUP(N1035,Recolt!B:C,2,0)</f>
        <v>#N/A</v>
      </c>
    </row>
    <row r="1036" spans="2:16" x14ac:dyDescent="0.25">
      <c r="B1036" s="4" t="s">
        <v>1055</v>
      </c>
      <c r="C1036"/>
      <c r="F1036" s="4">
        <v>1034847309</v>
      </c>
      <c r="G1036" t="str">
        <f t="shared" si="16"/>
        <v>OK</v>
      </c>
      <c r="J1036" s="4">
        <v>103660128</v>
      </c>
      <c r="K1036" t="s">
        <v>1124</v>
      </c>
      <c r="N1036" s="4">
        <v>103659973</v>
      </c>
      <c r="O1036" t="e">
        <f>VLOOKUP(N1036,Sales!B:C,2,0)</f>
        <v>#N/A</v>
      </c>
      <c r="P1036" t="e">
        <f>VLOOKUP(N1036,Recolt!B:C,2,0)</f>
        <v>#N/A</v>
      </c>
    </row>
    <row r="1037" spans="2:16" x14ac:dyDescent="0.25">
      <c r="B1037" s="4" t="s">
        <v>1055</v>
      </c>
      <c r="C1037"/>
      <c r="F1037" s="4">
        <v>1034846194</v>
      </c>
      <c r="G1037" t="str">
        <f t="shared" si="16"/>
        <v>OK</v>
      </c>
      <c r="J1037" s="4">
        <v>103660755</v>
      </c>
      <c r="K1037" t="s">
        <v>1124</v>
      </c>
      <c r="N1037" s="4">
        <v>103660128</v>
      </c>
      <c r="O1037" t="e">
        <f>VLOOKUP(N1037,Sales!B:C,2,0)</f>
        <v>#N/A</v>
      </c>
      <c r="P1037" t="e">
        <f>VLOOKUP(N1037,Recolt!B:C,2,0)</f>
        <v>#N/A</v>
      </c>
    </row>
    <row r="1038" spans="2:16" x14ac:dyDescent="0.25">
      <c r="B1038" s="4" t="s">
        <v>1055</v>
      </c>
      <c r="C1038"/>
      <c r="F1038" s="4">
        <v>1034844119</v>
      </c>
      <c r="G1038" t="str">
        <f t="shared" si="16"/>
        <v>OK</v>
      </c>
      <c r="J1038" s="4">
        <v>103663856</v>
      </c>
      <c r="K1038" t="s">
        <v>1124</v>
      </c>
      <c r="N1038" s="4">
        <v>103660755</v>
      </c>
      <c r="O1038" t="e">
        <f>VLOOKUP(N1038,Sales!B:C,2,0)</f>
        <v>#N/A</v>
      </c>
      <c r="P1038" t="e">
        <f>VLOOKUP(N1038,Recolt!B:C,2,0)</f>
        <v>#N/A</v>
      </c>
    </row>
    <row r="1039" spans="2:16" x14ac:dyDescent="0.25">
      <c r="B1039" s="4" t="s">
        <v>1055</v>
      </c>
      <c r="C1039"/>
      <c r="F1039" s="4">
        <v>1034845381</v>
      </c>
      <c r="G1039" t="str">
        <f t="shared" si="16"/>
        <v>OK</v>
      </c>
      <c r="J1039" s="4">
        <v>103664036</v>
      </c>
      <c r="K1039" t="s">
        <v>1124</v>
      </c>
      <c r="N1039" s="4">
        <v>103663856</v>
      </c>
      <c r="O1039" t="e">
        <f>VLOOKUP(N1039,Sales!B:C,2,0)</f>
        <v>#N/A</v>
      </c>
      <c r="P1039" t="e">
        <f>VLOOKUP(N1039,Recolt!B:C,2,0)</f>
        <v>#N/A</v>
      </c>
    </row>
    <row r="1040" spans="2:16" x14ac:dyDescent="0.25">
      <c r="B1040" s="4" t="s">
        <v>1055</v>
      </c>
      <c r="C1040"/>
      <c r="F1040" s="4">
        <v>1034862561</v>
      </c>
      <c r="G1040" t="str">
        <f t="shared" si="16"/>
        <v>OK</v>
      </c>
      <c r="J1040" s="4">
        <v>103673849</v>
      </c>
      <c r="K1040" t="s">
        <v>1124</v>
      </c>
      <c r="N1040" s="4">
        <v>103664036</v>
      </c>
      <c r="O1040" t="e">
        <f>VLOOKUP(N1040,Sales!B:C,2,0)</f>
        <v>#N/A</v>
      </c>
      <c r="P1040" t="e">
        <f>VLOOKUP(N1040,Recolt!B:C,2,0)</f>
        <v>#N/A</v>
      </c>
    </row>
    <row r="1041" spans="2:16" x14ac:dyDescent="0.25">
      <c r="B1041" s="4" t="s">
        <v>1055</v>
      </c>
      <c r="C1041"/>
      <c r="F1041" s="4">
        <v>1034845993</v>
      </c>
      <c r="G1041" t="str">
        <f t="shared" si="16"/>
        <v>OK</v>
      </c>
      <c r="J1041" s="4">
        <v>103677379</v>
      </c>
      <c r="K1041" t="s">
        <v>1124</v>
      </c>
      <c r="N1041" s="4">
        <v>103673849</v>
      </c>
      <c r="O1041" t="e">
        <f>VLOOKUP(N1041,Sales!B:C,2,0)</f>
        <v>#N/A</v>
      </c>
      <c r="P1041" t="e">
        <f>VLOOKUP(N1041,Recolt!B:C,2,0)</f>
        <v>#N/A</v>
      </c>
    </row>
    <row r="1042" spans="2:16" x14ac:dyDescent="0.25">
      <c r="B1042" s="4" t="s">
        <v>1055</v>
      </c>
      <c r="C1042"/>
      <c r="F1042" s="4">
        <v>1034843302</v>
      </c>
      <c r="G1042" t="str">
        <f t="shared" si="16"/>
        <v>OK</v>
      </c>
      <c r="J1042" s="4">
        <v>103678669</v>
      </c>
      <c r="K1042" t="s">
        <v>1124</v>
      </c>
      <c r="N1042" s="4">
        <v>103677379</v>
      </c>
      <c r="O1042" t="e">
        <f>VLOOKUP(N1042,Sales!B:C,2,0)</f>
        <v>#N/A</v>
      </c>
      <c r="P1042" t="e">
        <f>VLOOKUP(N1042,Recolt!B:C,2,0)</f>
        <v>#N/A</v>
      </c>
    </row>
    <row r="1043" spans="2:16" x14ac:dyDescent="0.25">
      <c r="B1043" s="4" t="s">
        <v>1055</v>
      </c>
      <c r="C1043"/>
      <c r="F1043" s="4">
        <v>1034845312</v>
      </c>
      <c r="G1043" t="str">
        <f t="shared" si="16"/>
        <v>OK</v>
      </c>
      <c r="J1043" s="4">
        <v>103678935</v>
      </c>
      <c r="K1043" t="s">
        <v>1124</v>
      </c>
      <c r="N1043" s="4">
        <v>103678669</v>
      </c>
      <c r="O1043" t="e">
        <f>VLOOKUP(N1043,Sales!B:C,2,0)</f>
        <v>#N/A</v>
      </c>
      <c r="P1043" t="e">
        <f>VLOOKUP(N1043,Recolt!B:C,2,0)</f>
        <v>#N/A</v>
      </c>
    </row>
    <row r="1044" spans="2:16" x14ac:dyDescent="0.25">
      <c r="B1044" s="4" t="s">
        <v>1055</v>
      </c>
      <c r="C1044"/>
      <c r="F1044" s="4">
        <v>1034845785</v>
      </c>
      <c r="G1044" t="str">
        <f t="shared" si="16"/>
        <v>OK</v>
      </c>
      <c r="J1044" s="4">
        <v>103679020</v>
      </c>
      <c r="K1044" t="s">
        <v>1124</v>
      </c>
      <c r="N1044" s="4">
        <v>103678935</v>
      </c>
      <c r="O1044" t="e">
        <f>VLOOKUP(N1044,Sales!B:C,2,0)</f>
        <v>#N/A</v>
      </c>
      <c r="P1044" t="e">
        <f>VLOOKUP(N1044,Recolt!B:C,2,0)</f>
        <v>#N/A</v>
      </c>
    </row>
    <row r="1045" spans="2:16" x14ac:dyDescent="0.25">
      <c r="B1045" s="4" t="s">
        <v>1055</v>
      </c>
      <c r="C1045"/>
      <c r="F1045" s="4">
        <v>1034843637</v>
      </c>
      <c r="G1045" t="str">
        <f t="shared" si="16"/>
        <v>OK</v>
      </c>
      <c r="J1045" s="4">
        <v>103680593</v>
      </c>
      <c r="K1045" t="s">
        <v>1124</v>
      </c>
      <c r="N1045" s="4">
        <v>103679020</v>
      </c>
      <c r="O1045" t="e">
        <f>VLOOKUP(N1045,Sales!B:C,2,0)</f>
        <v>#N/A</v>
      </c>
      <c r="P1045" t="e">
        <f>VLOOKUP(N1045,Recolt!B:C,2,0)</f>
        <v>#N/A</v>
      </c>
    </row>
    <row r="1046" spans="2:16" x14ac:dyDescent="0.25">
      <c r="B1046" s="4" t="s">
        <v>1055</v>
      </c>
      <c r="C1046"/>
      <c r="F1046" s="4">
        <v>1034846089</v>
      </c>
      <c r="G1046" t="str">
        <f t="shared" si="16"/>
        <v>OK</v>
      </c>
      <c r="J1046" s="4">
        <v>103681191</v>
      </c>
      <c r="K1046" t="s">
        <v>1124</v>
      </c>
      <c r="N1046" s="4">
        <v>103680593</v>
      </c>
      <c r="O1046" t="e">
        <f>VLOOKUP(N1046,Sales!B:C,2,0)</f>
        <v>#N/A</v>
      </c>
      <c r="P1046" t="e">
        <f>VLOOKUP(N1046,Recolt!B:C,2,0)</f>
        <v>#N/A</v>
      </c>
    </row>
    <row r="1047" spans="2:16" x14ac:dyDescent="0.25">
      <c r="B1047" s="4" t="s">
        <v>1055</v>
      </c>
      <c r="C1047"/>
      <c r="F1047" s="4">
        <v>1034861523</v>
      </c>
      <c r="G1047" t="str">
        <f t="shared" si="16"/>
        <v>OK</v>
      </c>
      <c r="J1047" s="4">
        <v>103681959</v>
      </c>
      <c r="K1047" t="s">
        <v>1124</v>
      </c>
      <c r="N1047" s="4">
        <v>103681191</v>
      </c>
      <c r="O1047" t="e">
        <f>VLOOKUP(N1047,Sales!B:C,2,0)</f>
        <v>#N/A</v>
      </c>
      <c r="P1047" t="e">
        <f>VLOOKUP(N1047,Recolt!B:C,2,0)</f>
        <v>#N/A</v>
      </c>
    </row>
    <row r="1048" spans="2:16" x14ac:dyDescent="0.25">
      <c r="B1048" s="4" t="s">
        <v>1055</v>
      </c>
      <c r="C1048"/>
      <c r="F1048" s="4">
        <v>1034845234</v>
      </c>
      <c r="G1048" t="str">
        <f t="shared" si="16"/>
        <v>OK</v>
      </c>
      <c r="J1048" s="4">
        <v>103683785</v>
      </c>
      <c r="K1048" t="s">
        <v>1124</v>
      </c>
      <c r="N1048" s="4">
        <v>103681959</v>
      </c>
      <c r="O1048" t="e">
        <f>VLOOKUP(N1048,Sales!B:C,2,0)</f>
        <v>#N/A</v>
      </c>
      <c r="P1048" t="e">
        <f>VLOOKUP(N1048,Recolt!B:C,2,0)</f>
        <v>#N/A</v>
      </c>
    </row>
    <row r="1049" spans="2:16" x14ac:dyDescent="0.25">
      <c r="B1049" s="4" t="s">
        <v>1055</v>
      </c>
      <c r="C1049"/>
      <c r="F1049" s="4">
        <v>1034845037</v>
      </c>
      <c r="G1049" t="str">
        <f t="shared" si="16"/>
        <v>OK</v>
      </c>
      <c r="J1049" s="4">
        <v>103683845</v>
      </c>
      <c r="K1049" t="s">
        <v>1124</v>
      </c>
      <c r="N1049" s="4">
        <v>103683785</v>
      </c>
      <c r="O1049" t="e">
        <f>VLOOKUP(N1049,Sales!B:C,2,0)</f>
        <v>#N/A</v>
      </c>
      <c r="P1049" t="e">
        <f>VLOOKUP(N1049,Recolt!B:C,2,0)</f>
        <v>#N/A</v>
      </c>
    </row>
    <row r="1050" spans="2:16" x14ac:dyDescent="0.25">
      <c r="B1050" s="4" t="s">
        <v>1055</v>
      </c>
      <c r="C1050"/>
      <c r="F1050" s="4">
        <v>1034865125</v>
      </c>
      <c r="G1050" t="str">
        <f t="shared" si="16"/>
        <v>OK</v>
      </c>
      <c r="J1050" s="4">
        <v>103684644</v>
      </c>
      <c r="K1050" t="s">
        <v>1124</v>
      </c>
      <c r="N1050" s="4">
        <v>103683845</v>
      </c>
      <c r="O1050" t="e">
        <f>VLOOKUP(N1050,Sales!B:C,2,0)</f>
        <v>#N/A</v>
      </c>
      <c r="P1050" t="e">
        <f>VLOOKUP(N1050,Recolt!B:C,2,0)</f>
        <v>#N/A</v>
      </c>
    </row>
    <row r="1051" spans="2:16" x14ac:dyDescent="0.25">
      <c r="B1051" s="4" t="s">
        <v>1055</v>
      </c>
      <c r="C1051"/>
      <c r="F1051" s="4">
        <v>1034845025</v>
      </c>
      <c r="G1051" t="str">
        <f t="shared" si="16"/>
        <v>OK</v>
      </c>
      <c r="J1051" s="4">
        <v>103685718</v>
      </c>
      <c r="K1051" t="s">
        <v>1124</v>
      </c>
      <c r="N1051" s="4">
        <v>103684644</v>
      </c>
      <c r="O1051" t="e">
        <f>VLOOKUP(N1051,Sales!B:C,2,0)</f>
        <v>#N/A</v>
      </c>
      <c r="P1051" t="e">
        <f>VLOOKUP(N1051,Recolt!B:C,2,0)</f>
        <v>#N/A</v>
      </c>
    </row>
    <row r="1052" spans="2:16" x14ac:dyDescent="0.25">
      <c r="B1052" s="4" t="s">
        <v>1055</v>
      </c>
      <c r="C1052"/>
      <c r="F1052" s="4">
        <v>1034864006</v>
      </c>
      <c r="G1052" t="str">
        <f t="shared" si="16"/>
        <v>OK</v>
      </c>
      <c r="J1052" s="4">
        <v>103687135</v>
      </c>
      <c r="K1052" t="s">
        <v>1124</v>
      </c>
      <c r="N1052" s="4">
        <v>103685718</v>
      </c>
      <c r="O1052" t="e">
        <f>VLOOKUP(N1052,Sales!B:C,2,0)</f>
        <v>#N/A</v>
      </c>
      <c r="P1052" t="e">
        <f>VLOOKUP(N1052,Recolt!B:C,2,0)</f>
        <v>#N/A</v>
      </c>
    </row>
    <row r="1053" spans="2:16" x14ac:dyDescent="0.25">
      <c r="B1053" s="4" t="s">
        <v>1055</v>
      </c>
      <c r="C1053"/>
      <c r="F1053" s="4">
        <v>1034848163</v>
      </c>
      <c r="G1053" t="str">
        <f t="shared" si="16"/>
        <v>OK</v>
      </c>
      <c r="J1053" s="4">
        <v>103687367</v>
      </c>
      <c r="K1053" t="s">
        <v>1124</v>
      </c>
      <c r="N1053" s="4">
        <v>103687135</v>
      </c>
      <c r="O1053" t="e">
        <f>VLOOKUP(N1053,Sales!B:C,2,0)</f>
        <v>#N/A</v>
      </c>
      <c r="P1053" t="e">
        <f>VLOOKUP(N1053,Recolt!B:C,2,0)</f>
        <v>#N/A</v>
      </c>
    </row>
    <row r="1054" spans="2:16" x14ac:dyDescent="0.25">
      <c r="B1054" s="4" t="s">
        <v>1055</v>
      </c>
      <c r="C1054"/>
      <c r="F1054" s="4">
        <v>1034853310</v>
      </c>
      <c r="G1054" t="str">
        <f t="shared" si="16"/>
        <v>OK</v>
      </c>
      <c r="J1054" s="4">
        <v>103695714</v>
      </c>
      <c r="K1054" t="s">
        <v>1124</v>
      </c>
      <c r="N1054" s="4">
        <v>103687367</v>
      </c>
      <c r="O1054" t="e">
        <f>VLOOKUP(N1054,Sales!B:C,2,0)</f>
        <v>#N/A</v>
      </c>
      <c r="P1054" t="e">
        <f>VLOOKUP(N1054,Recolt!B:C,2,0)</f>
        <v>#N/A</v>
      </c>
    </row>
    <row r="1055" spans="2:16" x14ac:dyDescent="0.25">
      <c r="B1055" s="4" t="s">
        <v>1055</v>
      </c>
      <c r="C1055"/>
      <c r="F1055" s="4">
        <v>1034868376</v>
      </c>
      <c r="G1055" t="str">
        <f t="shared" si="16"/>
        <v>OK</v>
      </c>
      <c r="J1055" s="4">
        <v>103696065</v>
      </c>
      <c r="K1055" t="s">
        <v>1124</v>
      </c>
      <c r="N1055" s="4">
        <v>103695714</v>
      </c>
      <c r="O1055" t="e">
        <f>VLOOKUP(N1055,Sales!B:C,2,0)</f>
        <v>#N/A</v>
      </c>
      <c r="P1055" t="e">
        <f>VLOOKUP(N1055,Recolt!B:C,2,0)</f>
        <v>#N/A</v>
      </c>
    </row>
    <row r="1056" spans="2:16" x14ac:dyDescent="0.25">
      <c r="B1056" s="4" t="s">
        <v>1055</v>
      </c>
      <c r="C1056"/>
      <c r="F1056" s="4">
        <v>1034846706</v>
      </c>
      <c r="G1056" t="str">
        <f t="shared" si="16"/>
        <v>OK</v>
      </c>
      <c r="J1056" s="4">
        <v>103697867</v>
      </c>
      <c r="K1056" t="s">
        <v>1124</v>
      </c>
      <c r="N1056" s="4">
        <v>103696065</v>
      </c>
      <c r="O1056" t="e">
        <f>VLOOKUP(N1056,Sales!B:C,2,0)</f>
        <v>#N/A</v>
      </c>
      <c r="P1056" t="e">
        <f>VLOOKUP(N1056,Recolt!B:C,2,0)</f>
        <v>#N/A</v>
      </c>
    </row>
    <row r="1057" spans="2:16" x14ac:dyDescent="0.25">
      <c r="B1057" s="4" t="s">
        <v>1055</v>
      </c>
      <c r="C1057"/>
      <c r="F1057" s="4">
        <v>1034860992</v>
      </c>
      <c r="G1057" t="str">
        <f t="shared" si="16"/>
        <v>OK</v>
      </c>
      <c r="J1057" s="4">
        <v>103699013</v>
      </c>
      <c r="K1057" t="s">
        <v>1124</v>
      </c>
      <c r="N1057" s="4">
        <v>103697867</v>
      </c>
      <c r="O1057" t="e">
        <f>VLOOKUP(N1057,Sales!B:C,2,0)</f>
        <v>#N/A</v>
      </c>
      <c r="P1057" t="e">
        <f>VLOOKUP(N1057,Recolt!B:C,2,0)</f>
        <v>#N/A</v>
      </c>
    </row>
    <row r="1058" spans="2:16" x14ac:dyDescent="0.25">
      <c r="B1058" s="4" t="s">
        <v>1055</v>
      </c>
      <c r="C1058"/>
      <c r="F1058" s="4">
        <v>1034843675</v>
      </c>
      <c r="G1058" t="str">
        <f t="shared" si="16"/>
        <v>OK</v>
      </c>
      <c r="J1058" s="4">
        <v>103702275</v>
      </c>
      <c r="K1058" t="s">
        <v>1124</v>
      </c>
      <c r="N1058" s="4">
        <v>103699013</v>
      </c>
      <c r="O1058" t="e">
        <f>VLOOKUP(N1058,Sales!B:C,2,0)</f>
        <v>#N/A</v>
      </c>
      <c r="P1058" t="e">
        <f>VLOOKUP(N1058,Recolt!B:C,2,0)</f>
        <v>#N/A</v>
      </c>
    </row>
    <row r="1059" spans="2:16" x14ac:dyDescent="0.25">
      <c r="B1059" s="4" t="s">
        <v>1055</v>
      </c>
      <c r="C1059"/>
      <c r="F1059" s="4">
        <v>1034845092</v>
      </c>
      <c r="G1059" t="str">
        <f t="shared" si="16"/>
        <v>OK</v>
      </c>
      <c r="J1059" s="4">
        <v>103709043</v>
      </c>
      <c r="K1059" t="s">
        <v>1124</v>
      </c>
      <c r="N1059" s="4">
        <v>103702275</v>
      </c>
      <c r="O1059" t="e">
        <f>VLOOKUP(N1059,Sales!B:C,2,0)</f>
        <v>#N/A</v>
      </c>
      <c r="P1059" t="e">
        <f>VLOOKUP(N1059,Recolt!B:C,2,0)</f>
        <v>#N/A</v>
      </c>
    </row>
    <row r="1060" spans="2:16" x14ac:dyDescent="0.25">
      <c r="B1060" s="4" t="s">
        <v>1055</v>
      </c>
      <c r="C1060"/>
      <c r="F1060" s="4">
        <v>1034843855</v>
      </c>
      <c r="G1060" t="str">
        <f t="shared" si="16"/>
        <v>OK</v>
      </c>
      <c r="J1060" s="4">
        <v>103711390</v>
      </c>
      <c r="K1060" t="s">
        <v>1124</v>
      </c>
      <c r="N1060" s="4">
        <v>103709043</v>
      </c>
      <c r="O1060" t="e">
        <f>VLOOKUP(N1060,Sales!B:C,2,0)</f>
        <v>#N/A</v>
      </c>
      <c r="P1060" t="e">
        <f>VLOOKUP(N1060,Recolt!B:C,2,0)</f>
        <v>#N/A</v>
      </c>
    </row>
    <row r="1061" spans="2:16" x14ac:dyDescent="0.25">
      <c r="B1061" s="4" t="s">
        <v>1055</v>
      </c>
      <c r="C1061"/>
      <c r="F1061" s="4">
        <v>1034844138</v>
      </c>
      <c r="G1061" t="str">
        <f t="shared" si="16"/>
        <v>OK</v>
      </c>
      <c r="J1061" s="4">
        <v>103712051</v>
      </c>
      <c r="K1061" t="s">
        <v>1124</v>
      </c>
      <c r="N1061" s="4">
        <v>103711390</v>
      </c>
      <c r="O1061" t="e">
        <f>VLOOKUP(N1061,Sales!B:C,2,0)</f>
        <v>#N/A</v>
      </c>
      <c r="P1061" t="e">
        <f>VLOOKUP(N1061,Recolt!B:C,2,0)</f>
        <v>#N/A</v>
      </c>
    </row>
    <row r="1062" spans="2:16" x14ac:dyDescent="0.25">
      <c r="B1062" s="4" t="s">
        <v>1055</v>
      </c>
      <c r="C1062"/>
      <c r="F1062" s="4">
        <v>1034847320</v>
      </c>
      <c r="G1062" t="str">
        <f t="shared" si="16"/>
        <v>OK</v>
      </c>
      <c r="J1062" s="4">
        <v>103712875</v>
      </c>
      <c r="K1062" t="s">
        <v>1124</v>
      </c>
      <c r="N1062" s="4">
        <v>103712051</v>
      </c>
      <c r="O1062" t="e">
        <f>VLOOKUP(N1062,Sales!B:C,2,0)</f>
        <v>#N/A</v>
      </c>
      <c r="P1062" t="e">
        <f>VLOOKUP(N1062,Recolt!B:C,2,0)</f>
        <v>#N/A</v>
      </c>
    </row>
    <row r="1063" spans="2:16" x14ac:dyDescent="0.25">
      <c r="B1063" s="4" t="s">
        <v>1055</v>
      </c>
      <c r="C1063"/>
      <c r="F1063" s="4">
        <v>1034866251</v>
      </c>
      <c r="G1063" t="str">
        <f t="shared" si="16"/>
        <v>OK</v>
      </c>
      <c r="J1063" s="4">
        <v>103713240</v>
      </c>
      <c r="K1063" t="s">
        <v>1124</v>
      </c>
      <c r="N1063" s="4">
        <v>103712875</v>
      </c>
      <c r="O1063" t="e">
        <f>VLOOKUP(N1063,Sales!B:C,2,0)</f>
        <v>#N/A</v>
      </c>
      <c r="P1063" t="e">
        <f>VLOOKUP(N1063,Recolt!B:C,2,0)</f>
        <v>#N/A</v>
      </c>
    </row>
    <row r="1064" spans="2:16" x14ac:dyDescent="0.25">
      <c r="B1064" s="4" t="s">
        <v>1055</v>
      </c>
      <c r="C1064"/>
      <c r="F1064" s="4">
        <v>1034855205</v>
      </c>
      <c r="G1064" t="str">
        <f t="shared" si="16"/>
        <v>OK</v>
      </c>
      <c r="J1064" s="4">
        <v>103714512</v>
      </c>
      <c r="K1064" t="s">
        <v>1124</v>
      </c>
      <c r="N1064" s="4">
        <v>103713240</v>
      </c>
      <c r="O1064" t="e">
        <f>VLOOKUP(N1064,Sales!B:C,2,0)</f>
        <v>#N/A</v>
      </c>
      <c r="P1064" t="e">
        <f>VLOOKUP(N1064,Recolt!B:C,2,0)</f>
        <v>#N/A</v>
      </c>
    </row>
    <row r="1065" spans="2:16" x14ac:dyDescent="0.25">
      <c r="B1065" s="4" t="s">
        <v>1055</v>
      </c>
      <c r="C1065"/>
      <c r="F1065" s="4">
        <v>1034848052</v>
      </c>
      <c r="G1065" t="str">
        <f t="shared" si="16"/>
        <v>OK</v>
      </c>
      <c r="J1065" s="4">
        <v>103715238</v>
      </c>
      <c r="K1065" t="s">
        <v>1124</v>
      </c>
      <c r="N1065" s="4">
        <v>103714512</v>
      </c>
      <c r="O1065" t="e">
        <f>VLOOKUP(N1065,Sales!B:C,2,0)</f>
        <v>#N/A</v>
      </c>
      <c r="P1065" t="e">
        <f>VLOOKUP(N1065,Recolt!B:C,2,0)</f>
        <v>#N/A</v>
      </c>
    </row>
    <row r="1066" spans="2:16" x14ac:dyDescent="0.25">
      <c r="B1066" s="4" t="s">
        <v>1055</v>
      </c>
      <c r="C1066"/>
      <c r="F1066" s="4">
        <v>1034865366</v>
      </c>
      <c r="G1066" t="str">
        <f t="shared" si="16"/>
        <v>OK</v>
      </c>
      <c r="J1066" s="4">
        <v>103718571</v>
      </c>
      <c r="K1066" t="s">
        <v>1124</v>
      </c>
      <c r="N1066" s="4">
        <v>103715238</v>
      </c>
      <c r="O1066" t="e">
        <f>VLOOKUP(N1066,Sales!B:C,2,0)</f>
        <v>#N/A</v>
      </c>
      <c r="P1066" t="e">
        <f>VLOOKUP(N1066,Recolt!B:C,2,0)</f>
        <v>#N/A</v>
      </c>
    </row>
    <row r="1067" spans="2:16" x14ac:dyDescent="0.25">
      <c r="B1067" s="4" t="s">
        <v>1055</v>
      </c>
      <c r="C1067"/>
      <c r="F1067" s="4">
        <v>1034863867</v>
      </c>
      <c r="G1067" t="str">
        <f t="shared" si="16"/>
        <v>OK</v>
      </c>
      <c r="J1067" s="4">
        <v>103720318</v>
      </c>
      <c r="K1067" t="s">
        <v>1124</v>
      </c>
      <c r="N1067" s="4">
        <v>103718571</v>
      </c>
      <c r="O1067" t="e">
        <f>VLOOKUP(N1067,Sales!B:C,2,0)</f>
        <v>#N/A</v>
      </c>
      <c r="P1067" t="e">
        <f>VLOOKUP(N1067,Recolt!B:C,2,0)</f>
        <v>#N/A</v>
      </c>
    </row>
    <row r="1068" spans="2:16" x14ac:dyDescent="0.25">
      <c r="B1068" s="4" t="s">
        <v>1055</v>
      </c>
      <c r="C1068"/>
      <c r="F1068" s="4">
        <v>1034843377</v>
      </c>
      <c r="G1068" t="str">
        <f t="shared" si="16"/>
        <v>OK</v>
      </c>
      <c r="J1068" s="4">
        <v>103722035</v>
      </c>
      <c r="K1068" t="s">
        <v>1124</v>
      </c>
      <c r="N1068" s="4">
        <v>103720318</v>
      </c>
      <c r="O1068" t="e">
        <f>VLOOKUP(N1068,Sales!B:C,2,0)</f>
        <v>#N/A</v>
      </c>
      <c r="P1068" t="e">
        <f>VLOOKUP(N1068,Recolt!B:C,2,0)</f>
        <v>#N/A</v>
      </c>
    </row>
    <row r="1069" spans="2:16" x14ac:dyDescent="0.25">
      <c r="B1069" s="4" t="s">
        <v>1055</v>
      </c>
      <c r="C1069"/>
      <c r="F1069" s="4">
        <v>1034863061</v>
      </c>
      <c r="G1069" t="str">
        <f t="shared" si="16"/>
        <v>OK</v>
      </c>
      <c r="J1069" s="4">
        <v>103722335</v>
      </c>
      <c r="K1069" t="s">
        <v>1124</v>
      </c>
      <c r="N1069" s="4">
        <v>103722035</v>
      </c>
      <c r="O1069" t="e">
        <f>VLOOKUP(N1069,Sales!B:C,2,0)</f>
        <v>#N/A</v>
      </c>
      <c r="P1069" t="e">
        <f>VLOOKUP(N1069,Recolt!B:C,2,0)</f>
        <v>#N/A</v>
      </c>
    </row>
    <row r="1070" spans="2:16" x14ac:dyDescent="0.25">
      <c r="B1070" s="4" t="s">
        <v>1055</v>
      </c>
      <c r="C1070"/>
      <c r="F1070" s="4">
        <v>1034860465</v>
      </c>
      <c r="G1070" t="str">
        <f t="shared" si="16"/>
        <v>OK</v>
      </c>
      <c r="J1070" s="4">
        <v>103722467</v>
      </c>
      <c r="K1070" t="s">
        <v>1124</v>
      </c>
      <c r="N1070" s="4">
        <v>103722335</v>
      </c>
      <c r="O1070" t="e">
        <f>VLOOKUP(N1070,Sales!B:C,2,0)</f>
        <v>#N/A</v>
      </c>
      <c r="P1070" t="e">
        <f>VLOOKUP(N1070,Recolt!B:C,2,0)</f>
        <v>#N/A</v>
      </c>
    </row>
    <row r="1071" spans="2:16" x14ac:dyDescent="0.25">
      <c r="B1071" s="4" t="s">
        <v>1055</v>
      </c>
      <c r="C1071"/>
      <c r="F1071" s="4">
        <v>1034852954</v>
      </c>
      <c r="G1071" t="str">
        <f t="shared" si="16"/>
        <v>OK</v>
      </c>
      <c r="J1071" s="4">
        <v>103723382</v>
      </c>
      <c r="K1071" t="s">
        <v>1124</v>
      </c>
      <c r="N1071" s="4">
        <v>103722467</v>
      </c>
      <c r="O1071" t="e">
        <f>VLOOKUP(N1071,Sales!B:C,2,0)</f>
        <v>#N/A</v>
      </c>
      <c r="P1071" t="e">
        <f>VLOOKUP(N1071,Recolt!B:C,2,0)</f>
        <v>#N/A</v>
      </c>
    </row>
    <row r="1072" spans="2:16" x14ac:dyDescent="0.25">
      <c r="B1072" s="4" t="s">
        <v>1055</v>
      </c>
      <c r="C1072"/>
      <c r="F1072" s="4">
        <v>1034860466</v>
      </c>
      <c r="G1072" t="str">
        <f t="shared" si="16"/>
        <v>OK</v>
      </c>
      <c r="J1072" s="4">
        <v>103726597</v>
      </c>
      <c r="K1072" t="s">
        <v>1124</v>
      </c>
      <c r="N1072" s="4">
        <v>103723382</v>
      </c>
      <c r="O1072" t="e">
        <f>VLOOKUP(N1072,Sales!B:C,2,0)</f>
        <v>#N/A</v>
      </c>
      <c r="P1072" t="e">
        <f>VLOOKUP(N1072,Recolt!B:C,2,0)</f>
        <v>#N/A</v>
      </c>
    </row>
    <row r="1073" spans="2:16" x14ac:dyDescent="0.25">
      <c r="B1073" s="4" t="s">
        <v>1055</v>
      </c>
      <c r="C1073"/>
      <c r="F1073" s="4">
        <v>1034847768</v>
      </c>
      <c r="G1073" t="str">
        <f t="shared" si="16"/>
        <v>OK</v>
      </c>
      <c r="J1073" s="4">
        <v>103726703</v>
      </c>
      <c r="K1073" t="s">
        <v>1124</v>
      </c>
      <c r="N1073" s="4">
        <v>103726597</v>
      </c>
      <c r="O1073" t="e">
        <f>VLOOKUP(N1073,Sales!B:C,2,0)</f>
        <v>#N/A</v>
      </c>
      <c r="P1073" t="e">
        <f>VLOOKUP(N1073,Recolt!B:C,2,0)</f>
        <v>#N/A</v>
      </c>
    </row>
    <row r="1074" spans="2:16" x14ac:dyDescent="0.25">
      <c r="B1074" s="4" t="s">
        <v>1055</v>
      </c>
      <c r="C1074"/>
      <c r="F1074" s="4">
        <v>1034867136</v>
      </c>
      <c r="G1074" t="str">
        <f t="shared" si="16"/>
        <v>OK</v>
      </c>
      <c r="J1074" s="4">
        <v>103726977</v>
      </c>
      <c r="K1074" t="s">
        <v>1124</v>
      </c>
      <c r="N1074" s="4">
        <v>103726703</v>
      </c>
      <c r="O1074" t="e">
        <f>VLOOKUP(N1074,Sales!B:C,2,0)</f>
        <v>#N/A</v>
      </c>
      <c r="P1074" t="e">
        <f>VLOOKUP(N1074,Recolt!B:C,2,0)</f>
        <v>#N/A</v>
      </c>
    </row>
    <row r="1075" spans="2:16" x14ac:dyDescent="0.25">
      <c r="B1075" s="4" t="s">
        <v>1055</v>
      </c>
      <c r="C1075"/>
      <c r="F1075" s="4">
        <v>1034851116</v>
      </c>
      <c r="G1075" t="str">
        <f t="shared" si="16"/>
        <v>OK</v>
      </c>
      <c r="J1075" s="4">
        <v>103727695</v>
      </c>
      <c r="K1075" t="s">
        <v>1124</v>
      </c>
      <c r="N1075" s="4">
        <v>103726977</v>
      </c>
      <c r="O1075" t="e">
        <f>VLOOKUP(N1075,Sales!B:C,2,0)</f>
        <v>#N/A</v>
      </c>
      <c r="P1075" t="e">
        <f>VLOOKUP(N1075,Recolt!B:C,2,0)</f>
        <v>#N/A</v>
      </c>
    </row>
    <row r="1076" spans="2:16" x14ac:dyDescent="0.25">
      <c r="B1076" s="4" t="s">
        <v>1055</v>
      </c>
      <c r="C1076"/>
      <c r="F1076" s="4">
        <v>1034852871</v>
      </c>
      <c r="G1076" t="str">
        <f t="shared" si="16"/>
        <v>OK</v>
      </c>
      <c r="J1076" s="4">
        <v>103728631</v>
      </c>
      <c r="K1076" t="s">
        <v>1124</v>
      </c>
      <c r="N1076" s="4">
        <v>103727695</v>
      </c>
      <c r="O1076" t="e">
        <f>VLOOKUP(N1076,Sales!B:C,2,0)</f>
        <v>#N/A</v>
      </c>
      <c r="P1076" t="e">
        <f>VLOOKUP(N1076,Recolt!B:C,2,0)</f>
        <v>#N/A</v>
      </c>
    </row>
    <row r="1077" spans="2:16" x14ac:dyDescent="0.25">
      <c r="B1077" s="4" t="s">
        <v>1055</v>
      </c>
      <c r="C1077"/>
      <c r="F1077" s="4">
        <v>1034845435</v>
      </c>
      <c r="G1077" t="str">
        <f t="shared" si="16"/>
        <v>OK</v>
      </c>
      <c r="J1077" s="4">
        <v>103730102</v>
      </c>
      <c r="K1077" t="s">
        <v>1124</v>
      </c>
      <c r="N1077" s="4">
        <v>103728631</v>
      </c>
      <c r="O1077" t="e">
        <f>VLOOKUP(N1077,Sales!B:C,2,0)</f>
        <v>#N/A</v>
      </c>
      <c r="P1077" t="e">
        <f>VLOOKUP(N1077,Recolt!B:C,2,0)</f>
        <v>#N/A</v>
      </c>
    </row>
    <row r="1078" spans="2:16" x14ac:dyDescent="0.25">
      <c r="B1078" s="4" t="s">
        <v>1055</v>
      </c>
      <c r="C1078"/>
      <c r="F1078" s="4">
        <v>1034857461</v>
      </c>
      <c r="G1078" t="str">
        <f t="shared" si="16"/>
        <v>OK</v>
      </c>
      <c r="J1078" s="4">
        <v>103730367</v>
      </c>
      <c r="K1078" t="s">
        <v>1124</v>
      </c>
      <c r="N1078" s="4">
        <v>103730102</v>
      </c>
      <c r="O1078" t="e">
        <f>VLOOKUP(N1078,Sales!B:C,2,0)</f>
        <v>#N/A</v>
      </c>
      <c r="P1078" t="e">
        <f>VLOOKUP(N1078,Recolt!B:C,2,0)</f>
        <v>#N/A</v>
      </c>
    </row>
    <row r="1079" spans="2:16" x14ac:dyDescent="0.25">
      <c r="B1079" s="4" t="s">
        <v>1055</v>
      </c>
      <c r="C1079"/>
      <c r="F1079" s="4">
        <v>1034852685</v>
      </c>
      <c r="G1079" t="str">
        <f t="shared" si="16"/>
        <v>OK</v>
      </c>
      <c r="J1079" s="4">
        <v>103730809</v>
      </c>
      <c r="K1079" t="s">
        <v>1124</v>
      </c>
      <c r="N1079" s="4">
        <v>103730367</v>
      </c>
      <c r="O1079" t="e">
        <f>VLOOKUP(N1079,Sales!B:C,2,0)</f>
        <v>#N/A</v>
      </c>
      <c r="P1079" t="e">
        <f>VLOOKUP(N1079,Recolt!B:C,2,0)</f>
        <v>#N/A</v>
      </c>
    </row>
    <row r="1080" spans="2:16" x14ac:dyDescent="0.25">
      <c r="B1080" s="4" t="s">
        <v>1055</v>
      </c>
      <c r="C1080"/>
      <c r="F1080" s="4">
        <v>1034852155</v>
      </c>
      <c r="G1080" t="str">
        <f t="shared" si="16"/>
        <v>OK</v>
      </c>
      <c r="J1080" s="4">
        <v>103730988</v>
      </c>
      <c r="K1080" t="s">
        <v>1124</v>
      </c>
      <c r="N1080" s="4">
        <v>103730809</v>
      </c>
      <c r="O1080" t="e">
        <f>VLOOKUP(N1080,Sales!B:C,2,0)</f>
        <v>#N/A</v>
      </c>
      <c r="P1080" t="e">
        <f>VLOOKUP(N1080,Recolt!B:C,2,0)</f>
        <v>#N/A</v>
      </c>
    </row>
    <row r="1081" spans="2:16" x14ac:dyDescent="0.25">
      <c r="B1081" s="4" t="s">
        <v>1055</v>
      </c>
      <c r="C1081"/>
      <c r="F1081" s="4">
        <v>1034862889</v>
      </c>
      <c r="G1081" t="str">
        <f t="shared" si="16"/>
        <v>OK</v>
      </c>
      <c r="J1081" s="4">
        <v>103734898</v>
      </c>
      <c r="K1081" t="s">
        <v>1124</v>
      </c>
      <c r="N1081" s="4">
        <v>103730988</v>
      </c>
      <c r="O1081" t="e">
        <f>VLOOKUP(N1081,Sales!B:C,2,0)</f>
        <v>#N/A</v>
      </c>
      <c r="P1081" t="e">
        <f>VLOOKUP(N1081,Recolt!B:C,2,0)</f>
        <v>#N/A</v>
      </c>
    </row>
    <row r="1082" spans="2:16" x14ac:dyDescent="0.25">
      <c r="B1082" s="4" t="s">
        <v>1055</v>
      </c>
      <c r="C1082"/>
      <c r="F1082" s="4">
        <v>1034845184</v>
      </c>
      <c r="G1082" t="str">
        <f t="shared" si="16"/>
        <v>OK</v>
      </c>
      <c r="J1082" s="4">
        <v>103734968</v>
      </c>
      <c r="K1082" t="s">
        <v>1124</v>
      </c>
      <c r="N1082" s="4">
        <v>103734898</v>
      </c>
      <c r="O1082" t="e">
        <f>VLOOKUP(N1082,Sales!B:C,2,0)</f>
        <v>#N/A</v>
      </c>
      <c r="P1082" t="e">
        <f>VLOOKUP(N1082,Recolt!B:C,2,0)</f>
        <v>#N/A</v>
      </c>
    </row>
    <row r="1083" spans="2:16" x14ac:dyDescent="0.25">
      <c r="B1083" s="4" t="s">
        <v>1055</v>
      </c>
      <c r="C1083"/>
      <c r="F1083" s="4">
        <v>1034851121</v>
      </c>
      <c r="G1083" t="str">
        <f t="shared" si="16"/>
        <v>OK</v>
      </c>
      <c r="J1083" s="4">
        <v>103735003</v>
      </c>
      <c r="K1083" t="s">
        <v>1124</v>
      </c>
      <c r="N1083" s="4">
        <v>103734968</v>
      </c>
      <c r="O1083" t="e">
        <f>VLOOKUP(N1083,Sales!B:C,2,0)</f>
        <v>#N/A</v>
      </c>
      <c r="P1083" t="e">
        <f>VLOOKUP(N1083,Recolt!B:C,2,0)</f>
        <v>#N/A</v>
      </c>
    </row>
    <row r="1084" spans="2:16" x14ac:dyDescent="0.25">
      <c r="B1084" s="4" t="s">
        <v>1055</v>
      </c>
      <c r="C1084"/>
      <c r="F1084" s="4">
        <v>1034857951</v>
      </c>
      <c r="G1084" t="str">
        <f t="shared" si="16"/>
        <v>OK</v>
      </c>
      <c r="J1084" s="4">
        <v>103735393</v>
      </c>
      <c r="K1084" t="s">
        <v>1124</v>
      </c>
      <c r="N1084" s="4">
        <v>103735003</v>
      </c>
      <c r="O1084" t="e">
        <f>VLOOKUP(N1084,Sales!B:C,2,0)</f>
        <v>#N/A</v>
      </c>
      <c r="P1084" t="e">
        <f>VLOOKUP(N1084,Recolt!B:C,2,0)</f>
        <v>#N/A</v>
      </c>
    </row>
    <row r="1085" spans="2:16" x14ac:dyDescent="0.25">
      <c r="B1085" s="4" t="s">
        <v>1055</v>
      </c>
      <c r="C1085"/>
      <c r="F1085" s="4">
        <v>1034866198</v>
      </c>
      <c r="G1085" t="str">
        <f t="shared" si="16"/>
        <v>OK</v>
      </c>
      <c r="J1085" s="4">
        <v>103737148</v>
      </c>
      <c r="K1085" t="s">
        <v>1124</v>
      </c>
      <c r="N1085" s="4">
        <v>103735393</v>
      </c>
      <c r="O1085" t="e">
        <f>VLOOKUP(N1085,Sales!B:C,2,0)</f>
        <v>#N/A</v>
      </c>
      <c r="P1085" t="e">
        <f>VLOOKUP(N1085,Recolt!B:C,2,0)</f>
        <v>#N/A</v>
      </c>
    </row>
    <row r="1086" spans="2:16" x14ac:dyDescent="0.25">
      <c r="B1086" s="4" t="s">
        <v>1055</v>
      </c>
      <c r="C1086"/>
      <c r="F1086" s="4">
        <v>1034858211</v>
      </c>
      <c r="G1086" t="str">
        <f t="shared" si="16"/>
        <v>OK</v>
      </c>
      <c r="J1086" s="4">
        <v>103737581</v>
      </c>
      <c r="K1086" t="s">
        <v>1124</v>
      </c>
      <c r="N1086" s="4">
        <v>103737148</v>
      </c>
      <c r="O1086" t="e">
        <f>VLOOKUP(N1086,Sales!B:C,2,0)</f>
        <v>#N/A</v>
      </c>
      <c r="P1086" t="e">
        <f>VLOOKUP(N1086,Recolt!B:C,2,0)</f>
        <v>#N/A</v>
      </c>
    </row>
    <row r="1087" spans="2:16" x14ac:dyDescent="0.25">
      <c r="B1087" s="4" t="s">
        <v>1055</v>
      </c>
      <c r="C1087"/>
      <c r="F1087" s="4">
        <v>1034865063</v>
      </c>
      <c r="G1087" t="str">
        <f t="shared" si="16"/>
        <v>OK</v>
      </c>
      <c r="J1087" s="4">
        <v>103739055</v>
      </c>
      <c r="K1087" t="s">
        <v>1124</v>
      </c>
      <c r="N1087" s="4">
        <v>103737581</v>
      </c>
      <c r="O1087" t="e">
        <f>VLOOKUP(N1087,Sales!B:C,2,0)</f>
        <v>#N/A</v>
      </c>
      <c r="P1087" t="e">
        <f>VLOOKUP(N1087,Recolt!B:C,2,0)</f>
        <v>#N/A</v>
      </c>
    </row>
    <row r="1088" spans="2:16" x14ac:dyDescent="0.25">
      <c r="B1088" s="4" t="s">
        <v>1055</v>
      </c>
      <c r="C1088"/>
      <c r="F1088" s="4">
        <v>1034858206</v>
      </c>
      <c r="G1088" t="str">
        <f t="shared" si="16"/>
        <v>OK</v>
      </c>
      <c r="J1088" s="4">
        <v>103739559</v>
      </c>
      <c r="K1088" t="s">
        <v>1124</v>
      </c>
      <c r="N1088" s="4">
        <v>103739055</v>
      </c>
      <c r="O1088" t="e">
        <f>VLOOKUP(N1088,Sales!B:C,2,0)</f>
        <v>#N/A</v>
      </c>
      <c r="P1088" t="e">
        <f>VLOOKUP(N1088,Recolt!B:C,2,0)</f>
        <v>#N/A</v>
      </c>
    </row>
    <row r="1089" spans="2:16" x14ac:dyDescent="0.25">
      <c r="B1089" s="4" t="s">
        <v>1055</v>
      </c>
      <c r="C1089"/>
      <c r="F1089" s="4">
        <v>1034849363</v>
      </c>
      <c r="G1089" t="str">
        <f t="shared" si="16"/>
        <v>OK</v>
      </c>
      <c r="J1089" s="4">
        <v>103739608</v>
      </c>
      <c r="K1089" t="s">
        <v>1124</v>
      </c>
      <c r="N1089" s="4">
        <v>103739559</v>
      </c>
      <c r="O1089" t="e">
        <f>VLOOKUP(N1089,Sales!B:C,2,0)</f>
        <v>#N/A</v>
      </c>
      <c r="P1089" t="e">
        <f>VLOOKUP(N1089,Recolt!B:C,2,0)</f>
        <v>#N/A</v>
      </c>
    </row>
    <row r="1090" spans="2:16" x14ac:dyDescent="0.25">
      <c r="B1090" s="4" t="s">
        <v>1055</v>
      </c>
      <c r="C1090"/>
      <c r="F1090" s="4">
        <v>1034850414</v>
      </c>
      <c r="G1090" t="str">
        <f t="shared" si="16"/>
        <v>OK</v>
      </c>
      <c r="J1090" s="4">
        <v>103739611</v>
      </c>
      <c r="K1090" t="s">
        <v>1124</v>
      </c>
      <c r="N1090" s="4">
        <v>103739608</v>
      </c>
      <c r="O1090" t="e">
        <f>VLOOKUP(N1090,Sales!B:C,2,0)</f>
        <v>#N/A</v>
      </c>
      <c r="P1090" t="e">
        <f>VLOOKUP(N1090,Recolt!B:C,2,0)</f>
        <v>#N/A</v>
      </c>
    </row>
    <row r="1091" spans="2:16" x14ac:dyDescent="0.25">
      <c r="B1091" s="4" t="s">
        <v>1055</v>
      </c>
      <c r="C1091"/>
      <c r="F1091" s="4">
        <v>1034856239</v>
      </c>
      <c r="G1091" t="str">
        <f t="shared" ref="G1091:G1154" si="17">VLOOKUP(F1091,J:K,2,0)</f>
        <v>OK</v>
      </c>
      <c r="J1091" s="4">
        <v>103739628</v>
      </c>
      <c r="K1091" t="s">
        <v>1124</v>
      </c>
      <c r="N1091" s="4">
        <v>103739611</v>
      </c>
      <c r="O1091" t="e">
        <f>VLOOKUP(N1091,Sales!B:C,2,0)</f>
        <v>#N/A</v>
      </c>
      <c r="P1091" t="e">
        <f>VLOOKUP(N1091,Recolt!B:C,2,0)</f>
        <v>#N/A</v>
      </c>
    </row>
    <row r="1092" spans="2:16" x14ac:dyDescent="0.25">
      <c r="B1092" s="4" t="s">
        <v>1055</v>
      </c>
      <c r="C1092"/>
      <c r="F1092" s="4">
        <v>1034851358</v>
      </c>
      <c r="G1092" t="str">
        <f t="shared" si="17"/>
        <v>OK</v>
      </c>
      <c r="J1092" s="4">
        <v>103740200</v>
      </c>
      <c r="K1092" t="s">
        <v>1124</v>
      </c>
      <c r="N1092" s="4">
        <v>103739628</v>
      </c>
      <c r="O1092" t="e">
        <f>VLOOKUP(N1092,Sales!B:C,2,0)</f>
        <v>#N/A</v>
      </c>
      <c r="P1092" t="e">
        <f>VLOOKUP(N1092,Recolt!B:C,2,0)</f>
        <v>#N/A</v>
      </c>
    </row>
    <row r="1093" spans="2:16" x14ac:dyDescent="0.25">
      <c r="B1093" s="4" t="s">
        <v>1055</v>
      </c>
      <c r="C1093"/>
      <c r="F1093" s="4">
        <v>1034857768</v>
      </c>
      <c r="G1093" t="str">
        <f t="shared" si="17"/>
        <v>OK</v>
      </c>
      <c r="J1093" s="4">
        <v>103741046</v>
      </c>
      <c r="K1093" t="s">
        <v>1124</v>
      </c>
      <c r="N1093" s="4">
        <v>103740200</v>
      </c>
      <c r="O1093" t="e">
        <f>VLOOKUP(N1093,Sales!B:C,2,0)</f>
        <v>#N/A</v>
      </c>
      <c r="P1093" t="e">
        <f>VLOOKUP(N1093,Recolt!B:C,2,0)</f>
        <v>#N/A</v>
      </c>
    </row>
    <row r="1094" spans="2:16" x14ac:dyDescent="0.25">
      <c r="B1094" s="4" t="s">
        <v>1055</v>
      </c>
      <c r="C1094"/>
      <c r="F1094" s="4">
        <v>1034857950</v>
      </c>
      <c r="G1094" t="str">
        <f t="shared" si="17"/>
        <v>OK</v>
      </c>
      <c r="J1094" s="4">
        <v>103741648</v>
      </c>
      <c r="K1094" t="s">
        <v>1124</v>
      </c>
      <c r="N1094" s="4">
        <v>103741046</v>
      </c>
      <c r="O1094" t="e">
        <f>VLOOKUP(N1094,Sales!B:C,2,0)</f>
        <v>#N/A</v>
      </c>
      <c r="P1094" t="e">
        <f>VLOOKUP(N1094,Recolt!B:C,2,0)</f>
        <v>#N/A</v>
      </c>
    </row>
    <row r="1095" spans="2:16" x14ac:dyDescent="0.25">
      <c r="B1095" s="4" t="s">
        <v>1055</v>
      </c>
      <c r="C1095"/>
      <c r="F1095" s="4">
        <v>1034857472</v>
      </c>
      <c r="G1095" t="str">
        <f t="shared" si="17"/>
        <v>OK</v>
      </c>
      <c r="J1095" s="4">
        <v>103744028</v>
      </c>
      <c r="K1095" t="s">
        <v>1124</v>
      </c>
      <c r="N1095" s="4">
        <v>103741648</v>
      </c>
      <c r="O1095" t="e">
        <f>VLOOKUP(N1095,Sales!B:C,2,0)</f>
        <v>#N/A</v>
      </c>
      <c r="P1095" t="e">
        <f>VLOOKUP(N1095,Recolt!B:C,2,0)</f>
        <v>#N/A</v>
      </c>
    </row>
    <row r="1096" spans="2:16" x14ac:dyDescent="0.25">
      <c r="B1096" s="4" t="s">
        <v>1055</v>
      </c>
      <c r="C1096"/>
      <c r="F1096" s="4">
        <v>1034844377</v>
      </c>
      <c r="G1096" t="str">
        <f t="shared" si="17"/>
        <v>OK</v>
      </c>
      <c r="J1096" s="4">
        <v>103745093</v>
      </c>
      <c r="K1096" t="s">
        <v>1124</v>
      </c>
      <c r="N1096" s="4">
        <v>103744028</v>
      </c>
      <c r="O1096" t="e">
        <f>VLOOKUP(N1096,Sales!B:C,2,0)</f>
        <v>#N/A</v>
      </c>
      <c r="P1096" t="e">
        <f>VLOOKUP(N1096,Recolt!B:C,2,0)</f>
        <v>#N/A</v>
      </c>
    </row>
    <row r="1097" spans="2:16" x14ac:dyDescent="0.25">
      <c r="B1097" s="4" t="s">
        <v>1055</v>
      </c>
      <c r="C1097"/>
      <c r="F1097" s="4">
        <v>1034846290</v>
      </c>
      <c r="G1097" t="str">
        <f t="shared" si="17"/>
        <v>OK</v>
      </c>
      <c r="J1097" s="4">
        <v>103745142</v>
      </c>
      <c r="K1097" t="s">
        <v>1124</v>
      </c>
      <c r="N1097" s="4">
        <v>103745093</v>
      </c>
      <c r="O1097" t="e">
        <f>VLOOKUP(N1097,Sales!B:C,2,0)</f>
        <v>#N/A</v>
      </c>
      <c r="P1097" t="e">
        <f>VLOOKUP(N1097,Recolt!B:C,2,0)</f>
        <v>#N/A</v>
      </c>
    </row>
    <row r="1098" spans="2:16" x14ac:dyDescent="0.25">
      <c r="B1098" s="4" t="s">
        <v>1055</v>
      </c>
      <c r="C1098"/>
      <c r="F1098" s="4">
        <v>1034843432</v>
      </c>
      <c r="G1098" t="str">
        <f t="shared" si="17"/>
        <v>OK</v>
      </c>
      <c r="J1098" s="4">
        <v>103748930</v>
      </c>
      <c r="K1098" t="s">
        <v>1124</v>
      </c>
      <c r="N1098" s="4">
        <v>103745142</v>
      </c>
      <c r="O1098" t="e">
        <f>VLOOKUP(N1098,Sales!B:C,2,0)</f>
        <v>#N/A</v>
      </c>
      <c r="P1098" t="e">
        <f>VLOOKUP(N1098,Recolt!B:C,2,0)</f>
        <v>#N/A</v>
      </c>
    </row>
    <row r="1099" spans="2:16" x14ac:dyDescent="0.25">
      <c r="B1099" s="4" t="s">
        <v>1055</v>
      </c>
      <c r="C1099"/>
      <c r="F1099" s="4">
        <v>1034855856</v>
      </c>
      <c r="G1099" t="str">
        <f t="shared" si="17"/>
        <v>OK</v>
      </c>
      <c r="J1099" s="4">
        <v>103749035</v>
      </c>
      <c r="K1099" t="s">
        <v>1124</v>
      </c>
      <c r="N1099" s="4">
        <v>103748930</v>
      </c>
      <c r="O1099" t="e">
        <f>VLOOKUP(N1099,Sales!B:C,2,0)</f>
        <v>#N/A</v>
      </c>
      <c r="P1099" t="e">
        <f>VLOOKUP(N1099,Recolt!B:C,2,0)</f>
        <v>#N/A</v>
      </c>
    </row>
    <row r="1100" spans="2:16" x14ac:dyDescent="0.25">
      <c r="B1100" s="4" t="s">
        <v>1055</v>
      </c>
      <c r="C1100"/>
      <c r="F1100" s="4">
        <v>1034842594</v>
      </c>
      <c r="G1100" t="str">
        <f t="shared" si="17"/>
        <v>OK</v>
      </c>
      <c r="J1100" s="4">
        <v>103750033</v>
      </c>
      <c r="K1100" t="s">
        <v>1124</v>
      </c>
      <c r="N1100" s="4">
        <v>103749035</v>
      </c>
      <c r="O1100" t="e">
        <f>VLOOKUP(N1100,Sales!B:C,2,0)</f>
        <v>#N/A</v>
      </c>
      <c r="P1100" t="e">
        <f>VLOOKUP(N1100,Recolt!B:C,2,0)</f>
        <v>#N/A</v>
      </c>
    </row>
    <row r="1101" spans="2:16" x14ac:dyDescent="0.25">
      <c r="B1101" s="4" t="s">
        <v>1055</v>
      </c>
      <c r="C1101"/>
      <c r="F1101" s="4">
        <v>1034864063</v>
      </c>
      <c r="G1101" t="str">
        <f t="shared" si="17"/>
        <v>OK</v>
      </c>
      <c r="J1101" s="4">
        <v>103750339</v>
      </c>
      <c r="K1101" t="s">
        <v>1124</v>
      </c>
      <c r="N1101" s="4">
        <v>103750033</v>
      </c>
      <c r="O1101" t="e">
        <f>VLOOKUP(N1101,Sales!B:C,2,0)</f>
        <v>#N/A</v>
      </c>
      <c r="P1101" t="e">
        <f>VLOOKUP(N1101,Recolt!B:C,2,0)</f>
        <v>#N/A</v>
      </c>
    </row>
    <row r="1102" spans="2:16" x14ac:dyDescent="0.25">
      <c r="B1102" s="4" t="s">
        <v>1055</v>
      </c>
      <c r="C1102"/>
      <c r="F1102" s="4">
        <v>1034858605</v>
      </c>
      <c r="G1102" t="str">
        <f t="shared" si="17"/>
        <v>OK</v>
      </c>
      <c r="J1102" s="4">
        <v>103750667</v>
      </c>
      <c r="K1102" t="s">
        <v>1124</v>
      </c>
      <c r="N1102" s="4">
        <v>103750339</v>
      </c>
      <c r="O1102" t="e">
        <f>VLOOKUP(N1102,Sales!B:C,2,0)</f>
        <v>#N/A</v>
      </c>
      <c r="P1102" t="e">
        <f>VLOOKUP(N1102,Recolt!B:C,2,0)</f>
        <v>#N/A</v>
      </c>
    </row>
    <row r="1103" spans="2:16" x14ac:dyDescent="0.25">
      <c r="B1103" s="4" t="s">
        <v>1055</v>
      </c>
      <c r="C1103"/>
      <c r="F1103" s="4">
        <v>1034851457</v>
      </c>
      <c r="G1103" t="str">
        <f t="shared" si="17"/>
        <v>OK</v>
      </c>
      <c r="J1103" s="4">
        <v>103751396</v>
      </c>
      <c r="K1103" t="s">
        <v>1124</v>
      </c>
      <c r="N1103" s="4">
        <v>103750667</v>
      </c>
      <c r="O1103" t="e">
        <f>VLOOKUP(N1103,Sales!B:C,2,0)</f>
        <v>#N/A</v>
      </c>
      <c r="P1103" t="e">
        <f>VLOOKUP(N1103,Recolt!B:C,2,0)</f>
        <v>#N/A</v>
      </c>
    </row>
    <row r="1104" spans="2:16" x14ac:dyDescent="0.25">
      <c r="B1104" s="4" t="s">
        <v>1055</v>
      </c>
      <c r="C1104"/>
      <c r="F1104" s="4">
        <v>1034849476</v>
      </c>
      <c r="G1104" t="str">
        <f t="shared" si="17"/>
        <v>OK</v>
      </c>
      <c r="J1104" s="4">
        <v>103752308</v>
      </c>
      <c r="K1104" t="s">
        <v>1124</v>
      </c>
      <c r="N1104" s="4">
        <v>103751396</v>
      </c>
      <c r="O1104" t="e">
        <f>VLOOKUP(N1104,Sales!B:C,2,0)</f>
        <v>#N/A</v>
      </c>
      <c r="P1104" t="e">
        <f>VLOOKUP(N1104,Recolt!B:C,2,0)</f>
        <v>#N/A</v>
      </c>
    </row>
    <row r="1105" spans="2:16" x14ac:dyDescent="0.25">
      <c r="B1105" s="4" t="s">
        <v>1055</v>
      </c>
      <c r="C1105"/>
      <c r="F1105" s="4">
        <v>1034848763</v>
      </c>
      <c r="G1105" t="str">
        <f t="shared" si="17"/>
        <v>OK</v>
      </c>
      <c r="J1105" s="4">
        <v>103753089</v>
      </c>
      <c r="K1105" t="s">
        <v>1124</v>
      </c>
      <c r="N1105" s="4">
        <v>103752308</v>
      </c>
      <c r="O1105" t="e">
        <f>VLOOKUP(N1105,Sales!B:C,2,0)</f>
        <v>#N/A</v>
      </c>
      <c r="P1105" t="e">
        <f>VLOOKUP(N1105,Recolt!B:C,2,0)</f>
        <v>#N/A</v>
      </c>
    </row>
    <row r="1106" spans="2:16" x14ac:dyDescent="0.25">
      <c r="B1106" s="4" t="s">
        <v>1055</v>
      </c>
      <c r="C1106"/>
      <c r="F1106" s="4">
        <v>1034848194</v>
      </c>
      <c r="G1106" t="str">
        <f t="shared" si="17"/>
        <v>OK</v>
      </c>
      <c r="J1106" s="4">
        <v>103753442</v>
      </c>
      <c r="K1106" t="s">
        <v>1124</v>
      </c>
      <c r="N1106" s="4">
        <v>103753089</v>
      </c>
      <c r="O1106" t="e">
        <f>VLOOKUP(N1106,Sales!B:C,2,0)</f>
        <v>#N/A</v>
      </c>
      <c r="P1106" t="e">
        <f>VLOOKUP(N1106,Recolt!B:C,2,0)</f>
        <v>#N/A</v>
      </c>
    </row>
    <row r="1107" spans="2:16" x14ac:dyDescent="0.25">
      <c r="B1107" s="4" t="s">
        <v>1055</v>
      </c>
      <c r="C1107"/>
      <c r="F1107" s="4">
        <v>1034845834</v>
      </c>
      <c r="G1107" t="str">
        <f t="shared" si="17"/>
        <v>OK</v>
      </c>
      <c r="J1107" s="4">
        <v>103754550</v>
      </c>
      <c r="K1107" t="s">
        <v>1124</v>
      </c>
      <c r="N1107" s="4">
        <v>103753442</v>
      </c>
      <c r="O1107" t="e">
        <f>VLOOKUP(N1107,Sales!B:C,2,0)</f>
        <v>#N/A</v>
      </c>
      <c r="P1107" t="e">
        <f>VLOOKUP(N1107,Recolt!B:C,2,0)</f>
        <v>#N/A</v>
      </c>
    </row>
    <row r="1108" spans="2:16" x14ac:dyDescent="0.25">
      <c r="B1108" s="4" t="s">
        <v>1055</v>
      </c>
      <c r="C1108"/>
      <c r="F1108" s="4">
        <v>1034844474</v>
      </c>
      <c r="G1108" t="str">
        <f t="shared" si="17"/>
        <v>OK</v>
      </c>
      <c r="J1108" s="4">
        <v>103755368</v>
      </c>
      <c r="K1108" t="s">
        <v>1124</v>
      </c>
      <c r="N1108" s="4">
        <v>103754550</v>
      </c>
      <c r="O1108" t="e">
        <f>VLOOKUP(N1108,Sales!B:C,2,0)</f>
        <v>#N/A</v>
      </c>
      <c r="P1108" t="e">
        <f>VLOOKUP(N1108,Recolt!B:C,2,0)</f>
        <v>#N/A</v>
      </c>
    </row>
    <row r="1109" spans="2:16" x14ac:dyDescent="0.25">
      <c r="B1109" s="4" t="s">
        <v>1055</v>
      </c>
      <c r="C1109"/>
      <c r="F1109" s="4">
        <v>1034862624</v>
      </c>
      <c r="G1109" t="str">
        <f t="shared" si="17"/>
        <v>OK</v>
      </c>
      <c r="J1109" s="4">
        <v>103756214</v>
      </c>
      <c r="K1109" t="s">
        <v>1124</v>
      </c>
      <c r="N1109" s="4">
        <v>103755368</v>
      </c>
      <c r="O1109" t="e">
        <f>VLOOKUP(N1109,Sales!B:C,2,0)</f>
        <v>#N/A</v>
      </c>
      <c r="P1109" t="e">
        <f>VLOOKUP(N1109,Recolt!B:C,2,0)</f>
        <v>#N/A</v>
      </c>
    </row>
    <row r="1110" spans="2:16" x14ac:dyDescent="0.25">
      <c r="B1110" s="4" t="s">
        <v>1055</v>
      </c>
      <c r="C1110"/>
      <c r="F1110" s="4">
        <v>1034850494</v>
      </c>
      <c r="G1110" t="str">
        <f t="shared" si="17"/>
        <v>OK</v>
      </c>
      <c r="J1110" s="4">
        <v>103766858</v>
      </c>
      <c r="K1110" t="s">
        <v>1124</v>
      </c>
      <c r="N1110" s="4">
        <v>103756214</v>
      </c>
      <c r="O1110" t="e">
        <f>VLOOKUP(N1110,Sales!B:C,2,0)</f>
        <v>#N/A</v>
      </c>
      <c r="P1110" t="e">
        <f>VLOOKUP(N1110,Recolt!B:C,2,0)</f>
        <v>#N/A</v>
      </c>
    </row>
    <row r="1111" spans="2:16" x14ac:dyDescent="0.25">
      <c r="B1111" s="4" t="s">
        <v>1055</v>
      </c>
      <c r="C1111"/>
      <c r="F1111" s="4">
        <v>1034845202</v>
      </c>
      <c r="G1111" t="str">
        <f t="shared" si="17"/>
        <v>OK</v>
      </c>
      <c r="J1111" s="4">
        <v>103767392</v>
      </c>
      <c r="K1111" t="s">
        <v>1124</v>
      </c>
      <c r="N1111" s="4">
        <v>103766858</v>
      </c>
      <c r="O1111" t="e">
        <f>VLOOKUP(N1111,Sales!B:C,2,0)</f>
        <v>#N/A</v>
      </c>
      <c r="P1111" t="e">
        <f>VLOOKUP(N1111,Recolt!B:C,2,0)</f>
        <v>#N/A</v>
      </c>
    </row>
    <row r="1112" spans="2:16" x14ac:dyDescent="0.25">
      <c r="B1112" s="4" t="s">
        <v>1055</v>
      </c>
      <c r="C1112"/>
      <c r="F1112" s="4">
        <v>1034843228</v>
      </c>
      <c r="G1112" t="str">
        <f t="shared" si="17"/>
        <v>OK</v>
      </c>
      <c r="J1112" s="4">
        <v>103768352</v>
      </c>
      <c r="K1112" t="s">
        <v>1124</v>
      </c>
      <c r="N1112" s="4">
        <v>103767392</v>
      </c>
      <c r="O1112" t="e">
        <f>VLOOKUP(N1112,Sales!B:C,2,0)</f>
        <v>#N/A</v>
      </c>
      <c r="P1112" t="e">
        <f>VLOOKUP(N1112,Recolt!B:C,2,0)</f>
        <v>#N/A</v>
      </c>
    </row>
    <row r="1113" spans="2:16" x14ac:dyDescent="0.25">
      <c r="B1113" s="4" t="s">
        <v>1055</v>
      </c>
      <c r="C1113"/>
      <c r="F1113" s="4">
        <v>1034858890</v>
      </c>
      <c r="G1113" t="str">
        <f t="shared" si="17"/>
        <v>OK</v>
      </c>
      <c r="J1113" s="4">
        <v>103769513</v>
      </c>
      <c r="K1113" t="s">
        <v>1124</v>
      </c>
      <c r="N1113" s="4">
        <v>103768352</v>
      </c>
      <c r="O1113" t="e">
        <f>VLOOKUP(N1113,Sales!B:C,2,0)</f>
        <v>#N/A</v>
      </c>
      <c r="P1113" t="e">
        <f>VLOOKUP(N1113,Recolt!B:C,2,0)</f>
        <v>#N/A</v>
      </c>
    </row>
    <row r="1114" spans="2:16" x14ac:dyDescent="0.25">
      <c r="B1114" s="4" t="s">
        <v>1055</v>
      </c>
      <c r="C1114"/>
      <c r="F1114" s="4">
        <v>1034859684</v>
      </c>
      <c r="G1114" t="str">
        <f t="shared" si="17"/>
        <v>OK</v>
      </c>
      <c r="J1114" s="4">
        <v>103770420</v>
      </c>
      <c r="K1114" t="s">
        <v>1124</v>
      </c>
      <c r="N1114" s="4">
        <v>103769513</v>
      </c>
      <c r="O1114" t="e">
        <f>VLOOKUP(N1114,Sales!B:C,2,0)</f>
        <v>#N/A</v>
      </c>
      <c r="P1114" t="e">
        <f>VLOOKUP(N1114,Recolt!B:C,2,0)</f>
        <v>#N/A</v>
      </c>
    </row>
    <row r="1115" spans="2:16" x14ac:dyDescent="0.25">
      <c r="B1115" s="4" t="s">
        <v>1055</v>
      </c>
      <c r="C1115"/>
      <c r="F1115" s="4">
        <v>1034842028</v>
      </c>
      <c r="G1115" t="str">
        <f t="shared" si="17"/>
        <v>OK</v>
      </c>
      <c r="J1115" s="4">
        <v>103770879</v>
      </c>
      <c r="K1115" t="s">
        <v>1124</v>
      </c>
      <c r="N1115" s="4">
        <v>103770420</v>
      </c>
      <c r="O1115" t="e">
        <f>VLOOKUP(N1115,Sales!B:C,2,0)</f>
        <v>#N/A</v>
      </c>
      <c r="P1115" t="e">
        <f>VLOOKUP(N1115,Recolt!B:C,2,0)</f>
        <v>#N/A</v>
      </c>
    </row>
    <row r="1116" spans="2:16" x14ac:dyDescent="0.25">
      <c r="B1116" s="4" t="s">
        <v>1055</v>
      </c>
      <c r="C1116"/>
      <c r="F1116" s="4">
        <v>1034847198</v>
      </c>
      <c r="G1116" t="str">
        <f t="shared" si="17"/>
        <v>OK</v>
      </c>
      <c r="J1116" s="4">
        <v>103772907</v>
      </c>
      <c r="K1116" t="s">
        <v>1124</v>
      </c>
      <c r="N1116" s="4">
        <v>103770879</v>
      </c>
      <c r="O1116" t="e">
        <f>VLOOKUP(N1116,Sales!B:C,2,0)</f>
        <v>#N/A</v>
      </c>
      <c r="P1116" t="e">
        <f>VLOOKUP(N1116,Recolt!B:C,2,0)</f>
        <v>#N/A</v>
      </c>
    </row>
    <row r="1117" spans="2:16" x14ac:dyDescent="0.25">
      <c r="B1117" s="4" t="s">
        <v>1055</v>
      </c>
      <c r="C1117"/>
      <c r="F1117" s="4">
        <v>1034863404</v>
      </c>
      <c r="G1117" t="str">
        <f t="shared" si="17"/>
        <v>OK</v>
      </c>
      <c r="J1117" s="4">
        <v>103774908</v>
      </c>
      <c r="K1117" t="s">
        <v>1124</v>
      </c>
      <c r="N1117" s="4">
        <v>103772907</v>
      </c>
      <c r="O1117" t="e">
        <f>VLOOKUP(N1117,Sales!B:C,2,0)</f>
        <v>#N/A</v>
      </c>
      <c r="P1117" t="e">
        <f>VLOOKUP(N1117,Recolt!B:C,2,0)</f>
        <v>#N/A</v>
      </c>
    </row>
    <row r="1118" spans="2:16" x14ac:dyDescent="0.25">
      <c r="B1118" s="4" t="s">
        <v>1055</v>
      </c>
      <c r="C1118"/>
      <c r="F1118" s="4">
        <v>1034842715</v>
      </c>
      <c r="G1118" t="str">
        <f t="shared" si="17"/>
        <v>OK</v>
      </c>
      <c r="J1118" s="4">
        <v>103775368</v>
      </c>
      <c r="K1118" t="s">
        <v>1124</v>
      </c>
      <c r="N1118" s="4">
        <v>103774908</v>
      </c>
      <c r="O1118" t="e">
        <f>VLOOKUP(N1118,Sales!B:C,2,0)</f>
        <v>#N/A</v>
      </c>
      <c r="P1118" t="e">
        <f>VLOOKUP(N1118,Recolt!B:C,2,0)</f>
        <v>#N/A</v>
      </c>
    </row>
    <row r="1119" spans="2:16" x14ac:dyDescent="0.25">
      <c r="B1119" s="4" t="s">
        <v>1055</v>
      </c>
      <c r="C1119"/>
      <c r="F1119" s="4">
        <v>1034858271</v>
      </c>
      <c r="G1119" t="str">
        <f t="shared" si="17"/>
        <v>OK</v>
      </c>
      <c r="J1119" s="4">
        <v>103781426</v>
      </c>
      <c r="K1119" t="s">
        <v>1124</v>
      </c>
      <c r="N1119" s="4">
        <v>103775368</v>
      </c>
      <c r="O1119" t="e">
        <f>VLOOKUP(N1119,Sales!B:C,2,0)</f>
        <v>#N/A</v>
      </c>
      <c r="P1119" t="e">
        <f>VLOOKUP(N1119,Recolt!B:C,2,0)</f>
        <v>#N/A</v>
      </c>
    </row>
    <row r="1120" spans="2:16" x14ac:dyDescent="0.25">
      <c r="B1120" s="4" t="s">
        <v>1055</v>
      </c>
      <c r="C1120"/>
      <c r="F1120" s="4">
        <v>1034868303</v>
      </c>
      <c r="G1120" t="str">
        <f t="shared" si="17"/>
        <v>OK</v>
      </c>
      <c r="J1120" s="4">
        <v>103787200</v>
      </c>
      <c r="K1120" t="s">
        <v>1124</v>
      </c>
      <c r="N1120" s="4">
        <v>103781426</v>
      </c>
      <c r="O1120" t="e">
        <f>VLOOKUP(N1120,Sales!B:C,2,0)</f>
        <v>#N/A</v>
      </c>
      <c r="P1120" t="e">
        <f>VLOOKUP(N1120,Recolt!B:C,2,0)</f>
        <v>#N/A</v>
      </c>
    </row>
    <row r="1121" spans="2:16" x14ac:dyDescent="0.25">
      <c r="B1121" s="4" t="s">
        <v>1055</v>
      </c>
      <c r="C1121"/>
      <c r="F1121" s="4">
        <v>1034843540</v>
      </c>
      <c r="G1121" t="str">
        <f t="shared" si="17"/>
        <v>OK</v>
      </c>
      <c r="J1121" s="4">
        <v>103789298</v>
      </c>
      <c r="K1121" t="s">
        <v>1124</v>
      </c>
      <c r="N1121" s="4">
        <v>103787200</v>
      </c>
      <c r="O1121" t="e">
        <f>VLOOKUP(N1121,Sales!B:C,2,0)</f>
        <v>#N/A</v>
      </c>
      <c r="P1121" t="e">
        <f>VLOOKUP(N1121,Recolt!B:C,2,0)</f>
        <v>#N/A</v>
      </c>
    </row>
    <row r="1122" spans="2:16" x14ac:dyDescent="0.25">
      <c r="B1122" s="4" t="s">
        <v>1055</v>
      </c>
      <c r="C1122"/>
      <c r="F1122" s="4">
        <v>1034850209</v>
      </c>
      <c r="G1122" t="str">
        <f t="shared" si="17"/>
        <v>OK</v>
      </c>
      <c r="J1122" s="4">
        <v>103791877</v>
      </c>
      <c r="K1122" t="s">
        <v>1124</v>
      </c>
      <c r="N1122" s="4">
        <v>103789298</v>
      </c>
      <c r="O1122" t="e">
        <f>VLOOKUP(N1122,Sales!B:C,2,0)</f>
        <v>#N/A</v>
      </c>
      <c r="P1122" t="e">
        <f>VLOOKUP(N1122,Recolt!B:C,2,0)</f>
        <v>#N/A</v>
      </c>
    </row>
    <row r="1123" spans="2:16" x14ac:dyDescent="0.25">
      <c r="B1123" s="4" t="s">
        <v>1055</v>
      </c>
      <c r="C1123"/>
      <c r="F1123" s="4">
        <v>1034850855</v>
      </c>
      <c r="G1123" t="str">
        <f t="shared" si="17"/>
        <v>OK</v>
      </c>
      <c r="J1123" s="4">
        <v>103792049</v>
      </c>
      <c r="K1123" t="s">
        <v>1124</v>
      </c>
      <c r="N1123" s="4">
        <v>103791877</v>
      </c>
      <c r="O1123" t="e">
        <f>VLOOKUP(N1123,Sales!B:C,2,0)</f>
        <v>#N/A</v>
      </c>
      <c r="P1123" t="e">
        <f>VLOOKUP(N1123,Recolt!B:C,2,0)</f>
        <v>#N/A</v>
      </c>
    </row>
    <row r="1124" spans="2:16" x14ac:dyDescent="0.25">
      <c r="B1124" s="4" t="s">
        <v>1055</v>
      </c>
      <c r="C1124"/>
      <c r="F1124" s="4">
        <v>1034861236</v>
      </c>
      <c r="G1124" t="str">
        <f t="shared" si="17"/>
        <v>OK</v>
      </c>
      <c r="J1124" s="4">
        <v>103792358</v>
      </c>
      <c r="K1124" t="s">
        <v>1124</v>
      </c>
      <c r="N1124" s="4">
        <v>103792049</v>
      </c>
      <c r="O1124" t="e">
        <f>VLOOKUP(N1124,Sales!B:C,2,0)</f>
        <v>#N/A</v>
      </c>
      <c r="P1124" t="e">
        <f>VLOOKUP(N1124,Recolt!B:C,2,0)</f>
        <v>#N/A</v>
      </c>
    </row>
    <row r="1125" spans="2:16" x14ac:dyDescent="0.25">
      <c r="B1125" s="4" t="s">
        <v>1055</v>
      </c>
      <c r="C1125"/>
      <c r="F1125" s="4">
        <v>1034862102</v>
      </c>
      <c r="G1125" t="str">
        <f t="shared" si="17"/>
        <v>OK</v>
      </c>
      <c r="J1125" s="4">
        <v>103795873</v>
      </c>
      <c r="K1125" t="s">
        <v>1124</v>
      </c>
      <c r="N1125" s="4">
        <v>103792358</v>
      </c>
      <c r="O1125" t="e">
        <f>VLOOKUP(N1125,Sales!B:C,2,0)</f>
        <v>#N/A</v>
      </c>
      <c r="P1125" t="e">
        <f>VLOOKUP(N1125,Recolt!B:C,2,0)</f>
        <v>#N/A</v>
      </c>
    </row>
    <row r="1126" spans="2:16" x14ac:dyDescent="0.25">
      <c r="B1126" s="4" t="s">
        <v>1055</v>
      </c>
      <c r="C1126"/>
      <c r="F1126" s="4">
        <v>1034847168</v>
      </c>
      <c r="G1126" t="str">
        <f t="shared" si="17"/>
        <v>OK</v>
      </c>
      <c r="J1126" s="4">
        <v>103800602</v>
      </c>
      <c r="K1126" t="s">
        <v>1124</v>
      </c>
      <c r="N1126" s="4">
        <v>103795873</v>
      </c>
      <c r="O1126" t="e">
        <f>VLOOKUP(N1126,Sales!B:C,2,0)</f>
        <v>#N/A</v>
      </c>
      <c r="P1126" t="e">
        <f>VLOOKUP(N1126,Recolt!B:C,2,0)</f>
        <v>#N/A</v>
      </c>
    </row>
    <row r="1127" spans="2:16" x14ac:dyDescent="0.25">
      <c r="B1127" s="4" t="s">
        <v>1055</v>
      </c>
      <c r="C1127"/>
      <c r="F1127" s="4">
        <v>1034848741</v>
      </c>
      <c r="G1127" t="str">
        <f t="shared" si="17"/>
        <v>OK</v>
      </c>
      <c r="J1127" s="4">
        <v>103802601</v>
      </c>
      <c r="K1127" t="s">
        <v>1124</v>
      </c>
      <c r="N1127" s="4">
        <v>103800602</v>
      </c>
      <c r="O1127" t="e">
        <f>VLOOKUP(N1127,Sales!B:C,2,0)</f>
        <v>#N/A</v>
      </c>
      <c r="P1127" t="e">
        <f>VLOOKUP(N1127,Recolt!B:C,2,0)</f>
        <v>#N/A</v>
      </c>
    </row>
    <row r="1128" spans="2:16" x14ac:dyDescent="0.25">
      <c r="B1128" s="4" t="s">
        <v>1055</v>
      </c>
      <c r="C1128"/>
      <c r="F1128" s="4">
        <v>1034848055</v>
      </c>
      <c r="G1128" t="str">
        <f t="shared" si="17"/>
        <v>OK</v>
      </c>
      <c r="J1128" s="4">
        <v>103803037</v>
      </c>
      <c r="K1128" t="s">
        <v>1124</v>
      </c>
      <c r="N1128" s="4">
        <v>103802601</v>
      </c>
      <c r="O1128" t="e">
        <f>VLOOKUP(N1128,Sales!B:C,2,0)</f>
        <v>#N/A</v>
      </c>
      <c r="P1128" t="e">
        <f>VLOOKUP(N1128,Recolt!B:C,2,0)</f>
        <v>#N/A</v>
      </c>
    </row>
    <row r="1129" spans="2:16" x14ac:dyDescent="0.25">
      <c r="B1129" s="4" t="s">
        <v>1055</v>
      </c>
      <c r="C1129"/>
      <c r="F1129" s="4">
        <v>1034849746</v>
      </c>
      <c r="G1129" t="str">
        <f t="shared" si="17"/>
        <v>OK</v>
      </c>
      <c r="J1129" s="4">
        <v>103803279</v>
      </c>
      <c r="K1129" t="s">
        <v>1124</v>
      </c>
      <c r="N1129" s="4">
        <v>103803037</v>
      </c>
      <c r="O1129" t="e">
        <f>VLOOKUP(N1129,Sales!B:C,2,0)</f>
        <v>#N/A</v>
      </c>
      <c r="P1129" t="e">
        <f>VLOOKUP(N1129,Recolt!B:C,2,0)</f>
        <v>#N/A</v>
      </c>
    </row>
    <row r="1130" spans="2:16" x14ac:dyDescent="0.25">
      <c r="B1130" s="4" t="s">
        <v>1055</v>
      </c>
      <c r="C1130"/>
      <c r="F1130" s="4">
        <v>1034865398</v>
      </c>
      <c r="G1130" t="str">
        <f t="shared" si="17"/>
        <v>OK</v>
      </c>
      <c r="J1130" s="4">
        <v>103803382</v>
      </c>
      <c r="K1130" t="s">
        <v>1124</v>
      </c>
      <c r="N1130" s="4">
        <v>103803279</v>
      </c>
      <c r="O1130" t="e">
        <f>VLOOKUP(N1130,Sales!B:C,2,0)</f>
        <v>#N/A</v>
      </c>
      <c r="P1130" t="e">
        <f>VLOOKUP(N1130,Recolt!B:C,2,0)</f>
        <v>#N/A</v>
      </c>
    </row>
    <row r="1131" spans="2:16" x14ac:dyDescent="0.25">
      <c r="B1131" s="4" t="s">
        <v>1055</v>
      </c>
      <c r="C1131"/>
      <c r="F1131" s="4">
        <v>1034854103</v>
      </c>
      <c r="G1131" t="str">
        <f t="shared" si="17"/>
        <v>OK</v>
      </c>
      <c r="J1131" s="4">
        <v>103803440</v>
      </c>
      <c r="K1131" t="s">
        <v>1124</v>
      </c>
      <c r="N1131" s="4">
        <v>103803382</v>
      </c>
      <c r="O1131" t="e">
        <f>VLOOKUP(N1131,Sales!B:C,2,0)</f>
        <v>#N/A</v>
      </c>
      <c r="P1131" t="e">
        <f>VLOOKUP(N1131,Recolt!B:C,2,0)</f>
        <v>#N/A</v>
      </c>
    </row>
    <row r="1132" spans="2:16" x14ac:dyDescent="0.25">
      <c r="B1132" s="4" t="s">
        <v>1055</v>
      </c>
      <c r="C1132"/>
      <c r="F1132" s="4">
        <v>1034850061</v>
      </c>
      <c r="G1132" t="str">
        <f t="shared" si="17"/>
        <v>OK</v>
      </c>
      <c r="J1132" s="4">
        <v>103804321</v>
      </c>
      <c r="K1132" t="s">
        <v>1124</v>
      </c>
      <c r="N1132" s="4">
        <v>103803440</v>
      </c>
      <c r="O1132" t="e">
        <f>VLOOKUP(N1132,Sales!B:C,2,0)</f>
        <v>#N/A</v>
      </c>
      <c r="P1132" t="e">
        <f>VLOOKUP(N1132,Recolt!B:C,2,0)</f>
        <v>#N/A</v>
      </c>
    </row>
    <row r="1133" spans="2:16" x14ac:dyDescent="0.25">
      <c r="B1133" s="4" t="s">
        <v>1055</v>
      </c>
      <c r="C1133"/>
      <c r="F1133" s="4">
        <v>1034849434</v>
      </c>
      <c r="G1133" t="str">
        <f t="shared" si="17"/>
        <v>OK</v>
      </c>
      <c r="J1133" s="4">
        <v>103805236</v>
      </c>
      <c r="K1133" t="s">
        <v>1124</v>
      </c>
      <c r="N1133" s="4">
        <v>103804321</v>
      </c>
      <c r="O1133" t="e">
        <f>VLOOKUP(N1133,Sales!B:C,2,0)</f>
        <v>#N/A</v>
      </c>
      <c r="P1133" t="e">
        <f>VLOOKUP(N1133,Recolt!B:C,2,0)</f>
        <v>#N/A</v>
      </c>
    </row>
    <row r="1134" spans="2:16" x14ac:dyDescent="0.25">
      <c r="B1134" s="4" t="s">
        <v>1055</v>
      </c>
      <c r="C1134"/>
      <c r="F1134" s="4">
        <v>1034864972</v>
      </c>
      <c r="G1134" t="str">
        <f t="shared" si="17"/>
        <v>OK</v>
      </c>
      <c r="J1134" s="4">
        <v>103812517</v>
      </c>
      <c r="K1134" t="s">
        <v>1124</v>
      </c>
      <c r="N1134" s="4">
        <v>103805236</v>
      </c>
      <c r="O1134" t="e">
        <f>VLOOKUP(N1134,Sales!B:C,2,0)</f>
        <v>#N/A</v>
      </c>
      <c r="P1134" t="e">
        <f>VLOOKUP(N1134,Recolt!B:C,2,0)</f>
        <v>#N/A</v>
      </c>
    </row>
    <row r="1135" spans="2:16" x14ac:dyDescent="0.25">
      <c r="B1135" s="4" t="s">
        <v>1055</v>
      </c>
      <c r="C1135"/>
      <c r="F1135" s="4">
        <v>1034850863</v>
      </c>
      <c r="G1135" t="str">
        <f t="shared" si="17"/>
        <v>OK</v>
      </c>
      <c r="J1135" s="4">
        <v>103814585</v>
      </c>
      <c r="K1135" t="s">
        <v>1124</v>
      </c>
      <c r="N1135" s="4">
        <v>103812517</v>
      </c>
      <c r="O1135" t="e">
        <f>VLOOKUP(N1135,Sales!B:C,2,0)</f>
        <v>#N/A</v>
      </c>
      <c r="P1135" t="e">
        <f>VLOOKUP(N1135,Recolt!B:C,2,0)</f>
        <v>#N/A</v>
      </c>
    </row>
    <row r="1136" spans="2:16" x14ac:dyDescent="0.25">
      <c r="B1136" s="4" t="s">
        <v>1055</v>
      </c>
      <c r="C1136"/>
      <c r="F1136" s="4">
        <v>1034846244</v>
      </c>
      <c r="G1136" t="str">
        <f t="shared" si="17"/>
        <v>OK</v>
      </c>
      <c r="J1136" s="4">
        <v>103815725</v>
      </c>
      <c r="K1136" t="s">
        <v>1124</v>
      </c>
      <c r="N1136" s="4">
        <v>103814585</v>
      </c>
      <c r="O1136" t="e">
        <f>VLOOKUP(N1136,Sales!B:C,2,0)</f>
        <v>#N/A</v>
      </c>
      <c r="P1136" t="e">
        <f>VLOOKUP(N1136,Recolt!B:C,2,0)</f>
        <v>#N/A</v>
      </c>
    </row>
    <row r="1137" spans="2:16" x14ac:dyDescent="0.25">
      <c r="B1137" s="4" t="s">
        <v>1055</v>
      </c>
      <c r="C1137"/>
      <c r="F1137" s="4">
        <v>1034864049</v>
      </c>
      <c r="G1137" t="str">
        <f t="shared" si="17"/>
        <v>OK</v>
      </c>
      <c r="J1137" s="4">
        <v>103816483</v>
      </c>
      <c r="K1137" t="s">
        <v>1124</v>
      </c>
      <c r="N1137" s="4">
        <v>103815725</v>
      </c>
      <c r="O1137" t="e">
        <f>VLOOKUP(N1137,Sales!B:C,2,0)</f>
        <v>#N/A</v>
      </c>
      <c r="P1137" t="e">
        <f>VLOOKUP(N1137,Recolt!B:C,2,0)</f>
        <v>#N/A</v>
      </c>
    </row>
    <row r="1138" spans="2:16" x14ac:dyDescent="0.25">
      <c r="B1138" s="4" t="s">
        <v>1055</v>
      </c>
      <c r="C1138"/>
      <c r="F1138" s="4">
        <v>1034850385</v>
      </c>
      <c r="G1138" t="str">
        <f t="shared" si="17"/>
        <v>OK</v>
      </c>
      <c r="J1138" s="4">
        <v>103816484</v>
      </c>
      <c r="K1138" t="s">
        <v>1124</v>
      </c>
      <c r="N1138" s="4">
        <v>103816483</v>
      </c>
      <c r="O1138" t="e">
        <f>VLOOKUP(N1138,Sales!B:C,2,0)</f>
        <v>#N/A</v>
      </c>
      <c r="P1138" t="e">
        <f>VLOOKUP(N1138,Recolt!B:C,2,0)</f>
        <v>#N/A</v>
      </c>
    </row>
    <row r="1139" spans="2:16" x14ac:dyDescent="0.25">
      <c r="B1139" s="4" t="s">
        <v>1055</v>
      </c>
      <c r="C1139"/>
      <c r="F1139" s="4">
        <v>1034863663</v>
      </c>
      <c r="G1139" t="str">
        <f t="shared" si="17"/>
        <v>OK</v>
      </c>
      <c r="J1139" s="4">
        <v>103819786</v>
      </c>
      <c r="K1139" t="s">
        <v>1124</v>
      </c>
      <c r="N1139" s="4">
        <v>103816484</v>
      </c>
      <c r="O1139" t="e">
        <f>VLOOKUP(N1139,Sales!B:C,2,0)</f>
        <v>#N/A</v>
      </c>
      <c r="P1139" t="e">
        <f>VLOOKUP(N1139,Recolt!B:C,2,0)</f>
        <v>#N/A</v>
      </c>
    </row>
    <row r="1140" spans="2:16" x14ac:dyDescent="0.25">
      <c r="B1140" s="4" t="s">
        <v>1055</v>
      </c>
      <c r="C1140"/>
      <c r="F1140" s="4">
        <v>1034844608</v>
      </c>
      <c r="G1140" t="str">
        <f t="shared" si="17"/>
        <v>OK</v>
      </c>
      <c r="J1140" s="4">
        <v>103820578</v>
      </c>
      <c r="K1140" t="s">
        <v>1124</v>
      </c>
      <c r="N1140" s="4">
        <v>103819786</v>
      </c>
      <c r="O1140" t="e">
        <f>VLOOKUP(N1140,Sales!B:C,2,0)</f>
        <v>#N/A</v>
      </c>
      <c r="P1140" t="e">
        <f>VLOOKUP(N1140,Recolt!B:C,2,0)</f>
        <v>#N/A</v>
      </c>
    </row>
    <row r="1141" spans="2:16" x14ac:dyDescent="0.25">
      <c r="B1141" s="4" t="s">
        <v>1055</v>
      </c>
      <c r="C1141"/>
      <c r="F1141" s="4">
        <v>1034866112</v>
      </c>
      <c r="G1141" t="str">
        <f t="shared" si="17"/>
        <v>OK</v>
      </c>
      <c r="J1141" s="4">
        <v>103822006</v>
      </c>
      <c r="K1141" t="s">
        <v>1124</v>
      </c>
      <c r="N1141" s="4">
        <v>103820578</v>
      </c>
      <c r="O1141" t="e">
        <f>VLOOKUP(N1141,Sales!B:C,2,0)</f>
        <v>#N/A</v>
      </c>
      <c r="P1141" t="e">
        <f>VLOOKUP(N1141,Recolt!B:C,2,0)</f>
        <v>#N/A</v>
      </c>
    </row>
    <row r="1142" spans="2:16" x14ac:dyDescent="0.25">
      <c r="B1142" s="4" t="s">
        <v>1055</v>
      </c>
      <c r="C1142"/>
      <c r="F1142" s="4">
        <v>1034850241</v>
      </c>
      <c r="G1142" t="str">
        <f t="shared" si="17"/>
        <v>OK</v>
      </c>
      <c r="J1142" s="4">
        <v>103829314</v>
      </c>
      <c r="K1142" t="s">
        <v>1124</v>
      </c>
      <c r="N1142" s="4">
        <v>103822006</v>
      </c>
      <c r="O1142" t="e">
        <f>VLOOKUP(N1142,Sales!B:C,2,0)</f>
        <v>#N/A</v>
      </c>
      <c r="P1142" t="e">
        <f>VLOOKUP(N1142,Recolt!B:C,2,0)</f>
        <v>#N/A</v>
      </c>
    </row>
    <row r="1143" spans="2:16" x14ac:dyDescent="0.25">
      <c r="B1143" s="4" t="s">
        <v>1055</v>
      </c>
      <c r="C1143"/>
      <c r="F1143" s="4">
        <v>1034859679</v>
      </c>
      <c r="G1143" t="str">
        <f t="shared" si="17"/>
        <v>OK</v>
      </c>
      <c r="J1143" s="4">
        <v>103829850</v>
      </c>
      <c r="K1143" t="s">
        <v>1124</v>
      </c>
      <c r="N1143" s="4">
        <v>103829314</v>
      </c>
      <c r="O1143" t="e">
        <f>VLOOKUP(N1143,Sales!B:C,2,0)</f>
        <v>#N/A</v>
      </c>
      <c r="P1143" t="e">
        <f>VLOOKUP(N1143,Recolt!B:C,2,0)</f>
        <v>#N/A</v>
      </c>
    </row>
    <row r="1144" spans="2:16" x14ac:dyDescent="0.25">
      <c r="B1144" s="4" t="s">
        <v>1055</v>
      </c>
      <c r="C1144"/>
      <c r="F1144" s="4">
        <v>1034842748</v>
      </c>
      <c r="G1144" t="str">
        <f t="shared" si="17"/>
        <v>OK</v>
      </c>
      <c r="J1144" s="4">
        <v>103830060</v>
      </c>
      <c r="K1144" t="s">
        <v>1124</v>
      </c>
      <c r="N1144" s="4">
        <v>103829850</v>
      </c>
      <c r="O1144" t="e">
        <f>VLOOKUP(N1144,Sales!B:C,2,0)</f>
        <v>#N/A</v>
      </c>
      <c r="P1144" t="e">
        <f>VLOOKUP(N1144,Recolt!B:C,2,0)</f>
        <v>#N/A</v>
      </c>
    </row>
    <row r="1145" spans="2:16" x14ac:dyDescent="0.25">
      <c r="B1145" s="4" t="s">
        <v>1055</v>
      </c>
      <c r="C1145"/>
      <c r="F1145" s="4">
        <v>1034867944</v>
      </c>
      <c r="G1145" t="str">
        <f t="shared" si="17"/>
        <v>OK</v>
      </c>
      <c r="J1145" s="4">
        <v>103830681</v>
      </c>
      <c r="K1145" t="s">
        <v>1124</v>
      </c>
      <c r="N1145" s="4">
        <v>103830060</v>
      </c>
      <c r="O1145" t="e">
        <f>VLOOKUP(N1145,Sales!B:C,2,0)</f>
        <v>#N/A</v>
      </c>
      <c r="P1145" t="e">
        <f>VLOOKUP(N1145,Recolt!B:C,2,0)</f>
        <v>#N/A</v>
      </c>
    </row>
    <row r="1146" spans="2:16" x14ac:dyDescent="0.25">
      <c r="B1146" s="4" t="s">
        <v>1055</v>
      </c>
      <c r="C1146"/>
      <c r="F1146" s="4">
        <v>1034852812</v>
      </c>
      <c r="G1146" t="str">
        <f t="shared" si="17"/>
        <v>OK</v>
      </c>
      <c r="J1146" s="4">
        <v>103830891</v>
      </c>
      <c r="K1146" t="s">
        <v>1124</v>
      </c>
      <c r="N1146" s="4">
        <v>103830681</v>
      </c>
      <c r="O1146" t="e">
        <f>VLOOKUP(N1146,Sales!B:C,2,0)</f>
        <v>#N/A</v>
      </c>
      <c r="P1146" t="e">
        <f>VLOOKUP(N1146,Recolt!B:C,2,0)</f>
        <v>#N/A</v>
      </c>
    </row>
    <row r="1147" spans="2:16" x14ac:dyDescent="0.25">
      <c r="B1147" s="4" t="s">
        <v>1055</v>
      </c>
      <c r="C1147"/>
      <c r="F1147" s="4">
        <v>1034853324</v>
      </c>
      <c r="G1147" t="str">
        <f t="shared" si="17"/>
        <v>OK</v>
      </c>
      <c r="J1147" s="4">
        <v>103831327</v>
      </c>
      <c r="K1147" t="s">
        <v>1124</v>
      </c>
      <c r="N1147" s="4">
        <v>103830891</v>
      </c>
      <c r="O1147" t="e">
        <f>VLOOKUP(N1147,Sales!B:C,2,0)</f>
        <v>#N/A</v>
      </c>
      <c r="P1147" t="e">
        <f>VLOOKUP(N1147,Recolt!B:C,2,0)</f>
        <v>#N/A</v>
      </c>
    </row>
    <row r="1148" spans="2:16" x14ac:dyDescent="0.25">
      <c r="B1148" s="4" t="s">
        <v>1055</v>
      </c>
      <c r="C1148"/>
      <c r="F1148" s="4">
        <v>1034858148</v>
      </c>
      <c r="G1148" t="str">
        <f t="shared" si="17"/>
        <v>OK</v>
      </c>
      <c r="J1148" s="4">
        <v>103832806</v>
      </c>
      <c r="K1148" t="s">
        <v>1124</v>
      </c>
      <c r="N1148" s="4">
        <v>103831327</v>
      </c>
      <c r="O1148" t="e">
        <f>VLOOKUP(N1148,Sales!B:C,2,0)</f>
        <v>#N/A</v>
      </c>
      <c r="P1148" t="e">
        <f>VLOOKUP(N1148,Recolt!B:C,2,0)</f>
        <v>#N/A</v>
      </c>
    </row>
    <row r="1149" spans="2:16" x14ac:dyDescent="0.25">
      <c r="B1149" s="4" t="s">
        <v>1055</v>
      </c>
      <c r="C1149"/>
      <c r="F1149" s="4">
        <v>1034845451</v>
      </c>
      <c r="G1149" t="str">
        <f t="shared" si="17"/>
        <v>OK</v>
      </c>
      <c r="J1149" s="4">
        <v>103834343</v>
      </c>
      <c r="K1149" t="s">
        <v>1124</v>
      </c>
      <c r="N1149" s="4">
        <v>103832806</v>
      </c>
      <c r="O1149" t="e">
        <f>VLOOKUP(N1149,Sales!B:C,2,0)</f>
        <v>#N/A</v>
      </c>
      <c r="P1149" t="e">
        <f>VLOOKUP(N1149,Recolt!B:C,2,0)</f>
        <v>#N/A</v>
      </c>
    </row>
    <row r="1150" spans="2:16" x14ac:dyDescent="0.25">
      <c r="B1150" s="4" t="s">
        <v>1055</v>
      </c>
      <c r="C1150"/>
      <c r="F1150" s="4">
        <v>1034852922</v>
      </c>
      <c r="G1150" t="str">
        <f t="shared" si="17"/>
        <v>OK</v>
      </c>
      <c r="J1150" s="4">
        <v>103835173</v>
      </c>
      <c r="K1150" t="s">
        <v>1124</v>
      </c>
      <c r="N1150" s="4">
        <v>103834343</v>
      </c>
      <c r="O1150" t="e">
        <f>VLOOKUP(N1150,Sales!B:C,2,0)</f>
        <v>#N/A</v>
      </c>
      <c r="P1150" t="e">
        <f>VLOOKUP(N1150,Recolt!B:C,2,0)</f>
        <v>#N/A</v>
      </c>
    </row>
    <row r="1151" spans="2:16" x14ac:dyDescent="0.25">
      <c r="B1151" s="4" t="s">
        <v>1055</v>
      </c>
      <c r="C1151"/>
      <c r="F1151" s="4">
        <v>1034865961</v>
      </c>
      <c r="G1151" t="str">
        <f t="shared" si="17"/>
        <v>OK</v>
      </c>
      <c r="J1151" s="4">
        <v>103835424</v>
      </c>
      <c r="K1151" t="s">
        <v>1124</v>
      </c>
      <c r="N1151" s="4">
        <v>103835173</v>
      </c>
      <c r="O1151" t="e">
        <f>VLOOKUP(N1151,Sales!B:C,2,0)</f>
        <v>#N/A</v>
      </c>
      <c r="P1151" t="e">
        <f>VLOOKUP(N1151,Recolt!B:C,2,0)</f>
        <v>#N/A</v>
      </c>
    </row>
    <row r="1152" spans="2:16" x14ac:dyDescent="0.25">
      <c r="B1152" s="4" t="s">
        <v>1055</v>
      </c>
      <c r="C1152"/>
      <c r="F1152" s="4">
        <v>1034867952</v>
      </c>
      <c r="G1152" t="str">
        <f t="shared" si="17"/>
        <v>OK</v>
      </c>
      <c r="J1152" s="4">
        <v>103840770</v>
      </c>
      <c r="K1152" t="s">
        <v>1124</v>
      </c>
      <c r="N1152" s="4">
        <v>103835424</v>
      </c>
      <c r="O1152" t="e">
        <f>VLOOKUP(N1152,Sales!B:C,2,0)</f>
        <v>#N/A</v>
      </c>
      <c r="P1152" t="e">
        <f>VLOOKUP(N1152,Recolt!B:C,2,0)</f>
        <v>#N/A</v>
      </c>
    </row>
    <row r="1153" spans="2:16" x14ac:dyDescent="0.25">
      <c r="B1153" s="4" t="s">
        <v>1055</v>
      </c>
      <c r="C1153"/>
      <c r="F1153" s="4">
        <v>1034867749</v>
      </c>
      <c r="G1153" t="str">
        <f t="shared" si="17"/>
        <v>OK</v>
      </c>
      <c r="J1153" s="4">
        <v>103842804</v>
      </c>
      <c r="K1153" t="s">
        <v>1124</v>
      </c>
      <c r="N1153" s="4">
        <v>103840770</v>
      </c>
      <c r="O1153" t="e">
        <f>VLOOKUP(N1153,Sales!B:C,2,0)</f>
        <v>#N/A</v>
      </c>
      <c r="P1153" t="e">
        <f>VLOOKUP(N1153,Recolt!B:C,2,0)</f>
        <v>#N/A</v>
      </c>
    </row>
    <row r="1154" spans="2:16" x14ac:dyDescent="0.25">
      <c r="B1154" s="4" t="s">
        <v>1055</v>
      </c>
      <c r="C1154"/>
      <c r="F1154" s="4">
        <v>1034866861</v>
      </c>
      <c r="G1154" t="str">
        <f t="shared" si="17"/>
        <v>OK</v>
      </c>
      <c r="J1154" s="4">
        <v>103843914</v>
      </c>
      <c r="K1154" t="s">
        <v>1124</v>
      </c>
      <c r="N1154" s="4">
        <v>103842804</v>
      </c>
      <c r="O1154" t="e">
        <f>VLOOKUP(N1154,Sales!B:C,2,0)</f>
        <v>#N/A</v>
      </c>
      <c r="P1154" t="e">
        <f>VLOOKUP(N1154,Recolt!B:C,2,0)</f>
        <v>#N/A</v>
      </c>
    </row>
    <row r="1155" spans="2:16" x14ac:dyDescent="0.25">
      <c r="B1155" s="4" t="s">
        <v>1055</v>
      </c>
      <c r="C1155"/>
      <c r="F1155" s="4">
        <v>1034863396</v>
      </c>
      <c r="G1155" t="str">
        <f t="shared" ref="G1155:G1218" si="18">VLOOKUP(F1155,J:K,2,0)</f>
        <v>OK</v>
      </c>
      <c r="J1155" s="4">
        <v>103848957</v>
      </c>
      <c r="K1155" t="s">
        <v>1124</v>
      </c>
      <c r="N1155" s="4">
        <v>103843914</v>
      </c>
      <c r="O1155" t="e">
        <f>VLOOKUP(N1155,Sales!B:C,2,0)</f>
        <v>#N/A</v>
      </c>
      <c r="P1155" t="e">
        <f>VLOOKUP(N1155,Recolt!B:C,2,0)</f>
        <v>#N/A</v>
      </c>
    </row>
    <row r="1156" spans="2:16" x14ac:dyDescent="0.25">
      <c r="B1156" s="4" t="s">
        <v>1055</v>
      </c>
      <c r="C1156"/>
      <c r="F1156" s="4">
        <v>1034855235</v>
      </c>
      <c r="G1156" t="str">
        <f t="shared" si="18"/>
        <v>OK</v>
      </c>
      <c r="J1156" s="4">
        <v>103848970</v>
      </c>
      <c r="K1156" t="s">
        <v>1124</v>
      </c>
      <c r="N1156" s="4">
        <v>103848957</v>
      </c>
      <c r="O1156" t="e">
        <f>VLOOKUP(N1156,Sales!B:C,2,0)</f>
        <v>#N/A</v>
      </c>
      <c r="P1156" t="e">
        <f>VLOOKUP(N1156,Recolt!B:C,2,0)</f>
        <v>#N/A</v>
      </c>
    </row>
    <row r="1157" spans="2:16" x14ac:dyDescent="0.25">
      <c r="B1157" s="4" t="s">
        <v>1055</v>
      </c>
      <c r="C1157"/>
      <c r="F1157" s="4">
        <v>1034861857</v>
      </c>
      <c r="G1157" t="str">
        <f t="shared" si="18"/>
        <v>OK</v>
      </c>
      <c r="J1157" s="4">
        <v>103852190</v>
      </c>
      <c r="K1157" t="s">
        <v>1124</v>
      </c>
      <c r="N1157" s="4">
        <v>103848970</v>
      </c>
      <c r="O1157" t="e">
        <f>VLOOKUP(N1157,Sales!B:C,2,0)</f>
        <v>#N/A</v>
      </c>
      <c r="P1157" t="e">
        <f>VLOOKUP(N1157,Recolt!B:C,2,0)</f>
        <v>#N/A</v>
      </c>
    </row>
    <row r="1158" spans="2:16" x14ac:dyDescent="0.25">
      <c r="B1158" s="4" t="s">
        <v>1055</v>
      </c>
      <c r="C1158"/>
      <c r="F1158" s="4">
        <v>1034846677</v>
      </c>
      <c r="G1158" t="str">
        <f t="shared" si="18"/>
        <v>OK</v>
      </c>
      <c r="J1158" s="4">
        <v>103856874</v>
      </c>
      <c r="K1158" t="s">
        <v>1124</v>
      </c>
      <c r="N1158" s="4">
        <v>103852190</v>
      </c>
      <c r="O1158" t="e">
        <f>VLOOKUP(N1158,Sales!B:C,2,0)</f>
        <v>#N/A</v>
      </c>
      <c r="P1158" t="e">
        <f>VLOOKUP(N1158,Recolt!B:C,2,0)</f>
        <v>#N/A</v>
      </c>
    </row>
    <row r="1159" spans="2:16" x14ac:dyDescent="0.25">
      <c r="B1159" s="4" t="s">
        <v>1055</v>
      </c>
      <c r="C1159"/>
      <c r="F1159" s="4">
        <v>1034864966</v>
      </c>
      <c r="G1159" t="str">
        <f t="shared" si="18"/>
        <v>OK</v>
      </c>
      <c r="J1159" s="4">
        <v>103859024</v>
      </c>
      <c r="K1159" t="s">
        <v>1124</v>
      </c>
      <c r="N1159" s="4">
        <v>103856874</v>
      </c>
      <c r="O1159" t="e">
        <f>VLOOKUP(N1159,Sales!B:C,2,0)</f>
        <v>#N/A</v>
      </c>
      <c r="P1159" t="e">
        <f>VLOOKUP(N1159,Recolt!B:C,2,0)</f>
        <v>#N/A</v>
      </c>
    </row>
    <row r="1160" spans="2:16" x14ac:dyDescent="0.25">
      <c r="B1160" s="4" t="s">
        <v>1055</v>
      </c>
      <c r="C1160"/>
      <c r="F1160" s="4">
        <v>1034859103</v>
      </c>
      <c r="G1160" t="str">
        <f t="shared" si="18"/>
        <v>OK</v>
      </c>
      <c r="J1160" s="4">
        <v>103859334</v>
      </c>
      <c r="K1160" t="s">
        <v>1124</v>
      </c>
      <c r="N1160" s="4">
        <v>103859024</v>
      </c>
      <c r="O1160" t="e">
        <f>VLOOKUP(N1160,Sales!B:C,2,0)</f>
        <v>#N/A</v>
      </c>
      <c r="P1160" t="e">
        <f>VLOOKUP(N1160,Recolt!B:C,2,0)</f>
        <v>#N/A</v>
      </c>
    </row>
    <row r="1161" spans="2:16" x14ac:dyDescent="0.25">
      <c r="B1161" s="4" t="s">
        <v>1055</v>
      </c>
      <c r="C1161"/>
      <c r="F1161" s="4">
        <v>1034861991</v>
      </c>
      <c r="G1161" t="str">
        <f t="shared" si="18"/>
        <v>OK</v>
      </c>
      <c r="J1161" s="4">
        <v>103860454</v>
      </c>
      <c r="K1161" t="s">
        <v>1124</v>
      </c>
      <c r="N1161" s="4">
        <v>103859334</v>
      </c>
      <c r="O1161" t="e">
        <f>VLOOKUP(N1161,Sales!B:C,2,0)</f>
        <v>#N/A</v>
      </c>
      <c r="P1161" t="e">
        <f>VLOOKUP(N1161,Recolt!B:C,2,0)</f>
        <v>#N/A</v>
      </c>
    </row>
    <row r="1162" spans="2:16" x14ac:dyDescent="0.25">
      <c r="B1162" s="4" t="s">
        <v>1055</v>
      </c>
      <c r="C1162"/>
      <c r="F1162" s="4">
        <v>1034846057</v>
      </c>
      <c r="G1162" t="str">
        <f t="shared" si="18"/>
        <v>OK</v>
      </c>
      <c r="J1162" s="4">
        <v>103864267</v>
      </c>
      <c r="K1162" t="s">
        <v>1124</v>
      </c>
      <c r="N1162" s="4">
        <v>103860454</v>
      </c>
      <c r="O1162" t="e">
        <f>VLOOKUP(N1162,Sales!B:C,2,0)</f>
        <v>#N/A</v>
      </c>
      <c r="P1162" t="e">
        <f>VLOOKUP(N1162,Recolt!B:C,2,0)</f>
        <v>#N/A</v>
      </c>
    </row>
    <row r="1163" spans="2:16" x14ac:dyDescent="0.25">
      <c r="B1163" s="4" t="s">
        <v>1055</v>
      </c>
      <c r="C1163"/>
      <c r="F1163" s="4">
        <v>1034858137</v>
      </c>
      <c r="G1163" t="str">
        <f t="shared" si="18"/>
        <v>OK</v>
      </c>
      <c r="J1163" s="4">
        <v>103866803</v>
      </c>
      <c r="K1163" t="s">
        <v>1124</v>
      </c>
      <c r="N1163" s="4">
        <v>103864267</v>
      </c>
      <c r="O1163" t="e">
        <f>VLOOKUP(N1163,Sales!B:C,2,0)</f>
        <v>#N/A</v>
      </c>
      <c r="P1163" t="e">
        <f>VLOOKUP(N1163,Recolt!B:C,2,0)</f>
        <v>#N/A</v>
      </c>
    </row>
    <row r="1164" spans="2:16" x14ac:dyDescent="0.25">
      <c r="B1164" s="4" t="s">
        <v>1055</v>
      </c>
      <c r="C1164"/>
      <c r="F1164" s="4">
        <v>1034843589</v>
      </c>
      <c r="G1164" t="str">
        <f t="shared" si="18"/>
        <v>OK</v>
      </c>
      <c r="J1164" s="4">
        <v>103867147</v>
      </c>
      <c r="K1164" t="s">
        <v>1124</v>
      </c>
      <c r="N1164" s="4">
        <v>103866803</v>
      </c>
      <c r="O1164" t="e">
        <f>VLOOKUP(N1164,Sales!B:C,2,0)</f>
        <v>#N/A</v>
      </c>
      <c r="P1164" t="e">
        <f>VLOOKUP(N1164,Recolt!B:C,2,0)</f>
        <v>#N/A</v>
      </c>
    </row>
    <row r="1165" spans="2:16" x14ac:dyDescent="0.25">
      <c r="B1165" s="4" t="s">
        <v>1055</v>
      </c>
      <c r="C1165"/>
      <c r="F1165" s="4">
        <v>1034847451</v>
      </c>
      <c r="G1165" t="str">
        <f t="shared" si="18"/>
        <v>OK</v>
      </c>
      <c r="J1165" s="4">
        <v>103872030</v>
      </c>
      <c r="K1165" t="s">
        <v>1124</v>
      </c>
      <c r="N1165" s="4">
        <v>103867147</v>
      </c>
      <c r="O1165" t="e">
        <f>VLOOKUP(N1165,Sales!B:C,2,0)</f>
        <v>#N/A</v>
      </c>
      <c r="P1165" t="e">
        <f>VLOOKUP(N1165,Recolt!B:C,2,0)</f>
        <v>#N/A</v>
      </c>
    </row>
    <row r="1166" spans="2:16" x14ac:dyDescent="0.25">
      <c r="B1166" s="4" t="s">
        <v>1055</v>
      </c>
      <c r="C1166"/>
      <c r="F1166" s="4">
        <v>1034852688</v>
      </c>
      <c r="G1166" t="str">
        <f t="shared" si="18"/>
        <v>OK</v>
      </c>
      <c r="J1166" s="4">
        <v>103872786</v>
      </c>
      <c r="K1166" t="s">
        <v>1124</v>
      </c>
      <c r="N1166" s="4">
        <v>103872030</v>
      </c>
      <c r="O1166" t="e">
        <f>VLOOKUP(N1166,Sales!B:C,2,0)</f>
        <v>#N/A</v>
      </c>
      <c r="P1166" t="e">
        <f>VLOOKUP(N1166,Recolt!B:C,2,0)</f>
        <v>#N/A</v>
      </c>
    </row>
    <row r="1167" spans="2:16" x14ac:dyDescent="0.25">
      <c r="B1167" s="4" t="s">
        <v>1055</v>
      </c>
      <c r="C1167"/>
      <c r="F1167" s="4">
        <v>1034863454</v>
      </c>
      <c r="G1167" t="str">
        <f t="shared" si="18"/>
        <v>OK</v>
      </c>
      <c r="J1167" s="4">
        <v>103873751</v>
      </c>
      <c r="K1167" t="s">
        <v>1124</v>
      </c>
      <c r="N1167" s="4">
        <v>103872786</v>
      </c>
      <c r="O1167" t="e">
        <f>VLOOKUP(N1167,Sales!B:C,2,0)</f>
        <v>#N/A</v>
      </c>
      <c r="P1167" t="e">
        <f>VLOOKUP(N1167,Recolt!B:C,2,0)</f>
        <v>#N/A</v>
      </c>
    </row>
    <row r="1168" spans="2:16" x14ac:dyDescent="0.25">
      <c r="B1168" s="4" t="s">
        <v>1055</v>
      </c>
      <c r="C1168"/>
      <c r="F1168" s="4">
        <v>1034853513</v>
      </c>
      <c r="G1168" t="str">
        <f t="shared" si="18"/>
        <v>OK</v>
      </c>
      <c r="J1168" s="4">
        <v>103875182</v>
      </c>
      <c r="K1168" t="s">
        <v>1124</v>
      </c>
      <c r="N1168" s="4">
        <v>103873751</v>
      </c>
      <c r="O1168" t="e">
        <f>VLOOKUP(N1168,Sales!B:C,2,0)</f>
        <v>#N/A</v>
      </c>
      <c r="P1168" t="e">
        <f>VLOOKUP(N1168,Recolt!B:C,2,0)</f>
        <v>#N/A</v>
      </c>
    </row>
    <row r="1169" spans="2:16" x14ac:dyDescent="0.25">
      <c r="B1169" s="4" t="s">
        <v>1055</v>
      </c>
      <c r="C1169"/>
      <c r="F1169" s="4">
        <v>1034863868</v>
      </c>
      <c r="G1169" t="str">
        <f t="shared" si="18"/>
        <v>OK</v>
      </c>
      <c r="J1169" s="4">
        <v>103875856</v>
      </c>
      <c r="K1169" t="s">
        <v>1124</v>
      </c>
      <c r="N1169" s="4">
        <v>103875182</v>
      </c>
      <c r="O1169" t="e">
        <f>VLOOKUP(N1169,Sales!B:C,2,0)</f>
        <v>#N/A</v>
      </c>
      <c r="P1169" t="e">
        <f>VLOOKUP(N1169,Recolt!B:C,2,0)</f>
        <v>#N/A</v>
      </c>
    </row>
    <row r="1170" spans="2:16" x14ac:dyDescent="0.25">
      <c r="B1170" s="4" t="s">
        <v>1055</v>
      </c>
      <c r="C1170"/>
      <c r="F1170" s="4">
        <v>1034847115</v>
      </c>
      <c r="G1170" t="str">
        <f t="shared" si="18"/>
        <v>OK</v>
      </c>
      <c r="J1170" s="4">
        <v>103880042</v>
      </c>
      <c r="K1170" t="s">
        <v>1124</v>
      </c>
      <c r="N1170" s="4">
        <v>103875856</v>
      </c>
      <c r="O1170" t="e">
        <f>VLOOKUP(N1170,Sales!B:C,2,0)</f>
        <v>#N/A</v>
      </c>
      <c r="P1170" t="e">
        <f>VLOOKUP(N1170,Recolt!B:C,2,0)</f>
        <v>#N/A</v>
      </c>
    </row>
    <row r="1171" spans="2:16" x14ac:dyDescent="0.25">
      <c r="B1171" s="4" t="s">
        <v>1055</v>
      </c>
      <c r="C1171"/>
      <c r="F1171" s="4">
        <v>1034853803</v>
      </c>
      <c r="G1171" t="str">
        <f t="shared" si="18"/>
        <v>OK</v>
      </c>
      <c r="J1171" s="4">
        <v>103880969</v>
      </c>
      <c r="K1171" t="s">
        <v>1124</v>
      </c>
      <c r="N1171" s="4">
        <v>103880042</v>
      </c>
      <c r="O1171" t="e">
        <f>VLOOKUP(N1171,Sales!B:C,2,0)</f>
        <v>#N/A</v>
      </c>
      <c r="P1171" t="e">
        <f>VLOOKUP(N1171,Recolt!B:C,2,0)</f>
        <v>#N/A</v>
      </c>
    </row>
    <row r="1172" spans="2:16" x14ac:dyDescent="0.25">
      <c r="B1172" s="4" t="s">
        <v>1055</v>
      </c>
      <c r="C1172"/>
      <c r="F1172" s="4">
        <v>1034867663</v>
      </c>
      <c r="G1172" t="str">
        <f t="shared" si="18"/>
        <v>OK</v>
      </c>
      <c r="J1172" s="4">
        <v>103881342</v>
      </c>
      <c r="K1172" t="s">
        <v>1124</v>
      </c>
      <c r="N1172" s="4">
        <v>103880969</v>
      </c>
      <c r="O1172" t="e">
        <f>VLOOKUP(N1172,Sales!B:C,2,0)</f>
        <v>#N/A</v>
      </c>
      <c r="P1172" t="e">
        <f>VLOOKUP(N1172,Recolt!B:C,2,0)</f>
        <v>#N/A</v>
      </c>
    </row>
    <row r="1173" spans="2:16" x14ac:dyDescent="0.25">
      <c r="B1173" s="4" t="s">
        <v>1055</v>
      </c>
      <c r="C1173"/>
      <c r="F1173" s="4">
        <v>1034862555</v>
      </c>
      <c r="G1173" t="str">
        <f t="shared" si="18"/>
        <v>OK</v>
      </c>
      <c r="J1173" s="4">
        <v>103883113</v>
      </c>
      <c r="K1173" t="s">
        <v>1124</v>
      </c>
      <c r="N1173" s="4">
        <v>103881342</v>
      </c>
      <c r="O1173" t="e">
        <f>VLOOKUP(N1173,Sales!B:C,2,0)</f>
        <v>#N/A</v>
      </c>
      <c r="P1173" t="e">
        <f>VLOOKUP(N1173,Recolt!B:C,2,0)</f>
        <v>#N/A</v>
      </c>
    </row>
    <row r="1174" spans="2:16" x14ac:dyDescent="0.25">
      <c r="B1174" s="4" t="s">
        <v>1055</v>
      </c>
      <c r="C1174"/>
      <c r="F1174" s="4">
        <v>1034845108</v>
      </c>
      <c r="G1174" t="str">
        <f t="shared" si="18"/>
        <v>OK</v>
      </c>
      <c r="J1174" s="4">
        <v>103884051</v>
      </c>
      <c r="K1174" t="s">
        <v>1124</v>
      </c>
      <c r="N1174" s="4">
        <v>103883113</v>
      </c>
      <c r="O1174" t="e">
        <f>VLOOKUP(N1174,Sales!B:C,2,0)</f>
        <v>#N/A</v>
      </c>
      <c r="P1174" t="e">
        <f>VLOOKUP(N1174,Recolt!B:C,2,0)</f>
        <v>#N/A</v>
      </c>
    </row>
    <row r="1175" spans="2:16" x14ac:dyDescent="0.25">
      <c r="B1175" s="4" t="s">
        <v>1055</v>
      </c>
      <c r="C1175"/>
      <c r="F1175" s="4">
        <v>1034865252</v>
      </c>
      <c r="G1175" t="str">
        <f t="shared" si="18"/>
        <v>OK</v>
      </c>
      <c r="J1175" s="4">
        <v>103884144</v>
      </c>
      <c r="K1175" t="s">
        <v>1124</v>
      </c>
      <c r="N1175" s="4">
        <v>103884051</v>
      </c>
      <c r="O1175" t="e">
        <f>VLOOKUP(N1175,Sales!B:C,2,0)</f>
        <v>#N/A</v>
      </c>
      <c r="P1175" t="e">
        <f>VLOOKUP(N1175,Recolt!B:C,2,0)</f>
        <v>#N/A</v>
      </c>
    </row>
    <row r="1176" spans="2:16" x14ac:dyDescent="0.25">
      <c r="B1176" s="4" t="s">
        <v>1055</v>
      </c>
      <c r="C1176"/>
      <c r="F1176" s="4">
        <v>1034841930</v>
      </c>
      <c r="G1176" t="str">
        <f t="shared" si="18"/>
        <v>OK</v>
      </c>
      <c r="J1176" s="4">
        <v>103885376</v>
      </c>
      <c r="K1176" t="s">
        <v>1124</v>
      </c>
      <c r="N1176" s="4">
        <v>103884144</v>
      </c>
      <c r="O1176" t="e">
        <f>VLOOKUP(N1176,Sales!B:C,2,0)</f>
        <v>#N/A</v>
      </c>
      <c r="P1176" t="e">
        <f>VLOOKUP(N1176,Recolt!B:C,2,0)</f>
        <v>#N/A</v>
      </c>
    </row>
    <row r="1177" spans="2:16" x14ac:dyDescent="0.25">
      <c r="B1177" s="4" t="s">
        <v>1055</v>
      </c>
      <c r="C1177"/>
      <c r="F1177" s="4">
        <v>1034842112</v>
      </c>
      <c r="G1177" t="str">
        <f t="shared" si="18"/>
        <v>OK</v>
      </c>
      <c r="J1177" s="4">
        <v>103886659</v>
      </c>
      <c r="K1177" t="s">
        <v>1124</v>
      </c>
      <c r="N1177" s="4">
        <v>103885376</v>
      </c>
      <c r="O1177" t="e">
        <f>VLOOKUP(N1177,Sales!B:C,2,0)</f>
        <v>#N/A</v>
      </c>
      <c r="P1177" t="e">
        <f>VLOOKUP(N1177,Recolt!B:C,2,0)</f>
        <v>#N/A</v>
      </c>
    </row>
    <row r="1178" spans="2:16" x14ac:dyDescent="0.25">
      <c r="B1178" s="4" t="s">
        <v>1055</v>
      </c>
      <c r="C1178"/>
      <c r="F1178" s="4">
        <v>1034857806</v>
      </c>
      <c r="G1178" t="str">
        <f t="shared" si="18"/>
        <v>OK</v>
      </c>
      <c r="J1178" s="4">
        <v>103886873</v>
      </c>
      <c r="K1178" t="s">
        <v>1124</v>
      </c>
      <c r="N1178" s="4">
        <v>103886659</v>
      </c>
      <c r="O1178" t="e">
        <f>VLOOKUP(N1178,Sales!B:C,2,0)</f>
        <v>#N/A</v>
      </c>
      <c r="P1178" t="e">
        <f>VLOOKUP(N1178,Recolt!B:C,2,0)</f>
        <v>#N/A</v>
      </c>
    </row>
    <row r="1179" spans="2:16" x14ac:dyDescent="0.25">
      <c r="B1179" s="4" t="s">
        <v>1055</v>
      </c>
      <c r="C1179"/>
      <c r="F1179" s="4">
        <v>1034856532</v>
      </c>
      <c r="G1179" t="str">
        <f t="shared" si="18"/>
        <v>OK</v>
      </c>
      <c r="J1179" s="4">
        <v>103889762</v>
      </c>
      <c r="K1179" t="s">
        <v>1124</v>
      </c>
      <c r="N1179" s="4">
        <v>103886873</v>
      </c>
      <c r="O1179" t="e">
        <f>VLOOKUP(N1179,Sales!B:C,2,0)</f>
        <v>#N/A</v>
      </c>
      <c r="P1179" t="e">
        <f>VLOOKUP(N1179,Recolt!B:C,2,0)</f>
        <v>#N/A</v>
      </c>
    </row>
    <row r="1180" spans="2:16" x14ac:dyDescent="0.25">
      <c r="B1180" s="4" t="s">
        <v>1055</v>
      </c>
      <c r="C1180"/>
      <c r="F1180" s="4">
        <v>1034864264</v>
      </c>
      <c r="G1180" t="str">
        <f t="shared" si="18"/>
        <v>OK</v>
      </c>
      <c r="J1180" s="4">
        <v>103891921</v>
      </c>
      <c r="K1180" t="s">
        <v>1124</v>
      </c>
      <c r="N1180" s="4">
        <v>103889762</v>
      </c>
      <c r="O1180" t="e">
        <f>VLOOKUP(N1180,Sales!B:C,2,0)</f>
        <v>#N/A</v>
      </c>
      <c r="P1180" t="e">
        <f>VLOOKUP(N1180,Recolt!B:C,2,0)</f>
        <v>#N/A</v>
      </c>
    </row>
    <row r="1181" spans="2:16" x14ac:dyDescent="0.25">
      <c r="B1181" s="4" t="s">
        <v>1055</v>
      </c>
      <c r="C1181"/>
      <c r="F1181" s="4">
        <v>1034865093</v>
      </c>
      <c r="G1181" t="str">
        <f t="shared" si="18"/>
        <v>OK</v>
      </c>
      <c r="J1181" s="4">
        <v>103896339</v>
      </c>
      <c r="K1181" t="s">
        <v>1124</v>
      </c>
      <c r="N1181" s="4">
        <v>103891921</v>
      </c>
      <c r="O1181" t="e">
        <f>VLOOKUP(N1181,Sales!B:C,2,0)</f>
        <v>#N/A</v>
      </c>
      <c r="P1181" t="e">
        <f>VLOOKUP(N1181,Recolt!B:C,2,0)</f>
        <v>#N/A</v>
      </c>
    </row>
    <row r="1182" spans="2:16" x14ac:dyDescent="0.25">
      <c r="B1182" s="4" t="s">
        <v>1055</v>
      </c>
      <c r="C1182"/>
      <c r="F1182" s="4">
        <v>1034846542</v>
      </c>
      <c r="G1182" t="str">
        <f t="shared" si="18"/>
        <v>OK</v>
      </c>
      <c r="J1182" s="4">
        <v>103896910</v>
      </c>
      <c r="K1182" t="s">
        <v>1124</v>
      </c>
      <c r="N1182" s="4">
        <v>103896339</v>
      </c>
      <c r="O1182" t="e">
        <f>VLOOKUP(N1182,Sales!B:C,2,0)</f>
        <v>#N/A</v>
      </c>
      <c r="P1182" t="e">
        <f>VLOOKUP(N1182,Recolt!B:C,2,0)</f>
        <v>#N/A</v>
      </c>
    </row>
    <row r="1183" spans="2:16" x14ac:dyDescent="0.25">
      <c r="B1183" s="4" t="s">
        <v>1055</v>
      </c>
      <c r="C1183"/>
      <c r="F1183" s="4">
        <v>1034854731</v>
      </c>
      <c r="G1183" t="str">
        <f t="shared" si="18"/>
        <v>OK</v>
      </c>
      <c r="J1183" s="4">
        <v>103897102</v>
      </c>
      <c r="K1183" t="s">
        <v>1124</v>
      </c>
      <c r="N1183" s="4">
        <v>103896910</v>
      </c>
      <c r="O1183" t="e">
        <f>VLOOKUP(N1183,Sales!B:C,2,0)</f>
        <v>#N/A</v>
      </c>
      <c r="P1183" t="e">
        <f>VLOOKUP(N1183,Recolt!B:C,2,0)</f>
        <v>#N/A</v>
      </c>
    </row>
    <row r="1184" spans="2:16" x14ac:dyDescent="0.25">
      <c r="B1184" s="4" t="s">
        <v>1055</v>
      </c>
      <c r="C1184"/>
      <c r="F1184" s="4">
        <v>1034855741</v>
      </c>
      <c r="G1184" t="str">
        <f t="shared" si="18"/>
        <v>OK</v>
      </c>
      <c r="J1184" s="4">
        <v>103898172</v>
      </c>
      <c r="K1184" t="s">
        <v>1124</v>
      </c>
      <c r="N1184" s="4">
        <v>103897102</v>
      </c>
      <c r="O1184" t="e">
        <f>VLOOKUP(N1184,Sales!B:C,2,0)</f>
        <v>#N/A</v>
      </c>
      <c r="P1184" t="e">
        <f>VLOOKUP(N1184,Recolt!B:C,2,0)</f>
        <v>#N/A</v>
      </c>
    </row>
    <row r="1185" spans="2:16" x14ac:dyDescent="0.25">
      <c r="B1185" s="4" t="s">
        <v>1055</v>
      </c>
      <c r="C1185"/>
      <c r="F1185" s="4">
        <v>1034844332</v>
      </c>
      <c r="G1185" t="str">
        <f t="shared" si="18"/>
        <v>OK</v>
      </c>
      <c r="J1185" s="4">
        <v>103898436</v>
      </c>
      <c r="K1185" t="s">
        <v>1124</v>
      </c>
      <c r="N1185" s="4">
        <v>103898172</v>
      </c>
      <c r="O1185" t="e">
        <f>VLOOKUP(N1185,Sales!B:C,2,0)</f>
        <v>#N/A</v>
      </c>
      <c r="P1185" t="e">
        <f>VLOOKUP(N1185,Recolt!B:C,2,0)</f>
        <v>#N/A</v>
      </c>
    </row>
    <row r="1186" spans="2:16" x14ac:dyDescent="0.25">
      <c r="B1186" s="4" t="s">
        <v>1055</v>
      </c>
      <c r="C1186"/>
      <c r="F1186" s="4">
        <v>1034851327</v>
      </c>
      <c r="G1186" t="str">
        <f t="shared" si="18"/>
        <v>OK</v>
      </c>
      <c r="J1186" s="4">
        <v>103899627</v>
      </c>
      <c r="K1186" t="s">
        <v>1124</v>
      </c>
      <c r="N1186" s="4">
        <v>103898436</v>
      </c>
      <c r="O1186" t="e">
        <f>VLOOKUP(N1186,Sales!B:C,2,0)</f>
        <v>#N/A</v>
      </c>
      <c r="P1186" t="e">
        <f>VLOOKUP(N1186,Recolt!B:C,2,0)</f>
        <v>#N/A</v>
      </c>
    </row>
    <row r="1187" spans="2:16" x14ac:dyDescent="0.25">
      <c r="B1187" s="4" t="s">
        <v>1055</v>
      </c>
      <c r="C1187"/>
      <c r="F1187" s="4">
        <v>1034862892</v>
      </c>
      <c r="G1187" t="str">
        <f t="shared" si="18"/>
        <v>OK</v>
      </c>
      <c r="J1187" s="4">
        <v>103900671</v>
      </c>
      <c r="K1187" t="s">
        <v>1124</v>
      </c>
      <c r="N1187" s="4">
        <v>103899627</v>
      </c>
      <c r="O1187" t="e">
        <f>VLOOKUP(N1187,Sales!B:C,2,0)</f>
        <v>#N/A</v>
      </c>
      <c r="P1187" t="e">
        <f>VLOOKUP(N1187,Recolt!B:C,2,0)</f>
        <v>#N/A</v>
      </c>
    </row>
    <row r="1188" spans="2:16" x14ac:dyDescent="0.25">
      <c r="B1188" s="4" t="s">
        <v>1055</v>
      </c>
      <c r="C1188"/>
      <c r="F1188" s="4">
        <v>1034857266</v>
      </c>
      <c r="G1188" t="str">
        <f t="shared" si="18"/>
        <v>OK</v>
      </c>
      <c r="J1188" s="4">
        <v>103904196</v>
      </c>
      <c r="K1188" t="s">
        <v>1124</v>
      </c>
      <c r="N1188" s="4">
        <v>103900671</v>
      </c>
      <c r="O1188" t="e">
        <f>VLOOKUP(N1188,Sales!B:C,2,0)</f>
        <v>#N/A</v>
      </c>
      <c r="P1188" t="e">
        <f>VLOOKUP(N1188,Recolt!B:C,2,0)</f>
        <v>#N/A</v>
      </c>
    </row>
    <row r="1189" spans="2:16" x14ac:dyDescent="0.25">
      <c r="B1189" s="4" t="s">
        <v>1055</v>
      </c>
      <c r="C1189"/>
      <c r="F1189" s="4">
        <v>1034867036</v>
      </c>
      <c r="G1189" t="str">
        <f t="shared" si="18"/>
        <v>OK</v>
      </c>
      <c r="J1189" s="4">
        <v>103905564</v>
      </c>
      <c r="K1189" t="s">
        <v>1124</v>
      </c>
      <c r="N1189" s="4">
        <v>103904196</v>
      </c>
      <c r="O1189" t="e">
        <f>VLOOKUP(N1189,Sales!B:C,2,0)</f>
        <v>#N/A</v>
      </c>
      <c r="P1189" t="e">
        <f>VLOOKUP(N1189,Recolt!B:C,2,0)</f>
        <v>#N/A</v>
      </c>
    </row>
    <row r="1190" spans="2:16" x14ac:dyDescent="0.25">
      <c r="B1190" s="4" t="s">
        <v>1055</v>
      </c>
      <c r="C1190"/>
      <c r="F1190" s="4">
        <v>1034865723</v>
      </c>
      <c r="G1190" t="str">
        <f t="shared" si="18"/>
        <v>OK</v>
      </c>
      <c r="J1190" s="4">
        <v>103908966</v>
      </c>
      <c r="K1190" t="s">
        <v>1124</v>
      </c>
      <c r="N1190" s="4">
        <v>103905564</v>
      </c>
      <c r="O1190" t="e">
        <f>VLOOKUP(N1190,Sales!B:C,2,0)</f>
        <v>#N/A</v>
      </c>
      <c r="P1190" t="e">
        <f>VLOOKUP(N1190,Recolt!B:C,2,0)</f>
        <v>#N/A</v>
      </c>
    </row>
    <row r="1191" spans="2:16" x14ac:dyDescent="0.25">
      <c r="B1191" s="4" t="s">
        <v>1055</v>
      </c>
      <c r="C1191"/>
      <c r="F1191" s="4">
        <v>1034850095</v>
      </c>
      <c r="G1191" t="str">
        <f t="shared" si="18"/>
        <v>OK</v>
      </c>
      <c r="J1191" s="4">
        <v>103910218</v>
      </c>
      <c r="K1191" t="s">
        <v>1124</v>
      </c>
      <c r="N1191" s="4">
        <v>103908966</v>
      </c>
      <c r="O1191" t="e">
        <f>VLOOKUP(N1191,Sales!B:C,2,0)</f>
        <v>#N/A</v>
      </c>
      <c r="P1191" t="e">
        <f>VLOOKUP(N1191,Recolt!B:C,2,0)</f>
        <v>#N/A</v>
      </c>
    </row>
    <row r="1192" spans="2:16" x14ac:dyDescent="0.25">
      <c r="B1192" s="4" t="s">
        <v>1055</v>
      </c>
      <c r="C1192"/>
      <c r="F1192" s="4">
        <v>1034842611</v>
      </c>
      <c r="G1192" t="str">
        <f t="shared" si="18"/>
        <v>OK</v>
      </c>
      <c r="J1192" s="4">
        <v>103911461</v>
      </c>
      <c r="K1192" t="s">
        <v>1124</v>
      </c>
      <c r="N1192" s="4">
        <v>103910218</v>
      </c>
      <c r="O1192" t="e">
        <f>VLOOKUP(N1192,Sales!B:C,2,0)</f>
        <v>#N/A</v>
      </c>
      <c r="P1192" t="e">
        <f>VLOOKUP(N1192,Recolt!B:C,2,0)</f>
        <v>#N/A</v>
      </c>
    </row>
    <row r="1193" spans="2:16" x14ac:dyDescent="0.25">
      <c r="B1193" s="4" t="s">
        <v>1055</v>
      </c>
      <c r="C1193"/>
      <c r="F1193" s="4">
        <v>1034848727</v>
      </c>
      <c r="G1193" t="str">
        <f t="shared" si="18"/>
        <v>OK</v>
      </c>
      <c r="J1193" s="4">
        <v>103911496</v>
      </c>
      <c r="K1193" t="s">
        <v>1124</v>
      </c>
      <c r="N1193" s="4">
        <v>103911461</v>
      </c>
      <c r="O1193" t="e">
        <f>VLOOKUP(N1193,Sales!B:C,2,0)</f>
        <v>#N/A</v>
      </c>
      <c r="P1193" t="e">
        <f>VLOOKUP(N1193,Recolt!B:C,2,0)</f>
        <v>#N/A</v>
      </c>
    </row>
    <row r="1194" spans="2:16" x14ac:dyDescent="0.25">
      <c r="B1194" s="4" t="s">
        <v>1055</v>
      </c>
      <c r="C1194"/>
      <c r="F1194" s="4">
        <v>1034868192</v>
      </c>
      <c r="G1194" t="str">
        <f t="shared" si="18"/>
        <v>OK</v>
      </c>
      <c r="J1194" s="4">
        <v>103913183</v>
      </c>
      <c r="K1194" t="s">
        <v>1124</v>
      </c>
      <c r="N1194" s="4">
        <v>103911496</v>
      </c>
      <c r="O1194" t="e">
        <f>VLOOKUP(N1194,Sales!B:C,2,0)</f>
        <v>#N/A</v>
      </c>
      <c r="P1194" t="e">
        <f>VLOOKUP(N1194,Recolt!B:C,2,0)</f>
        <v>#N/A</v>
      </c>
    </row>
    <row r="1195" spans="2:16" x14ac:dyDescent="0.25">
      <c r="B1195" s="4" t="s">
        <v>1055</v>
      </c>
      <c r="C1195"/>
      <c r="F1195" s="4">
        <v>1034862142</v>
      </c>
      <c r="G1195" t="str">
        <f t="shared" si="18"/>
        <v>OK</v>
      </c>
      <c r="J1195" s="4">
        <v>103913730</v>
      </c>
      <c r="K1195" t="s">
        <v>1124</v>
      </c>
      <c r="N1195" s="4">
        <v>103913183</v>
      </c>
      <c r="O1195" t="e">
        <f>VLOOKUP(N1195,Sales!B:C,2,0)</f>
        <v>#N/A</v>
      </c>
      <c r="P1195" t="e">
        <f>VLOOKUP(N1195,Recolt!B:C,2,0)</f>
        <v>#N/A</v>
      </c>
    </row>
    <row r="1196" spans="2:16" x14ac:dyDescent="0.25">
      <c r="B1196" s="4" t="s">
        <v>1055</v>
      </c>
      <c r="C1196"/>
      <c r="F1196" s="4">
        <v>1034844175</v>
      </c>
      <c r="G1196" t="str">
        <f t="shared" si="18"/>
        <v>OK</v>
      </c>
      <c r="J1196" s="4">
        <v>103916136</v>
      </c>
      <c r="K1196" t="s">
        <v>1124</v>
      </c>
      <c r="N1196" s="4">
        <v>103913730</v>
      </c>
      <c r="O1196" t="e">
        <f>VLOOKUP(N1196,Sales!B:C,2,0)</f>
        <v>#N/A</v>
      </c>
      <c r="P1196" t="e">
        <f>VLOOKUP(N1196,Recolt!B:C,2,0)</f>
        <v>#N/A</v>
      </c>
    </row>
    <row r="1197" spans="2:16" x14ac:dyDescent="0.25">
      <c r="B1197" s="4" t="s">
        <v>1055</v>
      </c>
      <c r="C1197"/>
      <c r="F1197" s="4">
        <v>1034849202</v>
      </c>
      <c r="G1197" t="str">
        <f t="shared" si="18"/>
        <v>OK</v>
      </c>
      <c r="J1197" s="4">
        <v>103918147</v>
      </c>
      <c r="K1197" t="s">
        <v>1124</v>
      </c>
      <c r="N1197" s="4">
        <v>103916136</v>
      </c>
      <c r="O1197" t="e">
        <f>VLOOKUP(N1197,Sales!B:C,2,0)</f>
        <v>#N/A</v>
      </c>
      <c r="P1197" t="e">
        <f>VLOOKUP(N1197,Recolt!B:C,2,0)</f>
        <v>#N/A</v>
      </c>
    </row>
    <row r="1198" spans="2:16" x14ac:dyDescent="0.25">
      <c r="B1198" s="4" t="s">
        <v>1055</v>
      </c>
      <c r="C1198"/>
      <c r="F1198" s="4">
        <v>1034850546</v>
      </c>
      <c r="G1198" t="str">
        <f t="shared" si="18"/>
        <v>OK</v>
      </c>
      <c r="J1198" s="4">
        <v>103919252</v>
      </c>
      <c r="K1198" t="s">
        <v>1124</v>
      </c>
      <c r="N1198" s="4">
        <v>103918147</v>
      </c>
      <c r="O1198" t="e">
        <f>VLOOKUP(N1198,Sales!B:C,2,0)</f>
        <v>#N/A</v>
      </c>
      <c r="P1198" t="e">
        <f>VLOOKUP(N1198,Recolt!B:C,2,0)</f>
        <v>#N/A</v>
      </c>
    </row>
    <row r="1199" spans="2:16" x14ac:dyDescent="0.25">
      <c r="B1199" s="4" t="s">
        <v>1055</v>
      </c>
      <c r="C1199"/>
      <c r="F1199" s="4">
        <v>1034855157</v>
      </c>
      <c r="G1199" t="str">
        <f t="shared" si="18"/>
        <v>OK</v>
      </c>
      <c r="J1199" s="4">
        <v>103919258</v>
      </c>
      <c r="K1199" t="s">
        <v>1124</v>
      </c>
      <c r="N1199" s="4">
        <v>103919252</v>
      </c>
      <c r="O1199" t="e">
        <f>VLOOKUP(N1199,Sales!B:C,2,0)</f>
        <v>#N/A</v>
      </c>
      <c r="P1199" t="e">
        <f>VLOOKUP(N1199,Recolt!B:C,2,0)</f>
        <v>#N/A</v>
      </c>
    </row>
    <row r="1200" spans="2:16" x14ac:dyDescent="0.25">
      <c r="B1200" s="4" t="s">
        <v>1055</v>
      </c>
      <c r="C1200"/>
      <c r="F1200" s="4">
        <v>1034862989</v>
      </c>
      <c r="G1200" t="str">
        <f t="shared" si="18"/>
        <v>OK</v>
      </c>
      <c r="J1200" s="4">
        <v>103919436</v>
      </c>
      <c r="K1200" t="s">
        <v>1124</v>
      </c>
      <c r="N1200" s="4">
        <v>103919258</v>
      </c>
      <c r="O1200" t="e">
        <f>VLOOKUP(N1200,Sales!B:C,2,0)</f>
        <v>#N/A</v>
      </c>
      <c r="P1200" t="e">
        <f>VLOOKUP(N1200,Recolt!B:C,2,0)</f>
        <v>#N/A</v>
      </c>
    </row>
    <row r="1201" spans="2:16" x14ac:dyDescent="0.25">
      <c r="B1201" s="4" t="s">
        <v>1055</v>
      </c>
      <c r="C1201"/>
      <c r="F1201" s="4">
        <v>1034843021</v>
      </c>
      <c r="G1201" t="str">
        <f t="shared" si="18"/>
        <v>OK</v>
      </c>
      <c r="J1201" s="4">
        <v>103920274</v>
      </c>
      <c r="K1201" t="s">
        <v>1124</v>
      </c>
      <c r="N1201" s="4">
        <v>103919436</v>
      </c>
      <c r="O1201" t="e">
        <f>VLOOKUP(N1201,Sales!B:C,2,0)</f>
        <v>#N/A</v>
      </c>
      <c r="P1201" t="e">
        <f>VLOOKUP(N1201,Recolt!B:C,2,0)</f>
        <v>#N/A</v>
      </c>
    </row>
    <row r="1202" spans="2:16" x14ac:dyDescent="0.25">
      <c r="B1202" s="4" t="s">
        <v>1055</v>
      </c>
      <c r="C1202"/>
      <c r="F1202" s="4">
        <v>1034866443</v>
      </c>
      <c r="G1202" t="str">
        <f t="shared" si="18"/>
        <v>OK</v>
      </c>
      <c r="J1202" s="4">
        <v>103920419</v>
      </c>
      <c r="K1202" t="s">
        <v>1124</v>
      </c>
      <c r="N1202" s="4">
        <v>103920274</v>
      </c>
      <c r="O1202" t="e">
        <f>VLOOKUP(N1202,Sales!B:C,2,0)</f>
        <v>#N/A</v>
      </c>
      <c r="P1202" t="e">
        <f>VLOOKUP(N1202,Recolt!B:C,2,0)</f>
        <v>#N/A</v>
      </c>
    </row>
    <row r="1203" spans="2:16" x14ac:dyDescent="0.25">
      <c r="B1203" s="4" t="s">
        <v>1055</v>
      </c>
      <c r="C1203"/>
      <c r="F1203" s="4">
        <v>1034853637</v>
      </c>
      <c r="G1203" t="str">
        <f t="shared" si="18"/>
        <v>OK</v>
      </c>
      <c r="J1203" s="4">
        <v>103924232</v>
      </c>
      <c r="K1203" t="s">
        <v>1124</v>
      </c>
      <c r="N1203" s="4">
        <v>103920419</v>
      </c>
      <c r="O1203" t="e">
        <f>VLOOKUP(N1203,Sales!B:C,2,0)</f>
        <v>#N/A</v>
      </c>
      <c r="P1203" t="e">
        <f>VLOOKUP(N1203,Recolt!B:C,2,0)</f>
        <v>#N/A</v>
      </c>
    </row>
    <row r="1204" spans="2:16" x14ac:dyDescent="0.25">
      <c r="B1204" s="4" t="s">
        <v>1055</v>
      </c>
      <c r="C1204"/>
      <c r="F1204" s="4">
        <v>1034848846</v>
      </c>
      <c r="G1204" t="str">
        <f t="shared" si="18"/>
        <v>OK</v>
      </c>
      <c r="J1204" s="4">
        <v>103925140</v>
      </c>
      <c r="K1204" t="s">
        <v>1124</v>
      </c>
      <c r="N1204" s="4">
        <v>103924232</v>
      </c>
      <c r="O1204" t="e">
        <f>VLOOKUP(N1204,Sales!B:C,2,0)</f>
        <v>#N/A</v>
      </c>
      <c r="P1204" t="e">
        <f>VLOOKUP(N1204,Recolt!B:C,2,0)</f>
        <v>#N/A</v>
      </c>
    </row>
    <row r="1205" spans="2:16" x14ac:dyDescent="0.25">
      <c r="B1205" s="4" t="s">
        <v>1055</v>
      </c>
      <c r="C1205"/>
      <c r="F1205" s="4">
        <v>1034865224</v>
      </c>
      <c r="G1205" t="str">
        <f t="shared" si="18"/>
        <v>OK</v>
      </c>
      <c r="J1205" s="4">
        <v>103925240</v>
      </c>
      <c r="K1205" t="s">
        <v>1124</v>
      </c>
      <c r="N1205" s="4">
        <v>103925140</v>
      </c>
      <c r="O1205" t="e">
        <f>VLOOKUP(N1205,Sales!B:C,2,0)</f>
        <v>#N/A</v>
      </c>
      <c r="P1205" t="e">
        <f>VLOOKUP(N1205,Recolt!B:C,2,0)</f>
        <v>#N/A</v>
      </c>
    </row>
    <row r="1206" spans="2:16" x14ac:dyDescent="0.25">
      <c r="B1206" s="4" t="s">
        <v>1055</v>
      </c>
      <c r="C1206"/>
      <c r="F1206" s="4">
        <v>1034862849</v>
      </c>
      <c r="G1206" t="str">
        <f t="shared" si="18"/>
        <v>OK</v>
      </c>
      <c r="J1206" s="4">
        <v>103926436</v>
      </c>
      <c r="K1206" t="s">
        <v>1124</v>
      </c>
      <c r="N1206" s="4">
        <v>103925240</v>
      </c>
      <c r="O1206" t="e">
        <f>VLOOKUP(N1206,Sales!B:C,2,0)</f>
        <v>#N/A</v>
      </c>
      <c r="P1206" t="e">
        <f>VLOOKUP(N1206,Recolt!B:C,2,0)</f>
        <v>#N/A</v>
      </c>
    </row>
    <row r="1207" spans="2:16" x14ac:dyDescent="0.25">
      <c r="B1207" s="4" t="s">
        <v>1055</v>
      </c>
      <c r="C1207"/>
      <c r="F1207" s="4">
        <v>1034855249</v>
      </c>
      <c r="G1207" t="str">
        <f t="shared" si="18"/>
        <v>OK</v>
      </c>
      <c r="J1207" s="4">
        <v>103927847</v>
      </c>
      <c r="K1207" t="s">
        <v>1124</v>
      </c>
      <c r="N1207" s="4">
        <v>103926436</v>
      </c>
      <c r="O1207" t="e">
        <f>VLOOKUP(N1207,Sales!B:C,2,0)</f>
        <v>#N/A</v>
      </c>
      <c r="P1207" t="e">
        <f>VLOOKUP(N1207,Recolt!B:C,2,0)</f>
        <v>#N/A</v>
      </c>
    </row>
    <row r="1208" spans="2:16" x14ac:dyDescent="0.25">
      <c r="B1208" s="4" t="s">
        <v>1055</v>
      </c>
      <c r="C1208"/>
      <c r="F1208" s="4">
        <v>1034859387</v>
      </c>
      <c r="G1208" t="str">
        <f t="shared" si="18"/>
        <v>OK</v>
      </c>
      <c r="J1208" s="4">
        <v>103929227</v>
      </c>
      <c r="K1208" t="s">
        <v>1124</v>
      </c>
      <c r="N1208" s="4">
        <v>103927847</v>
      </c>
      <c r="O1208" t="e">
        <f>VLOOKUP(N1208,Sales!B:C,2,0)</f>
        <v>#N/A</v>
      </c>
      <c r="P1208" t="e">
        <f>VLOOKUP(N1208,Recolt!B:C,2,0)</f>
        <v>#N/A</v>
      </c>
    </row>
    <row r="1209" spans="2:16" x14ac:dyDescent="0.25">
      <c r="B1209" s="4" t="s">
        <v>1055</v>
      </c>
      <c r="C1209"/>
      <c r="F1209" s="4">
        <v>1034859970</v>
      </c>
      <c r="G1209" t="str">
        <f t="shared" si="18"/>
        <v>OK</v>
      </c>
      <c r="J1209" s="4">
        <v>103933724</v>
      </c>
      <c r="K1209" t="s">
        <v>1124</v>
      </c>
      <c r="N1209" s="4">
        <v>103929227</v>
      </c>
      <c r="O1209" t="e">
        <f>VLOOKUP(N1209,Sales!B:C,2,0)</f>
        <v>#N/A</v>
      </c>
      <c r="P1209" t="e">
        <f>VLOOKUP(N1209,Recolt!B:C,2,0)</f>
        <v>#N/A</v>
      </c>
    </row>
    <row r="1210" spans="2:16" x14ac:dyDescent="0.25">
      <c r="B1210" s="4" t="s">
        <v>1055</v>
      </c>
      <c r="C1210"/>
      <c r="F1210" s="4">
        <v>1034853169</v>
      </c>
      <c r="G1210" t="str">
        <f t="shared" si="18"/>
        <v>OK</v>
      </c>
      <c r="J1210" s="4">
        <v>103935745</v>
      </c>
      <c r="K1210" t="s">
        <v>1124</v>
      </c>
      <c r="N1210" s="4">
        <v>103933724</v>
      </c>
      <c r="O1210" t="e">
        <f>VLOOKUP(N1210,Sales!B:C,2,0)</f>
        <v>#N/A</v>
      </c>
      <c r="P1210" t="e">
        <f>VLOOKUP(N1210,Recolt!B:C,2,0)</f>
        <v>#N/A</v>
      </c>
    </row>
    <row r="1211" spans="2:16" x14ac:dyDescent="0.25">
      <c r="B1211" s="4" t="s">
        <v>1055</v>
      </c>
      <c r="C1211"/>
      <c r="F1211" s="4">
        <v>1034863437</v>
      </c>
      <c r="G1211" t="str">
        <f t="shared" si="18"/>
        <v>OK</v>
      </c>
      <c r="J1211" s="4">
        <v>103935854</v>
      </c>
      <c r="K1211" t="s">
        <v>1124</v>
      </c>
      <c r="N1211" s="4">
        <v>103935745</v>
      </c>
      <c r="O1211" t="e">
        <f>VLOOKUP(N1211,Sales!B:C,2,0)</f>
        <v>#N/A</v>
      </c>
      <c r="P1211" t="e">
        <f>VLOOKUP(N1211,Recolt!B:C,2,0)</f>
        <v>#N/A</v>
      </c>
    </row>
    <row r="1212" spans="2:16" x14ac:dyDescent="0.25">
      <c r="B1212" s="4" t="s">
        <v>1055</v>
      </c>
      <c r="C1212"/>
      <c r="F1212" s="4">
        <v>1034859544</v>
      </c>
      <c r="G1212" t="str">
        <f t="shared" si="18"/>
        <v>OK</v>
      </c>
      <c r="J1212" s="4">
        <v>103935867</v>
      </c>
      <c r="K1212" t="s">
        <v>1124</v>
      </c>
      <c r="N1212" s="4">
        <v>103935854</v>
      </c>
      <c r="O1212" t="e">
        <f>VLOOKUP(N1212,Sales!B:C,2,0)</f>
        <v>#N/A</v>
      </c>
      <c r="P1212" t="e">
        <f>VLOOKUP(N1212,Recolt!B:C,2,0)</f>
        <v>#N/A</v>
      </c>
    </row>
    <row r="1213" spans="2:16" x14ac:dyDescent="0.25">
      <c r="B1213" s="4" t="s">
        <v>1055</v>
      </c>
      <c r="C1213"/>
      <c r="F1213" s="4">
        <v>1034855539</v>
      </c>
      <c r="G1213" t="str">
        <f t="shared" si="18"/>
        <v>OK</v>
      </c>
      <c r="J1213" s="4">
        <v>103936126</v>
      </c>
      <c r="K1213" t="s">
        <v>1124</v>
      </c>
      <c r="N1213" s="4">
        <v>103935867</v>
      </c>
      <c r="O1213" t="e">
        <f>VLOOKUP(N1213,Sales!B:C,2,0)</f>
        <v>#N/A</v>
      </c>
      <c r="P1213" t="e">
        <f>VLOOKUP(N1213,Recolt!B:C,2,0)</f>
        <v>#N/A</v>
      </c>
    </row>
    <row r="1214" spans="2:16" x14ac:dyDescent="0.25">
      <c r="B1214" s="4" t="s">
        <v>1055</v>
      </c>
      <c r="C1214"/>
      <c r="F1214" s="4">
        <v>1034858617</v>
      </c>
      <c r="G1214" t="str">
        <f t="shared" si="18"/>
        <v>OK</v>
      </c>
      <c r="J1214" s="4">
        <v>103937192</v>
      </c>
      <c r="K1214" t="s">
        <v>1124</v>
      </c>
      <c r="N1214" s="4">
        <v>103936126</v>
      </c>
      <c r="O1214" t="e">
        <f>VLOOKUP(N1214,Sales!B:C,2,0)</f>
        <v>#N/A</v>
      </c>
      <c r="P1214" t="e">
        <f>VLOOKUP(N1214,Recolt!B:C,2,0)</f>
        <v>#N/A</v>
      </c>
    </row>
    <row r="1215" spans="2:16" x14ac:dyDescent="0.25">
      <c r="B1215" s="4" t="s">
        <v>1055</v>
      </c>
      <c r="C1215"/>
      <c r="F1215" s="4">
        <v>1034862434</v>
      </c>
      <c r="G1215" t="str">
        <f t="shared" si="18"/>
        <v>OK</v>
      </c>
      <c r="J1215" s="4">
        <v>103938505</v>
      </c>
      <c r="K1215" t="s">
        <v>1124</v>
      </c>
      <c r="N1215" s="4">
        <v>103937192</v>
      </c>
      <c r="O1215" t="e">
        <f>VLOOKUP(N1215,Sales!B:C,2,0)</f>
        <v>#N/A</v>
      </c>
      <c r="P1215" t="e">
        <f>VLOOKUP(N1215,Recolt!B:C,2,0)</f>
        <v>#N/A</v>
      </c>
    </row>
    <row r="1216" spans="2:16" x14ac:dyDescent="0.25">
      <c r="B1216" s="4" t="s">
        <v>1055</v>
      </c>
      <c r="C1216"/>
      <c r="F1216" s="4">
        <v>1034862537</v>
      </c>
      <c r="G1216" t="str">
        <f t="shared" si="18"/>
        <v>OK</v>
      </c>
      <c r="J1216" s="4">
        <v>103942075</v>
      </c>
      <c r="K1216" t="s">
        <v>1124</v>
      </c>
      <c r="N1216" s="4">
        <v>103938505</v>
      </c>
      <c r="O1216" t="e">
        <f>VLOOKUP(N1216,Sales!B:C,2,0)</f>
        <v>#N/A</v>
      </c>
      <c r="P1216" t="e">
        <f>VLOOKUP(N1216,Recolt!B:C,2,0)</f>
        <v>#N/A</v>
      </c>
    </row>
    <row r="1217" spans="2:16" x14ac:dyDescent="0.25">
      <c r="B1217" s="4" t="s">
        <v>1055</v>
      </c>
      <c r="C1217"/>
      <c r="F1217" s="4">
        <v>1034854298</v>
      </c>
      <c r="G1217" t="str">
        <f t="shared" si="18"/>
        <v>OK</v>
      </c>
      <c r="J1217" s="4">
        <v>103942795</v>
      </c>
      <c r="K1217" t="s">
        <v>1124</v>
      </c>
      <c r="N1217" s="4">
        <v>103942075</v>
      </c>
      <c r="O1217" t="e">
        <f>VLOOKUP(N1217,Sales!B:C,2,0)</f>
        <v>#N/A</v>
      </c>
      <c r="P1217" t="e">
        <f>VLOOKUP(N1217,Recolt!B:C,2,0)</f>
        <v>#N/A</v>
      </c>
    </row>
    <row r="1218" spans="2:16" x14ac:dyDescent="0.25">
      <c r="B1218" s="4" t="s">
        <v>1055</v>
      </c>
      <c r="C1218"/>
      <c r="F1218" s="4">
        <v>1034867586</v>
      </c>
      <c r="G1218" t="str">
        <f t="shared" si="18"/>
        <v>OK</v>
      </c>
      <c r="J1218" s="4">
        <v>103946872</v>
      </c>
      <c r="K1218" t="s">
        <v>1124</v>
      </c>
      <c r="N1218" s="4">
        <v>103942795</v>
      </c>
      <c r="O1218" t="e">
        <f>VLOOKUP(N1218,Sales!B:C,2,0)</f>
        <v>#N/A</v>
      </c>
      <c r="P1218" t="e">
        <f>VLOOKUP(N1218,Recolt!B:C,2,0)</f>
        <v>#N/A</v>
      </c>
    </row>
    <row r="1219" spans="2:16" x14ac:dyDescent="0.25">
      <c r="B1219" s="4" t="s">
        <v>1055</v>
      </c>
      <c r="C1219"/>
      <c r="F1219" s="4">
        <v>1034859480</v>
      </c>
      <c r="G1219" t="str">
        <f t="shared" ref="G1219:G1282" si="19">VLOOKUP(F1219,J:K,2,0)</f>
        <v>OK</v>
      </c>
      <c r="J1219" s="4">
        <v>103947210</v>
      </c>
      <c r="K1219" t="s">
        <v>1124</v>
      </c>
      <c r="N1219" s="4">
        <v>103946872</v>
      </c>
      <c r="O1219" t="e">
        <f>VLOOKUP(N1219,Sales!B:C,2,0)</f>
        <v>#N/A</v>
      </c>
      <c r="P1219" t="e">
        <f>VLOOKUP(N1219,Recolt!B:C,2,0)</f>
        <v>#N/A</v>
      </c>
    </row>
    <row r="1220" spans="2:16" x14ac:dyDescent="0.25">
      <c r="B1220" s="4" t="s">
        <v>1055</v>
      </c>
      <c r="C1220"/>
      <c r="F1220" s="4">
        <v>1034858377</v>
      </c>
      <c r="G1220" t="str">
        <f t="shared" si="19"/>
        <v>OK</v>
      </c>
      <c r="J1220" s="4">
        <v>103948522</v>
      </c>
      <c r="K1220" t="s">
        <v>1124</v>
      </c>
      <c r="N1220" s="4">
        <v>103947210</v>
      </c>
      <c r="O1220" t="e">
        <f>VLOOKUP(N1220,Sales!B:C,2,0)</f>
        <v>#N/A</v>
      </c>
      <c r="P1220" t="e">
        <f>VLOOKUP(N1220,Recolt!B:C,2,0)</f>
        <v>#N/A</v>
      </c>
    </row>
    <row r="1221" spans="2:16" x14ac:dyDescent="0.25">
      <c r="B1221" s="4" t="s">
        <v>1055</v>
      </c>
      <c r="C1221"/>
      <c r="F1221" s="4">
        <v>1034860174</v>
      </c>
      <c r="G1221" t="str">
        <f t="shared" si="19"/>
        <v>OK</v>
      </c>
      <c r="J1221" s="4">
        <v>103951225</v>
      </c>
      <c r="K1221" t="s">
        <v>1124</v>
      </c>
      <c r="N1221" s="4">
        <v>103948522</v>
      </c>
      <c r="O1221" t="e">
        <f>VLOOKUP(N1221,Sales!B:C,2,0)</f>
        <v>#N/A</v>
      </c>
      <c r="P1221" t="e">
        <f>VLOOKUP(N1221,Recolt!B:C,2,0)</f>
        <v>#N/A</v>
      </c>
    </row>
    <row r="1222" spans="2:16" x14ac:dyDescent="0.25">
      <c r="B1222" s="4" t="s">
        <v>1055</v>
      </c>
      <c r="C1222"/>
      <c r="F1222" s="4">
        <v>1034863672</v>
      </c>
      <c r="G1222" t="str">
        <f t="shared" si="19"/>
        <v>OK</v>
      </c>
      <c r="J1222" s="4">
        <v>103951810</v>
      </c>
      <c r="K1222" t="s">
        <v>1124</v>
      </c>
      <c r="N1222" s="4">
        <v>103951225</v>
      </c>
      <c r="O1222" t="e">
        <f>VLOOKUP(N1222,Sales!B:C,2,0)</f>
        <v>#N/A</v>
      </c>
      <c r="P1222" t="e">
        <f>VLOOKUP(N1222,Recolt!B:C,2,0)</f>
        <v>#N/A</v>
      </c>
    </row>
    <row r="1223" spans="2:16" x14ac:dyDescent="0.25">
      <c r="B1223" s="4" t="s">
        <v>1055</v>
      </c>
      <c r="C1223"/>
      <c r="F1223" s="4">
        <v>1034863673</v>
      </c>
      <c r="G1223" t="str">
        <f t="shared" si="19"/>
        <v>OK</v>
      </c>
      <c r="J1223" s="4">
        <v>103953343</v>
      </c>
      <c r="K1223" t="s">
        <v>1124</v>
      </c>
      <c r="N1223" s="4">
        <v>103951810</v>
      </c>
      <c r="O1223" t="e">
        <f>VLOOKUP(N1223,Sales!B:C,2,0)</f>
        <v>#N/A</v>
      </c>
      <c r="P1223" t="e">
        <f>VLOOKUP(N1223,Recolt!B:C,2,0)</f>
        <v>#N/A</v>
      </c>
    </row>
    <row r="1224" spans="2:16" x14ac:dyDescent="0.25">
      <c r="B1224" s="4" t="s">
        <v>1055</v>
      </c>
      <c r="C1224"/>
      <c r="F1224" s="4">
        <v>1034852092</v>
      </c>
      <c r="G1224" t="str">
        <f t="shared" si="19"/>
        <v>OK</v>
      </c>
      <c r="J1224" s="4">
        <v>103954786</v>
      </c>
      <c r="K1224" t="s">
        <v>1124</v>
      </c>
      <c r="N1224" s="4">
        <v>103953343</v>
      </c>
      <c r="O1224" t="e">
        <f>VLOOKUP(N1224,Sales!B:C,2,0)</f>
        <v>#N/A</v>
      </c>
      <c r="P1224" t="e">
        <f>VLOOKUP(N1224,Recolt!B:C,2,0)</f>
        <v>#N/A</v>
      </c>
    </row>
    <row r="1225" spans="2:16" x14ac:dyDescent="0.25">
      <c r="B1225" s="4" t="s">
        <v>1055</v>
      </c>
      <c r="C1225"/>
      <c r="F1225" s="4">
        <v>1034865800</v>
      </c>
      <c r="G1225" t="str">
        <f t="shared" si="19"/>
        <v>OK</v>
      </c>
      <c r="J1225" s="4">
        <v>103959553</v>
      </c>
      <c r="K1225" t="s">
        <v>1124</v>
      </c>
      <c r="N1225" s="4">
        <v>103954786</v>
      </c>
      <c r="O1225" t="e">
        <f>VLOOKUP(N1225,Sales!B:C,2,0)</f>
        <v>#N/A</v>
      </c>
      <c r="P1225" t="e">
        <f>VLOOKUP(N1225,Recolt!B:C,2,0)</f>
        <v>#N/A</v>
      </c>
    </row>
    <row r="1226" spans="2:16" x14ac:dyDescent="0.25">
      <c r="B1226" s="4" t="s">
        <v>1055</v>
      </c>
      <c r="C1226"/>
      <c r="F1226" s="4">
        <v>1034865380</v>
      </c>
      <c r="G1226" t="str">
        <f t="shared" si="19"/>
        <v>OK</v>
      </c>
      <c r="J1226" s="4">
        <v>103960529</v>
      </c>
      <c r="K1226" t="s">
        <v>1124</v>
      </c>
      <c r="N1226" s="4">
        <v>103959553</v>
      </c>
      <c r="O1226" t="e">
        <f>VLOOKUP(N1226,Sales!B:C,2,0)</f>
        <v>#N/A</v>
      </c>
      <c r="P1226" t="e">
        <f>VLOOKUP(N1226,Recolt!B:C,2,0)</f>
        <v>#N/A</v>
      </c>
    </row>
    <row r="1227" spans="2:16" x14ac:dyDescent="0.25">
      <c r="B1227" s="4" t="s">
        <v>1055</v>
      </c>
      <c r="C1227"/>
      <c r="F1227" s="4">
        <v>1034863304</v>
      </c>
      <c r="G1227" t="str">
        <f t="shared" si="19"/>
        <v>OK</v>
      </c>
      <c r="J1227" s="4">
        <v>103960715</v>
      </c>
      <c r="K1227" t="s">
        <v>1124</v>
      </c>
      <c r="N1227" s="4">
        <v>103960529</v>
      </c>
      <c r="O1227" t="e">
        <f>VLOOKUP(N1227,Sales!B:C,2,0)</f>
        <v>#N/A</v>
      </c>
      <c r="P1227" t="e">
        <f>VLOOKUP(N1227,Recolt!B:C,2,0)</f>
        <v>#N/A</v>
      </c>
    </row>
    <row r="1228" spans="2:16" x14ac:dyDescent="0.25">
      <c r="B1228" s="4" t="s">
        <v>1055</v>
      </c>
      <c r="C1228"/>
      <c r="F1228" s="4">
        <v>1034867941</v>
      </c>
      <c r="G1228" t="str">
        <f t="shared" si="19"/>
        <v>OK</v>
      </c>
      <c r="J1228" s="4">
        <v>103961086</v>
      </c>
      <c r="K1228" t="s">
        <v>1124</v>
      </c>
      <c r="N1228" s="4">
        <v>103960715</v>
      </c>
      <c r="O1228" t="e">
        <f>VLOOKUP(N1228,Sales!B:C,2,0)</f>
        <v>#N/A</v>
      </c>
      <c r="P1228" t="e">
        <f>VLOOKUP(N1228,Recolt!B:C,2,0)</f>
        <v>#N/A</v>
      </c>
    </row>
    <row r="1229" spans="2:16" x14ac:dyDescent="0.25">
      <c r="B1229" s="4" t="s">
        <v>1055</v>
      </c>
      <c r="C1229"/>
      <c r="F1229" s="4">
        <v>1034855994</v>
      </c>
      <c r="G1229" t="str">
        <f t="shared" si="19"/>
        <v>OK</v>
      </c>
      <c r="J1229" s="4">
        <v>103961566</v>
      </c>
      <c r="K1229" t="s">
        <v>1124</v>
      </c>
      <c r="N1229" s="4">
        <v>103961086</v>
      </c>
      <c r="O1229" t="e">
        <f>VLOOKUP(N1229,Sales!B:C,2,0)</f>
        <v>#N/A</v>
      </c>
      <c r="P1229" t="e">
        <f>VLOOKUP(N1229,Recolt!B:C,2,0)</f>
        <v>#N/A</v>
      </c>
    </row>
    <row r="1230" spans="2:16" x14ac:dyDescent="0.25">
      <c r="B1230" s="4" t="s">
        <v>1055</v>
      </c>
      <c r="C1230"/>
      <c r="F1230" s="4">
        <v>1034865861</v>
      </c>
      <c r="G1230" t="str">
        <f t="shared" si="19"/>
        <v>OK</v>
      </c>
      <c r="J1230" s="4">
        <v>103964798</v>
      </c>
      <c r="K1230" t="s">
        <v>1124</v>
      </c>
      <c r="N1230" s="4">
        <v>103961566</v>
      </c>
      <c r="O1230" t="e">
        <f>VLOOKUP(N1230,Sales!B:C,2,0)</f>
        <v>#N/A</v>
      </c>
      <c r="P1230" t="e">
        <f>VLOOKUP(N1230,Recolt!B:C,2,0)</f>
        <v>#N/A</v>
      </c>
    </row>
    <row r="1231" spans="2:16" x14ac:dyDescent="0.25">
      <c r="B1231" s="4" t="s">
        <v>1055</v>
      </c>
      <c r="C1231"/>
      <c r="F1231" s="4">
        <v>1034858044</v>
      </c>
      <c r="G1231" t="str">
        <f t="shared" si="19"/>
        <v>OK</v>
      </c>
      <c r="J1231" s="4">
        <v>103967126</v>
      </c>
      <c r="K1231" t="s">
        <v>1124</v>
      </c>
      <c r="N1231" s="4">
        <v>103964798</v>
      </c>
      <c r="O1231" t="e">
        <f>VLOOKUP(N1231,Sales!B:C,2,0)</f>
        <v>#N/A</v>
      </c>
      <c r="P1231" t="e">
        <f>VLOOKUP(N1231,Recolt!B:C,2,0)</f>
        <v>#N/A</v>
      </c>
    </row>
    <row r="1232" spans="2:16" x14ac:dyDescent="0.25">
      <c r="B1232" s="4" t="s">
        <v>1055</v>
      </c>
      <c r="C1232"/>
      <c r="F1232" s="4">
        <v>1034855792</v>
      </c>
      <c r="G1232" t="str">
        <f t="shared" si="19"/>
        <v>OK</v>
      </c>
      <c r="J1232" s="4">
        <v>103968763</v>
      </c>
      <c r="K1232" t="s">
        <v>1124</v>
      </c>
      <c r="N1232" s="4">
        <v>103967126</v>
      </c>
      <c r="O1232" t="e">
        <f>VLOOKUP(N1232,Sales!B:C,2,0)</f>
        <v>#N/A</v>
      </c>
      <c r="P1232" t="e">
        <f>VLOOKUP(N1232,Recolt!B:C,2,0)</f>
        <v>#N/A</v>
      </c>
    </row>
    <row r="1233" spans="2:16" x14ac:dyDescent="0.25">
      <c r="B1233" s="4" t="s">
        <v>1055</v>
      </c>
      <c r="C1233"/>
      <c r="F1233" s="4">
        <v>1034867099</v>
      </c>
      <c r="G1233" t="str">
        <f t="shared" si="19"/>
        <v>OK</v>
      </c>
      <c r="J1233" s="4">
        <v>103968918</v>
      </c>
      <c r="K1233" t="s">
        <v>1124</v>
      </c>
      <c r="N1233" s="4">
        <v>103968763</v>
      </c>
      <c r="O1233" t="e">
        <f>VLOOKUP(N1233,Sales!B:C,2,0)</f>
        <v>#N/A</v>
      </c>
      <c r="P1233" t="e">
        <f>VLOOKUP(N1233,Recolt!B:C,2,0)</f>
        <v>#N/A</v>
      </c>
    </row>
    <row r="1234" spans="2:16" x14ac:dyDescent="0.25">
      <c r="B1234" s="4" t="s">
        <v>1055</v>
      </c>
      <c r="C1234"/>
      <c r="F1234" s="4">
        <v>1034856227</v>
      </c>
      <c r="G1234" t="str">
        <f t="shared" si="19"/>
        <v>OK</v>
      </c>
      <c r="J1234" s="4">
        <v>103969865</v>
      </c>
      <c r="K1234" t="s">
        <v>1124</v>
      </c>
      <c r="N1234" s="4">
        <v>103968918</v>
      </c>
      <c r="O1234" t="e">
        <f>VLOOKUP(N1234,Sales!B:C,2,0)</f>
        <v>#N/A</v>
      </c>
      <c r="P1234" t="e">
        <f>VLOOKUP(N1234,Recolt!B:C,2,0)</f>
        <v>#N/A</v>
      </c>
    </row>
    <row r="1235" spans="2:16" x14ac:dyDescent="0.25">
      <c r="B1235" s="4" t="s">
        <v>1055</v>
      </c>
      <c r="C1235"/>
      <c r="F1235" s="4">
        <v>1034856422</v>
      </c>
      <c r="G1235" t="str">
        <f t="shared" si="19"/>
        <v>OK</v>
      </c>
      <c r="J1235" s="4">
        <v>103972801</v>
      </c>
      <c r="K1235" t="s">
        <v>1124</v>
      </c>
      <c r="N1235" s="4">
        <v>103969865</v>
      </c>
      <c r="O1235" t="e">
        <f>VLOOKUP(N1235,Sales!B:C,2,0)</f>
        <v>#N/A</v>
      </c>
      <c r="P1235" t="e">
        <f>VLOOKUP(N1235,Recolt!B:C,2,0)</f>
        <v>#N/A</v>
      </c>
    </row>
    <row r="1236" spans="2:16" x14ac:dyDescent="0.25">
      <c r="B1236" s="4" t="s">
        <v>1055</v>
      </c>
      <c r="C1236"/>
      <c r="F1236" s="4">
        <v>1034858933</v>
      </c>
      <c r="G1236" t="str">
        <f t="shared" si="19"/>
        <v>OK</v>
      </c>
      <c r="J1236" s="4">
        <v>103972989</v>
      </c>
      <c r="K1236" t="s">
        <v>1124</v>
      </c>
      <c r="N1236" s="4">
        <v>103972801</v>
      </c>
      <c r="O1236" t="e">
        <f>VLOOKUP(N1236,Sales!B:C,2,0)</f>
        <v>#N/A</v>
      </c>
      <c r="P1236" t="e">
        <f>VLOOKUP(N1236,Recolt!B:C,2,0)</f>
        <v>#N/A</v>
      </c>
    </row>
    <row r="1237" spans="2:16" x14ac:dyDescent="0.25">
      <c r="B1237" s="4" t="s">
        <v>1055</v>
      </c>
      <c r="C1237"/>
      <c r="F1237" s="4">
        <v>1034866022</v>
      </c>
      <c r="G1237" t="str">
        <f t="shared" si="19"/>
        <v>OK</v>
      </c>
      <c r="J1237" s="4">
        <v>103973895</v>
      </c>
      <c r="K1237" t="s">
        <v>1124</v>
      </c>
      <c r="N1237" s="4">
        <v>103972989</v>
      </c>
      <c r="O1237" t="e">
        <f>VLOOKUP(N1237,Sales!B:C,2,0)</f>
        <v>#N/A</v>
      </c>
      <c r="P1237" t="e">
        <f>VLOOKUP(N1237,Recolt!B:C,2,0)</f>
        <v>#N/A</v>
      </c>
    </row>
    <row r="1238" spans="2:16" x14ac:dyDescent="0.25">
      <c r="B1238" s="4" t="s">
        <v>1055</v>
      </c>
      <c r="C1238"/>
      <c r="F1238" s="4">
        <v>1034865033</v>
      </c>
      <c r="G1238" t="str">
        <f t="shared" si="19"/>
        <v>OK</v>
      </c>
      <c r="J1238" s="4">
        <v>103978182</v>
      </c>
      <c r="K1238" t="s">
        <v>1124</v>
      </c>
      <c r="N1238" s="4">
        <v>103973895</v>
      </c>
      <c r="O1238" t="e">
        <f>VLOOKUP(N1238,Sales!B:C,2,0)</f>
        <v>#N/A</v>
      </c>
      <c r="P1238" t="e">
        <f>VLOOKUP(N1238,Recolt!B:C,2,0)</f>
        <v>#N/A</v>
      </c>
    </row>
    <row r="1239" spans="2:16" x14ac:dyDescent="0.25">
      <c r="B1239" s="4" t="s">
        <v>1055</v>
      </c>
      <c r="C1239"/>
      <c r="F1239" s="4">
        <v>1034863181</v>
      </c>
      <c r="G1239" t="str">
        <f t="shared" si="19"/>
        <v>OK</v>
      </c>
      <c r="J1239" s="4">
        <v>103978844</v>
      </c>
      <c r="K1239" t="s">
        <v>1124</v>
      </c>
      <c r="N1239" s="4">
        <v>103978182</v>
      </c>
      <c r="O1239" t="e">
        <f>VLOOKUP(N1239,Sales!B:C,2,0)</f>
        <v>#N/A</v>
      </c>
      <c r="P1239" t="e">
        <f>VLOOKUP(N1239,Recolt!B:C,2,0)</f>
        <v>#N/A</v>
      </c>
    </row>
    <row r="1240" spans="2:16" x14ac:dyDescent="0.25">
      <c r="B1240" s="4" t="s">
        <v>1055</v>
      </c>
      <c r="C1240"/>
      <c r="F1240" s="4">
        <v>1034860741</v>
      </c>
      <c r="G1240" t="str">
        <f t="shared" si="19"/>
        <v>OK</v>
      </c>
      <c r="J1240" s="4">
        <v>103980528</v>
      </c>
      <c r="K1240" t="s">
        <v>1124</v>
      </c>
      <c r="N1240" s="4">
        <v>103978844</v>
      </c>
      <c r="O1240" t="e">
        <f>VLOOKUP(N1240,Sales!B:C,2,0)</f>
        <v>#N/A</v>
      </c>
      <c r="P1240" t="e">
        <f>VLOOKUP(N1240,Recolt!B:C,2,0)</f>
        <v>#N/A</v>
      </c>
    </row>
    <row r="1241" spans="2:16" x14ac:dyDescent="0.25">
      <c r="B1241" s="4" t="s">
        <v>1055</v>
      </c>
      <c r="C1241"/>
      <c r="F1241" s="4">
        <v>1034868150</v>
      </c>
      <c r="G1241" t="str">
        <f t="shared" si="19"/>
        <v>OK</v>
      </c>
      <c r="J1241" s="4">
        <v>103984110</v>
      </c>
      <c r="K1241" t="s">
        <v>1124</v>
      </c>
      <c r="N1241" s="4">
        <v>103980528</v>
      </c>
      <c r="O1241" t="e">
        <f>VLOOKUP(N1241,Sales!B:C,2,0)</f>
        <v>#N/A</v>
      </c>
      <c r="P1241" t="e">
        <f>VLOOKUP(N1241,Recolt!B:C,2,0)</f>
        <v>#N/A</v>
      </c>
    </row>
    <row r="1242" spans="2:16" x14ac:dyDescent="0.25">
      <c r="B1242" s="4" t="s">
        <v>1055</v>
      </c>
      <c r="C1242"/>
      <c r="F1242" s="4">
        <v>1034868476</v>
      </c>
      <c r="G1242" t="str">
        <f t="shared" si="19"/>
        <v>OK</v>
      </c>
      <c r="J1242" s="4">
        <v>103989171</v>
      </c>
      <c r="K1242" t="s">
        <v>1124</v>
      </c>
      <c r="N1242" s="4">
        <v>103984110</v>
      </c>
      <c r="O1242" t="e">
        <f>VLOOKUP(N1242,Sales!B:C,2,0)</f>
        <v>#N/A</v>
      </c>
      <c r="P1242" t="e">
        <f>VLOOKUP(N1242,Recolt!B:C,2,0)</f>
        <v>#N/A</v>
      </c>
    </row>
    <row r="1243" spans="2:16" x14ac:dyDescent="0.25">
      <c r="B1243" s="4" t="s">
        <v>1055</v>
      </c>
      <c r="C1243"/>
      <c r="F1243" s="4">
        <v>1034860737</v>
      </c>
      <c r="G1243" t="str">
        <f t="shared" si="19"/>
        <v>OK</v>
      </c>
      <c r="J1243" s="4">
        <v>103989640</v>
      </c>
      <c r="K1243" t="s">
        <v>1124</v>
      </c>
      <c r="N1243" s="4">
        <v>103989171</v>
      </c>
      <c r="O1243" t="e">
        <f>VLOOKUP(N1243,Sales!B:C,2,0)</f>
        <v>#N/A</v>
      </c>
      <c r="P1243" t="e">
        <f>VLOOKUP(N1243,Recolt!B:C,2,0)</f>
        <v>#N/A</v>
      </c>
    </row>
    <row r="1244" spans="2:16" x14ac:dyDescent="0.25">
      <c r="B1244" s="4" t="s">
        <v>1055</v>
      </c>
      <c r="C1244"/>
      <c r="F1244" s="4">
        <v>1034854216</v>
      </c>
      <c r="G1244" t="str">
        <f t="shared" si="19"/>
        <v>OK</v>
      </c>
      <c r="J1244" s="4">
        <v>103991174</v>
      </c>
      <c r="K1244" t="s">
        <v>1124</v>
      </c>
      <c r="N1244" s="4">
        <v>103989640</v>
      </c>
      <c r="O1244" t="e">
        <f>VLOOKUP(N1244,Sales!B:C,2,0)</f>
        <v>#N/A</v>
      </c>
      <c r="P1244" t="e">
        <f>VLOOKUP(N1244,Recolt!B:C,2,0)</f>
        <v>#N/A</v>
      </c>
    </row>
    <row r="1245" spans="2:16" x14ac:dyDescent="0.25">
      <c r="B1245" s="4" t="s">
        <v>1055</v>
      </c>
      <c r="C1245"/>
      <c r="F1245" s="4">
        <v>1034851412</v>
      </c>
      <c r="G1245" t="str">
        <f t="shared" si="19"/>
        <v>OK</v>
      </c>
      <c r="J1245" s="4">
        <v>103991188</v>
      </c>
      <c r="K1245" t="s">
        <v>1124</v>
      </c>
      <c r="N1245" s="4">
        <v>103991174</v>
      </c>
      <c r="O1245" t="e">
        <f>VLOOKUP(N1245,Sales!B:C,2,0)</f>
        <v>#N/A</v>
      </c>
      <c r="P1245" t="e">
        <f>VLOOKUP(N1245,Recolt!B:C,2,0)</f>
        <v>#N/A</v>
      </c>
    </row>
    <row r="1246" spans="2:16" x14ac:dyDescent="0.25">
      <c r="B1246" s="4" t="s">
        <v>1055</v>
      </c>
      <c r="C1246"/>
      <c r="F1246" s="4">
        <v>1034850037</v>
      </c>
      <c r="G1246" t="str">
        <f t="shared" si="19"/>
        <v>OK</v>
      </c>
      <c r="J1246" s="4">
        <v>103991320</v>
      </c>
      <c r="K1246" t="s">
        <v>1124</v>
      </c>
      <c r="N1246" s="4">
        <v>103991188</v>
      </c>
      <c r="O1246" t="e">
        <f>VLOOKUP(N1246,Sales!B:C,2,0)</f>
        <v>#N/A</v>
      </c>
      <c r="P1246" t="e">
        <f>VLOOKUP(N1246,Recolt!B:C,2,0)</f>
        <v>#N/A</v>
      </c>
    </row>
    <row r="1247" spans="2:16" x14ac:dyDescent="0.25">
      <c r="B1247" s="4" t="s">
        <v>1055</v>
      </c>
      <c r="C1247"/>
      <c r="F1247" s="4">
        <v>1034847459</v>
      </c>
      <c r="G1247" t="str">
        <f t="shared" si="19"/>
        <v>OK</v>
      </c>
      <c r="J1247" s="4">
        <v>103993246</v>
      </c>
      <c r="K1247" t="s">
        <v>1124</v>
      </c>
      <c r="N1247" s="4">
        <v>103991320</v>
      </c>
      <c r="O1247" t="e">
        <f>VLOOKUP(N1247,Sales!B:C,2,0)</f>
        <v>#N/A</v>
      </c>
      <c r="P1247" t="e">
        <f>VLOOKUP(N1247,Recolt!B:C,2,0)</f>
        <v>#N/A</v>
      </c>
    </row>
    <row r="1248" spans="2:16" x14ac:dyDescent="0.25">
      <c r="B1248" s="4" t="s">
        <v>1055</v>
      </c>
      <c r="C1248"/>
      <c r="F1248" s="4">
        <v>1034843027</v>
      </c>
      <c r="G1248" t="str">
        <f t="shared" si="19"/>
        <v>OK</v>
      </c>
      <c r="J1248" s="4">
        <v>103993599</v>
      </c>
      <c r="K1248" t="s">
        <v>1124</v>
      </c>
      <c r="N1248" s="4">
        <v>103993246</v>
      </c>
      <c r="O1248" t="e">
        <f>VLOOKUP(N1248,Sales!B:C,2,0)</f>
        <v>#N/A</v>
      </c>
      <c r="P1248" t="e">
        <f>VLOOKUP(N1248,Recolt!B:C,2,0)</f>
        <v>#N/A</v>
      </c>
    </row>
    <row r="1249" spans="2:16" x14ac:dyDescent="0.25">
      <c r="B1249" s="4" t="s">
        <v>1055</v>
      </c>
      <c r="C1249"/>
      <c r="F1249" s="4">
        <v>1034850795</v>
      </c>
      <c r="G1249" t="str">
        <f t="shared" si="19"/>
        <v>OK</v>
      </c>
      <c r="J1249" s="4">
        <v>103996853</v>
      </c>
      <c r="K1249" t="s">
        <v>1124</v>
      </c>
      <c r="N1249" s="4">
        <v>103993599</v>
      </c>
      <c r="O1249" t="e">
        <f>VLOOKUP(N1249,Sales!B:C,2,0)</f>
        <v>#N/A</v>
      </c>
      <c r="P1249" t="e">
        <f>VLOOKUP(N1249,Recolt!B:C,2,0)</f>
        <v>#N/A</v>
      </c>
    </row>
    <row r="1250" spans="2:16" x14ac:dyDescent="0.25">
      <c r="B1250" s="4" t="s">
        <v>1055</v>
      </c>
      <c r="C1250"/>
      <c r="F1250" s="4">
        <v>1034844071</v>
      </c>
      <c r="G1250" t="str">
        <f t="shared" si="19"/>
        <v>OK</v>
      </c>
      <c r="J1250" s="4">
        <v>103997573</v>
      </c>
      <c r="K1250" t="s">
        <v>1124</v>
      </c>
      <c r="N1250" s="4">
        <v>103996853</v>
      </c>
      <c r="O1250" t="e">
        <f>VLOOKUP(N1250,Sales!B:C,2,0)</f>
        <v>#N/A</v>
      </c>
      <c r="P1250" t="e">
        <f>VLOOKUP(N1250,Recolt!B:C,2,0)</f>
        <v>#N/A</v>
      </c>
    </row>
    <row r="1251" spans="2:16" x14ac:dyDescent="0.25">
      <c r="B1251" s="4" t="s">
        <v>1055</v>
      </c>
      <c r="C1251"/>
      <c r="F1251" s="4">
        <v>1034851847</v>
      </c>
      <c r="G1251" t="str">
        <f t="shared" si="19"/>
        <v>OK</v>
      </c>
      <c r="J1251" s="4">
        <v>104004180</v>
      </c>
      <c r="K1251" t="s">
        <v>1124</v>
      </c>
      <c r="N1251" s="4">
        <v>103997573</v>
      </c>
      <c r="O1251" t="e">
        <f>VLOOKUP(N1251,Sales!B:C,2,0)</f>
        <v>#N/A</v>
      </c>
      <c r="P1251" t="e">
        <f>VLOOKUP(N1251,Recolt!B:C,2,0)</f>
        <v>#N/A</v>
      </c>
    </row>
    <row r="1252" spans="2:16" x14ac:dyDescent="0.25">
      <c r="B1252" s="4" t="s">
        <v>1055</v>
      </c>
      <c r="C1252"/>
      <c r="F1252" s="4">
        <v>1034854011</v>
      </c>
      <c r="G1252" t="str">
        <f t="shared" si="19"/>
        <v>OK</v>
      </c>
      <c r="J1252" s="4">
        <v>104005554</v>
      </c>
      <c r="K1252" t="s">
        <v>1124</v>
      </c>
      <c r="N1252" s="4">
        <v>104004180</v>
      </c>
      <c r="O1252" t="e">
        <f>VLOOKUP(N1252,Sales!B:C,2,0)</f>
        <v>#N/A</v>
      </c>
      <c r="P1252" t="e">
        <f>VLOOKUP(N1252,Recolt!B:C,2,0)</f>
        <v>#N/A</v>
      </c>
    </row>
    <row r="1253" spans="2:16" x14ac:dyDescent="0.25">
      <c r="B1253" s="4" t="s">
        <v>1055</v>
      </c>
      <c r="C1253"/>
      <c r="F1253" s="4">
        <v>1034851986</v>
      </c>
      <c r="G1253" t="str">
        <f t="shared" si="19"/>
        <v>OK</v>
      </c>
      <c r="J1253" s="4">
        <v>104008568</v>
      </c>
      <c r="K1253" t="s">
        <v>1124</v>
      </c>
      <c r="N1253" s="4">
        <v>104005554</v>
      </c>
      <c r="O1253" t="e">
        <f>VLOOKUP(N1253,Sales!B:C,2,0)</f>
        <v>#N/A</v>
      </c>
      <c r="P1253" t="e">
        <f>VLOOKUP(N1253,Recolt!B:C,2,0)</f>
        <v>#N/A</v>
      </c>
    </row>
    <row r="1254" spans="2:16" x14ac:dyDescent="0.25">
      <c r="B1254" s="4" t="s">
        <v>1055</v>
      </c>
      <c r="C1254"/>
      <c r="F1254" s="4">
        <v>1034851154</v>
      </c>
      <c r="G1254" t="str">
        <f t="shared" si="19"/>
        <v>OK</v>
      </c>
      <c r="J1254" s="4">
        <v>104010200</v>
      </c>
      <c r="K1254" t="s">
        <v>1124</v>
      </c>
      <c r="N1254" s="4">
        <v>104008568</v>
      </c>
      <c r="O1254" t="e">
        <f>VLOOKUP(N1254,Sales!B:C,2,0)</f>
        <v>#N/A</v>
      </c>
      <c r="P1254" t="e">
        <f>VLOOKUP(N1254,Recolt!B:C,2,0)</f>
        <v>#N/A</v>
      </c>
    </row>
    <row r="1255" spans="2:16" x14ac:dyDescent="0.25">
      <c r="B1255" s="4" t="s">
        <v>1055</v>
      </c>
      <c r="C1255"/>
      <c r="F1255" s="4">
        <v>1034849139</v>
      </c>
      <c r="G1255" t="str">
        <f t="shared" si="19"/>
        <v>OK</v>
      </c>
      <c r="J1255" s="4">
        <v>104010255</v>
      </c>
      <c r="K1255" t="s">
        <v>1124</v>
      </c>
      <c r="N1255" s="4">
        <v>104010200</v>
      </c>
      <c r="O1255" t="e">
        <f>VLOOKUP(N1255,Sales!B:C,2,0)</f>
        <v>#N/A</v>
      </c>
      <c r="P1255" t="e">
        <f>VLOOKUP(N1255,Recolt!B:C,2,0)</f>
        <v>#N/A</v>
      </c>
    </row>
    <row r="1256" spans="2:16" x14ac:dyDescent="0.25">
      <c r="B1256" s="4" t="s">
        <v>1055</v>
      </c>
      <c r="C1256"/>
      <c r="F1256" s="4">
        <v>1034851931</v>
      </c>
      <c r="G1256" t="str">
        <f t="shared" si="19"/>
        <v>OK</v>
      </c>
      <c r="J1256" s="4">
        <v>104015045</v>
      </c>
      <c r="K1256" t="s">
        <v>1124</v>
      </c>
      <c r="N1256" s="4">
        <v>104010255</v>
      </c>
      <c r="O1256" t="e">
        <f>VLOOKUP(N1256,Sales!B:C,2,0)</f>
        <v>#N/A</v>
      </c>
      <c r="P1256" t="e">
        <f>VLOOKUP(N1256,Recolt!B:C,2,0)</f>
        <v>#N/A</v>
      </c>
    </row>
    <row r="1257" spans="2:16" x14ac:dyDescent="0.25">
      <c r="B1257" s="4" t="s">
        <v>1055</v>
      </c>
      <c r="C1257"/>
      <c r="F1257" s="4">
        <v>1034845600</v>
      </c>
      <c r="G1257" t="str">
        <f t="shared" si="19"/>
        <v>OK</v>
      </c>
      <c r="J1257" s="4">
        <v>104018220</v>
      </c>
      <c r="K1257" t="s">
        <v>1124</v>
      </c>
      <c r="N1257" s="4">
        <v>104015045</v>
      </c>
      <c r="O1257" t="e">
        <f>VLOOKUP(N1257,Sales!B:C,2,0)</f>
        <v>#N/A</v>
      </c>
      <c r="P1257" t="e">
        <f>VLOOKUP(N1257,Recolt!B:C,2,0)</f>
        <v>#N/A</v>
      </c>
    </row>
    <row r="1258" spans="2:16" x14ac:dyDescent="0.25">
      <c r="B1258" s="4" t="s">
        <v>1055</v>
      </c>
      <c r="C1258"/>
      <c r="F1258" s="4">
        <v>1034847839</v>
      </c>
      <c r="G1258" t="str">
        <f t="shared" si="19"/>
        <v>OK</v>
      </c>
      <c r="J1258" s="4">
        <v>104018357</v>
      </c>
      <c r="K1258" t="s">
        <v>1124</v>
      </c>
      <c r="N1258" s="4">
        <v>104018220</v>
      </c>
      <c r="O1258" t="e">
        <f>VLOOKUP(N1258,Sales!B:C,2,0)</f>
        <v>#N/A</v>
      </c>
      <c r="P1258" t="e">
        <f>VLOOKUP(N1258,Recolt!B:C,2,0)</f>
        <v>#N/A</v>
      </c>
    </row>
    <row r="1259" spans="2:16" x14ac:dyDescent="0.25">
      <c r="B1259" s="4" t="s">
        <v>1055</v>
      </c>
      <c r="C1259"/>
      <c r="F1259" s="4">
        <v>1034853317</v>
      </c>
      <c r="G1259" t="str">
        <f t="shared" si="19"/>
        <v>OK</v>
      </c>
      <c r="J1259" s="4">
        <v>104020513</v>
      </c>
      <c r="K1259" t="s">
        <v>1124</v>
      </c>
      <c r="N1259" s="4">
        <v>104018357</v>
      </c>
      <c r="O1259" t="e">
        <f>VLOOKUP(N1259,Sales!B:C,2,0)</f>
        <v>#N/A</v>
      </c>
      <c r="P1259" t="e">
        <f>VLOOKUP(N1259,Recolt!B:C,2,0)</f>
        <v>#N/A</v>
      </c>
    </row>
    <row r="1260" spans="2:16" x14ac:dyDescent="0.25">
      <c r="B1260" s="4" t="s">
        <v>1055</v>
      </c>
      <c r="C1260"/>
      <c r="F1260" s="4">
        <v>1034847837</v>
      </c>
      <c r="G1260" t="str">
        <f t="shared" si="19"/>
        <v>OK</v>
      </c>
      <c r="J1260" s="4">
        <v>104022902</v>
      </c>
      <c r="K1260" t="s">
        <v>1124</v>
      </c>
      <c r="N1260" s="4">
        <v>104020513</v>
      </c>
      <c r="O1260" t="e">
        <f>VLOOKUP(N1260,Sales!B:C,2,0)</f>
        <v>#N/A</v>
      </c>
      <c r="P1260" t="e">
        <f>VLOOKUP(N1260,Recolt!B:C,2,0)</f>
        <v>#N/A</v>
      </c>
    </row>
    <row r="1261" spans="2:16" x14ac:dyDescent="0.25">
      <c r="B1261" s="4" t="s">
        <v>1055</v>
      </c>
      <c r="C1261"/>
      <c r="F1261" s="4">
        <v>1034854295</v>
      </c>
      <c r="G1261" t="str">
        <f t="shared" si="19"/>
        <v>OK</v>
      </c>
      <c r="J1261" s="4">
        <v>104024003</v>
      </c>
      <c r="K1261" t="s">
        <v>1124</v>
      </c>
      <c r="N1261" s="4">
        <v>104022902</v>
      </c>
      <c r="O1261" t="e">
        <f>VLOOKUP(N1261,Sales!B:C,2,0)</f>
        <v>#N/A</v>
      </c>
      <c r="P1261" t="e">
        <f>VLOOKUP(N1261,Recolt!B:C,2,0)</f>
        <v>#N/A</v>
      </c>
    </row>
    <row r="1262" spans="2:16" x14ac:dyDescent="0.25">
      <c r="B1262" s="4" t="s">
        <v>1055</v>
      </c>
      <c r="C1262"/>
      <c r="F1262" s="4">
        <v>1034861121</v>
      </c>
      <c r="G1262" t="str">
        <f t="shared" si="19"/>
        <v>OK</v>
      </c>
      <c r="J1262" s="4">
        <v>104026274</v>
      </c>
      <c r="K1262" t="s">
        <v>1124</v>
      </c>
      <c r="N1262" s="4">
        <v>104024003</v>
      </c>
      <c r="O1262" t="e">
        <f>VLOOKUP(N1262,Sales!B:C,2,0)</f>
        <v>#N/A</v>
      </c>
      <c r="P1262" t="e">
        <f>VLOOKUP(N1262,Recolt!B:C,2,0)</f>
        <v>#N/A</v>
      </c>
    </row>
    <row r="1263" spans="2:16" x14ac:dyDescent="0.25">
      <c r="B1263" s="4" t="s">
        <v>1055</v>
      </c>
      <c r="C1263"/>
      <c r="F1263" s="4">
        <v>1034853873</v>
      </c>
      <c r="G1263" t="str">
        <f t="shared" si="19"/>
        <v>OK</v>
      </c>
      <c r="J1263" s="4">
        <v>104027950</v>
      </c>
      <c r="K1263" t="s">
        <v>1124</v>
      </c>
      <c r="N1263" s="4">
        <v>104026274</v>
      </c>
      <c r="O1263" t="e">
        <f>VLOOKUP(N1263,Sales!B:C,2,0)</f>
        <v>#N/A</v>
      </c>
      <c r="P1263" t="e">
        <f>VLOOKUP(N1263,Recolt!B:C,2,0)</f>
        <v>#N/A</v>
      </c>
    </row>
    <row r="1264" spans="2:16" x14ac:dyDescent="0.25">
      <c r="B1264" s="4" t="s">
        <v>1055</v>
      </c>
      <c r="C1264"/>
      <c r="F1264" s="4">
        <v>1034851226</v>
      </c>
      <c r="G1264" t="str">
        <f t="shared" si="19"/>
        <v>OK</v>
      </c>
      <c r="J1264" s="4">
        <v>104030212</v>
      </c>
      <c r="K1264" t="s">
        <v>1124</v>
      </c>
      <c r="N1264" s="4">
        <v>104027950</v>
      </c>
      <c r="O1264" t="e">
        <f>VLOOKUP(N1264,Sales!B:C,2,0)</f>
        <v>#N/A</v>
      </c>
      <c r="P1264" t="e">
        <f>VLOOKUP(N1264,Recolt!B:C,2,0)</f>
        <v>#N/A</v>
      </c>
    </row>
    <row r="1265" spans="2:16" x14ac:dyDescent="0.25">
      <c r="B1265" s="4" t="s">
        <v>1055</v>
      </c>
      <c r="C1265"/>
      <c r="F1265" s="4">
        <v>1034853562</v>
      </c>
      <c r="G1265" t="str">
        <f t="shared" si="19"/>
        <v>OK</v>
      </c>
      <c r="J1265" s="4">
        <v>104030277</v>
      </c>
      <c r="K1265" t="s">
        <v>1124</v>
      </c>
      <c r="N1265" s="4">
        <v>104030212</v>
      </c>
      <c r="O1265" t="e">
        <f>VLOOKUP(N1265,Sales!B:C,2,0)</f>
        <v>#N/A</v>
      </c>
      <c r="P1265" t="e">
        <f>VLOOKUP(N1265,Recolt!B:C,2,0)</f>
        <v>#N/A</v>
      </c>
    </row>
    <row r="1266" spans="2:16" x14ac:dyDescent="0.25">
      <c r="B1266" s="4" t="s">
        <v>1055</v>
      </c>
      <c r="C1266"/>
      <c r="F1266" s="4">
        <v>1034846433</v>
      </c>
      <c r="G1266" t="str">
        <f t="shared" si="19"/>
        <v>OK</v>
      </c>
      <c r="J1266" s="4">
        <v>104030567</v>
      </c>
      <c r="K1266" t="s">
        <v>1124</v>
      </c>
      <c r="N1266" s="4">
        <v>104030277</v>
      </c>
      <c r="O1266" t="e">
        <f>VLOOKUP(N1266,Sales!B:C,2,0)</f>
        <v>#N/A</v>
      </c>
      <c r="P1266" t="e">
        <f>VLOOKUP(N1266,Recolt!B:C,2,0)</f>
        <v>#N/A</v>
      </c>
    </row>
    <row r="1267" spans="2:16" x14ac:dyDescent="0.25">
      <c r="B1267" s="4" t="s">
        <v>1055</v>
      </c>
      <c r="C1267"/>
      <c r="F1267" s="4">
        <v>1034853404</v>
      </c>
      <c r="G1267" t="str">
        <f t="shared" si="19"/>
        <v>OK</v>
      </c>
      <c r="J1267" s="4">
        <v>104032027</v>
      </c>
      <c r="K1267" t="s">
        <v>1124</v>
      </c>
      <c r="N1267" s="4">
        <v>104030567</v>
      </c>
      <c r="O1267" t="e">
        <f>VLOOKUP(N1267,Sales!B:C,2,0)</f>
        <v>#N/A</v>
      </c>
      <c r="P1267" t="e">
        <f>VLOOKUP(N1267,Recolt!B:C,2,0)</f>
        <v>#N/A</v>
      </c>
    </row>
    <row r="1268" spans="2:16" x14ac:dyDescent="0.25">
      <c r="B1268" s="4" t="s">
        <v>1055</v>
      </c>
      <c r="C1268"/>
      <c r="F1268" s="4">
        <v>1034843958</v>
      </c>
      <c r="G1268" t="str">
        <f t="shared" si="19"/>
        <v>OK</v>
      </c>
      <c r="J1268" s="4">
        <v>104032901</v>
      </c>
      <c r="K1268" t="s">
        <v>1124</v>
      </c>
      <c r="N1268" s="4">
        <v>104032027</v>
      </c>
      <c r="O1268" t="e">
        <f>VLOOKUP(N1268,Sales!B:C,2,0)</f>
        <v>#N/A</v>
      </c>
      <c r="P1268" t="e">
        <f>VLOOKUP(N1268,Recolt!B:C,2,0)</f>
        <v>#N/A</v>
      </c>
    </row>
    <row r="1269" spans="2:16" x14ac:dyDescent="0.25">
      <c r="B1269" s="4" t="s">
        <v>1055</v>
      </c>
      <c r="C1269"/>
      <c r="F1269" s="4">
        <v>1034860804</v>
      </c>
      <c r="G1269" t="str">
        <f t="shared" si="19"/>
        <v>OK</v>
      </c>
      <c r="J1269" s="4">
        <v>104035639</v>
      </c>
      <c r="K1269" t="s">
        <v>1124</v>
      </c>
      <c r="N1269" s="4">
        <v>104032901</v>
      </c>
      <c r="O1269" t="e">
        <f>VLOOKUP(N1269,Sales!B:C,2,0)</f>
        <v>#N/A</v>
      </c>
      <c r="P1269" t="e">
        <f>VLOOKUP(N1269,Recolt!B:C,2,0)</f>
        <v>#N/A</v>
      </c>
    </row>
    <row r="1270" spans="2:16" x14ac:dyDescent="0.25">
      <c r="B1270" s="4" t="s">
        <v>1055</v>
      </c>
      <c r="C1270"/>
      <c r="F1270" s="4">
        <v>1034842391</v>
      </c>
      <c r="G1270" t="str">
        <f t="shared" si="19"/>
        <v>OK</v>
      </c>
      <c r="J1270" s="4">
        <v>104037115</v>
      </c>
      <c r="K1270" t="s">
        <v>1124</v>
      </c>
      <c r="N1270" s="4">
        <v>104035639</v>
      </c>
      <c r="O1270" t="e">
        <f>VLOOKUP(N1270,Sales!B:C,2,0)</f>
        <v>#N/A</v>
      </c>
      <c r="P1270" t="e">
        <f>VLOOKUP(N1270,Recolt!B:C,2,0)</f>
        <v>#N/A</v>
      </c>
    </row>
    <row r="1271" spans="2:16" x14ac:dyDescent="0.25">
      <c r="B1271" s="4" t="s">
        <v>1055</v>
      </c>
      <c r="C1271"/>
      <c r="F1271" s="4">
        <v>1034848232</v>
      </c>
      <c r="G1271" t="str">
        <f t="shared" si="19"/>
        <v>OK</v>
      </c>
      <c r="J1271" s="4">
        <v>104038578</v>
      </c>
      <c r="K1271" t="s">
        <v>1124</v>
      </c>
      <c r="N1271" s="4">
        <v>104037115</v>
      </c>
      <c r="O1271" t="e">
        <f>VLOOKUP(N1271,Sales!B:C,2,0)</f>
        <v>#N/A</v>
      </c>
      <c r="P1271" t="e">
        <f>VLOOKUP(N1271,Recolt!B:C,2,0)</f>
        <v>#N/A</v>
      </c>
    </row>
    <row r="1272" spans="2:16" x14ac:dyDescent="0.25">
      <c r="B1272" s="4" t="s">
        <v>1055</v>
      </c>
      <c r="C1272"/>
      <c r="F1272" s="4">
        <v>1034863950</v>
      </c>
      <c r="G1272" t="str">
        <f t="shared" si="19"/>
        <v>OK</v>
      </c>
      <c r="J1272" s="4">
        <v>104041432</v>
      </c>
      <c r="K1272" t="s">
        <v>1124</v>
      </c>
      <c r="N1272" s="4">
        <v>104038578</v>
      </c>
      <c r="O1272" t="e">
        <f>VLOOKUP(N1272,Sales!B:C,2,0)</f>
        <v>#N/A</v>
      </c>
      <c r="P1272" t="e">
        <f>VLOOKUP(N1272,Recolt!B:C,2,0)</f>
        <v>#N/A</v>
      </c>
    </row>
    <row r="1273" spans="2:16" x14ac:dyDescent="0.25">
      <c r="B1273" s="4" t="s">
        <v>1055</v>
      </c>
      <c r="C1273"/>
      <c r="F1273" s="4">
        <v>1034848745</v>
      </c>
      <c r="G1273" t="str">
        <f t="shared" si="19"/>
        <v>OK</v>
      </c>
      <c r="J1273" s="4">
        <v>104045078</v>
      </c>
      <c r="K1273" t="s">
        <v>1124</v>
      </c>
      <c r="N1273" s="4">
        <v>104041432</v>
      </c>
      <c r="O1273" t="e">
        <f>VLOOKUP(N1273,Sales!B:C,2,0)</f>
        <v>#N/A</v>
      </c>
      <c r="P1273" t="e">
        <f>VLOOKUP(N1273,Recolt!B:C,2,0)</f>
        <v>#N/A</v>
      </c>
    </row>
    <row r="1274" spans="2:16" x14ac:dyDescent="0.25">
      <c r="B1274" s="4" t="s">
        <v>1055</v>
      </c>
      <c r="C1274"/>
      <c r="F1274" s="4">
        <v>1034851113</v>
      </c>
      <c r="G1274" t="str">
        <f t="shared" si="19"/>
        <v>OK</v>
      </c>
      <c r="J1274" s="4">
        <v>104045788</v>
      </c>
      <c r="K1274" t="s">
        <v>1124</v>
      </c>
      <c r="N1274" s="4">
        <v>104045078</v>
      </c>
      <c r="O1274" t="e">
        <f>VLOOKUP(N1274,Sales!B:C,2,0)</f>
        <v>#N/A</v>
      </c>
      <c r="P1274" t="e">
        <f>VLOOKUP(N1274,Recolt!B:C,2,0)</f>
        <v>#N/A</v>
      </c>
    </row>
    <row r="1275" spans="2:16" x14ac:dyDescent="0.25">
      <c r="B1275" s="4" t="s">
        <v>1055</v>
      </c>
      <c r="C1275"/>
      <c r="F1275" s="4">
        <v>1034862910</v>
      </c>
      <c r="G1275" t="str">
        <f t="shared" si="19"/>
        <v>OK</v>
      </c>
      <c r="J1275" s="4">
        <v>104046204</v>
      </c>
      <c r="K1275" t="s">
        <v>1124</v>
      </c>
      <c r="N1275" s="4">
        <v>104045788</v>
      </c>
      <c r="O1275" t="e">
        <f>VLOOKUP(N1275,Sales!B:C,2,0)</f>
        <v>#N/A</v>
      </c>
      <c r="P1275" t="e">
        <f>VLOOKUP(N1275,Recolt!B:C,2,0)</f>
        <v>#N/A</v>
      </c>
    </row>
    <row r="1276" spans="2:16" x14ac:dyDescent="0.25">
      <c r="B1276" s="4" t="s">
        <v>1055</v>
      </c>
      <c r="C1276"/>
      <c r="F1276" s="4">
        <v>1034863356</v>
      </c>
      <c r="G1276" t="str">
        <f t="shared" si="19"/>
        <v>OK</v>
      </c>
      <c r="J1276" s="4">
        <v>104046696</v>
      </c>
      <c r="K1276" t="s">
        <v>1124</v>
      </c>
      <c r="N1276" s="4">
        <v>104046204</v>
      </c>
      <c r="O1276" t="e">
        <f>VLOOKUP(N1276,Sales!B:C,2,0)</f>
        <v>#N/A</v>
      </c>
      <c r="P1276" t="e">
        <f>VLOOKUP(N1276,Recolt!B:C,2,0)</f>
        <v>#N/A</v>
      </c>
    </row>
    <row r="1277" spans="2:16" x14ac:dyDescent="0.25">
      <c r="B1277" s="4" t="s">
        <v>1055</v>
      </c>
      <c r="C1277"/>
      <c r="F1277" s="4">
        <v>1034844447</v>
      </c>
      <c r="G1277" t="str">
        <f t="shared" si="19"/>
        <v>OK</v>
      </c>
      <c r="J1277" s="4">
        <v>104047343</v>
      </c>
      <c r="K1277" t="s">
        <v>1124</v>
      </c>
      <c r="N1277" s="4">
        <v>104046696</v>
      </c>
      <c r="O1277" t="e">
        <f>VLOOKUP(N1277,Sales!B:C,2,0)</f>
        <v>#N/A</v>
      </c>
      <c r="P1277" t="e">
        <f>VLOOKUP(N1277,Recolt!B:C,2,0)</f>
        <v>#N/A</v>
      </c>
    </row>
    <row r="1278" spans="2:16" x14ac:dyDescent="0.25">
      <c r="B1278" s="4" t="s">
        <v>1055</v>
      </c>
      <c r="C1278"/>
      <c r="F1278" s="4">
        <v>1034843680</v>
      </c>
      <c r="G1278" t="str">
        <f t="shared" si="19"/>
        <v>OK</v>
      </c>
      <c r="J1278" s="4">
        <v>104048739</v>
      </c>
      <c r="K1278" t="s">
        <v>1124</v>
      </c>
      <c r="N1278" s="4">
        <v>104047343</v>
      </c>
      <c r="O1278" t="e">
        <f>VLOOKUP(N1278,Sales!B:C,2,0)</f>
        <v>#N/A</v>
      </c>
      <c r="P1278" t="e">
        <f>VLOOKUP(N1278,Recolt!B:C,2,0)</f>
        <v>#N/A</v>
      </c>
    </row>
    <row r="1279" spans="2:16" x14ac:dyDescent="0.25">
      <c r="B1279" s="4" t="s">
        <v>1055</v>
      </c>
      <c r="C1279"/>
      <c r="F1279" s="4">
        <v>1034844005</v>
      </c>
      <c r="G1279" t="str">
        <f t="shared" si="19"/>
        <v>OK</v>
      </c>
      <c r="J1279" s="4">
        <v>104049008</v>
      </c>
      <c r="K1279" t="s">
        <v>1124</v>
      </c>
      <c r="N1279" s="4">
        <v>104048739</v>
      </c>
      <c r="O1279" t="e">
        <f>VLOOKUP(N1279,Sales!B:C,2,0)</f>
        <v>#N/A</v>
      </c>
      <c r="P1279" t="e">
        <f>VLOOKUP(N1279,Recolt!B:C,2,0)</f>
        <v>#N/A</v>
      </c>
    </row>
    <row r="1280" spans="2:16" x14ac:dyDescent="0.25">
      <c r="B1280" s="4" t="s">
        <v>1055</v>
      </c>
      <c r="C1280"/>
      <c r="F1280" s="4">
        <v>1034863532</v>
      </c>
      <c r="G1280" t="str">
        <f t="shared" si="19"/>
        <v>OK</v>
      </c>
      <c r="J1280" s="4">
        <v>104050594</v>
      </c>
      <c r="K1280" t="s">
        <v>1124</v>
      </c>
      <c r="N1280" s="4">
        <v>104049008</v>
      </c>
      <c r="O1280" t="e">
        <f>VLOOKUP(N1280,Sales!B:C,2,0)</f>
        <v>#N/A</v>
      </c>
      <c r="P1280" t="e">
        <f>VLOOKUP(N1280,Recolt!B:C,2,0)</f>
        <v>#N/A</v>
      </c>
    </row>
    <row r="1281" spans="2:16" x14ac:dyDescent="0.25">
      <c r="B1281" s="4" t="s">
        <v>1055</v>
      </c>
      <c r="C1281"/>
      <c r="F1281" s="4">
        <v>1034841813</v>
      </c>
      <c r="G1281" t="str">
        <f t="shared" si="19"/>
        <v>OK</v>
      </c>
      <c r="J1281" s="4">
        <v>104050712</v>
      </c>
      <c r="K1281" t="s">
        <v>1124</v>
      </c>
      <c r="N1281" s="4">
        <v>104050594</v>
      </c>
      <c r="O1281" t="e">
        <f>VLOOKUP(N1281,Sales!B:C,2,0)</f>
        <v>#N/A</v>
      </c>
      <c r="P1281" t="e">
        <f>VLOOKUP(N1281,Recolt!B:C,2,0)</f>
        <v>#N/A</v>
      </c>
    </row>
    <row r="1282" spans="2:16" x14ac:dyDescent="0.25">
      <c r="B1282" s="4" t="s">
        <v>1055</v>
      </c>
      <c r="C1282"/>
      <c r="F1282" s="4">
        <v>1034843755</v>
      </c>
      <c r="G1282" t="str">
        <f t="shared" si="19"/>
        <v>OK</v>
      </c>
      <c r="J1282" s="4">
        <v>104050925</v>
      </c>
      <c r="K1282" t="s">
        <v>1124</v>
      </c>
      <c r="N1282" s="4">
        <v>104050712</v>
      </c>
      <c r="O1282" t="e">
        <f>VLOOKUP(N1282,Sales!B:C,2,0)</f>
        <v>#N/A</v>
      </c>
      <c r="P1282" t="e">
        <f>VLOOKUP(N1282,Recolt!B:C,2,0)</f>
        <v>#N/A</v>
      </c>
    </row>
    <row r="1283" spans="2:16" x14ac:dyDescent="0.25">
      <c r="B1283" s="4" t="s">
        <v>1055</v>
      </c>
      <c r="C1283"/>
      <c r="F1283" s="4">
        <v>1034841715</v>
      </c>
      <c r="G1283" t="str">
        <f t="shared" ref="G1283:G1346" si="20">VLOOKUP(F1283,J:K,2,0)</f>
        <v>OK</v>
      </c>
      <c r="J1283" s="4">
        <v>104054041</v>
      </c>
      <c r="K1283" t="s">
        <v>1124</v>
      </c>
      <c r="N1283" s="4">
        <v>104050925</v>
      </c>
      <c r="O1283" t="e">
        <f>VLOOKUP(N1283,Sales!B:C,2,0)</f>
        <v>#N/A</v>
      </c>
      <c r="P1283" t="e">
        <f>VLOOKUP(N1283,Recolt!B:C,2,0)</f>
        <v>#N/A</v>
      </c>
    </row>
    <row r="1284" spans="2:16" x14ac:dyDescent="0.25">
      <c r="B1284" s="4" t="s">
        <v>1055</v>
      </c>
      <c r="C1284"/>
      <c r="F1284" s="4">
        <v>1034841863</v>
      </c>
      <c r="G1284" t="str">
        <f t="shared" si="20"/>
        <v>OK</v>
      </c>
      <c r="J1284" s="4">
        <v>104060273</v>
      </c>
      <c r="K1284" t="s">
        <v>1124</v>
      </c>
      <c r="N1284" s="4">
        <v>104054041</v>
      </c>
      <c r="O1284" t="e">
        <f>VLOOKUP(N1284,Sales!B:C,2,0)</f>
        <v>#N/A</v>
      </c>
      <c r="P1284" t="e">
        <f>VLOOKUP(N1284,Recolt!B:C,2,0)</f>
        <v>#N/A</v>
      </c>
    </row>
    <row r="1285" spans="2:16" x14ac:dyDescent="0.25">
      <c r="B1285" s="4" t="s">
        <v>1055</v>
      </c>
      <c r="C1285"/>
      <c r="F1285" s="4">
        <v>1034843385</v>
      </c>
      <c r="G1285" t="str">
        <f t="shared" si="20"/>
        <v>OK</v>
      </c>
      <c r="J1285" s="4">
        <v>104061418</v>
      </c>
      <c r="K1285" t="s">
        <v>1124</v>
      </c>
      <c r="N1285" s="4">
        <v>104060273</v>
      </c>
      <c r="O1285" t="e">
        <f>VLOOKUP(N1285,Sales!B:C,2,0)</f>
        <v>#N/A</v>
      </c>
      <c r="P1285" t="e">
        <f>VLOOKUP(N1285,Recolt!B:C,2,0)</f>
        <v>#N/A</v>
      </c>
    </row>
    <row r="1286" spans="2:16" x14ac:dyDescent="0.25">
      <c r="B1286" s="4" t="s">
        <v>1055</v>
      </c>
      <c r="C1286"/>
      <c r="F1286" s="4">
        <v>1034843282</v>
      </c>
      <c r="G1286" t="str">
        <f t="shared" si="20"/>
        <v>OK</v>
      </c>
      <c r="J1286" s="4">
        <v>104063730</v>
      </c>
      <c r="K1286" t="s">
        <v>1124</v>
      </c>
      <c r="N1286" s="4">
        <v>104061418</v>
      </c>
      <c r="O1286" t="e">
        <f>VLOOKUP(N1286,Sales!B:C,2,0)</f>
        <v>#N/A</v>
      </c>
      <c r="P1286" t="e">
        <f>VLOOKUP(N1286,Recolt!B:C,2,0)</f>
        <v>#N/A</v>
      </c>
    </row>
    <row r="1287" spans="2:16" x14ac:dyDescent="0.25">
      <c r="B1287" s="4" t="s">
        <v>1055</v>
      </c>
      <c r="C1287"/>
      <c r="F1287" s="4">
        <v>1034865132</v>
      </c>
      <c r="G1287" t="str">
        <f t="shared" si="20"/>
        <v>OK</v>
      </c>
      <c r="J1287" s="4">
        <v>104063772</v>
      </c>
      <c r="K1287" t="s">
        <v>1124</v>
      </c>
      <c r="N1287" s="4">
        <v>104063730</v>
      </c>
      <c r="O1287" t="e">
        <f>VLOOKUP(N1287,Sales!B:C,2,0)</f>
        <v>#N/A</v>
      </c>
      <c r="P1287" t="e">
        <f>VLOOKUP(N1287,Recolt!B:C,2,0)</f>
        <v>#N/A</v>
      </c>
    </row>
    <row r="1288" spans="2:16" x14ac:dyDescent="0.25">
      <c r="B1288" s="4" t="s">
        <v>1055</v>
      </c>
      <c r="C1288"/>
      <c r="F1288" s="4">
        <v>1034848553</v>
      </c>
      <c r="G1288" t="str">
        <f t="shared" si="20"/>
        <v>OK</v>
      </c>
      <c r="J1288" s="4">
        <v>104066044</v>
      </c>
      <c r="K1288" t="s">
        <v>1124</v>
      </c>
      <c r="N1288" s="4">
        <v>104063772</v>
      </c>
      <c r="O1288" t="e">
        <f>VLOOKUP(N1288,Sales!B:C,2,0)</f>
        <v>#N/A</v>
      </c>
      <c r="P1288" t="e">
        <f>VLOOKUP(N1288,Recolt!B:C,2,0)</f>
        <v>#N/A</v>
      </c>
    </row>
    <row r="1289" spans="2:16" x14ac:dyDescent="0.25">
      <c r="B1289" s="4" t="s">
        <v>1055</v>
      </c>
      <c r="C1289"/>
      <c r="F1289" s="4">
        <v>1034861595</v>
      </c>
      <c r="G1289" t="str">
        <f t="shared" si="20"/>
        <v>OK</v>
      </c>
      <c r="J1289" s="4">
        <v>104067837</v>
      </c>
      <c r="K1289" t="s">
        <v>1124</v>
      </c>
      <c r="N1289" s="4">
        <v>104066044</v>
      </c>
      <c r="O1289" t="e">
        <f>VLOOKUP(N1289,Sales!B:C,2,0)</f>
        <v>#N/A</v>
      </c>
      <c r="P1289" t="e">
        <f>VLOOKUP(N1289,Recolt!B:C,2,0)</f>
        <v>#N/A</v>
      </c>
    </row>
    <row r="1290" spans="2:16" x14ac:dyDescent="0.25">
      <c r="B1290" s="4" t="s">
        <v>1055</v>
      </c>
      <c r="C1290"/>
      <c r="F1290" s="4">
        <v>1034866175</v>
      </c>
      <c r="G1290" t="str">
        <f t="shared" si="20"/>
        <v>OK</v>
      </c>
      <c r="J1290" s="4">
        <v>104068091</v>
      </c>
      <c r="K1290" t="s">
        <v>1124</v>
      </c>
      <c r="N1290" s="4">
        <v>104067837</v>
      </c>
      <c r="O1290" t="e">
        <f>VLOOKUP(N1290,Sales!B:C,2,0)</f>
        <v>#N/A</v>
      </c>
      <c r="P1290" t="e">
        <f>VLOOKUP(N1290,Recolt!B:C,2,0)</f>
        <v>#N/A</v>
      </c>
    </row>
    <row r="1291" spans="2:16" x14ac:dyDescent="0.25">
      <c r="B1291" s="4" t="s">
        <v>1055</v>
      </c>
      <c r="C1291"/>
      <c r="F1291" s="4">
        <v>1034847725</v>
      </c>
      <c r="G1291" t="str">
        <f t="shared" si="20"/>
        <v>OK</v>
      </c>
      <c r="J1291" s="4">
        <v>104075958</v>
      </c>
      <c r="K1291" t="s">
        <v>1124</v>
      </c>
      <c r="N1291" s="4">
        <v>104068091</v>
      </c>
      <c r="O1291" t="e">
        <f>VLOOKUP(N1291,Sales!B:C,2,0)</f>
        <v>#N/A</v>
      </c>
      <c r="P1291" t="e">
        <f>VLOOKUP(N1291,Recolt!B:C,2,0)</f>
        <v>#N/A</v>
      </c>
    </row>
    <row r="1292" spans="2:16" x14ac:dyDescent="0.25">
      <c r="B1292" s="4" t="s">
        <v>1055</v>
      </c>
      <c r="C1292"/>
      <c r="F1292" s="4">
        <v>1034850665</v>
      </c>
      <c r="G1292" t="str">
        <f t="shared" si="20"/>
        <v>OK</v>
      </c>
      <c r="J1292" s="4">
        <v>104079424</v>
      </c>
      <c r="K1292" t="s">
        <v>1124</v>
      </c>
      <c r="N1292" s="4">
        <v>104075958</v>
      </c>
      <c r="O1292" t="e">
        <f>VLOOKUP(N1292,Sales!B:C,2,0)</f>
        <v>#N/A</v>
      </c>
      <c r="P1292" t="e">
        <f>VLOOKUP(N1292,Recolt!B:C,2,0)</f>
        <v>#N/A</v>
      </c>
    </row>
    <row r="1293" spans="2:16" x14ac:dyDescent="0.25">
      <c r="B1293" s="4" t="s">
        <v>1055</v>
      </c>
      <c r="C1293"/>
      <c r="F1293" s="4">
        <v>1034849962</v>
      </c>
      <c r="G1293" t="str">
        <f t="shared" si="20"/>
        <v>OK</v>
      </c>
      <c r="J1293" s="4">
        <v>104089116</v>
      </c>
      <c r="K1293" t="s">
        <v>1124</v>
      </c>
      <c r="N1293" s="4">
        <v>104079424</v>
      </c>
      <c r="O1293" t="e">
        <f>VLOOKUP(N1293,Sales!B:C,2,0)</f>
        <v>#N/A</v>
      </c>
      <c r="P1293" t="e">
        <f>VLOOKUP(N1293,Recolt!B:C,2,0)</f>
        <v>#N/A</v>
      </c>
    </row>
    <row r="1294" spans="2:16" x14ac:dyDescent="0.25">
      <c r="B1294" s="4" t="s">
        <v>1055</v>
      </c>
      <c r="C1294"/>
      <c r="F1294" s="4">
        <v>1034846859</v>
      </c>
      <c r="G1294" t="str">
        <f t="shared" si="20"/>
        <v>OK</v>
      </c>
      <c r="J1294" s="4">
        <v>104090950</v>
      </c>
      <c r="K1294" t="s">
        <v>1124</v>
      </c>
      <c r="N1294" s="4">
        <v>104089116</v>
      </c>
      <c r="O1294" t="e">
        <f>VLOOKUP(N1294,Sales!B:C,2,0)</f>
        <v>#N/A</v>
      </c>
      <c r="P1294" t="e">
        <f>VLOOKUP(N1294,Recolt!B:C,2,0)</f>
        <v>#N/A</v>
      </c>
    </row>
    <row r="1295" spans="2:16" x14ac:dyDescent="0.25">
      <c r="B1295" s="4" t="s">
        <v>1055</v>
      </c>
      <c r="C1295"/>
      <c r="F1295" s="4">
        <v>1034852848</v>
      </c>
      <c r="G1295" t="str">
        <f t="shared" si="20"/>
        <v>OK</v>
      </c>
      <c r="J1295" s="4">
        <v>104091011</v>
      </c>
      <c r="K1295" t="s">
        <v>1124</v>
      </c>
      <c r="N1295" s="4">
        <v>104090950</v>
      </c>
      <c r="O1295" t="e">
        <f>VLOOKUP(N1295,Sales!B:C,2,0)</f>
        <v>#N/A</v>
      </c>
      <c r="P1295" t="e">
        <f>VLOOKUP(N1295,Recolt!B:C,2,0)</f>
        <v>#N/A</v>
      </c>
    </row>
    <row r="1296" spans="2:16" x14ac:dyDescent="0.25">
      <c r="B1296" s="4" t="s">
        <v>1055</v>
      </c>
      <c r="C1296"/>
      <c r="F1296" s="4">
        <v>1034843613</v>
      </c>
      <c r="G1296" t="str">
        <f t="shared" si="20"/>
        <v>OK</v>
      </c>
      <c r="J1296" s="4">
        <v>104091228</v>
      </c>
      <c r="K1296" t="s">
        <v>1124</v>
      </c>
      <c r="N1296" s="4">
        <v>104091011</v>
      </c>
      <c r="O1296" t="e">
        <f>VLOOKUP(N1296,Sales!B:C,2,0)</f>
        <v>#N/A</v>
      </c>
      <c r="P1296" t="e">
        <f>VLOOKUP(N1296,Recolt!B:C,2,0)</f>
        <v>#N/A</v>
      </c>
    </row>
    <row r="1297" spans="2:16" x14ac:dyDescent="0.25">
      <c r="B1297" s="4" t="s">
        <v>1055</v>
      </c>
      <c r="C1297"/>
      <c r="F1297" s="4">
        <v>1034867304</v>
      </c>
      <c r="G1297" t="str">
        <f t="shared" si="20"/>
        <v>OK</v>
      </c>
      <c r="J1297" s="4">
        <v>104091886</v>
      </c>
      <c r="K1297" t="s">
        <v>1124</v>
      </c>
      <c r="N1297" s="4">
        <v>104091228</v>
      </c>
      <c r="O1297" t="e">
        <f>VLOOKUP(N1297,Sales!B:C,2,0)</f>
        <v>#N/A</v>
      </c>
      <c r="P1297" t="e">
        <f>VLOOKUP(N1297,Recolt!B:C,2,0)</f>
        <v>#N/A</v>
      </c>
    </row>
    <row r="1298" spans="2:16" x14ac:dyDescent="0.25">
      <c r="B1298" s="4" t="s">
        <v>1055</v>
      </c>
      <c r="C1298"/>
      <c r="F1298" s="4">
        <v>1034867706</v>
      </c>
      <c r="G1298" t="str">
        <f t="shared" si="20"/>
        <v>OK</v>
      </c>
      <c r="J1298" s="4">
        <v>104092782</v>
      </c>
      <c r="K1298" t="s">
        <v>1124</v>
      </c>
      <c r="N1298" s="4">
        <v>104091886</v>
      </c>
      <c r="O1298" t="e">
        <f>VLOOKUP(N1298,Sales!B:C,2,0)</f>
        <v>#N/A</v>
      </c>
      <c r="P1298" t="e">
        <f>VLOOKUP(N1298,Recolt!B:C,2,0)</f>
        <v>#N/A</v>
      </c>
    </row>
    <row r="1299" spans="2:16" x14ac:dyDescent="0.25">
      <c r="B1299" s="4" t="s">
        <v>1055</v>
      </c>
      <c r="C1299"/>
      <c r="F1299" s="4">
        <v>1034862461</v>
      </c>
      <c r="G1299" t="str">
        <f t="shared" si="20"/>
        <v>OK</v>
      </c>
      <c r="J1299" s="4">
        <v>104093574</v>
      </c>
      <c r="K1299" t="s">
        <v>1124</v>
      </c>
      <c r="N1299" s="4">
        <v>104092782</v>
      </c>
      <c r="O1299" t="e">
        <f>VLOOKUP(N1299,Sales!B:C,2,0)</f>
        <v>#N/A</v>
      </c>
      <c r="P1299" t="e">
        <f>VLOOKUP(N1299,Recolt!B:C,2,0)</f>
        <v>#N/A</v>
      </c>
    </row>
    <row r="1300" spans="2:16" x14ac:dyDescent="0.25">
      <c r="B1300" s="4" t="s">
        <v>1055</v>
      </c>
      <c r="C1300"/>
      <c r="F1300" s="4">
        <v>1034843451</v>
      </c>
      <c r="G1300" t="str">
        <f t="shared" si="20"/>
        <v>OK</v>
      </c>
      <c r="J1300" s="4">
        <v>104096768</v>
      </c>
      <c r="K1300" t="s">
        <v>1124</v>
      </c>
      <c r="N1300" s="4">
        <v>104093574</v>
      </c>
      <c r="O1300" t="e">
        <f>VLOOKUP(N1300,Sales!B:C,2,0)</f>
        <v>#N/A</v>
      </c>
      <c r="P1300" t="e">
        <f>VLOOKUP(N1300,Recolt!B:C,2,0)</f>
        <v>#N/A</v>
      </c>
    </row>
    <row r="1301" spans="2:16" x14ac:dyDescent="0.25">
      <c r="B1301" s="4" t="s">
        <v>1055</v>
      </c>
      <c r="C1301"/>
      <c r="F1301" s="4">
        <v>1034866079</v>
      </c>
      <c r="G1301" t="str">
        <f t="shared" si="20"/>
        <v>OK</v>
      </c>
      <c r="J1301" s="4">
        <v>104098952</v>
      </c>
      <c r="K1301" t="s">
        <v>1124</v>
      </c>
      <c r="N1301" s="4">
        <v>104096768</v>
      </c>
      <c r="O1301" t="e">
        <f>VLOOKUP(N1301,Sales!B:C,2,0)</f>
        <v>#N/A</v>
      </c>
      <c r="P1301" t="e">
        <f>VLOOKUP(N1301,Recolt!B:C,2,0)</f>
        <v>#N/A</v>
      </c>
    </row>
    <row r="1302" spans="2:16" x14ac:dyDescent="0.25">
      <c r="B1302" s="4" t="s">
        <v>1055</v>
      </c>
      <c r="C1302"/>
      <c r="F1302" s="4">
        <v>1034857538</v>
      </c>
      <c r="G1302" t="str">
        <f t="shared" si="20"/>
        <v>OK</v>
      </c>
      <c r="J1302" s="4">
        <v>104099600</v>
      </c>
      <c r="K1302" t="s">
        <v>1124</v>
      </c>
      <c r="N1302" s="4">
        <v>104098952</v>
      </c>
      <c r="O1302" t="e">
        <f>VLOOKUP(N1302,Sales!B:C,2,0)</f>
        <v>#N/A</v>
      </c>
      <c r="P1302" t="e">
        <f>VLOOKUP(N1302,Recolt!B:C,2,0)</f>
        <v>#N/A</v>
      </c>
    </row>
    <row r="1303" spans="2:16" x14ac:dyDescent="0.25">
      <c r="B1303" s="4" t="s">
        <v>1055</v>
      </c>
      <c r="C1303"/>
      <c r="F1303" s="4">
        <v>1034849468</v>
      </c>
      <c r="G1303" t="str">
        <f t="shared" si="20"/>
        <v>OK</v>
      </c>
      <c r="J1303" s="4">
        <v>104099868</v>
      </c>
      <c r="K1303" t="s">
        <v>1124</v>
      </c>
      <c r="N1303" s="4">
        <v>104099600</v>
      </c>
      <c r="O1303" t="e">
        <f>VLOOKUP(N1303,Sales!B:C,2,0)</f>
        <v>#N/A</v>
      </c>
      <c r="P1303" t="e">
        <f>VLOOKUP(N1303,Recolt!B:C,2,0)</f>
        <v>#N/A</v>
      </c>
    </row>
    <row r="1304" spans="2:16" x14ac:dyDescent="0.25">
      <c r="B1304" s="4" t="s">
        <v>1055</v>
      </c>
      <c r="C1304"/>
      <c r="F1304" s="4">
        <v>1034841981</v>
      </c>
      <c r="G1304" t="str">
        <f t="shared" si="20"/>
        <v>OK</v>
      </c>
      <c r="J1304" s="4">
        <v>104100755</v>
      </c>
      <c r="K1304" t="s">
        <v>1124</v>
      </c>
      <c r="N1304" s="4">
        <v>104099868</v>
      </c>
      <c r="O1304" t="e">
        <f>VLOOKUP(N1304,Sales!B:C,2,0)</f>
        <v>#N/A</v>
      </c>
      <c r="P1304" t="e">
        <f>VLOOKUP(N1304,Recolt!B:C,2,0)</f>
        <v>#N/A</v>
      </c>
    </row>
    <row r="1305" spans="2:16" x14ac:dyDescent="0.25">
      <c r="B1305" s="4" t="s">
        <v>1055</v>
      </c>
      <c r="C1305"/>
      <c r="F1305" s="4">
        <v>1034864459</v>
      </c>
      <c r="G1305" t="str">
        <f t="shared" si="20"/>
        <v>OK</v>
      </c>
      <c r="J1305" s="4">
        <v>104100989</v>
      </c>
      <c r="K1305" t="s">
        <v>1124</v>
      </c>
      <c r="N1305" s="4">
        <v>104100755</v>
      </c>
      <c r="O1305" t="e">
        <f>VLOOKUP(N1305,Sales!B:C,2,0)</f>
        <v>#N/A</v>
      </c>
      <c r="P1305" t="e">
        <f>VLOOKUP(N1305,Recolt!B:C,2,0)</f>
        <v>#N/A</v>
      </c>
    </row>
    <row r="1306" spans="2:16" x14ac:dyDescent="0.25">
      <c r="B1306" s="4" t="s">
        <v>1055</v>
      </c>
      <c r="C1306"/>
      <c r="F1306" s="4">
        <v>1034848094</v>
      </c>
      <c r="G1306" t="str">
        <f t="shared" si="20"/>
        <v>OK</v>
      </c>
      <c r="J1306" s="4">
        <v>104101035</v>
      </c>
      <c r="K1306" t="s">
        <v>1124</v>
      </c>
      <c r="N1306" s="4">
        <v>104100989</v>
      </c>
      <c r="O1306" t="e">
        <f>VLOOKUP(N1306,Sales!B:C,2,0)</f>
        <v>#N/A</v>
      </c>
      <c r="P1306" t="e">
        <f>VLOOKUP(N1306,Recolt!B:C,2,0)</f>
        <v>#N/A</v>
      </c>
    </row>
    <row r="1307" spans="2:16" x14ac:dyDescent="0.25">
      <c r="B1307" s="4" t="s">
        <v>1055</v>
      </c>
      <c r="C1307"/>
      <c r="F1307" s="4">
        <v>1034844573</v>
      </c>
      <c r="G1307" t="str">
        <f t="shared" si="20"/>
        <v>OK</v>
      </c>
      <c r="J1307" s="4">
        <v>104104679</v>
      </c>
      <c r="K1307" t="s">
        <v>1124</v>
      </c>
      <c r="N1307" s="4">
        <v>104101035</v>
      </c>
      <c r="O1307" t="e">
        <f>VLOOKUP(N1307,Sales!B:C,2,0)</f>
        <v>#N/A</v>
      </c>
      <c r="P1307" t="e">
        <f>VLOOKUP(N1307,Recolt!B:C,2,0)</f>
        <v>#N/A</v>
      </c>
    </row>
    <row r="1308" spans="2:16" x14ac:dyDescent="0.25">
      <c r="B1308" s="4" t="s">
        <v>1055</v>
      </c>
      <c r="C1308"/>
      <c r="F1308" s="4">
        <v>1034845954</v>
      </c>
      <c r="G1308" t="str">
        <f t="shared" si="20"/>
        <v>OK</v>
      </c>
      <c r="J1308" s="4">
        <v>104105508</v>
      </c>
      <c r="K1308" t="s">
        <v>1124</v>
      </c>
      <c r="N1308" s="4">
        <v>104104679</v>
      </c>
      <c r="O1308" t="e">
        <f>VLOOKUP(N1308,Sales!B:C,2,0)</f>
        <v>#N/A</v>
      </c>
      <c r="P1308" t="e">
        <f>VLOOKUP(N1308,Recolt!B:C,2,0)</f>
        <v>#N/A</v>
      </c>
    </row>
    <row r="1309" spans="2:16" x14ac:dyDescent="0.25">
      <c r="B1309" s="4" t="s">
        <v>1055</v>
      </c>
      <c r="C1309"/>
      <c r="F1309" s="4">
        <v>1034854868</v>
      </c>
      <c r="G1309" t="str">
        <f t="shared" si="20"/>
        <v>OK</v>
      </c>
      <c r="J1309" s="4">
        <v>104107515</v>
      </c>
      <c r="K1309" t="s">
        <v>1124</v>
      </c>
      <c r="N1309" s="4">
        <v>104105508</v>
      </c>
      <c r="O1309" t="e">
        <f>VLOOKUP(N1309,Sales!B:C,2,0)</f>
        <v>#N/A</v>
      </c>
      <c r="P1309" t="e">
        <f>VLOOKUP(N1309,Recolt!B:C,2,0)</f>
        <v>#N/A</v>
      </c>
    </row>
    <row r="1310" spans="2:16" x14ac:dyDescent="0.25">
      <c r="B1310" s="4" t="s">
        <v>1055</v>
      </c>
      <c r="C1310"/>
      <c r="F1310" s="4">
        <v>1034845089</v>
      </c>
      <c r="G1310" t="str">
        <f t="shared" si="20"/>
        <v>OK</v>
      </c>
      <c r="J1310" s="4">
        <v>104107862</v>
      </c>
      <c r="K1310" t="s">
        <v>1124</v>
      </c>
      <c r="N1310" s="4">
        <v>104107515</v>
      </c>
      <c r="O1310" t="e">
        <f>VLOOKUP(N1310,Sales!B:C,2,0)</f>
        <v>#N/A</v>
      </c>
      <c r="P1310" t="e">
        <f>VLOOKUP(N1310,Recolt!B:C,2,0)</f>
        <v>#N/A</v>
      </c>
    </row>
    <row r="1311" spans="2:16" x14ac:dyDescent="0.25">
      <c r="B1311" s="4" t="s">
        <v>1055</v>
      </c>
      <c r="C1311"/>
      <c r="F1311" s="4">
        <v>1034863214</v>
      </c>
      <c r="G1311" t="str">
        <f t="shared" si="20"/>
        <v>OK</v>
      </c>
      <c r="J1311" s="4">
        <v>104109234</v>
      </c>
      <c r="K1311" t="s">
        <v>1124</v>
      </c>
      <c r="N1311" s="4">
        <v>104107862</v>
      </c>
      <c r="O1311" t="e">
        <f>VLOOKUP(N1311,Sales!B:C,2,0)</f>
        <v>#N/A</v>
      </c>
      <c r="P1311" t="e">
        <f>VLOOKUP(N1311,Recolt!B:C,2,0)</f>
        <v>#N/A</v>
      </c>
    </row>
    <row r="1312" spans="2:16" x14ac:dyDescent="0.25">
      <c r="B1312" s="4" t="s">
        <v>1055</v>
      </c>
      <c r="C1312"/>
      <c r="F1312" s="4">
        <v>1034856028</v>
      </c>
      <c r="G1312" t="str">
        <f t="shared" si="20"/>
        <v>OK</v>
      </c>
      <c r="J1312" s="4">
        <v>104109666</v>
      </c>
      <c r="K1312" t="s">
        <v>1124</v>
      </c>
      <c r="N1312" s="4">
        <v>104109234</v>
      </c>
      <c r="O1312" t="e">
        <f>VLOOKUP(N1312,Sales!B:C,2,0)</f>
        <v>#N/A</v>
      </c>
      <c r="P1312" t="e">
        <f>VLOOKUP(N1312,Recolt!B:C,2,0)</f>
        <v>#N/A</v>
      </c>
    </row>
    <row r="1313" spans="2:16" x14ac:dyDescent="0.25">
      <c r="B1313" s="4" t="s">
        <v>1055</v>
      </c>
      <c r="C1313"/>
      <c r="F1313" s="4">
        <v>1034866567</v>
      </c>
      <c r="G1313" t="str">
        <f t="shared" si="20"/>
        <v>OK</v>
      </c>
      <c r="J1313" s="4">
        <v>104110244</v>
      </c>
      <c r="K1313" t="s">
        <v>1124</v>
      </c>
      <c r="N1313" s="4">
        <v>104109666</v>
      </c>
      <c r="O1313" t="e">
        <f>VLOOKUP(N1313,Sales!B:C,2,0)</f>
        <v>#N/A</v>
      </c>
      <c r="P1313" t="e">
        <f>VLOOKUP(N1313,Recolt!B:C,2,0)</f>
        <v>#N/A</v>
      </c>
    </row>
    <row r="1314" spans="2:16" x14ac:dyDescent="0.25">
      <c r="B1314" s="4" t="s">
        <v>1055</v>
      </c>
      <c r="C1314"/>
      <c r="F1314" s="4">
        <v>1034847603</v>
      </c>
      <c r="G1314" t="str">
        <f t="shared" si="20"/>
        <v>OK</v>
      </c>
      <c r="J1314" s="4">
        <v>104110965</v>
      </c>
      <c r="K1314" t="s">
        <v>1124</v>
      </c>
      <c r="N1314" s="4">
        <v>104110244</v>
      </c>
      <c r="O1314" t="e">
        <f>VLOOKUP(N1314,Sales!B:C,2,0)</f>
        <v>#N/A</v>
      </c>
      <c r="P1314" t="e">
        <f>VLOOKUP(N1314,Recolt!B:C,2,0)</f>
        <v>#N/A</v>
      </c>
    </row>
    <row r="1315" spans="2:16" x14ac:dyDescent="0.25">
      <c r="B1315" s="4" t="s">
        <v>1055</v>
      </c>
      <c r="C1315"/>
      <c r="F1315" s="4">
        <v>1034842068</v>
      </c>
      <c r="G1315" t="str">
        <f t="shared" si="20"/>
        <v>OK</v>
      </c>
      <c r="J1315" s="4">
        <v>104112548</v>
      </c>
      <c r="K1315" t="s">
        <v>1124</v>
      </c>
      <c r="N1315" s="4">
        <v>104110965</v>
      </c>
      <c r="O1315" t="e">
        <f>VLOOKUP(N1315,Sales!B:C,2,0)</f>
        <v>#N/A</v>
      </c>
      <c r="P1315" t="e">
        <f>VLOOKUP(N1315,Recolt!B:C,2,0)</f>
        <v>#N/A</v>
      </c>
    </row>
    <row r="1316" spans="2:16" x14ac:dyDescent="0.25">
      <c r="B1316" s="4" t="s">
        <v>1055</v>
      </c>
      <c r="C1316"/>
      <c r="F1316" s="4">
        <v>1034841921</v>
      </c>
      <c r="G1316" t="str">
        <f t="shared" si="20"/>
        <v>OK</v>
      </c>
      <c r="J1316" s="4">
        <v>104113181</v>
      </c>
      <c r="K1316" t="s">
        <v>1124</v>
      </c>
      <c r="N1316" s="4">
        <v>104112548</v>
      </c>
      <c r="O1316" t="e">
        <f>VLOOKUP(N1316,Sales!B:C,2,0)</f>
        <v>#N/A</v>
      </c>
      <c r="P1316" t="e">
        <f>VLOOKUP(N1316,Recolt!B:C,2,0)</f>
        <v>#N/A</v>
      </c>
    </row>
    <row r="1317" spans="2:16" x14ac:dyDescent="0.25">
      <c r="B1317" s="4" t="s">
        <v>1055</v>
      </c>
      <c r="C1317"/>
      <c r="F1317" s="4">
        <v>1034849801</v>
      </c>
      <c r="G1317" t="str">
        <f t="shared" si="20"/>
        <v>OK</v>
      </c>
      <c r="J1317" s="4">
        <v>104113502</v>
      </c>
      <c r="K1317" t="s">
        <v>1124</v>
      </c>
      <c r="N1317" s="4">
        <v>104113181</v>
      </c>
      <c r="O1317" t="e">
        <f>VLOOKUP(N1317,Sales!B:C,2,0)</f>
        <v>#N/A</v>
      </c>
      <c r="P1317" t="e">
        <f>VLOOKUP(N1317,Recolt!B:C,2,0)</f>
        <v>#N/A</v>
      </c>
    </row>
    <row r="1318" spans="2:16" x14ac:dyDescent="0.25">
      <c r="B1318" s="4" t="s">
        <v>1055</v>
      </c>
      <c r="C1318"/>
      <c r="F1318" s="4">
        <v>1034854018</v>
      </c>
      <c r="G1318" t="str">
        <f t="shared" si="20"/>
        <v>OK</v>
      </c>
      <c r="J1318" s="4">
        <v>104113775</v>
      </c>
      <c r="K1318" t="s">
        <v>1124</v>
      </c>
      <c r="N1318" s="4">
        <v>104113502</v>
      </c>
      <c r="O1318" t="e">
        <f>VLOOKUP(N1318,Sales!B:C,2,0)</f>
        <v>#N/A</v>
      </c>
      <c r="P1318" t="e">
        <f>VLOOKUP(N1318,Recolt!B:C,2,0)</f>
        <v>#N/A</v>
      </c>
    </row>
    <row r="1319" spans="2:16" x14ac:dyDescent="0.25">
      <c r="B1319" s="4" t="s">
        <v>1055</v>
      </c>
      <c r="C1319"/>
      <c r="F1319" s="4">
        <v>1034841917</v>
      </c>
      <c r="G1319" t="str">
        <f t="shared" si="20"/>
        <v>OK</v>
      </c>
      <c r="J1319" s="4">
        <v>104114035</v>
      </c>
      <c r="K1319" t="s">
        <v>1124</v>
      </c>
      <c r="N1319" s="4">
        <v>104113775</v>
      </c>
      <c r="O1319" t="e">
        <f>VLOOKUP(N1319,Sales!B:C,2,0)</f>
        <v>#N/A</v>
      </c>
      <c r="P1319" t="e">
        <f>VLOOKUP(N1319,Recolt!B:C,2,0)</f>
        <v>#N/A</v>
      </c>
    </row>
    <row r="1320" spans="2:16" x14ac:dyDescent="0.25">
      <c r="B1320" s="4" t="s">
        <v>1055</v>
      </c>
      <c r="C1320"/>
      <c r="F1320" s="4">
        <v>1034865389</v>
      </c>
      <c r="G1320" t="str">
        <f t="shared" si="20"/>
        <v>OK</v>
      </c>
      <c r="J1320" s="4">
        <v>104115612</v>
      </c>
      <c r="K1320" t="s">
        <v>1124</v>
      </c>
      <c r="N1320" s="4">
        <v>104114035</v>
      </c>
      <c r="O1320" t="e">
        <f>VLOOKUP(N1320,Sales!B:C,2,0)</f>
        <v>#N/A</v>
      </c>
      <c r="P1320" t="e">
        <f>VLOOKUP(N1320,Recolt!B:C,2,0)</f>
        <v>#N/A</v>
      </c>
    </row>
    <row r="1321" spans="2:16" x14ac:dyDescent="0.25">
      <c r="B1321" s="4" t="s">
        <v>1055</v>
      </c>
      <c r="C1321"/>
      <c r="F1321" s="4">
        <v>1034850341</v>
      </c>
      <c r="G1321" t="str">
        <f t="shared" si="20"/>
        <v>OK</v>
      </c>
      <c r="J1321" s="4">
        <v>104115904</v>
      </c>
      <c r="K1321" t="s">
        <v>1124</v>
      </c>
      <c r="N1321" s="4">
        <v>104115612</v>
      </c>
      <c r="O1321" t="e">
        <f>VLOOKUP(N1321,Sales!B:C,2,0)</f>
        <v>#N/A</v>
      </c>
      <c r="P1321" t="e">
        <f>VLOOKUP(N1321,Recolt!B:C,2,0)</f>
        <v>#N/A</v>
      </c>
    </row>
    <row r="1322" spans="2:16" x14ac:dyDescent="0.25">
      <c r="B1322" s="4" t="s">
        <v>1055</v>
      </c>
      <c r="C1322"/>
      <c r="F1322" s="4">
        <v>1034855522</v>
      </c>
      <c r="G1322" t="str">
        <f t="shared" si="20"/>
        <v>OK</v>
      </c>
      <c r="J1322" s="4">
        <v>104116074</v>
      </c>
      <c r="K1322" t="s">
        <v>1124</v>
      </c>
      <c r="N1322" s="4">
        <v>104115904</v>
      </c>
      <c r="O1322" t="e">
        <f>VLOOKUP(N1322,Sales!B:C,2,0)</f>
        <v>#N/A</v>
      </c>
      <c r="P1322" t="e">
        <f>VLOOKUP(N1322,Recolt!B:C,2,0)</f>
        <v>#N/A</v>
      </c>
    </row>
    <row r="1323" spans="2:16" x14ac:dyDescent="0.25">
      <c r="B1323" s="4" t="s">
        <v>1055</v>
      </c>
      <c r="C1323"/>
      <c r="F1323" s="4">
        <v>1034841857</v>
      </c>
      <c r="G1323" t="str">
        <f t="shared" si="20"/>
        <v>OK</v>
      </c>
      <c r="J1323" s="4">
        <v>104116704</v>
      </c>
      <c r="K1323" t="s">
        <v>1124</v>
      </c>
      <c r="N1323" s="4">
        <v>104116074</v>
      </c>
      <c r="O1323" t="e">
        <f>VLOOKUP(N1323,Sales!B:C,2,0)</f>
        <v>#N/A</v>
      </c>
      <c r="P1323" t="e">
        <f>VLOOKUP(N1323,Recolt!B:C,2,0)</f>
        <v>#N/A</v>
      </c>
    </row>
    <row r="1324" spans="2:16" x14ac:dyDescent="0.25">
      <c r="B1324" s="4" t="s">
        <v>1055</v>
      </c>
      <c r="C1324"/>
      <c r="F1324" s="4">
        <v>1034842314</v>
      </c>
      <c r="G1324" t="str">
        <f t="shared" si="20"/>
        <v>OK</v>
      </c>
      <c r="J1324" s="4">
        <v>104118786</v>
      </c>
      <c r="K1324" t="s">
        <v>1124</v>
      </c>
      <c r="N1324" s="4">
        <v>104116704</v>
      </c>
      <c r="O1324" t="e">
        <f>VLOOKUP(N1324,Sales!B:C,2,0)</f>
        <v>#N/A</v>
      </c>
      <c r="P1324" t="e">
        <f>VLOOKUP(N1324,Recolt!B:C,2,0)</f>
        <v>#N/A</v>
      </c>
    </row>
    <row r="1325" spans="2:16" x14ac:dyDescent="0.25">
      <c r="B1325" s="4" t="s">
        <v>1055</v>
      </c>
      <c r="C1325"/>
      <c r="F1325" s="4">
        <v>1034862199</v>
      </c>
      <c r="G1325" t="str">
        <f t="shared" si="20"/>
        <v>OK</v>
      </c>
      <c r="J1325" s="4">
        <v>104121091</v>
      </c>
      <c r="K1325" t="s">
        <v>1124</v>
      </c>
      <c r="N1325" s="4">
        <v>104118786</v>
      </c>
      <c r="O1325" t="e">
        <f>VLOOKUP(N1325,Sales!B:C,2,0)</f>
        <v>#N/A</v>
      </c>
      <c r="P1325" t="e">
        <f>VLOOKUP(N1325,Recolt!B:C,2,0)</f>
        <v>#N/A</v>
      </c>
    </row>
    <row r="1326" spans="2:16" x14ac:dyDescent="0.25">
      <c r="B1326" s="4" t="s">
        <v>1055</v>
      </c>
      <c r="C1326"/>
      <c r="F1326" s="4">
        <v>1034851758</v>
      </c>
      <c r="G1326" t="str">
        <f t="shared" si="20"/>
        <v>OK</v>
      </c>
      <c r="J1326" s="4">
        <v>104123537</v>
      </c>
      <c r="K1326" t="s">
        <v>1124</v>
      </c>
      <c r="N1326" s="4">
        <v>104121091</v>
      </c>
      <c r="O1326" t="e">
        <f>VLOOKUP(N1326,Sales!B:C,2,0)</f>
        <v>#N/A</v>
      </c>
      <c r="P1326" t="e">
        <f>VLOOKUP(N1326,Recolt!B:C,2,0)</f>
        <v>#N/A</v>
      </c>
    </row>
    <row r="1327" spans="2:16" x14ac:dyDescent="0.25">
      <c r="B1327" s="4" t="s">
        <v>1055</v>
      </c>
      <c r="C1327"/>
      <c r="F1327" s="4">
        <v>1034843762</v>
      </c>
      <c r="G1327" t="str">
        <f t="shared" si="20"/>
        <v>OK</v>
      </c>
      <c r="J1327" s="4">
        <v>104124125</v>
      </c>
      <c r="K1327" t="s">
        <v>1124</v>
      </c>
      <c r="N1327" s="4">
        <v>104123537</v>
      </c>
      <c r="O1327" t="e">
        <f>VLOOKUP(N1327,Sales!B:C,2,0)</f>
        <v>#N/A</v>
      </c>
      <c r="P1327" t="e">
        <f>VLOOKUP(N1327,Recolt!B:C,2,0)</f>
        <v>#N/A</v>
      </c>
    </row>
    <row r="1328" spans="2:16" x14ac:dyDescent="0.25">
      <c r="B1328" s="4" t="s">
        <v>1055</v>
      </c>
      <c r="C1328"/>
      <c r="F1328" s="4">
        <v>1034861137</v>
      </c>
      <c r="G1328" t="str">
        <f t="shared" si="20"/>
        <v>OK</v>
      </c>
      <c r="J1328" s="4">
        <v>104124288</v>
      </c>
      <c r="K1328" t="s">
        <v>1124</v>
      </c>
      <c r="N1328" s="4">
        <v>104124125</v>
      </c>
      <c r="O1328" t="e">
        <f>VLOOKUP(N1328,Sales!B:C,2,0)</f>
        <v>#N/A</v>
      </c>
      <c r="P1328" t="e">
        <f>VLOOKUP(N1328,Recolt!B:C,2,0)</f>
        <v>#N/A</v>
      </c>
    </row>
    <row r="1329" spans="2:16" x14ac:dyDescent="0.25">
      <c r="B1329" s="4" t="s">
        <v>1055</v>
      </c>
      <c r="C1329"/>
      <c r="F1329" s="4">
        <v>1034844717</v>
      </c>
      <c r="G1329" t="str">
        <f t="shared" si="20"/>
        <v>OK</v>
      </c>
      <c r="J1329" s="4">
        <v>104124441</v>
      </c>
      <c r="K1329" t="s">
        <v>1124</v>
      </c>
      <c r="N1329" s="4">
        <v>104124288</v>
      </c>
      <c r="O1329" t="e">
        <f>VLOOKUP(N1329,Sales!B:C,2,0)</f>
        <v>#N/A</v>
      </c>
      <c r="P1329" t="e">
        <f>VLOOKUP(N1329,Recolt!B:C,2,0)</f>
        <v>#N/A</v>
      </c>
    </row>
    <row r="1330" spans="2:16" x14ac:dyDescent="0.25">
      <c r="B1330" s="4" t="s">
        <v>1055</v>
      </c>
      <c r="C1330"/>
      <c r="F1330" s="4">
        <v>1034865871</v>
      </c>
      <c r="G1330" t="str">
        <f t="shared" si="20"/>
        <v>OK</v>
      </c>
      <c r="J1330" s="4">
        <v>104125144</v>
      </c>
      <c r="K1330" t="s">
        <v>1124</v>
      </c>
      <c r="N1330" s="4">
        <v>104124441</v>
      </c>
      <c r="O1330" t="e">
        <f>VLOOKUP(N1330,Sales!B:C,2,0)</f>
        <v>#N/A</v>
      </c>
      <c r="P1330" t="e">
        <f>VLOOKUP(N1330,Recolt!B:C,2,0)</f>
        <v>#N/A</v>
      </c>
    </row>
    <row r="1331" spans="2:16" x14ac:dyDescent="0.25">
      <c r="B1331" s="4" t="s">
        <v>1055</v>
      </c>
      <c r="C1331"/>
      <c r="F1331" s="4">
        <v>1034857046</v>
      </c>
      <c r="G1331" t="str">
        <f t="shared" si="20"/>
        <v>OK</v>
      </c>
      <c r="J1331" s="4">
        <v>104128959</v>
      </c>
      <c r="K1331" t="s">
        <v>1124</v>
      </c>
      <c r="N1331" s="4">
        <v>104125144</v>
      </c>
      <c r="O1331" t="e">
        <f>VLOOKUP(N1331,Sales!B:C,2,0)</f>
        <v>#N/A</v>
      </c>
      <c r="P1331" t="e">
        <f>VLOOKUP(N1331,Recolt!B:C,2,0)</f>
        <v>#N/A</v>
      </c>
    </row>
    <row r="1332" spans="2:16" x14ac:dyDescent="0.25">
      <c r="B1332" s="4" t="s">
        <v>1055</v>
      </c>
      <c r="C1332"/>
      <c r="F1332" s="4">
        <v>1034866241</v>
      </c>
      <c r="G1332" t="str">
        <f t="shared" si="20"/>
        <v>OK</v>
      </c>
      <c r="J1332" s="4">
        <v>104129713</v>
      </c>
      <c r="K1332" t="s">
        <v>1124</v>
      </c>
      <c r="N1332" s="4">
        <v>104128959</v>
      </c>
      <c r="O1332" t="e">
        <f>VLOOKUP(N1332,Sales!B:C,2,0)</f>
        <v>#N/A</v>
      </c>
      <c r="P1332" t="e">
        <f>VLOOKUP(N1332,Recolt!B:C,2,0)</f>
        <v>#N/A</v>
      </c>
    </row>
    <row r="1333" spans="2:16" x14ac:dyDescent="0.25">
      <c r="B1333" s="4" t="s">
        <v>1055</v>
      </c>
      <c r="C1333"/>
      <c r="F1333" s="4">
        <v>1034845586</v>
      </c>
      <c r="G1333" t="str">
        <f t="shared" si="20"/>
        <v>OK</v>
      </c>
      <c r="J1333" s="4">
        <v>104133385</v>
      </c>
      <c r="K1333" t="s">
        <v>1124</v>
      </c>
      <c r="N1333" s="4">
        <v>104129713</v>
      </c>
      <c r="O1333" t="e">
        <f>VLOOKUP(N1333,Sales!B:C,2,0)</f>
        <v>#N/A</v>
      </c>
      <c r="P1333" t="e">
        <f>VLOOKUP(N1333,Recolt!B:C,2,0)</f>
        <v>#N/A</v>
      </c>
    </row>
    <row r="1334" spans="2:16" x14ac:dyDescent="0.25">
      <c r="B1334" s="4" t="s">
        <v>1055</v>
      </c>
      <c r="C1334"/>
      <c r="F1334" s="4">
        <v>1034845026</v>
      </c>
      <c r="G1334" t="str">
        <f t="shared" si="20"/>
        <v>OK</v>
      </c>
      <c r="J1334" s="4">
        <v>104134476</v>
      </c>
      <c r="K1334" t="s">
        <v>1124</v>
      </c>
      <c r="N1334" s="4">
        <v>104133385</v>
      </c>
      <c r="O1334" t="e">
        <f>VLOOKUP(N1334,Sales!B:C,2,0)</f>
        <v>#N/A</v>
      </c>
      <c r="P1334" t="e">
        <f>VLOOKUP(N1334,Recolt!B:C,2,0)</f>
        <v>#N/A</v>
      </c>
    </row>
    <row r="1335" spans="2:16" x14ac:dyDescent="0.25">
      <c r="B1335" s="4" t="s">
        <v>1055</v>
      </c>
      <c r="C1335"/>
      <c r="F1335" s="4">
        <v>1034861603</v>
      </c>
      <c r="G1335" t="str">
        <f t="shared" si="20"/>
        <v>OK</v>
      </c>
      <c r="J1335" s="4">
        <v>104136854</v>
      </c>
      <c r="K1335" t="s">
        <v>1124</v>
      </c>
      <c r="N1335" s="4">
        <v>104134476</v>
      </c>
      <c r="O1335" t="e">
        <f>VLOOKUP(N1335,Sales!B:C,2,0)</f>
        <v>#N/A</v>
      </c>
      <c r="P1335" t="e">
        <f>VLOOKUP(N1335,Recolt!B:C,2,0)</f>
        <v>#N/A</v>
      </c>
    </row>
    <row r="1336" spans="2:16" x14ac:dyDescent="0.25">
      <c r="B1336" s="4" t="s">
        <v>1055</v>
      </c>
      <c r="C1336"/>
      <c r="F1336" s="4">
        <v>1034865755</v>
      </c>
      <c r="G1336" t="str">
        <f t="shared" si="20"/>
        <v>OK</v>
      </c>
      <c r="J1336" s="4">
        <v>104137209</v>
      </c>
      <c r="K1336" t="s">
        <v>1124</v>
      </c>
      <c r="N1336" s="4">
        <v>104136854</v>
      </c>
      <c r="O1336" t="e">
        <f>VLOOKUP(N1336,Sales!B:C,2,0)</f>
        <v>#N/A</v>
      </c>
      <c r="P1336" t="e">
        <f>VLOOKUP(N1336,Recolt!B:C,2,0)</f>
        <v>#N/A</v>
      </c>
    </row>
    <row r="1337" spans="2:16" x14ac:dyDescent="0.25">
      <c r="B1337" s="4" t="s">
        <v>1055</v>
      </c>
      <c r="C1337"/>
      <c r="F1337" s="4">
        <v>1034868441</v>
      </c>
      <c r="G1337" t="str">
        <f t="shared" si="20"/>
        <v>OK</v>
      </c>
      <c r="J1337" s="4">
        <v>104140329</v>
      </c>
      <c r="K1337" t="s">
        <v>1124</v>
      </c>
      <c r="N1337" s="4">
        <v>104137209</v>
      </c>
      <c r="O1337" t="e">
        <f>VLOOKUP(N1337,Sales!B:C,2,0)</f>
        <v>#N/A</v>
      </c>
      <c r="P1337" t="e">
        <f>VLOOKUP(N1337,Recolt!B:C,2,0)</f>
        <v>#N/A</v>
      </c>
    </row>
    <row r="1338" spans="2:16" x14ac:dyDescent="0.25">
      <c r="B1338" s="4" t="s">
        <v>1055</v>
      </c>
      <c r="C1338"/>
      <c r="F1338" s="4">
        <v>1034867867</v>
      </c>
      <c r="G1338" t="str">
        <f t="shared" si="20"/>
        <v>OK</v>
      </c>
      <c r="J1338" s="4">
        <v>104140881</v>
      </c>
      <c r="K1338" t="s">
        <v>1124</v>
      </c>
      <c r="N1338" s="4">
        <v>104140329</v>
      </c>
      <c r="O1338" t="e">
        <f>VLOOKUP(N1338,Sales!B:C,2,0)</f>
        <v>#N/A</v>
      </c>
      <c r="P1338" t="e">
        <f>VLOOKUP(N1338,Recolt!B:C,2,0)</f>
        <v>#N/A</v>
      </c>
    </row>
    <row r="1339" spans="2:16" x14ac:dyDescent="0.25">
      <c r="B1339" s="4" t="s">
        <v>1055</v>
      </c>
      <c r="C1339"/>
      <c r="F1339" s="4">
        <v>1034844841</v>
      </c>
      <c r="G1339" t="str">
        <f t="shared" si="20"/>
        <v>OK</v>
      </c>
      <c r="J1339" s="4">
        <v>104141130</v>
      </c>
      <c r="K1339" t="s">
        <v>1124</v>
      </c>
      <c r="N1339" s="4">
        <v>104140881</v>
      </c>
      <c r="O1339" t="e">
        <f>VLOOKUP(N1339,Sales!B:C,2,0)</f>
        <v>#N/A</v>
      </c>
      <c r="P1339" t="e">
        <f>VLOOKUP(N1339,Recolt!B:C,2,0)</f>
        <v>#N/A</v>
      </c>
    </row>
    <row r="1340" spans="2:16" x14ac:dyDescent="0.25">
      <c r="B1340" s="4" t="s">
        <v>1055</v>
      </c>
      <c r="C1340"/>
      <c r="F1340" s="4">
        <v>1034842162</v>
      </c>
      <c r="G1340" t="str">
        <f t="shared" si="20"/>
        <v>OK</v>
      </c>
      <c r="J1340" s="4">
        <v>104143576</v>
      </c>
      <c r="K1340" t="s">
        <v>1124</v>
      </c>
      <c r="N1340" s="4">
        <v>104141130</v>
      </c>
      <c r="O1340" t="e">
        <f>VLOOKUP(N1340,Sales!B:C,2,0)</f>
        <v>#N/A</v>
      </c>
      <c r="P1340" t="e">
        <f>VLOOKUP(N1340,Recolt!B:C,2,0)</f>
        <v>#N/A</v>
      </c>
    </row>
    <row r="1341" spans="2:16" x14ac:dyDescent="0.25">
      <c r="B1341" s="4" t="s">
        <v>1055</v>
      </c>
      <c r="C1341"/>
      <c r="F1341" s="4">
        <v>1034863242</v>
      </c>
      <c r="G1341" t="str">
        <f t="shared" si="20"/>
        <v>OK</v>
      </c>
      <c r="J1341" s="4">
        <v>104143798</v>
      </c>
      <c r="K1341" t="s">
        <v>1124</v>
      </c>
      <c r="N1341" s="4">
        <v>104143576</v>
      </c>
      <c r="O1341" t="e">
        <f>VLOOKUP(N1341,Sales!B:C,2,0)</f>
        <v>#N/A</v>
      </c>
      <c r="P1341" t="e">
        <f>VLOOKUP(N1341,Recolt!B:C,2,0)</f>
        <v>#N/A</v>
      </c>
    </row>
    <row r="1342" spans="2:16" x14ac:dyDescent="0.25">
      <c r="B1342" s="4" t="s">
        <v>1055</v>
      </c>
      <c r="C1342"/>
      <c r="F1342" s="4">
        <v>1034848166</v>
      </c>
      <c r="G1342" t="str">
        <f t="shared" si="20"/>
        <v>OK</v>
      </c>
      <c r="J1342" s="4">
        <v>104147954</v>
      </c>
      <c r="K1342" t="s">
        <v>1124</v>
      </c>
      <c r="N1342" s="4">
        <v>104143798</v>
      </c>
      <c r="O1342" t="e">
        <f>VLOOKUP(N1342,Sales!B:C,2,0)</f>
        <v>#N/A</v>
      </c>
      <c r="P1342" t="e">
        <f>VLOOKUP(N1342,Recolt!B:C,2,0)</f>
        <v>#N/A</v>
      </c>
    </row>
    <row r="1343" spans="2:16" x14ac:dyDescent="0.25">
      <c r="B1343" s="4" t="s">
        <v>1055</v>
      </c>
      <c r="C1343"/>
      <c r="F1343" s="4">
        <v>1034844349</v>
      </c>
      <c r="G1343" t="str">
        <f t="shared" si="20"/>
        <v>OK</v>
      </c>
      <c r="J1343" s="4">
        <v>104148911</v>
      </c>
      <c r="K1343" t="s">
        <v>1124</v>
      </c>
      <c r="N1343" s="4">
        <v>104147954</v>
      </c>
      <c r="O1343" t="e">
        <f>VLOOKUP(N1343,Sales!B:C,2,0)</f>
        <v>#N/A</v>
      </c>
      <c r="P1343" t="e">
        <f>VLOOKUP(N1343,Recolt!B:C,2,0)</f>
        <v>#N/A</v>
      </c>
    </row>
    <row r="1344" spans="2:16" x14ac:dyDescent="0.25">
      <c r="B1344" s="4" t="s">
        <v>1055</v>
      </c>
      <c r="C1344"/>
      <c r="F1344" s="4">
        <v>1034862262</v>
      </c>
      <c r="G1344" t="str">
        <f t="shared" si="20"/>
        <v>OK</v>
      </c>
      <c r="J1344" s="4">
        <v>104151000</v>
      </c>
      <c r="K1344" t="s">
        <v>1124</v>
      </c>
      <c r="N1344" s="4">
        <v>104148911</v>
      </c>
      <c r="O1344" t="e">
        <f>VLOOKUP(N1344,Sales!B:C,2,0)</f>
        <v>#N/A</v>
      </c>
      <c r="P1344" t="e">
        <f>VLOOKUP(N1344,Recolt!B:C,2,0)</f>
        <v>#N/A</v>
      </c>
    </row>
    <row r="1345" spans="2:16" x14ac:dyDescent="0.25">
      <c r="B1345" s="4" t="s">
        <v>1055</v>
      </c>
      <c r="C1345"/>
      <c r="F1345" s="4">
        <v>1034842204</v>
      </c>
      <c r="G1345" t="str">
        <f t="shared" si="20"/>
        <v>OK</v>
      </c>
      <c r="J1345" s="4">
        <v>104152955</v>
      </c>
      <c r="K1345" t="s">
        <v>1124</v>
      </c>
      <c r="N1345" s="4">
        <v>104151000</v>
      </c>
      <c r="O1345" t="e">
        <f>VLOOKUP(N1345,Sales!B:C,2,0)</f>
        <v>#N/A</v>
      </c>
      <c r="P1345" t="e">
        <f>VLOOKUP(N1345,Recolt!B:C,2,0)</f>
        <v>#N/A</v>
      </c>
    </row>
    <row r="1346" spans="2:16" x14ac:dyDescent="0.25">
      <c r="B1346" s="4" t="s">
        <v>1055</v>
      </c>
      <c r="C1346"/>
      <c r="F1346" s="4">
        <v>1034845169</v>
      </c>
      <c r="G1346" t="str">
        <f t="shared" si="20"/>
        <v>OK</v>
      </c>
      <c r="J1346" s="4">
        <v>104155956</v>
      </c>
      <c r="K1346" t="s">
        <v>1124</v>
      </c>
      <c r="N1346" s="4">
        <v>104152955</v>
      </c>
      <c r="O1346" t="e">
        <f>VLOOKUP(N1346,Sales!B:C,2,0)</f>
        <v>#N/A</v>
      </c>
      <c r="P1346" t="e">
        <f>VLOOKUP(N1346,Recolt!B:C,2,0)</f>
        <v>#N/A</v>
      </c>
    </row>
    <row r="1347" spans="2:16" x14ac:dyDescent="0.25">
      <c r="B1347" s="4" t="s">
        <v>1055</v>
      </c>
      <c r="C1347"/>
      <c r="F1347" s="4">
        <v>1034860157</v>
      </c>
      <c r="G1347" t="str">
        <f t="shared" ref="G1347:G1410" si="21">VLOOKUP(F1347,J:K,2,0)</f>
        <v>OK</v>
      </c>
      <c r="J1347" s="4">
        <v>104158926</v>
      </c>
      <c r="K1347" t="s">
        <v>1124</v>
      </c>
      <c r="N1347" s="4">
        <v>104155956</v>
      </c>
      <c r="O1347" t="e">
        <f>VLOOKUP(N1347,Sales!B:C,2,0)</f>
        <v>#N/A</v>
      </c>
      <c r="P1347" t="e">
        <f>VLOOKUP(N1347,Recolt!B:C,2,0)</f>
        <v>#N/A</v>
      </c>
    </row>
    <row r="1348" spans="2:16" x14ac:dyDescent="0.25">
      <c r="B1348" s="4" t="s">
        <v>1055</v>
      </c>
      <c r="C1348"/>
      <c r="F1348" s="4">
        <v>1034845007</v>
      </c>
      <c r="G1348" t="str">
        <f t="shared" si="21"/>
        <v>OK</v>
      </c>
      <c r="J1348" s="4">
        <v>104162143</v>
      </c>
      <c r="K1348" t="s">
        <v>1124</v>
      </c>
      <c r="N1348" s="4">
        <v>104158926</v>
      </c>
      <c r="O1348" t="e">
        <f>VLOOKUP(N1348,Sales!B:C,2,0)</f>
        <v>#N/A</v>
      </c>
      <c r="P1348" t="e">
        <f>VLOOKUP(N1348,Recolt!B:C,2,0)</f>
        <v>#N/A</v>
      </c>
    </row>
    <row r="1349" spans="2:16" x14ac:dyDescent="0.25">
      <c r="B1349" s="4" t="s">
        <v>1055</v>
      </c>
      <c r="C1349"/>
      <c r="F1349" s="4">
        <v>1034845361</v>
      </c>
      <c r="G1349" t="str">
        <f t="shared" si="21"/>
        <v>OK</v>
      </c>
      <c r="J1349" s="4">
        <v>104163580</v>
      </c>
      <c r="K1349" t="s">
        <v>1124</v>
      </c>
      <c r="N1349" s="4">
        <v>104162143</v>
      </c>
      <c r="O1349" t="e">
        <f>VLOOKUP(N1349,Sales!B:C,2,0)</f>
        <v>#N/A</v>
      </c>
      <c r="P1349" t="e">
        <f>VLOOKUP(N1349,Recolt!B:C,2,0)</f>
        <v>#N/A</v>
      </c>
    </row>
    <row r="1350" spans="2:16" x14ac:dyDescent="0.25">
      <c r="B1350" s="4" t="s">
        <v>1055</v>
      </c>
      <c r="C1350"/>
      <c r="F1350" s="4">
        <v>1034851165</v>
      </c>
      <c r="G1350" t="str">
        <f t="shared" si="21"/>
        <v>OK</v>
      </c>
      <c r="J1350" s="4">
        <v>104164683</v>
      </c>
      <c r="K1350" t="s">
        <v>1124</v>
      </c>
      <c r="N1350" s="4">
        <v>104163580</v>
      </c>
      <c r="O1350" t="e">
        <f>VLOOKUP(N1350,Sales!B:C,2,0)</f>
        <v>#N/A</v>
      </c>
      <c r="P1350" t="e">
        <f>VLOOKUP(N1350,Recolt!B:C,2,0)</f>
        <v>#N/A</v>
      </c>
    </row>
    <row r="1351" spans="2:16" x14ac:dyDescent="0.25">
      <c r="B1351" s="4" t="s">
        <v>1055</v>
      </c>
      <c r="C1351"/>
      <c r="F1351" s="4">
        <v>1034860064</v>
      </c>
      <c r="G1351" t="str">
        <f t="shared" si="21"/>
        <v>OK</v>
      </c>
      <c r="J1351" s="4">
        <v>104166235</v>
      </c>
      <c r="K1351" t="s">
        <v>1124</v>
      </c>
      <c r="N1351" s="4">
        <v>104164683</v>
      </c>
      <c r="O1351" t="e">
        <f>VLOOKUP(N1351,Sales!B:C,2,0)</f>
        <v>#N/A</v>
      </c>
      <c r="P1351" t="e">
        <f>VLOOKUP(N1351,Recolt!B:C,2,0)</f>
        <v>#N/A</v>
      </c>
    </row>
    <row r="1352" spans="2:16" x14ac:dyDescent="0.25">
      <c r="B1352" s="4" t="s">
        <v>1055</v>
      </c>
      <c r="C1352"/>
      <c r="F1352" s="4">
        <v>1034846385</v>
      </c>
      <c r="G1352" t="str">
        <f t="shared" si="21"/>
        <v>OK</v>
      </c>
      <c r="J1352" s="4">
        <v>104167753</v>
      </c>
      <c r="K1352" t="s">
        <v>1124</v>
      </c>
      <c r="N1352" s="4">
        <v>104166235</v>
      </c>
      <c r="O1352" t="e">
        <f>VLOOKUP(N1352,Sales!B:C,2,0)</f>
        <v>#N/A</v>
      </c>
      <c r="P1352" t="e">
        <f>VLOOKUP(N1352,Recolt!B:C,2,0)</f>
        <v>#N/A</v>
      </c>
    </row>
    <row r="1353" spans="2:16" x14ac:dyDescent="0.25">
      <c r="B1353" s="4" t="s">
        <v>1055</v>
      </c>
      <c r="C1353"/>
      <c r="F1353" s="4">
        <v>1034848079</v>
      </c>
      <c r="G1353" t="str">
        <f t="shared" si="21"/>
        <v>OK</v>
      </c>
      <c r="J1353" s="4">
        <v>104170044</v>
      </c>
      <c r="K1353" t="s">
        <v>1124</v>
      </c>
      <c r="N1353" s="4">
        <v>104167753</v>
      </c>
      <c r="O1353" t="e">
        <f>VLOOKUP(N1353,Sales!B:C,2,0)</f>
        <v>#N/A</v>
      </c>
      <c r="P1353" t="e">
        <f>VLOOKUP(N1353,Recolt!B:C,2,0)</f>
        <v>#N/A</v>
      </c>
    </row>
    <row r="1354" spans="2:16" x14ac:dyDescent="0.25">
      <c r="B1354" s="4" t="s">
        <v>1055</v>
      </c>
      <c r="C1354"/>
      <c r="F1354" s="4">
        <v>1034844805</v>
      </c>
      <c r="G1354" t="str">
        <f t="shared" si="21"/>
        <v>OK</v>
      </c>
      <c r="J1354" s="4">
        <v>104170465</v>
      </c>
      <c r="K1354" t="s">
        <v>1124</v>
      </c>
      <c r="N1354" s="4">
        <v>104170044</v>
      </c>
      <c r="O1354" t="e">
        <f>VLOOKUP(N1354,Sales!B:C,2,0)</f>
        <v>#N/A</v>
      </c>
      <c r="P1354" t="e">
        <f>VLOOKUP(N1354,Recolt!B:C,2,0)</f>
        <v>#N/A</v>
      </c>
    </row>
    <row r="1355" spans="2:16" x14ac:dyDescent="0.25">
      <c r="B1355" s="4" t="s">
        <v>1055</v>
      </c>
      <c r="C1355"/>
      <c r="F1355" s="4">
        <v>1034847814</v>
      </c>
      <c r="G1355" t="str">
        <f t="shared" si="21"/>
        <v>OK</v>
      </c>
      <c r="J1355" s="4">
        <v>104171310</v>
      </c>
      <c r="K1355" t="s">
        <v>1124</v>
      </c>
      <c r="N1355" s="4">
        <v>104170465</v>
      </c>
      <c r="O1355" t="e">
        <f>VLOOKUP(N1355,Sales!B:C,2,0)</f>
        <v>#N/A</v>
      </c>
      <c r="P1355" t="e">
        <f>VLOOKUP(N1355,Recolt!B:C,2,0)</f>
        <v>#N/A</v>
      </c>
    </row>
    <row r="1356" spans="2:16" x14ac:dyDescent="0.25">
      <c r="B1356" s="4" t="s">
        <v>1055</v>
      </c>
      <c r="C1356"/>
      <c r="F1356" s="4">
        <v>1034845860</v>
      </c>
      <c r="G1356" t="str">
        <f t="shared" si="21"/>
        <v>OK</v>
      </c>
      <c r="J1356" s="4">
        <v>104171494</v>
      </c>
      <c r="K1356" t="s">
        <v>1124</v>
      </c>
      <c r="N1356" s="4">
        <v>104171310</v>
      </c>
      <c r="O1356" t="e">
        <f>VLOOKUP(N1356,Sales!B:C,2,0)</f>
        <v>#N/A</v>
      </c>
      <c r="P1356" t="e">
        <f>VLOOKUP(N1356,Recolt!B:C,2,0)</f>
        <v>#N/A</v>
      </c>
    </row>
    <row r="1357" spans="2:16" x14ac:dyDescent="0.25">
      <c r="B1357" s="4" t="s">
        <v>1055</v>
      </c>
      <c r="C1357"/>
      <c r="F1357" s="4">
        <v>1034863580</v>
      </c>
      <c r="G1357" t="str">
        <f t="shared" si="21"/>
        <v>OK</v>
      </c>
      <c r="J1357" s="4">
        <v>104173497</v>
      </c>
      <c r="K1357" t="s">
        <v>1124</v>
      </c>
      <c r="N1357" s="4">
        <v>104171494</v>
      </c>
      <c r="O1357" t="e">
        <f>VLOOKUP(N1357,Sales!B:C,2,0)</f>
        <v>#N/A</v>
      </c>
      <c r="P1357" t="e">
        <f>VLOOKUP(N1357,Recolt!B:C,2,0)</f>
        <v>#N/A</v>
      </c>
    </row>
    <row r="1358" spans="2:16" x14ac:dyDescent="0.25">
      <c r="B1358" s="4" t="s">
        <v>1055</v>
      </c>
      <c r="C1358"/>
      <c r="F1358" s="4">
        <v>1034859729</v>
      </c>
      <c r="G1358" t="str">
        <f t="shared" si="21"/>
        <v>OK</v>
      </c>
      <c r="J1358" s="4">
        <v>104174755</v>
      </c>
      <c r="K1358" t="s">
        <v>1124</v>
      </c>
      <c r="N1358" s="4">
        <v>104173497</v>
      </c>
      <c r="O1358" t="e">
        <f>VLOOKUP(N1358,Sales!B:C,2,0)</f>
        <v>#N/A</v>
      </c>
      <c r="P1358" t="e">
        <f>VLOOKUP(N1358,Recolt!B:C,2,0)</f>
        <v>#N/A</v>
      </c>
    </row>
    <row r="1359" spans="2:16" x14ac:dyDescent="0.25">
      <c r="B1359" s="4" t="s">
        <v>1055</v>
      </c>
      <c r="C1359"/>
      <c r="F1359" s="4">
        <v>1034862476</v>
      </c>
      <c r="G1359" t="str">
        <f t="shared" si="21"/>
        <v>OK</v>
      </c>
      <c r="J1359" s="4">
        <v>104176121</v>
      </c>
      <c r="K1359" t="s">
        <v>1124</v>
      </c>
      <c r="N1359" s="4">
        <v>104174755</v>
      </c>
      <c r="O1359" t="e">
        <f>VLOOKUP(N1359,Sales!B:C,2,0)</f>
        <v>#N/A</v>
      </c>
      <c r="P1359" t="e">
        <f>VLOOKUP(N1359,Recolt!B:C,2,0)</f>
        <v>#N/A</v>
      </c>
    </row>
    <row r="1360" spans="2:16" x14ac:dyDescent="0.25">
      <c r="B1360" s="4" t="s">
        <v>1055</v>
      </c>
      <c r="C1360"/>
      <c r="F1360" s="4">
        <v>1034847867</v>
      </c>
      <c r="G1360" t="str">
        <f t="shared" si="21"/>
        <v>OK</v>
      </c>
      <c r="J1360" s="4">
        <v>104181236</v>
      </c>
      <c r="K1360" t="s">
        <v>1124</v>
      </c>
      <c r="N1360" s="4">
        <v>104176121</v>
      </c>
      <c r="O1360" t="e">
        <f>VLOOKUP(N1360,Sales!B:C,2,0)</f>
        <v>#N/A</v>
      </c>
      <c r="P1360" t="e">
        <f>VLOOKUP(N1360,Recolt!B:C,2,0)</f>
        <v>#N/A</v>
      </c>
    </row>
    <row r="1361" spans="2:16" x14ac:dyDescent="0.25">
      <c r="B1361" s="4" t="s">
        <v>1055</v>
      </c>
      <c r="C1361"/>
      <c r="F1361" s="4">
        <v>1034848419</v>
      </c>
      <c r="G1361" t="str">
        <f t="shared" si="21"/>
        <v>OK</v>
      </c>
      <c r="J1361" s="4">
        <v>104182915</v>
      </c>
      <c r="K1361" t="s">
        <v>1124</v>
      </c>
      <c r="N1361" s="4">
        <v>104181236</v>
      </c>
      <c r="O1361" t="e">
        <f>VLOOKUP(N1361,Sales!B:C,2,0)</f>
        <v>#N/A</v>
      </c>
      <c r="P1361" t="e">
        <f>VLOOKUP(N1361,Recolt!B:C,2,0)</f>
        <v>#N/A</v>
      </c>
    </row>
    <row r="1362" spans="2:16" x14ac:dyDescent="0.25">
      <c r="B1362" s="4" t="s">
        <v>1055</v>
      </c>
      <c r="C1362"/>
      <c r="F1362" s="4">
        <v>1034862823</v>
      </c>
      <c r="G1362" t="str">
        <f t="shared" si="21"/>
        <v>OK</v>
      </c>
      <c r="J1362" s="4">
        <v>104184932</v>
      </c>
      <c r="K1362" t="s">
        <v>1124</v>
      </c>
      <c r="N1362" s="4">
        <v>104182915</v>
      </c>
      <c r="O1362" t="e">
        <f>VLOOKUP(N1362,Sales!B:C,2,0)</f>
        <v>#N/A</v>
      </c>
      <c r="P1362" t="e">
        <f>VLOOKUP(N1362,Recolt!B:C,2,0)</f>
        <v>#N/A</v>
      </c>
    </row>
    <row r="1363" spans="2:16" x14ac:dyDescent="0.25">
      <c r="B1363" s="4" t="s">
        <v>1055</v>
      </c>
      <c r="C1363"/>
      <c r="F1363" s="4">
        <v>1034862545</v>
      </c>
      <c r="G1363" t="str">
        <f t="shared" si="21"/>
        <v>OK</v>
      </c>
      <c r="J1363" s="4">
        <v>104189407</v>
      </c>
      <c r="K1363" t="s">
        <v>1124</v>
      </c>
      <c r="N1363" s="4">
        <v>104184932</v>
      </c>
      <c r="O1363" t="e">
        <f>VLOOKUP(N1363,Sales!B:C,2,0)</f>
        <v>#N/A</v>
      </c>
      <c r="P1363" t="e">
        <f>VLOOKUP(N1363,Recolt!B:C,2,0)</f>
        <v>#N/A</v>
      </c>
    </row>
    <row r="1364" spans="2:16" x14ac:dyDescent="0.25">
      <c r="B1364" s="4" t="s">
        <v>1055</v>
      </c>
      <c r="C1364"/>
      <c r="F1364" s="4">
        <v>1034862927</v>
      </c>
      <c r="G1364" t="str">
        <f t="shared" si="21"/>
        <v>OK</v>
      </c>
      <c r="J1364" s="4">
        <v>104189866</v>
      </c>
      <c r="K1364" t="s">
        <v>1124</v>
      </c>
      <c r="N1364" s="4">
        <v>104189407</v>
      </c>
      <c r="O1364" t="e">
        <f>VLOOKUP(N1364,Sales!B:C,2,0)</f>
        <v>#N/A</v>
      </c>
      <c r="P1364" t="e">
        <f>VLOOKUP(N1364,Recolt!B:C,2,0)</f>
        <v>#N/A</v>
      </c>
    </row>
    <row r="1365" spans="2:16" x14ac:dyDescent="0.25">
      <c r="B1365" s="4" t="s">
        <v>1055</v>
      </c>
      <c r="C1365"/>
      <c r="F1365" s="4">
        <v>1034862257</v>
      </c>
      <c r="G1365" t="str">
        <f t="shared" si="21"/>
        <v>OK</v>
      </c>
      <c r="J1365" s="4">
        <v>104193501</v>
      </c>
      <c r="K1365" t="s">
        <v>1124</v>
      </c>
      <c r="N1365" s="4">
        <v>104189866</v>
      </c>
      <c r="O1365" t="e">
        <f>VLOOKUP(N1365,Sales!B:C,2,0)</f>
        <v>#N/A</v>
      </c>
      <c r="P1365" t="e">
        <f>VLOOKUP(N1365,Recolt!B:C,2,0)</f>
        <v>#N/A</v>
      </c>
    </row>
    <row r="1366" spans="2:16" x14ac:dyDescent="0.25">
      <c r="B1366" s="4" t="s">
        <v>1055</v>
      </c>
      <c r="C1366"/>
      <c r="F1366" s="4">
        <v>1034862348</v>
      </c>
      <c r="G1366" t="str">
        <f t="shared" si="21"/>
        <v>OK</v>
      </c>
      <c r="J1366" s="4">
        <v>104193840</v>
      </c>
      <c r="K1366" t="s">
        <v>1124</v>
      </c>
      <c r="N1366" s="4">
        <v>104193501</v>
      </c>
      <c r="O1366" t="e">
        <f>VLOOKUP(N1366,Sales!B:C,2,0)</f>
        <v>#N/A</v>
      </c>
      <c r="P1366" t="e">
        <f>VLOOKUP(N1366,Recolt!B:C,2,0)</f>
        <v>#N/A</v>
      </c>
    </row>
    <row r="1367" spans="2:16" x14ac:dyDescent="0.25">
      <c r="B1367" s="4" t="s">
        <v>1055</v>
      </c>
      <c r="C1367"/>
      <c r="F1367" s="4">
        <v>1034862782</v>
      </c>
      <c r="G1367" t="str">
        <f t="shared" si="21"/>
        <v>OK</v>
      </c>
      <c r="J1367" s="4">
        <v>104194297</v>
      </c>
      <c r="K1367" t="s">
        <v>1124</v>
      </c>
      <c r="N1367" s="4">
        <v>104193840</v>
      </c>
      <c r="O1367" t="e">
        <f>VLOOKUP(N1367,Sales!B:C,2,0)</f>
        <v>#N/A</v>
      </c>
      <c r="P1367" t="e">
        <f>VLOOKUP(N1367,Recolt!B:C,2,0)</f>
        <v>#N/A</v>
      </c>
    </row>
    <row r="1368" spans="2:16" x14ac:dyDescent="0.25">
      <c r="B1368" s="4" t="s">
        <v>1055</v>
      </c>
      <c r="C1368"/>
      <c r="F1368" s="4">
        <v>1034866588</v>
      </c>
      <c r="G1368" t="str">
        <f t="shared" si="21"/>
        <v>OK</v>
      </c>
      <c r="J1368" s="4">
        <v>104195803</v>
      </c>
      <c r="K1368" t="s">
        <v>1124</v>
      </c>
      <c r="N1368" s="4">
        <v>104194297</v>
      </c>
      <c r="O1368" t="e">
        <f>VLOOKUP(N1368,Sales!B:C,2,0)</f>
        <v>#N/A</v>
      </c>
      <c r="P1368" t="e">
        <f>VLOOKUP(N1368,Recolt!B:C,2,0)</f>
        <v>#N/A</v>
      </c>
    </row>
    <row r="1369" spans="2:16" x14ac:dyDescent="0.25">
      <c r="B1369" s="4" t="s">
        <v>1055</v>
      </c>
      <c r="C1369"/>
      <c r="F1369" s="4">
        <v>1034847587</v>
      </c>
      <c r="G1369" t="str">
        <f t="shared" si="21"/>
        <v>OK</v>
      </c>
      <c r="J1369" s="4">
        <v>104197359</v>
      </c>
      <c r="K1369" t="s">
        <v>1124</v>
      </c>
      <c r="N1369" s="4">
        <v>104195803</v>
      </c>
      <c r="O1369" t="e">
        <f>VLOOKUP(N1369,Sales!B:C,2,0)</f>
        <v>#N/A</v>
      </c>
      <c r="P1369" t="e">
        <f>VLOOKUP(N1369,Recolt!B:C,2,0)</f>
        <v>#N/A</v>
      </c>
    </row>
    <row r="1370" spans="2:16" x14ac:dyDescent="0.25">
      <c r="B1370" s="4" t="s">
        <v>1055</v>
      </c>
      <c r="C1370"/>
      <c r="F1370" s="4">
        <v>1034855299</v>
      </c>
      <c r="G1370" t="str">
        <f t="shared" si="21"/>
        <v>OK</v>
      </c>
      <c r="J1370" s="4">
        <v>104202247</v>
      </c>
      <c r="K1370" t="s">
        <v>1124</v>
      </c>
      <c r="N1370" s="4">
        <v>104197359</v>
      </c>
      <c r="O1370" t="e">
        <f>VLOOKUP(N1370,Sales!B:C,2,0)</f>
        <v>#N/A</v>
      </c>
      <c r="P1370" t="e">
        <f>VLOOKUP(N1370,Recolt!B:C,2,0)</f>
        <v>#N/A</v>
      </c>
    </row>
    <row r="1371" spans="2:16" x14ac:dyDescent="0.25">
      <c r="B1371" s="4" t="s">
        <v>1055</v>
      </c>
      <c r="C1371"/>
      <c r="F1371" s="4">
        <v>1034856353</v>
      </c>
      <c r="G1371" t="str">
        <f t="shared" si="21"/>
        <v>OK</v>
      </c>
      <c r="J1371" s="4">
        <v>104204133</v>
      </c>
      <c r="K1371" t="s">
        <v>1124</v>
      </c>
      <c r="N1371" s="4">
        <v>104202247</v>
      </c>
      <c r="O1371" t="e">
        <f>VLOOKUP(N1371,Sales!B:C,2,0)</f>
        <v>#N/A</v>
      </c>
      <c r="P1371" t="e">
        <f>VLOOKUP(N1371,Recolt!B:C,2,0)</f>
        <v>#N/A</v>
      </c>
    </row>
    <row r="1372" spans="2:16" x14ac:dyDescent="0.25">
      <c r="B1372" s="4" t="s">
        <v>1055</v>
      </c>
      <c r="C1372"/>
      <c r="F1372" s="4">
        <v>1034857529</v>
      </c>
      <c r="G1372" t="str">
        <f t="shared" si="21"/>
        <v>OK</v>
      </c>
      <c r="J1372" s="4">
        <v>104206787</v>
      </c>
      <c r="K1372" t="s">
        <v>1124</v>
      </c>
      <c r="N1372" s="4">
        <v>104204133</v>
      </c>
      <c r="O1372" t="e">
        <f>VLOOKUP(N1372,Sales!B:C,2,0)</f>
        <v>#N/A</v>
      </c>
      <c r="P1372" t="e">
        <f>VLOOKUP(N1372,Recolt!B:C,2,0)</f>
        <v>#N/A</v>
      </c>
    </row>
    <row r="1373" spans="2:16" x14ac:dyDescent="0.25">
      <c r="B1373" s="4" t="s">
        <v>1055</v>
      </c>
      <c r="C1373"/>
      <c r="F1373" s="4">
        <v>1034850904</v>
      </c>
      <c r="G1373" t="str">
        <f t="shared" si="21"/>
        <v>OK</v>
      </c>
      <c r="J1373" s="4">
        <v>104207023</v>
      </c>
      <c r="K1373" t="s">
        <v>1124</v>
      </c>
      <c r="N1373" s="4">
        <v>104206787</v>
      </c>
      <c r="O1373" t="e">
        <f>VLOOKUP(N1373,Sales!B:C,2,0)</f>
        <v>#N/A</v>
      </c>
      <c r="P1373" t="e">
        <f>VLOOKUP(N1373,Recolt!B:C,2,0)</f>
        <v>#N/A</v>
      </c>
    </row>
    <row r="1374" spans="2:16" x14ac:dyDescent="0.25">
      <c r="B1374" s="4" t="s">
        <v>1055</v>
      </c>
      <c r="C1374"/>
      <c r="F1374" s="4">
        <v>1034856997</v>
      </c>
      <c r="G1374" t="str">
        <f t="shared" si="21"/>
        <v>OK</v>
      </c>
      <c r="J1374" s="4">
        <v>104207839</v>
      </c>
      <c r="K1374" t="s">
        <v>1124</v>
      </c>
      <c r="N1374" s="4">
        <v>104207023</v>
      </c>
      <c r="O1374" t="e">
        <f>VLOOKUP(N1374,Sales!B:C,2,0)</f>
        <v>#N/A</v>
      </c>
      <c r="P1374" t="e">
        <f>VLOOKUP(N1374,Recolt!B:C,2,0)</f>
        <v>#N/A</v>
      </c>
    </row>
    <row r="1375" spans="2:16" x14ac:dyDescent="0.25">
      <c r="B1375" s="4" t="s">
        <v>1055</v>
      </c>
      <c r="C1375"/>
      <c r="F1375" s="4">
        <v>1034844330</v>
      </c>
      <c r="G1375" t="str">
        <f t="shared" si="21"/>
        <v>OK</v>
      </c>
      <c r="J1375" s="4">
        <v>104209235</v>
      </c>
      <c r="K1375" t="s">
        <v>1124</v>
      </c>
      <c r="N1375" s="4">
        <v>104207839</v>
      </c>
      <c r="O1375" t="e">
        <f>VLOOKUP(N1375,Sales!B:C,2,0)</f>
        <v>#N/A</v>
      </c>
      <c r="P1375" t="e">
        <f>VLOOKUP(N1375,Recolt!B:C,2,0)</f>
        <v>#N/A</v>
      </c>
    </row>
    <row r="1376" spans="2:16" x14ac:dyDescent="0.25">
      <c r="B1376" s="4" t="s">
        <v>1055</v>
      </c>
      <c r="C1376"/>
      <c r="F1376" s="4">
        <v>1034866326</v>
      </c>
      <c r="G1376" t="str">
        <f t="shared" si="21"/>
        <v>OK</v>
      </c>
      <c r="J1376" s="4">
        <v>104214656</v>
      </c>
      <c r="K1376" t="s">
        <v>1124</v>
      </c>
      <c r="N1376" s="4">
        <v>104209235</v>
      </c>
      <c r="O1376" t="e">
        <f>VLOOKUP(N1376,Sales!B:C,2,0)</f>
        <v>#N/A</v>
      </c>
      <c r="P1376" t="e">
        <f>VLOOKUP(N1376,Recolt!B:C,2,0)</f>
        <v>#N/A</v>
      </c>
    </row>
    <row r="1377" spans="2:16" x14ac:dyDescent="0.25">
      <c r="B1377" s="4" t="s">
        <v>1055</v>
      </c>
      <c r="C1377"/>
      <c r="F1377" s="4">
        <v>1034844726</v>
      </c>
      <c r="G1377" t="str">
        <f t="shared" si="21"/>
        <v>OK</v>
      </c>
      <c r="J1377" s="4">
        <v>104214732</v>
      </c>
      <c r="K1377" t="s">
        <v>1124</v>
      </c>
      <c r="N1377" s="4">
        <v>104214656</v>
      </c>
      <c r="O1377" t="e">
        <f>VLOOKUP(N1377,Sales!B:C,2,0)</f>
        <v>#N/A</v>
      </c>
      <c r="P1377" t="e">
        <f>VLOOKUP(N1377,Recolt!B:C,2,0)</f>
        <v>#N/A</v>
      </c>
    </row>
    <row r="1378" spans="2:16" x14ac:dyDescent="0.25">
      <c r="B1378" s="4" t="s">
        <v>1055</v>
      </c>
      <c r="C1378"/>
      <c r="F1378" s="4">
        <v>1034846580</v>
      </c>
      <c r="G1378" t="str">
        <f t="shared" si="21"/>
        <v>OK</v>
      </c>
      <c r="J1378" s="4">
        <v>104217326</v>
      </c>
      <c r="K1378" t="s">
        <v>1124</v>
      </c>
      <c r="N1378" s="4">
        <v>104214732</v>
      </c>
      <c r="O1378" t="e">
        <f>VLOOKUP(N1378,Sales!B:C,2,0)</f>
        <v>#N/A</v>
      </c>
      <c r="P1378" t="e">
        <f>VLOOKUP(N1378,Recolt!B:C,2,0)</f>
        <v>#N/A</v>
      </c>
    </row>
    <row r="1379" spans="2:16" x14ac:dyDescent="0.25">
      <c r="B1379" s="4" t="s">
        <v>1055</v>
      </c>
      <c r="C1379"/>
      <c r="F1379" s="4">
        <v>1034848662</v>
      </c>
      <c r="G1379" t="str">
        <f t="shared" si="21"/>
        <v>OK</v>
      </c>
      <c r="J1379" s="4">
        <v>104220000</v>
      </c>
      <c r="K1379" t="s">
        <v>1124</v>
      </c>
      <c r="N1379" s="4">
        <v>104217326</v>
      </c>
      <c r="O1379" t="e">
        <f>VLOOKUP(N1379,Sales!B:C,2,0)</f>
        <v>#N/A</v>
      </c>
      <c r="P1379" t="e">
        <f>VLOOKUP(N1379,Recolt!B:C,2,0)</f>
        <v>#N/A</v>
      </c>
    </row>
    <row r="1380" spans="2:16" x14ac:dyDescent="0.25">
      <c r="B1380" s="4" t="s">
        <v>1055</v>
      </c>
      <c r="C1380"/>
      <c r="F1380" s="4">
        <v>1034864090</v>
      </c>
      <c r="G1380" t="str">
        <f t="shared" si="21"/>
        <v>OK</v>
      </c>
      <c r="J1380" s="4">
        <v>104221341</v>
      </c>
      <c r="K1380" t="s">
        <v>1124</v>
      </c>
      <c r="N1380" s="4">
        <v>104220000</v>
      </c>
      <c r="O1380" t="e">
        <f>VLOOKUP(N1380,Sales!B:C,2,0)</f>
        <v>#N/A</v>
      </c>
      <c r="P1380" t="e">
        <f>VLOOKUP(N1380,Recolt!B:C,2,0)</f>
        <v>#N/A</v>
      </c>
    </row>
    <row r="1381" spans="2:16" x14ac:dyDescent="0.25">
      <c r="B1381" s="4" t="s">
        <v>1055</v>
      </c>
      <c r="C1381"/>
      <c r="F1381" s="4">
        <v>1034856203</v>
      </c>
      <c r="G1381" t="str">
        <f t="shared" si="21"/>
        <v>OK</v>
      </c>
      <c r="J1381" s="4">
        <v>104221679</v>
      </c>
      <c r="K1381" t="s">
        <v>1124</v>
      </c>
      <c r="N1381" s="4">
        <v>104221341</v>
      </c>
      <c r="O1381" t="e">
        <f>VLOOKUP(N1381,Sales!B:C,2,0)</f>
        <v>#N/A</v>
      </c>
      <c r="P1381" t="e">
        <f>VLOOKUP(N1381,Recolt!B:C,2,0)</f>
        <v>#N/A</v>
      </c>
    </row>
    <row r="1382" spans="2:16" x14ac:dyDescent="0.25">
      <c r="B1382" s="4" t="s">
        <v>1055</v>
      </c>
      <c r="C1382"/>
      <c r="F1382" s="4">
        <v>1034866587</v>
      </c>
      <c r="G1382" t="str">
        <f t="shared" si="21"/>
        <v>OK</v>
      </c>
      <c r="J1382" s="4">
        <v>104222010</v>
      </c>
      <c r="K1382" t="s">
        <v>1124</v>
      </c>
      <c r="N1382" s="4">
        <v>104221679</v>
      </c>
      <c r="O1382" t="e">
        <f>VLOOKUP(N1382,Sales!B:C,2,0)</f>
        <v>#N/A</v>
      </c>
      <c r="P1382" t="e">
        <f>VLOOKUP(N1382,Recolt!B:C,2,0)</f>
        <v>#N/A</v>
      </c>
    </row>
    <row r="1383" spans="2:16" x14ac:dyDescent="0.25">
      <c r="B1383" s="4" t="s">
        <v>1055</v>
      </c>
      <c r="C1383"/>
      <c r="F1383" s="4">
        <v>1034851332</v>
      </c>
      <c r="G1383" t="str">
        <f t="shared" si="21"/>
        <v>OK</v>
      </c>
      <c r="J1383" s="4">
        <v>104222075</v>
      </c>
      <c r="K1383" t="s">
        <v>1124</v>
      </c>
      <c r="N1383" s="4">
        <v>104222010</v>
      </c>
      <c r="O1383" t="e">
        <f>VLOOKUP(N1383,Sales!B:C,2,0)</f>
        <v>#N/A</v>
      </c>
      <c r="P1383" t="e">
        <f>VLOOKUP(N1383,Recolt!B:C,2,0)</f>
        <v>#N/A</v>
      </c>
    </row>
    <row r="1384" spans="2:16" x14ac:dyDescent="0.25">
      <c r="B1384" s="4" t="s">
        <v>1055</v>
      </c>
      <c r="C1384"/>
      <c r="F1384" s="4">
        <v>1034845106</v>
      </c>
      <c r="G1384" t="str">
        <f t="shared" si="21"/>
        <v>OK</v>
      </c>
      <c r="J1384" s="4">
        <v>104223102</v>
      </c>
      <c r="K1384" t="s">
        <v>1124</v>
      </c>
      <c r="N1384" s="4">
        <v>104222075</v>
      </c>
      <c r="O1384" t="e">
        <f>VLOOKUP(N1384,Sales!B:C,2,0)</f>
        <v>#N/A</v>
      </c>
      <c r="P1384" t="e">
        <f>VLOOKUP(N1384,Recolt!B:C,2,0)</f>
        <v>#N/A</v>
      </c>
    </row>
    <row r="1385" spans="2:16" x14ac:dyDescent="0.25">
      <c r="B1385" s="4" t="s">
        <v>1055</v>
      </c>
      <c r="C1385"/>
      <c r="F1385" s="4">
        <v>1034842607</v>
      </c>
      <c r="G1385" t="str">
        <f t="shared" si="21"/>
        <v>OK</v>
      </c>
      <c r="J1385" s="4">
        <v>104229650</v>
      </c>
      <c r="K1385" t="s">
        <v>1124</v>
      </c>
      <c r="N1385" s="4">
        <v>104223102</v>
      </c>
      <c r="O1385" t="e">
        <f>VLOOKUP(N1385,Sales!B:C,2,0)</f>
        <v>#N/A</v>
      </c>
      <c r="P1385" t="e">
        <f>VLOOKUP(N1385,Recolt!B:C,2,0)</f>
        <v>#N/A</v>
      </c>
    </row>
    <row r="1386" spans="2:16" x14ac:dyDescent="0.25">
      <c r="B1386" s="4" t="s">
        <v>1055</v>
      </c>
      <c r="C1386"/>
      <c r="F1386" s="4">
        <v>1034862466</v>
      </c>
      <c r="G1386" t="str">
        <f t="shared" si="21"/>
        <v>OK</v>
      </c>
      <c r="J1386" s="4">
        <v>104232359</v>
      </c>
      <c r="K1386" t="s">
        <v>1124</v>
      </c>
      <c r="N1386" s="4">
        <v>104229650</v>
      </c>
      <c r="O1386" t="e">
        <f>VLOOKUP(N1386,Sales!B:C,2,0)</f>
        <v>#N/A</v>
      </c>
      <c r="P1386" t="e">
        <f>VLOOKUP(N1386,Recolt!B:C,2,0)</f>
        <v>#N/A</v>
      </c>
    </row>
    <row r="1387" spans="2:16" x14ac:dyDescent="0.25">
      <c r="B1387" s="4" t="s">
        <v>1055</v>
      </c>
      <c r="C1387"/>
      <c r="F1387" s="4">
        <v>1034849415</v>
      </c>
      <c r="G1387" t="str">
        <f t="shared" si="21"/>
        <v>OK</v>
      </c>
      <c r="J1387" s="4">
        <v>104233813</v>
      </c>
      <c r="K1387" t="s">
        <v>1124</v>
      </c>
      <c r="N1387" s="4">
        <v>104232359</v>
      </c>
      <c r="O1387" t="e">
        <f>VLOOKUP(N1387,Sales!B:C,2,0)</f>
        <v>#N/A</v>
      </c>
      <c r="P1387" t="e">
        <f>VLOOKUP(N1387,Recolt!B:C,2,0)</f>
        <v>#N/A</v>
      </c>
    </row>
    <row r="1388" spans="2:16" x14ac:dyDescent="0.25">
      <c r="B1388" s="4" t="s">
        <v>1055</v>
      </c>
      <c r="C1388"/>
      <c r="F1388" s="4">
        <v>1034860691</v>
      </c>
      <c r="G1388" t="str">
        <f t="shared" si="21"/>
        <v>OK</v>
      </c>
      <c r="J1388" s="4">
        <v>104234979</v>
      </c>
      <c r="K1388" t="s">
        <v>1124</v>
      </c>
      <c r="N1388" s="4">
        <v>104233813</v>
      </c>
      <c r="O1388" t="e">
        <f>VLOOKUP(N1388,Sales!B:C,2,0)</f>
        <v>#N/A</v>
      </c>
      <c r="P1388" t="e">
        <f>VLOOKUP(N1388,Recolt!B:C,2,0)</f>
        <v>#N/A</v>
      </c>
    </row>
    <row r="1389" spans="2:16" x14ac:dyDescent="0.25">
      <c r="B1389" s="4" t="s">
        <v>1055</v>
      </c>
      <c r="C1389"/>
      <c r="F1389" s="4">
        <v>1034864925</v>
      </c>
      <c r="G1389" t="str">
        <f t="shared" si="21"/>
        <v>OK</v>
      </c>
      <c r="J1389" s="4">
        <v>104235690</v>
      </c>
      <c r="K1389" t="s">
        <v>1124</v>
      </c>
      <c r="N1389" s="4">
        <v>104234979</v>
      </c>
      <c r="O1389" t="e">
        <f>VLOOKUP(N1389,Sales!B:C,2,0)</f>
        <v>#N/A</v>
      </c>
      <c r="P1389" t="e">
        <f>VLOOKUP(N1389,Recolt!B:C,2,0)</f>
        <v>#N/A</v>
      </c>
    </row>
    <row r="1390" spans="2:16" x14ac:dyDescent="0.25">
      <c r="B1390" s="4" t="s">
        <v>1055</v>
      </c>
      <c r="C1390"/>
      <c r="F1390" s="4">
        <v>1034847118</v>
      </c>
      <c r="G1390" t="str">
        <f t="shared" si="21"/>
        <v>OK</v>
      </c>
      <c r="J1390" s="4">
        <v>104237500</v>
      </c>
      <c r="K1390" t="s">
        <v>1124</v>
      </c>
      <c r="N1390" s="4">
        <v>104235690</v>
      </c>
      <c r="O1390" t="e">
        <f>VLOOKUP(N1390,Sales!B:C,2,0)</f>
        <v>#N/A</v>
      </c>
      <c r="P1390" t="e">
        <f>VLOOKUP(N1390,Recolt!B:C,2,0)</f>
        <v>#N/A</v>
      </c>
    </row>
    <row r="1391" spans="2:16" x14ac:dyDescent="0.25">
      <c r="B1391" s="4" t="s">
        <v>1055</v>
      </c>
      <c r="C1391"/>
      <c r="F1391" s="4">
        <v>1034853587</v>
      </c>
      <c r="G1391" t="str">
        <f t="shared" si="21"/>
        <v>OK</v>
      </c>
      <c r="J1391" s="4">
        <v>104237844</v>
      </c>
      <c r="K1391" t="s">
        <v>1124</v>
      </c>
      <c r="N1391" s="4">
        <v>104237500</v>
      </c>
      <c r="O1391" t="e">
        <f>VLOOKUP(N1391,Sales!B:C,2,0)</f>
        <v>#N/A</v>
      </c>
      <c r="P1391" t="e">
        <f>VLOOKUP(N1391,Recolt!B:C,2,0)</f>
        <v>#N/A</v>
      </c>
    </row>
    <row r="1392" spans="2:16" x14ac:dyDescent="0.25">
      <c r="B1392" s="4" t="s">
        <v>1055</v>
      </c>
      <c r="C1392"/>
      <c r="F1392" s="4">
        <v>1034855940</v>
      </c>
      <c r="G1392" t="str">
        <f t="shared" si="21"/>
        <v>OK</v>
      </c>
      <c r="J1392" s="4">
        <v>104241691</v>
      </c>
      <c r="K1392" t="s">
        <v>1124</v>
      </c>
      <c r="N1392" s="4">
        <v>104237844</v>
      </c>
      <c r="O1392" t="e">
        <f>VLOOKUP(N1392,Sales!B:C,2,0)</f>
        <v>#N/A</v>
      </c>
      <c r="P1392" t="e">
        <f>VLOOKUP(N1392,Recolt!B:C,2,0)</f>
        <v>#N/A</v>
      </c>
    </row>
    <row r="1393" spans="2:16" x14ac:dyDescent="0.25">
      <c r="B1393" s="4" t="s">
        <v>1055</v>
      </c>
      <c r="C1393"/>
      <c r="F1393" s="4">
        <v>1034852280</v>
      </c>
      <c r="G1393" t="str">
        <f t="shared" si="21"/>
        <v>OK</v>
      </c>
      <c r="J1393" s="4">
        <v>104245296</v>
      </c>
      <c r="K1393" t="s">
        <v>1124</v>
      </c>
      <c r="N1393" s="4">
        <v>104241691</v>
      </c>
      <c r="O1393" t="e">
        <f>VLOOKUP(N1393,Sales!B:C,2,0)</f>
        <v>#N/A</v>
      </c>
      <c r="P1393" t="e">
        <f>VLOOKUP(N1393,Recolt!B:C,2,0)</f>
        <v>#N/A</v>
      </c>
    </row>
    <row r="1394" spans="2:16" x14ac:dyDescent="0.25">
      <c r="B1394" s="4" t="s">
        <v>1055</v>
      </c>
      <c r="C1394"/>
      <c r="F1394" s="4">
        <v>1034842768</v>
      </c>
      <c r="G1394" t="str">
        <f t="shared" si="21"/>
        <v>OK</v>
      </c>
      <c r="J1394" s="4">
        <v>104250541</v>
      </c>
      <c r="K1394" t="s">
        <v>1124</v>
      </c>
      <c r="N1394" s="4">
        <v>104245296</v>
      </c>
      <c r="O1394" t="e">
        <f>VLOOKUP(N1394,Sales!B:C,2,0)</f>
        <v>#N/A</v>
      </c>
      <c r="P1394" t="e">
        <f>VLOOKUP(N1394,Recolt!B:C,2,0)</f>
        <v>#N/A</v>
      </c>
    </row>
    <row r="1395" spans="2:16" x14ac:dyDescent="0.25">
      <c r="B1395" s="4" t="s">
        <v>1055</v>
      </c>
      <c r="C1395"/>
      <c r="F1395" s="4">
        <v>1034849071</v>
      </c>
      <c r="G1395" t="str">
        <f t="shared" si="21"/>
        <v>OK</v>
      </c>
      <c r="J1395" s="4">
        <v>104251820</v>
      </c>
      <c r="K1395" t="s">
        <v>1124</v>
      </c>
      <c r="N1395" s="4">
        <v>104250541</v>
      </c>
      <c r="O1395" t="e">
        <f>VLOOKUP(N1395,Sales!B:C,2,0)</f>
        <v>#N/A</v>
      </c>
      <c r="P1395" t="e">
        <f>VLOOKUP(N1395,Recolt!B:C,2,0)</f>
        <v>#N/A</v>
      </c>
    </row>
    <row r="1396" spans="2:16" x14ac:dyDescent="0.25">
      <c r="B1396" s="4" t="s">
        <v>1055</v>
      </c>
      <c r="C1396"/>
      <c r="F1396" s="4">
        <v>1034851227</v>
      </c>
      <c r="G1396" t="str">
        <f t="shared" si="21"/>
        <v>OK</v>
      </c>
      <c r="J1396" s="4">
        <v>104252776</v>
      </c>
      <c r="K1396" t="s">
        <v>1124</v>
      </c>
      <c r="N1396" s="4">
        <v>104251820</v>
      </c>
      <c r="O1396" t="e">
        <f>VLOOKUP(N1396,Sales!B:C,2,0)</f>
        <v>#N/A</v>
      </c>
      <c r="P1396" t="e">
        <f>VLOOKUP(N1396,Recolt!B:C,2,0)</f>
        <v>#N/A</v>
      </c>
    </row>
    <row r="1397" spans="2:16" x14ac:dyDescent="0.25">
      <c r="B1397" s="4" t="s">
        <v>1055</v>
      </c>
      <c r="C1397"/>
      <c r="F1397" s="4">
        <v>1034857788</v>
      </c>
      <c r="G1397" t="str">
        <f t="shared" si="21"/>
        <v>OK</v>
      </c>
      <c r="J1397" s="4">
        <v>104254523</v>
      </c>
      <c r="K1397" t="s">
        <v>1124</v>
      </c>
      <c r="N1397" s="4">
        <v>104252776</v>
      </c>
      <c r="O1397" t="e">
        <f>VLOOKUP(N1397,Sales!B:C,2,0)</f>
        <v>#N/A</v>
      </c>
      <c r="P1397" t="e">
        <f>VLOOKUP(N1397,Recolt!B:C,2,0)</f>
        <v>#N/A</v>
      </c>
    </row>
    <row r="1398" spans="2:16" x14ac:dyDescent="0.25">
      <c r="B1398" s="4" t="s">
        <v>1055</v>
      </c>
      <c r="C1398"/>
      <c r="F1398" s="4">
        <v>1034843501</v>
      </c>
      <c r="G1398" t="str">
        <f t="shared" si="21"/>
        <v>OK</v>
      </c>
      <c r="J1398" s="4">
        <v>104255156</v>
      </c>
      <c r="K1398" t="s">
        <v>1124</v>
      </c>
      <c r="N1398" s="4">
        <v>104254523</v>
      </c>
      <c r="O1398" t="e">
        <f>VLOOKUP(N1398,Sales!B:C,2,0)</f>
        <v>#N/A</v>
      </c>
      <c r="P1398" t="e">
        <f>VLOOKUP(N1398,Recolt!B:C,2,0)</f>
        <v>#N/A</v>
      </c>
    </row>
    <row r="1399" spans="2:16" x14ac:dyDescent="0.25">
      <c r="B1399" s="4" t="s">
        <v>1055</v>
      </c>
      <c r="C1399"/>
      <c r="F1399" s="4">
        <v>1034865860</v>
      </c>
      <c r="G1399" t="str">
        <f t="shared" si="21"/>
        <v>OK</v>
      </c>
      <c r="J1399" s="4">
        <v>104255259</v>
      </c>
      <c r="K1399" t="s">
        <v>1124</v>
      </c>
      <c r="N1399" s="4">
        <v>104255156</v>
      </c>
      <c r="O1399" t="e">
        <f>VLOOKUP(N1399,Sales!B:C,2,0)</f>
        <v>#N/A</v>
      </c>
      <c r="P1399" t="e">
        <f>VLOOKUP(N1399,Recolt!B:C,2,0)</f>
        <v>#N/A</v>
      </c>
    </row>
    <row r="1400" spans="2:16" x14ac:dyDescent="0.25">
      <c r="B1400" s="4" t="s">
        <v>1055</v>
      </c>
      <c r="C1400"/>
      <c r="F1400" s="4">
        <v>1034853767</v>
      </c>
      <c r="G1400" t="str">
        <f t="shared" si="21"/>
        <v>OK</v>
      </c>
      <c r="J1400" s="4">
        <v>104258893</v>
      </c>
      <c r="K1400" t="s">
        <v>1124</v>
      </c>
      <c r="N1400" s="4">
        <v>104255259</v>
      </c>
      <c r="O1400" t="e">
        <f>VLOOKUP(N1400,Sales!B:C,2,0)</f>
        <v>#N/A</v>
      </c>
      <c r="P1400" t="e">
        <f>VLOOKUP(N1400,Recolt!B:C,2,0)</f>
        <v>#N/A</v>
      </c>
    </row>
    <row r="1401" spans="2:16" x14ac:dyDescent="0.25">
      <c r="B1401" s="4" t="s">
        <v>1055</v>
      </c>
      <c r="C1401"/>
      <c r="F1401" s="4">
        <v>1034858620</v>
      </c>
      <c r="G1401" t="str">
        <f t="shared" si="21"/>
        <v>OK</v>
      </c>
      <c r="J1401" s="4">
        <v>104259153</v>
      </c>
      <c r="K1401" t="s">
        <v>1124</v>
      </c>
      <c r="N1401" s="4">
        <v>104258893</v>
      </c>
      <c r="O1401" t="e">
        <f>VLOOKUP(N1401,Sales!B:C,2,0)</f>
        <v>#N/A</v>
      </c>
      <c r="P1401" t="e">
        <f>VLOOKUP(N1401,Recolt!B:C,2,0)</f>
        <v>#N/A</v>
      </c>
    </row>
    <row r="1402" spans="2:16" x14ac:dyDescent="0.25">
      <c r="B1402" s="4" t="s">
        <v>1055</v>
      </c>
      <c r="C1402"/>
      <c r="F1402" s="4">
        <v>1034863434</v>
      </c>
      <c r="G1402" t="str">
        <f t="shared" si="21"/>
        <v>OK</v>
      </c>
      <c r="J1402" s="4">
        <v>104259348</v>
      </c>
      <c r="K1402" t="s">
        <v>1124</v>
      </c>
      <c r="N1402" s="4">
        <v>104259153</v>
      </c>
      <c r="O1402" t="e">
        <f>VLOOKUP(N1402,Sales!B:C,2,0)</f>
        <v>#N/A</v>
      </c>
      <c r="P1402" t="e">
        <f>VLOOKUP(N1402,Recolt!B:C,2,0)</f>
        <v>#N/A</v>
      </c>
    </row>
    <row r="1403" spans="2:16" x14ac:dyDescent="0.25">
      <c r="B1403" s="4" t="s">
        <v>1055</v>
      </c>
      <c r="C1403"/>
      <c r="F1403" s="4">
        <v>1034842170</v>
      </c>
      <c r="G1403" t="str">
        <f t="shared" si="21"/>
        <v>OK</v>
      </c>
      <c r="J1403" s="4">
        <v>104261274</v>
      </c>
      <c r="K1403" t="s">
        <v>1124</v>
      </c>
      <c r="N1403" s="4">
        <v>104259348</v>
      </c>
      <c r="O1403" t="e">
        <f>VLOOKUP(N1403,Sales!B:C,2,0)</f>
        <v>#N/A</v>
      </c>
      <c r="P1403" t="e">
        <f>VLOOKUP(N1403,Recolt!B:C,2,0)</f>
        <v>#N/A</v>
      </c>
    </row>
    <row r="1404" spans="2:16" x14ac:dyDescent="0.25">
      <c r="B1404" s="4" t="s">
        <v>1055</v>
      </c>
      <c r="C1404"/>
      <c r="F1404" s="4">
        <v>1034861217</v>
      </c>
      <c r="G1404" t="str">
        <f t="shared" si="21"/>
        <v>OK</v>
      </c>
      <c r="J1404" s="4">
        <v>104261864</v>
      </c>
      <c r="K1404" t="s">
        <v>1124</v>
      </c>
      <c r="N1404" s="4">
        <v>104261274</v>
      </c>
      <c r="O1404" t="e">
        <f>VLOOKUP(N1404,Sales!B:C,2,0)</f>
        <v>#N/A</v>
      </c>
      <c r="P1404" t="e">
        <f>VLOOKUP(N1404,Recolt!B:C,2,0)</f>
        <v>#N/A</v>
      </c>
    </row>
    <row r="1405" spans="2:16" x14ac:dyDescent="0.25">
      <c r="B1405" s="4" t="s">
        <v>1055</v>
      </c>
      <c r="C1405"/>
      <c r="F1405" s="4">
        <v>1034845220</v>
      </c>
      <c r="G1405" t="str">
        <f t="shared" si="21"/>
        <v>OK</v>
      </c>
      <c r="J1405" s="4">
        <v>104262216</v>
      </c>
      <c r="K1405" t="s">
        <v>1124</v>
      </c>
      <c r="N1405" s="4">
        <v>104261864</v>
      </c>
      <c r="O1405" t="e">
        <f>VLOOKUP(N1405,Sales!B:C,2,0)</f>
        <v>#N/A</v>
      </c>
      <c r="P1405" t="e">
        <f>VLOOKUP(N1405,Recolt!B:C,2,0)</f>
        <v>#N/A</v>
      </c>
    </row>
    <row r="1406" spans="2:16" x14ac:dyDescent="0.25">
      <c r="B1406" s="4" t="s">
        <v>1055</v>
      </c>
      <c r="C1406"/>
      <c r="F1406" s="4">
        <v>1034849807</v>
      </c>
      <c r="G1406" t="str">
        <f t="shared" si="21"/>
        <v>OK</v>
      </c>
      <c r="J1406" s="4">
        <v>104263814</v>
      </c>
      <c r="K1406" t="s">
        <v>1124</v>
      </c>
      <c r="N1406" s="4">
        <v>104262216</v>
      </c>
      <c r="O1406" t="e">
        <f>VLOOKUP(N1406,Sales!B:C,2,0)</f>
        <v>#N/A</v>
      </c>
      <c r="P1406" t="e">
        <f>VLOOKUP(N1406,Recolt!B:C,2,0)</f>
        <v>#N/A</v>
      </c>
    </row>
    <row r="1407" spans="2:16" x14ac:dyDescent="0.25">
      <c r="B1407" s="4" t="s">
        <v>1055</v>
      </c>
      <c r="C1407"/>
      <c r="F1407" s="4">
        <v>1034855419</v>
      </c>
      <c r="G1407" t="str">
        <f t="shared" si="21"/>
        <v>OK</v>
      </c>
      <c r="J1407" s="4">
        <v>104265092</v>
      </c>
      <c r="K1407" t="s">
        <v>1124</v>
      </c>
      <c r="N1407" s="4">
        <v>104263814</v>
      </c>
      <c r="O1407" t="e">
        <f>VLOOKUP(N1407,Sales!B:C,2,0)</f>
        <v>#N/A</v>
      </c>
      <c r="P1407" t="e">
        <f>VLOOKUP(N1407,Recolt!B:C,2,0)</f>
        <v>#N/A</v>
      </c>
    </row>
    <row r="1408" spans="2:16" x14ac:dyDescent="0.25">
      <c r="B1408" s="4" t="s">
        <v>1055</v>
      </c>
      <c r="C1408"/>
      <c r="F1408" s="4">
        <v>1034860399</v>
      </c>
      <c r="G1408" t="str">
        <f t="shared" si="21"/>
        <v>OK</v>
      </c>
      <c r="J1408" s="4">
        <v>104266064</v>
      </c>
      <c r="K1408" t="s">
        <v>1124</v>
      </c>
      <c r="N1408" s="4">
        <v>104265092</v>
      </c>
      <c r="O1408" t="e">
        <f>VLOOKUP(N1408,Sales!B:C,2,0)</f>
        <v>#N/A</v>
      </c>
      <c r="P1408" t="e">
        <f>VLOOKUP(N1408,Recolt!B:C,2,0)</f>
        <v>#N/A</v>
      </c>
    </row>
    <row r="1409" spans="2:16" x14ac:dyDescent="0.25">
      <c r="B1409" s="4" t="s">
        <v>1055</v>
      </c>
      <c r="C1409"/>
      <c r="F1409" s="4">
        <v>1034861959</v>
      </c>
      <c r="G1409" t="str">
        <f t="shared" si="21"/>
        <v>OK</v>
      </c>
      <c r="J1409" s="4">
        <v>104266652</v>
      </c>
      <c r="K1409" t="s">
        <v>1124</v>
      </c>
      <c r="N1409" s="4">
        <v>104266064</v>
      </c>
      <c r="O1409" t="e">
        <f>VLOOKUP(N1409,Sales!B:C,2,0)</f>
        <v>#N/A</v>
      </c>
      <c r="P1409" t="e">
        <f>VLOOKUP(N1409,Recolt!B:C,2,0)</f>
        <v>#N/A</v>
      </c>
    </row>
    <row r="1410" spans="2:16" x14ac:dyDescent="0.25">
      <c r="B1410" s="4" t="s">
        <v>1055</v>
      </c>
      <c r="C1410"/>
      <c r="F1410" s="4">
        <v>1034866364</v>
      </c>
      <c r="G1410" t="str">
        <f t="shared" si="21"/>
        <v>OK</v>
      </c>
      <c r="J1410" s="4">
        <v>104267733</v>
      </c>
      <c r="K1410" t="s">
        <v>1124</v>
      </c>
      <c r="N1410" s="4">
        <v>104266652</v>
      </c>
      <c r="O1410" t="e">
        <f>VLOOKUP(N1410,Sales!B:C,2,0)</f>
        <v>#N/A</v>
      </c>
      <c r="P1410" t="e">
        <f>VLOOKUP(N1410,Recolt!B:C,2,0)</f>
        <v>#N/A</v>
      </c>
    </row>
    <row r="1411" spans="2:16" x14ac:dyDescent="0.25">
      <c r="B1411" s="4" t="s">
        <v>1055</v>
      </c>
      <c r="C1411"/>
      <c r="F1411" s="4">
        <v>1034847100</v>
      </c>
      <c r="G1411" t="str">
        <f t="shared" ref="G1411:G1474" si="22">VLOOKUP(F1411,J:K,2,0)</f>
        <v>OK</v>
      </c>
      <c r="J1411" s="4">
        <v>104270562</v>
      </c>
      <c r="K1411" t="s">
        <v>1124</v>
      </c>
      <c r="N1411" s="4">
        <v>104267733</v>
      </c>
      <c r="O1411" t="e">
        <f>VLOOKUP(N1411,Sales!B:C,2,0)</f>
        <v>#N/A</v>
      </c>
      <c r="P1411" t="e">
        <f>VLOOKUP(N1411,Recolt!B:C,2,0)</f>
        <v>#N/A</v>
      </c>
    </row>
    <row r="1412" spans="2:16" x14ac:dyDescent="0.25">
      <c r="B1412" s="4" t="s">
        <v>1055</v>
      </c>
      <c r="C1412"/>
      <c r="F1412" s="4">
        <v>1034851691</v>
      </c>
      <c r="G1412" t="str">
        <f t="shared" si="22"/>
        <v>OK</v>
      </c>
      <c r="J1412" s="4">
        <v>104271809</v>
      </c>
      <c r="K1412" t="s">
        <v>1124</v>
      </c>
      <c r="N1412" s="4">
        <v>104270562</v>
      </c>
      <c r="O1412" t="e">
        <f>VLOOKUP(N1412,Sales!B:C,2,0)</f>
        <v>#N/A</v>
      </c>
      <c r="P1412" t="e">
        <f>VLOOKUP(N1412,Recolt!B:C,2,0)</f>
        <v>#N/A</v>
      </c>
    </row>
    <row r="1413" spans="2:16" x14ac:dyDescent="0.25">
      <c r="B1413" s="4" t="s">
        <v>1055</v>
      </c>
      <c r="C1413"/>
      <c r="F1413" s="4">
        <v>1034866796</v>
      </c>
      <c r="G1413" t="str">
        <f t="shared" si="22"/>
        <v>OK</v>
      </c>
      <c r="J1413" s="4">
        <v>104271917</v>
      </c>
      <c r="K1413" t="s">
        <v>1124</v>
      </c>
      <c r="N1413" s="4">
        <v>104271809</v>
      </c>
      <c r="O1413" t="e">
        <f>VLOOKUP(N1413,Sales!B:C,2,0)</f>
        <v>#N/A</v>
      </c>
      <c r="P1413" t="e">
        <f>VLOOKUP(N1413,Recolt!B:C,2,0)</f>
        <v>#N/A</v>
      </c>
    </row>
    <row r="1414" spans="2:16" x14ac:dyDescent="0.25">
      <c r="B1414" s="4" t="s">
        <v>1055</v>
      </c>
      <c r="C1414"/>
      <c r="F1414" s="4">
        <v>1034863251</v>
      </c>
      <c r="G1414" t="str">
        <f t="shared" si="22"/>
        <v>OK</v>
      </c>
      <c r="J1414" s="4">
        <v>104272627</v>
      </c>
      <c r="K1414" t="s">
        <v>1124</v>
      </c>
      <c r="N1414" s="4">
        <v>104271917</v>
      </c>
      <c r="O1414" t="e">
        <f>VLOOKUP(N1414,Sales!B:C,2,0)</f>
        <v>#N/A</v>
      </c>
      <c r="P1414" t="e">
        <f>VLOOKUP(N1414,Recolt!B:C,2,0)</f>
        <v>#N/A</v>
      </c>
    </row>
    <row r="1415" spans="2:16" x14ac:dyDescent="0.25">
      <c r="B1415" s="4" t="s">
        <v>1055</v>
      </c>
      <c r="C1415"/>
      <c r="F1415" s="4">
        <v>1034848430</v>
      </c>
      <c r="G1415" t="str">
        <f t="shared" si="22"/>
        <v>OK</v>
      </c>
      <c r="J1415" s="4">
        <v>104272733</v>
      </c>
      <c r="K1415" t="s">
        <v>1124</v>
      </c>
      <c r="N1415" s="4">
        <v>104272627</v>
      </c>
      <c r="O1415" t="e">
        <f>VLOOKUP(N1415,Sales!B:C,2,0)</f>
        <v>#N/A</v>
      </c>
      <c r="P1415" t="e">
        <f>VLOOKUP(N1415,Recolt!B:C,2,0)</f>
        <v>#N/A</v>
      </c>
    </row>
    <row r="1416" spans="2:16" x14ac:dyDescent="0.25">
      <c r="B1416" s="4" t="s">
        <v>1055</v>
      </c>
      <c r="C1416"/>
      <c r="F1416" s="4">
        <v>1034859550</v>
      </c>
      <c r="G1416" t="str">
        <f t="shared" si="22"/>
        <v>OK</v>
      </c>
      <c r="J1416" s="4">
        <v>104277125</v>
      </c>
      <c r="K1416" t="s">
        <v>1124</v>
      </c>
      <c r="N1416" s="4">
        <v>104272733</v>
      </c>
      <c r="O1416" t="e">
        <f>VLOOKUP(N1416,Sales!B:C,2,0)</f>
        <v>#N/A</v>
      </c>
      <c r="P1416" t="e">
        <f>VLOOKUP(N1416,Recolt!B:C,2,0)</f>
        <v>#N/A</v>
      </c>
    </row>
    <row r="1417" spans="2:16" x14ac:dyDescent="0.25">
      <c r="B1417" s="4" t="s">
        <v>1055</v>
      </c>
      <c r="C1417"/>
      <c r="F1417" s="4">
        <v>1034861525</v>
      </c>
      <c r="G1417" t="str">
        <f t="shared" si="22"/>
        <v>OK</v>
      </c>
      <c r="J1417" s="4">
        <v>104278727</v>
      </c>
      <c r="K1417" t="s">
        <v>1124</v>
      </c>
      <c r="N1417" s="4">
        <v>104277125</v>
      </c>
      <c r="O1417" t="e">
        <f>VLOOKUP(N1417,Sales!B:C,2,0)</f>
        <v>#N/A</v>
      </c>
      <c r="P1417" t="e">
        <f>VLOOKUP(N1417,Recolt!B:C,2,0)</f>
        <v>#N/A</v>
      </c>
    </row>
    <row r="1418" spans="2:16" x14ac:dyDescent="0.25">
      <c r="B1418" s="4" t="s">
        <v>1055</v>
      </c>
      <c r="C1418"/>
      <c r="F1418" s="4">
        <v>1034865446</v>
      </c>
      <c r="G1418" t="str">
        <f t="shared" si="22"/>
        <v>OK</v>
      </c>
      <c r="J1418" s="4">
        <v>104284093</v>
      </c>
      <c r="K1418" t="s">
        <v>1124</v>
      </c>
      <c r="N1418" s="4">
        <v>104278727</v>
      </c>
      <c r="O1418" t="e">
        <f>VLOOKUP(N1418,Sales!B:C,2,0)</f>
        <v>#N/A</v>
      </c>
      <c r="P1418" t="e">
        <f>VLOOKUP(N1418,Recolt!B:C,2,0)</f>
        <v>#N/A</v>
      </c>
    </row>
    <row r="1419" spans="2:16" x14ac:dyDescent="0.25">
      <c r="B1419" s="4" t="s">
        <v>1055</v>
      </c>
      <c r="C1419"/>
      <c r="F1419" s="4">
        <v>1034859739</v>
      </c>
      <c r="G1419" t="str">
        <f t="shared" si="22"/>
        <v>OK</v>
      </c>
      <c r="J1419" s="4">
        <v>104284653</v>
      </c>
      <c r="K1419" t="s">
        <v>1124</v>
      </c>
      <c r="N1419" s="4">
        <v>104284093</v>
      </c>
      <c r="O1419" t="e">
        <f>VLOOKUP(N1419,Sales!B:C,2,0)</f>
        <v>#N/A</v>
      </c>
      <c r="P1419" t="e">
        <f>VLOOKUP(N1419,Recolt!B:C,2,0)</f>
        <v>#N/A</v>
      </c>
    </row>
    <row r="1420" spans="2:16" x14ac:dyDescent="0.25">
      <c r="B1420" s="4" t="s">
        <v>1055</v>
      </c>
      <c r="C1420"/>
      <c r="F1420" s="4">
        <v>1034844218</v>
      </c>
      <c r="G1420" t="str">
        <f t="shared" si="22"/>
        <v>OK</v>
      </c>
      <c r="J1420" s="4">
        <v>104284790</v>
      </c>
      <c r="K1420" t="s">
        <v>1124</v>
      </c>
      <c r="N1420" s="4">
        <v>104284653</v>
      </c>
      <c r="O1420" t="e">
        <f>VLOOKUP(N1420,Sales!B:C,2,0)</f>
        <v>#N/A</v>
      </c>
      <c r="P1420" t="e">
        <f>VLOOKUP(N1420,Recolt!B:C,2,0)</f>
        <v>#N/A</v>
      </c>
    </row>
    <row r="1421" spans="2:16" x14ac:dyDescent="0.25">
      <c r="B1421" s="4" t="s">
        <v>1055</v>
      </c>
      <c r="C1421"/>
      <c r="F1421" s="4">
        <v>1034858990</v>
      </c>
      <c r="G1421" t="str">
        <f t="shared" si="22"/>
        <v>OK</v>
      </c>
      <c r="J1421" s="4">
        <v>104286120</v>
      </c>
      <c r="K1421" t="s">
        <v>1124</v>
      </c>
      <c r="N1421" s="4">
        <v>104284790</v>
      </c>
      <c r="O1421" t="e">
        <f>VLOOKUP(N1421,Sales!B:C,2,0)</f>
        <v>#N/A</v>
      </c>
      <c r="P1421" t="e">
        <f>VLOOKUP(N1421,Recolt!B:C,2,0)</f>
        <v>#N/A</v>
      </c>
    </row>
    <row r="1422" spans="2:16" x14ac:dyDescent="0.25">
      <c r="B1422" s="4" t="s">
        <v>1055</v>
      </c>
      <c r="C1422"/>
      <c r="F1422" s="4">
        <v>1034864345</v>
      </c>
      <c r="G1422" t="str">
        <f t="shared" si="22"/>
        <v>OK</v>
      </c>
      <c r="J1422" s="4">
        <v>104288610</v>
      </c>
      <c r="K1422" t="s">
        <v>1124</v>
      </c>
      <c r="N1422" s="4">
        <v>104286120</v>
      </c>
      <c r="O1422" t="e">
        <f>VLOOKUP(N1422,Sales!B:C,2,0)</f>
        <v>#N/A</v>
      </c>
      <c r="P1422" t="e">
        <f>VLOOKUP(N1422,Recolt!B:C,2,0)</f>
        <v>#N/A</v>
      </c>
    </row>
    <row r="1423" spans="2:16" x14ac:dyDescent="0.25">
      <c r="B1423" s="4" t="s">
        <v>1055</v>
      </c>
      <c r="C1423"/>
      <c r="F1423" s="4">
        <v>1034850110</v>
      </c>
      <c r="G1423" t="str">
        <f t="shared" si="22"/>
        <v>OK</v>
      </c>
      <c r="J1423" s="4">
        <v>104289101</v>
      </c>
      <c r="K1423" t="s">
        <v>1124</v>
      </c>
      <c r="N1423" s="4">
        <v>104288610</v>
      </c>
      <c r="O1423" t="e">
        <f>VLOOKUP(N1423,Sales!B:C,2,0)</f>
        <v>#N/A</v>
      </c>
      <c r="P1423" t="e">
        <f>VLOOKUP(N1423,Recolt!B:C,2,0)</f>
        <v>#N/A</v>
      </c>
    </row>
    <row r="1424" spans="2:16" x14ac:dyDescent="0.25">
      <c r="B1424" s="4" t="s">
        <v>1055</v>
      </c>
      <c r="C1424"/>
      <c r="F1424" s="4">
        <v>1034868397</v>
      </c>
      <c r="G1424" t="str">
        <f t="shared" si="22"/>
        <v>OK</v>
      </c>
      <c r="J1424" s="4">
        <v>104291526</v>
      </c>
      <c r="K1424" t="s">
        <v>1124</v>
      </c>
      <c r="N1424" s="4">
        <v>104289101</v>
      </c>
      <c r="O1424" t="e">
        <f>VLOOKUP(N1424,Sales!B:C,2,0)</f>
        <v>#N/A</v>
      </c>
      <c r="P1424" t="e">
        <f>VLOOKUP(N1424,Recolt!B:C,2,0)</f>
        <v>#N/A</v>
      </c>
    </row>
    <row r="1425" spans="2:16" x14ac:dyDescent="0.25">
      <c r="B1425" s="4" t="s">
        <v>1055</v>
      </c>
      <c r="C1425"/>
      <c r="F1425" s="4">
        <v>1034845546</v>
      </c>
      <c r="G1425" t="str">
        <f t="shared" si="22"/>
        <v>OK</v>
      </c>
      <c r="J1425" s="4">
        <v>104292830</v>
      </c>
      <c r="K1425" t="s">
        <v>1124</v>
      </c>
      <c r="N1425" s="4">
        <v>104291526</v>
      </c>
      <c r="O1425" t="e">
        <f>VLOOKUP(N1425,Sales!B:C,2,0)</f>
        <v>#N/A</v>
      </c>
      <c r="P1425" t="e">
        <f>VLOOKUP(N1425,Recolt!B:C,2,0)</f>
        <v>#N/A</v>
      </c>
    </row>
    <row r="1426" spans="2:16" x14ac:dyDescent="0.25">
      <c r="B1426" s="4" t="s">
        <v>1055</v>
      </c>
      <c r="C1426"/>
      <c r="F1426" s="4">
        <v>1034848523</v>
      </c>
      <c r="G1426" t="str">
        <f t="shared" si="22"/>
        <v>OK</v>
      </c>
      <c r="J1426" s="4">
        <v>104293963</v>
      </c>
      <c r="K1426" t="s">
        <v>1124</v>
      </c>
      <c r="N1426" s="4">
        <v>104292830</v>
      </c>
      <c r="O1426" t="e">
        <f>VLOOKUP(N1426,Sales!B:C,2,0)</f>
        <v>#N/A</v>
      </c>
      <c r="P1426" t="e">
        <f>VLOOKUP(N1426,Recolt!B:C,2,0)</f>
        <v>#N/A</v>
      </c>
    </row>
    <row r="1427" spans="2:16" x14ac:dyDescent="0.25">
      <c r="B1427" s="4" t="s">
        <v>1055</v>
      </c>
      <c r="C1427"/>
      <c r="F1427" s="4">
        <v>1034848520</v>
      </c>
      <c r="G1427" t="str">
        <f t="shared" si="22"/>
        <v>OK</v>
      </c>
      <c r="J1427" s="4">
        <v>104294068</v>
      </c>
      <c r="K1427" t="s">
        <v>1124</v>
      </c>
      <c r="N1427" s="4">
        <v>104293963</v>
      </c>
      <c r="O1427" t="e">
        <f>VLOOKUP(N1427,Sales!B:C,2,0)</f>
        <v>#N/A</v>
      </c>
      <c r="P1427" t="e">
        <f>VLOOKUP(N1427,Recolt!B:C,2,0)</f>
        <v>#N/A</v>
      </c>
    </row>
    <row r="1428" spans="2:16" x14ac:dyDescent="0.25">
      <c r="B1428" s="4" t="s">
        <v>1055</v>
      </c>
      <c r="C1428"/>
      <c r="F1428" s="4">
        <v>1034862385</v>
      </c>
      <c r="G1428" t="str">
        <f t="shared" si="22"/>
        <v>OK</v>
      </c>
      <c r="J1428" s="4">
        <v>104294373</v>
      </c>
      <c r="K1428" t="s">
        <v>1124</v>
      </c>
      <c r="N1428" s="4">
        <v>104294068</v>
      </c>
      <c r="O1428" t="e">
        <f>VLOOKUP(N1428,Sales!B:C,2,0)</f>
        <v>#N/A</v>
      </c>
      <c r="P1428" t="e">
        <f>VLOOKUP(N1428,Recolt!B:C,2,0)</f>
        <v>#N/A</v>
      </c>
    </row>
    <row r="1429" spans="2:16" x14ac:dyDescent="0.25">
      <c r="B1429" s="4" t="s">
        <v>1055</v>
      </c>
      <c r="C1429"/>
      <c r="F1429" s="4">
        <v>1034865907</v>
      </c>
      <c r="G1429" t="str">
        <f t="shared" si="22"/>
        <v>OK</v>
      </c>
      <c r="J1429" s="4">
        <v>104296892</v>
      </c>
      <c r="K1429" t="s">
        <v>1124</v>
      </c>
      <c r="N1429" s="4">
        <v>104294373</v>
      </c>
      <c r="O1429" t="e">
        <f>VLOOKUP(N1429,Sales!B:C,2,0)</f>
        <v>#N/A</v>
      </c>
      <c r="P1429" t="e">
        <f>VLOOKUP(N1429,Recolt!B:C,2,0)</f>
        <v>#N/A</v>
      </c>
    </row>
    <row r="1430" spans="2:16" x14ac:dyDescent="0.25">
      <c r="B1430" s="4" t="s">
        <v>1055</v>
      </c>
      <c r="C1430"/>
      <c r="F1430" s="4">
        <v>1034857490</v>
      </c>
      <c r="G1430" t="str">
        <f t="shared" si="22"/>
        <v>OK</v>
      </c>
      <c r="J1430" s="4">
        <v>104298996</v>
      </c>
      <c r="K1430" t="s">
        <v>1124</v>
      </c>
      <c r="N1430" s="4">
        <v>104296892</v>
      </c>
      <c r="O1430" t="e">
        <f>VLOOKUP(N1430,Sales!B:C,2,0)</f>
        <v>#N/A</v>
      </c>
      <c r="P1430" t="e">
        <f>VLOOKUP(N1430,Recolt!B:C,2,0)</f>
        <v>#N/A</v>
      </c>
    </row>
    <row r="1431" spans="2:16" x14ac:dyDescent="0.25">
      <c r="B1431" s="4" t="s">
        <v>1055</v>
      </c>
      <c r="C1431"/>
      <c r="F1431" s="4">
        <v>1034862107</v>
      </c>
      <c r="G1431" t="str">
        <f t="shared" si="22"/>
        <v>OK</v>
      </c>
      <c r="J1431" s="4">
        <v>104299019</v>
      </c>
      <c r="K1431" t="s">
        <v>1124</v>
      </c>
      <c r="N1431" s="4">
        <v>104298996</v>
      </c>
      <c r="O1431" t="e">
        <f>VLOOKUP(N1431,Sales!B:C,2,0)</f>
        <v>#N/A</v>
      </c>
      <c r="P1431" t="e">
        <f>VLOOKUP(N1431,Recolt!B:C,2,0)</f>
        <v>#N/A</v>
      </c>
    </row>
    <row r="1432" spans="2:16" x14ac:dyDescent="0.25">
      <c r="B1432" s="4" t="s">
        <v>1055</v>
      </c>
      <c r="C1432"/>
      <c r="F1432" s="4">
        <v>1034865556</v>
      </c>
      <c r="G1432" t="str">
        <f t="shared" si="22"/>
        <v>OK</v>
      </c>
      <c r="J1432" s="4">
        <v>104301651</v>
      </c>
      <c r="K1432" t="s">
        <v>1124</v>
      </c>
      <c r="N1432" s="4">
        <v>104299019</v>
      </c>
      <c r="O1432" t="e">
        <f>VLOOKUP(N1432,Sales!B:C,2,0)</f>
        <v>#N/A</v>
      </c>
      <c r="P1432" t="e">
        <f>VLOOKUP(N1432,Recolt!B:C,2,0)</f>
        <v>#N/A</v>
      </c>
    </row>
    <row r="1433" spans="2:16" x14ac:dyDescent="0.25">
      <c r="B1433" s="4" t="s">
        <v>1055</v>
      </c>
      <c r="C1433"/>
      <c r="F1433" s="4">
        <v>1034862401</v>
      </c>
      <c r="G1433" t="str">
        <f t="shared" si="22"/>
        <v>OK</v>
      </c>
      <c r="J1433" s="4">
        <v>104305287</v>
      </c>
      <c r="K1433" t="s">
        <v>1124</v>
      </c>
      <c r="N1433" s="4">
        <v>104301651</v>
      </c>
      <c r="O1433" t="e">
        <f>VLOOKUP(N1433,Sales!B:C,2,0)</f>
        <v>#N/A</v>
      </c>
      <c r="P1433" t="e">
        <f>VLOOKUP(N1433,Recolt!B:C,2,0)</f>
        <v>#N/A</v>
      </c>
    </row>
    <row r="1434" spans="2:16" x14ac:dyDescent="0.25">
      <c r="B1434" s="4" t="s">
        <v>1055</v>
      </c>
      <c r="C1434"/>
      <c r="F1434" s="4">
        <v>1034861336</v>
      </c>
      <c r="G1434" t="str">
        <f t="shared" si="22"/>
        <v>OK</v>
      </c>
      <c r="J1434" s="4">
        <v>104305328</v>
      </c>
      <c r="K1434" t="s">
        <v>1124</v>
      </c>
      <c r="N1434" s="4">
        <v>104305287</v>
      </c>
      <c r="O1434" t="e">
        <f>VLOOKUP(N1434,Sales!B:C,2,0)</f>
        <v>#N/A</v>
      </c>
      <c r="P1434" t="e">
        <f>VLOOKUP(N1434,Recolt!B:C,2,0)</f>
        <v>#N/A</v>
      </c>
    </row>
    <row r="1435" spans="2:16" x14ac:dyDescent="0.25">
      <c r="B1435" s="4" t="s">
        <v>1055</v>
      </c>
      <c r="C1435"/>
      <c r="F1435" s="4">
        <v>1034855908</v>
      </c>
      <c r="G1435" t="str">
        <f t="shared" si="22"/>
        <v>OK</v>
      </c>
      <c r="J1435" s="4">
        <v>104306318</v>
      </c>
      <c r="K1435" t="s">
        <v>1124</v>
      </c>
      <c r="N1435" s="4">
        <v>104305328</v>
      </c>
      <c r="O1435" t="e">
        <f>VLOOKUP(N1435,Sales!B:C,2,0)</f>
        <v>#N/A</v>
      </c>
      <c r="P1435" t="e">
        <f>VLOOKUP(N1435,Recolt!B:C,2,0)</f>
        <v>#N/A</v>
      </c>
    </row>
    <row r="1436" spans="2:16" x14ac:dyDescent="0.25">
      <c r="B1436" s="4" t="s">
        <v>1055</v>
      </c>
      <c r="C1436"/>
      <c r="F1436" s="4">
        <v>1034861631</v>
      </c>
      <c r="G1436" t="str">
        <f t="shared" si="22"/>
        <v>OK</v>
      </c>
      <c r="J1436" s="4">
        <v>104308071</v>
      </c>
      <c r="K1436" t="s">
        <v>1124</v>
      </c>
      <c r="N1436" s="4">
        <v>104306318</v>
      </c>
      <c r="O1436" t="e">
        <f>VLOOKUP(N1436,Sales!B:C,2,0)</f>
        <v>#N/A</v>
      </c>
      <c r="P1436" t="e">
        <f>VLOOKUP(N1436,Recolt!B:C,2,0)</f>
        <v>#N/A</v>
      </c>
    </row>
    <row r="1437" spans="2:16" x14ac:dyDescent="0.25">
      <c r="B1437" s="4" t="s">
        <v>1055</v>
      </c>
      <c r="C1437"/>
      <c r="F1437" s="4">
        <v>1034848176</v>
      </c>
      <c r="G1437" t="str">
        <f t="shared" si="22"/>
        <v>OK</v>
      </c>
      <c r="J1437" s="4">
        <v>104308244</v>
      </c>
      <c r="K1437" t="s">
        <v>1124</v>
      </c>
      <c r="N1437" s="4">
        <v>104308071</v>
      </c>
      <c r="O1437" t="e">
        <f>VLOOKUP(N1437,Sales!B:C,2,0)</f>
        <v>#N/A</v>
      </c>
      <c r="P1437" t="e">
        <f>VLOOKUP(N1437,Recolt!B:C,2,0)</f>
        <v>#N/A</v>
      </c>
    </row>
    <row r="1438" spans="2:16" x14ac:dyDescent="0.25">
      <c r="B1438" s="4" t="s">
        <v>1055</v>
      </c>
      <c r="C1438"/>
      <c r="F1438" s="4">
        <v>1034857626</v>
      </c>
      <c r="G1438" t="str">
        <f t="shared" si="22"/>
        <v>OK</v>
      </c>
      <c r="J1438" s="4">
        <v>104308620</v>
      </c>
      <c r="K1438" t="s">
        <v>1124</v>
      </c>
      <c r="N1438" s="4">
        <v>104308244</v>
      </c>
      <c r="O1438" t="e">
        <f>VLOOKUP(N1438,Sales!B:C,2,0)</f>
        <v>#N/A</v>
      </c>
      <c r="P1438" t="e">
        <f>VLOOKUP(N1438,Recolt!B:C,2,0)</f>
        <v>#N/A</v>
      </c>
    </row>
    <row r="1439" spans="2:16" x14ac:dyDescent="0.25">
      <c r="B1439" s="4" t="s">
        <v>1055</v>
      </c>
      <c r="C1439"/>
      <c r="F1439" s="4">
        <v>1034861821</v>
      </c>
      <c r="G1439" t="str">
        <f t="shared" si="22"/>
        <v>OK</v>
      </c>
      <c r="J1439" s="4">
        <v>104310843</v>
      </c>
      <c r="K1439" t="s">
        <v>1124</v>
      </c>
      <c r="N1439" s="4">
        <v>104308620</v>
      </c>
      <c r="O1439" t="e">
        <f>VLOOKUP(N1439,Sales!B:C,2,0)</f>
        <v>#N/A</v>
      </c>
      <c r="P1439" t="e">
        <f>VLOOKUP(N1439,Recolt!B:C,2,0)</f>
        <v>#N/A</v>
      </c>
    </row>
    <row r="1440" spans="2:16" x14ac:dyDescent="0.25">
      <c r="B1440" s="4" t="s">
        <v>1055</v>
      </c>
      <c r="C1440"/>
      <c r="F1440" s="4">
        <v>1034843196</v>
      </c>
      <c r="G1440" t="str">
        <f t="shared" si="22"/>
        <v>OK</v>
      </c>
      <c r="J1440" s="4">
        <v>104313492</v>
      </c>
      <c r="K1440" t="s">
        <v>1124</v>
      </c>
      <c r="N1440" s="4">
        <v>104310843</v>
      </c>
      <c r="O1440" t="e">
        <f>VLOOKUP(N1440,Sales!B:C,2,0)</f>
        <v>#N/A</v>
      </c>
      <c r="P1440" t="e">
        <f>VLOOKUP(N1440,Recolt!B:C,2,0)</f>
        <v>#N/A</v>
      </c>
    </row>
    <row r="1441" spans="2:16" x14ac:dyDescent="0.25">
      <c r="B1441" s="4" t="s">
        <v>1055</v>
      </c>
      <c r="C1441"/>
      <c r="F1441" s="4">
        <v>1034849774</v>
      </c>
      <c r="G1441" t="str">
        <f t="shared" si="22"/>
        <v>OK</v>
      </c>
      <c r="J1441" s="4">
        <v>104314160</v>
      </c>
      <c r="K1441" t="s">
        <v>1124</v>
      </c>
      <c r="N1441" s="4">
        <v>104313492</v>
      </c>
      <c r="O1441" t="e">
        <f>VLOOKUP(N1441,Sales!B:C,2,0)</f>
        <v>#N/A</v>
      </c>
      <c r="P1441" t="e">
        <f>VLOOKUP(N1441,Recolt!B:C,2,0)</f>
        <v>#N/A</v>
      </c>
    </row>
    <row r="1442" spans="2:16" x14ac:dyDescent="0.25">
      <c r="B1442" s="4" t="s">
        <v>1055</v>
      </c>
      <c r="C1442"/>
      <c r="F1442" s="4">
        <v>1034847142</v>
      </c>
      <c r="G1442" t="str">
        <f t="shared" si="22"/>
        <v>OK</v>
      </c>
      <c r="J1442" s="4">
        <v>104317647</v>
      </c>
      <c r="K1442" t="s">
        <v>1124</v>
      </c>
      <c r="N1442" s="4">
        <v>104314160</v>
      </c>
      <c r="O1442" t="e">
        <f>VLOOKUP(N1442,Sales!B:C,2,0)</f>
        <v>#N/A</v>
      </c>
      <c r="P1442" t="e">
        <f>VLOOKUP(N1442,Recolt!B:C,2,0)</f>
        <v>#N/A</v>
      </c>
    </row>
    <row r="1443" spans="2:16" x14ac:dyDescent="0.25">
      <c r="B1443" s="4" t="s">
        <v>1055</v>
      </c>
      <c r="C1443"/>
      <c r="F1443" s="4">
        <v>1034858840</v>
      </c>
      <c r="G1443" t="str">
        <f t="shared" si="22"/>
        <v>OK</v>
      </c>
      <c r="J1443" s="4">
        <v>104318011</v>
      </c>
      <c r="K1443" t="s">
        <v>1124</v>
      </c>
      <c r="N1443" s="4">
        <v>104317647</v>
      </c>
      <c r="O1443" t="e">
        <f>VLOOKUP(N1443,Sales!B:C,2,0)</f>
        <v>#N/A</v>
      </c>
      <c r="P1443" t="e">
        <f>VLOOKUP(N1443,Recolt!B:C,2,0)</f>
        <v>#N/A</v>
      </c>
    </row>
    <row r="1444" spans="2:16" x14ac:dyDescent="0.25">
      <c r="B1444" s="4" t="s">
        <v>1055</v>
      </c>
      <c r="C1444"/>
      <c r="F1444" s="4">
        <v>1034862640</v>
      </c>
      <c r="G1444" t="str">
        <f t="shared" si="22"/>
        <v>OK</v>
      </c>
      <c r="J1444" s="4">
        <v>104318412</v>
      </c>
      <c r="K1444" t="s">
        <v>1124</v>
      </c>
      <c r="N1444" s="4">
        <v>104318011</v>
      </c>
      <c r="O1444" t="e">
        <f>VLOOKUP(N1444,Sales!B:C,2,0)</f>
        <v>#N/A</v>
      </c>
      <c r="P1444" t="e">
        <f>VLOOKUP(N1444,Recolt!B:C,2,0)</f>
        <v>#N/A</v>
      </c>
    </row>
    <row r="1445" spans="2:16" x14ac:dyDescent="0.25">
      <c r="B1445" s="4" t="s">
        <v>1055</v>
      </c>
      <c r="C1445"/>
      <c r="F1445" s="4">
        <v>1034849102</v>
      </c>
      <c r="G1445" t="str">
        <f t="shared" si="22"/>
        <v>OK</v>
      </c>
      <c r="J1445" s="4">
        <v>104324859</v>
      </c>
      <c r="K1445" t="s">
        <v>1124</v>
      </c>
      <c r="N1445" s="4">
        <v>104318412</v>
      </c>
      <c r="O1445" t="e">
        <f>VLOOKUP(N1445,Sales!B:C,2,0)</f>
        <v>#N/A</v>
      </c>
      <c r="P1445" t="e">
        <f>VLOOKUP(N1445,Recolt!B:C,2,0)</f>
        <v>#N/A</v>
      </c>
    </row>
    <row r="1446" spans="2:16" x14ac:dyDescent="0.25">
      <c r="B1446" s="4" t="s">
        <v>1055</v>
      </c>
      <c r="C1446"/>
      <c r="F1446" s="4">
        <v>1034850705</v>
      </c>
      <c r="G1446" t="str">
        <f t="shared" si="22"/>
        <v>OK</v>
      </c>
      <c r="J1446" s="4">
        <v>104325231</v>
      </c>
      <c r="K1446" t="s">
        <v>1124</v>
      </c>
      <c r="N1446" s="4">
        <v>104324859</v>
      </c>
      <c r="O1446" t="e">
        <f>VLOOKUP(N1446,Sales!B:C,2,0)</f>
        <v>#N/A</v>
      </c>
      <c r="P1446" t="e">
        <f>VLOOKUP(N1446,Recolt!B:C,2,0)</f>
        <v>#N/A</v>
      </c>
    </row>
    <row r="1447" spans="2:16" x14ac:dyDescent="0.25">
      <c r="B1447" s="4" t="s">
        <v>1055</v>
      </c>
      <c r="C1447"/>
      <c r="F1447" s="4">
        <v>1034857728</v>
      </c>
      <c r="G1447" t="str">
        <f t="shared" si="22"/>
        <v>OK</v>
      </c>
      <c r="J1447" s="4">
        <v>104327026</v>
      </c>
      <c r="K1447" t="s">
        <v>1124</v>
      </c>
      <c r="N1447" s="4">
        <v>104325231</v>
      </c>
      <c r="O1447" t="e">
        <f>VLOOKUP(N1447,Sales!B:C,2,0)</f>
        <v>#N/A</v>
      </c>
      <c r="P1447" t="e">
        <f>VLOOKUP(N1447,Recolt!B:C,2,0)</f>
        <v>#N/A</v>
      </c>
    </row>
    <row r="1448" spans="2:16" x14ac:dyDescent="0.25">
      <c r="B1448" s="4" t="s">
        <v>1055</v>
      </c>
      <c r="C1448"/>
      <c r="F1448" s="4">
        <v>1034851963</v>
      </c>
      <c r="G1448" t="str">
        <f t="shared" si="22"/>
        <v>OK</v>
      </c>
      <c r="J1448" s="4">
        <v>104328253</v>
      </c>
      <c r="K1448" t="s">
        <v>1124</v>
      </c>
      <c r="N1448" s="4">
        <v>104327026</v>
      </c>
      <c r="O1448" t="e">
        <f>VLOOKUP(N1448,Sales!B:C,2,0)</f>
        <v>#N/A</v>
      </c>
      <c r="P1448" t="e">
        <f>VLOOKUP(N1448,Recolt!B:C,2,0)</f>
        <v>#N/A</v>
      </c>
    </row>
    <row r="1449" spans="2:16" x14ac:dyDescent="0.25">
      <c r="B1449" s="4" t="s">
        <v>1055</v>
      </c>
      <c r="C1449"/>
      <c r="F1449" s="4">
        <v>1034845310</v>
      </c>
      <c r="G1449" t="str">
        <f t="shared" si="22"/>
        <v>OK</v>
      </c>
      <c r="J1449" s="4">
        <v>104328958</v>
      </c>
      <c r="K1449" t="s">
        <v>1124</v>
      </c>
      <c r="N1449" s="4">
        <v>104328253</v>
      </c>
      <c r="O1449" t="e">
        <f>VLOOKUP(N1449,Sales!B:C,2,0)</f>
        <v>#N/A</v>
      </c>
      <c r="P1449" t="e">
        <f>VLOOKUP(N1449,Recolt!B:C,2,0)</f>
        <v>#N/A</v>
      </c>
    </row>
    <row r="1450" spans="2:16" x14ac:dyDescent="0.25">
      <c r="B1450" s="4" t="s">
        <v>1055</v>
      </c>
      <c r="C1450"/>
      <c r="F1450" s="4">
        <v>1034859530</v>
      </c>
      <c r="G1450" t="str">
        <f t="shared" si="22"/>
        <v>OK</v>
      </c>
      <c r="J1450" s="4">
        <v>104337980</v>
      </c>
      <c r="K1450" t="s">
        <v>1124</v>
      </c>
      <c r="N1450" s="4">
        <v>104328958</v>
      </c>
      <c r="O1450" t="e">
        <f>VLOOKUP(N1450,Sales!B:C,2,0)</f>
        <v>#N/A</v>
      </c>
      <c r="P1450" t="e">
        <f>VLOOKUP(N1450,Recolt!B:C,2,0)</f>
        <v>#N/A</v>
      </c>
    </row>
    <row r="1451" spans="2:16" x14ac:dyDescent="0.25">
      <c r="B1451" s="4" t="s">
        <v>1055</v>
      </c>
      <c r="C1451"/>
      <c r="F1451" s="4">
        <v>1034859989</v>
      </c>
      <c r="G1451" t="str">
        <f t="shared" si="22"/>
        <v>OK</v>
      </c>
      <c r="J1451" s="4">
        <v>104338722</v>
      </c>
      <c r="K1451" t="s">
        <v>1124</v>
      </c>
      <c r="N1451" s="4">
        <v>104337980</v>
      </c>
      <c r="O1451" t="e">
        <f>VLOOKUP(N1451,Sales!B:C,2,0)</f>
        <v>#N/A</v>
      </c>
      <c r="P1451" t="e">
        <f>VLOOKUP(N1451,Recolt!B:C,2,0)</f>
        <v>#N/A</v>
      </c>
    </row>
    <row r="1452" spans="2:16" x14ac:dyDescent="0.25">
      <c r="B1452" s="4" t="s">
        <v>1055</v>
      </c>
      <c r="C1452"/>
      <c r="F1452" s="4">
        <v>1034849390</v>
      </c>
      <c r="G1452" t="str">
        <f t="shared" si="22"/>
        <v>OK</v>
      </c>
      <c r="J1452" s="4">
        <v>104340998</v>
      </c>
      <c r="K1452" t="s">
        <v>1124</v>
      </c>
      <c r="N1452" s="4">
        <v>104338722</v>
      </c>
      <c r="O1452" t="e">
        <f>VLOOKUP(N1452,Sales!B:C,2,0)</f>
        <v>#N/A</v>
      </c>
      <c r="P1452" t="e">
        <f>VLOOKUP(N1452,Recolt!B:C,2,0)</f>
        <v>#N/A</v>
      </c>
    </row>
    <row r="1453" spans="2:16" x14ac:dyDescent="0.25">
      <c r="B1453" s="4" t="s">
        <v>1055</v>
      </c>
      <c r="C1453"/>
      <c r="F1453" s="4">
        <v>1034842585</v>
      </c>
      <c r="G1453" t="str">
        <f t="shared" si="22"/>
        <v>OK</v>
      </c>
      <c r="J1453" s="4">
        <v>104346568</v>
      </c>
      <c r="K1453" t="s">
        <v>1124</v>
      </c>
      <c r="N1453" s="4">
        <v>104340998</v>
      </c>
      <c r="O1453" t="e">
        <f>VLOOKUP(N1453,Sales!B:C,2,0)</f>
        <v>#N/A</v>
      </c>
      <c r="P1453" t="e">
        <f>VLOOKUP(N1453,Recolt!B:C,2,0)</f>
        <v>#N/A</v>
      </c>
    </row>
    <row r="1454" spans="2:16" x14ac:dyDescent="0.25">
      <c r="B1454" s="4" t="s">
        <v>1055</v>
      </c>
      <c r="C1454"/>
      <c r="F1454" s="4">
        <v>1034846769</v>
      </c>
      <c r="G1454" t="str">
        <f t="shared" si="22"/>
        <v>OK</v>
      </c>
      <c r="J1454" s="4">
        <v>104347219</v>
      </c>
      <c r="K1454" t="s">
        <v>1124</v>
      </c>
      <c r="N1454" s="4">
        <v>104346568</v>
      </c>
      <c r="O1454" t="e">
        <f>VLOOKUP(N1454,Sales!B:C,2,0)</f>
        <v>#N/A</v>
      </c>
      <c r="P1454" t="e">
        <f>VLOOKUP(N1454,Recolt!B:C,2,0)</f>
        <v>#N/A</v>
      </c>
    </row>
    <row r="1455" spans="2:16" x14ac:dyDescent="0.25">
      <c r="B1455" s="4" t="s">
        <v>1055</v>
      </c>
      <c r="C1455"/>
      <c r="F1455" s="4">
        <v>1034862791</v>
      </c>
      <c r="G1455" t="str">
        <f t="shared" si="22"/>
        <v>OK</v>
      </c>
      <c r="J1455" s="4">
        <v>104352541</v>
      </c>
      <c r="K1455" t="s">
        <v>1124</v>
      </c>
      <c r="N1455" s="4">
        <v>104347219</v>
      </c>
      <c r="O1455" t="e">
        <f>VLOOKUP(N1455,Sales!B:C,2,0)</f>
        <v>#N/A</v>
      </c>
      <c r="P1455" t="e">
        <f>VLOOKUP(N1455,Recolt!B:C,2,0)</f>
        <v>#N/A</v>
      </c>
    </row>
    <row r="1456" spans="2:16" x14ac:dyDescent="0.25">
      <c r="B1456" s="4" t="s">
        <v>1055</v>
      </c>
      <c r="C1456"/>
      <c r="F1456" s="4">
        <v>1034846254</v>
      </c>
      <c r="G1456" t="str">
        <f t="shared" si="22"/>
        <v>OK</v>
      </c>
      <c r="J1456" s="4">
        <v>104353635</v>
      </c>
      <c r="K1456" t="s">
        <v>1124</v>
      </c>
      <c r="N1456" s="4">
        <v>104352541</v>
      </c>
      <c r="O1456" t="e">
        <f>VLOOKUP(N1456,Sales!B:C,2,0)</f>
        <v>#N/A</v>
      </c>
      <c r="P1456" t="e">
        <f>VLOOKUP(N1456,Recolt!B:C,2,0)</f>
        <v>#N/A</v>
      </c>
    </row>
    <row r="1457" spans="2:16" x14ac:dyDescent="0.25">
      <c r="B1457" s="4" t="s">
        <v>1055</v>
      </c>
      <c r="C1457"/>
      <c r="F1457" s="4">
        <v>1034848711</v>
      </c>
      <c r="G1457" t="str">
        <f t="shared" si="22"/>
        <v>OK</v>
      </c>
      <c r="J1457" s="4">
        <v>104353673</v>
      </c>
      <c r="K1457" t="s">
        <v>1124</v>
      </c>
      <c r="N1457" s="4">
        <v>104353635</v>
      </c>
      <c r="O1457" t="e">
        <f>VLOOKUP(N1457,Sales!B:C,2,0)</f>
        <v>#N/A</v>
      </c>
      <c r="P1457" t="e">
        <f>VLOOKUP(N1457,Recolt!B:C,2,0)</f>
        <v>#N/A</v>
      </c>
    </row>
    <row r="1458" spans="2:16" x14ac:dyDescent="0.25">
      <c r="B1458" s="4" t="s">
        <v>1055</v>
      </c>
      <c r="C1458"/>
      <c r="F1458" s="4">
        <v>1034859053</v>
      </c>
      <c r="G1458" t="str">
        <f t="shared" si="22"/>
        <v>OK</v>
      </c>
      <c r="J1458" s="4">
        <v>104356705</v>
      </c>
      <c r="K1458" t="s">
        <v>1124</v>
      </c>
      <c r="N1458" s="4">
        <v>104353673</v>
      </c>
      <c r="O1458" t="e">
        <f>VLOOKUP(N1458,Sales!B:C,2,0)</f>
        <v>#N/A</v>
      </c>
      <c r="P1458" t="e">
        <f>VLOOKUP(N1458,Recolt!B:C,2,0)</f>
        <v>#N/A</v>
      </c>
    </row>
    <row r="1459" spans="2:16" x14ac:dyDescent="0.25">
      <c r="B1459" s="4" t="s">
        <v>1055</v>
      </c>
      <c r="C1459"/>
      <c r="F1459" s="4">
        <v>1034860967</v>
      </c>
      <c r="G1459" t="str">
        <f t="shared" si="22"/>
        <v>OK</v>
      </c>
      <c r="J1459" s="4">
        <v>104357210</v>
      </c>
      <c r="K1459" t="s">
        <v>1124</v>
      </c>
      <c r="N1459" s="4">
        <v>104356705</v>
      </c>
      <c r="O1459" t="e">
        <f>VLOOKUP(N1459,Sales!B:C,2,0)</f>
        <v>#N/A</v>
      </c>
      <c r="P1459" t="e">
        <f>VLOOKUP(N1459,Recolt!B:C,2,0)</f>
        <v>#N/A</v>
      </c>
    </row>
    <row r="1460" spans="2:16" x14ac:dyDescent="0.25">
      <c r="B1460" s="4" t="s">
        <v>1055</v>
      </c>
      <c r="C1460"/>
      <c r="F1460" s="4">
        <v>1034846530</v>
      </c>
      <c r="G1460" t="str">
        <f t="shared" si="22"/>
        <v>OK</v>
      </c>
      <c r="J1460" s="4">
        <v>104360012</v>
      </c>
      <c r="K1460" t="s">
        <v>1124</v>
      </c>
      <c r="N1460" s="4">
        <v>104357210</v>
      </c>
      <c r="O1460" t="e">
        <f>VLOOKUP(N1460,Sales!B:C,2,0)</f>
        <v>#N/A</v>
      </c>
      <c r="P1460" t="e">
        <f>VLOOKUP(N1460,Recolt!B:C,2,0)</f>
        <v>#N/A</v>
      </c>
    </row>
    <row r="1461" spans="2:16" x14ac:dyDescent="0.25">
      <c r="B1461" s="4" t="s">
        <v>1055</v>
      </c>
      <c r="C1461"/>
      <c r="F1461" s="4">
        <v>1034859606</v>
      </c>
      <c r="G1461" t="str">
        <f t="shared" si="22"/>
        <v>OK</v>
      </c>
      <c r="J1461" s="4">
        <v>104365769</v>
      </c>
      <c r="K1461" t="s">
        <v>1124</v>
      </c>
      <c r="N1461" s="4">
        <v>104360012</v>
      </c>
      <c r="O1461" t="e">
        <f>VLOOKUP(N1461,Sales!B:C,2,0)</f>
        <v>#N/A</v>
      </c>
      <c r="P1461" t="e">
        <f>VLOOKUP(N1461,Recolt!B:C,2,0)</f>
        <v>#N/A</v>
      </c>
    </row>
    <row r="1462" spans="2:16" x14ac:dyDescent="0.25">
      <c r="B1462" s="4" t="s">
        <v>1055</v>
      </c>
      <c r="C1462"/>
      <c r="F1462" s="4">
        <v>1034843044</v>
      </c>
      <c r="G1462" t="str">
        <f t="shared" si="22"/>
        <v>OK</v>
      </c>
      <c r="J1462" s="4">
        <v>104366390</v>
      </c>
      <c r="K1462" t="s">
        <v>1124</v>
      </c>
      <c r="N1462" s="4">
        <v>104365769</v>
      </c>
      <c r="O1462" t="e">
        <f>VLOOKUP(N1462,Sales!B:C,2,0)</f>
        <v>#N/A</v>
      </c>
      <c r="P1462" t="e">
        <f>VLOOKUP(N1462,Recolt!B:C,2,0)</f>
        <v>#N/A</v>
      </c>
    </row>
    <row r="1463" spans="2:16" x14ac:dyDescent="0.25">
      <c r="B1463" s="4" t="s">
        <v>1055</v>
      </c>
      <c r="C1463"/>
      <c r="F1463" s="4">
        <v>1034857231</v>
      </c>
      <c r="G1463" t="str">
        <f t="shared" si="22"/>
        <v>OK</v>
      </c>
      <c r="J1463" s="4">
        <v>104366468</v>
      </c>
      <c r="K1463" t="s">
        <v>1124</v>
      </c>
      <c r="N1463" s="4">
        <v>104366390</v>
      </c>
      <c r="O1463" t="e">
        <f>VLOOKUP(N1463,Sales!B:C,2,0)</f>
        <v>#N/A</v>
      </c>
      <c r="P1463" t="e">
        <f>VLOOKUP(N1463,Recolt!B:C,2,0)</f>
        <v>#N/A</v>
      </c>
    </row>
    <row r="1464" spans="2:16" x14ac:dyDescent="0.25">
      <c r="B1464" s="4" t="s">
        <v>1055</v>
      </c>
      <c r="C1464"/>
      <c r="F1464" s="4">
        <v>1034860624</v>
      </c>
      <c r="G1464" t="str">
        <f t="shared" si="22"/>
        <v>OK</v>
      </c>
      <c r="J1464" s="4">
        <v>104367255</v>
      </c>
      <c r="K1464" t="s">
        <v>1124</v>
      </c>
      <c r="N1464" s="4">
        <v>104366468</v>
      </c>
      <c r="O1464" t="e">
        <f>VLOOKUP(N1464,Sales!B:C,2,0)</f>
        <v>#N/A</v>
      </c>
      <c r="P1464" t="e">
        <f>VLOOKUP(N1464,Recolt!B:C,2,0)</f>
        <v>#N/A</v>
      </c>
    </row>
    <row r="1465" spans="2:16" x14ac:dyDescent="0.25">
      <c r="B1465" s="4" t="s">
        <v>1055</v>
      </c>
      <c r="C1465"/>
      <c r="F1465" s="4">
        <v>1034859369</v>
      </c>
      <c r="G1465" t="str">
        <f t="shared" si="22"/>
        <v>OK</v>
      </c>
      <c r="J1465" s="4">
        <v>104370801</v>
      </c>
      <c r="K1465" t="s">
        <v>1124</v>
      </c>
      <c r="N1465" s="4">
        <v>104367255</v>
      </c>
      <c r="O1465" t="e">
        <f>VLOOKUP(N1465,Sales!B:C,2,0)</f>
        <v>#N/A</v>
      </c>
      <c r="P1465" t="e">
        <f>VLOOKUP(N1465,Recolt!B:C,2,0)</f>
        <v>#N/A</v>
      </c>
    </row>
    <row r="1466" spans="2:16" x14ac:dyDescent="0.25">
      <c r="B1466" s="4" t="s">
        <v>1055</v>
      </c>
      <c r="C1466"/>
      <c r="F1466" s="4">
        <v>1034845787</v>
      </c>
      <c r="G1466" t="str">
        <f t="shared" si="22"/>
        <v>OK</v>
      </c>
      <c r="J1466" s="4">
        <v>104371119</v>
      </c>
      <c r="K1466" t="s">
        <v>1124</v>
      </c>
      <c r="N1466" s="4">
        <v>104370801</v>
      </c>
      <c r="O1466" t="e">
        <f>VLOOKUP(N1466,Sales!B:C,2,0)</f>
        <v>#N/A</v>
      </c>
      <c r="P1466" t="e">
        <f>VLOOKUP(N1466,Recolt!B:C,2,0)</f>
        <v>#N/A</v>
      </c>
    </row>
    <row r="1467" spans="2:16" x14ac:dyDescent="0.25">
      <c r="B1467" s="4" t="s">
        <v>1055</v>
      </c>
      <c r="C1467"/>
      <c r="F1467" s="4">
        <v>1034866102</v>
      </c>
      <c r="G1467" t="str">
        <f t="shared" si="22"/>
        <v>OK</v>
      </c>
      <c r="J1467" s="4">
        <v>104375947</v>
      </c>
      <c r="K1467" t="s">
        <v>1124</v>
      </c>
      <c r="N1467" s="4">
        <v>104371119</v>
      </c>
      <c r="O1467" t="e">
        <f>VLOOKUP(N1467,Sales!B:C,2,0)</f>
        <v>#N/A</v>
      </c>
      <c r="P1467" t="e">
        <f>VLOOKUP(N1467,Recolt!B:C,2,0)</f>
        <v>#N/A</v>
      </c>
    </row>
    <row r="1468" spans="2:16" x14ac:dyDescent="0.25">
      <c r="B1468" s="4" t="s">
        <v>1055</v>
      </c>
      <c r="C1468"/>
      <c r="F1468" s="4">
        <v>1034858167</v>
      </c>
      <c r="G1468" t="str">
        <f t="shared" si="22"/>
        <v>OK</v>
      </c>
      <c r="J1468" s="4">
        <v>104376947</v>
      </c>
      <c r="K1468" t="s">
        <v>1124</v>
      </c>
      <c r="N1468" s="4">
        <v>104375947</v>
      </c>
      <c r="O1468" t="e">
        <f>VLOOKUP(N1468,Sales!B:C,2,0)</f>
        <v>#N/A</v>
      </c>
      <c r="P1468" t="e">
        <f>VLOOKUP(N1468,Recolt!B:C,2,0)</f>
        <v>#N/A</v>
      </c>
    </row>
    <row r="1469" spans="2:16" x14ac:dyDescent="0.25">
      <c r="B1469" s="4" t="s">
        <v>1055</v>
      </c>
      <c r="C1469"/>
      <c r="F1469" s="4">
        <v>1034844713</v>
      </c>
      <c r="G1469" t="str">
        <f t="shared" si="22"/>
        <v>OK</v>
      </c>
      <c r="J1469" s="4">
        <v>104377771</v>
      </c>
      <c r="K1469" t="s">
        <v>1124</v>
      </c>
      <c r="N1469" s="4">
        <v>104376947</v>
      </c>
      <c r="O1469" t="e">
        <f>VLOOKUP(N1469,Sales!B:C,2,0)</f>
        <v>#N/A</v>
      </c>
      <c r="P1469" t="e">
        <f>VLOOKUP(N1469,Recolt!B:C,2,0)</f>
        <v>#N/A</v>
      </c>
    </row>
    <row r="1470" spans="2:16" x14ac:dyDescent="0.25">
      <c r="B1470" s="4" t="s">
        <v>1055</v>
      </c>
      <c r="C1470"/>
      <c r="F1470" s="4">
        <v>1034856303</v>
      </c>
      <c r="G1470" t="str">
        <f t="shared" si="22"/>
        <v>OK</v>
      </c>
      <c r="J1470" s="4">
        <v>104383718</v>
      </c>
      <c r="K1470" t="s">
        <v>1124</v>
      </c>
      <c r="N1470" s="4">
        <v>104377771</v>
      </c>
      <c r="O1470" t="e">
        <f>VLOOKUP(N1470,Sales!B:C,2,0)</f>
        <v>#N/A</v>
      </c>
      <c r="P1470" t="e">
        <f>VLOOKUP(N1470,Recolt!B:C,2,0)</f>
        <v>#N/A</v>
      </c>
    </row>
    <row r="1471" spans="2:16" x14ac:dyDescent="0.25">
      <c r="B1471" s="4" t="s">
        <v>1055</v>
      </c>
      <c r="C1471"/>
      <c r="F1471" s="4">
        <v>1034846086</v>
      </c>
      <c r="G1471" t="str">
        <f t="shared" si="22"/>
        <v>OK</v>
      </c>
      <c r="J1471" s="4">
        <v>104384672</v>
      </c>
      <c r="K1471" t="s">
        <v>1124</v>
      </c>
      <c r="N1471" s="4">
        <v>104383718</v>
      </c>
      <c r="O1471" t="e">
        <f>VLOOKUP(N1471,Sales!B:C,2,0)</f>
        <v>#N/A</v>
      </c>
      <c r="P1471" t="e">
        <f>VLOOKUP(N1471,Recolt!B:C,2,0)</f>
        <v>#N/A</v>
      </c>
    </row>
    <row r="1472" spans="2:16" x14ac:dyDescent="0.25">
      <c r="B1472" s="4" t="s">
        <v>1055</v>
      </c>
      <c r="C1472"/>
      <c r="F1472" s="4">
        <v>1034853871</v>
      </c>
      <c r="G1472" t="str">
        <f t="shared" si="22"/>
        <v>OK</v>
      </c>
      <c r="J1472" s="4">
        <v>104388059</v>
      </c>
      <c r="K1472" t="s">
        <v>1124</v>
      </c>
      <c r="N1472" s="4">
        <v>104384672</v>
      </c>
      <c r="O1472" t="e">
        <f>VLOOKUP(N1472,Sales!B:C,2,0)</f>
        <v>#N/A</v>
      </c>
      <c r="P1472" t="e">
        <f>VLOOKUP(N1472,Recolt!B:C,2,0)</f>
        <v>#N/A</v>
      </c>
    </row>
    <row r="1473" spans="2:16" x14ac:dyDescent="0.25">
      <c r="B1473" s="4" t="s">
        <v>1055</v>
      </c>
      <c r="C1473"/>
      <c r="F1473" s="4">
        <v>1034850191</v>
      </c>
      <c r="G1473" t="str">
        <f t="shared" si="22"/>
        <v>OK</v>
      </c>
      <c r="J1473" s="4">
        <v>104388077</v>
      </c>
      <c r="K1473" t="s">
        <v>1124</v>
      </c>
      <c r="N1473" s="4">
        <v>104388059</v>
      </c>
      <c r="O1473" t="e">
        <f>VLOOKUP(N1473,Sales!B:C,2,0)</f>
        <v>#N/A</v>
      </c>
      <c r="P1473" t="e">
        <f>VLOOKUP(N1473,Recolt!B:C,2,0)</f>
        <v>#N/A</v>
      </c>
    </row>
    <row r="1474" spans="2:16" x14ac:dyDescent="0.25">
      <c r="B1474" s="4" t="s">
        <v>1055</v>
      </c>
      <c r="C1474"/>
      <c r="F1474" s="4">
        <v>1034862387</v>
      </c>
      <c r="G1474" t="str">
        <f t="shared" si="22"/>
        <v>OK</v>
      </c>
      <c r="J1474" s="4">
        <v>104389158</v>
      </c>
      <c r="K1474" t="s">
        <v>1124</v>
      </c>
      <c r="N1474" s="4">
        <v>104388077</v>
      </c>
      <c r="O1474" t="e">
        <f>VLOOKUP(N1474,Sales!B:C,2,0)</f>
        <v>#N/A</v>
      </c>
      <c r="P1474" t="e">
        <f>VLOOKUP(N1474,Recolt!B:C,2,0)</f>
        <v>#N/A</v>
      </c>
    </row>
    <row r="1475" spans="2:16" x14ac:dyDescent="0.25">
      <c r="B1475" s="4" t="s">
        <v>1055</v>
      </c>
      <c r="C1475"/>
      <c r="F1475" s="4">
        <v>1034851413</v>
      </c>
      <c r="G1475" t="str">
        <f t="shared" ref="G1475:G1538" si="23">VLOOKUP(F1475,J:K,2,0)</f>
        <v>OK</v>
      </c>
      <c r="J1475" s="4">
        <v>104391094</v>
      </c>
      <c r="K1475" t="s">
        <v>1124</v>
      </c>
      <c r="N1475" s="4">
        <v>104389158</v>
      </c>
      <c r="O1475" t="e">
        <f>VLOOKUP(N1475,Sales!B:C,2,0)</f>
        <v>#N/A</v>
      </c>
      <c r="P1475" t="e">
        <f>VLOOKUP(N1475,Recolt!B:C,2,0)</f>
        <v>#N/A</v>
      </c>
    </row>
    <row r="1476" spans="2:16" x14ac:dyDescent="0.25">
      <c r="B1476" s="4" t="s">
        <v>1055</v>
      </c>
      <c r="C1476"/>
      <c r="F1476" s="4">
        <v>1034851155</v>
      </c>
      <c r="G1476" t="str">
        <f t="shared" si="23"/>
        <v>OK</v>
      </c>
      <c r="J1476" s="4">
        <v>104391124</v>
      </c>
      <c r="K1476" t="s">
        <v>1124</v>
      </c>
      <c r="N1476" s="4">
        <v>104391094</v>
      </c>
      <c r="O1476" t="e">
        <f>VLOOKUP(N1476,Sales!B:C,2,0)</f>
        <v>#N/A</v>
      </c>
      <c r="P1476" t="e">
        <f>VLOOKUP(N1476,Recolt!B:C,2,0)</f>
        <v>#N/A</v>
      </c>
    </row>
    <row r="1477" spans="2:16" x14ac:dyDescent="0.25">
      <c r="B1477" s="4" t="s">
        <v>1055</v>
      </c>
      <c r="C1477"/>
      <c r="F1477" s="4">
        <v>1034847553</v>
      </c>
      <c r="G1477" t="str">
        <f t="shared" si="23"/>
        <v>OK</v>
      </c>
      <c r="J1477" s="4">
        <v>104397270</v>
      </c>
      <c r="K1477" t="s">
        <v>1124</v>
      </c>
      <c r="N1477" s="4">
        <v>104391124</v>
      </c>
      <c r="O1477" t="e">
        <f>VLOOKUP(N1477,Sales!B:C,2,0)</f>
        <v>#N/A</v>
      </c>
      <c r="P1477" t="e">
        <f>VLOOKUP(N1477,Recolt!B:C,2,0)</f>
        <v>#N/A</v>
      </c>
    </row>
    <row r="1478" spans="2:16" x14ac:dyDescent="0.25">
      <c r="B1478" s="4" t="s">
        <v>1055</v>
      </c>
      <c r="C1478"/>
      <c r="F1478" s="4">
        <v>1034867942</v>
      </c>
      <c r="G1478" t="str">
        <f t="shared" si="23"/>
        <v>OK</v>
      </c>
      <c r="J1478" s="4">
        <v>104397839</v>
      </c>
      <c r="K1478" t="s">
        <v>1124</v>
      </c>
      <c r="N1478" s="4">
        <v>104397270</v>
      </c>
      <c r="O1478" t="e">
        <f>VLOOKUP(N1478,Sales!B:C,2,0)</f>
        <v>#N/A</v>
      </c>
      <c r="P1478" t="e">
        <f>VLOOKUP(N1478,Recolt!B:C,2,0)</f>
        <v>#N/A</v>
      </c>
    </row>
    <row r="1479" spans="2:16" x14ac:dyDescent="0.25">
      <c r="B1479" s="4" t="s">
        <v>1055</v>
      </c>
      <c r="C1479"/>
      <c r="F1479" s="4">
        <v>1034860301</v>
      </c>
      <c r="G1479" t="str">
        <f t="shared" si="23"/>
        <v>OK</v>
      </c>
      <c r="J1479" s="4">
        <v>104400950</v>
      </c>
      <c r="K1479" t="s">
        <v>1124</v>
      </c>
      <c r="N1479" s="4">
        <v>104397839</v>
      </c>
      <c r="O1479" t="e">
        <f>VLOOKUP(N1479,Sales!B:C,2,0)</f>
        <v>#N/A</v>
      </c>
      <c r="P1479" t="e">
        <f>VLOOKUP(N1479,Recolt!B:C,2,0)</f>
        <v>#N/A</v>
      </c>
    </row>
    <row r="1480" spans="2:16" x14ac:dyDescent="0.25">
      <c r="B1480" s="4" t="s">
        <v>1055</v>
      </c>
      <c r="C1480"/>
      <c r="F1480" s="4">
        <v>1034843574</v>
      </c>
      <c r="G1480" t="str">
        <f t="shared" si="23"/>
        <v>OK</v>
      </c>
      <c r="J1480" s="4">
        <v>104401013</v>
      </c>
      <c r="K1480" t="s">
        <v>1124</v>
      </c>
      <c r="N1480" s="4">
        <v>104400950</v>
      </c>
      <c r="O1480" t="e">
        <f>VLOOKUP(N1480,Sales!B:C,2,0)</f>
        <v>#N/A</v>
      </c>
      <c r="P1480" t="e">
        <f>VLOOKUP(N1480,Recolt!B:C,2,0)</f>
        <v>#N/A</v>
      </c>
    </row>
    <row r="1481" spans="2:16" x14ac:dyDescent="0.25">
      <c r="B1481" s="4" t="s">
        <v>1055</v>
      </c>
      <c r="C1481"/>
      <c r="F1481" s="4">
        <v>1034850613</v>
      </c>
      <c r="G1481" t="str">
        <f t="shared" si="23"/>
        <v>OK</v>
      </c>
      <c r="J1481" s="4">
        <v>104401078</v>
      </c>
      <c r="K1481" t="s">
        <v>1124</v>
      </c>
      <c r="N1481" s="4">
        <v>104401013</v>
      </c>
      <c r="O1481" t="e">
        <f>VLOOKUP(N1481,Sales!B:C,2,0)</f>
        <v>#N/A</v>
      </c>
      <c r="P1481" t="e">
        <f>VLOOKUP(N1481,Recolt!B:C,2,0)</f>
        <v>#N/A</v>
      </c>
    </row>
    <row r="1482" spans="2:16" x14ac:dyDescent="0.25">
      <c r="B1482" s="4" t="s">
        <v>1055</v>
      </c>
      <c r="C1482"/>
      <c r="F1482" s="4">
        <v>1034866019</v>
      </c>
      <c r="G1482" t="str">
        <f t="shared" si="23"/>
        <v>OK</v>
      </c>
      <c r="J1482" s="4">
        <v>104401923</v>
      </c>
      <c r="K1482" t="s">
        <v>1124</v>
      </c>
      <c r="N1482" s="4">
        <v>104401078</v>
      </c>
      <c r="O1482" t="e">
        <f>VLOOKUP(N1482,Sales!B:C,2,0)</f>
        <v>#N/A</v>
      </c>
      <c r="P1482" t="e">
        <f>VLOOKUP(N1482,Recolt!B:C,2,0)</f>
        <v>#N/A</v>
      </c>
    </row>
    <row r="1483" spans="2:16" x14ac:dyDescent="0.25">
      <c r="B1483" s="4" t="s">
        <v>1055</v>
      </c>
      <c r="C1483"/>
      <c r="F1483" s="4">
        <v>1034867858</v>
      </c>
      <c r="G1483" t="str">
        <f t="shared" si="23"/>
        <v>OK</v>
      </c>
      <c r="J1483" s="4">
        <v>104402627</v>
      </c>
      <c r="K1483" t="s">
        <v>1124</v>
      </c>
      <c r="N1483" s="4">
        <v>104401923</v>
      </c>
      <c r="O1483" t="e">
        <f>VLOOKUP(N1483,Sales!B:C,2,0)</f>
        <v>#N/A</v>
      </c>
      <c r="P1483" t="e">
        <f>VLOOKUP(N1483,Recolt!B:C,2,0)</f>
        <v>#N/A</v>
      </c>
    </row>
    <row r="1484" spans="2:16" x14ac:dyDescent="0.25">
      <c r="B1484" s="4" t="s">
        <v>1055</v>
      </c>
      <c r="C1484"/>
      <c r="F1484" s="4">
        <v>1034855250</v>
      </c>
      <c r="G1484" t="str">
        <f t="shared" si="23"/>
        <v>OK</v>
      </c>
      <c r="J1484" s="4">
        <v>104403586</v>
      </c>
      <c r="K1484" t="s">
        <v>1124</v>
      </c>
      <c r="N1484" s="4">
        <v>104402627</v>
      </c>
      <c r="O1484" t="e">
        <f>VLOOKUP(N1484,Sales!B:C,2,0)</f>
        <v>#N/A</v>
      </c>
      <c r="P1484" t="e">
        <f>VLOOKUP(N1484,Recolt!B:C,2,0)</f>
        <v>#N/A</v>
      </c>
    </row>
    <row r="1485" spans="2:16" x14ac:dyDescent="0.25">
      <c r="B1485" s="4" t="s">
        <v>1055</v>
      </c>
      <c r="C1485"/>
      <c r="F1485" s="4">
        <v>1034863754</v>
      </c>
      <c r="G1485" t="str">
        <f t="shared" si="23"/>
        <v>OK</v>
      </c>
      <c r="J1485" s="4">
        <v>104406664</v>
      </c>
      <c r="K1485" t="s">
        <v>1124</v>
      </c>
      <c r="N1485" s="4">
        <v>104403586</v>
      </c>
      <c r="O1485" t="e">
        <f>VLOOKUP(N1485,Sales!B:C,2,0)</f>
        <v>#N/A</v>
      </c>
      <c r="P1485" t="e">
        <f>VLOOKUP(N1485,Recolt!B:C,2,0)</f>
        <v>#N/A</v>
      </c>
    </row>
    <row r="1486" spans="2:16" x14ac:dyDescent="0.25">
      <c r="B1486" s="4" t="s">
        <v>1055</v>
      </c>
      <c r="C1486"/>
      <c r="F1486" s="4">
        <v>1034844144</v>
      </c>
      <c r="G1486" t="str">
        <f t="shared" si="23"/>
        <v>OK</v>
      </c>
      <c r="J1486" s="4">
        <v>104407656</v>
      </c>
      <c r="K1486" t="s">
        <v>1124</v>
      </c>
      <c r="N1486" s="4">
        <v>104406664</v>
      </c>
      <c r="O1486" t="e">
        <f>VLOOKUP(N1486,Sales!B:C,2,0)</f>
        <v>#N/A</v>
      </c>
      <c r="P1486" t="e">
        <f>VLOOKUP(N1486,Recolt!B:C,2,0)</f>
        <v>#N/A</v>
      </c>
    </row>
    <row r="1487" spans="2:16" x14ac:dyDescent="0.25">
      <c r="B1487" s="4" t="s">
        <v>1055</v>
      </c>
      <c r="C1487"/>
      <c r="F1487" s="4">
        <v>1034858808</v>
      </c>
      <c r="G1487" t="str">
        <f t="shared" si="23"/>
        <v>OK</v>
      </c>
      <c r="J1487" s="4">
        <v>104408264</v>
      </c>
      <c r="K1487" t="s">
        <v>1124</v>
      </c>
      <c r="N1487" s="4">
        <v>104407656</v>
      </c>
      <c r="O1487" t="e">
        <f>VLOOKUP(N1487,Sales!B:C,2,0)</f>
        <v>#N/A</v>
      </c>
      <c r="P1487" t="e">
        <f>VLOOKUP(N1487,Recolt!B:C,2,0)</f>
        <v>#N/A</v>
      </c>
    </row>
    <row r="1488" spans="2:16" x14ac:dyDescent="0.25">
      <c r="B1488" s="4" t="s">
        <v>1055</v>
      </c>
      <c r="C1488"/>
      <c r="F1488" s="4">
        <v>1034851924</v>
      </c>
      <c r="G1488" t="str">
        <f t="shared" si="23"/>
        <v>OK</v>
      </c>
      <c r="J1488" s="4">
        <v>104413609</v>
      </c>
      <c r="K1488" t="s">
        <v>1124</v>
      </c>
      <c r="N1488" s="4">
        <v>104408264</v>
      </c>
      <c r="O1488" t="e">
        <f>VLOOKUP(N1488,Sales!B:C,2,0)</f>
        <v>#N/A</v>
      </c>
      <c r="P1488" t="e">
        <f>VLOOKUP(N1488,Recolt!B:C,2,0)</f>
        <v>#N/A</v>
      </c>
    </row>
    <row r="1489" spans="2:16" x14ac:dyDescent="0.25">
      <c r="B1489" s="4" t="s">
        <v>1055</v>
      </c>
      <c r="C1489"/>
      <c r="F1489" s="4">
        <v>1034867780</v>
      </c>
      <c r="G1489" t="str">
        <f t="shared" si="23"/>
        <v>OK</v>
      </c>
      <c r="J1489" s="4">
        <v>104415955</v>
      </c>
      <c r="K1489" t="s">
        <v>1124</v>
      </c>
      <c r="N1489" s="4">
        <v>104413609</v>
      </c>
      <c r="O1489" t="e">
        <f>VLOOKUP(N1489,Sales!B:C,2,0)</f>
        <v>#N/A</v>
      </c>
      <c r="P1489" t="e">
        <f>VLOOKUP(N1489,Recolt!B:C,2,0)</f>
        <v>#N/A</v>
      </c>
    </row>
    <row r="1490" spans="2:16" x14ac:dyDescent="0.25">
      <c r="B1490" s="4" t="s">
        <v>1055</v>
      </c>
      <c r="C1490"/>
      <c r="F1490" s="4">
        <v>1034867263</v>
      </c>
      <c r="G1490" t="str">
        <f t="shared" si="23"/>
        <v>OK</v>
      </c>
      <c r="J1490" s="4">
        <v>104416713</v>
      </c>
      <c r="K1490" t="s">
        <v>1124</v>
      </c>
      <c r="N1490" s="4">
        <v>104415955</v>
      </c>
      <c r="O1490" t="e">
        <f>VLOOKUP(N1490,Sales!B:C,2,0)</f>
        <v>#N/A</v>
      </c>
      <c r="P1490" t="e">
        <f>VLOOKUP(N1490,Recolt!B:C,2,0)</f>
        <v>#N/A</v>
      </c>
    </row>
    <row r="1491" spans="2:16" x14ac:dyDescent="0.25">
      <c r="B1491" s="4" t="s">
        <v>1055</v>
      </c>
      <c r="C1491"/>
      <c r="F1491" s="4">
        <v>1034846218</v>
      </c>
      <c r="G1491" t="str">
        <f t="shared" si="23"/>
        <v>OK</v>
      </c>
      <c r="J1491" s="4">
        <v>104418789</v>
      </c>
      <c r="K1491" t="s">
        <v>1124</v>
      </c>
      <c r="N1491" s="4">
        <v>104416713</v>
      </c>
      <c r="O1491" t="e">
        <f>VLOOKUP(N1491,Sales!B:C,2,0)</f>
        <v>#N/A</v>
      </c>
      <c r="P1491" t="e">
        <f>VLOOKUP(N1491,Recolt!B:C,2,0)</f>
        <v>#N/A</v>
      </c>
    </row>
    <row r="1492" spans="2:16" x14ac:dyDescent="0.25">
      <c r="B1492" s="4" t="s">
        <v>1055</v>
      </c>
      <c r="C1492"/>
      <c r="F1492" s="4">
        <v>1034860617</v>
      </c>
      <c r="G1492" t="str">
        <f t="shared" si="23"/>
        <v>OK</v>
      </c>
      <c r="J1492" s="4">
        <v>104421525</v>
      </c>
      <c r="K1492" t="s">
        <v>1124</v>
      </c>
      <c r="N1492" s="4">
        <v>104418789</v>
      </c>
      <c r="O1492" t="e">
        <f>VLOOKUP(N1492,Sales!B:C,2,0)</f>
        <v>#N/A</v>
      </c>
      <c r="P1492" t="e">
        <f>VLOOKUP(N1492,Recolt!B:C,2,0)</f>
        <v>#N/A</v>
      </c>
    </row>
    <row r="1493" spans="2:16" x14ac:dyDescent="0.25">
      <c r="B1493" s="4" t="s">
        <v>1055</v>
      </c>
      <c r="C1493"/>
      <c r="F1493" s="4">
        <v>1034848829</v>
      </c>
      <c r="G1493" t="str">
        <f t="shared" si="23"/>
        <v>OK</v>
      </c>
      <c r="J1493" s="4">
        <v>104426897</v>
      </c>
      <c r="K1493" t="s">
        <v>1124</v>
      </c>
      <c r="N1493" s="4">
        <v>104421525</v>
      </c>
      <c r="O1493" t="e">
        <f>VLOOKUP(N1493,Sales!B:C,2,0)</f>
        <v>#N/A</v>
      </c>
      <c r="P1493" t="e">
        <f>VLOOKUP(N1493,Recolt!B:C,2,0)</f>
        <v>#N/A</v>
      </c>
    </row>
    <row r="1494" spans="2:16" x14ac:dyDescent="0.25">
      <c r="B1494" s="4" t="s">
        <v>1055</v>
      </c>
      <c r="C1494"/>
      <c r="F1494" s="4">
        <v>1034845804</v>
      </c>
      <c r="G1494" t="str">
        <f t="shared" si="23"/>
        <v>OK</v>
      </c>
      <c r="J1494" s="4">
        <v>104434350</v>
      </c>
      <c r="K1494" t="s">
        <v>1124</v>
      </c>
      <c r="N1494" s="4">
        <v>104426897</v>
      </c>
      <c r="O1494" t="e">
        <f>VLOOKUP(N1494,Sales!B:C,2,0)</f>
        <v>#N/A</v>
      </c>
      <c r="P1494" t="e">
        <f>VLOOKUP(N1494,Recolt!B:C,2,0)</f>
        <v>#N/A</v>
      </c>
    </row>
    <row r="1495" spans="2:16" x14ac:dyDescent="0.25">
      <c r="B1495" s="4" t="s">
        <v>1055</v>
      </c>
      <c r="C1495"/>
      <c r="F1495" s="4">
        <v>1034868221</v>
      </c>
      <c r="G1495" t="str">
        <f t="shared" si="23"/>
        <v>OK</v>
      </c>
      <c r="J1495" s="4">
        <v>104435093</v>
      </c>
      <c r="K1495" t="s">
        <v>1124</v>
      </c>
      <c r="N1495" s="4">
        <v>104434350</v>
      </c>
      <c r="O1495" t="e">
        <f>VLOOKUP(N1495,Sales!B:C,2,0)</f>
        <v>#N/A</v>
      </c>
      <c r="P1495" t="e">
        <f>VLOOKUP(N1495,Recolt!B:C,2,0)</f>
        <v>#N/A</v>
      </c>
    </row>
    <row r="1496" spans="2:16" x14ac:dyDescent="0.25">
      <c r="B1496" s="4" t="s">
        <v>1055</v>
      </c>
      <c r="C1496"/>
      <c r="F1496" s="4">
        <v>1034846322</v>
      </c>
      <c r="G1496" t="str">
        <f t="shared" si="23"/>
        <v>OK</v>
      </c>
      <c r="J1496" s="4">
        <v>104436304</v>
      </c>
      <c r="K1496" t="s">
        <v>1124</v>
      </c>
      <c r="N1496" s="4">
        <v>104435093</v>
      </c>
      <c r="O1496" t="e">
        <f>VLOOKUP(N1496,Sales!B:C,2,0)</f>
        <v>#N/A</v>
      </c>
      <c r="P1496" t="e">
        <f>VLOOKUP(N1496,Recolt!B:C,2,0)</f>
        <v>#N/A</v>
      </c>
    </row>
    <row r="1497" spans="2:16" x14ac:dyDescent="0.25">
      <c r="B1497" s="4" t="s">
        <v>1055</v>
      </c>
      <c r="C1497"/>
      <c r="F1497" s="4">
        <v>1034848596</v>
      </c>
      <c r="G1497" t="str">
        <f t="shared" si="23"/>
        <v>OK</v>
      </c>
      <c r="J1497" s="4">
        <v>104436765</v>
      </c>
      <c r="K1497" t="s">
        <v>1124</v>
      </c>
      <c r="N1497" s="4">
        <v>104436304</v>
      </c>
      <c r="O1497" t="e">
        <f>VLOOKUP(N1497,Sales!B:C,2,0)</f>
        <v>#N/A</v>
      </c>
      <c r="P1497" t="e">
        <f>VLOOKUP(N1497,Recolt!B:C,2,0)</f>
        <v>#N/A</v>
      </c>
    </row>
    <row r="1498" spans="2:16" x14ac:dyDescent="0.25">
      <c r="B1498" s="4" t="s">
        <v>1055</v>
      </c>
      <c r="C1498"/>
      <c r="F1498" s="4">
        <v>1034861891</v>
      </c>
      <c r="G1498" t="str">
        <f t="shared" si="23"/>
        <v>OK</v>
      </c>
      <c r="J1498" s="4">
        <v>104437674</v>
      </c>
      <c r="K1498" t="s">
        <v>1124</v>
      </c>
      <c r="N1498" s="4">
        <v>104436765</v>
      </c>
      <c r="O1498" t="e">
        <f>VLOOKUP(N1498,Sales!B:C,2,0)</f>
        <v>#N/A</v>
      </c>
      <c r="P1498" t="e">
        <f>VLOOKUP(N1498,Recolt!B:C,2,0)</f>
        <v>#N/A</v>
      </c>
    </row>
    <row r="1499" spans="2:16" x14ac:dyDescent="0.25">
      <c r="B1499" s="4" t="s">
        <v>1055</v>
      </c>
      <c r="C1499"/>
      <c r="F1499" s="4">
        <v>1034847101</v>
      </c>
      <c r="G1499" t="str">
        <f t="shared" si="23"/>
        <v>OK</v>
      </c>
      <c r="J1499" s="4">
        <v>104437691</v>
      </c>
      <c r="K1499" t="s">
        <v>1124</v>
      </c>
      <c r="N1499" s="4">
        <v>104437674</v>
      </c>
      <c r="O1499" t="e">
        <f>VLOOKUP(N1499,Sales!B:C,2,0)</f>
        <v>#N/A</v>
      </c>
      <c r="P1499" t="e">
        <f>VLOOKUP(N1499,Recolt!B:C,2,0)</f>
        <v>#N/A</v>
      </c>
    </row>
    <row r="1500" spans="2:16" x14ac:dyDescent="0.25">
      <c r="B1500" s="4" t="s">
        <v>1055</v>
      </c>
      <c r="C1500"/>
      <c r="F1500" s="4">
        <v>1034855499</v>
      </c>
      <c r="G1500" t="str">
        <f t="shared" si="23"/>
        <v>OK</v>
      </c>
      <c r="J1500" s="4">
        <v>104438889</v>
      </c>
      <c r="K1500" t="s">
        <v>1124</v>
      </c>
      <c r="N1500" s="4">
        <v>104437691</v>
      </c>
      <c r="O1500" t="e">
        <f>VLOOKUP(N1500,Sales!B:C,2,0)</f>
        <v>#N/A</v>
      </c>
      <c r="P1500" t="e">
        <f>VLOOKUP(N1500,Recolt!B:C,2,0)</f>
        <v>#N/A</v>
      </c>
    </row>
    <row r="1501" spans="2:16" x14ac:dyDescent="0.25">
      <c r="B1501" s="4" t="s">
        <v>1055</v>
      </c>
      <c r="C1501"/>
      <c r="F1501" s="4">
        <v>1034849971</v>
      </c>
      <c r="G1501" t="str">
        <f t="shared" si="23"/>
        <v>OK</v>
      </c>
      <c r="J1501" s="4">
        <v>104441563</v>
      </c>
      <c r="K1501" t="s">
        <v>1124</v>
      </c>
      <c r="N1501" s="4">
        <v>104438889</v>
      </c>
      <c r="O1501" t="e">
        <f>VLOOKUP(N1501,Sales!B:C,2,0)</f>
        <v>#N/A</v>
      </c>
      <c r="P1501" t="e">
        <f>VLOOKUP(N1501,Recolt!B:C,2,0)</f>
        <v>#N/A</v>
      </c>
    </row>
    <row r="1502" spans="2:16" x14ac:dyDescent="0.25">
      <c r="B1502" s="4" t="s">
        <v>1055</v>
      </c>
      <c r="C1502"/>
      <c r="F1502" s="4">
        <v>1034853407</v>
      </c>
      <c r="G1502" t="str">
        <f t="shared" si="23"/>
        <v>OK</v>
      </c>
      <c r="J1502" s="4">
        <v>104442010</v>
      </c>
      <c r="K1502" t="s">
        <v>1124</v>
      </c>
      <c r="N1502" s="4">
        <v>104441563</v>
      </c>
      <c r="O1502" t="e">
        <f>VLOOKUP(N1502,Sales!B:C,2,0)</f>
        <v>#N/A</v>
      </c>
      <c r="P1502" t="e">
        <f>VLOOKUP(N1502,Recolt!B:C,2,0)</f>
        <v>#N/A</v>
      </c>
    </row>
    <row r="1503" spans="2:16" x14ac:dyDescent="0.25">
      <c r="B1503" s="4" t="s">
        <v>1055</v>
      </c>
      <c r="C1503"/>
      <c r="F1503" s="4">
        <v>1034846596</v>
      </c>
      <c r="G1503" t="str">
        <f t="shared" si="23"/>
        <v>OK</v>
      </c>
      <c r="J1503" s="4">
        <v>104443564</v>
      </c>
      <c r="K1503" t="s">
        <v>1124</v>
      </c>
      <c r="N1503" s="4">
        <v>104442010</v>
      </c>
      <c r="O1503" t="e">
        <f>VLOOKUP(N1503,Sales!B:C,2,0)</f>
        <v>#N/A</v>
      </c>
      <c r="P1503" t="e">
        <f>VLOOKUP(N1503,Recolt!B:C,2,0)</f>
        <v>#N/A</v>
      </c>
    </row>
    <row r="1504" spans="2:16" x14ac:dyDescent="0.25">
      <c r="B1504" s="4" t="s">
        <v>1055</v>
      </c>
      <c r="C1504"/>
      <c r="F1504" s="4">
        <v>1034843171</v>
      </c>
      <c r="G1504" t="str">
        <f t="shared" si="23"/>
        <v>OK</v>
      </c>
      <c r="J1504" s="4">
        <v>104444931</v>
      </c>
      <c r="K1504" t="s">
        <v>1124</v>
      </c>
      <c r="N1504" s="4">
        <v>104443564</v>
      </c>
      <c r="O1504" t="e">
        <f>VLOOKUP(N1504,Sales!B:C,2,0)</f>
        <v>#N/A</v>
      </c>
      <c r="P1504" t="e">
        <f>VLOOKUP(N1504,Recolt!B:C,2,0)</f>
        <v>#N/A</v>
      </c>
    </row>
    <row r="1505" spans="2:16" x14ac:dyDescent="0.25">
      <c r="B1505" s="4" t="s">
        <v>1055</v>
      </c>
      <c r="C1505"/>
      <c r="F1505" s="4">
        <v>1034849064</v>
      </c>
      <c r="G1505" t="str">
        <f t="shared" si="23"/>
        <v>OK</v>
      </c>
      <c r="J1505" s="4">
        <v>104446215</v>
      </c>
      <c r="K1505" t="s">
        <v>1124</v>
      </c>
      <c r="N1505" s="4">
        <v>104444931</v>
      </c>
      <c r="O1505" t="e">
        <f>VLOOKUP(N1505,Sales!B:C,2,0)</f>
        <v>#N/A</v>
      </c>
      <c r="P1505" t="e">
        <f>VLOOKUP(N1505,Recolt!B:C,2,0)</f>
        <v>#N/A</v>
      </c>
    </row>
    <row r="1506" spans="2:16" x14ac:dyDescent="0.25">
      <c r="B1506" s="4" t="s">
        <v>1055</v>
      </c>
      <c r="C1506"/>
      <c r="F1506" s="4">
        <v>1034863178</v>
      </c>
      <c r="G1506" t="str">
        <f t="shared" si="23"/>
        <v>OK</v>
      </c>
      <c r="J1506" s="4">
        <v>104449760</v>
      </c>
      <c r="K1506" t="s">
        <v>1124</v>
      </c>
      <c r="N1506" s="4">
        <v>104446215</v>
      </c>
      <c r="O1506" t="e">
        <f>VLOOKUP(N1506,Sales!B:C,2,0)</f>
        <v>#N/A</v>
      </c>
      <c r="P1506" t="e">
        <f>VLOOKUP(N1506,Recolt!B:C,2,0)</f>
        <v>#N/A</v>
      </c>
    </row>
    <row r="1507" spans="2:16" x14ac:dyDescent="0.25">
      <c r="B1507" s="4" t="s">
        <v>1055</v>
      </c>
      <c r="C1507"/>
      <c r="F1507" s="4">
        <v>1034858176</v>
      </c>
      <c r="G1507" t="str">
        <f t="shared" si="23"/>
        <v>OK</v>
      </c>
      <c r="J1507" s="4">
        <v>104449763</v>
      </c>
      <c r="K1507" t="s">
        <v>1124</v>
      </c>
      <c r="N1507" s="4">
        <v>104449760</v>
      </c>
      <c r="O1507" t="e">
        <f>VLOOKUP(N1507,Sales!B:C,2,0)</f>
        <v>#N/A</v>
      </c>
      <c r="P1507" t="e">
        <f>VLOOKUP(N1507,Recolt!B:C,2,0)</f>
        <v>#N/A</v>
      </c>
    </row>
    <row r="1508" spans="2:16" x14ac:dyDescent="0.25">
      <c r="B1508" s="4" t="s">
        <v>1055</v>
      </c>
      <c r="C1508"/>
      <c r="F1508" s="4">
        <v>1034859167</v>
      </c>
      <c r="G1508" t="str">
        <f t="shared" si="23"/>
        <v>OK</v>
      </c>
      <c r="J1508" s="4">
        <v>104452174</v>
      </c>
      <c r="K1508" t="s">
        <v>1124</v>
      </c>
      <c r="N1508" s="4">
        <v>104449763</v>
      </c>
      <c r="O1508" t="e">
        <f>VLOOKUP(N1508,Sales!B:C,2,0)</f>
        <v>#N/A</v>
      </c>
      <c r="P1508" t="e">
        <f>VLOOKUP(N1508,Recolt!B:C,2,0)</f>
        <v>#N/A</v>
      </c>
    </row>
    <row r="1509" spans="2:16" x14ac:dyDescent="0.25">
      <c r="B1509" s="4" t="s">
        <v>1055</v>
      </c>
      <c r="C1509"/>
      <c r="F1509" s="4">
        <v>1034859079</v>
      </c>
      <c r="G1509" t="str">
        <f t="shared" si="23"/>
        <v>OK</v>
      </c>
      <c r="J1509" s="4">
        <v>104455301</v>
      </c>
      <c r="K1509" t="s">
        <v>1124</v>
      </c>
      <c r="N1509" s="4">
        <v>104452174</v>
      </c>
      <c r="O1509" t="e">
        <f>VLOOKUP(N1509,Sales!B:C,2,0)</f>
        <v>#N/A</v>
      </c>
      <c r="P1509" t="e">
        <f>VLOOKUP(N1509,Recolt!B:C,2,0)</f>
        <v>#N/A</v>
      </c>
    </row>
    <row r="1510" spans="2:16" x14ac:dyDescent="0.25">
      <c r="B1510" s="4" t="s">
        <v>1055</v>
      </c>
      <c r="C1510"/>
      <c r="F1510" s="4">
        <v>1034867934</v>
      </c>
      <c r="G1510" t="str">
        <f t="shared" si="23"/>
        <v>OK</v>
      </c>
      <c r="J1510" s="4">
        <v>104455388</v>
      </c>
      <c r="K1510" t="s">
        <v>1124</v>
      </c>
      <c r="N1510" s="4">
        <v>104455301</v>
      </c>
      <c r="O1510" t="e">
        <f>VLOOKUP(N1510,Sales!B:C,2,0)</f>
        <v>#N/A</v>
      </c>
      <c r="P1510" t="e">
        <f>VLOOKUP(N1510,Recolt!B:C,2,0)</f>
        <v>#N/A</v>
      </c>
    </row>
    <row r="1511" spans="2:16" x14ac:dyDescent="0.25">
      <c r="B1511" s="4" t="s">
        <v>1055</v>
      </c>
      <c r="C1511"/>
      <c r="F1511" s="4">
        <v>1034860131</v>
      </c>
      <c r="G1511" t="str">
        <f t="shared" si="23"/>
        <v>OK</v>
      </c>
      <c r="J1511" s="4">
        <v>104455472</v>
      </c>
      <c r="K1511" t="s">
        <v>1124</v>
      </c>
      <c r="N1511" s="4">
        <v>104455388</v>
      </c>
      <c r="O1511" t="e">
        <f>VLOOKUP(N1511,Sales!B:C,2,0)</f>
        <v>#N/A</v>
      </c>
      <c r="P1511" t="e">
        <f>VLOOKUP(N1511,Recolt!B:C,2,0)</f>
        <v>#N/A</v>
      </c>
    </row>
    <row r="1512" spans="2:16" x14ac:dyDescent="0.25">
      <c r="B1512" s="4" t="s">
        <v>1055</v>
      </c>
      <c r="C1512"/>
      <c r="F1512" s="4">
        <v>1034852890</v>
      </c>
      <c r="G1512" t="str">
        <f t="shared" si="23"/>
        <v>OK</v>
      </c>
      <c r="J1512" s="4">
        <v>104455731</v>
      </c>
      <c r="K1512" t="s">
        <v>1124</v>
      </c>
      <c r="N1512" s="4">
        <v>104455472</v>
      </c>
      <c r="O1512" t="e">
        <f>VLOOKUP(N1512,Sales!B:C,2,0)</f>
        <v>#N/A</v>
      </c>
      <c r="P1512" t="e">
        <f>VLOOKUP(N1512,Recolt!B:C,2,0)</f>
        <v>#N/A</v>
      </c>
    </row>
    <row r="1513" spans="2:16" x14ac:dyDescent="0.25">
      <c r="B1513" s="4" t="s">
        <v>1055</v>
      </c>
      <c r="C1513"/>
      <c r="F1513" s="4">
        <v>1034849563</v>
      </c>
      <c r="G1513" t="str">
        <f t="shared" si="23"/>
        <v>OK</v>
      </c>
      <c r="J1513" s="4">
        <v>104455865</v>
      </c>
      <c r="K1513" t="s">
        <v>1124</v>
      </c>
      <c r="N1513" s="4">
        <v>104455731</v>
      </c>
      <c r="O1513" t="e">
        <f>VLOOKUP(N1513,Sales!B:C,2,0)</f>
        <v>#N/A</v>
      </c>
      <c r="P1513" t="e">
        <f>VLOOKUP(N1513,Recolt!B:C,2,0)</f>
        <v>#N/A</v>
      </c>
    </row>
    <row r="1514" spans="2:16" x14ac:dyDescent="0.25">
      <c r="B1514" s="4" t="s">
        <v>1055</v>
      </c>
      <c r="C1514"/>
      <c r="F1514" s="4">
        <v>1034845136</v>
      </c>
      <c r="G1514" t="str">
        <f t="shared" si="23"/>
        <v>OK</v>
      </c>
      <c r="J1514" s="4">
        <v>104457248</v>
      </c>
      <c r="K1514" t="s">
        <v>1124</v>
      </c>
      <c r="N1514" s="4">
        <v>104455865</v>
      </c>
      <c r="O1514" t="e">
        <f>VLOOKUP(N1514,Sales!B:C,2,0)</f>
        <v>#N/A</v>
      </c>
      <c r="P1514" t="e">
        <f>VLOOKUP(N1514,Recolt!B:C,2,0)</f>
        <v>#N/A</v>
      </c>
    </row>
    <row r="1515" spans="2:16" x14ac:dyDescent="0.25">
      <c r="B1515" s="4" t="s">
        <v>1055</v>
      </c>
      <c r="C1515"/>
      <c r="F1515" s="4">
        <v>1034850935</v>
      </c>
      <c r="G1515" t="str">
        <f t="shared" si="23"/>
        <v>OK</v>
      </c>
      <c r="J1515" s="4">
        <v>104457876</v>
      </c>
      <c r="K1515" t="s">
        <v>1124</v>
      </c>
      <c r="N1515" s="4">
        <v>104457248</v>
      </c>
      <c r="O1515" t="e">
        <f>VLOOKUP(N1515,Sales!B:C,2,0)</f>
        <v>#N/A</v>
      </c>
      <c r="P1515" t="e">
        <f>VLOOKUP(N1515,Recolt!B:C,2,0)</f>
        <v>#N/A</v>
      </c>
    </row>
    <row r="1516" spans="2:16" x14ac:dyDescent="0.25">
      <c r="B1516" s="4" t="s">
        <v>1055</v>
      </c>
      <c r="C1516"/>
      <c r="F1516" s="4">
        <v>1034844593</v>
      </c>
      <c r="G1516" t="str">
        <f t="shared" si="23"/>
        <v>OK</v>
      </c>
      <c r="J1516" s="4">
        <v>104462072</v>
      </c>
      <c r="K1516" t="s">
        <v>1124</v>
      </c>
      <c r="N1516" s="4">
        <v>104457876</v>
      </c>
      <c r="O1516" t="e">
        <f>VLOOKUP(N1516,Sales!B:C,2,0)</f>
        <v>#N/A</v>
      </c>
      <c r="P1516" t="e">
        <f>VLOOKUP(N1516,Recolt!B:C,2,0)</f>
        <v>#N/A</v>
      </c>
    </row>
    <row r="1517" spans="2:16" x14ac:dyDescent="0.25">
      <c r="B1517" s="4" t="s">
        <v>1055</v>
      </c>
      <c r="C1517"/>
      <c r="F1517" s="4">
        <v>1034843413</v>
      </c>
      <c r="G1517" t="str">
        <f t="shared" si="23"/>
        <v>OK</v>
      </c>
      <c r="J1517" s="4">
        <v>104465179</v>
      </c>
      <c r="K1517" t="s">
        <v>1124</v>
      </c>
      <c r="N1517" s="4">
        <v>104462072</v>
      </c>
      <c r="O1517" t="e">
        <f>VLOOKUP(N1517,Sales!B:C,2,0)</f>
        <v>#N/A</v>
      </c>
      <c r="P1517" t="e">
        <f>VLOOKUP(N1517,Recolt!B:C,2,0)</f>
        <v>#N/A</v>
      </c>
    </row>
    <row r="1518" spans="2:16" x14ac:dyDescent="0.25">
      <c r="B1518" s="4" t="s">
        <v>1055</v>
      </c>
      <c r="C1518"/>
      <c r="F1518" s="4">
        <v>1034854297</v>
      </c>
      <c r="G1518" t="str">
        <f t="shared" si="23"/>
        <v>OK</v>
      </c>
      <c r="J1518" s="4">
        <v>104468024</v>
      </c>
      <c r="K1518" t="s">
        <v>1124</v>
      </c>
      <c r="N1518" s="4">
        <v>104465179</v>
      </c>
      <c r="O1518" t="e">
        <f>VLOOKUP(N1518,Sales!B:C,2,0)</f>
        <v>#N/A</v>
      </c>
      <c r="P1518" t="e">
        <f>VLOOKUP(N1518,Recolt!B:C,2,0)</f>
        <v>#N/A</v>
      </c>
    </row>
    <row r="1519" spans="2:16" x14ac:dyDescent="0.25">
      <c r="B1519" s="4" t="s">
        <v>1055</v>
      </c>
      <c r="C1519"/>
      <c r="F1519" s="4">
        <v>1034850109</v>
      </c>
      <c r="G1519" t="str">
        <f t="shared" si="23"/>
        <v>OK</v>
      </c>
      <c r="J1519" s="4">
        <v>104468812</v>
      </c>
      <c r="K1519" t="s">
        <v>1124</v>
      </c>
      <c r="N1519" s="4">
        <v>104468024</v>
      </c>
      <c r="O1519" t="e">
        <f>VLOOKUP(N1519,Sales!B:C,2,0)</f>
        <v>#N/A</v>
      </c>
      <c r="P1519" t="e">
        <f>VLOOKUP(N1519,Recolt!B:C,2,0)</f>
        <v>#N/A</v>
      </c>
    </row>
    <row r="1520" spans="2:16" x14ac:dyDescent="0.25">
      <c r="B1520" s="4" t="s">
        <v>1055</v>
      </c>
      <c r="C1520"/>
      <c r="F1520" s="4">
        <v>1034858447</v>
      </c>
      <c r="G1520" t="str">
        <f t="shared" si="23"/>
        <v>OK</v>
      </c>
      <c r="J1520" s="4">
        <v>104470829</v>
      </c>
      <c r="K1520" t="s">
        <v>1124</v>
      </c>
      <c r="N1520" s="4">
        <v>104468812</v>
      </c>
      <c r="O1520" t="e">
        <f>VLOOKUP(N1520,Sales!B:C,2,0)</f>
        <v>#N/A</v>
      </c>
      <c r="P1520" t="e">
        <f>VLOOKUP(N1520,Recolt!B:C,2,0)</f>
        <v>#N/A</v>
      </c>
    </row>
    <row r="1521" spans="2:16" x14ac:dyDescent="0.25">
      <c r="B1521" s="4" t="s">
        <v>1055</v>
      </c>
      <c r="C1521"/>
      <c r="F1521" s="4">
        <v>1034842386</v>
      </c>
      <c r="G1521" t="str">
        <f t="shared" si="23"/>
        <v>OK</v>
      </c>
      <c r="J1521" s="4">
        <v>104472643</v>
      </c>
      <c r="K1521" t="s">
        <v>1124</v>
      </c>
      <c r="N1521" s="4">
        <v>104470829</v>
      </c>
      <c r="O1521" t="e">
        <f>VLOOKUP(N1521,Sales!B:C,2,0)</f>
        <v>#N/A</v>
      </c>
      <c r="P1521" t="e">
        <f>VLOOKUP(N1521,Recolt!B:C,2,0)</f>
        <v>#N/A</v>
      </c>
    </row>
    <row r="1522" spans="2:16" x14ac:dyDescent="0.25">
      <c r="B1522" s="4" t="s">
        <v>1055</v>
      </c>
      <c r="C1522"/>
      <c r="F1522" s="4">
        <v>1034862748</v>
      </c>
      <c r="G1522" t="str">
        <f t="shared" si="23"/>
        <v>OK</v>
      </c>
      <c r="J1522" s="4">
        <v>104472749</v>
      </c>
      <c r="K1522" t="s">
        <v>1124</v>
      </c>
      <c r="N1522" s="4">
        <v>104472643</v>
      </c>
      <c r="O1522" t="e">
        <f>VLOOKUP(N1522,Sales!B:C,2,0)</f>
        <v>#N/A</v>
      </c>
      <c r="P1522" t="e">
        <f>VLOOKUP(N1522,Recolt!B:C,2,0)</f>
        <v>#N/A</v>
      </c>
    </row>
    <row r="1523" spans="2:16" x14ac:dyDescent="0.25">
      <c r="B1523" s="4" t="s">
        <v>1055</v>
      </c>
      <c r="C1523"/>
      <c r="F1523" s="4">
        <v>1034852087</v>
      </c>
      <c r="G1523" t="str">
        <f t="shared" si="23"/>
        <v>OK</v>
      </c>
      <c r="J1523" s="4">
        <v>104474105</v>
      </c>
      <c r="K1523" t="s">
        <v>1124</v>
      </c>
      <c r="N1523" s="4">
        <v>104472749</v>
      </c>
      <c r="O1523" t="e">
        <f>VLOOKUP(N1523,Sales!B:C,2,0)</f>
        <v>#N/A</v>
      </c>
      <c r="P1523" t="e">
        <f>VLOOKUP(N1523,Recolt!B:C,2,0)</f>
        <v>#N/A</v>
      </c>
    </row>
    <row r="1524" spans="2:16" x14ac:dyDescent="0.25">
      <c r="B1524" s="4" t="s">
        <v>1055</v>
      </c>
      <c r="C1524"/>
      <c r="F1524" s="4">
        <v>1034852610</v>
      </c>
      <c r="G1524" t="str">
        <f t="shared" si="23"/>
        <v>OK</v>
      </c>
      <c r="J1524" s="4">
        <v>104478971</v>
      </c>
      <c r="K1524" t="s">
        <v>1124</v>
      </c>
      <c r="N1524" s="4">
        <v>104474105</v>
      </c>
      <c r="O1524" t="e">
        <f>VLOOKUP(N1524,Sales!B:C,2,0)</f>
        <v>#N/A</v>
      </c>
      <c r="P1524" t="e">
        <f>VLOOKUP(N1524,Recolt!B:C,2,0)</f>
        <v>#N/A</v>
      </c>
    </row>
    <row r="1525" spans="2:16" x14ac:dyDescent="0.25">
      <c r="B1525" s="4" t="s">
        <v>1055</v>
      </c>
      <c r="C1525"/>
      <c r="F1525" s="4">
        <v>1034854294</v>
      </c>
      <c r="G1525" t="str">
        <f t="shared" si="23"/>
        <v>OK</v>
      </c>
      <c r="J1525" s="4">
        <v>104480615</v>
      </c>
      <c r="K1525" t="s">
        <v>1124</v>
      </c>
      <c r="N1525" s="4">
        <v>104478971</v>
      </c>
      <c r="O1525" t="e">
        <f>VLOOKUP(N1525,Sales!B:C,2,0)</f>
        <v>#N/A</v>
      </c>
      <c r="P1525" t="e">
        <f>VLOOKUP(N1525,Recolt!B:C,2,0)</f>
        <v>#N/A</v>
      </c>
    </row>
    <row r="1526" spans="2:16" x14ac:dyDescent="0.25">
      <c r="B1526" s="4" t="s">
        <v>1055</v>
      </c>
      <c r="C1526"/>
      <c r="F1526" s="4">
        <v>1034846751</v>
      </c>
      <c r="G1526" t="str">
        <f t="shared" si="23"/>
        <v>OK</v>
      </c>
      <c r="J1526" s="4">
        <v>104482398</v>
      </c>
      <c r="K1526" t="s">
        <v>1124</v>
      </c>
      <c r="N1526" s="4">
        <v>104480615</v>
      </c>
      <c r="O1526" t="e">
        <f>VLOOKUP(N1526,Sales!B:C,2,0)</f>
        <v>#N/A</v>
      </c>
      <c r="P1526" t="e">
        <f>VLOOKUP(N1526,Recolt!B:C,2,0)</f>
        <v>#N/A</v>
      </c>
    </row>
    <row r="1527" spans="2:16" x14ac:dyDescent="0.25">
      <c r="B1527" s="4" t="s">
        <v>1055</v>
      </c>
      <c r="C1527"/>
      <c r="F1527" s="4">
        <v>1034866612</v>
      </c>
      <c r="G1527" t="str">
        <f t="shared" si="23"/>
        <v>OK</v>
      </c>
      <c r="J1527" s="4">
        <v>104486359</v>
      </c>
      <c r="K1527" t="s">
        <v>1124</v>
      </c>
      <c r="N1527" s="4">
        <v>104482398</v>
      </c>
      <c r="O1527" t="e">
        <f>VLOOKUP(N1527,Sales!B:C,2,0)</f>
        <v>#N/A</v>
      </c>
      <c r="P1527" t="e">
        <f>VLOOKUP(N1527,Recolt!B:C,2,0)</f>
        <v>#N/A</v>
      </c>
    </row>
    <row r="1528" spans="2:16" x14ac:dyDescent="0.25">
      <c r="B1528" s="4" t="s">
        <v>1055</v>
      </c>
      <c r="C1528"/>
      <c r="F1528" s="4">
        <v>1034849676</v>
      </c>
      <c r="G1528" t="str">
        <f t="shared" si="23"/>
        <v>OK</v>
      </c>
      <c r="J1528" s="4">
        <v>104486367</v>
      </c>
      <c r="K1528" t="s">
        <v>1124</v>
      </c>
      <c r="N1528" s="4">
        <v>104486359</v>
      </c>
      <c r="O1528" t="e">
        <f>VLOOKUP(N1528,Sales!B:C,2,0)</f>
        <v>#N/A</v>
      </c>
      <c r="P1528" t="e">
        <f>VLOOKUP(N1528,Recolt!B:C,2,0)</f>
        <v>#N/A</v>
      </c>
    </row>
    <row r="1529" spans="2:16" x14ac:dyDescent="0.25">
      <c r="B1529" s="4" t="s">
        <v>1055</v>
      </c>
      <c r="C1529"/>
      <c r="F1529" s="4">
        <v>1034842892</v>
      </c>
      <c r="G1529" t="str">
        <f t="shared" si="23"/>
        <v>OK</v>
      </c>
      <c r="J1529" s="4">
        <v>104491007</v>
      </c>
      <c r="K1529" t="s">
        <v>1124</v>
      </c>
      <c r="N1529" s="4">
        <v>104486367</v>
      </c>
      <c r="O1529" t="e">
        <f>VLOOKUP(N1529,Sales!B:C,2,0)</f>
        <v>#N/A</v>
      </c>
      <c r="P1529" t="e">
        <f>VLOOKUP(N1529,Recolt!B:C,2,0)</f>
        <v>#N/A</v>
      </c>
    </row>
    <row r="1530" spans="2:16" x14ac:dyDescent="0.25">
      <c r="B1530" s="4" t="s">
        <v>1055</v>
      </c>
      <c r="C1530"/>
      <c r="F1530" s="4">
        <v>1034853281</v>
      </c>
      <c r="G1530" t="str">
        <f t="shared" si="23"/>
        <v>OK</v>
      </c>
      <c r="J1530" s="4">
        <v>104491035</v>
      </c>
      <c r="K1530" t="s">
        <v>1124</v>
      </c>
      <c r="N1530" s="4">
        <v>104491007</v>
      </c>
      <c r="O1530" t="e">
        <f>VLOOKUP(N1530,Sales!B:C,2,0)</f>
        <v>#N/A</v>
      </c>
      <c r="P1530" t="e">
        <f>VLOOKUP(N1530,Recolt!B:C,2,0)</f>
        <v>#N/A</v>
      </c>
    </row>
    <row r="1531" spans="2:16" x14ac:dyDescent="0.25">
      <c r="B1531" s="4" t="s">
        <v>1055</v>
      </c>
      <c r="C1531"/>
      <c r="F1531" s="4">
        <v>1034846956</v>
      </c>
      <c r="G1531" t="str">
        <f t="shared" si="23"/>
        <v>OK</v>
      </c>
      <c r="J1531" s="4">
        <v>104491240</v>
      </c>
      <c r="K1531" t="s">
        <v>1124</v>
      </c>
      <c r="N1531" s="4">
        <v>104491035</v>
      </c>
      <c r="O1531" t="e">
        <f>VLOOKUP(N1531,Sales!B:C,2,0)</f>
        <v>#N/A</v>
      </c>
      <c r="P1531" t="e">
        <f>VLOOKUP(N1531,Recolt!B:C,2,0)</f>
        <v>#N/A</v>
      </c>
    </row>
    <row r="1532" spans="2:16" x14ac:dyDescent="0.25">
      <c r="B1532" s="4" t="s">
        <v>1055</v>
      </c>
      <c r="C1532"/>
      <c r="F1532" s="4">
        <v>1034852077</v>
      </c>
      <c r="G1532" t="str">
        <f t="shared" si="23"/>
        <v>OK</v>
      </c>
      <c r="J1532" s="4">
        <v>104492334</v>
      </c>
      <c r="K1532" t="s">
        <v>1124</v>
      </c>
      <c r="N1532" s="4">
        <v>104491240</v>
      </c>
      <c r="O1532" t="e">
        <f>VLOOKUP(N1532,Sales!B:C,2,0)</f>
        <v>#N/A</v>
      </c>
      <c r="P1532" t="e">
        <f>VLOOKUP(N1532,Recolt!B:C,2,0)</f>
        <v>#N/A</v>
      </c>
    </row>
    <row r="1533" spans="2:16" x14ac:dyDescent="0.25">
      <c r="B1533" s="4" t="s">
        <v>1055</v>
      </c>
      <c r="C1533"/>
      <c r="F1533" s="4">
        <v>1034845305</v>
      </c>
      <c r="G1533" t="str">
        <f t="shared" si="23"/>
        <v>OK</v>
      </c>
      <c r="J1533" s="4">
        <v>104492719</v>
      </c>
      <c r="K1533" t="s">
        <v>1124</v>
      </c>
      <c r="N1533" s="4">
        <v>104492334</v>
      </c>
      <c r="O1533" t="e">
        <f>VLOOKUP(N1533,Sales!B:C,2,0)</f>
        <v>#N/A</v>
      </c>
      <c r="P1533" t="e">
        <f>VLOOKUP(N1533,Recolt!B:C,2,0)</f>
        <v>#N/A</v>
      </c>
    </row>
    <row r="1534" spans="2:16" x14ac:dyDescent="0.25">
      <c r="B1534" s="4" t="s">
        <v>1055</v>
      </c>
      <c r="C1534"/>
      <c r="F1534" s="4">
        <v>1034845041</v>
      </c>
      <c r="G1534" t="str">
        <f t="shared" si="23"/>
        <v>OK</v>
      </c>
      <c r="J1534" s="4">
        <v>104494753</v>
      </c>
      <c r="K1534" t="s">
        <v>1124</v>
      </c>
      <c r="N1534" s="4">
        <v>104492719</v>
      </c>
      <c r="O1534" t="e">
        <f>VLOOKUP(N1534,Sales!B:C,2,0)</f>
        <v>#N/A</v>
      </c>
      <c r="P1534" t="e">
        <f>VLOOKUP(N1534,Recolt!B:C,2,0)</f>
        <v>#N/A</v>
      </c>
    </row>
    <row r="1535" spans="2:16" x14ac:dyDescent="0.25">
      <c r="B1535" s="4" t="s">
        <v>1055</v>
      </c>
      <c r="C1535"/>
      <c r="F1535" s="4">
        <v>1034853278</v>
      </c>
      <c r="G1535" t="str">
        <f t="shared" si="23"/>
        <v>OK</v>
      </c>
      <c r="J1535" s="4">
        <v>104495581</v>
      </c>
      <c r="K1535" t="s">
        <v>1124</v>
      </c>
      <c r="N1535" s="4">
        <v>104494753</v>
      </c>
      <c r="O1535" t="e">
        <f>VLOOKUP(N1535,Sales!B:C,2,0)</f>
        <v>#N/A</v>
      </c>
      <c r="P1535" t="e">
        <f>VLOOKUP(N1535,Recolt!B:C,2,0)</f>
        <v>#N/A</v>
      </c>
    </row>
    <row r="1536" spans="2:16" x14ac:dyDescent="0.25">
      <c r="B1536" s="4" t="s">
        <v>1055</v>
      </c>
      <c r="C1536"/>
      <c r="F1536" s="4">
        <v>1034849677</v>
      </c>
      <c r="G1536" t="str">
        <f t="shared" si="23"/>
        <v>OK</v>
      </c>
      <c r="J1536" s="4">
        <v>104496373</v>
      </c>
      <c r="K1536" t="s">
        <v>1124</v>
      </c>
      <c r="N1536" s="4">
        <v>104495581</v>
      </c>
      <c r="O1536" t="e">
        <f>VLOOKUP(N1536,Sales!B:C,2,0)</f>
        <v>#N/A</v>
      </c>
      <c r="P1536" t="e">
        <f>VLOOKUP(N1536,Recolt!B:C,2,0)</f>
        <v>#N/A</v>
      </c>
    </row>
    <row r="1537" spans="2:16" x14ac:dyDescent="0.25">
      <c r="B1537" s="4" t="s">
        <v>1055</v>
      </c>
      <c r="C1537"/>
      <c r="F1537" s="4">
        <v>1034862317</v>
      </c>
      <c r="G1537" t="str">
        <f t="shared" si="23"/>
        <v>OK</v>
      </c>
      <c r="J1537" s="4">
        <v>104498030</v>
      </c>
      <c r="K1537" t="s">
        <v>1124</v>
      </c>
      <c r="N1537" s="4">
        <v>104496373</v>
      </c>
      <c r="O1537" t="e">
        <f>VLOOKUP(N1537,Sales!B:C,2,0)</f>
        <v>#N/A</v>
      </c>
      <c r="P1537" t="e">
        <f>VLOOKUP(N1537,Recolt!B:C,2,0)</f>
        <v>#N/A</v>
      </c>
    </row>
    <row r="1538" spans="2:16" x14ac:dyDescent="0.25">
      <c r="B1538" s="4" t="s">
        <v>1055</v>
      </c>
      <c r="C1538"/>
      <c r="F1538" s="4">
        <v>1034846084</v>
      </c>
      <c r="G1538" t="str">
        <f t="shared" si="23"/>
        <v>OK</v>
      </c>
      <c r="J1538" s="4">
        <v>104498730</v>
      </c>
      <c r="K1538" t="s">
        <v>1124</v>
      </c>
      <c r="N1538" s="4">
        <v>104498030</v>
      </c>
      <c r="O1538" t="e">
        <f>VLOOKUP(N1538,Sales!B:C,2,0)</f>
        <v>#N/A</v>
      </c>
      <c r="P1538" t="e">
        <f>VLOOKUP(N1538,Recolt!B:C,2,0)</f>
        <v>#N/A</v>
      </c>
    </row>
    <row r="1539" spans="2:16" x14ac:dyDescent="0.25">
      <c r="B1539" s="4" t="s">
        <v>1055</v>
      </c>
      <c r="C1539"/>
      <c r="F1539" s="4">
        <v>1034842593</v>
      </c>
      <c r="G1539" t="str">
        <f t="shared" ref="G1539:G1602" si="24">VLOOKUP(F1539,J:K,2,0)</f>
        <v>OK</v>
      </c>
      <c r="J1539" s="4">
        <v>104499247</v>
      </c>
      <c r="K1539" t="s">
        <v>1124</v>
      </c>
      <c r="N1539" s="4">
        <v>104498730</v>
      </c>
      <c r="O1539" t="e">
        <f>VLOOKUP(N1539,Sales!B:C,2,0)</f>
        <v>#N/A</v>
      </c>
      <c r="P1539" t="e">
        <f>VLOOKUP(N1539,Recolt!B:C,2,0)</f>
        <v>#N/A</v>
      </c>
    </row>
    <row r="1540" spans="2:16" x14ac:dyDescent="0.25">
      <c r="B1540" s="4" t="s">
        <v>1055</v>
      </c>
      <c r="C1540"/>
      <c r="F1540" s="4">
        <v>1034846773</v>
      </c>
      <c r="G1540" t="str">
        <f t="shared" si="24"/>
        <v>OK</v>
      </c>
      <c r="J1540" s="4">
        <v>104500252</v>
      </c>
      <c r="K1540" t="s">
        <v>1124</v>
      </c>
      <c r="N1540" s="4">
        <v>104499247</v>
      </c>
      <c r="O1540" t="e">
        <f>VLOOKUP(N1540,Sales!B:C,2,0)</f>
        <v>#N/A</v>
      </c>
      <c r="P1540" t="e">
        <f>VLOOKUP(N1540,Recolt!B:C,2,0)</f>
        <v>#N/A</v>
      </c>
    </row>
    <row r="1541" spans="2:16" x14ac:dyDescent="0.25">
      <c r="B1541" s="4" t="s">
        <v>1055</v>
      </c>
      <c r="C1541"/>
      <c r="F1541" s="4">
        <v>1034843907</v>
      </c>
      <c r="G1541" t="str">
        <f t="shared" si="24"/>
        <v>OK</v>
      </c>
      <c r="J1541" s="4">
        <v>104505355</v>
      </c>
      <c r="K1541" t="s">
        <v>1124</v>
      </c>
      <c r="N1541" s="4">
        <v>104500252</v>
      </c>
      <c r="O1541" t="e">
        <f>VLOOKUP(N1541,Sales!B:C,2,0)</f>
        <v>#N/A</v>
      </c>
      <c r="P1541" t="e">
        <f>VLOOKUP(N1541,Recolt!B:C,2,0)</f>
        <v>#N/A</v>
      </c>
    </row>
    <row r="1542" spans="2:16" x14ac:dyDescent="0.25">
      <c r="B1542" s="4" t="s">
        <v>1055</v>
      </c>
      <c r="C1542"/>
      <c r="F1542" s="4">
        <v>1034846891</v>
      </c>
      <c r="G1542" t="str">
        <f t="shared" si="24"/>
        <v>OK</v>
      </c>
      <c r="J1542" s="4">
        <v>104507244</v>
      </c>
      <c r="K1542" t="s">
        <v>1124</v>
      </c>
      <c r="N1542" s="4">
        <v>104505355</v>
      </c>
      <c r="O1542" t="e">
        <f>VLOOKUP(N1542,Sales!B:C,2,0)</f>
        <v>#N/A</v>
      </c>
      <c r="P1542" t="e">
        <f>VLOOKUP(N1542,Recolt!B:C,2,0)</f>
        <v>#N/A</v>
      </c>
    </row>
    <row r="1543" spans="2:16" x14ac:dyDescent="0.25">
      <c r="B1543" s="4" t="s">
        <v>1055</v>
      </c>
      <c r="C1543"/>
      <c r="F1543" s="4">
        <v>1034843303</v>
      </c>
      <c r="G1543" t="str">
        <f t="shared" si="24"/>
        <v>OK</v>
      </c>
      <c r="J1543" s="4">
        <v>104507589</v>
      </c>
      <c r="K1543" t="s">
        <v>1124</v>
      </c>
      <c r="N1543" s="4">
        <v>104507244</v>
      </c>
      <c r="O1543" t="e">
        <f>VLOOKUP(N1543,Sales!B:C,2,0)</f>
        <v>#N/A</v>
      </c>
      <c r="P1543" t="e">
        <f>VLOOKUP(N1543,Recolt!B:C,2,0)</f>
        <v>#N/A</v>
      </c>
    </row>
    <row r="1544" spans="2:16" x14ac:dyDescent="0.25">
      <c r="B1544" s="4" t="s">
        <v>1055</v>
      </c>
      <c r="C1544"/>
      <c r="F1544" s="4">
        <v>1034856121</v>
      </c>
      <c r="G1544" t="str">
        <f t="shared" si="24"/>
        <v>OK</v>
      </c>
      <c r="J1544" s="4">
        <v>104513157</v>
      </c>
      <c r="K1544" t="s">
        <v>1124</v>
      </c>
      <c r="N1544" s="4">
        <v>104507589</v>
      </c>
      <c r="O1544" t="e">
        <f>VLOOKUP(N1544,Sales!B:C,2,0)</f>
        <v>#N/A</v>
      </c>
      <c r="P1544" t="e">
        <f>VLOOKUP(N1544,Recolt!B:C,2,0)</f>
        <v>#N/A</v>
      </c>
    </row>
    <row r="1545" spans="2:16" x14ac:dyDescent="0.25">
      <c r="B1545" s="4" t="s">
        <v>1055</v>
      </c>
      <c r="C1545"/>
      <c r="F1545" s="4">
        <v>1034845238</v>
      </c>
      <c r="G1545" t="str">
        <f t="shared" si="24"/>
        <v>OK</v>
      </c>
      <c r="J1545" s="4">
        <v>104514252</v>
      </c>
      <c r="K1545" t="s">
        <v>1124</v>
      </c>
      <c r="N1545" s="4">
        <v>104513157</v>
      </c>
      <c r="O1545" t="e">
        <f>VLOOKUP(N1545,Sales!B:C,2,0)</f>
        <v>#N/A</v>
      </c>
      <c r="P1545" t="e">
        <f>VLOOKUP(N1545,Recolt!B:C,2,0)</f>
        <v>#N/A</v>
      </c>
    </row>
    <row r="1546" spans="2:16" x14ac:dyDescent="0.25">
      <c r="B1546" s="4" t="s">
        <v>1055</v>
      </c>
      <c r="C1546"/>
      <c r="F1546" s="4">
        <v>1034850710</v>
      </c>
      <c r="G1546" t="str">
        <f t="shared" si="24"/>
        <v>OK</v>
      </c>
      <c r="J1546" s="4">
        <v>104515256</v>
      </c>
      <c r="K1546" t="s">
        <v>1124</v>
      </c>
      <c r="N1546" s="4">
        <v>104514252</v>
      </c>
      <c r="O1546" t="e">
        <f>VLOOKUP(N1546,Sales!B:C,2,0)</f>
        <v>#N/A</v>
      </c>
      <c r="P1546" t="e">
        <f>VLOOKUP(N1546,Recolt!B:C,2,0)</f>
        <v>#N/A</v>
      </c>
    </row>
    <row r="1547" spans="2:16" x14ac:dyDescent="0.25">
      <c r="B1547" s="4" t="s">
        <v>1055</v>
      </c>
      <c r="C1547"/>
      <c r="F1547" s="4">
        <v>1034863545</v>
      </c>
      <c r="G1547" t="str">
        <f t="shared" si="24"/>
        <v>OK</v>
      </c>
      <c r="J1547" s="4">
        <v>104517270</v>
      </c>
      <c r="K1547" t="s">
        <v>1124</v>
      </c>
      <c r="N1547" s="4">
        <v>104515256</v>
      </c>
      <c r="O1547" t="e">
        <f>VLOOKUP(N1547,Sales!B:C,2,0)</f>
        <v>#N/A</v>
      </c>
      <c r="P1547" t="e">
        <f>VLOOKUP(N1547,Recolt!B:C,2,0)</f>
        <v>#N/A</v>
      </c>
    </row>
    <row r="1548" spans="2:16" x14ac:dyDescent="0.25">
      <c r="B1548" s="4" t="s">
        <v>1055</v>
      </c>
      <c r="C1548"/>
      <c r="F1548" s="4">
        <v>1034843116</v>
      </c>
      <c r="G1548" t="str">
        <f t="shared" si="24"/>
        <v>OK</v>
      </c>
      <c r="J1548" s="4">
        <v>104517628</v>
      </c>
      <c r="K1548" t="s">
        <v>1124</v>
      </c>
      <c r="N1548" s="4">
        <v>104517270</v>
      </c>
      <c r="O1548" t="e">
        <f>VLOOKUP(N1548,Sales!B:C,2,0)</f>
        <v>#N/A</v>
      </c>
      <c r="P1548" t="e">
        <f>VLOOKUP(N1548,Recolt!B:C,2,0)</f>
        <v>#N/A</v>
      </c>
    </row>
    <row r="1549" spans="2:16" x14ac:dyDescent="0.25">
      <c r="B1549" s="4" t="s">
        <v>1055</v>
      </c>
      <c r="C1549"/>
      <c r="F1549" s="4">
        <v>1034844778</v>
      </c>
      <c r="G1549" t="str">
        <f t="shared" si="24"/>
        <v>OK</v>
      </c>
      <c r="J1549" s="4">
        <v>104517897</v>
      </c>
      <c r="K1549" t="s">
        <v>1124</v>
      </c>
      <c r="N1549" s="4">
        <v>104517628</v>
      </c>
      <c r="O1549" t="e">
        <f>VLOOKUP(N1549,Sales!B:C,2,0)</f>
        <v>#N/A</v>
      </c>
      <c r="P1549" t="e">
        <f>VLOOKUP(N1549,Recolt!B:C,2,0)</f>
        <v>#N/A</v>
      </c>
    </row>
    <row r="1550" spans="2:16" x14ac:dyDescent="0.25">
      <c r="B1550" s="4" t="s">
        <v>1055</v>
      </c>
      <c r="C1550"/>
      <c r="F1550" s="4">
        <v>1034843533</v>
      </c>
      <c r="G1550" t="str">
        <f t="shared" si="24"/>
        <v>OK</v>
      </c>
      <c r="J1550" s="4">
        <v>104518589</v>
      </c>
      <c r="K1550" t="s">
        <v>1124</v>
      </c>
      <c r="N1550" s="4">
        <v>104517897</v>
      </c>
      <c r="O1550" t="e">
        <f>VLOOKUP(N1550,Sales!B:C,2,0)</f>
        <v>#N/A</v>
      </c>
      <c r="P1550" t="e">
        <f>VLOOKUP(N1550,Recolt!B:C,2,0)</f>
        <v>#N/A</v>
      </c>
    </row>
    <row r="1551" spans="2:16" x14ac:dyDescent="0.25">
      <c r="B1551" s="4" t="s">
        <v>1055</v>
      </c>
      <c r="C1551"/>
      <c r="F1551" s="4">
        <v>1034851148</v>
      </c>
      <c r="G1551" t="str">
        <f t="shared" si="24"/>
        <v>OK</v>
      </c>
      <c r="J1551" s="4">
        <v>104520760</v>
      </c>
      <c r="K1551" t="s">
        <v>1124</v>
      </c>
      <c r="N1551" s="4">
        <v>104518589</v>
      </c>
      <c r="O1551" t="e">
        <f>VLOOKUP(N1551,Sales!B:C,2,0)</f>
        <v>#N/A</v>
      </c>
      <c r="P1551" t="e">
        <f>VLOOKUP(N1551,Recolt!B:C,2,0)</f>
        <v>#N/A</v>
      </c>
    </row>
    <row r="1552" spans="2:16" x14ac:dyDescent="0.25">
      <c r="B1552" s="4" t="s">
        <v>1055</v>
      </c>
      <c r="C1552"/>
      <c r="F1552" s="4">
        <v>1034843716</v>
      </c>
      <c r="G1552" t="str">
        <f t="shared" si="24"/>
        <v>OK</v>
      </c>
      <c r="J1552" s="4">
        <v>104520763</v>
      </c>
      <c r="K1552" t="s">
        <v>1124</v>
      </c>
      <c r="N1552" s="4">
        <v>104520760</v>
      </c>
      <c r="O1552" t="e">
        <f>VLOOKUP(N1552,Sales!B:C,2,0)</f>
        <v>#N/A</v>
      </c>
      <c r="P1552" t="e">
        <f>VLOOKUP(N1552,Recolt!B:C,2,0)</f>
        <v>#N/A</v>
      </c>
    </row>
    <row r="1553" spans="2:16" x14ac:dyDescent="0.25">
      <c r="B1553" s="4" t="s">
        <v>1055</v>
      </c>
      <c r="C1553"/>
      <c r="F1553" s="4">
        <v>1034851145</v>
      </c>
      <c r="G1553" t="str">
        <f t="shared" si="24"/>
        <v>OK</v>
      </c>
      <c r="J1553" s="4">
        <v>104521787</v>
      </c>
      <c r="K1553" t="s">
        <v>1124</v>
      </c>
      <c r="N1553" s="4">
        <v>104520763</v>
      </c>
      <c r="O1553" t="e">
        <f>VLOOKUP(N1553,Sales!B:C,2,0)</f>
        <v>#N/A</v>
      </c>
      <c r="P1553" t="e">
        <f>VLOOKUP(N1553,Recolt!B:C,2,0)</f>
        <v>#N/A</v>
      </c>
    </row>
    <row r="1554" spans="2:16" x14ac:dyDescent="0.25">
      <c r="B1554" s="4" t="s">
        <v>1055</v>
      </c>
      <c r="C1554"/>
      <c r="F1554" s="4">
        <v>1034843313</v>
      </c>
      <c r="G1554" t="str">
        <f t="shared" si="24"/>
        <v>OK</v>
      </c>
      <c r="J1554" s="4">
        <v>104523008</v>
      </c>
      <c r="K1554" t="s">
        <v>1124</v>
      </c>
      <c r="N1554" s="4">
        <v>104521787</v>
      </c>
      <c r="O1554" t="e">
        <f>VLOOKUP(N1554,Sales!B:C,2,0)</f>
        <v>#N/A</v>
      </c>
      <c r="P1554" t="e">
        <f>VLOOKUP(N1554,Recolt!B:C,2,0)</f>
        <v>#N/A</v>
      </c>
    </row>
    <row r="1555" spans="2:16" x14ac:dyDescent="0.25">
      <c r="B1555" s="4" t="s">
        <v>1055</v>
      </c>
      <c r="C1555"/>
      <c r="F1555" s="4">
        <v>1034856305</v>
      </c>
      <c r="G1555" t="str">
        <f t="shared" si="24"/>
        <v>OK</v>
      </c>
      <c r="J1555" s="4">
        <v>104523096</v>
      </c>
      <c r="K1555" t="s">
        <v>1124</v>
      </c>
      <c r="N1555" s="4">
        <v>104523008</v>
      </c>
      <c r="O1555" t="e">
        <f>VLOOKUP(N1555,Sales!B:C,2,0)</f>
        <v>#N/A</v>
      </c>
      <c r="P1555" t="e">
        <f>VLOOKUP(N1555,Recolt!B:C,2,0)</f>
        <v>#N/A</v>
      </c>
    </row>
    <row r="1556" spans="2:16" x14ac:dyDescent="0.25">
      <c r="B1556" s="4" t="s">
        <v>1055</v>
      </c>
      <c r="C1556"/>
      <c r="F1556" s="4">
        <v>1034863821</v>
      </c>
      <c r="G1556" t="str">
        <f t="shared" si="24"/>
        <v>OK</v>
      </c>
      <c r="J1556" s="4">
        <v>104525617</v>
      </c>
      <c r="K1556" t="s">
        <v>1124</v>
      </c>
      <c r="N1556" s="4">
        <v>104523096</v>
      </c>
      <c r="O1556" t="e">
        <f>VLOOKUP(N1556,Sales!B:C,2,0)</f>
        <v>#N/A</v>
      </c>
      <c r="P1556" t="e">
        <f>VLOOKUP(N1556,Recolt!B:C,2,0)</f>
        <v>#N/A</v>
      </c>
    </row>
    <row r="1557" spans="2:16" x14ac:dyDescent="0.25">
      <c r="B1557" s="4" t="s">
        <v>1055</v>
      </c>
      <c r="C1557"/>
      <c r="F1557" s="4">
        <v>1034860303</v>
      </c>
      <c r="G1557" t="str">
        <f t="shared" si="24"/>
        <v>OK</v>
      </c>
      <c r="J1557" s="4">
        <v>104527462</v>
      </c>
      <c r="K1557" t="s">
        <v>1124</v>
      </c>
      <c r="N1557" s="4">
        <v>104525617</v>
      </c>
      <c r="O1557" t="e">
        <f>VLOOKUP(N1557,Sales!B:C,2,0)</f>
        <v>#N/A</v>
      </c>
      <c r="P1557" t="e">
        <f>VLOOKUP(N1557,Recolt!B:C,2,0)</f>
        <v>#N/A</v>
      </c>
    </row>
    <row r="1558" spans="2:16" x14ac:dyDescent="0.25">
      <c r="B1558" s="4" t="s">
        <v>1055</v>
      </c>
      <c r="C1558"/>
      <c r="F1558" s="4">
        <v>1034867098</v>
      </c>
      <c r="G1558" t="str">
        <f t="shared" si="24"/>
        <v>OK</v>
      </c>
      <c r="J1558" s="4">
        <v>104528975</v>
      </c>
      <c r="K1558" t="s">
        <v>1124</v>
      </c>
      <c r="N1558" s="4">
        <v>104527462</v>
      </c>
      <c r="O1558" t="e">
        <f>VLOOKUP(N1558,Sales!B:C,2,0)</f>
        <v>#N/A</v>
      </c>
      <c r="P1558" t="e">
        <f>VLOOKUP(N1558,Recolt!B:C,2,0)</f>
        <v>#N/A</v>
      </c>
    </row>
    <row r="1559" spans="2:16" x14ac:dyDescent="0.25">
      <c r="B1559" s="4" t="s">
        <v>1055</v>
      </c>
      <c r="C1559"/>
      <c r="F1559" s="4">
        <v>1034859476</v>
      </c>
      <c r="G1559" t="str">
        <f t="shared" si="24"/>
        <v>OK</v>
      </c>
      <c r="J1559" s="4">
        <v>104529124</v>
      </c>
      <c r="K1559" t="s">
        <v>1124</v>
      </c>
      <c r="N1559" s="4">
        <v>104528975</v>
      </c>
      <c r="O1559" t="e">
        <f>VLOOKUP(N1559,Sales!B:C,2,0)</f>
        <v>#N/A</v>
      </c>
      <c r="P1559" t="e">
        <f>VLOOKUP(N1559,Recolt!B:C,2,0)</f>
        <v>#N/A</v>
      </c>
    </row>
    <row r="1560" spans="2:16" x14ac:dyDescent="0.25">
      <c r="B1560" s="4" t="s">
        <v>1055</v>
      </c>
      <c r="C1560"/>
      <c r="F1560" s="4">
        <v>1034857019</v>
      </c>
      <c r="G1560" t="str">
        <f t="shared" si="24"/>
        <v>OK</v>
      </c>
      <c r="J1560" s="4">
        <v>104530442</v>
      </c>
      <c r="K1560" t="s">
        <v>1124</v>
      </c>
      <c r="N1560" s="4">
        <v>104529124</v>
      </c>
      <c r="O1560" t="e">
        <f>VLOOKUP(N1560,Sales!B:C,2,0)</f>
        <v>#N/A</v>
      </c>
      <c r="P1560" t="e">
        <f>VLOOKUP(N1560,Recolt!B:C,2,0)</f>
        <v>#N/A</v>
      </c>
    </row>
    <row r="1561" spans="2:16" x14ac:dyDescent="0.25">
      <c r="B1561" s="4" t="s">
        <v>1055</v>
      </c>
      <c r="C1561"/>
      <c r="F1561" s="4">
        <v>1034863759</v>
      </c>
      <c r="G1561" t="str">
        <f t="shared" si="24"/>
        <v>OK</v>
      </c>
      <c r="J1561" s="4">
        <v>104533113</v>
      </c>
      <c r="K1561" t="s">
        <v>1124</v>
      </c>
      <c r="N1561" s="4">
        <v>104530442</v>
      </c>
      <c r="O1561" t="e">
        <f>VLOOKUP(N1561,Sales!B:C,2,0)</f>
        <v>#N/A</v>
      </c>
      <c r="P1561" t="e">
        <f>VLOOKUP(N1561,Recolt!B:C,2,0)</f>
        <v>#N/A</v>
      </c>
    </row>
    <row r="1562" spans="2:16" x14ac:dyDescent="0.25">
      <c r="B1562" s="4" t="s">
        <v>1055</v>
      </c>
      <c r="C1562"/>
      <c r="F1562" s="4">
        <v>1034850368</v>
      </c>
      <c r="G1562" t="str">
        <f t="shared" si="24"/>
        <v>OK</v>
      </c>
      <c r="J1562" s="4">
        <v>104535453</v>
      </c>
      <c r="K1562" t="s">
        <v>1124</v>
      </c>
      <c r="N1562" s="4">
        <v>104533113</v>
      </c>
      <c r="O1562" t="e">
        <f>VLOOKUP(N1562,Sales!B:C,2,0)</f>
        <v>#N/A</v>
      </c>
      <c r="P1562" t="e">
        <f>VLOOKUP(N1562,Recolt!B:C,2,0)</f>
        <v>#N/A</v>
      </c>
    </row>
    <row r="1563" spans="2:16" x14ac:dyDescent="0.25">
      <c r="B1563" s="4" t="s">
        <v>1055</v>
      </c>
      <c r="C1563"/>
      <c r="F1563" s="4">
        <v>1034859905</v>
      </c>
      <c r="G1563" t="str">
        <f t="shared" si="24"/>
        <v>OK</v>
      </c>
      <c r="J1563" s="4">
        <v>104535645</v>
      </c>
      <c r="K1563" t="s">
        <v>1124</v>
      </c>
      <c r="N1563" s="4">
        <v>104535453</v>
      </c>
      <c r="O1563" t="e">
        <f>VLOOKUP(N1563,Sales!B:C,2,0)</f>
        <v>#N/A</v>
      </c>
      <c r="P1563" t="e">
        <f>VLOOKUP(N1563,Recolt!B:C,2,0)</f>
        <v>#N/A</v>
      </c>
    </row>
    <row r="1564" spans="2:16" x14ac:dyDescent="0.25">
      <c r="B1564" s="4" t="s">
        <v>1055</v>
      </c>
      <c r="C1564"/>
      <c r="F1564" s="4">
        <v>1034861296</v>
      </c>
      <c r="G1564" t="str">
        <f t="shared" si="24"/>
        <v>OK</v>
      </c>
      <c r="J1564" s="4">
        <v>104537174</v>
      </c>
      <c r="K1564" t="s">
        <v>1124</v>
      </c>
      <c r="N1564" s="4">
        <v>104535645</v>
      </c>
      <c r="O1564" t="e">
        <f>VLOOKUP(N1564,Sales!B:C,2,0)</f>
        <v>#N/A</v>
      </c>
      <c r="P1564" t="e">
        <f>VLOOKUP(N1564,Recolt!B:C,2,0)</f>
        <v>#N/A</v>
      </c>
    </row>
    <row r="1565" spans="2:16" x14ac:dyDescent="0.25">
      <c r="B1565" s="4" t="s">
        <v>1055</v>
      </c>
      <c r="C1565"/>
      <c r="F1565" s="4">
        <v>1034847045</v>
      </c>
      <c r="G1565" t="str">
        <f t="shared" si="24"/>
        <v>OK</v>
      </c>
      <c r="J1565" s="4">
        <v>104537295</v>
      </c>
      <c r="K1565" t="s">
        <v>1124</v>
      </c>
      <c r="N1565" s="4">
        <v>104537174</v>
      </c>
      <c r="O1565" t="e">
        <f>VLOOKUP(N1565,Sales!B:C,2,0)</f>
        <v>#N/A</v>
      </c>
      <c r="P1565" t="e">
        <f>VLOOKUP(N1565,Recolt!B:C,2,0)</f>
        <v>#N/A</v>
      </c>
    </row>
    <row r="1566" spans="2:16" x14ac:dyDescent="0.25">
      <c r="B1566" s="4" t="s">
        <v>1055</v>
      </c>
      <c r="C1566"/>
      <c r="F1566" s="4">
        <v>1034856415</v>
      </c>
      <c r="G1566" t="str">
        <f t="shared" si="24"/>
        <v>OK</v>
      </c>
      <c r="J1566" s="4">
        <v>104537368</v>
      </c>
      <c r="K1566" t="s">
        <v>1124</v>
      </c>
      <c r="N1566" s="4">
        <v>104537295</v>
      </c>
      <c r="O1566" t="e">
        <f>VLOOKUP(N1566,Sales!B:C,2,0)</f>
        <v>#N/A</v>
      </c>
      <c r="P1566" t="e">
        <f>VLOOKUP(N1566,Recolt!B:C,2,0)</f>
        <v>#N/A</v>
      </c>
    </row>
    <row r="1567" spans="2:16" x14ac:dyDescent="0.25">
      <c r="B1567" s="4" t="s">
        <v>1055</v>
      </c>
      <c r="C1567"/>
      <c r="F1567" s="4">
        <v>1034859667</v>
      </c>
      <c r="G1567" t="str">
        <f t="shared" si="24"/>
        <v>OK</v>
      </c>
      <c r="J1567" s="4">
        <v>104537451</v>
      </c>
      <c r="K1567" t="s">
        <v>1124</v>
      </c>
      <c r="N1567" s="4">
        <v>104537368</v>
      </c>
      <c r="O1567" t="e">
        <f>VLOOKUP(N1567,Sales!B:C,2,0)</f>
        <v>#N/A</v>
      </c>
      <c r="P1567" t="e">
        <f>VLOOKUP(N1567,Recolt!B:C,2,0)</f>
        <v>#N/A</v>
      </c>
    </row>
    <row r="1568" spans="2:16" x14ac:dyDescent="0.25">
      <c r="B1568" s="4" t="s">
        <v>1055</v>
      </c>
      <c r="C1568"/>
      <c r="F1568" s="4">
        <v>1034865231</v>
      </c>
      <c r="G1568" t="str">
        <f t="shared" si="24"/>
        <v>OK</v>
      </c>
      <c r="J1568" s="4">
        <v>104537712</v>
      </c>
      <c r="K1568" t="s">
        <v>1124</v>
      </c>
      <c r="N1568" s="4">
        <v>104537451</v>
      </c>
      <c r="O1568" t="e">
        <f>VLOOKUP(N1568,Sales!B:C,2,0)</f>
        <v>#N/A</v>
      </c>
      <c r="P1568" t="e">
        <f>VLOOKUP(N1568,Recolt!B:C,2,0)</f>
        <v>#N/A</v>
      </c>
    </row>
    <row r="1569" spans="2:16" x14ac:dyDescent="0.25">
      <c r="B1569" s="4" t="s">
        <v>1055</v>
      </c>
      <c r="C1569"/>
      <c r="F1569" s="4">
        <v>1034863435</v>
      </c>
      <c r="G1569" t="str">
        <f t="shared" si="24"/>
        <v>OK</v>
      </c>
      <c r="J1569" s="4">
        <v>104538012</v>
      </c>
      <c r="K1569" t="s">
        <v>1124</v>
      </c>
      <c r="N1569" s="4">
        <v>104537712</v>
      </c>
      <c r="O1569" t="e">
        <f>VLOOKUP(N1569,Sales!B:C,2,0)</f>
        <v>#N/A</v>
      </c>
      <c r="P1569" t="e">
        <f>VLOOKUP(N1569,Recolt!B:C,2,0)</f>
        <v>#N/A</v>
      </c>
    </row>
    <row r="1570" spans="2:16" x14ac:dyDescent="0.25">
      <c r="B1570" s="4" t="s">
        <v>1055</v>
      </c>
      <c r="C1570"/>
      <c r="F1570" s="4">
        <v>1034865453</v>
      </c>
      <c r="G1570" t="str">
        <f t="shared" si="24"/>
        <v>OK</v>
      </c>
      <c r="J1570" s="4">
        <v>104539417</v>
      </c>
      <c r="K1570" t="s">
        <v>1124</v>
      </c>
      <c r="N1570" s="4">
        <v>104538012</v>
      </c>
      <c r="O1570" t="e">
        <f>VLOOKUP(N1570,Sales!B:C,2,0)</f>
        <v>#N/A</v>
      </c>
      <c r="P1570" t="e">
        <f>VLOOKUP(N1570,Recolt!B:C,2,0)</f>
        <v>#N/A</v>
      </c>
    </row>
    <row r="1571" spans="2:16" x14ac:dyDescent="0.25">
      <c r="B1571" s="4" t="s">
        <v>1055</v>
      </c>
      <c r="C1571"/>
      <c r="F1571" s="4">
        <v>1034861955</v>
      </c>
      <c r="G1571" t="str">
        <f t="shared" si="24"/>
        <v>OK</v>
      </c>
      <c r="J1571" s="4">
        <v>104540449</v>
      </c>
      <c r="K1571" t="s">
        <v>1124</v>
      </c>
      <c r="N1571" s="4">
        <v>104539417</v>
      </c>
      <c r="O1571" t="e">
        <f>VLOOKUP(N1571,Sales!B:C,2,0)</f>
        <v>#N/A</v>
      </c>
      <c r="P1571" t="e">
        <f>VLOOKUP(N1571,Recolt!B:C,2,0)</f>
        <v>#N/A</v>
      </c>
    </row>
    <row r="1572" spans="2:16" x14ac:dyDescent="0.25">
      <c r="B1572" s="4" t="s">
        <v>1055</v>
      </c>
      <c r="C1572"/>
      <c r="F1572" s="4">
        <v>1034851788</v>
      </c>
      <c r="G1572" t="str">
        <f t="shared" si="24"/>
        <v>OK</v>
      </c>
      <c r="J1572" s="4">
        <v>104542773</v>
      </c>
      <c r="K1572" t="s">
        <v>1124</v>
      </c>
      <c r="N1572" s="4">
        <v>104540449</v>
      </c>
      <c r="O1572" t="e">
        <f>VLOOKUP(N1572,Sales!B:C,2,0)</f>
        <v>#N/A</v>
      </c>
      <c r="P1572" t="e">
        <f>VLOOKUP(N1572,Recolt!B:C,2,0)</f>
        <v>#N/A</v>
      </c>
    </row>
    <row r="1573" spans="2:16" x14ac:dyDescent="0.25">
      <c r="B1573" s="4" t="s">
        <v>1055</v>
      </c>
      <c r="C1573"/>
      <c r="F1573" s="4">
        <v>1034851160</v>
      </c>
      <c r="G1573" t="str">
        <f t="shared" si="24"/>
        <v>OK</v>
      </c>
      <c r="J1573" s="4">
        <v>104542813</v>
      </c>
      <c r="K1573" t="s">
        <v>1124</v>
      </c>
      <c r="N1573" s="4">
        <v>104542773</v>
      </c>
      <c r="O1573" t="e">
        <f>VLOOKUP(N1573,Sales!B:C,2,0)</f>
        <v>#N/A</v>
      </c>
      <c r="P1573" t="e">
        <f>VLOOKUP(N1573,Recolt!B:C,2,0)</f>
        <v>#N/A</v>
      </c>
    </row>
    <row r="1574" spans="2:16" x14ac:dyDescent="0.25">
      <c r="B1574" s="4" t="s">
        <v>1055</v>
      </c>
      <c r="C1574"/>
      <c r="F1574" s="4">
        <v>1034843407</v>
      </c>
      <c r="G1574" t="str">
        <f t="shared" si="24"/>
        <v>OK</v>
      </c>
      <c r="J1574" s="4">
        <v>104543804</v>
      </c>
      <c r="K1574" t="s">
        <v>1124</v>
      </c>
      <c r="N1574" s="4">
        <v>104542813</v>
      </c>
      <c r="O1574" t="e">
        <f>VLOOKUP(N1574,Sales!B:C,2,0)</f>
        <v>#N/A</v>
      </c>
      <c r="P1574" t="e">
        <f>VLOOKUP(N1574,Recolt!B:C,2,0)</f>
        <v>#N/A</v>
      </c>
    </row>
    <row r="1575" spans="2:16" x14ac:dyDescent="0.25">
      <c r="B1575" s="4" t="s">
        <v>1055</v>
      </c>
      <c r="C1575"/>
      <c r="F1575" s="4">
        <v>1034860018</v>
      </c>
      <c r="G1575" t="str">
        <f t="shared" si="24"/>
        <v>OK</v>
      </c>
      <c r="J1575" s="4">
        <v>104545905</v>
      </c>
      <c r="K1575" t="s">
        <v>1124</v>
      </c>
      <c r="N1575" s="4">
        <v>104543804</v>
      </c>
      <c r="O1575" t="e">
        <f>VLOOKUP(N1575,Sales!B:C,2,0)</f>
        <v>#N/A</v>
      </c>
      <c r="P1575" t="e">
        <f>VLOOKUP(N1575,Recolt!B:C,2,0)</f>
        <v>#N/A</v>
      </c>
    </row>
    <row r="1576" spans="2:16" x14ac:dyDescent="0.25">
      <c r="B1576" s="4" t="s">
        <v>1055</v>
      </c>
      <c r="C1576"/>
      <c r="F1576" s="4">
        <v>1034843811</v>
      </c>
      <c r="G1576" t="str">
        <f t="shared" si="24"/>
        <v>OK</v>
      </c>
      <c r="J1576" s="4">
        <v>104546807</v>
      </c>
      <c r="K1576" t="s">
        <v>1124</v>
      </c>
      <c r="N1576" s="4">
        <v>104545905</v>
      </c>
      <c r="O1576" t="e">
        <f>VLOOKUP(N1576,Sales!B:C,2,0)</f>
        <v>#N/A</v>
      </c>
      <c r="P1576" t="e">
        <f>VLOOKUP(N1576,Recolt!B:C,2,0)</f>
        <v>#N/A</v>
      </c>
    </row>
    <row r="1577" spans="2:16" x14ac:dyDescent="0.25">
      <c r="B1577" s="4" t="s">
        <v>1055</v>
      </c>
      <c r="C1577"/>
      <c r="F1577" s="4">
        <v>1034857551</v>
      </c>
      <c r="G1577" t="str">
        <f t="shared" si="24"/>
        <v>OK</v>
      </c>
      <c r="J1577" s="4">
        <v>104547302</v>
      </c>
      <c r="K1577" t="s">
        <v>1124</v>
      </c>
      <c r="N1577" s="4">
        <v>104546807</v>
      </c>
      <c r="O1577" t="e">
        <f>VLOOKUP(N1577,Sales!B:C,2,0)</f>
        <v>#N/A</v>
      </c>
      <c r="P1577" t="e">
        <f>VLOOKUP(N1577,Recolt!B:C,2,0)</f>
        <v>#N/A</v>
      </c>
    </row>
    <row r="1578" spans="2:16" x14ac:dyDescent="0.25">
      <c r="B1578" s="4" t="s">
        <v>1055</v>
      </c>
      <c r="C1578"/>
      <c r="F1578" s="4">
        <v>1034849280</v>
      </c>
      <c r="G1578" t="str">
        <f t="shared" si="24"/>
        <v>OK</v>
      </c>
      <c r="J1578" s="4">
        <v>104548393</v>
      </c>
      <c r="K1578" t="s">
        <v>1124</v>
      </c>
      <c r="N1578" s="4">
        <v>104547302</v>
      </c>
      <c r="O1578" t="e">
        <f>VLOOKUP(N1578,Sales!B:C,2,0)</f>
        <v>#N/A</v>
      </c>
      <c r="P1578" t="e">
        <f>VLOOKUP(N1578,Recolt!B:C,2,0)</f>
        <v>#N/A</v>
      </c>
    </row>
    <row r="1579" spans="2:16" x14ac:dyDescent="0.25">
      <c r="B1579" s="4" t="s">
        <v>1055</v>
      </c>
      <c r="C1579"/>
      <c r="F1579" s="4">
        <v>1034845219</v>
      </c>
      <c r="G1579" t="str">
        <f t="shared" si="24"/>
        <v>OK</v>
      </c>
      <c r="J1579" s="4">
        <v>104548734</v>
      </c>
      <c r="K1579" t="s">
        <v>1124</v>
      </c>
      <c r="N1579" s="4">
        <v>104548393</v>
      </c>
      <c r="O1579" t="e">
        <f>VLOOKUP(N1579,Sales!B:C,2,0)</f>
        <v>#N/A</v>
      </c>
      <c r="P1579" t="e">
        <f>VLOOKUP(N1579,Recolt!B:C,2,0)</f>
        <v>#N/A</v>
      </c>
    </row>
    <row r="1580" spans="2:16" x14ac:dyDescent="0.25">
      <c r="B1580" s="4" t="s">
        <v>1055</v>
      </c>
      <c r="C1580"/>
      <c r="F1580" s="4">
        <v>1034844221</v>
      </c>
      <c r="G1580" t="str">
        <f t="shared" si="24"/>
        <v>OK</v>
      </c>
      <c r="J1580" s="4">
        <v>104548751</v>
      </c>
      <c r="K1580" t="s">
        <v>1124</v>
      </c>
      <c r="N1580" s="4">
        <v>104548734</v>
      </c>
      <c r="O1580" t="e">
        <f>VLOOKUP(N1580,Sales!B:C,2,0)</f>
        <v>#N/A</v>
      </c>
      <c r="P1580" t="e">
        <f>VLOOKUP(N1580,Recolt!B:C,2,0)</f>
        <v>#N/A</v>
      </c>
    </row>
    <row r="1581" spans="2:16" x14ac:dyDescent="0.25">
      <c r="B1581" s="4" t="s">
        <v>1055</v>
      </c>
      <c r="C1581"/>
      <c r="F1581" s="4">
        <v>1034865905</v>
      </c>
      <c r="G1581" t="str">
        <f t="shared" si="24"/>
        <v>OK</v>
      </c>
      <c r="J1581" s="4">
        <v>104550754</v>
      </c>
      <c r="K1581" t="s">
        <v>1124</v>
      </c>
      <c r="N1581" s="4">
        <v>104548751</v>
      </c>
      <c r="O1581" t="e">
        <f>VLOOKUP(N1581,Sales!B:C,2,0)</f>
        <v>#N/A</v>
      </c>
      <c r="P1581" t="e">
        <f>VLOOKUP(N1581,Recolt!B:C,2,0)</f>
        <v>#N/A</v>
      </c>
    </row>
    <row r="1582" spans="2:16" x14ac:dyDescent="0.25">
      <c r="B1582" s="4" t="s">
        <v>1055</v>
      </c>
      <c r="C1582"/>
      <c r="F1582" s="4">
        <v>1034849511</v>
      </c>
      <c r="G1582" t="str">
        <f t="shared" si="24"/>
        <v>OK</v>
      </c>
      <c r="J1582" s="4">
        <v>104552325</v>
      </c>
      <c r="K1582" t="s">
        <v>1124</v>
      </c>
      <c r="N1582" s="4">
        <v>104550754</v>
      </c>
      <c r="O1582" t="e">
        <f>VLOOKUP(N1582,Sales!B:C,2,0)</f>
        <v>#N/A</v>
      </c>
      <c r="P1582" t="e">
        <f>VLOOKUP(N1582,Recolt!B:C,2,0)</f>
        <v>#N/A</v>
      </c>
    </row>
    <row r="1583" spans="2:16" x14ac:dyDescent="0.25">
      <c r="B1583" s="4" t="s">
        <v>1055</v>
      </c>
      <c r="C1583"/>
      <c r="F1583" s="4">
        <v>1034843500</v>
      </c>
      <c r="G1583" t="str">
        <f t="shared" si="24"/>
        <v>OK</v>
      </c>
      <c r="J1583" s="4">
        <v>104552694</v>
      </c>
      <c r="K1583" t="s">
        <v>1124</v>
      </c>
      <c r="N1583" s="4">
        <v>104552325</v>
      </c>
      <c r="O1583" t="e">
        <f>VLOOKUP(N1583,Sales!B:C,2,0)</f>
        <v>#N/A</v>
      </c>
      <c r="P1583" t="e">
        <f>VLOOKUP(N1583,Recolt!B:C,2,0)</f>
        <v>#N/A</v>
      </c>
    </row>
    <row r="1584" spans="2:16" x14ac:dyDescent="0.25">
      <c r="B1584" s="4" t="s">
        <v>1055</v>
      </c>
      <c r="C1584"/>
      <c r="F1584" s="4">
        <v>1034863537</v>
      </c>
      <c r="G1584" t="str">
        <f t="shared" si="24"/>
        <v>OK</v>
      </c>
      <c r="J1584" s="4">
        <v>104553098</v>
      </c>
      <c r="K1584" t="s">
        <v>1124</v>
      </c>
      <c r="N1584" s="4">
        <v>104552694</v>
      </c>
      <c r="O1584" t="e">
        <f>VLOOKUP(N1584,Sales!B:C,2,0)</f>
        <v>#N/A</v>
      </c>
      <c r="P1584" t="e">
        <f>VLOOKUP(N1584,Recolt!B:C,2,0)</f>
        <v>#N/A</v>
      </c>
    </row>
    <row r="1585" spans="2:16" x14ac:dyDescent="0.25">
      <c r="B1585" s="4" t="s">
        <v>1055</v>
      </c>
      <c r="C1585"/>
      <c r="F1585" s="4">
        <v>1034852399</v>
      </c>
      <c r="G1585" t="str">
        <f t="shared" si="24"/>
        <v>OK</v>
      </c>
      <c r="J1585" s="4">
        <v>104561552</v>
      </c>
      <c r="K1585" t="s">
        <v>1124</v>
      </c>
      <c r="N1585" s="4">
        <v>104553098</v>
      </c>
      <c r="O1585" t="e">
        <f>VLOOKUP(N1585,Sales!B:C,2,0)</f>
        <v>#N/A</v>
      </c>
      <c r="P1585" t="e">
        <f>VLOOKUP(N1585,Recolt!B:C,2,0)</f>
        <v>#N/A</v>
      </c>
    </row>
    <row r="1586" spans="2:16" x14ac:dyDescent="0.25">
      <c r="B1586" s="4" t="s">
        <v>1055</v>
      </c>
      <c r="C1586"/>
      <c r="F1586" s="4">
        <v>1034863179</v>
      </c>
      <c r="G1586" t="str">
        <f t="shared" si="24"/>
        <v>OK</v>
      </c>
      <c r="J1586" s="4">
        <v>104562627</v>
      </c>
      <c r="K1586" t="s">
        <v>1124</v>
      </c>
      <c r="N1586" s="4">
        <v>104561552</v>
      </c>
      <c r="O1586" t="e">
        <f>VLOOKUP(N1586,Sales!B:C,2,0)</f>
        <v>#N/A</v>
      </c>
      <c r="P1586" t="e">
        <f>VLOOKUP(N1586,Recolt!B:C,2,0)</f>
        <v>#N/A</v>
      </c>
    </row>
    <row r="1587" spans="2:16" x14ac:dyDescent="0.25">
      <c r="B1587" s="4" t="s">
        <v>1055</v>
      </c>
      <c r="C1587"/>
      <c r="F1587" s="4">
        <v>1034864068</v>
      </c>
      <c r="G1587" t="str">
        <f t="shared" si="24"/>
        <v>OK</v>
      </c>
      <c r="J1587" s="4">
        <v>104564005</v>
      </c>
      <c r="K1587" t="s">
        <v>1124</v>
      </c>
      <c r="N1587" s="4">
        <v>104562627</v>
      </c>
      <c r="O1587" t="e">
        <f>VLOOKUP(N1587,Sales!B:C,2,0)</f>
        <v>#N/A</v>
      </c>
      <c r="P1587" t="e">
        <f>VLOOKUP(N1587,Recolt!B:C,2,0)</f>
        <v>#N/A</v>
      </c>
    </row>
    <row r="1588" spans="2:16" x14ac:dyDescent="0.25">
      <c r="B1588" s="4" t="s">
        <v>1055</v>
      </c>
      <c r="C1588"/>
      <c r="F1588" s="4">
        <v>1034858811</v>
      </c>
      <c r="G1588" t="str">
        <f t="shared" si="24"/>
        <v>OK</v>
      </c>
      <c r="J1588" s="4">
        <v>104564636</v>
      </c>
      <c r="K1588" t="s">
        <v>1124</v>
      </c>
      <c r="N1588" s="4">
        <v>104564005</v>
      </c>
      <c r="O1588" t="e">
        <f>VLOOKUP(N1588,Sales!B:C,2,0)</f>
        <v>#N/A</v>
      </c>
      <c r="P1588" t="e">
        <f>VLOOKUP(N1588,Recolt!B:C,2,0)</f>
        <v>#N/A</v>
      </c>
    </row>
    <row r="1589" spans="2:16" x14ac:dyDescent="0.25">
      <c r="B1589" s="4" t="s">
        <v>1055</v>
      </c>
      <c r="C1589"/>
      <c r="F1589" s="4">
        <v>1034850042</v>
      </c>
      <c r="G1589" t="str">
        <f t="shared" si="24"/>
        <v>OK</v>
      </c>
      <c r="J1589" s="4">
        <v>104564852</v>
      </c>
      <c r="K1589" t="s">
        <v>1124</v>
      </c>
      <c r="N1589" s="4">
        <v>104564636</v>
      </c>
      <c r="O1589" t="e">
        <f>VLOOKUP(N1589,Sales!B:C,2,0)</f>
        <v>#N/A</v>
      </c>
      <c r="P1589" t="e">
        <f>VLOOKUP(N1589,Recolt!B:C,2,0)</f>
        <v>#N/A</v>
      </c>
    </row>
    <row r="1590" spans="2:16" x14ac:dyDescent="0.25">
      <c r="B1590" s="4" t="s">
        <v>1055</v>
      </c>
      <c r="C1590"/>
      <c r="F1590" s="4">
        <v>1034845601</v>
      </c>
      <c r="G1590" t="str">
        <f t="shared" si="24"/>
        <v>OK</v>
      </c>
      <c r="J1590" s="4">
        <v>104565954</v>
      </c>
      <c r="K1590" t="s">
        <v>1124</v>
      </c>
      <c r="N1590" s="4">
        <v>104564852</v>
      </c>
      <c r="O1590" t="e">
        <f>VLOOKUP(N1590,Sales!B:C,2,0)</f>
        <v>#N/A</v>
      </c>
      <c r="P1590" t="e">
        <f>VLOOKUP(N1590,Recolt!B:C,2,0)</f>
        <v>#N/A</v>
      </c>
    </row>
    <row r="1591" spans="2:16" x14ac:dyDescent="0.25">
      <c r="B1591" s="4" t="s">
        <v>1055</v>
      </c>
      <c r="C1591"/>
      <c r="F1591" s="4">
        <v>1034858118</v>
      </c>
      <c r="G1591" t="str">
        <f t="shared" si="24"/>
        <v>OK</v>
      </c>
      <c r="J1591" s="4">
        <v>104566991</v>
      </c>
      <c r="K1591" t="s">
        <v>1124</v>
      </c>
      <c r="N1591" s="4">
        <v>104565954</v>
      </c>
      <c r="O1591" t="e">
        <f>VLOOKUP(N1591,Sales!B:C,2,0)</f>
        <v>#N/A</v>
      </c>
      <c r="P1591" t="e">
        <f>VLOOKUP(N1591,Recolt!B:C,2,0)</f>
        <v>#N/A</v>
      </c>
    </row>
    <row r="1592" spans="2:16" x14ac:dyDescent="0.25">
      <c r="B1592" s="4" t="s">
        <v>1055</v>
      </c>
      <c r="C1592"/>
      <c r="F1592" s="4">
        <v>1034850723</v>
      </c>
      <c r="G1592" t="str">
        <f t="shared" si="24"/>
        <v>OK</v>
      </c>
      <c r="J1592" s="4">
        <v>104566995</v>
      </c>
      <c r="K1592" t="s">
        <v>1124</v>
      </c>
      <c r="N1592" s="4">
        <v>104566991</v>
      </c>
      <c r="O1592" t="e">
        <f>VLOOKUP(N1592,Sales!B:C,2,0)</f>
        <v>#N/A</v>
      </c>
      <c r="P1592" t="e">
        <f>VLOOKUP(N1592,Recolt!B:C,2,0)</f>
        <v>#N/A</v>
      </c>
    </row>
    <row r="1593" spans="2:16" x14ac:dyDescent="0.25">
      <c r="B1593" s="4" t="s">
        <v>1055</v>
      </c>
      <c r="C1593"/>
      <c r="F1593" s="4">
        <v>1034851321</v>
      </c>
      <c r="G1593" t="str">
        <f t="shared" si="24"/>
        <v>OK</v>
      </c>
      <c r="J1593" s="4">
        <v>104567020</v>
      </c>
      <c r="K1593" t="s">
        <v>1124</v>
      </c>
      <c r="N1593" s="4">
        <v>104566995</v>
      </c>
      <c r="O1593" t="e">
        <f>VLOOKUP(N1593,Sales!B:C,2,0)</f>
        <v>#N/A</v>
      </c>
      <c r="P1593" t="e">
        <f>VLOOKUP(N1593,Recolt!B:C,2,0)</f>
        <v>#N/A</v>
      </c>
    </row>
    <row r="1594" spans="2:16" x14ac:dyDescent="0.25">
      <c r="B1594" s="4" t="s">
        <v>1055</v>
      </c>
      <c r="C1594"/>
      <c r="F1594" s="4">
        <v>1034859284</v>
      </c>
      <c r="G1594" t="str">
        <f t="shared" si="24"/>
        <v>OK</v>
      </c>
      <c r="J1594" s="4">
        <v>104567731</v>
      </c>
      <c r="K1594" t="s">
        <v>1124</v>
      </c>
      <c r="N1594" s="4">
        <v>104567020</v>
      </c>
      <c r="O1594" t="e">
        <f>VLOOKUP(N1594,Sales!B:C,2,0)</f>
        <v>#N/A</v>
      </c>
      <c r="P1594" t="e">
        <f>VLOOKUP(N1594,Recolt!B:C,2,0)</f>
        <v>#N/A</v>
      </c>
    </row>
    <row r="1595" spans="2:16" x14ac:dyDescent="0.25">
      <c r="B1595" s="4" t="s">
        <v>1055</v>
      </c>
      <c r="C1595"/>
      <c r="F1595" s="4">
        <v>1034847653</v>
      </c>
      <c r="G1595" t="str">
        <f t="shared" si="24"/>
        <v>OK</v>
      </c>
      <c r="J1595" s="4">
        <v>104568659</v>
      </c>
      <c r="K1595" t="s">
        <v>1124</v>
      </c>
      <c r="N1595" s="4">
        <v>104567731</v>
      </c>
      <c r="O1595" t="e">
        <f>VLOOKUP(N1595,Sales!B:C,2,0)</f>
        <v>#N/A</v>
      </c>
      <c r="P1595" t="e">
        <f>VLOOKUP(N1595,Recolt!B:C,2,0)</f>
        <v>#N/A</v>
      </c>
    </row>
    <row r="1596" spans="2:16" x14ac:dyDescent="0.25">
      <c r="B1596" s="4" t="s">
        <v>1055</v>
      </c>
      <c r="C1596"/>
      <c r="F1596" s="4">
        <v>1034849094</v>
      </c>
      <c r="G1596" t="str">
        <f t="shared" si="24"/>
        <v>OK</v>
      </c>
      <c r="J1596" s="4">
        <v>104568795</v>
      </c>
      <c r="K1596" t="s">
        <v>1124</v>
      </c>
      <c r="N1596" s="4">
        <v>104568659</v>
      </c>
      <c r="O1596" t="e">
        <f>VLOOKUP(N1596,Sales!B:C,2,0)</f>
        <v>#N/A</v>
      </c>
      <c r="P1596" t="e">
        <f>VLOOKUP(N1596,Recolt!B:C,2,0)</f>
        <v>#N/A</v>
      </c>
    </row>
    <row r="1597" spans="2:16" x14ac:dyDescent="0.25">
      <c r="B1597" s="4" t="s">
        <v>1055</v>
      </c>
      <c r="C1597"/>
      <c r="F1597" s="4">
        <v>1034846261</v>
      </c>
      <c r="G1597" t="str">
        <f t="shared" si="24"/>
        <v>OK</v>
      </c>
      <c r="J1597" s="4">
        <v>104569256</v>
      </c>
      <c r="K1597" t="s">
        <v>1124</v>
      </c>
      <c r="N1597" s="4">
        <v>104568795</v>
      </c>
      <c r="O1597" t="e">
        <f>VLOOKUP(N1597,Sales!B:C,2,0)</f>
        <v>#N/A</v>
      </c>
      <c r="P1597" t="e">
        <f>VLOOKUP(N1597,Recolt!B:C,2,0)</f>
        <v>#N/A</v>
      </c>
    </row>
    <row r="1598" spans="2:16" x14ac:dyDescent="0.25">
      <c r="B1598" s="4" t="s">
        <v>1055</v>
      </c>
      <c r="C1598"/>
      <c r="F1598" s="4">
        <v>1034853231</v>
      </c>
      <c r="G1598" t="str">
        <f t="shared" si="24"/>
        <v>OK</v>
      </c>
      <c r="J1598" s="4">
        <v>104570361</v>
      </c>
      <c r="K1598" t="s">
        <v>1124</v>
      </c>
      <c r="N1598" s="4">
        <v>104569256</v>
      </c>
      <c r="O1598" t="e">
        <f>VLOOKUP(N1598,Sales!B:C,2,0)</f>
        <v>#N/A</v>
      </c>
      <c r="P1598" t="e">
        <f>VLOOKUP(N1598,Recolt!B:C,2,0)</f>
        <v>#N/A</v>
      </c>
    </row>
    <row r="1599" spans="2:16" x14ac:dyDescent="0.25">
      <c r="B1599" s="4" t="s">
        <v>1055</v>
      </c>
      <c r="C1599"/>
      <c r="F1599" s="4">
        <v>1034850067</v>
      </c>
      <c r="G1599" t="str">
        <f t="shared" si="24"/>
        <v>OK</v>
      </c>
      <c r="J1599" s="4">
        <v>104570808</v>
      </c>
      <c r="K1599" t="s">
        <v>1124</v>
      </c>
      <c r="N1599" s="4">
        <v>104570361</v>
      </c>
      <c r="O1599" t="e">
        <f>VLOOKUP(N1599,Sales!B:C,2,0)</f>
        <v>#N/A</v>
      </c>
      <c r="P1599" t="e">
        <f>VLOOKUP(N1599,Recolt!B:C,2,0)</f>
        <v>#N/A</v>
      </c>
    </row>
    <row r="1600" spans="2:16" x14ac:dyDescent="0.25">
      <c r="B1600" s="4" t="s">
        <v>1055</v>
      </c>
      <c r="C1600"/>
      <c r="F1600" s="4">
        <v>1034854044</v>
      </c>
      <c r="G1600" t="str">
        <f t="shared" si="24"/>
        <v>OK</v>
      </c>
      <c r="J1600" s="4">
        <v>104571820</v>
      </c>
      <c r="K1600" t="s">
        <v>1124</v>
      </c>
      <c r="N1600" s="4">
        <v>104570808</v>
      </c>
      <c r="O1600" t="e">
        <f>VLOOKUP(N1600,Sales!B:C,2,0)</f>
        <v>#N/A</v>
      </c>
      <c r="P1600" t="e">
        <f>VLOOKUP(N1600,Recolt!B:C,2,0)</f>
        <v>#N/A</v>
      </c>
    </row>
    <row r="1601" spans="2:16" x14ac:dyDescent="0.25">
      <c r="B1601" s="4" t="s">
        <v>1055</v>
      </c>
      <c r="C1601"/>
      <c r="F1601" s="4">
        <v>1034844867</v>
      </c>
      <c r="G1601" t="str">
        <f t="shared" si="24"/>
        <v>OK</v>
      </c>
      <c r="J1601" s="4">
        <v>104575152</v>
      </c>
      <c r="K1601" t="s">
        <v>1124</v>
      </c>
      <c r="N1601" s="4">
        <v>104571820</v>
      </c>
      <c r="O1601" t="e">
        <f>VLOOKUP(N1601,Sales!B:C,2,0)</f>
        <v>#N/A</v>
      </c>
      <c r="P1601" t="e">
        <f>VLOOKUP(N1601,Recolt!B:C,2,0)</f>
        <v>#N/A</v>
      </c>
    </row>
    <row r="1602" spans="2:16" x14ac:dyDescent="0.25">
      <c r="B1602" s="4" t="s">
        <v>1055</v>
      </c>
      <c r="C1602"/>
      <c r="F1602" s="4">
        <v>1034842675</v>
      </c>
      <c r="G1602" t="str">
        <f t="shared" si="24"/>
        <v>OK</v>
      </c>
      <c r="J1602" s="4">
        <v>104580108</v>
      </c>
      <c r="K1602" t="s">
        <v>1124</v>
      </c>
      <c r="N1602" s="4">
        <v>104575152</v>
      </c>
      <c r="O1602" t="e">
        <f>VLOOKUP(N1602,Sales!B:C,2,0)</f>
        <v>#N/A</v>
      </c>
      <c r="P1602" t="e">
        <f>VLOOKUP(N1602,Recolt!B:C,2,0)</f>
        <v>#N/A</v>
      </c>
    </row>
    <row r="1603" spans="2:16" x14ac:dyDescent="0.25">
      <c r="B1603" s="4" t="s">
        <v>1055</v>
      </c>
      <c r="C1603"/>
      <c r="F1603" s="4">
        <v>1034850425</v>
      </c>
      <c r="G1603" t="str">
        <f t="shared" ref="G1603:G1666" si="25">VLOOKUP(F1603,J:K,2,0)</f>
        <v>OK</v>
      </c>
      <c r="J1603" s="4">
        <v>104581683</v>
      </c>
      <c r="K1603" t="s">
        <v>1124</v>
      </c>
      <c r="N1603" s="4">
        <v>104580108</v>
      </c>
      <c r="O1603" t="e">
        <f>VLOOKUP(N1603,Sales!B:C,2,0)</f>
        <v>#N/A</v>
      </c>
      <c r="P1603" t="e">
        <f>VLOOKUP(N1603,Recolt!B:C,2,0)</f>
        <v>#N/A</v>
      </c>
    </row>
    <row r="1604" spans="2:16" x14ac:dyDescent="0.25">
      <c r="B1604" s="4" t="s">
        <v>1055</v>
      </c>
      <c r="C1604"/>
      <c r="F1604" s="4">
        <v>1034845649</v>
      </c>
      <c r="G1604" t="str">
        <f t="shared" si="25"/>
        <v>OK</v>
      </c>
      <c r="J1604" s="4">
        <v>104581698</v>
      </c>
      <c r="K1604" t="s">
        <v>1124</v>
      </c>
      <c r="N1604" s="4">
        <v>104581683</v>
      </c>
      <c r="O1604" t="e">
        <f>VLOOKUP(N1604,Sales!B:C,2,0)</f>
        <v>#N/A</v>
      </c>
      <c r="P1604" t="e">
        <f>VLOOKUP(N1604,Recolt!B:C,2,0)</f>
        <v>#N/A</v>
      </c>
    </row>
    <row r="1605" spans="2:16" x14ac:dyDescent="0.25">
      <c r="B1605" s="4" t="s">
        <v>1055</v>
      </c>
      <c r="C1605"/>
      <c r="F1605" s="4">
        <v>1034853112</v>
      </c>
      <c r="G1605" t="str">
        <f t="shared" si="25"/>
        <v>OK</v>
      </c>
      <c r="J1605" s="4">
        <v>104581908</v>
      </c>
      <c r="K1605" t="s">
        <v>1124</v>
      </c>
      <c r="N1605" s="4">
        <v>104581698</v>
      </c>
      <c r="O1605" t="e">
        <f>VLOOKUP(N1605,Sales!B:C,2,0)</f>
        <v>#N/A</v>
      </c>
      <c r="P1605" t="e">
        <f>VLOOKUP(N1605,Recolt!B:C,2,0)</f>
        <v>#N/A</v>
      </c>
    </row>
    <row r="1606" spans="2:16" x14ac:dyDescent="0.25">
      <c r="B1606" s="4" t="s">
        <v>1055</v>
      </c>
      <c r="C1606"/>
      <c r="F1606" s="4">
        <v>1034866193</v>
      </c>
      <c r="G1606" t="str">
        <f t="shared" si="25"/>
        <v>OK</v>
      </c>
      <c r="J1606" s="4">
        <v>104582682</v>
      </c>
      <c r="K1606" t="s">
        <v>1124</v>
      </c>
      <c r="N1606" s="4">
        <v>104581908</v>
      </c>
      <c r="O1606" t="e">
        <f>VLOOKUP(N1606,Sales!B:C,2,0)</f>
        <v>#N/A</v>
      </c>
      <c r="P1606" t="e">
        <f>VLOOKUP(N1606,Recolt!B:C,2,0)</f>
        <v>#N/A</v>
      </c>
    </row>
    <row r="1607" spans="2:16" x14ac:dyDescent="0.25">
      <c r="B1607" s="4" t="s">
        <v>1055</v>
      </c>
      <c r="C1607"/>
      <c r="F1607" s="4">
        <v>1034845984</v>
      </c>
      <c r="G1607" t="str">
        <f t="shared" si="25"/>
        <v>OK</v>
      </c>
      <c r="J1607" s="4">
        <v>104583235</v>
      </c>
      <c r="K1607" t="s">
        <v>1124</v>
      </c>
      <c r="N1607" s="4">
        <v>104582682</v>
      </c>
      <c r="O1607" t="e">
        <f>VLOOKUP(N1607,Sales!B:C,2,0)</f>
        <v>#N/A</v>
      </c>
      <c r="P1607" t="e">
        <f>VLOOKUP(N1607,Recolt!B:C,2,0)</f>
        <v>#N/A</v>
      </c>
    </row>
    <row r="1608" spans="2:16" x14ac:dyDescent="0.25">
      <c r="B1608" s="4" t="s">
        <v>1055</v>
      </c>
      <c r="C1608"/>
      <c r="F1608" s="4">
        <v>1034849206</v>
      </c>
      <c r="G1608" t="str">
        <f t="shared" si="25"/>
        <v>OK</v>
      </c>
      <c r="J1608" s="4">
        <v>104584014</v>
      </c>
      <c r="K1608" t="s">
        <v>1124</v>
      </c>
      <c r="N1608" s="4">
        <v>104583235</v>
      </c>
      <c r="O1608" t="e">
        <f>VLOOKUP(N1608,Sales!B:C,2,0)</f>
        <v>#N/A</v>
      </c>
      <c r="P1608" t="e">
        <f>VLOOKUP(N1608,Recolt!B:C,2,0)</f>
        <v>#N/A</v>
      </c>
    </row>
    <row r="1609" spans="2:16" x14ac:dyDescent="0.25">
      <c r="B1609" s="4" t="s">
        <v>1055</v>
      </c>
      <c r="C1609"/>
      <c r="F1609" s="4">
        <v>1034849391</v>
      </c>
      <c r="G1609" t="str">
        <f t="shared" si="25"/>
        <v>OK</v>
      </c>
      <c r="J1609" s="4">
        <v>104584221</v>
      </c>
      <c r="K1609" t="s">
        <v>1124</v>
      </c>
      <c r="N1609" s="4">
        <v>104584014</v>
      </c>
      <c r="O1609" t="e">
        <f>VLOOKUP(N1609,Sales!B:C,2,0)</f>
        <v>#N/A</v>
      </c>
      <c r="P1609" t="e">
        <f>VLOOKUP(N1609,Recolt!B:C,2,0)</f>
        <v>#N/A</v>
      </c>
    </row>
    <row r="1610" spans="2:16" x14ac:dyDescent="0.25">
      <c r="B1610" s="4" t="s">
        <v>1055</v>
      </c>
      <c r="C1610"/>
      <c r="F1610" s="4">
        <v>1034865981</v>
      </c>
      <c r="G1610" t="str">
        <f t="shared" si="25"/>
        <v>OK</v>
      </c>
      <c r="J1610" s="4">
        <v>104585184</v>
      </c>
      <c r="K1610" t="s">
        <v>1124</v>
      </c>
      <c r="N1610" s="4">
        <v>104584221</v>
      </c>
      <c r="O1610" t="e">
        <f>VLOOKUP(N1610,Sales!B:C,2,0)</f>
        <v>#N/A</v>
      </c>
      <c r="P1610" t="e">
        <f>VLOOKUP(N1610,Recolt!B:C,2,0)</f>
        <v>#N/A</v>
      </c>
    </row>
    <row r="1611" spans="2:16" x14ac:dyDescent="0.25">
      <c r="B1611" s="4" t="s">
        <v>1055</v>
      </c>
      <c r="C1611"/>
      <c r="F1611" s="4">
        <v>1034852346</v>
      </c>
      <c r="G1611" t="str">
        <f t="shared" si="25"/>
        <v>OK</v>
      </c>
      <c r="J1611" s="4">
        <v>104587199</v>
      </c>
      <c r="K1611" t="s">
        <v>1124</v>
      </c>
      <c r="N1611" s="4">
        <v>104585184</v>
      </c>
      <c r="O1611" t="e">
        <f>VLOOKUP(N1611,Sales!B:C,2,0)</f>
        <v>#N/A</v>
      </c>
      <c r="P1611" t="e">
        <f>VLOOKUP(N1611,Recolt!B:C,2,0)</f>
        <v>#N/A</v>
      </c>
    </row>
    <row r="1612" spans="2:16" x14ac:dyDescent="0.25">
      <c r="B1612" s="4" t="s">
        <v>1055</v>
      </c>
      <c r="C1612"/>
      <c r="F1612" s="4">
        <v>1034851506</v>
      </c>
      <c r="G1612" t="str">
        <f t="shared" si="25"/>
        <v>OK</v>
      </c>
      <c r="J1612" s="4">
        <v>104588972</v>
      </c>
      <c r="K1612" t="s">
        <v>1124</v>
      </c>
      <c r="N1612" s="4">
        <v>104587199</v>
      </c>
      <c r="O1612" t="e">
        <f>VLOOKUP(N1612,Sales!B:C,2,0)</f>
        <v>#N/A</v>
      </c>
      <c r="P1612" t="e">
        <f>VLOOKUP(N1612,Recolt!B:C,2,0)</f>
        <v>#N/A</v>
      </c>
    </row>
    <row r="1613" spans="2:16" x14ac:dyDescent="0.25">
      <c r="B1613" s="4" t="s">
        <v>1055</v>
      </c>
      <c r="C1613"/>
      <c r="F1613" s="4">
        <v>1034843050</v>
      </c>
      <c r="G1613" t="str">
        <f t="shared" si="25"/>
        <v>OK</v>
      </c>
      <c r="J1613" s="4">
        <v>104590574</v>
      </c>
      <c r="K1613" t="s">
        <v>1124</v>
      </c>
      <c r="N1613" s="4">
        <v>104588972</v>
      </c>
      <c r="O1613" t="e">
        <f>VLOOKUP(N1613,Sales!B:C,2,0)</f>
        <v>#N/A</v>
      </c>
      <c r="P1613" t="e">
        <f>VLOOKUP(N1613,Recolt!B:C,2,0)</f>
        <v>#N/A</v>
      </c>
    </row>
    <row r="1614" spans="2:16" x14ac:dyDescent="0.25">
      <c r="B1614" s="4" t="s">
        <v>1055</v>
      </c>
      <c r="C1614"/>
      <c r="F1614" s="4">
        <v>1034846954</v>
      </c>
      <c r="G1614" t="str">
        <f t="shared" si="25"/>
        <v>OK</v>
      </c>
      <c r="J1614" s="4">
        <v>104592273</v>
      </c>
      <c r="K1614" t="s">
        <v>1124</v>
      </c>
      <c r="N1614" s="4">
        <v>104590574</v>
      </c>
      <c r="O1614" t="e">
        <f>VLOOKUP(N1614,Sales!B:C,2,0)</f>
        <v>#N/A</v>
      </c>
      <c r="P1614" t="e">
        <f>VLOOKUP(N1614,Recolt!B:C,2,0)</f>
        <v>#N/A</v>
      </c>
    </row>
    <row r="1615" spans="2:16" x14ac:dyDescent="0.25">
      <c r="B1615" s="4" t="s">
        <v>1055</v>
      </c>
      <c r="C1615"/>
      <c r="F1615" s="4">
        <v>1034845039</v>
      </c>
      <c r="G1615" t="str">
        <f t="shared" si="25"/>
        <v>OK</v>
      </c>
      <c r="J1615" s="4">
        <v>104597359</v>
      </c>
      <c r="K1615" t="s">
        <v>1124</v>
      </c>
      <c r="N1615" s="4">
        <v>104592273</v>
      </c>
      <c r="O1615" t="e">
        <f>VLOOKUP(N1615,Sales!B:C,2,0)</f>
        <v>#N/A</v>
      </c>
      <c r="P1615" t="e">
        <f>VLOOKUP(N1615,Recolt!B:C,2,0)</f>
        <v>#N/A</v>
      </c>
    </row>
    <row r="1616" spans="2:16" x14ac:dyDescent="0.25">
      <c r="B1616" s="4" t="s">
        <v>1055</v>
      </c>
      <c r="C1616"/>
      <c r="F1616" s="4">
        <v>1034851709</v>
      </c>
      <c r="G1616" t="str">
        <f t="shared" si="25"/>
        <v>OK</v>
      </c>
      <c r="J1616" s="4">
        <v>104597781</v>
      </c>
      <c r="K1616" t="s">
        <v>1124</v>
      </c>
      <c r="N1616" s="4">
        <v>104597359</v>
      </c>
      <c r="O1616" t="e">
        <f>VLOOKUP(N1616,Sales!B:C,2,0)</f>
        <v>#N/A</v>
      </c>
      <c r="P1616" t="e">
        <f>VLOOKUP(N1616,Recolt!B:C,2,0)</f>
        <v>#N/A</v>
      </c>
    </row>
    <row r="1617" spans="2:16" x14ac:dyDescent="0.25">
      <c r="B1617" s="4" t="s">
        <v>1055</v>
      </c>
      <c r="C1617"/>
      <c r="F1617" s="4">
        <v>1034847997</v>
      </c>
      <c r="G1617" t="str">
        <f t="shared" si="25"/>
        <v>OK</v>
      </c>
      <c r="J1617" s="4">
        <v>104598090</v>
      </c>
      <c r="K1617" t="s">
        <v>1124</v>
      </c>
      <c r="N1617" s="4">
        <v>104597781</v>
      </c>
      <c r="O1617" t="e">
        <f>VLOOKUP(N1617,Sales!B:C,2,0)</f>
        <v>#N/A</v>
      </c>
      <c r="P1617" t="e">
        <f>VLOOKUP(N1617,Recolt!B:C,2,0)</f>
        <v>#N/A</v>
      </c>
    </row>
    <row r="1618" spans="2:16" x14ac:dyDescent="0.25">
      <c r="B1618" s="4" t="s">
        <v>1055</v>
      </c>
      <c r="C1618"/>
      <c r="F1618" s="4">
        <v>1034859524</v>
      </c>
      <c r="G1618" t="str">
        <f t="shared" si="25"/>
        <v>OK</v>
      </c>
      <c r="J1618" s="4">
        <v>104598225</v>
      </c>
      <c r="K1618" t="s">
        <v>1124</v>
      </c>
      <c r="N1618" s="4">
        <v>104598090</v>
      </c>
      <c r="O1618" t="e">
        <f>VLOOKUP(N1618,Sales!B:C,2,0)</f>
        <v>#N/A</v>
      </c>
      <c r="P1618" t="e">
        <f>VLOOKUP(N1618,Recolt!B:C,2,0)</f>
        <v>#N/A</v>
      </c>
    </row>
    <row r="1619" spans="2:16" x14ac:dyDescent="0.25">
      <c r="B1619" s="4" t="s">
        <v>1055</v>
      </c>
      <c r="C1619"/>
      <c r="F1619" s="4">
        <v>1034842431</v>
      </c>
      <c r="G1619" t="str">
        <f t="shared" si="25"/>
        <v>OK</v>
      </c>
      <c r="J1619" s="4">
        <v>104600695</v>
      </c>
      <c r="K1619" t="s">
        <v>1124</v>
      </c>
      <c r="N1619" s="4">
        <v>104598225</v>
      </c>
      <c r="O1619" t="e">
        <f>VLOOKUP(N1619,Sales!B:C,2,0)</f>
        <v>#N/A</v>
      </c>
      <c r="P1619" t="e">
        <f>VLOOKUP(N1619,Recolt!B:C,2,0)</f>
        <v>#N/A</v>
      </c>
    </row>
    <row r="1620" spans="2:16" x14ac:dyDescent="0.25">
      <c r="B1620" s="4" t="s">
        <v>1055</v>
      </c>
      <c r="C1620"/>
      <c r="F1620" s="4">
        <v>1034852622</v>
      </c>
      <c r="G1620" t="str">
        <f t="shared" si="25"/>
        <v>OK</v>
      </c>
      <c r="J1620" s="4">
        <v>104601134</v>
      </c>
      <c r="K1620" t="s">
        <v>1124</v>
      </c>
      <c r="N1620" s="4">
        <v>104600695</v>
      </c>
      <c r="O1620" t="e">
        <f>VLOOKUP(N1620,Sales!B:C,2,0)</f>
        <v>#N/A</v>
      </c>
      <c r="P1620" t="e">
        <f>VLOOKUP(N1620,Recolt!B:C,2,0)</f>
        <v>#N/A</v>
      </c>
    </row>
    <row r="1621" spans="2:16" x14ac:dyDescent="0.25">
      <c r="B1621" s="4" t="s">
        <v>1055</v>
      </c>
      <c r="C1621"/>
      <c r="F1621" s="4">
        <v>1034849683</v>
      </c>
      <c r="G1621" t="str">
        <f t="shared" si="25"/>
        <v>OK</v>
      </c>
      <c r="J1621" s="4">
        <v>104602112</v>
      </c>
      <c r="K1621" t="s">
        <v>1124</v>
      </c>
      <c r="N1621" s="4">
        <v>104601134</v>
      </c>
      <c r="O1621" t="e">
        <f>VLOOKUP(N1621,Sales!B:C,2,0)</f>
        <v>#N/A</v>
      </c>
      <c r="P1621" t="e">
        <f>VLOOKUP(N1621,Recolt!B:C,2,0)</f>
        <v>#N/A</v>
      </c>
    </row>
    <row r="1622" spans="2:16" x14ac:dyDescent="0.25">
      <c r="B1622" s="4" t="s">
        <v>1055</v>
      </c>
      <c r="C1622"/>
      <c r="F1622" s="4">
        <v>1034850709</v>
      </c>
      <c r="G1622" t="str">
        <f t="shared" si="25"/>
        <v>OK</v>
      </c>
      <c r="J1622" s="4">
        <v>104602750</v>
      </c>
      <c r="K1622" t="s">
        <v>1124</v>
      </c>
      <c r="N1622" s="4">
        <v>104602112</v>
      </c>
      <c r="O1622" t="e">
        <f>VLOOKUP(N1622,Sales!B:C,2,0)</f>
        <v>#N/A</v>
      </c>
      <c r="P1622" t="e">
        <f>VLOOKUP(N1622,Recolt!B:C,2,0)</f>
        <v>#N/A</v>
      </c>
    </row>
    <row r="1623" spans="2:16" x14ac:dyDescent="0.25">
      <c r="B1623" s="4" t="s">
        <v>1055</v>
      </c>
      <c r="C1623"/>
      <c r="F1623" s="4">
        <v>1034845122</v>
      </c>
      <c r="G1623" t="str">
        <f t="shared" si="25"/>
        <v>OK</v>
      </c>
      <c r="J1623" s="4">
        <v>104603192</v>
      </c>
      <c r="K1623" t="s">
        <v>1124</v>
      </c>
      <c r="N1623" s="4">
        <v>104602750</v>
      </c>
      <c r="O1623" t="e">
        <f>VLOOKUP(N1623,Sales!B:C,2,0)</f>
        <v>#N/A</v>
      </c>
      <c r="P1623" t="e">
        <f>VLOOKUP(N1623,Recolt!B:C,2,0)</f>
        <v>#N/A</v>
      </c>
    </row>
    <row r="1624" spans="2:16" x14ac:dyDescent="0.25">
      <c r="B1624" s="4" t="s">
        <v>1055</v>
      </c>
      <c r="C1624"/>
      <c r="F1624" s="4">
        <v>1034847409</v>
      </c>
      <c r="G1624" t="str">
        <f t="shared" si="25"/>
        <v>OK</v>
      </c>
      <c r="J1624" s="4">
        <v>104604060</v>
      </c>
      <c r="K1624" t="s">
        <v>1124</v>
      </c>
      <c r="N1624" s="4">
        <v>104603192</v>
      </c>
      <c r="O1624" t="e">
        <f>VLOOKUP(N1624,Sales!B:C,2,0)</f>
        <v>#N/A</v>
      </c>
      <c r="P1624" t="e">
        <f>VLOOKUP(N1624,Recolt!B:C,2,0)</f>
        <v>#N/A</v>
      </c>
    </row>
    <row r="1625" spans="2:16" x14ac:dyDescent="0.25">
      <c r="B1625" s="4" t="s">
        <v>1055</v>
      </c>
      <c r="C1625"/>
      <c r="F1625" s="4">
        <v>1034847779</v>
      </c>
      <c r="G1625" t="str">
        <f t="shared" si="25"/>
        <v>OK</v>
      </c>
      <c r="J1625" s="4">
        <v>104606079</v>
      </c>
      <c r="K1625" t="s">
        <v>1124</v>
      </c>
      <c r="N1625" s="4">
        <v>104604060</v>
      </c>
      <c r="O1625" t="e">
        <f>VLOOKUP(N1625,Sales!B:C,2,0)</f>
        <v>#N/A</v>
      </c>
      <c r="P1625" t="e">
        <f>VLOOKUP(N1625,Recolt!B:C,2,0)</f>
        <v>#N/A</v>
      </c>
    </row>
    <row r="1626" spans="2:16" x14ac:dyDescent="0.25">
      <c r="B1626" s="4" t="s">
        <v>1055</v>
      </c>
      <c r="C1626"/>
      <c r="F1626" s="4">
        <v>1034859155</v>
      </c>
      <c r="G1626" t="str">
        <f t="shared" si="25"/>
        <v>OK</v>
      </c>
      <c r="J1626" s="4">
        <v>104606365</v>
      </c>
      <c r="K1626" t="s">
        <v>1124</v>
      </c>
      <c r="N1626" s="4">
        <v>104606079</v>
      </c>
      <c r="O1626" t="e">
        <f>VLOOKUP(N1626,Sales!B:C,2,0)</f>
        <v>#N/A</v>
      </c>
      <c r="P1626" t="e">
        <f>VLOOKUP(N1626,Recolt!B:C,2,0)</f>
        <v>#N/A</v>
      </c>
    </row>
    <row r="1627" spans="2:16" x14ac:dyDescent="0.25">
      <c r="B1627" s="4" t="s">
        <v>1055</v>
      </c>
      <c r="C1627"/>
      <c r="F1627" s="4">
        <v>1034853855</v>
      </c>
      <c r="G1627" t="str">
        <f t="shared" si="25"/>
        <v>OK</v>
      </c>
      <c r="J1627" s="4">
        <v>104606390</v>
      </c>
      <c r="K1627" t="s">
        <v>1124</v>
      </c>
      <c r="N1627" s="4">
        <v>104606365</v>
      </c>
      <c r="O1627" t="e">
        <f>VLOOKUP(N1627,Sales!B:C,2,0)</f>
        <v>#N/A</v>
      </c>
      <c r="P1627" t="e">
        <f>VLOOKUP(N1627,Recolt!B:C,2,0)</f>
        <v>#N/A</v>
      </c>
    </row>
    <row r="1628" spans="2:16" x14ac:dyDescent="0.25">
      <c r="B1628" s="4" t="s">
        <v>1055</v>
      </c>
      <c r="C1628"/>
      <c r="F1628" s="4">
        <v>1034860477</v>
      </c>
      <c r="G1628" t="str">
        <f t="shared" si="25"/>
        <v>OK</v>
      </c>
      <c r="J1628" s="4">
        <v>104606713</v>
      </c>
      <c r="K1628" t="s">
        <v>1124</v>
      </c>
      <c r="N1628" s="4">
        <v>104606390</v>
      </c>
      <c r="O1628" t="e">
        <f>VLOOKUP(N1628,Sales!B:C,2,0)</f>
        <v>#N/A</v>
      </c>
      <c r="P1628" t="e">
        <f>VLOOKUP(N1628,Recolt!B:C,2,0)</f>
        <v>#N/A</v>
      </c>
    </row>
    <row r="1629" spans="2:16" x14ac:dyDescent="0.25">
      <c r="B1629" s="4" t="s">
        <v>1055</v>
      </c>
      <c r="C1629"/>
      <c r="F1629" s="4">
        <v>1034847085</v>
      </c>
      <c r="G1629" t="str">
        <f t="shared" si="25"/>
        <v>OK</v>
      </c>
      <c r="J1629" s="4">
        <v>104606838</v>
      </c>
      <c r="K1629" t="s">
        <v>1124</v>
      </c>
      <c r="N1629" s="4">
        <v>104606713</v>
      </c>
      <c r="O1629" t="e">
        <f>VLOOKUP(N1629,Sales!B:C,2,0)</f>
        <v>#N/A</v>
      </c>
      <c r="P1629" t="e">
        <f>VLOOKUP(N1629,Recolt!B:C,2,0)</f>
        <v>#N/A</v>
      </c>
    </row>
    <row r="1630" spans="2:16" x14ac:dyDescent="0.25">
      <c r="B1630" s="4" t="s">
        <v>1055</v>
      </c>
      <c r="C1630"/>
      <c r="F1630" s="4">
        <v>1034851641</v>
      </c>
      <c r="G1630" t="str">
        <f t="shared" si="25"/>
        <v>OK</v>
      </c>
      <c r="J1630" s="4">
        <v>104607012</v>
      </c>
      <c r="K1630" t="s">
        <v>1124</v>
      </c>
      <c r="N1630" s="4">
        <v>104606838</v>
      </c>
      <c r="O1630" t="e">
        <f>VLOOKUP(N1630,Sales!B:C,2,0)</f>
        <v>#N/A</v>
      </c>
      <c r="P1630" t="e">
        <f>VLOOKUP(N1630,Recolt!B:C,2,0)</f>
        <v>#N/A</v>
      </c>
    </row>
    <row r="1631" spans="2:16" x14ac:dyDescent="0.25">
      <c r="B1631" s="4" t="s">
        <v>1055</v>
      </c>
      <c r="C1631"/>
      <c r="F1631" s="4">
        <v>1034846185</v>
      </c>
      <c r="G1631" t="str">
        <f t="shared" si="25"/>
        <v>OK</v>
      </c>
      <c r="J1631" s="4">
        <v>104607183</v>
      </c>
      <c r="K1631" t="s">
        <v>1124</v>
      </c>
      <c r="N1631" s="4">
        <v>104607012</v>
      </c>
      <c r="O1631" t="e">
        <f>VLOOKUP(N1631,Sales!B:C,2,0)</f>
        <v>#N/A</v>
      </c>
      <c r="P1631" t="e">
        <f>VLOOKUP(N1631,Recolt!B:C,2,0)</f>
        <v>#N/A</v>
      </c>
    </row>
    <row r="1632" spans="2:16" x14ac:dyDescent="0.25">
      <c r="B1632" s="4" t="s">
        <v>1055</v>
      </c>
      <c r="C1632"/>
      <c r="F1632" s="4">
        <v>1034862114</v>
      </c>
      <c r="G1632" t="str">
        <f t="shared" si="25"/>
        <v>OK</v>
      </c>
      <c r="J1632" s="4">
        <v>104608489</v>
      </c>
      <c r="K1632" t="s">
        <v>1124</v>
      </c>
      <c r="N1632" s="4">
        <v>104607183</v>
      </c>
      <c r="O1632" t="e">
        <f>VLOOKUP(N1632,Sales!B:C,2,0)</f>
        <v>#N/A</v>
      </c>
      <c r="P1632" t="e">
        <f>VLOOKUP(N1632,Recolt!B:C,2,0)</f>
        <v>#N/A</v>
      </c>
    </row>
    <row r="1633" spans="2:16" x14ac:dyDescent="0.25">
      <c r="B1633" s="4" t="s">
        <v>1055</v>
      </c>
      <c r="C1633"/>
      <c r="F1633" s="4">
        <v>1034862973</v>
      </c>
      <c r="G1633" t="str">
        <f t="shared" si="25"/>
        <v>OK</v>
      </c>
      <c r="J1633" s="4">
        <v>104610477</v>
      </c>
      <c r="K1633" t="s">
        <v>1124</v>
      </c>
      <c r="N1633" s="4">
        <v>104608489</v>
      </c>
      <c r="O1633" t="e">
        <f>VLOOKUP(N1633,Sales!B:C,2,0)</f>
        <v>#N/A</v>
      </c>
      <c r="P1633" t="e">
        <f>VLOOKUP(N1633,Recolt!B:C,2,0)</f>
        <v>#N/A</v>
      </c>
    </row>
    <row r="1634" spans="2:16" x14ac:dyDescent="0.25">
      <c r="B1634" s="4" t="s">
        <v>1055</v>
      </c>
      <c r="C1634"/>
      <c r="F1634" s="4">
        <v>1034862122</v>
      </c>
      <c r="G1634" t="str">
        <f t="shared" si="25"/>
        <v>OK</v>
      </c>
      <c r="J1634" s="4">
        <v>104611767</v>
      </c>
      <c r="K1634" t="s">
        <v>1124</v>
      </c>
      <c r="N1634" s="4">
        <v>104610477</v>
      </c>
      <c r="O1634" t="e">
        <f>VLOOKUP(N1634,Sales!B:C,2,0)</f>
        <v>#N/A</v>
      </c>
      <c r="P1634" t="e">
        <f>VLOOKUP(N1634,Recolt!B:C,2,0)</f>
        <v>#N/A</v>
      </c>
    </row>
    <row r="1635" spans="2:16" x14ac:dyDescent="0.25">
      <c r="B1635" s="4" t="s">
        <v>1055</v>
      </c>
      <c r="C1635"/>
      <c r="F1635" s="4">
        <v>1034844850</v>
      </c>
      <c r="G1635" t="str">
        <f t="shared" si="25"/>
        <v>OK</v>
      </c>
      <c r="J1635" s="4">
        <v>104612204</v>
      </c>
      <c r="K1635" t="s">
        <v>1124</v>
      </c>
      <c r="N1635" s="4">
        <v>104611767</v>
      </c>
      <c r="O1635" t="e">
        <f>VLOOKUP(N1635,Sales!B:C,2,0)</f>
        <v>#N/A</v>
      </c>
      <c r="P1635" t="e">
        <f>VLOOKUP(N1635,Recolt!B:C,2,0)</f>
        <v>#N/A</v>
      </c>
    </row>
    <row r="1636" spans="2:16" x14ac:dyDescent="0.25">
      <c r="B1636" s="4" t="s">
        <v>1055</v>
      </c>
      <c r="C1636"/>
      <c r="F1636" s="4">
        <v>1034854462</v>
      </c>
      <c r="G1636" t="str">
        <f t="shared" si="25"/>
        <v>OK</v>
      </c>
      <c r="J1636" s="4">
        <v>104613545</v>
      </c>
      <c r="K1636" t="s">
        <v>1124</v>
      </c>
      <c r="N1636" s="4">
        <v>104612204</v>
      </c>
      <c r="O1636" t="e">
        <f>VLOOKUP(N1636,Sales!B:C,2,0)</f>
        <v>#N/A</v>
      </c>
      <c r="P1636" t="e">
        <f>VLOOKUP(N1636,Recolt!B:C,2,0)</f>
        <v>#N/A</v>
      </c>
    </row>
    <row r="1637" spans="2:16" x14ac:dyDescent="0.25">
      <c r="B1637" s="4" t="s">
        <v>1055</v>
      </c>
      <c r="C1637"/>
      <c r="F1637" s="4">
        <v>1034861964</v>
      </c>
      <c r="G1637" t="str">
        <f t="shared" si="25"/>
        <v>OK</v>
      </c>
      <c r="J1637" s="4">
        <v>104613580</v>
      </c>
      <c r="K1637" t="s">
        <v>1124</v>
      </c>
      <c r="N1637" s="4">
        <v>104613545</v>
      </c>
      <c r="O1637" t="e">
        <f>VLOOKUP(N1637,Sales!B:C,2,0)</f>
        <v>#N/A</v>
      </c>
      <c r="P1637" t="e">
        <f>VLOOKUP(N1637,Recolt!B:C,2,0)</f>
        <v>#N/A</v>
      </c>
    </row>
    <row r="1638" spans="2:16" x14ac:dyDescent="0.25">
      <c r="B1638" s="4" t="s">
        <v>1055</v>
      </c>
      <c r="C1638"/>
      <c r="F1638" s="4">
        <v>1034856354</v>
      </c>
      <c r="G1638" t="str">
        <f t="shared" si="25"/>
        <v>OK</v>
      </c>
      <c r="J1638" s="4">
        <v>104614066</v>
      </c>
      <c r="K1638" t="s">
        <v>1124</v>
      </c>
      <c r="N1638" s="4">
        <v>104613580</v>
      </c>
      <c r="O1638" t="e">
        <f>VLOOKUP(N1638,Sales!B:C,2,0)</f>
        <v>#N/A</v>
      </c>
      <c r="P1638" t="e">
        <f>VLOOKUP(N1638,Recolt!B:C,2,0)</f>
        <v>#N/A</v>
      </c>
    </row>
    <row r="1639" spans="2:16" x14ac:dyDescent="0.25">
      <c r="B1639" s="4" t="s">
        <v>1055</v>
      </c>
      <c r="C1639"/>
      <c r="F1639" s="4">
        <v>1034862066</v>
      </c>
      <c r="G1639" t="str">
        <f t="shared" si="25"/>
        <v>OK</v>
      </c>
      <c r="J1639" s="4">
        <v>104614944</v>
      </c>
      <c r="K1639" t="s">
        <v>1124</v>
      </c>
      <c r="N1639" s="4">
        <v>104614066</v>
      </c>
      <c r="O1639" t="e">
        <f>VLOOKUP(N1639,Sales!B:C,2,0)</f>
        <v>#N/A</v>
      </c>
      <c r="P1639" t="e">
        <f>VLOOKUP(N1639,Recolt!B:C,2,0)</f>
        <v>#N/A</v>
      </c>
    </row>
    <row r="1640" spans="2:16" x14ac:dyDescent="0.25">
      <c r="B1640" s="4" t="s">
        <v>1055</v>
      </c>
      <c r="C1640"/>
      <c r="F1640" s="4">
        <v>1034864297</v>
      </c>
      <c r="G1640" t="str">
        <f t="shared" si="25"/>
        <v>OK</v>
      </c>
      <c r="J1640" s="4">
        <v>104615301</v>
      </c>
      <c r="K1640" t="s">
        <v>1124</v>
      </c>
      <c r="N1640" s="4">
        <v>104614944</v>
      </c>
      <c r="O1640" t="e">
        <f>VLOOKUP(N1640,Sales!B:C,2,0)</f>
        <v>#N/A</v>
      </c>
      <c r="P1640" t="e">
        <f>VLOOKUP(N1640,Recolt!B:C,2,0)</f>
        <v>#N/A</v>
      </c>
    </row>
    <row r="1641" spans="2:16" x14ac:dyDescent="0.25">
      <c r="B1641" s="4" t="s">
        <v>1055</v>
      </c>
      <c r="C1641"/>
      <c r="F1641" s="4">
        <v>1034861663</v>
      </c>
      <c r="G1641" t="str">
        <f t="shared" si="25"/>
        <v>OK</v>
      </c>
      <c r="J1641" s="4">
        <v>104616555</v>
      </c>
      <c r="K1641" t="s">
        <v>1124</v>
      </c>
      <c r="N1641" s="4">
        <v>104615301</v>
      </c>
      <c r="O1641" t="e">
        <f>VLOOKUP(N1641,Sales!B:C,2,0)</f>
        <v>#N/A</v>
      </c>
      <c r="P1641" t="e">
        <f>VLOOKUP(N1641,Recolt!B:C,2,0)</f>
        <v>#N/A</v>
      </c>
    </row>
    <row r="1642" spans="2:16" x14ac:dyDescent="0.25">
      <c r="B1642" s="4" t="s">
        <v>1055</v>
      </c>
      <c r="C1642"/>
      <c r="F1642" s="4">
        <v>1034849688</v>
      </c>
      <c r="G1642" t="str">
        <f t="shared" si="25"/>
        <v>OK</v>
      </c>
      <c r="J1642" s="4">
        <v>104617706</v>
      </c>
      <c r="K1642" t="s">
        <v>1124</v>
      </c>
      <c r="N1642" s="4">
        <v>104616555</v>
      </c>
      <c r="O1642" t="e">
        <f>VLOOKUP(N1642,Sales!B:C,2,0)</f>
        <v>#N/A</v>
      </c>
      <c r="P1642" t="e">
        <f>VLOOKUP(N1642,Recolt!B:C,2,0)</f>
        <v>#N/A</v>
      </c>
    </row>
    <row r="1643" spans="2:16" x14ac:dyDescent="0.25">
      <c r="B1643" s="4" t="s">
        <v>1055</v>
      </c>
      <c r="C1643"/>
      <c r="F1643" s="4">
        <v>1034855424</v>
      </c>
      <c r="G1643" t="str">
        <f t="shared" si="25"/>
        <v>OK</v>
      </c>
      <c r="J1643" s="4">
        <v>104617745</v>
      </c>
      <c r="K1643" t="s">
        <v>1124</v>
      </c>
      <c r="N1643" s="4">
        <v>104617706</v>
      </c>
      <c r="O1643" t="e">
        <f>VLOOKUP(N1643,Sales!B:C,2,0)</f>
        <v>#N/A</v>
      </c>
      <c r="P1643" t="e">
        <f>VLOOKUP(N1643,Recolt!B:C,2,0)</f>
        <v>#N/A</v>
      </c>
    </row>
    <row r="1644" spans="2:16" x14ac:dyDescent="0.25">
      <c r="B1644" s="4" t="s">
        <v>1055</v>
      </c>
      <c r="C1644"/>
      <c r="F1644" s="4">
        <v>1034856620</v>
      </c>
      <c r="G1644" t="str">
        <f t="shared" si="25"/>
        <v>OK</v>
      </c>
      <c r="J1644" s="4">
        <v>104618841</v>
      </c>
      <c r="K1644" t="s">
        <v>1124</v>
      </c>
      <c r="N1644" s="4">
        <v>104617745</v>
      </c>
      <c r="O1644" t="e">
        <f>VLOOKUP(N1644,Sales!B:C,2,0)</f>
        <v>#N/A</v>
      </c>
      <c r="P1644" t="e">
        <f>VLOOKUP(N1644,Recolt!B:C,2,0)</f>
        <v>#N/A</v>
      </c>
    </row>
    <row r="1645" spans="2:16" x14ac:dyDescent="0.25">
      <c r="B1645" s="4" t="s">
        <v>1055</v>
      </c>
      <c r="C1645"/>
      <c r="F1645" s="4">
        <v>1034854310</v>
      </c>
      <c r="G1645" t="str">
        <f t="shared" si="25"/>
        <v>OK</v>
      </c>
      <c r="J1645" s="4">
        <v>104618988</v>
      </c>
      <c r="K1645" t="s">
        <v>1124</v>
      </c>
      <c r="N1645" s="4">
        <v>104618841</v>
      </c>
      <c r="O1645" t="e">
        <f>VLOOKUP(N1645,Sales!B:C,2,0)</f>
        <v>#N/A</v>
      </c>
      <c r="P1645" t="e">
        <f>VLOOKUP(N1645,Recolt!B:C,2,0)</f>
        <v>#N/A</v>
      </c>
    </row>
    <row r="1646" spans="2:16" x14ac:dyDescent="0.25">
      <c r="B1646" s="4" t="s">
        <v>1055</v>
      </c>
      <c r="C1646"/>
      <c r="F1646" s="4">
        <v>1034850899</v>
      </c>
      <c r="G1646" t="str">
        <f t="shared" si="25"/>
        <v>OK</v>
      </c>
      <c r="J1646" s="4">
        <v>104620244</v>
      </c>
      <c r="K1646" t="s">
        <v>1124</v>
      </c>
      <c r="N1646" s="4">
        <v>104618988</v>
      </c>
      <c r="O1646" t="e">
        <f>VLOOKUP(N1646,Sales!B:C,2,0)</f>
        <v>#N/A</v>
      </c>
      <c r="P1646" t="e">
        <f>VLOOKUP(N1646,Recolt!B:C,2,0)</f>
        <v>#N/A</v>
      </c>
    </row>
    <row r="1647" spans="2:16" x14ac:dyDescent="0.25">
      <c r="B1647" s="4" t="s">
        <v>1055</v>
      </c>
      <c r="C1647"/>
      <c r="F1647" s="4">
        <v>1034851141</v>
      </c>
      <c r="G1647" t="str">
        <f t="shared" si="25"/>
        <v>OK</v>
      </c>
      <c r="J1647" s="4">
        <v>104620293</v>
      </c>
      <c r="K1647" t="s">
        <v>1124</v>
      </c>
      <c r="N1647" s="4">
        <v>104620244</v>
      </c>
      <c r="O1647" t="e">
        <f>VLOOKUP(N1647,Sales!B:C,2,0)</f>
        <v>#N/A</v>
      </c>
      <c r="P1647" t="e">
        <f>VLOOKUP(N1647,Recolt!B:C,2,0)</f>
        <v>#N/A</v>
      </c>
    </row>
    <row r="1648" spans="2:16" x14ac:dyDescent="0.25">
      <c r="B1648" s="4" t="s">
        <v>1055</v>
      </c>
      <c r="C1648"/>
      <c r="F1648" s="4">
        <v>1034862366</v>
      </c>
      <c r="G1648" t="str">
        <f t="shared" si="25"/>
        <v>OK</v>
      </c>
      <c r="J1648" s="4">
        <v>104620303</v>
      </c>
      <c r="K1648" t="s">
        <v>1124</v>
      </c>
      <c r="N1648" s="4">
        <v>104620293</v>
      </c>
      <c r="O1648" t="e">
        <f>VLOOKUP(N1648,Sales!B:C,2,0)</f>
        <v>#N/A</v>
      </c>
      <c r="P1648" t="e">
        <f>VLOOKUP(N1648,Recolt!B:C,2,0)</f>
        <v>#N/A</v>
      </c>
    </row>
    <row r="1649" spans="2:16" x14ac:dyDescent="0.25">
      <c r="B1649" s="4" t="s">
        <v>1055</v>
      </c>
      <c r="C1649"/>
      <c r="F1649" s="4">
        <v>1034856679</v>
      </c>
      <c r="G1649" t="str">
        <f t="shared" si="25"/>
        <v>OK</v>
      </c>
      <c r="J1649" s="4">
        <v>104620509</v>
      </c>
      <c r="K1649" t="s">
        <v>1124</v>
      </c>
      <c r="N1649" s="4">
        <v>104620303</v>
      </c>
      <c r="O1649" t="e">
        <f>VLOOKUP(N1649,Sales!B:C,2,0)</f>
        <v>#N/A</v>
      </c>
      <c r="P1649" t="e">
        <f>VLOOKUP(N1649,Recolt!B:C,2,0)</f>
        <v>#N/A</v>
      </c>
    </row>
    <row r="1650" spans="2:16" x14ac:dyDescent="0.25">
      <c r="B1650" s="4" t="s">
        <v>1055</v>
      </c>
      <c r="C1650"/>
      <c r="F1650" s="4">
        <v>1034843290</v>
      </c>
      <c r="G1650" t="str">
        <f t="shared" si="25"/>
        <v>OK</v>
      </c>
      <c r="J1650" s="4">
        <v>104620777</v>
      </c>
      <c r="K1650" t="s">
        <v>1124</v>
      </c>
      <c r="N1650" s="4">
        <v>104620509</v>
      </c>
      <c r="O1650" t="e">
        <f>VLOOKUP(N1650,Sales!B:C,2,0)</f>
        <v>#N/A</v>
      </c>
      <c r="P1650" t="e">
        <f>VLOOKUP(N1650,Recolt!B:C,2,0)</f>
        <v>#N/A</v>
      </c>
    </row>
    <row r="1651" spans="2:16" x14ac:dyDescent="0.25">
      <c r="B1651" s="4" t="s">
        <v>1055</v>
      </c>
      <c r="C1651"/>
      <c r="F1651" s="4">
        <v>1034856516</v>
      </c>
      <c r="G1651" t="str">
        <f t="shared" si="25"/>
        <v>OK</v>
      </c>
      <c r="J1651" s="4">
        <v>104621273</v>
      </c>
      <c r="K1651" t="s">
        <v>1124</v>
      </c>
      <c r="N1651" s="4">
        <v>104620777</v>
      </c>
      <c r="O1651" t="e">
        <f>VLOOKUP(N1651,Sales!B:C,2,0)</f>
        <v>#N/A</v>
      </c>
      <c r="P1651" t="e">
        <f>VLOOKUP(N1651,Recolt!B:C,2,0)</f>
        <v>#N/A</v>
      </c>
    </row>
    <row r="1652" spans="2:16" x14ac:dyDescent="0.25">
      <c r="B1652" s="4" t="s">
        <v>1055</v>
      </c>
      <c r="C1652"/>
      <c r="F1652" s="4">
        <v>1034849690</v>
      </c>
      <c r="G1652" t="str">
        <f t="shared" si="25"/>
        <v>OK</v>
      </c>
      <c r="J1652" s="4">
        <v>104623320</v>
      </c>
      <c r="K1652" t="s">
        <v>1124</v>
      </c>
      <c r="N1652" s="4">
        <v>104621273</v>
      </c>
      <c r="O1652" t="e">
        <f>VLOOKUP(N1652,Sales!B:C,2,0)</f>
        <v>#N/A</v>
      </c>
      <c r="P1652" t="e">
        <f>VLOOKUP(N1652,Recolt!B:C,2,0)</f>
        <v>#N/A</v>
      </c>
    </row>
    <row r="1653" spans="2:16" x14ac:dyDescent="0.25">
      <c r="B1653" s="4" t="s">
        <v>1055</v>
      </c>
      <c r="C1653"/>
      <c r="F1653" s="4">
        <v>1034855011</v>
      </c>
      <c r="G1653" t="str">
        <f t="shared" si="25"/>
        <v>OK</v>
      </c>
      <c r="J1653" s="4">
        <v>104624089</v>
      </c>
      <c r="K1653" t="s">
        <v>1124</v>
      </c>
      <c r="N1653" s="4">
        <v>104623320</v>
      </c>
      <c r="O1653" t="e">
        <f>VLOOKUP(N1653,Sales!B:C,2,0)</f>
        <v>#N/A</v>
      </c>
      <c r="P1653" t="e">
        <f>VLOOKUP(N1653,Recolt!B:C,2,0)</f>
        <v>#N/A</v>
      </c>
    </row>
    <row r="1654" spans="2:16" x14ac:dyDescent="0.25">
      <c r="B1654" s="4" t="s">
        <v>1055</v>
      </c>
      <c r="C1654"/>
      <c r="F1654" s="4">
        <v>1034862306</v>
      </c>
      <c r="G1654" t="str">
        <f t="shared" si="25"/>
        <v>OK</v>
      </c>
      <c r="J1654" s="4">
        <v>104625422</v>
      </c>
      <c r="K1654" t="s">
        <v>1124</v>
      </c>
      <c r="N1654" s="4">
        <v>104624089</v>
      </c>
      <c r="O1654" t="e">
        <f>VLOOKUP(N1654,Sales!B:C,2,0)</f>
        <v>#N/A</v>
      </c>
      <c r="P1654" t="e">
        <f>VLOOKUP(N1654,Recolt!B:C,2,0)</f>
        <v>#N/A</v>
      </c>
    </row>
    <row r="1655" spans="2:16" x14ac:dyDescent="0.25">
      <c r="B1655" s="4" t="s">
        <v>1055</v>
      </c>
      <c r="C1655"/>
      <c r="F1655" s="4">
        <v>1034843288</v>
      </c>
      <c r="G1655" t="str">
        <f t="shared" si="25"/>
        <v>OK</v>
      </c>
      <c r="J1655" s="4">
        <v>104625478</v>
      </c>
      <c r="K1655" t="s">
        <v>1124</v>
      </c>
      <c r="N1655" s="4">
        <v>104625422</v>
      </c>
      <c r="O1655" t="e">
        <f>VLOOKUP(N1655,Sales!B:C,2,0)</f>
        <v>#N/A</v>
      </c>
      <c r="P1655" t="e">
        <f>VLOOKUP(N1655,Recolt!B:C,2,0)</f>
        <v>#N/A</v>
      </c>
    </row>
    <row r="1656" spans="2:16" x14ac:dyDescent="0.25">
      <c r="B1656" s="4" t="s">
        <v>1055</v>
      </c>
      <c r="C1656"/>
      <c r="F1656" s="4">
        <v>1034856177</v>
      </c>
      <c r="G1656" t="str">
        <f t="shared" si="25"/>
        <v>OK</v>
      </c>
      <c r="J1656" s="4">
        <v>104625675</v>
      </c>
      <c r="K1656" t="s">
        <v>1124</v>
      </c>
      <c r="N1656" s="4">
        <v>104625478</v>
      </c>
      <c r="O1656" t="e">
        <f>VLOOKUP(N1656,Sales!B:C,2,0)</f>
        <v>#N/A</v>
      </c>
      <c r="P1656" t="e">
        <f>VLOOKUP(N1656,Recolt!B:C,2,0)</f>
        <v>#N/A</v>
      </c>
    </row>
    <row r="1657" spans="2:16" x14ac:dyDescent="0.25">
      <c r="B1657" s="4" t="s">
        <v>1055</v>
      </c>
      <c r="C1657"/>
      <c r="F1657" s="4">
        <v>1034863638</v>
      </c>
      <c r="G1657" t="str">
        <f t="shared" si="25"/>
        <v>OK</v>
      </c>
      <c r="J1657" s="4">
        <v>104625730</v>
      </c>
      <c r="K1657" t="s">
        <v>1124</v>
      </c>
      <c r="N1657" s="4">
        <v>104625675</v>
      </c>
      <c r="O1657" t="e">
        <f>VLOOKUP(N1657,Sales!B:C,2,0)</f>
        <v>#N/A</v>
      </c>
      <c r="P1657" t="e">
        <f>VLOOKUP(N1657,Recolt!B:C,2,0)</f>
        <v>#N/A</v>
      </c>
    </row>
    <row r="1658" spans="2:16" x14ac:dyDescent="0.25">
      <c r="B1658" s="4" t="s">
        <v>1055</v>
      </c>
      <c r="C1658"/>
      <c r="F1658" s="4">
        <v>1034847966</v>
      </c>
      <c r="G1658" t="str">
        <f t="shared" si="25"/>
        <v>OK</v>
      </c>
      <c r="J1658" s="4">
        <v>104626031</v>
      </c>
      <c r="K1658" t="s">
        <v>1124</v>
      </c>
      <c r="N1658" s="4">
        <v>104625730</v>
      </c>
      <c r="O1658" t="e">
        <f>VLOOKUP(N1658,Sales!B:C,2,0)</f>
        <v>#N/A</v>
      </c>
      <c r="P1658" t="e">
        <f>VLOOKUP(N1658,Recolt!B:C,2,0)</f>
        <v>#N/A</v>
      </c>
    </row>
    <row r="1659" spans="2:16" x14ac:dyDescent="0.25">
      <c r="B1659" s="4" t="s">
        <v>1055</v>
      </c>
      <c r="C1659"/>
      <c r="F1659" s="4">
        <v>1034856496</v>
      </c>
      <c r="G1659" t="str">
        <f t="shared" si="25"/>
        <v>OK</v>
      </c>
      <c r="J1659" s="4">
        <v>104626134</v>
      </c>
      <c r="K1659" t="s">
        <v>1124</v>
      </c>
      <c r="N1659" s="4">
        <v>104626031</v>
      </c>
      <c r="O1659" t="e">
        <f>VLOOKUP(N1659,Sales!B:C,2,0)</f>
        <v>#N/A</v>
      </c>
      <c r="P1659" t="e">
        <f>VLOOKUP(N1659,Recolt!B:C,2,0)</f>
        <v>#N/A</v>
      </c>
    </row>
    <row r="1660" spans="2:16" x14ac:dyDescent="0.25">
      <c r="B1660" s="4" t="s">
        <v>1055</v>
      </c>
      <c r="C1660"/>
      <c r="F1660" s="4">
        <v>1034856810</v>
      </c>
      <c r="G1660" t="str">
        <f t="shared" si="25"/>
        <v>OK</v>
      </c>
      <c r="J1660" s="4">
        <v>104628190</v>
      </c>
      <c r="K1660" t="s">
        <v>1124</v>
      </c>
      <c r="N1660" s="4">
        <v>104626134</v>
      </c>
      <c r="O1660" t="e">
        <f>VLOOKUP(N1660,Sales!B:C,2,0)</f>
        <v>#N/A</v>
      </c>
      <c r="P1660" t="e">
        <f>VLOOKUP(N1660,Recolt!B:C,2,0)</f>
        <v>#N/A</v>
      </c>
    </row>
    <row r="1661" spans="2:16" x14ac:dyDescent="0.25">
      <c r="B1661" s="4" t="s">
        <v>1055</v>
      </c>
      <c r="C1661"/>
      <c r="F1661" s="4">
        <v>1034863828</v>
      </c>
      <c r="G1661" t="str">
        <f t="shared" si="25"/>
        <v>OK</v>
      </c>
      <c r="J1661" s="4">
        <v>104629051</v>
      </c>
      <c r="K1661" t="s">
        <v>1124</v>
      </c>
      <c r="N1661" s="4">
        <v>104628190</v>
      </c>
      <c r="O1661" t="e">
        <f>VLOOKUP(N1661,Sales!B:C,2,0)</f>
        <v>#N/A</v>
      </c>
      <c r="P1661" t="e">
        <f>VLOOKUP(N1661,Recolt!B:C,2,0)</f>
        <v>#N/A</v>
      </c>
    </row>
    <row r="1662" spans="2:16" x14ac:dyDescent="0.25">
      <c r="B1662" s="4" t="s">
        <v>1055</v>
      </c>
      <c r="C1662"/>
      <c r="F1662" s="4">
        <v>1034861465</v>
      </c>
      <c r="G1662" t="str">
        <f t="shared" si="25"/>
        <v>OK</v>
      </c>
      <c r="J1662" s="4">
        <v>104629123</v>
      </c>
      <c r="K1662" t="s">
        <v>1124</v>
      </c>
      <c r="N1662" s="4">
        <v>104629051</v>
      </c>
      <c r="O1662" t="e">
        <f>VLOOKUP(N1662,Sales!B:C,2,0)</f>
        <v>#N/A</v>
      </c>
      <c r="P1662" t="e">
        <f>VLOOKUP(N1662,Recolt!B:C,2,0)</f>
        <v>#N/A</v>
      </c>
    </row>
    <row r="1663" spans="2:16" x14ac:dyDescent="0.25">
      <c r="B1663" s="4" t="s">
        <v>1055</v>
      </c>
      <c r="C1663"/>
      <c r="F1663" s="4">
        <v>1034867220</v>
      </c>
      <c r="G1663" t="str">
        <f t="shared" si="25"/>
        <v>OK</v>
      </c>
      <c r="J1663" s="4">
        <v>104629272</v>
      </c>
      <c r="K1663" t="s">
        <v>1124</v>
      </c>
      <c r="N1663" s="4">
        <v>104629123</v>
      </c>
      <c r="O1663" t="e">
        <f>VLOOKUP(N1663,Sales!B:C,2,0)</f>
        <v>#N/A</v>
      </c>
      <c r="P1663" t="e">
        <f>VLOOKUP(N1663,Recolt!B:C,2,0)</f>
        <v>#N/A</v>
      </c>
    </row>
    <row r="1664" spans="2:16" x14ac:dyDescent="0.25">
      <c r="B1664" s="4" t="s">
        <v>1055</v>
      </c>
      <c r="C1664"/>
      <c r="F1664" s="4">
        <v>1034856775</v>
      </c>
      <c r="G1664" t="str">
        <f t="shared" si="25"/>
        <v>OK</v>
      </c>
      <c r="J1664" s="4">
        <v>104629939</v>
      </c>
      <c r="K1664" t="s">
        <v>1124</v>
      </c>
      <c r="N1664" s="4">
        <v>104629272</v>
      </c>
      <c r="O1664" t="e">
        <f>VLOOKUP(N1664,Sales!B:C,2,0)</f>
        <v>#N/A</v>
      </c>
      <c r="P1664" t="e">
        <f>VLOOKUP(N1664,Recolt!B:C,2,0)</f>
        <v>#N/A</v>
      </c>
    </row>
    <row r="1665" spans="2:16" x14ac:dyDescent="0.25">
      <c r="B1665" s="4" t="s">
        <v>1055</v>
      </c>
      <c r="C1665"/>
      <c r="F1665" s="4">
        <v>1034847617</v>
      </c>
      <c r="G1665" t="str">
        <f t="shared" si="25"/>
        <v>OK</v>
      </c>
      <c r="J1665" s="4">
        <v>104630825</v>
      </c>
      <c r="K1665" t="s">
        <v>1124</v>
      </c>
      <c r="N1665" s="4">
        <v>104629939</v>
      </c>
      <c r="O1665" t="e">
        <f>VLOOKUP(N1665,Sales!B:C,2,0)</f>
        <v>#N/A</v>
      </c>
      <c r="P1665" t="e">
        <f>VLOOKUP(N1665,Recolt!B:C,2,0)</f>
        <v>#N/A</v>
      </c>
    </row>
    <row r="1666" spans="2:16" x14ac:dyDescent="0.25">
      <c r="B1666" s="4" t="s">
        <v>1055</v>
      </c>
      <c r="C1666"/>
      <c r="F1666" s="4">
        <v>1034864754</v>
      </c>
      <c r="G1666" t="str">
        <f t="shared" si="25"/>
        <v>OK</v>
      </c>
      <c r="J1666" s="4">
        <v>104631069</v>
      </c>
      <c r="K1666" t="s">
        <v>1124</v>
      </c>
      <c r="N1666" s="4">
        <v>104630825</v>
      </c>
      <c r="O1666" t="e">
        <f>VLOOKUP(N1666,Sales!B:C,2,0)</f>
        <v>#N/A</v>
      </c>
      <c r="P1666" t="e">
        <f>VLOOKUP(N1666,Recolt!B:C,2,0)</f>
        <v>#N/A</v>
      </c>
    </row>
    <row r="1667" spans="2:16" x14ac:dyDescent="0.25">
      <c r="B1667" s="4" t="s">
        <v>1055</v>
      </c>
      <c r="C1667"/>
      <c r="F1667" s="4">
        <v>1034846152</v>
      </c>
      <c r="G1667" t="str">
        <f t="shared" ref="G1667:G1730" si="26">VLOOKUP(F1667,J:K,2,0)</f>
        <v>OK</v>
      </c>
      <c r="J1667" s="4">
        <v>104631246</v>
      </c>
      <c r="K1667" t="s">
        <v>1124</v>
      </c>
      <c r="N1667" s="4">
        <v>104631069</v>
      </c>
      <c r="O1667" t="e">
        <f>VLOOKUP(N1667,Sales!B:C,2,0)</f>
        <v>#N/A</v>
      </c>
      <c r="P1667" t="e">
        <f>VLOOKUP(N1667,Recolt!B:C,2,0)</f>
        <v>#N/A</v>
      </c>
    </row>
    <row r="1668" spans="2:16" x14ac:dyDescent="0.25">
      <c r="B1668" s="4" t="s">
        <v>1055</v>
      </c>
      <c r="C1668"/>
      <c r="F1668" s="4">
        <v>1034848504</v>
      </c>
      <c r="G1668" t="str">
        <f t="shared" si="26"/>
        <v>OK</v>
      </c>
      <c r="J1668" s="4">
        <v>104631308</v>
      </c>
      <c r="K1668" t="s">
        <v>1124</v>
      </c>
      <c r="N1668" s="4">
        <v>104631246</v>
      </c>
      <c r="O1668" t="e">
        <f>VLOOKUP(N1668,Sales!B:C,2,0)</f>
        <v>#N/A</v>
      </c>
      <c r="P1668" t="e">
        <f>VLOOKUP(N1668,Recolt!B:C,2,0)</f>
        <v>#N/A</v>
      </c>
    </row>
    <row r="1669" spans="2:16" x14ac:dyDescent="0.25">
      <c r="B1669" s="4" t="s">
        <v>1055</v>
      </c>
      <c r="C1669"/>
      <c r="F1669" s="4">
        <v>1034853624</v>
      </c>
      <c r="G1669" t="str">
        <f t="shared" si="26"/>
        <v>OK</v>
      </c>
      <c r="J1669" s="4">
        <v>104631405</v>
      </c>
      <c r="K1669" t="s">
        <v>1124</v>
      </c>
      <c r="N1669" s="4">
        <v>104631308</v>
      </c>
      <c r="O1669" t="e">
        <f>VLOOKUP(N1669,Sales!B:C,2,0)</f>
        <v>#N/A</v>
      </c>
      <c r="P1669" t="e">
        <f>VLOOKUP(N1669,Recolt!B:C,2,0)</f>
        <v>#N/A</v>
      </c>
    </row>
    <row r="1670" spans="2:16" x14ac:dyDescent="0.25">
      <c r="B1670" s="4" t="s">
        <v>1055</v>
      </c>
      <c r="C1670"/>
      <c r="F1670" s="4">
        <v>1034845004</v>
      </c>
      <c r="G1670" t="str">
        <f t="shared" si="26"/>
        <v>OK</v>
      </c>
      <c r="J1670" s="4">
        <v>104631455</v>
      </c>
      <c r="K1670" t="s">
        <v>1124</v>
      </c>
      <c r="N1670" s="4">
        <v>104631405</v>
      </c>
      <c r="O1670" t="e">
        <f>VLOOKUP(N1670,Sales!B:C,2,0)</f>
        <v>#N/A</v>
      </c>
      <c r="P1670" t="e">
        <f>VLOOKUP(N1670,Recolt!B:C,2,0)</f>
        <v>#N/A</v>
      </c>
    </row>
    <row r="1671" spans="2:16" x14ac:dyDescent="0.25">
      <c r="B1671" s="4" t="s">
        <v>1055</v>
      </c>
      <c r="C1671"/>
      <c r="F1671" s="4">
        <v>1034855230</v>
      </c>
      <c r="G1671" t="str">
        <f t="shared" si="26"/>
        <v>OK</v>
      </c>
      <c r="J1671" s="4">
        <v>104631685</v>
      </c>
      <c r="K1671" t="s">
        <v>1124</v>
      </c>
      <c r="N1671" s="4">
        <v>104631455</v>
      </c>
      <c r="O1671" t="e">
        <f>VLOOKUP(N1671,Sales!B:C,2,0)</f>
        <v>#N/A</v>
      </c>
      <c r="P1671" t="e">
        <f>VLOOKUP(N1671,Recolt!B:C,2,0)</f>
        <v>#N/A</v>
      </c>
    </row>
    <row r="1672" spans="2:16" x14ac:dyDescent="0.25">
      <c r="B1672" s="4" t="s">
        <v>1055</v>
      </c>
      <c r="C1672"/>
      <c r="F1672" s="4">
        <v>1034863883</v>
      </c>
      <c r="G1672" t="str">
        <f t="shared" si="26"/>
        <v>OK</v>
      </c>
      <c r="J1672" s="4">
        <v>104631810</v>
      </c>
      <c r="K1672" t="s">
        <v>1124</v>
      </c>
      <c r="N1672" s="4">
        <v>104631685</v>
      </c>
      <c r="O1672" t="e">
        <f>VLOOKUP(N1672,Sales!B:C,2,0)</f>
        <v>#N/A</v>
      </c>
      <c r="P1672" t="e">
        <f>VLOOKUP(N1672,Recolt!B:C,2,0)</f>
        <v>#N/A</v>
      </c>
    </row>
    <row r="1673" spans="2:16" x14ac:dyDescent="0.25">
      <c r="B1673" s="4" t="s">
        <v>1055</v>
      </c>
      <c r="C1673"/>
      <c r="F1673" s="4">
        <v>1034850251</v>
      </c>
      <c r="G1673" t="str">
        <f t="shared" si="26"/>
        <v>OK</v>
      </c>
      <c r="J1673" s="4">
        <v>104632198</v>
      </c>
      <c r="K1673" t="s">
        <v>1124</v>
      </c>
      <c r="N1673" s="4">
        <v>104631810</v>
      </c>
      <c r="O1673" t="e">
        <f>VLOOKUP(N1673,Sales!B:C,2,0)</f>
        <v>#N/A</v>
      </c>
      <c r="P1673" t="e">
        <f>VLOOKUP(N1673,Recolt!B:C,2,0)</f>
        <v>#N/A</v>
      </c>
    </row>
    <row r="1674" spans="2:16" x14ac:dyDescent="0.25">
      <c r="B1674" s="4" t="s">
        <v>1055</v>
      </c>
      <c r="C1674"/>
      <c r="F1674" s="4">
        <v>1034851347</v>
      </c>
      <c r="G1674" t="str">
        <f t="shared" si="26"/>
        <v>OK</v>
      </c>
      <c r="J1674" s="4">
        <v>104632337</v>
      </c>
      <c r="K1674" t="s">
        <v>1124</v>
      </c>
      <c r="N1674" s="4">
        <v>104632198</v>
      </c>
      <c r="O1674" t="e">
        <f>VLOOKUP(N1674,Sales!B:C,2,0)</f>
        <v>#N/A</v>
      </c>
      <c r="P1674" t="e">
        <f>VLOOKUP(N1674,Recolt!B:C,2,0)</f>
        <v>#N/A</v>
      </c>
    </row>
    <row r="1675" spans="2:16" x14ac:dyDescent="0.25">
      <c r="B1675" s="4" t="s">
        <v>1055</v>
      </c>
      <c r="C1675"/>
      <c r="F1675" s="4">
        <v>1034856403</v>
      </c>
      <c r="G1675" t="str">
        <f t="shared" si="26"/>
        <v>OK</v>
      </c>
      <c r="J1675" s="4">
        <v>104633720</v>
      </c>
      <c r="K1675" t="s">
        <v>1124</v>
      </c>
      <c r="N1675" s="4">
        <v>104632337</v>
      </c>
      <c r="O1675" t="e">
        <f>VLOOKUP(N1675,Sales!B:C,2,0)</f>
        <v>#N/A</v>
      </c>
      <c r="P1675" t="e">
        <f>VLOOKUP(N1675,Recolt!B:C,2,0)</f>
        <v>#N/A</v>
      </c>
    </row>
    <row r="1676" spans="2:16" x14ac:dyDescent="0.25">
      <c r="B1676" s="4" t="s">
        <v>1055</v>
      </c>
      <c r="C1676"/>
      <c r="F1676" s="4">
        <v>1034863473</v>
      </c>
      <c r="G1676" t="str">
        <f t="shared" si="26"/>
        <v>OK</v>
      </c>
      <c r="J1676" s="4">
        <v>104633995</v>
      </c>
      <c r="K1676" t="s">
        <v>1124</v>
      </c>
      <c r="N1676" s="4">
        <v>104633720</v>
      </c>
      <c r="O1676" t="e">
        <f>VLOOKUP(N1676,Sales!B:C,2,0)</f>
        <v>#N/A</v>
      </c>
      <c r="P1676" t="e">
        <f>VLOOKUP(N1676,Recolt!B:C,2,0)</f>
        <v>#N/A</v>
      </c>
    </row>
    <row r="1677" spans="2:16" x14ac:dyDescent="0.25">
      <c r="B1677" s="4" t="s">
        <v>1055</v>
      </c>
      <c r="C1677"/>
      <c r="F1677" s="4">
        <v>1034864575</v>
      </c>
      <c r="G1677" t="str">
        <f t="shared" si="26"/>
        <v>OK</v>
      </c>
      <c r="J1677" s="4">
        <v>104634636</v>
      </c>
      <c r="K1677" t="s">
        <v>1124</v>
      </c>
      <c r="N1677" s="4">
        <v>104633995</v>
      </c>
      <c r="O1677" t="e">
        <f>VLOOKUP(N1677,Sales!B:C,2,0)</f>
        <v>#N/A</v>
      </c>
      <c r="P1677" t="e">
        <f>VLOOKUP(N1677,Recolt!B:C,2,0)</f>
        <v>#N/A</v>
      </c>
    </row>
    <row r="1678" spans="2:16" x14ac:dyDescent="0.25">
      <c r="B1678" s="4" t="s">
        <v>1055</v>
      </c>
      <c r="C1678"/>
      <c r="F1678" s="4">
        <v>1034845459</v>
      </c>
      <c r="G1678" t="str">
        <f t="shared" si="26"/>
        <v>OK</v>
      </c>
      <c r="J1678" s="4">
        <v>104635761</v>
      </c>
      <c r="K1678" t="s">
        <v>1124</v>
      </c>
      <c r="N1678" s="4">
        <v>104634636</v>
      </c>
      <c r="O1678" t="e">
        <f>VLOOKUP(N1678,Sales!B:C,2,0)</f>
        <v>#N/A</v>
      </c>
      <c r="P1678" t="e">
        <f>VLOOKUP(N1678,Recolt!B:C,2,0)</f>
        <v>#N/A</v>
      </c>
    </row>
    <row r="1679" spans="2:16" x14ac:dyDescent="0.25">
      <c r="B1679" s="4" t="s">
        <v>1055</v>
      </c>
      <c r="C1679"/>
      <c r="F1679" s="4">
        <v>1034849378</v>
      </c>
      <c r="G1679" t="str">
        <f t="shared" si="26"/>
        <v>OK</v>
      </c>
      <c r="J1679" s="4">
        <v>104637588</v>
      </c>
      <c r="K1679" t="s">
        <v>1124</v>
      </c>
      <c r="N1679" s="4">
        <v>104635761</v>
      </c>
      <c r="O1679" t="e">
        <f>VLOOKUP(N1679,Sales!B:C,2,0)</f>
        <v>#N/A</v>
      </c>
      <c r="P1679" t="e">
        <f>VLOOKUP(N1679,Recolt!B:C,2,0)</f>
        <v>#N/A</v>
      </c>
    </row>
    <row r="1680" spans="2:16" x14ac:dyDescent="0.25">
      <c r="B1680" s="4" t="s">
        <v>1055</v>
      </c>
      <c r="C1680"/>
      <c r="F1680" s="4">
        <v>1034856872</v>
      </c>
      <c r="G1680" t="str">
        <f t="shared" si="26"/>
        <v>OK</v>
      </c>
      <c r="J1680" s="4">
        <v>104637888</v>
      </c>
      <c r="K1680" t="s">
        <v>1124</v>
      </c>
      <c r="N1680" s="4">
        <v>104637588</v>
      </c>
      <c r="O1680" t="e">
        <f>VLOOKUP(N1680,Sales!B:C,2,0)</f>
        <v>#N/A</v>
      </c>
      <c r="P1680" t="e">
        <f>VLOOKUP(N1680,Recolt!B:C,2,0)</f>
        <v>#N/A</v>
      </c>
    </row>
    <row r="1681" spans="2:16" x14ac:dyDescent="0.25">
      <c r="B1681" s="4" t="s">
        <v>1055</v>
      </c>
      <c r="C1681"/>
      <c r="F1681" s="4">
        <v>1034850891</v>
      </c>
      <c r="G1681" t="str">
        <f t="shared" si="26"/>
        <v>OK</v>
      </c>
      <c r="J1681" s="4">
        <v>104638177</v>
      </c>
      <c r="K1681" t="s">
        <v>1124</v>
      </c>
      <c r="N1681" s="4">
        <v>104637888</v>
      </c>
      <c r="O1681" t="e">
        <f>VLOOKUP(N1681,Sales!B:C,2,0)</f>
        <v>#N/A</v>
      </c>
      <c r="P1681" t="e">
        <f>VLOOKUP(N1681,Recolt!B:C,2,0)</f>
        <v>#N/A</v>
      </c>
    </row>
    <row r="1682" spans="2:16" x14ac:dyDescent="0.25">
      <c r="B1682" s="4" t="s">
        <v>1055</v>
      </c>
      <c r="C1682"/>
      <c r="F1682" s="4">
        <v>1034857889</v>
      </c>
      <c r="G1682" t="str">
        <f t="shared" si="26"/>
        <v>OK</v>
      </c>
      <c r="J1682" s="4">
        <v>104638188</v>
      </c>
      <c r="K1682" t="s">
        <v>1124</v>
      </c>
      <c r="N1682" s="4">
        <v>104638177</v>
      </c>
      <c r="O1682" t="e">
        <f>VLOOKUP(N1682,Sales!B:C,2,0)</f>
        <v>#N/A</v>
      </c>
      <c r="P1682" t="e">
        <f>VLOOKUP(N1682,Recolt!B:C,2,0)</f>
        <v>#N/A</v>
      </c>
    </row>
    <row r="1683" spans="2:16" x14ac:dyDescent="0.25">
      <c r="B1683" s="4" t="s">
        <v>1055</v>
      </c>
      <c r="C1683"/>
      <c r="F1683" s="4">
        <v>1034856191</v>
      </c>
      <c r="G1683" t="str">
        <f t="shared" si="26"/>
        <v>OK</v>
      </c>
      <c r="J1683" s="4">
        <v>104638315</v>
      </c>
      <c r="K1683" t="s">
        <v>1124</v>
      </c>
      <c r="N1683" s="4">
        <v>104638188</v>
      </c>
      <c r="O1683" t="e">
        <f>VLOOKUP(N1683,Sales!B:C,2,0)</f>
        <v>#N/A</v>
      </c>
      <c r="P1683" t="e">
        <f>VLOOKUP(N1683,Recolt!B:C,2,0)</f>
        <v>#N/A</v>
      </c>
    </row>
    <row r="1684" spans="2:16" x14ac:dyDescent="0.25">
      <c r="B1684" s="4" t="s">
        <v>1055</v>
      </c>
      <c r="C1684"/>
      <c r="F1684" s="4">
        <v>1034843554</v>
      </c>
      <c r="G1684" t="str">
        <f t="shared" si="26"/>
        <v>OK</v>
      </c>
      <c r="J1684" s="4">
        <v>104638964</v>
      </c>
      <c r="K1684" t="s">
        <v>1124</v>
      </c>
      <c r="N1684" s="4">
        <v>104638315</v>
      </c>
      <c r="O1684" t="e">
        <f>VLOOKUP(N1684,Sales!B:C,2,0)</f>
        <v>#N/A</v>
      </c>
      <c r="P1684" t="e">
        <f>VLOOKUP(N1684,Recolt!B:C,2,0)</f>
        <v>#N/A</v>
      </c>
    </row>
    <row r="1685" spans="2:16" x14ac:dyDescent="0.25">
      <c r="B1685" s="4" t="s">
        <v>1055</v>
      </c>
      <c r="C1685"/>
      <c r="F1685" s="4">
        <v>1034855800</v>
      </c>
      <c r="G1685" t="str">
        <f t="shared" si="26"/>
        <v>OK</v>
      </c>
      <c r="J1685" s="4">
        <v>104639123</v>
      </c>
      <c r="K1685" t="s">
        <v>1124</v>
      </c>
      <c r="N1685" s="4">
        <v>104638964</v>
      </c>
      <c r="O1685" t="e">
        <f>VLOOKUP(N1685,Sales!B:C,2,0)</f>
        <v>#N/A</v>
      </c>
      <c r="P1685" t="e">
        <f>VLOOKUP(N1685,Recolt!B:C,2,0)</f>
        <v>#N/A</v>
      </c>
    </row>
    <row r="1686" spans="2:16" x14ac:dyDescent="0.25">
      <c r="B1686" s="4" t="s">
        <v>1055</v>
      </c>
      <c r="C1686"/>
      <c r="F1686" s="4">
        <v>1034857600</v>
      </c>
      <c r="G1686" t="str">
        <f t="shared" si="26"/>
        <v>OK</v>
      </c>
      <c r="J1686" s="4">
        <v>104639155</v>
      </c>
      <c r="K1686" t="s">
        <v>1124</v>
      </c>
      <c r="N1686" s="4">
        <v>104639123</v>
      </c>
      <c r="O1686" t="e">
        <f>VLOOKUP(N1686,Sales!B:C,2,0)</f>
        <v>#N/A</v>
      </c>
      <c r="P1686" t="e">
        <f>VLOOKUP(N1686,Recolt!B:C,2,0)</f>
        <v>#N/A</v>
      </c>
    </row>
    <row r="1687" spans="2:16" x14ac:dyDescent="0.25">
      <c r="B1687" s="4" t="s">
        <v>1055</v>
      </c>
      <c r="C1687"/>
      <c r="F1687" s="4">
        <v>1034857189</v>
      </c>
      <c r="G1687" t="str">
        <f t="shared" si="26"/>
        <v>OK</v>
      </c>
      <c r="J1687" s="4">
        <v>104639679</v>
      </c>
      <c r="K1687" t="s">
        <v>1124</v>
      </c>
      <c r="N1687" s="4">
        <v>104639155</v>
      </c>
      <c r="O1687" t="e">
        <f>VLOOKUP(N1687,Sales!B:C,2,0)</f>
        <v>#N/A</v>
      </c>
      <c r="P1687" t="e">
        <f>VLOOKUP(N1687,Recolt!B:C,2,0)</f>
        <v>#N/A</v>
      </c>
    </row>
    <row r="1688" spans="2:16" x14ac:dyDescent="0.25">
      <c r="B1688" s="4" t="s">
        <v>1055</v>
      </c>
      <c r="C1688"/>
      <c r="F1688" s="4">
        <v>1034847004</v>
      </c>
      <c r="G1688" t="str">
        <f t="shared" si="26"/>
        <v>OK</v>
      </c>
      <c r="J1688" s="4">
        <v>104640090</v>
      </c>
      <c r="K1688" t="s">
        <v>1124</v>
      </c>
      <c r="N1688" s="4">
        <v>104639679</v>
      </c>
      <c r="O1688" t="e">
        <f>VLOOKUP(N1688,Sales!B:C,2,0)</f>
        <v>#N/A</v>
      </c>
      <c r="P1688" t="e">
        <f>VLOOKUP(N1688,Recolt!B:C,2,0)</f>
        <v>#N/A</v>
      </c>
    </row>
    <row r="1689" spans="2:16" x14ac:dyDescent="0.25">
      <c r="B1689" s="4" t="s">
        <v>1055</v>
      </c>
      <c r="C1689"/>
      <c r="F1689" s="4">
        <v>1034855331</v>
      </c>
      <c r="G1689" t="str">
        <f t="shared" si="26"/>
        <v>OK</v>
      </c>
      <c r="J1689" s="4">
        <v>104640394</v>
      </c>
      <c r="K1689" t="s">
        <v>1124</v>
      </c>
      <c r="N1689" s="4">
        <v>104640090</v>
      </c>
      <c r="O1689" t="e">
        <f>VLOOKUP(N1689,Sales!B:C,2,0)</f>
        <v>#N/A</v>
      </c>
      <c r="P1689" t="e">
        <f>VLOOKUP(N1689,Recolt!B:C,2,0)</f>
        <v>#N/A</v>
      </c>
    </row>
    <row r="1690" spans="2:16" x14ac:dyDescent="0.25">
      <c r="B1690" s="4" t="s">
        <v>1055</v>
      </c>
      <c r="C1690"/>
      <c r="F1690" s="4">
        <v>1034865103</v>
      </c>
      <c r="G1690" t="str">
        <f t="shared" si="26"/>
        <v>OK</v>
      </c>
      <c r="J1690" s="4">
        <v>104641990</v>
      </c>
      <c r="K1690" t="s">
        <v>1124</v>
      </c>
      <c r="N1690" s="4">
        <v>104640394</v>
      </c>
      <c r="O1690" t="e">
        <f>VLOOKUP(N1690,Sales!B:C,2,0)</f>
        <v>#N/A</v>
      </c>
      <c r="P1690" t="e">
        <f>VLOOKUP(N1690,Recolt!B:C,2,0)</f>
        <v>#N/A</v>
      </c>
    </row>
    <row r="1691" spans="2:16" x14ac:dyDescent="0.25">
      <c r="B1691" s="4" t="s">
        <v>1055</v>
      </c>
      <c r="C1691"/>
      <c r="F1691" s="4">
        <v>1034853034</v>
      </c>
      <c r="G1691" t="str">
        <f t="shared" si="26"/>
        <v>OK</v>
      </c>
      <c r="J1691" s="4">
        <v>104644517</v>
      </c>
      <c r="K1691" t="s">
        <v>1124</v>
      </c>
      <c r="N1691" s="4">
        <v>104641990</v>
      </c>
      <c r="O1691" t="e">
        <f>VLOOKUP(N1691,Sales!B:C,2,0)</f>
        <v>#N/A</v>
      </c>
      <c r="P1691" t="e">
        <f>VLOOKUP(N1691,Recolt!B:C,2,0)</f>
        <v>#N/A</v>
      </c>
    </row>
    <row r="1692" spans="2:16" x14ac:dyDescent="0.25">
      <c r="B1692" s="4" t="s">
        <v>1055</v>
      </c>
      <c r="C1692"/>
      <c r="F1692" s="4">
        <v>1034856081</v>
      </c>
      <c r="G1692" t="str">
        <f t="shared" si="26"/>
        <v>OK</v>
      </c>
      <c r="J1692" s="4">
        <v>104645316</v>
      </c>
      <c r="K1692" t="s">
        <v>1124</v>
      </c>
      <c r="N1692" s="4">
        <v>104644517</v>
      </c>
      <c r="O1692" t="e">
        <f>VLOOKUP(N1692,Sales!B:C,2,0)</f>
        <v>#N/A</v>
      </c>
      <c r="P1692" t="e">
        <f>VLOOKUP(N1692,Recolt!B:C,2,0)</f>
        <v>#N/A</v>
      </c>
    </row>
    <row r="1693" spans="2:16" x14ac:dyDescent="0.25">
      <c r="B1693" s="4" t="s">
        <v>1055</v>
      </c>
      <c r="C1693"/>
      <c r="F1693" s="4">
        <v>1034856744</v>
      </c>
      <c r="G1693" t="str">
        <f t="shared" si="26"/>
        <v>OK</v>
      </c>
      <c r="J1693" s="4">
        <v>104647051</v>
      </c>
      <c r="K1693" t="s">
        <v>1124</v>
      </c>
      <c r="N1693" s="4">
        <v>104645316</v>
      </c>
      <c r="O1693" t="e">
        <f>VLOOKUP(N1693,Sales!B:C,2,0)</f>
        <v>#N/A</v>
      </c>
      <c r="P1693" t="e">
        <f>VLOOKUP(N1693,Recolt!B:C,2,0)</f>
        <v>#N/A</v>
      </c>
    </row>
    <row r="1694" spans="2:16" x14ac:dyDescent="0.25">
      <c r="B1694" s="4" t="s">
        <v>1055</v>
      </c>
      <c r="C1694"/>
      <c r="F1694" s="4">
        <v>1034864883</v>
      </c>
      <c r="G1694" t="str">
        <f t="shared" si="26"/>
        <v>OK</v>
      </c>
      <c r="J1694" s="4">
        <v>104648473</v>
      </c>
      <c r="K1694" t="s">
        <v>1124</v>
      </c>
      <c r="N1694" s="4">
        <v>104647051</v>
      </c>
      <c r="O1694" t="e">
        <f>VLOOKUP(N1694,Sales!B:C,2,0)</f>
        <v>#N/A</v>
      </c>
      <c r="P1694" t="e">
        <f>VLOOKUP(N1694,Recolt!B:C,2,0)</f>
        <v>#N/A</v>
      </c>
    </row>
    <row r="1695" spans="2:16" x14ac:dyDescent="0.25">
      <c r="B1695" s="4" t="s">
        <v>1055</v>
      </c>
      <c r="C1695"/>
      <c r="F1695" s="4">
        <v>1034842979</v>
      </c>
      <c r="G1695" t="str">
        <f t="shared" si="26"/>
        <v>OK</v>
      </c>
      <c r="J1695" s="4">
        <v>104648800</v>
      </c>
      <c r="K1695" t="s">
        <v>1124</v>
      </c>
      <c r="N1695" s="4">
        <v>104648473</v>
      </c>
      <c r="O1695" t="e">
        <f>VLOOKUP(N1695,Sales!B:C,2,0)</f>
        <v>#N/A</v>
      </c>
      <c r="P1695" t="e">
        <f>VLOOKUP(N1695,Recolt!B:C,2,0)</f>
        <v>#N/A</v>
      </c>
    </row>
    <row r="1696" spans="2:16" x14ac:dyDescent="0.25">
      <c r="B1696" s="4" t="s">
        <v>1055</v>
      </c>
      <c r="C1696"/>
      <c r="F1696" s="4">
        <v>1034851668</v>
      </c>
      <c r="G1696" t="str">
        <f t="shared" si="26"/>
        <v>OK</v>
      </c>
      <c r="J1696" s="4">
        <v>104650196</v>
      </c>
      <c r="K1696" t="s">
        <v>1124</v>
      </c>
      <c r="N1696" s="4">
        <v>104648800</v>
      </c>
      <c r="O1696" t="e">
        <f>VLOOKUP(N1696,Sales!B:C,2,0)</f>
        <v>#N/A</v>
      </c>
      <c r="P1696" t="e">
        <f>VLOOKUP(N1696,Recolt!B:C,2,0)</f>
        <v>#N/A</v>
      </c>
    </row>
    <row r="1697" spans="2:16" x14ac:dyDescent="0.25">
      <c r="B1697" s="4" t="s">
        <v>1055</v>
      </c>
      <c r="C1697"/>
      <c r="F1697" s="4">
        <v>1034847516</v>
      </c>
      <c r="G1697" t="str">
        <f t="shared" si="26"/>
        <v>OK</v>
      </c>
      <c r="J1697" s="4">
        <v>104650355</v>
      </c>
      <c r="K1697" t="s">
        <v>1124</v>
      </c>
      <c r="N1697" s="4">
        <v>104650196</v>
      </c>
      <c r="O1697" t="e">
        <f>VLOOKUP(N1697,Sales!B:C,2,0)</f>
        <v>#N/A</v>
      </c>
      <c r="P1697" t="e">
        <f>VLOOKUP(N1697,Recolt!B:C,2,0)</f>
        <v>#N/A</v>
      </c>
    </row>
    <row r="1698" spans="2:16" x14ac:dyDescent="0.25">
      <c r="B1698" s="4" t="s">
        <v>1055</v>
      </c>
      <c r="C1698"/>
      <c r="F1698" s="4">
        <v>1034864777</v>
      </c>
      <c r="G1698" t="str">
        <f t="shared" si="26"/>
        <v>OK</v>
      </c>
      <c r="J1698" s="4">
        <v>104650371</v>
      </c>
      <c r="K1698" t="s">
        <v>1124</v>
      </c>
      <c r="N1698" s="4">
        <v>104650355</v>
      </c>
      <c r="O1698" t="e">
        <f>VLOOKUP(N1698,Sales!B:C,2,0)</f>
        <v>#N/A</v>
      </c>
      <c r="P1698" t="e">
        <f>VLOOKUP(N1698,Recolt!B:C,2,0)</f>
        <v>#N/A</v>
      </c>
    </row>
    <row r="1699" spans="2:16" x14ac:dyDescent="0.25">
      <c r="B1699" s="4" t="s">
        <v>1055</v>
      </c>
      <c r="C1699"/>
      <c r="F1699" s="4">
        <v>1034863236</v>
      </c>
      <c r="G1699" t="str">
        <f t="shared" si="26"/>
        <v>OK</v>
      </c>
      <c r="J1699" s="4">
        <v>104650374</v>
      </c>
      <c r="K1699" t="s">
        <v>1124</v>
      </c>
      <c r="N1699" s="4">
        <v>104650371</v>
      </c>
      <c r="O1699" t="e">
        <f>VLOOKUP(N1699,Sales!B:C,2,0)</f>
        <v>#N/A</v>
      </c>
      <c r="P1699" t="e">
        <f>VLOOKUP(N1699,Recolt!B:C,2,0)</f>
        <v>#N/A</v>
      </c>
    </row>
    <row r="1700" spans="2:16" x14ac:dyDescent="0.25">
      <c r="B1700" s="4" t="s">
        <v>1055</v>
      </c>
      <c r="C1700"/>
      <c r="F1700" s="4">
        <v>1034858875</v>
      </c>
      <c r="G1700" t="str">
        <f t="shared" si="26"/>
        <v>OK</v>
      </c>
      <c r="J1700" s="4">
        <v>104650547</v>
      </c>
      <c r="K1700" t="s">
        <v>1124</v>
      </c>
      <c r="N1700" s="4">
        <v>104650374</v>
      </c>
      <c r="O1700" t="e">
        <f>VLOOKUP(N1700,Sales!B:C,2,0)</f>
        <v>#N/A</v>
      </c>
      <c r="P1700" t="e">
        <f>VLOOKUP(N1700,Recolt!B:C,2,0)</f>
        <v>#N/A</v>
      </c>
    </row>
    <row r="1701" spans="2:16" x14ac:dyDescent="0.25">
      <c r="B1701" s="4" t="s">
        <v>1055</v>
      </c>
      <c r="C1701"/>
      <c r="F1701" s="4">
        <v>1034859086</v>
      </c>
      <c r="G1701" t="str">
        <f t="shared" si="26"/>
        <v>OK</v>
      </c>
      <c r="J1701" s="4">
        <v>104651017</v>
      </c>
      <c r="K1701" t="s">
        <v>1124</v>
      </c>
      <c r="N1701" s="4">
        <v>104650547</v>
      </c>
      <c r="O1701" t="e">
        <f>VLOOKUP(N1701,Sales!B:C,2,0)</f>
        <v>#N/A</v>
      </c>
      <c r="P1701" t="e">
        <f>VLOOKUP(N1701,Recolt!B:C,2,0)</f>
        <v>#N/A</v>
      </c>
    </row>
    <row r="1702" spans="2:16" x14ac:dyDescent="0.25">
      <c r="B1702" s="4" t="s">
        <v>1055</v>
      </c>
      <c r="C1702"/>
      <c r="F1702" s="4">
        <v>1034862612</v>
      </c>
      <c r="G1702" t="str">
        <f t="shared" si="26"/>
        <v>OK</v>
      </c>
      <c r="J1702" s="4">
        <v>104651100</v>
      </c>
      <c r="K1702" t="s">
        <v>1124</v>
      </c>
      <c r="N1702" s="4">
        <v>104651017</v>
      </c>
      <c r="O1702" t="e">
        <f>VLOOKUP(N1702,Sales!B:C,2,0)</f>
        <v>#N/A</v>
      </c>
      <c r="P1702" t="e">
        <f>VLOOKUP(N1702,Recolt!B:C,2,0)</f>
        <v>#N/A</v>
      </c>
    </row>
    <row r="1703" spans="2:16" x14ac:dyDescent="0.25">
      <c r="B1703" s="4" t="s">
        <v>1055</v>
      </c>
      <c r="C1703"/>
      <c r="F1703" s="4">
        <v>1034852304</v>
      </c>
      <c r="G1703" t="str">
        <f t="shared" si="26"/>
        <v>OK</v>
      </c>
      <c r="J1703" s="4">
        <v>104651656</v>
      </c>
      <c r="K1703" t="s">
        <v>1124</v>
      </c>
      <c r="N1703" s="4">
        <v>104651100</v>
      </c>
      <c r="O1703" t="e">
        <f>VLOOKUP(N1703,Sales!B:C,2,0)</f>
        <v>#N/A</v>
      </c>
      <c r="P1703" t="e">
        <f>VLOOKUP(N1703,Recolt!B:C,2,0)</f>
        <v>#N/A</v>
      </c>
    </row>
    <row r="1704" spans="2:16" x14ac:dyDescent="0.25">
      <c r="B1704" s="4" t="s">
        <v>1055</v>
      </c>
      <c r="C1704"/>
      <c r="F1704" s="4">
        <v>1034848041</v>
      </c>
      <c r="G1704" t="str">
        <f t="shared" si="26"/>
        <v>OK</v>
      </c>
      <c r="J1704" s="4">
        <v>104653204</v>
      </c>
      <c r="K1704" t="s">
        <v>1124</v>
      </c>
      <c r="N1704" s="4">
        <v>104651656</v>
      </c>
      <c r="O1704" t="e">
        <f>VLOOKUP(N1704,Sales!B:C,2,0)</f>
        <v>#N/A</v>
      </c>
      <c r="P1704" t="e">
        <f>VLOOKUP(N1704,Recolt!B:C,2,0)</f>
        <v>#N/A</v>
      </c>
    </row>
    <row r="1705" spans="2:16" x14ac:dyDescent="0.25">
      <c r="B1705" s="4" t="s">
        <v>1055</v>
      </c>
      <c r="C1705"/>
      <c r="F1705" s="4">
        <v>1034847873</v>
      </c>
      <c r="G1705" t="str">
        <f t="shared" si="26"/>
        <v>OK</v>
      </c>
      <c r="J1705" s="4">
        <v>104653755</v>
      </c>
      <c r="K1705" t="s">
        <v>1124</v>
      </c>
      <c r="N1705" s="4">
        <v>104653204</v>
      </c>
      <c r="O1705" t="e">
        <f>VLOOKUP(N1705,Sales!B:C,2,0)</f>
        <v>#N/A</v>
      </c>
      <c r="P1705" t="e">
        <f>VLOOKUP(N1705,Recolt!B:C,2,0)</f>
        <v>#N/A</v>
      </c>
    </row>
    <row r="1706" spans="2:16" x14ac:dyDescent="0.25">
      <c r="B1706" s="4" t="s">
        <v>1055</v>
      </c>
      <c r="C1706"/>
      <c r="F1706" s="4">
        <v>1034853941</v>
      </c>
      <c r="G1706" t="str">
        <f t="shared" si="26"/>
        <v>OK</v>
      </c>
      <c r="J1706" s="4">
        <v>104654842</v>
      </c>
      <c r="K1706" t="s">
        <v>1124</v>
      </c>
      <c r="N1706" s="4">
        <v>104653755</v>
      </c>
      <c r="O1706" t="e">
        <f>VLOOKUP(N1706,Sales!B:C,2,0)</f>
        <v>#N/A</v>
      </c>
      <c r="P1706" t="e">
        <f>VLOOKUP(N1706,Recolt!B:C,2,0)</f>
        <v>#N/A</v>
      </c>
    </row>
    <row r="1707" spans="2:16" x14ac:dyDescent="0.25">
      <c r="B1707" s="4" t="s">
        <v>1055</v>
      </c>
      <c r="C1707"/>
      <c r="F1707" s="4">
        <v>1034843355</v>
      </c>
      <c r="G1707" t="str">
        <f t="shared" si="26"/>
        <v>OK</v>
      </c>
      <c r="J1707" s="4">
        <v>104654939</v>
      </c>
      <c r="K1707" t="s">
        <v>1124</v>
      </c>
      <c r="N1707" s="4">
        <v>104654842</v>
      </c>
      <c r="O1707" t="e">
        <f>VLOOKUP(N1707,Sales!B:C,2,0)</f>
        <v>#N/A</v>
      </c>
      <c r="P1707" t="e">
        <f>VLOOKUP(N1707,Recolt!B:C,2,0)</f>
        <v>#N/A</v>
      </c>
    </row>
    <row r="1708" spans="2:16" x14ac:dyDescent="0.25">
      <c r="B1708" s="4" t="s">
        <v>1055</v>
      </c>
      <c r="C1708"/>
      <c r="F1708" s="4">
        <v>1034842685</v>
      </c>
      <c r="G1708" t="str">
        <f t="shared" si="26"/>
        <v>OK</v>
      </c>
      <c r="J1708" s="4">
        <v>104655115</v>
      </c>
      <c r="K1708" t="s">
        <v>1124</v>
      </c>
      <c r="N1708" s="4">
        <v>104654939</v>
      </c>
      <c r="O1708" t="e">
        <f>VLOOKUP(N1708,Sales!B:C,2,0)</f>
        <v>#N/A</v>
      </c>
      <c r="P1708" t="e">
        <f>VLOOKUP(N1708,Recolt!B:C,2,0)</f>
        <v>#N/A</v>
      </c>
    </row>
    <row r="1709" spans="2:16" x14ac:dyDescent="0.25">
      <c r="B1709" s="4" t="s">
        <v>1055</v>
      </c>
      <c r="C1709"/>
      <c r="F1709" s="4">
        <v>1034846279</v>
      </c>
      <c r="G1709" t="str">
        <f t="shared" si="26"/>
        <v>OK</v>
      </c>
      <c r="J1709" s="4">
        <v>104655726</v>
      </c>
      <c r="K1709" t="s">
        <v>1124</v>
      </c>
      <c r="N1709" s="4">
        <v>104655115</v>
      </c>
      <c r="O1709" t="e">
        <f>VLOOKUP(N1709,Sales!B:C,2,0)</f>
        <v>#N/A</v>
      </c>
      <c r="P1709" t="e">
        <f>VLOOKUP(N1709,Recolt!B:C,2,0)</f>
        <v>#N/A</v>
      </c>
    </row>
    <row r="1710" spans="2:16" x14ac:dyDescent="0.25">
      <c r="B1710" s="4" t="s">
        <v>1055</v>
      </c>
      <c r="C1710"/>
      <c r="F1710" s="4">
        <v>1034855655</v>
      </c>
      <c r="G1710" t="str">
        <f t="shared" si="26"/>
        <v>OK</v>
      </c>
      <c r="J1710" s="4">
        <v>104656273</v>
      </c>
      <c r="K1710" t="s">
        <v>1124</v>
      </c>
      <c r="N1710" s="4">
        <v>104655726</v>
      </c>
      <c r="O1710" t="e">
        <f>VLOOKUP(N1710,Sales!B:C,2,0)</f>
        <v>#N/A</v>
      </c>
      <c r="P1710" t="e">
        <f>VLOOKUP(N1710,Recolt!B:C,2,0)</f>
        <v>#N/A</v>
      </c>
    </row>
    <row r="1711" spans="2:16" x14ac:dyDescent="0.25">
      <c r="B1711" s="4" t="s">
        <v>1055</v>
      </c>
      <c r="C1711"/>
      <c r="F1711" s="4">
        <v>1034845862</v>
      </c>
      <c r="G1711" t="str">
        <f t="shared" si="26"/>
        <v>OK</v>
      </c>
      <c r="J1711" s="4">
        <v>104656408</v>
      </c>
      <c r="K1711" t="s">
        <v>1124</v>
      </c>
      <c r="N1711" s="4">
        <v>104656273</v>
      </c>
      <c r="O1711" t="e">
        <f>VLOOKUP(N1711,Sales!B:C,2,0)</f>
        <v>#N/A</v>
      </c>
      <c r="P1711" t="e">
        <f>VLOOKUP(N1711,Recolt!B:C,2,0)</f>
        <v>#N/A</v>
      </c>
    </row>
    <row r="1712" spans="2:16" x14ac:dyDescent="0.25">
      <c r="B1712" s="4" t="s">
        <v>1055</v>
      </c>
      <c r="C1712"/>
      <c r="F1712" s="4">
        <v>1034858563</v>
      </c>
      <c r="G1712" t="str">
        <f t="shared" si="26"/>
        <v>OK</v>
      </c>
      <c r="J1712" s="4">
        <v>104658527</v>
      </c>
      <c r="K1712" t="s">
        <v>1124</v>
      </c>
      <c r="N1712" s="4">
        <v>104656408</v>
      </c>
      <c r="O1712" t="e">
        <f>VLOOKUP(N1712,Sales!B:C,2,0)</f>
        <v>#N/A</v>
      </c>
      <c r="P1712" t="e">
        <f>VLOOKUP(N1712,Recolt!B:C,2,0)</f>
        <v>#N/A</v>
      </c>
    </row>
    <row r="1713" spans="2:16" x14ac:dyDescent="0.25">
      <c r="B1713" s="4" t="s">
        <v>1055</v>
      </c>
      <c r="C1713"/>
      <c r="F1713" s="4">
        <v>1034857422</v>
      </c>
      <c r="G1713" t="str">
        <f t="shared" si="26"/>
        <v>OK</v>
      </c>
      <c r="J1713" s="4">
        <v>104659606</v>
      </c>
      <c r="K1713" t="s">
        <v>1124</v>
      </c>
      <c r="N1713" s="4">
        <v>104658527</v>
      </c>
      <c r="O1713" t="e">
        <f>VLOOKUP(N1713,Sales!B:C,2,0)</f>
        <v>#N/A</v>
      </c>
      <c r="P1713" t="e">
        <f>VLOOKUP(N1713,Recolt!B:C,2,0)</f>
        <v>#N/A</v>
      </c>
    </row>
    <row r="1714" spans="2:16" x14ac:dyDescent="0.25">
      <c r="B1714" s="4" t="s">
        <v>1055</v>
      </c>
      <c r="C1714"/>
      <c r="F1714" s="4">
        <v>1034864096</v>
      </c>
      <c r="G1714" t="str">
        <f t="shared" si="26"/>
        <v>OK</v>
      </c>
      <c r="J1714" s="4">
        <v>104659713</v>
      </c>
      <c r="K1714" t="s">
        <v>1124</v>
      </c>
      <c r="N1714" s="4">
        <v>104659606</v>
      </c>
      <c r="O1714" t="e">
        <f>VLOOKUP(N1714,Sales!B:C,2,0)</f>
        <v>#N/A</v>
      </c>
      <c r="P1714" t="e">
        <f>VLOOKUP(N1714,Recolt!B:C,2,0)</f>
        <v>#N/A</v>
      </c>
    </row>
    <row r="1715" spans="2:16" x14ac:dyDescent="0.25">
      <c r="B1715" s="4" t="s">
        <v>1055</v>
      </c>
      <c r="C1715"/>
      <c r="F1715" s="4">
        <v>1034843859</v>
      </c>
      <c r="G1715" t="str">
        <f t="shared" si="26"/>
        <v>OK</v>
      </c>
      <c r="J1715" s="4">
        <v>104662686</v>
      </c>
      <c r="K1715" t="s">
        <v>1124</v>
      </c>
      <c r="N1715" s="4">
        <v>104659713</v>
      </c>
      <c r="O1715" t="e">
        <f>VLOOKUP(N1715,Sales!B:C,2,0)</f>
        <v>#N/A</v>
      </c>
      <c r="P1715" t="e">
        <f>VLOOKUP(N1715,Recolt!B:C,2,0)</f>
        <v>#N/A</v>
      </c>
    </row>
    <row r="1716" spans="2:16" x14ac:dyDescent="0.25">
      <c r="B1716" s="4" t="s">
        <v>1055</v>
      </c>
      <c r="C1716"/>
      <c r="F1716" s="4">
        <v>1034863936</v>
      </c>
      <c r="G1716" t="str">
        <f t="shared" si="26"/>
        <v>OK</v>
      </c>
      <c r="J1716" s="4">
        <v>104663545</v>
      </c>
      <c r="K1716" t="s">
        <v>1124</v>
      </c>
      <c r="N1716" s="4">
        <v>104662686</v>
      </c>
      <c r="O1716" t="e">
        <f>VLOOKUP(N1716,Sales!B:C,2,0)</f>
        <v>#N/A</v>
      </c>
      <c r="P1716" t="e">
        <f>VLOOKUP(N1716,Recolt!B:C,2,0)</f>
        <v>#N/A</v>
      </c>
    </row>
    <row r="1717" spans="2:16" x14ac:dyDescent="0.25">
      <c r="B1717" s="4" t="s">
        <v>1055</v>
      </c>
      <c r="C1717"/>
      <c r="F1717" s="4">
        <v>1034861689</v>
      </c>
      <c r="G1717" t="str">
        <f t="shared" si="26"/>
        <v>OK</v>
      </c>
      <c r="J1717" s="4">
        <v>104663806</v>
      </c>
      <c r="K1717" t="s">
        <v>1124</v>
      </c>
      <c r="N1717" s="4">
        <v>104663545</v>
      </c>
      <c r="O1717" t="e">
        <f>VLOOKUP(N1717,Sales!B:C,2,0)</f>
        <v>#N/A</v>
      </c>
      <c r="P1717" t="e">
        <f>VLOOKUP(N1717,Recolt!B:C,2,0)</f>
        <v>#N/A</v>
      </c>
    </row>
    <row r="1718" spans="2:16" x14ac:dyDescent="0.25">
      <c r="B1718" s="4" t="s">
        <v>1055</v>
      </c>
      <c r="C1718"/>
      <c r="F1718" s="4">
        <v>1034865468</v>
      </c>
      <c r="G1718" t="str">
        <f t="shared" si="26"/>
        <v>OK</v>
      </c>
      <c r="J1718" s="4">
        <v>104664845</v>
      </c>
      <c r="K1718" t="s">
        <v>1124</v>
      </c>
      <c r="N1718" s="4">
        <v>104663806</v>
      </c>
      <c r="O1718" t="e">
        <f>VLOOKUP(N1718,Sales!B:C,2,0)</f>
        <v>#N/A</v>
      </c>
      <c r="P1718" t="e">
        <f>VLOOKUP(N1718,Recolt!B:C,2,0)</f>
        <v>#N/A</v>
      </c>
    </row>
    <row r="1719" spans="2:16" x14ac:dyDescent="0.25">
      <c r="B1719" s="4" t="s">
        <v>1055</v>
      </c>
      <c r="C1719"/>
      <c r="F1719" s="4">
        <v>1034865870</v>
      </c>
      <c r="G1719" t="str">
        <f t="shared" si="26"/>
        <v>OK</v>
      </c>
      <c r="J1719" s="4">
        <v>104664942</v>
      </c>
      <c r="K1719" t="s">
        <v>1124</v>
      </c>
      <c r="N1719" s="4">
        <v>104664845</v>
      </c>
      <c r="O1719" t="e">
        <f>VLOOKUP(N1719,Sales!B:C,2,0)</f>
        <v>#N/A</v>
      </c>
      <c r="P1719" t="e">
        <f>VLOOKUP(N1719,Recolt!B:C,2,0)</f>
        <v>#N/A</v>
      </c>
    </row>
    <row r="1720" spans="2:16" x14ac:dyDescent="0.25">
      <c r="B1720" s="4" t="s">
        <v>1055</v>
      </c>
      <c r="C1720"/>
      <c r="F1720" s="4">
        <v>1034849738</v>
      </c>
      <c r="G1720" t="str">
        <f t="shared" si="26"/>
        <v>OK</v>
      </c>
      <c r="J1720" s="4">
        <v>104665348</v>
      </c>
      <c r="K1720" t="s">
        <v>1124</v>
      </c>
      <c r="N1720" s="4">
        <v>104664942</v>
      </c>
      <c r="O1720" t="e">
        <f>VLOOKUP(N1720,Sales!B:C,2,0)</f>
        <v>#N/A</v>
      </c>
      <c r="P1720" t="e">
        <f>VLOOKUP(N1720,Recolt!B:C,2,0)</f>
        <v>#N/A</v>
      </c>
    </row>
    <row r="1721" spans="2:16" x14ac:dyDescent="0.25">
      <c r="B1721" s="4" t="s">
        <v>1055</v>
      </c>
      <c r="C1721"/>
      <c r="F1721" s="4">
        <v>1034853580</v>
      </c>
      <c r="G1721" t="str">
        <f t="shared" si="26"/>
        <v>OK</v>
      </c>
      <c r="J1721" s="4">
        <v>104665452</v>
      </c>
      <c r="K1721" t="s">
        <v>1124</v>
      </c>
      <c r="N1721" s="4">
        <v>104665348</v>
      </c>
      <c r="O1721" t="e">
        <f>VLOOKUP(N1721,Sales!B:C,2,0)</f>
        <v>#N/A</v>
      </c>
      <c r="P1721" t="e">
        <f>VLOOKUP(N1721,Recolt!B:C,2,0)</f>
        <v>#N/A</v>
      </c>
    </row>
    <row r="1722" spans="2:16" x14ac:dyDescent="0.25">
      <c r="B1722" s="4" t="s">
        <v>1055</v>
      </c>
      <c r="C1722"/>
      <c r="F1722" s="4">
        <v>1034855615</v>
      </c>
      <c r="G1722" t="str">
        <f t="shared" si="26"/>
        <v>OK</v>
      </c>
      <c r="J1722" s="4">
        <v>104666779</v>
      </c>
      <c r="K1722" t="s">
        <v>1124</v>
      </c>
      <c r="N1722" s="4">
        <v>104665452</v>
      </c>
      <c r="O1722" t="e">
        <f>VLOOKUP(N1722,Sales!B:C,2,0)</f>
        <v>#N/A</v>
      </c>
      <c r="P1722" t="e">
        <f>VLOOKUP(N1722,Recolt!B:C,2,0)</f>
        <v>#N/A</v>
      </c>
    </row>
    <row r="1723" spans="2:16" x14ac:dyDescent="0.25">
      <c r="B1723" s="4" t="s">
        <v>1055</v>
      </c>
      <c r="C1723"/>
      <c r="F1723" s="4">
        <v>1034855278</v>
      </c>
      <c r="G1723" t="str">
        <f t="shared" si="26"/>
        <v>OK</v>
      </c>
      <c r="J1723" s="4">
        <v>104667711</v>
      </c>
      <c r="K1723" t="s">
        <v>1124</v>
      </c>
      <c r="N1723" s="4">
        <v>104666779</v>
      </c>
      <c r="O1723" t="e">
        <f>VLOOKUP(N1723,Sales!B:C,2,0)</f>
        <v>#N/A</v>
      </c>
      <c r="P1723" t="e">
        <f>VLOOKUP(N1723,Recolt!B:C,2,0)</f>
        <v>#N/A</v>
      </c>
    </row>
    <row r="1724" spans="2:16" x14ac:dyDescent="0.25">
      <c r="B1724" s="4" t="s">
        <v>1055</v>
      </c>
      <c r="C1724"/>
      <c r="F1724" s="4">
        <v>1034850014</v>
      </c>
      <c r="G1724" t="str">
        <f t="shared" si="26"/>
        <v>OK</v>
      </c>
      <c r="J1724" s="4">
        <v>104669889</v>
      </c>
      <c r="K1724" t="s">
        <v>1124</v>
      </c>
      <c r="N1724" s="4">
        <v>104667711</v>
      </c>
      <c r="O1724" t="e">
        <f>VLOOKUP(N1724,Sales!B:C,2,0)</f>
        <v>#N/A</v>
      </c>
      <c r="P1724" t="e">
        <f>VLOOKUP(N1724,Recolt!B:C,2,0)</f>
        <v>#N/A</v>
      </c>
    </row>
    <row r="1725" spans="2:16" x14ac:dyDescent="0.25">
      <c r="B1725" s="4" t="s">
        <v>1055</v>
      </c>
      <c r="C1725"/>
      <c r="F1725" s="4">
        <v>1034854795</v>
      </c>
      <c r="G1725" t="str">
        <f t="shared" si="26"/>
        <v>OK</v>
      </c>
      <c r="J1725" s="4">
        <v>104671908</v>
      </c>
      <c r="K1725" t="s">
        <v>1124</v>
      </c>
      <c r="N1725" s="4">
        <v>104669889</v>
      </c>
      <c r="O1725" t="e">
        <f>VLOOKUP(N1725,Sales!B:C,2,0)</f>
        <v>#N/A</v>
      </c>
      <c r="P1725" t="e">
        <f>VLOOKUP(N1725,Recolt!B:C,2,0)</f>
        <v>#N/A</v>
      </c>
    </row>
    <row r="1726" spans="2:16" x14ac:dyDescent="0.25">
      <c r="B1726" s="4" t="s">
        <v>1055</v>
      </c>
      <c r="C1726"/>
      <c r="F1726" s="4">
        <v>1034848768</v>
      </c>
      <c r="G1726" t="str">
        <f t="shared" si="26"/>
        <v>OK</v>
      </c>
      <c r="J1726" s="4">
        <v>104674712</v>
      </c>
      <c r="K1726" t="s">
        <v>1124</v>
      </c>
      <c r="N1726" s="4">
        <v>104671908</v>
      </c>
      <c r="O1726" t="e">
        <f>VLOOKUP(N1726,Sales!B:C,2,0)</f>
        <v>#N/A</v>
      </c>
      <c r="P1726" t="e">
        <f>VLOOKUP(N1726,Recolt!B:C,2,0)</f>
        <v>#N/A</v>
      </c>
    </row>
    <row r="1727" spans="2:16" x14ac:dyDescent="0.25">
      <c r="B1727" s="4" t="s">
        <v>1055</v>
      </c>
      <c r="C1727"/>
      <c r="F1727" s="4">
        <v>1034860222</v>
      </c>
      <c r="G1727" t="str">
        <f t="shared" si="26"/>
        <v>OK</v>
      </c>
      <c r="J1727" s="4">
        <v>104674750</v>
      </c>
      <c r="K1727" t="s">
        <v>1124</v>
      </c>
      <c r="N1727" s="4">
        <v>104674712</v>
      </c>
      <c r="O1727" t="e">
        <f>VLOOKUP(N1727,Sales!B:C,2,0)</f>
        <v>#N/A</v>
      </c>
      <c r="P1727" t="e">
        <f>VLOOKUP(N1727,Recolt!B:C,2,0)</f>
        <v>#N/A</v>
      </c>
    </row>
    <row r="1728" spans="2:16" x14ac:dyDescent="0.25">
      <c r="B1728" s="4" t="s">
        <v>1055</v>
      </c>
      <c r="C1728"/>
      <c r="F1728" s="4">
        <v>1034851109</v>
      </c>
      <c r="G1728" t="str">
        <f t="shared" si="26"/>
        <v>OK</v>
      </c>
      <c r="J1728" s="4">
        <v>104674981</v>
      </c>
      <c r="K1728" t="s">
        <v>1124</v>
      </c>
      <c r="N1728" s="4">
        <v>104674750</v>
      </c>
      <c r="O1728" t="e">
        <f>VLOOKUP(N1728,Sales!B:C,2,0)</f>
        <v>#N/A</v>
      </c>
      <c r="P1728" t="e">
        <f>VLOOKUP(N1728,Recolt!B:C,2,0)</f>
        <v>#N/A</v>
      </c>
    </row>
    <row r="1729" spans="2:16" x14ac:dyDescent="0.25">
      <c r="B1729" s="4" t="s">
        <v>1055</v>
      </c>
      <c r="C1729"/>
      <c r="F1729" s="4">
        <v>1034845030</v>
      </c>
      <c r="G1729" t="str">
        <f t="shared" si="26"/>
        <v>OK</v>
      </c>
      <c r="J1729" s="4">
        <v>104675581</v>
      </c>
      <c r="K1729" t="s">
        <v>1124</v>
      </c>
      <c r="N1729" s="4">
        <v>104674981</v>
      </c>
      <c r="O1729" t="e">
        <f>VLOOKUP(N1729,Sales!B:C,2,0)</f>
        <v>#N/A</v>
      </c>
      <c r="P1729" t="e">
        <f>VLOOKUP(N1729,Recolt!B:C,2,0)</f>
        <v>#N/A</v>
      </c>
    </row>
    <row r="1730" spans="2:16" x14ac:dyDescent="0.25">
      <c r="B1730" s="4" t="s">
        <v>1055</v>
      </c>
      <c r="C1730"/>
      <c r="F1730" s="4">
        <v>1034854872</v>
      </c>
      <c r="G1730" t="str">
        <f t="shared" si="26"/>
        <v>OK</v>
      </c>
      <c r="J1730" s="4">
        <v>104677071</v>
      </c>
      <c r="K1730" t="s">
        <v>1124</v>
      </c>
      <c r="N1730" s="4">
        <v>104675581</v>
      </c>
      <c r="O1730" t="e">
        <f>VLOOKUP(N1730,Sales!B:C,2,0)</f>
        <v>#N/A</v>
      </c>
      <c r="P1730" t="e">
        <f>VLOOKUP(N1730,Recolt!B:C,2,0)</f>
        <v>#N/A</v>
      </c>
    </row>
    <row r="1731" spans="2:16" x14ac:dyDescent="0.25">
      <c r="B1731" s="4" t="s">
        <v>1055</v>
      </c>
      <c r="C1731"/>
      <c r="F1731" s="4">
        <v>1034847532</v>
      </c>
      <c r="G1731" t="str">
        <f t="shared" ref="G1731:G1794" si="27">VLOOKUP(F1731,J:K,2,0)</f>
        <v>OK</v>
      </c>
      <c r="J1731" s="4">
        <v>104679105</v>
      </c>
      <c r="K1731" t="s">
        <v>1124</v>
      </c>
      <c r="N1731" s="4">
        <v>104677071</v>
      </c>
      <c r="O1731" t="e">
        <f>VLOOKUP(N1731,Sales!B:C,2,0)</f>
        <v>#N/A</v>
      </c>
      <c r="P1731" t="e">
        <f>VLOOKUP(N1731,Recolt!B:C,2,0)</f>
        <v>#N/A</v>
      </c>
    </row>
    <row r="1732" spans="2:16" x14ac:dyDescent="0.25">
      <c r="B1732" s="4" t="s">
        <v>1055</v>
      </c>
      <c r="C1732"/>
      <c r="F1732" s="4">
        <v>1034846860</v>
      </c>
      <c r="G1732" t="str">
        <f t="shared" si="27"/>
        <v>OK</v>
      </c>
      <c r="J1732" s="4">
        <v>104680271</v>
      </c>
      <c r="K1732" t="s">
        <v>1124</v>
      </c>
      <c r="N1732" s="4">
        <v>104679105</v>
      </c>
      <c r="O1732" t="e">
        <f>VLOOKUP(N1732,Sales!B:C,2,0)</f>
        <v>#N/A</v>
      </c>
      <c r="P1732" t="e">
        <f>VLOOKUP(N1732,Recolt!B:C,2,0)</f>
        <v>#N/A</v>
      </c>
    </row>
    <row r="1733" spans="2:16" x14ac:dyDescent="0.25">
      <c r="B1733" s="4" t="s">
        <v>1055</v>
      </c>
      <c r="C1733"/>
      <c r="F1733" s="4">
        <v>1034857383</v>
      </c>
      <c r="G1733" t="str">
        <f t="shared" si="27"/>
        <v>OK</v>
      </c>
      <c r="J1733" s="4">
        <v>104681827</v>
      </c>
      <c r="K1733" t="s">
        <v>1124</v>
      </c>
      <c r="N1733" s="4">
        <v>104680271</v>
      </c>
      <c r="O1733" t="e">
        <f>VLOOKUP(N1733,Sales!B:C,2,0)</f>
        <v>#N/A</v>
      </c>
      <c r="P1733" t="e">
        <f>VLOOKUP(N1733,Recolt!B:C,2,0)</f>
        <v>#N/A</v>
      </c>
    </row>
    <row r="1734" spans="2:16" x14ac:dyDescent="0.25">
      <c r="B1734" s="4" t="s">
        <v>1055</v>
      </c>
      <c r="C1734"/>
      <c r="F1734" s="4">
        <v>1034850394</v>
      </c>
      <c r="G1734" t="str">
        <f t="shared" si="27"/>
        <v>OK</v>
      </c>
      <c r="J1734" s="4">
        <v>104682732</v>
      </c>
      <c r="K1734" t="s">
        <v>1124</v>
      </c>
      <c r="N1734" s="4">
        <v>104681827</v>
      </c>
      <c r="O1734" t="e">
        <f>VLOOKUP(N1734,Sales!B:C,2,0)</f>
        <v>#N/A</v>
      </c>
      <c r="P1734" t="e">
        <f>VLOOKUP(N1734,Recolt!B:C,2,0)</f>
        <v>#N/A</v>
      </c>
    </row>
    <row r="1735" spans="2:16" x14ac:dyDescent="0.25">
      <c r="B1735" s="4" t="s">
        <v>1055</v>
      </c>
      <c r="C1735"/>
      <c r="F1735" s="4">
        <v>1034848021</v>
      </c>
      <c r="G1735" t="str">
        <f t="shared" si="27"/>
        <v>OK</v>
      </c>
      <c r="J1735" s="4">
        <v>104683590</v>
      </c>
      <c r="K1735" t="s">
        <v>1124</v>
      </c>
      <c r="N1735" s="4">
        <v>104682732</v>
      </c>
      <c r="O1735" t="e">
        <f>VLOOKUP(N1735,Sales!B:C,2,0)</f>
        <v>#N/A</v>
      </c>
      <c r="P1735" t="e">
        <f>VLOOKUP(N1735,Recolt!B:C,2,0)</f>
        <v>#N/A</v>
      </c>
    </row>
    <row r="1736" spans="2:16" x14ac:dyDescent="0.25">
      <c r="B1736" s="4" t="s">
        <v>1055</v>
      </c>
      <c r="C1736"/>
      <c r="F1736" s="4">
        <v>1034866397</v>
      </c>
      <c r="G1736" t="str">
        <f t="shared" si="27"/>
        <v>OK</v>
      </c>
      <c r="J1736" s="4">
        <v>104684262</v>
      </c>
      <c r="K1736" t="s">
        <v>1124</v>
      </c>
      <c r="N1736" s="4">
        <v>104683590</v>
      </c>
      <c r="O1736" t="e">
        <f>VLOOKUP(N1736,Sales!B:C,2,0)</f>
        <v>#N/A</v>
      </c>
      <c r="P1736" t="e">
        <f>VLOOKUP(N1736,Recolt!B:C,2,0)</f>
        <v>#N/A</v>
      </c>
    </row>
    <row r="1737" spans="2:16" x14ac:dyDescent="0.25">
      <c r="B1737" s="4" t="s">
        <v>1055</v>
      </c>
      <c r="C1737"/>
      <c r="F1737" s="4">
        <v>1034861602</v>
      </c>
      <c r="G1737" t="str">
        <f t="shared" si="27"/>
        <v>OK</v>
      </c>
      <c r="J1737" s="4">
        <v>104684381</v>
      </c>
      <c r="K1737" t="s">
        <v>1124</v>
      </c>
      <c r="N1737" s="4">
        <v>104684262</v>
      </c>
      <c r="O1737" t="e">
        <f>VLOOKUP(N1737,Sales!B:C,2,0)</f>
        <v>#N/A</v>
      </c>
      <c r="P1737" t="e">
        <f>VLOOKUP(N1737,Recolt!B:C,2,0)</f>
        <v>#N/A</v>
      </c>
    </row>
    <row r="1738" spans="2:16" x14ac:dyDescent="0.25">
      <c r="B1738" s="4" t="s">
        <v>1055</v>
      </c>
      <c r="C1738"/>
      <c r="F1738" s="4">
        <v>1034860010</v>
      </c>
      <c r="G1738" t="str">
        <f t="shared" si="27"/>
        <v>OK</v>
      </c>
      <c r="J1738" s="4">
        <v>104684385</v>
      </c>
      <c r="K1738" t="s">
        <v>1124</v>
      </c>
      <c r="N1738" s="4">
        <v>104684381</v>
      </c>
      <c r="O1738" t="e">
        <f>VLOOKUP(N1738,Sales!B:C,2,0)</f>
        <v>#N/A</v>
      </c>
      <c r="P1738" t="e">
        <f>VLOOKUP(N1738,Recolt!B:C,2,0)</f>
        <v>#N/A</v>
      </c>
    </row>
    <row r="1739" spans="2:16" x14ac:dyDescent="0.25">
      <c r="B1739" s="4" t="s">
        <v>1055</v>
      </c>
      <c r="C1739"/>
      <c r="F1739" s="4">
        <v>1034854624</v>
      </c>
      <c r="G1739" t="str">
        <f t="shared" si="27"/>
        <v>OK</v>
      </c>
      <c r="J1739" s="4">
        <v>104684828</v>
      </c>
      <c r="K1739" t="s">
        <v>1124</v>
      </c>
      <c r="N1739" s="4">
        <v>104684385</v>
      </c>
      <c r="O1739" t="e">
        <f>VLOOKUP(N1739,Sales!B:C,2,0)</f>
        <v>#N/A</v>
      </c>
      <c r="P1739" t="e">
        <f>VLOOKUP(N1739,Recolt!B:C,2,0)</f>
        <v>#N/A</v>
      </c>
    </row>
    <row r="1740" spans="2:16" x14ac:dyDescent="0.25">
      <c r="B1740" s="4" t="s">
        <v>1055</v>
      </c>
      <c r="C1740"/>
      <c r="F1740" s="4">
        <v>1034866401</v>
      </c>
      <c r="G1740" t="str">
        <f t="shared" si="27"/>
        <v>OK</v>
      </c>
      <c r="J1740" s="4">
        <v>104685898</v>
      </c>
      <c r="K1740" t="s">
        <v>1124</v>
      </c>
      <c r="N1740" s="4">
        <v>104684828</v>
      </c>
      <c r="O1740" t="e">
        <f>VLOOKUP(N1740,Sales!B:C,2,0)</f>
        <v>#N/A</v>
      </c>
      <c r="P1740" t="e">
        <f>VLOOKUP(N1740,Recolt!B:C,2,0)</f>
        <v>#N/A</v>
      </c>
    </row>
    <row r="1741" spans="2:16" x14ac:dyDescent="0.25">
      <c r="B1741" s="4" t="s">
        <v>1055</v>
      </c>
      <c r="C1741"/>
      <c r="F1741" s="4">
        <v>1034861544</v>
      </c>
      <c r="G1741" t="str">
        <f t="shared" si="27"/>
        <v>OK</v>
      </c>
      <c r="J1741" s="4">
        <v>104686035</v>
      </c>
      <c r="K1741" t="s">
        <v>1124</v>
      </c>
      <c r="N1741" s="4">
        <v>104685898</v>
      </c>
      <c r="O1741" t="e">
        <f>VLOOKUP(N1741,Sales!B:C,2,0)</f>
        <v>#N/A</v>
      </c>
      <c r="P1741" t="e">
        <f>VLOOKUP(N1741,Recolt!B:C,2,0)</f>
        <v>#N/A</v>
      </c>
    </row>
    <row r="1742" spans="2:16" x14ac:dyDescent="0.25">
      <c r="B1742" s="4" t="s">
        <v>1055</v>
      </c>
      <c r="C1742"/>
      <c r="F1742" s="4">
        <v>1034859563</v>
      </c>
      <c r="G1742" t="str">
        <f t="shared" si="27"/>
        <v>OK</v>
      </c>
      <c r="J1742" s="4">
        <v>104686293</v>
      </c>
      <c r="K1742" t="s">
        <v>1124</v>
      </c>
      <c r="N1742" s="4">
        <v>104686035</v>
      </c>
      <c r="O1742" t="e">
        <f>VLOOKUP(N1742,Sales!B:C,2,0)</f>
        <v>#N/A</v>
      </c>
      <c r="P1742" t="e">
        <f>VLOOKUP(N1742,Recolt!B:C,2,0)</f>
        <v>#N/A</v>
      </c>
    </row>
    <row r="1743" spans="2:16" x14ac:dyDescent="0.25">
      <c r="B1743" s="4" t="s">
        <v>1055</v>
      </c>
      <c r="C1743"/>
      <c r="F1743" s="4">
        <v>1034842880</v>
      </c>
      <c r="G1743" t="str">
        <f t="shared" si="27"/>
        <v>OK</v>
      </c>
      <c r="J1743" s="4">
        <v>104698271</v>
      </c>
      <c r="K1743" t="s">
        <v>1124</v>
      </c>
      <c r="N1743" s="4">
        <v>104686293</v>
      </c>
      <c r="O1743" t="e">
        <f>VLOOKUP(N1743,Sales!B:C,2,0)</f>
        <v>#N/A</v>
      </c>
      <c r="P1743" t="e">
        <f>VLOOKUP(N1743,Recolt!B:C,2,0)</f>
        <v>#N/A</v>
      </c>
    </row>
    <row r="1744" spans="2:16" x14ac:dyDescent="0.25">
      <c r="B1744" s="4" t="s">
        <v>1055</v>
      </c>
      <c r="C1744"/>
      <c r="F1744" s="4">
        <v>1034857296</v>
      </c>
      <c r="G1744" t="str">
        <f t="shared" si="27"/>
        <v>OK</v>
      </c>
      <c r="J1744" s="4">
        <v>104698360</v>
      </c>
      <c r="K1744" t="s">
        <v>1124</v>
      </c>
      <c r="N1744" s="4">
        <v>104698271</v>
      </c>
      <c r="O1744" t="e">
        <f>VLOOKUP(N1744,Sales!B:C,2,0)</f>
        <v>#N/A</v>
      </c>
      <c r="P1744" t="e">
        <f>VLOOKUP(N1744,Recolt!B:C,2,0)</f>
        <v>#N/A</v>
      </c>
    </row>
    <row r="1745" spans="2:16" x14ac:dyDescent="0.25">
      <c r="B1745" s="4" t="s">
        <v>1055</v>
      </c>
      <c r="C1745"/>
      <c r="F1745" s="4">
        <v>1034842478</v>
      </c>
      <c r="G1745" t="str">
        <f t="shared" si="27"/>
        <v>OK</v>
      </c>
      <c r="J1745" s="4">
        <v>104699914</v>
      </c>
      <c r="K1745" t="s">
        <v>1124</v>
      </c>
      <c r="N1745" s="4">
        <v>104698360</v>
      </c>
      <c r="O1745" t="e">
        <f>VLOOKUP(N1745,Sales!B:C,2,0)</f>
        <v>#N/A</v>
      </c>
      <c r="P1745" t="e">
        <f>VLOOKUP(N1745,Recolt!B:C,2,0)</f>
        <v>#N/A</v>
      </c>
    </row>
    <row r="1746" spans="2:16" x14ac:dyDescent="0.25">
      <c r="B1746" s="4" t="s">
        <v>1055</v>
      </c>
      <c r="C1746"/>
      <c r="F1746" s="4">
        <v>1034844662</v>
      </c>
      <c r="G1746" t="str">
        <f t="shared" si="27"/>
        <v>OK</v>
      </c>
      <c r="J1746" s="4">
        <v>104706233</v>
      </c>
      <c r="K1746" t="s">
        <v>1124</v>
      </c>
      <c r="N1746" s="4">
        <v>104699914</v>
      </c>
      <c r="O1746" t="e">
        <f>VLOOKUP(N1746,Sales!B:C,2,0)</f>
        <v>#N/A</v>
      </c>
      <c r="P1746" t="e">
        <f>VLOOKUP(N1746,Recolt!B:C,2,0)</f>
        <v>#N/A</v>
      </c>
    </row>
    <row r="1747" spans="2:16" x14ac:dyDescent="0.25">
      <c r="B1747" s="4" t="s">
        <v>1055</v>
      </c>
      <c r="C1747"/>
      <c r="F1747" s="4">
        <v>1034866898</v>
      </c>
      <c r="G1747" t="str">
        <f t="shared" si="27"/>
        <v>OK</v>
      </c>
      <c r="J1747" s="4">
        <v>104706279</v>
      </c>
      <c r="K1747" t="s">
        <v>1124</v>
      </c>
      <c r="N1747" s="4">
        <v>104706233</v>
      </c>
      <c r="O1747" t="e">
        <f>VLOOKUP(N1747,Sales!B:C,2,0)</f>
        <v>#N/A</v>
      </c>
      <c r="P1747" t="e">
        <f>VLOOKUP(N1747,Recolt!B:C,2,0)</f>
        <v>#N/A</v>
      </c>
    </row>
    <row r="1748" spans="2:16" x14ac:dyDescent="0.25">
      <c r="B1748" s="4" t="s">
        <v>1055</v>
      </c>
      <c r="C1748"/>
      <c r="F1748" s="4">
        <v>1034858779</v>
      </c>
      <c r="G1748" t="str">
        <f t="shared" si="27"/>
        <v>OK</v>
      </c>
      <c r="J1748" s="4">
        <v>104706744</v>
      </c>
      <c r="K1748" t="s">
        <v>1124</v>
      </c>
      <c r="N1748" s="4">
        <v>104706279</v>
      </c>
      <c r="O1748" t="e">
        <f>VLOOKUP(N1748,Sales!B:C,2,0)</f>
        <v>#N/A</v>
      </c>
      <c r="P1748" t="e">
        <f>VLOOKUP(N1748,Recolt!B:C,2,0)</f>
        <v>#N/A</v>
      </c>
    </row>
    <row r="1749" spans="2:16" x14ac:dyDescent="0.25">
      <c r="B1749" s="4" t="s">
        <v>1055</v>
      </c>
      <c r="C1749"/>
      <c r="F1749" s="4">
        <v>1034854205</v>
      </c>
      <c r="G1749" t="str">
        <f t="shared" si="27"/>
        <v>OK</v>
      </c>
      <c r="J1749" s="4">
        <v>104706881</v>
      </c>
      <c r="K1749" t="s">
        <v>1124</v>
      </c>
      <c r="N1749" s="4">
        <v>104706744</v>
      </c>
      <c r="O1749" t="e">
        <f>VLOOKUP(N1749,Sales!B:C,2,0)</f>
        <v>#N/A</v>
      </c>
      <c r="P1749" t="e">
        <f>VLOOKUP(N1749,Recolt!B:C,2,0)</f>
        <v>#N/A</v>
      </c>
    </row>
    <row r="1750" spans="2:16" x14ac:dyDescent="0.25">
      <c r="B1750" s="4" t="s">
        <v>1055</v>
      </c>
      <c r="C1750"/>
      <c r="F1750" s="4">
        <v>1034857611</v>
      </c>
      <c r="G1750" t="str">
        <f t="shared" si="27"/>
        <v>OK</v>
      </c>
      <c r="J1750" s="4">
        <v>104706904</v>
      </c>
      <c r="K1750" t="s">
        <v>1124</v>
      </c>
      <c r="N1750" s="4">
        <v>104706881</v>
      </c>
      <c r="O1750" t="e">
        <f>VLOOKUP(N1750,Sales!B:C,2,0)</f>
        <v>#N/A</v>
      </c>
      <c r="P1750" t="e">
        <f>VLOOKUP(N1750,Recolt!B:C,2,0)</f>
        <v>#N/A</v>
      </c>
    </row>
    <row r="1751" spans="2:16" x14ac:dyDescent="0.25">
      <c r="B1751" s="4" t="s">
        <v>1055</v>
      </c>
      <c r="C1751"/>
      <c r="F1751" s="4">
        <v>1034843682</v>
      </c>
      <c r="G1751" t="str">
        <f t="shared" si="27"/>
        <v>OK</v>
      </c>
      <c r="J1751" s="4">
        <v>104706910</v>
      </c>
      <c r="K1751" t="s">
        <v>1124</v>
      </c>
      <c r="N1751" s="4">
        <v>104706904</v>
      </c>
      <c r="O1751" t="e">
        <f>VLOOKUP(N1751,Sales!B:C,2,0)</f>
        <v>#N/A</v>
      </c>
      <c r="P1751" t="e">
        <f>VLOOKUP(N1751,Recolt!B:C,2,0)</f>
        <v>#N/A</v>
      </c>
    </row>
    <row r="1752" spans="2:16" x14ac:dyDescent="0.25">
      <c r="B1752" s="4" t="s">
        <v>1055</v>
      </c>
      <c r="C1752"/>
      <c r="F1752" s="4">
        <v>1034858054</v>
      </c>
      <c r="G1752" t="str">
        <f t="shared" si="27"/>
        <v>OK</v>
      </c>
      <c r="J1752" s="4">
        <v>104706929</v>
      </c>
      <c r="K1752" t="s">
        <v>1124</v>
      </c>
      <c r="N1752" s="4">
        <v>104706910</v>
      </c>
      <c r="O1752" t="e">
        <f>VLOOKUP(N1752,Sales!B:C,2,0)</f>
        <v>#N/A</v>
      </c>
      <c r="P1752" t="e">
        <f>VLOOKUP(N1752,Recolt!B:C,2,0)</f>
        <v>#N/A</v>
      </c>
    </row>
    <row r="1753" spans="2:16" x14ac:dyDescent="0.25">
      <c r="B1753" s="4" t="s">
        <v>1055</v>
      </c>
      <c r="C1753"/>
      <c r="F1753" s="4">
        <v>1034861947</v>
      </c>
      <c r="G1753" t="str">
        <f t="shared" si="27"/>
        <v>OK</v>
      </c>
      <c r="J1753" s="4">
        <v>104706981</v>
      </c>
      <c r="K1753" t="s">
        <v>1124</v>
      </c>
      <c r="N1753" s="4">
        <v>104706929</v>
      </c>
      <c r="O1753" t="e">
        <f>VLOOKUP(N1753,Sales!B:C,2,0)</f>
        <v>#N/A</v>
      </c>
      <c r="P1753" t="e">
        <f>VLOOKUP(N1753,Recolt!B:C,2,0)</f>
        <v>#N/A</v>
      </c>
    </row>
    <row r="1754" spans="2:16" x14ac:dyDescent="0.25">
      <c r="B1754" s="4" t="s">
        <v>1055</v>
      </c>
      <c r="C1754"/>
      <c r="F1754" s="4">
        <v>1034851007</v>
      </c>
      <c r="G1754" t="str">
        <f t="shared" si="27"/>
        <v>OK</v>
      </c>
      <c r="J1754" s="4">
        <v>104706984</v>
      </c>
      <c r="K1754" t="s">
        <v>1124</v>
      </c>
      <c r="N1754" s="4">
        <v>104706981</v>
      </c>
      <c r="O1754" t="e">
        <f>VLOOKUP(N1754,Sales!B:C,2,0)</f>
        <v>#N/A</v>
      </c>
      <c r="P1754" t="e">
        <f>VLOOKUP(N1754,Recolt!B:C,2,0)</f>
        <v>#N/A</v>
      </c>
    </row>
    <row r="1755" spans="2:16" x14ac:dyDescent="0.25">
      <c r="B1755" s="4" t="s">
        <v>1055</v>
      </c>
      <c r="C1755"/>
      <c r="F1755" s="4">
        <v>1034849826</v>
      </c>
      <c r="G1755" t="str">
        <f t="shared" si="27"/>
        <v>OK</v>
      </c>
      <c r="J1755" s="4">
        <v>104707101</v>
      </c>
      <c r="K1755" t="s">
        <v>1124</v>
      </c>
      <c r="N1755" s="4">
        <v>104706984</v>
      </c>
      <c r="O1755" t="e">
        <f>VLOOKUP(N1755,Sales!B:C,2,0)</f>
        <v>#N/A</v>
      </c>
      <c r="P1755" t="e">
        <f>VLOOKUP(N1755,Recolt!B:C,2,0)</f>
        <v>#N/A</v>
      </c>
    </row>
    <row r="1756" spans="2:16" x14ac:dyDescent="0.25">
      <c r="B1756" s="4" t="s">
        <v>1055</v>
      </c>
      <c r="C1756"/>
      <c r="F1756" s="4">
        <v>1034845445</v>
      </c>
      <c r="G1756" t="str">
        <f t="shared" si="27"/>
        <v>OK</v>
      </c>
      <c r="J1756" s="4">
        <v>104707121</v>
      </c>
      <c r="K1756" t="s">
        <v>1124</v>
      </c>
      <c r="N1756" s="4">
        <v>104707101</v>
      </c>
      <c r="O1756" t="e">
        <f>VLOOKUP(N1756,Sales!B:C,2,0)</f>
        <v>#N/A</v>
      </c>
      <c r="P1756" t="e">
        <f>VLOOKUP(N1756,Recolt!B:C,2,0)</f>
        <v>#N/A</v>
      </c>
    </row>
    <row r="1757" spans="2:16" x14ac:dyDescent="0.25">
      <c r="B1757" s="4" t="s">
        <v>1055</v>
      </c>
      <c r="C1757"/>
      <c r="F1757" s="4">
        <v>1034843850</v>
      </c>
      <c r="G1757" t="str">
        <f t="shared" si="27"/>
        <v>OK</v>
      </c>
      <c r="J1757" s="4">
        <v>104707168</v>
      </c>
      <c r="K1757" t="s">
        <v>1124</v>
      </c>
      <c r="N1757" s="4">
        <v>104707121</v>
      </c>
      <c r="O1757" t="e">
        <f>VLOOKUP(N1757,Sales!B:C,2,0)</f>
        <v>#N/A</v>
      </c>
      <c r="P1757" t="e">
        <f>VLOOKUP(N1757,Recolt!B:C,2,0)</f>
        <v>#N/A</v>
      </c>
    </row>
    <row r="1758" spans="2:16" x14ac:dyDescent="0.25">
      <c r="B1758" s="4" t="s">
        <v>1055</v>
      </c>
      <c r="C1758"/>
      <c r="F1758" s="4">
        <v>1034847419</v>
      </c>
      <c r="G1758" t="str">
        <f t="shared" si="27"/>
        <v>OK</v>
      </c>
      <c r="J1758" s="4">
        <v>104707362</v>
      </c>
      <c r="K1758" t="s">
        <v>1124</v>
      </c>
      <c r="N1758" s="4">
        <v>104707168</v>
      </c>
      <c r="O1758" t="e">
        <f>VLOOKUP(N1758,Sales!B:C,2,0)</f>
        <v>#N/A</v>
      </c>
      <c r="P1758" t="e">
        <f>VLOOKUP(N1758,Recolt!B:C,2,0)</f>
        <v>#N/A</v>
      </c>
    </row>
    <row r="1759" spans="2:16" x14ac:dyDescent="0.25">
      <c r="B1759" s="4" t="s">
        <v>1055</v>
      </c>
      <c r="C1759"/>
      <c r="F1759" s="4">
        <v>1034856685</v>
      </c>
      <c r="G1759" t="str">
        <f t="shared" si="27"/>
        <v>OK</v>
      </c>
      <c r="J1759" s="4">
        <v>104707456</v>
      </c>
      <c r="K1759" t="s">
        <v>1124</v>
      </c>
      <c r="N1759" s="4">
        <v>104707362</v>
      </c>
      <c r="O1759" t="e">
        <f>VLOOKUP(N1759,Sales!B:C,2,0)</f>
        <v>#N/A</v>
      </c>
      <c r="P1759" t="e">
        <f>VLOOKUP(N1759,Recolt!B:C,2,0)</f>
        <v>#N/A</v>
      </c>
    </row>
    <row r="1760" spans="2:16" x14ac:dyDescent="0.25">
      <c r="B1760" s="4" t="s">
        <v>1055</v>
      </c>
      <c r="C1760"/>
      <c r="F1760" s="4">
        <v>1034846329</v>
      </c>
      <c r="G1760" t="str">
        <f t="shared" si="27"/>
        <v>OK</v>
      </c>
      <c r="J1760" s="4">
        <v>104707663</v>
      </c>
      <c r="K1760" t="s">
        <v>1124</v>
      </c>
      <c r="N1760" s="4">
        <v>104707456</v>
      </c>
      <c r="O1760" t="e">
        <f>VLOOKUP(N1760,Sales!B:C,2,0)</f>
        <v>#N/A</v>
      </c>
      <c r="P1760" t="e">
        <f>VLOOKUP(N1760,Recolt!B:C,2,0)</f>
        <v>#N/A</v>
      </c>
    </row>
    <row r="1761" spans="2:16" x14ac:dyDescent="0.25">
      <c r="B1761" s="4" t="s">
        <v>1055</v>
      </c>
      <c r="C1761"/>
      <c r="F1761" s="4">
        <v>1034850536</v>
      </c>
      <c r="G1761" t="str">
        <f t="shared" si="27"/>
        <v>OK</v>
      </c>
      <c r="J1761" s="4">
        <v>104709727</v>
      </c>
      <c r="K1761" t="s">
        <v>1124</v>
      </c>
      <c r="N1761" s="4">
        <v>104707663</v>
      </c>
      <c r="O1761" t="e">
        <f>VLOOKUP(N1761,Sales!B:C,2,0)</f>
        <v>#N/A</v>
      </c>
      <c r="P1761" t="e">
        <f>VLOOKUP(N1761,Recolt!B:C,2,0)</f>
        <v>#N/A</v>
      </c>
    </row>
    <row r="1762" spans="2:16" x14ac:dyDescent="0.25">
      <c r="B1762" s="4" t="s">
        <v>1055</v>
      </c>
      <c r="C1762"/>
      <c r="F1762" s="4">
        <v>1034855761</v>
      </c>
      <c r="G1762" t="str">
        <f t="shared" si="27"/>
        <v>OK</v>
      </c>
      <c r="J1762" s="4">
        <v>104713003</v>
      </c>
      <c r="K1762" t="s">
        <v>1124</v>
      </c>
      <c r="N1762" s="4">
        <v>104709727</v>
      </c>
      <c r="O1762" t="e">
        <f>VLOOKUP(N1762,Sales!B:C,2,0)</f>
        <v>#N/A</v>
      </c>
      <c r="P1762" t="e">
        <f>VLOOKUP(N1762,Recolt!B:C,2,0)</f>
        <v>#N/A</v>
      </c>
    </row>
    <row r="1763" spans="2:16" x14ac:dyDescent="0.25">
      <c r="B1763" s="4" t="s">
        <v>1055</v>
      </c>
      <c r="C1763"/>
      <c r="F1763" s="4">
        <v>1034865805</v>
      </c>
      <c r="G1763" t="str">
        <f t="shared" si="27"/>
        <v>OK</v>
      </c>
      <c r="J1763" s="4">
        <v>104713791</v>
      </c>
      <c r="K1763" t="s">
        <v>1124</v>
      </c>
      <c r="N1763" s="4">
        <v>104713003</v>
      </c>
      <c r="O1763" t="e">
        <f>VLOOKUP(N1763,Sales!B:C,2,0)</f>
        <v>#N/A</v>
      </c>
      <c r="P1763" t="e">
        <f>VLOOKUP(N1763,Recolt!B:C,2,0)</f>
        <v>#N/A</v>
      </c>
    </row>
    <row r="1764" spans="2:16" x14ac:dyDescent="0.25">
      <c r="B1764" s="4" t="s">
        <v>1055</v>
      </c>
      <c r="C1764"/>
      <c r="F1764" s="4">
        <v>1034848139</v>
      </c>
      <c r="G1764" t="str">
        <f t="shared" si="27"/>
        <v>OK</v>
      </c>
      <c r="J1764" s="4">
        <v>104714659</v>
      </c>
      <c r="K1764" t="s">
        <v>1124</v>
      </c>
      <c r="N1764" s="4">
        <v>104713791</v>
      </c>
      <c r="O1764" t="e">
        <f>VLOOKUP(N1764,Sales!B:C,2,0)</f>
        <v>#N/A</v>
      </c>
      <c r="P1764" t="e">
        <f>VLOOKUP(N1764,Recolt!B:C,2,0)</f>
        <v>#N/A</v>
      </c>
    </row>
    <row r="1765" spans="2:16" x14ac:dyDescent="0.25">
      <c r="B1765" s="4" t="s">
        <v>1055</v>
      </c>
      <c r="C1765"/>
      <c r="F1765" s="4">
        <v>1034861571</v>
      </c>
      <c r="G1765" t="str">
        <f t="shared" si="27"/>
        <v>OK</v>
      </c>
      <c r="J1765" s="4">
        <v>104715667</v>
      </c>
      <c r="K1765" t="s">
        <v>1124</v>
      </c>
      <c r="N1765" s="4">
        <v>104714659</v>
      </c>
      <c r="O1765" t="e">
        <f>VLOOKUP(N1765,Sales!B:C,2,0)</f>
        <v>#N/A</v>
      </c>
      <c r="P1765" t="e">
        <f>VLOOKUP(N1765,Recolt!B:C,2,0)</f>
        <v>#N/A</v>
      </c>
    </row>
    <row r="1766" spans="2:16" x14ac:dyDescent="0.25">
      <c r="B1766" s="4" t="s">
        <v>1055</v>
      </c>
      <c r="C1766"/>
      <c r="F1766" s="4">
        <v>1034868064</v>
      </c>
      <c r="G1766" t="str">
        <f t="shared" si="27"/>
        <v>OK</v>
      </c>
      <c r="J1766" s="4">
        <v>104716026</v>
      </c>
      <c r="K1766" t="s">
        <v>1124</v>
      </c>
      <c r="N1766" s="4">
        <v>104715667</v>
      </c>
      <c r="O1766" t="e">
        <f>VLOOKUP(N1766,Sales!B:C,2,0)</f>
        <v>#N/A</v>
      </c>
      <c r="P1766" t="e">
        <f>VLOOKUP(N1766,Recolt!B:C,2,0)</f>
        <v>#N/A</v>
      </c>
    </row>
    <row r="1767" spans="2:16" x14ac:dyDescent="0.25">
      <c r="B1767" s="4" t="s">
        <v>1055</v>
      </c>
      <c r="C1767"/>
      <c r="F1767" s="4">
        <v>1034854531</v>
      </c>
      <c r="G1767" t="str">
        <f t="shared" si="27"/>
        <v>OK</v>
      </c>
      <c r="J1767" s="4">
        <v>104716691</v>
      </c>
      <c r="K1767" t="s">
        <v>1124</v>
      </c>
      <c r="N1767" s="4">
        <v>104716026</v>
      </c>
      <c r="O1767" t="e">
        <f>VLOOKUP(N1767,Sales!B:C,2,0)</f>
        <v>#N/A</v>
      </c>
      <c r="P1767" t="e">
        <f>VLOOKUP(N1767,Recolt!B:C,2,0)</f>
        <v>#N/A</v>
      </c>
    </row>
    <row r="1768" spans="2:16" x14ac:dyDescent="0.25">
      <c r="B1768" s="4" t="s">
        <v>1055</v>
      </c>
      <c r="C1768"/>
      <c r="F1768" s="4">
        <v>1034853501</v>
      </c>
      <c r="G1768" t="str">
        <f t="shared" si="27"/>
        <v>OK</v>
      </c>
      <c r="J1768" s="4">
        <v>104716799</v>
      </c>
      <c r="K1768" t="s">
        <v>1124</v>
      </c>
      <c r="N1768" s="4">
        <v>104716691</v>
      </c>
      <c r="O1768" t="e">
        <f>VLOOKUP(N1768,Sales!B:C,2,0)</f>
        <v>#N/A</v>
      </c>
      <c r="P1768" t="e">
        <f>VLOOKUP(N1768,Recolt!B:C,2,0)</f>
        <v>#N/A</v>
      </c>
    </row>
    <row r="1769" spans="2:16" x14ac:dyDescent="0.25">
      <c r="B1769" s="4" t="s">
        <v>1055</v>
      </c>
      <c r="C1769"/>
      <c r="F1769" s="4">
        <v>1034866559</v>
      </c>
      <c r="G1769" t="str">
        <f t="shared" si="27"/>
        <v>OK</v>
      </c>
      <c r="J1769" s="4">
        <v>104716889</v>
      </c>
      <c r="K1769" t="s">
        <v>1124</v>
      </c>
      <c r="N1769" s="4">
        <v>104716799</v>
      </c>
      <c r="O1769" t="e">
        <f>VLOOKUP(N1769,Sales!B:C,2,0)</f>
        <v>#N/A</v>
      </c>
      <c r="P1769" t="e">
        <f>VLOOKUP(N1769,Recolt!B:C,2,0)</f>
        <v>#N/A</v>
      </c>
    </row>
    <row r="1770" spans="2:16" x14ac:dyDescent="0.25">
      <c r="B1770" s="4" t="s">
        <v>1055</v>
      </c>
      <c r="C1770"/>
      <c r="F1770" s="4">
        <v>1034867740</v>
      </c>
      <c r="G1770" t="str">
        <f t="shared" si="27"/>
        <v>OK</v>
      </c>
      <c r="J1770" s="4">
        <v>104718021</v>
      </c>
      <c r="K1770" t="s">
        <v>1124</v>
      </c>
      <c r="N1770" s="4">
        <v>104716889</v>
      </c>
      <c r="O1770" t="e">
        <f>VLOOKUP(N1770,Sales!B:C,2,0)</f>
        <v>#N/A</v>
      </c>
      <c r="P1770" t="e">
        <f>VLOOKUP(N1770,Recolt!B:C,2,0)</f>
        <v>#N/A</v>
      </c>
    </row>
    <row r="1771" spans="2:16" x14ac:dyDescent="0.25">
      <c r="B1771" s="4" t="s">
        <v>1055</v>
      </c>
      <c r="C1771"/>
      <c r="F1771" s="4">
        <v>1034859090</v>
      </c>
      <c r="G1771" t="str">
        <f t="shared" si="27"/>
        <v>OK</v>
      </c>
      <c r="J1771" s="4">
        <v>104719087</v>
      </c>
      <c r="K1771" t="s">
        <v>1124</v>
      </c>
      <c r="N1771" s="4">
        <v>104718021</v>
      </c>
      <c r="O1771" t="e">
        <f>VLOOKUP(N1771,Sales!B:C,2,0)</f>
        <v>#N/A</v>
      </c>
      <c r="P1771" t="e">
        <f>VLOOKUP(N1771,Recolt!B:C,2,0)</f>
        <v>#N/A</v>
      </c>
    </row>
    <row r="1772" spans="2:16" x14ac:dyDescent="0.25">
      <c r="B1772" s="4" t="s">
        <v>1055</v>
      </c>
      <c r="C1772"/>
      <c r="F1772" s="4">
        <v>1034865219</v>
      </c>
      <c r="G1772" t="str">
        <f t="shared" si="27"/>
        <v>OK</v>
      </c>
      <c r="J1772" s="4">
        <v>104719467</v>
      </c>
      <c r="K1772" t="s">
        <v>1124</v>
      </c>
      <c r="N1772" s="4">
        <v>104719087</v>
      </c>
      <c r="O1772" t="e">
        <f>VLOOKUP(N1772,Sales!B:C,2,0)</f>
        <v>#N/A</v>
      </c>
      <c r="P1772" t="e">
        <f>VLOOKUP(N1772,Recolt!B:C,2,0)</f>
        <v>#N/A</v>
      </c>
    </row>
    <row r="1773" spans="2:16" x14ac:dyDescent="0.25">
      <c r="B1773" s="4" t="s">
        <v>1055</v>
      </c>
      <c r="C1773"/>
      <c r="F1773" s="4">
        <v>1034859914</v>
      </c>
      <c r="G1773" t="str">
        <f t="shared" si="27"/>
        <v>OK</v>
      </c>
      <c r="J1773" s="4">
        <v>104719492</v>
      </c>
      <c r="K1773" t="s">
        <v>1124</v>
      </c>
      <c r="N1773" s="4">
        <v>104719467</v>
      </c>
      <c r="O1773" t="e">
        <f>VLOOKUP(N1773,Sales!B:C,2,0)</f>
        <v>#N/A</v>
      </c>
      <c r="P1773" t="e">
        <f>VLOOKUP(N1773,Recolt!B:C,2,0)</f>
        <v>#N/A</v>
      </c>
    </row>
    <row r="1774" spans="2:16" x14ac:dyDescent="0.25">
      <c r="B1774" s="4" t="s">
        <v>1055</v>
      </c>
      <c r="C1774"/>
      <c r="F1774" s="4">
        <v>1034843089</v>
      </c>
      <c r="G1774" t="str">
        <f t="shared" si="27"/>
        <v>OK</v>
      </c>
      <c r="J1774" s="4">
        <v>104719850</v>
      </c>
      <c r="K1774" t="s">
        <v>1124</v>
      </c>
      <c r="N1774" s="4">
        <v>104719492</v>
      </c>
      <c r="O1774" t="e">
        <f>VLOOKUP(N1774,Sales!B:C,2,0)</f>
        <v>#N/A</v>
      </c>
      <c r="P1774" t="e">
        <f>VLOOKUP(N1774,Recolt!B:C,2,0)</f>
        <v>#N/A</v>
      </c>
    </row>
    <row r="1775" spans="2:16" x14ac:dyDescent="0.25">
      <c r="B1775" s="4" t="s">
        <v>1055</v>
      </c>
      <c r="C1775"/>
      <c r="F1775" s="4">
        <v>1034867981</v>
      </c>
      <c r="G1775" t="str">
        <f t="shared" si="27"/>
        <v>OK</v>
      </c>
      <c r="J1775" s="4">
        <v>104721255</v>
      </c>
      <c r="K1775" t="s">
        <v>1124</v>
      </c>
      <c r="N1775" s="4">
        <v>104719850</v>
      </c>
      <c r="O1775" t="e">
        <f>VLOOKUP(N1775,Sales!B:C,2,0)</f>
        <v>#N/A</v>
      </c>
      <c r="P1775" t="e">
        <f>VLOOKUP(N1775,Recolt!B:C,2,0)</f>
        <v>#N/A</v>
      </c>
    </row>
    <row r="1776" spans="2:16" x14ac:dyDescent="0.25">
      <c r="B1776" s="4" t="s">
        <v>1055</v>
      </c>
      <c r="C1776"/>
      <c r="F1776" s="4">
        <v>1034860771</v>
      </c>
      <c r="G1776" t="str">
        <f t="shared" si="27"/>
        <v>OK</v>
      </c>
      <c r="J1776" s="4">
        <v>104721464</v>
      </c>
      <c r="K1776" t="s">
        <v>1124</v>
      </c>
      <c r="N1776" s="4">
        <v>104721255</v>
      </c>
      <c r="O1776" t="e">
        <f>VLOOKUP(N1776,Sales!B:C,2,0)</f>
        <v>#N/A</v>
      </c>
      <c r="P1776" t="e">
        <f>VLOOKUP(N1776,Recolt!B:C,2,0)</f>
        <v>#N/A</v>
      </c>
    </row>
    <row r="1777" spans="2:16" x14ac:dyDescent="0.25">
      <c r="B1777" s="4" t="s">
        <v>1055</v>
      </c>
      <c r="C1777"/>
      <c r="F1777" s="4">
        <v>1034861501</v>
      </c>
      <c r="G1777" t="str">
        <f t="shared" si="27"/>
        <v>OK</v>
      </c>
      <c r="J1777" s="4">
        <v>104723041</v>
      </c>
      <c r="K1777" t="s">
        <v>1124</v>
      </c>
      <c r="N1777" s="4">
        <v>104721464</v>
      </c>
      <c r="O1777" t="e">
        <f>VLOOKUP(N1777,Sales!B:C,2,0)</f>
        <v>#N/A</v>
      </c>
      <c r="P1777" t="e">
        <f>VLOOKUP(N1777,Recolt!B:C,2,0)</f>
        <v>#N/A</v>
      </c>
    </row>
    <row r="1778" spans="2:16" x14ac:dyDescent="0.25">
      <c r="B1778" s="4" t="s">
        <v>1055</v>
      </c>
      <c r="C1778"/>
      <c r="F1778" s="4">
        <v>1034843789</v>
      </c>
      <c r="G1778" t="str">
        <f t="shared" si="27"/>
        <v>OK</v>
      </c>
      <c r="J1778" s="4">
        <v>104723139</v>
      </c>
      <c r="K1778" t="s">
        <v>1124</v>
      </c>
      <c r="N1778" s="4">
        <v>104723041</v>
      </c>
      <c r="O1778" t="e">
        <f>VLOOKUP(N1778,Sales!B:C,2,0)</f>
        <v>#N/A</v>
      </c>
      <c r="P1778" t="e">
        <f>VLOOKUP(N1778,Recolt!B:C,2,0)</f>
        <v>#N/A</v>
      </c>
    </row>
    <row r="1779" spans="2:16" x14ac:dyDescent="0.25">
      <c r="B1779" s="4" t="s">
        <v>1055</v>
      </c>
      <c r="C1779"/>
      <c r="F1779" s="4">
        <v>1034866215</v>
      </c>
      <c r="G1779" t="str">
        <f t="shared" si="27"/>
        <v>OK</v>
      </c>
      <c r="J1779" s="4">
        <v>104723204</v>
      </c>
      <c r="K1779" t="s">
        <v>1124</v>
      </c>
      <c r="N1779" s="4">
        <v>104723139</v>
      </c>
      <c r="O1779" t="e">
        <f>VLOOKUP(N1779,Sales!B:C,2,0)</f>
        <v>#N/A</v>
      </c>
      <c r="P1779" t="e">
        <f>VLOOKUP(N1779,Recolt!B:C,2,0)</f>
        <v>#N/A</v>
      </c>
    </row>
    <row r="1780" spans="2:16" x14ac:dyDescent="0.25">
      <c r="B1780" s="4" t="s">
        <v>1055</v>
      </c>
      <c r="C1780"/>
      <c r="F1780" s="4">
        <v>1034858254</v>
      </c>
      <c r="G1780" t="str">
        <f t="shared" si="27"/>
        <v>OK</v>
      </c>
      <c r="J1780" s="4">
        <v>104723337</v>
      </c>
      <c r="K1780" t="s">
        <v>1124</v>
      </c>
      <c r="N1780" s="4">
        <v>104723204</v>
      </c>
      <c r="O1780" t="e">
        <f>VLOOKUP(N1780,Sales!B:C,2,0)</f>
        <v>#N/A</v>
      </c>
      <c r="P1780" t="e">
        <f>VLOOKUP(N1780,Recolt!B:C,2,0)</f>
        <v>#N/A</v>
      </c>
    </row>
    <row r="1781" spans="2:16" x14ac:dyDescent="0.25">
      <c r="B1781" s="4" t="s">
        <v>1055</v>
      </c>
      <c r="C1781"/>
      <c r="F1781" s="4">
        <v>1034862994</v>
      </c>
      <c r="G1781" t="str">
        <f t="shared" si="27"/>
        <v>OK</v>
      </c>
      <c r="J1781" s="4">
        <v>104725109</v>
      </c>
      <c r="K1781" t="s">
        <v>1124</v>
      </c>
      <c r="N1781" s="4">
        <v>104723337</v>
      </c>
      <c r="O1781" t="e">
        <f>VLOOKUP(N1781,Sales!B:C,2,0)</f>
        <v>#N/A</v>
      </c>
      <c r="P1781" t="e">
        <f>VLOOKUP(N1781,Recolt!B:C,2,0)</f>
        <v>#N/A</v>
      </c>
    </row>
    <row r="1782" spans="2:16" x14ac:dyDescent="0.25">
      <c r="B1782" s="4" t="s">
        <v>1055</v>
      </c>
      <c r="C1782"/>
      <c r="F1782" s="4">
        <v>1034865520</v>
      </c>
      <c r="G1782" t="str">
        <f t="shared" si="27"/>
        <v>OK</v>
      </c>
      <c r="J1782" s="4">
        <v>104726372</v>
      </c>
      <c r="K1782" t="s">
        <v>1124</v>
      </c>
      <c r="N1782" s="4">
        <v>104725109</v>
      </c>
      <c r="O1782" t="e">
        <f>VLOOKUP(N1782,Sales!B:C,2,0)</f>
        <v>#N/A</v>
      </c>
      <c r="P1782" t="e">
        <f>VLOOKUP(N1782,Recolt!B:C,2,0)</f>
        <v>#N/A</v>
      </c>
    </row>
    <row r="1783" spans="2:16" x14ac:dyDescent="0.25">
      <c r="B1783" s="4" t="s">
        <v>1055</v>
      </c>
      <c r="C1783"/>
      <c r="F1783" s="4">
        <v>1034866806</v>
      </c>
      <c r="G1783" t="str">
        <f t="shared" si="27"/>
        <v>OK</v>
      </c>
      <c r="J1783" s="4">
        <v>104727424</v>
      </c>
      <c r="K1783" t="s">
        <v>1124</v>
      </c>
      <c r="N1783" s="4">
        <v>104726372</v>
      </c>
      <c r="O1783" t="e">
        <f>VLOOKUP(N1783,Sales!B:C,2,0)</f>
        <v>#N/A</v>
      </c>
      <c r="P1783" t="e">
        <f>VLOOKUP(N1783,Recolt!B:C,2,0)</f>
        <v>#N/A</v>
      </c>
    </row>
    <row r="1784" spans="2:16" x14ac:dyDescent="0.25">
      <c r="B1784" s="4" t="s">
        <v>1055</v>
      </c>
      <c r="C1784"/>
      <c r="F1784" s="4">
        <v>1034865823</v>
      </c>
      <c r="G1784" t="str">
        <f t="shared" si="27"/>
        <v>OK</v>
      </c>
      <c r="J1784" s="4">
        <v>104728862</v>
      </c>
      <c r="K1784" t="s">
        <v>1124</v>
      </c>
      <c r="N1784" s="4">
        <v>104727424</v>
      </c>
      <c r="O1784" t="e">
        <f>VLOOKUP(N1784,Sales!B:C,2,0)</f>
        <v>#N/A</v>
      </c>
      <c r="P1784" t="e">
        <f>VLOOKUP(N1784,Recolt!B:C,2,0)</f>
        <v>#N/A</v>
      </c>
    </row>
    <row r="1785" spans="2:16" x14ac:dyDescent="0.25">
      <c r="B1785" s="4" t="s">
        <v>1055</v>
      </c>
      <c r="C1785"/>
      <c r="F1785" s="4">
        <v>1034842633</v>
      </c>
      <c r="G1785" t="str">
        <f t="shared" si="27"/>
        <v>OK</v>
      </c>
      <c r="J1785" s="4">
        <v>104729172</v>
      </c>
      <c r="K1785" t="s">
        <v>1124</v>
      </c>
      <c r="N1785" s="4">
        <v>104728862</v>
      </c>
      <c r="O1785" t="e">
        <f>VLOOKUP(N1785,Sales!B:C,2,0)</f>
        <v>#N/A</v>
      </c>
      <c r="P1785" t="e">
        <f>VLOOKUP(N1785,Recolt!B:C,2,0)</f>
        <v>#N/A</v>
      </c>
    </row>
    <row r="1786" spans="2:16" x14ac:dyDescent="0.25">
      <c r="B1786" s="4" t="s">
        <v>1055</v>
      </c>
      <c r="C1786"/>
      <c r="F1786" s="4">
        <v>1034858434</v>
      </c>
      <c r="G1786" t="str">
        <f t="shared" si="27"/>
        <v>OK</v>
      </c>
      <c r="J1786" s="4">
        <v>104730180</v>
      </c>
      <c r="K1786" t="s">
        <v>1124</v>
      </c>
      <c r="N1786" s="4">
        <v>104729172</v>
      </c>
      <c r="O1786" t="e">
        <f>VLOOKUP(N1786,Sales!B:C,2,0)</f>
        <v>#N/A</v>
      </c>
      <c r="P1786" t="e">
        <f>VLOOKUP(N1786,Recolt!B:C,2,0)</f>
        <v>#N/A</v>
      </c>
    </row>
    <row r="1787" spans="2:16" x14ac:dyDescent="0.25">
      <c r="B1787" s="4" t="s">
        <v>1055</v>
      </c>
      <c r="C1787"/>
      <c r="F1787" s="4">
        <v>1034860369</v>
      </c>
      <c r="G1787" t="str">
        <f t="shared" si="27"/>
        <v>OK</v>
      </c>
      <c r="J1787" s="4">
        <v>104731801</v>
      </c>
      <c r="K1787" t="s">
        <v>1124</v>
      </c>
      <c r="N1787" s="4">
        <v>104730180</v>
      </c>
      <c r="O1787" t="e">
        <f>VLOOKUP(N1787,Sales!B:C,2,0)</f>
        <v>#N/A</v>
      </c>
      <c r="P1787" t="e">
        <f>VLOOKUP(N1787,Recolt!B:C,2,0)</f>
        <v>#N/A</v>
      </c>
    </row>
    <row r="1788" spans="2:16" x14ac:dyDescent="0.25">
      <c r="B1788" s="4" t="s">
        <v>1055</v>
      </c>
      <c r="C1788"/>
      <c r="F1788" s="4">
        <v>1034862258</v>
      </c>
      <c r="G1788" t="str">
        <f t="shared" si="27"/>
        <v>OK</v>
      </c>
      <c r="J1788" s="4">
        <v>104731891</v>
      </c>
      <c r="K1788" t="s">
        <v>1124</v>
      </c>
      <c r="N1788" s="4">
        <v>104731801</v>
      </c>
      <c r="O1788" t="e">
        <f>VLOOKUP(N1788,Sales!B:C,2,0)</f>
        <v>#N/A</v>
      </c>
      <c r="P1788" t="e">
        <f>VLOOKUP(N1788,Recolt!B:C,2,0)</f>
        <v>#N/A</v>
      </c>
    </row>
    <row r="1789" spans="2:16" x14ac:dyDescent="0.25">
      <c r="B1789" s="4" t="s">
        <v>1055</v>
      </c>
      <c r="C1789"/>
      <c r="F1789" s="4">
        <v>1034865436</v>
      </c>
      <c r="G1789" t="str">
        <f t="shared" si="27"/>
        <v>OK</v>
      </c>
      <c r="J1789" s="4">
        <v>104731895</v>
      </c>
      <c r="K1789" t="s">
        <v>1124</v>
      </c>
      <c r="N1789" s="4">
        <v>104731891</v>
      </c>
      <c r="O1789" t="e">
        <f>VLOOKUP(N1789,Sales!B:C,2,0)</f>
        <v>#N/A</v>
      </c>
      <c r="P1789" t="e">
        <f>VLOOKUP(N1789,Recolt!B:C,2,0)</f>
        <v>#N/A</v>
      </c>
    </row>
    <row r="1790" spans="2:16" x14ac:dyDescent="0.25">
      <c r="B1790" s="4" t="s">
        <v>1055</v>
      </c>
      <c r="C1790"/>
      <c r="F1790" s="4">
        <v>1034866286</v>
      </c>
      <c r="G1790" t="str">
        <f t="shared" si="27"/>
        <v>OK</v>
      </c>
      <c r="J1790" s="4">
        <v>104732013</v>
      </c>
      <c r="K1790" t="s">
        <v>1124</v>
      </c>
      <c r="N1790" s="4">
        <v>104731895</v>
      </c>
      <c r="O1790" t="e">
        <f>VLOOKUP(N1790,Sales!B:C,2,0)</f>
        <v>#N/A</v>
      </c>
      <c r="P1790" t="e">
        <f>VLOOKUP(N1790,Recolt!B:C,2,0)</f>
        <v>#N/A</v>
      </c>
    </row>
    <row r="1791" spans="2:16" x14ac:dyDescent="0.25">
      <c r="B1791" s="4" t="s">
        <v>1055</v>
      </c>
      <c r="C1791"/>
      <c r="F1791" s="4">
        <v>1034863725</v>
      </c>
      <c r="G1791" t="str">
        <f t="shared" si="27"/>
        <v>OK</v>
      </c>
      <c r="J1791" s="4">
        <v>104733610</v>
      </c>
      <c r="K1791" t="s">
        <v>1124</v>
      </c>
      <c r="N1791" s="4">
        <v>104732013</v>
      </c>
      <c r="O1791" t="e">
        <f>VLOOKUP(N1791,Sales!B:C,2,0)</f>
        <v>#N/A</v>
      </c>
      <c r="P1791" t="e">
        <f>VLOOKUP(N1791,Recolt!B:C,2,0)</f>
        <v>#N/A</v>
      </c>
    </row>
    <row r="1792" spans="2:16" x14ac:dyDescent="0.25">
      <c r="B1792" s="4" t="s">
        <v>1055</v>
      </c>
      <c r="C1792"/>
      <c r="F1792" s="4">
        <v>1034846651</v>
      </c>
      <c r="G1792" t="str">
        <f t="shared" si="27"/>
        <v>OK</v>
      </c>
      <c r="J1792" s="4">
        <v>104735334</v>
      </c>
      <c r="K1792" t="s">
        <v>1124</v>
      </c>
      <c r="N1792" s="4">
        <v>104733610</v>
      </c>
      <c r="O1792" t="e">
        <f>VLOOKUP(N1792,Sales!B:C,2,0)</f>
        <v>#N/A</v>
      </c>
      <c r="P1792" t="e">
        <f>VLOOKUP(N1792,Recolt!B:C,2,0)</f>
        <v>#N/A</v>
      </c>
    </row>
    <row r="1793" spans="2:16" x14ac:dyDescent="0.25">
      <c r="B1793" s="4" t="s">
        <v>1055</v>
      </c>
      <c r="C1793"/>
      <c r="F1793" s="4">
        <v>1034864842</v>
      </c>
      <c r="G1793" t="str">
        <f t="shared" si="27"/>
        <v>OK</v>
      </c>
      <c r="J1793" s="4">
        <v>104735363</v>
      </c>
      <c r="K1793" t="s">
        <v>1124</v>
      </c>
      <c r="N1793" s="4">
        <v>104735334</v>
      </c>
      <c r="O1793" t="e">
        <f>VLOOKUP(N1793,Sales!B:C,2,0)</f>
        <v>#N/A</v>
      </c>
      <c r="P1793" t="e">
        <f>VLOOKUP(N1793,Recolt!B:C,2,0)</f>
        <v>#N/A</v>
      </c>
    </row>
    <row r="1794" spans="2:16" x14ac:dyDescent="0.25">
      <c r="B1794" s="4" t="s">
        <v>1055</v>
      </c>
      <c r="C1794"/>
      <c r="F1794" s="4">
        <v>1034845143</v>
      </c>
      <c r="G1794" t="str">
        <f t="shared" si="27"/>
        <v>OK</v>
      </c>
      <c r="J1794" s="4">
        <v>104736091</v>
      </c>
      <c r="K1794" t="s">
        <v>1124</v>
      </c>
      <c r="N1794" s="4">
        <v>104735363</v>
      </c>
      <c r="O1794" t="e">
        <f>VLOOKUP(N1794,Sales!B:C,2,0)</f>
        <v>#N/A</v>
      </c>
      <c r="P1794" t="e">
        <f>VLOOKUP(N1794,Recolt!B:C,2,0)</f>
        <v>#N/A</v>
      </c>
    </row>
    <row r="1795" spans="2:16" x14ac:dyDescent="0.25">
      <c r="B1795" s="4" t="s">
        <v>1055</v>
      </c>
      <c r="C1795"/>
      <c r="F1795" s="4">
        <v>1034844299</v>
      </c>
      <c r="G1795" t="str">
        <f t="shared" ref="G1795:G1858" si="28">VLOOKUP(F1795,J:K,2,0)</f>
        <v>OK</v>
      </c>
      <c r="J1795" s="4">
        <v>104736158</v>
      </c>
      <c r="K1795" t="s">
        <v>1124</v>
      </c>
      <c r="N1795" s="4">
        <v>104736091</v>
      </c>
      <c r="O1795" t="e">
        <f>VLOOKUP(N1795,Sales!B:C,2,0)</f>
        <v>#N/A</v>
      </c>
      <c r="P1795" t="e">
        <f>VLOOKUP(N1795,Recolt!B:C,2,0)</f>
        <v>#N/A</v>
      </c>
    </row>
    <row r="1796" spans="2:16" x14ac:dyDescent="0.25">
      <c r="B1796" s="4" t="s">
        <v>1055</v>
      </c>
      <c r="C1796"/>
      <c r="F1796" s="4">
        <v>1034866905</v>
      </c>
      <c r="G1796" t="str">
        <f t="shared" si="28"/>
        <v>OK</v>
      </c>
      <c r="J1796" s="4">
        <v>104736307</v>
      </c>
      <c r="K1796" t="s">
        <v>1124</v>
      </c>
      <c r="N1796" s="4">
        <v>104736158</v>
      </c>
      <c r="O1796" t="e">
        <f>VLOOKUP(N1796,Sales!B:C,2,0)</f>
        <v>#N/A</v>
      </c>
      <c r="P1796" t="e">
        <f>VLOOKUP(N1796,Recolt!B:C,2,0)</f>
        <v>#N/A</v>
      </c>
    </row>
    <row r="1797" spans="2:16" x14ac:dyDescent="0.25">
      <c r="B1797" s="4" t="s">
        <v>1055</v>
      </c>
      <c r="C1797"/>
      <c r="F1797" s="4">
        <v>1034845547</v>
      </c>
      <c r="G1797" t="str">
        <f t="shared" si="28"/>
        <v>OK</v>
      </c>
      <c r="J1797" s="4">
        <v>104739024</v>
      </c>
      <c r="K1797" t="s">
        <v>1124</v>
      </c>
      <c r="N1797" s="4">
        <v>104736307</v>
      </c>
      <c r="O1797" t="e">
        <f>VLOOKUP(N1797,Sales!B:C,2,0)</f>
        <v>#N/A</v>
      </c>
      <c r="P1797" t="e">
        <f>VLOOKUP(N1797,Recolt!B:C,2,0)</f>
        <v>#N/A</v>
      </c>
    </row>
    <row r="1798" spans="2:16" x14ac:dyDescent="0.25">
      <c r="B1798" s="4" t="s">
        <v>1055</v>
      </c>
      <c r="C1798"/>
      <c r="F1798" s="4">
        <v>1034867457</v>
      </c>
      <c r="G1798" t="str">
        <f t="shared" si="28"/>
        <v>OK</v>
      </c>
      <c r="J1798" s="4">
        <v>104739557</v>
      </c>
      <c r="K1798" t="s">
        <v>1124</v>
      </c>
      <c r="N1798" s="4">
        <v>104739024</v>
      </c>
      <c r="O1798" t="e">
        <f>VLOOKUP(N1798,Sales!B:C,2,0)</f>
        <v>#N/A</v>
      </c>
      <c r="P1798" t="e">
        <f>VLOOKUP(N1798,Recolt!B:C,2,0)</f>
        <v>#N/A</v>
      </c>
    </row>
    <row r="1799" spans="2:16" x14ac:dyDescent="0.25">
      <c r="B1799" s="4" t="s">
        <v>1055</v>
      </c>
      <c r="C1799"/>
      <c r="F1799" s="4">
        <v>1034855537</v>
      </c>
      <c r="G1799" t="str">
        <f t="shared" si="28"/>
        <v>OK</v>
      </c>
      <c r="J1799" s="4">
        <v>104739879</v>
      </c>
      <c r="K1799" t="s">
        <v>1124</v>
      </c>
      <c r="N1799" s="4">
        <v>104739557</v>
      </c>
      <c r="O1799" t="e">
        <f>VLOOKUP(N1799,Sales!B:C,2,0)</f>
        <v>#N/A</v>
      </c>
      <c r="P1799" t="e">
        <f>VLOOKUP(N1799,Recolt!B:C,2,0)</f>
        <v>#N/A</v>
      </c>
    </row>
    <row r="1800" spans="2:16" x14ac:dyDescent="0.25">
      <c r="B1800" s="4" t="s">
        <v>1055</v>
      </c>
      <c r="C1800"/>
      <c r="F1800" s="4">
        <v>1034844148</v>
      </c>
      <c r="G1800" t="str">
        <f t="shared" si="28"/>
        <v>OK</v>
      </c>
      <c r="J1800" s="4">
        <v>104744884</v>
      </c>
      <c r="K1800" t="s">
        <v>1124</v>
      </c>
      <c r="N1800" s="4">
        <v>104739879</v>
      </c>
      <c r="O1800" t="e">
        <f>VLOOKUP(N1800,Sales!B:C,2,0)</f>
        <v>#N/A</v>
      </c>
      <c r="P1800" t="e">
        <f>VLOOKUP(N1800,Recolt!B:C,2,0)</f>
        <v>#N/A</v>
      </c>
    </row>
    <row r="1801" spans="2:16" x14ac:dyDescent="0.25">
      <c r="B1801" s="4" t="s">
        <v>1055</v>
      </c>
      <c r="C1801"/>
      <c r="F1801" s="4">
        <v>1034857237</v>
      </c>
      <c r="G1801" t="str">
        <f t="shared" si="28"/>
        <v>OK</v>
      </c>
      <c r="J1801" s="4">
        <v>104745693</v>
      </c>
      <c r="K1801" t="s">
        <v>1124</v>
      </c>
      <c r="N1801" s="4">
        <v>104744884</v>
      </c>
      <c r="O1801" t="e">
        <f>VLOOKUP(N1801,Sales!B:C,2,0)</f>
        <v>#N/A</v>
      </c>
      <c r="P1801" t="e">
        <f>VLOOKUP(N1801,Recolt!B:C,2,0)</f>
        <v>#N/A</v>
      </c>
    </row>
    <row r="1802" spans="2:16" x14ac:dyDescent="0.25">
      <c r="B1802" s="4" t="s">
        <v>1055</v>
      </c>
      <c r="C1802"/>
      <c r="F1802" s="4">
        <v>1034860860</v>
      </c>
      <c r="G1802" t="str">
        <f t="shared" si="28"/>
        <v>OK</v>
      </c>
      <c r="J1802" s="4">
        <v>104746980</v>
      </c>
      <c r="K1802" t="s">
        <v>1124</v>
      </c>
      <c r="N1802" s="4">
        <v>104745693</v>
      </c>
      <c r="O1802" t="e">
        <f>VLOOKUP(N1802,Sales!B:C,2,0)</f>
        <v>#N/A</v>
      </c>
      <c r="P1802" t="e">
        <f>VLOOKUP(N1802,Recolt!B:C,2,0)</f>
        <v>#N/A</v>
      </c>
    </row>
    <row r="1803" spans="2:16" x14ac:dyDescent="0.25">
      <c r="B1803" s="4" t="s">
        <v>1055</v>
      </c>
      <c r="C1803"/>
      <c r="F1803" s="4">
        <v>1034851404</v>
      </c>
      <c r="G1803" t="str">
        <f t="shared" si="28"/>
        <v>OK</v>
      </c>
      <c r="J1803" s="4">
        <v>104748002</v>
      </c>
      <c r="K1803" t="s">
        <v>1124</v>
      </c>
      <c r="N1803" s="4">
        <v>104746980</v>
      </c>
      <c r="O1803" t="e">
        <f>VLOOKUP(N1803,Sales!B:C,2,0)</f>
        <v>#N/A</v>
      </c>
      <c r="P1803" t="e">
        <f>VLOOKUP(N1803,Recolt!B:C,2,0)</f>
        <v>#N/A</v>
      </c>
    </row>
    <row r="1804" spans="2:16" x14ac:dyDescent="0.25">
      <c r="B1804" s="4" t="s">
        <v>1055</v>
      </c>
      <c r="C1804"/>
      <c r="F1804" s="4">
        <v>1034860298</v>
      </c>
      <c r="G1804" t="str">
        <f t="shared" si="28"/>
        <v>OK</v>
      </c>
      <c r="J1804" s="4">
        <v>104749090</v>
      </c>
      <c r="K1804" t="s">
        <v>1124</v>
      </c>
      <c r="N1804" s="4">
        <v>104748002</v>
      </c>
      <c r="O1804" t="e">
        <f>VLOOKUP(N1804,Sales!B:C,2,0)</f>
        <v>#N/A</v>
      </c>
      <c r="P1804" t="e">
        <f>VLOOKUP(N1804,Recolt!B:C,2,0)</f>
        <v>#N/A</v>
      </c>
    </row>
    <row r="1805" spans="2:16" x14ac:dyDescent="0.25">
      <c r="B1805" s="4" t="s">
        <v>1055</v>
      </c>
      <c r="C1805"/>
      <c r="F1805" s="4">
        <v>1034851405</v>
      </c>
      <c r="G1805" t="str">
        <f t="shared" si="28"/>
        <v>OK</v>
      </c>
      <c r="J1805" s="4">
        <v>104749544</v>
      </c>
      <c r="K1805" t="s">
        <v>1124</v>
      </c>
      <c r="N1805" s="4">
        <v>104749090</v>
      </c>
      <c r="O1805" t="e">
        <f>VLOOKUP(N1805,Sales!B:C,2,0)</f>
        <v>#N/A</v>
      </c>
      <c r="P1805" t="e">
        <f>VLOOKUP(N1805,Recolt!B:C,2,0)</f>
        <v>#N/A</v>
      </c>
    </row>
    <row r="1806" spans="2:16" x14ac:dyDescent="0.25">
      <c r="B1806" s="4" t="s">
        <v>1055</v>
      </c>
      <c r="C1806"/>
      <c r="F1806" s="4">
        <v>1034867097</v>
      </c>
      <c r="G1806" t="str">
        <f t="shared" si="28"/>
        <v>OK</v>
      </c>
      <c r="J1806" s="4">
        <v>104750270</v>
      </c>
      <c r="K1806" t="s">
        <v>1124</v>
      </c>
      <c r="N1806" s="4">
        <v>104749544</v>
      </c>
      <c r="O1806" t="e">
        <f>VLOOKUP(N1806,Sales!B:C,2,0)</f>
        <v>#N/A</v>
      </c>
      <c r="P1806" t="e">
        <f>VLOOKUP(N1806,Recolt!B:C,2,0)</f>
        <v>#N/A</v>
      </c>
    </row>
    <row r="1807" spans="2:16" x14ac:dyDescent="0.25">
      <c r="B1807" s="4" t="s">
        <v>1055</v>
      </c>
      <c r="C1807"/>
      <c r="F1807" s="4">
        <v>1034864938</v>
      </c>
      <c r="G1807" t="str">
        <f t="shared" si="28"/>
        <v>OK</v>
      </c>
      <c r="J1807" s="4">
        <v>104750942</v>
      </c>
      <c r="K1807" t="s">
        <v>1124</v>
      </c>
      <c r="N1807" s="4">
        <v>104750270</v>
      </c>
      <c r="O1807" t="e">
        <f>VLOOKUP(N1807,Sales!B:C,2,0)</f>
        <v>#N/A</v>
      </c>
      <c r="P1807" t="e">
        <f>VLOOKUP(N1807,Recolt!B:C,2,0)</f>
        <v>#N/A</v>
      </c>
    </row>
    <row r="1808" spans="2:16" x14ac:dyDescent="0.25">
      <c r="B1808" s="4" t="s">
        <v>1055</v>
      </c>
      <c r="C1808"/>
      <c r="F1808" s="4">
        <v>1034867374</v>
      </c>
      <c r="G1808" t="str">
        <f t="shared" si="28"/>
        <v>OK</v>
      </c>
      <c r="J1808" s="4">
        <v>104751869</v>
      </c>
      <c r="K1808" t="s">
        <v>1124</v>
      </c>
      <c r="N1808" s="4">
        <v>104750942</v>
      </c>
      <c r="O1808" t="e">
        <f>VLOOKUP(N1808,Sales!B:C,2,0)</f>
        <v>#N/A</v>
      </c>
      <c r="P1808" t="e">
        <f>VLOOKUP(N1808,Recolt!B:C,2,0)</f>
        <v>#N/A</v>
      </c>
    </row>
    <row r="1809" spans="2:16" x14ac:dyDescent="0.25">
      <c r="B1809" s="4" t="s">
        <v>1055</v>
      </c>
      <c r="C1809"/>
      <c r="F1809" s="4">
        <v>1034866610</v>
      </c>
      <c r="G1809" t="str">
        <f t="shared" si="28"/>
        <v>OK</v>
      </c>
      <c r="J1809" s="4">
        <v>104752130</v>
      </c>
      <c r="K1809" t="s">
        <v>1124</v>
      </c>
      <c r="N1809" s="4">
        <v>104751869</v>
      </c>
      <c r="O1809" t="e">
        <f>VLOOKUP(N1809,Sales!B:C,2,0)</f>
        <v>#N/A</v>
      </c>
      <c r="P1809" t="e">
        <f>VLOOKUP(N1809,Recolt!B:C,2,0)</f>
        <v>#N/A</v>
      </c>
    </row>
    <row r="1810" spans="2:16" x14ac:dyDescent="0.25">
      <c r="B1810" s="4" t="s">
        <v>1055</v>
      </c>
      <c r="C1810"/>
      <c r="F1810" s="4">
        <v>1034858022</v>
      </c>
      <c r="G1810" t="str">
        <f t="shared" si="28"/>
        <v>OK</v>
      </c>
      <c r="J1810" s="4">
        <v>104752775</v>
      </c>
      <c r="K1810" t="s">
        <v>1124</v>
      </c>
      <c r="N1810" s="4">
        <v>104752130</v>
      </c>
      <c r="O1810" t="e">
        <f>VLOOKUP(N1810,Sales!B:C,2,0)</f>
        <v>#N/A</v>
      </c>
      <c r="P1810" t="e">
        <f>VLOOKUP(N1810,Recolt!B:C,2,0)</f>
        <v>#N/A</v>
      </c>
    </row>
    <row r="1811" spans="2:16" x14ac:dyDescent="0.25">
      <c r="B1811" s="4" t="s">
        <v>1055</v>
      </c>
      <c r="C1811"/>
      <c r="F1811" s="4">
        <v>1034858045</v>
      </c>
      <c r="G1811" t="str">
        <f t="shared" si="28"/>
        <v>OK</v>
      </c>
      <c r="J1811" s="4">
        <v>104752831</v>
      </c>
      <c r="K1811" t="s">
        <v>1124</v>
      </c>
      <c r="N1811" s="4">
        <v>104752775</v>
      </c>
      <c r="O1811" t="e">
        <f>VLOOKUP(N1811,Sales!B:C,2,0)</f>
        <v>#N/A</v>
      </c>
      <c r="P1811" t="e">
        <f>VLOOKUP(N1811,Recolt!B:C,2,0)</f>
        <v>#N/A</v>
      </c>
    </row>
    <row r="1812" spans="2:16" x14ac:dyDescent="0.25">
      <c r="B1812" s="4" t="s">
        <v>1055</v>
      </c>
      <c r="C1812"/>
      <c r="F1812" s="4">
        <v>1034867782</v>
      </c>
      <c r="G1812" t="str">
        <f t="shared" si="28"/>
        <v>OK</v>
      </c>
      <c r="J1812" s="4">
        <v>104752855</v>
      </c>
      <c r="K1812" t="s">
        <v>1124</v>
      </c>
      <c r="N1812" s="4">
        <v>104752831</v>
      </c>
      <c r="O1812" t="e">
        <f>VLOOKUP(N1812,Sales!B:C,2,0)</f>
        <v>#N/A</v>
      </c>
      <c r="P1812" t="e">
        <f>VLOOKUP(N1812,Recolt!B:C,2,0)</f>
        <v>#N/A</v>
      </c>
    </row>
    <row r="1813" spans="2:16" x14ac:dyDescent="0.25">
      <c r="B1813" s="4" t="s">
        <v>1055</v>
      </c>
      <c r="C1813"/>
      <c r="F1813" s="4">
        <v>1034865447</v>
      </c>
      <c r="G1813" t="str">
        <f t="shared" si="28"/>
        <v>OK</v>
      </c>
      <c r="J1813" s="4">
        <v>104755381</v>
      </c>
      <c r="K1813" t="s">
        <v>1124</v>
      </c>
      <c r="N1813" s="4">
        <v>104752855</v>
      </c>
      <c r="O1813" t="e">
        <f>VLOOKUP(N1813,Sales!B:C,2,0)</f>
        <v>#N/A</v>
      </c>
      <c r="P1813" t="e">
        <f>VLOOKUP(N1813,Recolt!B:C,2,0)</f>
        <v>#N/A</v>
      </c>
    </row>
    <row r="1814" spans="2:16" x14ac:dyDescent="0.25">
      <c r="B1814" s="4" t="s">
        <v>1055</v>
      </c>
      <c r="C1814"/>
      <c r="F1814" s="4">
        <v>1034845139</v>
      </c>
      <c r="G1814" t="str">
        <f t="shared" si="28"/>
        <v>OK</v>
      </c>
      <c r="J1814" s="4">
        <v>104755904</v>
      </c>
      <c r="K1814" t="s">
        <v>1124</v>
      </c>
      <c r="N1814" s="4">
        <v>104755381</v>
      </c>
      <c r="O1814" t="e">
        <f>VLOOKUP(N1814,Sales!B:C,2,0)</f>
        <v>#N/A</v>
      </c>
      <c r="P1814" t="e">
        <f>VLOOKUP(N1814,Recolt!B:C,2,0)</f>
        <v>#N/A</v>
      </c>
    </row>
    <row r="1815" spans="2:16" x14ac:dyDescent="0.25">
      <c r="B1815" s="4" t="s">
        <v>1055</v>
      </c>
      <c r="C1815"/>
      <c r="F1815" s="4">
        <v>1034850942</v>
      </c>
      <c r="G1815" t="str">
        <f t="shared" si="28"/>
        <v>OK</v>
      </c>
      <c r="J1815" s="4">
        <v>104756518</v>
      </c>
      <c r="K1815" t="s">
        <v>1124</v>
      </c>
      <c r="N1815" s="4">
        <v>104755904</v>
      </c>
      <c r="O1815" t="e">
        <f>VLOOKUP(N1815,Sales!B:C,2,0)</f>
        <v>#N/A</v>
      </c>
      <c r="P1815" t="e">
        <f>VLOOKUP(N1815,Recolt!B:C,2,0)</f>
        <v>#N/A</v>
      </c>
    </row>
    <row r="1816" spans="2:16" x14ac:dyDescent="0.25">
      <c r="B1816" s="4" t="s">
        <v>1055</v>
      </c>
      <c r="C1816"/>
      <c r="F1816" s="4">
        <v>1034866718</v>
      </c>
      <c r="G1816" t="str">
        <f t="shared" si="28"/>
        <v>OK</v>
      </c>
      <c r="J1816" s="4">
        <v>104756783</v>
      </c>
      <c r="K1816" t="s">
        <v>1124</v>
      </c>
      <c r="N1816" s="4">
        <v>104756518</v>
      </c>
      <c r="O1816" t="e">
        <f>VLOOKUP(N1816,Sales!B:C,2,0)</f>
        <v>#N/A</v>
      </c>
      <c r="P1816" t="e">
        <f>VLOOKUP(N1816,Recolt!B:C,2,0)</f>
        <v>#N/A</v>
      </c>
    </row>
    <row r="1817" spans="2:16" x14ac:dyDescent="0.25">
      <c r="B1817" s="4" t="s">
        <v>1055</v>
      </c>
      <c r="C1817"/>
      <c r="F1817" s="4">
        <v>1034852484</v>
      </c>
      <c r="G1817" t="str">
        <f t="shared" si="28"/>
        <v>OK</v>
      </c>
      <c r="J1817" s="4">
        <v>104757764</v>
      </c>
      <c r="K1817" t="s">
        <v>1124</v>
      </c>
      <c r="N1817" s="4">
        <v>104756783</v>
      </c>
      <c r="O1817" t="e">
        <f>VLOOKUP(N1817,Sales!B:C,2,0)</f>
        <v>#N/A</v>
      </c>
      <c r="P1817" t="e">
        <f>VLOOKUP(N1817,Recolt!B:C,2,0)</f>
        <v>#N/A</v>
      </c>
    </row>
    <row r="1818" spans="2:16" x14ac:dyDescent="0.25">
      <c r="B1818" s="4" t="s">
        <v>1055</v>
      </c>
      <c r="C1818"/>
      <c r="F1818" s="4">
        <v>1034842877</v>
      </c>
      <c r="G1818" t="str">
        <f t="shared" si="28"/>
        <v>OK</v>
      </c>
      <c r="J1818" s="4">
        <v>104759916</v>
      </c>
      <c r="K1818" t="s">
        <v>1124</v>
      </c>
      <c r="N1818" s="4">
        <v>104757764</v>
      </c>
      <c r="O1818" t="e">
        <f>VLOOKUP(N1818,Sales!B:C,2,0)</f>
        <v>#N/A</v>
      </c>
      <c r="P1818" t="e">
        <f>VLOOKUP(N1818,Recolt!B:C,2,0)</f>
        <v>#N/A</v>
      </c>
    </row>
    <row r="1819" spans="2:16" x14ac:dyDescent="0.25">
      <c r="B1819" s="4" t="s">
        <v>1055</v>
      </c>
      <c r="C1819"/>
      <c r="F1819" s="4">
        <v>1034842476</v>
      </c>
      <c r="G1819" t="str">
        <f t="shared" si="28"/>
        <v>OK</v>
      </c>
      <c r="J1819" s="4">
        <v>104760009</v>
      </c>
      <c r="K1819" t="s">
        <v>1124</v>
      </c>
      <c r="N1819" s="4">
        <v>104759916</v>
      </c>
      <c r="O1819" t="e">
        <f>VLOOKUP(N1819,Sales!B:C,2,0)</f>
        <v>#N/A</v>
      </c>
      <c r="P1819" t="e">
        <f>VLOOKUP(N1819,Recolt!B:C,2,0)</f>
        <v>#N/A</v>
      </c>
    </row>
    <row r="1820" spans="2:16" x14ac:dyDescent="0.25">
      <c r="B1820" s="4" t="s">
        <v>1055</v>
      </c>
      <c r="C1820"/>
      <c r="F1820" s="4">
        <v>1034849742</v>
      </c>
      <c r="G1820" t="str">
        <f t="shared" si="28"/>
        <v>OK</v>
      </c>
      <c r="J1820" s="4">
        <v>104761656</v>
      </c>
      <c r="K1820" t="s">
        <v>1124</v>
      </c>
      <c r="N1820" s="4">
        <v>104760009</v>
      </c>
      <c r="O1820" t="e">
        <f>VLOOKUP(N1820,Sales!B:C,2,0)</f>
        <v>#N/A</v>
      </c>
      <c r="P1820" t="e">
        <f>VLOOKUP(N1820,Recolt!B:C,2,0)</f>
        <v>#N/A</v>
      </c>
    </row>
    <row r="1821" spans="2:16" x14ac:dyDescent="0.25">
      <c r="B1821" s="4" t="s">
        <v>1055</v>
      </c>
      <c r="C1821"/>
      <c r="F1821" s="4">
        <v>1034852193</v>
      </c>
      <c r="G1821" t="str">
        <f t="shared" si="28"/>
        <v>OK</v>
      </c>
      <c r="J1821" s="4">
        <v>104762353</v>
      </c>
      <c r="K1821" t="s">
        <v>1124</v>
      </c>
      <c r="N1821" s="4">
        <v>104761656</v>
      </c>
      <c r="O1821" t="e">
        <f>VLOOKUP(N1821,Sales!B:C,2,0)</f>
        <v>#N/A</v>
      </c>
      <c r="P1821" t="e">
        <f>VLOOKUP(N1821,Recolt!B:C,2,0)</f>
        <v>#N/A</v>
      </c>
    </row>
    <row r="1822" spans="2:16" x14ac:dyDescent="0.25">
      <c r="B1822" s="4" t="s">
        <v>1055</v>
      </c>
      <c r="C1822"/>
      <c r="F1822" s="4">
        <v>1034842317</v>
      </c>
      <c r="G1822" t="str">
        <f t="shared" si="28"/>
        <v>OK</v>
      </c>
      <c r="J1822" s="4">
        <v>104762790</v>
      </c>
      <c r="K1822" t="s">
        <v>1124</v>
      </c>
      <c r="N1822" s="4">
        <v>104762353</v>
      </c>
      <c r="O1822" t="e">
        <f>VLOOKUP(N1822,Sales!B:C,2,0)</f>
        <v>#N/A</v>
      </c>
      <c r="P1822" t="e">
        <f>VLOOKUP(N1822,Recolt!B:C,2,0)</f>
        <v>#N/A</v>
      </c>
    </row>
    <row r="1823" spans="2:16" x14ac:dyDescent="0.25">
      <c r="B1823" s="4" t="s">
        <v>1055</v>
      </c>
      <c r="C1823"/>
      <c r="F1823" s="4">
        <v>1034853830</v>
      </c>
      <c r="G1823" t="str">
        <f t="shared" si="28"/>
        <v>OK</v>
      </c>
      <c r="J1823" s="4">
        <v>104764034</v>
      </c>
      <c r="K1823" t="s">
        <v>1124</v>
      </c>
      <c r="N1823" s="4">
        <v>104762790</v>
      </c>
      <c r="O1823" t="e">
        <f>VLOOKUP(N1823,Sales!B:C,2,0)</f>
        <v>#N/A</v>
      </c>
      <c r="P1823" t="e">
        <f>VLOOKUP(N1823,Recolt!B:C,2,0)</f>
        <v>#N/A</v>
      </c>
    </row>
    <row r="1824" spans="2:16" x14ac:dyDescent="0.25">
      <c r="B1824" s="4" t="s">
        <v>1055</v>
      </c>
      <c r="C1824"/>
      <c r="F1824" s="4">
        <v>1034842702</v>
      </c>
      <c r="G1824" t="str">
        <f t="shared" si="28"/>
        <v>OK</v>
      </c>
      <c r="J1824" s="4">
        <v>104765935</v>
      </c>
      <c r="K1824" t="s">
        <v>1124</v>
      </c>
      <c r="N1824" s="4">
        <v>104764034</v>
      </c>
      <c r="O1824" t="e">
        <f>VLOOKUP(N1824,Sales!B:C,2,0)</f>
        <v>#N/A</v>
      </c>
      <c r="P1824" t="e">
        <f>VLOOKUP(N1824,Recolt!B:C,2,0)</f>
        <v>#N/A</v>
      </c>
    </row>
    <row r="1825" spans="2:16" x14ac:dyDescent="0.25">
      <c r="B1825" s="4" t="s">
        <v>1055</v>
      </c>
      <c r="C1825"/>
      <c r="F1825" s="4">
        <v>1034848401</v>
      </c>
      <c r="G1825" t="str">
        <f t="shared" si="28"/>
        <v>OK</v>
      </c>
      <c r="J1825" s="4">
        <v>104766481</v>
      </c>
      <c r="K1825" t="s">
        <v>1124</v>
      </c>
      <c r="N1825" s="4">
        <v>104765935</v>
      </c>
      <c r="O1825" t="e">
        <f>VLOOKUP(N1825,Sales!B:C,2,0)</f>
        <v>#N/A</v>
      </c>
      <c r="P1825" t="e">
        <f>VLOOKUP(N1825,Recolt!B:C,2,0)</f>
        <v>#N/A</v>
      </c>
    </row>
    <row r="1826" spans="2:16" x14ac:dyDescent="0.25">
      <c r="B1826" s="4" t="s">
        <v>1055</v>
      </c>
      <c r="C1826"/>
      <c r="F1826" s="4">
        <v>1034842650</v>
      </c>
      <c r="G1826" t="str">
        <f t="shared" si="28"/>
        <v>OK</v>
      </c>
      <c r="J1826" s="4">
        <v>104767217</v>
      </c>
      <c r="K1826" t="s">
        <v>1124</v>
      </c>
      <c r="N1826" s="4">
        <v>104766481</v>
      </c>
      <c r="O1826" t="e">
        <f>VLOOKUP(N1826,Sales!B:C,2,0)</f>
        <v>#N/A</v>
      </c>
      <c r="P1826" t="e">
        <f>VLOOKUP(N1826,Recolt!B:C,2,0)</f>
        <v>#N/A</v>
      </c>
    </row>
    <row r="1827" spans="2:16" x14ac:dyDescent="0.25">
      <c r="B1827" s="4" t="s">
        <v>1055</v>
      </c>
      <c r="C1827"/>
      <c r="F1827" s="4">
        <v>1034852190</v>
      </c>
      <c r="G1827" t="str">
        <f t="shared" si="28"/>
        <v>OK</v>
      </c>
      <c r="J1827" s="4">
        <v>104767381</v>
      </c>
      <c r="K1827" t="s">
        <v>1124</v>
      </c>
      <c r="N1827" s="4">
        <v>104767217</v>
      </c>
      <c r="O1827" t="e">
        <f>VLOOKUP(N1827,Sales!B:C,2,0)</f>
        <v>#N/A</v>
      </c>
      <c r="P1827" t="e">
        <f>VLOOKUP(N1827,Recolt!B:C,2,0)</f>
        <v>#N/A</v>
      </c>
    </row>
    <row r="1828" spans="2:16" x14ac:dyDescent="0.25">
      <c r="B1828" s="4" t="s">
        <v>1055</v>
      </c>
      <c r="C1828"/>
      <c r="F1828" s="4">
        <v>1034849081</v>
      </c>
      <c r="G1828" t="str">
        <f t="shared" si="28"/>
        <v>OK</v>
      </c>
      <c r="J1828" s="4">
        <v>104767615</v>
      </c>
      <c r="K1828" t="s">
        <v>1124</v>
      </c>
      <c r="N1828" s="4">
        <v>104767381</v>
      </c>
      <c r="O1828" t="e">
        <f>VLOOKUP(N1828,Sales!B:C,2,0)</f>
        <v>#N/A</v>
      </c>
      <c r="P1828" t="e">
        <f>VLOOKUP(N1828,Recolt!B:C,2,0)</f>
        <v>#N/A</v>
      </c>
    </row>
    <row r="1829" spans="2:16" x14ac:dyDescent="0.25">
      <c r="B1829" s="4" t="s">
        <v>1055</v>
      </c>
      <c r="C1829"/>
      <c r="F1829" s="4">
        <v>1034853306</v>
      </c>
      <c r="G1829" t="str">
        <f t="shared" si="28"/>
        <v>OK</v>
      </c>
      <c r="J1829" s="4">
        <v>104768152</v>
      </c>
      <c r="K1829" t="s">
        <v>1124</v>
      </c>
      <c r="N1829" s="4">
        <v>104767615</v>
      </c>
      <c r="O1829" t="e">
        <f>VLOOKUP(N1829,Sales!B:C,2,0)</f>
        <v>#N/A</v>
      </c>
      <c r="P1829" t="e">
        <f>VLOOKUP(N1829,Recolt!B:C,2,0)</f>
        <v>#N/A</v>
      </c>
    </row>
    <row r="1830" spans="2:16" x14ac:dyDescent="0.25">
      <c r="B1830" s="4" t="s">
        <v>1055</v>
      </c>
      <c r="C1830"/>
      <c r="F1830" s="4">
        <v>1034843321</v>
      </c>
      <c r="G1830" t="str">
        <f t="shared" si="28"/>
        <v>OK</v>
      </c>
      <c r="J1830" s="4">
        <v>104768958</v>
      </c>
      <c r="K1830" t="s">
        <v>1124</v>
      </c>
      <c r="N1830" s="4">
        <v>104768152</v>
      </c>
      <c r="O1830" t="e">
        <f>VLOOKUP(N1830,Sales!B:C,2,0)</f>
        <v>#N/A</v>
      </c>
      <c r="P1830" t="e">
        <f>VLOOKUP(N1830,Recolt!B:C,2,0)</f>
        <v>#N/A</v>
      </c>
    </row>
    <row r="1831" spans="2:16" x14ac:dyDescent="0.25">
      <c r="B1831" s="4" t="s">
        <v>1055</v>
      </c>
      <c r="C1831"/>
      <c r="F1831" s="4">
        <v>1034846493</v>
      </c>
      <c r="G1831" t="str">
        <f t="shared" si="28"/>
        <v>OK</v>
      </c>
      <c r="J1831" s="4">
        <v>104770564</v>
      </c>
      <c r="K1831" t="s">
        <v>1124</v>
      </c>
      <c r="N1831" s="4">
        <v>104768958</v>
      </c>
      <c r="O1831" t="e">
        <f>VLOOKUP(N1831,Sales!B:C,2,0)</f>
        <v>#N/A</v>
      </c>
      <c r="P1831" t="e">
        <f>VLOOKUP(N1831,Recolt!B:C,2,0)</f>
        <v>#N/A</v>
      </c>
    </row>
    <row r="1832" spans="2:16" x14ac:dyDescent="0.25">
      <c r="B1832" s="4" t="s">
        <v>1055</v>
      </c>
      <c r="C1832"/>
      <c r="F1832" s="4">
        <v>1034852529</v>
      </c>
      <c r="G1832" t="str">
        <f t="shared" si="28"/>
        <v>OK</v>
      </c>
      <c r="J1832" s="4">
        <v>104772849</v>
      </c>
      <c r="K1832" t="s">
        <v>1124</v>
      </c>
      <c r="N1832" s="4">
        <v>104770564</v>
      </c>
      <c r="O1832" t="e">
        <f>VLOOKUP(N1832,Sales!B:C,2,0)</f>
        <v>#N/A</v>
      </c>
      <c r="P1832" t="e">
        <f>VLOOKUP(N1832,Recolt!B:C,2,0)</f>
        <v>#N/A</v>
      </c>
    </row>
    <row r="1833" spans="2:16" x14ac:dyDescent="0.25">
      <c r="B1833" s="4" t="s">
        <v>1055</v>
      </c>
      <c r="C1833"/>
      <c r="F1833" s="4">
        <v>1034843323</v>
      </c>
      <c r="G1833" t="str">
        <f t="shared" si="28"/>
        <v>OK</v>
      </c>
      <c r="J1833" s="4">
        <v>104774282</v>
      </c>
      <c r="K1833" t="s">
        <v>1124</v>
      </c>
      <c r="N1833" s="4">
        <v>104772849</v>
      </c>
      <c r="O1833" t="e">
        <f>VLOOKUP(N1833,Sales!B:C,2,0)</f>
        <v>#N/A</v>
      </c>
      <c r="P1833" t="e">
        <f>VLOOKUP(N1833,Recolt!B:C,2,0)</f>
        <v>#N/A</v>
      </c>
    </row>
    <row r="1834" spans="2:16" x14ac:dyDescent="0.25">
      <c r="B1834" s="4" t="s">
        <v>1055</v>
      </c>
      <c r="C1834"/>
      <c r="F1834" s="4">
        <v>1034842881</v>
      </c>
      <c r="G1834" t="str">
        <f t="shared" si="28"/>
        <v>OK</v>
      </c>
      <c r="J1834" s="4">
        <v>104774690</v>
      </c>
      <c r="K1834" t="s">
        <v>1124</v>
      </c>
      <c r="N1834" s="4">
        <v>104774282</v>
      </c>
      <c r="O1834" t="e">
        <f>VLOOKUP(N1834,Sales!B:C,2,0)</f>
        <v>#N/A</v>
      </c>
      <c r="P1834" t="e">
        <f>VLOOKUP(N1834,Recolt!B:C,2,0)</f>
        <v>#N/A</v>
      </c>
    </row>
    <row r="1835" spans="2:16" x14ac:dyDescent="0.25">
      <c r="B1835" s="4" t="s">
        <v>1055</v>
      </c>
      <c r="C1835"/>
      <c r="F1835" s="4">
        <v>1034842551</v>
      </c>
      <c r="G1835" t="str">
        <f t="shared" si="28"/>
        <v>OK</v>
      </c>
      <c r="J1835" s="4">
        <v>104777092</v>
      </c>
      <c r="K1835" t="s">
        <v>1124</v>
      </c>
      <c r="N1835" s="4">
        <v>104774690</v>
      </c>
      <c r="O1835" t="e">
        <f>VLOOKUP(N1835,Sales!B:C,2,0)</f>
        <v>#N/A</v>
      </c>
      <c r="P1835" t="e">
        <f>VLOOKUP(N1835,Recolt!B:C,2,0)</f>
        <v>#N/A</v>
      </c>
    </row>
    <row r="1836" spans="2:16" x14ac:dyDescent="0.25">
      <c r="B1836" s="4" t="s">
        <v>1055</v>
      </c>
      <c r="C1836"/>
      <c r="F1836" s="4">
        <v>1034842946</v>
      </c>
      <c r="G1836" t="str">
        <f t="shared" si="28"/>
        <v>OK</v>
      </c>
      <c r="J1836" s="4">
        <v>104777135</v>
      </c>
      <c r="K1836" t="s">
        <v>1124</v>
      </c>
      <c r="N1836" s="4">
        <v>104777092</v>
      </c>
      <c r="O1836" t="e">
        <f>VLOOKUP(N1836,Sales!B:C,2,0)</f>
        <v>#N/A</v>
      </c>
      <c r="P1836" t="e">
        <f>VLOOKUP(N1836,Recolt!B:C,2,0)</f>
        <v>#N/A</v>
      </c>
    </row>
    <row r="1837" spans="2:16" x14ac:dyDescent="0.25">
      <c r="B1837" s="4" t="s">
        <v>1055</v>
      </c>
      <c r="C1837"/>
      <c r="F1837" s="4">
        <v>1034843277</v>
      </c>
      <c r="G1837" t="str">
        <f t="shared" si="28"/>
        <v>OK</v>
      </c>
      <c r="J1837" s="4">
        <v>104777534</v>
      </c>
      <c r="K1837" t="s">
        <v>1124</v>
      </c>
      <c r="N1837" s="4">
        <v>104777135</v>
      </c>
      <c r="O1837" t="e">
        <f>VLOOKUP(N1837,Sales!B:C,2,0)</f>
        <v>#N/A</v>
      </c>
      <c r="P1837" t="e">
        <f>VLOOKUP(N1837,Recolt!B:C,2,0)</f>
        <v>#N/A</v>
      </c>
    </row>
    <row r="1838" spans="2:16" x14ac:dyDescent="0.25">
      <c r="B1838" s="4" t="s">
        <v>1055</v>
      </c>
      <c r="C1838"/>
      <c r="F1838" s="4">
        <v>1034842070</v>
      </c>
      <c r="G1838" t="str">
        <f t="shared" si="28"/>
        <v>OK</v>
      </c>
      <c r="J1838" s="4">
        <v>104777660</v>
      </c>
      <c r="K1838" t="s">
        <v>1124</v>
      </c>
      <c r="N1838" s="4">
        <v>104777534</v>
      </c>
      <c r="O1838" t="e">
        <f>VLOOKUP(N1838,Sales!B:C,2,0)</f>
        <v>#N/A</v>
      </c>
      <c r="P1838" t="e">
        <f>VLOOKUP(N1838,Recolt!B:C,2,0)</f>
        <v>#N/A</v>
      </c>
    </row>
    <row r="1839" spans="2:16" x14ac:dyDescent="0.25">
      <c r="B1839" s="4" t="s">
        <v>1055</v>
      </c>
      <c r="C1839"/>
      <c r="F1839" s="4">
        <v>1034850493</v>
      </c>
      <c r="G1839" t="str">
        <f t="shared" si="28"/>
        <v>OK</v>
      </c>
      <c r="J1839" s="4">
        <v>104777729</v>
      </c>
      <c r="K1839" t="s">
        <v>1124</v>
      </c>
      <c r="N1839" s="4">
        <v>104777660</v>
      </c>
      <c r="O1839" t="e">
        <f>VLOOKUP(N1839,Sales!B:C,2,0)</f>
        <v>#N/A</v>
      </c>
      <c r="P1839" t="e">
        <f>VLOOKUP(N1839,Recolt!B:C,2,0)</f>
        <v>#N/A</v>
      </c>
    </row>
    <row r="1840" spans="2:16" x14ac:dyDescent="0.25">
      <c r="B1840" s="4" t="s">
        <v>1055</v>
      </c>
      <c r="C1840"/>
      <c r="F1840" s="4">
        <v>1034843216</v>
      </c>
      <c r="G1840" t="str">
        <f t="shared" si="28"/>
        <v>OK</v>
      </c>
      <c r="J1840" s="4">
        <v>104778096</v>
      </c>
      <c r="K1840" t="s">
        <v>1124</v>
      </c>
      <c r="N1840" s="4">
        <v>104777729</v>
      </c>
      <c r="O1840" t="e">
        <f>VLOOKUP(N1840,Sales!B:C,2,0)</f>
        <v>#N/A</v>
      </c>
      <c r="P1840" t="e">
        <f>VLOOKUP(N1840,Recolt!B:C,2,0)</f>
        <v>#N/A</v>
      </c>
    </row>
    <row r="1841" spans="2:16" x14ac:dyDescent="0.25">
      <c r="B1841" s="4" t="s">
        <v>1055</v>
      </c>
      <c r="C1841"/>
      <c r="F1841" s="4">
        <v>1034852526</v>
      </c>
      <c r="G1841" t="str">
        <f t="shared" si="28"/>
        <v>OK</v>
      </c>
      <c r="J1841" s="4">
        <v>104778554</v>
      </c>
      <c r="K1841" t="s">
        <v>1124</v>
      </c>
      <c r="N1841" s="4">
        <v>104778096</v>
      </c>
      <c r="O1841" t="e">
        <f>VLOOKUP(N1841,Sales!B:C,2,0)</f>
        <v>#N/A</v>
      </c>
      <c r="P1841" t="e">
        <f>VLOOKUP(N1841,Recolt!B:C,2,0)</f>
        <v>#N/A</v>
      </c>
    </row>
    <row r="1842" spans="2:16" x14ac:dyDescent="0.25">
      <c r="B1842" s="4" t="s">
        <v>1055</v>
      </c>
      <c r="C1842"/>
      <c r="F1842" s="4">
        <v>1034852260</v>
      </c>
      <c r="G1842" t="str">
        <f t="shared" si="28"/>
        <v>OK</v>
      </c>
      <c r="J1842" s="4">
        <v>104781139</v>
      </c>
      <c r="K1842" t="s">
        <v>1124</v>
      </c>
      <c r="N1842" s="4">
        <v>104778554</v>
      </c>
      <c r="O1842" t="e">
        <f>VLOOKUP(N1842,Sales!B:C,2,0)</f>
        <v>#N/A</v>
      </c>
      <c r="P1842" t="e">
        <f>VLOOKUP(N1842,Recolt!B:C,2,0)</f>
        <v>#N/A</v>
      </c>
    </row>
    <row r="1843" spans="2:16" x14ac:dyDescent="0.25">
      <c r="B1843" s="4" t="s">
        <v>1055</v>
      </c>
      <c r="C1843"/>
      <c r="F1843" s="4">
        <v>1034843007</v>
      </c>
      <c r="G1843" t="str">
        <f t="shared" si="28"/>
        <v>OK</v>
      </c>
      <c r="J1843" s="4">
        <v>104781676</v>
      </c>
      <c r="K1843" t="s">
        <v>1124</v>
      </c>
      <c r="N1843" s="4">
        <v>104781139</v>
      </c>
      <c r="O1843" t="e">
        <f>VLOOKUP(N1843,Sales!B:C,2,0)</f>
        <v>#N/A</v>
      </c>
      <c r="P1843" t="e">
        <f>VLOOKUP(N1843,Recolt!B:C,2,0)</f>
        <v>#N/A</v>
      </c>
    </row>
    <row r="1844" spans="2:16" x14ac:dyDescent="0.25">
      <c r="B1844" s="4" t="s">
        <v>1055</v>
      </c>
      <c r="C1844"/>
      <c r="F1844" s="4">
        <v>1034843220</v>
      </c>
      <c r="G1844" t="str">
        <f t="shared" si="28"/>
        <v>OK</v>
      </c>
      <c r="J1844" s="4">
        <v>104783443</v>
      </c>
      <c r="K1844" t="s">
        <v>1124</v>
      </c>
      <c r="N1844" s="4">
        <v>104781676</v>
      </c>
      <c r="O1844" t="e">
        <f>VLOOKUP(N1844,Sales!B:C,2,0)</f>
        <v>#N/A</v>
      </c>
      <c r="P1844" t="e">
        <f>VLOOKUP(N1844,Recolt!B:C,2,0)</f>
        <v>#N/A</v>
      </c>
    </row>
    <row r="1845" spans="2:16" x14ac:dyDescent="0.25">
      <c r="B1845" s="4" t="s">
        <v>1055</v>
      </c>
      <c r="C1845"/>
      <c r="F1845" s="4">
        <v>1034846854</v>
      </c>
      <c r="G1845" t="str">
        <f t="shared" si="28"/>
        <v>OK</v>
      </c>
      <c r="J1845" s="4">
        <v>104783934</v>
      </c>
      <c r="K1845" t="s">
        <v>1124</v>
      </c>
      <c r="N1845" s="4">
        <v>104783443</v>
      </c>
      <c r="O1845" t="e">
        <f>VLOOKUP(N1845,Sales!B:C,2,0)</f>
        <v>#N/A</v>
      </c>
      <c r="P1845" t="e">
        <f>VLOOKUP(N1845,Recolt!B:C,2,0)</f>
        <v>#N/A</v>
      </c>
    </row>
    <row r="1846" spans="2:16" x14ac:dyDescent="0.25">
      <c r="B1846" s="4" t="s">
        <v>1055</v>
      </c>
      <c r="C1846"/>
      <c r="F1846" s="4">
        <v>1034852490</v>
      </c>
      <c r="G1846" t="str">
        <f t="shared" si="28"/>
        <v>OK</v>
      </c>
      <c r="J1846" s="4">
        <v>104783942</v>
      </c>
      <c r="K1846" t="s">
        <v>1124</v>
      </c>
      <c r="N1846" s="4">
        <v>104783934</v>
      </c>
      <c r="O1846" t="e">
        <f>VLOOKUP(N1846,Sales!B:C,2,0)</f>
        <v>#N/A</v>
      </c>
      <c r="P1846" t="e">
        <f>VLOOKUP(N1846,Recolt!B:C,2,0)</f>
        <v>#N/A</v>
      </c>
    </row>
    <row r="1847" spans="2:16" x14ac:dyDescent="0.25">
      <c r="B1847" s="4" t="s">
        <v>1055</v>
      </c>
      <c r="C1847"/>
      <c r="F1847" s="4">
        <v>1034851112</v>
      </c>
      <c r="G1847" t="str">
        <f t="shared" si="28"/>
        <v>OK</v>
      </c>
      <c r="J1847" s="4">
        <v>104784071</v>
      </c>
      <c r="K1847" t="s">
        <v>1124</v>
      </c>
      <c r="N1847" s="4">
        <v>104783942</v>
      </c>
      <c r="O1847" t="e">
        <f>VLOOKUP(N1847,Sales!B:C,2,0)</f>
        <v>#N/A</v>
      </c>
      <c r="P1847" t="e">
        <f>VLOOKUP(N1847,Recolt!B:C,2,0)</f>
        <v>#N/A</v>
      </c>
    </row>
    <row r="1848" spans="2:16" x14ac:dyDescent="0.25">
      <c r="B1848" s="4" t="s">
        <v>1055</v>
      </c>
      <c r="C1848"/>
      <c r="F1848" s="4">
        <v>1034852969</v>
      </c>
      <c r="G1848" t="str">
        <f t="shared" si="28"/>
        <v>OK</v>
      </c>
      <c r="J1848" s="4">
        <v>104785061</v>
      </c>
      <c r="K1848" t="s">
        <v>1124</v>
      </c>
      <c r="N1848" s="4">
        <v>104784071</v>
      </c>
      <c r="O1848" t="e">
        <f>VLOOKUP(N1848,Sales!B:C,2,0)</f>
        <v>#N/A</v>
      </c>
      <c r="P1848" t="e">
        <f>VLOOKUP(N1848,Recolt!B:C,2,0)</f>
        <v>#N/A</v>
      </c>
    </row>
    <row r="1849" spans="2:16" x14ac:dyDescent="0.25">
      <c r="B1849" s="4" t="s">
        <v>1055</v>
      </c>
      <c r="C1849"/>
      <c r="F1849" s="4">
        <v>1034842230</v>
      </c>
      <c r="G1849" t="str">
        <f t="shared" si="28"/>
        <v>OK</v>
      </c>
      <c r="J1849" s="4">
        <v>104787804</v>
      </c>
      <c r="K1849" t="s">
        <v>1124</v>
      </c>
      <c r="N1849" s="4">
        <v>104785061</v>
      </c>
      <c r="O1849" t="e">
        <f>VLOOKUP(N1849,Sales!B:C,2,0)</f>
        <v>#N/A</v>
      </c>
      <c r="P1849" t="e">
        <f>VLOOKUP(N1849,Recolt!B:C,2,0)</f>
        <v>#N/A</v>
      </c>
    </row>
    <row r="1850" spans="2:16" x14ac:dyDescent="0.25">
      <c r="B1850" s="4" t="s">
        <v>1055</v>
      </c>
      <c r="C1850"/>
      <c r="F1850" s="4">
        <v>1034842547</v>
      </c>
      <c r="G1850" t="str">
        <f t="shared" si="28"/>
        <v>OK</v>
      </c>
      <c r="J1850" s="4">
        <v>104791237</v>
      </c>
      <c r="K1850" t="s">
        <v>1124</v>
      </c>
      <c r="N1850" s="4">
        <v>104787804</v>
      </c>
      <c r="O1850" t="e">
        <f>VLOOKUP(N1850,Sales!B:C,2,0)</f>
        <v>#N/A</v>
      </c>
      <c r="P1850" t="e">
        <f>VLOOKUP(N1850,Recolt!B:C,2,0)</f>
        <v>#N/A</v>
      </c>
    </row>
    <row r="1851" spans="2:16" x14ac:dyDescent="0.25">
      <c r="B1851" s="4" t="s">
        <v>1055</v>
      </c>
      <c r="C1851"/>
      <c r="F1851" s="4">
        <v>1034843095</v>
      </c>
      <c r="G1851" t="str">
        <f t="shared" si="28"/>
        <v>OK</v>
      </c>
      <c r="J1851" s="4">
        <v>104791905</v>
      </c>
      <c r="K1851" t="s">
        <v>1124</v>
      </c>
      <c r="N1851" s="4">
        <v>104791237</v>
      </c>
      <c r="O1851" t="e">
        <f>VLOOKUP(N1851,Sales!B:C,2,0)</f>
        <v>#N/A</v>
      </c>
      <c r="P1851" t="e">
        <f>VLOOKUP(N1851,Recolt!B:C,2,0)</f>
        <v>#N/A</v>
      </c>
    </row>
    <row r="1852" spans="2:16" x14ac:dyDescent="0.25">
      <c r="B1852" s="4" t="s">
        <v>1055</v>
      </c>
      <c r="C1852"/>
      <c r="F1852" s="4">
        <v>1034854075</v>
      </c>
      <c r="G1852" t="str">
        <f t="shared" si="28"/>
        <v>OK</v>
      </c>
      <c r="J1852" s="4">
        <v>104792167</v>
      </c>
      <c r="K1852" t="s">
        <v>1124</v>
      </c>
      <c r="N1852" s="4">
        <v>104791905</v>
      </c>
      <c r="O1852" t="e">
        <f>VLOOKUP(N1852,Sales!B:C,2,0)</f>
        <v>#N/A</v>
      </c>
      <c r="P1852" t="e">
        <f>VLOOKUP(N1852,Recolt!B:C,2,0)</f>
        <v>#N/A</v>
      </c>
    </row>
    <row r="1853" spans="2:16" x14ac:dyDescent="0.25">
      <c r="B1853" s="4" t="s">
        <v>1055</v>
      </c>
      <c r="C1853"/>
      <c r="F1853" s="4">
        <v>1034853777</v>
      </c>
      <c r="G1853" t="str">
        <f t="shared" si="28"/>
        <v>OK</v>
      </c>
      <c r="J1853" s="4">
        <v>104792243</v>
      </c>
      <c r="K1853" t="s">
        <v>1124</v>
      </c>
      <c r="N1853" s="4">
        <v>104792167</v>
      </c>
      <c r="O1853" t="e">
        <f>VLOOKUP(N1853,Sales!B:C,2,0)</f>
        <v>#N/A</v>
      </c>
      <c r="P1853" t="e">
        <f>VLOOKUP(N1853,Recolt!B:C,2,0)</f>
        <v>#N/A</v>
      </c>
    </row>
    <row r="1854" spans="2:16" x14ac:dyDescent="0.25">
      <c r="B1854" s="4" t="s">
        <v>1055</v>
      </c>
      <c r="C1854"/>
      <c r="F1854" s="4">
        <v>1034853905</v>
      </c>
      <c r="G1854" t="str">
        <f t="shared" si="28"/>
        <v>OK</v>
      </c>
      <c r="J1854" s="4">
        <v>104792841</v>
      </c>
      <c r="K1854" t="s">
        <v>1124</v>
      </c>
      <c r="N1854" s="4">
        <v>104792243</v>
      </c>
      <c r="O1854" t="e">
        <f>VLOOKUP(N1854,Sales!B:C,2,0)</f>
        <v>#N/A</v>
      </c>
      <c r="P1854" t="e">
        <f>VLOOKUP(N1854,Recolt!B:C,2,0)</f>
        <v>#N/A</v>
      </c>
    </row>
    <row r="1855" spans="2:16" x14ac:dyDescent="0.25">
      <c r="B1855" s="4" t="s">
        <v>1055</v>
      </c>
      <c r="C1855"/>
      <c r="F1855" s="4">
        <v>1034854150</v>
      </c>
      <c r="G1855" t="str">
        <f t="shared" si="28"/>
        <v>OK</v>
      </c>
      <c r="J1855" s="4">
        <v>104792844</v>
      </c>
      <c r="K1855" t="s">
        <v>1124</v>
      </c>
      <c r="N1855" s="4">
        <v>104792841</v>
      </c>
      <c r="O1855" t="e">
        <f>VLOOKUP(N1855,Sales!B:C,2,0)</f>
        <v>#N/A</v>
      </c>
      <c r="P1855" t="e">
        <f>VLOOKUP(N1855,Recolt!B:C,2,0)</f>
        <v>#N/A</v>
      </c>
    </row>
    <row r="1856" spans="2:16" x14ac:dyDescent="0.25">
      <c r="B1856" s="4" t="s">
        <v>1055</v>
      </c>
      <c r="C1856"/>
      <c r="F1856" s="4">
        <v>1034843101</v>
      </c>
      <c r="G1856" t="str">
        <f t="shared" si="28"/>
        <v>OK</v>
      </c>
      <c r="J1856" s="4">
        <v>104793671</v>
      </c>
      <c r="K1856" t="s">
        <v>1124</v>
      </c>
      <c r="N1856" s="4">
        <v>104792844</v>
      </c>
      <c r="O1856" t="e">
        <f>VLOOKUP(N1856,Sales!B:C,2,0)</f>
        <v>#N/A</v>
      </c>
      <c r="P1856" t="e">
        <f>VLOOKUP(N1856,Recolt!B:C,2,0)</f>
        <v>#N/A</v>
      </c>
    </row>
    <row r="1857" spans="2:16" x14ac:dyDescent="0.25">
      <c r="B1857" s="4" t="s">
        <v>1055</v>
      </c>
      <c r="C1857"/>
      <c r="F1857" s="4">
        <v>1034842483</v>
      </c>
      <c r="G1857" t="str">
        <f t="shared" si="28"/>
        <v>OK</v>
      </c>
      <c r="J1857" s="4">
        <v>104796566</v>
      </c>
      <c r="K1857" t="s">
        <v>1124</v>
      </c>
      <c r="N1857" s="4">
        <v>104793671</v>
      </c>
      <c r="O1857" t="e">
        <f>VLOOKUP(N1857,Sales!B:C,2,0)</f>
        <v>#N/A</v>
      </c>
      <c r="P1857" t="e">
        <f>VLOOKUP(N1857,Recolt!B:C,2,0)</f>
        <v>#N/A</v>
      </c>
    </row>
    <row r="1858" spans="2:16" x14ac:dyDescent="0.25">
      <c r="B1858" s="4" t="s">
        <v>1055</v>
      </c>
      <c r="C1858"/>
      <c r="F1858" s="4">
        <v>1034842072</v>
      </c>
      <c r="G1858" t="str">
        <f t="shared" si="28"/>
        <v>OK</v>
      </c>
      <c r="J1858" s="4">
        <v>104796721</v>
      </c>
      <c r="K1858" t="s">
        <v>1124</v>
      </c>
      <c r="N1858" s="4">
        <v>104796566</v>
      </c>
      <c r="O1858" t="e">
        <f>VLOOKUP(N1858,Sales!B:C,2,0)</f>
        <v>#N/A</v>
      </c>
      <c r="P1858" t="e">
        <f>VLOOKUP(N1858,Recolt!B:C,2,0)</f>
        <v>#N/A</v>
      </c>
    </row>
    <row r="1859" spans="2:16" x14ac:dyDescent="0.25">
      <c r="B1859" s="4" t="s">
        <v>1055</v>
      </c>
      <c r="C1859"/>
      <c r="F1859" s="4">
        <v>1034842695</v>
      </c>
      <c r="G1859" t="str">
        <f t="shared" ref="G1859:G1922" si="29">VLOOKUP(F1859,J:K,2,0)</f>
        <v>OK</v>
      </c>
      <c r="J1859" s="4">
        <v>104800509</v>
      </c>
      <c r="K1859" t="s">
        <v>1124</v>
      </c>
      <c r="N1859" s="4">
        <v>104796721</v>
      </c>
      <c r="O1859" t="e">
        <f>VLOOKUP(N1859,Sales!B:C,2,0)</f>
        <v>#N/A</v>
      </c>
      <c r="P1859" t="e">
        <f>VLOOKUP(N1859,Recolt!B:C,2,0)</f>
        <v>#N/A</v>
      </c>
    </row>
    <row r="1860" spans="2:16" x14ac:dyDescent="0.25">
      <c r="B1860" s="4" t="s">
        <v>1055</v>
      </c>
      <c r="C1860"/>
      <c r="F1860" s="4">
        <v>1034842553</v>
      </c>
      <c r="G1860" t="str">
        <f t="shared" si="29"/>
        <v>OK</v>
      </c>
      <c r="J1860" s="4">
        <v>104801219</v>
      </c>
      <c r="K1860" t="s">
        <v>1124</v>
      </c>
      <c r="N1860" s="4">
        <v>104800509</v>
      </c>
      <c r="O1860" t="e">
        <f>VLOOKUP(N1860,Sales!B:C,2,0)</f>
        <v>#N/A</v>
      </c>
      <c r="P1860" t="e">
        <f>VLOOKUP(N1860,Recolt!B:C,2,0)</f>
        <v>#N/A</v>
      </c>
    </row>
    <row r="1861" spans="2:16" x14ac:dyDescent="0.25">
      <c r="B1861" s="4" t="s">
        <v>1055</v>
      </c>
      <c r="C1861"/>
      <c r="F1861" s="4">
        <v>1034842157</v>
      </c>
      <c r="G1861" t="str">
        <f t="shared" si="29"/>
        <v>OK</v>
      </c>
      <c r="J1861" s="4">
        <v>104801254</v>
      </c>
      <c r="K1861" t="s">
        <v>1124</v>
      </c>
      <c r="N1861" s="4">
        <v>104801219</v>
      </c>
      <c r="O1861" t="e">
        <f>VLOOKUP(N1861,Sales!B:C,2,0)</f>
        <v>#N/A</v>
      </c>
      <c r="P1861" t="e">
        <f>VLOOKUP(N1861,Recolt!B:C,2,0)</f>
        <v>#N/A</v>
      </c>
    </row>
    <row r="1862" spans="2:16" x14ac:dyDescent="0.25">
      <c r="B1862" s="4" t="s">
        <v>1055</v>
      </c>
      <c r="C1862"/>
      <c r="F1862" s="4">
        <v>1034853824</v>
      </c>
      <c r="G1862" t="str">
        <f t="shared" si="29"/>
        <v>OK</v>
      </c>
      <c r="J1862" s="4">
        <v>104804414</v>
      </c>
      <c r="K1862" t="s">
        <v>1124</v>
      </c>
      <c r="N1862" s="4">
        <v>104801254</v>
      </c>
      <c r="O1862" t="e">
        <f>VLOOKUP(N1862,Sales!B:C,2,0)</f>
        <v>#N/A</v>
      </c>
      <c r="P1862" t="e">
        <f>VLOOKUP(N1862,Recolt!B:C,2,0)</f>
        <v>#N/A</v>
      </c>
    </row>
    <row r="1863" spans="2:16" x14ac:dyDescent="0.25">
      <c r="B1863" s="4" t="s">
        <v>1055</v>
      </c>
      <c r="C1863"/>
      <c r="F1863" s="4">
        <v>1034842320</v>
      </c>
      <c r="G1863" t="str">
        <f t="shared" si="29"/>
        <v>OK</v>
      </c>
      <c r="J1863" s="4">
        <v>104804490</v>
      </c>
      <c r="K1863" t="s">
        <v>1124</v>
      </c>
      <c r="N1863" s="4">
        <v>104804414</v>
      </c>
      <c r="O1863" t="e">
        <f>VLOOKUP(N1863,Sales!B:C,2,0)</f>
        <v>#N/A</v>
      </c>
      <c r="P1863" t="e">
        <f>VLOOKUP(N1863,Recolt!B:C,2,0)</f>
        <v>#N/A</v>
      </c>
    </row>
    <row r="1864" spans="2:16" x14ac:dyDescent="0.25">
      <c r="B1864" s="4" t="s">
        <v>1055</v>
      </c>
      <c r="C1864"/>
      <c r="F1864" s="4">
        <v>1034842396</v>
      </c>
      <c r="G1864" t="str">
        <f t="shared" si="29"/>
        <v>OK</v>
      </c>
      <c r="J1864" s="4">
        <v>104804513</v>
      </c>
      <c r="K1864" t="s">
        <v>1124</v>
      </c>
      <c r="N1864" s="4">
        <v>104804490</v>
      </c>
      <c r="O1864" t="e">
        <f>VLOOKUP(N1864,Sales!B:C,2,0)</f>
        <v>#N/A</v>
      </c>
      <c r="P1864" t="e">
        <f>VLOOKUP(N1864,Recolt!B:C,2,0)</f>
        <v>#N/A</v>
      </c>
    </row>
    <row r="1865" spans="2:16" x14ac:dyDescent="0.25">
      <c r="B1865" s="4" t="s">
        <v>1055</v>
      </c>
      <c r="C1865"/>
      <c r="F1865" s="4">
        <v>1034851053</v>
      </c>
      <c r="G1865" t="str">
        <f t="shared" si="29"/>
        <v>OK</v>
      </c>
      <c r="J1865" s="4">
        <v>104805096</v>
      </c>
      <c r="K1865" t="s">
        <v>1124</v>
      </c>
      <c r="N1865" s="4">
        <v>104804513</v>
      </c>
      <c r="O1865" t="e">
        <f>VLOOKUP(N1865,Sales!B:C,2,0)</f>
        <v>#N/A</v>
      </c>
      <c r="P1865" t="e">
        <f>VLOOKUP(N1865,Recolt!B:C,2,0)</f>
        <v>#N/A</v>
      </c>
    </row>
    <row r="1866" spans="2:16" x14ac:dyDescent="0.25">
      <c r="B1866" s="4" t="s">
        <v>1055</v>
      </c>
      <c r="C1866"/>
      <c r="F1866" s="4">
        <v>1034846396</v>
      </c>
      <c r="G1866" t="str">
        <f t="shared" si="29"/>
        <v>OK</v>
      </c>
      <c r="J1866" s="4">
        <v>104806017</v>
      </c>
      <c r="K1866" t="s">
        <v>1124</v>
      </c>
      <c r="N1866" s="4">
        <v>104805096</v>
      </c>
      <c r="O1866" t="e">
        <f>VLOOKUP(N1866,Sales!B:C,2,0)</f>
        <v>#N/A</v>
      </c>
      <c r="P1866" t="e">
        <f>VLOOKUP(N1866,Recolt!B:C,2,0)</f>
        <v>#N/A</v>
      </c>
    </row>
    <row r="1867" spans="2:16" x14ac:dyDescent="0.25">
      <c r="B1867" s="4" t="s">
        <v>1055</v>
      </c>
      <c r="C1867"/>
      <c r="F1867" s="4">
        <v>1034843004</v>
      </c>
      <c r="G1867" t="str">
        <f t="shared" si="29"/>
        <v>OK</v>
      </c>
      <c r="J1867" s="4">
        <v>104806020</v>
      </c>
      <c r="K1867" t="s">
        <v>1124</v>
      </c>
      <c r="N1867" s="4">
        <v>104806017</v>
      </c>
      <c r="O1867" t="e">
        <f>VLOOKUP(N1867,Sales!B:C,2,0)</f>
        <v>#N/A</v>
      </c>
      <c r="P1867" t="e">
        <f>VLOOKUP(N1867,Recolt!B:C,2,0)</f>
        <v>#N/A</v>
      </c>
    </row>
    <row r="1868" spans="2:16" x14ac:dyDescent="0.25">
      <c r="B1868" s="4" t="s">
        <v>1055</v>
      </c>
      <c r="C1868"/>
      <c r="F1868" s="4">
        <v>1034843150</v>
      </c>
      <c r="G1868" t="str">
        <f t="shared" si="29"/>
        <v>OK</v>
      </c>
      <c r="J1868" s="4">
        <v>104806860</v>
      </c>
      <c r="K1868" t="s">
        <v>1124</v>
      </c>
      <c r="N1868" s="4">
        <v>104806020</v>
      </c>
      <c r="O1868" t="e">
        <f>VLOOKUP(N1868,Sales!B:C,2,0)</f>
        <v>#N/A</v>
      </c>
      <c r="P1868" t="e">
        <f>VLOOKUP(N1868,Recolt!B:C,2,0)</f>
        <v>#N/A</v>
      </c>
    </row>
    <row r="1869" spans="2:16" x14ac:dyDescent="0.25">
      <c r="B1869" s="4" t="s">
        <v>1055</v>
      </c>
      <c r="C1869"/>
      <c r="F1869" s="4">
        <v>1034842226</v>
      </c>
      <c r="G1869" t="str">
        <f t="shared" si="29"/>
        <v>OK</v>
      </c>
      <c r="J1869" s="4">
        <v>104809785</v>
      </c>
      <c r="K1869" t="s">
        <v>1124</v>
      </c>
      <c r="N1869" s="4">
        <v>104806860</v>
      </c>
      <c r="O1869" t="e">
        <f>VLOOKUP(N1869,Sales!B:C,2,0)</f>
        <v>#N/A</v>
      </c>
      <c r="P1869" t="e">
        <f>VLOOKUP(N1869,Recolt!B:C,2,0)</f>
        <v>#N/A</v>
      </c>
    </row>
    <row r="1870" spans="2:16" x14ac:dyDescent="0.25">
      <c r="B1870" s="4" t="s">
        <v>1055</v>
      </c>
      <c r="C1870"/>
      <c r="F1870" s="4">
        <v>1034854082</v>
      </c>
      <c r="G1870" t="str">
        <f t="shared" si="29"/>
        <v>OK</v>
      </c>
      <c r="J1870" s="4">
        <v>104809806</v>
      </c>
      <c r="K1870" t="s">
        <v>1124</v>
      </c>
      <c r="N1870" s="4">
        <v>104809785</v>
      </c>
      <c r="O1870" t="e">
        <f>VLOOKUP(N1870,Sales!B:C,2,0)</f>
        <v>#N/A</v>
      </c>
      <c r="P1870" t="e">
        <f>VLOOKUP(N1870,Recolt!B:C,2,0)</f>
        <v>#N/A</v>
      </c>
    </row>
    <row r="1871" spans="2:16" x14ac:dyDescent="0.25">
      <c r="B1871" s="4" t="s">
        <v>1055</v>
      </c>
      <c r="C1871"/>
      <c r="F1871" s="4">
        <v>1034853581</v>
      </c>
      <c r="G1871" t="str">
        <f t="shared" si="29"/>
        <v>OK</v>
      </c>
      <c r="J1871" s="4">
        <v>104810116</v>
      </c>
      <c r="K1871" t="s">
        <v>1124</v>
      </c>
      <c r="N1871" s="4">
        <v>104809806</v>
      </c>
      <c r="O1871" t="e">
        <f>VLOOKUP(N1871,Sales!B:C,2,0)</f>
        <v>#N/A</v>
      </c>
      <c r="P1871" t="e">
        <f>VLOOKUP(N1871,Recolt!B:C,2,0)</f>
        <v>#N/A</v>
      </c>
    </row>
    <row r="1872" spans="2:16" x14ac:dyDescent="0.25">
      <c r="B1872" s="4" t="s">
        <v>1055</v>
      </c>
      <c r="C1872"/>
      <c r="F1872" s="4">
        <v>1034842163</v>
      </c>
      <c r="G1872" t="str">
        <f t="shared" si="29"/>
        <v>OK</v>
      </c>
      <c r="J1872" s="4">
        <v>104810273</v>
      </c>
      <c r="K1872" t="s">
        <v>1124</v>
      </c>
      <c r="N1872" s="4">
        <v>104810116</v>
      </c>
      <c r="O1872" t="e">
        <f>VLOOKUP(N1872,Sales!B:C,2,0)</f>
        <v>#N/A</v>
      </c>
      <c r="P1872" t="e">
        <f>VLOOKUP(N1872,Recolt!B:C,2,0)</f>
        <v>#N/A</v>
      </c>
    </row>
    <row r="1873" spans="2:16" x14ac:dyDescent="0.25">
      <c r="B1873" s="4" t="s">
        <v>1055</v>
      </c>
      <c r="C1873"/>
      <c r="F1873" s="4">
        <v>1034853469</v>
      </c>
      <c r="G1873" t="str">
        <f t="shared" si="29"/>
        <v>OK</v>
      </c>
      <c r="J1873" s="4">
        <v>104810345</v>
      </c>
      <c r="K1873" t="s">
        <v>1124</v>
      </c>
      <c r="N1873" s="4">
        <v>104810273</v>
      </c>
      <c r="O1873" t="e">
        <f>VLOOKUP(N1873,Sales!B:C,2,0)</f>
        <v>#N/A</v>
      </c>
      <c r="P1873" t="e">
        <f>VLOOKUP(N1873,Recolt!B:C,2,0)</f>
        <v>#N/A</v>
      </c>
    </row>
    <row r="1874" spans="2:16" x14ac:dyDescent="0.25">
      <c r="B1874" s="4" t="s">
        <v>1055</v>
      </c>
      <c r="C1874"/>
      <c r="F1874" s="4">
        <v>1034843010</v>
      </c>
      <c r="G1874" t="str">
        <f t="shared" si="29"/>
        <v>OK</v>
      </c>
      <c r="J1874" s="4">
        <v>104811876</v>
      </c>
      <c r="K1874" t="s">
        <v>1124</v>
      </c>
      <c r="N1874" s="4">
        <v>104810345</v>
      </c>
      <c r="O1874" t="e">
        <f>VLOOKUP(N1874,Sales!B:C,2,0)</f>
        <v>#N/A</v>
      </c>
      <c r="P1874" t="e">
        <f>VLOOKUP(N1874,Recolt!B:C,2,0)</f>
        <v>#N/A</v>
      </c>
    </row>
    <row r="1875" spans="2:16" x14ac:dyDescent="0.25">
      <c r="B1875" s="4" t="s">
        <v>1055</v>
      </c>
      <c r="C1875"/>
      <c r="F1875" s="4">
        <v>1034848247</v>
      </c>
      <c r="G1875" t="str">
        <f t="shared" si="29"/>
        <v>OK</v>
      </c>
      <c r="J1875" s="4">
        <v>104815185</v>
      </c>
      <c r="K1875" t="s">
        <v>1124</v>
      </c>
      <c r="N1875" s="4">
        <v>104811876</v>
      </c>
      <c r="O1875" t="e">
        <f>VLOOKUP(N1875,Sales!B:C,2,0)</f>
        <v>#N/A</v>
      </c>
      <c r="P1875" t="e">
        <f>VLOOKUP(N1875,Recolt!B:C,2,0)</f>
        <v>#N/A</v>
      </c>
    </row>
    <row r="1876" spans="2:16" x14ac:dyDescent="0.25">
      <c r="B1876" s="4" t="s">
        <v>1055</v>
      </c>
      <c r="C1876"/>
      <c r="F1876" s="4">
        <v>1034852670</v>
      </c>
      <c r="G1876" t="str">
        <f t="shared" si="29"/>
        <v>OK</v>
      </c>
      <c r="J1876" s="4">
        <v>104815763</v>
      </c>
      <c r="K1876" t="s">
        <v>1124</v>
      </c>
      <c r="N1876" s="4">
        <v>104815185</v>
      </c>
      <c r="O1876" t="e">
        <f>VLOOKUP(N1876,Sales!B:C,2,0)</f>
        <v>#N/A</v>
      </c>
      <c r="P1876" t="e">
        <f>VLOOKUP(N1876,Recolt!B:C,2,0)</f>
        <v>#N/A</v>
      </c>
    </row>
    <row r="1877" spans="2:16" x14ac:dyDescent="0.25">
      <c r="B1877" s="4" t="s">
        <v>1055</v>
      </c>
      <c r="C1877"/>
      <c r="F1877" s="4">
        <v>1034846986</v>
      </c>
      <c r="G1877" t="str">
        <f t="shared" si="29"/>
        <v>OK</v>
      </c>
      <c r="J1877" s="4">
        <v>104817524</v>
      </c>
      <c r="K1877" t="s">
        <v>1124</v>
      </c>
      <c r="N1877" s="4">
        <v>104815763</v>
      </c>
      <c r="O1877" t="e">
        <f>VLOOKUP(N1877,Sales!B:C,2,0)</f>
        <v>#N/A</v>
      </c>
      <c r="P1877" t="e">
        <f>VLOOKUP(N1877,Recolt!B:C,2,0)</f>
        <v>#N/A</v>
      </c>
    </row>
    <row r="1878" spans="2:16" x14ac:dyDescent="0.25">
      <c r="B1878" s="4" t="s">
        <v>1055</v>
      </c>
      <c r="C1878"/>
      <c r="F1878" s="4">
        <v>1034842700</v>
      </c>
      <c r="G1878" t="str">
        <f t="shared" si="29"/>
        <v>OK</v>
      </c>
      <c r="J1878" s="4">
        <v>104818641</v>
      </c>
      <c r="K1878" t="s">
        <v>1124</v>
      </c>
      <c r="N1878" s="4">
        <v>104817524</v>
      </c>
      <c r="O1878" t="e">
        <f>VLOOKUP(N1878,Sales!B:C,2,0)</f>
        <v>#N/A</v>
      </c>
      <c r="P1878" t="e">
        <f>VLOOKUP(N1878,Recolt!B:C,2,0)</f>
        <v>#N/A</v>
      </c>
    </row>
    <row r="1879" spans="2:16" x14ac:dyDescent="0.25">
      <c r="B1879" s="4" t="s">
        <v>1055</v>
      </c>
      <c r="C1879"/>
      <c r="F1879" s="4">
        <v>1034853685</v>
      </c>
      <c r="G1879" t="str">
        <f t="shared" si="29"/>
        <v>OK</v>
      </c>
      <c r="J1879" s="4">
        <v>104819080</v>
      </c>
      <c r="K1879" t="s">
        <v>1124</v>
      </c>
      <c r="N1879" s="4">
        <v>104818641</v>
      </c>
      <c r="O1879" t="e">
        <f>VLOOKUP(N1879,Sales!B:C,2,0)</f>
        <v>#N/A</v>
      </c>
      <c r="P1879" t="e">
        <f>VLOOKUP(N1879,Recolt!B:C,2,0)</f>
        <v>#N/A</v>
      </c>
    </row>
    <row r="1880" spans="2:16" x14ac:dyDescent="0.25">
      <c r="B1880" s="4" t="s">
        <v>1055</v>
      </c>
      <c r="C1880"/>
      <c r="F1880" s="4">
        <v>1034852124</v>
      </c>
      <c r="G1880" t="str">
        <f t="shared" si="29"/>
        <v>OK</v>
      </c>
      <c r="J1880" s="4">
        <v>104819269</v>
      </c>
      <c r="K1880" t="s">
        <v>1124</v>
      </c>
      <c r="N1880" s="4">
        <v>104819080</v>
      </c>
      <c r="O1880" t="e">
        <f>VLOOKUP(N1880,Sales!B:C,2,0)</f>
        <v>#N/A</v>
      </c>
      <c r="P1880" t="e">
        <f>VLOOKUP(N1880,Recolt!B:C,2,0)</f>
        <v>#N/A</v>
      </c>
    </row>
    <row r="1881" spans="2:16" x14ac:dyDescent="0.25">
      <c r="B1881" s="4" t="s">
        <v>1055</v>
      </c>
      <c r="C1881"/>
      <c r="F1881" s="4">
        <v>1034853781</v>
      </c>
      <c r="G1881" t="str">
        <f t="shared" si="29"/>
        <v>OK</v>
      </c>
      <c r="J1881" s="4">
        <v>104820123</v>
      </c>
      <c r="K1881" t="s">
        <v>1124</v>
      </c>
      <c r="N1881" s="4">
        <v>104819269</v>
      </c>
      <c r="O1881" t="e">
        <f>VLOOKUP(N1881,Sales!B:C,2,0)</f>
        <v>#N/A</v>
      </c>
      <c r="P1881" t="e">
        <f>VLOOKUP(N1881,Recolt!B:C,2,0)</f>
        <v>#N/A</v>
      </c>
    </row>
    <row r="1882" spans="2:16" x14ac:dyDescent="0.25">
      <c r="B1882" s="4" t="s">
        <v>1055</v>
      </c>
      <c r="C1882"/>
      <c r="F1882" s="4">
        <v>1034849650</v>
      </c>
      <c r="G1882" t="str">
        <f t="shared" si="29"/>
        <v>OK</v>
      </c>
      <c r="J1882" s="4">
        <v>104821121</v>
      </c>
      <c r="K1882" t="s">
        <v>1124</v>
      </c>
      <c r="N1882" s="4">
        <v>104820123</v>
      </c>
      <c r="O1882" t="e">
        <f>VLOOKUP(N1882,Sales!B:C,2,0)</f>
        <v>#N/A</v>
      </c>
      <c r="P1882" t="e">
        <f>VLOOKUP(N1882,Recolt!B:C,2,0)</f>
        <v>#N/A</v>
      </c>
    </row>
    <row r="1883" spans="2:16" x14ac:dyDescent="0.25">
      <c r="B1883" s="4" t="s">
        <v>1055</v>
      </c>
      <c r="C1883"/>
      <c r="F1883" s="4">
        <v>1034843314</v>
      </c>
      <c r="G1883" t="str">
        <f t="shared" si="29"/>
        <v>OK</v>
      </c>
      <c r="J1883" s="4">
        <v>104821258</v>
      </c>
      <c r="K1883" t="s">
        <v>1124</v>
      </c>
      <c r="N1883" s="4">
        <v>104821121</v>
      </c>
      <c r="O1883" t="e">
        <f>VLOOKUP(N1883,Sales!B:C,2,0)</f>
        <v>#N/A</v>
      </c>
      <c r="P1883" t="e">
        <f>VLOOKUP(N1883,Recolt!B:C,2,0)</f>
        <v>#N/A</v>
      </c>
    </row>
    <row r="1884" spans="2:16" x14ac:dyDescent="0.25">
      <c r="B1884" s="4" t="s">
        <v>1055</v>
      </c>
      <c r="C1884"/>
      <c r="F1884" s="4">
        <v>1034852336</v>
      </c>
      <c r="G1884" t="str">
        <f t="shared" si="29"/>
        <v>OK</v>
      </c>
      <c r="J1884" s="4">
        <v>104822520</v>
      </c>
      <c r="K1884" t="s">
        <v>1124</v>
      </c>
      <c r="N1884" s="4">
        <v>104821258</v>
      </c>
      <c r="O1884" t="e">
        <f>VLOOKUP(N1884,Sales!B:C,2,0)</f>
        <v>#N/A</v>
      </c>
      <c r="P1884" t="e">
        <f>VLOOKUP(N1884,Recolt!B:C,2,0)</f>
        <v>#N/A</v>
      </c>
    </row>
    <row r="1885" spans="2:16" x14ac:dyDescent="0.25">
      <c r="B1885" s="4" t="s">
        <v>1055</v>
      </c>
      <c r="C1885"/>
      <c r="F1885" s="4">
        <v>1034852669</v>
      </c>
      <c r="G1885" t="str">
        <f t="shared" si="29"/>
        <v>OK</v>
      </c>
      <c r="J1885" s="4">
        <v>104823006</v>
      </c>
      <c r="K1885" t="s">
        <v>1124</v>
      </c>
      <c r="N1885" s="4">
        <v>104822520</v>
      </c>
      <c r="O1885" t="e">
        <f>VLOOKUP(N1885,Sales!B:C,2,0)</f>
        <v>#N/A</v>
      </c>
      <c r="P1885" t="e">
        <f>VLOOKUP(N1885,Recolt!B:C,2,0)</f>
        <v>#N/A</v>
      </c>
    </row>
    <row r="1886" spans="2:16" x14ac:dyDescent="0.25">
      <c r="B1886" s="4" t="s">
        <v>1055</v>
      </c>
      <c r="C1886"/>
      <c r="F1886" s="4">
        <v>1034851910</v>
      </c>
      <c r="G1886" t="str">
        <f t="shared" si="29"/>
        <v>OK</v>
      </c>
      <c r="J1886" s="4">
        <v>104823314</v>
      </c>
      <c r="K1886" t="s">
        <v>1124</v>
      </c>
      <c r="N1886" s="4">
        <v>104823006</v>
      </c>
      <c r="O1886" t="e">
        <f>VLOOKUP(N1886,Sales!B:C,2,0)</f>
        <v>#N/A</v>
      </c>
      <c r="P1886" t="e">
        <f>VLOOKUP(N1886,Recolt!B:C,2,0)</f>
        <v>#N/A</v>
      </c>
    </row>
    <row r="1887" spans="2:16" x14ac:dyDescent="0.25">
      <c r="B1887" s="4" t="s">
        <v>1055</v>
      </c>
      <c r="C1887"/>
      <c r="F1887" s="4">
        <v>1034846985</v>
      </c>
      <c r="G1887" t="str">
        <f t="shared" si="29"/>
        <v>OK</v>
      </c>
      <c r="J1887" s="4">
        <v>104824830</v>
      </c>
      <c r="K1887" t="s">
        <v>1124</v>
      </c>
      <c r="N1887" s="4">
        <v>104823314</v>
      </c>
      <c r="O1887" t="e">
        <f>VLOOKUP(N1887,Sales!B:C,2,0)</f>
        <v>#N/A</v>
      </c>
      <c r="P1887" t="e">
        <f>VLOOKUP(N1887,Recolt!B:C,2,0)</f>
        <v>#N/A</v>
      </c>
    </row>
    <row r="1888" spans="2:16" x14ac:dyDescent="0.25">
      <c r="B1888" s="4" t="s">
        <v>1055</v>
      </c>
      <c r="C1888"/>
      <c r="F1888" s="4">
        <v>1034852793</v>
      </c>
      <c r="G1888" t="str">
        <f t="shared" si="29"/>
        <v>OK</v>
      </c>
      <c r="J1888" s="4">
        <v>104826278</v>
      </c>
      <c r="K1888" t="s">
        <v>1124</v>
      </c>
      <c r="N1888" s="4">
        <v>104824830</v>
      </c>
      <c r="O1888" t="e">
        <f>VLOOKUP(N1888,Sales!B:C,2,0)</f>
        <v>#N/A</v>
      </c>
      <c r="P1888" t="e">
        <f>VLOOKUP(N1888,Recolt!B:C,2,0)</f>
        <v>#N/A</v>
      </c>
    </row>
    <row r="1889" spans="2:16" x14ac:dyDescent="0.25">
      <c r="B1889" s="4" t="s">
        <v>1055</v>
      </c>
      <c r="C1889"/>
      <c r="F1889" s="4">
        <v>1034843678</v>
      </c>
      <c r="G1889" t="str">
        <f t="shared" si="29"/>
        <v>OK</v>
      </c>
      <c r="J1889" s="4">
        <v>104826629</v>
      </c>
      <c r="K1889" t="s">
        <v>1124</v>
      </c>
      <c r="N1889" s="4">
        <v>104826278</v>
      </c>
      <c r="O1889" t="e">
        <f>VLOOKUP(N1889,Sales!B:C,2,0)</f>
        <v>#N/A</v>
      </c>
      <c r="P1889" t="e">
        <f>VLOOKUP(N1889,Recolt!B:C,2,0)</f>
        <v>#N/A</v>
      </c>
    </row>
    <row r="1890" spans="2:16" x14ac:dyDescent="0.25">
      <c r="B1890" s="4" t="s">
        <v>1055</v>
      </c>
      <c r="C1890"/>
      <c r="F1890" s="4">
        <v>1034842646</v>
      </c>
      <c r="G1890" t="str">
        <f t="shared" si="29"/>
        <v>OK</v>
      </c>
      <c r="J1890" s="4">
        <v>104827969</v>
      </c>
      <c r="K1890" t="s">
        <v>1124</v>
      </c>
      <c r="N1890" s="4">
        <v>104826629</v>
      </c>
      <c r="O1890" t="e">
        <f>VLOOKUP(N1890,Sales!B:C,2,0)</f>
        <v>#N/A</v>
      </c>
      <c r="P1890" t="e">
        <f>VLOOKUP(N1890,Recolt!B:C,2,0)</f>
        <v>#N/A</v>
      </c>
    </row>
    <row r="1891" spans="2:16" x14ac:dyDescent="0.25">
      <c r="B1891" s="4" t="s">
        <v>1055</v>
      </c>
      <c r="C1891"/>
      <c r="F1891" s="4">
        <v>1034847208</v>
      </c>
      <c r="G1891" t="str">
        <f t="shared" si="29"/>
        <v>OK</v>
      </c>
      <c r="J1891" s="4">
        <v>104828861</v>
      </c>
      <c r="K1891" t="s">
        <v>1124</v>
      </c>
      <c r="N1891" s="4">
        <v>104827969</v>
      </c>
      <c r="O1891" t="e">
        <f>VLOOKUP(N1891,Sales!B:C,2,0)</f>
        <v>#N/A</v>
      </c>
      <c r="P1891" t="e">
        <f>VLOOKUP(N1891,Recolt!B:C,2,0)</f>
        <v>#N/A</v>
      </c>
    </row>
    <row r="1892" spans="2:16" x14ac:dyDescent="0.25">
      <c r="B1892" s="4" t="s">
        <v>1055</v>
      </c>
      <c r="C1892"/>
      <c r="F1892" s="4">
        <v>1034855069</v>
      </c>
      <c r="G1892" t="str">
        <f t="shared" si="29"/>
        <v>OK</v>
      </c>
      <c r="J1892" s="4">
        <v>104830129</v>
      </c>
      <c r="K1892" t="s">
        <v>1124</v>
      </c>
      <c r="N1892" s="4">
        <v>104828861</v>
      </c>
      <c r="O1892" t="e">
        <f>VLOOKUP(N1892,Sales!B:C,2,0)</f>
        <v>#N/A</v>
      </c>
      <c r="P1892" t="e">
        <f>VLOOKUP(N1892,Recolt!B:C,2,0)</f>
        <v>#N/A</v>
      </c>
    </row>
    <row r="1893" spans="2:16" x14ac:dyDescent="0.25">
      <c r="B1893" s="4" t="s">
        <v>1055</v>
      </c>
      <c r="C1893"/>
      <c r="F1893" s="4">
        <v>1034854081</v>
      </c>
      <c r="G1893" t="str">
        <f t="shared" si="29"/>
        <v>OK</v>
      </c>
      <c r="J1893" s="4">
        <v>104830640</v>
      </c>
      <c r="K1893" t="s">
        <v>1124</v>
      </c>
      <c r="N1893" s="4">
        <v>104830129</v>
      </c>
      <c r="O1893" t="e">
        <f>VLOOKUP(N1893,Sales!B:C,2,0)</f>
        <v>#N/A</v>
      </c>
      <c r="P1893" t="e">
        <f>VLOOKUP(N1893,Recolt!B:C,2,0)</f>
        <v>#N/A</v>
      </c>
    </row>
    <row r="1894" spans="2:16" x14ac:dyDescent="0.25">
      <c r="B1894" s="4" t="s">
        <v>1055</v>
      </c>
      <c r="C1894"/>
      <c r="F1894" s="4">
        <v>1034845230</v>
      </c>
      <c r="G1894" t="str">
        <f t="shared" si="29"/>
        <v>OK</v>
      </c>
      <c r="J1894" s="4">
        <v>104831191</v>
      </c>
      <c r="K1894" t="s">
        <v>1124</v>
      </c>
      <c r="N1894" s="4">
        <v>104830640</v>
      </c>
      <c r="O1894" t="e">
        <f>VLOOKUP(N1894,Sales!B:C,2,0)</f>
        <v>#N/A</v>
      </c>
      <c r="P1894" t="e">
        <f>VLOOKUP(N1894,Recolt!B:C,2,0)</f>
        <v>#N/A</v>
      </c>
    </row>
    <row r="1895" spans="2:16" x14ac:dyDescent="0.25">
      <c r="B1895" s="4" t="s">
        <v>1055</v>
      </c>
      <c r="C1895"/>
      <c r="F1895" s="4">
        <v>1034860786</v>
      </c>
      <c r="G1895" t="str">
        <f t="shared" si="29"/>
        <v>OK</v>
      </c>
      <c r="J1895" s="4">
        <v>104831259</v>
      </c>
      <c r="K1895" t="s">
        <v>1124</v>
      </c>
      <c r="N1895" s="4">
        <v>104831191</v>
      </c>
      <c r="O1895" t="e">
        <f>VLOOKUP(N1895,Sales!B:C,2,0)</f>
        <v>#N/A</v>
      </c>
      <c r="P1895" t="e">
        <f>VLOOKUP(N1895,Recolt!B:C,2,0)</f>
        <v>#N/A</v>
      </c>
    </row>
    <row r="1896" spans="2:16" x14ac:dyDescent="0.25">
      <c r="B1896" s="4" t="s">
        <v>1055</v>
      </c>
      <c r="C1896"/>
      <c r="F1896" s="4">
        <v>1034863529</v>
      </c>
      <c r="G1896" t="str">
        <f t="shared" si="29"/>
        <v>OK</v>
      </c>
      <c r="J1896" s="4">
        <v>104832865</v>
      </c>
      <c r="K1896" t="s">
        <v>1124</v>
      </c>
      <c r="N1896" s="4">
        <v>104831259</v>
      </c>
      <c r="O1896" t="e">
        <f>VLOOKUP(N1896,Sales!B:C,2,0)</f>
        <v>#N/A</v>
      </c>
      <c r="P1896" t="e">
        <f>VLOOKUP(N1896,Recolt!B:C,2,0)</f>
        <v>#N/A</v>
      </c>
    </row>
    <row r="1897" spans="2:16" x14ac:dyDescent="0.25">
      <c r="B1897" s="4" t="s">
        <v>1055</v>
      </c>
      <c r="C1897"/>
      <c r="F1897" s="4">
        <v>1034845745</v>
      </c>
      <c r="G1897" t="str">
        <f t="shared" si="29"/>
        <v>OK</v>
      </c>
      <c r="J1897" s="4">
        <v>104834733</v>
      </c>
      <c r="K1897" t="s">
        <v>1124</v>
      </c>
      <c r="N1897" s="4">
        <v>104832865</v>
      </c>
      <c r="O1897" t="e">
        <f>VLOOKUP(N1897,Sales!B:C,2,0)</f>
        <v>#N/A</v>
      </c>
      <c r="P1897" t="e">
        <f>VLOOKUP(N1897,Recolt!B:C,2,0)</f>
        <v>#N/A</v>
      </c>
    </row>
    <row r="1898" spans="2:16" x14ac:dyDescent="0.25">
      <c r="B1898" s="4" t="s">
        <v>1055</v>
      </c>
      <c r="C1898"/>
      <c r="F1898" s="4">
        <v>1034847952</v>
      </c>
      <c r="G1898" t="str">
        <f t="shared" si="29"/>
        <v>OK</v>
      </c>
      <c r="J1898" s="4">
        <v>104836594</v>
      </c>
      <c r="K1898" t="s">
        <v>1124</v>
      </c>
      <c r="N1898" s="4">
        <v>104834733</v>
      </c>
      <c r="O1898" t="e">
        <f>VLOOKUP(N1898,Sales!B:C,2,0)</f>
        <v>#N/A</v>
      </c>
      <c r="P1898" t="e">
        <f>VLOOKUP(N1898,Recolt!B:C,2,0)</f>
        <v>#N/A</v>
      </c>
    </row>
    <row r="1899" spans="2:16" x14ac:dyDescent="0.25">
      <c r="B1899" s="4" t="s">
        <v>1055</v>
      </c>
      <c r="C1899"/>
      <c r="F1899" s="4">
        <v>1034843013</v>
      </c>
      <c r="G1899" t="str">
        <f t="shared" si="29"/>
        <v>OK</v>
      </c>
      <c r="J1899" s="4">
        <v>104836962</v>
      </c>
      <c r="K1899" t="s">
        <v>1124</v>
      </c>
      <c r="N1899" s="4">
        <v>104836594</v>
      </c>
      <c r="O1899" t="e">
        <f>VLOOKUP(N1899,Sales!B:C,2,0)</f>
        <v>#N/A</v>
      </c>
      <c r="P1899" t="e">
        <f>VLOOKUP(N1899,Recolt!B:C,2,0)</f>
        <v>#N/A</v>
      </c>
    </row>
    <row r="1900" spans="2:16" x14ac:dyDescent="0.25">
      <c r="B1900" s="4" t="s">
        <v>1055</v>
      </c>
      <c r="C1900"/>
      <c r="F1900" s="4">
        <v>1034853692</v>
      </c>
      <c r="G1900" t="str">
        <f t="shared" si="29"/>
        <v>OK</v>
      </c>
      <c r="J1900" s="4">
        <v>104837567</v>
      </c>
      <c r="K1900" t="s">
        <v>1124</v>
      </c>
      <c r="N1900" s="4">
        <v>104836962</v>
      </c>
      <c r="O1900" t="e">
        <f>VLOOKUP(N1900,Sales!B:C,2,0)</f>
        <v>#N/A</v>
      </c>
      <c r="P1900" t="e">
        <f>VLOOKUP(N1900,Recolt!B:C,2,0)</f>
        <v>#N/A</v>
      </c>
    </row>
    <row r="1901" spans="2:16" x14ac:dyDescent="0.25">
      <c r="B1901" s="4" t="s">
        <v>1055</v>
      </c>
      <c r="C1901"/>
      <c r="F1901" s="4">
        <v>1034846619</v>
      </c>
      <c r="G1901" t="str">
        <f t="shared" si="29"/>
        <v>OK</v>
      </c>
      <c r="J1901" s="4">
        <v>104839630</v>
      </c>
      <c r="K1901" t="s">
        <v>1124</v>
      </c>
      <c r="N1901" s="4">
        <v>104837567</v>
      </c>
      <c r="O1901" t="e">
        <f>VLOOKUP(N1901,Sales!B:C,2,0)</f>
        <v>#N/A</v>
      </c>
      <c r="P1901" t="e">
        <f>VLOOKUP(N1901,Recolt!B:C,2,0)</f>
        <v>#N/A</v>
      </c>
    </row>
    <row r="1902" spans="2:16" x14ac:dyDescent="0.25">
      <c r="B1902" s="4" t="s">
        <v>1055</v>
      </c>
      <c r="C1902"/>
      <c r="F1902" s="4">
        <v>1034865155</v>
      </c>
      <c r="G1902" t="str">
        <f t="shared" si="29"/>
        <v>OK</v>
      </c>
      <c r="J1902" s="4">
        <v>104840462</v>
      </c>
      <c r="K1902" t="s">
        <v>1124</v>
      </c>
      <c r="N1902" s="4">
        <v>104839630</v>
      </c>
      <c r="O1902" t="e">
        <f>VLOOKUP(N1902,Sales!B:C,2,0)</f>
        <v>#N/A</v>
      </c>
      <c r="P1902" t="e">
        <f>VLOOKUP(N1902,Recolt!B:C,2,0)</f>
        <v>#N/A</v>
      </c>
    </row>
    <row r="1903" spans="2:16" x14ac:dyDescent="0.25">
      <c r="B1903" s="4" t="s">
        <v>1055</v>
      </c>
      <c r="C1903"/>
      <c r="F1903" s="4">
        <v>1034852966</v>
      </c>
      <c r="G1903" t="str">
        <f t="shared" si="29"/>
        <v>OK</v>
      </c>
      <c r="J1903" s="4">
        <v>104840470</v>
      </c>
      <c r="K1903" t="s">
        <v>1124</v>
      </c>
      <c r="N1903" s="4">
        <v>104840462</v>
      </c>
      <c r="O1903" t="e">
        <f>VLOOKUP(N1903,Sales!B:C,2,0)</f>
        <v>#N/A</v>
      </c>
      <c r="P1903" t="e">
        <f>VLOOKUP(N1903,Recolt!B:C,2,0)</f>
        <v>#N/A</v>
      </c>
    </row>
    <row r="1904" spans="2:16" x14ac:dyDescent="0.25">
      <c r="B1904" s="4" t="s">
        <v>1055</v>
      </c>
      <c r="C1904"/>
      <c r="F1904" s="4">
        <v>1034848866</v>
      </c>
      <c r="G1904" t="str">
        <f t="shared" si="29"/>
        <v>OK</v>
      </c>
      <c r="J1904" s="4">
        <v>104840786</v>
      </c>
      <c r="K1904" t="s">
        <v>1124</v>
      </c>
      <c r="N1904" s="4">
        <v>104840470</v>
      </c>
      <c r="O1904" t="e">
        <f>VLOOKUP(N1904,Sales!B:C,2,0)</f>
        <v>#N/A</v>
      </c>
      <c r="P1904" t="e">
        <f>VLOOKUP(N1904,Recolt!B:C,2,0)</f>
        <v>#N/A</v>
      </c>
    </row>
    <row r="1905" spans="2:16" x14ac:dyDescent="0.25">
      <c r="B1905" s="4" t="s">
        <v>1055</v>
      </c>
      <c r="C1905"/>
      <c r="F1905" s="4">
        <v>1034864854</v>
      </c>
      <c r="G1905" t="str">
        <f t="shared" si="29"/>
        <v>OK</v>
      </c>
      <c r="J1905" s="4">
        <v>104841409</v>
      </c>
      <c r="K1905" t="s">
        <v>1124</v>
      </c>
      <c r="N1905" s="4">
        <v>104840786</v>
      </c>
      <c r="O1905" t="e">
        <f>VLOOKUP(N1905,Sales!B:C,2,0)</f>
        <v>#N/A</v>
      </c>
      <c r="P1905" t="e">
        <f>VLOOKUP(N1905,Recolt!B:C,2,0)</f>
        <v>#N/A</v>
      </c>
    </row>
    <row r="1906" spans="2:16" x14ac:dyDescent="0.25">
      <c r="B1906" s="4" t="s">
        <v>1055</v>
      </c>
      <c r="C1906"/>
      <c r="F1906" s="4">
        <v>1034844571</v>
      </c>
      <c r="G1906" t="str">
        <f t="shared" si="29"/>
        <v>OK</v>
      </c>
      <c r="J1906" s="4">
        <v>104841530</v>
      </c>
      <c r="K1906" t="s">
        <v>1124</v>
      </c>
      <c r="N1906" s="4">
        <v>104841409</v>
      </c>
      <c r="O1906" t="e">
        <f>VLOOKUP(N1906,Sales!B:C,2,0)</f>
        <v>#N/A</v>
      </c>
      <c r="P1906" t="e">
        <f>VLOOKUP(N1906,Recolt!B:C,2,0)</f>
        <v>#N/A</v>
      </c>
    </row>
    <row r="1907" spans="2:16" x14ac:dyDescent="0.25">
      <c r="B1907" s="4" t="s">
        <v>1055</v>
      </c>
      <c r="C1907"/>
      <c r="F1907" s="4">
        <v>1034864514</v>
      </c>
      <c r="G1907" t="str">
        <f t="shared" si="29"/>
        <v>OK</v>
      </c>
      <c r="J1907" s="4">
        <v>104841914</v>
      </c>
      <c r="K1907" t="s">
        <v>1124</v>
      </c>
      <c r="N1907" s="4">
        <v>104841530</v>
      </c>
      <c r="O1907" t="e">
        <f>VLOOKUP(N1907,Sales!B:C,2,0)</f>
        <v>#N/A</v>
      </c>
      <c r="P1907" t="e">
        <f>VLOOKUP(N1907,Recolt!B:C,2,0)</f>
        <v>#N/A</v>
      </c>
    </row>
    <row r="1908" spans="2:16" x14ac:dyDescent="0.25">
      <c r="B1908" s="4" t="s">
        <v>1055</v>
      </c>
      <c r="C1908"/>
      <c r="F1908" s="4">
        <v>1034847567</v>
      </c>
      <c r="G1908" t="str">
        <f t="shared" si="29"/>
        <v>OK</v>
      </c>
      <c r="J1908" s="4">
        <v>104844373</v>
      </c>
      <c r="K1908" t="s">
        <v>1124</v>
      </c>
      <c r="N1908" s="4">
        <v>104841914</v>
      </c>
      <c r="O1908" t="e">
        <f>VLOOKUP(N1908,Sales!B:C,2,0)</f>
        <v>#N/A</v>
      </c>
      <c r="P1908" t="e">
        <f>VLOOKUP(N1908,Recolt!B:C,2,0)</f>
        <v>#N/A</v>
      </c>
    </row>
    <row r="1909" spans="2:16" x14ac:dyDescent="0.25">
      <c r="B1909" s="4" t="s">
        <v>1055</v>
      </c>
      <c r="C1909"/>
      <c r="F1909" s="4">
        <v>1034864091</v>
      </c>
      <c r="G1909" t="str">
        <f t="shared" si="29"/>
        <v>OK</v>
      </c>
      <c r="J1909" s="4">
        <v>104845036</v>
      </c>
      <c r="K1909" t="s">
        <v>1124</v>
      </c>
      <c r="N1909" s="4">
        <v>104844373</v>
      </c>
      <c r="O1909" t="e">
        <f>VLOOKUP(N1909,Sales!B:C,2,0)</f>
        <v>#N/A</v>
      </c>
      <c r="P1909" t="e">
        <f>VLOOKUP(N1909,Recolt!B:C,2,0)</f>
        <v>#N/A</v>
      </c>
    </row>
    <row r="1910" spans="2:16" x14ac:dyDescent="0.25">
      <c r="B1910" s="4" t="s">
        <v>1055</v>
      </c>
      <c r="C1910"/>
      <c r="F1910" s="4">
        <v>1034863865</v>
      </c>
      <c r="G1910" t="str">
        <f t="shared" si="29"/>
        <v>OK</v>
      </c>
      <c r="J1910" s="4">
        <v>104845914</v>
      </c>
      <c r="K1910" t="s">
        <v>1124</v>
      </c>
      <c r="N1910" s="4">
        <v>104845036</v>
      </c>
      <c r="O1910" t="e">
        <f>VLOOKUP(N1910,Sales!B:C,2,0)</f>
        <v>#N/A</v>
      </c>
      <c r="P1910" t="e">
        <f>VLOOKUP(N1910,Recolt!B:C,2,0)</f>
        <v>#N/A</v>
      </c>
    </row>
    <row r="1911" spans="2:16" x14ac:dyDescent="0.25">
      <c r="B1911" s="4" t="s">
        <v>1055</v>
      </c>
      <c r="C1911"/>
      <c r="F1911" s="4">
        <v>1034845038</v>
      </c>
      <c r="G1911" t="str">
        <f t="shared" si="29"/>
        <v>OK</v>
      </c>
      <c r="J1911" s="4">
        <v>104846772</v>
      </c>
      <c r="K1911" t="s">
        <v>1124</v>
      </c>
      <c r="N1911" s="4">
        <v>104845914</v>
      </c>
      <c r="O1911" t="e">
        <f>VLOOKUP(N1911,Sales!B:C,2,0)</f>
        <v>#N/A</v>
      </c>
      <c r="P1911" t="e">
        <f>VLOOKUP(N1911,Recolt!B:C,2,0)</f>
        <v>#N/A</v>
      </c>
    </row>
    <row r="1912" spans="2:16" x14ac:dyDescent="0.25">
      <c r="B1912" s="4" t="s">
        <v>1055</v>
      </c>
      <c r="C1912"/>
      <c r="F1912" s="4">
        <v>1034849100</v>
      </c>
      <c r="G1912" t="str">
        <f t="shared" si="29"/>
        <v>OK</v>
      </c>
      <c r="J1912" s="4">
        <v>104847341</v>
      </c>
      <c r="K1912" t="s">
        <v>1124</v>
      </c>
      <c r="N1912" s="4">
        <v>104846772</v>
      </c>
      <c r="O1912" t="e">
        <f>VLOOKUP(N1912,Sales!B:C,2,0)</f>
        <v>#N/A</v>
      </c>
      <c r="P1912" t="e">
        <f>VLOOKUP(N1912,Recolt!B:C,2,0)</f>
        <v>#N/A</v>
      </c>
    </row>
    <row r="1913" spans="2:16" x14ac:dyDescent="0.25">
      <c r="B1913" s="4" t="s">
        <v>1055</v>
      </c>
      <c r="C1913"/>
      <c r="F1913" s="4">
        <v>1034847135</v>
      </c>
      <c r="G1913" t="str">
        <f t="shared" si="29"/>
        <v>OK</v>
      </c>
      <c r="J1913" s="4">
        <v>104847348</v>
      </c>
      <c r="K1913" t="s">
        <v>1124</v>
      </c>
      <c r="N1913" s="4">
        <v>104847341</v>
      </c>
      <c r="O1913" t="e">
        <f>VLOOKUP(N1913,Sales!B:C,2,0)</f>
        <v>#N/A</v>
      </c>
      <c r="P1913" t="e">
        <f>VLOOKUP(N1913,Recolt!B:C,2,0)</f>
        <v>#N/A</v>
      </c>
    </row>
    <row r="1914" spans="2:16" x14ac:dyDescent="0.25">
      <c r="B1914" s="4" t="s">
        <v>1055</v>
      </c>
      <c r="C1914"/>
      <c r="F1914" s="4">
        <v>1034848812</v>
      </c>
      <c r="G1914" t="str">
        <f t="shared" si="29"/>
        <v>OK</v>
      </c>
      <c r="J1914" s="4">
        <v>104847370</v>
      </c>
      <c r="K1914" t="s">
        <v>1124</v>
      </c>
      <c r="N1914" s="4">
        <v>104847348</v>
      </c>
      <c r="O1914" t="e">
        <f>VLOOKUP(N1914,Sales!B:C,2,0)</f>
        <v>#N/A</v>
      </c>
      <c r="P1914" t="e">
        <f>VLOOKUP(N1914,Recolt!B:C,2,0)</f>
        <v>#N/A</v>
      </c>
    </row>
    <row r="1915" spans="2:16" x14ac:dyDescent="0.25">
      <c r="B1915" s="4" t="s">
        <v>1055</v>
      </c>
      <c r="C1915"/>
      <c r="F1915" s="4">
        <v>1034858579</v>
      </c>
      <c r="G1915" t="str">
        <f t="shared" si="29"/>
        <v>OK</v>
      </c>
      <c r="J1915" s="4">
        <v>104847895</v>
      </c>
      <c r="K1915" t="s">
        <v>1124</v>
      </c>
      <c r="N1915" s="4">
        <v>104847370</v>
      </c>
      <c r="O1915" t="e">
        <f>VLOOKUP(N1915,Sales!B:C,2,0)</f>
        <v>#N/A</v>
      </c>
      <c r="P1915" t="e">
        <f>VLOOKUP(N1915,Recolt!B:C,2,0)</f>
        <v>#N/A</v>
      </c>
    </row>
    <row r="1916" spans="2:16" x14ac:dyDescent="0.25">
      <c r="B1916" s="4" t="s">
        <v>1055</v>
      </c>
      <c r="C1916"/>
      <c r="F1916" s="4">
        <v>1034843198</v>
      </c>
      <c r="G1916" t="str">
        <f t="shared" si="29"/>
        <v>OK</v>
      </c>
      <c r="J1916" s="4">
        <v>104848053</v>
      </c>
      <c r="K1916" t="s">
        <v>1124</v>
      </c>
      <c r="N1916" s="4">
        <v>104847895</v>
      </c>
      <c r="O1916" t="e">
        <f>VLOOKUP(N1916,Sales!B:C,2,0)</f>
        <v>#N/A</v>
      </c>
      <c r="P1916" t="e">
        <f>VLOOKUP(N1916,Recolt!B:C,2,0)</f>
        <v>#N/A</v>
      </c>
    </row>
    <row r="1917" spans="2:16" x14ac:dyDescent="0.25">
      <c r="B1917" s="4" t="s">
        <v>1055</v>
      </c>
      <c r="C1917"/>
      <c r="F1917" s="4">
        <v>1034862559</v>
      </c>
      <c r="G1917" t="str">
        <f t="shared" si="29"/>
        <v>OK</v>
      </c>
      <c r="J1917" s="4">
        <v>104849223</v>
      </c>
      <c r="K1917" t="s">
        <v>1124</v>
      </c>
      <c r="N1917" s="4">
        <v>104848053</v>
      </c>
      <c r="O1917" t="e">
        <f>VLOOKUP(N1917,Sales!B:C,2,0)</f>
        <v>#N/A</v>
      </c>
      <c r="P1917" t="e">
        <f>VLOOKUP(N1917,Recolt!B:C,2,0)</f>
        <v>#N/A</v>
      </c>
    </row>
    <row r="1918" spans="2:16" x14ac:dyDescent="0.25">
      <c r="B1918" s="4" t="s">
        <v>1055</v>
      </c>
      <c r="C1918"/>
      <c r="F1918" s="4">
        <v>1034866961</v>
      </c>
      <c r="G1918" t="str">
        <f t="shared" si="29"/>
        <v>OK</v>
      </c>
      <c r="J1918" s="4">
        <v>104849515</v>
      </c>
      <c r="K1918" t="s">
        <v>1124</v>
      </c>
      <c r="N1918" s="4">
        <v>104849223</v>
      </c>
      <c r="O1918" t="e">
        <f>VLOOKUP(N1918,Sales!B:C,2,0)</f>
        <v>#N/A</v>
      </c>
      <c r="P1918" t="e">
        <f>VLOOKUP(N1918,Recolt!B:C,2,0)</f>
        <v>#N/A</v>
      </c>
    </row>
    <row r="1919" spans="2:16" x14ac:dyDescent="0.25">
      <c r="B1919" s="4" t="s">
        <v>1055</v>
      </c>
      <c r="C1919"/>
      <c r="F1919" s="4">
        <v>1034842185</v>
      </c>
      <c r="G1919" t="str">
        <f t="shared" si="29"/>
        <v>OK</v>
      </c>
      <c r="J1919" s="4">
        <v>104849702</v>
      </c>
      <c r="K1919" t="s">
        <v>1124</v>
      </c>
      <c r="N1919" s="4">
        <v>104849515</v>
      </c>
      <c r="O1919" t="e">
        <f>VLOOKUP(N1919,Sales!B:C,2,0)</f>
        <v>#N/A</v>
      </c>
      <c r="P1919" t="e">
        <f>VLOOKUP(N1919,Recolt!B:C,2,0)</f>
        <v>#N/A</v>
      </c>
    </row>
    <row r="1920" spans="2:16" x14ac:dyDescent="0.25">
      <c r="B1920" s="4" t="s">
        <v>1055</v>
      </c>
      <c r="C1920"/>
      <c r="F1920" s="4">
        <v>1034860229</v>
      </c>
      <c r="G1920" t="str">
        <f t="shared" si="29"/>
        <v>OK</v>
      </c>
      <c r="J1920" s="4">
        <v>104850870</v>
      </c>
      <c r="K1920" t="s">
        <v>1124</v>
      </c>
      <c r="N1920" s="4">
        <v>104849702</v>
      </c>
      <c r="O1920" t="e">
        <f>VLOOKUP(N1920,Sales!B:C,2,0)</f>
        <v>#N/A</v>
      </c>
      <c r="P1920" t="e">
        <f>VLOOKUP(N1920,Recolt!B:C,2,0)</f>
        <v>#N/A</v>
      </c>
    </row>
    <row r="1921" spans="2:16" x14ac:dyDescent="0.25">
      <c r="B1921" s="4" t="s">
        <v>1055</v>
      </c>
      <c r="C1921"/>
      <c r="F1921" s="4">
        <v>1034859603</v>
      </c>
      <c r="G1921" t="str">
        <f t="shared" si="29"/>
        <v>OK</v>
      </c>
      <c r="J1921" s="4">
        <v>104851636</v>
      </c>
      <c r="K1921" t="s">
        <v>1124</v>
      </c>
      <c r="N1921" s="4">
        <v>104850870</v>
      </c>
      <c r="O1921" t="e">
        <f>VLOOKUP(N1921,Sales!B:C,2,0)</f>
        <v>#N/A</v>
      </c>
      <c r="P1921" t="e">
        <f>VLOOKUP(N1921,Recolt!B:C,2,0)</f>
        <v>#N/A</v>
      </c>
    </row>
    <row r="1922" spans="2:16" x14ac:dyDescent="0.25">
      <c r="B1922" s="4" t="s">
        <v>1055</v>
      </c>
      <c r="C1922"/>
      <c r="F1922" s="4">
        <v>1034845313</v>
      </c>
      <c r="G1922" t="str">
        <f t="shared" si="29"/>
        <v>OK</v>
      </c>
      <c r="J1922" s="4">
        <v>104854163</v>
      </c>
      <c r="K1922" t="s">
        <v>1124</v>
      </c>
      <c r="N1922" s="4">
        <v>104851636</v>
      </c>
      <c r="O1922" t="e">
        <f>VLOOKUP(N1922,Sales!B:C,2,0)</f>
        <v>#N/A</v>
      </c>
      <c r="P1922" t="e">
        <f>VLOOKUP(N1922,Recolt!B:C,2,0)</f>
        <v>#N/A</v>
      </c>
    </row>
    <row r="1923" spans="2:16" x14ac:dyDescent="0.25">
      <c r="B1923" s="4" t="s">
        <v>1055</v>
      </c>
      <c r="C1923"/>
      <c r="F1923" s="4">
        <v>1034849621</v>
      </c>
      <c r="G1923" t="str">
        <f t="shared" ref="G1923:G1986" si="30">VLOOKUP(F1923,J:K,2,0)</f>
        <v>OK</v>
      </c>
      <c r="J1923" s="4">
        <v>104856340</v>
      </c>
      <c r="K1923" t="s">
        <v>1124</v>
      </c>
      <c r="N1923" s="4">
        <v>104854163</v>
      </c>
      <c r="O1923" t="e">
        <f>VLOOKUP(N1923,Sales!B:C,2,0)</f>
        <v>#N/A</v>
      </c>
      <c r="P1923" t="e">
        <f>VLOOKUP(N1923,Recolt!B:C,2,0)</f>
        <v>#N/A</v>
      </c>
    </row>
    <row r="1924" spans="2:16" x14ac:dyDescent="0.25">
      <c r="B1924" s="4" t="s">
        <v>1055</v>
      </c>
      <c r="C1924"/>
      <c r="F1924" s="4">
        <v>1034855664</v>
      </c>
      <c r="G1924" t="str">
        <f t="shared" si="30"/>
        <v>OK</v>
      </c>
      <c r="J1924" s="4">
        <v>104856397</v>
      </c>
      <c r="K1924" t="s">
        <v>1124</v>
      </c>
      <c r="N1924" s="4">
        <v>104856340</v>
      </c>
      <c r="O1924" t="e">
        <f>VLOOKUP(N1924,Sales!B:C,2,0)</f>
        <v>#N/A</v>
      </c>
      <c r="P1924" t="e">
        <f>VLOOKUP(N1924,Recolt!B:C,2,0)</f>
        <v>#N/A</v>
      </c>
    </row>
    <row r="1925" spans="2:16" x14ac:dyDescent="0.25">
      <c r="B1925" s="4" t="s">
        <v>1055</v>
      </c>
      <c r="C1925"/>
      <c r="F1925" s="4">
        <v>1034858901</v>
      </c>
      <c r="G1925" t="str">
        <f t="shared" si="30"/>
        <v>OK</v>
      </c>
      <c r="J1925" s="4">
        <v>104856682</v>
      </c>
      <c r="K1925" t="s">
        <v>1124</v>
      </c>
      <c r="N1925" s="4">
        <v>104856397</v>
      </c>
      <c r="O1925" t="e">
        <f>VLOOKUP(N1925,Sales!B:C,2,0)</f>
        <v>#N/A</v>
      </c>
      <c r="P1925" t="e">
        <f>VLOOKUP(N1925,Recolt!B:C,2,0)</f>
        <v>#N/A</v>
      </c>
    </row>
    <row r="1926" spans="2:16" x14ac:dyDescent="0.25">
      <c r="B1926" s="4" t="s">
        <v>1055</v>
      </c>
      <c r="C1926"/>
      <c r="F1926" s="4">
        <v>1034857901</v>
      </c>
      <c r="G1926" t="str">
        <f t="shared" si="30"/>
        <v>OK</v>
      </c>
      <c r="J1926" s="4">
        <v>104857547</v>
      </c>
      <c r="K1926" t="s">
        <v>1124</v>
      </c>
      <c r="N1926" s="4">
        <v>104856682</v>
      </c>
      <c r="O1926" t="e">
        <f>VLOOKUP(N1926,Sales!B:C,2,0)</f>
        <v>#N/A</v>
      </c>
      <c r="P1926" t="e">
        <f>VLOOKUP(N1926,Recolt!B:C,2,0)</f>
        <v>#N/A</v>
      </c>
    </row>
    <row r="1927" spans="2:16" x14ac:dyDescent="0.25">
      <c r="B1927" s="4" t="s">
        <v>1055</v>
      </c>
      <c r="C1927"/>
      <c r="F1927" s="4">
        <v>1034851613</v>
      </c>
      <c r="G1927" t="str">
        <f t="shared" si="30"/>
        <v>OK</v>
      </c>
      <c r="J1927" s="4">
        <v>104858607</v>
      </c>
      <c r="K1927" t="s">
        <v>1124</v>
      </c>
      <c r="N1927" s="4">
        <v>104857547</v>
      </c>
      <c r="O1927" t="e">
        <f>VLOOKUP(N1927,Sales!B:C,2,0)</f>
        <v>#N/A</v>
      </c>
      <c r="P1927" t="e">
        <f>VLOOKUP(N1927,Recolt!B:C,2,0)</f>
        <v>#N/A</v>
      </c>
    </row>
    <row r="1928" spans="2:16" x14ac:dyDescent="0.25">
      <c r="B1928" s="4" t="s">
        <v>1055</v>
      </c>
      <c r="C1928"/>
      <c r="F1928" s="4">
        <v>1034851220</v>
      </c>
      <c r="G1928" t="str">
        <f t="shared" si="30"/>
        <v>OK</v>
      </c>
      <c r="J1928" s="4">
        <v>104859491</v>
      </c>
      <c r="K1928" t="s">
        <v>1124</v>
      </c>
      <c r="N1928" s="4">
        <v>104858607</v>
      </c>
      <c r="O1928" t="e">
        <f>VLOOKUP(N1928,Sales!B:C,2,0)</f>
        <v>#N/A</v>
      </c>
      <c r="P1928" t="e">
        <f>VLOOKUP(N1928,Recolt!B:C,2,0)</f>
        <v>#N/A</v>
      </c>
    </row>
    <row r="1929" spans="2:16" x14ac:dyDescent="0.25">
      <c r="B1929" s="4" t="s">
        <v>1055</v>
      </c>
      <c r="C1929"/>
      <c r="F1929" s="4">
        <v>1034858791</v>
      </c>
      <c r="G1929" t="str">
        <f t="shared" si="30"/>
        <v>OK</v>
      </c>
      <c r="J1929" s="4">
        <v>104860447</v>
      </c>
      <c r="K1929" t="s">
        <v>1124</v>
      </c>
      <c r="N1929" s="4">
        <v>104859491</v>
      </c>
      <c r="O1929" t="e">
        <f>VLOOKUP(N1929,Sales!B:C,2,0)</f>
        <v>#N/A</v>
      </c>
      <c r="P1929" t="e">
        <f>VLOOKUP(N1929,Recolt!B:C,2,0)</f>
        <v>#N/A</v>
      </c>
    </row>
    <row r="1930" spans="2:16" x14ac:dyDescent="0.25">
      <c r="B1930" s="4" t="s">
        <v>1055</v>
      </c>
      <c r="C1930"/>
      <c r="F1930" s="4">
        <v>1034864207</v>
      </c>
      <c r="G1930" t="str">
        <f t="shared" si="30"/>
        <v>OK</v>
      </c>
      <c r="J1930" s="4">
        <v>104860570</v>
      </c>
      <c r="K1930" t="s">
        <v>1124</v>
      </c>
      <c r="N1930" s="4">
        <v>104860447</v>
      </c>
      <c r="O1930" t="e">
        <f>VLOOKUP(N1930,Sales!B:C,2,0)</f>
        <v>#N/A</v>
      </c>
      <c r="P1930" t="e">
        <f>VLOOKUP(N1930,Recolt!B:C,2,0)</f>
        <v>#N/A</v>
      </c>
    </row>
    <row r="1931" spans="2:16" x14ac:dyDescent="0.25">
      <c r="B1931" s="4" t="s">
        <v>1055</v>
      </c>
      <c r="C1931"/>
      <c r="F1931" s="4">
        <v>1034856196</v>
      </c>
      <c r="G1931" t="str">
        <f t="shared" si="30"/>
        <v>OK</v>
      </c>
      <c r="J1931" s="4">
        <v>104862740</v>
      </c>
      <c r="K1931" t="s">
        <v>1124</v>
      </c>
      <c r="N1931" s="4">
        <v>104860570</v>
      </c>
      <c r="O1931" t="e">
        <f>VLOOKUP(N1931,Sales!B:C,2,0)</f>
        <v>#N/A</v>
      </c>
      <c r="P1931" t="e">
        <f>VLOOKUP(N1931,Recolt!B:C,2,0)</f>
        <v>#N/A</v>
      </c>
    </row>
    <row r="1932" spans="2:16" x14ac:dyDescent="0.25">
      <c r="B1932" s="4" t="s">
        <v>1055</v>
      </c>
      <c r="C1932"/>
      <c r="F1932" s="4">
        <v>1034842934</v>
      </c>
      <c r="G1932" t="str">
        <f t="shared" si="30"/>
        <v>OK</v>
      </c>
      <c r="J1932" s="4">
        <v>104862887</v>
      </c>
      <c r="K1932" t="s">
        <v>1124</v>
      </c>
      <c r="N1932" s="4">
        <v>104862740</v>
      </c>
      <c r="O1932" t="e">
        <f>VLOOKUP(N1932,Sales!B:C,2,0)</f>
        <v>#N/A</v>
      </c>
      <c r="P1932" t="e">
        <f>VLOOKUP(N1932,Recolt!B:C,2,0)</f>
        <v>#N/A</v>
      </c>
    </row>
    <row r="1933" spans="2:16" x14ac:dyDescent="0.25">
      <c r="B1933" s="4" t="s">
        <v>1055</v>
      </c>
      <c r="C1933"/>
      <c r="F1933" s="4">
        <v>1034858575</v>
      </c>
      <c r="G1933" t="str">
        <f t="shared" si="30"/>
        <v>OK</v>
      </c>
      <c r="J1933" s="4">
        <v>104863728</v>
      </c>
      <c r="K1933" t="s">
        <v>1124</v>
      </c>
      <c r="N1933" s="4">
        <v>104862887</v>
      </c>
      <c r="O1933" t="e">
        <f>VLOOKUP(N1933,Sales!B:C,2,0)</f>
        <v>#N/A</v>
      </c>
      <c r="P1933" t="e">
        <f>VLOOKUP(N1933,Recolt!B:C,2,0)</f>
        <v>#N/A</v>
      </c>
    </row>
    <row r="1934" spans="2:16" x14ac:dyDescent="0.25">
      <c r="B1934" s="4" t="s">
        <v>1055</v>
      </c>
      <c r="C1934"/>
      <c r="F1934" s="4">
        <v>1034857702</v>
      </c>
      <c r="G1934" t="str">
        <f t="shared" si="30"/>
        <v>OK</v>
      </c>
      <c r="J1934" s="4">
        <v>104864468</v>
      </c>
      <c r="K1934" t="s">
        <v>1124</v>
      </c>
      <c r="N1934" s="4">
        <v>104863728</v>
      </c>
      <c r="O1934" t="e">
        <f>VLOOKUP(N1934,Sales!B:C,2,0)</f>
        <v>#N/A</v>
      </c>
      <c r="P1934" t="e">
        <f>VLOOKUP(N1934,Recolt!B:C,2,0)</f>
        <v>#N/A</v>
      </c>
    </row>
    <row r="1935" spans="2:16" x14ac:dyDescent="0.25">
      <c r="B1935" s="4" t="s">
        <v>1055</v>
      </c>
      <c r="C1935"/>
      <c r="F1935" s="4">
        <v>1034859659</v>
      </c>
      <c r="G1935" t="str">
        <f t="shared" si="30"/>
        <v>OK</v>
      </c>
      <c r="J1935" s="4">
        <v>104865281</v>
      </c>
      <c r="K1935" t="s">
        <v>1124</v>
      </c>
      <c r="N1935" s="4">
        <v>104864468</v>
      </c>
      <c r="O1935" t="e">
        <f>VLOOKUP(N1935,Sales!B:C,2,0)</f>
        <v>#N/A</v>
      </c>
      <c r="P1935" t="e">
        <f>VLOOKUP(N1935,Recolt!B:C,2,0)</f>
        <v>#N/A</v>
      </c>
    </row>
    <row r="1936" spans="2:16" x14ac:dyDescent="0.25">
      <c r="B1936" s="4" t="s">
        <v>1055</v>
      </c>
      <c r="C1936"/>
      <c r="F1936" s="4">
        <v>1034856059</v>
      </c>
      <c r="G1936" t="str">
        <f t="shared" si="30"/>
        <v>OK</v>
      </c>
      <c r="J1936" s="4">
        <v>104865366</v>
      </c>
      <c r="K1936" t="s">
        <v>1124</v>
      </c>
      <c r="N1936" s="4">
        <v>104865281</v>
      </c>
      <c r="O1936" t="e">
        <f>VLOOKUP(N1936,Sales!B:C,2,0)</f>
        <v>#N/A</v>
      </c>
      <c r="P1936" t="e">
        <f>VLOOKUP(N1936,Recolt!B:C,2,0)</f>
        <v>#N/A</v>
      </c>
    </row>
    <row r="1937" spans="2:16" x14ac:dyDescent="0.25">
      <c r="B1937" s="4" t="s">
        <v>1055</v>
      </c>
      <c r="C1937"/>
      <c r="F1937" s="4">
        <v>1034859034</v>
      </c>
      <c r="G1937" t="str">
        <f t="shared" si="30"/>
        <v>OK</v>
      </c>
      <c r="J1937" s="4">
        <v>104865405</v>
      </c>
      <c r="K1937" t="s">
        <v>1124</v>
      </c>
      <c r="N1937" s="4">
        <v>104865366</v>
      </c>
      <c r="O1937" t="e">
        <f>VLOOKUP(N1937,Sales!B:C,2,0)</f>
        <v>#N/A</v>
      </c>
      <c r="P1937" t="e">
        <f>VLOOKUP(N1937,Recolt!B:C,2,0)</f>
        <v>#N/A</v>
      </c>
    </row>
    <row r="1938" spans="2:16" x14ac:dyDescent="0.25">
      <c r="B1938" s="4" t="s">
        <v>1055</v>
      </c>
      <c r="C1938"/>
      <c r="F1938" s="4">
        <v>1034857894</v>
      </c>
      <c r="G1938" t="str">
        <f t="shared" si="30"/>
        <v>OK</v>
      </c>
      <c r="J1938" s="4">
        <v>104865422</v>
      </c>
      <c r="K1938" t="s">
        <v>1124</v>
      </c>
      <c r="N1938" s="4">
        <v>104865405</v>
      </c>
      <c r="O1938" t="e">
        <f>VLOOKUP(N1938,Sales!B:C,2,0)</f>
        <v>#N/A</v>
      </c>
      <c r="P1938" t="e">
        <f>VLOOKUP(N1938,Recolt!B:C,2,0)</f>
        <v>#N/A</v>
      </c>
    </row>
    <row r="1939" spans="2:16" x14ac:dyDescent="0.25">
      <c r="B1939" s="4" t="s">
        <v>1055</v>
      </c>
      <c r="C1939"/>
      <c r="F1939" s="4">
        <v>1034865023</v>
      </c>
      <c r="G1939" t="str">
        <f t="shared" si="30"/>
        <v>OK</v>
      </c>
      <c r="J1939" s="4">
        <v>104865429</v>
      </c>
      <c r="K1939" t="s">
        <v>1124</v>
      </c>
      <c r="N1939" s="4">
        <v>104865422</v>
      </c>
      <c r="O1939" t="e">
        <f>VLOOKUP(N1939,Sales!B:C,2,0)</f>
        <v>#N/A</v>
      </c>
      <c r="P1939" t="e">
        <f>VLOOKUP(N1939,Recolt!B:C,2,0)</f>
        <v>#N/A</v>
      </c>
    </row>
    <row r="1940" spans="2:16" x14ac:dyDescent="0.25">
      <c r="B1940" s="4" t="s">
        <v>1055</v>
      </c>
      <c r="C1940"/>
      <c r="F1940" s="4">
        <v>1034857981</v>
      </c>
      <c r="G1940" t="str">
        <f t="shared" si="30"/>
        <v>OK</v>
      </c>
      <c r="J1940" s="4">
        <v>104866209</v>
      </c>
      <c r="K1940" t="s">
        <v>1124</v>
      </c>
      <c r="N1940" s="4">
        <v>104865429</v>
      </c>
      <c r="O1940" t="e">
        <f>VLOOKUP(N1940,Sales!B:C,2,0)</f>
        <v>#N/A</v>
      </c>
      <c r="P1940" t="e">
        <f>VLOOKUP(N1940,Recolt!B:C,2,0)</f>
        <v>#N/A</v>
      </c>
    </row>
    <row r="1941" spans="2:16" x14ac:dyDescent="0.25">
      <c r="B1941" s="4" t="s">
        <v>1055</v>
      </c>
      <c r="C1941"/>
      <c r="F1941" s="4">
        <v>1034850992</v>
      </c>
      <c r="G1941" t="str">
        <f t="shared" si="30"/>
        <v>OK</v>
      </c>
      <c r="J1941" s="4">
        <v>104867054</v>
      </c>
      <c r="K1941" t="s">
        <v>1124</v>
      </c>
      <c r="N1941" s="4">
        <v>104866209</v>
      </c>
      <c r="O1941" t="e">
        <f>VLOOKUP(N1941,Sales!B:C,2,0)</f>
        <v>#N/A</v>
      </c>
      <c r="P1941" t="e">
        <f>VLOOKUP(N1941,Recolt!B:C,2,0)</f>
        <v>#N/A</v>
      </c>
    </row>
    <row r="1942" spans="2:16" x14ac:dyDescent="0.25">
      <c r="B1942" s="4" t="s">
        <v>1055</v>
      </c>
      <c r="C1942"/>
      <c r="F1942" s="4">
        <v>1034852079</v>
      </c>
      <c r="G1942" t="str">
        <f t="shared" si="30"/>
        <v>OK</v>
      </c>
      <c r="J1942" s="4">
        <v>104868318</v>
      </c>
      <c r="K1942" t="s">
        <v>1124</v>
      </c>
      <c r="N1942" s="4">
        <v>104867054</v>
      </c>
      <c r="O1942" t="e">
        <f>VLOOKUP(N1942,Sales!B:C,2,0)</f>
        <v>#N/A</v>
      </c>
      <c r="P1942" t="e">
        <f>VLOOKUP(N1942,Recolt!B:C,2,0)</f>
        <v>#N/A</v>
      </c>
    </row>
    <row r="1943" spans="2:16" x14ac:dyDescent="0.25">
      <c r="B1943" s="4" t="s">
        <v>1055</v>
      </c>
      <c r="C1943"/>
      <c r="F1943" s="4">
        <v>1034864608</v>
      </c>
      <c r="G1943" t="str">
        <f t="shared" si="30"/>
        <v>OK</v>
      </c>
      <c r="J1943" s="4">
        <v>104868367</v>
      </c>
      <c r="K1943" t="s">
        <v>1124</v>
      </c>
      <c r="N1943" s="4">
        <v>104868318</v>
      </c>
      <c r="O1943" t="e">
        <f>VLOOKUP(N1943,Sales!B:C,2,0)</f>
        <v>#N/A</v>
      </c>
      <c r="P1943" t="e">
        <f>VLOOKUP(N1943,Recolt!B:C,2,0)</f>
        <v>#N/A</v>
      </c>
    </row>
    <row r="1944" spans="2:16" x14ac:dyDescent="0.25">
      <c r="B1944" s="4" t="s">
        <v>1055</v>
      </c>
      <c r="C1944"/>
      <c r="F1944" s="4">
        <v>1034866692</v>
      </c>
      <c r="G1944" t="str">
        <f t="shared" si="30"/>
        <v>OK</v>
      </c>
      <c r="J1944" s="4">
        <v>104868393</v>
      </c>
      <c r="K1944" t="s">
        <v>1124</v>
      </c>
      <c r="N1944" s="4">
        <v>104868367</v>
      </c>
      <c r="O1944" t="e">
        <f>VLOOKUP(N1944,Sales!B:C,2,0)</f>
        <v>#N/A</v>
      </c>
      <c r="P1944" t="e">
        <f>VLOOKUP(N1944,Recolt!B:C,2,0)</f>
        <v>#N/A</v>
      </c>
    </row>
    <row r="1945" spans="2:16" x14ac:dyDescent="0.25">
      <c r="B1945" s="4" t="s">
        <v>1055</v>
      </c>
      <c r="C1945"/>
      <c r="F1945" s="4">
        <v>1034862251</v>
      </c>
      <c r="G1945" t="str">
        <f t="shared" si="30"/>
        <v>OK</v>
      </c>
      <c r="J1945" s="4">
        <v>104868603</v>
      </c>
      <c r="K1945" t="s">
        <v>1124</v>
      </c>
      <c r="N1945" s="4">
        <v>104868393</v>
      </c>
      <c r="O1945" t="e">
        <f>VLOOKUP(N1945,Sales!B:C,2,0)</f>
        <v>#N/A</v>
      </c>
      <c r="P1945" t="e">
        <f>VLOOKUP(N1945,Recolt!B:C,2,0)</f>
        <v>#N/A</v>
      </c>
    </row>
    <row r="1946" spans="2:16" x14ac:dyDescent="0.25">
      <c r="B1946" s="4" t="s">
        <v>1055</v>
      </c>
      <c r="C1946"/>
      <c r="F1946" s="4">
        <v>1034857634</v>
      </c>
      <c r="G1946" t="str">
        <f t="shared" si="30"/>
        <v>OK</v>
      </c>
      <c r="J1946" s="4">
        <v>104869189</v>
      </c>
      <c r="K1946" t="s">
        <v>1124</v>
      </c>
      <c r="N1946" s="4">
        <v>104868603</v>
      </c>
      <c r="O1946" t="e">
        <f>VLOOKUP(N1946,Sales!B:C,2,0)</f>
        <v>#N/A</v>
      </c>
      <c r="P1946" t="e">
        <f>VLOOKUP(N1946,Recolt!B:C,2,0)</f>
        <v>#N/A</v>
      </c>
    </row>
    <row r="1947" spans="2:16" x14ac:dyDescent="0.25">
      <c r="B1947" s="4" t="s">
        <v>1055</v>
      </c>
      <c r="C1947"/>
      <c r="F1947" s="4">
        <v>1034845987</v>
      </c>
      <c r="G1947" t="str">
        <f t="shared" si="30"/>
        <v>OK</v>
      </c>
      <c r="J1947" s="4">
        <v>104872182</v>
      </c>
      <c r="K1947" t="s">
        <v>1124</v>
      </c>
      <c r="N1947" s="4">
        <v>104869189</v>
      </c>
      <c r="O1947" t="e">
        <f>VLOOKUP(N1947,Sales!B:C,2,0)</f>
        <v>#N/A</v>
      </c>
      <c r="P1947" t="e">
        <f>VLOOKUP(N1947,Recolt!B:C,2,0)</f>
        <v>#N/A</v>
      </c>
    </row>
    <row r="1948" spans="2:16" x14ac:dyDescent="0.25">
      <c r="B1948" s="4" t="s">
        <v>1055</v>
      </c>
      <c r="C1948"/>
      <c r="F1948" s="4">
        <v>1034867728</v>
      </c>
      <c r="G1948" t="str">
        <f t="shared" si="30"/>
        <v>OK</v>
      </c>
      <c r="J1948" s="4">
        <v>104872343</v>
      </c>
      <c r="K1948" t="s">
        <v>1124</v>
      </c>
      <c r="N1948" s="4">
        <v>104872182</v>
      </c>
      <c r="O1948" t="e">
        <f>VLOOKUP(N1948,Sales!B:C,2,0)</f>
        <v>#N/A</v>
      </c>
      <c r="P1948" t="e">
        <f>VLOOKUP(N1948,Recolt!B:C,2,0)</f>
        <v>#N/A</v>
      </c>
    </row>
    <row r="1949" spans="2:16" x14ac:dyDescent="0.25">
      <c r="B1949" s="4" t="s">
        <v>1055</v>
      </c>
      <c r="C1949"/>
      <c r="F1949" s="4">
        <v>1034843714</v>
      </c>
      <c r="G1949" t="str">
        <f t="shared" si="30"/>
        <v>OK</v>
      </c>
      <c r="J1949" s="4">
        <v>104872382</v>
      </c>
      <c r="K1949" t="s">
        <v>1124</v>
      </c>
      <c r="N1949" s="4">
        <v>104872343</v>
      </c>
      <c r="O1949" t="e">
        <f>VLOOKUP(N1949,Sales!B:C,2,0)</f>
        <v>#N/A</v>
      </c>
      <c r="P1949" t="e">
        <f>VLOOKUP(N1949,Recolt!B:C,2,0)</f>
        <v>#N/A</v>
      </c>
    </row>
    <row r="1950" spans="2:16" x14ac:dyDescent="0.25">
      <c r="B1950" s="4" t="s">
        <v>1055</v>
      </c>
      <c r="C1950"/>
      <c r="F1950" s="4">
        <v>1034863458</v>
      </c>
      <c r="G1950" t="str">
        <f t="shared" si="30"/>
        <v>OK</v>
      </c>
      <c r="J1950" s="4">
        <v>104873544</v>
      </c>
      <c r="K1950" t="s">
        <v>1124</v>
      </c>
      <c r="N1950" s="4">
        <v>104872382</v>
      </c>
      <c r="O1950" t="e">
        <f>VLOOKUP(N1950,Sales!B:C,2,0)</f>
        <v>#N/A</v>
      </c>
      <c r="P1950" t="e">
        <f>VLOOKUP(N1950,Recolt!B:C,2,0)</f>
        <v>#N/A</v>
      </c>
    </row>
    <row r="1951" spans="2:16" x14ac:dyDescent="0.25">
      <c r="B1951" s="4" t="s">
        <v>1055</v>
      </c>
      <c r="C1951"/>
      <c r="F1951" s="4">
        <v>1034867280</v>
      </c>
      <c r="G1951" t="str">
        <f t="shared" si="30"/>
        <v>OK</v>
      </c>
      <c r="J1951" s="4">
        <v>104874907</v>
      </c>
      <c r="K1951" t="s">
        <v>1124</v>
      </c>
      <c r="N1951" s="4">
        <v>104873544</v>
      </c>
      <c r="O1951" t="e">
        <f>VLOOKUP(N1951,Sales!B:C,2,0)</f>
        <v>#N/A</v>
      </c>
      <c r="P1951" t="e">
        <f>VLOOKUP(N1951,Recolt!B:C,2,0)</f>
        <v>#N/A</v>
      </c>
    </row>
    <row r="1952" spans="2:16" x14ac:dyDescent="0.25">
      <c r="B1952" s="4" t="s">
        <v>1055</v>
      </c>
      <c r="C1952"/>
      <c r="F1952" s="4">
        <v>1034843344</v>
      </c>
      <c r="G1952" t="str">
        <f t="shared" si="30"/>
        <v>OK</v>
      </c>
      <c r="J1952" s="4">
        <v>104875346</v>
      </c>
      <c r="K1952" t="s">
        <v>1124</v>
      </c>
      <c r="N1952" s="4">
        <v>104874907</v>
      </c>
      <c r="O1952" t="e">
        <f>VLOOKUP(N1952,Sales!B:C,2,0)</f>
        <v>#N/A</v>
      </c>
      <c r="P1952" t="e">
        <f>VLOOKUP(N1952,Recolt!B:C,2,0)</f>
        <v>#N/A</v>
      </c>
    </row>
    <row r="1953" spans="2:16" x14ac:dyDescent="0.25">
      <c r="B1953" s="4" t="s">
        <v>1055</v>
      </c>
      <c r="C1953"/>
      <c r="F1953" s="4">
        <v>1034863920</v>
      </c>
      <c r="G1953" t="str">
        <f t="shared" si="30"/>
        <v>OK</v>
      </c>
      <c r="J1953" s="4">
        <v>104877081</v>
      </c>
      <c r="K1953" t="s">
        <v>1124</v>
      </c>
      <c r="N1953" s="4">
        <v>104875346</v>
      </c>
      <c r="O1953" t="e">
        <f>VLOOKUP(N1953,Sales!B:C,2,0)</f>
        <v>#N/A</v>
      </c>
      <c r="P1953" t="e">
        <f>VLOOKUP(N1953,Recolt!B:C,2,0)</f>
        <v>#N/A</v>
      </c>
    </row>
    <row r="1954" spans="2:16" x14ac:dyDescent="0.25">
      <c r="B1954" s="4" t="s">
        <v>1055</v>
      </c>
      <c r="C1954"/>
      <c r="F1954" s="4">
        <v>1034849627</v>
      </c>
      <c r="G1954" t="str">
        <f t="shared" si="30"/>
        <v>OK</v>
      </c>
      <c r="J1954" s="4">
        <v>104878559</v>
      </c>
      <c r="K1954" t="s">
        <v>1124</v>
      </c>
      <c r="N1954" s="4">
        <v>104877081</v>
      </c>
      <c r="O1954" t="e">
        <f>VLOOKUP(N1954,Sales!B:C,2,0)</f>
        <v>#N/A</v>
      </c>
      <c r="P1954" t="e">
        <f>VLOOKUP(N1954,Recolt!B:C,2,0)</f>
        <v>#N/A</v>
      </c>
    </row>
    <row r="1955" spans="2:16" x14ac:dyDescent="0.25">
      <c r="B1955" s="4" t="s">
        <v>1055</v>
      </c>
      <c r="C1955"/>
      <c r="F1955" s="4">
        <v>1034842996</v>
      </c>
      <c r="G1955" t="str">
        <f t="shared" si="30"/>
        <v>OK</v>
      </c>
      <c r="J1955" s="4">
        <v>104879486</v>
      </c>
      <c r="K1955" t="s">
        <v>1124</v>
      </c>
      <c r="N1955" s="4">
        <v>104878559</v>
      </c>
      <c r="O1955" t="e">
        <f>VLOOKUP(N1955,Sales!B:C,2,0)</f>
        <v>#N/A</v>
      </c>
      <c r="P1955" t="e">
        <f>VLOOKUP(N1955,Recolt!B:C,2,0)</f>
        <v>#N/A</v>
      </c>
    </row>
    <row r="1956" spans="2:16" x14ac:dyDescent="0.25">
      <c r="B1956" s="4" t="s">
        <v>1055</v>
      </c>
      <c r="C1956"/>
      <c r="F1956" s="4">
        <v>1034847763</v>
      </c>
      <c r="G1956" t="str">
        <f t="shared" si="30"/>
        <v>OK</v>
      </c>
      <c r="J1956" s="4">
        <v>104880698</v>
      </c>
      <c r="K1956" t="s">
        <v>1124</v>
      </c>
      <c r="N1956" s="4">
        <v>104879486</v>
      </c>
      <c r="O1956" t="e">
        <f>VLOOKUP(N1956,Sales!B:C,2,0)</f>
        <v>#N/A</v>
      </c>
      <c r="P1956" t="e">
        <f>VLOOKUP(N1956,Recolt!B:C,2,0)</f>
        <v>#N/A</v>
      </c>
    </row>
    <row r="1957" spans="2:16" x14ac:dyDescent="0.25">
      <c r="B1957" s="4" t="s">
        <v>1055</v>
      </c>
      <c r="C1957"/>
      <c r="F1957" s="4">
        <v>1034857369</v>
      </c>
      <c r="G1957" t="str">
        <f t="shared" si="30"/>
        <v>OK</v>
      </c>
      <c r="J1957" s="4">
        <v>104881065</v>
      </c>
      <c r="K1957" t="s">
        <v>1124</v>
      </c>
      <c r="N1957" s="4">
        <v>104880698</v>
      </c>
      <c r="O1957" t="e">
        <f>VLOOKUP(N1957,Sales!B:C,2,0)</f>
        <v>#N/A</v>
      </c>
      <c r="P1957" t="e">
        <f>VLOOKUP(N1957,Recolt!B:C,2,0)</f>
        <v>#N/A</v>
      </c>
    </row>
    <row r="1958" spans="2:16" x14ac:dyDescent="0.25">
      <c r="C1958"/>
      <c r="F1958" s="4">
        <v>1034855285</v>
      </c>
      <c r="G1958" t="str">
        <f t="shared" si="30"/>
        <v>OK</v>
      </c>
      <c r="J1958" s="4">
        <v>104881077</v>
      </c>
      <c r="K1958" t="s">
        <v>1124</v>
      </c>
      <c r="N1958" s="4">
        <v>104881065</v>
      </c>
      <c r="O1958" t="e">
        <f>VLOOKUP(N1958,Sales!B:C,2,0)</f>
        <v>#N/A</v>
      </c>
      <c r="P1958" t="e">
        <f>VLOOKUP(N1958,Recolt!B:C,2,0)</f>
        <v>#N/A</v>
      </c>
    </row>
    <row r="1959" spans="2:16" x14ac:dyDescent="0.25">
      <c r="C1959"/>
      <c r="F1959" s="4">
        <v>1034853416</v>
      </c>
      <c r="G1959" t="str">
        <f t="shared" si="30"/>
        <v>OK</v>
      </c>
      <c r="J1959" s="4">
        <v>104881296</v>
      </c>
      <c r="K1959" t="s">
        <v>1124</v>
      </c>
      <c r="N1959" s="4">
        <v>104881077</v>
      </c>
      <c r="O1959" t="e">
        <f>VLOOKUP(N1959,Sales!B:C,2,0)</f>
        <v>#N/A</v>
      </c>
      <c r="P1959" t="e">
        <f>VLOOKUP(N1959,Recolt!B:C,2,0)</f>
        <v>#N/A</v>
      </c>
    </row>
    <row r="1960" spans="2:16" x14ac:dyDescent="0.25">
      <c r="C1960"/>
      <c r="F1960" s="4">
        <v>1034850561</v>
      </c>
      <c r="G1960" t="str">
        <f t="shared" si="30"/>
        <v>OK</v>
      </c>
      <c r="J1960" s="4">
        <v>104881712</v>
      </c>
      <c r="K1960" t="s">
        <v>1124</v>
      </c>
      <c r="N1960" s="4">
        <v>104881296</v>
      </c>
      <c r="O1960" t="e">
        <f>VLOOKUP(N1960,Sales!B:C,2,0)</f>
        <v>#N/A</v>
      </c>
      <c r="P1960" t="e">
        <f>VLOOKUP(N1960,Recolt!B:C,2,0)</f>
        <v>#N/A</v>
      </c>
    </row>
    <row r="1961" spans="2:16" x14ac:dyDescent="0.25">
      <c r="C1961"/>
      <c r="F1961" s="4">
        <v>1034846668</v>
      </c>
      <c r="G1961" t="str">
        <f t="shared" si="30"/>
        <v>OK</v>
      </c>
      <c r="J1961" s="4">
        <v>104881715</v>
      </c>
      <c r="K1961" t="s">
        <v>1124</v>
      </c>
      <c r="N1961" s="4">
        <v>104881712</v>
      </c>
      <c r="O1961" t="e">
        <f>VLOOKUP(N1961,Sales!B:C,2,0)</f>
        <v>#N/A</v>
      </c>
      <c r="P1961" t="e">
        <f>VLOOKUP(N1961,Recolt!B:C,2,0)</f>
        <v>#N/A</v>
      </c>
    </row>
    <row r="1962" spans="2:16" x14ac:dyDescent="0.25">
      <c r="C1962"/>
      <c r="F1962" s="4">
        <v>1034844544</v>
      </c>
      <c r="G1962" t="str">
        <f t="shared" si="30"/>
        <v>OK</v>
      </c>
      <c r="J1962" s="4">
        <v>104882108</v>
      </c>
      <c r="K1962" t="s">
        <v>1124</v>
      </c>
      <c r="N1962" s="4">
        <v>104881715</v>
      </c>
      <c r="O1962" t="e">
        <f>VLOOKUP(N1962,Sales!B:C,2,0)</f>
        <v>#N/A</v>
      </c>
      <c r="P1962" t="e">
        <f>VLOOKUP(N1962,Recolt!B:C,2,0)</f>
        <v>#N/A</v>
      </c>
    </row>
    <row r="1963" spans="2:16" x14ac:dyDescent="0.25">
      <c r="C1963"/>
      <c r="F1963" s="4">
        <v>1034847767</v>
      </c>
      <c r="G1963" t="str">
        <f t="shared" si="30"/>
        <v>OK</v>
      </c>
      <c r="J1963" s="4">
        <v>104886385</v>
      </c>
      <c r="K1963" t="s">
        <v>1124</v>
      </c>
      <c r="N1963" s="4">
        <v>104882108</v>
      </c>
      <c r="O1963" t="e">
        <f>VLOOKUP(N1963,Sales!B:C,2,0)</f>
        <v>#N/A</v>
      </c>
      <c r="P1963" t="e">
        <f>VLOOKUP(N1963,Recolt!B:C,2,0)</f>
        <v>#N/A</v>
      </c>
    </row>
    <row r="1964" spans="2:16" x14ac:dyDescent="0.25">
      <c r="C1964"/>
      <c r="F1964" s="4">
        <v>1034858792</v>
      </c>
      <c r="G1964" t="str">
        <f t="shared" si="30"/>
        <v>OK</v>
      </c>
      <c r="J1964" s="4">
        <v>104886864</v>
      </c>
      <c r="K1964" t="s">
        <v>1124</v>
      </c>
      <c r="N1964" s="4">
        <v>104886385</v>
      </c>
      <c r="O1964" t="e">
        <f>VLOOKUP(N1964,Sales!B:C,2,0)</f>
        <v>#N/A</v>
      </c>
      <c r="P1964" t="e">
        <f>VLOOKUP(N1964,Recolt!B:C,2,0)</f>
        <v>#N/A</v>
      </c>
    </row>
    <row r="1965" spans="2:16" x14ac:dyDescent="0.25">
      <c r="C1965"/>
      <c r="F1965" s="4">
        <v>1034854643</v>
      </c>
      <c r="G1965" t="str">
        <f t="shared" si="30"/>
        <v>OK</v>
      </c>
      <c r="J1965" s="4">
        <v>104886890</v>
      </c>
      <c r="K1965" t="s">
        <v>1124</v>
      </c>
      <c r="N1965" s="4">
        <v>104886864</v>
      </c>
      <c r="O1965" t="e">
        <f>VLOOKUP(N1965,Sales!B:C,2,0)</f>
        <v>#N/A</v>
      </c>
      <c r="P1965" t="e">
        <f>VLOOKUP(N1965,Recolt!B:C,2,0)</f>
        <v>#N/A</v>
      </c>
    </row>
    <row r="1966" spans="2:16" x14ac:dyDescent="0.25">
      <c r="C1966"/>
      <c r="F1966" s="4">
        <v>1034866053</v>
      </c>
      <c r="G1966" t="str">
        <f t="shared" si="30"/>
        <v>OK</v>
      </c>
      <c r="J1966" s="4">
        <v>104887625</v>
      </c>
      <c r="K1966" t="s">
        <v>1124</v>
      </c>
      <c r="N1966" s="4">
        <v>104886890</v>
      </c>
      <c r="O1966" t="e">
        <f>VLOOKUP(N1966,Sales!B:C,2,0)</f>
        <v>#N/A</v>
      </c>
      <c r="P1966" t="e">
        <f>VLOOKUP(N1966,Recolt!B:C,2,0)</f>
        <v>#N/A</v>
      </c>
    </row>
    <row r="1967" spans="2:16" x14ac:dyDescent="0.25">
      <c r="C1967"/>
      <c r="F1967" s="4">
        <v>1034848578</v>
      </c>
      <c r="G1967" t="str">
        <f t="shared" si="30"/>
        <v>OK</v>
      </c>
      <c r="J1967" s="4">
        <v>104889384</v>
      </c>
      <c r="K1967" t="s">
        <v>1124</v>
      </c>
      <c r="N1967" s="4">
        <v>104887625</v>
      </c>
      <c r="O1967" t="e">
        <f>VLOOKUP(N1967,Sales!B:C,2,0)</f>
        <v>#N/A</v>
      </c>
      <c r="P1967" t="e">
        <f>VLOOKUP(N1967,Recolt!B:C,2,0)</f>
        <v>#N/A</v>
      </c>
    </row>
    <row r="1968" spans="2:16" x14ac:dyDescent="0.25">
      <c r="C1968"/>
      <c r="F1968" s="4">
        <v>1034863321</v>
      </c>
      <c r="G1968" t="str">
        <f t="shared" si="30"/>
        <v>OK</v>
      </c>
      <c r="J1968" s="4">
        <v>104889773</v>
      </c>
      <c r="K1968" t="s">
        <v>1124</v>
      </c>
      <c r="N1968" s="4">
        <v>104889384</v>
      </c>
      <c r="O1968" t="e">
        <f>VLOOKUP(N1968,Sales!B:C,2,0)</f>
        <v>#N/A</v>
      </c>
      <c r="P1968" t="e">
        <f>VLOOKUP(N1968,Recolt!B:C,2,0)</f>
        <v>#N/A</v>
      </c>
    </row>
    <row r="1969" spans="3:16" x14ac:dyDescent="0.25">
      <c r="C1969"/>
      <c r="F1969" s="4">
        <v>1034853179</v>
      </c>
      <c r="G1969" t="str">
        <f t="shared" si="30"/>
        <v>OK</v>
      </c>
      <c r="J1969" s="4">
        <v>104893237</v>
      </c>
      <c r="K1969" t="s">
        <v>1124</v>
      </c>
      <c r="N1969" s="4">
        <v>104889773</v>
      </c>
      <c r="O1969" t="e">
        <f>VLOOKUP(N1969,Sales!B:C,2,0)</f>
        <v>#N/A</v>
      </c>
      <c r="P1969" t="e">
        <f>VLOOKUP(N1969,Recolt!B:C,2,0)</f>
        <v>#N/A</v>
      </c>
    </row>
    <row r="1970" spans="3:16" x14ac:dyDescent="0.25">
      <c r="C1970"/>
      <c r="F1970" s="4">
        <v>1034848108</v>
      </c>
      <c r="G1970" t="str">
        <f t="shared" si="30"/>
        <v>OK</v>
      </c>
      <c r="J1970" s="4">
        <v>104893840</v>
      </c>
      <c r="K1970" t="s">
        <v>1124</v>
      </c>
      <c r="N1970" s="4">
        <v>104893237</v>
      </c>
      <c r="O1970" t="e">
        <f>VLOOKUP(N1970,Sales!B:C,2,0)</f>
        <v>#N/A</v>
      </c>
      <c r="P1970" t="e">
        <f>VLOOKUP(N1970,Recolt!B:C,2,0)</f>
        <v>#N/A</v>
      </c>
    </row>
    <row r="1971" spans="3:16" x14ac:dyDescent="0.25">
      <c r="C1971"/>
      <c r="F1971" s="4">
        <v>1034860688</v>
      </c>
      <c r="G1971" t="str">
        <f t="shared" si="30"/>
        <v>OK</v>
      </c>
      <c r="J1971" s="4">
        <v>104894311</v>
      </c>
      <c r="K1971" t="s">
        <v>1124</v>
      </c>
      <c r="N1971" s="4">
        <v>104893840</v>
      </c>
      <c r="O1971" t="e">
        <f>VLOOKUP(N1971,Sales!B:C,2,0)</f>
        <v>#N/A</v>
      </c>
      <c r="P1971" t="e">
        <f>VLOOKUP(N1971,Recolt!B:C,2,0)</f>
        <v>#N/A</v>
      </c>
    </row>
    <row r="1972" spans="3:16" x14ac:dyDescent="0.25">
      <c r="C1972"/>
      <c r="F1972" s="4">
        <v>1034865966</v>
      </c>
      <c r="G1972" t="str">
        <f t="shared" si="30"/>
        <v>OK</v>
      </c>
      <c r="J1972" s="4">
        <v>104894386</v>
      </c>
      <c r="K1972" t="s">
        <v>1124</v>
      </c>
      <c r="N1972" s="4">
        <v>104894311</v>
      </c>
      <c r="O1972" t="e">
        <f>VLOOKUP(N1972,Sales!B:C,2,0)</f>
        <v>#N/A</v>
      </c>
      <c r="P1972" t="e">
        <f>VLOOKUP(N1972,Recolt!B:C,2,0)</f>
        <v>#N/A</v>
      </c>
    </row>
    <row r="1973" spans="3:16" x14ac:dyDescent="0.25">
      <c r="C1973"/>
      <c r="F1973" s="4">
        <v>1034845563</v>
      </c>
      <c r="G1973" t="str">
        <f t="shared" si="30"/>
        <v>OK</v>
      </c>
      <c r="J1973" s="4">
        <v>104895105</v>
      </c>
      <c r="K1973" t="s">
        <v>1124</v>
      </c>
      <c r="N1973" s="4">
        <v>104894386</v>
      </c>
      <c r="O1973" t="e">
        <f>VLOOKUP(N1973,Sales!B:C,2,0)</f>
        <v>#N/A</v>
      </c>
      <c r="P1973" t="e">
        <f>VLOOKUP(N1973,Recolt!B:C,2,0)</f>
        <v>#N/A</v>
      </c>
    </row>
    <row r="1974" spans="3:16" x14ac:dyDescent="0.25">
      <c r="C1974"/>
      <c r="F1974" s="4">
        <v>1034867370</v>
      </c>
      <c r="G1974" t="str">
        <f t="shared" si="30"/>
        <v>OK</v>
      </c>
      <c r="J1974" s="4">
        <v>104895185</v>
      </c>
      <c r="K1974" t="s">
        <v>1124</v>
      </c>
      <c r="N1974" s="4">
        <v>104895105</v>
      </c>
      <c r="O1974" t="e">
        <f>VLOOKUP(N1974,Sales!B:C,2,0)</f>
        <v>#N/A</v>
      </c>
      <c r="P1974" t="e">
        <f>VLOOKUP(N1974,Recolt!B:C,2,0)</f>
        <v>#N/A</v>
      </c>
    </row>
    <row r="1975" spans="3:16" x14ac:dyDescent="0.25">
      <c r="C1975"/>
      <c r="F1975" s="4">
        <v>1034864085</v>
      </c>
      <c r="G1975" t="str">
        <f t="shared" si="30"/>
        <v>OK</v>
      </c>
      <c r="J1975" s="4">
        <v>104895624</v>
      </c>
      <c r="K1975" t="s">
        <v>1124</v>
      </c>
      <c r="N1975" s="4">
        <v>104895185</v>
      </c>
      <c r="O1975" t="e">
        <f>VLOOKUP(N1975,Sales!B:C,2,0)</f>
        <v>#N/A</v>
      </c>
      <c r="P1975" t="e">
        <f>VLOOKUP(N1975,Recolt!B:C,2,0)</f>
        <v>#N/A</v>
      </c>
    </row>
    <row r="1976" spans="3:16" x14ac:dyDescent="0.25">
      <c r="C1976"/>
      <c r="F1976" s="4">
        <v>1034848188</v>
      </c>
      <c r="G1976" t="str">
        <f t="shared" si="30"/>
        <v>OK</v>
      </c>
      <c r="J1976" s="4">
        <v>104896027</v>
      </c>
      <c r="K1976" t="s">
        <v>1124</v>
      </c>
      <c r="N1976" s="4">
        <v>104895624</v>
      </c>
      <c r="O1976" t="e">
        <f>VLOOKUP(N1976,Sales!B:C,2,0)</f>
        <v>#N/A</v>
      </c>
      <c r="P1976" t="e">
        <f>VLOOKUP(N1976,Recolt!B:C,2,0)</f>
        <v>#N/A</v>
      </c>
    </row>
    <row r="1977" spans="3:16" x14ac:dyDescent="0.25">
      <c r="C1977"/>
      <c r="F1977" s="4">
        <v>1034853389</v>
      </c>
      <c r="G1977" t="str">
        <f t="shared" si="30"/>
        <v>OK</v>
      </c>
      <c r="J1977" s="4">
        <v>104898225</v>
      </c>
      <c r="K1977" t="s">
        <v>1124</v>
      </c>
      <c r="N1977" s="4">
        <v>104896027</v>
      </c>
      <c r="O1977" t="e">
        <f>VLOOKUP(N1977,Sales!B:C,2,0)</f>
        <v>#N/A</v>
      </c>
      <c r="P1977" t="e">
        <f>VLOOKUP(N1977,Recolt!B:C,2,0)</f>
        <v>#N/A</v>
      </c>
    </row>
    <row r="1978" spans="3:16" x14ac:dyDescent="0.25">
      <c r="C1978"/>
      <c r="F1978" s="4">
        <v>1034858952</v>
      </c>
      <c r="G1978" t="str">
        <f t="shared" si="30"/>
        <v>OK</v>
      </c>
      <c r="J1978" s="4">
        <v>104898349</v>
      </c>
      <c r="K1978" t="s">
        <v>1124</v>
      </c>
      <c r="N1978" s="4">
        <v>104898225</v>
      </c>
      <c r="O1978" t="e">
        <f>VLOOKUP(N1978,Sales!B:C,2,0)</f>
        <v>#N/A</v>
      </c>
      <c r="P1978" t="e">
        <f>VLOOKUP(N1978,Recolt!B:C,2,0)</f>
        <v>#N/A</v>
      </c>
    </row>
    <row r="1979" spans="3:16" x14ac:dyDescent="0.25">
      <c r="C1979"/>
      <c r="F1979" s="4">
        <v>1034862563</v>
      </c>
      <c r="G1979" t="str">
        <f t="shared" si="30"/>
        <v>OK</v>
      </c>
      <c r="J1979" s="4">
        <v>104898933</v>
      </c>
      <c r="K1979" t="s">
        <v>1124</v>
      </c>
      <c r="N1979" s="4">
        <v>104898349</v>
      </c>
      <c r="O1979" t="e">
        <f>VLOOKUP(N1979,Sales!B:C,2,0)</f>
        <v>#N/A</v>
      </c>
      <c r="P1979" t="e">
        <f>VLOOKUP(N1979,Recolt!B:C,2,0)</f>
        <v>#N/A</v>
      </c>
    </row>
    <row r="1980" spans="3:16" x14ac:dyDescent="0.25">
      <c r="C1980"/>
      <c r="F1980" s="4">
        <v>1034855212</v>
      </c>
      <c r="G1980" t="str">
        <f t="shared" si="30"/>
        <v>OK</v>
      </c>
      <c r="J1980" s="4">
        <v>104899355</v>
      </c>
      <c r="K1980" t="s">
        <v>1124</v>
      </c>
      <c r="N1980" s="4">
        <v>104898933</v>
      </c>
      <c r="O1980" t="e">
        <f>VLOOKUP(N1980,Sales!B:C,2,0)</f>
        <v>#N/A</v>
      </c>
      <c r="P1980" t="e">
        <f>VLOOKUP(N1980,Recolt!B:C,2,0)</f>
        <v>#N/A</v>
      </c>
    </row>
    <row r="1981" spans="3:16" x14ac:dyDescent="0.25">
      <c r="C1981"/>
      <c r="F1981" s="4">
        <v>1034858897</v>
      </c>
      <c r="G1981" t="str">
        <f t="shared" si="30"/>
        <v>OK</v>
      </c>
      <c r="J1981" s="4">
        <v>104900272</v>
      </c>
      <c r="K1981" t="s">
        <v>1124</v>
      </c>
      <c r="N1981" s="4">
        <v>104899355</v>
      </c>
      <c r="O1981" t="e">
        <f>VLOOKUP(N1981,Sales!B:C,2,0)</f>
        <v>#N/A</v>
      </c>
      <c r="P1981" t="e">
        <f>VLOOKUP(N1981,Recolt!B:C,2,0)</f>
        <v>#N/A</v>
      </c>
    </row>
    <row r="1982" spans="3:16" x14ac:dyDescent="0.25">
      <c r="C1982"/>
      <c r="F1982" s="4">
        <v>1034859495</v>
      </c>
      <c r="G1982" t="str">
        <f t="shared" si="30"/>
        <v>OK</v>
      </c>
      <c r="J1982" s="4">
        <v>104901032</v>
      </c>
      <c r="K1982" t="s">
        <v>1124</v>
      </c>
      <c r="N1982" s="4">
        <v>104900272</v>
      </c>
      <c r="O1982" t="e">
        <f>VLOOKUP(N1982,Sales!B:C,2,0)</f>
        <v>#N/A</v>
      </c>
      <c r="P1982" t="e">
        <f>VLOOKUP(N1982,Recolt!B:C,2,0)</f>
        <v>#N/A</v>
      </c>
    </row>
    <row r="1983" spans="3:16" x14ac:dyDescent="0.25">
      <c r="C1983"/>
      <c r="F1983" s="4">
        <v>1034861521</v>
      </c>
      <c r="G1983" t="str">
        <f t="shared" si="30"/>
        <v>OK</v>
      </c>
      <c r="J1983" s="4">
        <v>104901124</v>
      </c>
      <c r="K1983" t="s">
        <v>1124</v>
      </c>
      <c r="N1983" s="4">
        <v>104901032</v>
      </c>
      <c r="O1983" t="e">
        <f>VLOOKUP(N1983,Sales!B:C,2,0)</f>
        <v>#N/A</v>
      </c>
      <c r="P1983" t="e">
        <f>VLOOKUP(N1983,Recolt!B:C,2,0)</f>
        <v>#N/A</v>
      </c>
    </row>
    <row r="1984" spans="3:16" x14ac:dyDescent="0.25">
      <c r="C1984"/>
      <c r="F1984" s="4">
        <v>1034849329</v>
      </c>
      <c r="G1984" t="str">
        <f t="shared" si="30"/>
        <v>OK</v>
      </c>
      <c r="J1984" s="4">
        <v>104902009</v>
      </c>
      <c r="K1984" t="s">
        <v>1124</v>
      </c>
      <c r="N1984" s="4">
        <v>104901124</v>
      </c>
      <c r="O1984" t="e">
        <f>VLOOKUP(N1984,Sales!B:C,2,0)</f>
        <v>#N/A</v>
      </c>
      <c r="P1984" t="e">
        <f>VLOOKUP(N1984,Recolt!B:C,2,0)</f>
        <v>#N/A</v>
      </c>
    </row>
    <row r="1985" spans="3:16" x14ac:dyDescent="0.25">
      <c r="C1985"/>
      <c r="F1985" s="4">
        <v>1034852869</v>
      </c>
      <c r="G1985" t="str">
        <f t="shared" si="30"/>
        <v>OK</v>
      </c>
      <c r="J1985" s="4">
        <v>104902623</v>
      </c>
      <c r="K1985" t="s">
        <v>1124</v>
      </c>
      <c r="N1985" s="4">
        <v>104902009</v>
      </c>
      <c r="O1985" t="e">
        <f>VLOOKUP(N1985,Sales!B:C,2,0)</f>
        <v>#N/A</v>
      </c>
      <c r="P1985" t="e">
        <f>VLOOKUP(N1985,Recolt!B:C,2,0)</f>
        <v>#N/A</v>
      </c>
    </row>
    <row r="1986" spans="3:16" x14ac:dyDescent="0.25">
      <c r="C1986"/>
      <c r="F1986" s="4">
        <v>1034866689</v>
      </c>
      <c r="G1986" t="str">
        <f t="shared" si="30"/>
        <v>OK</v>
      </c>
      <c r="J1986" s="4">
        <v>104902632</v>
      </c>
      <c r="K1986" t="s">
        <v>1124</v>
      </c>
      <c r="N1986" s="4">
        <v>104902623</v>
      </c>
      <c r="O1986" t="e">
        <f>VLOOKUP(N1986,Sales!B:C,2,0)</f>
        <v>#N/A</v>
      </c>
      <c r="P1986" t="e">
        <f>VLOOKUP(N1986,Recolt!B:C,2,0)</f>
        <v>#N/A</v>
      </c>
    </row>
    <row r="1987" spans="3:16" x14ac:dyDescent="0.25">
      <c r="C1987"/>
      <c r="F1987" s="4">
        <v>1034862034</v>
      </c>
      <c r="G1987" t="str">
        <f t="shared" ref="G1987:G2050" si="31">VLOOKUP(F1987,J:K,2,0)</f>
        <v>OK</v>
      </c>
      <c r="J1987" s="4">
        <v>104903088</v>
      </c>
      <c r="K1987" t="s">
        <v>1124</v>
      </c>
      <c r="N1987" s="4">
        <v>104902632</v>
      </c>
      <c r="O1987" t="e">
        <f>VLOOKUP(N1987,Sales!B:C,2,0)</f>
        <v>#N/A</v>
      </c>
      <c r="P1987" t="e">
        <f>VLOOKUP(N1987,Recolt!B:C,2,0)</f>
        <v>#N/A</v>
      </c>
    </row>
    <row r="1988" spans="3:16" x14ac:dyDescent="0.25">
      <c r="C1988"/>
      <c r="F1988" s="4">
        <v>1034843129</v>
      </c>
      <c r="G1988" t="str">
        <f t="shared" si="31"/>
        <v>OK</v>
      </c>
      <c r="J1988" s="4">
        <v>104905810</v>
      </c>
      <c r="K1988" t="s">
        <v>1124</v>
      </c>
      <c r="N1988" s="4">
        <v>104903088</v>
      </c>
      <c r="O1988" t="e">
        <f>VLOOKUP(N1988,Sales!B:C,2,0)</f>
        <v>#N/A</v>
      </c>
      <c r="P1988" t="e">
        <f>VLOOKUP(N1988,Recolt!B:C,2,0)</f>
        <v>#N/A</v>
      </c>
    </row>
    <row r="1989" spans="3:16" x14ac:dyDescent="0.25">
      <c r="C1989"/>
      <c r="F1989" s="4">
        <v>1034842665</v>
      </c>
      <c r="G1989" t="str">
        <f t="shared" si="31"/>
        <v>OK</v>
      </c>
      <c r="J1989" s="4">
        <v>104905978</v>
      </c>
      <c r="K1989" t="s">
        <v>1124</v>
      </c>
      <c r="N1989" s="4">
        <v>104905810</v>
      </c>
      <c r="O1989" t="e">
        <f>VLOOKUP(N1989,Sales!B:C,2,0)</f>
        <v>#N/A</v>
      </c>
      <c r="P1989" t="e">
        <f>VLOOKUP(N1989,Recolt!B:C,2,0)</f>
        <v>#N/A</v>
      </c>
    </row>
    <row r="1990" spans="3:16" x14ac:dyDescent="0.25">
      <c r="C1990"/>
      <c r="F1990" s="4">
        <v>1034851203</v>
      </c>
      <c r="G1990" t="str">
        <f t="shared" si="31"/>
        <v>OK</v>
      </c>
      <c r="J1990" s="4">
        <v>104908413</v>
      </c>
      <c r="K1990" t="s">
        <v>1124</v>
      </c>
      <c r="N1990" s="4">
        <v>104905978</v>
      </c>
      <c r="O1990" t="e">
        <f>VLOOKUP(N1990,Sales!B:C,2,0)</f>
        <v>#N/A</v>
      </c>
      <c r="P1990" t="e">
        <f>VLOOKUP(N1990,Recolt!B:C,2,0)</f>
        <v>#N/A</v>
      </c>
    </row>
    <row r="1991" spans="3:16" x14ac:dyDescent="0.25">
      <c r="C1991"/>
      <c r="F1991" s="4">
        <v>1034846945</v>
      </c>
      <c r="G1991" t="str">
        <f t="shared" si="31"/>
        <v>OK</v>
      </c>
      <c r="J1991" s="4">
        <v>104908840</v>
      </c>
      <c r="K1991" t="s">
        <v>1124</v>
      </c>
      <c r="N1991" s="4">
        <v>104908413</v>
      </c>
      <c r="O1991" t="e">
        <f>VLOOKUP(N1991,Sales!B:C,2,0)</f>
        <v>#N/A</v>
      </c>
      <c r="P1991" t="e">
        <f>VLOOKUP(N1991,Recolt!B:C,2,0)</f>
        <v>#N/A</v>
      </c>
    </row>
    <row r="1992" spans="3:16" x14ac:dyDescent="0.25">
      <c r="C1992"/>
      <c r="F1992" s="4">
        <v>1034850323</v>
      </c>
      <c r="G1992" t="str">
        <f t="shared" si="31"/>
        <v>OK</v>
      </c>
      <c r="J1992" s="4">
        <v>104910541</v>
      </c>
      <c r="K1992" t="s">
        <v>1124</v>
      </c>
      <c r="N1992" s="4">
        <v>104908840</v>
      </c>
      <c r="O1992" t="e">
        <f>VLOOKUP(N1992,Sales!B:C,2,0)</f>
        <v>#N/A</v>
      </c>
      <c r="P1992" t="e">
        <f>VLOOKUP(N1992,Recolt!B:C,2,0)</f>
        <v>#N/A</v>
      </c>
    </row>
    <row r="1993" spans="3:16" x14ac:dyDescent="0.25">
      <c r="C1993"/>
      <c r="F1993" s="4">
        <v>1034848421</v>
      </c>
      <c r="G1993" t="str">
        <f t="shared" si="31"/>
        <v>OK</v>
      </c>
      <c r="J1993" s="4">
        <v>104910749</v>
      </c>
      <c r="K1993" t="s">
        <v>1124</v>
      </c>
      <c r="N1993" s="4">
        <v>104910541</v>
      </c>
      <c r="O1993" t="e">
        <f>VLOOKUP(N1993,Sales!B:C,2,0)</f>
        <v>#N/A</v>
      </c>
      <c r="P1993" t="e">
        <f>VLOOKUP(N1993,Recolt!B:C,2,0)</f>
        <v>#N/A</v>
      </c>
    </row>
    <row r="1994" spans="3:16" x14ac:dyDescent="0.25">
      <c r="C1994"/>
      <c r="F1994" s="4">
        <v>1034859833</v>
      </c>
      <c r="G1994" t="str">
        <f t="shared" si="31"/>
        <v>OK</v>
      </c>
      <c r="J1994" s="4">
        <v>104912738</v>
      </c>
      <c r="K1994" t="s">
        <v>1124</v>
      </c>
      <c r="N1994" s="4">
        <v>104910749</v>
      </c>
      <c r="O1994" t="e">
        <f>VLOOKUP(N1994,Sales!B:C,2,0)</f>
        <v>#N/A</v>
      </c>
      <c r="P1994" t="e">
        <f>VLOOKUP(N1994,Recolt!B:C,2,0)</f>
        <v>#N/A</v>
      </c>
    </row>
    <row r="1995" spans="3:16" x14ac:dyDescent="0.25">
      <c r="C1995"/>
      <c r="F1995" s="4">
        <v>1034849381</v>
      </c>
      <c r="G1995" t="str">
        <f t="shared" si="31"/>
        <v>OK</v>
      </c>
      <c r="J1995" s="4">
        <v>104913015</v>
      </c>
      <c r="K1995" t="s">
        <v>1124</v>
      </c>
      <c r="N1995" s="4">
        <v>104912738</v>
      </c>
      <c r="O1995" t="e">
        <f>VLOOKUP(N1995,Sales!B:C,2,0)</f>
        <v>#N/A</v>
      </c>
      <c r="P1995" t="e">
        <f>VLOOKUP(N1995,Recolt!B:C,2,0)</f>
        <v>#N/A</v>
      </c>
    </row>
    <row r="1996" spans="3:16" x14ac:dyDescent="0.25">
      <c r="C1996"/>
      <c r="F1996" s="4">
        <v>1034847133</v>
      </c>
      <c r="G1996" t="str">
        <f t="shared" si="31"/>
        <v>OK</v>
      </c>
      <c r="J1996" s="4">
        <v>104913156</v>
      </c>
      <c r="K1996" t="s">
        <v>1124</v>
      </c>
      <c r="N1996" s="4">
        <v>104913015</v>
      </c>
      <c r="O1996" t="e">
        <f>VLOOKUP(N1996,Sales!B:C,2,0)</f>
        <v>#N/A</v>
      </c>
      <c r="P1996" t="e">
        <f>VLOOKUP(N1996,Recolt!B:C,2,0)</f>
        <v>#N/A</v>
      </c>
    </row>
    <row r="1997" spans="3:16" x14ac:dyDescent="0.25">
      <c r="C1997"/>
      <c r="F1997" s="4">
        <v>1034848779</v>
      </c>
      <c r="G1997" t="str">
        <f t="shared" si="31"/>
        <v>OK</v>
      </c>
      <c r="J1997" s="4">
        <v>104913861</v>
      </c>
      <c r="K1997" t="s">
        <v>1124</v>
      </c>
      <c r="N1997" s="4">
        <v>104913156</v>
      </c>
      <c r="O1997" t="e">
        <f>VLOOKUP(N1997,Sales!B:C,2,0)</f>
        <v>#N/A</v>
      </c>
      <c r="P1997" t="e">
        <f>VLOOKUP(N1997,Recolt!B:C,2,0)</f>
        <v>#N/A</v>
      </c>
    </row>
    <row r="1998" spans="3:16" x14ac:dyDescent="0.25">
      <c r="C1998"/>
      <c r="F1998" s="4">
        <v>1034855103</v>
      </c>
      <c r="G1998" t="str">
        <f t="shared" si="31"/>
        <v>OK</v>
      </c>
      <c r="J1998" s="4">
        <v>104915683</v>
      </c>
      <c r="K1998" t="s">
        <v>1124</v>
      </c>
      <c r="N1998" s="4">
        <v>104913861</v>
      </c>
      <c r="O1998" t="e">
        <f>VLOOKUP(N1998,Sales!B:C,2,0)</f>
        <v>#N/A</v>
      </c>
      <c r="P1998" t="e">
        <f>VLOOKUP(N1998,Recolt!B:C,2,0)</f>
        <v>#N/A</v>
      </c>
    </row>
    <row r="1999" spans="3:16" x14ac:dyDescent="0.25">
      <c r="C1999"/>
      <c r="F1999" s="4">
        <v>1034852515</v>
      </c>
      <c r="G1999" t="str">
        <f t="shared" si="31"/>
        <v>OK</v>
      </c>
      <c r="J1999" s="4">
        <v>104916201</v>
      </c>
      <c r="K1999" t="s">
        <v>1124</v>
      </c>
      <c r="N1999" s="4">
        <v>104915683</v>
      </c>
      <c r="O1999" t="e">
        <f>VLOOKUP(N1999,Sales!B:C,2,0)</f>
        <v>#N/A</v>
      </c>
      <c r="P1999" t="e">
        <f>VLOOKUP(N1999,Recolt!B:C,2,0)</f>
        <v>#N/A</v>
      </c>
    </row>
    <row r="2000" spans="3:16" x14ac:dyDescent="0.25">
      <c r="C2000"/>
      <c r="F2000" s="4">
        <v>1034847193</v>
      </c>
      <c r="G2000" t="str">
        <f t="shared" si="31"/>
        <v>OK</v>
      </c>
      <c r="J2000" s="4">
        <v>104917871</v>
      </c>
      <c r="K2000" t="s">
        <v>1124</v>
      </c>
      <c r="N2000" s="4">
        <v>104916201</v>
      </c>
      <c r="O2000" t="e">
        <f>VLOOKUP(N2000,Sales!B:C,2,0)</f>
        <v>#N/A</v>
      </c>
      <c r="P2000" t="e">
        <f>VLOOKUP(N2000,Recolt!B:C,2,0)</f>
        <v>#N/A</v>
      </c>
    </row>
    <row r="2001" spans="3:16" x14ac:dyDescent="0.25">
      <c r="C2001"/>
      <c r="F2001" s="4">
        <v>1034849869</v>
      </c>
      <c r="G2001" t="str">
        <f t="shared" si="31"/>
        <v>OK</v>
      </c>
      <c r="J2001" s="4">
        <v>104918433</v>
      </c>
      <c r="K2001" t="s">
        <v>1124</v>
      </c>
      <c r="N2001" s="4">
        <v>104917871</v>
      </c>
      <c r="O2001" t="e">
        <f>VLOOKUP(N2001,Sales!B:C,2,0)</f>
        <v>#N/A</v>
      </c>
      <c r="P2001" t="e">
        <f>VLOOKUP(N2001,Recolt!B:C,2,0)</f>
        <v>#N/A</v>
      </c>
    </row>
    <row r="2002" spans="3:16" x14ac:dyDescent="0.25">
      <c r="C2002"/>
      <c r="F2002" s="4">
        <v>1034858368</v>
      </c>
      <c r="G2002" t="str">
        <f t="shared" si="31"/>
        <v>OK</v>
      </c>
      <c r="J2002" s="4">
        <v>104919166</v>
      </c>
      <c r="K2002" t="s">
        <v>1124</v>
      </c>
      <c r="N2002" s="4">
        <v>104918433</v>
      </c>
      <c r="O2002" t="e">
        <f>VLOOKUP(N2002,Sales!B:C,2,0)</f>
        <v>#N/A</v>
      </c>
      <c r="P2002" t="e">
        <f>VLOOKUP(N2002,Recolt!B:C,2,0)</f>
        <v>#N/A</v>
      </c>
    </row>
    <row r="2003" spans="3:16" x14ac:dyDescent="0.25">
      <c r="C2003"/>
      <c r="F2003" s="4">
        <v>1034845457</v>
      </c>
      <c r="G2003" t="str">
        <f t="shared" si="31"/>
        <v>OK</v>
      </c>
      <c r="J2003" s="4">
        <v>104919481</v>
      </c>
      <c r="K2003" t="s">
        <v>1124</v>
      </c>
      <c r="N2003" s="4">
        <v>104919166</v>
      </c>
      <c r="O2003" t="e">
        <f>VLOOKUP(N2003,Sales!B:C,2,0)</f>
        <v>#N/A</v>
      </c>
      <c r="P2003" t="e">
        <f>VLOOKUP(N2003,Recolt!B:C,2,0)</f>
        <v>#N/A</v>
      </c>
    </row>
    <row r="2004" spans="3:16" x14ac:dyDescent="0.25">
      <c r="C2004"/>
      <c r="F2004" s="4">
        <v>1034846559</v>
      </c>
      <c r="G2004" t="str">
        <f t="shared" si="31"/>
        <v>OK</v>
      </c>
      <c r="J2004" s="4">
        <v>104919667</v>
      </c>
      <c r="K2004" t="s">
        <v>1124</v>
      </c>
      <c r="N2004" s="4">
        <v>104919481</v>
      </c>
      <c r="O2004" t="e">
        <f>VLOOKUP(N2004,Sales!B:C,2,0)</f>
        <v>#N/A</v>
      </c>
      <c r="P2004" t="e">
        <f>VLOOKUP(N2004,Recolt!B:C,2,0)</f>
        <v>#N/A</v>
      </c>
    </row>
    <row r="2005" spans="3:16" x14ac:dyDescent="0.25">
      <c r="C2005"/>
      <c r="F2005" s="4">
        <v>1034857997</v>
      </c>
      <c r="G2005" t="str">
        <f t="shared" si="31"/>
        <v>OK</v>
      </c>
      <c r="J2005" s="4">
        <v>104922713</v>
      </c>
      <c r="K2005" t="s">
        <v>1124</v>
      </c>
      <c r="N2005" s="4">
        <v>104919667</v>
      </c>
      <c r="O2005" t="e">
        <f>VLOOKUP(N2005,Sales!B:C,2,0)</f>
        <v>#N/A</v>
      </c>
      <c r="P2005" t="e">
        <f>VLOOKUP(N2005,Recolt!B:C,2,0)</f>
        <v>#N/A</v>
      </c>
    </row>
    <row r="2006" spans="3:16" x14ac:dyDescent="0.25">
      <c r="C2006"/>
      <c r="F2006" s="4">
        <v>1034848619</v>
      </c>
      <c r="G2006" t="str">
        <f t="shared" si="31"/>
        <v>OK</v>
      </c>
      <c r="J2006" s="4">
        <v>104923370</v>
      </c>
      <c r="K2006" t="s">
        <v>1124</v>
      </c>
      <c r="N2006" s="4">
        <v>104922713</v>
      </c>
      <c r="O2006" t="e">
        <f>VLOOKUP(N2006,Sales!B:C,2,0)</f>
        <v>#N/A</v>
      </c>
      <c r="P2006" t="e">
        <f>VLOOKUP(N2006,Recolt!B:C,2,0)</f>
        <v>#N/A</v>
      </c>
    </row>
    <row r="2007" spans="3:16" x14ac:dyDescent="0.25">
      <c r="C2007"/>
      <c r="F2007" s="4">
        <v>1034848835</v>
      </c>
      <c r="G2007" t="str">
        <f t="shared" si="31"/>
        <v>OK</v>
      </c>
      <c r="J2007" s="4">
        <v>104923882</v>
      </c>
      <c r="K2007" t="s">
        <v>1124</v>
      </c>
      <c r="N2007" s="4">
        <v>104923370</v>
      </c>
      <c r="O2007" t="e">
        <f>VLOOKUP(N2007,Sales!B:C,2,0)</f>
        <v>#N/A</v>
      </c>
      <c r="P2007" t="e">
        <f>VLOOKUP(N2007,Recolt!B:C,2,0)</f>
        <v>#N/A</v>
      </c>
    </row>
    <row r="2008" spans="3:16" x14ac:dyDescent="0.25">
      <c r="C2008"/>
      <c r="F2008" s="4">
        <v>1034855232</v>
      </c>
      <c r="G2008" t="str">
        <f t="shared" si="31"/>
        <v>OK</v>
      </c>
      <c r="J2008" s="4">
        <v>104923896</v>
      </c>
      <c r="K2008" t="s">
        <v>1124</v>
      </c>
      <c r="N2008" s="4">
        <v>104923882</v>
      </c>
      <c r="O2008" t="e">
        <f>VLOOKUP(N2008,Sales!B:C,2,0)</f>
        <v>#N/A</v>
      </c>
      <c r="P2008" t="e">
        <f>VLOOKUP(N2008,Recolt!B:C,2,0)</f>
        <v>#N/A</v>
      </c>
    </row>
    <row r="2009" spans="3:16" x14ac:dyDescent="0.25">
      <c r="C2009"/>
      <c r="F2009" s="4">
        <v>1034847057</v>
      </c>
      <c r="G2009" t="str">
        <f t="shared" si="31"/>
        <v>OK</v>
      </c>
      <c r="J2009" s="4">
        <v>104924001</v>
      </c>
      <c r="K2009" t="s">
        <v>1124</v>
      </c>
      <c r="N2009" s="4">
        <v>104923896</v>
      </c>
      <c r="O2009" t="e">
        <f>VLOOKUP(N2009,Sales!B:C,2,0)</f>
        <v>#N/A</v>
      </c>
      <c r="P2009" t="e">
        <f>VLOOKUP(N2009,Recolt!B:C,2,0)</f>
        <v>#N/A</v>
      </c>
    </row>
    <row r="2010" spans="3:16" x14ac:dyDescent="0.25">
      <c r="C2010"/>
      <c r="F2010" s="4">
        <v>1034847347</v>
      </c>
      <c r="G2010" t="str">
        <f t="shared" si="31"/>
        <v>OK</v>
      </c>
      <c r="J2010" s="4">
        <v>104925435</v>
      </c>
      <c r="K2010" t="s">
        <v>1124</v>
      </c>
      <c r="N2010" s="4">
        <v>104924001</v>
      </c>
      <c r="O2010" t="e">
        <f>VLOOKUP(N2010,Sales!B:C,2,0)</f>
        <v>#N/A</v>
      </c>
      <c r="P2010" t="e">
        <f>VLOOKUP(N2010,Recolt!B:C,2,0)</f>
        <v>#N/A</v>
      </c>
    </row>
    <row r="2011" spans="3:16" x14ac:dyDescent="0.25">
      <c r="C2011"/>
      <c r="F2011" s="4">
        <v>1034844694</v>
      </c>
      <c r="G2011" t="str">
        <f t="shared" si="31"/>
        <v>OK</v>
      </c>
      <c r="J2011" s="4">
        <v>104926424</v>
      </c>
      <c r="K2011" t="s">
        <v>1124</v>
      </c>
      <c r="N2011" s="4">
        <v>104925435</v>
      </c>
      <c r="O2011" t="e">
        <f>VLOOKUP(N2011,Sales!B:C,2,0)</f>
        <v>#N/A</v>
      </c>
      <c r="P2011" t="e">
        <f>VLOOKUP(N2011,Recolt!B:C,2,0)</f>
        <v>#N/A</v>
      </c>
    </row>
    <row r="2012" spans="3:16" x14ac:dyDescent="0.25">
      <c r="C2012"/>
      <c r="F2012" s="4">
        <v>1034847006</v>
      </c>
      <c r="G2012" t="str">
        <f t="shared" si="31"/>
        <v>OK</v>
      </c>
      <c r="J2012" s="4">
        <v>104930617</v>
      </c>
      <c r="K2012" t="s">
        <v>1124</v>
      </c>
      <c r="N2012" s="4">
        <v>104926424</v>
      </c>
      <c r="O2012" t="e">
        <f>VLOOKUP(N2012,Sales!B:C,2,0)</f>
        <v>#N/A</v>
      </c>
      <c r="P2012" t="e">
        <f>VLOOKUP(N2012,Recolt!B:C,2,0)</f>
        <v>#N/A</v>
      </c>
    </row>
    <row r="2013" spans="3:16" x14ac:dyDescent="0.25">
      <c r="C2013"/>
      <c r="F2013" s="4">
        <v>1034848841</v>
      </c>
      <c r="G2013" t="str">
        <f t="shared" si="31"/>
        <v>OK</v>
      </c>
      <c r="J2013" s="4">
        <v>104930905</v>
      </c>
      <c r="K2013" t="s">
        <v>1124</v>
      </c>
      <c r="N2013" s="4">
        <v>104930617</v>
      </c>
      <c r="O2013" t="e">
        <f>VLOOKUP(N2013,Sales!B:C,2,0)</f>
        <v>#N/A</v>
      </c>
      <c r="P2013" t="e">
        <f>VLOOKUP(N2013,Recolt!B:C,2,0)</f>
        <v>#N/A</v>
      </c>
    </row>
    <row r="2014" spans="3:16" x14ac:dyDescent="0.25">
      <c r="C2014"/>
      <c r="F2014" s="4">
        <v>1034854352</v>
      </c>
      <c r="G2014" t="str">
        <f t="shared" si="31"/>
        <v>OK</v>
      </c>
      <c r="J2014" s="4">
        <v>104931175</v>
      </c>
      <c r="K2014" t="s">
        <v>1124</v>
      </c>
      <c r="N2014" s="4">
        <v>104930905</v>
      </c>
      <c r="O2014" t="e">
        <f>VLOOKUP(N2014,Sales!B:C,2,0)</f>
        <v>#N/A</v>
      </c>
      <c r="P2014" t="e">
        <f>VLOOKUP(N2014,Recolt!B:C,2,0)</f>
        <v>#N/A</v>
      </c>
    </row>
    <row r="2015" spans="3:16" x14ac:dyDescent="0.25">
      <c r="C2015"/>
      <c r="F2015" s="4">
        <v>1034850441</v>
      </c>
      <c r="G2015" t="str">
        <f t="shared" si="31"/>
        <v>OK</v>
      </c>
      <c r="J2015" s="4">
        <v>104931217</v>
      </c>
      <c r="K2015" t="s">
        <v>1124</v>
      </c>
      <c r="N2015" s="4">
        <v>104931175</v>
      </c>
      <c r="O2015" t="e">
        <f>VLOOKUP(N2015,Sales!B:C,2,0)</f>
        <v>#N/A</v>
      </c>
      <c r="P2015" t="e">
        <f>VLOOKUP(N2015,Recolt!B:C,2,0)</f>
        <v>#N/A</v>
      </c>
    </row>
    <row r="2016" spans="3:16" x14ac:dyDescent="0.25">
      <c r="C2016"/>
      <c r="F2016" s="4">
        <v>1034847125</v>
      </c>
      <c r="G2016" t="str">
        <f t="shared" si="31"/>
        <v>OK</v>
      </c>
      <c r="J2016" s="4">
        <v>104931786</v>
      </c>
      <c r="K2016" t="s">
        <v>1124</v>
      </c>
      <c r="N2016" s="4">
        <v>104931217</v>
      </c>
      <c r="O2016" t="e">
        <f>VLOOKUP(N2016,Sales!B:C,2,0)</f>
        <v>#N/A</v>
      </c>
      <c r="P2016" t="e">
        <f>VLOOKUP(N2016,Recolt!B:C,2,0)</f>
        <v>#N/A</v>
      </c>
    </row>
    <row r="2017" spans="3:16" x14ac:dyDescent="0.25">
      <c r="C2017"/>
      <c r="F2017" s="4">
        <v>1034842981</v>
      </c>
      <c r="G2017" t="str">
        <f t="shared" si="31"/>
        <v>OK</v>
      </c>
      <c r="J2017" s="4">
        <v>104931787</v>
      </c>
      <c r="K2017" t="s">
        <v>1124</v>
      </c>
      <c r="N2017" s="4">
        <v>104931786</v>
      </c>
      <c r="O2017" t="e">
        <f>VLOOKUP(N2017,Sales!B:C,2,0)</f>
        <v>#N/A</v>
      </c>
      <c r="P2017" t="e">
        <f>VLOOKUP(N2017,Recolt!B:C,2,0)</f>
        <v>#N/A</v>
      </c>
    </row>
    <row r="2018" spans="3:16" x14ac:dyDescent="0.25">
      <c r="C2018"/>
      <c r="F2018" s="4">
        <v>1034845274</v>
      </c>
      <c r="G2018" t="str">
        <f t="shared" si="31"/>
        <v>OK</v>
      </c>
      <c r="J2018" s="4">
        <v>104931861</v>
      </c>
      <c r="K2018" t="s">
        <v>1124</v>
      </c>
      <c r="N2018" s="4">
        <v>104931787</v>
      </c>
      <c r="O2018" t="e">
        <f>VLOOKUP(N2018,Sales!B:C,2,0)</f>
        <v>#N/A</v>
      </c>
      <c r="P2018" t="e">
        <f>VLOOKUP(N2018,Recolt!B:C,2,0)</f>
        <v>#N/A</v>
      </c>
    </row>
    <row r="2019" spans="3:16" x14ac:dyDescent="0.25">
      <c r="C2019"/>
      <c r="F2019" s="4">
        <v>1034850245</v>
      </c>
      <c r="G2019" t="str">
        <f t="shared" si="31"/>
        <v>OK</v>
      </c>
      <c r="J2019" s="4">
        <v>104932983</v>
      </c>
      <c r="K2019" t="s">
        <v>1124</v>
      </c>
      <c r="N2019" s="4">
        <v>104931861</v>
      </c>
      <c r="O2019" t="e">
        <f>VLOOKUP(N2019,Sales!B:C,2,0)</f>
        <v>#N/A</v>
      </c>
      <c r="P2019" t="e">
        <f>VLOOKUP(N2019,Recolt!B:C,2,0)</f>
        <v>#N/A</v>
      </c>
    </row>
    <row r="2020" spans="3:16" x14ac:dyDescent="0.25">
      <c r="C2020"/>
      <c r="F2020" s="4">
        <v>1034848965</v>
      </c>
      <c r="G2020" t="str">
        <f t="shared" si="31"/>
        <v>OK</v>
      </c>
      <c r="J2020" s="4">
        <v>104934112</v>
      </c>
      <c r="K2020" t="s">
        <v>1124</v>
      </c>
      <c r="N2020" s="4">
        <v>104932983</v>
      </c>
      <c r="O2020" t="e">
        <f>VLOOKUP(N2020,Sales!B:C,2,0)</f>
        <v>#N/A</v>
      </c>
      <c r="P2020" t="e">
        <f>VLOOKUP(N2020,Recolt!B:C,2,0)</f>
        <v>#N/A</v>
      </c>
    </row>
    <row r="2021" spans="3:16" x14ac:dyDescent="0.25">
      <c r="C2021"/>
      <c r="F2021" s="4">
        <v>1034852431</v>
      </c>
      <c r="G2021" t="str">
        <f t="shared" si="31"/>
        <v>OK</v>
      </c>
      <c r="J2021" s="4">
        <v>104934370</v>
      </c>
      <c r="K2021" t="s">
        <v>1124</v>
      </c>
      <c r="N2021" s="4">
        <v>104934112</v>
      </c>
      <c r="O2021" t="e">
        <f>VLOOKUP(N2021,Sales!B:C,2,0)</f>
        <v>#N/A</v>
      </c>
      <c r="P2021" t="e">
        <f>VLOOKUP(N2021,Recolt!B:C,2,0)</f>
        <v>#N/A</v>
      </c>
    </row>
    <row r="2022" spans="3:16" x14ac:dyDescent="0.25">
      <c r="C2022"/>
      <c r="F2022" s="4">
        <v>1034847442</v>
      </c>
      <c r="G2022" t="str">
        <f t="shared" si="31"/>
        <v>OK</v>
      </c>
      <c r="J2022" s="4">
        <v>104934506</v>
      </c>
      <c r="K2022" t="s">
        <v>1124</v>
      </c>
      <c r="N2022" s="4">
        <v>104934370</v>
      </c>
      <c r="O2022" t="e">
        <f>VLOOKUP(N2022,Sales!B:C,2,0)</f>
        <v>#N/A</v>
      </c>
      <c r="P2022" t="e">
        <f>VLOOKUP(N2022,Recolt!B:C,2,0)</f>
        <v>#N/A</v>
      </c>
    </row>
    <row r="2023" spans="3:16" x14ac:dyDescent="0.25">
      <c r="C2023"/>
      <c r="F2023" s="4">
        <v>1034849732</v>
      </c>
      <c r="G2023" t="str">
        <f t="shared" si="31"/>
        <v>OK</v>
      </c>
      <c r="J2023" s="4">
        <v>104935071</v>
      </c>
      <c r="K2023" t="s">
        <v>1124</v>
      </c>
      <c r="N2023" s="4">
        <v>104934506</v>
      </c>
      <c r="O2023" t="e">
        <f>VLOOKUP(N2023,Sales!B:C,2,0)</f>
        <v>#N/A</v>
      </c>
      <c r="P2023" t="e">
        <f>VLOOKUP(N2023,Recolt!B:C,2,0)</f>
        <v>#N/A</v>
      </c>
    </row>
    <row r="2024" spans="3:16" x14ac:dyDescent="0.25">
      <c r="C2024"/>
      <c r="F2024" s="4">
        <v>1034849295</v>
      </c>
      <c r="G2024" t="str">
        <f t="shared" si="31"/>
        <v>OK</v>
      </c>
      <c r="J2024" s="4">
        <v>104935784</v>
      </c>
      <c r="K2024" t="s">
        <v>1124</v>
      </c>
      <c r="N2024" s="4">
        <v>104935071</v>
      </c>
      <c r="O2024" t="e">
        <f>VLOOKUP(N2024,Sales!B:C,2,0)</f>
        <v>#N/A</v>
      </c>
      <c r="P2024" t="e">
        <f>VLOOKUP(N2024,Recolt!B:C,2,0)</f>
        <v>#N/A</v>
      </c>
    </row>
    <row r="2025" spans="3:16" x14ac:dyDescent="0.25">
      <c r="C2025"/>
      <c r="F2025" s="4">
        <v>1034854957</v>
      </c>
      <c r="G2025" t="str">
        <f t="shared" si="31"/>
        <v>OK</v>
      </c>
      <c r="J2025" s="4">
        <v>104936274</v>
      </c>
      <c r="K2025" t="s">
        <v>1124</v>
      </c>
      <c r="N2025" s="4">
        <v>104935784</v>
      </c>
      <c r="O2025" t="e">
        <f>VLOOKUP(N2025,Sales!B:C,2,0)</f>
        <v>#N/A</v>
      </c>
      <c r="P2025" t="e">
        <f>VLOOKUP(N2025,Recolt!B:C,2,0)</f>
        <v>#N/A</v>
      </c>
    </row>
    <row r="2026" spans="3:16" x14ac:dyDescent="0.25">
      <c r="C2026"/>
      <c r="F2026" s="4">
        <v>1034847206</v>
      </c>
      <c r="G2026" t="str">
        <f t="shared" si="31"/>
        <v>OK</v>
      </c>
      <c r="J2026" s="4">
        <v>104937831</v>
      </c>
      <c r="K2026" t="s">
        <v>1124</v>
      </c>
      <c r="N2026" s="4">
        <v>104936274</v>
      </c>
      <c r="O2026" t="e">
        <f>VLOOKUP(N2026,Sales!B:C,2,0)</f>
        <v>#N/A</v>
      </c>
      <c r="P2026" t="e">
        <f>VLOOKUP(N2026,Recolt!B:C,2,0)</f>
        <v>#N/A</v>
      </c>
    </row>
    <row r="2027" spans="3:16" x14ac:dyDescent="0.25">
      <c r="C2027"/>
      <c r="F2027" s="4">
        <v>1034854079</v>
      </c>
      <c r="G2027" t="str">
        <f t="shared" si="31"/>
        <v>OK</v>
      </c>
      <c r="J2027" s="4">
        <v>104937838</v>
      </c>
      <c r="K2027" t="s">
        <v>1124</v>
      </c>
      <c r="N2027" s="4">
        <v>104937831</v>
      </c>
      <c r="O2027" t="e">
        <f>VLOOKUP(N2027,Sales!B:C,2,0)</f>
        <v>#N/A</v>
      </c>
      <c r="P2027" t="e">
        <f>VLOOKUP(N2027,Recolt!B:C,2,0)</f>
        <v>#N/A</v>
      </c>
    </row>
    <row r="2028" spans="3:16" x14ac:dyDescent="0.25">
      <c r="C2028"/>
      <c r="F2028" s="4">
        <v>1034863938</v>
      </c>
      <c r="G2028" t="str">
        <f t="shared" si="31"/>
        <v>OK</v>
      </c>
      <c r="J2028" s="4">
        <v>104937857</v>
      </c>
      <c r="K2028" t="s">
        <v>1124</v>
      </c>
      <c r="N2028" s="4">
        <v>104937838</v>
      </c>
      <c r="O2028" t="e">
        <f>VLOOKUP(N2028,Sales!B:C,2,0)</f>
        <v>#N/A</v>
      </c>
      <c r="P2028" t="e">
        <f>VLOOKUP(N2028,Recolt!B:C,2,0)</f>
        <v>#N/A</v>
      </c>
    </row>
    <row r="2029" spans="3:16" x14ac:dyDescent="0.25">
      <c r="C2029"/>
      <c r="F2029" s="4">
        <v>1034843763</v>
      </c>
      <c r="G2029" t="str">
        <f t="shared" si="31"/>
        <v>OK</v>
      </c>
      <c r="J2029" s="4">
        <v>104939044</v>
      </c>
      <c r="K2029" t="s">
        <v>1124</v>
      </c>
      <c r="N2029" s="4">
        <v>104937857</v>
      </c>
      <c r="O2029" t="e">
        <f>VLOOKUP(N2029,Sales!B:C,2,0)</f>
        <v>#N/A</v>
      </c>
      <c r="P2029" t="e">
        <f>VLOOKUP(N2029,Recolt!B:C,2,0)</f>
        <v>#N/A</v>
      </c>
    </row>
    <row r="2030" spans="3:16" x14ac:dyDescent="0.25">
      <c r="C2030"/>
      <c r="F2030" s="4">
        <v>1034854208</v>
      </c>
      <c r="G2030" t="str">
        <f t="shared" si="31"/>
        <v>OK</v>
      </c>
      <c r="J2030" s="4">
        <v>104939941</v>
      </c>
      <c r="K2030" t="s">
        <v>1124</v>
      </c>
      <c r="N2030" s="4">
        <v>104939044</v>
      </c>
      <c r="O2030" t="e">
        <f>VLOOKUP(N2030,Sales!B:C,2,0)</f>
        <v>#N/A</v>
      </c>
      <c r="P2030" t="e">
        <f>VLOOKUP(N2030,Recolt!B:C,2,0)</f>
        <v>#N/A</v>
      </c>
    </row>
    <row r="2031" spans="3:16" x14ac:dyDescent="0.25">
      <c r="C2031"/>
      <c r="F2031" s="4">
        <v>1034848253</v>
      </c>
      <c r="G2031" t="str">
        <f t="shared" si="31"/>
        <v>OK</v>
      </c>
      <c r="J2031" s="4">
        <v>104940336</v>
      </c>
      <c r="K2031" t="s">
        <v>1124</v>
      </c>
      <c r="N2031" s="4">
        <v>104939941</v>
      </c>
      <c r="O2031" t="e">
        <f>VLOOKUP(N2031,Sales!B:C,2,0)</f>
        <v>#N/A</v>
      </c>
      <c r="P2031" t="e">
        <f>VLOOKUP(N2031,Recolt!B:C,2,0)</f>
        <v>#N/A</v>
      </c>
    </row>
    <row r="2032" spans="3:16" x14ac:dyDescent="0.25">
      <c r="C2032"/>
      <c r="F2032" s="4">
        <v>1034861552</v>
      </c>
      <c r="G2032" t="str">
        <f t="shared" si="31"/>
        <v>OK</v>
      </c>
      <c r="J2032" s="4">
        <v>104941664</v>
      </c>
      <c r="K2032" t="s">
        <v>1124</v>
      </c>
      <c r="N2032" s="4">
        <v>104940336</v>
      </c>
      <c r="O2032" t="e">
        <f>VLOOKUP(N2032,Sales!B:C,2,0)</f>
        <v>#N/A</v>
      </c>
      <c r="P2032" t="e">
        <f>VLOOKUP(N2032,Recolt!B:C,2,0)</f>
        <v>#N/A</v>
      </c>
    </row>
    <row r="2033" spans="3:16" x14ac:dyDescent="0.25">
      <c r="C2033"/>
      <c r="F2033" s="4">
        <v>1034848482</v>
      </c>
      <c r="G2033" t="str">
        <f t="shared" si="31"/>
        <v>OK</v>
      </c>
      <c r="J2033" s="4">
        <v>104942002</v>
      </c>
      <c r="K2033" t="s">
        <v>1124</v>
      </c>
      <c r="N2033" s="4">
        <v>104941664</v>
      </c>
      <c r="O2033" t="e">
        <f>VLOOKUP(N2033,Sales!B:C,2,0)</f>
        <v>#N/A</v>
      </c>
      <c r="P2033" t="e">
        <f>VLOOKUP(N2033,Recolt!B:C,2,0)</f>
        <v>#N/A</v>
      </c>
    </row>
    <row r="2034" spans="3:16" x14ac:dyDescent="0.25">
      <c r="C2034"/>
      <c r="F2034" s="4">
        <v>1034847600</v>
      </c>
      <c r="G2034" t="str">
        <f t="shared" si="31"/>
        <v>OK</v>
      </c>
      <c r="J2034" s="4">
        <v>104942178</v>
      </c>
      <c r="K2034" t="s">
        <v>1124</v>
      </c>
      <c r="N2034" s="4">
        <v>104942002</v>
      </c>
      <c r="O2034" t="e">
        <f>VLOOKUP(N2034,Sales!B:C,2,0)</f>
        <v>#N/A</v>
      </c>
      <c r="P2034" t="e">
        <f>VLOOKUP(N2034,Recolt!B:C,2,0)</f>
        <v>#N/A</v>
      </c>
    </row>
    <row r="2035" spans="3:16" x14ac:dyDescent="0.25">
      <c r="C2035"/>
      <c r="F2035" s="4">
        <v>1034847280</v>
      </c>
      <c r="G2035" t="str">
        <f t="shared" si="31"/>
        <v>OK</v>
      </c>
      <c r="J2035" s="4">
        <v>104942869</v>
      </c>
      <c r="K2035" t="s">
        <v>1124</v>
      </c>
      <c r="N2035" s="4">
        <v>104942178</v>
      </c>
      <c r="O2035" t="e">
        <f>VLOOKUP(N2035,Sales!B:C,2,0)</f>
        <v>#N/A</v>
      </c>
      <c r="P2035" t="e">
        <f>VLOOKUP(N2035,Recolt!B:C,2,0)</f>
        <v>#N/A</v>
      </c>
    </row>
    <row r="2036" spans="3:16" x14ac:dyDescent="0.25">
      <c r="C2036"/>
      <c r="F2036" s="4">
        <v>1034855197</v>
      </c>
      <c r="G2036" t="str">
        <f t="shared" si="31"/>
        <v>OK</v>
      </c>
      <c r="J2036" s="4">
        <v>104943031</v>
      </c>
      <c r="K2036" t="s">
        <v>1124</v>
      </c>
      <c r="N2036" s="4">
        <v>104942869</v>
      </c>
      <c r="O2036" t="e">
        <f>VLOOKUP(N2036,Sales!B:C,2,0)</f>
        <v>#N/A</v>
      </c>
      <c r="P2036" t="e">
        <f>VLOOKUP(N2036,Recolt!B:C,2,0)</f>
        <v>#N/A</v>
      </c>
    </row>
    <row r="2037" spans="3:16" x14ac:dyDescent="0.25">
      <c r="C2037"/>
      <c r="F2037" s="4">
        <v>1034846357</v>
      </c>
      <c r="G2037" t="str">
        <f t="shared" si="31"/>
        <v>OK</v>
      </c>
      <c r="J2037" s="4">
        <v>104945071</v>
      </c>
      <c r="K2037" t="s">
        <v>1124</v>
      </c>
      <c r="N2037" s="4">
        <v>104943031</v>
      </c>
      <c r="O2037" t="e">
        <f>VLOOKUP(N2037,Sales!B:C,2,0)</f>
        <v>#N/A</v>
      </c>
      <c r="P2037" t="e">
        <f>VLOOKUP(N2037,Recolt!B:C,2,0)</f>
        <v>#N/A</v>
      </c>
    </row>
    <row r="2038" spans="3:16" x14ac:dyDescent="0.25">
      <c r="C2038"/>
      <c r="F2038" s="4">
        <v>1034853826</v>
      </c>
      <c r="G2038" t="str">
        <f t="shared" si="31"/>
        <v>OK</v>
      </c>
      <c r="J2038" s="4">
        <v>104946715</v>
      </c>
      <c r="K2038" t="s">
        <v>1124</v>
      </c>
      <c r="N2038" s="4">
        <v>104945071</v>
      </c>
      <c r="O2038" t="e">
        <f>VLOOKUP(N2038,Sales!B:C,2,0)</f>
        <v>#N/A</v>
      </c>
      <c r="P2038" t="e">
        <f>VLOOKUP(N2038,Recolt!B:C,2,0)</f>
        <v>#N/A</v>
      </c>
    </row>
    <row r="2039" spans="3:16" x14ac:dyDescent="0.25">
      <c r="C2039"/>
      <c r="F2039" s="4">
        <v>1034842545</v>
      </c>
      <c r="G2039" t="str">
        <f t="shared" si="31"/>
        <v>OK</v>
      </c>
      <c r="J2039" s="4">
        <v>104946791</v>
      </c>
      <c r="K2039" t="s">
        <v>1124</v>
      </c>
      <c r="N2039" s="4">
        <v>104946715</v>
      </c>
      <c r="O2039" t="e">
        <f>VLOOKUP(N2039,Sales!B:C,2,0)</f>
        <v>#N/A</v>
      </c>
      <c r="P2039" t="e">
        <f>VLOOKUP(N2039,Recolt!B:C,2,0)</f>
        <v>#N/A</v>
      </c>
    </row>
    <row r="2040" spans="3:16" x14ac:dyDescent="0.25">
      <c r="C2040"/>
      <c r="F2040" s="4">
        <v>1034854076</v>
      </c>
      <c r="G2040" t="str">
        <f t="shared" si="31"/>
        <v>OK</v>
      </c>
      <c r="J2040" s="4">
        <v>104948556</v>
      </c>
      <c r="K2040" t="s">
        <v>1124</v>
      </c>
      <c r="N2040" s="4">
        <v>104946791</v>
      </c>
      <c r="O2040" t="e">
        <f>VLOOKUP(N2040,Sales!B:C,2,0)</f>
        <v>#N/A</v>
      </c>
      <c r="P2040" t="e">
        <f>VLOOKUP(N2040,Recolt!B:C,2,0)</f>
        <v>#N/A</v>
      </c>
    </row>
    <row r="2041" spans="3:16" x14ac:dyDescent="0.25">
      <c r="C2041"/>
      <c r="F2041" s="4">
        <v>1034855835</v>
      </c>
      <c r="G2041" t="str">
        <f t="shared" si="31"/>
        <v>OK</v>
      </c>
      <c r="J2041" s="4">
        <v>104949915</v>
      </c>
      <c r="K2041" t="s">
        <v>1124</v>
      </c>
      <c r="N2041" s="4">
        <v>104948556</v>
      </c>
      <c r="O2041" t="e">
        <f>VLOOKUP(N2041,Sales!B:C,2,0)</f>
        <v>#N/A</v>
      </c>
      <c r="P2041" t="e">
        <f>VLOOKUP(N2041,Recolt!B:C,2,0)</f>
        <v>#N/A</v>
      </c>
    </row>
    <row r="2042" spans="3:16" x14ac:dyDescent="0.25">
      <c r="C2042"/>
      <c r="F2042" s="4">
        <v>1034845388</v>
      </c>
      <c r="G2042" t="str">
        <f t="shared" si="31"/>
        <v>OK</v>
      </c>
      <c r="J2042" s="4">
        <v>104950932</v>
      </c>
      <c r="K2042" t="s">
        <v>1124</v>
      </c>
      <c r="N2042" s="4">
        <v>104949915</v>
      </c>
      <c r="O2042" t="e">
        <f>VLOOKUP(N2042,Sales!B:C,2,0)</f>
        <v>#N/A</v>
      </c>
      <c r="P2042" t="e">
        <f>VLOOKUP(N2042,Recolt!B:C,2,0)</f>
        <v>#N/A</v>
      </c>
    </row>
    <row r="2043" spans="3:16" x14ac:dyDescent="0.25">
      <c r="C2043"/>
      <c r="F2043" s="4">
        <v>1034856032</v>
      </c>
      <c r="G2043" t="str">
        <f t="shared" si="31"/>
        <v>OK</v>
      </c>
      <c r="J2043" s="4">
        <v>104952028</v>
      </c>
      <c r="K2043" t="s">
        <v>1124</v>
      </c>
      <c r="N2043" s="4">
        <v>104950932</v>
      </c>
      <c r="O2043" t="e">
        <f>VLOOKUP(N2043,Sales!B:C,2,0)</f>
        <v>#N/A</v>
      </c>
      <c r="P2043" t="e">
        <f>VLOOKUP(N2043,Recolt!B:C,2,0)</f>
        <v>#N/A</v>
      </c>
    </row>
    <row r="2044" spans="3:16" x14ac:dyDescent="0.25">
      <c r="C2044"/>
      <c r="F2044" s="4">
        <v>1034852261</v>
      </c>
      <c r="G2044" t="str">
        <f t="shared" si="31"/>
        <v>OK</v>
      </c>
      <c r="J2044" s="4">
        <v>104952079</v>
      </c>
      <c r="K2044" t="s">
        <v>1124</v>
      </c>
      <c r="N2044" s="4">
        <v>104952028</v>
      </c>
      <c r="O2044" t="e">
        <f>VLOOKUP(N2044,Sales!B:C,2,0)</f>
        <v>#N/A</v>
      </c>
      <c r="P2044" t="e">
        <f>VLOOKUP(N2044,Recolt!B:C,2,0)</f>
        <v>#N/A</v>
      </c>
    </row>
    <row r="2045" spans="3:16" x14ac:dyDescent="0.25">
      <c r="C2045"/>
      <c r="F2045" s="4">
        <v>1034864307</v>
      </c>
      <c r="G2045" t="str">
        <f t="shared" si="31"/>
        <v>OK</v>
      </c>
      <c r="J2045" s="4">
        <v>104952307</v>
      </c>
      <c r="K2045" t="s">
        <v>1124</v>
      </c>
      <c r="N2045" s="4">
        <v>104952079</v>
      </c>
      <c r="O2045" t="e">
        <f>VLOOKUP(N2045,Sales!B:C,2,0)</f>
        <v>#N/A</v>
      </c>
      <c r="P2045" t="e">
        <f>VLOOKUP(N2045,Recolt!B:C,2,0)</f>
        <v>#N/A</v>
      </c>
    </row>
    <row r="2046" spans="3:16" x14ac:dyDescent="0.25">
      <c r="C2046"/>
      <c r="F2046" s="4">
        <v>1034867308</v>
      </c>
      <c r="G2046" t="str">
        <f t="shared" si="31"/>
        <v>OK</v>
      </c>
      <c r="J2046" s="4">
        <v>104953750</v>
      </c>
      <c r="K2046" t="s">
        <v>1124</v>
      </c>
      <c r="N2046" s="4">
        <v>104952307</v>
      </c>
      <c r="O2046" t="e">
        <f>VLOOKUP(N2046,Sales!B:C,2,0)</f>
        <v>#N/A</v>
      </c>
      <c r="P2046" t="e">
        <f>VLOOKUP(N2046,Recolt!B:C,2,0)</f>
        <v>#N/A</v>
      </c>
    </row>
    <row r="2047" spans="3:16" x14ac:dyDescent="0.25">
      <c r="C2047"/>
      <c r="F2047" s="4">
        <v>1034862091</v>
      </c>
      <c r="G2047" t="str">
        <f t="shared" si="31"/>
        <v>OK</v>
      </c>
      <c r="J2047" s="4">
        <v>104954869</v>
      </c>
      <c r="K2047" t="s">
        <v>1124</v>
      </c>
      <c r="N2047" s="4">
        <v>104953750</v>
      </c>
      <c r="O2047" t="e">
        <f>VLOOKUP(N2047,Sales!B:C,2,0)</f>
        <v>#N/A</v>
      </c>
      <c r="P2047" t="e">
        <f>VLOOKUP(N2047,Recolt!B:C,2,0)</f>
        <v>#N/A</v>
      </c>
    </row>
    <row r="2048" spans="3:16" x14ac:dyDescent="0.25">
      <c r="C2048"/>
      <c r="F2048" s="4">
        <v>1034842242</v>
      </c>
      <c r="G2048" t="str">
        <f t="shared" si="31"/>
        <v>OK</v>
      </c>
      <c r="J2048" s="4">
        <v>104954940</v>
      </c>
      <c r="K2048" t="s">
        <v>1124</v>
      </c>
      <c r="N2048" s="4">
        <v>104954869</v>
      </c>
      <c r="O2048" t="e">
        <f>VLOOKUP(N2048,Sales!B:C,2,0)</f>
        <v>#N/A</v>
      </c>
      <c r="P2048" t="e">
        <f>VLOOKUP(N2048,Recolt!B:C,2,0)</f>
        <v>#N/A</v>
      </c>
    </row>
    <row r="2049" spans="3:16" x14ac:dyDescent="0.25">
      <c r="C2049"/>
      <c r="F2049" s="4">
        <v>1034856883</v>
      </c>
      <c r="G2049" t="str">
        <f t="shared" si="31"/>
        <v>OK</v>
      </c>
      <c r="J2049" s="4">
        <v>104955682</v>
      </c>
      <c r="K2049" t="s">
        <v>1124</v>
      </c>
      <c r="N2049" s="4">
        <v>104954940</v>
      </c>
      <c r="O2049" t="e">
        <f>VLOOKUP(N2049,Sales!B:C,2,0)</f>
        <v>#N/A</v>
      </c>
      <c r="P2049" t="e">
        <f>VLOOKUP(N2049,Recolt!B:C,2,0)</f>
        <v>#N/A</v>
      </c>
    </row>
    <row r="2050" spans="3:16" x14ac:dyDescent="0.25">
      <c r="C2050"/>
      <c r="F2050" s="4">
        <v>1034857690</v>
      </c>
      <c r="G2050" t="str">
        <f t="shared" si="31"/>
        <v>OK</v>
      </c>
      <c r="J2050" s="4">
        <v>104955941</v>
      </c>
      <c r="K2050" t="s">
        <v>1124</v>
      </c>
      <c r="N2050" s="4">
        <v>104955682</v>
      </c>
      <c r="O2050" t="e">
        <f>VLOOKUP(N2050,Sales!B:C,2,0)</f>
        <v>#N/A</v>
      </c>
      <c r="P2050" t="e">
        <f>VLOOKUP(N2050,Recolt!B:C,2,0)</f>
        <v>#N/A</v>
      </c>
    </row>
    <row r="2051" spans="3:16" x14ac:dyDescent="0.25">
      <c r="C2051"/>
      <c r="F2051" s="4">
        <v>1034863893</v>
      </c>
      <c r="G2051" t="str">
        <f t="shared" ref="G2051:G2114" si="32">VLOOKUP(F2051,J:K,2,0)</f>
        <v>OK</v>
      </c>
      <c r="J2051" s="4">
        <v>104956624</v>
      </c>
      <c r="K2051" t="s">
        <v>1124</v>
      </c>
      <c r="N2051" s="4">
        <v>104955941</v>
      </c>
      <c r="O2051" t="e">
        <f>VLOOKUP(N2051,Sales!B:C,2,0)</f>
        <v>#N/A</v>
      </c>
      <c r="P2051" t="e">
        <f>VLOOKUP(N2051,Recolt!B:C,2,0)</f>
        <v>#N/A</v>
      </c>
    </row>
    <row r="2052" spans="3:16" x14ac:dyDescent="0.25">
      <c r="C2052"/>
      <c r="F2052" s="4">
        <v>1034845617</v>
      </c>
      <c r="G2052" t="str">
        <f t="shared" si="32"/>
        <v>OK</v>
      </c>
      <c r="J2052" s="4">
        <v>104956975</v>
      </c>
      <c r="K2052" t="s">
        <v>1124</v>
      </c>
      <c r="N2052" s="4">
        <v>104956624</v>
      </c>
      <c r="O2052" t="e">
        <f>VLOOKUP(N2052,Sales!B:C,2,0)</f>
        <v>#N/A</v>
      </c>
      <c r="P2052" t="e">
        <f>VLOOKUP(N2052,Recolt!B:C,2,0)</f>
        <v>#N/A</v>
      </c>
    </row>
    <row r="2053" spans="3:16" x14ac:dyDescent="0.25">
      <c r="C2053"/>
      <c r="F2053" s="4">
        <v>1034848788</v>
      </c>
      <c r="G2053" t="str">
        <f t="shared" si="32"/>
        <v>OK</v>
      </c>
      <c r="J2053" s="4">
        <v>104961250</v>
      </c>
      <c r="K2053" t="s">
        <v>1124</v>
      </c>
      <c r="N2053" s="4">
        <v>104956975</v>
      </c>
      <c r="O2053" t="e">
        <f>VLOOKUP(N2053,Sales!B:C,2,0)</f>
        <v>#N/A</v>
      </c>
      <c r="P2053" t="e">
        <f>VLOOKUP(N2053,Recolt!B:C,2,0)</f>
        <v>#N/A</v>
      </c>
    </row>
    <row r="2054" spans="3:16" x14ac:dyDescent="0.25">
      <c r="C2054"/>
      <c r="F2054" s="4">
        <v>1034855511</v>
      </c>
      <c r="G2054" t="str">
        <f t="shared" si="32"/>
        <v>OK</v>
      </c>
      <c r="J2054" s="4">
        <v>104961280</v>
      </c>
      <c r="K2054" t="s">
        <v>1124</v>
      </c>
      <c r="N2054" s="4">
        <v>104961250</v>
      </c>
      <c r="O2054" t="e">
        <f>VLOOKUP(N2054,Sales!B:C,2,0)</f>
        <v>#N/A</v>
      </c>
      <c r="P2054" t="e">
        <f>VLOOKUP(N2054,Recolt!B:C,2,0)</f>
        <v>#N/A</v>
      </c>
    </row>
    <row r="2055" spans="3:16" x14ac:dyDescent="0.25">
      <c r="C2055"/>
      <c r="F2055" s="4">
        <v>1034852566</v>
      </c>
      <c r="G2055" t="str">
        <f t="shared" si="32"/>
        <v>OK</v>
      </c>
      <c r="J2055" s="4">
        <v>104961995</v>
      </c>
      <c r="K2055" t="s">
        <v>1124</v>
      </c>
      <c r="N2055" s="4">
        <v>104961280</v>
      </c>
      <c r="O2055" t="e">
        <f>VLOOKUP(N2055,Sales!B:C,2,0)</f>
        <v>#N/A</v>
      </c>
      <c r="P2055" t="e">
        <f>VLOOKUP(N2055,Recolt!B:C,2,0)</f>
        <v>#N/A</v>
      </c>
    </row>
    <row r="2056" spans="3:16" x14ac:dyDescent="0.25">
      <c r="C2056"/>
      <c r="F2056" s="4">
        <v>1034842757</v>
      </c>
      <c r="G2056" t="str">
        <f t="shared" si="32"/>
        <v>OK</v>
      </c>
      <c r="J2056" s="4">
        <v>104962069</v>
      </c>
      <c r="K2056" t="s">
        <v>1124</v>
      </c>
      <c r="N2056" s="4">
        <v>104961995</v>
      </c>
      <c r="O2056" t="e">
        <f>VLOOKUP(N2056,Sales!B:C,2,0)</f>
        <v>#N/A</v>
      </c>
      <c r="P2056" t="e">
        <f>VLOOKUP(N2056,Recolt!B:C,2,0)</f>
        <v>#N/A</v>
      </c>
    </row>
    <row r="2057" spans="3:16" x14ac:dyDescent="0.25">
      <c r="C2057"/>
      <c r="F2057" s="4">
        <v>1034844496</v>
      </c>
      <c r="G2057" t="str">
        <f t="shared" si="32"/>
        <v>OK</v>
      </c>
      <c r="J2057" s="4">
        <v>104962091</v>
      </c>
      <c r="K2057" t="s">
        <v>1124</v>
      </c>
      <c r="N2057" s="4">
        <v>104962069</v>
      </c>
      <c r="O2057" t="e">
        <f>VLOOKUP(N2057,Sales!B:C,2,0)</f>
        <v>#N/A</v>
      </c>
      <c r="P2057" t="e">
        <f>VLOOKUP(N2057,Recolt!B:C,2,0)</f>
        <v>#N/A</v>
      </c>
    </row>
    <row r="2058" spans="3:16" x14ac:dyDescent="0.25">
      <c r="C2058"/>
      <c r="F2058" s="4">
        <v>1034865920</v>
      </c>
      <c r="G2058" t="str">
        <f t="shared" si="32"/>
        <v>OK</v>
      </c>
      <c r="J2058" s="4">
        <v>104962105</v>
      </c>
      <c r="K2058" t="s">
        <v>1124</v>
      </c>
      <c r="N2058" s="4">
        <v>104962091</v>
      </c>
      <c r="O2058" t="e">
        <f>VLOOKUP(N2058,Sales!B:C,2,0)</f>
        <v>#N/A</v>
      </c>
      <c r="P2058" t="e">
        <f>VLOOKUP(N2058,Recolt!B:C,2,0)</f>
        <v>#N/A</v>
      </c>
    </row>
    <row r="2059" spans="3:16" x14ac:dyDescent="0.25">
      <c r="C2059"/>
      <c r="F2059" s="4">
        <v>1034859308</v>
      </c>
      <c r="G2059" t="str">
        <f t="shared" si="32"/>
        <v>OK</v>
      </c>
      <c r="J2059" s="4">
        <v>104963929</v>
      </c>
      <c r="K2059" t="s">
        <v>1124</v>
      </c>
      <c r="N2059" s="4">
        <v>104962105</v>
      </c>
      <c r="O2059" t="e">
        <f>VLOOKUP(N2059,Sales!B:C,2,0)</f>
        <v>#N/A</v>
      </c>
      <c r="P2059" t="e">
        <f>VLOOKUP(N2059,Recolt!B:C,2,0)</f>
        <v>#N/A</v>
      </c>
    </row>
    <row r="2060" spans="3:16" x14ac:dyDescent="0.25">
      <c r="C2060"/>
      <c r="F2060" s="4">
        <v>1034842990</v>
      </c>
      <c r="G2060" t="str">
        <f t="shared" si="32"/>
        <v>OK</v>
      </c>
      <c r="J2060" s="4">
        <v>104964829</v>
      </c>
      <c r="K2060" t="s">
        <v>1124</v>
      </c>
      <c r="N2060" s="4">
        <v>104963929</v>
      </c>
      <c r="O2060" t="e">
        <f>VLOOKUP(N2060,Sales!B:C,2,0)</f>
        <v>#N/A</v>
      </c>
      <c r="P2060" t="e">
        <f>VLOOKUP(N2060,Recolt!B:C,2,0)</f>
        <v>#N/A</v>
      </c>
    </row>
    <row r="2061" spans="3:16" x14ac:dyDescent="0.25">
      <c r="C2061"/>
      <c r="F2061" s="4">
        <v>1034844980</v>
      </c>
      <c r="G2061" t="str">
        <f t="shared" si="32"/>
        <v>OK</v>
      </c>
      <c r="J2061" s="4">
        <v>104964864</v>
      </c>
      <c r="K2061" t="s">
        <v>1124</v>
      </c>
      <c r="N2061" s="4">
        <v>104964829</v>
      </c>
      <c r="O2061" t="e">
        <f>VLOOKUP(N2061,Sales!B:C,2,0)</f>
        <v>#N/A</v>
      </c>
      <c r="P2061" t="e">
        <f>VLOOKUP(N2061,Recolt!B:C,2,0)</f>
        <v>#N/A</v>
      </c>
    </row>
    <row r="2062" spans="3:16" x14ac:dyDescent="0.25">
      <c r="C2062"/>
      <c r="F2062" s="4">
        <v>1034845352</v>
      </c>
      <c r="G2062" t="str">
        <f t="shared" si="32"/>
        <v>OK</v>
      </c>
      <c r="J2062" s="4">
        <v>104966275</v>
      </c>
      <c r="K2062" t="s">
        <v>1124</v>
      </c>
      <c r="N2062" s="4">
        <v>104964864</v>
      </c>
      <c r="O2062" t="e">
        <f>VLOOKUP(N2062,Sales!B:C,2,0)</f>
        <v>#N/A</v>
      </c>
      <c r="P2062" t="e">
        <f>VLOOKUP(N2062,Recolt!B:C,2,0)</f>
        <v>#N/A</v>
      </c>
    </row>
    <row r="2063" spans="3:16" x14ac:dyDescent="0.25">
      <c r="C2063"/>
      <c r="F2063" s="4">
        <v>1034848473</v>
      </c>
      <c r="G2063" t="str">
        <f t="shared" si="32"/>
        <v>OK</v>
      </c>
      <c r="J2063" s="4">
        <v>104967112</v>
      </c>
      <c r="K2063" t="s">
        <v>1124</v>
      </c>
      <c r="N2063" s="4">
        <v>104966275</v>
      </c>
      <c r="O2063" t="e">
        <f>VLOOKUP(N2063,Sales!B:C,2,0)</f>
        <v>#N/A</v>
      </c>
      <c r="P2063" t="e">
        <f>VLOOKUP(N2063,Recolt!B:C,2,0)</f>
        <v>#N/A</v>
      </c>
    </row>
    <row r="2064" spans="3:16" x14ac:dyDescent="0.25">
      <c r="C2064"/>
      <c r="F2064" s="4">
        <v>1034845067</v>
      </c>
      <c r="G2064" t="str">
        <f t="shared" si="32"/>
        <v>OK</v>
      </c>
      <c r="J2064" s="4">
        <v>104967354</v>
      </c>
      <c r="K2064" t="s">
        <v>1124</v>
      </c>
      <c r="N2064" s="4">
        <v>104967112</v>
      </c>
      <c r="O2064" t="e">
        <f>VLOOKUP(N2064,Sales!B:C,2,0)</f>
        <v>#N/A</v>
      </c>
      <c r="P2064" t="e">
        <f>VLOOKUP(N2064,Recolt!B:C,2,0)</f>
        <v>#N/A</v>
      </c>
    </row>
    <row r="2065" spans="3:16" x14ac:dyDescent="0.25">
      <c r="C2065"/>
      <c r="F2065" s="4">
        <v>1034843328</v>
      </c>
      <c r="G2065" t="str">
        <f t="shared" si="32"/>
        <v>OK</v>
      </c>
      <c r="J2065" s="4">
        <v>104968619</v>
      </c>
      <c r="K2065" t="s">
        <v>1124</v>
      </c>
      <c r="N2065" s="4">
        <v>104967354</v>
      </c>
      <c r="O2065" t="e">
        <f>VLOOKUP(N2065,Sales!B:C,2,0)</f>
        <v>#N/A</v>
      </c>
      <c r="P2065" t="e">
        <f>VLOOKUP(N2065,Recolt!B:C,2,0)</f>
        <v>#N/A</v>
      </c>
    </row>
    <row r="2066" spans="3:16" x14ac:dyDescent="0.25">
      <c r="C2066"/>
      <c r="F2066" s="4">
        <v>1034852644</v>
      </c>
      <c r="G2066" t="str">
        <f t="shared" si="32"/>
        <v>OK</v>
      </c>
      <c r="J2066" s="4">
        <v>104968772</v>
      </c>
      <c r="K2066" t="s">
        <v>1124</v>
      </c>
      <c r="N2066" s="4">
        <v>104968619</v>
      </c>
      <c r="O2066" t="e">
        <f>VLOOKUP(N2066,Sales!B:C,2,0)</f>
        <v>#N/A</v>
      </c>
      <c r="P2066" t="e">
        <f>VLOOKUP(N2066,Recolt!B:C,2,0)</f>
        <v>#N/A</v>
      </c>
    </row>
    <row r="2067" spans="3:16" x14ac:dyDescent="0.25">
      <c r="C2067"/>
      <c r="F2067" s="4">
        <v>1034865109</v>
      </c>
      <c r="G2067" t="str">
        <f t="shared" si="32"/>
        <v>OK</v>
      </c>
      <c r="J2067" s="4">
        <v>104970133</v>
      </c>
      <c r="K2067" t="s">
        <v>1124</v>
      </c>
      <c r="N2067" s="4">
        <v>104968772</v>
      </c>
      <c r="O2067" t="e">
        <f>VLOOKUP(N2067,Sales!B:C,2,0)</f>
        <v>#N/A</v>
      </c>
      <c r="P2067" t="e">
        <f>VLOOKUP(N2067,Recolt!B:C,2,0)</f>
        <v>#N/A</v>
      </c>
    </row>
    <row r="2068" spans="3:16" x14ac:dyDescent="0.25">
      <c r="C2068"/>
      <c r="F2068" s="4">
        <v>1034859413</v>
      </c>
      <c r="G2068" t="str">
        <f t="shared" si="32"/>
        <v>OK</v>
      </c>
      <c r="J2068" s="4">
        <v>104971407</v>
      </c>
      <c r="K2068" t="s">
        <v>1124</v>
      </c>
      <c r="N2068" s="4">
        <v>104970133</v>
      </c>
      <c r="O2068" t="e">
        <f>VLOOKUP(N2068,Sales!B:C,2,0)</f>
        <v>#N/A</v>
      </c>
      <c r="P2068" t="e">
        <f>VLOOKUP(N2068,Recolt!B:C,2,0)</f>
        <v>#N/A</v>
      </c>
    </row>
    <row r="2069" spans="3:16" x14ac:dyDescent="0.25">
      <c r="C2069"/>
      <c r="F2069" s="4">
        <v>1034850775</v>
      </c>
      <c r="G2069" t="str">
        <f t="shared" si="32"/>
        <v>OK</v>
      </c>
      <c r="J2069" s="4">
        <v>104971699</v>
      </c>
      <c r="K2069" t="s">
        <v>1124</v>
      </c>
      <c r="N2069" s="4">
        <v>104971407</v>
      </c>
      <c r="O2069" t="e">
        <f>VLOOKUP(N2069,Sales!B:C,2,0)</f>
        <v>#N/A</v>
      </c>
      <c r="P2069" t="e">
        <f>VLOOKUP(N2069,Recolt!B:C,2,0)</f>
        <v>#N/A</v>
      </c>
    </row>
    <row r="2070" spans="3:16" x14ac:dyDescent="0.25">
      <c r="C2070"/>
      <c r="F2070" s="4">
        <v>1034845429</v>
      </c>
      <c r="G2070" t="str">
        <f t="shared" si="32"/>
        <v>OK</v>
      </c>
      <c r="J2070" s="4">
        <v>104971835</v>
      </c>
      <c r="K2070" t="s">
        <v>1124</v>
      </c>
      <c r="N2070" s="4">
        <v>104971699</v>
      </c>
      <c r="O2070" t="e">
        <f>VLOOKUP(N2070,Sales!B:C,2,0)</f>
        <v>#N/A</v>
      </c>
      <c r="P2070" t="e">
        <f>VLOOKUP(N2070,Recolt!B:C,2,0)</f>
        <v>#N/A</v>
      </c>
    </row>
    <row r="2071" spans="3:16" x14ac:dyDescent="0.25">
      <c r="C2071"/>
      <c r="F2071" s="4">
        <v>1034850521</v>
      </c>
      <c r="G2071" t="str">
        <f t="shared" si="32"/>
        <v>OK</v>
      </c>
      <c r="J2071" s="4">
        <v>104971903</v>
      </c>
      <c r="K2071" t="s">
        <v>1124</v>
      </c>
      <c r="N2071" s="4">
        <v>104971835</v>
      </c>
      <c r="O2071" t="e">
        <f>VLOOKUP(N2071,Sales!B:C,2,0)</f>
        <v>#N/A</v>
      </c>
      <c r="P2071" t="e">
        <f>VLOOKUP(N2071,Recolt!B:C,2,0)</f>
        <v>#N/A</v>
      </c>
    </row>
    <row r="2072" spans="3:16" x14ac:dyDescent="0.25">
      <c r="C2072"/>
      <c r="F2072" s="4">
        <v>1034864929</v>
      </c>
      <c r="G2072" t="str">
        <f t="shared" si="32"/>
        <v>OK</v>
      </c>
      <c r="J2072" s="4">
        <v>104974763</v>
      </c>
      <c r="K2072" t="s">
        <v>1124</v>
      </c>
      <c r="N2072" s="4">
        <v>104971903</v>
      </c>
      <c r="O2072" t="e">
        <f>VLOOKUP(N2072,Sales!B:C,2,0)</f>
        <v>#N/A</v>
      </c>
      <c r="P2072" t="e">
        <f>VLOOKUP(N2072,Recolt!B:C,2,0)</f>
        <v>#N/A</v>
      </c>
    </row>
    <row r="2073" spans="3:16" x14ac:dyDescent="0.25">
      <c r="C2073"/>
      <c r="F2073" s="4">
        <v>1034854247</v>
      </c>
      <c r="G2073" t="str">
        <f t="shared" si="32"/>
        <v>OK</v>
      </c>
      <c r="J2073" s="4">
        <v>104974819</v>
      </c>
      <c r="K2073" t="s">
        <v>1124</v>
      </c>
      <c r="N2073" s="4">
        <v>104974763</v>
      </c>
      <c r="O2073" t="e">
        <f>VLOOKUP(N2073,Sales!B:C,2,0)</f>
        <v>#N/A</v>
      </c>
      <c r="P2073" t="e">
        <f>VLOOKUP(N2073,Recolt!B:C,2,0)</f>
        <v>#N/A</v>
      </c>
    </row>
    <row r="2074" spans="3:16" x14ac:dyDescent="0.25">
      <c r="C2074"/>
      <c r="F2074" s="4">
        <v>1034859362</v>
      </c>
      <c r="G2074" t="str">
        <f t="shared" si="32"/>
        <v>OK</v>
      </c>
      <c r="J2074" s="4">
        <v>104975324</v>
      </c>
      <c r="K2074" t="s">
        <v>1124</v>
      </c>
      <c r="N2074" s="4">
        <v>104974819</v>
      </c>
      <c r="O2074" t="e">
        <f>VLOOKUP(N2074,Sales!B:C,2,0)</f>
        <v>#N/A</v>
      </c>
      <c r="P2074" t="e">
        <f>VLOOKUP(N2074,Recolt!B:C,2,0)</f>
        <v>#N/A</v>
      </c>
    </row>
    <row r="2075" spans="3:16" x14ac:dyDescent="0.25">
      <c r="C2075"/>
      <c r="F2075" s="4">
        <v>1034865582</v>
      </c>
      <c r="G2075" t="str">
        <f t="shared" si="32"/>
        <v>OK</v>
      </c>
      <c r="J2075" s="4">
        <v>104975714</v>
      </c>
      <c r="K2075" t="s">
        <v>1124</v>
      </c>
      <c r="N2075" s="4">
        <v>104975324</v>
      </c>
      <c r="O2075" t="e">
        <f>VLOOKUP(N2075,Sales!B:C,2,0)</f>
        <v>#N/A</v>
      </c>
      <c r="P2075" t="e">
        <f>VLOOKUP(N2075,Recolt!B:C,2,0)</f>
        <v>#N/A</v>
      </c>
    </row>
    <row r="2076" spans="3:16" x14ac:dyDescent="0.25">
      <c r="C2076"/>
      <c r="F2076" s="4">
        <v>1034865500</v>
      </c>
      <c r="G2076" t="str">
        <f t="shared" si="32"/>
        <v>OK</v>
      </c>
      <c r="J2076" s="4">
        <v>104975803</v>
      </c>
      <c r="K2076" t="s">
        <v>1124</v>
      </c>
      <c r="N2076" s="4">
        <v>104975714</v>
      </c>
      <c r="O2076" t="e">
        <f>VLOOKUP(N2076,Sales!B:C,2,0)</f>
        <v>#N/A</v>
      </c>
      <c r="P2076" t="e">
        <f>VLOOKUP(N2076,Recolt!B:C,2,0)</f>
        <v>#N/A</v>
      </c>
    </row>
    <row r="2077" spans="3:16" x14ac:dyDescent="0.25">
      <c r="C2077"/>
      <c r="F2077" s="4">
        <v>1034866145</v>
      </c>
      <c r="G2077" t="str">
        <f t="shared" si="32"/>
        <v>OK</v>
      </c>
      <c r="J2077" s="4">
        <v>104976050</v>
      </c>
      <c r="K2077" t="s">
        <v>1124</v>
      </c>
      <c r="N2077" s="4">
        <v>104975803</v>
      </c>
      <c r="O2077" t="e">
        <f>VLOOKUP(N2077,Sales!B:C,2,0)</f>
        <v>#N/A</v>
      </c>
      <c r="P2077" t="e">
        <f>VLOOKUP(N2077,Recolt!B:C,2,0)</f>
        <v>#N/A</v>
      </c>
    </row>
    <row r="2078" spans="3:16" x14ac:dyDescent="0.25">
      <c r="C2078"/>
      <c r="F2078" s="4">
        <v>1034866329</v>
      </c>
      <c r="G2078" t="str">
        <f t="shared" si="32"/>
        <v>OK</v>
      </c>
      <c r="J2078" s="4">
        <v>104976061</v>
      </c>
      <c r="K2078" t="s">
        <v>1124</v>
      </c>
      <c r="N2078" s="4">
        <v>104976050</v>
      </c>
      <c r="O2078" t="e">
        <f>VLOOKUP(N2078,Sales!B:C,2,0)</f>
        <v>#N/A</v>
      </c>
      <c r="P2078" t="e">
        <f>VLOOKUP(N2078,Recolt!B:C,2,0)</f>
        <v>#N/A</v>
      </c>
    </row>
    <row r="2079" spans="3:16" x14ac:dyDescent="0.25">
      <c r="C2079"/>
      <c r="F2079" s="4">
        <v>1034859763</v>
      </c>
      <c r="G2079" t="str">
        <f t="shared" si="32"/>
        <v>OK</v>
      </c>
      <c r="J2079" s="4">
        <v>104978373</v>
      </c>
      <c r="K2079" t="s">
        <v>1124</v>
      </c>
      <c r="N2079" s="4">
        <v>104976061</v>
      </c>
      <c r="O2079" t="e">
        <f>VLOOKUP(N2079,Sales!B:C,2,0)</f>
        <v>#N/A</v>
      </c>
      <c r="P2079" t="e">
        <f>VLOOKUP(N2079,Recolt!B:C,2,0)</f>
        <v>#N/A</v>
      </c>
    </row>
    <row r="2080" spans="3:16" x14ac:dyDescent="0.25">
      <c r="C2080"/>
      <c r="F2080" s="4">
        <v>1034843585</v>
      </c>
      <c r="G2080" t="str">
        <f t="shared" si="32"/>
        <v>OK</v>
      </c>
      <c r="J2080" s="4">
        <v>104979972</v>
      </c>
      <c r="K2080" t="s">
        <v>1124</v>
      </c>
      <c r="N2080" s="4">
        <v>104978373</v>
      </c>
      <c r="O2080" t="e">
        <f>VLOOKUP(N2080,Sales!B:C,2,0)</f>
        <v>#N/A</v>
      </c>
      <c r="P2080" t="e">
        <f>VLOOKUP(N2080,Recolt!B:C,2,0)</f>
        <v>#N/A</v>
      </c>
    </row>
    <row r="2081" spans="3:16" x14ac:dyDescent="0.25">
      <c r="C2081"/>
      <c r="F2081" s="4">
        <v>1034852687</v>
      </c>
      <c r="G2081" t="str">
        <f t="shared" si="32"/>
        <v>OK</v>
      </c>
      <c r="J2081" s="4">
        <v>104979984</v>
      </c>
      <c r="K2081" t="s">
        <v>1124</v>
      </c>
      <c r="N2081" s="4">
        <v>104979972</v>
      </c>
      <c r="O2081" t="e">
        <f>VLOOKUP(N2081,Sales!B:C,2,0)</f>
        <v>#N/A</v>
      </c>
      <c r="P2081" t="e">
        <f>VLOOKUP(N2081,Recolt!B:C,2,0)</f>
        <v>#N/A</v>
      </c>
    </row>
    <row r="2082" spans="3:16" x14ac:dyDescent="0.25">
      <c r="C2082"/>
      <c r="F2082" s="4">
        <v>1034853643</v>
      </c>
      <c r="G2082" t="str">
        <f t="shared" si="32"/>
        <v>OK</v>
      </c>
      <c r="J2082" s="4">
        <v>104980263</v>
      </c>
      <c r="K2082" t="s">
        <v>1124</v>
      </c>
      <c r="N2082" s="4">
        <v>104979984</v>
      </c>
      <c r="O2082" t="e">
        <f>VLOOKUP(N2082,Sales!B:C,2,0)</f>
        <v>#N/A</v>
      </c>
      <c r="P2082" t="e">
        <f>VLOOKUP(N2082,Recolt!B:C,2,0)</f>
        <v>#N/A</v>
      </c>
    </row>
    <row r="2083" spans="3:16" x14ac:dyDescent="0.25">
      <c r="C2083"/>
      <c r="F2083" s="4">
        <v>1034846700</v>
      </c>
      <c r="G2083" t="str">
        <f t="shared" si="32"/>
        <v>OK</v>
      </c>
      <c r="J2083" s="4">
        <v>104982369</v>
      </c>
      <c r="K2083" t="s">
        <v>1124</v>
      </c>
      <c r="N2083" s="4">
        <v>104980263</v>
      </c>
      <c r="O2083" t="e">
        <f>VLOOKUP(N2083,Sales!B:C,2,0)</f>
        <v>#N/A</v>
      </c>
      <c r="P2083" t="e">
        <f>VLOOKUP(N2083,Recolt!B:C,2,0)</f>
        <v>#N/A</v>
      </c>
    </row>
    <row r="2084" spans="3:16" x14ac:dyDescent="0.25">
      <c r="C2084"/>
      <c r="F2084" s="4">
        <v>1034843025</v>
      </c>
      <c r="G2084" t="str">
        <f t="shared" si="32"/>
        <v>OK</v>
      </c>
      <c r="J2084" s="4">
        <v>104983242</v>
      </c>
      <c r="K2084" t="s">
        <v>1124</v>
      </c>
      <c r="N2084" s="4">
        <v>104982369</v>
      </c>
      <c r="O2084" t="e">
        <f>VLOOKUP(N2084,Sales!B:C,2,0)</f>
        <v>#N/A</v>
      </c>
      <c r="P2084" t="e">
        <f>VLOOKUP(N2084,Recolt!B:C,2,0)</f>
        <v>#N/A</v>
      </c>
    </row>
    <row r="2085" spans="3:16" x14ac:dyDescent="0.25">
      <c r="C2085"/>
      <c r="F2085" s="4">
        <v>1034855538</v>
      </c>
      <c r="G2085" t="str">
        <f t="shared" si="32"/>
        <v>OK</v>
      </c>
      <c r="J2085" s="4">
        <v>104983863</v>
      </c>
      <c r="K2085" t="s">
        <v>1124</v>
      </c>
      <c r="N2085" s="4">
        <v>104983242</v>
      </c>
      <c r="O2085" t="e">
        <f>VLOOKUP(N2085,Sales!B:C,2,0)</f>
        <v>#N/A</v>
      </c>
      <c r="P2085" t="e">
        <f>VLOOKUP(N2085,Recolt!B:C,2,0)</f>
        <v>#N/A</v>
      </c>
    </row>
    <row r="2086" spans="3:16" x14ac:dyDescent="0.25">
      <c r="C2086"/>
      <c r="F2086" s="4">
        <v>1034867262</v>
      </c>
      <c r="G2086" t="str">
        <f t="shared" si="32"/>
        <v>OK</v>
      </c>
      <c r="J2086" s="4">
        <v>104984229</v>
      </c>
      <c r="K2086" t="s">
        <v>1124</v>
      </c>
      <c r="N2086" s="4">
        <v>104983863</v>
      </c>
      <c r="O2086" t="e">
        <f>VLOOKUP(N2086,Sales!B:C,2,0)</f>
        <v>#N/A</v>
      </c>
      <c r="P2086" t="e">
        <f>VLOOKUP(N2086,Recolt!B:C,2,0)</f>
        <v>#N/A</v>
      </c>
    </row>
    <row r="2087" spans="3:16" x14ac:dyDescent="0.25">
      <c r="C2087"/>
      <c r="F2087" s="4">
        <v>1034850840</v>
      </c>
      <c r="G2087" t="str">
        <f t="shared" si="32"/>
        <v>OK</v>
      </c>
      <c r="J2087" s="4">
        <v>104985007</v>
      </c>
      <c r="K2087" t="s">
        <v>1124</v>
      </c>
      <c r="N2087" s="4">
        <v>104984229</v>
      </c>
      <c r="O2087" t="e">
        <f>VLOOKUP(N2087,Sales!B:C,2,0)</f>
        <v>#N/A</v>
      </c>
      <c r="P2087" t="e">
        <f>VLOOKUP(N2087,Recolt!B:C,2,0)</f>
        <v>#N/A</v>
      </c>
    </row>
    <row r="2088" spans="3:16" x14ac:dyDescent="0.25">
      <c r="C2088"/>
      <c r="F2088" s="4">
        <v>1034856313</v>
      </c>
      <c r="G2088" t="str">
        <f t="shared" si="32"/>
        <v>OK</v>
      </c>
      <c r="J2088" s="4">
        <v>104985480</v>
      </c>
      <c r="K2088" t="s">
        <v>1124</v>
      </c>
      <c r="N2088" s="4">
        <v>104985007</v>
      </c>
      <c r="O2088" t="e">
        <f>VLOOKUP(N2088,Sales!B:C,2,0)</f>
        <v>#N/A</v>
      </c>
      <c r="P2088" t="e">
        <f>VLOOKUP(N2088,Recolt!B:C,2,0)</f>
        <v>#N/A</v>
      </c>
    </row>
    <row r="2089" spans="3:16" x14ac:dyDescent="0.25">
      <c r="C2089"/>
      <c r="F2089" s="4">
        <v>1034860615</v>
      </c>
      <c r="G2089" t="str">
        <f t="shared" si="32"/>
        <v>OK</v>
      </c>
      <c r="J2089" s="4">
        <v>104987072</v>
      </c>
      <c r="K2089" t="s">
        <v>1124</v>
      </c>
      <c r="N2089" s="4">
        <v>104985480</v>
      </c>
      <c r="O2089" t="e">
        <f>VLOOKUP(N2089,Sales!B:C,2,0)</f>
        <v>#N/A</v>
      </c>
      <c r="P2089" t="e">
        <f>VLOOKUP(N2089,Recolt!B:C,2,0)</f>
        <v>#N/A</v>
      </c>
    </row>
    <row r="2090" spans="3:16" x14ac:dyDescent="0.25">
      <c r="C2090"/>
      <c r="F2090" s="4">
        <v>1034850040</v>
      </c>
      <c r="G2090" t="str">
        <f t="shared" si="32"/>
        <v>OK</v>
      </c>
      <c r="J2090" s="4">
        <v>104987597</v>
      </c>
      <c r="K2090" t="s">
        <v>1124</v>
      </c>
      <c r="N2090" s="4">
        <v>104987072</v>
      </c>
      <c r="O2090" t="e">
        <f>VLOOKUP(N2090,Sales!B:C,2,0)</f>
        <v>#N/A</v>
      </c>
      <c r="P2090" t="e">
        <f>VLOOKUP(N2090,Recolt!B:C,2,0)</f>
        <v>#N/A</v>
      </c>
    </row>
    <row r="2091" spans="3:16" x14ac:dyDescent="0.25">
      <c r="C2091"/>
      <c r="F2091" s="4">
        <v>1034851055</v>
      </c>
      <c r="G2091" t="str">
        <f t="shared" si="32"/>
        <v>OK</v>
      </c>
      <c r="J2091" s="4">
        <v>104988522</v>
      </c>
      <c r="K2091" t="s">
        <v>1124</v>
      </c>
      <c r="N2091" s="4">
        <v>104987597</v>
      </c>
      <c r="O2091" t="e">
        <f>VLOOKUP(N2091,Sales!B:C,2,0)</f>
        <v>#N/A</v>
      </c>
      <c r="P2091" t="e">
        <f>VLOOKUP(N2091,Recolt!B:C,2,0)</f>
        <v>#N/A</v>
      </c>
    </row>
    <row r="2092" spans="3:16" x14ac:dyDescent="0.25">
      <c r="C2092"/>
      <c r="F2092" s="4">
        <v>1034851933</v>
      </c>
      <c r="G2092" t="str">
        <f t="shared" si="32"/>
        <v>OK</v>
      </c>
      <c r="J2092" s="4">
        <v>104988809</v>
      </c>
      <c r="K2092" t="s">
        <v>1124</v>
      </c>
      <c r="N2092" s="4">
        <v>104988522</v>
      </c>
      <c r="O2092" t="e">
        <f>VLOOKUP(N2092,Sales!B:C,2,0)</f>
        <v>#N/A</v>
      </c>
      <c r="P2092" t="e">
        <f>VLOOKUP(N2092,Recolt!B:C,2,0)</f>
        <v>#N/A</v>
      </c>
    </row>
    <row r="2093" spans="3:16" x14ac:dyDescent="0.25">
      <c r="C2093"/>
      <c r="F2093" s="4">
        <v>1034865641</v>
      </c>
      <c r="G2093" t="str">
        <f t="shared" si="32"/>
        <v>OK</v>
      </c>
      <c r="J2093" s="4">
        <v>104989626</v>
      </c>
      <c r="K2093" t="s">
        <v>1124</v>
      </c>
      <c r="N2093" s="4">
        <v>104988809</v>
      </c>
      <c r="O2093" t="e">
        <f>VLOOKUP(N2093,Sales!B:C,2,0)</f>
        <v>#N/A</v>
      </c>
      <c r="P2093" t="e">
        <f>VLOOKUP(N2093,Recolt!B:C,2,0)</f>
        <v>#N/A</v>
      </c>
    </row>
    <row r="2094" spans="3:16" x14ac:dyDescent="0.25">
      <c r="C2094"/>
      <c r="F2094" s="4">
        <v>1034863669</v>
      </c>
      <c r="G2094" t="str">
        <f t="shared" si="32"/>
        <v>OK</v>
      </c>
      <c r="J2094" s="4">
        <v>104990152</v>
      </c>
      <c r="K2094" t="s">
        <v>1124</v>
      </c>
      <c r="N2094" s="4">
        <v>104989626</v>
      </c>
      <c r="O2094" t="e">
        <f>VLOOKUP(N2094,Sales!B:C,2,0)</f>
        <v>#N/A</v>
      </c>
      <c r="P2094" t="e">
        <f>VLOOKUP(N2094,Recolt!B:C,2,0)</f>
        <v>#N/A</v>
      </c>
    </row>
    <row r="2095" spans="3:16" x14ac:dyDescent="0.25">
      <c r="C2095"/>
      <c r="F2095" s="4">
        <v>1034843579</v>
      </c>
      <c r="G2095" t="str">
        <f t="shared" si="32"/>
        <v>OK</v>
      </c>
      <c r="J2095" s="4">
        <v>104990777</v>
      </c>
      <c r="K2095" t="s">
        <v>1124</v>
      </c>
      <c r="N2095" s="4">
        <v>104990152</v>
      </c>
      <c r="O2095" t="e">
        <f>VLOOKUP(N2095,Sales!B:C,2,0)</f>
        <v>#N/A</v>
      </c>
      <c r="P2095" t="e">
        <f>VLOOKUP(N2095,Recolt!B:C,2,0)</f>
        <v>#N/A</v>
      </c>
    </row>
    <row r="2096" spans="3:16" x14ac:dyDescent="0.25">
      <c r="C2096"/>
      <c r="F2096" s="4">
        <v>1034854303</v>
      </c>
      <c r="G2096" t="str">
        <f t="shared" si="32"/>
        <v>OK</v>
      </c>
      <c r="J2096" s="4">
        <v>104991145</v>
      </c>
      <c r="K2096" t="s">
        <v>1124</v>
      </c>
      <c r="N2096" s="4">
        <v>104990777</v>
      </c>
      <c r="O2096" t="e">
        <f>VLOOKUP(N2096,Sales!B:C,2,0)</f>
        <v>#N/A</v>
      </c>
      <c r="P2096" t="e">
        <f>VLOOKUP(N2096,Recolt!B:C,2,0)</f>
        <v>#N/A</v>
      </c>
    </row>
    <row r="2097" spans="3:16" x14ac:dyDescent="0.25">
      <c r="C2097"/>
      <c r="F2097" s="4">
        <v>1034850365</v>
      </c>
      <c r="G2097" t="str">
        <f t="shared" si="32"/>
        <v>OK</v>
      </c>
      <c r="J2097" s="4">
        <v>104991202</v>
      </c>
      <c r="K2097" t="s">
        <v>1124</v>
      </c>
      <c r="N2097" s="4">
        <v>104991145</v>
      </c>
      <c r="O2097" t="e">
        <f>VLOOKUP(N2097,Sales!B:C,2,0)</f>
        <v>#N/A</v>
      </c>
      <c r="P2097" t="e">
        <f>VLOOKUP(N2097,Recolt!B:C,2,0)</f>
        <v>#N/A</v>
      </c>
    </row>
    <row r="2098" spans="3:16" x14ac:dyDescent="0.25">
      <c r="C2098"/>
      <c r="F2098" s="4">
        <v>1034844591</v>
      </c>
      <c r="G2098" t="str">
        <f t="shared" si="32"/>
        <v>OK</v>
      </c>
      <c r="J2098" s="4">
        <v>104992824</v>
      </c>
      <c r="K2098" t="s">
        <v>1124</v>
      </c>
      <c r="N2098" s="4">
        <v>104991202</v>
      </c>
      <c r="O2098" t="e">
        <f>VLOOKUP(N2098,Sales!B:C,2,0)</f>
        <v>#N/A</v>
      </c>
      <c r="P2098" t="e">
        <f>VLOOKUP(N2098,Recolt!B:C,2,0)</f>
        <v>#N/A</v>
      </c>
    </row>
    <row r="2099" spans="3:16" x14ac:dyDescent="0.25">
      <c r="C2099"/>
      <c r="F2099" s="4">
        <v>1034843961</v>
      </c>
      <c r="G2099" t="str">
        <f t="shared" si="32"/>
        <v>OK</v>
      </c>
      <c r="J2099" s="4">
        <v>104992930</v>
      </c>
      <c r="K2099" t="s">
        <v>1124</v>
      </c>
      <c r="N2099" s="4">
        <v>104992824</v>
      </c>
      <c r="O2099" t="e">
        <f>VLOOKUP(N2099,Sales!B:C,2,0)</f>
        <v>#N/A</v>
      </c>
      <c r="P2099" t="e">
        <f>VLOOKUP(N2099,Recolt!B:C,2,0)</f>
        <v>#N/A</v>
      </c>
    </row>
    <row r="2100" spans="3:16" x14ac:dyDescent="0.25">
      <c r="C2100"/>
      <c r="F2100" s="4">
        <v>1034851850</v>
      </c>
      <c r="G2100" t="str">
        <f t="shared" si="32"/>
        <v>OK</v>
      </c>
      <c r="J2100" s="4">
        <v>104993249</v>
      </c>
      <c r="K2100" t="s">
        <v>1124</v>
      </c>
      <c r="N2100" s="4">
        <v>104992930</v>
      </c>
      <c r="O2100" t="e">
        <f>VLOOKUP(N2100,Sales!B:C,2,0)</f>
        <v>#N/A</v>
      </c>
      <c r="P2100" t="e">
        <f>VLOOKUP(N2100,Recolt!B:C,2,0)</f>
        <v>#N/A</v>
      </c>
    </row>
    <row r="2101" spans="3:16" x14ac:dyDescent="0.25">
      <c r="C2101"/>
      <c r="F2101" s="4">
        <v>1034846220</v>
      </c>
      <c r="G2101" t="str">
        <f t="shared" si="32"/>
        <v>OK</v>
      </c>
      <c r="J2101" s="4">
        <v>104993382</v>
      </c>
      <c r="K2101" t="s">
        <v>1124</v>
      </c>
      <c r="N2101" s="4">
        <v>104993249</v>
      </c>
      <c r="O2101" t="e">
        <f>VLOOKUP(N2101,Sales!B:C,2,0)</f>
        <v>#N/A</v>
      </c>
      <c r="P2101" t="e">
        <f>VLOOKUP(N2101,Recolt!B:C,2,0)</f>
        <v>#N/A</v>
      </c>
    </row>
    <row r="2102" spans="3:16" x14ac:dyDescent="0.25">
      <c r="C2102"/>
      <c r="F2102" s="4">
        <v>1034861125</v>
      </c>
      <c r="G2102" t="str">
        <f t="shared" si="32"/>
        <v>OK</v>
      </c>
      <c r="J2102" s="4">
        <v>104994130</v>
      </c>
      <c r="K2102" t="s">
        <v>1124</v>
      </c>
      <c r="N2102" s="4">
        <v>104993382</v>
      </c>
      <c r="O2102" t="e">
        <f>VLOOKUP(N2102,Sales!B:C,2,0)</f>
        <v>#N/A</v>
      </c>
      <c r="P2102" t="e">
        <f>VLOOKUP(N2102,Recolt!B:C,2,0)</f>
        <v>#N/A</v>
      </c>
    </row>
    <row r="2103" spans="3:16" x14ac:dyDescent="0.25">
      <c r="C2103"/>
      <c r="F2103" s="4">
        <v>1034846494</v>
      </c>
      <c r="G2103" t="str">
        <f t="shared" si="32"/>
        <v>OK</v>
      </c>
      <c r="J2103" s="4">
        <v>104994215</v>
      </c>
      <c r="K2103" t="s">
        <v>1124</v>
      </c>
      <c r="N2103" s="4">
        <v>104994130</v>
      </c>
      <c r="O2103" t="e">
        <f>VLOOKUP(N2103,Sales!B:C,2,0)</f>
        <v>#N/A</v>
      </c>
      <c r="P2103" t="e">
        <f>VLOOKUP(N2103,Recolt!B:C,2,0)</f>
        <v>#N/A</v>
      </c>
    </row>
    <row r="2104" spans="3:16" x14ac:dyDescent="0.25">
      <c r="C2104"/>
      <c r="F2104" s="4">
        <v>1034851407</v>
      </c>
      <c r="G2104" t="str">
        <f t="shared" si="32"/>
        <v>OK</v>
      </c>
      <c r="J2104" s="4">
        <v>104994400</v>
      </c>
      <c r="K2104" t="s">
        <v>1124</v>
      </c>
      <c r="N2104" s="4">
        <v>104994215</v>
      </c>
      <c r="O2104" t="e">
        <f>VLOOKUP(N2104,Sales!B:C,2,0)</f>
        <v>#N/A</v>
      </c>
      <c r="P2104" t="e">
        <f>VLOOKUP(N2104,Recolt!B:C,2,0)</f>
        <v>#N/A</v>
      </c>
    </row>
    <row r="2105" spans="3:16" x14ac:dyDescent="0.25">
      <c r="C2105"/>
      <c r="F2105" s="4">
        <v>1034866975</v>
      </c>
      <c r="G2105" t="str">
        <f t="shared" si="32"/>
        <v>OK</v>
      </c>
      <c r="J2105" s="4">
        <v>104995562</v>
      </c>
      <c r="K2105" t="s">
        <v>1124</v>
      </c>
      <c r="N2105" s="4">
        <v>104994400</v>
      </c>
      <c r="O2105" t="e">
        <f>VLOOKUP(N2105,Sales!B:C,2,0)</f>
        <v>#N/A</v>
      </c>
      <c r="P2105" t="e">
        <f>VLOOKUP(N2105,Recolt!B:C,2,0)</f>
        <v>#N/A</v>
      </c>
    </row>
    <row r="2106" spans="3:16" x14ac:dyDescent="0.25">
      <c r="C2106"/>
      <c r="F2106" s="4">
        <v>1034861676</v>
      </c>
      <c r="G2106" t="str">
        <f t="shared" si="32"/>
        <v>OK</v>
      </c>
      <c r="J2106" s="4">
        <v>104995880</v>
      </c>
      <c r="K2106" t="s">
        <v>1124</v>
      </c>
      <c r="N2106" s="4">
        <v>104995562</v>
      </c>
      <c r="O2106" t="e">
        <f>VLOOKUP(N2106,Sales!B:C,2,0)</f>
        <v>#N/A</v>
      </c>
      <c r="P2106" t="e">
        <f>VLOOKUP(N2106,Recolt!B:C,2,0)</f>
        <v>#N/A</v>
      </c>
    </row>
    <row r="2107" spans="3:16" x14ac:dyDescent="0.25">
      <c r="C2107"/>
      <c r="F2107" s="4">
        <v>1034864138</v>
      </c>
      <c r="G2107" t="str">
        <f t="shared" si="32"/>
        <v>OK</v>
      </c>
      <c r="J2107" s="4">
        <v>104995979</v>
      </c>
      <c r="K2107" t="s">
        <v>1124</v>
      </c>
      <c r="N2107" s="4">
        <v>104995880</v>
      </c>
      <c r="O2107" t="e">
        <f>VLOOKUP(N2107,Sales!B:C,2,0)</f>
        <v>#N/A</v>
      </c>
      <c r="P2107" t="e">
        <f>VLOOKUP(N2107,Recolt!B:C,2,0)</f>
        <v>#N/A</v>
      </c>
    </row>
    <row r="2108" spans="3:16" x14ac:dyDescent="0.25">
      <c r="C2108"/>
      <c r="F2108" s="4">
        <v>1034859738</v>
      </c>
      <c r="G2108" t="str">
        <f t="shared" si="32"/>
        <v>OK</v>
      </c>
      <c r="J2108" s="4">
        <v>104996026</v>
      </c>
      <c r="K2108" t="s">
        <v>1124</v>
      </c>
      <c r="N2108" s="4">
        <v>104995979</v>
      </c>
      <c r="O2108" t="e">
        <f>VLOOKUP(N2108,Sales!B:C,2,0)</f>
        <v>#N/A</v>
      </c>
      <c r="P2108" t="e">
        <f>VLOOKUP(N2108,Recolt!B:C,2,0)</f>
        <v>#N/A</v>
      </c>
    </row>
    <row r="2109" spans="3:16" x14ac:dyDescent="0.25">
      <c r="C2109"/>
      <c r="F2109" s="4">
        <v>1034864942</v>
      </c>
      <c r="G2109" t="str">
        <f t="shared" si="32"/>
        <v>OK</v>
      </c>
      <c r="J2109" s="4">
        <v>104996033</v>
      </c>
      <c r="K2109" t="s">
        <v>1124</v>
      </c>
      <c r="N2109" s="4">
        <v>104996026</v>
      </c>
      <c r="O2109" t="e">
        <f>VLOOKUP(N2109,Sales!B:C,2,0)</f>
        <v>#N/A</v>
      </c>
      <c r="P2109" t="e">
        <f>VLOOKUP(N2109,Recolt!B:C,2,0)</f>
        <v>#N/A</v>
      </c>
    </row>
    <row r="2110" spans="3:16" x14ac:dyDescent="0.25">
      <c r="C2110"/>
      <c r="F2110" s="4">
        <v>1034847159</v>
      </c>
      <c r="G2110" t="str">
        <f t="shared" si="32"/>
        <v>OK</v>
      </c>
      <c r="J2110" s="4">
        <v>104996076</v>
      </c>
      <c r="K2110" t="s">
        <v>1124</v>
      </c>
      <c r="N2110" s="4">
        <v>104996033</v>
      </c>
      <c r="O2110" t="e">
        <f>VLOOKUP(N2110,Sales!B:C,2,0)</f>
        <v>#N/A</v>
      </c>
      <c r="P2110" t="e">
        <f>VLOOKUP(N2110,Recolt!B:C,2,0)</f>
        <v>#N/A</v>
      </c>
    </row>
    <row r="2111" spans="3:16" x14ac:dyDescent="0.25">
      <c r="C2111"/>
      <c r="F2111" s="4">
        <v>1034866350</v>
      </c>
      <c r="G2111" t="str">
        <f t="shared" si="32"/>
        <v>OK</v>
      </c>
      <c r="J2111" s="4">
        <v>104998980</v>
      </c>
      <c r="K2111" t="s">
        <v>1124</v>
      </c>
      <c r="N2111" s="4">
        <v>104996076</v>
      </c>
      <c r="O2111" t="e">
        <f>VLOOKUP(N2111,Sales!B:C,2,0)</f>
        <v>#N/A</v>
      </c>
      <c r="P2111" t="e">
        <f>VLOOKUP(N2111,Recolt!B:C,2,0)</f>
        <v>#N/A</v>
      </c>
    </row>
    <row r="2112" spans="3:16" x14ac:dyDescent="0.25">
      <c r="C2112"/>
      <c r="F2112" s="4">
        <v>1034859219</v>
      </c>
      <c r="G2112" t="str">
        <f t="shared" si="32"/>
        <v>OK</v>
      </c>
      <c r="J2112" s="4">
        <v>104999899</v>
      </c>
      <c r="K2112" t="s">
        <v>1124</v>
      </c>
      <c r="N2112" s="4">
        <v>104998980</v>
      </c>
      <c r="O2112" t="e">
        <f>VLOOKUP(N2112,Sales!B:C,2,0)</f>
        <v>#N/A</v>
      </c>
      <c r="P2112" t="e">
        <f>VLOOKUP(N2112,Recolt!B:C,2,0)</f>
        <v>#N/A</v>
      </c>
    </row>
    <row r="2113" spans="3:16" x14ac:dyDescent="0.25">
      <c r="C2113"/>
      <c r="F2113" s="4">
        <v>1034842063</v>
      </c>
      <c r="G2113" t="str">
        <f t="shared" si="32"/>
        <v>OK</v>
      </c>
      <c r="J2113" s="4">
        <v>105002021</v>
      </c>
      <c r="K2113" t="s">
        <v>1124</v>
      </c>
      <c r="N2113" s="4">
        <v>104999899</v>
      </c>
      <c r="O2113" t="e">
        <f>VLOOKUP(N2113,Sales!B:C,2,0)</f>
        <v>#N/A</v>
      </c>
      <c r="P2113" t="e">
        <f>VLOOKUP(N2113,Recolt!B:C,2,0)</f>
        <v>#N/A</v>
      </c>
    </row>
    <row r="2114" spans="3:16" x14ac:dyDescent="0.25">
      <c r="C2114"/>
      <c r="F2114" s="4">
        <v>1034859969</v>
      </c>
      <c r="G2114" t="str">
        <f t="shared" si="32"/>
        <v>OK</v>
      </c>
      <c r="J2114" s="4">
        <v>105002180</v>
      </c>
      <c r="K2114" t="s">
        <v>1124</v>
      </c>
      <c r="N2114" s="4">
        <v>105002021</v>
      </c>
      <c r="O2114" t="e">
        <f>VLOOKUP(N2114,Sales!B:C,2,0)</f>
        <v>#N/A</v>
      </c>
      <c r="P2114" t="e">
        <f>VLOOKUP(N2114,Recolt!B:C,2,0)</f>
        <v>#N/A</v>
      </c>
    </row>
    <row r="2115" spans="3:16" x14ac:dyDescent="0.25">
      <c r="C2115"/>
      <c r="F2115" s="4">
        <v>1034862541</v>
      </c>
      <c r="G2115" t="str">
        <f t="shared" ref="G2115:G2178" si="33">VLOOKUP(F2115,J:K,2,0)</f>
        <v>OK</v>
      </c>
      <c r="J2115" s="4">
        <v>105002540</v>
      </c>
      <c r="K2115" t="s">
        <v>1124</v>
      </c>
      <c r="N2115" s="4">
        <v>105002180</v>
      </c>
      <c r="O2115" t="e">
        <f>VLOOKUP(N2115,Sales!B:C,2,0)</f>
        <v>#N/A</v>
      </c>
      <c r="P2115" t="e">
        <f>VLOOKUP(N2115,Recolt!B:C,2,0)</f>
        <v>#N/A</v>
      </c>
    </row>
    <row r="2116" spans="3:16" x14ac:dyDescent="0.25">
      <c r="C2116"/>
      <c r="F2116" s="4">
        <v>1034868144</v>
      </c>
      <c r="G2116" t="str">
        <f t="shared" si="33"/>
        <v>OK</v>
      </c>
      <c r="J2116" s="4">
        <v>105003074</v>
      </c>
      <c r="K2116" t="s">
        <v>1124</v>
      </c>
      <c r="N2116" s="4">
        <v>105002540</v>
      </c>
      <c r="O2116" t="e">
        <f>VLOOKUP(N2116,Sales!B:C,2,0)</f>
        <v>#N/A</v>
      </c>
      <c r="P2116" t="e">
        <f>VLOOKUP(N2116,Recolt!B:C,2,0)</f>
        <v>#N/A</v>
      </c>
    </row>
    <row r="2117" spans="3:16" x14ac:dyDescent="0.25">
      <c r="C2117"/>
      <c r="F2117" s="4">
        <v>1034846644</v>
      </c>
      <c r="G2117" t="str">
        <f t="shared" si="33"/>
        <v>OK</v>
      </c>
      <c r="J2117" s="4">
        <v>105004538</v>
      </c>
      <c r="K2117" t="s">
        <v>1124</v>
      </c>
      <c r="N2117" s="4">
        <v>105003074</v>
      </c>
      <c r="O2117" t="e">
        <f>VLOOKUP(N2117,Sales!B:C,2,0)</f>
        <v>#N/A</v>
      </c>
      <c r="P2117" t="e">
        <f>VLOOKUP(N2117,Recolt!B:C,2,0)</f>
        <v>#N/A</v>
      </c>
    </row>
    <row r="2118" spans="3:16" x14ac:dyDescent="0.25">
      <c r="C2118"/>
      <c r="F2118" s="4">
        <v>1034855379</v>
      </c>
      <c r="G2118" t="str">
        <f t="shared" si="33"/>
        <v>OK</v>
      </c>
      <c r="J2118" s="4">
        <v>105004599</v>
      </c>
      <c r="K2118" t="s">
        <v>1124</v>
      </c>
      <c r="N2118" s="4">
        <v>105004538</v>
      </c>
      <c r="O2118" t="e">
        <f>VLOOKUP(N2118,Sales!B:C,2,0)</f>
        <v>#N/A</v>
      </c>
      <c r="P2118" t="e">
        <f>VLOOKUP(N2118,Recolt!B:C,2,0)</f>
        <v>#N/A</v>
      </c>
    </row>
    <row r="2119" spans="3:16" x14ac:dyDescent="0.25">
      <c r="C2119"/>
      <c r="F2119" s="4">
        <v>1034848758</v>
      </c>
      <c r="G2119" t="str">
        <f t="shared" si="33"/>
        <v>OK</v>
      </c>
      <c r="J2119" s="4">
        <v>105004631</v>
      </c>
      <c r="K2119" t="s">
        <v>1124</v>
      </c>
      <c r="N2119" s="4">
        <v>105004599</v>
      </c>
      <c r="O2119" t="e">
        <f>VLOOKUP(N2119,Sales!B:C,2,0)</f>
        <v>#N/A</v>
      </c>
      <c r="P2119" t="e">
        <f>VLOOKUP(N2119,Recolt!B:C,2,0)</f>
        <v>#N/A</v>
      </c>
    </row>
    <row r="2120" spans="3:16" x14ac:dyDescent="0.25">
      <c r="C2120"/>
      <c r="F2120" s="4">
        <v>1034853049</v>
      </c>
      <c r="G2120" t="str">
        <f t="shared" si="33"/>
        <v>OK</v>
      </c>
      <c r="J2120" s="4">
        <v>105005773</v>
      </c>
      <c r="K2120" t="s">
        <v>1124</v>
      </c>
      <c r="N2120" s="4">
        <v>105004631</v>
      </c>
      <c r="O2120" t="e">
        <f>VLOOKUP(N2120,Sales!B:C,2,0)</f>
        <v>#N/A</v>
      </c>
      <c r="P2120" t="e">
        <f>VLOOKUP(N2120,Recolt!B:C,2,0)</f>
        <v>#N/A</v>
      </c>
    </row>
    <row r="2121" spans="3:16" x14ac:dyDescent="0.25">
      <c r="C2121"/>
      <c r="F2121" s="4">
        <v>1034860777</v>
      </c>
      <c r="G2121" t="str">
        <f t="shared" si="33"/>
        <v>OK</v>
      </c>
      <c r="J2121" s="4">
        <v>105006330</v>
      </c>
      <c r="K2121" t="s">
        <v>1124</v>
      </c>
      <c r="N2121" s="4">
        <v>105005773</v>
      </c>
      <c r="O2121" t="e">
        <f>VLOOKUP(N2121,Sales!B:C,2,0)</f>
        <v>#N/A</v>
      </c>
      <c r="P2121" t="e">
        <f>VLOOKUP(N2121,Recolt!B:C,2,0)</f>
        <v>#N/A</v>
      </c>
    </row>
    <row r="2122" spans="3:16" x14ac:dyDescent="0.25">
      <c r="C2122"/>
      <c r="F2122" s="4">
        <v>1034849610</v>
      </c>
      <c r="G2122" t="str">
        <f t="shared" si="33"/>
        <v>OK</v>
      </c>
      <c r="J2122" s="4">
        <v>105007435</v>
      </c>
      <c r="K2122" t="s">
        <v>1124</v>
      </c>
      <c r="N2122" s="4">
        <v>105006330</v>
      </c>
      <c r="O2122" t="e">
        <f>VLOOKUP(N2122,Sales!B:C,2,0)</f>
        <v>#N/A</v>
      </c>
      <c r="P2122" t="e">
        <f>VLOOKUP(N2122,Recolt!B:C,2,0)</f>
        <v>#N/A</v>
      </c>
    </row>
    <row r="2123" spans="3:16" x14ac:dyDescent="0.25">
      <c r="C2123"/>
      <c r="F2123" s="4">
        <v>1034850408</v>
      </c>
      <c r="G2123" t="str">
        <f t="shared" si="33"/>
        <v>OK</v>
      </c>
      <c r="J2123" s="4">
        <v>105009517</v>
      </c>
      <c r="K2123" t="s">
        <v>1124</v>
      </c>
      <c r="N2123" s="4">
        <v>105007435</v>
      </c>
      <c r="O2123" t="e">
        <f>VLOOKUP(N2123,Sales!B:C,2,0)</f>
        <v>#N/A</v>
      </c>
      <c r="P2123" t="e">
        <f>VLOOKUP(N2123,Recolt!B:C,2,0)</f>
        <v>#N/A</v>
      </c>
    </row>
    <row r="2124" spans="3:16" x14ac:dyDescent="0.25">
      <c r="C2124"/>
      <c r="F2124" s="4">
        <v>1034842911</v>
      </c>
      <c r="G2124" t="str">
        <f t="shared" si="33"/>
        <v>OK</v>
      </c>
      <c r="J2124" s="4">
        <v>105009856</v>
      </c>
      <c r="K2124" t="s">
        <v>1124</v>
      </c>
      <c r="N2124" s="4">
        <v>105009517</v>
      </c>
      <c r="O2124" t="e">
        <f>VLOOKUP(N2124,Sales!B:C,2,0)</f>
        <v>#N/A</v>
      </c>
      <c r="P2124" t="e">
        <f>VLOOKUP(N2124,Recolt!B:C,2,0)</f>
        <v>#N/A</v>
      </c>
    </row>
    <row r="2125" spans="3:16" x14ac:dyDescent="0.25">
      <c r="C2125"/>
      <c r="F2125" s="4">
        <v>1034854497</v>
      </c>
      <c r="G2125" t="str">
        <f t="shared" si="33"/>
        <v>OK</v>
      </c>
      <c r="J2125" s="4">
        <v>105010946</v>
      </c>
      <c r="K2125" t="s">
        <v>1124</v>
      </c>
      <c r="N2125" s="4">
        <v>105009856</v>
      </c>
      <c r="O2125" t="e">
        <f>VLOOKUP(N2125,Sales!B:C,2,0)</f>
        <v>#N/A</v>
      </c>
      <c r="P2125" t="e">
        <f>VLOOKUP(N2125,Recolt!B:C,2,0)</f>
        <v>#N/A</v>
      </c>
    </row>
    <row r="2126" spans="3:16" x14ac:dyDescent="0.25">
      <c r="C2126"/>
      <c r="F2126" s="4">
        <v>1034845160</v>
      </c>
      <c r="G2126" t="str">
        <f t="shared" si="33"/>
        <v>OK</v>
      </c>
      <c r="J2126" s="4">
        <v>105012377</v>
      </c>
      <c r="K2126" t="s">
        <v>1124</v>
      </c>
      <c r="N2126" s="4">
        <v>105010946</v>
      </c>
      <c r="O2126" t="e">
        <f>VLOOKUP(N2126,Sales!B:C,2,0)</f>
        <v>#N/A</v>
      </c>
      <c r="P2126" t="e">
        <f>VLOOKUP(N2126,Recolt!B:C,2,0)</f>
        <v>#N/A</v>
      </c>
    </row>
    <row r="2127" spans="3:16" x14ac:dyDescent="0.25">
      <c r="C2127"/>
      <c r="F2127" s="4">
        <v>1034853517</v>
      </c>
      <c r="G2127" t="str">
        <f t="shared" si="33"/>
        <v>OK</v>
      </c>
      <c r="J2127" s="4">
        <v>105014629</v>
      </c>
      <c r="K2127" t="s">
        <v>1124</v>
      </c>
      <c r="N2127" s="4">
        <v>105012377</v>
      </c>
      <c r="O2127" t="e">
        <f>VLOOKUP(N2127,Sales!B:C,2,0)</f>
        <v>#N/A</v>
      </c>
      <c r="P2127" t="e">
        <f>VLOOKUP(N2127,Recolt!B:C,2,0)</f>
        <v>#N/A</v>
      </c>
    </row>
    <row r="2128" spans="3:16" x14ac:dyDescent="0.25">
      <c r="C2128"/>
      <c r="F2128" s="4">
        <v>1034865993</v>
      </c>
      <c r="G2128" t="str">
        <f t="shared" si="33"/>
        <v>OK</v>
      </c>
      <c r="J2128" s="4">
        <v>105014707</v>
      </c>
      <c r="K2128" t="s">
        <v>1124</v>
      </c>
      <c r="N2128" s="4">
        <v>105014629</v>
      </c>
      <c r="O2128" t="e">
        <f>VLOOKUP(N2128,Sales!B:C,2,0)</f>
        <v>#N/A</v>
      </c>
      <c r="P2128" t="e">
        <f>VLOOKUP(N2128,Recolt!B:C,2,0)</f>
        <v>#N/A</v>
      </c>
    </row>
    <row r="2129" spans="3:16" x14ac:dyDescent="0.25">
      <c r="C2129"/>
      <c r="F2129" s="4">
        <v>1034844651</v>
      </c>
      <c r="G2129" t="str">
        <f t="shared" si="33"/>
        <v>OK</v>
      </c>
      <c r="J2129" s="4">
        <v>105018758</v>
      </c>
      <c r="K2129" t="s">
        <v>1124</v>
      </c>
      <c r="N2129" s="4">
        <v>105014707</v>
      </c>
      <c r="O2129" t="e">
        <f>VLOOKUP(N2129,Sales!B:C,2,0)</f>
        <v>#N/A</v>
      </c>
      <c r="P2129" t="e">
        <f>VLOOKUP(N2129,Recolt!B:C,2,0)</f>
        <v>#N/A</v>
      </c>
    </row>
    <row r="2130" spans="3:16" x14ac:dyDescent="0.25">
      <c r="C2130"/>
      <c r="F2130" s="4">
        <v>1034848541</v>
      </c>
      <c r="G2130" t="str">
        <f t="shared" si="33"/>
        <v>OK</v>
      </c>
      <c r="J2130" s="4">
        <v>105018939</v>
      </c>
      <c r="K2130" t="s">
        <v>1124</v>
      </c>
      <c r="N2130" s="4">
        <v>105018758</v>
      </c>
      <c r="O2130" t="e">
        <f>VLOOKUP(N2130,Sales!B:C,2,0)</f>
        <v>#N/A</v>
      </c>
      <c r="P2130" t="e">
        <f>VLOOKUP(N2130,Recolt!B:C,2,0)</f>
        <v>#N/A</v>
      </c>
    </row>
    <row r="2131" spans="3:16" x14ac:dyDescent="0.25">
      <c r="C2131"/>
      <c r="F2131" s="4">
        <v>1034850256</v>
      </c>
      <c r="G2131" t="str">
        <f t="shared" si="33"/>
        <v>OK</v>
      </c>
      <c r="J2131" s="4">
        <v>105018945</v>
      </c>
      <c r="K2131" t="s">
        <v>1124</v>
      </c>
      <c r="N2131" s="4">
        <v>105018939</v>
      </c>
      <c r="O2131" t="e">
        <f>VLOOKUP(N2131,Sales!B:C,2,0)</f>
        <v>#N/A</v>
      </c>
      <c r="P2131" t="e">
        <f>VLOOKUP(N2131,Recolt!B:C,2,0)</f>
        <v>#N/A</v>
      </c>
    </row>
    <row r="2132" spans="3:16" x14ac:dyDescent="0.25">
      <c r="C2132"/>
      <c r="F2132" s="4">
        <v>1034845626</v>
      </c>
      <c r="G2132" t="str">
        <f t="shared" si="33"/>
        <v>OK</v>
      </c>
      <c r="J2132" s="4">
        <v>105018963</v>
      </c>
      <c r="K2132" t="s">
        <v>1124</v>
      </c>
      <c r="N2132" s="4">
        <v>105018945</v>
      </c>
      <c r="O2132" t="e">
        <f>VLOOKUP(N2132,Sales!B:C,2,0)</f>
        <v>#N/A</v>
      </c>
      <c r="P2132" t="e">
        <f>VLOOKUP(N2132,Recolt!B:C,2,0)</f>
        <v>#N/A</v>
      </c>
    </row>
    <row r="2133" spans="3:16" x14ac:dyDescent="0.25">
      <c r="C2133"/>
      <c r="F2133" s="4">
        <v>1034847860</v>
      </c>
      <c r="G2133" t="str">
        <f t="shared" si="33"/>
        <v>OK</v>
      </c>
      <c r="J2133" s="4">
        <v>105019963</v>
      </c>
      <c r="K2133" t="s">
        <v>1124</v>
      </c>
      <c r="N2133" s="4">
        <v>105018963</v>
      </c>
      <c r="O2133" t="e">
        <f>VLOOKUP(N2133,Sales!B:C,2,0)</f>
        <v>#N/A</v>
      </c>
      <c r="P2133" t="e">
        <f>VLOOKUP(N2133,Recolt!B:C,2,0)</f>
        <v>#N/A</v>
      </c>
    </row>
    <row r="2134" spans="3:16" x14ac:dyDescent="0.25">
      <c r="C2134"/>
      <c r="F2134" s="4">
        <v>1034854718</v>
      </c>
      <c r="G2134" t="str">
        <f t="shared" si="33"/>
        <v>OK</v>
      </c>
      <c r="J2134" s="4">
        <v>105022095</v>
      </c>
      <c r="K2134" t="s">
        <v>1124</v>
      </c>
      <c r="N2134" s="4">
        <v>105019963</v>
      </c>
      <c r="O2134" t="e">
        <f>VLOOKUP(N2134,Sales!B:C,2,0)</f>
        <v>#N/A</v>
      </c>
      <c r="P2134" t="e">
        <f>VLOOKUP(N2134,Recolt!B:C,2,0)</f>
        <v>#N/A</v>
      </c>
    </row>
    <row r="2135" spans="3:16" x14ac:dyDescent="0.25">
      <c r="C2135"/>
      <c r="F2135" s="4">
        <v>1034857085</v>
      </c>
      <c r="G2135" t="str">
        <f t="shared" si="33"/>
        <v>OK</v>
      </c>
      <c r="J2135" s="4">
        <v>105022394</v>
      </c>
      <c r="K2135" t="s">
        <v>1124</v>
      </c>
      <c r="N2135" s="4">
        <v>105022095</v>
      </c>
      <c r="O2135" t="e">
        <f>VLOOKUP(N2135,Sales!B:C,2,0)</f>
        <v>#N/A</v>
      </c>
      <c r="P2135" t="e">
        <f>VLOOKUP(N2135,Recolt!B:C,2,0)</f>
        <v>#N/A</v>
      </c>
    </row>
    <row r="2136" spans="3:16" x14ac:dyDescent="0.25">
      <c r="C2136"/>
      <c r="F2136" s="4">
        <v>1034853749</v>
      </c>
      <c r="G2136" t="str">
        <f t="shared" si="33"/>
        <v>OK</v>
      </c>
      <c r="J2136" s="4">
        <v>105023161</v>
      </c>
      <c r="K2136" t="s">
        <v>1124</v>
      </c>
      <c r="N2136" s="4">
        <v>105022394</v>
      </c>
      <c r="O2136" t="e">
        <f>VLOOKUP(N2136,Sales!B:C,2,0)</f>
        <v>#N/A</v>
      </c>
      <c r="P2136" t="e">
        <f>VLOOKUP(N2136,Recolt!B:C,2,0)</f>
        <v>#N/A</v>
      </c>
    </row>
    <row r="2137" spans="3:16" x14ac:dyDescent="0.25">
      <c r="C2137"/>
      <c r="F2137" s="4">
        <v>1034855569</v>
      </c>
      <c r="G2137" t="str">
        <f t="shared" si="33"/>
        <v>OK</v>
      </c>
      <c r="J2137" s="4">
        <v>105023315</v>
      </c>
      <c r="K2137" t="s">
        <v>1124</v>
      </c>
      <c r="N2137" s="4">
        <v>105023161</v>
      </c>
      <c r="O2137" t="e">
        <f>VLOOKUP(N2137,Sales!B:C,2,0)</f>
        <v>#N/A</v>
      </c>
      <c r="P2137" t="e">
        <f>VLOOKUP(N2137,Recolt!B:C,2,0)</f>
        <v>#N/A</v>
      </c>
    </row>
    <row r="2138" spans="3:16" x14ac:dyDescent="0.25">
      <c r="C2138"/>
      <c r="F2138" s="4">
        <v>1034846918</v>
      </c>
      <c r="G2138" t="str">
        <f t="shared" si="33"/>
        <v>OK</v>
      </c>
      <c r="J2138" s="4">
        <v>105023372</v>
      </c>
      <c r="K2138" t="s">
        <v>1124</v>
      </c>
      <c r="N2138" s="4">
        <v>105023315</v>
      </c>
      <c r="O2138" t="e">
        <f>VLOOKUP(N2138,Sales!B:C,2,0)</f>
        <v>#N/A</v>
      </c>
      <c r="P2138" t="e">
        <f>VLOOKUP(N2138,Recolt!B:C,2,0)</f>
        <v>#N/A</v>
      </c>
    </row>
    <row r="2139" spans="3:16" x14ac:dyDescent="0.25">
      <c r="C2139"/>
      <c r="F2139" s="4">
        <v>1034856286</v>
      </c>
      <c r="G2139" t="str">
        <f t="shared" si="33"/>
        <v>OK</v>
      </c>
      <c r="J2139" s="4">
        <v>105026238</v>
      </c>
      <c r="K2139" t="s">
        <v>1124</v>
      </c>
      <c r="N2139" s="4">
        <v>105023372</v>
      </c>
      <c r="O2139" t="e">
        <f>VLOOKUP(N2139,Sales!B:C,2,0)</f>
        <v>#N/A</v>
      </c>
      <c r="P2139" t="e">
        <f>VLOOKUP(N2139,Recolt!B:C,2,0)</f>
        <v>#N/A</v>
      </c>
    </row>
    <row r="2140" spans="3:16" x14ac:dyDescent="0.25">
      <c r="C2140"/>
      <c r="F2140" s="4">
        <v>1034860891</v>
      </c>
      <c r="G2140" t="str">
        <f t="shared" si="33"/>
        <v>OK</v>
      </c>
      <c r="J2140" s="4">
        <v>105026249</v>
      </c>
      <c r="K2140" t="s">
        <v>1124</v>
      </c>
      <c r="N2140" s="4">
        <v>105026238</v>
      </c>
      <c r="O2140" t="e">
        <f>VLOOKUP(N2140,Sales!B:C,2,0)</f>
        <v>#N/A</v>
      </c>
      <c r="P2140" t="e">
        <f>VLOOKUP(N2140,Recolt!B:C,2,0)</f>
        <v>#N/A</v>
      </c>
    </row>
    <row r="2141" spans="3:16" x14ac:dyDescent="0.25">
      <c r="C2141"/>
      <c r="F2141" s="4">
        <v>1034845508</v>
      </c>
      <c r="G2141" t="str">
        <f t="shared" si="33"/>
        <v>OK</v>
      </c>
      <c r="J2141" s="4">
        <v>105026542</v>
      </c>
      <c r="K2141" t="s">
        <v>1124</v>
      </c>
      <c r="N2141" s="4">
        <v>105026249</v>
      </c>
      <c r="O2141" t="e">
        <f>VLOOKUP(N2141,Sales!B:C,2,0)</f>
        <v>#N/A</v>
      </c>
      <c r="P2141" t="e">
        <f>VLOOKUP(N2141,Recolt!B:C,2,0)</f>
        <v>#N/A</v>
      </c>
    </row>
    <row r="2142" spans="3:16" x14ac:dyDescent="0.25">
      <c r="C2142"/>
      <c r="F2142" s="4">
        <v>1034843882</v>
      </c>
      <c r="G2142" t="str">
        <f t="shared" si="33"/>
        <v>OK</v>
      </c>
      <c r="J2142" s="4">
        <v>105027052</v>
      </c>
      <c r="K2142" t="s">
        <v>1124</v>
      </c>
      <c r="N2142" s="4">
        <v>105026542</v>
      </c>
      <c r="O2142" t="e">
        <f>VLOOKUP(N2142,Sales!B:C,2,0)</f>
        <v>#N/A</v>
      </c>
      <c r="P2142" t="e">
        <f>VLOOKUP(N2142,Recolt!B:C,2,0)</f>
        <v>#N/A</v>
      </c>
    </row>
    <row r="2143" spans="3:16" x14ac:dyDescent="0.25">
      <c r="C2143"/>
      <c r="F2143" s="4">
        <v>1034849786</v>
      </c>
      <c r="G2143" t="str">
        <f t="shared" si="33"/>
        <v>OK</v>
      </c>
      <c r="J2143" s="4">
        <v>105028269</v>
      </c>
      <c r="K2143" t="s">
        <v>1124</v>
      </c>
      <c r="N2143" s="4">
        <v>105027052</v>
      </c>
      <c r="O2143" t="e">
        <f>VLOOKUP(N2143,Sales!B:C,2,0)</f>
        <v>#N/A</v>
      </c>
      <c r="P2143" t="e">
        <f>VLOOKUP(N2143,Recolt!B:C,2,0)</f>
        <v>#N/A</v>
      </c>
    </row>
    <row r="2144" spans="3:16" x14ac:dyDescent="0.25">
      <c r="C2144"/>
      <c r="F2144" s="4">
        <v>1034865572</v>
      </c>
      <c r="G2144" t="str">
        <f t="shared" si="33"/>
        <v>OK</v>
      </c>
      <c r="J2144" s="4">
        <v>105028312</v>
      </c>
      <c r="K2144" t="s">
        <v>1124</v>
      </c>
      <c r="N2144" s="4">
        <v>105028269</v>
      </c>
      <c r="O2144" t="e">
        <f>VLOOKUP(N2144,Sales!B:C,2,0)</f>
        <v>#N/A</v>
      </c>
      <c r="P2144" t="e">
        <f>VLOOKUP(N2144,Recolt!B:C,2,0)</f>
        <v>#N/A</v>
      </c>
    </row>
    <row r="2145" spans="3:16" x14ac:dyDescent="0.25">
      <c r="C2145"/>
      <c r="F2145" s="4">
        <v>1034852383</v>
      </c>
      <c r="G2145" t="str">
        <f t="shared" si="33"/>
        <v>OK</v>
      </c>
      <c r="J2145" s="4">
        <v>105029612</v>
      </c>
      <c r="K2145" t="s">
        <v>1124</v>
      </c>
      <c r="N2145" s="4">
        <v>105028312</v>
      </c>
      <c r="O2145" t="e">
        <f>VLOOKUP(N2145,Sales!B:C,2,0)</f>
        <v>#N/A</v>
      </c>
      <c r="P2145" t="e">
        <f>VLOOKUP(N2145,Recolt!B:C,2,0)</f>
        <v>#N/A</v>
      </c>
    </row>
    <row r="2146" spans="3:16" x14ac:dyDescent="0.25">
      <c r="C2146"/>
      <c r="F2146" s="4">
        <v>1034845838</v>
      </c>
      <c r="G2146" t="str">
        <f t="shared" si="33"/>
        <v>OK</v>
      </c>
      <c r="J2146" s="4">
        <v>105030143</v>
      </c>
      <c r="K2146" t="s">
        <v>1124</v>
      </c>
      <c r="N2146" s="4">
        <v>105029612</v>
      </c>
      <c r="O2146" t="e">
        <f>VLOOKUP(N2146,Sales!B:C,2,0)</f>
        <v>#N/A</v>
      </c>
      <c r="P2146" t="e">
        <f>VLOOKUP(N2146,Recolt!B:C,2,0)</f>
        <v>#N/A</v>
      </c>
    </row>
    <row r="2147" spans="3:16" x14ac:dyDescent="0.25">
      <c r="C2147"/>
      <c r="F2147" s="4">
        <v>1034856986</v>
      </c>
      <c r="G2147" t="str">
        <f t="shared" si="33"/>
        <v>OK</v>
      </c>
      <c r="J2147" s="4">
        <v>105030149</v>
      </c>
      <c r="K2147" t="s">
        <v>1124</v>
      </c>
      <c r="N2147" s="4">
        <v>105030143</v>
      </c>
      <c r="O2147" t="e">
        <f>VLOOKUP(N2147,Sales!B:C,2,0)</f>
        <v>#N/A</v>
      </c>
      <c r="P2147" t="e">
        <f>VLOOKUP(N2147,Recolt!B:C,2,0)</f>
        <v>#N/A</v>
      </c>
    </row>
    <row r="2148" spans="3:16" x14ac:dyDescent="0.25">
      <c r="C2148"/>
      <c r="F2148" s="4">
        <v>1034850195</v>
      </c>
      <c r="G2148" t="str">
        <f t="shared" si="33"/>
        <v>OK</v>
      </c>
      <c r="J2148" s="4">
        <v>105030348</v>
      </c>
      <c r="K2148" t="s">
        <v>1124</v>
      </c>
      <c r="N2148" s="4">
        <v>105030149</v>
      </c>
      <c r="O2148" t="e">
        <f>VLOOKUP(N2148,Sales!B:C,2,0)</f>
        <v>#N/A</v>
      </c>
      <c r="P2148" t="e">
        <f>VLOOKUP(N2148,Recolt!B:C,2,0)</f>
        <v>#N/A</v>
      </c>
    </row>
    <row r="2149" spans="3:16" x14ac:dyDescent="0.25">
      <c r="C2149"/>
      <c r="F2149" s="4">
        <v>1034861254</v>
      </c>
      <c r="G2149" t="str">
        <f t="shared" si="33"/>
        <v>OK</v>
      </c>
      <c r="J2149" s="4">
        <v>105031088</v>
      </c>
      <c r="K2149" t="s">
        <v>1124</v>
      </c>
      <c r="N2149" s="4">
        <v>105030348</v>
      </c>
      <c r="O2149" t="e">
        <f>VLOOKUP(N2149,Sales!B:C,2,0)</f>
        <v>#N/A</v>
      </c>
      <c r="P2149" t="e">
        <f>VLOOKUP(N2149,Recolt!B:C,2,0)</f>
        <v>#N/A</v>
      </c>
    </row>
    <row r="2150" spans="3:16" x14ac:dyDescent="0.25">
      <c r="C2150"/>
      <c r="F2150" s="4">
        <v>1034856444</v>
      </c>
      <c r="G2150" t="str">
        <f t="shared" si="33"/>
        <v>OK</v>
      </c>
      <c r="J2150" s="4">
        <v>105032679</v>
      </c>
      <c r="K2150" t="s">
        <v>1124</v>
      </c>
      <c r="N2150" s="4">
        <v>105031088</v>
      </c>
      <c r="O2150" t="e">
        <f>VLOOKUP(N2150,Sales!B:C,2,0)</f>
        <v>#N/A</v>
      </c>
      <c r="P2150" t="e">
        <f>VLOOKUP(N2150,Recolt!B:C,2,0)</f>
        <v>#N/A</v>
      </c>
    </row>
    <row r="2151" spans="3:16" x14ac:dyDescent="0.25">
      <c r="C2151"/>
      <c r="F2151" s="4">
        <v>1034844878</v>
      </c>
      <c r="G2151" t="str">
        <f t="shared" si="33"/>
        <v>OK</v>
      </c>
      <c r="J2151" s="4">
        <v>105033081</v>
      </c>
      <c r="K2151" t="s">
        <v>1124</v>
      </c>
      <c r="N2151" s="4">
        <v>105032679</v>
      </c>
      <c r="O2151" t="e">
        <f>VLOOKUP(N2151,Sales!B:C,2,0)</f>
        <v>#N/A</v>
      </c>
      <c r="P2151" t="e">
        <f>VLOOKUP(N2151,Recolt!B:C,2,0)</f>
        <v>#N/A</v>
      </c>
    </row>
    <row r="2152" spans="3:16" x14ac:dyDescent="0.25">
      <c r="C2152"/>
      <c r="F2152" s="4">
        <v>1034861588</v>
      </c>
      <c r="G2152" t="str">
        <f t="shared" si="33"/>
        <v>OK</v>
      </c>
      <c r="J2152" s="4">
        <v>105033854</v>
      </c>
      <c r="K2152" t="s">
        <v>1124</v>
      </c>
      <c r="N2152" s="4">
        <v>105033081</v>
      </c>
      <c r="O2152" t="e">
        <f>VLOOKUP(N2152,Sales!B:C,2,0)</f>
        <v>#N/A</v>
      </c>
      <c r="P2152" t="e">
        <f>VLOOKUP(N2152,Recolt!B:C,2,0)</f>
        <v>#N/A</v>
      </c>
    </row>
    <row r="2153" spans="3:16" x14ac:dyDescent="0.25">
      <c r="C2153"/>
      <c r="F2153" s="4">
        <v>1034844964</v>
      </c>
      <c r="G2153" t="str">
        <f t="shared" si="33"/>
        <v>OK</v>
      </c>
      <c r="J2153" s="4">
        <v>105033993</v>
      </c>
      <c r="K2153" t="s">
        <v>1124</v>
      </c>
      <c r="N2153" s="4">
        <v>105033854</v>
      </c>
      <c r="O2153" t="e">
        <f>VLOOKUP(N2153,Sales!B:C,2,0)</f>
        <v>#N/A</v>
      </c>
      <c r="P2153" t="e">
        <f>VLOOKUP(N2153,Recolt!B:C,2,0)</f>
        <v>#N/A</v>
      </c>
    </row>
    <row r="2154" spans="3:16" x14ac:dyDescent="0.25">
      <c r="C2154"/>
      <c r="F2154" s="4">
        <v>1034843821</v>
      </c>
      <c r="G2154" t="str">
        <f t="shared" si="33"/>
        <v>OK</v>
      </c>
      <c r="J2154" s="4">
        <v>105036947</v>
      </c>
      <c r="K2154" t="s">
        <v>1124</v>
      </c>
      <c r="N2154" s="4">
        <v>105033993</v>
      </c>
      <c r="O2154" t="e">
        <f>VLOOKUP(N2154,Sales!B:C,2,0)</f>
        <v>#N/A</v>
      </c>
      <c r="P2154" t="e">
        <f>VLOOKUP(N2154,Recolt!B:C,2,0)</f>
        <v>#N/A</v>
      </c>
    </row>
    <row r="2155" spans="3:16" x14ac:dyDescent="0.25">
      <c r="C2155"/>
      <c r="F2155" s="4">
        <v>1034856018</v>
      </c>
      <c r="G2155" t="str">
        <f t="shared" si="33"/>
        <v>OK</v>
      </c>
      <c r="J2155" s="4">
        <v>105039134</v>
      </c>
      <c r="K2155" t="s">
        <v>1124</v>
      </c>
      <c r="N2155" s="4">
        <v>105036947</v>
      </c>
      <c r="O2155" t="e">
        <f>VLOOKUP(N2155,Sales!B:C,2,0)</f>
        <v>#N/A</v>
      </c>
      <c r="P2155" t="e">
        <f>VLOOKUP(N2155,Recolt!B:C,2,0)</f>
        <v>#N/A</v>
      </c>
    </row>
    <row r="2156" spans="3:16" x14ac:dyDescent="0.25">
      <c r="C2156"/>
      <c r="F2156" s="4">
        <v>1034849920</v>
      </c>
      <c r="G2156" t="str">
        <f t="shared" si="33"/>
        <v>OK</v>
      </c>
      <c r="J2156" s="4">
        <v>105040033</v>
      </c>
      <c r="K2156" t="s">
        <v>1124</v>
      </c>
      <c r="N2156" s="4">
        <v>105039134</v>
      </c>
      <c r="O2156" t="e">
        <f>VLOOKUP(N2156,Sales!B:C,2,0)</f>
        <v>#N/A</v>
      </c>
      <c r="P2156" t="e">
        <f>VLOOKUP(N2156,Recolt!B:C,2,0)</f>
        <v>#N/A</v>
      </c>
    </row>
    <row r="2157" spans="3:16" x14ac:dyDescent="0.25">
      <c r="C2157"/>
      <c r="F2157" s="4">
        <v>1034866357</v>
      </c>
      <c r="G2157" t="str">
        <f t="shared" si="33"/>
        <v>OK</v>
      </c>
      <c r="J2157" s="4">
        <v>105040168</v>
      </c>
      <c r="K2157" t="s">
        <v>1124</v>
      </c>
      <c r="N2157" s="4">
        <v>105040033</v>
      </c>
      <c r="O2157" t="e">
        <f>VLOOKUP(N2157,Sales!B:C,2,0)</f>
        <v>#N/A</v>
      </c>
      <c r="P2157" t="e">
        <f>VLOOKUP(N2157,Recolt!B:C,2,0)</f>
        <v>#N/A</v>
      </c>
    </row>
    <row r="2158" spans="3:16" x14ac:dyDescent="0.25">
      <c r="C2158"/>
      <c r="F2158" s="4">
        <v>1034853696</v>
      </c>
      <c r="G2158" t="str">
        <f t="shared" si="33"/>
        <v>OK</v>
      </c>
      <c r="J2158" s="4">
        <v>105040394</v>
      </c>
      <c r="K2158" t="s">
        <v>1124</v>
      </c>
      <c r="N2158" s="4">
        <v>105040168</v>
      </c>
      <c r="O2158" t="e">
        <f>VLOOKUP(N2158,Sales!B:C,2,0)</f>
        <v>#N/A</v>
      </c>
      <c r="P2158" t="e">
        <f>VLOOKUP(N2158,Recolt!B:C,2,0)</f>
        <v>#N/A</v>
      </c>
    </row>
    <row r="2159" spans="3:16" x14ac:dyDescent="0.25">
      <c r="C2159"/>
      <c r="F2159" s="4">
        <v>1034861403</v>
      </c>
      <c r="G2159" t="str">
        <f t="shared" si="33"/>
        <v>OK</v>
      </c>
      <c r="J2159" s="4">
        <v>105040496</v>
      </c>
      <c r="K2159" t="s">
        <v>1124</v>
      </c>
      <c r="N2159" s="4">
        <v>105040394</v>
      </c>
      <c r="O2159" t="e">
        <f>VLOOKUP(N2159,Sales!B:C,2,0)</f>
        <v>#N/A</v>
      </c>
      <c r="P2159" t="e">
        <f>VLOOKUP(N2159,Recolt!B:C,2,0)</f>
        <v>#N/A</v>
      </c>
    </row>
    <row r="2160" spans="3:16" x14ac:dyDescent="0.25">
      <c r="C2160"/>
      <c r="F2160" s="4">
        <v>1034856244</v>
      </c>
      <c r="G2160" t="str">
        <f t="shared" si="33"/>
        <v>OK</v>
      </c>
      <c r="J2160" s="4">
        <v>105040668</v>
      </c>
      <c r="K2160" t="s">
        <v>1124</v>
      </c>
      <c r="N2160" s="4">
        <v>105040496</v>
      </c>
      <c r="O2160" t="e">
        <f>VLOOKUP(N2160,Sales!B:C,2,0)</f>
        <v>#N/A</v>
      </c>
      <c r="P2160" t="e">
        <f>VLOOKUP(N2160,Recolt!B:C,2,0)</f>
        <v>#N/A</v>
      </c>
    </row>
    <row r="2161" spans="3:16" x14ac:dyDescent="0.25">
      <c r="C2161"/>
      <c r="F2161" s="4">
        <v>1034856326</v>
      </c>
      <c r="G2161" t="str">
        <f t="shared" si="33"/>
        <v>OK</v>
      </c>
      <c r="J2161" s="4">
        <v>105040804</v>
      </c>
      <c r="K2161" t="s">
        <v>1124</v>
      </c>
      <c r="N2161" s="4">
        <v>105040668</v>
      </c>
      <c r="O2161" t="e">
        <f>VLOOKUP(N2161,Sales!B:C,2,0)</f>
        <v>#N/A</v>
      </c>
      <c r="P2161" t="e">
        <f>VLOOKUP(N2161,Recolt!B:C,2,0)</f>
        <v>#N/A</v>
      </c>
    </row>
    <row r="2162" spans="3:16" x14ac:dyDescent="0.25">
      <c r="C2162"/>
      <c r="F2162" s="4">
        <v>1034851592</v>
      </c>
      <c r="G2162" t="str">
        <f t="shared" si="33"/>
        <v>OK</v>
      </c>
      <c r="J2162" s="4">
        <v>105041723</v>
      </c>
      <c r="K2162" t="s">
        <v>1124</v>
      </c>
      <c r="N2162" s="4">
        <v>105040804</v>
      </c>
      <c r="O2162" t="e">
        <f>VLOOKUP(N2162,Sales!B:C,2,0)</f>
        <v>#N/A</v>
      </c>
      <c r="P2162" t="e">
        <f>VLOOKUP(N2162,Recolt!B:C,2,0)</f>
        <v>#N/A</v>
      </c>
    </row>
    <row r="2163" spans="3:16" x14ac:dyDescent="0.25">
      <c r="C2163"/>
      <c r="F2163" s="4">
        <v>1034854530</v>
      </c>
      <c r="G2163" t="str">
        <f t="shared" si="33"/>
        <v>OK</v>
      </c>
      <c r="J2163" s="4">
        <v>105044385</v>
      </c>
      <c r="K2163" t="s">
        <v>1124</v>
      </c>
      <c r="N2163" s="4">
        <v>105041723</v>
      </c>
      <c r="O2163" t="e">
        <f>VLOOKUP(N2163,Sales!B:C,2,0)</f>
        <v>#N/A</v>
      </c>
      <c r="P2163" t="e">
        <f>VLOOKUP(N2163,Recolt!B:C,2,0)</f>
        <v>#N/A</v>
      </c>
    </row>
    <row r="2164" spans="3:16" x14ac:dyDescent="0.25">
      <c r="C2164"/>
      <c r="F2164" s="4">
        <v>1034856010</v>
      </c>
      <c r="G2164" t="str">
        <f t="shared" si="33"/>
        <v>OK</v>
      </c>
      <c r="J2164" s="4">
        <v>105045382</v>
      </c>
      <c r="K2164" t="s">
        <v>1124</v>
      </c>
      <c r="N2164" s="4">
        <v>105044385</v>
      </c>
      <c r="O2164" t="e">
        <f>VLOOKUP(N2164,Sales!B:C,2,0)</f>
        <v>#N/A</v>
      </c>
      <c r="P2164" t="e">
        <f>VLOOKUP(N2164,Recolt!B:C,2,0)</f>
        <v>#N/A</v>
      </c>
    </row>
    <row r="2165" spans="3:16" x14ac:dyDescent="0.25">
      <c r="C2165"/>
      <c r="F2165" s="4">
        <v>1034852508</v>
      </c>
      <c r="G2165" t="str">
        <f t="shared" si="33"/>
        <v>OK</v>
      </c>
      <c r="J2165" s="4">
        <v>105046051</v>
      </c>
      <c r="K2165" t="s">
        <v>1124</v>
      </c>
      <c r="N2165" s="4">
        <v>105045382</v>
      </c>
      <c r="O2165" t="e">
        <f>VLOOKUP(N2165,Sales!B:C,2,0)</f>
        <v>#N/A</v>
      </c>
      <c r="P2165" t="e">
        <f>VLOOKUP(N2165,Recolt!B:C,2,0)</f>
        <v>#N/A</v>
      </c>
    </row>
    <row r="2166" spans="3:16" x14ac:dyDescent="0.25">
      <c r="C2166"/>
      <c r="F2166" s="4">
        <v>1034866165</v>
      </c>
      <c r="G2166" t="str">
        <f t="shared" si="33"/>
        <v>OK</v>
      </c>
      <c r="J2166" s="4">
        <v>105047455</v>
      </c>
      <c r="K2166" t="s">
        <v>1124</v>
      </c>
      <c r="N2166" s="4">
        <v>105046051</v>
      </c>
      <c r="O2166" t="e">
        <f>VLOOKUP(N2166,Sales!B:C,2,0)</f>
        <v>#N/A</v>
      </c>
      <c r="P2166" t="e">
        <f>VLOOKUP(N2166,Recolt!B:C,2,0)</f>
        <v>#N/A</v>
      </c>
    </row>
    <row r="2167" spans="3:16" x14ac:dyDescent="0.25">
      <c r="C2167"/>
      <c r="F2167" s="4">
        <v>1034853843</v>
      </c>
      <c r="G2167" t="str">
        <f t="shared" si="33"/>
        <v>OK</v>
      </c>
      <c r="J2167" s="4">
        <v>105049836</v>
      </c>
      <c r="K2167" t="s">
        <v>1124</v>
      </c>
      <c r="N2167" s="4">
        <v>105047455</v>
      </c>
      <c r="O2167" t="e">
        <f>VLOOKUP(N2167,Sales!B:C,2,0)</f>
        <v>#N/A</v>
      </c>
      <c r="P2167" t="e">
        <f>VLOOKUP(N2167,Recolt!B:C,2,0)</f>
        <v>#N/A</v>
      </c>
    </row>
    <row r="2168" spans="3:16" x14ac:dyDescent="0.25">
      <c r="C2168"/>
      <c r="F2168" s="4">
        <v>1034861985</v>
      </c>
      <c r="G2168" t="str">
        <f t="shared" si="33"/>
        <v>OK</v>
      </c>
      <c r="J2168" s="4">
        <v>105050325</v>
      </c>
      <c r="K2168" t="s">
        <v>1124</v>
      </c>
      <c r="N2168" s="4">
        <v>105049836</v>
      </c>
      <c r="O2168" t="e">
        <f>VLOOKUP(N2168,Sales!B:C,2,0)</f>
        <v>#N/A</v>
      </c>
      <c r="P2168" t="e">
        <f>VLOOKUP(N2168,Recolt!B:C,2,0)</f>
        <v>#N/A</v>
      </c>
    </row>
    <row r="2169" spans="3:16" x14ac:dyDescent="0.25">
      <c r="C2169"/>
      <c r="F2169" s="4">
        <v>1034844958</v>
      </c>
      <c r="G2169" t="str">
        <f t="shared" si="33"/>
        <v>OK</v>
      </c>
      <c r="J2169" s="4">
        <v>105050541</v>
      </c>
      <c r="K2169" t="s">
        <v>1124</v>
      </c>
      <c r="N2169" s="4">
        <v>105050325</v>
      </c>
      <c r="O2169" t="e">
        <f>VLOOKUP(N2169,Sales!B:C,2,0)</f>
        <v>#N/A</v>
      </c>
      <c r="P2169" t="e">
        <f>VLOOKUP(N2169,Recolt!B:C,2,0)</f>
        <v>#N/A</v>
      </c>
    </row>
    <row r="2170" spans="3:16" x14ac:dyDescent="0.25">
      <c r="C2170"/>
      <c r="F2170" s="4">
        <v>1034854430</v>
      </c>
      <c r="G2170" t="str">
        <f t="shared" si="33"/>
        <v>OK</v>
      </c>
      <c r="J2170" s="4">
        <v>105050742</v>
      </c>
      <c r="K2170" t="s">
        <v>1124</v>
      </c>
      <c r="N2170" s="4">
        <v>105050541</v>
      </c>
      <c r="O2170" t="e">
        <f>VLOOKUP(N2170,Sales!B:C,2,0)</f>
        <v>#N/A</v>
      </c>
      <c r="P2170" t="e">
        <f>VLOOKUP(N2170,Recolt!B:C,2,0)</f>
        <v>#N/A</v>
      </c>
    </row>
    <row r="2171" spans="3:16" x14ac:dyDescent="0.25">
      <c r="C2171"/>
      <c r="F2171" s="4">
        <v>1034855086</v>
      </c>
      <c r="G2171" t="str">
        <f t="shared" si="33"/>
        <v>OK</v>
      </c>
      <c r="J2171" s="4">
        <v>105051772</v>
      </c>
      <c r="K2171" t="s">
        <v>1124</v>
      </c>
      <c r="N2171" s="4">
        <v>105050742</v>
      </c>
      <c r="O2171" t="e">
        <f>VLOOKUP(N2171,Sales!B:C,2,0)</f>
        <v>#N/A</v>
      </c>
      <c r="P2171" t="e">
        <f>VLOOKUP(N2171,Recolt!B:C,2,0)</f>
        <v>#N/A</v>
      </c>
    </row>
    <row r="2172" spans="3:16" x14ac:dyDescent="0.25">
      <c r="C2172"/>
      <c r="F2172" s="4">
        <v>1034843538</v>
      </c>
      <c r="G2172" t="str">
        <f t="shared" si="33"/>
        <v>OK</v>
      </c>
      <c r="J2172" s="4">
        <v>105052136</v>
      </c>
      <c r="K2172" t="s">
        <v>1124</v>
      </c>
      <c r="N2172" s="4">
        <v>105051772</v>
      </c>
      <c r="O2172" t="e">
        <f>VLOOKUP(N2172,Sales!B:C,2,0)</f>
        <v>#N/A</v>
      </c>
      <c r="P2172" t="e">
        <f>VLOOKUP(N2172,Recolt!B:C,2,0)</f>
        <v>#N/A</v>
      </c>
    </row>
    <row r="2173" spans="3:16" x14ac:dyDescent="0.25">
      <c r="C2173"/>
      <c r="F2173" s="4">
        <v>1034855699</v>
      </c>
      <c r="G2173" t="str">
        <f t="shared" si="33"/>
        <v>OK</v>
      </c>
      <c r="J2173" s="4">
        <v>105052744</v>
      </c>
      <c r="K2173" t="s">
        <v>1124</v>
      </c>
      <c r="N2173" s="4">
        <v>105052136</v>
      </c>
      <c r="O2173" t="e">
        <f>VLOOKUP(N2173,Sales!B:C,2,0)</f>
        <v>#N/A</v>
      </c>
      <c r="P2173" t="e">
        <f>VLOOKUP(N2173,Recolt!B:C,2,0)</f>
        <v>#N/A</v>
      </c>
    </row>
    <row r="2174" spans="3:16" x14ac:dyDescent="0.25">
      <c r="C2174"/>
      <c r="F2174" s="4">
        <v>1034842571</v>
      </c>
      <c r="G2174" t="str">
        <f t="shared" si="33"/>
        <v>OK</v>
      </c>
      <c r="J2174" s="4">
        <v>105053614</v>
      </c>
      <c r="K2174" t="s">
        <v>1124</v>
      </c>
      <c r="N2174" s="4">
        <v>105052744</v>
      </c>
      <c r="O2174" t="e">
        <f>VLOOKUP(N2174,Sales!B:C,2,0)</f>
        <v>#N/A</v>
      </c>
      <c r="P2174" t="e">
        <f>VLOOKUP(N2174,Recolt!B:C,2,0)</f>
        <v>#N/A</v>
      </c>
    </row>
    <row r="2175" spans="3:16" x14ac:dyDescent="0.25">
      <c r="C2175"/>
      <c r="F2175" s="4">
        <v>1034842749</v>
      </c>
      <c r="G2175" t="str">
        <f t="shared" si="33"/>
        <v>OK</v>
      </c>
      <c r="J2175" s="4">
        <v>105054796</v>
      </c>
      <c r="K2175" t="s">
        <v>1124</v>
      </c>
      <c r="N2175" s="4">
        <v>105053614</v>
      </c>
      <c r="O2175" t="e">
        <f>VLOOKUP(N2175,Sales!B:C,2,0)</f>
        <v>#N/A</v>
      </c>
      <c r="P2175" t="e">
        <f>VLOOKUP(N2175,Recolt!B:C,2,0)</f>
        <v>#N/A</v>
      </c>
    </row>
    <row r="2176" spans="3:16" x14ac:dyDescent="0.25">
      <c r="C2176"/>
      <c r="F2176" s="4">
        <v>1034855193</v>
      </c>
      <c r="G2176" t="str">
        <f t="shared" si="33"/>
        <v>OK</v>
      </c>
      <c r="J2176" s="4">
        <v>105055518</v>
      </c>
      <c r="K2176" t="s">
        <v>1124</v>
      </c>
      <c r="N2176" s="4">
        <v>105054796</v>
      </c>
      <c r="O2176" t="e">
        <f>VLOOKUP(N2176,Sales!B:C,2,0)</f>
        <v>#N/A</v>
      </c>
      <c r="P2176" t="e">
        <f>VLOOKUP(N2176,Recolt!B:C,2,0)</f>
        <v>#N/A</v>
      </c>
    </row>
    <row r="2177" spans="3:16" x14ac:dyDescent="0.25">
      <c r="C2177"/>
      <c r="F2177" s="4">
        <v>1034853571</v>
      </c>
      <c r="G2177" t="str">
        <f t="shared" si="33"/>
        <v>OK</v>
      </c>
      <c r="J2177" s="4">
        <v>105056703</v>
      </c>
      <c r="K2177" t="s">
        <v>1124</v>
      </c>
      <c r="N2177" s="4">
        <v>105055518</v>
      </c>
      <c r="O2177" t="e">
        <f>VLOOKUP(N2177,Sales!B:C,2,0)</f>
        <v>#N/A</v>
      </c>
      <c r="P2177" t="e">
        <f>VLOOKUP(N2177,Recolt!B:C,2,0)</f>
        <v>#N/A</v>
      </c>
    </row>
    <row r="2178" spans="3:16" x14ac:dyDescent="0.25">
      <c r="C2178"/>
      <c r="F2178" s="4">
        <v>1034853503</v>
      </c>
      <c r="G2178" t="str">
        <f t="shared" si="33"/>
        <v>OK</v>
      </c>
      <c r="J2178" s="4">
        <v>105057721</v>
      </c>
      <c r="K2178" t="s">
        <v>1124</v>
      </c>
      <c r="N2178" s="4">
        <v>105056703</v>
      </c>
      <c r="O2178" t="e">
        <f>VLOOKUP(N2178,Sales!B:C,2,0)</f>
        <v>#N/A</v>
      </c>
      <c r="P2178" t="e">
        <f>VLOOKUP(N2178,Recolt!B:C,2,0)</f>
        <v>#N/A</v>
      </c>
    </row>
    <row r="2179" spans="3:16" x14ac:dyDescent="0.25">
      <c r="C2179"/>
      <c r="F2179" s="4">
        <v>1034844229</v>
      </c>
      <c r="G2179" t="str">
        <f t="shared" ref="G2179:G2242" si="34">VLOOKUP(F2179,J:K,2,0)</f>
        <v>OK</v>
      </c>
      <c r="J2179" s="4">
        <v>105057801</v>
      </c>
      <c r="K2179" t="s">
        <v>1124</v>
      </c>
      <c r="N2179" s="4">
        <v>105057721</v>
      </c>
      <c r="O2179" t="e">
        <f>VLOOKUP(N2179,Sales!B:C,2,0)</f>
        <v>#N/A</v>
      </c>
      <c r="P2179" t="e">
        <f>VLOOKUP(N2179,Recolt!B:C,2,0)</f>
        <v>#N/A</v>
      </c>
    </row>
    <row r="2180" spans="3:16" x14ac:dyDescent="0.25">
      <c r="C2180"/>
      <c r="F2180" s="4">
        <v>1034865510</v>
      </c>
      <c r="G2180" t="str">
        <f t="shared" si="34"/>
        <v>OK</v>
      </c>
      <c r="J2180" s="4">
        <v>105058677</v>
      </c>
      <c r="K2180" t="s">
        <v>1124</v>
      </c>
      <c r="N2180" s="4">
        <v>105057801</v>
      </c>
      <c r="O2180" t="e">
        <f>VLOOKUP(N2180,Sales!B:C,2,0)</f>
        <v>#N/A</v>
      </c>
      <c r="P2180" t="e">
        <f>VLOOKUP(N2180,Recolt!B:C,2,0)</f>
        <v>#N/A</v>
      </c>
    </row>
    <row r="2181" spans="3:16" x14ac:dyDescent="0.25">
      <c r="C2181"/>
      <c r="F2181" s="4">
        <v>1034865737</v>
      </c>
      <c r="G2181" t="str">
        <f t="shared" si="34"/>
        <v>OK</v>
      </c>
      <c r="J2181" s="4">
        <v>105060495</v>
      </c>
      <c r="K2181" t="s">
        <v>1124</v>
      </c>
      <c r="N2181" s="4">
        <v>105058677</v>
      </c>
      <c r="O2181" t="e">
        <f>VLOOKUP(N2181,Sales!B:C,2,0)</f>
        <v>#N/A</v>
      </c>
      <c r="P2181" t="e">
        <f>VLOOKUP(N2181,Recolt!B:C,2,0)</f>
        <v>#N/A</v>
      </c>
    </row>
    <row r="2182" spans="3:16" x14ac:dyDescent="0.25">
      <c r="C2182"/>
      <c r="F2182" s="4">
        <v>1034851127</v>
      </c>
      <c r="G2182" t="str">
        <f t="shared" si="34"/>
        <v>OK</v>
      </c>
      <c r="J2182" s="4">
        <v>105061997</v>
      </c>
      <c r="K2182" t="s">
        <v>1124</v>
      </c>
      <c r="N2182" s="4">
        <v>105060495</v>
      </c>
      <c r="O2182" t="e">
        <f>VLOOKUP(N2182,Sales!B:C,2,0)</f>
        <v>#N/A</v>
      </c>
      <c r="P2182" t="e">
        <f>VLOOKUP(N2182,Recolt!B:C,2,0)</f>
        <v>#N/A</v>
      </c>
    </row>
    <row r="2183" spans="3:16" x14ac:dyDescent="0.25">
      <c r="C2183"/>
      <c r="F2183" s="4">
        <v>1034860747</v>
      </c>
      <c r="G2183" t="str">
        <f t="shared" si="34"/>
        <v>OK</v>
      </c>
      <c r="J2183" s="4">
        <v>105062734</v>
      </c>
      <c r="K2183" t="s">
        <v>1124</v>
      </c>
      <c r="N2183" s="4">
        <v>105061997</v>
      </c>
      <c r="O2183" t="e">
        <f>VLOOKUP(N2183,Sales!B:C,2,0)</f>
        <v>#N/A</v>
      </c>
      <c r="P2183" t="e">
        <f>VLOOKUP(N2183,Recolt!B:C,2,0)</f>
        <v>#N/A</v>
      </c>
    </row>
    <row r="2184" spans="3:16" x14ac:dyDescent="0.25">
      <c r="C2184"/>
      <c r="F2184" s="4">
        <v>1034858149</v>
      </c>
      <c r="G2184" t="str">
        <f t="shared" si="34"/>
        <v>OK</v>
      </c>
      <c r="J2184" s="4">
        <v>105063196</v>
      </c>
      <c r="K2184" t="s">
        <v>1124</v>
      </c>
      <c r="N2184" s="4">
        <v>105062734</v>
      </c>
      <c r="O2184" t="e">
        <f>VLOOKUP(N2184,Sales!B:C,2,0)</f>
        <v>#N/A</v>
      </c>
      <c r="P2184" t="e">
        <f>VLOOKUP(N2184,Recolt!B:C,2,0)</f>
        <v>#N/A</v>
      </c>
    </row>
    <row r="2185" spans="3:16" x14ac:dyDescent="0.25">
      <c r="C2185"/>
      <c r="F2185" s="4">
        <v>1034845444</v>
      </c>
      <c r="G2185" t="str">
        <f t="shared" si="34"/>
        <v>OK</v>
      </c>
      <c r="J2185" s="4">
        <v>105063822</v>
      </c>
      <c r="K2185" t="s">
        <v>1124</v>
      </c>
      <c r="N2185" s="4">
        <v>105063196</v>
      </c>
      <c r="O2185" t="e">
        <f>VLOOKUP(N2185,Sales!B:C,2,0)</f>
        <v>#N/A</v>
      </c>
      <c r="P2185" t="e">
        <f>VLOOKUP(N2185,Recolt!B:C,2,0)</f>
        <v>#N/A</v>
      </c>
    </row>
    <row r="2186" spans="3:16" x14ac:dyDescent="0.25">
      <c r="C2186"/>
      <c r="F2186" s="4">
        <v>1034850926</v>
      </c>
      <c r="G2186" t="str">
        <f t="shared" si="34"/>
        <v>OK</v>
      </c>
      <c r="J2186" s="4">
        <v>105065044</v>
      </c>
      <c r="K2186" t="s">
        <v>1124</v>
      </c>
      <c r="N2186" s="4">
        <v>105063822</v>
      </c>
      <c r="O2186" t="e">
        <f>VLOOKUP(N2186,Sales!B:C,2,0)</f>
        <v>#N/A</v>
      </c>
      <c r="P2186" t="e">
        <f>VLOOKUP(N2186,Recolt!B:C,2,0)</f>
        <v>#N/A</v>
      </c>
    </row>
    <row r="2187" spans="3:16" x14ac:dyDescent="0.25">
      <c r="C2187"/>
      <c r="F2187" s="4">
        <v>1034846634</v>
      </c>
      <c r="G2187" t="str">
        <f t="shared" si="34"/>
        <v>OK</v>
      </c>
      <c r="J2187" s="4">
        <v>105065275</v>
      </c>
      <c r="K2187" t="s">
        <v>1124</v>
      </c>
      <c r="N2187" s="4">
        <v>105065044</v>
      </c>
      <c r="O2187" t="e">
        <f>VLOOKUP(N2187,Sales!B:C,2,0)</f>
        <v>#N/A</v>
      </c>
      <c r="P2187" t="e">
        <f>VLOOKUP(N2187,Recolt!B:C,2,0)</f>
        <v>#N/A</v>
      </c>
    </row>
    <row r="2188" spans="3:16" x14ac:dyDescent="0.25">
      <c r="C2188"/>
      <c r="F2188" s="4">
        <v>1034854096</v>
      </c>
      <c r="G2188" t="str">
        <f t="shared" si="34"/>
        <v>OK</v>
      </c>
      <c r="J2188" s="4">
        <v>105068861</v>
      </c>
      <c r="K2188" t="s">
        <v>1124</v>
      </c>
      <c r="N2188" s="4">
        <v>105065275</v>
      </c>
      <c r="O2188" t="e">
        <f>VLOOKUP(N2188,Sales!B:C,2,0)</f>
        <v>#N/A</v>
      </c>
      <c r="P2188" t="e">
        <f>VLOOKUP(N2188,Recolt!B:C,2,0)</f>
        <v>#N/A</v>
      </c>
    </row>
    <row r="2189" spans="3:16" x14ac:dyDescent="0.25">
      <c r="C2189"/>
      <c r="F2189" s="4">
        <v>1034844436</v>
      </c>
      <c r="G2189" t="str">
        <f t="shared" si="34"/>
        <v>OK</v>
      </c>
      <c r="J2189" s="4">
        <v>105070167</v>
      </c>
      <c r="K2189" t="s">
        <v>1124</v>
      </c>
      <c r="N2189" s="4">
        <v>105068861</v>
      </c>
      <c r="O2189" t="e">
        <f>VLOOKUP(N2189,Sales!B:C,2,0)</f>
        <v>#N/A</v>
      </c>
      <c r="P2189" t="e">
        <f>VLOOKUP(N2189,Recolt!B:C,2,0)</f>
        <v>#N/A</v>
      </c>
    </row>
    <row r="2190" spans="3:16" x14ac:dyDescent="0.25">
      <c r="C2190"/>
      <c r="F2190" s="4">
        <v>1034854199</v>
      </c>
      <c r="G2190" t="str">
        <f t="shared" si="34"/>
        <v>OK</v>
      </c>
      <c r="J2190" s="4">
        <v>105071015</v>
      </c>
      <c r="K2190" t="s">
        <v>1124</v>
      </c>
      <c r="N2190" s="4">
        <v>105070167</v>
      </c>
      <c r="O2190" t="e">
        <f>VLOOKUP(N2190,Sales!B:C,2,0)</f>
        <v>#N/A</v>
      </c>
      <c r="P2190" t="e">
        <f>VLOOKUP(N2190,Recolt!B:C,2,0)</f>
        <v>#N/A</v>
      </c>
    </row>
    <row r="2191" spans="3:16" x14ac:dyDescent="0.25">
      <c r="C2191"/>
      <c r="F2191" s="4">
        <v>1034853393</v>
      </c>
      <c r="G2191" t="str">
        <f t="shared" si="34"/>
        <v>OK</v>
      </c>
      <c r="J2191" s="4">
        <v>105071834</v>
      </c>
      <c r="K2191" t="s">
        <v>1124</v>
      </c>
      <c r="N2191" s="4">
        <v>105071015</v>
      </c>
      <c r="O2191" t="e">
        <f>VLOOKUP(N2191,Sales!B:C,2,0)</f>
        <v>#N/A</v>
      </c>
      <c r="P2191" t="e">
        <f>VLOOKUP(N2191,Recolt!B:C,2,0)</f>
        <v>#N/A</v>
      </c>
    </row>
    <row r="2192" spans="3:16" x14ac:dyDescent="0.25">
      <c r="C2192"/>
      <c r="F2192" s="4">
        <v>1034855671</v>
      </c>
      <c r="G2192" t="str">
        <f t="shared" si="34"/>
        <v>OK</v>
      </c>
      <c r="J2192" s="4">
        <v>105072491</v>
      </c>
      <c r="K2192" t="s">
        <v>1124</v>
      </c>
      <c r="N2192" s="4">
        <v>105071834</v>
      </c>
      <c r="O2192" t="e">
        <f>VLOOKUP(N2192,Sales!B:C,2,0)</f>
        <v>#N/A</v>
      </c>
      <c r="P2192" t="e">
        <f>VLOOKUP(N2192,Recolt!B:C,2,0)</f>
        <v>#N/A</v>
      </c>
    </row>
    <row r="2193" spans="3:16" x14ac:dyDescent="0.25">
      <c r="C2193"/>
      <c r="F2193" s="4">
        <v>1034866575</v>
      </c>
      <c r="G2193" t="str">
        <f t="shared" si="34"/>
        <v>OK</v>
      </c>
      <c r="J2193" s="4">
        <v>105072937</v>
      </c>
      <c r="K2193" t="s">
        <v>1124</v>
      </c>
      <c r="N2193" s="4">
        <v>105072491</v>
      </c>
      <c r="O2193" t="e">
        <f>VLOOKUP(N2193,Sales!B:C,2,0)</f>
        <v>#N/A</v>
      </c>
      <c r="P2193" t="e">
        <f>VLOOKUP(N2193,Recolt!B:C,2,0)</f>
        <v>#N/A</v>
      </c>
    </row>
    <row r="2194" spans="3:16" x14ac:dyDescent="0.25">
      <c r="C2194"/>
      <c r="F2194" s="4">
        <v>1034866832</v>
      </c>
      <c r="G2194" t="str">
        <f t="shared" si="34"/>
        <v>OK</v>
      </c>
      <c r="J2194" s="4">
        <v>105077066</v>
      </c>
      <c r="K2194" t="s">
        <v>1124</v>
      </c>
      <c r="N2194" s="4">
        <v>105072937</v>
      </c>
      <c r="O2194" t="e">
        <f>VLOOKUP(N2194,Sales!B:C,2,0)</f>
        <v>#N/A</v>
      </c>
      <c r="P2194" t="e">
        <f>VLOOKUP(N2194,Recolt!B:C,2,0)</f>
        <v>#N/A</v>
      </c>
    </row>
    <row r="2195" spans="3:16" x14ac:dyDescent="0.25">
      <c r="C2195"/>
      <c r="F2195" s="4">
        <v>1034867515</v>
      </c>
      <c r="G2195" t="str">
        <f t="shared" si="34"/>
        <v>OK</v>
      </c>
      <c r="J2195" s="4">
        <v>105077656</v>
      </c>
      <c r="K2195" t="s">
        <v>1124</v>
      </c>
      <c r="N2195" s="4">
        <v>105077066</v>
      </c>
      <c r="O2195" t="e">
        <f>VLOOKUP(N2195,Sales!B:C,2,0)</f>
        <v>#N/A</v>
      </c>
      <c r="P2195" t="e">
        <f>VLOOKUP(N2195,Recolt!B:C,2,0)</f>
        <v>#N/A</v>
      </c>
    </row>
    <row r="2196" spans="3:16" x14ac:dyDescent="0.25">
      <c r="C2196"/>
      <c r="F2196" s="4">
        <v>1034866189</v>
      </c>
      <c r="G2196" t="str">
        <f t="shared" si="34"/>
        <v>OK</v>
      </c>
      <c r="J2196" s="4">
        <v>105079631</v>
      </c>
      <c r="K2196" t="s">
        <v>1124</v>
      </c>
      <c r="N2196" s="4">
        <v>105077656</v>
      </c>
      <c r="O2196" t="e">
        <f>VLOOKUP(N2196,Sales!B:C,2,0)</f>
        <v>#N/A</v>
      </c>
      <c r="P2196" t="e">
        <f>VLOOKUP(N2196,Recolt!B:C,2,0)</f>
        <v>#N/A</v>
      </c>
    </row>
    <row r="2197" spans="3:16" x14ac:dyDescent="0.25">
      <c r="C2197"/>
      <c r="F2197" s="4">
        <v>1034862880</v>
      </c>
      <c r="G2197" t="str">
        <f t="shared" si="34"/>
        <v>OK</v>
      </c>
      <c r="J2197" s="4">
        <v>105080091</v>
      </c>
      <c r="K2197" t="s">
        <v>1124</v>
      </c>
      <c r="N2197" s="4">
        <v>105079631</v>
      </c>
      <c r="O2197" t="e">
        <f>VLOOKUP(N2197,Sales!B:C,2,0)</f>
        <v>#N/A</v>
      </c>
      <c r="P2197" t="e">
        <f>VLOOKUP(N2197,Recolt!B:C,2,0)</f>
        <v>#N/A</v>
      </c>
    </row>
    <row r="2198" spans="3:16" x14ac:dyDescent="0.25">
      <c r="C2198"/>
      <c r="F2198" s="4">
        <v>1034865142</v>
      </c>
      <c r="G2198" t="str">
        <f t="shared" si="34"/>
        <v>OK</v>
      </c>
      <c r="J2198" s="4">
        <v>105080991</v>
      </c>
      <c r="K2198" t="s">
        <v>1124</v>
      </c>
      <c r="N2198" s="4">
        <v>105080091</v>
      </c>
      <c r="O2198" t="e">
        <f>VLOOKUP(N2198,Sales!B:C,2,0)</f>
        <v>#N/A</v>
      </c>
      <c r="P2198" t="e">
        <f>VLOOKUP(N2198,Recolt!B:C,2,0)</f>
        <v>#N/A</v>
      </c>
    </row>
    <row r="2199" spans="3:16" x14ac:dyDescent="0.25">
      <c r="C2199"/>
      <c r="F2199" s="4">
        <v>1034867520</v>
      </c>
      <c r="G2199" t="str">
        <f t="shared" si="34"/>
        <v>OK</v>
      </c>
      <c r="J2199" s="4">
        <v>105081107</v>
      </c>
      <c r="K2199" t="s">
        <v>1124</v>
      </c>
      <c r="N2199" s="4">
        <v>105080991</v>
      </c>
      <c r="O2199" t="e">
        <f>VLOOKUP(N2199,Sales!B:C,2,0)</f>
        <v>#N/A</v>
      </c>
      <c r="P2199" t="e">
        <f>VLOOKUP(N2199,Recolt!B:C,2,0)</f>
        <v>#N/A</v>
      </c>
    </row>
    <row r="2200" spans="3:16" x14ac:dyDescent="0.25">
      <c r="C2200"/>
      <c r="F2200" s="4">
        <v>1034862741</v>
      </c>
      <c r="G2200" t="str">
        <f t="shared" si="34"/>
        <v>OK</v>
      </c>
      <c r="J2200" s="4">
        <v>105082226</v>
      </c>
      <c r="K2200" t="s">
        <v>1124</v>
      </c>
      <c r="N2200" s="4">
        <v>105081107</v>
      </c>
      <c r="O2200" t="e">
        <f>VLOOKUP(N2200,Sales!B:C,2,0)</f>
        <v>#N/A</v>
      </c>
      <c r="P2200" t="e">
        <f>VLOOKUP(N2200,Recolt!B:C,2,0)</f>
        <v>#N/A</v>
      </c>
    </row>
    <row r="2201" spans="3:16" x14ac:dyDescent="0.25">
      <c r="C2201"/>
      <c r="F2201" s="4">
        <v>1034864015</v>
      </c>
      <c r="G2201" t="str">
        <f t="shared" si="34"/>
        <v>OK</v>
      </c>
      <c r="J2201" s="4">
        <v>105083571</v>
      </c>
      <c r="K2201" t="s">
        <v>1124</v>
      </c>
      <c r="N2201" s="4">
        <v>105082226</v>
      </c>
      <c r="O2201" t="e">
        <f>VLOOKUP(N2201,Sales!B:C,2,0)</f>
        <v>#N/A</v>
      </c>
      <c r="P2201" t="e">
        <f>VLOOKUP(N2201,Recolt!B:C,2,0)</f>
        <v>#N/A</v>
      </c>
    </row>
    <row r="2202" spans="3:16" x14ac:dyDescent="0.25">
      <c r="C2202"/>
      <c r="F2202" s="4">
        <v>1034863551</v>
      </c>
      <c r="G2202" t="str">
        <f t="shared" si="34"/>
        <v>OK</v>
      </c>
      <c r="J2202" s="4">
        <v>105084430</v>
      </c>
      <c r="K2202" t="s">
        <v>1124</v>
      </c>
      <c r="N2202" s="4">
        <v>105083571</v>
      </c>
      <c r="O2202" t="e">
        <f>VLOOKUP(N2202,Sales!B:C,2,0)</f>
        <v>#N/A</v>
      </c>
      <c r="P2202" t="e">
        <f>VLOOKUP(N2202,Recolt!B:C,2,0)</f>
        <v>#N/A</v>
      </c>
    </row>
    <row r="2203" spans="3:16" x14ac:dyDescent="0.25">
      <c r="C2203"/>
      <c r="F2203" s="4">
        <v>1034864323</v>
      </c>
      <c r="G2203" t="str">
        <f t="shared" si="34"/>
        <v>OK</v>
      </c>
      <c r="J2203" s="4">
        <v>105084919</v>
      </c>
      <c r="K2203" t="s">
        <v>1124</v>
      </c>
      <c r="N2203" s="4">
        <v>105084430</v>
      </c>
      <c r="O2203" t="e">
        <f>VLOOKUP(N2203,Sales!B:C,2,0)</f>
        <v>#N/A</v>
      </c>
      <c r="P2203" t="e">
        <f>VLOOKUP(N2203,Recolt!B:C,2,0)</f>
        <v>#N/A</v>
      </c>
    </row>
    <row r="2204" spans="3:16" x14ac:dyDescent="0.25">
      <c r="C2204"/>
      <c r="F2204" s="4">
        <v>1034859991</v>
      </c>
      <c r="G2204" t="str">
        <f t="shared" si="34"/>
        <v>OK</v>
      </c>
      <c r="J2204" s="4">
        <v>105085569</v>
      </c>
      <c r="K2204" t="s">
        <v>1124</v>
      </c>
      <c r="N2204" s="4">
        <v>105084919</v>
      </c>
      <c r="O2204" t="e">
        <f>VLOOKUP(N2204,Sales!B:C,2,0)</f>
        <v>#N/A</v>
      </c>
      <c r="P2204" t="e">
        <f>VLOOKUP(N2204,Recolt!B:C,2,0)</f>
        <v>#N/A</v>
      </c>
    </row>
    <row r="2205" spans="3:16" x14ac:dyDescent="0.25">
      <c r="C2205"/>
      <c r="F2205" s="4">
        <v>1034864914</v>
      </c>
      <c r="G2205" t="str">
        <f t="shared" si="34"/>
        <v>OK</v>
      </c>
      <c r="J2205" s="4">
        <v>105085788</v>
      </c>
      <c r="K2205" t="s">
        <v>1124</v>
      </c>
      <c r="N2205" s="4">
        <v>105085569</v>
      </c>
      <c r="O2205" t="e">
        <f>VLOOKUP(N2205,Sales!B:C,2,0)</f>
        <v>#N/A</v>
      </c>
      <c r="P2205" t="e">
        <f>VLOOKUP(N2205,Recolt!B:C,2,0)</f>
        <v>#N/A</v>
      </c>
    </row>
    <row r="2206" spans="3:16" x14ac:dyDescent="0.25">
      <c r="C2206"/>
      <c r="F2206" s="4">
        <v>1034861538</v>
      </c>
      <c r="G2206" t="str">
        <f t="shared" si="34"/>
        <v>OK</v>
      </c>
      <c r="J2206" s="4">
        <v>105086056</v>
      </c>
      <c r="K2206" t="s">
        <v>1124</v>
      </c>
      <c r="N2206" s="4">
        <v>105085788</v>
      </c>
      <c r="O2206" t="e">
        <f>VLOOKUP(N2206,Sales!B:C,2,0)</f>
        <v>#N/A</v>
      </c>
      <c r="P2206" t="e">
        <f>VLOOKUP(N2206,Recolt!B:C,2,0)</f>
        <v>#N/A</v>
      </c>
    </row>
    <row r="2207" spans="3:16" x14ac:dyDescent="0.25">
      <c r="C2207"/>
      <c r="F2207" s="4">
        <v>1034859448</v>
      </c>
      <c r="G2207" t="str">
        <f t="shared" si="34"/>
        <v>OK</v>
      </c>
      <c r="J2207" s="4">
        <v>105086149</v>
      </c>
      <c r="K2207" t="s">
        <v>1124</v>
      </c>
      <c r="N2207" s="4">
        <v>105086056</v>
      </c>
      <c r="O2207" t="e">
        <f>VLOOKUP(N2207,Sales!B:C,2,0)</f>
        <v>#N/A</v>
      </c>
      <c r="P2207" t="e">
        <f>VLOOKUP(N2207,Recolt!B:C,2,0)</f>
        <v>#N/A</v>
      </c>
    </row>
    <row r="2208" spans="3:16" x14ac:dyDescent="0.25">
      <c r="C2208"/>
      <c r="F2208" s="4">
        <v>1034861190</v>
      </c>
      <c r="G2208" t="str">
        <f t="shared" si="34"/>
        <v>OK</v>
      </c>
      <c r="J2208" s="4">
        <v>105086262</v>
      </c>
      <c r="K2208" t="s">
        <v>1124</v>
      </c>
      <c r="N2208" s="4">
        <v>105086149</v>
      </c>
      <c r="O2208" t="e">
        <f>VLOOKUP(N2208,Sales!B:C,2,0)</f>
        <v>#N/A</v>
      </c>
      <c r="P2208" t="e">
        <f>VLOOKUP(N2208,Recolt!B:C,2,0)</f>
        <v>#N/A</v>
      </c>
    </row>
    <row r="2209" spans="3:16" x14ac:dyDescent="0.25">
      <c r="C2209"/>
      <c r="F2209" s="4">
        <v>1034865458</v>
      </c>
      <c r="G2209" t="str">
        <f t="shared" si="34"/>
        <v>OK</v>
      </c>
      <c r="J2209" s="4">
        <v>105087301</v>
      </c>
      <c r="K2209" t="s">
        <v>1124</v>
      </c>
      <c r="N2209" s="4">
        <v>105086262</v>
      </c>
      <c r="O2209" t="e">
        <f>VLOOKUP(N2209,Sales!B:C,2,0)</f>
        <v>#N/A</v>
      </c>
      <c r="P2209" t="e">
        <f>VLOOKUP(N2209,Recolt!B:C,2,0)</f>
        <v>#N/A</v>
      </c>
    </row>
    <row r="2210" spans="3:16" x14ac:dyDescent="0.25">
      <c r="C2210"/>
      <c r="F2210" s="4">
        <v>1034850114</v>
      </c>
      <c r="G2210" t="str">
        <f t="shared" si="34"/>
        <v>OK</v>
      </c>
      <c r="J2210" s="4">
        <v>105087326</v>
      </c>
      <c r="K2210" t="s">
        <v>1124</v>
      </c>
      <c r="N2210" s="4">
        <v>105087301</v>
      </c>
      <c r="O2210" t="e">
        <f>VLOOKUP(N2210,Sales!B:C,2,0)</f>
        <v>#N/A</v>
      </c>
      <c r="P2210" t="e">
        <f>VLOOKUP(N2210,Recolt!B:C,2,0)</f>
        <v>#N/A</v>
      </c>
    </row>
    <row r="2211" spans="3:16" x14ac:dyDescent="0.25">
      <c r="C2211"/>
      <c r="F2211" s="4">
        <v>1034856715</v>
      </c>
      <c r="G2211" t="str">
        <f t="shared" si="34"/>
        <v>OK</v>
      </c>
      <c r="J2211" s="4">
        <v>105088538</v>
      </c>
      <c r="K2211" t="s">
        <v>1124</v>
      </c>
      <c r="N2211" s="4">
        <v>105087326</v>
      </c>
      <c r="O2211" t="e">
        <f>VLOOKUP(N2211,Sales!B:C,2,0)</f>
        <v>#N/A</v>
      </c>
      <c r="P2211" t="e">
        <f>VLOOKUP(N2211,Recolt!B:C,2,0)</f>
        <v>#N/A</v>
      </c>
    </row>
    <row r="2212" spans="3:16" x14ac:dyDescent="0.25">
      <c r="C2212"/>
      <c r="F2212" s="4">
        <v>1034850914</v>
      </c>
      <c r="G2212" t="str">
        <f t="shared" si="34"/>
        <v>OK</v>
      </c>
      <c r="J2212" s="4">
        <v>105089168</v>
      </c>
      <c r="K2212" t="s">
        <v>1124</v>
      </c>
      <c r="N2212" s="4">
        <v>105088538</v>
      </c>
      <c r="O2212" t="e">
        <f>VLOOKUP(N2212,Sales!B:C,2,0)</f>
        <v>#N/A</v>
      </c>
      <c r="P2212" t="e">
        <f>VLOOKUP(N2212,Recolt!B:C,2,0)</f>
        <v>#N/A</v>
      </c>
    </row>
    <row r="2213" spans="3:16" x14ac:dyDescent="0.25">
      <c r="C2213"/>
      <c r="F2213" s="4">
        <v>1034857212</v>
      </c>
      <c r="G2213" t="str">
        <f t="shared" si="34"/>
        <v>OK</v>
      </c>
      <c r="J2213" s="4">
        <v>105089361</v>
      </c>
      <c r="K2213" t="s">
        <v>1124</v>
      </c>
      <c r="N2213" s="4">
        <v>105089168</v>
      </c>
      <c r="O2213" t="e">
        <f>VLOOKUP(N2213,Sales!B:C,2,0)</f>
        <v>#N/A</v>
      </c>
      <c r="P2213" t="e">
        <f>VLOOKUP(N2213,Recolt!B:C,2,0)</f>
        <v>#N/A</v>
      </c>
    </row>
    <row r="2214" spans="3:16" x14ac:dyDescent="0.25">
      <c r="C2214"/>
      <c r="F2214" s="4">
        <v>1034849314</v>
      </c>
      <c r="G2214" t="str">
        <f t="shared" si="34"/>
        <v>OK</v>
      </c>
      <c r="J2214" s="4">
        <v>105089769</v>
      </c>
      <c r="K2214" t="s">
        <v>1124</v>
      </c>
      <c r="N2214" s="4">
        <v>105089361</v>
      </c>
      <c r="O2214" t="e">
        <f>VLOOKUP(N2214,Sales!B:C,2,0)</f>
        <v>#N/A</v>
      </c>
      <c r="P2214" t="e">
        <f>VLOOKUP(N2214,Recolt!B:C,2,0)</f>
        <v>#N/A</v>
      </c>
    </row>
    <row r="2215" spans="3:16" x14ac:dyDescent="0.25">
      <c r="C2215"/>
      <c r="F2215" s="4">
        <v>1034842215</v>
      </c>
      <c r="G2215" t="str">
        <f t="shared" si="34"/>
        <v>OK</v>
      </c>
      <c r="J2215" s="4">
        <v>105090203</v>
      </c>
      <c r="K2215" t="s">
        <v>1124</v>
      </c>
      <c r="N2215" s="4">
        <v>105089769</v>
      </c>
      <c r="O2215" t="e">
        <f>VLOOKUP(N2215,Sales!B:C,2,0)</f>
        <v>#N/A</v>
      </c>
      <c r="P2215" t="e">
        <f>VLOOKUP(N2215,Recolt!B:C,2,0)</f>
        <v>#N/A</v>
      </c>
    </row>
    <row r="2216" spans="3:16" x14ac:dyDescent="0.25">
      <c r="C2216"/>
      <c r="F2216" s="4">
        <v>1034863657</v>
      </c>
      <c r="G2216" t="str">
        <f t="shared" si="34"/>
        <v>OK</v>
      </c>
      <c r="J2216" s="4">
        <v>105090520</v>
      </c>
      <c r="K2216" t="s">
        <v>1124</v>
      </c>
      <c r="N2216" s="4">
        <v>105090203</v>
      </c>
      <c r="O2216" t="e">
        <f>VLOOKUP(N2216,Sales!B:C,2,0)</f>
        <v>#N/A</v>
      </c>
      <c r="P2216" t="e">
        <f>VLOOKUP(N2216,Recolt!B:C,2,0)</f>
        <v>#N/A</v>
      </c>
    </row>
    <row r="2217" spans="3:16" x14ac:dyDescent="0.25">
      <c r="C2217"/>
      <c r="F2217" s="4">
        <v>1034862433</v>
      </c>
      <c r="G2217" t="str">
        <f t="shared" si="34"/>
        <v>OK</v>
      </c>
      <c r="J2217" s="4">
        <v>105091797</v>
      </c>
      <c r="K2217" t="s">
        <v>1124</v>
      </c>
      <c r="N2217" s="4">
        <v>105090520</v>
      </c>
      <c r="O2217" t="e">
        <f>VLOOKUP(N2217,Sales!B:C,2,0)</f>
        <v>#N/A</v>
      </c>
      <c r="P2217" t="e">
        <f>VLOOKUP(N2217,Recolt!B:C,2,0)</f>
        <v>#N/A</v>
      </c>
    </row>
    <row r="2218" spans="3:16" x14ac:dyDescent="0.25">
      <c r="C2218"/>
      <c r="F2218" s="4">
        <v>1034853209</v>
      </c>
      <c r="G2218" t="str">
        <f t="shared" si="34"/>
        <v>OK</v>
      </c>
      <c r="J2218" s="4">
        <v>105095279</v>
      </c>
      <c r="K2218" t="s">
        <v>1124</v>
      </c>
      <c r="N2218" s="4">
        <v>105091797</v>
      </c>
      <c r="O2218" t="e">
        <f>VLOOKUP(N2218,Sales!B:C,2,0)</f>
        <v>#N/A</v>
      </c>
      <c r="P2218" t="e">
        <f>VLOOKUP(N2218,Recolt!B:C,2,0)</f>
        <v>#N/A</v>
      </c>
    </row>
    <row r="2219" spans="3:16" x14ac:dyDescent="0.25">
      <c r="C2219"/>
      <c r="F2219" s="4">
        <v>1034851585</v>
      </c>
      <c r="G2219" t="str">
        <f t="shared" si="34"/>
        <v>OK</v>
      </c>
      <c r="J2219" s="4">
        <v>105095722</v>
      </c>
      <c r="K2219" t="s">
        <v>1124</v>
      </c>
      <c r="N2219" s="4">
        <v>105095279</v>
      </c>
      <c r="O2219" t="e">
        <f>VLOOKUP(N2219,Sales!B:C,2,0)</f>
        <v>#N/A</v>
      </c>
      <c r="P2219" t="e">
        <f>VLOOKUP(N2219,Recolt!B:C,2,0)</f>
        <v>#N/A</v>
      </c>
    </row>
    <row r="2220" spans="3:16" x14ac:dyDescent="0.25">
      <c r="C2220"/>
      <c r="F2220" s="4">
        <v>1034864970</v>
      </c>
      <c r="G2220" t="str">
        <f t="shared" si="34"/>
        <v>OK</v>
      </c>
      <c r="J2220" s="4">
        <v>105095931</v>
      </c>
      <c r="K2220" t="s">
        <v>1124</v>
      </c>
      <c r="N2220" s="4">
        <v>105095722</v>
      </c>
      <c r="O2220" t="e">
        <f>VLOOKUP(N2220,Sales!B:C,2,0)</f>
        <v>#N/A</v>
      </c>
      <c r="P2220" t="e">
        <f>VLOOKUP(N2220,Recolt!B:C,2,0)</f>
        <v>#N/A</v>
      </c>
    </row>
    <row r="2221" spans="3:16" x14ac:dyDescent="0.25">
      <c r="C2221"/>
      <c r="F2221" s="4">
        <v>1034842852</v>
      </c>
      <c r="G2221" t="str">
        <f t="shared" si="34"/>
        <v>OK</v>
      </c>
      <c r="J2221" s="4">
        <v>105096714</v>
      </c>
      <c r="K2221" t="s">
        <v>1124</v>
      </c>
      <c r="N2221" s="4">
        <v>105095931</v>
      </c>
      <c r="O2221" t="e">
        <f>VLOOKUP(N2221,Sales!B:C,2,0)</f>
        <v>#N/A</v>
      </c>
      <c r="P2221" t="e">
        <f>VLOOKUP(N2221,Recolt!B:C,2,0)</f>
        <v>#N/A</v>
      </c>
    </row>
    <row r="2222" spans="3:16" x14ac:dyDescent="0.25">
      <c r="C2222"/>
      <c r="F2222" s="4">
        <v>1034847420</v>
      </c>
      <c r="G2222" t="str">
        <f t="shared" si="34"/>
        <v>OK</v>
      </c>
      <c r="J2222" s="4">
        <v>105096783</v>
      </c>
      <c r="K2222" t="s">
        <v>1124</v>
      </c>
      <c r="N2222" s="4">
        <v>105096714</v>
      </c>
      <c r="O2222" t="e">
        <f>VLOOKUP(N2222,Sales!B:C,2,0)</f>
        <v>#N/A</v>
      </c>
      <c r="P2222" t="e">
        <f>VLOOKUP(N2222,Recolt!B:C,2,0)</f>
        <v>#N/A</v>
      </c>
    </row>
    <row r="2223" spans="3:16" x14ac:dyDescent="0.25">
      <c r="C2223"/>
      <c r="F2223" s="4">
        <v>1034866171</v>
      </c>
      <c r="G2223" t="str">
        <f t="shared" si="34"/>
        <v>OK</v>
      </c>
      <c r="J2223" s="4">
        <v>105097126</v>
      </c>
      <c r="K2223" t="s">
        <v>1124</v>
      </c>
      <c r="N2223" s="4">
        <v>105096783</v>
      </c>
      <c r="O2223" t="e">
        <f>VLOOKUP(N2223,Sales!B:C,2,0)</f>
        <v>#N/A</v>
      </c>
      <c r="P2223" t="e">
        <f>VLOOKUP(N2223,Recolt!B:C,2,0)</f>
        <v>#N/A</v>
      </c>
    </row>
    <row r="2224" spans="3:16" x14ac:dyDescent="0.25">
      <c r="C2224"/>
      <c r="F2224" s="4">
        <v>1034856006</v>
      </c>
      <c r="G2224" t="str">
        <f t="shared" si="34"/>
        <v>OK</v>
      </c>
      <c r="J2224" s="4">
        <v>105097317</v>
      </c>
      <c r="K2224" t="s">
        <v>1124</v>
      </c>
      <c r="N2224" s="4">
        <v>105097126</v>
      </c>
      <c r="O2224" t="e">
        <f>VLOOKUP(N2224,Sales!B:C,2,0)</f>
        <v>#N/A</v>
      </c>
      <c r="P2224" t="e">
        <f>VLOOKUP(N2224,Recolt!B:C,2,0)</f>
        <v>#N/A</v>
      </c>
    </row>
    <row r="2225" spans="3:16" x14ac:dyDescent="0.25">
      <c r="C2225"/>
      <c r="F2225" s="4">
        <v>1034864651</v>
      </c>
      <c r="G2225" t="str">
        <f t="shared" si="34"/>
        <v>OK</v>
      </c>
      <c r="J2225" s="4">
        <v>105097442</v>
      </c>
      <c r="K2225" t="s">
        <v>1124</v>
      </c>
      <c r="N2225" s="4">
        <v>105097317</v>
      </c>
      <c r="O2225" t="e">
        <f>VLOOKUP(N2225,Sales!B:C,2,0)</f>
        <v>#N/A</v>
      </c>
      <c r="P2225" t="e">
        <f>VLOOKUP(N2225,Recolt!B:C,2,0)</f>
        <v>#N/A</v>
      </c>
    </row>
    <row r="2226" spans="3:16" x14ac:dyDescent="0.25">
      <c r="C2226"/>
      <c r="F2226" s="4">
        <v>1034857445</v>
      </c>
      <c r="G2226" t="str">
        <f t="shared" si="34"/>
        <v>OK</v>
      </c>
      <c r="J2226" s="4">
        <v>105097586</v>
      </c>
      <c r="K2226" t="s">
        <v>1124</v>
      </c>
      <c r="N2226" s="4">
        <v>105097442</v>
      </c>
      <c r="O2226" t="e">
        <f>VLOOKUP(N2226,Sales!B:C,2,0)</f>
        <v>#N/A</v>
      </c>
      <c r="P2226" t="e">
        <f>VLOOKUP(N2226,Recolt!B:C,2,0)</f>
        <v>#N/A</v>
      </c>
    </row>
    <row r="2227" spans="3:16" x14ac:dyDescent="0.25">
      <c r="C2227"/>
      <c r="F2227" s="4">
        <v>1034849832</v>
      </c>
      <c r="G2227" t="str">
        <f t="shared" si="34"/>
        <v>OK</v>
      </c>
      <c r="J2227" s="4">
        <v>105098944</v>
      </c>
      <c r="K2227" t="s">
        <v>1124</v>
      </c>
      <c r="N2227" s="4">
        <v>105097586</v>
      </c>
      <c r="O2227" t="e">
        <f>VLOOKUP(N2227,Sales!B:C,2,0)</f>
        <v>#N/A</v>
      </c>
      <c r="P2227" t="e">
        <f>VLOOKUP(N2227,Recolt!B:C,2,0)</f>
        <v>#N/A</v>
      </c>
    </row>
    <row r="2228" spans="3:16" x14ac:dyDescent="0.25">
      <c r="C2228"/>
      <c r="F2228" s="4">
        <v>1034855348</v>
      </c>
      <c r="G2228" t="str">
        <f t="shared" si="34"/>
        <v>OK</v>
      </c>
      <c r="J2228" s="4">
        <v>105099020</v>
      </c>
      <c r="K2228" t="s">
        <v>1124</v>
      </c>
      <c r="N2228" s="4">
        <v>105098944</v>
      </c>
      <c r="O2228" t="e">
        <f>VLOOKUP(N2228,Sales!B:C,2,0)</f>
        <v>#N/A</v>
      </c>
      <c r="P2228" t="e">
        <f>VLOOKUP(N2228,Recolt!B:C,2,0)</f>
        <v>#N/A</v>
      </c>
    </row>
    <row r="2229" spans="3:16" x14ac:dyDescent="0.25">
      <c r="C2229"/>
      <c r="F2229" s="4">
        <v>1034867478</v>
      </c>
      <c r="G2229" t="str">
        <f t="shared" si="34"/>
        <v>OK</v>
      </c>
      <c r="J2229" s="4">
        <v>105100075</v>
      </c>
      <c r="K2229" t="s">
        <v>1124</v>
      </c>
      <c r="N2229" s="4">
        <v>105099020</v>
      </c>
      <c r="O2229" t="e">
        <f>VLOOKUP(N2229,Sales!B:C,2,0)</f>
        <v>#N/A</v>
      </c>
      <c r="P2229" t="e">
        <f>VLOOKUP(N2229,Recolt!B:C,2,0)</f>
        <v>#N/A</v>
      </c>
    </row>
    <row r="2230" spans="3:16" x14ac:dyDescent="0.25">
      <c r="C2230"/>
      <c r="F2230" s="4">
        <v>1034844306</v>
      </c>
      <c r="G2230" t="str">
        <f t="shared" si="34"/>
        <v>OK</v>
      </c>
      <c r="J2230" s="4">
        <v>105100225</v>
      </c>
      <c r="K2230" t="s">
        <v>1124</v>
      </c>
      <c r="N2230" s="4">
        <v>105100075</v>
      </c>
      <c r="O2230" t="e">
        <f>VLOOKUP(N2230,Sales!B:C,2,0)</f>
        <v>#N/A</v>
      </c>
      <c r="P2230" t="e">
        <f>VLOOKUP(N2230,Recolt!B:C,2,0)</f>
        <v>#N/A</v>
      </c>
    </row>
    <row r="2231" spans="3:16" x14ac:dyDescent="0.25">
      <c r="C2231"/>
      <c r="F2231" s="4">
        <v>1034845706</v>
      </c>
      <c r="G2231" t="str">
        <f t="shared" si="34"/>
        <v>OK</v>
      </c>
      <c r="J2231" s="4">
        <v>105100925</v>
      </c>
      <c r="K2231" t="s">
        <v>1124</v>
      </c>
      <c r="N2231" s="4">
        <v>105100225</v>
      </c>
      <c r="O2231" t="e">
        <f>VLOOKUP(N2231,Sales!B:C,2,0)</f>
        <v>#N/A</v>
      </c>
      <c r="P2231" t="e">
        <f>VLOOKUP(N2231,Recolt!B:C,2,0)</f>
        <v>#N/A</v>
      </c>
    </row>
    <row r="2232" spans="3:16" x14ac:dyDescent="0.25">
      <c r="C2232"/>
      <c r="F2232" s="4">
        <v>1034866770</v>
      </c>
      <c r="G2232" t="str">
        <f t="shared" si="34"/>
        <v>OK</v>
      </c>
      <c r="J2232" s="4">
        <v>105101014</v>
      </c>
      <c r="K2232" t="s">
        <v>1124</v>
      </c>
      <c r="N2232" s="4">
        <v>105100925</v>
      </c>
      <c r="O2232" t="e">
        <f>VLOOKUP(N2232,Sales!B:C,2,0)</f>
        <v>#N/A</v>
      </c>
      <c r="P2232" t="e">
        <f>VLOOKUP(N2232,Recolt!B:C,2,0)</f>
        <v>#N/A</v>
      </c>
    </row>
    <row r="2233" spans="3:16" x14ac:dyDescent="0.25">
      <c r="C2233"/>
      <c r="F2233" s="4">
        <v>1034848625</v>
      </c>
      <c r="G2233" t="str">
        <f t="shared" si="34"/>
        <v>OK</v>
      </c>
      <c r="J2233" s="4">
        <v>105101303</v>
      </c>
      <c r="K2233" t="s">
        <v>1124</v>
      </c>
      <c r="N2233" s="4">
        <v>105101014</v>
      </c>
      <c r="O2233" t="e">
        <f>VLOOKUP(N2233,Sales!B:C,2,0)</f>
        <v>#N/A</v>
      </c>
      <c r="P2233" t="e">
        <f>VLOOKUP(N2233,Recolt!B:C,2,0)</f>
        <v>#N/A</v>
      </c>
    </row>
    <row r="2234" spans="3:16" x14ac:dyDescent="0.25">
      <c r="C2234"/>
      <c r="F2234" s="4">
        <v>1034864009</v>
      </c>
      <c r="G2234" t="str">
        <f t="shared" si="34"/>
        <v>OK</v>
      </c>
      <c r="J2234" s="4">
        <v>105101305</v>
      </c>
      <c r="K2234" t="s">
        <v>1124</v>
      </c>
      <c r="N2234" s="4">
        <v>105101303</v>
      </c>
      <c r="O2234" t="e">
        <f>VLOOKUP(N2234,Sales!B:C,2,0)</f>
        <v>#N/A</v>
      </c>
      <c r="P2234" t="e">
        <f>VLOOKUP(N2234,Recolt!B:C,2,0)</f>
        <v>#N/A</v>
      </c>
    </row>
    <row r="2235" spans="3:16" x14ac:dyDescent="0.25">
      <c r="C2235"/>
      <c r="F2235" s="4">
        <v>1034854581</v>
      </c>
      <c r="G2235" t="str">
        <f t="shared" si="34"/>
        <v>OK</v>
      </c>
      <c r="J2235" s="4">
        <v>105102666</v>
      </c>
      <c r="K2235" t="s">
        <v>1124</v>
      </c>
      <c r="N2235" s="4">
        <v>105101305</v>
      </c>
      <c r="O2235" t="e">
        <f>VLOOKUP(N2235,Sales!B:C,2,0)</f>
        <v>#N/A</v>
      </c>
      <c r="P2235" t="e">
        <f>VLOOKUP(N2235,Recolt!B:C,2,0)</f>
        <v>#N/A</v>
      </c>
    </row>
    <row r="2236" spans="3:16" x14ac:dyDescent="0.25">
      <c r="C2236"/>
      <c r="F2236" s="4">
        <v>1034848395</v>
      </c>
      <c r="G2236" t="str">
        <f t="shared" si="34"/>
        <v>OK</v>
      </c>
      <c r="J2236" s="4">
        <v>105103048</v>
      </c>
      <c r="K2236" t="s">
        <v>1124</v>
      </c>
      <c r="N2236" s="4">
        <v>105102666</v>
      </c>
      <c r="O2236" t="e">
        <f>VLOOKUP(N2236,Sales!B:C,2,0)</f>
        <v>#N/A</v>
      </c>
      <c r="P2236" t="e">
        <f>VLOOKUP(N2236,Recolt!B:C,2,0)</f>
        <v>#N/A</v>
      </c>
    </row>
    <row r="2237" spans="3:16" x14ac:dyDescent="0.25">
      <c r="C2237"/>
      <c r="F2237" s="4">
        <v>1034854940</v>
      </c>
      <c r="G2237" t="str">
        <f t="shared" si="34"/>
        <v>OK</v>
      </c>
      <c r="J2237" s="4">
        <v>105103867</v>
      </c>
      <c r="K2237" t="s">
        <v>1124</v>
      </c>
      <c r="N2237" s="4">
        <v>105103048</v>
      </c>
      <c r="O2237" t="e">
        <f>VLOOKUP(N2237,Sales!B:C,2,0)</f>
        <v>#N/A</v>
      </c>
      <c r="P2237" t="e">
        <f>VLOOKUP(N2237,Recolt!B:C,2,0)</f>
        <v>#N/A</v>
      </c>
    </row>
    <row r="2238" spans="3:16" x14ac:dyDescent="0.25">
      <c r="C2238"/>
      <c r="F2238" s="4">
        <v>1034866081</v>
      </c>
      <c r="G2238" t="str">
        <f t="shared" si="34"/>
        <v>OK</v>
      </c>
      <c r="J2238" s="4">
        <v>105104872</v>
      </c>
      <c r="K2238" t="s">
        <v>1124</v>
      </c>
      <c r="N2238" s="4">
        <v>105103867</v>
      </c>
      <c r="O2238" t="e">
        <f>VLOOKUP(N2238,Sales!B:C,2,0)</f>
        <v>#N/A</v>
      </c>
      <c r="P2238" t="e">
        <f>VLOOKUP(N2238,Recolt!B:C,2,0)</f>
        <v>#N/A</v>
      </c>
    </row>
    <row r="2239" spans="3:16" x14ac:dyDescent="0.25">
      <c r="C2239"/>
      <c r="F2239" s="4">
        <v>1034861850</v>
      </c>
      <c r="G2239" t="str">
        <f t="shared" si="34"/>
        <v>OK</v>
      </c>
      <c r="J2239" s="4">
        <v>105106006</v>
      </c>
      <c r="K2239" t="s">
        <v>1124</v>
      </c>
      <c r="N2239" s="4">
        <v>105104872</v>
      </c>
      <c r="O2239" t="e">
        <f>VLOOKUP(N2239,Sales!B:C,2,0)</f>
        <v>#N/A</v>
      </c>
      <c r="P2239" t="e">
        <f>VLOOKUP(N2239,Recolt!B:C,2,0)</f>
        <v>#N/A</v>
      </c>
    </row>
    <row r="2240" spans="3:16" x14ac:dyDescent="0.25">
      <c r="C2240"/>
      <c r="F2240" s="4">
        <v>1034857534</v>
      </c>
      <c r="G2240" t="str">
        <f t="shared" si="34"/>
        <v>OK</v>
      </c>
      <c r="J2240" s="4">
        <v>105106545</v>
      </c>
      <c r="K2240" t="s">
        <v>1124</v>
      </c>
      <c r="N2240" s="4">
        <v>105106006</v>
      </c>
      <c r="O2240" t="e">
        <f>VLOOKUP(N2240,Sales!B:C,2,0)</f>
        <v>#N/A</v>
      </c>
      <c r="P2240" t="e">
        <f>VLOOKUP(N2240,Recolt!B:C,2,0)</f>
        <v>#N/A</v>
      </c>
    </row>
    <row r="2241" spans="3:16" x14ac:dyDescent="0.25">
      <c r="C2241"/>
      <c r="F2241" s="4">
        <v>1034863691</v>
      </c>
      <c r="G2241" t="str">
        <f t="shared" si="34"/>
        <v>OK</v>
      </c>
      <c r="J2241" s="4">
        <v>105106691</v>
      </c>
      <c r="K2241" t="s">
        <v>1124</v>
      </c>
      <c r="N2241" s="4">
        <v>105106545</v>
      </c>
      <c r="O2241" t="e">
        <f>VLOOKUP(N2241,Sales!B:C,2,0)</f>
        <v>#N/A</v>
      </c>
      <c r="P2241" t="e">
        <f>VLOOKUP(N2241,Recolt!B:C,2,0)</f>
        <v>#N/A</v>
      </c>
    </row>
    <row r="2242" spans="3:16" x14ac:dyDescent="0.25">
      <c r="C2242"/>
      <c r="F2242" s="4">
        <v>1034846616</v>
      </c>
      <c r="G2242" t="str">
        <f t="shared" si="34"/>
        <v>OK</v>
      </c>
      <c r="J2242" s="4">
        <v>105107715</v>
      </c>
      <c r="K2242" t="s">
        <v>1124</v>
      </c>
      <c r="N2242" s="4">
        <v>105106691</v>
      </c>
      <c r="O2242" t="e">
        <f>VLOOKUP(N2242,Sales!B:C,2,0)</f>
        <v>#N/A</v>
      </c>
      <c r="P2242" t="e">
        <f>VLOOKUP(N2242,Recolt!B:C,2,0)</f>
        <v>#N/A</v>
      </c>
    </row>
    <row r="2243" spans="3:16" x14ac:dyDescent="0.25">
      <c r="C2243"/>
      <c r="F2243" s="4">
        <v>1034841516</v>
      </c>
      <c r="G2243" t="str">
        <f t="shared" ref="G2243:G2306" si="35">VLOOKUP(F2243,J:K,2,0)</f>
        <v>OK</v>
      </c>
      <c r="J2243" s="4">
        <v>105108072</v>
      </c>
      <c r="K2243" t="s">
        <v>1124</v>
      </c>
      <c r="N2243" s="4">
        <v>105107715</v>
      </c>
      <c r="O2243" t="e">
        <f>VLOOKUP(N2243,Sales!B:C,2,0)</f>
        <v>#N/A</v>
      </c>
      <c r="P2243" t="e">
        <f>VLOOKUP(N2243,Recolt!B:C,2,0)</f>
        <v>#N/A</v>
      </c>
    </row>
    <row r="2244" spans="3:16" x14ac:dyDescent="0.25">
      <c r="C2244"/>
      <c r="F2244" s="4">
        <v>1034854021</v>
      </c>
      <c r="G2244" t="str">
        <f t="shared" si="35"/>
        <v>OK</v>
      </c>
      <c r="J2244" s="4">
        <v>105108458</v>
      </c>
      <c r="K2244" t="s">
        <v>1124</v>
      </c>
      <c r="N2244" s="4">
        <v>105108072</v>
      </c>
      <c r="O2244" t="e">
        <f>VLOOKUP(N2244,Sales!B:C,2,0)</f>
        <v>#N/A</v>
      </c>
      <c r="P2244" t="e">
        <f>VLOOKUP(N2244,Recolt!B:C,2,0)</f>
        <v>#N/A</v>
      </c>
    </row>
    <row r="2245" spans="3:16" x14ac:dyDescent="0.25">
      <c r="C2245"/>
      <c r="F2245" s="4">
        <v>1034865872</v>
      </c>
      <c r="G2245" t="str">
        <f t="shared" si="35"/>
        <v>OK</v>
      </c>
      <c r="J2245" s="4">
        <v>105111011</v>
      </c>
      <c r="K2245" t="s">
        <v>1124</v>
      </c>
      <c r="N2245" s="4">
        <v>105108458</v>
      </c>
      <c r="O2245" t="e">
        <f>VLOOKUP(N2245,Sales!B:C,2,0)</f>
        <v>#N/A</v>
      </c>
      <c r="P2245" t="e">
        <f>VLOOKUP(N2245,Recolt!B:C,2,0)</f>
        <v>#N/A</v>
      </c>
    </row>
    <row r="2246" spans="3:16" x14ac:dyDescent="0.25">
      <c r="C2246"/>
      <c r="F2246" s="4">
        <v>1034846125</v>
      </c>
      <c r="G2246" t="str">
        <f t="shared" si="35"/>
        <v>OK</v>
      </c>
      <c r="J2246" s="4">
        <v>105111647</v>
      </c>
      <c r="K2246" t="s">
        <v>1124</v>
      </c>
      <c r="N2246" s="4">
        <v>105111011</v>
      </c>
      <c r="O2246" t="e">
        <f>VLOOKUP(N2246,Sales!B:C,2,0)</f>
        <v>#N/A</v>
      </c>
      <c r="P2246" t="e">
        <f>VLOOKUP(N2246,Recolt!B:C,2,0)</f>
        <v>#N/A</v>
      </c>
    </row>
    <row r="2247" spans="3:16" x14ac:dyDescent="0.25">
      <c r="C2247"/>
      <c r="F2247" s="4">
        <v>1034853379</v>
      </c>
      <c r="G2247" t="str">
        <f t="shared" si="35"/>
        <v>OK</v>
      </c>
      <c r="J2247" s="4">
        <v>105112376</v>
      </c>
      <c r="K2247" t="s">
        <v>1124</v>
      </c>
      <c r="N2247" s="4">
        <v>105111647</v>
      </c>
      <c r="O2247" t="e">
        <f>VLOOKUP(N2247,Sales!B:C,2,0)</f>
        <v>#N/A</v>
      </c>
      <c r="P2247" t="e">
        <f>VLOOKUP(N2247,Recolt!B:C,2,0)</f>
        <v>#N/A</v>
      </c>
    </row>
    <row r="2248" spans="3:16" x14ac:dyDescent="0.25">
      <c r="C2248"/>
      <c r="F2248" s="4">
        <v>1034844515</v>
      </c>
      <c r="G2248" t="str">
        <f t="shared" si="35"/>
        <v>OK</v>
      </c>
      <c r="J2248" s="4">
        <v>105113619</v>
      </c>
      <c r="K2248" t="s">
        <v>1124</v>
      </c>
      <c r="N2248" s="4">
        <v>105112376</v>
      </c>
      <c r="O2248" t="e">
        <f>VLOOKUP(N2248,Sales!B:C,2,0)</f>
        <v>#N/A</v>
      </c>
      <c r="P2248" t="e">
        <f>VLOOKUP(N2248,Recolt!B:C,2,0)</f>
        <v>#N/A</v>
      </c>
    </row>
    <row r="2249" spans="3:16" x14ac:dyDescent="0.25">
      <c r="C2249"/>
      <c r="F2249" s="4">
        <v>1034855616</v>
      </c>
      <c r="G2249" t="str">
        <f t="shared" si="35"/>
        <v>OK</v>
      </c>
      <c r="J2249" s="4">
        <v>105114502</v>
      </c>
      <c r="K2249" t="s">
        <v>1124</v>
      </c>
      <c r="N2249" s="4">
        <v>105113619</v>
      </c>
      <c r="O2249" t="e">
        <f>VLOOKUP(N2249,Sales!B:C,2,0)</f>
        <v>#N/A</v>
      </c>
      <c r="P2249" t="e">
        <f>VLOOKUP(N2249,Recolt!B:C,2,0)</f>
        <v>#N/A</v>
      </c>
    </row>
    <row r="2250" spans="3:16" x14ac:dyDescent="0.25">
      <c r="C2250"/>
      <c r="F2250" s="4">
        <v>1034857297</v>
      </c>
      <c r="G2250" t="str">
        <f t="shared" si="35"/>
        <v>OK</v>
      </c>
      <c r="J2250" s="4">
        <v>105115108</v>
      </c>
      <c r="K2250" t="s">
        <v>1124</v>
      </c>
      <c r="N2250" s="4">
        <v>105114502</v>
      </c>
      <c r="O2250" t="e">
        <f>VLOOKUP(N2250,Sales!B:C,2,0)</f>
        <v>#N/A</v>
      </c>
      <c r="P2250" t="e">
        <f>VLOOKUP(N2250,Recolt!B:C,2,0)</f>
        <v>#N/A</v>
      </c>
    </row>
    <row r="2251" spans="3:16" x14ac:dyDescent="0.25">
      <c r="C2251"/>
      <c r="F2251" s="4">
        <v>1034848246</v>
      </c>
      <c r="G2251" t="str">
        <f t="shared" si="35"/>
        <v>OK</v>
      </c>
      <c r="J2251" s="4">
        <v>105115450</v>
      </c>
      <c r="K2251" t="s">
        <v>1124</v>
      </c>
      <c r="N2251" s="4">
        <v>105115108</v>
      </c>
      <c r="O2251" t="e">
        <f>VLOOKUP(N2251,Sales!B:C,2,0)</f>
        <v>#N/A</v>
      </c>
      <c r="P2251" t="e">
        <f>VLOOKUP(N2251,Recolt!B:C,2,0)</f>
        <v>#N/A</v>
      </c>
    </row>
    <row r="2252" spans="3:16" x14ac:dyDescent="0.25">
      <c r="C2252"/>
      <c r="F2252" s="4">
        <v>1034849649</v>
      </c>
      <c r="G2252" t="str">
        <f t="shared" si="35"/>
        <v>OK</v>
      </c>
      <c r="J2252" s="4">
        <v>105116927</v>
      </c>
      <c r="K2252" t="s">
        <v>1124</v>
      </c>
      <c r="N2252" s="4">
        <v>105115450</v>
      </c>
      <c r="O2252" t="e">
        <f>VLOOKUP(N2252,Sales!B:C,2,0)</f>
        <v>#N/A</v>
      </c>
      <c r="P2252" t="e">
        <f>VLOOKUP(N2252,Recolt!B:C,2,0)</f>
        <v>#N/A</v>
      </c>
    </row>
    <row r="2253" spans="3:16" x14ac:dyDescent="0.25">
      <c r="C2253"/>
      <c r="F2253" s="4">
        <v>1034843390</v>
      </c>
      <c r="G2253" t="str">
        <f t="shared" si="35"/>
        <v>OK</v>
      </c>
      <c r="J2253" s="4">
        <v>105119651</v>
      </c>
      <c r="K2253" t="s">
        <v>1124</v>
      </c>
      <c r="N2253" s="4">
        <v>105116927</v>
      </c>
      <c r="O2253" t="e">
        <f>VLOOKUP(N2253,Sales!B:C,2,0)</f>
        <v>#N/A</v>
      </c>
      <c r="P2253" t="e">
        <f>VLOOKUP(N2253,Recolt!B:C,2,0)</f>
        <v>#N/A</v>
      </c>
    </row>
    <row r="2254" spans="3:16" x14ac:dyDescent="0.25">
      <c r="C2254"/>
      <c r="F2254" s="4">
        <v>1034852259</v>
      </c>
      <c r="G2254" t="str">
        <f t="shared" si="35"/>
        <v>OK</v>
      </c>
      <c r="J2254" s="4">
        <v>105119963</v>
      </c>
      <c r="K2254" t="s">
        <v>1124</v>
      </c>
      <c r="N2254" s="4">
        <v>105119651</v>
      </c>
      <c r="O2254" t="e">
        <f>VLOOKUP(N2254,Sales!B:C,2,0)</f>
        <v>#N/A</v>
      </c>
      <c r="P2254" t="e">
        <f>VLOOKUP(N2254,Recolt!B:C,2,0)</f>
        <v>#N/A</v>
      </c>
    </row>
    <row r="2255" spans="3:16" x14ac:dyDescent="0.25">
      <c r="C2255"/>
      <c r="F2255" s="4">
        <v>1034856541</v>
      </c>
      <c r="G2255" t="str">
        <f t="shared" si="35"/>
        <v>OK</v>
      </c>
      <c r="J2255" s="4">
        <v>105120392</v>
      </c>
      <c r="K2255" t="s">
        <v>1124</v>
      </c>
      <c r="N2255" s="4">
        <v>105119963</v>
      </c>
      <c r="O2255" t="e">
        <f>VLOOKUP(N2255,Sales!B:C,2,0)</f>
        <v>#N/A</v>
      </c>
      <c r="P2255" t="e">
        <f>VLOOKUP(N2255,Recolt!B:C,2,0)</f>
        <v>#N/A</v>
      </c>
    </row>
    <row r="2256" spans="3:16" x14ac:dyDescent="0.25">
      <c r="C2256"/>
      <c r="F2256" s="4">
        <v>1034864961</v>
      </c>
      <c r="G2256" t="str">
        <f t="shared" si="35"/>
        <v>OK</v>
      </c>
      <c r="J2256" s="4">
        <v>105122628</v>
      </c>
      <c r="K2256" t="s">
        <v>1124</v>
      </c>
      <c r="N2256" s="4">
        <v>105120392</v>
      </c>
      <c r="O2256" t="e">
        <f>VLOOKUP(N2256,Sales!B:C,2,0)</f>
        <v>#N/A</v>
      </c>
      <c r="P2256" t="e">
        <f>VLOOKUP(N2256,Recolt!B:C,2,0)</f>
        <v>#N/A</v>
      </c>
    </row>
    <row r="2257" spans="3:16" x14ac:dyDescent="0.25">
      <c r="C2257"/>
      <c r="F2257" s="4">
        <v>1034867353</v>
      </c>
      <c r="G2257" t="str">
        <f t="shared" si="35"/>
        <v>OK</v>
      </c>
      <c r="J2257" s="4">
        <v>105122820</v>
      </c>
      <c r="K2257" t="s">
        <v>1124</v>
      </c>
      <c r="N2257" s="4">
        <v>105122628</v>
      </c>
      <c r="O2257" t="e">
        <f>VLOOKUP(N2257,Sales!B:C,2,0)</f>
        <v>#N/A</v>
      </c>
      <c r="P2257" t="e">
        <f>VLOOKUP(N2257,Recolt!B:C,2,0)</f>
        <v>#N/A</v>
      </c>
    </row>
    <row r="2258" spans="3:16" x14ac:dyDescent="0.25">
      <c r="C2258"/>
      <c r="F2258" s="4">
        <v>1034841662</v>
      </c>
      <c r="G2258" t="str">
        <f t="shared" si="35"/>
        <v>OK</v>
      </c>
      <c r="J2258" s="4">
        <v>105123271</v>
      </c>
      <c r="K2258" t="s">
        <v>1124</v>
      </c>
      <c r="N2258" s="4">
        <v>105122820</v>
      </c>
      <c r="O2258" t="e">
        <f>VLOOKUP(N2258,Sales!B:C,2,0)</f>
        <v>#N/A</v>
      </c>
      <c r="P2258" t="e">
        <f>VLOOKUP(N2258,Recolt!B:C,2,0)</f>
        <v>#N/A</v>
      </c>
    </row>
    <row r="2259" spans="3:16" x14ac:dyDescent="0.25">
      <c r="C2259"/>
      <c r="F2259" s="4">
        <v>1034841804</v>
      </c>
      <c r="G2259" t="str">
        <f t="shared" si="35"/>
        <v>OK</v>
      </c>
      <c r="J2259" s="4">
        <v>105123670</v>
      </c>
      <c r="K2259" t="s">
        <v>1124</v>
      </c>
      <c r="N2259" s="4">
        <v>105123271</v>
      </c>
      <c r="O2259" t="e">
        <f>VLOOKUP(N2259,Sales!B:C,2,0)</f>
        <v>#N/A</v>
      </c>
      <c r="P2259" t="e">
        <f>VLOOKUP(N2259,Recolt!B:C,2,0)</f>
        <v>#N/A</v>
      </c>
    </row>
    <row r="2260" spans="3:16" x14ac:dyDescent="0.25">
      <c r="C2260"/>
      <c r="F2260" s="4">
        <v>1034851573</v>
      </c>
      <c r="G2260" t="str">
        <f t="shared" si="35"/>
        <v>OK</v>
      </c>
      <c r="J2260" s="4">
        <v>105124484</v>
      </c>
      <c r="K2260" t="s">
        <v>1124</v>
      </c>
      <c r="N2260" s="4">
        <v>105123670</v>
      </c>
      <c r="O2260" t="e">
        <f>VLOOKUP(N2260,Sales!B:C,2,0)</f>
        <v>#N/A</v>
      </c>
      <c r="P2260" t="e">
        <f>VLOOKUP(N2260,Recolt!B:C,2,0)</f>
        <v>#N/A</v>
      </c>
    </row>
    <row r="2261" spans="3:16" x14ac:dyDescent="0.25">
      <c r="C2261"/>
      <c r="F2261" s="4">
        <v>1034866566</v>
      </c>
      <c r="G2261" t="str">
        <f t="shared" si="35"/>
        <v>OK</v>
      </c>
      <c r="J2261" s="4">
        <v>105124856</v>
      </c>
      <c r="K2261" t="s">
        <v>1124</v>
      </c>
      <c r="N2261" s="4">
        <v>105124484</v>
      </c>
      <c r="O2261" t="e">
        <f>VLOOKUP(N2261,Sales!B:C,2,0)</f>
        <v>#N/A</v>
      </c>
      <c r="P2261" t="e">
        <f>VLOOKUP(N2261,Recolt!B:C,2,0)</f>
        <v>#N/A</v>
      </c>
    </row>
    <row r="2262" spans="3:16" x14ac:dyDescent="0.25">
      <c r="C2262"/>
      <c r="F2262" s="4">
        <v>1034866340</v>
      </c>
      <c r="G2262" t="str">
        <f t="shared" si="35"/>
        <v>OK</v>
      </c>
      <c r="J2262" s="4">
        <v>105126443</v>
      </c>
      <c r="K2262" t="s">
        <v>1124</v>
      </c>
      <c r="N2262" s="4">
        <v>105124856</v>
      </c>
      <c r="O2262" t="e">
        <f>VLOOKUP(N2262,Sales!B:C,2,0)</f>
        <v>#N/A</v>
      </c>
      <c r="P2262" t="e">
        <f>VLOOKUP(N2262,Recolt!B:C,2,0)</f>
        <v>#N/A</v>
      </c>
    </row>
    <row r="2263" spans="3:16" x14ac:dyDescent="0.25">
      <c r="C2263"/>
      <c r="F2263" s="4">
        <v>1034865688</v>
      </c>
      <c r="G2263" t="str">
        <f t="shared" si="35"/>
        <v>OK</v>
      </c>
      <c r="J2263" s="4">
        <v>105127002</v>
      </c>
      <c r="K2263" t="s">
        <v>1124</v>
      </c>
      <c r="N2263" s="4">
        <v>105126443</v>
      </c>
      <c r="O2263" t="e">
        <f>VLOOKUP(N2263,Sales!B:C,2,0)</f>
        <v>#N/A</v>
      </c>
      <c r="P2263" t="e">
        <f>VLOOKUP(N2263,Recolt!B:C,2,0)</f>
        <v>#N/A</v>
      </c>
    </row>
    <row r="2264" spans="3:16" x14ac:dyDescent="0.25">
      <c r="C2264"/>
      <c r="F2264" s="4">
        <v>1034843514</v>
      </c>
      <c r="G2264" t="str">
        <f t="shared" si="35"/>
        <v>OK</v>
      </c>
      <c r="J2264" s="4">
        <v>105127413</v>
      </c>
      <c r="K2264" t="s">
        <v>1124</v>
      </c>
      <c r="N2264" s="4">
        <v>105127002</v>
      </c>
      <c r="O2264" t="e">
        <f>VLOOKUP(N2264,Sales!B:C,2,0)</f>
        <v>#N/A</v>
      </c>
      <c r="P2264" t="e">
        <f>VLOOKUP(N2264,Recolt!B:C,2,0)</f>
        <v>#N/A</v>
      </c>
    </row>
    <row r="2265" spans="3:16" x14ac:dyDescent="0.25">
      <c r="C2265"/>
      <c r="F2265" s="4">
        <v>1034856686</v>
      </c>
      <c r="G2265" t="str">
        <f t="shared" si="35"/>
        <v>OK</v>
      </c>
      <c r="J2265" s="4">
        <v>105127487</v>
      </c>
      <c r="K2265" t="s">
        <v>1124</v>
      </c>
      <c r="N2265" s="4">
        <v>105127413</v>
      </c>
      <c r="O2265" t="e">
        <f>VLOOKUP(N2265,Sales!B:C,2,0)</f>
        <v>#N/A</v>
      </c>
      <c r="P2265" t="e">
        <f>VLOOKUP(N2265,Recolt!B:C,2,0)</f>
        <v>#N/A</v>
      </c>
    </row>
    <row r="2266" spans="3:16" x14ac:dyDescent="0.25">
      <c r="C2266"/>
      <c r="F2266" s="4">
        <v>1034863718</v>
      </c>
      <c r="G2266" t="str">
        <f t="shared" si="35"/>
        <v>OK</v>
      </c>
      <c r="J2266" s="4">
        <v>105127496</v>
      </c>
      <c r="K2266" t="s">
        <v>1124</v>
      </c>
      <c r="N2266" s="4">
        <v>105127487</v>
      </c>
      <c r="O2266" t="e">
        <f>VLOOKUP(N2266,Sales!B:C,2,0)</f>
        <v>#N/A</v>
      </c>
      <c r="P2266" t="e">
        <f>VLOOKUP(N2266,Recolt!B:C,2,0)</f>
        <v>#N/A</v>
      </c>
    </row>
    <row r="2267" spans="3:16" x14ac:dyDescent="0.25">
      <c r="C2267"/>
      <c r="F2267" s="4">
        <v>1034867292</v>
      </c>
      <c r="G2267" t="str">
        <f t="shared" si="35"/>
        <v>OK</v>
      </c>
      <c r="J2267" s="4">
        <v>105128319</v>
      </c>
      <c r="K2267" t="s">
        <v>1124</v>
      </c>
      <c r="N2267" s="4">
        <v>105127496</v>
      </c>
      <c r="O2267" t="e">
        <f>VLOOKUP(N2267,Sales!B:C,2,0)</f>
        <v>#N/A</v>
      </c>
      <c r="P2267" t="e">
        <f>VLOOKUP(N2267,Recolt!B:C,2,0)</f>
        <v>#N/A</v>
      </c>
    </row>
    <row r="2268" spans="3:16" x14ac:dyDescent="0.25">
      <c r="C2268"/>
      <c r="F2268" s="4">
        <v>1034851660</v>
      </c>
      <c r="G2268" t="str">
        <f t="shared" si="35"/>
        <v>OK</v>
      </c>
      <c r="J2268" s="4">
        <v>105128612</v>
      </c>
      <c r="K2268" t="s">
        <v>1124</v>
      </c>
      <c r="N2268" s="4">
        <v>105128319</v>
      </c>
      <c r="O2268" t="e">
        <f>VLOOKUP(N2268,Sales!B:C,2,0)</f>
        <v>#N/A</v>
      </c>
      <c r="P2268" t="e">
        <f>VLOOKUP(N2268,Recolt!B:C,2,0)</f>
        <v>#N/A</v>
      </c>
    </row>
    <row r="2269" spans="3:16" x14ac:dyDescent="0.25">
      <c r="C2269"/>
      <c r="F2269" s="4">
        <v>1034848823</v>
      </c>
      <c r="G2269" t="str">
        <f t="shared" si="35"/>
        <v>OK</v>
      </c>
      <c r="J2269" s="4">
        <v>105128702</v>
      </c>
      <c r="K2269" t="s">
        <v>1124</v>
      </c>
      <c r="N2269" s="4">
        <v>105128612</v>
      </c>
      <c r="O2269" t="e">
        <f>VLOOKUP(N2269,Sales!B:C,2,0)</f>
        <v>#N/A</v>
      </c>
      <c r="P2269" t="e">
        <f>VLOOKUP(N2269,Recolt!B:C,2,0)</f>
        <v>#N/A</v>
      </c>
    </row>
    <row r="2270" spans="3:16" x14ac:dyDescent="0.25">
      <c r="C2270"/>
      <c r="F2270" s="4">
        <v>1034847605</v>
      </c>
      <c r="G2270" t="str">
        <f t="shared" si="35"/>
        <v>OK</v>
      </c>
      <c r="J2270" s="4">
        <v>105130414</v>
      </c>
      <c r="K2270" t="s">
        <v>1124</v>
      </c>
      <c r="N2270" s="4">
        <v>105128702</v>
      </c>
      <c r="O2270" t="e">
        <f>VLOOKUP(N2270,Sales!B:C,2,0)</f>
        <v>#N/A</v>
      </c>
      <c r="P2270" t="e">
        <f>VLOOKUP(N2270,Recolt!B:C,2,0)</f>
        <v>#N/A</v>
      </c>
    </row>
    <row r="2271" spans="3:16" x14ac:dyDescent="0.25">
      <c r="C2271"/>
      <c r="F2271" s="4">
        <v>1034857572</v>
      </c>
      <c r="G2271" t="str">
        <f t="shared" si="35"/>
        <v>OK</v>
      </c>
      <c r="J2271" s="4">
        <v>105130615</v>
      </c>
      <c r="K2271" t="s">
        <v>1124</v>
      </c>
      <c r="N2271" s="4">
        <v>105130414</v>
      </c>
      <c r="O2271" t="e">
        <f>VLOOKUP(N2271,Sales!B:C,2,0)</f>
        <v>#N/A</v>
      </c>
      <c r="P2271" t="e">
        <f>VLOOKUP(N2271,Recolt!B:C,2,0)</f>
        <v>#N/A</v>
      </c>
    </row>
    <row r="2272" spans="3:16" x14ac:dyDescent="0.25">
      <c r="C2272"/>
      <c r="F2272" s="4">
        <v>1034857164</v>
      </c>
      <c r="G2272" t="str">
        <f t="shared" si="35"/>
        <v>OK</v>
      </c>
      <c r="J2272" s="4">
        <v>105131667</v>
      </c>
      <c r="K2272" t="s">
        <v>1124</v>
      </c>
      <c r="N2272" s="4">
        <v>105130615</v>
      </c>
      <c r="O2272" t="e">
        <f>VLOOKUP(N2272,Sales!B:C,2,0)</f>
        <v>#N/A</v>
      </c>
      <c r="P2272" t="e">
        <f>VLOOKUP(N2272,Recolt!B:C,2,0)</f>
        <v>#N/A</v>
      </c>
    </row>
    <row r="2273" spans="3:16" x14ac:dyDescent="0.25">
      <c r="C2273"/>
      <c r="F2273" s="4">
        <v>1034851880</v>
      </c>
      <c r="G2273" t="str">
        <f t="shared" si="35"/>
        <v>OK</v>
      </c>
      <c r="J2273" s="4">
        <v>105132764</v>
      </c>
      <c r="K2273" t="s">
        <v>1124</v>
      </c>
      <c r="N2273" s="4">
        <v>105131667</v>
      </c>
      <c r="O2273" t="e">
        <f>VLOOKUP(N2273,Sales!B:C,2,0)</f>
        <v>#N/A</v>
      </c>
      <c r="P2273" t="e">
        <f>VLOOKUP(N2273,Recolt!B:C,2,0)</f>
        <v>#N/A</v>
      </c>
    </row>
    <row r="2274" spans="3:16" x14ac:dyDescent="0.25">
      <c r="C2274"/>
      <c r="F2274" s="4">
        <v>1034846159</v>
      </c>
      <c r="G2274" t="str">
        <f t="shared" si="35"/>
        <v>OK</v>
      </c>
      <c r="J2274" s="4">
        <v>105134574</v>
      </c>
      <c r="K2274" t="s">
        <v>1124</v>
      </c>
      <c r="N2274" s="4">
        <v>105132764</v>
      </c>
      <c r="O2274" t="e">
        <f>VLOOKUP(N2274,Sales!B:C,2,0)</f>
        <v>#N/A</v>
      </c>
      <c r="P2274" t="e">
        <f>VLOOKUP(N2274,Recolt!B:C,2,0)</f>
        <v>#N/A</v>
      </c>
    </row>
    <row r="2275" spans="3:16" x14ac:dyDescent="0.25">
      <c r="C2275"/>
      <c r="F2275" s="4">
        <v>1034842452</v>
      </c>
      <c r="G2275" t="str">
        <f t="shared" si="35"/>
        <v>OK</v>
      </c>
      <c r="J2275" s="4">
        <v>105134781</v>
      </c>
      <c r="K2275" t="s">
        <v>1124</v>
      </c>
      <c r="N2275" s="4">
        <v>105134574</v>
      </c>
      <c r="O2275" t="e">
        <f>VLOOKUP(N2275,Sales!B:C,2,0)</f>
        <v>#N/A</v>
      </c>
      <c r="P2275" t="e">
        <f>VLOOKUP(N2275,Recolt!B:C,2,0)</f>
        <v>#N/A</v>
      </c>
    </row>
    <row r="2276" spans="3:16" x14ac:dyDescent="0.25">
      <c r="C2276"/>
      <c r="F2276" s="4">
        <v>1034846814</v>
      </c>
      <c r="G2276" t="str">
        <f t="shared" si="35"/>
        <v>OK</v>
      </c>
      <c r="J2276" s="4">
        <v>105134870</v>
      </c>
      <c r="K2276" t="s">
        <v>1124</v>
      </c>
      <c r="N2276" s="4">
        <v>105134781</v>
      </c>
      <c r="O2276" t="e">
        <f>VLOOKUP(N2276,Sales!B:C,2,0)</f>
        <v>#N/A</v>
      </c>
      <c r="P2276" t="e">
        <f>VLOOKUP(N2276,Recolt!B:C,2,0)</f>
        <v>#N/A</v>
      </c>
    </row>
    <row r="2277" spans="3:16" x14ac:dyDescent="0.25">
      <c r="C2277"/>
      <c r="F2277" s="4">
        <v>1034845347</v>
      </c>
      <c r="G2277" t="str">
        <f t="shared" si="35"/>
        <v>OK</v>
      </c>
      <c r="J2277" s="4">
        <v>105135575</v>
      </c>
      <c r="K2277" t="s">
        <v>1124</v>
      </c>
      <c r="N2277" s="4">
        <v>105134870</v>
      </c>
      <c r="O2277" t="e">
        <f>VLOOKUP(N2277,Sales!B:C,2,0)</f>
        <v>#N/A</v>
      </c>
      <c r="P2277" t="e">
        <f>VLOOKUP(N2277,Recolt!B:C,2,0)</f>
        <v>#N/A</v>
      </c>
    </row>
    <row r="2278" spans="3:16" x14ac:dyDescent="0.25">
      <c r="C2278"/>
      <c r="F2278" s="4">
        <v>1034863383</v>
      </c>
      <c r="G2278" t="str">
        <f t="shared" si="35"/>
        <v>OK</v>
      </c>
      <c r="J2278" s="4">
        <v>105135815</v>
      </c>
      <c r="K2278" t="s">
        <v>1124</v>
      </c>
      <c r="N2278" s="4">
        <v>105135575</v>
      </c>
      <c r="O2278" t="e">
        <f>VLOOKUP(N2278,Sales!B:C,2,0)</f>
        <v>#N/A</v>
      </c>
      <c r="P2278" t="e">
        <f>VLOOKUP(N2278,Recolt!B:C,2,0)</f>
        <v>#N/A</v>
      </c>
    </row>
    <row r="2279" spans="3:16" x14ac:dyDescent="0.25">
      <c r="C2279"/>
      <c r="F2279" s="4">
        <v>1034853645</v>
      </c>
      <c r="G2279" t="str">
        <f t="shared" si="35"/>
        <v>OK</v>
      </c>
      <c r="J2279" s="4">
        <v>105135825</v>
      </c>
      <c r="K2279" t="s">
        <v>1124</v>
      </c>
      <c r="N2279" s="4">
        <v>105135815</v>
      </c>
      <c r="O2279" t="e">
        <f>VLOOKUP(N2279,Sales!B:C,2,0)</f>
        <v>#N/A</v>
      </c>
      <c r="P2279" t="e">
        <f>VLOOKUP(N2279,Recolt!B:C,2,0)</f>
        <v>#N/A</v>
      </c>
    </row>
    <row r="2280" spans="3:16" x14ac:dyDescent="0.25">
      <c r="C2280"/>
      <c r="F2280" s="4">
        <v>1034864123</v>
      </c>
      <c r="G2280" t="str">
        <f t="shared" si="35"/>
        <v>OK</v>
      </c>
      <c r="J2280" s="4">
        <v>105137891</v>
      </c>
      <c r="K2280" t="s">
        <v>1124</v>
      </c>
      <c r="N2280" s="4">
        <v>105135825</v>
      </c>
      <c r="O2280" t="e">
        <f>VLOOKUP(N2280,Sales!B:C,2,0)</f>
        <v>#N/A</v>
      </c>
      <c r="P2280" t="e">
        <f>VLOOKUP(N2280,Recolt!B:C,2,0)</f>
        <v>#N/A</v>
      </c>
    </row>
    <row r="2281" spans="3:16" x14ac:dyDescent="0.25">
      <c r="C2281"/>
      <c r="F2281" s="4">
        <v>1034847505</v>
      </c>
      <c r="G2281" t="str">
        <f t="shared" si="35"/>
        <v>OK</v>
      </c>
      <c r="J2281" s="4">
        <v>105138553</v>
      </c>
      <c r="K2281" t="s">
        <v>1124</v>
      </c>
      <c r="N2281" s="4">
        <v>105137891</v>
      </c>
      <c r="O2281" t="e">
        <f>VLOOKUP(N2281,Sales!B:C,2,0)</f>
        <v>#N/A</v>
      </c>
      <c r="P2281" t="e">
        <f>VLOOKUP(N2281,Recolt!B:C,2,0)</f>
        <v>#N/A</v>
      </c>
    </row>
    <row r="2282" spans="3:16" x14ac:dyDescent="0.25">
      <c r="C2282"/>
      <c r="F2282" s="4">
        <v>1034848123</v>
      </c>
      <c r="G2282" t="str">
        <f t="shared" si="35"/>
        <v>OK</v>
      </c>
      <c r="J2282" s="4">
        <v>105141090</v>
      </c>
      <c r="K2282" t="s">
        <v>1124</v>
      </c>
      <c r="N2282" s="4">
        <v>105138553</v>
      </c>
      <c r="O2282" t="e">
        <f>VLOOKUP(N2282,Sales!B:C,2,0)</f>
        <v>#N/A</v>
      </c>
      <c r="P2282" t="e">
        <f>VLOOKUP(N2282,Recolt!B:C,2,0)</f>
        <v>#N/A</v>
      </c>
    </row>
    <row r="2283" spans="3:16" x14ac:dyDescent="0.25">
      <c r="C2283"/>
      <c r="F2283" s="4">
        <v>1034866407</v>
      </c>
      <c r="G2283" t="str">
        <f t="shared" si="35"/>
        <v>OK</v>
      </c>
      <c r="J2283" s="4">
        <v>105141562</v>
      </c>
      <c r="K2283" t="s">
        <v>1124</v>
      </c>
      <c r="N2283" s="4">
        <v>105141090</v>
      </c>
      <c r="O2283" t="e">
        <f>VLOOKUP(N2283,Sales!B:C,2,0)</f>
        <v>#N/A</v>
      </c>
      <c r="P2283" t="e">
        <f>VLOOKUP(N2283,Recolt!B:C,2,0)</f>
        <v>#N/A</v>
      </c>
    </row>
    <row r="2284" spans="3:16" x14ac:dyDescent="0.25">
      <c r="C2284"/>
      <c r="F2284" s="4">
        <v>1034862894</v>
      </c>
      <c r="G2284" t="str">
        <f t="shared" si="35"/>
        <v>OK</v>
      </c>
      <c r="J2284" s="4">
        <v>105141907</v>
      </c>
      <c r="K2284" t="s">
        <v>1124</v>
      </c>
      <c r="N2284" s="4">
        <v>105141562</v>
      </c>
      <c r="O2284" t="e">
        <f>VLOOKUP(N2284,Sales!B:C,2,0)</f>
        <v>#N/A</v>
      </c>
      <c r="P2284" t="e">
        <f>VLOOKUP(N2284,Recolt!B:C,2,0)</f>
        <v>#N/A</v>
      </c>
    </row>
    <row r="2285" spans="3:16" x14ac:dyDescent="0.25">
      <c r="C2285"/>
      <c r="F2285" s="4">
        <v>1034856070</v>
      </c>
      <c r="G2285" t="str">
        <f t="shared" si="35"/>
        <v>OK</v>
      </c>
      <c r="J2285" s="4">
        <v>105142456</v>
      </c>
      <c r="K2285" t="s">
        <v>1124</v>
      </c>
      <c r="N2285" s="4">
        <v>105141907</v>
      </c>
      <c r="O2285" t="e">
        <f>VLOOKUP(N2285,Sales!B:C,2,0)</f>
        <v>#N/A</v>
      </c>
      <c r="P2285" t="e">
        <f>VLOOKUP(N2285,Recolt!B:C,2,0)</f>
        <v>#N/A</v>
      </c>
    </row>
    <row r="2286" spans="3:16" x14ac:dyDescent="0.25">
      <c r="C2286"/>
      <c r="F2286" s="4">
        <v>1034843692</v>
      </c>
      <c r="G2286" t="str">
        <f t="shared" si="35"/>
        <v>OK</v>
      </c>
      <c r="J2286" s="4">
        <v>105142508</v>
      </c>
      <c r="K2286" t="s">
        <v>1124</v>
      </c>
      <c r="N2286" s="4">
        <v>105142456</v>
      </c>
      <c r="O2286" t="e">
        <f>VLOOKUP(N2286,Sales!B:C,2,0)</f>
        <v>#N/A</v>
      </c>
      <c r="P2286" t="e">
        <f>VLOOKUP(N2286,Recolt!B:C,2,0)</f>
        <v>#N/A</v>
      </c>
    </row>
    <row r="2287" spans="3:16" x14ac:dyDescent="0.25">
      <c r="C2287"/>
      <c r="F2287" s="4">
        <v>1034854370</v>
      </c>
      <c r="G2287" t="str">
        <f t="shared" si="35"/>
        <v>OK</v>
      </c>
      <c r="J2287" s="4">
        <v>105142543</v>
      </c>
      <c r="K2287" t="s">
        <v>1124</v>
      </c>
      <c r="N2287" s="4">
        <v>105142508</v>
      </c>
      <c r="O2287" t="e">
        <f>VLOOKUP(N2287,Sales!B:C,2,0)</f>
        <v>#N/A</v>
      </c>
      <c r="P2287" t="e">
        <f>VLOOKUP(N2287,Recolt!B:C,2,0)</f>
        <v>#N/A</v>
      </c>
    </row>
    <row r="2288" spans="3:16" x14ac:dyDescent="0.25">
      <c r="C2288"/>
      <c r="F2288" s="4">
        <v>1034866624</v>
      </c>
      <c r="G2288" t="str">
        <f t="shared" si="35"/>
        <v>OK</v>
      </c>
      <c r="J2288" s="4">
        <v>105144975</v>
      </c>
      <c r="K2288" t="s">
        <v>1124</v>
      </c>
      <c r="N2288" s="4">
        <v>105142543</v>
      </c>
      <c r="O2288" t="e">
        <f>VLOOKUP(N2288,Sales!B:C,2,0)</f>
        <v>#N/A</v>
      </c>
      <c r="P2288" t="e">
        <f>VLOOKUP(N2288,Recolt!B:C,2,0)</f>
        <v>#N/A</v>
      </c>
    </row>
    <row r="2289" spans="3:16" x14ac:dyDescent="0.25">
      <c r="C2289"/>
      <c r="F2289" s="4">
        <v>1034842821</v>
      </c>
      <c r="G2289" t="str">
        <f t="shared" si="35"/>
        <v>OK</v>
      </c>
      <c r="J2289" s="4">
        <v>105145114</v>
      </c>
      <c r="K2289" t="s">
        <v>1124</v>
      </c>
      <c r="N2289" s="4">
        <v>105144975</v>
      </c>
      <c r="O2289" t="e">
        <f>VLOOKUP(N2289,Sales!B:C,2,0)</f>
        <v>#N/A</v>
      </c>
      <c r="P2289" t="e">
        <f>VLOOKUP(N2289,Recolt!B:C,2,0)</f>
        <v>#N/A</v>
      </c>
    </row>
    <row r="2290" spans="3:16" x14ac:dyDescent="0.25">
      <c r="C2290"/>
      <c r="F2290" s="4">
        <v>1034842013</v>
      </c>
      <c r="G2290" t="str">
        <f t="shared" si="35"/>
        <v>OK</v>
      </c>
      <c r="J2290" s="4">
        <v>105145388</v>
      </c>
      <c r="K2290" t="s">
        <v>1124</v>
      </c>
      <c r="N2290" s="4">
        <v>105145114</v>
      </c>
      <c r="O2290" t="e">
        <f>VLOOKUP(N2290,Sales!B:C,2,0)</f>
        <v>#N/A</v>
      </c>
      <c r="P2290" t="e">
        <f>VLOOKUP(N2290,Recolt!B:C,2,0)</f>
        <v>#N/A</v>
      </c>
    </row>
    <row r="2291" spans="3:16" x14ac:dyDescent="0.25">
      <c r="C2291"/>
      <c r="F2291" s="4">
        <v>1034866129</v>
      </c>
      <c r="G2291" t="str">
        <f t="shared" si="35"/>
        <v>OK</v>
      </c>
      <c r="J2291" s="4">
        <v>105145722</v>
      </c>
      <c r="K2291" t="s">
        <v>1124</v>
      </c>
      <c r="N2291" s="4">
        <v>105145388</v>
      </c>
      <c r="O2291" t="e">
        <f>VLOOKUP(N2291,Sales!B:C,2,0)</f>
        <v>#N/A</v>
      </c>
      <c r="P2291" t="e">
        <f>VLOOKUP(N2291,Recolt!B:C,2,0)</f>
        <v>#N/A</v>
      </c>
    </row>
    <row r="2292" spans="3:16" x14ac:dyDescent="0.25">
      <c r="C2292"/>
      <c r="F2292" s="4">
        <v>1034846072</v>
      </c>
      <c r="G2292" t="str">
        <f t="shared" si="35"/>
        <v>OK</v>
      </c>
      <c r="J2292" s="4">
        <v>105145983</v>
      </c>
      <c r="K2292" t="s">
        <v>1124</v>
      </c>
      <c r="N2292" s="4">
        <v>105145722</v>
      </c>
      <c r="O2292" t="e">
        <f>VLOOKUP(N2292,Sales!B:C,2,0)</f>
        <v>#N/A</v>
      </c>
      <c r="P2292" t="e">
        <f>VLOOKUP(N2292,Recolt!B:C,2,0)</f>
        <v>#N/A</v>
      </c>
    </row>
    <row r="2293" spans="3:16" x14ac:dyDescent="0.25">
      <c r="C2293"/>
      <c r="F2293" s="4">
        <v>1034855172</v>
      </c>
      <c r="G2293" t="str">
        <f t="shared" si="35"/>
        <v>OK</v>
      </c>
      <c r="J2293" s="4">
        <v>105147475</v>
      </c>
      <c r="K2293" t="s">
        <v>1124</v>
      </c>
      <c r="N2293" s="4">
        <v>105145983</v>
      </c>
      <c r="O2293" t="e">
        <f>VLOOKUP(N2293,Sales!B:C,2,0)</f>
        <v>#N/A</v>
      </c>
      <c r="P2293" t="e">
        <f>VLOOKUP(N2293,Recolt!B:C,2,0)</f>
        <v>#N/A</v>
      </c>
    </row>
    <row r="2294" spans="3:16" x14ac:dyDescent="0.25">
      <c r="C2294"/>
      <c r="F2294" s="4">
        <v>1034847990</v>
      </c>
      <c r="G2294" t="str">
        <f t="shared" si="35"/>
        <v>OK</v>
      </c>
      <c r="J2294" s="4">
        <v>105147836</v>
      </c>
      <c r="K2294" t="s">
        <v>1124</v>
      </c>
      <c r="N2294" s="4">
        <v>105147475</v>
      </c>
      <c r="O2294" t="e">
        <f>VLOOKUP(N2294,Sales!B:C,2,0)</f>
        <v>#N/A</v>
      </c>
      <c r="P2294" t="e">
        <f>VLOOKUP(N2294,Recolt!B:C,2,0)</f>
        <v>#N/A</v>
      </c>
    </row>
    <row r="2295" spans="3:16" x14ac:dyDescent="0.25">
      <c r="C2295"/>
      <c r="F2295" s="4">
        <v>1034851716</v>
      </c>
      <c r="G2295" t="str">
        <f t="shared" si="35"/>
        <v>OK</v>
      </c>
      <c r="J2295" s="4">
        <v>105148498</v>
      </c>
      <c r="K2295" t="s">
        <v>1124</v>
      </c>
      <c r="N2295" s="4">
        <v>105147836</v>
      </c>
      <c r="O2295" t="e">
        <f>VLOOKUP(N2295,Sales!B:C,2,0)</f>
        <v>#N/A</v>
      </c>
      <c r="P2295" t="e">
        <f>VLOOKUP(N2295,Recolt!B:C,2,0)</f>
        <v>#N/A</v>
      </c>
    </row>
    <row r="2296" spans="3:16" x14ac:dyDescent="0.25">
      <c r="C2296"/>
      <c r="F2296" s="4">
        <v>1034867213</v>
      </c>
      <c r="G2296" t="str">
        <f t="shared" si="35"/>
        <v>OK</v>
      </c>
      <c r="J2296" s="4">
        <v>105148558</v>
      </c>
      <c r="K2296" t="s">
        <v>1124</v>
      </c>
      <c r="N2296" s="4">
        <v>105148498</v>
      </c>
      <c r="O2296" t="e">
        <f>VLOOKUP(N2296,Sales!B:C,2,0)</f>
        <v>#N/A</v>
      </c>
      <c r="P2296" t="e">
        <f>VLOOKUP(N2296,Recolt!B:C,2,0)</f>
        <v>#N/A</v>
      </c>
    </row>
    <row r="2297" spans="3:16" x14ac:dyDescent="0.25">
      <c r="C2297"/>
      <c r="F2297" s="4">
        <v>1034867626</v>
      </c>
      <c r="G2297" t="str">
        <f t="shared" si="35"/>
        <v>OK</v>
      </c>
      <c r="J2297" s="4">
        <v>105149296</v>
      </c>
      <c r="K2297" t="s">
        <v>1124</v>
      </c>
      <c r="N2297" s="4">
        <v>105148558</v>
      </c>
      <c r="O2297" t="e">
        <f>VLOOKUP(N2297,Sales!B:C,2,0)</f>
        <v>#N/A</v>
      </c>
      <c r="P2297" t="e">
        <f>VLOOKUP(N2297,Recolt!B:C,2,0)</f>
        <v>#N/A</v>
      </c>
    </row>
    <row r="2298" spans="3:16" x14ac:dyDescent="0.25">
      <c r="C2298"/>
      <c r="F2298" s="4">
        <v>1034864638</v>
      </c>
      <c r="G2298" t="str">
        <f t="shared" si="35"/>
        <v>OK</v>
      </c>
      <c r="J2298" s="4">
        <v>105153158</v>
      </c>
      <c r="K2298" t="s">
        <v>1124</v>
      </c>
      <c r="N2298" s="4">
        <v>105149296</v>
      </c>
      <c r="O2298" t="e">
        <f>VLOOKUP(N2298,Sales!B:C,2,0)</f>
        <v>#N/A</v>
      </c>
      <c r="P2298" t="e">
        <f>VLOOKUP(N2298,Recolt!B:C,2,0)</f>
        <v>#N/A</v>
      </c>
    </row>
    <row r="2299" spans="3:16" x14ac:dyDescent="0.25">
      <c r="C2299"/>
      <c r="F2299" s="4">
        <v>1034854981</v>
      </c>
      <c r="G2299" t="str">
        <f t="shared" si="35"/>
        <v>OK</v>
      </c>
      <c r="J2299" s="4">
        <v>105154565</v>
      </c>
      <c r="K2299" t="s">
        <v>1124</v>
      </c>
      <c r="N2299" s="4">
        <v>105153158</v>
      </c>
      <c r="O2299" t="e">
        <f>VLOOKUP(N2299,Sales!B:C,2,0)</f>
        <v>#N/A</v>
      </c>
      <c r="P2299" t="e">
        <f>VLOOKUP(N2299,Recolt!B:C,2,0)</f>
        <v>#N/A</v>
      </c>
    </row>
    <row r="2300" spans="3:16" x14ac:dyDescent="0.25">
      <c r="C2300"/>
      <c r="F2300" s="4">
        <v>1034852993</v>
      </c>
      <c r="G2300" t="str">
        <f t="shared" si="35"/>
        <v>OK</v>
      </c>
      <c r="J2300" s="4">
        <v>105156420</v>
      </c>
      <c r="K2300" t="s">
        <v>1124</v>
      </c>
      <c r="N2300" s="4">
        <v>105154565</v>
      </c>
      <c r="O2300" t="e">
        <f>VLOOKUP(N2300,Sales!B:C,2,0)</f>
        <v>#N/A</v>
      </c>
      <c r="P2300" t="e">
        <f>VLOOKUP(N2300,Recolt!B:C,2,0)</f>
        <v>#N/A</v>
      </c>
    </row>
    <row r="2301" spans="3:16" x14ac:dyDescent="0.25">
      <c r="C2301"/>
      <c r="F2301" s="4">
        <v>1034853874</v>
      </c>
      <c r="G2301" t="str">
        <f t="shared" si="35"/>
        <v>OK</v>
      </c>
      <c r="J2301" s="4">
        <v>105156497</v>
      </c>
      <c r="K2301" t="s">
        <v>1124</v>
      </c>
      <c r="N2301" s="4">
        <v>105156420</v>
      </c>
      <c r="O2301" t="e">
        <f>VLOOKUP(N2301,Sales!B:C,2,0)</f>
        <v>#N/A</v>
      </c>
      <c r="P2301" t="e">
        <f>VLOOKUP(N2301,Recolt!B:C,2,0)</f>
        <v>#N/A</v>
      </c>
    </row>
    <row r="2302" spans="3:16" x14ac:dyDescent="0.25">
      <c r="C2302"/>
      <c r="F2302" s="4">
        <v>1034849533</v>
      </c>
      <c r="G2302" t="str">
        <f t="shared" si="35"/>
        <v>OK</v>
      </c>
      <c r="J2302" s="4">
        <v>105156549</v>
      </c>
      <c r="K2302" t="s">
        <v>1124</v>
      </c>
      <c r="N2302" s="4">
        <v>105156497</v>
      </c>
      <c r="O2302" t="e">
        <f>VLOOKUP(N2302,Sales!B:C,2,0)</f>
        <v>#N/A</v>
      </c>
      <c r="P2302" t="e">
        <f>VLOOKUP(N2302,Recolt!B:C,2,0)</f>
        <v>#N/A</v>
      </c>
    </row>
    <row r="2303" spans="3:16" x14ac:dyDescent="0.25">
      <c r="C2303"/>
      <c r="F2303" s="4">
        <v>1034843034</v>
      </c>
      <c r="G2303" t="str">
        <f t="shared" si="35"/>
        <v>OK</v>
      </c>
      <c r="J2303" s="4">
        <v>105157412</v>
      </c>
      <c r="K2303" t="s">
        <v>1124</v>
      </c>
      <c r="N2303" s="4">
        <v>105156549</v>
      </c>
      <c r="O2303" t="e">
        <f>VLOOKUP(N2303,Sales!B:C,2,0)</f>
        <v>#N/A</v>
      </c>
      <c r="P2303" t="e">
        <f>VLOOKUP(N2303,Recolt!B:C,2,0)</f>
        <v>#N/A</v>
      </c>
    </row>
    <row r="2304" spans="3:16" x14ac:dyDescent="0.25">
      <c r="C2304"/>
      <c r="F2304" s="4">
        <v>1034861863</v>
      </c>
      <c r="G2304" t="str">
        <f t="shared" si="35"/>
        <v>OK</v>
      </c>
      <c r="J2304" s="4">
        <v>105158404</v>
      </c>
      <c r="K2304" t="s">
        <v>1124</v>
      </c>
      <c r="N2304" s="4">
        <v>105157412</v>
      </c>
      <c r="O2304" t="e">
        <f>VLOOKUP(N2304,Sales!B:C,2,0)</f>
        <v>#N/A</v>
      </c>
      <c r="P2304" t="e">
        <f>VLOOKUP(N2304,Recolt!B:C,2,0)</f>
        <v>#N/A</v>
      </c>
    </row>
    <row r="2305" spans="3:16" x14ac:dyDescent="0.25">
      <c r="C2305"/>
      <c r="F2305" s="4">
        <v>1034867643</v>
      </c>
      <c r="G2305" t="str">
        <f t="shared" si="35"/>
        <v>OK</v>
      </c>
      <c r="J2305" s="4">
        <v>105159875</v>
      </c>
      <c r="K2305" t="s">
        <v>1124</v>
      </c>
      <c r="N2305" s="4">
        <v>105158404</v>
      </c>
      <c r="O2305" t="e">
        <f>VLOOKUP(N2305,Sales!B:C,2,0)</f>
        <v>#N/A</v>
      </c>
      <c r="P2305" t="e">
        <f>VLOOKUP(N2305,Recolt!B:C,2,0)</f>
        <v>#N/A</v>
      </c>
    </row>
    <row r="2306" spans="3:16" x14ac:dyDescent="0.25">
      <c r="C2306"/>
      <c r="F2306" s="4">
        <v>1034856170</v>
      </c>
      <c r="G2306" t="str">
        <f t="shared" si="35"/>
        <v>OK</v>
      </c>
      <c r="J2306" s="4">
        <v>105160145</v>
      </c>
      <c r="K2306" t="s">
        <v>1124</v>
      </c>
      <c r="N2306" s="4">
        <v>105159875</v>
      </c>
      <c r="O2306" t="e">
        <f>VLOOKUP(N2306,Sales!B:C,2,0)</f>
        <v>#N/A</v>
      </c>
      <c r="P2306" t="e">
        <f>VLOOKUP(N2306,Recolt!B:C,2,0)</f>
        <v>#N/A</v>
      </c>
    </row>
    <row r="2307" spans="3:16" x14ac:dyDescent="0.25">
      <c r="C2307"/>
      <c r="F2307" s="4">
        <v>1034864645</v>
      </c>
      <c r="G2307" t="str">
        <f t="shared" ref="G2307:G2370" si="36">VLOOKUP(F2307,J:K,2,0)</f>
        <v>OK</v>
      </c>
      <c r="J2307" s="4">
        <v>105162585</v>
      </c>
      <c r="K2307" t="s">
        <v>1124</v>
      </c>
      <c r="N2307" s="4">
        <v>105160145</v>
      </c>
      <c r="O2307" t="e">
        <f>VLOOKUP(N2307,Sales!B:C,2,0)</f>
        <v>#N/A</v>
      </c>
      <c r="P2307" t="e">
        <f>VLOOKUP(N2307,Recolt!B:C,2,0)</f>
        <v>#N/A</v>
      </c>
    </row>
    <row r="2308" spans="3:16" x14ac:dyDescent="0.25">
      <c r="C2308"/>
      <c r="F2308" s="4">
        <v>1034844892</v>
      </c>
      <c r="G2308" t="str">
        <f t="shared" si="36"/>
        <v>OK</v>
      </c>
      <c r="J2308" s="4">
        <v>105164877</v>
      </c>
      <c r="K2308" t="s">
        <v>1124</v>
      </c>
      <c r="N2308" s="4">
        <v>105162585</v>
      </c>
      <c r="O2308" t="e">
        <f>VLOOKUP(N2308,Sales!B:C,2,0)</f>
        <v>#N/A</v>
      </c>
      <c r="P2308" t="e">
        <f>VLOOKUP(N2308,Recolt!B:C,2,0)</f>
        <v>#N/A</v>
      </c>
    </row>
    <row r="2309" spans="3:16" x14ac:dyDescent="0.25">
      <c r="C2309"/>
      <c r="F2309" s="4">
        <v>1034853903</v>
      </c>
      <c r="G2309" t="str">
        <f t="shared" si="36"/>
        <v>OK</v>
      </c>
      <c r="J2309" s="4">
        <v>105165463</v>
      </c>
      <c r="K2309" t="s">
        <v>1124</v>
      </c>
      <c r="N2309" s="4">
        <v>105164877</v>
      </c>
      <c r="O2309" t="e">
        <f>VLOOKUP(N2309,Sales!B:C,2,0)</f>
        <v>#N/A</v>
      </c>
      <c r="P2309" t="e">
        <f>VLOOKUP(N2309,Recolt!B:C,2,0)</f>
        <v>#N/A</v>
      </c>
    </row>
    <row r="2310" spans="3:16" x14ac:dyDescent="0.25">
      <c r="C2310"/>
      <c r="F2310" s="4">
        <v>1034856790</v>
      </c>
      <c r="G2310" t="str">
        <f t="shared" si="36"/>
        <v>OK</v>
      </c>
      <c r="J2310" s="4">
        <v>105166047</v>
      </c>
      <c r="K2310" t="s">
        <v>1124</v>
      </c>
      <c r="N2310" s="4">
        <v>105165463</v>
      </c>
      <c r="O2310" t="e">
        <f>VLOOKUP(N2310,Sales!B:C,2,0)</f>
        <v>#N/A</v>
      </c>
      <c r="P2310" t="e">
        <f>VLOOKUP(N2310,Recolt!B:C,2,0)</f>
        <v>#N/A</v>
      </c>
    </row>
    <row r="2311" spans="3:16" x14ac:dyDescent="0.25">
      <c r="C2311"/>
      <c r="F2311" s="4">
        <v>1034864202</v>
      </c>
      <c r="G2311" t="str">
        <f t="shared" si="36"/>
        <v>OK</v>
      </c>
      <c r="J2311" s="4">
        <v>105166651</v>
      </c>
      <c r="K2311" t="s">
        <v>1124</v>
      </c>
      <c r="N2311" s="4">
        <v>105166047</v>
      </c>
      <c r="O2311" t="e">
        <f>VLOOKUP(N2311,Sales!B:C,2,0)</f>
        <v>#N/A</v>
      </c>
      <c r="P2311" t="e">
        <f>VLOOKUP(N2311,Recolt!B:C,2,0)</f>
        <v>#N/A</v>
      </c>
    </row>
    <row r="2312" spans="3:16" x14ac:dyDescent="0.25">
      <c r="C2312"/>
      <c r="F2312" s="4">
        <v>1034864893</v>
      </c>
      <c r="G2312" t="str">
        <f t="shared" si="36"/>
        <v>OK</v>
      </c>
      <c r="J2312" s="4">
        <v>105170006</v>
      </c>
      <c r="K2312" t="s">
        <v>1124</v>
      </c>
      <c r="N2312" s="4">
        <v>105166651</v>
      </c>
      <c r="O2312" t="e">
        <f>VLOOKUP(N2312,Sales!B:C,2,0)</f>
        <v>#N/A</v>
      </c>
      <c r="P2312" t="e">
        <f>VLOOKUP(N2312,Recolt!B:C,2,0)</f>
        <v>#N/A</v>
      </c>
    </row>
    <row r="2313" spans="3:16" x14ac:dyDescent="0.25">
      <c r="C2313"/>
      <c r="F2313" s="4">
        <v>1034852011</v>
      </c>
      <c r="G2313" t="str">
        <f t="shared" si="36"/>
        <v>OK</v>
      </c>
      <c r="J2313" s="4">
        <v>105170079</v>
      </c>
      <c r="K2313" t="s">
        <v>1124</v>
      </c>
      <c r="N2313" s="4">
        <v>105170006</v>
      </c>
      <c r="O2313" t="e">
        <f>VLOOKUP(N2313,Sales!B:C,2,0)</f>
        <v>#N/A</v>
      </c>
      <c r="P2313" t="e">
        <f>VLOOKUP(N2313,Recolt!B:C,2,0)</f>
        <v>#N/A</v>
      </c>
    </row>
    <row r="2314" spans="3:16" x14ac:dyDescent="0.25">
      <c r="C2314"/>
      <c r="F2314" s="4">
        <v>1034862935</v>
      </c>
      <c r="G2314" t="str">
        <f t="shared" si="36"/>
        <v>OK</v>
      </c>
      <c r="J2314" s="4">
        <v>105171547</v>
      </c>
      <c r="K2314" t="s">
        <v>1124</v>
      </c>
      <c r="N2314" s="4">
        <v>105170079</v>
      </c>
      <c r="O2314" t="e">
        <f>VLOOKUP(N2314,Sales!B:C,2,0)</f>
        <v>#N/A</v>
      </c>
      <c r="P2314" t="e">
        <f>VLOOKUP(N2314,Recolt!B:C,2,0)</f>
        <v>#N/A</v>
      </c>
    </row>
    <row r="2315" spans="3:16" x14ac:dyDescent="0.25">
      <c r="C2315"/>
      <c r="F2315" s="4">
        <v>1034861352</v>
      </c>
      <c r="G2315" t="str">
        <f t="shared" si="36"/>
        <v>OK</v>
      </c>
      <c r="J2315" s="4">
        <v>105174216</v>
      </c>
      <c r="K2315" t="s">
        <v>1124</v>
      </c>
      <c r="N2315" s="4">
        <v>105171547</v>
      </c>
      <c r="O2315" t="e">
        <f>VLOOKUP(N2315,Sales!B:C,2,0)</f>
        <v>#N/A</v>
      </c>
      <c r="P2315" t="e">
        <f>VLOOKUP(N2315,Recolt!B:C,2,0)</f>
        <v>#N/A</v>
      </c>
    </row>
    <row r="2316" spans="3:16" x14ac:dyDescent="0.25">
      <c r="C2316"/>
      <c r="F2316" s="4">
        <v>1034853564</v>
      </c>
      <c r="G2316" t="str">
        <f t="shared" si="36"/>
        <v>OK</v>
      </c>
      <c r="J2316" s="4">
        <v>105176659</v>
      </c>
      <c r="K2316" t="s">
        <v>1124</v>
      </c>
      <c r="N2316" s="4">
        <v>105174216</v>
      </c>
      <c r="O2316" t="e">
        <f>VLOOKUP(N2316,Sales!B:C,2,0)</f>
        <v>#N/A</v>
      </c>
      <c r="P2316" t="e">
        <f>VLOOKUP(N2316,Recolt!B:C,2,0)</f>
        <v>#N/A</v>
      </c>
    </row>
    <row r="2317" spans="3:16" x14ac:dyDescent="0.25">
      <c r="C2317"/>
      <c r="F2317" s="4">
        <v>1034854829</v>
      </c>
      <c r="G2317" t="str">
        <f t="shared" si="36"/>
        <v>OK</v>
      </c>
      <c r="J2317" s="4">
        <v>105177269</v>
      </c>
      <c r="K2317" t="s">
        <v>1124</v>
      </c>
      <c r="N2317" s="4">
        <v>105176659</v>
      </c>
      <c r="O2317" t="e">
        <f>VLOOKUP(N2317,Sales!B:C,2,0)</f>
        <v>#N/A</v>
      </c>
      <c r="P2317" t="e">
        <f>VLOOKUP(N2317,Recolt!B:C,2,0)</f>
        <v>#N/A</v>
      </c>
    </row>
    <row r="2318" spans="3:16" x14ac:dyDescent="0.25">
      <c r="C2318"/>
      <c r="F2318" s="4">
        <v>1034854432</v>
      </c>
      <c r="G2318" t="str">
        <f t="shared" si="36"/>
        <v>OK</v>
      </c>
      <c r="J2318" s="4">
        <v>105179901</v>
      </c>
      <c r="K2318" t="s">
        <v>1124</v>
      </c>
      <c r="N2318" s="4">
        <v>105177269</v>
      </c>
      <c r="O2318" t="e">
        <f>VLOOKUP(N2318,Sales!B:C,2,0)</f>
        <v>#N/A</v>
      </c>
      <c r="P2318" t="e">
        <f>VLOOKUP(N2318,Recolt!B:C,2,0)</f>
        <v>#N/A</v>
      </c>
    </row>
    <row r="2319" spans="3:16" x14ac:dyDescent="0.25">
      <c r="C2319"/>
      <c r="F2319" s="4">
        <v>1034862595</v>
      </c>
      <c r="G2319" t="str">
        <f t="shared" si="36"/>
        <v>OK</v>
      </c>
      <c r="J2319" s="4">
        <v>105180021</v>
      </c>
      <c r="K2319" t="s">
        <v>1124</v>
      </c>
      <c r="N2319" s="4">
        <v>105179901</v>
      </c>
      <c r="O2319" t="e">
        <f>VLOOKUP(N2319,Sales!B:C,2,0)</f>
        <v>#N/A</v>
      </c>
      <c r="P2319" t="e">
        <f>VLOOKUP(N2319,Recolt!B:C,2,0)</f>
        <v>#N/A</v>
      </c>
    </row>
    <row r="2320" spans="3:16" x14ac:dyDescent="0.25">
      <c r="C2320"/>
      <c r="F2320" s="4">
        <v>1034867244</v>
      </c>
      <c r="G2320" t="str">
        <f t="shared" si="36"/>
        <v>OK</v>
      </c>
      <c r="J2320" s="4">
        <v>105181056</v>
      </c>
      <c r="K2320" t="s">
        <v>1124</v>
      </c>
      <c r="N2320" s="4">
        <v>105180021</v>
      </c>
      <c r="O2320" t="e">
        <f>VLOOKUP(N2320,Sales!B:C,2,0)</f>
        <v>#N/A</v>
      </c>
      <c r="P2320" t="e">
        <f>VLOOKUP(N2320,Recolt!B:C,2,0)</f>
        <v>#N/A</v>
      </c>
    </row>
    <row r="2321" spans="3:16" x14ac:dyDescent="0.25">
      <c r="C2321"/>
      <c r="F2321" s="4">
        <v>1034863928</v>
      </c>
      <c r="G2321" t="str">
        <f t="shared" si="36"/>
        <v>OK</v>
      </c>
      <c r="J2321" s="4">
        <v>105181931</v>
      </c>
      <c r="K2321" t="s">
        <v>1124</v>
      </c>
      <c r="N2321" s="4">
        <v>105181056</v>
      </c>
      <c r="O2321" t="e">
        <f>VLOOKUP(N2321,Sales!B:C,2,0)</f>
        <v>#N/A</v>
      </c>
      <c r="P2321" t="e">
        <f>VLOOKUP(N2321,Recolt!B:C,2,0)</f>
        <v>#N/A</v>
      </c>
    </row>
    <row r="2322" spans="3:16" x14ac:dyDescent="0.25">
      <c r="C2322"/>
      <c r="F2322" s="4">
        <v>1034865738</v>
      </c>
      <c r="G2322" t="str">
        <f t="shared" si="36"/>
        <v>OK</v>
      </c>
      <c r="J2322" s="4">
        <v>105181957</v>
      </c>
      <c r="K2322" t="s">
        <v>1124</v>
      </c>
      <c r="N2322" s="4">
        <v>105181931</v>
      </c>
      <c r="O2322" t="e">
        <f>VLOOKUP(N2322,Sales!B:C,2,0)</f>
        <v>#N/A</v>
      </c>
      <c r="P2322" t="e">
        <f>VLOOKUP(N2322,Recolt!B:C,2,0)</f>
        <v>#N/A</v>
      </c>
    </row>
    <row r="2323" spans="3:16" x14ac:dyDescent="0.25">
      <c r="C2323"/>
      <c r="F2323" s="4">
        <v>1034855238</v>
      </c>
      <c r="G2323" t="str">
        <f t="shared" si="36"/>
        <v>OK</v>
      </c>
      <c r="J2323" s="4">
        <v>105184119</v>
      </c>
      <c r="K2323" t="s">
        <v>1124</v>
      </c>
      <c r="N2323" s="4">
        <v>105181957</v>
      </c>
      <c r="O2323" t="e">
        <f>VLOOKUP(N2323,Sales!B:C,2,0)</f>
        <v>#N/A</v>
      </c>
      <c r="P2323" t="e">
        <f>VLOOKUP(N2323,Recolt!B:C,2,0)</f>
        <v>#N/A</v>
      </c>
    </row>
    <row r="2324" spans="3:16" x14ac:dyDescent="0.25">
      <c r="C2324"/>
      <c r="F2324" s="4">
        <v>1034862328</v>
      </c>
      <c r="G2324" t="str">
        <f t="shared" si="36"/>
        <v>OK</v>
      </c>
      <c r="J2324" s="4">
        <v>105184238</v>
      </c>
      <c r="K2324" t="s">
        <v>1124</v>
      </c>
      <c r="N2324" s="4">
        <v>105184119</v>
      </c>
      <c r="O2324" t="e">
        <f>VLOOKUP(N2324,Sales!B:C,2,0)</f>
        <v>#N/A</v>
      </c>
      <c r="P2324" t="e">
        <f>VLOOKUP(N2324,Recolt!B:C,2,0)</f>
        <v>#N/A</v>
      </c>
    </row>
    <row r="2325" spans="3:16" x14ac:dyDescent="0.25">
      <c r="C2325"/>
      <c r="F2325" s="4">
        <v>1034857166</v>
      </c>
      <c r="G2325" t="str">
        <f t="shared" si="36"/>
        <v>OK</v>
      </c>
      <c r="J2325" s="4">
        <v>105184954</v>
      </c>
      <c r="K2325" t="s">
        <v>1124</v>
      </c>
      <c r="N2325" s="4">
        <v>105184238</v>
      </c>
      <c r="O2325" t="e">
        <f>VLOOKUP(N2325,Sales!B:C,2,0)</f>
        <v>#N/A</v>
      </c>
      <c r="P2325" t="e">
        <f>VLOOKUP(N2325,Recolt!B:C,2,0)</f>
        <v>#N/A</v>
      </c>
    </row>
    <row r="2326" spans="3:16" x14ac:dyDescent="0.25">
      <c r="C2326"/>
      <c r="F2326" s="4">
        <v>1034851128</v>
      </c>
      <c r="G2326" t="str">
        <f t="shared" si="36"/>
        <v>OK</v>
      </c>
      <c r="J2326" s="4">
        <v>105185108</v>
      </c>
      <c r="K2326" t="s">
        <v>1124</v>
      </c>
      <c r="N2326" s="4">
        <v>105184954</v>
      </c>
      <c r="O2326" t="e">
        <f>VLOOKUP(N2326,Sales!B:C,2,0)</f>
        <v>#N/A</v>
      </c>
      <c r="P2326" t="e">
        <f>VLOOKUP(N2326,Recolt!B:C,2,0)</f>
        <v>#N/A</v>
      </c>
    </row>
    <row r="2327" spans="3:16" x14ac:dyDescent="0.25">
      <c r="C2327"/>
      <c r="F2327" s="4">
        <v>1034862728</v>
      </c>
      <c r="G2327" t="str">
        <f t="shared" si="36"/>
        <v>OK</v>
      </c>
      <c r="J2327" s="4">
        <v>105185759</v>
      </c>
      <c r="K2327" t="s">
        <v>1124</v>
      </c>
      <c r="N2327" s="4">
        <v>105185108</v>
      </c>
      <c r="O2327" t="e">
        <f>VLOOKUP(N2327,Sales!B:C,2,0)</f>
        <v>#N/A</v>
      </c>
      <c r="P2327" t="e">
        <f>VLOOKUP(N2327,Recolt!B:C,2,0)</f>
        <v>#N/A</v>
      </c>
    </row>
    <row r="2328" spans="3:16" x14ac:dyDescent="0.25">
      <c r="C2328"/>
      <c r="F2328" s="4">
        <v>1034850307</v>
      </c>
      <c r="G2328" t="str">
        <f t="shared" si="36"/>
        <v>OK</v>
      </c>
      <c r="J2328" s="4">
        <v>105186696</v>
      </c>
      <c r="K2328" t="s">
        <v>1124</v>
      </c>
      <c r="N2328" s="4">
        <v>105185759</v>
      </c>
      <c r="O2328" t="e">
        <f>VLOOKUP(N2328,Sales!B:C,2,0)</f>
        <v>#N/A</v>
      </c>
      <c r="P2328" t="e">
        <f>VLOOKUP(N2328,Recolt!B:C,2,0)</f>
        <v>#N/A</v>
      </c>
    </row>
    <row r="2329" spans="3:16" x14ac:dyDescent="0.25">
      <c r="C2329"/>
      <c r="F2329" s="4">
        <v>1034851657</v>
      </c>
      <c r="G2329" t="str">
        <f t="shared" si="36"/>
        <v>OK</v>
      </c>
      <c r="J2329" s="4">
        <v>105187175</v>
      </c>
      <c r="K2329" t="s">
        <v>1124</v>
      </c>
      <c r="N2329" s="4">
        <v>105186696</v>
      </c>
      <c r="O2329" t="e">
        <f>VLOOKUP(N2329,Sales!B:C,2,0)</f>
        <v>#N/A</v>
      </c>
      <c r="P2329" t="e">
        <f>VLOOKUP(N2329,Recolt!B:C,2,0)</f>
        <v>#N/A</v>
      </c>
    </row>
    <row r="2330" spans="3:16" x14ac:dyDescent="0.25">
      <c r="C2330"/>
      <c r="F2330" s="4">
        <v>1034842848</v>
      </c>
      <c r="G2330" t="str">
        <f t="shared" si="36"/>
        <v>OK</v>
      </c>
      <c r="J2330" s="4">
        <v>105187883</v>
      </c>
      <c r="K2330" t="s">
        <v>1124</v>
      </c>
      <c r="N2330" s="4">
        <v>105187175</v>
      </c>
      <c r="O2330" t="e">
        <f>VLOOKUP(N2330,Sales!B:C,2,0)</f>
        <v>#N/A</v>
      </c>
      <c r="P2330" t="e">
        <f>VLOOKUP(N2330,Recolt!B:C,2,0)</f>
        <v>#N/A</v>
      </c>
    </row>
    <row r="2331" spans="3:16" x14ac:dyDescent="0.25">
      <c r="C2331"/>
      <c r="F2331" s="4">
        <v>1034857408</v>
      </c>
      <c r="G2331" t="str">
        <f t="shared" si="36"/>
        <v>OK</v>
      </c>
      <c r="J2331" s="4">
        <v>105188002</v>
      </c>
      <c r="K2331" t="s">
        <v>1124</v>
      </c>
      <c r="N2331" s="4">
        <v>105187883</v>
      </c>
      <c r="O2331" t="e">
        <f>VLOOKUP(N2331,Sales!B:C,2,0)</f>
        <v>#N/A</v>
      </c>
      <c r="P2331" t="e">
        <f>VLOOKUP(N2331,Recolt!B:C,2,0)</f>
        <v>#N/A</v>
      </c>
    </row>
    <row r="2332" spans="3:16" x14ac:dyDescent="0.25">
      <c r="C2332"/>
      <c r="F2332" s="4">
        <v>1034844789</v>
      </c>
      <c r="G2332" t="str">
        <f t="shared" si="36"/>
        <v>OK</v>
      </c>
      <c r="J2332" s="4">
        <v>105188188</v>
      </c>
      <c r="K2332" t="s">
        <v>1124</v>
      </c>
      <c r="N2332" s="4">
        <v>105188002</v>
      </c>
      <c r="O2332" t="e">
        <f>VLOOKUP(N2332,Sales!B:C,2,0)</f>
        <v>#N/A</v>
      </c>
      <c r="P2332" t="e">
        <f>VLOOKUP(N2332,Recolt!B:C,2,0)</f>
        <v>#N/A</v>
      </c>
    </row>
    <row r="2333" spans="3:16" x14ac:dyDescent="0.25">
      <c r="C2333"/>
      <c r="F2333" s="4">
        <v>1034861164</v>
      </c>
      <c r="G2333" t="str">
        <f t="shared" si="36"/>
        <v>OK</v>
      </c>
      <c r="J2333" s="4">
        <v>105188673</v>
      </c>
      <c r="K2333" t="s">
        <v>1124</v>
      </c>
      <c r="N2333" s="4">
        <v>105188188</v>
      </c>
      <c r="O2333" t="e">
        <f>VLOOKUP(N2333,Sales!B:C,2,0)</f>
        <v>#N/A</v>
      </c>
      <c r="P2333" t="e">
        <f>VLOOKUP(N2333,Recolt!B:C,2,0)</f>
        <v>#N/A</v>
      </c>
    </row>
    <row r="2334" spans="3:16" x14ac:dyDescent="0.25">
      <c r="C2334"/>
      <c r="F2334" s="4">
        <v>1034867909</v>
      </c>
      <c r="G2334" t="str">
        <f t="shared" si="36"/>
        <v>OK</v>
      </c>
      <c r="J2334" s="4">
        <v>105188882</v>
      </c>
      <c r="K2334" t="s">
        <v>1124</v>
      </c>
      <c r="N2334" s="4">
        <v>105188673</v>
      </c>
      <c r="O2334" t="e">
        <f>VLOOKUP(N2334,Sales!B:C,2,0)</f>
        <v>#N/A</v>
      </c>
      <c r="P2334" t="e">
        <f>VLOOKUP(N2334,Recolt!B:C,2,0)</f>
        <v>#N/A</v>
      </c>
    </row>
    <row r="2335" spans="3:16" x14ac:dyDescent="0.25">
      <c r="C2335"/>
      <c r="F2335" s="4">
        <v>1034849147</v>
      </c>
      <c r="G2335" t="str">
        <f t="shared" si="36"/>
        <v>OK</v>
      </c>
      <c r="J2335" s="4">
        <v>105188888</v>
      </c>
      <c r="K2335" t="s">
        <v>1124</v>
      </c>
      <c r="N2335" s="4">
        <v>105188882</v>
      </c>
      <c r="O2335" t="e">
        <f>VLOOKUP(N2335,Sales!B:C,2,0)</f>
        <v>#N/A</v>
      </c>
      <c r="P2335" t="e">
        <f>VLOOKUP(N2335,Recolt!B:C,2,0)</f>
        <v>#N/A</v>
      </c>
    </row>
    <row r="2336" spans="3:16" x14ac:dyDescent="0.25">
      <c r="C2336"/>
      <c r="F2336" s="4">
        <v>1034854391</v>
      </c>
      <c r="G2336" t="str">
        <f t="shared" si="36"/>
        <v>OK</v>
      </c>
      <c r="J2336" s="4">
        <v>105189751</v>
      </c>
      <c r="K2336" t="s">
        <v>1124</v>
      </c>
      <c r="N2336" s="4">
        <v>105188888</v>
      </c>
      <c r="O2336" t="e">
        <f>VLOOKUP(N2336,Sales!B:C,2,0)</f>
        <v>#N/A</v>
      </c>
      <c r="P2336" t="e">
        <f>VLOOKUP(N2336,Recolt!B:C,2,0)</f>
        <v>#N/A</v>
      </c>
    </row>
    <row r="2337" spans="3:16" x14ac:dyDescent="0.25">
      <c r="C2337"/>
      <c r="F2337" s="4">
        <v>1034858566</v>
      </c>
      <c r="G2337" t="str">
        <f t="shared" si="36"/>
        <v>OK</v>
      </c>
      <c r="J2337" s="4">
        <v>105190466</v>
      </c>
      <c r="K2337" t="s">
        <v>1124</v>
      </c>
      <c r="N2337" s="4">
        <v>105189751</v>
      </c>
      <c r="O2337" t="e">
        <f>VLOOKUP(N2337,Sales!B:C,2,0)</f>
        <v>#N/A</v>
      </c>
      <c r="P2337" t="e">
        <f>VLOOKUP(N2337,Recolt!B:C,2,0)</f>
        <v>#N/A</v>
      </c>
    </row>
    <row r="2338" spans="3:16" x14ac:dyDescent="0.25">
      <c r="C2338"/>
      <c r="F2338" s="4">
        <v>1034860317</v>
      </c>
      <c r="G2338" t="str">
        <f t="shared" si="36"/>
        <v>OK</v>
      </c>
      <c r="J2338" s="4">
        <v>105190496</v>
      </c>
      <c r="K2338" t="s">
        <v>1124</v>
      </c>
      <c r="N2338" s="4">
        <v>105190466</v>
      </c>
      <c r="O2338" t="e">
        <f>VLOOKUP(N2338,Sales!B:C,2,0)</f>
        <v>#N/A</v>
      </c>
      <c r="P2338" t="e">
        <f>VLOOKUP(N2338,Recolt!B:C,2,0)</f>
        <v>#N/A</v>
      </c>
    </row>
    <row r="2339" spans="3:16" x14ac:dyDescent="0.25">
      <c r="C2339"/>
      <c r="F2339" s="4">
        <v>1034859861</v>
      </c>
      <c r="G2339" t="str">
        <f t="shared" si="36"/>
        <v>OK</v>
      </c>
      <c r="J2339" s="4">
        <v>105190619</v>
      </c>
      <c r="K2339" t="s">
        <v>1124</v>
      </c>
      <c r="N2339" s="4">
        <v>105190496</v>
      </c>
      <c r="O2339" t="e">
        <f>VLOOKUP(N2339,Sales!B:C,2,0)</f>
        <v>#N/A</v>
      </c>
      <c r="P2339" t="e">
        <f>VLOOKUP(N2339,Recolt!B:C,2,0)</f>
        <v>#N/A</v>
      </c>
    </row>
    <row r="2340" spans="3:16" x14ac:dyDescent="0.25">
      <c r="C2340"/>
      <c r="F2340" s="4">
        <v>1034858745</v>
      </c>
      <c r="G2340" t="str">
        <f t="shared" si="36"/>
        <v>OK</v>
      </c>
      <c r="J2340" s="4">
        <v>105191374</v>
      </c>
      <c r="K2340" t="s">
        <v>1124</v>
      </c>
      <c r="N2340" s="4">
        <v>105190619</v>
      </c>
      <c r="O2340" t="e">
        <f>VLOOKUP(N2340,Sales!B:C,2,0)</f>
        <v>#N/A</v>
      </c>
      <c r="P2340" t="e">
        <f>VLOOKUP(N2340,Recolt!B:C,2,0)</f>
        <v>#N/A</v>
      </c>
    </row>
    <row r="2341" spans="3:16" x14ac:dyDescent="0.25">
      <c r="C2341"/>
      <c r="F2341" s="4">
        <v>1034866092</v>
      </c>
      <c r="G2341" t="str">
        <f t="shared" si="36"/>
        <v>OK</v>
      </c>
      <c r="J2341" s="4">
        <v>105191440</v>
      </c>
      <c r="K2341" t="s">
        <v>1124</v>
      </c>
      <c r="N2341" s="4">
        <v>105191374</v>
      </c>
      <c r="O2341" t="e">
        <f>VLOOKUP(N2341,Sales!B:C,2,0)</f>
        <v>#N/A</v>
      </c>
      <c r="P2341" t="e">
        <f>VLOOKUP(N2341,Recolt!B:C,2,0)</f>
        <v>#N/A</v>
      </c>
    </row>
    <row r="2342" spans="3:16" x14ac:dyDescent="0.25">
      <c r="C2342"/>
      <c r="F2342" s="4">
        <v>1034844263</v>
      </c>
      <c r="G2342" t="str">
        <f t="shared" si="36"/>
        <v>OK</v>
      </c>
      <c r="J2342" s="4">
        <v>105192181</v>
      </c>
      <c r="K2342" t="s">
        <v>1124</v>
      </c>
      <c r="N2342" s="4">
        <v>105191440</v>
      </c>
      <c r="O2342" t="e">
        <f>VLOOKUP(N2342,Sales!B:C,2,0)</f>
        <v>#N/A</v>
      </c>
      <c r="P2342" t="e">
        <f>VLOOKUP(N2342,Recolt!B:C,2,0)</f>
        <v>#N/A</v>
      </c>
    </row>
    <row r="2343" spans="3:16" x14ac:dyDescent="0.25">
      <c r="C2343"/>
      <c r="F2343" s="4">
        <v>1034847887</v>
      </c>
      <c r="G2343" t="str">
        <f t="shared" si="36"/>
        <v>OK</v>
      </c>
      <c r="J2343" s="4">
        <v>105193011</v>
      </c>
      <c r="K2343" t="s">
        <v>1124</v>
      </c>
      <c r="N2343" s="4">
        <v>105192181</v>
      </c>
      <c r="O2343" t="e">
        <f>VLOOKUP(N2343,Sales!B:C,2,0)</f>
        <v>#N/A</v>
      </c>
      <c r="P2343" t="e">
        <f>VLOOKUP(N2343,Recolt!B:C,2,0)</f>
        <v>#N/A</v>
      </c>
    </row>
    <row r="2344" spans="3:16" x14ac:dyDescent="0.25">
      <c r="C2344"/>
      <c r="F2344" s="4">
        <v>1034867524</v>
      </c>
      <c r="G2344" t="str">
        <f t="shared" si="36"/>
        <v>OK</v>
      </c>
      <c r="J2344" s="4">
        <v>105193585</v>
      </c>
      <c r="K2344" t="s">
        <v>1124</v>
      </c>
      <c r="N2344" s="4">
        <v>105193011</v>
      </c>
      <c r="O2344" t="e">
        <f>VLOOKUP(N2344,Sales!B:C,2,0)</f>
        <v>#N/A</v>
      </c>
      <c r="P2344" t="e">
        <f>VLOOKUP(N2344,Recolt!B:C,2,0)</f>
        <v>#N/A</v>
      </c>
    </row>
    <row r="2345" spans="3:16" x14ac:dyDescent="0.25">
      <c r="C2345"/>
      <c r="F2345" s="4">
        <v>1034865123</v>
      </c>
      <c r="G2345" t="str">
        <f t="shared" si="36"/>
        <v>OK</v>
      </c>
      <c r="J2345" s="4">
        <v>105193648</v>
      </c>
      <c r="K2345" t="s">
        <v>1124</v>
      </c>
      <c r="N2345" s="4">
        <v>105193585</v>
      </c>
      <c r="O2345" t="e">
        <f>VLOOKUP(N2345,Sales!B:C,2,0)</f>
        <v>#N/A</v>
      </c>
      <c r="P2345" t="e">
        <f>VLOOKUP(N2345,Recolt!B:C,2,0)</f>
        <v>#N/A</v>
      </c>
    </row>
    <row r="2346" spans="3:16" x14ac:dyDescent="0.25">
      <c r="C2346"/>
      <c r="F2346" s="4">
        <v>1034842899</v>
      </c>
      <c r="G2346" t="str">
        <f t="shared" si="36"/>
        <v>OK</v>
      </c>
      <c r="J2346" s="4">
        <v>105194138</v>
      </c>
      <c r="K2346" t="s">
        <v>1124</v>
      </c>
      <c r="N2346" s="4">
        <v>105193648</v>
      </c>
      <c r="O2346" t="e">
        <f>VLOOKUP(N2346,Sales!B:C,2,0)</f>
        <v>#N/A</v>
      </c>
      <c r="P2346" t="e">
        <f>VLOOKUP(N2346,Recolt!B:C,2,0)</f>
        <v>#N/A</v>
      </c>
    </row>
    <row r="2347" spans="3:16" x14ac:dyDescent="0.25">
      <c r="C2347"/>
      <c r="F2347" s="4">
        <v>1034864757</v>
      </c>
      <c r="G2347" t="str">
        <f t="shared" si="36"/>
        <v>OK</v>
      </c>
      <c r="J2347" s="4">
        <v>105194738</v>
      </c>
      <c r="K2347" t="s">
        <v>1124</v>
      </c>
      <c r="N2347" s="4">
        <v>105194138</v>
      </c>
      <c r="O2347" t="e">
        <f>VLOOKUP(N2347,Sales!B:C,2,0)</f>
        <v>#N/A</v>
      </c>
      <c r="P2347" t="e">
        <f>VLOOKUP(N2347,Recolt!B:C,2,0)</f>
        <v>#N/A</v>
      </c>
    </row>
    <row r="2348" spans="3:16" x14ac:dyDescent="0.25">
      <c r="C2348"/>
      <c r="F2348" s="4">
        <v>1034864427</v>
      </c>
      <c r="G2348" t="str">
        <f t="shared" si="36"/>
        <v>OK</v>
      </c>
      <c r="J2348" s="4">
        <v>105194912</v>
      </c>
      <c r="K2348" t="s">
        <v>1124</v>
      </c>
      <c r="N2348" s="4">
        <v>105194738</v>
      </c>
      <c r="O2348" t="e">
        <f>VLOOKUP(N2348,Sales!B:C,2,0)</f>
        <v>#N/A</v>
      </c>
      <c r="P2348" t="e">
        <f>VLOOKUP(N2348,Recolt!B:C,2,0)</f>
        <v>#N/A</v>
      </c>
    </row>
    <row r="2349" spans="3:16" x14ac:dyDescent="0.25">
      <c r="C2349"/>
      <c r="F2349" s="4">
        <v>1034852121</v>
      </c>
      <c r="G2349" t="str">
        <f t="shared" si="36"/>
        <v>OK</v>
      </c>
      <c r="J2349" s="4">
        <v>105195175</v>
      </c>
      <c r="K2349" t="s">
        <v>1124</v>
      </c>
      <c r="N2349" s="4">
        <v>105194912</v>
      </c>
      <c r="O2349" t="e">
        <f>VLOOKUP(N2349,Sales!B:C,2,0)</f>
        <v>#N/A</v>
      </c>
      <c r="P2349" t="e">
        <f>VLOOKUP(N2349,Recolt!B:C,2,0)</f>
        <v>#N/A</v>
      </c>
    </row>
    <row r="2350" spans="3:16" x14ac:dyDescent="0.25">
      <c r="C2350"/>
      <c r="F2350" s="4">
        <v>1034846630</v>
      </c>
      <c r="G2350" t="str">
        <f t="shared" si="36"/>
        <v>OK</v>
      </c>
      <c r="J2350" s="4">
        <v>105195322</v>
      </c>
      <c r="K2350" t="s">
        <v>1124</v>
      </c>
      <c r="N2350" s="4">
        <v>105195175</v>
      </c>
      <c r="O2350" t="e">
        <f>VLOOKUP(N2350,Sales!B:C,2,0)</f>
        <v>#N/A</v>
      </c>
      <c r="P2350" t="e">
        <f>VLOOKUP(N2350,Recolt!B:C,2,0)</f>
        <v>#N/A</v>
      </c>
    </row>
    <row r="2351" spans="3:16" x14ac:dyDescent="0.25">
      <c r="C2351"/>
      <c r="F2351" s="4">
        <v>1034848799</v>
      </c>
      <c r="G2351" t="str">
        <f t="shared" si="36"/>
        <v>OK</v>
      </c>
      <c r="J2351" s="4">
        <v>105195351</v>
      </c>
      <c r="K2351" t="s">
        <v>1124</v>
      </c>
      <c r="N2351" s="4">
        <v>105195322</v>
      </c>
      <c r="O2351" t="e">
        <f>VLOOKUP(N2351,Sales!B:C,2,0)</f>
        <v>#N/A</v>
      </c>
      <c r="P2351" t="e">
        <f>VLOOKUP(N2351,Recolt!B:C,2,0)</f>
        <v>#N/A</v>
      </c>
    </row>
    <row r="2352" spans="3:16" x14ac:dyDescent="0.25">
      <c r="C2352"/>
      <c r="F2352" s="4">
        <v>1034854693</v>
      </c>
      <c r="G2352" t="str">
        <f t="shared" si="36"/>
        <v>OK</v>
      </c>
      <c r="J2352" s="4">
        <v>105195491</v>
      </c>
      <c r="K2352" t="s">
        <v>1124</v>
      </c>
      <c r="N2352" s="4">
        <v>105195351</v>
      </c>
      <c r="O2352" t="e">
        <f>VLOOKUP(N2352,Sales!B:C,2,0)</f>
        <v>#N/A</v>
      </c>
      <c r="P2352" t="e">
        <f>VLOOKUP(N2352,Recolt!B:C,2,0)</f>
        <v>#N/A</v>
      </c>
    </row>
    <row r="2353" spans="3:16" x14ac:dyDescent="0.25">
      <c r="C2353"/>
      <c r="F2353" s="4">
        <v>1034854920</v>
      </c>
      <c r="G2353" t="str">
        <f t="shared" si="36"/>
        <v>OK</v>
      </c>
      <c r="J2353" s="4">
        <v>105195661</v>
      </c>
      <c r="K2353" t="s">
        <v>1124</v>
      </c>
      <c r="N2353" s="4">
        <v>105195491</v>
      </c>
      <c r="O2353" t="e">
        <f>VLOOKUP(N2353,Sales!B:C,2,0)</f>
        <v>#N/A</v>
      </c>
      <c r="P2353" t="e">
        <f>VLOOKUP(N2353,Recolt!B:C,2,0)</f>
        <v>#N/A</v>
      </c>
    </row>
    <row r="2354" spans="3:16" x14ac:dyDescent="0.25">
      <c r="C2354"/>
      <c r="F2354" s="4">
        <v>1034857465</v>
      </c>
      <c r="G2354" t="str">
        <f t="shared" si="36"/>
        <v>OK</v>
      </c>
      <c r="J2354" s="4">
        <v>105196164</v>
      </c>
      <c r="K2354" t="s">
        <v>1124</v>
      </c>
      <c r="N2354" s="4">
        <v>105195661</v>
      </c>
      <c r="O2354" t="e">
        <f>VLOOKUP(N2354,Sales!B:C,2,0)</f>
        <v>#N/A</v>
      </c>
      <c r="P2354" t="e">
        <f>VLOOKUP(N2354,Recolt!B:C,2,0)</f>
        <v>#N/A</v>
      </c>
    </row>
    <row r="2355" spans="3:16" x14ac:dyDescent="0.25">
      <c r="C2355"/>
      <c r="F2355" s="4">
        <v>1034848446</v>
      </c>
      <c r="G2355" t="str">
        <f t="shared" si="36"/>
        <v>OK</v>
      </c>
      <c r="J2355" s="4">
        <v>105196249</v>
      </c>
      <c r="K2355" t="s">
        <v>1124</v>
      </c>
      <c r="N2355" s="4">
        <v>105196164</v>
      </c>
      <c r="O2355" t="e">
        <f>VLOOKUP(N2355,Sales!B:C,2,0)</f>
        <v>#N/A</v>
      </c>
      <c r="P2355" t="e">
        <f>VLOOKUP(N2355,Recolt!B:C,2,0)</f>
        <v>#N/A</v>
      </c>
    </row>
    <row r="2356" spans="3:16" x14ac:dyDescent="0.25">
      <c r="C2356"/>
      <c r="F2356" s="4">
        <v>1034865352</v>
      </c>
      <c r="G2356" t="str">
        <f t="shared" si="36"/>
        <v>OK</v>
      </c>
      <c r="J2356" s="4">
        <v>105197016</v>
      </c>
      <c r="K2356" t="s">
        <v>1124</v>
      </c>
      <c r="N2356" s="4">
        <v>105196249</v>
      </c>
      <c r="O2356" t="e">
        <f>VLOOKUP(N2356,Sales!B:C,2,0)</f>
        <v>#N/A</v>
      </c>
      <c r="P2356" t="e">
        <f>VLOOKUP(N2356,Recolt!B:C,2,0)</f>
        <v>#N/A</v>
      </c>
    </row>
    <row r="2357" spans="3:16" x14ac:dyDescent="0.25">
      <c r="C2357"/>
      <c r="F2357" s="4">
        <v>1034853552</v>
      </c>
      <c r="G2357" t="str">
        <f t="shared" si="36"/>
        <v>OK</v>
      </c>
      <c r="J2357" s="4">
        <v>105198135</v>
      </c>
      <c r="K2357" t="s">
        <v>1124</v>
      </c>
      <c r="N2357" s="4">
        <v>105197016</v>
      </c>
      <c r="O2357" t="e">
        <f>VLOOKUP(N2357,Sales!B:C,2,0)</f>
        <v>#N/A</v>
      </c>
      <c r="P2357" t="e">
        <f>VLOOKUP(N2357,Recolt!B:C,2,0)</f>
        <v>#N/A</v>
      </c>
    </row>
    <row r="2358" spans="3:16" x14ac:dyDescent="0.25">
      <c r="C2358"/>
      <c r="F2358" s="4">
        <v>1034847890</v>
      </c>
      <c r="G2358" t="str">
        <f t="shared" si="36"/>
        <v>OK</v>
      </c>
      <c r="J2358" s="4">
        <v>105202805</v>
      </c>
      <c r="K2358" t="s">
        <v>1124</v>
      </c>
      <c r="N2358" s="4">
        <v>105198135</v>
      </c>
      <c r="O2358" t="e">
        <f>VLOOKUP(N2358,Sales!B:C,2,0)</f>
        <v>#N/A</v>
      </c>
      <c r="P2358" t="e">
        <f>VLOOKUP(N2358,Recolt!B:C,2,0)</f>
        <v>#N/A</v>
      </c>
    </row>
    <row r="2359" spans="3:16" x14ac:dyDescent="0.25">
      <c r="C2359"/>
      <c r="F2359" s="4">
        <v>1034847086</v>
      </c>
      <c r="G2359" t="str">
        <f t="shared" si="36"/>
        <v>OK</v>
      </c>
      <c r="J2359" s="4">
        <v>105203901</v>
      </c>
      <c r="K2359" t="s">
        <v>1124</v>
      </c>
      <c r="N2359" s="4">
        <v>105202805</v>
      </c>
      <c r="O2359" t="e">
        <f>VLOOKUP(N2359,Sales!B:C,2,0)</f>
        <v>#N/A</v>
      </c>
      <c r="P2359" t="e">
        <f>VLOOKUP(N2359,Recolt!B:C,2,0)</f>
        <v>#N/A</v>
      </c>
    </row>
    <row r="2360" spans="3:16" x14ac:dyDescent="0.25">
      <c r="C2360"/>
      <c r="F2360" s="4">
        <v>1034857162</v>
      </c>
      <c r="G2360" t="str">
        <f t="shared" si="36"/>
        <v>OK</v>
      </c>
      <c r="J2360" s="4">
        <v>105203920</v>
      </c>
      <c r="K2360" t="s">
        <v>1124</v>
      </c>
      <c r="N2360" s="4">
        <v>105203901</v>
      </c>
      <c r="O2360" t="e">
        <f>VLOOKUP(N2360,Sales!B:C,2,0)</f>
        <v>#N/A</v>
      </c>
      <c r="P2360" t="e">
        <f>VLOOKUP(N2360,Recolt!B:C,2,0)</f>
        <v>#N/A</v>
      </c>
    </row>
    <row r="2361" spans="3:16" x14ac:dyDescent="0.25">
      <c r="C2361"/>
      <c r="F2361" s="4">
        <v>1034861250</v>
      </c>
      <c r="G2361" t="str">
        <f t="shared" si="36"/>
        <v>OK</v>
      </c>
      <c r="J2361" s="4">
        <v>105204878</v>
      </c>
      <c r="K2361" t="s">
        <v>1124</v>
      </c>
      <c r="N2361" s="4">
        <v>105203920</v>
      </c>
      <c r="O2361" t="e">
        <f>VLOOKUP(N2361,Sales!B:C,2,0)</f>
        <v>#N/A</v>
      </c>
      <c r="P2361" t="e">
        <f>VLOOKUP(N2361,Recolt!B:C,2,0)</f>
        <v>#N/A</v>
      </c>
    </row>
    <row r="2362" spans="3:16" x14ac:dyDescent="0.25">
      <c r="C2362"/>
      <c r="F2362" s="4">
        <v>1034863150</v>
      </c>
      <c r="G2362" t="str">
        <f t="shared" si="36"/>
        <v>OK</v>
      </c>
      <c r="J2362" s="4">
        <v>105205160</v>
      </c>
      <c r="K2362" t="s">
        <v>1124</v>
      </c>
      <c r="N2362" s="4">
        <v>105204878</v>
      </c>
      <c r="O2362" t="e">
        <f>VLOOKUP(N2362,Sales!B:C,2,0)</f>
        <v>#N/A</v>
      </c>
      <c r="P2362" t="e">
        <f>VLOOKUP(N2362,Recolt!B:C,2,0)</f>
        <v>#N/A</v>
      </c>
    </row>
    <row r="2363" spans="3:16" x14ac:dyDescent="0.25">
      <c r="C2363"/>
      <c r="F2363" s="4">
        <v>1034849768</v>
      </c>
      <c r="G2363" t="str">
        <f t="shared" si="36"/>
        <v>OK</v>
      </c>
      <c r="J2363" s="4">
        <v>105205482</v>
      </c>
      <c r="K2363" t="s">
        <v>1124</v>
      </c>
      <c r="N2363" s="4">
        <v>105205160</v>
      </c>
      <c r="O2363" t="e">
        <f>VLOOKUP(N2363,Sales!B:C,2,0)</f>
        <v>#N/A</v>
      </c>
      <c r="P2363" t="e">
        <f>VLOOKUP(N2363,Recolt!B:C,2,0)</f>
        <v>#N/A</v>
      </c>
    </row>
    <row r="2364" spans="3:16" x14ac:dyDescent="0.25">
      <c r="C2364"/>
      <c r="F2364" s="4">
        <v>1034843744</v>
      </c>
      <c r="G2364" t="str">
        <f t="shared" si="36"/>
        <v>OK</v>
      </c>
      <c r="J2364" s="4">
        <v>105205516</v>
      </c>
      <c r="K2364" t="s">
        <v>1124</v>
      </c>
      <c r="N2364" s="4">
        <v>105205482</v>
      </c>
      <c r="O2364" t="e">
        <f>VLOOKUP(N2364,Sales!B:C,2,0)</f>
        <v>#N/A</v>
      </c>
      <c r="P2364" t="e">
        <f>VLOOKUP(N2364,Recolt!B:C,2,0)</f>
        <v>#N/A</v>
      </c>
    </row>
    <row r="2365" spans="3:16" x14ac:dyDescent="0.25">
      <c r="C2365"/>
      <c r="F2365" s="4">
        <v>1034852637</v>
      </c>
      <c r="G2365" t="str">
        <f t="shared" si="36"/>
        <v>OK</v>
      </c>
      <c r="J2365" s="4">
        <v>105205927</v>
      </c>
      <c r="K2365" t="s">
        <v>1124</v>
      </c>
      <c r="N2365" s="4">
        <v>105205516</v>
      </c>
      <c r="O2365" t="e">
        <f>VLOOKUP(N2365,Sales!B:C,2,0)</f>
        <v>#N/A</v>
      </c>
      <c r="P2365" t="e">
        <f>VLOOKUP(N2365,Recolt!B:C,2,0)</f>
        <v>#N/A</v>
      </c>
    </row>
    <row r="2366" spans="3:16" x14ac:dyDescent="0.25">
      <c r="C2366"/>
      <c r="F2366" s="4">
        <v>1034850268</v>
      </c>
      <c r="G2366" t="str">
        <f t="shared" si="36"/>
        <v>OK</v>
      </c>
      <c r="J2366" s="4">
        <v>105206531</v>
      </c>
      <c r="K2366" t="s">
        <v>1124</v>
      </c>
      <c r="N2366" s="4">
        <v>105205927</v>
      </c>
      <c r="O2366" t="e">
        <f>VLOOKUP(N2366,Sales!B:C,2,0)</f>
        <v>#N/A</v>
      </c>
      <c r="P2366" t="e">
        <f>VLOOKUP(N2366,Recolt!B:C,2,0)</f>
        <v>#N/A</v>
      </c>
    </row>
    <row r="2367" spans="3:16" x14ac:dyDescent="0.25">
      <c r="C2367"/>
      <c r="F2367" s="4">
        <v>1034865725</v>
      </c>
      <c r="G2367" t="str">
        <f t="shared" si="36"/>
        <v>OK</v>
      </c>
      <c r="J2367" s="4">
        <v>105206919</v>
      </c>
      <c r="K2367" t="s">
        <v>1124</v>
      </c>
      <c r="N2367" s="4">
        <v>105206531</v>
      </c>
      <c r="O2367" t="e">
        <f>VLOOKUP(N2367,Sales!B:C,2,0)</f>
        <v>#N/A</v>
      </c>
      <c r="P2367" t="e">
        <f>VLOOKUP(N2367,Recolt!B:C,2,0)</f>
        <v>#N/A</v>
      </c>
    </row>
    <row r="2368" spans="3:16" x14ac:dyDescent="0.25">
      <c r="C2368"/>
      <c r="F2368" s="4">
        <v>1034866759</v>
      </c>
      <c r="G2368" t="str">
        <f t="shared" si="36"/>
        <v>OK</v>
      </c>
      <c r="J2368" s="4">
        <v>105207596</v>
      </c>
      <c r="K2368" t="s">
        <v>1124</v>
      </c>
      <c r="N2368" s="4">
        <v>105206919</v>
      </c>
      <c r="O2368" t="e">
        <f>VLOOKUP(N2368,Sales!B:C,2,0)</f>
        <v>#N/A</v>
      </c>
      <c r="P2368" t="e">
        <f>VLOOKUP(N2368,Recolt!B:C,2,0)</f>
        <v>#N/A</v>
      </c>
    </row>
    <row r="2369" spans="3:16" x14ac:dyDescent="0.25">
      <c r="C2369"/>
      <c r="F2369" s="4">
        <v>1034843134</v>
      </c>
      <c r="G2369" t="str">
        <f t="shared" si="36"/>
        <v>OK</v>
      </c>
      <c r="J2369" s="4">
        <v>105209443</v>
      </c>
      <c r="K2369" t="s">
        <v>1124</v>
      </c>
      <c r="N2369" s="4">
        <v>105207596</v>
      </c>
      <c r="O2369" t="e">
        <f>VLOOKUP(N2369,Sales!B:C,2,0)</f>
        <v>#N/A</v>
      </c>
      <c r="P2369" t="e">
        <f>VLOOKUP(N2369,Recolt!B:C,2,0)</f>
        <v>#N/A</v>
      </c>
    </row>
    <row r="2370" spans="3:16" x14ac:dyDescent="0.25">
      <c r="C2370"/>
      <c r="F2370" s="4">
        <v>1034853484</v>
      </c>
      <c r="G2370" t="str">
        <f t="shared" si="36"/>
        <v>OK</v>
      </c>
      <c r="J2370" s="4">
        <v>105210569</v>
      </c>
      <c r="K2370" t="s">
        <v>1124</v>
      </c>
      <c r="N2370" s="4">
        <v>105209443</v>
      </c>
      <c r="O2370" t="e">
        <f>VLOOKUP(N2370,Sales!B:C,2,0)</f>
        <v>#N/A</v>
      </c>
      <c r="P2370" t="e">
        <f>VLOOKUP(N2370,Recolt!B:C,2,0)</f>
        <v>#N/A</v>
      </c>
    </row>
    <row r="2371" spans="3:16" x14ac:dyDescent="0.25">
      <c r="C2371"/>
      <c r="F2371" s="4">
        <v>1034862841</v>
      </c>
      <c r="G2371" t="str">
        <f t="shared" ref="G2371:G2434" si="37">VLOOKUP(F2371,J:K,2,0)</f>
        <v>OK</v>
      </c>
      <c r="J2371" s="4">
        <v>105210712</v>
      </c>
      <c r="K2371" t="s">
        <v>1124</v>
      </c>
      <c r="N2371" s="4">
        <v>105210569</v>
      </c>
      <c r="O2371" t="e">
        <f>VLOOKUP(N2371,Sales!B:C,2,0)</f>
        <v>#N/A</v>
      </c>
      <c r="P2371" t="e">
        <f>VLOOKUP(N2371,Recolt!B:C,2,0)</f>
        <v>#N/A</v>
      </c>
    </row>
    <row r="2372" spans="3:16" x14ac:dyDescent="0.25">
      <c r="C2372"/>
      <c r="F2372" s="4">
        <v>1034863388</v>
      </c>
      <c r="G2372" t="str">
        <f t="shared" si="37"/>
        <v>OK</v>
      </c>
      <c r="J2372" s="4">
        <v>105211270</v>
      </c>
      <c r="K2372" t="s">
        <v>1124</v>
      </c>
      <c r="N2372" s="4">
        <v>105210712</v>
      </c>
      <c r="O2372" t="e">
        <f>VLOOKUP(N2372,Sales!B:C,2,0)</f>
        <v>#N/A</v>
      </c>
      <c r="P2372" t="e">
        <f>VLOOKUP(N2372,Recolt!B:C,2,0)</f>
        <v>#N/A</v>
      </c>
    </row>
    <row r="2373" spans="3:16" x14ac:dyDescent="0.25">
      <c r="C2373"/>
      <c r="F2373" s="4">
        <v>1034867651</v>
      </c>
      <c r="G2373" t="str">
        <f t="shared" si="37"/>
        <v>OK</v>
      </c>
      <c r="J2373" s="4">
        <v>105211779</v>
      </c>
      <c r="K2373" t="s">
        <v>1124</v>
      </c>
      <c r="N2373" s="4">
        <v>105211270</v>
      </c>
      <c r="O2373" t="e">
        <f>VLOOKUP(N2373,Sales!B:C,2,0)</f>
        <v>#N/A</v>
      </c>
      <c r="P2373" t="e">
        <f>VLOOKUP(N2373,Recolt!B:C,2,0)</f>
        <v>#N/A</v>
      </c>
    </row>
    <row r="2374" spans="3:16" x14ac:dyDescent="0.25">
      <c r="C2374"/>
      <c r="F2374" s="4">
        <v>1034858915</v>
      </c>
      <c r="G2374" t="str">
        <f t="shared" si="37"/>
        <v>OK</v>
      </c>
      <c r="J2374" s="4">
        <v>105212856</v>
      </c>
      <c r="K2374" t="s">
        <v>1124</v>
      </c>
      <c r="N2374" s="4">
        <v>105211779</v>
      </c>
      <c r="O2374" t="e">
        <f>VLOOKUP(N2374,Sales!B:C,2,0)</f>
        <v>#N/A</v>
      </c>
      <c r="P2374" t="e">
        <f>VLOOKUP(N2374,Recolt!B:C,2,0)</f>
        <v>#N/A</v>
      </c>
    </row>
    <row r="2375" spans="3:16" x14ac:dyDescent="0.25">
      <c r="C2375"/>
      <c r="F2375" s="4">
        <v>1034850962</v>
      </c>
      <c r="G2375" t="str">
        <f t="shared" si="37"/>
        <v>OK</v>
      </c>
      <c r="J2375" s="4">
        <v>105213431</v>
      </c>
      <c r="K2375" t="s">
        <v>1124</v>
      </c>
      <c r="N2375" s="4">
        <v>105212856</v>
      </c>
      <c r="O2375" t="e">
        <f>VLOOKUP(N2375,Sales!B:C,2,0)</f>
        <v>#N/A</v>
      </c>
      <c r="P2375" t="e">
        <f>VLOOKUP(N2375,Recolt!B:C,2,0)</f>
        <v>#N/A</v>
      </c>
    </row>
    <row r="2376" spans="3:16" x14ac:dyDescent="0.25">
      <c r="C2376"/>
      <c r="F2376" s="4">
        <v>1034864217</v>
      </c>
      <c r="G2376" t="str">
        <f t="shared" si="37"/>
        <v>OK</v>
      </c>
      <c r="J2376" s="4">
        <v>105214389</v>
      </c>
      <c r="K2376" t="s">
        <v>1124</v>
      </c>
      <c r="N2376" s="4">
        <v>105213431</v>
      </c>
      <c r="O2376" t="e">
        <f>VLOOKUP(N2376,Sales!B:C,2,0)</f>
        <v>#N/A</v>
      </c>
      <c r="P2376" t="e">
        <f>VLOOKUP(N2376,Recolt!B:C,2,0)</f>
        <v>#N/A</v>
      </c>
    </row>
    <row r="2377" spans="3:16" x14ac:dyDescent="0.25">
      <c r="C2377"/>
      <c r="F2377" s="4">
        <v>1034844671</v>
      </c>
      <c r="G2377" t="str">
        <f t="shared" si="37"/>
        <v>OK</v>
      </c>
      <c r="J2377" s="4">
        <v>105214611</v>
      </c>
      <c r="K2377" t="s">
        <v>1124</v>
      </c>
      <c r="N2377" s="4">
        <v>105214389</v>
      </c>
      <c r="O2377" t="e">
        <f>VLOOKUP(N2377,Sales!B:C,2,0)</f>
        <v>#N/A</v>
      </c>
      <c r="P2377" t="e">
        <f>VLOOKUP(N2377,Recolt!B:C,2,0)</f>
        <v>#N/A</v>
      </c>
    </row>
    <row r="2378" spans="3:16" x14ac:dyDescent="0.25">
      <c r="C2378"/>
      <c r="F2378" s="4">
        <v>1034853127</v>
      </c>
      <c r="G2378" t="str">
        <f t="shared" si="37"/>
        <v>OK</v>
      </c>
      <c r="J2378" s="4">
        <v>105215214</v>
      </c>
      <c r="K2378" t="s">
        <v>1124</v>
      </c>
      <c r="N2378" s="4">
        <v>105214611</v>
      </c>
      <c r="O2378" t="e">
        <f>VLOOKUP(N2378,Sales!B:C,2,0)</f>
        <v>#N/A</v>
      </c>
      <c r="P2378" t="e">
        <f>VLOOKUP(N2378,Recolt!B:C,2,0)</f>
        <v>#N/A</v>
      </c>
    </row>
    <row r="2379" spans="3:16" x14ac:dyDescent="0.25">
      <c r="C2379"/>
      <c r="F2379" s="4">
        <v>1034866456</v>
      </c>
      <c r="G2379" t="str">
        <f t="shared" si="37"/>
        <v>OK</v>
      </c>
      <c r="J2379" s="4">
        <v>105215411</v>
      </c>
      <c r="K2379" t="s">
        <v>1124</v>
      </c>
      <c r="N2379" s="4">
        <v>105215214</v>
      </c>
      <c r="O2379" t="e">
        <f>VLOOKUP(N2379,Sales!B:C,2,0)</f>
        <v>#N/A</v>
      </c>
      <c r="P2379" t="e">
        <f>VLOOKUP(N2379,Recolt!B:C,2,0)</f>
        <v>#N/A</v>
      </c>
    </row>
    <row r="2380" spans="3:16" x14ac:dyDescent="0.25">
      <c r="C2380"/>
      <c r="F2380" s="4">
        <v>1034859258</v>
      </c>
      <c r="G2380" t="str">
        <f t="shared" si="37"/>
        <v>OK</v>
      </c>
      <c r="J2380" s="4">
        <v>105215782</v>
      </c>
      <c r="K2380" t="s">
        <v>1124</v>
      </c>
      <c r="N2380" s="4">
        <v>105215411</v>
      </c>
      <c r="O2380" t="e">
        <f>VLOOKUP(N2380,Sales!B:C,2,0)</f>
        <v>#N/A</v>
      </c>
      <c r="P2380" t="e">
        <f>VLOOKUP(N2380,Recolt!B:C,2,0)</f>
        <v>#N/A</v>
      </c>
    </row>
    <row r="2381" spans="3:16" x14ac:dyDescent="0.25">
      <c r="C2381"/>
      <c r="F2381" s="4">
        <v>1034860851</v>
      </c>
      <c r="G2381" t="str">
        <f t="shared" si="37"/>
        <v>OK</v>
      </c>
      <c r="J2381" s="4">
        <v>105216163</v>
      </c>
      <c r="K2381" t="s">
        <v>1124</v>
      </c>
      <c r="N2381" s="4">
        <v>105215782</v>
      </c>
      <c r="O2381" t="e">
        <f>VLOOKUP(N2381,Sales!B:C,2,0)</f>
        <v>#N/A</v>
      </c>
      <c r="P2381" t="e">
        <f>VLOOKUP(N2381,Recolt!B:C,2,0)</f>
        <v>#N/A</v>
      </c>
    </row>
    <row r="2382" spans="3:16" x14ac:dyDescent="0.25">
      <c r="C2382"/>
      <c r="F2382" s="4">
        <v>1034861654</v>
      </c>
      <c r="G2382" t="str">
        <f t="shared" si="37"/>
        <v>OK</v>
      </c>
      <c r="J2382" s="4">
        <v>105216690</v>
      </c>
      <c r="K2382" t="s">
        <v>1124</v>
      </c>
      <c r="N2382" s="4">
        <v>105216163</v>
      </c>
      <c r="O2382" t="e">
        <f>VLOOKUP(N2382,Sales!B:C,2,0)</f>
        <v>#N/A</v>
      </c>
      <c r="P2382" t="e">
        <f>VLOOKUP(N2382,Recolt!B:C,2,0)</f>
        <v>#N/A</v>
      </c>
    </row>
    <row r="2383" spans="3:16" x14ac:dyDescent="0.25">
      <c r="C2383"/>
      <c r="F2383" s="4">
        <v>1034866203</v>
      </c>
      <c r="G2383" t="str">
        <f t="shared" si="37"/>
        <v>OK</v>
      </c>
      <c r="J2383" s="4">
        <v>105216928</v>
      </c>
      <c r="K2383" t="s">
        <v>1124</v>
      </c>
      <c r="N2383" s="4">
        <v>105216690</v>
      </c>
      <c r="O2383" t="e">
        <f>VLOOKUP(N2383,Sales!B:C,2,0)</f>
        <v>#N/A</v>
      </c>
      <c r="P2383" t="e">
        <f>VLOOKUP(N2383,Recolt!B:C,2,0)</f>
        <v>#N/A</v>
      </c>
    </row>
    <row r="2384" spans="3:16" x14ac:dyDescent="0.25">
      <c r="C2384"/>
      <c r="F2384" s="4">
        <v>1034842529</v>
      </c>
      <c r="G2384" t="str">
        <f t="shared" si="37"/>
        <v>OK</v>
      </c>
      <c r="J2384" s="4">
        <v>105217331</v>
      </c>
      <c r="K2384" t="s">
        <v>1124</v>
      </c>
      <c r="N2384" s="4">
        <v>105216928</v>
      </c>
      <c r="O2384" t="e">
        <f>VLOOKUP(N2384,Sales!B:C,2,0)</f>
        <v>#N/A</v>
      </c>
      <c r="P2384" t="e">
        <f>VLOOKUP(N2384,Recolt!B:C,2,0)</f>
        <v>#N/A</v>
      </c>
    </row>
    <row r="2385" spans="3:16" x14ac:dyDescent="0.25">
      <c r="C2385"/>
      <c r="F2385" s="4">
        <v>1034857944</v>
      </c>
      <c r="G2385" t="str">
        <f t="shared" si="37"/>
        <v>OK</v>
      </c>
      <c r="J2385" s="4">
        <v>105217712</v>
      </c>
      <c r="K2385" t="s">
        <v>1124</v>
      </c>
      <c r="N2385" s="4">
        <v>105217331</v>
      </c>
      <c r="O2385" t="e">
        <f>VLOOKUP(N2385,Sales!B:C,2,0)</f>
        <v>#N/A</v>
      </c>
      <c r="P2385" t="e">
        <f>VLOOKUP(N2385,Recolt!B:C,2,0)</f>
        <v>#N/A</v>
      </c>
    </row>
    <row r="2386" spans="3:16" x14ac:dyDescent="0.25">
      <c r="C2386"/>
      <c r="F2386" s="4">
        <v>1034859640</v>
      </c>
      <c r="G2386" t="str">
        <f t="shared" si="37"/>
        <v>OK</v>
      </c>
      <c r="J2386" s="4">
        <v>105218673</v>
      </c>
      <c r="K2386" t="s">
        <v>1124</v>
      </c>
      <c r="N2386" s="4">
        <v>105217712</v>
      </c>
      <c r="O2386" t="e">
        <f>VLOOKUP(N2386,Sales!B:C,2,0)</f>
        <v>#N/A</v>
      </c>
      <c r="P2386" t="e">
        <f>VLOOKUP(N2386,Recolt!B:C,2,0)</f>
        <v>#N/A</v>
      </c>
    </row>
    <row r="2387" spans="3:16" x14ac:dyDescent="0.25">
      <c r="C2387"/>
      <c r="F2387" s="4">
        <v>1034865319</v>
      </c>
      <c r="G2387" t="str">
        <f t="shared" si="37"/>
        <v>OK</v>
      </c>
      <c r="J2387" s="4">
        <v>105219422</v>
      </c>
      <c r="K2387" t="s">
        <v>1124</v>
      </c>
      <c r="N2387" s="4">
        <v>105218673</v>
      </c>
      <c r="O2387" t="e">
        <f>VLOOKUP(N2387,Sales!B:C,2,0)</f>
        <v>#N/A</v>
      </c>
      <c r="P2387" t="e">
        <f>VLOOKUP(N2387,Recolt!B:C,2,0)</f>
        <v>#N/A</v>
      </c>
    </row>
    <row r="2388" spans="3:16" x14ac:dyDescent="0.25">
      <c r="C2388"/>
      <c r="F2388" s="4">
        <v>1034849872</v>
      </c>
      <c r="G2388" t="str">
        <f t="shared" si="37"/>
        <v>OK</v>
      </c>
      <c r="J2388" s="4">
        <v>105220812</v>
      </c>
      <c r="K2388" t="s">
        <v>1124</v>
      </c>
      <c r="N2388" s="4">
        <v>105219422</v>
      </c>
      <c r="O2388" t="e">
        <f>VLOOKUP(N2388,Sales!B:C,2,0)</f>
        <v>#N/A</v>
      </c>
      <c r="P2388" t="e">
        <f>VLOOKUP(N2388,Recolt!B:C,2,0)</f>
        <v>#N/A</v>
      </c>
    </row>
    <row r="2389" spans="3:16" x14ac:dyDescent="0.25">
      <c r="C2389"/>
      <c r="F2389" s="4">
        <v>1034865700</v>
      </c>
      <c r="G2389" t="str">
        <f t="shared" si="37"/>
        <v>OK</v>
      </c>
      <c r="J2389" s="4">
        <v>105222082</v>
      </c>
      <c r="K2389" t="s">
        <v>1124</v>
      </c>
      <c r="N2389" s="4">
        <v>105220812</v>
      </c>
      <c r="O2389" t="e">
        <f>VLOOKUP(N2389,Sales!B:C,2,0)</f>
        <v>#N/A</v>
      </c>
      <c r="P2389" t="e">
        <f>VLOOKUP(N2389,Recolt!B:C,2,0)</f>
        <v>#N/A</v>
      </c>
    </row>
    <row r="2390" spans="3:16" x14ac:dyDescent="0.25">
      <c r="C2390"/>
      <c r="F2390" s="4">
        <v>1034855328</v>
      </c>
      <c r="G2390" t="str">
        <f t="shared" si="37"/>
        <v>OK</v>
      </c>
      <c r="J2390" s="4">
        <v>105224253</v>
      </c>
      <c r="K2390" t="s">
        <v>1124</v>
      </c>
      <c r="N2390" s="4">
        <v>105222082</v>
      </c>
      <c r="O2390" t="e">
        <f>VLOOKUP(N2390,Sales!B:C,2,0)</f>
        <v>#N/A</v>
      </c>
      <c r="P2390" t="e">
        <f>VLOOKUP(N2390,Recolt!B:C,2,0)</f>
        <v>#N/A</v>
      </c>
    </row>
    <row r="2391" spans="3:16" x14ac:dyDescent="0.25">
      <c r="C2391"/>
      <c r="F2391" s="4">
        <v>1034863652</v>
      </c>
      <c r="G2391" t="str">
        <f t="shared" si="37"/>
        <v>OK</v>
      </c>
      <c r="J2391" s="4">
        <v>105224622</v>
      </c>
      <c r="K2391" t="s">
        <v>1124</v>
      </c>
      <c r="N2391" s="4">
        <v>105224253</v>
      </c>
      <c r="O2391" t="e">
        <f>VLOOKUP(N2391,Sales!B:C,2,0)</f>
        <v>#N/A</v>
      </c>
      <c r="P2391" t="e">
        <f>VLOOKUP(N2391,Recolt!B:C,2,0)</f>
        <v>#N/A</v>
      </c>
    </row>
    <row r="2392" spans="3:16" x14ac:dyDescent="0.25">
      <c r="C2392"/>
      <c r="F2392" s="4">
        <v>1034864875</v>
      </c>
      <c r="G2392" t="str">
        <f t="shared" si="37"/>
        <v>OK</v>
      </c>
      <c r="J2392" s="4">
        <v>105224991</v>
      </c>
      <c r="K2392" t="s">
        <v>1124</v>
      </c>
      <c r="N2392" s="4">
        <v>105224622</v>
      </c>
      <c r="O2392" t="e">
        <f>VLOOKUP(N2392,Sales!B:C,2,0)</f>
        <v>#N/A</v>
      </c>
      <c r="P2392" t="e">
        <f>VLOOKUP(N2392,Recolt!B:C,2,0)</f>
        <v>#N/A</v>
      </c>
    </row>
    <row r="2393" spans="3:16" x14ac:dyDescent="0.25">
      <c r="C2393"/>
      <c r="F2393" s="4">
        <v>1034845354</v>
      </c>
      <c r="G2393" t="str">
        <f t="shared" si="37"/>
        <v>OK</v>
      </c>
      <c r="J2393" s="4">
        <v>105226487</v>
      </c>
      <c r="K2393" t="s">
        <v>1124</v>
      </c>
      <c r="N2393" s="4">
        <v>105224991</v>
      </c>
      <c r="O2393" t="e">
        <f>VLOOKUP(N2393,Sales!B:C,2,0)</f>
        <v>#N/A</v>
      </c>
      <c r="P2393" t="e">
        <f>VLOOKUP(N2393,Recolt!B:C,2,0)</f>
        <v>#N/A</v>
      </c>
    </row>
    <row r="2394" spans="3:16" x14ac:dyDescent="0.25">
      <c r="C2394"/>
      <c r="F2394" s="4">
        <v>1034847631</v>
      </c>
      <c r="G2394" t="str">
        <f t="shared" si="37"/>
        <v>OK</v>
      </c>
      <c r="J2394" s="4">
        <v>105227871</v>
      </c>
      <c r="K2394" t="s">
        <v>1124</v>
      </c>
      <c r="N2394" s="4">
        <v>105226487</v>
      </c>
      <c r="O2394" t="e">
        <f>VLOOKUP(N2394,Sales!B:C,2,0)</f>
        <v>#N/A</v>
      </c>
      <c r="P2394" t="e">
        <f>VLOOKUP(N2394,Recolt!B:C,2,0)</f>
        <v>#N/A</v>
      </c>
    </row>
    <row r="2395" spans="3:16" x14ac:dyDescent="0.25">
      <c r="C2395"/>
      <c r="F2395" s="4">
        <v>1034863301</v>
      </c>
      <c r="G2395" t="str">
        <f t="shared" si="37"/>
        <v>OK</v>
      </c>
      <c r="J2395" s="4">
        <v>105228564</v>
      </c>
      <c r="K2395" t="s">
        <v>1124</v>
      </c>
      <c r="N2395" s="4">
        <v>105227871</v>
      </c>
      <c r="O2395" t="e">
        <f>VLOOKUP(N2395,Sales!B:C,2,0)</f>
        <v>#N/A</v>
      </c>
      <c r="P2395" t="e">
        <f>VLOOKUP(N2395,Recolt!B:C,2,0)</f>
        <v>#N/A</v>
      </c>
    </row>
    <row r="2396" spans="3:16" x14ac:dyDescent="0.25">
      <c r="C2396"/>
      <c r="F2396" s="4">
        <v>1034867190</v>
      </c>
      <c r="G2396" t="str">
        <f t="shared" si="37"/>
        <v>OK</v>
      </c>
      <c r="J2396" s="4">
        <v>105228626</v>
      </c>
      <c r="K2396" t="s">
        <v>1124</v>
      </c>
      <c r="N2396" s="4">
        <v>105228564</v>
      </c>
      <c r="O2396" t="e">
        <f>VLOOKUP(N2396,Sales!B:C,2,0)</f>
        <v>#N/A</v>
      </c>
      <c r="P2396" t="e">
        <f>VLOOKUP(N2396,Recolt!B:C,2,0)</f>
        <v>#N/A</v>
      </c>
    </row>
    <row r="2397" spans="3:16" x14ac:dyDescent="0.25">
      <c r="C2397"/>
      <c r="F2397" s="4">
        <v>1034860068</v>
      </c>
      <c r="G2397" t="str">
        <f t="shared" si="37"/>
        <v>OK</v>
      </c>
      <c r="J2397" s="4">
        <v>105229208</v>
      </c>
      <c r="K2397" t="s">
        <v>1124</v>
      </c>
      <c r="N2397" s="4">
        <v>105228626</v>
      </c>
      <c r="O2397" t="e">
        <f>VLOOKUP(N2397,Sales!B:C,2,0)</f>
        <v>#N/A</v>
      </c>
      <c r="P2397" t="e">
        <f>VLOOKUP(N2397,Recolt!B:C,2,0)</f>
        <v>#N/A</v>
      </c>
    </row>
    <row r="2398" spans="3:16" x14ac:dyDescent="0.25">
      <c r="C2398"/>
      <c r="F2398" s="4">
        <v>1034861877</v>
      </c>
      <c r="G2398" t="str">
        <f t="shared" si="37"/>
        <v>OK</v>
      </c>
      <c r="J2398" s="4">
        <v>105229946</v>
      </c>
      <c r="K2398" t="s">
        <v>1124</v>
      </c>
      <c r="N2398" s="4">
        <v>105229208</v>
      </c>
      <c r="O2398" t="e">
        <f>VLOOKUP(N2398,Sales!B:C,2,0)</f>
        <v>#N/A</v>
      </c>
      <c r="P2398" t="e">
        <f>VLOOKUP(N2398,Recolt!B:C,2,0)</f>
        <v>#N/A</v>
      </c>
    </row>
    <row r="2399" spans="3:16" x14ac:dyDescent="0.25">
      <c r="C2399"/>
      <c r="F2399" s="4">
        <v>1034855480</v>
      </c>
      <c r="G2399" t="str">
        <f t="shared" si="37"/>
        <v>OK</v>
      </c>
      <c r="J2399" s="4">
        <v>105230088</v>
      </c>
      <c r="K2399" t="s">
        <v>1124</v>
      </c>
      <c r="N2399" s="4">
        <v>105229946</v>
      </c>
      <c r="O2399" t="e">
        <f>VLOOKUP(N2399,Sales!B:C,2,0)</f>
        <v>#N/A</v>
      </c>
      <c r="P2399" t="e">
        <f>VLOOKUP(N2399,Recolt!B:C,2,0)</f>
        <v>#N/A</v>
      </c>
    </row>
    <row r="2400" spans="3:16" x14ac:dyDescent="0.25">
      <c r="C2400"/>
      <c r="F2400" s="4">
        <v>1034864574</v>
      </c>
      <c r="G2400" t="str">
        <f t="shared" si="37"/>
        <v>OK</v>
      </c>
      <c r="J2400" s="4">
        <v>105230150</v>
      </c>
      <c r="K2400" t="s">
        <v>1124</v>
      </c>
      <c r="N2400" s="4">
        <v>105230088</v>
      </c>
      <c r="O2400" t="e">
        <f>VLOOKUP(N2400,Sales!B:C,2,0)</f>
        <v>#N/A</v>
      </c>
      <c r="P2400" t="e">
        <f>VLOOKUP(N2400,Recolt!B:C,2,0)</f>
        <v>#N/A</v>
      </c>
    </row>
    <row r="2401" spans="3:16" x14ac:dyDescent="0.25">
      <c r="C2401"/>
      <c r="F2401" s="4">
        <v>1034865952</v>
      </c>
      <c r="G2401" t="str">
        <f t="shared" si="37"/>
        <v>OK</v>
      </c>
      <c r="J2401" s="4">
        <v>105230277</v>
      </c>
      <c r="K2401" t="s">
        <v>1124</v>
      </c>
      <c r="N2401" s="4">
        <v>105230150</v>
      </c>
      <c r="O2401" t="e">
        <f>VLOOKUP(N2401,Sales!B:C,2,0)</f>
        <v>#N/A</v>
      </c>
      <c r="P2401" t="e">
        <f>VLOOKUP(N2401,Recolt!B:C,2,0)</f>
        <v>#N/A</v>
      </c>
    </row>
    <row r="2402" spans="3:16" x14ac:dyDescent="0.25">
      <c r="C2402"/>
      <c r="F2402" s="4">
        <v>1034860663</v>
      </c>
      <c r="G2402" t="str">
        <f t="shared" si="37"/>
        <v>OK</v>
      </c>
      <c r="J2402" s="4">
        <v>105232582</v>
      </c>
      <c r="K2402" t="s">
        <v>1124</v>
      </c>
      <c r="N2402" s="4">
        <v>105230277</v>
      </c>
      <c r="O2402" t="e">
        <f>VLOOKUP(N2402,Sales!B:C,2,0)</f>
        <v>#N/A</v>
      </c>
      <c r="P2402" t="e">
        <f>VLOOKUP(N2402,Recolt!B:C,2,0)</f>
        <v>#N/A</v>
      </c>
    </row>
    <row r="2403" spans="3:16" x14ac:dyDescent="0.25">
      <c r="C2403"/>
      <c r="F2403" s="4">
        <v>1034852028</v>
      </c>
      <c r="G2403" t="str">
        <f t="shared" si="37"/>
        <v>OK</v>
      </c>
      <c r="J2403" s="4">
        <v>105233506</v>
      </c>
      <c r="K2403" t="s">
        <v>1124</v>
      </c>
      <c r="N2403" s="4">
        <v>105232582</v>
      </c>
      <c r="O2403" t="e">
        <f>VLOOKUP(N2403,Sales!B:C,2,0)</f>
        <v>#N/A</v>
      </c>
      <c r="P2403" t="e">
        <f>VLOOKUP(N2403,Recolt!B:C,2,0)</f>
        <v>#N/A</v>
      </c>
    </row>
    <row r="2404" spans="3:16" x14ac:dyDescent="0.25">
      <c r="C2404"/>
      <c r="F2404" s="4">
        <v>1034864024</v>
      </c>
      <c r="G2404" t="str">
        <f t="shared" si="37"/>
        <v>OK</v>
      </c>
      <c r="J2404" s="4">
        <v>105233722</v>
      </c>
      <c r="K2404" t="s">
        <v>1124</v>
      </c>
      <c r="N2404" s="4">
        <v>105233506</v>
      </c>
      <c r="O2404" t="e">
        <f>VLOOKUP(N2404,Sales!B:C,2,0)</f>
        <v>#N/A</v>
      </c>
      <c r="P2404" t="e">
        <f>VLOOKUP(N2404,Recolt!B:C,2,0)</f>
        <v>#N/A</v>
      </c>
    </row>
    <row r="2405" spans="3:16" x14ac:dyDescent="0.25">
      <c r="C2405"/>
      <c r="F2405" s="4">
        <v>1034849380</v>
      </c>
      <c r="G2405" t="str">
        <f t="shared" si="37"/>
        <v>OK</v>
      </c>
      <c r="J2405" s="4">
        <v>105233856</v>
      </c>
      <c r="K2405" t="s">
        <v>1124</v>
      </c>
      <c r="N2405" s="4">
        <v>105233722</v>
      </c>
      <c r="O2405" t="e">
        <f>VLOOKUP(N2405,Sales!B:C,2,0)</f>
        <v>#N/A</v>
      </c>
      <c r="P2405" t="e">
        <f>VLOOKUP(N2405,Recolt!B:C,2,0)</f>
        <v>#N/A</v>
      </c>
    </row>
    <row r="2406" spans="3:16" x14ac:dyDescent="0.25">
      <c r="C2406"/>
      <c r="F2406" s="4">
        <v>1034861698</v>
      </c>
      <c r="G2406" t="str">
        <f t="shared" si="37"/>
        <v>OK</v>
      </c>
      <c r="J2406" s="4">
        <v>105236965</v>
      </c>
      <c r="K2406" t="s">
        <v>1124</v>
      </c>
      <c r="N2406" s="4">
        <v>105233856</v>
      </c>
      <c r="O2406" t="e">
        <f>VLOOKUP(N2406,Sales!B:C,2,0)</f>
        <v>#N/A</v>
      </c>
      <c r="P2406" t="e">
        <f>VLOOKUP(N2406,Recolt!B:C,2,0)</f>
        <v>#N/A</v>
      </c>
    </row>
    <row r="2407" spans="3:16" x14ac:dyDescent="0.25">
      <c r="C2407"/>
      <c r="F2407" s="4">
        <v>1034842856</v>
      </c>
      <c r="G2407" t="str">
        <f t="shared" si="37"/>
        <v>OK</v>
      </c>
      <c r="J2407" s="4">
        <v>105236970</v>
      </c>
      <c r="K2407" t="s">
        <v>1124</v>
      </c>
      <c r="N2407" s="4">
        <v>105236965</v>
      </c>
      <c r="O2407" t="e">
        <f>VLOOKUP(N2407,Sales!B:C,2,0)</f>
        <v>#N/A</v>
      </c>
      <c r="P2407" t="e">
        <f>VLOOKUP(N2407,Recolt!B:C,2,0)</f>
        <v>#N/A</v>
      </c>
    </row>
    <row r="2408" spans="3:16" x14ac:dyDescent="0.25">
      <c r="C2408"/>
      <c r="F2408" s="4">
        <v>1034866999</v>
      </c>
      <c r="G2408" t="str">
        <f t="shared" si="37"/>
        <v>OK</v>
      </c>
      <c r="J2408" s="4">
        <v>105237601</v>
      </c>
      <c r="K2408" t="s">
        <v>1124</v>
      </c>
      <c r="N2408" s="4">
        <v>105236970</v>
      </c>
      <c r="O2408" t="e">
        <f>VLOOKUP(N2408,Sales!B:C,2,0)</f>
        <v>#N/A</v>
      </c>
      <c r="P2408" t="e">
        <f>VLOOKUP(N2408,Recolt!B:C,2,0)</f>
        <v>#N/A</v>
      </c>
    </row>
    <row r="2409" spans="3:16" x14ac:dyDescent="0.25">
      <c r="C2409"/>
      <c r="F2409" s="4">
        <v>1034866289</v>
      </c>
      <c r="G2409" t="str">
        <f t="shared" si="37"/>
        <v>OK</v>
      </c>
      <c r="J2409" s="4">
        <v>105237825</v>
      </c>
      <c r="K2409" t="s">
        <v>1124</v>
      </c>
      <c r="N2409" s="4">
        <v>105237601</v>
      </c>
      <c r="O2409" t="e">
        <f>VLOOKUP(N2409,Sales!B:C,2,0)</f>
        <v>#N/A</v>
      </c>
      <c r="P2409" t="e">
        <f>VLOOKUP(N2409,Recolt!B:C,2,0)</f>
        <v>#N/A</v>
      </c>
    </row>
    <row r="2410" spans="3:16" x14ac:dyDescent="0.25">
      <c r="C2410"/>
      <c r="F2410" s="4">
        <v>1034856076</v>
      </c>
      <c r="G2410" t="str">
        <f t="shared" si="37"/>
        <v>OK</v>
      </c>
      <c r="J2410" s="4">
        <v>105238548</v>
      </c>
      <c r="K2410" t="s">
        <v>1124</v>
      </c>
      <c r="N2410" s="4">
        <v>105237825</v>
      </c>
      <c r="O2410" t="e">
        <f>VLOOKUP(N2410,Sales!B:C,2,0)</f>
        <v>#N/A</v>
      </c>
      <c r="P2410" t="e">
        <f>VLOOKUP(N2410,Recolt!B:C,2,0)</f>
        <v>#N/A</v>
      </c>
    </row>
    <row r="2411" spans="3:16" x14ac:dyDescent="0.25">
      <c r="C2411"/>
      <c r="F2411" s="4">
        <v>1034847434</v>
      </c>
      <c r="G2411" t="str">
        <f t="shared" si="37"/>
        <v>OK</v>
      </c>
      <c r="J2411" s="4">
        <v>105239052</v>
      </c>
      <c r="K2411" t="s">
        <v>1124</v>
      </c>
      <c r="N2411" s="4">
        <v>105238548</v>
      </c>
      <c r="O2411" t="e">
        <f>VLOOKUP(N2411,Sales!B:C,2,0)</f>
        <v>#N/A</v>
      </c>
      <c r="P2411" t="e">
        <f>VLOOKUP(N2411,Recolt!B:C,2,0)</f>
        <v>#N/A</v>
      </c>
    </row>
    <row r="2412" spans="3:16" x14ac:dyDescent="0.25">
      <c r="C2412"/>
      <c r="F2412" s="4">
        <v>1034852778</v>
      </c>
      <c r="G2412" t="str">
        <f t="shared" si="37"/>
        <v>OK</v>
      </c>
      <c r="J2412" s="4">
        <v>105239186</v>
      </c>
      <c r="K2412" t="s">
        <v>1124</v>
      </c>
      <c r="N2412" s="4">
        <v>105239052</v>
      </c>
      <c r="O2412" t="e">
        <f>VLOOKUP(N2412,Sales!B:C,2,0)</f>
        <v>#N/A</v>
      </c>
      <c r="P2412" t="e">
        <f>VLOOKUP(N2412,Recolt!B:C,2,0)</f>
        <v>#N/A</v>
      </c>
    </row>
    <row r="2413" spans="3:16" x14ac:dyDescent="0.25">
      <c r="C2413"/>
      <c r="F2413" s="4">
        <v>1034855561</v>
      </c>
      <c r="G2413" t="str">
        <f t="shared" si="37"/>
        <v>OK</v>
      </c>
      <c r="J2413" s="4">
        <v>105241395</v>
      </c>
      <c r="K2413" t="s">
        <v>1124</v>
      </c>
      <c r="N2413" s="4">
        <v>105239186</v>
      </c>
      <c r="O2413" t="e">
        <f>VLOOKUP(N2413,Sales!B:C,2,0)</f>
        <v>#N/A</v>
      </c>
      <c r="P2413" t="e">
        <f>VLOOKUP(N2413,Recolt!B:C,2,0)</f>
        <v>#N/A</v>
      </c>
    </row>
    <row r="2414" spans="3:16" x14ac:dyDescent="0.25">
      <c r="C2414"/>
      <c r="F2414" s="4">
        <v>1034861285</v>
      </c>
      <c r="G2414" t="str">
        <f t="shared" si="37"/>
        <v>OK</v>
      </c>
      <c r="J2414" s="4">
        <v>105241692</v>
      </c>
      <c r="K2414" t="s">
        <v>1124</v>
      </c>
      <c r="N2414" s="4">
        <v>105241395</v>
      </c>
      <c r="O2414" t="e">
        <f>VLOOKUP(N2414,Sales!B:C,2,0)</f>
        <v>#N/A</v>
      </c>
      <c r="P2414" t="e">
        <f>VLOOKUP(N2414,Recolt!B:C,2,0)</f>
        <v>#N/A</v>
      </c>
    </row>
    <row r="2415" spans="3:16" x14ac:dyDescent="0.25">
      <c r="C2415"/>
      <c r="F2415" s="4">
        <v>1034859001</v>
      </c>
      <c r="G2415" t="str">
        <f t="shared" si="37"/>
        <v>OK</v>
      </c>
      <c r="J2415" s="4">
        <v>105243146</v>
      </c>
      <c r="K2415" t="s">
        <v>1124</v>
      </c>
      <c r="N2415" s="4">
        <v>105241692</v>
      </c>
      <c r="O2415" t="e">
        <f>VLOOKUP(N2415,Sales!B:C,2,0)</f>
        <v>#N/A</v>
      </c>
      <c r="P2415" t="e">
        <f>VLOOKUP(N2415,Recolt!B:C,2,0)</f>
        <v>#N/A</v>
      </c>
    </row>
    <row r="2416" spans="3:16" x14ac:dyDescent="0.25">
      <c r="C2416"/>
      <c r="F2416" s="4">
        <v>1034844641</v>
      </c>
      <c r="G2416" t="str">
        <f t="shared" si="37"/>
        <v>OK</v>
      </c>
      <c r="J2416" s="4">
        <v>105244226</v>
      </c>
      <c r="K2416" t="s">
        <v>1124</v>
      </c>
      <c r="N2416" s="4">
        <v>105243146</v>
      </c>
      <c r="O2416" t="e">
        <f>VLOOKUP(N2416,Sales!B:C,2,0)</f>
        <v>#N/A</v>
      </c>
      <c r="P2416" t="e">
        <f>VLOOKUP(N2416,Recolt!B:C,2,0)</f>
        <v>#N/A</v>
      </c>
    </row>
    <row r="2417" spans="3:16" x14ac:dyDescent="0.25">
      <c r="C2417"/>
      <c r="F2417" s="4">
        <v>1034842205</v>
      </c>
      <c r="G2417" t="str">
        <f t="shared" si="37"/>
        <v>OK</v>
      </c>
      <c r="J2417" s="4">
        <v>105244242</v>
      </c>
      <c r="K2417" t="s">
        <v>1124</v>
      </c>
      <c r="N2417" s="4">
        <v>105244226</v>
      </c>
      <c r="O2417" t="e">
        <f>VLOOKUP(N2417,Sales!B:C,2,0)</f>
        <v>#N/A</v>
      </c>
      <c r="P2417" t="e">
        <f>VLOOKUP(N2417,Recolt!B:C,2,0)</f>
        <v>#N/A</v>
      </c>
    </row>
    <row r="2418" spans="3:16" x14ac:dyDescent="0.25">
      <c r="C2418"/>
      <c r="F2418" s="4">
        <v>1034846720</v>
      </c>
      <c r="G2418" t="str">
        <f t="shared" si="37"/>
        <v>OK</v>
      </c>
      <c r="J2418" s="4">
        <v>105245964</v>
      </c>
      <c r="K2418" t="s">
        <v>1124</v>
      </c>
      <c r="N2418" s="4">
        <v>105244242</v>
      </c>
      <c r="O2418" t="e">
        <f>VLOOKUP(N2418,Sales!B:C,2,0)</f>
        <v>#N/A</v>
      </c>
      <c r="P2418" t="e">
        <f>VLOOKUP(N2418,Recolt!B:C,2,0)</f>
        <v>#N/A</v>
      </c>
    </row>
    <row r="2419" spans="3:16" x14ac:dyDescent="0.25">
      <c r="C2419"/>
      <c r="F2419" s="4">
        <v>1034849726</v>
      </c>
      <c r="G2419" t="str">
        <f t="shared" si="37"/>
        <v>OK</v>
      </c>
      <c r="J2419" s="4">
        <v>105245999</v>
      </c>
      <c r="K2419" t="s">
        <v>1124</v>
      </c>
      <c r="N2419" s="4">
        <v>105245964</v>
      </c>
      <c r="O2419" t="e">
        <f>VLOOKUP(N2419,Sales!B:C,2,0)</f>
        <v>#N/A</v>
      </c>
      <c r="P2419" t="e">
        <f>VLOOKUP(N2419,Recolt!B:C,2,0)</f>
        <v>#N/A</v>
      </c>
    </row>
    <row r="2420" spans="3:16" x14ac:dyDescent="0.25">
      <c r="C2420"/>
      <c r="F2420" s="4">
        <v>1034867410</v>
      </c>
      <c r="G2420" t="str">
        <f t="shared" si="37"/>
        <v>OK</v>
      </c>
      <c r="J2420" s="4">
        <v>105247444</v>
      </c>
      <c r="K2420" t="s">
        <v>1124</v>
      </c>
      <c r="N2420" s="4">
        <v>105245999</v>
      </c>
      <c r="O2420" t="e">
        <f>VLOOKUP(N2420,Sales!B:C,2,0)</f>
        <v>#N/A</v>
      </c>
      <c r="P2420" t="e">
        <f>VLOOKUP(N2420,Recolt!B:C,2,0)</f>
        <v>#N/A</v>
      </c>
    </row>
    <row r="2421" spans="3:16" x14ac:dyDescent="0.25">
      <c r="C2421"/>
      <c r="F2421" s="4">
        <v>1034843994</v>
      </c>
      <c r="G2421" t="str">
        <f t="shared" si="37"/>
        <v>OK</v>
      </c>
      <c r="J2421" s="4">
        <v>105247795</v>
      </c>
      <c r="K2421" t="s">
        <v>1124</v>
      </c>
      <c r="N2421" s="4">
        <v>105247444</v>
      </c>
      <c r="O2421" t="e">
        <f>VLOOKUP(N2421,Sales!B:C,2,0)</f>
        <v>#N/A</v>
      </c>
      <c r="P2421" t="e">
        <f>VLOOKUP(N2421,Recolt!B:C,2,0)</f>
        <v>#N/A</v>
      </c>
    </row>
    <row r="2422" spans="3:16" x14ac:dyDescent="0.25">
      <c r="C2422"/>
      <c r="F2422" s="4">
        <v>1034859825</v>
      </c>
      <c r="G2422" t="str">
        <f t="shared" si="37"/>
        <v>OK</v>
      </c>
      <c r="J2422" s="4">
        <v>105248698</v>
      </c>
      <c r="K2422" t="s">
        <v>1124</v>
      </c>
      <c r="N2422" s="4">
        <v>105247795</v>
      </c>
      <c r="O2422" t="e">
        <f>VLOOKUP(N2422,Sales!B:C,2,0)</f>
        <v>#N/A</v>
      </c>
      <c r="P2422" t="e">
        <f>VLOOKUP(N2422,Recolt!B:C,2,0)</f>
        <v>#N/A</v>
      </c>
    </row>
    <row r="2423" spans="3:16" x14ac:dyDescent="0.25">
      <c r="C2423"/>
      <c r="F2423" s="4">
        <v>1034845164</v>
      </c>
      <c r="G2423" t="str">
        <f t="shared" si="37"/>
        <v>OK</v>
      </c>
      <c r="J2423" s="4">
        <v>105248842</v>
      </c>
      <c r="K2423" t="s">
        <v>1124</v>
      </c>
      <c r="N2423" s="4">
        <v>105248698</v>
      </c>
      <c r="O2423" t="e">
        <f>VLOOKUP(N2423,Sales!B:C,2,0)</f>
        <v>#N/A</v>
      </c>
      <c r="P2423" t="e">
        <f>VLOOKUP(N2423,Recolt!B:C,2,0)</f>
        <v>#N/A</v>
      </c>
    </row>
    <row r="2424" spans="3:16" x14ac:dyDescent="0.25">
      <c r="C2424"/>
      <c r="F2424" s="4">
        <v>1034852225</v>
      </c>
      <c r="G2424" t="str">
        <f t="shared" si="37"/>
        <v>OK</v>
      </c>
      <c r="J2424" s="4">
        <v>105249630</v>
      </c>
      <c r="K2424" t="s">
        <v>1124</v>
      </c>
      <c r="N2424" s="4">
        <v>105248842</v>
      </c>
      <c r="O2424" t="e">
        <f>VLOOKUP(N2424,Sales!B:C,2,0)</f>
        <v>#N/A</v>
      </c>
      <c r="P2424" t="e">
        <f>VLOOKUP(N2424,Recolt!B:C,2,0)</f>
        <v>#N/A</v>
      </c>
    </row>
    <row r="2425" spans="3:16" x14ac:dyDescent="0.25">
      <c r="C2425"/>
      <c r="F2425" s="4">
        <v>1034863645</v>
      </c>
      <c r="G2425" t="str">
        <f t="shared" si="37"/>
        <v>OK</v>
      </c>
      <c r="J2425" s="4">
        <v>105249951</v>
      </c>
      <c r="K2425" t="s">
        <v>1124</v>
      </c>
      <c r="N2425" s="4">
        <v>105249630</v>
      </c>
      <c r="O2425" t="e">
        <f>VLOOKUP(N2425,Sales!B:C,2,0)</f>
        <v>#N/A</v>
      </c>
      <c r="P2425" t="e">
        <f>VLOOKUP(N2425,Recolt!B:C,2,0)</f>
        <v>#N/A</v>
      </c>
    </row>
    <row r="2426" spans="3:16" x14ac:dyDescent="0.25">
      <c r="C2426"/>
      <c r="F2426" s="4">
        <v>1034857317</v>
      </c>
      <c r="G2426" t="str">
        <f t="shared" si="37"/>
        <v>OK</v>
      </c>
      <c r="J2426" s="4">
        <v>105250231</v>
      </c>
      <c r="K2426" t="s">
        <v>1124</v>
      </c>
      <c r="N2426" s="4">
        <v>105249951</v>
      </c>
      <c r="O2426" t="e">
        <f>VLOOKUP(N2426,Sales!B:C,2,0)</f>
        <v>#N/A</v>
      </c>
      <c r="P2426" t="e">
        <f>VLOOKUP(N2426,Recolt!B:C,2,0)</f>
        <v>#N/A</v>
      </c>
    </row>
    <row r="2427" spans="3:16" x14ac:dyDescent="0.25">
      <c r="C2427"/>
      <c r="F2427" s="4">
        <v>1034862814</v>
      </c>
      <c r="G2427" t="str">
        <f t="shared" si="37"/>
        <v>OK</v>
      </c>
      <c r="J2427" s="4">
        <v>105250392</v>
      </c>
      <c r="K2427" t="s">
        <v>1124</v>
      </c>
      <c r="N2427" s="4">
        <v>105250231</v>
      </c>
      <c r="O2427" t="e">
        <f>VLOOKUP(N2427,Sales!B:C,2,0)</f>
        <v>#N/A</v>
      </c>
      <c r="P2427" t="e">
        <f>VLOOKUP(N2427,Recolt!B:C,2,0)</f>
        <v>#N/A</v>
      </c>
    </row>
    <row r="2428" spans="3:16" x14ac:dyDescent="0.25">
      <c r="C2428"/>
      <c r="F2428" s="4">
        <v>1034867556</v>
      </c>
      <c r="G2428" t="str">
        <f t="shared" si="37"/>
        <v>OK</v>
      </c>
      <c r="J2428" s="4">
        <v>105250604</v>
      </c>
      <c r="K2428" t="s">
        <v>1124</v>
      </c>
      <c r="N2428" s="4">
        <v>105250392</v>
      </c>
      <c r="O2428" t="e">
        <f>VLOOKUP(N2428,Sales!B:C,2,0)</f>
        <v>#N/A</v>
      </c>
      <c r="P2428" t="e">
        <f>VLOOKUP(N2428,Recolt!B:C,2,0)</f>
        <v>#N/A</v>
      </c>
    </row>
    <row r="2429" spans="3:16" x14ac:dyDescent="0.25">
      <c r="C2429"/>
      <c r="F2429" s="4">
        <v>1034863798</v>
      </c>
      <c r="G2429" t="str">
        <f t="shared" si="37"/>
        <v>OK</v>
      </c>
      <c r="J2429" s="4">
        <v>105251756</v>
      </c>
      <c r="K2429" t="s">
        <v>1124</v>
      </c>
      <c r="N2429" s="4">
        <v>105250604</v>
      </c>
      <c r="O2429" t="e">
        <f>VLOOKUP(N2429,Sales!B:C,2,0)</f>
        <v>#N/A</v>
      </c>
      <c r="P2429" t="e">
        <f>VLOOKUP(N2429,Recolt!B:C,2,0)</f>
        <v>#N/A</v>
      </c>
    </row>
    <row r="2430" spans="3:16" x14ac:dyDescent="0.25">
      <c r="C2430"/>
      <c r="F2430" s="4">
        <v>1034859728</v>
      </c>
      <c r="G2430" t="str">
        <f t="shared" si="37"/>
        <v>OK</v>
      </c>
      <c r="J2430" s="4">
        <v>105251905</v>
      </c>
      <c r="K2430" t="s">
        <v>1124</v>
      </c>
      <c r="N2430" s="4">
        <v>105251756</v>
      </c>
      <c r="O2430" t="e">
        <f>VLOOKUP(N2430,Sales!B:C,2,0)</f>
        <v>#N/A</v>
      </c>
      <c r="P2430" t="e">
        <f>VLOOKUP(N2430,Recolt!B:C,2,0)</f>
        <v>#N/A</v>
      </c>
    </row>
    <row r="2431" spans="3:16" x14ac:dyDescent="0.25">
      <c r="C2431"/>
      <c r="F2431" s="4">
        <v>1034868276</v>
      </c>
      <c r="G2431" t="str">
        <f t="shared" si="37"/>
        <v>OK</v>
      </c>
      <c r="J2431" s="4">
        <v>105252083</v>
      </c>
      <c r="K2431" t="s">
        <v>1124</v>
      </c>
      <c r="N2431" s="4">
        <v>105251905</v>
      </c>
      <c r="O2431" t="e">
        <f>VLOOKUP(N2431,Sales!B:C,2,0)</f>
        <v>#N/A</v>
      </c>
      <c r="P2431" t="e">
        <f>VLOOKUP(N2431,Recolt!B:C,2,0)</f>
        <v>#N/A</v>
      </c>
    </row>
    <row r="2432" spans="3:16" x14ac:dyDescent="0.25">
      <c r="C2432"/>
      <c r="F2432" s="4">
        <v>1034858435</v>
      </c>
      <c r="G2432" t="str">
        <f t="shared" si="37"/>
        <v>OK</v>
      </c>
      <c r="J2432" s="4">
        <v>105252223</v>
      </c>
      <c r="K2432" t="s">
        <v>1124</v>
      </c>
      <c r="N2432" s="4">
        <v>105252083</v>
      </c>
      <c r="O2432" t="e">
        <f>VLOOKUP(N2432,Sales!B:C,2,0)</f>
        <v>#N/A</v>
      </c>
      <c r="P2432" t="e">
        <f>VLOOKUP(N2432,Recolt!B:C,2,0)</f>
        <v>#N/A</v>
      </c>
    </row>
    <row r="2433" spans="3:16" x14ac:dyDescent="0.25">
      <c r="C2433"/>
      <c r="F2433" s="4">
        <v>1034864490</v>
      </c>
      <c r="G2433" t="str">
        <f t="shared" si="37"/>
        <v>OK</v>
      </c>
      <c r="J2433" s="4">
        <v>105252572</v>
      </c>
      <c r="K2433" t="s">
        <v>1124</v>
      </c>
      <c r="N2433" s="4">
        <v>105252223</v>
      </c>
      <c r="O2433" t="e">
        <f>VLOOKUP(N2433,Sales!B:C,2,0)</f>
        <v>#N/A</v>
      </c>
      <c r="P2433" t="e">
        <f>VLOOKUP(N2433,Recolt!B:C,2,0)</f>
        <v>#N/A</v>
      </c>
    </row>
    <row r="2434" spans="3:16" x14ac:dyDescent="0.25">
      <c r="C2434"/>
      <c r="F2434" s="4">
        <v>1034855100</v>
      </c>
      <c r="G2434" t="str">
        <f t="shared" si="37"/>
        <v>OK</v>
      </c>
      <c r="J2434" s="4">
        <v>105253428</v>
      </c>
      <c r="K2434" t="s">
        <v>1124</v>
      </c>
      <c r="N2434" s="4">
        <v>105252572</v>
      </c>
      <c r="O2434" t="e">
        <f>VLOOKUP(N2434,Sales!B:C,2,0)</f>
        <v>#N/A</v>
      </c>
      <c r="P2434" t="e">
        <f>VLOOKUP(N2434,Recolt!B:C,2,0)</f>
        <v>#N/A</v>
      </c>
    </row>
    <row r="2435" spans="3:16" x14ac:dyDescent="0.25">
      <c r="C2435"/>
      <c r="F2435" s="4">
        <v>1034866292</v>
      </c>
      <c r="G2435" t="str">
        <f t="shared" ref="G2435:G2498" si="38">VLOOKUP(F2435,J:K,2,0)</f>
        <v>OK</v>
      </c>
      <c r="J2435" s="4">
        <v>105253857</v>
      </c>
      <c r="K2435" t="s">
        <v>1124</v>
      </c>
      <c r="N2435" s="4">
        <v>105253428</v>
      </c>
      <c r="O2435" t="e">
        <f>VLOOKUP(N2435,Sales!B:C,2,0)</f>
        <v>#N/A</v>
      </c>
      <c r="P2435" t="e">
        <f>VLOOKUP(N2435,Recolt!B:C,2,0)</f>
        <v>#N/A</v>
      </c>
    </row>
    <row r="2436" spans="3:16" x14ac:dyDescent="0.25">
      <c r="C2436"/>
      <c r="F2436" s="4">
        <v>1034856189</v>
      </c>
      <c r="G2436" t="str">
        <f t="shared" si="38"/>
        <v>OK</v>
      </c>
      <c r="J2436" s="4">
        <v>105255002</v>
      </c>
      <c r="K2436" t="s">
        <v>1124</v>
      </c>
      <c r="N2436" s="4">
        <v>105253857</v>
      </c>
      <c r="O2436" t="e">
        <f>VLOOKUP(N2436,Sales!B:C,2,0)</f>
        <v>#N/A</v>
      </c>
      <c r="P2436" t="e">
        <f>VLOOKUP(N2436,Recolt!B:C,2,0)</f>
        <v>#N/A</v>
      </c>
    </row>
    <row r="2437" spans="3:16" x14ac:dyDescent="0.25">
      <c r="C2437"/>
      <c r="F2437" s="4">
        <v>1034848422</v>
      </c>
      <c r="G2437" t="str">
        <f t="shared" si="38"/>
        <v>OK</v>
      </c>
      <c r="J2437" s="4">
        <v>105255337</v>
      </c>
      <c r="K2437" t="s">
        <v>1124</v>
      </c>
      <c r="N2437" s="4">
        <v>105255002</v>
      </c>
      <c r="O2437" t="e">
        <f>VLOOKUP(N2437,Sales!B:C,2,0)</f>
        <v>#N/A</v>
      </c>
      <c r="P2437" t="e">
        <f>VLOOKUP(N2437,Recolt!B:C,2,0)</f>
        <v>#N/A</v>
      </c>
    </row>
    <row r="2438" spans="3:16" x14ac:dyDescent="0.25">
      <c r="C2438"/>
      <c r="F2438" s="4">
        <v>1034865946</v>
      </c>
      <c r="G2438" t="str">
        <f t="shared" si="38"/>
        <v>OK</v>
      </c>
      <c r="J2438" s="4">
        <v>105255478</v>
      </c>
      <c r="K2438" t="s">
        <v>1124</v>
      </c>
      <c r="N2438" s="4">
        <v>105255337</v>
      </c>
      <c r="O2438" t="e">
        <f>VLOOKUP(N2438,Sales!B:C,2,0)</f>
        <v>#N/A</v>
      </c>
      <c r="P2438" t="e">
        <f>VLOOKUP(N2438,Recolt!B:C,2,0)</f>
        <v>#N/A</v>
      </c>
    </row>
    <row r="2439" spans="3:16" x14ac:dyDescent="0.25">
      <c r="C2439"/>
      <c r="F2439" s="4">
        <v>1034845939</v>
      </c>
      <c r="G2439" t="str">
        <f t="shared" si="38"/>
        <v>OK</v>
      </c>
      <c r="J2439" s="4">
        <v>105256195</v>
      </c>
      <c r="K2439" t="s">
        <v>1124</v>
      </c>
      <c r="N2439" s="4">
        <v>105255478</v>
      </c>
      <c r="O2439" t="e">
        <f>VLOOKUP(N2439,Sales!B:C,2,0)</f>
        <v>#N/A</v>
      </c>
      <c r="P2439" t="e">
        <f>VLOOKUP(N2439,Recolt!B:C,2,0)</f>
        <v>#N/A</v>
      </c>
    </row>
    <row r="2440" spans="3:16" x14ac:dyDescent="0.25">
      <c r="C2440"/>
      <c r="F2440" s="4">
        <v>1034845362</v>
      </c>
      <c r="G2440" t="str">
        <f t="shared" si="38"/>
        <v>OK</v>
      </c>
      <c r="J2440" s="4">
        <v>105256943</v>
      </c>
      <c r="K2440" t="s">
        <v>1124</v>
      </c>
      <c r="N2440" s="4">
        <v>105256195</v>
      </c>
      <c r="O2440" t="e">
        <f>VLOOKUP(N2440,Sales!B:C,2,0)</f>
        <v>#N/A</v>
      </c>
      <c r="P2440" t="e">
        <f>VLOOKUP(N2440,Recolt!B:C,2,0)</f>
        <v>#N/A</v>
      </c>
    </row>
    <row r="2441" spans="3:16" x14ac:dyDescent="0.25">
      <c r="C2441"/>
      <c r="F2441" s="4">
        <v>1034854567</v>
      </c>
      <c r="G2441" t="str">
        <f t="shared" si="38"/>
        <v>OK</v>
      </c>
      <c r="J2441" s="4">
        <v>105257853</v>
      </c>
      <c r="K2441" t="s">
        <v>1124</v>
      </c>
      <c r="N2441" s="4">
        <v>105256943</v>
      </c>
      <c r="O2441" t="e">
        <f>VLOOKUP(N2441,Sales!B:C,2,0)</f>
        <v>#N/A</v>
      </c>
      <c r="P2441" t="e">
        <f>VLOOKUP(N2441,Recolt!B:C,2,0)</f>
        <v>#N/A</v>
      </c>
    </row>
    <row r="2442" spans="3:16" x14ac:dyDescent="0.25">
      <c r="C2442"/>
      <c r="F2442" s="4">
        <v>1034846949</v>
      </c>
      <c r="G2442" t="str">
        <f t="shared" si="38"/>
        <v>OK</v>
      </c>
      <c r="J2442" s="4">
        <v>105259284</v>
      </c>
      <c r="K2442" t="s">
        <v>1124</v>
      </c>
      <c r="N2442" s="4">
        <v>105257853</v>
      </c>
      <c r="O2442" t="e">
        <f>VLOOKUP(N2442,Sales!B:C,2,0)</f>
        <v>#N/A</v>
      </c>
      <c r="P2442" t="e">
        <f>VLOOKUP(N2442,Recolt!B:C,2,0)</f>
        <v>#N/A</v>
      </c>
    </row>
    <row r="2443" spans="3:16" x14ac:dyDescent="0.25">
      <c r="C2443"/>
      <c r="F2443" s="4">
        <v>1034849729</v>
      </c>
      <c r="G2443" t="str">
        <f t="shared" si="38"/>
        <v>OK</v>
      </c>
      <c r="J2443" s="4">
        <v>105259960</v>
      </c>
      <c r="K2443" t="s">
        <v>1124</v>
      </c>
      <c r="N2443" s="4">
        <v>105259284</v>
      </c>
      <c r="O2443" t="e">
        <f>VLOOKUP(N2443,Sales!B:C,2,0)</f>
        <v>#N/A</v>
      </c>
      <c r="P2443" t="e">
        <f>VLOOKUP(N2443,Recolt!B:C,2,0)</f>
        <v>#N/A</v>
      </c>
    </row>
    <row r="2444" spans="3:16" x14ac:dyDescent="0.25">
      <c r="C2444"/>
      <c r="F2444" s="4">
        <v>1034856969</v>
      </c>
      <c r="G2444" t="str">
        <f t="shared" si="38"/>
        <v>OK</v>
      </c>
      <c r="J2444" s="4">
        <v>105260103</v>
      </c>
      <c r="K2444" t="s">
        <v>1124</v>
      </c>
      <c r="N2444" s="4">
        <v>105259960</v>
      </c>
      <c r="O2444" t="e">
        <f>VLOOKUP(N2444,Sales!B:C,2,0)</f>
        <v>#N/A</v>
      </c>
      <c r="P2444" t="e">
        <f>VLOOKUP(N2444,Recolt!B:C,2,0)</f>
        <v>#N/A</v>
      </c>
    </row>
    <row r="2445" spans="3:16" x14ac:dyDescent="0.25">
      <c r="C2445"/>
      <c r="F2445" s="4">
        <v>1034843896</v>
      </c>
      <c r="G2445" t="str">
        <f t="shared" si="38"/>
        <v>OK</v>
      </c>
      <c r="J2445" s="4">
        <v>105260740</v>
      </c>
      <c r="K2445" t="s">
        <v>1124</v>
      </c>
      <c r="N2445" s="4">
        <v>105260103</v>
      </c>
      <c r="O2445" t="e">
        <f>VLOOKUP(N2445,Sales!B:C,2,0)</f>
        <v>#N/A</v>
      </c>
      <c r="P2445" t="e">
        <f>VLOOKUP(N2445,Recolt!B:C,2,0)</f>
        <v>#N/A</v>
      </c>
    </row>
    <row r="2446" spans="3:16" x14ac:dyDescent="0.25">
      <c r="C2446"/>
      <c r="F2446" s="4">
        <v>1034861023</v>
      </c>
      <c r="G2446" t="str">
        <f t="shared" si="38"/>
        <v>OK</v>
      </c>
      <c r="J2446" s="4">
        <v>105260947</v>
      </c>
      <c r="K2446" t="s">
        <v>1124</v>
      </c>
      <c r="N2446" s="4">
        <v>105260740</v>
      </c>
      <c r="O2446" t="e">
        <f>VLOOKUP(N2446,Sales!B:C,2,0)</f>
        <v>#N/A</v>
      </c>
      <c r="P2446" t="e">
        <f>VLOOKUP(N2446,Recolt!B:C,2,0)</f>
        <v>#N/A</v>
      </c>
    </row>
    <row r="2447" spans="3:16" x14ac:dyDescent="0.25">
      <c r="C2447"/>
      <c r="F2447" s="4">
        <v>1034851802</v>
      </c>
      <c r="G2447" t="str">
        <f t="shared" si="38"/>
        <v>OK</v>
      </c>
      <c r="J2447" s="4">
        <v>105261865</v>
      </c>
      <c r="K2447" t="s">
        <v>1124</v>
      </c>
      <c r="N2447" s="4">
        <v>105260947</v>
      </c>
      <c r="O2447" t="e">
        <f>VLOOKUP(N2447,Sales!B:C,2,0)</f>
        <v>#N/A</v>
      </c>
      <c r="P2447" t="e">
        <f>VLOOKUP(N2447,Recolt!B:C,2,0)</f>
        <v>#N/A</v>
      </c>
    </row>
    <row r="2448" spans="3:16" x14ac:dyDescent="0.25">
      <c r="C2448"/>
      <c r="F2448" s="4">
        <v>1034856396</v>
      </c>
      <c r="G2448" t="str">
        <f t="shared" si="38"/>
        <v>OK</v>
      </c>
      <c r="J2448" s="4">
        <v>105262978</v>
      </c>
      <c r="K2448" t="s">
        <v>1124</v>
      </c>
      <c r="N2448" s="4">
        <v>105261865</v>
      </c>
      <c r="O2448" t="e">
        <f>VLOOKUP(N2448,Sales!B:C,2,0)</f>
        <v>#N/A</v>
      </c>
      <c r="P2448" t="e">
        <f>VLOOKUP(N2448,Recolt!B:C,2,0)</f>
        <v>#N/A</v>
      </c>
    </row>
    <row r="2449" spans="3:16" x14ac:dyDescent="0.25">
      <c r="C2449"/>
      <c r="F2449" s="4">
        <v>1034859326</v>
      </c>
      <c r="G2449" t="str">
        <f t="shared" si="38"/>
        <v>OK</v>
      </c>
      <c r="J2449" s="4">
        <v>105263091</v>
      </c>
      <c r="K2449" t="s">
        <v>1124</v>
      </c>
      <c r="N2449" s="4">
        <v>105262978</v>
      </c>
      <c r="O2449" t="e">
        <f>VLOOKUP(N2449,Sales!B:C,2,0)</f>
        <v>#N/A</v>
      </c>
      <c r="P2449" t="e">
        <f>VLOOKUP(N2449,Recolt!B:C,2,0)</f>
        <v>#N/A</v>
      </c>
    </row>
    <row r="2450" spans="3:16" x14ac:dyDescent="0.25">
      <c r="C2450"/>
      <c r="F2450" s="4">
        <v>1034860838</v>
      </c>
      <c r="G2450" t="str">
        <f t="shared" si="38"/>
        <v>OK</v>
      </c>
      <c r="J2450" s="4">
        <v>105264662</v>
      </c>
      <c r="K2450" t="s">
        <v>1124</v>
      </c>
      <c r="N2450" s="4">
        <v>105263091</v>
      </c>
      <c r="O2450" t="e">
        <f>VLOOKUP(N2450,Sales!B:C,2,0)</f>
        <v>#N/A</v>
      </c>
      <c r="P2450" t="e">
        <f>VLOOKUP(N2450,Recolt!B:C,2,0)</f>
        <v>#N/A</v>
      </c>
    </row>
    <row r="2451" spans="3:16" x14ac:dyDescent="0.25">
      <c r="C2451"/>
      <c r="F2451" s="4">
        <v>1034868613</v>
      </c>
      <c r="G2451" t="str">
        <f t="shared" si="38"/>
        <v>OK</v>
      </c>
      <c r="J2451" s="4">
        <v>105264887</v>
      </c>
      <c r="K2451" t="s">
        <v>1124</v>
      </c>
      <c r="N2451" s="4">
        <v>105264662</v>
      </c>
      <c r="O2451" t="e">
        <f>VLOOKUP(N2451,Sales!B:C,2,0)</f>
        <v>#N/A</v>
      </c>
      <c r="P2451" t="e">
        <f>VLOOKUP(N2451,Recolt!B:C,2,0)</f>
        <v>#N/A</v>
      </c>
    </row>
    <row r="2452" spans="3:16" x14ac:dyDescent="0.25">
      <c r="C2452"/>
      <c r="F2452" s="4">
        <v>1034865613</v>
      </c>
      <c r="G2452" t="str">
        <f t="shared" si="38"/>
        <v>OK</v>
      </c>
      <c r="J2452" s="4">
        <v>105265175</v>
      </c>
      <c r="K2452" t="s">
        <v>1124</v>
      </c>
      <c r="N2452" s="4">
        <v>105264887</v>
      </c>
      <c r="O2452" t="e">
        <f>VLOOKUP(N2452,Sales!B:C,2,0)</f>
        <v>#N/A</v>
      </c>
      <c r="P2452" t="e">
        <f>VLOOKUP(N2452,Recolt!B:C,2,0)</f>
        <v>#N/A</v>
      </c>
    </row>
    <row r="2453" spans="3:16" x14ac:dyDescent="0.25">
      <c r="C2453"/>
      <c r="F2453" s="4">
        <v>1034850005</v>
      </c>
      <c r="G2453" t="str">
        <f t="shared" si="38"/>
        <v>OK</v>
      </c>
      <c r="J2453" s="4">
        <v>105265646</v>
      </c>
      <c r="K2453" t="s">
        <v>1124</v>
      </c>
      <c r="N2453" s="4">
        <v>105265175</v>
      </c>
      <c r="O2453" t="e">
        <f>VLOOKUP(N2453,Sales!B:C,2,0)</f>
        <v>#N/A</v>
      </c>
      <c r="P2453" t="e">
        <f>VLOOKUP(N2453,Recolt!B:C,2,0)</f>
        <v>#N/A</v>
      </c>
    </row>
    <row r="2454" spans="3:16" x14ac:dyDescent="0.25">
      <c r="C2454"/>
      <c r="F2454" s="4">
        <v>1034845283</v>
      </c>
      <c r="G2454" t="str">
        <f t="shared" si="38"/>
        <v>OK</v>
      </c>
      <c r="J2454" s="4">
        <v>105265851</v>
      </c>
      <c r="K2454" t="s">
        <v>1124</v>
      </c>
      <c r="N2454" s="4">
        <v>105265646</v>
      </c>
      <c r="O2454" t="e">
        <f>VLOOKUP(N2454,Sales!B:C,2,0)</f>
        <v>#N/A</v>
      </c>
      <c r="P2454" t="e">
        <f>VLOOKUP(N2454,Recolt!B:C,2,0)</f>
        <v>#N/A</v>
      </c>
    </row>
    <row r="2455" spans="3:16" x14ac:dyDescent="0.25">
      <c r="C2455"/>
      <c r="F2455" s="4">
        <v>1034866290</v>
      </c>
      <c r="G2455" t="str">
        <f t="shared" si="38"/>
        <v>OK</v>
      </c>
      <c r="J2455" s="4">
        <v>105266741</v>
      </c>
      <c r="K2455" t="s">
        <v>1124</v>
      </c>
      <c r="N2455" s="4">
        <v>105265851</v>
      </c>
      <c r="O2455" t="e">
        <f>VLOOKUP(N2455,Sales!B:C,2,0)</f>
        <v>#N/A</v>
      </c>
      <c r="P2455" t="e">
        <f>VLOOKUP(N2455,Recolt!B:C,2,0)</f>
        <v>#N/A</v>
      </c>
    </row>
    <row r="2456" spans="3:16" x14ac:dyDescent="0.25">
      <c r="C2456"/>
      <c r="F2456" s="4">
        <v>1034862355</v>
      </c>
      <c r="G2456" t="str">
        <f t="shared" si="38"/>
        <v>OK</v>
      </c>
      <c r="J2456" s="4">
        <v>105267982</v>
      </c>
      <c r="K2456" t="s">
        <v>1124</v>
      </c>
      <c r="N2456" s="4">
        <v>105266741</v>
      </c>
      <c r="O2456" t="e">
        <f>VLOOKUP(N2456,Sales!B:C,2,0)</f>
        <v>#N/A</v>
      </c>
      <c r="P2456" t="e">
        <f>VLOOKUP(N2456,Recolt!B:C,2,0)</f>
        <v>#N/A</v>
      </c>
    </row>
    <row r="2457" spans="3:16" x14ac:dyDescent="0.25">
      <c r="C2457"/>
      <c r="F2457" s="4">
        <v>1034848074</v>
      </c>
      <c r="G2457" t="str">
        <f t="shared" si="38"/>
        <v>OK</v>
      </c>
      <c r="J2457" s="4">
        <v>105268069</v>
      </c>
      <c r="K2457" t="s">
        <v>1124</v>
      </c>
      <c r="N2457" s="4">
        <v>105267982</v>
      </c>
      <c r="O2457" t="e">
        <f>VLOOKUP(N2457,Sales!B:C,2,0)</f>
        <v>#N/A</v>
      </c>
      <c r="P2457" t="e">
        <f>VLOOKUP(N2457,Recolt!B:C,2,0)</f>
        <v>#N/A</v>
      </c>
    </row>
    <row r="2458" spans="3:16" x14ac:dyDescent="0.25">
      <c r="C2458"/>
      <c r="F2458" s="4">
        <v>1034843205</v>
      </c>
      <c r="G2458" t="str">
        <f t="shared" si="38"/>
        <v>OK</v>
      </c>
      <c r="J2458" s="4">
        <v>105269854</v>
      </c>
      <c r="K2458" t="s">
        <v>1124</v>
      </c>
      <c r="N2458" s="4">
        <v>105268069</v>
      </c>
      <c r="O2458" t="e">
        <f>VLOOKUP(N2458,Sales!B:C,2,0)</f>
        <v>#N/A</v>
      </c>
      <c r="P2458" t="e">
        <f>VLOOKUP(N2458,Recolt!B:C,2,0)</f>
        <v>#N/A</v>
      </c>
    </row>
    <row r="2459" spans="3:16" x14ac:dyDescent="0.25">
      <c r="C2459"/>
      <c r="F2459" s="4">
        <v>1034866741</v>
      </c>
      <c r="G2459" t="str">
        <f t="shared" si="38"/>
        <v>OK</v>
      </c>
      <c r="J2459" s="4">
        <v>105270226</v>
      </c>
      <c r="K2459" t="s">
        <v>1124</v>
      </c>
      <c r="N2459" s="4">
        <v>105269854</v>
      </c>
      <c r="O2459" t="e">
        <f>VLOOKUP(N2459,Sales!B:C,2,0)</f>
        <v>#N/A</v>
      </c>
      <c r="P2459" t="e">
        <f>VLOOKUP(N2459,Recolt!B:C,2,0)</f>
        <v>#N/A</v>
      </c>
    </row>
    <row r="2460" spans="3:16" x14ac:dyDescent="0.25">
      <c r="C2460"/>
      <c r="F2460" s="4">
        <v>1034858626</v>
      </c>
      <c r="G2460" t="str">
        <f t="shared" si="38"/>
        <v>OK</v>
      </c>
      <c r="J2460" s="4">
        <v>105270261</v>
      </c>
      <c r="K2460" t="s">
        <v>1124</v>
      </c>
      <c r="N2460" s="4">
        <v>105270226</v>
      </c>
      <c r="O2460" t="e">
        <f>VLOOKUP(N2460,Sales!B:C,2,0)</f>
        <v>#N/A</v>
      </c>
      <c r="P2460" t="e">
        <f>VLOOKUP(N2460,Recolt!B:C,2,0)</f>
        <v>#N/A</v>
      </c>
    </row>
    <row r="2461" spans="3:16" x14ac:dyDescent="0.25">
      <c r="C2461"/>
      <c r="F2461" s="4">
        <v>1034865096</v>
      </c>
      <c r="G2461" t="str">
        <f t="shared" si="38"/>
        <v>OK</v>
      </c>
      <c r="J2461" s="4">
        <v>105271512</v>
      </c>
      <c r="K2461" t="s">
        <v>1124</v>
      </c>
      <c r="N2461" s="4">
        <v>105270261</v>
      </c>
      <c r="O2461" t="e">
        <f>VLOOKUP(N2461,Sales!B:C,2,0)</f>
        <v>#N/A</v>
      </c>
      <c r="P2461" t="e">
        <f>VLOOKUP(N2461,Recolt!B:C,2,0)</f>
        <v>#N/A</v>
      </c>
    </row>
    <row r="2462" spans="3:16" x14ac:dyDescent="0.25">
      <c r="C2462"/>
      <c r="F2462" s="4">
        <v>1034868545</v>
      </c>
      <c r="G2462" t="str">
        <f t="shared" si="38"/>
        <v>OK</v>
      </c>
      <c r="J2462" s="4">
        <v>105271560</v>
      </c>
      <c r="K2462" t="s">
        <v>1124</v>
      </c>
      <c r="N2462" s="4">
        <v>105271512</v>
      </c>
      <c r="O2462" t="e">
        <f>VLOOKUP(N2462,Sales!B:C,2,0)</f>
        <v>#N/A</v>
      </c>
      <c r="P2462" t="e">
        <f>VLOOKUP(N2462,Recolt!B:C,2,0)</f>
        <v>#N/A</v>
      </c>
    </row>
    <row r="2463" spans="3:16" x14ac:dyDescent="0.25">
      <c r="C2463"/>
      <c r="F2463" s="4">
        <v>1034849927</v>
      </c>
      <c r="G2463" t="str">
        <f t="shared" si="38"/>
        <v>OK</v>
      </c>
      <c r="J2463" s="4">
        <v>105272931</v>
      </c>
      <c r="K2463" t="s">
        <v>1124</v>
      </c>
      <c r="N2463" s="4">
        <v>105271560</v>
      </c>
      <c r="O2463" t="e">
        <f>VLOOKUP(N2463,Sales!B:C,2,0)</f>
        <v>#N/A</v>
      </c>
      <c r="P2463" t="e">
        <f>VLOOKUP(N2463,Recolt!B:C,2,0)</f>
        <v>#N/A</v>
      </c>
    </row>
    <row r="2464" spans="3:16" x14ac:dyDescent="0.25">
      <c r="C2464"/>
      <c r="F2464" s="4">
        <v>1034850793</v>
      </c>
      <c r="G2464" t="str">
        <f t="shared" si="38"/>
        <v>OK</v>
      </c>
      <c r="J2464" s="4">
        <v>105273095</v>
      </c>
      <c r="K2464" t="s">
        <v>1124</v>
      </c>
      <c r="N2464" s="4">
        <v>105272931</v>
      </c>
      <c r="O2464" t="e">
        <f>VLOOKUP(N2464,Sales!B:C,2,0)</f>
        <v>#N/A</v>
      </c>
      <c r="P2464" t="e">
        <f>VLOOKUP(N2464,Recolt!B:C,2,0)</f>
        <v>#N/A</v>
      </c>
    </row>
    <row r="2465" spans="3:16" x14ac:dyDescent="0.25">
      <c r="C2465"/>
      <c r="F2465" s="4">
        <v>1034856640</v>
      </c>
      <c r="G2465" t="str">
        <f t="shared" si="38"/>
        <v>OK</v>
      </c>
      <c r="J2465" s="4">
        <v>105273566</v>
      </c>
      <c r="K2465" t="s">
        <v>1124</v>
      </c>
      <c r="N2465" s="4">
        <v>105273095</v>
      </c>
      <c r="O2465" t="e">
        <f>VLOOKUP(N2465,Sales!B:C,2,0)</f>
        <v>#N/A</v>
      </c>
      <c r="P2465" t="e">
        <f>VLOOKUP(N2465,Recolt!B:C,2,0)</f>
        <v>#N/A</v>
      </c>
    </row>
    <row r="2466" spans="3:16" x14ac:dyDescent="0.25">
      <c r="C2466"/>
      <c r="F2466" s="4">
        <v>1034861364</v>
      </c>
      <c r="G2466" t="str">
        <f t="shared" si="38"/>
        <v>OK</v>
      </c>
      <c r="J2466" s="4">
        <v>105273728</v>
      </c>
      <c r="K2466" t="s">
        <v>1124</v>
      </c>
      <c r="N2466" s="4">
        <v>105273566</v>
      </c>
      <c r="O2466" t="e">
        <f>VLOOKUP(N2466,Sales!B:C,2,0)</f>
        <v>#N/A</v>
      </c>
      <c r="P2466" t="e">
        <f>VLOOKUP(N2466,Recolt!B:C,2,0)</f>
        <v>#N/A</v>
      </c>
    </row>
    <row r="2467" spans="3:16" x14ac:dyDescent="0.25">
      <c r="C2467"/>
      <c r="F2467" s="4">
        <v>1034864982</v>
      </c>
      <c r="G2467" t="str">
        <f t="shared" si="38"/>
        <v>OK</v>
      </c>
      <c r="J2467" s="4">
        <v>105274742</v>
      </c>
      <c r="K2467" t="s">
        <v>1124</v>
      </c>
      <c r="N2467" s="4">
        <v>105273728</v>
      </c>
      <c r="O2467" t="e">
        <f>VLOOKUP(N2467,Sales!B:C,2,0)</f>
        <v>#N/A</v>
      </c>
      <c r="P2467" t="e">
        <f>VLOOKUP(N2467,Recolt!B:C,2,0)</f>
        <v>#N/A</v>
      </c>
    </row>
    <row r="2468" spans="3:16" x14ac:dyDescent="0.25">
      <c r="C2468"/>
      <c r="F2468" s="4">
        <v>1034842559</v>
      </c>
      <c r="G2468" t="str">
        <f t="shared" si="38"/>
        <v>OK</v>
      </c>
      <c r="J2468" s="4">
        <v>105274870</v>
      </c>
      <c r="K2468" t="s">
        <v>1124</v>
      </c>
      <c r="N2468" s="4">
        <v>105274742</v>
      </c>
      <c r="O2468" t="e">
        <f>VLOOKUP(N2468,Sales!B:C,2,0)</f>
        <v>#N/A</v>
      </c>
      <c r="P2468" t="e">
        <f>VLOOKUP(N2468,Recolt!B:C,2,0)</f>
        <v>#N/A</v>
      </c>
    </row>
    <row r="2469" spans="3:16" x14ac:dyDescent="0.25">
      <c r="C2469"/>
      <c r="F2469" s="4">
        <v>1034862162</v>
      </c>
      <c r="G2469" t="str">
        <f t="shared" si="38"/>
        <v>OK</v>
      </c>
      <c r="J2469" s="4">
        <v>105275284</v>
      </c>
      <c r="K2469" t="s">
        <v>1124</v>
      </c>
      <c r="N2469" s="4">
        <v>105274870</v>
      </c>
      <c r="O2469" t="e">
        <f>VLOOKUP(N2469,Sales!B:C,2,0)</f>
        <v>#N/A</v>
      </c>
      <c r="P2469" t="e">
        <f>VLOOKUP(N2469,Recolt!B:C,2,0)</f>
        <v>#N/A</v>
      </c>
    </row>
    <row r="2470" spans="3:16" x14ac:dyDescent="0.25">
      <c r="C2470"/>
      <c r="F2470" s="4">
        <v>1034864881</v>
      </c>
      <c r="G2470" t="str">
        <f t="shared" si="38"/>
        <v>OK</v>
      </c>
      <c r="J2470" s="4">
        <v>105275758</v>
      </c>
      <c r="K2470" t="s">
        <v>1124</v>
      </c>
      <c r="N2470" s="4">
        <v>105275284</v>
      </c>
      <c r="O2470" t="e">
        <f>VLOOKUP(N2470,Sales!B:C,2,0)</f>
        <v>#N/A</v>
      </c>
      <c r="P2470" t="e">
        <f>VLOOKUP(N2470,Recolt!B:C,2,0)</f>
        <v>#N/A</v>
      </c>
    </row>
    <row r="2471" spans="3:16" x14ac:dyDescent="0.25">
      <c r="C2471"/>
      <c r="F2471" s="4">
        <v>1034857602</v>
      </c>
      <c r="G2471" t="str">
        <f t="shared" si="38"/>
        <v>OK</v>
      </c>
      <c r="J2471" s="4">
        <v>105276573</v>
      </c>
      <c r="K2471" t="s">
        <v>1124</v>
      </c>
      <c r="N2471" s="4">
        <v>105275758</v>
      </c>
      <c r="O2471" t="e">
        <f>VLOOKUP(N2471,Sales!B:C,2,0)</f>
        <v>#N/A</v>
      </c>
      <c r="P2471" t="e">
        <f>VLOOKUP(N2471,Recolt!B:C,2,0)</f>
        <v>#N/A</v>
      </c>
    </row>
    <row r="2472" spans="3:16" x14ac:dyDescent="0.25">
      <c r="C2472"/>
      <c r="F2472" s="4">
        <v>1034860070</v>
      </c>
      <c r="G2472" t="str">
        <f t="shared" si="38"/>
        <v>OK</v>
      </c>
      <c r="J2472" s="4">
        <v>105277515</v>
      </c>
      <c r="K2472" t="s">
        <v>1124</v>
      </c>
      <c r="N2472" s="4">
        <v>105276573</v>
      </c>
      <c r="O2472" t="e">
        <f>VLOOKUP(N2472,Sales!B:C,2,0)</f>
        <v>#N/A</v>
      </c>
      <c r="P2472" t="e">
        <f>VLOOKUP(N2472,Recolt!B:C,2,0)</f>
        <v>#N/A</v>
      </c>
    </row>
    <row r="2473" spans="3:16" x14ac:dyDescent="0.25">
      <c r="C2473"/>
      <c r="F2473" s="4">
        <v>1034863472</v>
      </c>
      <c r="G2473" t="str">
        <f t="shared" si="38"/>
        <v>OK</v>
      </c>
      <c r="J2473" s="4">
        <v>105277754</v>
      </c>
      <c r="K2473" t="s">
        <v>1124</v>
      </c>
      <c r="N2473" s="4">
        <v>105277515</v>
      </c>
      <c r="O2473" t="e">
        <f>VLOOKUP(N2473,Sales!B:C,2,0)</f>
        <v>#N/A</v>
      </c>
      <c r="P2473" t="e">
        <f>VLOOKUP(N2473,Recolt!B:C,2,0)</f>
        <v>#N/A</v>
      </c>
    </row>
    <row r="2474" spans="3:16" x14ac:dyDescent="0.25">
      <c r="C2474"/>
      <c r="F2474" s="4">
        <v>1034860655</v>
      </c>
      <c r="G2474" t="str">
        <f t="shared" si="38"/>
        <v>OK</v>
      </c>
      <c r="J2474" s="4">
        <v>105278391</v>
      </c>
      <c r="K2474" t="s">
        <v>1124</v>
      </c>
      <c r="N2474" s="4">
        <v>105277754</v>
      </c>
      <c r="O2474" t="e">
        <f>VLOOKUP(N2474,Sales!B:C,2,0)</f>
        <v>#N/A</v>
      </c>
      <c r="P2474" t="e">
        <f>VLOOKUP(N2474,Recolt!B:C,2,0)</f>
        <v>#N/A</v>
      </c>
    </row>
    <row r="2475" spans="3:16" x14ac:dyDescent="0.25">
      <c r="C2475"/>
      <c r="F2475" s="4">
        <v>1034863127</v>
      </c>
      <c r="G2475" t="str">
        <f t="shared" si="38"/>
        <v>OK</v>
      </c>
      <c r="J2475" s="4">
        <v>105278595</v>
      </c>
      <c r="K2475" t="s">
        <v>1124</v>
      </c>
      <c r="N2475" s="4">
        <v>105278391</v>
      </c>
      <c r="O2475" t="e">
        <f>VLOOKUP(N2475,Sales!B:C,2,0)</f>
        <v>#N/A</v>
      </c>
      <c r="P2475" t="e">
        <f>VLOOKUP(N2475,Recolt!B:C,2,0)</f>
        <v>#N/A</v>
      </c>
    </row>
    <row r="2476" spans="3:16" x14ac:dyDescent="0.25">
      <c r="C2476"/>
      <c r="F2476" s="4">
        <v>1034850322</v>
      </c>
      <c r="G2476" t="str">
        <f t="shared" si="38"/>
        <v>OK</v>
      </c>
      <c r="J2476" s="4">
        <v>105278835</v>
      </c>
      <c r="K2476" t="s">
        <v>1124</v>
      </c>
      <c r="N2476" s="4">
        <v>105278595</v>
      </c>
      <c r="O2476" t="e">
        <f>VLOOKUP(N2476,Sales!B:C,2,0)</f>
        <v>#N/A</v>
      </c>
      <c r="P2476" t="e">
        <f>VLOOKUP(N2476,Recolt!B:C,2,0)</f>
        <v>#N/A</v>
      </c>
    </row>
    <row r="2477" spans="3:16" x14ac:dyDescent="0.25">
      <c r="C2477"/>
      <c r="F2477" s="4">
        <v>1034866886</v>
      </c>
      <c r="G2477" t="str">
        <f t="shared" si="38"/>
        <v>OK</v>
      </c>
      <c r="J2477" s="4">
        <v>105279526</v>
      </c>
      <c r="K2477" t="s">
        <v>1124</v>
      </c>
      <c r="N2477" s="4">
        <v>105278835</v>
      </c>
      <c r="O2477" t="e">
        <f>VLOOKUP(N2477,Sales!B:C,2,0)</f>
        <v>#N/A</v>
      </c>
      <c r="P2477" t="e">
        <f>VLOOKUP(N2477,Recolt!B:C,2,0)</f>
        <v>#N/A</v>
      </c>
    </row>
    <row r="2478" spans="3:16" x14ac:dyDescent="0.25">
      <c r="C2478"/>
      <c r="F2478" s="4">
        <v>1034865702</v>
      </c>
      <c r="G2478" t="str">
        <f t="shared" si="38"/>
        <v>OK</v>
      </c>
      <c r="J2478" s="4">
        <v>105280076</v>
      </c>
      <c r="K2478" t="s">
        <v>1124</v>
      </c>
      <c r="N2478" s="4">
        <v>105279526</v>
      </c>
      <c r="O2478" t="e">
        <f>VLOOKUP(N2478,Sales!B:C,2,0)</f>
        <v>#N/A</v>
      </c>
      <c r="P2478" t="e">
        <f>VLOOKUP(N2478,Recolt!B:C,2,0)</f>
        <v>#N/A</v>
      </c>
    </row>
    <row r="2479" spans="3:16" x14ac:dyDescent="0.25">
      <c r="C2479"/>
      <c r="F2479" s="4">
        <v>1034847063</v>
      </c>
      <c r="G2479" t="str">
        <f t="shared" si="38"/>
        <v>OK</v>
      </c>
      <c r="J2479" s="4">
        <v>105280249</v>
      </c>
      <c r="K2479" t="s">
        <v>1124</v>
      </c>
      <c r="N2479" s="4">
        <v>105280076</v>
      </c>
      <c r="O2479" t="e">
        <f>VLOOKUP(N2479,Sales!B:C,2,0)</f>
        <v>#N/A</v>
      </c>
      <c r="P2479" t="e">
        <f>VLOOKUP(N2479,Recolt!B:C,2,0)</f>
        <v>#N/A</v>
      </c>
    </row>
    <row r="2480" spans="3:16" x14ac:dyDescent="0.25">
      <c r="C2480"/>
      <c r="F2480" s="4">
        <v>1034854894</v>
      </c>
      <c r="G2480" t="str">
        <f t="shared" si="38"/>
        <v>OK</v>
      </c>
      <c r="J2480" s="4">
        <v>105280882</v>
      </c>
      <c r="K2480" t="s">
        <v>1124</v>
      </c>
      <c r="N2480" s="4">
        <v>105280249</v>
      </c>
      <c r="O2480" t="e">
        <f>VLOOKUP(N2480,Sales!B:C,2,0)</f>
        <v>#N/A</v>
      </c>
      <c r="P2480" t="e">
        <f>VLOOKUP(N2480,Recolt!B:C,2,0)</f>
        <v>#N/A</v>
      </c>
    </row>
    <row r="2481" spans="3:16" x14ac:dyDescent="0.25">
      <c r="C2481"/>
      <c r="F2481" s="4">
        <v>1034851352</v>
      </c>
      <c r="G2481" t="str">
        <f t="shared" si="38"/>
        <v>OK</v>
      </c>
      <c r="J2481" s="4">
        <v>105281220</v>
      </c>
      <c r="K2481" t="s">
        <v>1124</v>
      </c>
      <c r="N2481" s="4">
        <v>105280882</v>
      </c>
      <c r="O2481" t="e">
        <f>VLOOKUP(N2481,Sales!B:C,2,0)</f>
        <v>#N/A</v>
      </c>
      <c r="P2481" t="e">
        <f>VLOOKUP(N2481,Recolt!B:C,2,0)</f>
        <v>#N/A</v>
      </c>
    </row>
    <row r="2482" spans="3:16" x14ac:dyDescent="0.25">
      <c r="C2482"/>
      <c r="F2482" s="4">
        <v>1034860364</v>
      </c>
      <c r="G2482" t="str">
        <f t="shared" si="38"/>
        <v>OK</v>
      </c>
      <c r="J2482" s="4">
        <v>105281334</v>
      </c>
      <c r="K2482" t="s">
        <v>1124</v>
      </c>
      <c r="N2482" s="4">
        <v>105281220</v>
      </c>
      <c r="O2482" t="e">
        <f>VLOOKUP(N2482,Sales!B:C,2,0)</f>
        <v>#N/A</v>
      </c>
      <c r="P2482" t="e">
        <f>VLOOKUP(N2482,Recolt!B:C,2,0)</f>
        <v>#N/A</v>
      </c>
    </row>
    <row r="2483" spans="3:16" x14ac:dyDescent="0.25">
      <c r="C2483"/>
      <c r="F2483" s="4">
        <v>1034863422</v>
      </c>
      <c r="G2483" t="str">
        <f t="shared" si="38"/>
        <v>OK</v>
      </c>
      <c r="J2483" s="4">
        <v>105282023</v>
      </c>
      <c r="K2483" t="s">
        <v>1124</v>
      </c>
      <c r="N2483" s="4">
        <v>105281334</v>
      </c>
      <c r="O2483" t="e">
        <f>VLOOKUP(N2483,Sales!B:C,2,0)</f>
        <v>#N/A</v>
      </c>
      <c r="P2483" t="e">
        <f>VLOOKUP(N2483,Recolt!B:C,2,0)</f>
        <v>#N/A</v>
      </c>
    </row>
    <row r="2484" spans="3:16" x14ac:dyDescent="0.25">
      <c r="C2484"/>
      <c r="F2484" s="4">
        <v>1034854572</v>
      </c>
      <c r="G2484" t="str">
        <f t="shared" si="38"/>
        <v>OK</v>
      </c>
      <c r="J2484" s="4">
        <v>105283157</v>
      </c>
      <c r="K2484" t="s">
        <v>1124</v>
      </c>
      <c r="N2484" s="4">
        <v>105282023</v>
      </c>
      <c r="O2484" t="e">
        <f>VLOOKUP(N2484,Sales!B:C,2,0)</f>
        <v>#N/A</v>
      </c>
      <c r="P2484" t="e">
        <f>VLOOKUP(N2484,Recolt!B:C,2,0)</f>
        <v>#N/A</v>
      </c>
    </row>
    <row r="2485" spans="3:16" x14ac:dyDescent="0.25">
      <c r="C2485"/>
      <c r="F2485" s="4">
        <v>1034855325</v>
      </c>
      <c r="G2485" t="str">
        <f t="shared" si="38"/>
        <v>OK</v>
      </c>
      <c r="J2485" s="4">
        <v>105283186</v>
      </c>
      <c r="K2485" t="s">
        <v>1124</v>
      </c>
      <c r="N2485" s="4">
        <v>105283157</v>
      </c>
      <c r="O2485" t="e">
        <f>VLOOKUP(N2485,Sales!B:C,2,0)</f>
        <v>#N/A</v>
      </c>
      <c r="P2485" t="e">
        <f>VLOOKUP(N2485,Recolt!B:C,2,0)</f>
        <v>#N/A</v>
      </c>
    </row>
    <row r="2486" spans="3:16" x14ac:dyDescent="0.25">
      <c r="C2486"/>
      <c r="F2486" s="4">
        <v>1034850697</v>
      </c>
      <c r="G2486" t="str">
        <f t="shared" si="38"/>
        <v>OK</v>
      </c>
      <c r="J2486" s="4">
        <v>105283696</v>
      </c>
      <c r="K2486" t="s">
        <v>1124</v>
      </c>
      <c r="N2486" s="4">
        <v>105283186</v>
      </c>
      <c r="O2486" t="e">
        <f>VLOOKUP(N2486,Sales!B:C,2,0)</f>
        <v>#N/A</v>
      </c>
      <c r="P2486" t="e">
        <f>VLOOKUP(N2486,Recolt!B:C,2,0)</f>
        <v>#N/A</v>
      </c>
    </row>
    <row r="2487" spans="3:16" x14ac:dyDescent="0.25">
      <c r="C2487"/>
      <c r="F2487" s="4">
        <v>1034857078</v>
      </c>
      <c r="G2487" t="str">
        <f t="shared" si="38"/>
        <v>OK</v>
      </c>
      <c r="J2487" s="4">
        <v>105285902</v>
      </c>
      <c r="K2487" t="s">
        <v>1124</v>
      </c>
      <c r="N2487" s="4">
        <v>105283696</v>
      </c>
      <c r="O2487" t="e">
        <f>VLOOKUP(N2487,Sales!B:C,2,0)</f>
        <v>#N/A</v>
      </c>
      <c r="P2487" t="e">
        <f>VLOOKUP(N2487,Recolt!B:C,2,0)</f>
        <v>#N/A</v>
      </c>
    </row>
    <row r="2488" spans="3:16" x14ac:dyDescent="0.25">
      <c r="C2488"/>
      <c r="F2488" s="4">
        <v>1034842076</v>
      </c>
      <c r="G2488" t="str">
        <f t="shared" si="38"/>
        <v>OK</v>
      </c>
      <c r="J2488" s="4">
        <v>105286187</v>
      </c>
      <c r="K2488" t="s">
        <v>1124</v>
      </c>
      <c r="N2488" s="4">
        <v>105285902</v>
      </c>
      <c r="O2488" t="e">
        <f>VLOOKUP(N2488,Sales!B:C,2,0)</f>
        <v>#N/A</v>
      </c>
      <c r="P2488" t="e">
        <f>VLOOKUP(N2488,Recolt!B:C,2,0)</f>
        <v>#N/A</v>
      </c>
    </row>
    <row r="2489" spans="3:16" x14ac:dyDescent="0.25">
      <c r="C2489"/>
      <c r="F2489" s="4">
        <v>1034855801</v>
      </c>
      <c r="G2489" t="str">
        <f t="shared" si="38"/>
        <v>OK</v>
      </c>
      <c r="J2489" s="4">
        <v>105287394</v>
      </c>
      <c r="K2489" t="s">
        <v>1124</v>
      </c>
      <c r="N2489" s="4">
        <v>105286187</v>
      </c>
      <c r="O2489" t="e">
        <f>VLOOKUP(N2489,Sales!B:C,2,0)</f>
        <v>#N/A</v>
      </c>
      <c r="P2489" t="e">
        <f>VLOOKUP(N2489,Recolt!B:C,2,0)</f>
        <v>#N/A</v>
      </c>
    </row>
    <row r="2490" spans="3:16" x14ac:dyDescent="0.25">
      <c r="C2490"/>
      <c r="F2490" s="4">
        <v>1034855475</v>
      </c>
      <c r="G2490" t="str">
        <f t="shared" si="38"/>
        <v>OK</v>
      </c>
      <c r="J2490" s="4">
        <v>105287682</v>
      </c>
      <c r="K2490" t="s">
        <v>1124</v>
      </c>
      <c r="N2490" s="4">
        <v>105287394</v>
      </c>
      <c r="O2490" t="e">
        <f>VLOOKUP(N2490,Sales!B:C,2,0)</f>
        <v>#N/A</v>
      </c>
      <c r="P2490" t="e">
        <f>VLOOKUP(N2490,Recolt!B:C,2,0)</f>
        <v>#N/A</v>
      </c>
    </row>
    <row r="2491" spans="3:16" x14ac:dyDescent="0.25">
      <c r="C2491"/>
      <c r="F2491" s="4">
        <v>1034865519</v>
      </c>
      <c r="G2491" t="str">
        <f t="shared" si="38"/>
        <v>OK</v>
      </c>
      <c r="J2491" s="4">
        <v>105287994</v>
      </c>
      <c r="K2491" t="s">
        <v>1124</v>
      </c>
      <c r="N2491" s="4">
        <v>105287682</v>
      </c>
      <c r="O2491" t="e">
        <f>VLOOKUP(N2491,Sales!B:C,2,0)</f>
        <v>#N/A</v>
      </c>
      <c r="P2491" t="e">
        <f>VLOOKUP(N2491,Recolt!B:C,2,0)</f>
        <v>#N/A</v>
      </c>
    </row>
    <row r="2492" spans="3:16" x14ac:dyDescent="0.25">
      <c r="C2492"/>
      <c r="F2492" s="4">
        <v>1034857748</v>
      </c>
      <c r="G2492" t="str">
        <f t="shared" si="38"/>
        <v>OK</v>
      </c>
      <c r="J2492" s="4">
        <v>105288083</v>
      </c>
      <c r="K2492" t="s">
        <v>1124</v>
      </c>
      <c r="N2492" s="4">
        <v>105287994</v>
      </c>
      <c r="O2492" t="e">
        <f>VLOOKUP(N2492,Sales!B:C,2,0)</f>
        <v>#N/A</v>
      </c>
      <c r="P2492" t="e">
        <f>VLOOKUP(N2492,Recolt!B:C,2,0)</f>
        <v>#N/A</v>
      </c>
    </row>
    <row r="2493" spans="3:16" x14ac:dyDescent="0.25">
      <c r="C2493"/>
      <c r="F2493" s="4">
        <v>1034854027</v>
      </c>
      <c r="G2493" t="str">
        <f t="shared" si="38"/>
        <v>OK</v>
      </c>
      <c r="J2493" s="4">
        <v>105288491</v>
      </c>
      <c r="K2493" t="s">
        <v>1124</v>
      </c>
      <c r="N2493" s="4">
        <v>105288083</v>
      </c>
      <c r="O2493" t="e">
        <f>VLOOKUP(N2493,Sales!B:C,2,0)</f>
        <v>#N/A</v>
      </c>
      <c r="P2493" t="e">
        <f>VLOOKUP(N2493,Recolt!B:C,2,0)</f>
        <v>#N/A</v>
      </c>
    </row>
    <row r="2494" spans="3:16" x14ac:dyDescent="0.25">
      <c r="C2494"/>
      <c r="F2494" s="4">
        <v>1034862544</v>
      </c>
      <c r="G2494" t="str">
        <f t="shared" si="38"/>
        <v>OK</v>
      </c>
      <c r="J2494" s="4">
        <v>105289200</v>
      </c>
      <c r="K2494" t="s">
        <v>1124</v>
      </c>
      <c r="N2494" s="4">
        <v>105288491</v>
      </c>
      <c r="O2494" t="e">
        <f>VLOOKUP(N2494,Sales!B:C,2,0)</f>
        <v>#N/A</v>
      </c>
      <c r="P2494" t="e">
        <f>VLOOKUP(N2494,Recolt!B:C,2,0)</f>
        <v>#N/A</v>
      </c>
    </row>
    <row r="2495" spans="3:16" x14ac:dyDescent="0.25">
      <c r="C2495"/>
      <c r="F2495" s="4">
        <v>1034843363</v>
      </c>
      <c r="G2495" t="str">
        <f t="shared" si="38"/>
        <v>OK</v>
      </c>
      <c r="J2495" s="4">
        <v>105290522</v>
      </c>
      <c r="K2495" t="s">
        <v>1124</v>
      </c>
      <c r="N2495" s="4">
        <v>105289200</v>
      </c>
      <c r="O2495" t="e">
        <f>VLOOKUP(N2495,Sales!B:C,2,0)</f>
        <v>#N/A</v>
      </c>
      <c r="P2495" t="e">
        <f>VLOOKUP(N2495,Recolt!B:C,2,0)</f>
        <v>#N/A</v>
      </c>
    </row>
    <row r="2496" spans="3:16" x14ac:dyDescent="0.25">
      <c r="C2496"/>
      <c r="F2496" s="4">
        <v>1034844471</v>
      </c>
      <c r="G2496" t="str">
        <f t="shared" si="38"/>
        <v>OK</v>
      </c>
      <c r="J2496" s="4">
        <v>105290607</v>
      </c>
      <c r="K2496" t="s">
        <v>1124</v>
      </c>
      <c r="N2496" s="4">
        <v>105290522</v>
      </c>
      <c r="O2496" t="e">
        <f>VLOOKUP(N2496,Sales!B:C,2,0)</f>
        <v>#N/A</v>
      </c>
      <c r="P2496" t="e">
        <f>VLOOKUP(N2496,Recolt!B:C,2,0)</f>
        <v>#N/A</v>
      </c>
    </row>
    <row r="2497" spans="3:16" x14ac:dyDescent="0.25">
      <c r="C2497"/>
      <c r="F2497" s="4">
        <v>1034858764</v>
      </c>
      <c r="G2497" t="str">
        <f t="shared" si="38"/>
        <v>OK</v>
      </c>
      <c r="J2497" s="4">
        <v>105292203</v>
      </c>
      <c r="K2497" t="s">
        <v>1124</v>
      </c>
      <c r="N2497" s="4">
        <v>105290607</v>
      </c>
      <c r="O2497" t="e">
        <f>VLOOKUP(N2497,Sales!B:C,2,0)</f>
        <v>#N/A</v>
      </c>
      <c r="P2497" t="e">
        <f>VLOOKUP(N2497,Recolt!B:C,2,0)</f>
        <v>#N/A</v>
      </c>
    </row>
    <row r="2498" spans="3:16" x14ac:dyDescent="0.25">
      <c r="C2498"/>
      <c r="F2498" s="4">
        <v>1034867192</v>
      </c>
      <c r="G2498" t="str">
        <f t="shared" si="38"/>
        <v>OK</v>
      </c>
      <c r="J2498" s="4">
        <v>105292999</v>
      </c>
      <c r="K2498" t="s">
        <v>1124</v>
      </c>
      <c r="N2498" s="4">
        <v>105292203</v>
      </c>
      <c r="O2498" t="e">
        <f>VLOOKUP(N2498,Sales!B:C,2,0)</f>
        <v>#N/A</v>
      </c>
      <c r="P2498" t="e">
        <f>VLOOKUP(N2498,Recolt!B:C,2,0)</f>
        <v>#N/A</v>
      </c>
    </row>
    <row r="2499" spans="3:16" x14ac:dyDescent="0.25">
      <c r="C2499"/>
      <c r="F2499" s="4">
        <v>1034861367</v>
      </c>
      <c r="G2499" t="str">
        <f t="shared" ref="G2499:G2562" si="39">VLOOKUP(F2499,J:K,2,0)</f>
        <v>OK</v>
      </c>
      <c r="J2499" s="4">
        <v>105293006</v>
      </c>
      <c r="K2499" t="s">
        <v>1124</v>
      </c>
      <c r="N2499" s="4">
        <v>105292999</v>
      </c>
      <c r="O2499" t="e">
        <f>VLOOKUP(N2499,Sales!B:C,2,0)</f>
        <v>#N/A</v>
      </c>
      <c r="P2499" t="e">
        <f>VLOOKUP(N2499,Recolt!B:C,2,0)</f>
        <v>#N/A</v>
      </c>
    </row>
    <row r="2500" spans="3:16" x14ac:dyDescent="0.25">
      <c r="C2500"/>
      <c r="F2500" s="4">
        <v>1034867104</v>
      </c>
      <c r="G2500" t="str">
        <f t="shared" si="39"/>
        <v>OK</v>
      </c>
      <c r="J2500" s="4">
        <v>105294345</v>
      </c>
      <c r="K2500" t="s">
        <v>1124</v>
      </c>
      <c r="N2500" s="4">
        <v>105293006</v>
      </c>
      <c r="O2500" t="e">
        <f>VLOOKUP(N2500,Sales!B:C,2,0)</f>
        <v>#N/A</v>
      </c>
      <c r="P2500" t="e">
        <f>VLOOKUP(N2500,Recolt!B:C,2,0)</f>
        <v>#N/A</v>
      </c>
    </row>
    <row r="2501" spans="3:16" x14ac:dyDescent="0.25">
      <c r="C2501"/>
      <c r="F2501" s="4">
        <v>1034847437</v>
      </c>
      <c r="G2501" t="str">
        <f t="shared" si="39"/>
        <v>OK</v>
      </c>
      <c r="J2501" s="4">
        <v>105295620</v>
      </c>
      <c r="K2501" t="s">
        <v>1124</v>
      </c>
      <c r="N2501" s="4">
        <v>105294345</v>
      </c>
      <c r="O2501" t="e">
        <f>VLOOKUP(N2501,Sales!B:C,2,0)</f>
        <v>#N/A</v>
      </c>
      <c r="P2501" t="e">
        <f>VLOOKUP(N2501,Recolt!B:C,2,0)</f>
        <v>#N/A</v>
      </c>
    </row>
    <row r="2502" spans="3:16" x14ac:dyDescent="0.25">
      <c r="C2502"/>
      <c r="F2502" s="4">
        <v>1034849299</v>
      </c>
      <c r="G2502" t="str">
        <f t="shared" si="39"/>
        <v>OK</v>
      </c>
      <c r="J2502" s="4">
        <v>105295829</v>
      </c>
      <c r="K2502" t="s">
        <v>1124</v>
      </c>
      <c r="N2502" s="4">
        <v>105295620</v>
      </c>
      <c r="O2502" t="e">
        <f>VLOOKUP(N2502,Sales!B:C,2,0)</f>
        <v>#N/A</v>
      </c>
      <c r="P2502" t="e">
        <f>VLOOKUP(N2502,Recolt!B:C,2,0)</f>
        <v>#N/A</v>
      </c>
    </row>
    <row r="2503" spans="3:16" x14ac:dyDescent="0.25">
      <c r="C2503"/>
      <c r="F2503" s="4">
        <v>1034856550</v>
      </c>
      <c r="G2503" t="str">
        <f t="shared" si="39"/>
        <v>OK</v>
      </c>
      <c r="J2503" s="4">
        <v>105296751</v>
      </c>
      <c r="K2503" t="s">
        <v>1124</v>
      </c>
      <c r="N2503" s="4">
        <v>105295829</v>
      </c>
      <c r="O2503" t="e">
        <f>VLOOKUP(N2503,Sales!B:C,2,0)</f>
        <v>#N/A</v>
      </c>
      <c r="P2503" t="e">
        <f>VLOOKUP(N2503,Recolt!B:C,2,0)</f>
        <v>#N/A</v>
      </c>
    </row>
    <row r="2504" spans="3:16" x14ac:dyDescent="0.25">
      <c r="C2504"/>
      <c r="F2504" s="4">
        <v>1034850660</v>
      </c>
      <c r="G2504" t="str">
        <f t="shared" si="39"/>
        <v>OK</v>
      </c>
      <c r="J2504" s="4">
        <v>105297524</v>
      </c>
      <c r="K2504" t="s">
        <v>1124</v>
      </c>
      <c r="N2504" s="4">
        <v>105296751</v>
      </c>
      <c r="O2504" t="e">
        <f>VLOOKUP(N2504,Sales!B:C,2,0)</f>
        <v>#N/A</v>
      </c>
      <c r="P2504" t="e">
        <f>VLOOKUP(N2504,Recolt!B:C,2,0)</f>
        <v>#N/A</v>
      </c>
    </row>
    <row r="2505" spans="3:16" x14ac:dyDescent="0.25">
      <c r="C2505"/>
      <c r="F2505" s="4">
        <v>1034863303</v>
      </c>
      <c r="G2505" t="str">
        <f t="shared" si="39"/>
        <v>OK</v>
      </c>
      <c r="J2505" s="4">
        <v>105297563</v>
      </c>
      <c r="K2505" t="s">
        <v>1124</v>
      </c>
      <c r="N2505" s="4">
        <v>105297524</v>
      </c>
      <c r="O2505" t="e">
        <f>VLOOKUP(N2505,Sales!B:C,2,0)</f>
        <v>#N/A</v>
      </c>
      <c r="P2505" t="e">
        <f>VLOOKUP(N2505,Recolt!B:C,2,0)</f>
        <v>#N/A</v>
      </c>
    </row>
    <row r="2506" spans="3:16" x14ac:dyDescent="0.25">
      <c r="C2506"/>
      <c r="F2506" s="4">
        <v>1034858883</v>
      </c>
      <c r="G2506" t="str">
        <f t="shared" si="39"/>
        <v>OK</v>
      </c>
      <c r="J2506" s="4">
        <v>105298169</v>
      </c>
      <c r="K2506" t="s">
        <v>1124</v>
      </c>
      <c r="N2506" s="4">
        <v>105297563</v>
      </c>
      <c r="O2506" t="e">
        <f>VLOOKUP(N2506,Sales!B:C,2,0)</f>
        <v>#N/A</v>
      </c>
      <c r="P2506" t="e">
        <f>VLOOKUP(N2506,Recolt!B:C,2,0)</f>
        <v>#N/A</v>
      </c>
    </row>
    <row r="2507" spans="3:16" x14ac:dyDescent="0.25">
      <c r="C2507"/>
      <c r="F2507" s="4">
        <v>1034850371</v>
      </c>
      <c r="G2507" t="str">
        <f t="shared" si="39"/>
        <v>OK</v>
      </c>
      <c r="J2507" s="4">
        <v>105300196</v>
      </c>
      <c r="K2507" t="s">
        <v>1124</v>
      </c>
      <c r="N2507" s="4">
        <v>105298169</v>
      </c>
      <c r="O2507" t="e">
        <f>VLOOKUP(N2507,Sales!B:C,2,0)</f>
        <v>#N/A</v>
      </c>
      <c r="P2507" t="e">
        <f>VLOOKUP(N2507,Recolt!B:C,2,0)</f>
        <v>#N/A</v>
      </c>
    </row>
    <row r="2508" spans="3:16" x14ac:dyDescent="0.25">
      <c r="C2508"/>
      <c r="F2508" s="4">
        <v>1034868100</v>
      </c>
      <c r="G2508" t="str">
        <f t="shared" si="39"/>
        <v>OK</v>
      </c>
      <c r="J2508" s="4">
        <v>105300279</v>
      </c>
      <c r="K2508" t="s">
        <v>1124</v>
      </c>
      <c r="N2508" s="4">
        <v>105300196</v>
      </c>
      <c r="O2508" t="e">
        <f>VLOOKUP(N2508,Sales!B:C,2,0)</f>
        <v>#N/A</v>
      </c>
      <c r="P2508" t="e">
        <f>VLOOKUP(N2508,Recolt!B:C,2,0)</f>
        <v>#N/A</v>
      </c>
    </row>
    <row r="2509" spans="3:16" x14ac:dyDescent="0.25">
      <c r="C2509"/>
      <c r="F2509" s="4">
        <v>1034861383</v>
      </c>
      <c r="G2509" t="str">
        <f t="shared" si="39"/>
        <v>OK</v>
      </c>
      <c r="J2509" s="4">
        <v>105300600</v>
      </c>
      <c r="K2509" t="s">
        <v>1124</v>
      </c>
      <c r="N2509" s="4">
        <v>105300279</v>
      </c>
      <c r="O2509" t="e">
        <f>VLOOKUP(N2509,Sales!B:C,2,0)</f>
        <v>#N/A</v>
      </c>
      <c r="P2509" t="e">
        <f>VLOOKUP(N2509,Recolt!B:C,2,0)</f>
        <v>#N/A</v>
      </c>
    </row>
    <row r="2510" spans="3:16" x14ac:dyDescent="0.25">
      <c r="C2510"/>
      <c r="F2510" s="4">
        <v>1034846426</v>
      </c>
      <c r="G2510" t="str">
        <f t="shared" si="39"/>
        <v>OK</v>
      </c>
      <c r="J2510" s="4">
        <v>105300817</v>
      </c>
      <c r="K2510" t="s">
        <v>1124</v>
      </c>
      <c r="N2510" s="4">
        <v>105300600</v>
      </c>
      <c r="O2510" t="e">
        <f>VLOOKUP(N2510,Sales!B:C,2,0)</f>
        <v>#N/A</v>
      </c>
      <c r="P2510" t="e">
        <f>VLOOKUP(N2510,Recolt!B:C,2,0)</f>
        <v>#N/A</v>
      </c>
    </row>
    <row r="2511" spans="3:16" x14ac:dyDescent="0.25">
      <c r="C2511"/>
      <c r="F2511" s="4">
        <v>1034863762</v>
      </c>
      <c r="G2511" t="str">
        <f t="shared" si="39"/>
        <v>OK</v>
      </c>
      <c r="J2511" s="4">
        <v>105301593</v>
      </c>
      <c r="K2511" t="s">
        <v>1124</v>
      </c>
      <c r="N2511" s="4">
        <v>105300817</v>
      </c>
      <c r="O2511" t="e">
        <f>VLOOKUP(N2511,Sales!B:C,2,0)</f>
        <v>#N/A</v>
      </c>
      <c r="P2511" t="e">
        <f>VLOOKUP(N2511,Recolt!B:C,2,0)</f>
        <v>#N/A</v>
      </c>
    </row>
    <row r="2512" spans="3:16" x14ac:dyDescent="0.25">
      <c r="C2512"/>
      <c r="F2512" s="4">
        <v>1034860403</v>
      </c>
      <c r="G2512" t="str">
        <f t="shared" si="39"/>
        <v>OK</v>
      </c>
      <c r="J2512" s="4">
        <v>105303998</v>
      </c>
      <c r="K2512" t="s">
        <v>1124</v>
      </c>
      <c r="N2512" s="4">
        <v>105301593</v>
      </c>
      <c r="O2512" t="e">
        <f>VLOOKUP(N2512,Sales!B:C,2,0)</f>
        <v>#N/A</v>
      </c>
      <c r="P2512" t="e">
        <f>VLOOKUP(N2512,Recolt!B:C,2,0)</f>
        <v>#N/A</v>
      </c>
    </row>
    <row r="2513" spans="3:16" x14ac:dyDescent="0.25">
      <c r="C2513"/>
      <c r="F2513" s="4">
        <v>1034863088</v>
      </c>
      <c r="G2513" t="str">
        <f t="shared" si="39"/>
        <v>OK</v>
      </c>
      <c r="J2513" s="4">
        <v>105304174</v>
      </c>
      <c r="K2513" t="s">
        <v>1124</v>
      </c>
      <c r="N2513" s="4">
        <v>105303998</v>
      </c>
      <c r="O2513" t="e">
        <f>VLOOKUP(N2513,Sales!B:C,2,0)</f>
        <v>#N/A</v>
      </c>
      <c r="P2513" t="e">
        <f>VLOOKUP(N2513,Recolt!B:C,2,0)</f>
        <v>#N/A</v>
      </c>
    </row>
    <row r="2514" spans="3:16" x14ac:dyDescent="0.25">
      <c r="C2514"/>
      <c r="F2514" s="4">
        <v>1034860299</v>
      </c>
      <c r="G2514" t="str">
        <f t="shared" si="39"/>
        <v>OK</v>
      </c>
      <c r="J2514" s="4">
        <v>105304568</v>
      </c>
      <c r="K2514" t="s">
        <v>1124</v>
      </c>
      <c r="N2514" s="4">
        <v>105304174</v>
      </c>
      <c r="O2514" t="e">
        <f>VLOOKUP(N2514,Sales!B:C,2,0)</f>
        <v>#N/A</v>
      </c>
      <c r="P2514" t="e">
        <f>VLOOKUP(N2514,Recolt!B:C,2,0)</f>
        <v>#N/A</v>
      </c>
    </row>
    <row r="2515" spans="3:16" x14ac:dyDescent="0.25">
      <c r="C2515"/>
      <c r="F2515" s="4">
        <v>1034859736</v>
      </c>
      <c r="G2515" t="str">
        <f t="shared" si="39"/>
        <v>OK</v>
      </c>
      <c r="J2515" s="4">
        <v>105305592</v>
      </c>
      <c r="K2515" t="s">
        <v>1124</v>
      </c>
      <c r="N2515" s="4">
        <v>105304568</v>
      </c>
      <c r="O2515" t="e">
        <f>VLOOKUP(N2515,Sales!B:C,2,0)</f>
        <v>#N/A</v>
      </c>
      <c r="P2515" t="e">
        <f>VLOOKUP(N2515,Recolt!B:C,2,0)</f>
        <v>#N/A</v>
      </c>
    </row>
    <row r="2516" spans="3:16" x14ac:dyDescent="0.25">
      <c r="C2516"/>
      <c r="F2516" s="4">
        <v>1034848133</v>
      </c>
      <c r="G2516" t="str">
        <f t="shared" si="39"/>
        <v>OK</v>
      </c>
      <c r="J2516" s="4">
        <v>105308925</v>
      </c>
      <c r="K2516" t="s">
        <v>1124</v>
      </c>
      <c r="N2516" s="4">
        <v>105305592</v>
      </c>
      <c r="O2516" t="e">
        <f>VLOOKUP(N2516,Sales!B:C,2,0)</f>
        <v>#N/A</v>
      </c>
      <c r="P2516" t="e">
        <f>VLOOKUP(N2516,Recolt!B:C,2,0)</f>
        <v>#N/A</v>
      </c>
    </row>
    <row r="2517" spans="3:16" x14ac:dyDescent="0.25">
      <c r="C2517"/>
      <c r="F2517" s="4">
        <v>1034861681</v>
      </c>
      <c r="G2517" t="str">
        <f t="shared" si="39"/>
        <v>OK</v>
      </c>
      <c r="J2517" s="4">
        <v>105308948</v>
      </c>
      <c r="K2517" t="s">
        <v>1124</v>
      </c>
      <c r="N2517" s="4">
        <v>105308925</v>
      </c>
      <c r="O2517" t="e">
        <f>VLOOKUP(N2517,Sales!B:C,2,0)</f>
        <v>#N/A</v>
      </c>
      <c r="P2517" t="e">
        <f>VLOOKUP(N2517,Recolt!B:C,2,0)</f>
        <v>#N/A</v>
      </c>
    </row>
    <row r="2518" spans="3:16" x14ac:dyDescent="0.25">
      <c r="C2518"/>
      <c r="F2518" s="4">
        <v>1034858813</v>
      </c>
      <c r="G2518" t="str">
        <f t="shared" si="39"/>
        <v>OK</v>
      </c>
      <c r="J2518" s="4">
        <v>105308983</v>
      </c>
      <c r="K2518" t="s">
        <v>1124</v>
      </c>
      <c r="N2518" s="4">
        <v>105308948</v>
      </c>
      <c r="O2518" t="e">
        <f>VLOOKUP(N2518,Sales!B:C,2,0)</f>
        <v>#N/A</v>
      </c>
      <c r="P2518" t="e">
        <f>VLOOKUP(N2518,Recolt!B:C,2,0)</f>
        <v>#N/A</v>
      </c>
    </row>
    <row r="2519" spans="3:16" x14ac:dyDescent="0.25">
      <c r="C2519"/>
      <c r="F2519" s="4">
        <v>1034854710</v>
      </c>
      <c r="G2519" t="str">
        <f t="shared" si="39"/>
        <v>OK</v>
      </c>
      <c r="J2519" s="4">
        <v>105310300</v>
      </c>
      <c r="K2519" t="s">
        <v>1124</v>
      </c>
      <c r="N2519" s="4">
        <v>105308983</v>
      </c>
      <c r="O2519" t="e">
        <f>VLOOKUP(N2519,Sales!B:C,2,0)</f>
        <v>#N/A</v>
      </c>
      <c r="P2519" t="e">
        <f>VLOOKUP(N2519,Recolt!B:C,2,0)</f>
        <v>#N/A</v>
      </c>
    </row>
    <row r="2520" spans="3:16" x14ac:dyDescent="0.25">
      <c r="C2520"/>
      <c r="F2520" s="4">
        <v>1034866116</v>
      </c>
      <c r="G2520" t="str">
        <f t="shared" si="39"/>
        <v>OK</v>
      </c>
      <c r="J2520" s="4">
        <v>105310374</v>
      </c>
      <c r="K2520" t="s">
        <v>1124</v>
      </c>
      <c r="N2520" s="4">
        <v>105310300</v>
      </c>
      <c r="O2520" t="e">
        <f>VLOOKUP(N2520,Sales!B:C,2,0)</f>
        <v>#N/A</v>
      </c>
      <c r="P2520" t="e">
        <f>VLOOKUP(N2520,Recolt!B:C,2,0)</f>
        <v>#N/A</v>
      </c>
    </row>
    <row r="2521" spans="3:16" x14ac:dyDescent="0.25">
      <c r="C2521"/>
      <c r="F2521" s="4">
        <v>1034846701</v>
      </c>
      <c r="G2521" t="str">
        <f t="shared" si="39"/>
        <v>OK</v>
      </c>
      <c r="J2521" s="4">
        <v>105312181</v>
      </c>
      <c r="K2521" t="s">
        <v>1124</v>
      </c>
      <c r="N2521" s="4">
        <v>105310374</v>
      </c>
      <c r="O2521" t="e">
        <f>VLOOKUP(N2521,Sales!B:C,2,0)</f>
        <v>#N/A</v>
      </c>
      <c r="P2521" t="e">
        <f>VLOOKUP(N2521,Recolt!B:C,2,0)</f>
        <v>#N/A</v>
      </c>
    </row>
    <row r="2522" spans="3:16" x14ac:dyDescent="0.25">
      <c r="C2522"/>
      <c r="F2522" s="4">
        <v>1034851060</v>
      </c>
      <c r="G2522" t="str">
        <f t="shared" si="39"/>
        <v>OK</v>
      </c>
      <c r="J2522" s="4">
        <v>105313608</v>
      </c>
      <c r="K2522" t="s">
        <v>1124</v>
      </c>
      <c r="N2522" s="4">
        <v>105312181</v>
      </c>
      <c r="O2522" t="e">
        <f>VLOOKUP(N2522,Sales!B:C,2,0)</f>
        <v>#N/A</v>
      </c>
      <c r="P2522" t="e">
        <f>VLOOKUP(N2522,Recolt!B:C,2,0)</f>
        <v>#N/A</v>
      </c>
    </row>
    <row r="2523" spans="3:16" x14ac:dyDescent="0.25">
      <c r="C2523"/>
      <c r="F2523" s="4">
        <v>1034842166</v>
      </c>
      <c r="G2523" t="str">
        <f t="shared" si="39"/>
        <v>OK</v>
      </c>
      <c r="J2523" s="4">
        <v>105314696</v>
      </c>
      <c r="K2523" t="s">
        <v>1124</v>
      </c>
      <c r="N2523" s="4">
        <v>105313608</v>
      </c>
      <c r="O2523" t="e">
        <f>VLOOKUP(N2523,Sales!B:C,2,0)</f>
        <v>#N/A</v>
      </c>
      <c r="P2523" t="e">
        <f>VLOOKUP(N2523,Recolt!B:C,2,0)</f>
        <v>#N/A</v>
      </c>
    </row>
    <row r="2524" spans="3:16" x14ac:dyDescent="0.25">
      <c r="C2524"/>
      <c r="F2524" s="4">
        <v>1034868317</v>
      </c>
      <c r="G2524" t="str">
        <f t="shared" si="39"/>
        <v>OK</v>
      </c>
      <c r="J2524" s="4">
        <v>105315105</v>
      </c>
      <c r="K2524" t="s">
        <v>1124</v>
      </c>
      <c r="N2524" s="4">
        <v>105314696</v>
      </c>
      <c r="O2524" t="e">
        <f>VLOOKUP(N2524,Sales!B:C,2,0)</f>
        <v>#N/A</v>
      </c>
      <c r="P2524" t="e">
        <f>VLOOKUP(N2524,Recolt!B:C,2,0)</f>
        <v>#N/A</v>
      </c>
    </row>
    <row r="2525" spans="3:16" x14ac:dyDescent="0.25">
      <c r="C2525"/>
      <c r="F2525" s="4">
        <v>1034851614</v>
      </c>
      <c r="G2525" t="str">
        <f t="shared" si="39"/>
        <v>OK</v>
      </c>
      <c r="J2525" s="4">
        <v>105316200</v>
      </c>
      <c r="K2525" t="s">
        <v>1124</v>
      </c>
      <c r="N2525" s="4">
        <v>105315105</v>
      </c>
      <c r="O2525" t="e">
        <f>VLOOKUP(N2525,Sales!B:C,2,0)</f>
        <v>#N/A</v>
      </c>
      <c r="P2525" t="e">
        <f>VLOOKUP(N2525,Recolt!B:C,2,0)</f>
        <v>#N/A</v>
      </c>
    </row>
    <row r="2526" spans="3:16" x14ac:dyDescent="0.25">
      <c r="C2526"/>
      <c r="F2526" s="4">
        <v>1034863313</v>
      </c>
      <c r="G2526" t="str">
        <f t="shared" si="39"/>
        <v>OK</v>
      </c>
      <c r="J2526" s="4">
        <v>105317064</v>
      </c>
      <c r="K2526" t="s">
        <v>1124</v>
      </c>
      <c r="N2526" s="4">
        <v>105316200</v>
      </c>
      <c r="O2526" t="e">
        <f>VLOOKUP(N2526,Sales!B:C,2,0)</f>
        <v>#N/A</v>
      </c>
      <c r="P2526" t="e">
        <f>VLOOKUP(N2526,Recolt!B:C,2,0)</f>
        <v>#N/A</v>
      </c>
    </row>
    <row r="2527" spans="3:16" x14ac:dyDescent="0.25">
      <c r="C2527"/>
      <c r="F2527" s="4">
        <v>1034857822</v>
      </c>
      <c r="G2527" t="str">
        <f t="shared" si="39"/>
        <v>OK</v>
      </c>
      <c r="J2527" s="4">
        <v>105318003</v>
      </c>
      <c r="K2527" t="s">
        <v>1124</v>
      </c>
      <c r="N2527" s="4">
        <v>105317064</v>
      </c>
      <c r="O2527" t="e">
        <f>VLOOKUP(N2527,Sales!B:C,2,0)</f>
        <v>#N/A</v>
      </c>
      <c r="P2527" t="e">
        <f>VLOOKUP(N2527,Recolt!B:C,2,0)</f>
        <v>#N/A</v>
      </c>
    </row>
    <row r="2528" spans="3:16" x14ac:dyDescent="0.25">
      <c r="C2528"/>
      <c r="F2528" s="4">
        <v>1034865862</v>
      </c>
      <c r="G2528" t="str">
        <f t="shared" si="39"/>
        <v>OK</v>
      </c>
      <c r="J2528" s="4">
        <v>105318568</v>
      </c>
      <c r="K2528" t="s">
        <v>1124</v>
      </c>
      <c r="N2528" s="4">
        <v>105318003</v>
      </c>
      <c r="O2528" t="e">
        <f>VLOOKUP(N2528,Sales!B:C,2,0)</f>
        <v>#N/A</v>
      </c>
      <c r="P2528" t="e">
        <f>VLOOKUP(N2528,Recolt!B:C,2,0)</f>
        <v>#N/A</v>
      </c>
    </row>
    <row r="2529" spans="3:16" x14ac:dyDescent="0.25">
      <c r="C2529"/>
      <c r="F2529" s="4">
        <v>1034858527</v>
      </c>
      <c r="G2529" t="str">
        <f t="shared" si="39"/>
        <v>OK</v>
      </c>
      <c r="J2529" s="4">
        <v>105319399</v>
      </c>
      <c r="K2529" t="s">
        <v>1124</v>
      </c>
      <c r="N2529" s="4">
        <v>105318568</v>
      </c>
      <c r="O2529" t="e">
        <f>VLOOKUP(N2529,Sales!B:C,2,0)</f>
        <v>#N/A</v>
      </c>
      <c r="P2529" t="e">
        <f>VLOOKUP(N2529,Recolt!B:C,2,0)</f>
        <v>#N/A</v>
      </c>
    </row>
    <row r="2530" spans="3:16" x14ac:dyDescent="0.25">
      <c r="C2530"/>
      <c r="F2530" s="4">
        <v>1034860857</v>
      </c>
      <c r="G2530" t="str">
        <f t="shared" si="39"/>
        <v>OK</v>
      </c>
      <c r="J2530" s="4">
        <v>105319569</v>
      </c>
      <c r="K2530" t="s">
        <v>1124</v>
      </c>
      <c r="N2530" s="4">
        <v>105319399</v>
      </c>
      <c r="O2530" t="e">
        <f>VLOOKUP(N2530,Sales!B:C,2,0)</f>
        <v>#N/A</v>
      </c>
      <c r="P2530" t="e">
        <f>VLOOKUP(N2530,Recolt!B:C,2,0)</f>
        <v>#N/A</v>
      </c>
    </row>
    <row r="2531" spans="3:16" x14ac:dyDescent="0.25">
      <c r="C2531"/>
      <c r="F2531" s="4">
        <v>1034843410</v>
      </c>
      <c r="G2531" t="str">
        <f t="shared" si="39"/>
        <v>OK</v>
      </c>
      <c r="J2531" s="4">
        <v>105319882</v>
      </c>
      <c r="K2531" t="s">
        <v>1124</v>
      </c>
      <c r="N2531" s="4">
        <v>105319569</v>
      </c>
      <c r="O2531" t="e">
        <f>VLOOKUP(N2531,Sales!B:C,2,0)</f>
        <v>#N/A</v>
      </c>
      <c r="P2531" t="e">
        <f>VLOOKUP(N2531,Recolt!B:C,2,0)</f>
        <v>#N/A</v>
      </c>
    </row>
    <row r="2532" spans="3:16" x14ac:dyDescent="0.25">
      <c r="C2532"/>
      <c r="F2532" s="4">
        <v>1034862670</v>
      </c>
      <c r="G2532" t="str">
        <f t="shared" si="39"/>
        <v>OK</v>
      </c>
      <c r="J2532" s="4">
        <v>105320120</v>
      </c>
      <c r="K2532" t="s">
        <v>1124</v>
      </c>
      <c r="N2532" s="4">
        <v>105319882</v>
      </c>
      <c r="O2532" t="e">
        <f>VLOOKUP(N2532,Sales!B:C,2,0)</f>
        <v>#N/A</v>
      </c>
      <c r="P2532" t="e">
        <f>VLOOKUP(N2532,Recolt!B:C,2,0)</f>
        <v>#N/A</v>
      </c>
    </row>
    <row r="2533" spans="3:16" x14ac:dyDescent="0.25">
      <c r="C2533"/>
      <c r="F2533" s="4">
        <v>1034845733</v>
      </c>
      <c r="G2533" t="str">
        <f t="shared" si="39"/>
        <v>OK</v>
      </c>
      <c r="J2533" s="4">
        <v>105320467</v>
      </c>
      <c r="K2533" t="s">
        <v>1124</v>
      </c>
      <c r="N2533" s="4">
        <v>105320120</v>
      </c>
      <c r="O2533" t="e">
        <f>VLOOKUP(N2533,Sales!B:C,2,0)</f>
        <v>#N/A</v>
      </c>
      <c r="P2533" t="e">
        <f>VLOOKUP(N2533,Recolt!B:C,2,0)</f>
        <v>#N/A</v>
      </c>
    </row>
    <row r="2534" spans="3:16" x14ac:dyDescent="0.25">
      <c r="C2534"/>
      <c r="F2534" s="4">
        <v>1034854112</v>
      </c>
      <c r="G2534" t="str">
        <f t="shared" si="39"/>
        <v>OK</v>
      </c>
      <c r="J2534" s="4">
        <v>105320491</v>
      </c>
      <c r="K2534" t="s">
        <v>1124</v>
      </c>
      <c r="N2534" s="4">
        <v>105320467</v>
      </c>
      <c r="O2534" t="e">
        <f>VLOOKUP(N2534,Sales!B:C,2,0)</f>
        <v>#N/A</v>
      </c>
      <c r="P2534" t="e">
        <f>VLOOKUP(N2534,Recolt!B:C,2,0)</f>
        <v>#N/A</v>
      </c>
    </row>
    <row r="2535" spans="3:16" x14ac:dyDescent="0.25">
      <c r="C2535"/>
      <c r="F2535" s="4">
        <v>1034865444</v>
      </c>
      <c r="G2535" t="str">
        <f t="shared" si="39"/>
        <v>OK</v>
      </c>
      <c r="J2535" s="4">
        <v>105320616</v>
      </c>
      <c r="K2535" t="s">
        <v>1124</v>
      </c>
      <c r="N2535" s="4">
        <v>105320491</v>
      </c>
      <c r="O2535" t="e">
        <f>VLOOKUP(N2535,Sales!B:C,2,0)</f>
        <v>#N/A</v>
      </c>
      <c r="P2535" t="e">
        <f>VLOOKUP(N2535,Recolt!B:C,2,0)</f>
        <v>#N/A</v>
      </c>
    </row>
    <row r="2536" spans="3:16" x14ac:dyDescent="0.25">
      <c r="C2536"/>
      <c r="F2536" s="4">
        <v>1034853413</v>
      </c>
      <c r="G2536" t="str">
        <f t="shared" si="39"/>
        <v>OK</v>
      </c>
      <c r="J2536" s="4">
        <v>105320734</v>
      </c>
      <c r="K2536" t="s">
        <v>1124</v>
      </c>
      <c r="N2536" s="4">
        <v>105320616</v>
      </c>
      <c r="O2536" t="e">
        <f>VLOOKUP(N2536,Sales!B:C,2,0)</f>
        <v>#N/A</v>
      </c>
      <c r="P2536" t="e">
        <f>VLOOKUP(N2536,Recolt!B:C,2,0)</f>
        <v>#N/A</v>
      </c>
    </row>
    <row r="2537" spans="3:16" x14ac:dyDescent="0.25">
      <c r="C2537"/>
      <c r="F2537" s="4">
        <v>1034866907</v>
      </c>
      <c r="G2537" t="str">
        <f t="shared" si="39"/>
        <v>OK</v>
      </c>
      <c r="J2537" s="4">
        <v>105320827</v>
      </c>
      <c r="K2537" t="s">
        <v>1124</v>
      </c>
      <c r="N2537" s="4">
        <v>105320734</v>
      </c>
      <c r="O2537" t="e">
        <f>VLOOKUP(N2537,Sales!B:C,2,0)</f>
        <v>#N/A</v>
      </c>
      <c r="P2537" t="e">
        <f>VLOOKUP(N2537,Recolt!B:C,2,0)</f>
        <v>#N/A</v>
      </c>
    </row>
    <row r="2538" spans="3:16" x14ac:dyDescent="0.25">
      <c r="C2538"/>
      <c r="F2538" s="4">
        <v>1034857785</v>
      </c>
      <c r="G2538" t="str">
        <f t="shared" si="39"/>
        <v>OK</v>
      </c>
      <c r="J2538" s="4">
        <v>105321733</v>
      </c>
      <c r="K2538" t="s">
        <v>1124</v>
      </c>
      <c r="N2538" s="4">
        <v>105320827</v>
      </c>
      <c r="O2538" t="e">
        <f>VLOOKUP(N2538,Sales!B:C,2,0)</f>
        <v>#N/A</v>
      </c>
      <c r="P2538" t="e">
        <f>VLOOKUP(N2538,Recolt!B:C,2,0)</f>
        <v>#N/A</v>
      </c>
    </row>
    <row r="2539" spans="3:16" x14ac:dyDescent="0.25">
      <c r="C2539"/>
      <c r="F2539" s="4">
        <v>1034858220</v>
      </c>
      <c r="G2539" t="str">
        <f t="shared" si="39"/>
        <v>OK</v>
      </c>
      <c r="J2539" s="4">
        <v>105322589</v>
      </c>
      <c r="K2539" t="s">
        <v>1124</v>
      </c>
      <c r="N2539" s="4">
        <v>105321733</v>
      </c>
      <c r="O2539" t="e">
        <f>VLOOKUP(N2539,Sales!B:C,2,0)</f>
        <v>#N/A</v>
      </c>
      <c r="P2539" t="e">
        <f>VLOOKUP(N2539,Recolt!B:C,2,0)</f>
        <v>#N/A</v>
      </c>
    </row>
    <row r="2540" spans="3:16" x14ac:dyDescent="0.25">
      <c r="C2540"/>
      <c r="F2540" s="4">
        <v>1034849560</v>
      </c>
      <c r="G2540" t="str">
        <f t="shared" si="39"/>
        <v>OK</v>
      </c>
      <c r="J2540" s="4">
        <v>105322715</v>
      </c>
      <c r="K2540" t="s">
        <v>1124</v>
      </c>
      <c r="N2540" s="4">
        <v>105322589</v>
      </c>
      <c r="O2540" t="e">
        <f>VLOOKUP(N2540,Sales!B:C,2,0)</f>
        <v>#N/A</v>
      </c>
      <c r="P2540" t="e">
        <f>VLOOKUP(N2540,Recolt!B:C,2,0)</f>
        <v>#N/A</v>
      </c>
    </row>
    <row r="2541" spans="3:16" x14ac:dyDescent="0.25">
      <c r="C2541"/>
      <c r="F2541" s="4">
        <v>1034861958</v>
      </c>
      <c r="G2541" t="str">
        <f t="shared" si="39"/>
        <v>OK</v>
      </c>
      <c r="J2541" s="4">
        <v>105322907</v>
      </c>
      <c r="K2541" t="s">
        <v>1124</v>
      </c>
      <c r="N2541" s="4">
        <v>105322715</v>
      </c>
      <c r="O2541" t="e">
        <f>VLOOKUP(N2541,Sales!B:C,2,0)</f>
        <v>#N/A</v>
      </c>
      <c r="P2541" t="e">
        <f>VLOOKUP(N2541,Recolt!B:C,2,0)</f>
        <v>#N/A</v>
      </c>
    </row>
    <row r="2542" spans="3:16" x14ac:dyDescent="0.25">
      <c r="C2542"/>
      <c r="F2542" s="4">
        <v>1034852741</v>
      </c>
      <c r="G2542" t="str">
        <f t="shared" si="39"/>
        <v>OK</v>
      </c>
      <c r="J2542" s="4">
        <v>105324390</v>
      </c>
      <c r="K2542" t="s">
        <v>1124</v>
      </c>
      <c r="N2542" s="4">
        <v>105322907</v>
      </c>
      <c r="O2542" t="e">
        <f>VLOOKUP(N2542,Sales!B:C,2,0)</f>
        <v>#N/A</v>
      </c>
      <c r="P2542" t="e">
        <f>VLOOKUP(N2542,Recolt!B:C,2,0)</f>
        <v>#N/A</v>
      </c>
    </row>
    <row r="2543" spans="3:16" x14ac:dyDescent="0.25">
      <c r="C2543"/>
      <c r="F2543" s="4">
        <v>1034858361</v>
      </c>
      <c r="G2543" t="str">
        <f t="shared" si="39"/>
        <v>OK</v>
      </c>
      <c r="J2543" s="4">
        <v>105324496</v>
      </c>
      <c r="K2543" t="s">
        <v>1124</v>
      </c>
      <c r="N2543" s="4">
        <v>105324390</v>
      </c>
      <c r="O2543" t="e">
        <f>VLOOKUP(N2543,Sales!B:C,2,0)</f>
        <v>#N/A</v>
      </c>
      <c r="P2543" t="e">
        <f>VLOOKUP(N2543,Recolt!B:C,2,0)</f>
        <v>#N/A</v>
      </c>
    </row>
    <row r="2544" spans="3:16" x14ac:dyDescent="0.25">
      <c r="C2544"/>
      <c r="F2544" s="4">
        <v>1034859481</v>
      </c>
      <c r="G2544" t="str">
        <f t="shared" si="39"/>
        <v>OK</v>
      </c>
      <c r="J2544" s="4">
        <v>105324971</v>
      </c>
      <c r="K2544" t="s">
        <v>1124</v>
      </c>
      <c r="N2544" s="4">
        <v>105324496</v>
      </c>
      <c r="O2544" t="e">
        <f>VLOOKUP(N2544,Sales!B:C,2,0)</f>
        <v>#N/A</v>
      </c>
      <c r="P2544" t="e">
        <f>VLOOKUP(N2544,Recolt!B:C,2,0)</f>
        <v>#N/A</v>
      </c>
    </row>
    <row r="2545" spans="3:16" x14ac:dyDescent="0.25">
      <c r="C2545"/>
      <c r="F2545" s="4">
        <v>1034844301</v>
      </c>
      <c r="G2545" t="str">
        <f t="shared" si="39"/>
        <v>OK</v>
      </c>
      <c r="J2545" s="4">
        <v>105326236</v>
      </c>
      <c r="K2545" t="s">
        <v>1124</v>
      </c>
      <c r="N2545" s="4">
        <v>105324971</v>
      </c>
      <c r="O2545" t="e">
        <f>VLOOKUP(N2545,Sales!B:C,2,0)</f>
        <v>#N/A</v>
      </c>
      <c r="P2545" t="e">
        <f>VLOOKUP(N2545,Recolt!B:C,2,0)</f>
        <v>#N/A</v>
      </c>
    </row>
    <row r="2546" spans="3:16" x14ac:dyDescent="0.25">
      <c r="C2546"/>
      <c r="F2546" s="4">
        <v>1034864812</v>
      </c>
      <c r="G2546" t="str">
        <f t="shared" si="39"/>
        <v>OK</v>
      </c>
      <c r="J2546" s="4">
        <v>105327205</v>
      </c>
      <c r="K2546" t="s">
        <v>1124</v>
      </c>
      <c r="N2546" s="4">
        <v>105326236</v>
      </c>
      <c r="O2546" t="e">
        <f>VLOOKUP(N2546,Sales!B:C,2,0)</f>
        <v>#N/A</v>
      </c>
      <c r="P2546" t="e">
        <f>VLOOKUP(N2546,Recolt!B:C,2,0)</f>
        <v>#N/A</v>
      </c>
    </row>
    <row r="2547" spans="3:16" x14ac:dyDescent="0.25">
      <c r="C2547"/>
      <c r="F2547" s="4">
        <v>1034843256</v>
      </c>
      <c r="G2547" t="str">
        <f t="shared" si="39"/>
        <v>OK</v>
      </c>
      <c r="J2547" s="4">
        <v>105327738</v>
      </c>
      <c r="K2547" t="s">
        <v>1124</v>
      </c>
      <c r="N2547" s="4">
        <v>105327205</v>
      </c>
      <c r="O2547" t="e">
        <f>VLOOKUP(N2547,Sales!B:C,2,0)</f>
        <v>#N/A</v>
      </c>
      <c r="P2547" t="e">
        <f>VLOOKUP(N2547,Recolt!B:C,2,0)</f>
        <v>#N/A</v>
      </c>
    </row>
    <row r="2548" spans="3:16" x14ac:dyDescent="0.25">
      <c r="C2548"/>
      <c r="F2548" s="4">
        <v>1034867180</v>
      </c>
      <c r="G2548" t="str">
        <f t="shared" si="39"/>
        <v>OK</v>
      </c>
      <c r="J2548" s="4">
        <v>105329053</v>
      </c>
      <c r="K2548" t="s">
        <v>1124</v>
      </c>
      <c r="N2548" s="4">
        <v>105327738</v>
      </c>
      <c r="O2548" t="e">
        <f>VLOOKUP(N2548,Sales!B:C,2,0)</f>
        <v>#N/A</v>
      </c>
      <c r="P2548" t="e">
        <f>VLOOKUP(N2548,Recolt!B:C,2,0)</f>
        <v>#N/A</v>
      </c>
    </row>
    <row r="2549" spans="3:16" x14ac:dyDescent="0.25">
      <c r="C2549"/>
      <c r="F2549" s="4">
        <v>1034867860</v>
      </c>
      <c r="G2549" t="str">
        <f t="shared" si="39"/>
        <v>OK</v>
      </c>
      <c r="J2549" s="4">
        <v>105329885</v>
      </c>
      <c r="K2549" t="s">
        <v>1124</v>
      </c>
      <c r="N2549" s="4">
        <v>105329053</v>
      </c>
      <c r="O2549" t="e">
        <f>VLOOKUP(N2549,Sales!B:C,2,0)</f>
        <v>#N/A</v>
      </c>
      <c r="P2549" t="e">
        <f>VLOOKUP(N2549,Recolt!B:C,2,0)</f>
        <v>#N/A</v>
      </c>
    </row>
    <row r="2550" spans="3:16" x14ac:dyDescent="0.25">
      <c r="C2550"/>
      <c r="F2550" s="4">
        <v>1034861039</v>
      </c>
      <c r="G2550" t="str">
        <f t="shared" si="39"/>
        <v>OK</v>
      </c>
      <c r="J2550" s="4">
        <v>105329978</v>
      </c>
      <c r="K2550" t="s">
        <v>1124</v>
      </c>
      <c r="N2550" s="4">
        <v>105329885</v>
      </c>
      <c r="O2550" t="e">
        <f>VLOOKUP(N2550,Sales!B:C,2,0)</f>
        <v>#N/A</v>
      </c>
      <c r="P2550" t="e">
        <f>VLOOKUP(N2550,Recolt!B:C,2,0)</f>
        <v>#N/A</v>
      </c>
    </row>
    <row r="2551" spans="3:16" x14ac:dyDescent="0.25">
      <c r="C2551"/>
      <c r="F2551" s="4">
        <v>1034866246</v>
      </c>
      <c r="G2551" t="str">
        <f t="shared" si="39"/>
        <v>OK</v>
      </c>
      <c r="J2551" s="4">
        <v>105330457</v>
      </c>
      <c r="K2551" t="s">
        <v>1124</v>
      </c>
      <c r="N2551" s="4">
        <v>105329978</v>
      </c>
      <c r="O2551" t="e">
        <f>VLOOKUP(N2551,Sales!B:C,2,0)</f>
        <v>#N/A</v>
      </c>
      <c r="P2551" t="e">
        <f>VLOOKUP(N2551,Recolt!B:C,2,0)</f>
        <v>#N/A</v>
      </c>
    </row>
    <row r="2552" spans="3:16" x14ac:dyDescent="0.25">
      <c r="C2552"/>
      <c r="F2552" s="4">
        <v>1034857980</v>
      </c>
      <c r="G2552" t="str">
        <f t="shared" si="39"/>
        <v>OK</v>
      </c>
      <c r="J2552" s="4">
        <v>105331184</v>
      </c>
      <c r="K2552" t="s">
        <v>1124</v>
      </c>
      <c r="N2552" s="4">
        <v>105330457</v>
      </c>
      <c r="O2552" t="e">
        <f>VLOOKUP(N2552,Sales!B:C,2,0)</f>
        <v>#N/A</v>
      </c>
      <c r="P2552" t="e">
        <f>VLOOKUP(N2552,Recolt!B:C,2,0)</f>
        <v>#N/A</v>
      </c>
    </row>
    <row r="2553" spans="3:16" x14ac:dyDescent="0.25">
      <c r="C2553"/>
      <c r="F2553" s="4">
        <v>1034862885</v>
      </c>
      <c r="G2553" t="str">
        <f t="shared" si="39"/>
        <v>OK</v>
      </c>
      <c r="J2553" s="4">
        <v>105331586</v>
      </c>
      <c r="K2553" t="s">
        <v>1124</v>
      </c>
      <c r="N2553" s="4">
        <v>105331184</v>
      </c>
      <c r="O2553" t="e">
        <f>VLOOKUP(N2553,Sales!B:C,2,0)</f>
        <v>#N/A</v>
      </c>
      <c r="P2553" t="e">
        <f>VLOOKUP(N2553,Recolt!B:C,2,0)</f>
        <v>#N/A</v>
      </c>
    </row>
    <row r="2554" spans="3:16" x14ac:dyDescent="0.25">
      <c r="C2554"/>
      <c r="F2554" s="4">
        <v>1034864869</v>
      </c>
      <c r="G2554" t="str">
        <f t="shared" si="39"/>
        <v>OK</v>
      </c>
      <c r="J2554" s="4">
        <v>105333458</v>
      </c>
      <c r="K2554" t="s">
        <v>1124</v>
      </c>
      <c r="N2554" s="4">
        <v>105331586</v>
      </c>
      <c r="O2554" t="e">
        <f>VLOOKUP(N2554,Sales!B:C,2,0)</f>
        <v>#N/A</v>
      </c>
      <c r="P2554" t="e">
        <f>VLOOKUP(N2554,Recolt!B:C,2,0)</f>
        <v>#N/A</v>
      </c>
    </row>
    <row r="2555" spans="3:16" x14ac:dyDescent="0.25">
      <c r="C2555"/>
      <c r="F2555" s="4">
        <v>1034867998</v>
      </c>
      <c r="G2555" t="str">
        <f t="shared" si="39"/>
        <v>OK</v>
      </c>
      <c r="J2555" s="4">
        <v>105334838</v>
      </c>
      <c r="K2555" t="s">
        <v>1124</v>
      </c>
      <c r="N2555" s="4">
        <v>105333458</v>
      </c>
      <c r="O2555" t="e">
        <f>VLOOKUP(N2555,Sales!B:C,2,0)</f>
        <v>#N/A</v>
      </c>
      <c r="P2555" t="e">
        <f>VLOOKUP(N2555,Recolt!B:C,2,0)</f>
        <v>#N/A</v>
      </c>
    </row>
    <row r="2556" spans="3:16" x14ac:dyDescent="0.25">
      <c r="C2556"/>
      <c r="F2556" s="4">
        <v>1034863461</v>
      </c>
      <c r="G2556" t="str">
        <f t="shared" si="39"/>
        <v>OK</v>
      </c>
      <c r="J2556" s="4">
        <v>105334965</v>
      </c>
      <c r="K2556" t="s">
        <v>1124</v>
      </c>
      <c r="N2556" s="4">
        <v>105334838</v>
      </c>
      <c r="O2556" t="e">
        <f>VLOOKUP(N2556,Sales!B:C,2,0)</f>
        <v>#N/A</v>
      </c>
      <c r="P2556" t="e">
        <f>VLOOKUP(N2556,Recolt!B:C,2,0)</f>
        <v>#N/A</v>
      </c>
    </row>
    <row r="2557" spans="3:16" x14ac:dyDescent="0.25">
      <c r="C2557"/>
      <c r="F2557" s="4">
        <v>1034857643</v>
      </c>
      <c r="G2557" t="str">
        <f t="shared" si="39"/>
        <v>OK</v>
      </c>
      <c r="J2557" s="4">
        <v>105335122</v>
      </c>
      <c r="K2557" t="s">
        <v>1124</v>
      </c>
      <c r="N2557" s="4">
        <v>105334965</v>
      </c>
      <c r="O2557" t="e">
        <f>VLOOKUP(N2557,Sales!B:C,2,0)</f>
        <v>#N/A</v>
      </c>
      <c r="P2557" t="e">
        <f>VLOOKUP(N2557,Recolt!B:C,2,0)</f>
        <v>#N/A</v>
      </c>
    </row>
    <row r="2558" spans="3:16" x14ac:dyDescent="0.25">
      <c r="C2558"/>
      <c r="F2558" s="4">
        <v>1034867278</v>
      </c>
      <c r="G2558" t="str">
        <f t="shared" si="39"/>
        <v>OK</v>
      </c>
      <c r="J2558" s="4">
        <v>105335345</v>
      </c>
      <c r="K2558" t="s">
        <v>1124</v>
      </c>
      <c r="N2558" s="4">
        <v>105335122</v>
      </c>
      <c r="O2558" t="e">
        <f>VLOOKUP(N2558,Sales!B:C,2,0)</f>
        <v>#N/A</v>
      </c>
      <c r="P2558" t="e">
        <f>VLOOKUP(N2558,Recolt!B:C,2,0)</f>
        <v>#N/A</v>
      </c>
    </row>
    <row r="2559" spans="3:16" x14ac:dyDescent="0.25">
      <c r="C2559"/>
      <c r="F2559" s="4">
        <v>1034861666</v>
      </c>
      <c r="G2559" t="str">
        <f t="shared" si="39"/>
        <v>OK</v>
      </c>
      <c r="J2559" s="4">
        <v>105335938</v>
      </c>
      <c r="K2559" t="s">
        <v>1124</v>
      </c>
      <c r="N2559" s="4">
        <v>105335345</v>
      </c>
      <c r="O2559" t="e">
        <f>VLOOKUP(N2559,Sales!B:C,2,0)</f>
        <v>#N/A</v>
      </c>
      <c r="P2559" t="e">
        <f>VLOOKUP(N2559,Recolt!B:C,2,0)</f>
        <v>#N/A</v>
      </c>
    </row>
    <row r="2560" spans="3:16" x14ac:dyDescent="0.25">
      <c r="C2560"/>
      <c r="F2560" s="4">
        <v>1034842798</v>
      </c>
      <c r="G2560" t="str">
        <f t="shared" si="39"/>
        <v>OK</v>
      </c>
      <c r="J2560" s="4">
        <v>105336444</v>
      </c>
      <c r="K2560" t="s">
        <v>1124</v>
      </c>
      <c r="N2560" s="4">
        <v>105335938</v>
      </c>
      <c r="O2560" t="e">
        <f>VLOOKUP(N2560,Sales!B:C,2,0)</f>
        <v>#N/A</v>
      </c>
      <c r="P2560" t="e">
        <f>VLOOKUP(N2560,Recolt!B:C,2,0)</f>
        <v>#N/A</v>
      </c>
    </row>
    <row r="2561" spans="3:16" x14ac:dyDescent="0.25">
      <c r="C2561"/>
      <c r="F2561" s="4">
        <v>1034853507</v>
      </c>
      <c r="G2561" t="str">
        <f t="shared" si="39"/>
        <v>OK</v>
      </c>
      <c r="J2561" s="4">
        <v>105336744</v>
      </c>
      <c r="K2561" t="s">
        <v>1124</v>
      </c>
      <c r="N2561" s="4">
        <v>105336444</v>
      </c>
      <c r="O2561" t="e">
        <f>VLOOKUP(N2561,Sales!B:C,2,0)</f>
        <v>#N/A</v>
      </c>
      <c r="P2561" t="e">
        <f>VLOOKUP(N2561,Recolt!B:C,2,0)</f>
        <v>#N/A</v>
      </c>
    </row>
    <row r="2562" spans="3:16" x14ac:dyDescent="0.25">
      <c r="C2562"/>
      <c r="F2562" s="4">
        <v>1034865370</v>
      </c>
      <c r="G2562" t="str">
        <f t="shared" si="39"/>
        <v>OK</v>
      </c>
      <c r="J2562" s="4">
        <v>105337359</v>
      </c>
      <c r="K2562" t="s">
        <v>1124</v>
      </c>
      <c r="N2562" s="4">
        <v>105336744</v>
      </c>
      <c r="O2562" t="e">
        <f>VLOOKUP(N2562,Sales!B:C,2,0)</f>
        <v>#N/A</v>
      </c>
      <c r="P2562" t="e">
        <f>VLOOKUP(N2562,Recolt!B:C,2,0)</f>
        <v>#N/A</v>
      </c>
    </row>
    <row r="2563" spans="3:16" x14ac:dyDescent="0.25">
      <c r="C2563"/>
      <c r="F2563" s="4">
        <v>1034844176</v>
      </c>
      <c r="G2563" t="str">
        <f t="shared" ref="G2563:G2626" si="40">VLOOKUP(F2563,J:K,2,0)</f>
        <v>OK</v>
      </c>
      <c r="J2563" s="4">
        <v>105337568</v>
      </c>
      <c r="K2563" t="s">
        <v>1124</v>
      </c>
      <c r="N2563" s="4">
        <v>105337359</v>
      </c>
      <c r="O2563" t="e">
        <f>VLOOKUP(N2563,Sales!B:C,2,0)</f>
        <v>#N/A</v>
      </c>
      <c r="P2563" t="e">
        <f>VLOOKUP(N2563,Recolt!B:C,2,0)</f>
        <v>#N/A</v>
      </c>
    </row>
    <row r="2564" spans="3:16" x14ac:dyDescent="0.25">
      <c r="C2564"/>
      <c r="F2564" s="4">
        <v>1034841992</v>
      </c>
      <c r="G2564" t="str">
        <f t="shared" si="40"/>
        <v>OK</v>
      </c>
      <c r="J2564" s="4">
        <v>105339776</v>
      </c>
      <c r="K2564" t="s">
        <v>1124</v>
      </c>
      <c r="N2564" s="4">
        <v>105337568</v>
      </c>
      <c r="O2564" t="e">
        <f>VLOOKUP(N2564,Sales!B:C,2,0)</f>
        <v>#N/A</v>
      </c>
      <c r="P2564" t="e">
        <f>VLOOKUP(N2564,Recolt!B:C,2,0)</f>
        <v>#N/A</v>
      </c>
    </row>
    <row r="2565" spans="3:16" x14ac:dyDescent="0.25">
      <c r="C2565"/>
      <c r="F2565" s="4">
        <v>1034867042</v>
      </c>
      <c r="G2565" t="str">
        <f t="shared" si="40"/>
        <v>OK</v>
      </c>
      <c r="J2565" s="4">
        <v>105341804</v>
      </c>
      <c r="K2565" t="s">
        <v>1124</v>
      </c>
      <c r="N2565" s="4">
        <v>105339776</v>
      </c>
      <c r="O2565" t="e">
        <f>VLOOKUP(N2565,Sales!B:C,2,0)</f>
        <v>#N/A</v>
      </c>
      <c r="P2565" t="e">
        <f>VLOOKUP(N2565,Recolt!B:C,2,0)</f>
        <v>#N/A</v>
      </c>
    </row>
    <row r="2566" spans="3:16" x14ac:dyDescent="0.25">
      <c r="C2566"/>
      <c r="F2566" s="4">
        <v>1034865373</v>
      </c>
      <c r="G2566" t="str">
        <f t="shared" si="40"/>
        <v>OK</v>
      </c>
      <c r="J2566" s="4">
        <v>105344201</v>
      </c>
      <c r="K2566" t="s">
        <v>1124</v>
      </c>
      <c r="N2566" s="4">
        <v>105341804</v>
      </c>
      <c r="O2566" t="e">
        <f>VLOOKUP(N2566,Sales!B:C,2,0)</f>
        <v>#N/A</v>
      </c>
      <c r="P2566" t="e">
        <f>VLOOKUP(N2566,Recolt!B:C,2,0)</f>
        <v>#N/A</v>
      </c>
    </row>
    <row r="2567" spans="3:16" x14ac:dyDescent="0.25">
      <c r="C2567"/>
      <c r="F2567" s="4">
        <v>1034859599</v>
      </c>
      <c r="G2567" t="str">
        <f t="shared" si="40"/>
        <v>OK</v>
      </c>
      <c r="J2567" s="4">
        <v>105344828</v>
      </c>
      <c r="K2567" t="s">
        <v>1124</v>
      </c>
      <c r="N2567" s="4">
        <v>105344201</v>
      </c>
      <c r="O2567" t="e">
        <f>VLOOKUP(N2567,Sales!B:C,2,0)</f>
        <v>#N/A</v>
      </c>
      <c r="P2567" t="e">
        <f>VLOOKUP(N2567,Recolt!B:C,2,0)</f>
        <v>#N/A</v>
      </c>
    </row>
    <row r="2568" spans="3:16" x14ac:dyDescent="0.25">
      <c r="C2568"/>
      <c r="F2568" s="4">
        <v>1034847593</v>
      </c>
      <c r="G2568" t="str">
        <f t="shared" si="40"/>
        <v>OK</v>
      </c>
      <c r="J2568" s="4">
        <v>105344896</v>
      </c>
      <c r="K2568" t="s">
        <v>1124</v>
      </c>
      <c r="N2568" s="4">
        <v>105344828</v>
      </c>
      <c r="O2568" t="e">
        <f>VLOOKUP(N2568,Sales!B:C,2,0)</f>
        <v>#N/A</v>
      </c>
      <c r="P2568" t="e">
        <f>VLOOKUP(N2568,Recolt!B:C,2,0)</f>
        <v>#N/A</v>
      </c>
    </row>
    <row r="2569" spans="3:16" x14ac:dyDescent="0.25">
      <c r="C2569"/>
      <c r="F2569" s="4">
        <v>1034860233</v>
      </c>
      <c r="G2569" t="str">
        <f t="shared" si="40"/>
        <v>OK</v>
      </c>
      <c r="J2569" s="4">
        <v>105344910</v>
      </c>
      <c r="K2569" t="s">
        <v>1124</v>
      </c>
      <c r="N2569" s="4">
        <v>105344896</v>
      </c>
      <c r="O2569" t="e">
        <f>VLOOKUP(N2569,Sales!B:C,2,0)</f>
        <v>#N/A</v>
      </c>
      <c r="P2569" t="e">
        <f>VLOOKUP(N2569,Recolt!B:C,2,0)</f>
        <v>#N/A</v>
      </c>
    </row>
    <row r="2570" spans="3:16" x14ac:dyDescent="0.25">
      <c r="C2570"/>
      <c r="F2570" s="4">
        <v>1034859124</v>
      </c>
      <c r="G2570" t="str">
        <f t="shared" si="40"/>
        <v>OK</v>
      </c>
      <c r="J2570" s="4">
        <v>105344972</v>
      </c>
      <c r="K2570" t="s">
        <v>1124</v>
      </c>
      <c r="N2570" s="4">
        <v>105344910</v>
      </c>
      <c r="O2570" t="e">
        <f>VLOOKUP(N2570,Sales!B:C,2,0)</f>
        <v>#N/A</v>
      </c>
      <c r="P2570" t="e">
        <f>VLOOKUP(N2570,Recolt!B:C,2,0)</f>
        <v>#N/A</v>
      </c>
    </row>
    <row r="2571" spans="3:16" x14ac:dyDescent="0.25">
      <c r="C2571"/>
      <c r="F2571" s="4">
        <v>1034858496</v>
      </c>
      <c r="G2571" t="str">
        <f t="shared" si="40"/>
        <v>OK</v>
      </c>
      <c r="J2571" s="4">
        <v>105346093</v>
      </c>
      <c r="K2571" t="s">
        <v>1124</v>
      </c>
      <c r="N2571" s="4">
        <v>105344972</v>
      </c>
      <c r="O2571" t="e">
        <f>VLOOKUP(N2571,Sales!B:C,2,0)</f>
        <v>#N/A</v>
      </c>
      <c r="P2571" t="e">
        <f>VLOOKUP(N2571,Recolt!B:C,2,0)</f>
        <v>#N/A</v>
      </c>
    </row>
    <row r="2572" spans="3:16" x14ac:dyDescent="0.25">
      <c r="C2572"/>
      <c r="F2572" s="4">
        <v>1034865968</v>
      </c>
      <c r="G2572" t="str">
        <f t="shared" si="40"/>
        <v>OK</v>
      </c>
      <c r="J2572" s="4">
        <v>105346293</v>
      </c>
      <c r="K2572" t="s">
        <v>1124</v>
      </c>
      <c r="N2572" s="4">
        <v>105346093</v>
      </c>
      <c r="O2572" t="e">
        <f>VLOOKUP(N2572,Sales!B:C,2,0)</f>
        <v>#N/A</v>
      </c>
      <c r="P2572" t="e">
        <f>VLOOKUP(N2572,Recolt!B:C,2,0)</f>
        <v>#N/A</v>
      </c>
    </row>
    <row r="2573" spans="3:16" x14ac:dyDescent="0.25">
      <c r="C2573"/>
      <c r="F2573" s="4">
        <v>1034847295</v>
      </c>
      <c r="G2573" t="str">
        <f t="shared" si="40"/>
        <v>OK</v>
      </c>
      <c r="J2573" s="4">
        <v>105346682</v>
      </c>
      <c r="K2573" t="s">
        <v>1124</v>
      </c>
      <c r="N2573" s="4">
        <v>105346293</v>
      </c>
      <c r="O2573" t="e">
        <f>VLOOKUP(N2573,Sales!B:C,2,0)</f>
        <v>#N/A</v>
      </c>
      <c r="P2573" t="e">
        <f>VLOOKUP(N2573,Recolt!B:C,2,0)</f>
        <v>#N/A</v>
      </c>
    </row>
    <row r="2574" spans="3:16" x14ac:dyDescent="0.25">
      <c r="C2574"/>
      <c r="F2574" s="4">
        <v>1034854556</v>
      </c>
      <c r="G2574" t="str">
        <f t="shared" si="40"/>
        <v>OK</v>
      </c>
      <c r="J2574" s="4">
        <v>105346938</v>
      </c>
      <c r="K2574" t="s">
        <v>1124</v>
      </c>
      <c r="N2574" s="4">
        <v>105346682</v>
      </c>
      <c r="O2574" t="e">
        <f>VLOOKUP(N2574,Sales!B:C,2,0)</f>
        <v>#N/A</v>
      </c>
      <c r="P2574" t="e">
        <f>VLOOKUP(N2574,Recolt!B:C,2,0)</f>
        <v>#N/A</v>
      </c>
    </row>
    <row r="2575" spans="3:16" x14ac:dyDescent="0.25">
      <c r="C2575"/>
      <c r="F2575" s="4">
        <v>1034859207</v>
      </c>
      <c r="G2575" t="str">
        <f t="shared" si="40"/>
        <v>OK</v>
      </c>
      <c r="J2575" s="4">
        <v>105347681</v>
      </c>
      <c r="K2575" t="s">
        <v>1124</v>
      </c>
      <c r="N2575" s="4">
        <v>105346938</v>
      </c>
      <c r="O2575" t="e">
        <f>VLOOKUP(N2575,Sales!B:C,2,0)</f>
        <v>#N/A</v>
      </c>
      <c r="P2575" t="e">
        <f>VLOOKUP(N2575,Recolt!B:C,2,0)</f>
        <v>#N/A</v>
      </c>
    </row>
    <row r="2576" spans="3:16" x14ac:dyDescent="0.25">
      <c r="C2576"/>
      <c r="F2576" s="4">
        <v>1034859500</v>
      </c>
      <c r="G2576" t="str">
        <f t="shared" si="40"/>
        <v>OK</v>
      </c>
      <c r="J2576" s="4">
        <v>105348795</v>
      </c>
      <c r="K2576" t="s">
        <v>1124</v>
      </c>
      <c r="N2576" s="4">
        <v>105347681</v>
      </c>
      <c r="O2576" t="e">
        <f>VLOOKUP(N2576,Sales!B:C,2,0)</f>
        <v>#N/A</v>
      </c>
      <c r="P2576" t="e">
        <f>VLOOKUP(N2576,Recolt!B:C,2,0)</f>
        <v>#N/A</v>
      </c>
    </row>
    <row r="2577" spans="3:16" x14ac:dyDescent="0.25">
      <c r="C2577"/>
      <c r="F2577" s="4">
        <v>1034859867</v>
      </c>
      <c r="G2577" t="str">
        <f t="shared" si="40"/>
        <v>OK</v>
      </c>
      <c r="J2577" s="4">
        <v>105349320</v>
      </c>
      <c r="K2577" t="s">
        <v>1124</v>
      </c>
      <c r="N2577" s="4">
        <v>105348795</v>
      </c>
      <c r="O2577" t="e">
        <f>VLOOKUP(N2577,Sales!B:C,2,0)</f>
        <v>#N/A</v>
      </c>
      <c r="P2577" t="e">
        <f>VLOOKUP(N2577,Recolt!B:C,2,0)</f>
        <v>#N/A</v>
      </c>
    </row>
    <row r="2578" spans="3:16" x14ac:dyDescent="0.25">
      <c r="C2578"/>
      <c r="F2578" s="4">
        <v>1034859496</v>
      </c>
      <c r="G2578" t="str">
        <f t="shared" si="40"/>
        <v>OK</v>
      </c>
      <c r="J2578" s="4">
        <v>105349787</v>
      </c>
      <c r="K2578" t="s">
        <v>1124</v>
      </c>
      <c r="N2578" s="4">
        <v>105349320</v>
      </c>
      <c r="O2578" t="e">
        <f>VLOOKUP(N2578,Sales!B:C,2,0)</f>
        <v>#N/A</v>
      </c>
      <c r="P2578" t="e">
        <f>VLOOKUP(N2578,Recolt!B:C,2,0)</f>
        <v>#N/A</v>
      </c>
    </row>
    <row r="2579" spans="3:16" x14ac:dyDescent="0.25">
      <c r="C2579"/>
      <c r="F2579" s="4">
        <v>1034860981</v>
      </c>
      <c r="G2579" t="str">
        <f t="shared" si="40"/>
        <v>OK</v>
      </c>
      <c r="J2579" s="4">
        <v>105350470</v>
      </c>
      <c r="K2579" t="s">
        <v>1124</v>
      </c>
      <c r="N2579" s="4">
        <v>105349787</v>
      </c>
      <c r="O2579" t="e">
        <f>VLOOKUP(N2579,Sales!B:C,2,0)</f>
        <v>#N/A</v>
      </c>
      <c r="P2579" t="e">
        <f>VLOOKUP(N2579,Recolt!B:C,2,0)</f>
        <v>#N/A</v>
      </c>
    </row>
    <row r="2580" spans="3:16" x14ac:dyDescent="0.25">
      <c r="C2580"/>
      <c r="F2580" s="4">
        <v>1034853292</v>
      </c>
      <c r="G2580" t="str">
        <f t="shared" si="40"/>
        <v>OK</v>
      </c>
      <c r="J2580" s="4">
        <v>105350982</v>
      </c>
      <c r="K2580" t="s">
        <v>1124</v>
      </c>
      <c r="N2580" s="4">
        <v>105350470</v>
      </c>
      <c r="O2580" t="e">
        <f>VLOOKUP(N2580,Sales!B:C,2,0)</f>
        <v>#N/A</v>
      </c>
      <c r="P2580" t="e">
        <f>VLOOKUP(N2580,Recolt!B:C,2,0)</f>
        <v>#N/A</v>
      </c>
    </row>
    <row r="2581" spans="3:16" x14ac:dyDescent="0.25">
      <c r="C2581"/>
      <c r="F2581" s="4">
        <v>1034849702</v>
      </c>
      <c r="G2581" t="str">
        <f t="shared" si="40"/>
        <v>OK</v>
      </c>
      <c r="J2581" s="4">
        <v>105351163</v>
      </c>
      <c r="K2581" t="s">
        <v>1124</v>
      </c>
      <c r="N2581" s="4">
        <v>105350982</v>
      </c>
      <c r="O2581" t="e">
        <f>VLOOKUP(N2581,Sales!B:C,2,0)</f>
        <v>#N/A</v>
      </c>
      <c r="P2581" t="e">
        <f>VLOOKUP(N2581,Recolt!B:C,2,0)</f>
        <v>#N/A</v>
      </c>
    </row>
    <row r="2582" spans="3:16" x14ac:dyDescent="0.25">
      <c r="C2582"/>
      <c r="F2582" s="4">
        <v>1034865835</v>
      </c>
      <c r="G2582" t="str">
        <f t="shared" si="40"/>
        <v>OK</v>
      </c>
      <c r="J2582" s="4">
        <v>105351283</v>
      </c>
      <c r="K2582" t="s">
        <v>1124</v>
      </c>
      <c r="N2582" s="4">
        <v>105351163</v>
      </c>
      <c r="O2582" t="e">
        <f>VLOOKUP(N2582,Sales!B:C,2,0)</f>
        <v>#N/A</v>
      </c>
      <c r="P2582" t="e">
        <f>VLOOKUP(N2582,Recolt!B:C,2,0)</f>
        <v>#N/A</v>
      </c>
    </row>
    <row r="2583" spans="3:16" x14ac:dyDescent="0.25">
      <c r="C2583"/>
      <c r="F2583" s="4">
        <v>1034845270</v>
      </c>
      <c r="G2583" t="str">
        <f t="shared" si="40"/>
        <v>OK</v>
      </c>
      <c r="J2583" s="4">
        <v>105351778</v>
      </c>
      <c r="K2583" t="s">
        <v>1124</v>
      </c>
      <c r="N2583" s="4">
        <v>105351283</v>
      </c>
      <c r="O2583" t="e">
        <f>VLOOKUP(N2583,Sales!B:C,2,0)</f>
        <v>#N/A</v>
      </c>
      <c r="P2583" t="e">
        <f>VLOOKUP(N2583,Recolt!B:C,2,0)</f>
        <v>#N/A</v>
      </c>
    </row>
    <row r="2584" spans="3:16" x14ac:dyDescent="0.25">
      <c r="C2584"/>
      <c r="F2584" s="4">
        <v>1034850551</v>
      </c>
      <c r="G2584" t="str">
        <f t="shared" si="40"/>
        <v>OK</v>
      </c>
      <c r="J2584" s="4">
        <v>105352386</v>
      </c>
      <c r="K2584" t="s">
        <v>1124</v>
      </c>
      <c r="N2584" s="4">
        <v>105351778</v>
      </c>
      <c r="O2584" t="e">
        <f>VLOOKUP(N2584,Sales!B:C,2,0)</f>
        <v>#N/A</v>
      </c>
      <c r="P2584" t="e">
        <f>VLOOKUP(N2584,Recolt!B:C,2,0)</f>
        <v>#N/A</v>
      </c>
    </row>
    <row r="2585" spans="3:16" x14ac:dyDescent="0.25">
      <c r="C2585"/>
      <c r="F2585" s="4">
        <v>1034844550</v>
      </c>
      <c r="G2585" t="str">
        <f t="shared" si="40"/>
        <v>OK</v>
      </c>
      <c r="J2585" s="4">
        <v>105352799</v>
      </c>
      <c r="K2585" t="s">
        <v>1124</v>
      </c>
      <c r="N2585" s="4">
        <v>105352386</v>
      </c>
      <c r="O2585" t="e">
        <f>VLOOKUP(N2585,Sales!B:C,2,0)</f>
        <v>#N/A</v>
      </c>
      <c r="P2585" t="e">
        <f>VLOOKUP(N2585,Recolt!B:C,2,0)</f>
        <v>#N/A</v>
      </c>
    </row>
    <row r="2586" spans="3:16" x14ac:dyDescent="0.25">
      <c r="C2586"/>
      <c r="F2586" s="4">
        <v>1034846579</v>
      </c>
      <c r="G2586" t="str">
        <f t="shared" si="40"/>
        <v>OK</v>
      </c>
      <c r="J2586" s="4">
        <v>105353343</v>
      </c>
      <c r="K2586" t="s">
        <v>1124</v>
      </c>
      <c r="N2586" s="4">
        <v>105352799</v>
      </c>
      <c r="O2586" t="e">
        <f>VLOOKUP(N2586,Sales!B:C,2,0)</f>
        <v>#N/A</v>
      </c>
      <c r="P2586" t="e">
        <f>VLOOKUP(N2586,Recolt!B:C,2,0)</f>
        <v>#N/A</v>
      </c>
    </row>
    <row r="2587" spans="3:16" x14ac:dyDescent="0.25">
      <c r="C2587"/>
      <c r="F2587" s="4">
        <v>1034847848</v>
      </c>
      <c r="G2587" t="str">
        <f t="shared" si="40"/>
        <v>OK</v>
      </c>
      <c r="J2587" s="4">
        <v>105354281</v>
      </c>
      <c r="K2587" t="s">
        <v>1124</v>
      </c>
      <c r="N2587" s="4">
        <v>105353343</v>
      </c>
      <c r="O2587" t="e">
        <f>VLOOKUP(N2587,Sales!B:C,2,0)</f>
        <v>#N/A</v>
      </c>
      <c r="P2587" t="e">
        <f>VLOOKUP(N2587,Recolt!B:C,2,0)</f>
        <v>#N/A</v>
      </c>
    </row>
    <row r="2588" spans="3:16" x14ac:dyDescent="0.25">
      <c r="C2588"/>
      <c r="F2588" s="4">
        <v>1034844854</v>
      </c>
      <c r="G2588" t="str">
        <f t="shared" si="40"/>
        <v>OK</v>
      </c>
      <c r="J2588" s="4">
        <v>105355180</v>
      </c>
      <c r="K2588" t="s">
        <v>1124</v>
      </c>
      <c r="N2588" s="4">
        <v>105354281</v>
      </c>
      <c r="O2588" t="e">
        <f>VLOOKUP(N2588,Sales!B:C,2,0)</f>
        <v>#N/A</v>
      </c>
      <c r="P2588" t="e">
        <f>VLOOKUP(N2588,Recolt!B:C,2,0)</f>
        <v>#N/A</v>
      </c>
    </row>
    <row r="2589" spans="3:16" x14ac:dyDescent="0.25">
      <c r="C2589"/>
      <c r="F2589" s="4">
        <v>1034857809</v>
      </c>
      <c r="G2589" t="str">
        <f t="shared" si="40"/>
        <v>OK</v>
      </c>
      <c r="J2589" s="4">
        <v>105357072</v>
      </c>
      <c r="K2589" t="s">
        <v>1124</v>
      </c>
      <c r="N2589" s="4">
        <v>105355180</v>
      </c>
      <c r="O2589" t="e">
        <f>VLOOKUP(N2589,Sales!B:C,2,0)</f>
        <v>#N/A</v>
      </c>
      <c r="P2589" t="e">
        <f>VLOOKUP(N2589,Recolt!B:C,2,0)</f>
        <v>#N/A</v>
      </c>
    </row>
    <row r="2590" spans="3:16" x14ac:dyDescent="0.25">
      <c r="C2590"/>
      <c r="F2590" s="4">
        <v>1034863062</v>
      </c>
      <c r="G2590" t="str">
        <f t="shared" si="40"/>
        <v>OK</v>
      </c>
      <c r="J2590" s="4">
        <v>105358163</v>
      </c>
      <c r="K2590" t="s">
        <v>1124</v>
      </c>
      <c r="N2590" s="4">
        <v>105357072</v>
      </c>
      <c r="O2590" t="e">
        <f>VLOOKUP(N2590,Sales!B:C,2,0)</f>
        <v>#N/A</v>
      </c>
      <c r="P2590" t="e">
        <f>VLOOKUP(N2590,Recolt!B:C,2,0)</f>
        <v>#N/A</v>
      </c>
    </row>
    <row r="2591" spans="3:16" x14ac:dyDescent="0.25">
      <c r="C2591"/>
      <c r="F2591" s="4">
        <v>1034860692</v>
      </c>
      <c r="G2591" t="str">
        <f t="shared" si="40"/>
        <v>OK</v>
      </c>
      <c r="J2591" s="4">
        <v>105358528</v>
      </c>
      <c r="K2591" t="s">
        <v>1124</v>
      </c>
      <c r="N2591" s="4">
        <v>105358163</v>
      </c>
      <c r="O2591" t="e">
        <f>VLOOKUP(N2591,Sales!B:C,2,0)</f>
        <v>#N/A</v>
      </c>
      <c r="P2591" t="e">
        <f>VLOOKUP(N2591,Recolt!B:C,2,0)</f>
        <v>#N/A</v>
      </c>
    </row>
    <row r="2592" spans="3:16" x14ac:dyDescent="0.25">
      <c r="C2592"/>
      <c r="F2592" s="4">
        <v>1034844460</v>
      </c>
      <c r="G2592" t="str">
        <f t="shared" si="40"/>
        <v>OK</v>
      </c>
      <c r="J2592" s="4">
        <v>105359820</v>
      </c>
      <c r="K2592" t="s">
        <v>1124</v>
      </c>
      <c r="N2592" s="4">
        <v>105358528</v>
      </c>
      <c r="O2592" t="e">
        <f>VLOOKUP(N2592,Sales!B:C,2,0)</f>
        <v>#N/A</v>
      </c>
      <c r="P2592" t="e">
        <f>VLOOKUP(N2592,Recolt!B:C,2,0)</f>
        <v>#N/A</v>
      </c>
    </row>
    <row r="2593" spans="3:16" x14ac:dyDescent="0.25">
      <c r="C2593"/>
      <c r="F2593" s="4">
        <v>1034861518</v>
      </c>
      <c r="G2593" t="str">
        <f t="shared" si="40"/>
        <v>OK</v>
      </c>
      <c r="J2593" s="4">
        <v>105360756</v>
      </c>
      <c r="K2593" t="s">
        <v>1124</v>
      </c>
      <c r="N2593" s="4">
        <v>105359820</v>
      </c>
      <c r="O2593" t="e">
        <f>VLOOKUP(N2593,Sales!B:C,2,0)</f>
        <v>#N/A</v>
      </c>
      <c r="P2593" t="e">
        <f>VLOOKUP(N2593,Recolt!B:C,2,0)</f>
        <v>#N/A</v>
      </c>
    </row>
    <row r="2594" spans="3:16" x14ac:dyDescent="0.25">
      <c r="C2594"/>
      <c r="F2594" s="4">
        <v>1034848931</v>
      </c>
      <c r="G2594" t="str">
        <f t="shared" si="40"/>
        <v>OK</v>
      </c>
      <c r="J2594" s="4">
        <v>105360995</v>
      </c>
      <c r="K2594" t="s">
        <v>1124</v>
      </c>
      <c r="N2594" s="4">
        <v>105360756</v>
      </c>
      <c r="O2594" t="e">
        <f>VLOOKUP(N2594,Sales!B:C,2,0)</f>
        <v>#N/A</v>
      </c>
      <c r="P2594" t="e">
        <f>VLOOKUP(N2594,Recolt!B:C,2,0)</f>
        <v>#N/A</v>
      </c>
    </row>
    <row r="2595" spans="3:16" x14ac:dyDescent="0.25">
      <c r="C2595"/>
      <c r="F2595" s="4">
        <v>1034863588</v>
      </c>
      <c r="G2595" t="str">
        <f t="shared" si="40"/>
        <v>OK</v>
      </c>
      <c r="J2595" s="4">
        <v>105362105</v>
      </c>
      <c r="K2595" t="s">
        <v>1124</v>
      </c>
      <c r="N2595" s="4">
        <v>105360995</v>
      </c>
      <c r="O2595" t="e">
        <f>VLOOKUP(N2595,Sales!B:C,2,0)</f>
        <v>#N/A</v>
      </c>
      <c r="P2595" t="e">
        <f>VLOOKUP(N2595,Recolt!B:C,2,0)</f>
        <v>#N/A</v>
      </c>
    </row>
    <row r="2596" spans="3:16" x14ac:dyDescent="0.25">
      <c r="C2596"/>
      <c r="F2596" s="4">
        <v>1034852689</v>
      </c>
      <c r="G2596" t="str">
        <f t="shared" si="40"/>
        <v>OK</v>
      </c>
      <c r="J2596" s="4">
        <v>105363681</v>
      </c>
      <c r="K2596" t="s">
        <v>1124</v>
      </c>
      <c r="N2596" s="4">
        <v>105362105</v>
      </c>
      <c r="O2596" t="e">
        <f>VLOOKUP(N2596,Sales!B:C,2,0)</f>
        <v>#N/A</v>
      </c>
      <c r="P2596" t="e">
        <f>VLOOKUP(N2596,Recolt!B:C,2,0)</f>
        <v>#N/A</v>
      </c>
    </row>
    <row r="2597" spans="3:16" x14ac:dyDescent="0.25">
      <c r="C2597"/>
      <c r="F2597" s="4">
        <v>1034848732</v>
      </c>
      <c r="G2597" t="str">
        <f t="shared" si="40"/>
        <v>OK</v>
      </c>
      <c r="J2597" s="4">
        <v>105365551</v>
      </c>
      <c r="K2597" t="s">
        <v>1124</v>
      </c>
      <c r="N2597" s="4">
        <v>105363681</v>
      </c>
      <c r="O2597" t="e">
        <f>VLOOKUP(N2597,Sales!B:C,2,0)</f>
        <v>#N/A</v>
      </c>
      <c r="P2597" t="e">
        <f>VLOOKUP(N2597,Recolt!B:C,2,0)</f>
        <v>#N/A</v>
      </c>
    </row>
    <row r="2598" spans="3:16" x14ac:dyDescent="0.25">
      <c r="C2598"/>
      <c r="F2598" s="4">
        <v>1034853176</v>
      </c>
      <c r="G2598" t="str">
        <f t="shared" si="40"/>
        <v>OK</v>
      </c>
      <c r="J2598" s="4">
        <v>105367176</v>
      </c>
      <c r="K2598" t="s">
        <v>1124</v>
      </c>
      <c r="N2598" s="4">
        <v>105365551</v>
      </c>
      <c r="O2598" t="e">
        <f>VLOOKUP(N2598,Sales!B:C,2,0)</f>
        <v>#N/A</v>
      </c>
      <c r="P2598" t="e">
        <f>VLOOKUP(N2598,Recolt!B:C,2,0)</f>
        <v>#N/A</v>
      </c>
    </row>
    <row r="2599" spans="3:16" x14ac:dyDescent="0.25">
      <c r="C2599"/>
      <c r="F2599" s="4">
        <v>1034860564</v>
      </c>
      <c r="G2599" t="str">
        <f t="shared" si="40"/>
        <v>OK</v>
      </c>
      <c r="J2599" s="4">
        <v>105368391</v>
      </c>
      <c r="K2599" t="s">
        <v>1124</v>
      </c>
      <c r="N2599" s="4">
        <v>105367176</v>
      </c>
      <c r="O2599" t="e">
        <f>VLOOKUP(N2599,Sales!B:C,2,0)</f>
        <v>#N/A</v>
      </c>
      <c r="P2599" t="e">
        <f>VLOOKUP(N2599,Recolt!B:C,2,0)</f>
        <v>#N/A</v>
      </c>
    </row>
    <row r="2600" spans="3:16" x14ac:dyDescent="0.25">
      <c r="C2600"/>
      <c r="F2600" s="4">
        <v>1034862888</v>
      </c>
      <c r="G2600" t="str">
        <f t="shared" si="40"/>
        <v>OK</v>
      </c>
      <c r="J2600" s="4">
        <v>105368655</v>
      </c>
      <c r="K2600" t="s">
        <v>1124</v>
      </c>
      <c r="N2600" s="4">
        <v>105368391</v>
      </c>
      <c r="O2600" t="e">
        <f>VLOOKUP(N2600,Sales!B:C,2,0)</f>
        <v>#N/A</v>
      </c>
      <c r="P2600" t="e">
        <f>VLOOKUP(N2600,Recolt!B:C,2,0)</f>
        <v>#N/A</v>
      </c>
    </row>
    <row r="2601" spans="3:16" x14ac:dyDescent="0.25">
      <c r="C2601"/>
      <c r="F2601" s="4">
        <v>1034848408</v>
      </c>
      <c r="G2601" t="str">
        <f t="shared" si="40"/>
        <v>OK</v>
      </c>
      <c r="J2601" s="4">
        <v>105369241</v>
      </c>
      <c r="K2601" t="s">
        <v>1124</v>
      </c>
      <c r="N2601" s="4">
        <v>105368655</v>
      </c>
      <c r="O2601" t="e">
        <f>VLOOKUP(N2601,Sales!B:C,2,0)</f>
        <v>#N/A</v>
      </c>
      <c r="P2601" t="e">
        <f>VLOOKUP(N2601,Recolt!B:C,2,0)</f>
        <v>#N/A</v>
      </c>
    </row>
    <row r="2602" spans="3:16" x14ac:dyDescent="0.25">
      <c r="C2602"/>
      <c r="F2602" s="4">
        <v>1034863501</v>
      </c>
      <c r="G2602" t="str">
        <f t="shared" si="40"/>
        <v>OK</v>
      </c>
      <c r="J2602" s="4">
        <v>105370932</v>
      </c>
      <c r="K2602" t="s">
        <v>1124</v>
      </c>
      <c r="N2602" s="4">
        <v>105369241</v>
      </c>
      <c r="O2602" t="e">
        <f>VLOOKUP(N2602,Sales!B:C,2,0)</f>
        <v>#N/A</v>
      </c>
      <c r="P2602" t="e">
        <f>VLOOKUP(N2602,Recolt!B:C,2,0)</f>
        <v>#N/A</v>
      </c>
    </row>
    <row r="2603" spans="3:16" x14ac:dyDescent="0.25">
      <c r="C2603"/>
      <c r="F2603" s="4">
        <v>1034843273</v>
      </c>
      <c r="G2603" t="str">
        <f t="shared" si="40"/>
        <v>OK</v>
      </c>
      <c r="J2603" s="4">
        <v>105372063</v>
      </c>
      <c r="K2603" t="s">
        <v>1124</v>
      </c>
      <c r="N2603" s="4">
        <v>105370932</v>
      </c>
      <c r="O2603" t="e">
        <f>VLOOKUP(N2603,Sales!B:C,2,0)</f>
        <v>#N/A</v>
      </c>
      <c r="P2603" t="e">
        <f>VLOOKUP(N2603,Recolt!B:C,2,0)</f>
        <v>#N/A</v>
      </c>
    </row>
    <row r="2604" spans="3:16" x14ac:dyDescent="0.25">
      <c r="C2604"/>
      <c r="F2604" s="4">
        <v>1034851581</v>
      </c>
      <c r="G2604" t="str">
        <f t="shared" si="40"/>
        <v>OK</v>
      </c>
      <c r="J2604" s="4">
        <v>105372739</v>
      </c>
      <c r="K2604" t="s">
        <v>1124</v>
      </c>
      <c r="N2604" s="4">
        <v>105372063</v>
      </c>
      <c r="O2604" t="e">
        <f>VLOOKUP(N2604,Sales!B:C,2,0)</f>
        <v>#N/A</v>
      </c>
      <c r="P2604" t="e">
        <f>VLOOKUP(N2604,Recolt!B:C,2,0)</f>
        <v>#N/A</v>
      </c>
    </row>
    <row r="2605" spans="3:16" x14ac:dyDescent="0.25">
      <c r="C2605"/>
      <c r="F2605" s="4">
        <v>1034854562</v>
      </c>
      <c r="G2605" t="str">
        <f t="shared" si="40"/>
        <v>OK</v>
      </c>
      <c r="J2605" s="4">
        <v>105372852</v>
      </c>
      <c r="K2605" t="s">
        <v>1124</v>
      </c>
      <c r="N2605" s="4">
        <v>105372739</v>
      </c>
      <c r="O2605" t="e">
        <f>VLOOKUP(N2605,Sales!B:C,2,0)</f>
        <v>#N/A</v>
      </c>
      <c r="P2605" t="e">
        <f>VLOOKUP(N2605,Recolt!B:C,2,0)</f>
        <v>#N/A</v>
      </c>
    </row>
    <row r="2606" spans="3:16" x14ac:dyDescent="0.25">
      <c r="C2606"/>
      <c r="F2606" s="4">
        <v>1034863055</v>
      </c>
      <c r="G2606" t="str">
        <f t="shared" si="40"/>
        <v>OK</v>
      </c>
      <c r="J2606" s="4">
        <v>105373031</v>
      </c>
      <c r="K2606" t="s">
        <v>1124</v>
      </c>
      <c r="N2606" s="4">
        <v>105372852</v>
      </c>
      <c r="O2606" t="e">
        <f>VLOOKUP(N2606,Sales!B:C,2,0)</f>
        <v>#N/A</v>
      </c>
      <c r="P2606" t="e">
        <f>VLOOKUP(N2606,Recolt!B:C,2,0)</f>
        <v>#N/A</v>
      </c>
    </row>
    <row r="2607" spans="3:16" x14ac:dyDescent="0.25">
      <c r="C2607"/>
      <c r="F2607" s="4">
        <v>1034845520</v>
      </c>
      <c r="G2607" t="str">
        <f t="shared" si="40"/>
        <v>OK</v>
      </c>
      <c r="J2607" s="4">
        <v>105376632</v>
      </c>
      <c r="K2607" t="s">
        <v>1124</v>
      </c>
      <c r="N2607" s="4">
        <v>105373031</v>
      </c>
      <c r="O2607" t="e">
        <f>VLOOKUP(N2607,Sales!B:C,2,0)</f>
        <v>#N/A</v>
      </c>
      <c r="P2607" t="e">
        <f>VLOOKUP(N2607,Recolt!B:C,2,0)</f>
        <v>#N/A</v>
      </c>
    </row>
    <row r="2608" spans="3:16" x14ac:dyDescent="0.25">
      <c r="C2608"/>
      <c r="F2608" s="4">
        <v>1034860834</v>
      </c>
      <c r="G2608" t="str">
        <f t="shared" si="40"/>
        <v>OK</v>
      </c>
      <c r="J2608" s="4">
        <v>105378290</v>
      </c>
      <c r="K2608" t="s">
        <v>1124</v>
      </c>
      <c r="N2608" s="4">
        <v>105376632</v>
      </c>
      <c r="O2608" t="e">
        <f>VLOOKUP(N2608,Sales!B:C,2,0)</f>
        <v>#N/A</v>
      </c>
      <c r="P2608" t="e">
        <f>VLOOKUP(N2608,Recolt!B:C,2,0)</f>
        <v>#N/A</v>
      </c>
    </row>
    <row r="2609" spans="3:16" x14ac:dyDescent="0.25">
      <c r="C2609"/>
      <c r="F2609" s="4">
        <v>1034867622</v>
      </c>
      <c r="G2609" t="str">
        <f t="shared" si="40"/>
        <v>OK</v>
      </c>
      <c r="J2609" s="4">
        <v>105378469</v>
      </c>
      <c r="K2609" t="s">
        <v>1124</v>
      </c>
      <c r="N2609" s="4">
        <v>105378290</v>
      </c>
      <c r="O2609" t="e">
        <f>VLOOKUP(N2609,Sales!B:C,2,0)</f>
        <v>#N/A</v>
      </c>
      <c r="P2609" t="e">
        <f>VLOOKUP(N2609,Recolt!B:C,2,0)</f>
        <v>#N/A</v>
      </c>
    </row>
    <row r="2610" spans="3:16" x14ac:dyDescent="0.25">
      <c r="C2610"/>
      <c r="F2610" s="4">
        <v>1034862924</v>
      </c>
      <c r="G2610" t="str">
        <f t="shared" si="40"/>
        <v>OK</v>
      </c>
      <c r="J2610" s="4">
        <v>105379378</v>
      </c>
      <c r="K2610" t="s">
        <v>1124</v>
      </c>
      <c r="N2610" s="4">
        <v>105378469</v>
      </c>
      <c r="O2610" t="e">
        <f>VLOOKUP(N2610,Sales!B:C,2,0)</f>
        <v>#N/A</v>
      </c>
      <c r="P2610" t="e">
        <f>VLOOKUP(N2610,Recolt!B:C,2,0)</f>
        <v>#N/A</v>
      </c>
    </row>
    <row r="2611" spans="3:16" x14ac:dyDescent="0.25">
      <c r="C2611"/>
      <c r="F2611" s="4">
        <v>1034861494</v>
      </c>
      <c r="G2611" t="str">
        <f t="shared" si="40"/>
        <v>OK</v>
      </c>
      <c r="J2611" s="4">
        <v>105379839</v>
      </c>
      <c r="K2611" t="s">
        <v>1124</v>
      </c>
      <c r="N2611" s="4">
        <v>105379378</v>
      </c>
      <c r="O2611" t="e">
        <f>VLOOKUP(N2611,Sales!B:C,2,0)</f>
        <v>#N/A</v>
      </c>
      <c r="P2611" t="e">
        <f>VLOOKUP(N2611,Recolt!B:C,2,0)</f>
        <v>#N/A</v>
      </c>
    </row>
    <row r="2612" spans="3:16" x14ac:dyDescent="0.25">
      <c r="C2612"/>
      <c r="F2612" s="4">
        <v>1034862260</v>
      </c>
      <c r="G2612" t="str">
        <f t="shared" si="40"/>
        <v>OK</v>
      </c>
      <c r="J2612" s="4">
        <v>105381739</v>
      </c>
      <c r="K2612" t="s">
        <v>1124</v>
      </c>
      <c r="N2612" s="4">
        <v>105379839</v>
      </c>
      <c r="O2612" t="e">
        <f>VLOOKUP(N2612,Sales!B:C,2,0)</f>
        <v>#N/A</v>
      </c>
      <c r="P2612" t="e">
        <f>VLOOKUP(N2612,Recolt!B:C,2,0)</f>
        <v>#N/A</v>
      </c>
    </row>
    <row r="2613" spans="3:16" x14ac:dyDescent="0.25">
      <c r="C2613"/>
      <c r="F2613" s="4">
        <v>1034859092</v>
      </c>
      <c r="G2613" t="str">
        <f t="shared" si="40"/>
        <v>OK</v>
      </c>
      <c r="J2613" s="4">
        <v>105382754</v>
      </c>
      <c r="K2613" t="s">
        <v>1124</v>
      </c>
      <c r="N2613" s="4">
        <v>105381739</v>
      </c>
      <c r="O2613" t="e">
        <f>VLOOKUP(N2613,Sales!B:C,2,0)</f>
        <v>#N/A</v>
      </c>
      <c r="P2613" t="e">
        <f>VLOOKUP(N2613,Recolt!B:C,2,0)</f>
        <v>#N/A</v>
      </c>
    </row>
    <row r="2614" spans="3:16" x14ac:dyDescent="0.25">
      <c r="C2614"/>
      <c r="F2614" s="4">
        <v>1034861208</v>
      </c>
      <c r="G2614" t="str">
        <f t="shared" si="40"/>
        <v>OK</v>
      </c>
      <c r="J2614" s="4">
        <v>105384421</v>
      </c>
      <c r="K2614" t="s">
        <v>1124</v>
      </c>
      <c r="N2614" s="4">
        <v>105382754</v>
      </c>
      <c r="O2614" t="e">
        <f>VLOOKUP(N2614,Sales!B:C,2,0)</f>
        <v>#N/A</v>
      </c>
      <c r="P2614" t="e">
        <f>VLOOKUP(N2614,Recolt!B:C,2,0)</f>
        <v>#N/A</v>
      </c>
    </row>
    <row r="2615" spans="3:16" x14ac:dyDescent="0.25">
      <c r="C2615"/>
      <c r="F2615" s="4">
        <v>1034864492</v>
      </c>
      <c r="G2615" t="str">
        <f t="shared" si="40"/>
        <v>OK</v>
      </c>
      <c r="J2615" s="4">
        <v>105386902</v>
      </c>
      <c r="K2615" t="s">
        <v>1124</v>
      </c>
      <c r="N2615" s="4">
        <v>105384421</v>
      </c>
      <c r="O2615" t="e">
        <f>VLOOKUP(N2615,Sales!B:C,2,0)</f>
        <v>#N/A</v>
      </c>
      <c r="P2615" t="e">
        <f>VLOOKUP(N2615,Recolt!B:C,2,0)</f>
        <v>#N/A</v>
      </c>
    </row>
    <row r="2616" spans="3:16" x14ac:dyDescent="0.25">
      <c r="C2616"/>
      <c r="F2616" s="4">
        <v>1034867112</v>
      </c>
      <c r="G2616" t="str">
        <f t="shared" si="40"/>
        <v>OK</v>
      </c>
      <c r="J2616" s="4">
        <v>105387285</v>
      </c>
      <c r="K2616" t="s">
        <v>1124</v>
      </c>
      <c r="N2616" s="4">
        <v>105386902</v>
      </c>
      <c r="O2616" t="e">
        <f>VLOOKUP(N2616,Sales!B:C,2,0)</f>
        <v>#N/A</v>
      </c>
      <c r="P2616" t="e">
        <f>VLOOKUP(N2616,Recolt!B:C,2,0)</f>
        <v>#N/A</v>
      </c>
    </row>
    <row r="2617" spans="3:16" x14ac:dyDescent="0.25">
      <c r="C2617"/>
      <c r="F2617" s="4">
        <v>1034855966</v>
      </c>
      <c r="G2617" t="str">
        <f t="shared" si="40"/>
        <v>OK</v>
      </c>
      <c r="J2617" s="4">
        <v>105387565</v>
      </c>
      <c r="K2617" t="s">
        <v>1124</v>
      </c>
      <c r="N2617" s="4">
        <v>105387285</v>
      </c>
      <c r="O2617" t="e">
        <f>VLOOKUP(N2617,Sales!B:C,2,0)</f>
        <v>#N/A</v>
      </c>
      <c r="P2617" t="e">
        <f>VLOOKUP(N2617,Recolt!B:C,2,0)</f>
        <v>#N/A</v>
      </c>
    </row>
    <row r="2618" spans="3:16" x14ac:dyDescent="0.25">
      <c r="C2618"/>
      <c r="F2618" s="4">
        <v>1034860271</v>
      </c>
      <c r="G2618" t="str">
        <f t="shared" si="40"/>
        <v>OK</v>
      </c>
      <c r="J2618" s="4">
        <v>105388113</v>
      </c>
      <c r="K2618" t="s">
        <v>1124</v>
      </c>
      <c r="N2618" s="4">
        <v>105387565</v>
      </c>
      <c r="O2618" t="e">
        <f>VLOOKUP(N2618,Sales!B:C,2,0)</f>
        <v>#N/A</v>
      </c>
      <c r="P2618" t="e">
        <f>VLOOKUP(N2618,Recolt!B:C,2,0)</f>
        <v>#N/A</v>
      </c>
    </row>
    <row r="2619" spans="3:16" x14ac:dyDescent="0.25">
      <c r="C2619"/>
      <c r="F2619" s="4">
        <v>1034844464</v>
      </c>
      <c r="G2619" t="str">
        <f t="shared" si="40"/>
        <v>OK</v>
      </c>
      <c r="J2619" s="4">
        <v>105388295</v>
      </c>
      <c r="K2619" t="s">
        <v>1124</v>
      </c>
      <c r="N2619" s="4">
        <v>105388113</v>
      </c>
      <c r="O2619" t="e">
        <f>VLOOKUP(N2619,Sales!B:C,2,0)</f>
        <v>#N/A</v>
      </c>
      <c r="P2619" t="e">
        <f>VLOOKUP(N2619,Recolt!B:C,2,0)</f>
        <v>#N/A</v>
      </c>
    </row>
    <row r="2620" spans="3:16" x14ac:dyDescent="0.25">
      <c r="C2620"/>
      <c r="F2620" s="4">
        <v>1034864029</v>
      </c>
      <c r="G2620" t="str">
        <f t="shared" si="40"/>
        <v>OK</v>
      </c>
      <c r="J2620" s="4">
        <v>105388363</v>
      </c>
      <c r="K2620" t="s">
        <v>1124</v>
      </c>
      <c r="N2620" s="4">
        <v>105388295</v>
      </c>
      <c r="O2620" t="e">
        <f>VLOOKUP(N2620,Sales!B:C,2,0)</f>
        <v>#N/A</v>
      </c>
      <c r="P2620" t="e">
        <f>VLOOKUP(N2620,Recolt!B:C,2,0)</f>
        <v>#N/A</v>
      </c>
    </row>
    <row r="2621" spans="3:16" x14ac:dyDescent="0.25">
      <c r="C2621"/>
      <c r="F2621" s="4">
        <v>1034859726</v>
      </c>
      <c r="G2621" t="str">
        <f t="shared" si="40"/>
        <v>OK</v>
      </c>
      <c r="J2621" s="4">
        <v>105388907</v>
      </c>
      <c r="K2621" t="s">
        <v>1124</v>
      </c>
      <c r="N2621" s="4">
        <v>105388363</v>
      </c>
      <c r="O2621" t="e">
        <f>VLOOKUP(N2621,Sales!B:C,2,0)</f>
        <v>#N/A</v>
      </c>
      <c r="P2621" t="e">
        <f>VLOOKUP(N2621,Recolt!B:C,2,0)</f>
        <v>#N/A</v>
      </c>
    </row>
    <row r="2622" spans="3:16" x14ac:dyDescent="0.25">
      <c r="C2622"/>
      <c r="F2622" s="4">
        <v>1034846944</v>
      </c>
      <c r="G2622" t="str">
        <f t="shared" si="40"/>
        <v>OK</v>
      </c>
      <c r="J2622" s="4">
        <v>105388919</v>
      </c>
      <c r="K2622" t="s">
        <v>1124</v>
      </c>
      <c r="N2622" s="4">
        <v>105388907</v>
      </c>
      <c r="O2622" t="e">
        <f>VLOOKUP(N2622,Sales!B:C,2,0)</f>
        <v>#N/A</v>
      </c>
      <c r="P2622" t="e">
        <f>VLOOKUP(N2622,Recolt!B:C,2,0)</f>
        <v>#N/A</v>
      </c>
    </row>
    <row r="2623" spans="3:16" x14ac:dyDescent="0.25">
      <c r="C2623"/>
      <c r="F2623" s="4">
        <v>1034858186</v>
      </c>
      <c r="G2623" t="str">
        <f t="shared" si="40"/>
        <v>OK</v>
      </c>
      <c r="J2623" s="4">
        <v>105390923</v>
      </c>
      <c r="K2623" t="s">
        <v>1124</v>
      </c>
      <c r="N2623" s="4">
        <v>105388919</v>
      </c>
      <c r="O2623" t="e">
        <f>VLOOKUP(N2623,Sales!B:C,2,0)</f>
        <v>#N/A</v>
      </c>
      <c r="P2623" t="e">
        <f>VLOOKUP(N2623,Recolt!B:C,2,0)</f>
        <v>#N/A</v>
      </c>
    </row>
    <row r="2624" spans="3:16" x14ac:dyDescent="0.25">
      <c r="C2624"/>
      <c r="F2624" s="4">
        <v>1034863744</v>
      </c>
      <c r="G2624" t="str">
        <f t="shared" si="40"/>
        <v>OK</v>
      </c>
      <c r="J2624" s="4">
        <v>105392168</v>
      </c>
      <c r="K2624" t="s">
        <v>1124</v>
      </c>
      <c r="N2624" s="4">
        <v>105390923</v>
      </c>
      <c r="O2624" t="e">
        <f>VLOOKUP(N2624,Sales!B:C,2,0)</f>
        <v>#N/A</v>
      </c>
      <c r="P2624" t="e">
        <f>VLOOKUP(N2624,Recolt!B:C,2,0)</f>
        <v>#N/A</v>
      </c>
    </row>
    <row r="2625" spans="3:16" x14ac:dyDescent="0.25">
      <c r="C2625"/>
      <c r="F2625" s="4">
        <v>1034861634</v>
      </c>
      <c r="G2625" t="str">
        <f t="shared" si="40"/>
        <v>OK</v>
      </c>
      <c r="J2625" s="4">
        <v>105393835</v>
      </c>
      <c r="K2625" t="s">
        <v>1124</v>
      </c>
      <c r="N2625" s="4">
        <v>105392168</v>
      </c>
      <c r="O2625" t="e">
        <f>VLOOKUP(N2625,Sales!B:C,2,0)</f>
        <v>#N/A</v>
      </c>
      <c r="P2625" t="e">
        <f>VLOOKUP(N2625,Recolt!B:C,2,0)</f>
        <v>#N/A</v>
      </c>
    </row>
    <row r="2626" spans="3:16" x14ac:dyDescent="0.25">
      <c r="C2626"/>
      <c r="F2626" s="4">
        <v>1034843338</v>
      </c>
      <c r="G2626" t="str">
        <f t="shared" si="40"/>
        <v>OK</v>
      </c>
      <c r="J2626" s="4">
        <v>105395446</v>
      </c>
      <c r="K2626" t="s">
        <v>1124</v>
      </c>
      <c r="N2626" s="4">
        <v>105393835</v>
      </c>
      <c r="O2626" t="e">
        <f>VLOOKUP(N2626,Sales!B:C,2,0)</f>
        <v>#N/A</v>
      </c>
      <c r="P2626" t="e">
        <f>VLOOKUP(N2626,Recolt!B:C,2,0)</f>
        <v>#N/A</v>
      </c>
    </row>
    <row r="2627" spans="3:16" x14ac:dyDescent="0.25">
      <c r="C2627"/>
      <c r="F2627" s="4">
        <v>1034868505</v>
      </c>
      <c r="G2627" t="str">
        <f t="shared" ref="G2627:G2690" si="41">VLOOKUP(F2627,J:K,2,0)</f>
        <v>OK</v>
      </c>
      <c r="J2627" s="4">
        <v>105395520</v>
      </c>
      <c r="K2627" t="s">
        <v>1124</v>
      </c>
      <c r="N2627" s="4">
        <v>105395446</v>
      </c>
      <c r="O2627" t="e">
        <f>VLOOKUP(N2627,Sales!B:C,2,0)</f>
        <v>#N/A</v>
      </c>
      <c r="P2627" t="e">
        <f>VLOOKUP(N2627,Recolt!B:C,2,0)</f>
        <v>#N/A</v>
      </c>
    </row>
    <row r="2628" spans="3:16" x14ac:dyDescent="0.25">
      <c r="C2628"/>
      <c r="F2628" s="4">
        <v>1034863406</v>
      </c>
      <c r="G2628" t="str">
        <f t="shared" si="41"/>
        <v>OK</v>
      </c>
      <c r="J2628" s="4">
        <v>105395975</v>
      </c>
      <c r="K2628" t="s">
        <v>1124</v>
      </c>
      <c r="N2628" s="4">
        <v>105395520</v>
      </c>
      <c r="O2628" t="e">
        <f>VLOOKUP(N2628,Sales!B:C,2,0)</f>
        <v>#N/A</v>
      </c>
      <c r="P2628" t="e">
        <f>VLOOKUP(N2628,Recolt!B:C,2,0)</f>
        <v>#N/A</v>
      </c>
    </row>
    <row r="2629" spans="3:16" x14ac:dyDescent="0.25">
      <c r="C2629"/>
      <c r="F2629" s="4">
        <v>1034852879</v>
      </c>
      <c r="G2629" t="str">
        <f t="shared" si="41"/>
        <v>OK</v>
      </c>
      <c r="J2629" s="4">
        <v>105396000</v>
      </c>
      <c r="K2629" t="s">
        <v>1124</v>
      </c>
      <c r="N2629" s="4">
        <v>105395975</v>
      </c>
      <c r="O2629" t="e">
        <f>VLOOKUP(N2629,Sales!B:C,2,0)</f>
        <v>#N/A</v>
      </c>
      <c r="P2629" t="e">
        <f>VLOOKUP(N2629,Recolt!B:C,2,0)</f>
        <v>#N/A</v>
      </c>
    </row>
    <row r="2630" spans="3:16" x14ac:dyDescent="0.25">
      <c r="C2630"/>
      <c r="F2630" s="4">
        <v>1034844402</v>
      </c>
      <c r="G2630" t="str">
        <f t="shared" si="41"/>
        <v>OK</v>
      </c>
      <c r="J2630" s="4">
        <v>105396298</v>
      </c>
      <c r="K2630" t="s">
        <v>1124</v>
      </c>
      <c r="N2630" s="4">
        <v>105396000</v>
      </c>
      <c r="O2630" t="e">
        <f>VLOOKUP(N2630,Sales!B:C,2,0)</f>
        <v>#N/A</v>
      </c>
      <c r="P2630" t="e">
        <f>VLOOKUP(N2630,Recolt!B:C,2,0)</f>
        <v>#N/A</v>
      </c>
    </row>
    <row r="2631" spans="3:16" x14ac:dyDescent="0.25">
      <c r="C2631"/>
      <c r="F2631" s="4">
        <v>1034865829</v>
      </c>
      <c r="G2631" t="str">
        <f t="shared" si="41"/>
        <v>OK</v>
      </c>
      <c r="J2631" s="4">
        <v>105396471</v>
      </c>
      <c r="K2631" t="s">
        <v>1124</v>
      </c>
      <c r="N2631" s="4">
        <v>105396298</v>
      </c>
      <c r="O2631" t="e">
        <f>VLOOKUP(N2631,Sales!B:C,2,0)</f>
        <v>#N/A</v>
      </c>
      <c r="P2631" t="e">
        <f>VLOOKUP(N2631,Recolt!B:C,2,0)</f>
        <v>#N/A</v>
      </c>
    </row>
    <row r="2632" spans="3:16" x14ac:dyDescent="0.25">
      <c r="C2632"/>
      <c r="F2632" s="4">
        <v>1034866068</v>
      </c>
      <c r="G2632" t="str">
        <f t="shared" si="41"/>
        <v>OK</v>
      </c>
      <c r="J2632" s="4">
        <v>105396859</v>
      </c>
      <c r="K2632" t="s">
        <v>1124</v>
      </c>
      <c r="N2632" s="4">
        <v>105396471</v>
      </c>
      <c r="O2632" t="e">
        <f>VLOOKUP(N2632,Sales!B:C,2,0)</f>
        <v>#N/A</v>
      </c>
      <c r="P2632" t="e">
        <f>VLOOKUP(N2632,Recolt!B:C,2,0)</f>
        <v>#N/A</v>
      </c>
    </row>
    <row r="2633" spans="3:16" x14ac:dyDescent="0.25">
      <c r="C2633"/>
      <c r="F2633" s="4">
        <v>1034867757</v>
      </c>
      <c r="G2633" t="str">
        <f t="shared" si="41"/>
        <v>OK</v>
      </c>
      <c r="J2633" s="4">
        <v>105398452</v>
      </c>
      <c r="K2633" t="s">
        <v>1124</v>
      </c>
      <c r="N2633" s="4">
        <v>105396859</v>
      </c>
      <c r="O2633" t="e">
        <f>VLOOKUP(N2633,Sales!B:C,2,0)</f>
        <v>#N/A</v>
      </c>
      <c r="P2633" t="e">
        <f>VLOOKUP(N2633,Recolt!B:C,2,0)</f>
        <v>#N/A</v>
      </c>
    </row>
    <row r="2634" spans="3:16" x14ac:dyDescent="0.25">
      <c r="C2634"/>
      <c r="F2634" s="4">
        <v>1034855891</v>
      </c>
      <c r="G2634" t="str">
        <f t="shared" si="41"/>
        <v>OK</v>
      </c>
      <c r="J2634" s="4">
        <v>105398905</v>
      </c>
      <c r="K2634" t="s">
        <v>1124</v>
      </c>
      <c r="N2634" s="4">
        <v>105398452</v>
      </c>
      <c r="O2634" t="e">
        <f>VLOOKUP(N2634,Sales!B:C,2,0)</f>
        <v>#N/A</v>
      </c>
      <c r="P2634" t="e">
        <f>VLOOKUP(N2634,Recolt!B:C,2,0)</f>
        <v>#N/A</v>
      </c>
    </row>
    <row r="2635" spans="3:16" x14ac:dyDescent="0.25">
      <c r="C2635"/>
      <c r="F2635" s="4">
        <v>1034868014</v>
      </c>
      <c r="G2635" t="str">
        <f t="shared" si="41"/>
        <v>OK</v>
      </c>
      <c r="J2635" s="4">
        <v>105400224</v>
      </c>
      <c r="K2635" t="s">
        <v>1124</v>
      </c>
      <c r="N2635" s="4">
        <v>105398905</v>
      </c>
      <c r="O2635" t="e">
        <f>VLOOKUP(N2635,Sales!B:C,2,0)</f>
        <v>#N/A</v>
      </c>
      <c r="P2635" t="e">
        <f>VLOOKUP(N2635,Recolt!B:C,2,0)</f>
        <v>#N/A</v>
      </c>
    </row>
    <row r="2636" spans="3:16" x14ac:dyDescent="0.25">
      <c r="C2636"/>
      <c r="F2636" s="4">
        <v>1034867489</v>
      </c>
      <c r="G2636" t="str">
        <f t="shared" si="41"/>
        <v>OK</v>
      </c>
      <c r="J2636" s="4">
        <v>105401429</v>
      </c>
      <c r="K2636" t="s">
        <v>1124</v>
      </c>
      <c r="N2636" s="4">
        <v>105400224</v>
      </c>
      <c r="O2636" t="e">
        <f>VLOOKUP(N2636,Sales!B:C,2,0)</f>
        <v>#N/A</v>
      </c>
      <c r="P2636" t="e">
        <f>VLOOKUP(N2636,Recolt!B:C,2,0)</f>
        <v>#N/A</v>
      </c>
    </row>
    <row r="2637" spans="3:16" x14ac:dyDescent="0.25">
      <c r="C2637"/>
      <c r="F2637" s="4">
        <v>1034862227</v>
      </c>
      <c r="G2637" t="str">
        <f t="shared" si="41"/>
        <v>OK</v>
      </c>
      <c r="J2637" s="4">
        <v>105401581</v>
      </c>
      <c r="K2637" t="s">
        <v>1124</v>
      </c>
      <c r="N2637" s="4">
        <v>105401429</v>
      </c>
      <c r="O2637" t="e">
        <f>VLOOKUP(N2637,Sales!B:C,2,0)</f>
        <v>#N/A</v>
      </c>
      <c r="P2637" t="e">
        <f>VLOOKUP(N2637,Recolt!B:C,2,0)</f>
        <v>#N/A</v>
      </c>
    </row>
    <row r="2638" spans="3:16" x14ac:dyDescent="0.25">
      <c r="C2638"/>
      <c r="F2638" s="4">
        <v>1034864104</v>
      </c>
      <c r="G2638" t="str">
        <f t="shared" si="41"/>
        <v>OK</v>
      </c>
      <c r="J2638" s="4">
        <v>105401673</v>
      </c>
      <c r="K2638" t="s">
        <v>1124</v>
      </c>
      <c r="N2638" s="4">
        <v>105401581</v>
      </c>
      <c r="O2638" t="e">
        <f>VLOOKUP(N2638,Sales!B:C,2,0)</f>
        <v>#N/A</v>
      </c>
      <c r="P2638" t="e">
        <f>VLOOKUP(N2638,Recolt!B:C,2,0)</f>
        <v>#N/A</v>
      </c>
    </row>
    <row r="2639" spans="3:16" x14ac:dyDescent="0.25">
      <c r="C2639"/>
      <c r="F2639" s="4">
        <v>1034857027</v>
      </c>
      <c r="G2639" t="str">
        <f t="shared" si="41"/>
        <v>OK</v>
      </c>
      <c r="J2639" s="4">
        <v>105404202</v>
      </c>
      <c r="K2639" t="s">
        <v>1124</v>
      </c>
      <c r="N2639" s="4">
        <v>105401673</v>
      </c>
      <c r="O2639" t="e">
        <f>VLOOKUP(N2639,Sales!B:C,2,0)</f>
        <v>#N/A</v>
      </c>
      <c r="P2639" t="e">
        <f>VLOOKUP(N2639,Recolt!B:C,2,0)</f>
        <v>#N/A</v>
      </c>
    </row>
    <row r="2640" spans="3:16" x14ac:dyDescent="0.25">
      <c r="C2640"/>
      <c r="F2640" s="4">
        <v>1034842090</v>
      </c>
      <c r="G2640" t="str">
        <f t="shared" si="41"/>
        <v>OK</v>
      </c>
      <c r="J2640" s="4">
        <v>105404915</v>
      </c>
      <c r="K2640" t="s">
        <v>1124</v>
      </c>
      <c r="N2640" s="4">
        <v>105404202</v>
      </c>
      <c r="O2640" t="e">
        <f>VLOOKUP(N2640,Sales!B:C,2,0)</f>
        <v>#N/A</v>
      </c>
      <c r="P2640" t="e">
        <f>VLOOKUP(N2640,Recolt!B:C,2,0)</f>
        <v>#N/A</v>
      </c>
    </row>
    <row r="2641" spans="3:16" x14ac:dyDescent="0.25">
      <c r="C2641"/>
      <c r="F2641" s="4">
        <v>1034868284</v>
      </c>
      <c r="G2641" t="str">
        <f t="shared" si="41"/>
        <v>OK</v>
      </c>
      <c r="J2641" s="4">
        <v>105404989</v>
      </c>
      <c r="K2641" t="s">
        <v>1124</v>
      </c>
      <c r="N2641" s="4">
        <v>105404915</v>
      </c>
      <c r="O2641" t="e">
        <f>VLOOKUP(N2641,Sales!B:C,2,0)</f>
        <v>#N/A</v>
      </c>
      <c r="P2641" t="e">
        <f>VLOOKUP(N2641,Recolt!B:C,2,0)</f>
        <v>#N/A</v>
      </c>
    </row>
    <row r="2642" spans="3:16" x14ac:dyDescent="0.25">
      <c r="C2642"/>
      <c r="F2642" s="4">
        <v>1034865082</v>
      </c>
      <c r="G2642" t="str">
        <f t="shared" si="41"/>
        <v>OK</v>
      </c>
      <c r="J2642" s="4">
        <v>105405441</v>
      </c>
      <c r="K2642" t="s">
        <v>1124</v>
      </c>
      <c r="N2642" s="4">
        <v>105404989</v>
      </c>
      <c r="O2642" t="e">
        <f>VLOOKUP(N2642,Sales!B:C,2,0)</f>
        <v>#N/A</v>
      </c>
      <c r="P2642" t="e">
        <f>VLOOKUP(N2642,Recolt!B:C,2,0)</f>
        <v>#N/A</v>
      </c>
    </row>
    <row r="2643" spans="3:16" x14ac:dyDescent="0.25">
      <c r="C2643"/>
      <c r="F2643" s="4">
        <v>1034850738</v>
      </c>
      <c r="G2643" t="str">
        <f t="shared" si="41"/>
        <v>OK</v>
      </c>
      <c r="J2643" s="4">
        <v>105406254</v>
      </c>
      <c r="K2643" t="s">
        <v>1124</v>
      </c>
      <c r="N2643" s="4">
        <v>105405441</v>
      </c>
      <c r="O2643" t="e">
        <f>VLOOKUP(N2643,Sales!B:C,2,0)</f>
        <v>#N/A</v>
      </c>
      <c r="P2643" t="e">
        <f>VLOOKUP(N2643,Recolt!B:C,2,0)</f>
        <v>#N/A</v>
      </c>
    </row>
    <row r="2644" spans="3:16" x14ac:dyDescent="0.25">
      <c r="C2644"/>
      <c r="F2644" s="4">
        <v>1034847979</v>
      </c>
      <c r="G2644" t="str">
        <f t="shared" si="41"/>
        <v>OK</v>
      </c>
      <c r="J2644" s="4">
        <v>105408785</v>
      </c>
      <c r="K2644" t="s">
        <v>1124</v>
      </c>
      <c r="N2644" s="4">
        <v>105406254</v>
      </c>
      <c r="O2644" t="e">
        <f>VLOOKUP(N2644,Sales!B:C,2,0)</f>
        <v>#N/A</v>
      </c>
      <c r="P2644" t="e">
        <f>VLOOKUP(N2644,Recolt!B:C,2,0)</f>
        <v>#N/A</v>
      </c>
    </row>
    <row r="2645" spans="3:16" x14ac:dyDescent="0.25">
      <c r="C2645"/>
      <c r="F2645" s="4">
        <v>1034845314</v>
      </c>
      <c r="G2645" t="str">
        <f t="shared" si="41"/>
        <v>OK</v>
      </c>
      <c r="J2645" s="4">
        <v>105409968</v>
      </c>
      <c r="K2645" t="s">
        <v>1124</v>
      </c>
      <c r="N2645" s="4">
        <v>105408785</v>
      </c>
      <c r="O2645" t="e">
        <f>VLOOKUP(N2645,Sales!B:C,2,0)</f>
        <v>#N/A</v>
      </c>
      <c r="P2645" t="e">
        <f>VLOOKUP(N2645,Recolt!B:C,2,0)</f>
        <v>#N/A</v>
      </c>
    </row>
    <row r="2646" spans="3:16" x14ac:dyDescent="0.25">
      <c r="C2646"/>
      <c r="F2646" s="4">
        <v>1034865488</v>
      </c>
      <c r="G2646" t="str">
        <f t="shared" si="41"/>
        <v>OK</v>
      </c>
      <c r="J2646" s="4">
        <v>105411399</v>
      </c>
      <c r="K2646" t="s">
        <v>1124</v>
      </c>
      <c r="N2646" s="4">
        <v>105409968</v>
      </c>
      <c r="O2646" t="e">
        <f>VLOOKUP(N2646,Sales!B:C,2,0)</f>
        <v>#N/A</v>
      </c>
      <c r="P2646" t="e">
        <f>VLOOKUP(N2646,Recolt!B:C,2,0)</f>
        <v>#N/A</v>
      </c>
    </row>
    <row r="2647" spans="3:16" x14ac:dyDescent="0.25">
      <c r="C2647"/>
      <c r="F2647" s="4">
        <v>1034851630</v>
      </c>
      <c r="G2647" t="str">
        <f t="shared" si="41"/>
        <v>OK</v>
      </c>
      <c r="J2647" s="4">
        <v>105411544</v>
      </c>
      <c r="K2647" t="s">
        <v>1124</v>
      </c>
      <c r="N2647" s="4">
        <v>105411399</v>
      </c>
      <c r="O2647" t="e">
        <f>VLOOKUP(N2647,Sales!B:C,2,0)</f>
        <v>#N/A</v>
      </c>
      <c r="P2647" t="e">
        <f>VLOOKUP(N2647,Recolt!B:C,2,0)</f>
        <v>#N/A</v>
      </c>
    </row>
    <row r="2648" spans="3:16" x14ac:dyDescent="0.25">
      <c r="C2648"/>
      <c r="F2648" s="4">
        <v>1034862423</v>
      </c>
      <c r="G2648" t="str">
        <f t="shared" si="41"/>
        <v>OK</v>
      </c>
      <c r="J2648" s="4">
        <v>105412237</v>
      </c>
      <c r="K2648" t="s">
        <v>1124</v>
      </c>
      <c r="N2648" s="4">
        <v>105411544</v>
      </c>
      <c r="O2648" t="e">
        <f>VLOOKUP(N2648,Sales!B:C,2,0)</f>
        <v>#N/A</v>
      </c>
      <c r="P2648" t="e">
        <f>VLOOKUP(N2648,Recolt!B:C,2,0)</f>
        <v>#N/A</v>
      </c>
    </row>
    <row r="2649" spans="3:16" x14ac:dyDescent="0.25">
      <c r="C2649"/>
      <c r="F2649" s="4">
        <v>1034857182</v>
      </c>
      <c r="G2649" t="str">
        <f t="shared" si="41"/>
        <v>OK</v>
      </c>
      <c r="J2649" s="4">
        <v>105413937</v>
      </c>
      <c r="K2649" t="s">
        <v>1124</v>
      </c>
      <c r="N2649" s="4">
        <v>105412237</v>
      </c>
      <c r="O2649" t="e">
        <f>VLOOKUP(N2649,Sales!B:C,2,0)</f>
        <v>#N/A</v>
      </c>
      <c r="P2649" t="e">
        <f>VLOOKUP(N2649,Recolt!B:C,2,0)</f>
        <v>#N/A</v>
      </c>
    </row>
    <row r="2650" spans="3:16" x14ac:dyDescent="0.25">
      <c r="C2650"/>
      <c r="F2650" s="4">
        <v>1034857908</v>
      </c>
      <c r="G2650" t="str">
        <f t="shared" si="41"/>
        <v>OK</v>
      </c>
      <c r="J2650" s="4">
        <v>105414358</v>
      </c>
      <c r="K2650" t="s">
        <v>1124</v>
      </c>
      <c r="N2650" s="4">
        <v>105413937</v>
      </c>
      <c r="O2650" t="e">
        <f>VLOOKUP(N2650,Sales!B:C,2,0)</f>
        <v>#N/A</v>
      </c>
      <c r="P2650" t="e">
        <f>VLOOKUP(N2650,Recolt!B:C,2,0)</f>
        <v>#N/A</v>
      </c>
    </row>
    <row r="2651" spans="3:16" x14ac:dyDescent="0.25">
      <c r="C2651"/>
      <c r="F2651" s="4">
        <v>1034852462</v>
      </c>
      <c r="G2651" t="str">
        <f t="shared" si="41"/>
        <v>OK</v>
      </c>
      <c r="J2651" s="4">
        <v>105414482</v>
      </c>
      <c r="K2651" t="s">
        <v>1124</v>
      </c>
      <c r="N2651" s="4">
        <v>105414358</v>
      </c>
      <c r="O2651" t="e">
        <f>VLOOKUP(N2651,Sales!B:C,2,0)</f>
        <v>#N/A</v>
      </c>
      <c r="P2651" t="e">
        <f>VLOOKUP(N2651,Recolt!B:C,2,0)</f>
        <v>#N/A</v>
      </c>
    </row>
    <row r="2652" spans="3:16" x14ac:dyDescent="0.25">
      <c r="C2652"/>
      <c r="F2652" s="4">
        <v>1034854847</v>
      </c>
      <c r="G2652" t="str">
        <f t="shared" si="41"/>
        <v>OK</v>
      </c>
      <c r="J2652" s="4">
        <v>105414908</v>
      </c>
      <c r="K2652" t="s">
        <v>1124</v>
      </c>
      <c r="N2652" s="4">
        <v>105414482</v>
      </c>
      <c r="O2652" t="e">
        <f>VLOOKUP(N2652,Sales!B:C,2,0)</f>
        <v>#N/A</v>
      </c>
      <c r="P2652" t="e">
        <f>VLOOKUP(N2652,Recolt!B:C,2,0)</f>
        <v>#N/A</v>
      </c>
    </row>
    <row r="2653" spans="3:16" x14ac:dyDescent="0.25">
      <c r="C2653"/>
      <c r="F2653" s="4">
        <v>1034853519</v>
      </c>
      <c r="G2653" t="str">
        <f t="shared" si="41"/>
        <v>OK</v>
      </c>
      <c r="J2653" s="4">
        <v>105415291</v>
      </c>
      <c r="K2653" t="s">
        <v>1124</v>
      </c>
      <c r="N2653" s="4">
        <v>105414908</v>
      </c>
      <c r="O2653" t="e">
        <f>VLOOKUP(N2653,Sales!B:C,2,0)</f>
        <v>#N/A</v>
      </c>
      <c r="P2653" t="e">
        <f>VLOOKUP(N2653,Recolt!B:C,2,0)</f>
        <v>#N/A</v>
      </c>
    </row>
    <row r="2654" spans="3:16" x14ac:dyDescent="0.25">
      <c r="C2654"/>
      <c r="F2654" s="4">
        <v>1034857646</v>
      </c>
      <c r="G2654" t="str">
        <f t="shared" si="41"/>
        <v>OK</v>
      </c>
      <c r="J2654" s="4">
        <v>105415554</v>
      </c>
      <c r="K2654" t="s">
        <v>1124</v>
      </c>
      <c r="N2654" s="4">
        <v>105415291</v>
      </c>
      <c r="O2654" t="e">
        <f>VLOOKUP(N2654,Sales!B:C,2,0)</f>
        <v>#N/A</v>
      </c>
      <c r="P2654" t="e">
        <f>VLOOKUP(N2654,Recolt!B:C,2,0)</f>
        <v>#N/A</v>
      </c>
    </row>
    <row r="2655" spans="3:16" x14ac:dyDescent="0.25">
      <c r="C2655"/>
      <c r="F2655" s="4">
        <v>1034861840</v>
      </c>
      <c r="G2655" t="str">
        <f t="shared" si="41"/>
        <v>OK</v>
      </c>
      <c r="J2655" s="4">
        <v>105416099</v>
      </c>
      <c r="K2655" t="s">
        <v>1124</v>
      </c>
      <c r="N2655" s="4">
        <v>105415554</v>
      </c>
      <c r="O2655" t="e">
        <f>VLOOKUP(N2655,Sales!B:C,2,0)</f>
        <v>#N/A</v>
      </c>
      <c r="P2655" t="e">
        <f>VLOOKUP(N2655,Recolt!B:C,2,0)</f>
        <v>#N/A</v>
      </c>
    </row>
    <row r="2656" spans="3:16" x14ac:dyDescent="0.25">
      <c r="C2656"/>
      <c r="F2656" s="4">
        <v>1034864676</v>
      </c>
      <c r="G2656" t="str">
        <f t="shared" si="41"/>
        <v>OK</v>
      </c>
      <c r="J2656" s="4">
        <v>105417000</v>
      </c>
      <c r="K2656" t="s">
        <v>1124</v>
      </c>
      <c r="N2656" s="4">
        <v>105416099</v>
      </c>
      <c r="O2656" t="e">
        <f>VLOOKUP(N2656,Sales!B:C,2,0)</f>
        <v>#N/A</v>
      </c>
      <c r="P2656" t="e">
        <f>VLOOKUP(N2656,Recolt!B:C,2,0)</f>
        <v>#N/A</v>
      </c>
    </row>
    <row r="2657" spans="3:16" x14ac:dyDescent="0.25">
      <c r="C2657"/>
      <c r="F2657" s="4">
        <v>1034856801</v>
      </c>
      <c r="G2657" t="str">
        <f t="shared" si="41"/>
        <v>OK</v>
      </c>
      <c r="J2657" s="4">
        <v>105417212</v>
      </c>
      <c r="K2657" t="s">
        <v>1124</v>
      </c>
      <c r="N2657" s="4">
        <v>105417000</v>
      </c>
      <c r="O2657" t="e">
        <f>VLOOKUP(N2657,Sales!B:C,2,0)</f>
        <v>#N/A</v>
      </c>
      <c r="P2657" t="e">
        <f>VLOOKUP(N2657,Recolt!B:C,2,0)</f>
        <v>#N/A</v>
      </c>
    </row>
    <row r="2658" spans="3:16" x14ac:dyDescent="0.25">
      <c r="C2658"/>
      <c r="F2658" s="4">
        <v>1034855111</v>
      </c>
      <c r="G2658" t="str">
        <f t="shared" si="41"/>
        <v>OK</v>
      </c>
      <c r="J2658" s="4">
        <v>105417307</v>
      </c>
      <c r="K2658" t="s">
        <v>1124</v>
      </c>
      <c r="N2658" s="4">
        <v>105417212</v>
      </c>
      <c r="O2658" t="e">
        <f>VLOOKUP(N2658,Sales!B:C,2,0)</f>
        <v>#N/A</v>
      </c>
      <c r="P2658" t="e">
        <f>VLOOKUP(N2658,Recolt!B:C,2,0)</f>
        <v>#N/A</v>
      </c>
    </row>
    <row r="2659" spans="3:16" x14ac:dyDescent="0.25">
      <c r="C2659"/>
      <c r="F2659" s="4">
        <v>1034853817</v>
      </c>
      <c r="G2659" t="str">
        <f t="shared" si="41"/>
        <v>OK</v>
      </c>
      <c r="J2659" s="4">
        <v>105417407</v>
      </c>
      <c r="K2659" t="s">
        <v>1124</v>
      </c>
      <c r="N2659" s="4">
        <v>105417307</v>
      </c>
      <c r="O2659" t="e">
        <f>VLOOKUP(N2659,Sales!B:C,2,0)</f>
        <v>#N/A</v>
      </c>
      <c r="P2659" t="e">
        <f>VLOOKUP(N2659,Recolt!B:C,2,0)</f>
        <v>#N/A</v>
      </c>
    </row>
    <row r="2660" spans="3:16" x14ac:dyDescent="0.25">
      <c r="C2660"/>
      <c r="F2660" s="4">
        <v>1034866540</v>
      </c>
      <c r="G2660" t="str">
        <f t="shared" si="41"/>
        <v>OK</v>
      </c>
      <c r="J2660" s="4">
        <v>105418180</v>
      </c>
      <c r="K2660" t="s">
        <v>1124</v>
      </c>
      <c r="N2660" s="4">
        <v>105417407</v>
      </c>
      <c r="O2660" t="e">
        <f>VLOOKUP(N2660,Sales!B:C,2,0)</f>
        <v>#N/A</v>
      </c>
      <c r="P2660" t="e">
        <f>VLOOKUP(N2660,Recolt!B:C,2,0)</f>
        <v>#N/A</v>
      </c>
    </row>
    <row r="2661" spans="3:16" x14ac:dyDescent="0.25">
      <c r="C2661"/>
      <c r="F2661" s="4">
        <v>1034850359</v>
      </c>
      <c r="G2661" t="str">
        <f t="shared" si="41"/>
        <v>OK</v>
      </c>
      <c r="J2661" s="4">
        <v>105419115</v>
      </c>
      <c r="K2661" t="s">
        <v>1124</v>
      </c>
      <c r="N2661" s="4">
        <v>105418180</v>
      </c>
      <c r="O2661" t="e">
        <f>VLOOKUP(N2661,Sales!B:C,2,0)</f>
        <v>#N/A</v>
      </c>
      <c r="P2661" t="e">
        <f>VLOOKUP(N2661,Recolt!B:C,2,0)</f>
        <v>#N/A</v>
      </c>
    </row>
    <row r="2662" spans="3:16" x14ac:dyDescent="0.25">
      <c r="C2662"/>
      <c r="F2662" s="4">
        <v>1034842039</v>
      </c>
      <c r="G2662" t="str">
        <f t="shared" si="41"/>
        <v>OK</v>
      </c>
      <c r="J2662" s="4">
        <v>105419833</v>
      </c>
      <c r="K2662" t="s">
        <v>1124</v>
      </c>
      <c r="N2662" s="4">
        <v>105419115</v>
      </c>
      <c r="O2662" t="e">
        <f>VLOOKUP(N2662,Sales!B:C,2,0)</f>
        <v>#N/A</v>
      </c>
      <c r="P2662" t="e">
        <f>VLOOKUP(N2662,Recolt!B:C,2,0)</f>
        <v>#N/A</v>
      </c>
    </row>
    <row r="2663" spans="3:16" x14ac:dyDescent="0.25">
      <c r="C2663"/>
      <c r="F2663" s="4">
        <v>1034844485</v>
      </c>
      <c r="G2663" t="str">
        <f t="shared" si="41"/>
        <v>OK</v>
      </c>
      <c r="J2663" s="4">
        <v>105422584</v>
      </c>
      <c r="K2663" t="s">
        <v>1124</v>
      </c>
      <c r="N2663" s="4">
        <v>105419833</v>
      </c>
      <c r="O2663" t="e">
        <f>VLOOKUP(N2663,Sales!B:C,2,0)</f>
        <v>#N/A</v>
      </c>
      <c r="P2663" t="e">
        <f>VLOOKUP(N2663,Recolt!B:C,2,0)</f>
        <v>#N/A</v>
      </c>
    </row>
    <row r="2664" spans="3:16" x14ac:dyDescent="0.25">
      <c r="C2664"/>
      <c r="F2664" s="4">
        <v>1034849357</v>
      </c>
      <c r="G2664" t="str">
        <f t="shared" si="41"/>
        <v>OK</v>
      </c>
      <c r="J2664" s="4">
        <v>105422743</v>
      </c>
      <c r="K2664" t="s">
        <v>1124</v>
      </c>
      <c r="N2664" s="4">
        <v>105422584</v>
      </c>
      <c r="O2664" t="e">
        <f>VLOOKUP(N2664,Sales!B:C,2,0)</f>
        <v>#N/A</v>
      </c>
      <c r="P2664" t="e">
        <f>VLOOKUP(N2664,Recolt!B:C,2,0)</f>
        <v>#N/A</v>
      </c>
    </row>
    <row r="2665" spans="3:16" x14ac:dyDescent="0.25">
      <c r="C2665"/>
      <c r="F2665" s="4">
        <v>1034856514</v>
      </c>
      <c r="G2665" t="str">
        <f t="shared" si="41"/>
        <v>OK</v>
      </c>
      <c r="J2665" s="4">
        <v>105423532</v>
      </c>
      <c r="K2665" t="s">
        <v>1124</v>
      </c>
      <c r="N2665" s="4">
        <v>105422743</v>
      </c>
      <c r="O2665" t="e">
        <f>VLOOKUP(N2665,Sales!B:C,2,0)</f>
        <v>#N/A</v>
      </c>
      <c r="P2665" t="e">
        <f>VLOOKUP(N2665,Recolt!B:C,2,0)</f>
        <v>#N/A</v>
      </c>
    </row>
    <row r="2666" spans="3:16" x14ac:dyDescent="0.25">
      <c r="C2666"/>
      <c r="F2666" s="4">
        <v>1034842998</v>
      </c>
      <c r="G2666" t="str">
        <f t="shared" si="41"/>
        <v>OK</v>
      </c>
      <c r="J2666" s="4">
        <v>105423742</v>
      </c>
      <c r="K2666" t="s">
        <v>1124</v>
      </c>
      <c r="N2666" s="4">
        <v>105423532</v>
      </c>
      <c r="O2666" t="e">
        <f>VLOOKUP(N2666,Sales!B:C,2,0)</f>
        <v>#N/A</v>
      </c>
      <c r="P2666" t="e">
        <f>VLOOKUP(N2666,Recolt!B:C,2,0)</f>
        <v>#N/A</v>
      </c>
    </row>
    <row r="2667" spans="3:16" x14ac:dyDescent="0.25">
      <c r="C2667"/>
      <c r="F2667" s="4">
        <v>1034845050</v>
      </c>
      <c r="G2667" t="str">
        <f t="shared" si="41"/>
        <v>OK</v>
      </c>
      <c r="J2667" s="4">
        <v>105423988</v>
      </c>
      <c r="K2667" t="s">
        <v>1124</v>
      </c>
      <c r="N2667" s="4">
        <v>105423742</v>
      </c>
      <c r="O2667" t="e">
        <f>VLOOKUP(N2667,Sales!B:C,2,0)</f>
        <v>#N/A</v>
      </c>
      <c r="P2667" t="e">
        <f>VLOOKUP(N2667,Recolt!B:C,2,0)</f>
        <v>#N/A</v>
      </c>
    </row>
    <row r="2668" spans="3:16" x14ac:dyDescent="0.25">
      <c r="C2668"/>
      <c r="F2668" s="4">
        <v>1034850422</v>
      </c>
      <c r="G2668" t="str">
        <f t="shared" si="41"/>
        <v>OK</v>
      </c>
      <c r="J2668" s="4">
        <v>105424054</v>
      </c>
      <c r="K2668" t="s">
        <v>1124</v>
      </c>
      <c r="N2668" s="4">
        <v>105423988</v>
      </c>
      <c r="O2668" t="e">
        <f>VLOOKUP(N2668,Sales!B:C,2,0)</f>
        <v>#N/A</v>
      </c>
      <c r="P2668" t="e">
        <f>VLOOKUP(N2668,Recolt!B:C,2,0)</f>
        <v>#N/A</v>
      </c>
    </row>
    <row r="2669" spans="3:16" x14ac:dyDescent="0.25">
      <c r="C2669"/>
      <c r="F2669" s="4">
        <v>1034860908</v>
      </c>
      <c r="G2669" t="str">
        <f t="shared" si="41"/>
        <v>OK</v>
      </c>
      <c r="J2669" s="4">
        <v>105424152</v>
      </c>
      <c r="K2669" t="s">
        <v>1124</v>
      </c>
      <c r="N2669" s="4">
        <v>105424054</v>
      </c>
      <c r="O2669" t="e">
        <f>VLOOKUP(N2669,Sales!B:C,2,0)</f>
        <v>#N/A</v>
      </c>
      <c r="P2669" t="e">
        <f>VLOOKUP(N2669,Recolt!B:C,2,0)</f>
        <v>#N/A</v>
      </c>
    </row>
    <row r="2670" spans="3:16" x14ac:dyDescent="0.25">
      <c r="C2670"/>
      <c r="F2670" s="4">
        <v>1034843506</v>
      </c>
      <c r="G2670" t="str">
        <f t="shared" si="41"/>
        <v>OK</v>
      </c>
      <c r="J2670" s="4">
        <v>105425784</v>
      </c>
      <c r="K2670" t="s">
        <v>1124</v>
      </c>
      <c r="N2670" s="4">
        <v>105424152</v>
      </c>
      <c r="O2670" t="e">
        <f>VLOOKUP(N2670,Sales!B:C,2,0)</f>
        <v>#N/A</v>
      </c>
      <c r="P2670" t="e">
        <f>VLOOKUP(N2670,Recolt!B:C,2,0)</f>
        <v>#N/A</v>
      </c>
    </row>
    <row r="2671" spans="3:16" x14ac:dyDescent="0.25">
      <c r="C2671"/>
      <c r="F2671" s="4">
        <v>1034862121</v>
      </c>
      <c r="G2671" t="str">
        <f t="shared" si="41"/>
        <v>OK</v>
      </c>
      <c r="J2671" s="4">
        <v>105425895</v>
      </c>
      <c r="K2671" t="s">
        <v>1124</v>
      </c>
      <c r="N2671" s="4">
        <v>105425784</v>
      </c>
      <c r="O2671" t="e">
        <f>VLOOKUP(N2671,Sales!B:C,2,0)</f>
        <v>#N/A</v>
      </c>
      <c r="P2671" t="e">
        <f>VLOOKUP(N2671,Recolt!B:C,2,0)</f>
        <v>#N/A</v>
      </c>
    </row>
    <row r="2672" spans="3:16" x14ac:dyDescent="0.25">
      <c r="C2672"/>
      <c r="F2672" s="4">
        <v>1034854917</v>
      </c>
      <c r="G2672" t="str">
        <f t="shared" si="41"/>
        <v>OK</v>
      </c>
      <c r="J2672" s="4">
        <v>105426171</v>
      </c>
      <c r="K2672" t="s">
        <v>1124</v>
      </c>
      <c r="N2672" s="4">
        <v>105425895</v>
      </c>
      <c r="O2672" t="e">
        <f>VLOOKUP(N2672,Sales!B:C,2,0)</f>
        <v>#N/A</v>
      </c>
      <c r="P2672" t="e">
        <f>VLOOKUP(N2672,Recolt!B:C,2,0)</f>
        <v>#N/A</v>
      </c>
    </row>
    <row r="2673" spans="3:16" x14ac:dyDescent="0.25">
      <c r="C2673"/>
      <c r="F2673" s="4">
        <v>1034855354</v>
      </c>
      <c r="G2673" t="str">
        <f t="shared" si="41"/>
        <v>OK</v>
      </c>
      <c r="J2673" s="4">
        <v>105426377</v>
      </c>
      <c r="K2673" t="s">
        <v>1124</v>
      </c>
      <c r="N2673" s="4">
        <v>105426171</v>
      </c>
      <c r="O2673" t="e">
        <f>VLOOKUP(N2673,Sales!B:C,2,0)</f>
        <v>#N/A</v>
      </c>
      <c r="P2673" t="e">
        <f>VLOOKUP(N2673,Recolt!B:C,2,0)</f>
        <v>#N/A</v>
      </c>
    </row>
    <row r="2674" spans="3:16" x14ac:dyDescent="0.25">
      <c r="C2674"/>
      <c r="F2674" s="4">
        <v>1034851264</v>
      </c>
      <c r="G2674" t="str">
        <f t="shared" si="41"/>
        <v>OK</v>
      </c>
      <c r="J2674" s="4">
        <v>105426421</v>
      </c>
      <c r="K2674" t="s">
        <v>1124</v>
      </c>
      <c r="N2674" s="4">
        <v>105426377</v>
      </c>
      <c r="O2674" t="e">
        <f>VLOOKUP(N2674,Sales!B:C,2,0)</f>
        <v>#N/A</v>
      </c>
      <c r="P2674" t="e">
        <f>VLOOKUP(N2674,Recolt!B:C,2,0)</f>
        <v>#N/A</v>
      </c>
    </row>
    <row r="2675" spans="3:16" x14ac:dyDescent="0.25">
      <c r="C2675"/>
      <c r="F2675" s="4">
        <v>1034857502</v>
      </c>
      <c r="G2675" t="str">
        <f t="shared" si="41"/>
        <v>OK</v>
      </c>
      <c r="J2675" s="4">
        <v>105427531</v>
      </c>
      <c r="K2675" t="s">
        <v>1124</v>
      </c>
      <c r="N2675" s="4">
        <v>105426421</v>
      </c>
      <c r="O2675" t="e">
        <f>VLOOKUP(N2675,Sales!B:C,2,0)</f>
        <v>#N/A</v>
      </c>
      <c r="P2675" t="e">
        <f>VLOOKUP(N2675,Recolt!B:C,2,0)</f>
        <v>#N/A</v>
      </c>
    </row>
    <row r="2676" spans="3:16" x14ac:dyDescent="0.25">
      <c r="C2676"/>
      <c r="F2676" s="4">
        <v>1034855860</v>
      </c>
      <c r="G2676" t="str">
        <f t="shared" si="41"/>
        <v>OK</v>
      </c>
      <c r="J2676" s="4">
        <v>105429085</v>
      </c>
      <c r="K2676" t="s">
        <v>1124</v>
      </c>
      <c r="N2676" s="4">
        <v>105427531</v>
      </c>
      <c r="O2676" t="e">
        <f>VLOOKUP(N2676,Sales!B:C,2,0)</f>
        <v>#N/A</v>
      </c>
      <c r="P2676" t="e">
        <f>VLOOKUP(N2676,Recolt!B:C,2,0)</f>
        <v>#N/A</v>
      </c>
    </row>
    <row r="2677" spans="3:16" x14ac:dyDescent="0.25">
      <c r="C2677"/>
      <c r="F2677" s="4">
        <v>1034859860</v>
      </c>
      <c r="G2677" t="str">
        <f t="shared" si="41"/>
        <v>OK</v>
      </c>
      <c r="J2677" s="4">
        <v>105429193</v>
      </c>
      <c r="K2677" t="s">
        <v>1124</v>
      </c>
      <c r="N2677" s="4">
        <v>105429085</v>
      </c>
      <c r="O2677" t="e">
        <f>VLOOKUP(N2677,Sales!B:C,2,0)</f>
        <v>#N/A</v>
      </c>
      <c r="P2677" t="e">
        <f>VLOOKUP(N2677,Recolt!B:C,2,0)</f>
        <v>#N/A</v>
      </c>
    </row>
    <row r="2678" spans="3:16" x14ac:dyDescent="0.25">
      <c r="C2678"/>
      <c r="F2678" s="4">
        <v>1034866620</v>
      </c>
      <c r="G2678" t="str">
        <f t="shared" si="41"/>
        <v>OK</v>
      </c>
      <c r="J2678" s="4">
        <v>105429262</v>
      </c>
      <c r="K2678" t="s">
        <v>1124</v>
      </c>
      <c r="N2678" s="4">
        <v>105429193</v>
      </c>
      <c r="O2678" t="e">
        <f>VLOOKUP(N2678,Sales!B:C,2,0)</f>
        <v>#N/A</v>
      </c>
      <c r="P2678" t="e">
        <f>VLOOKUP(N2678,Recolt!B:C,2,0)</f>
        <v>#N/A</v>
      </c>
    </row>
    <row r="2679" spans="3:16" x14ac:dyDescent="0.25">
      <c r="C2679"/>
      <c r="F2679" s="4">
        <v>1034859118</v>
      </c>
      <c r="G2679" t="str">
        <f t="shared" si="41"/>
        <v>OK</v>
      </c>
      <c r="J2679" s="4">
        <v>105429388</v>
      </c>
      <c r="K2679" t="s">
        <v>1124</v>
      </c>
      <c r="N2679" s="4">
        <v>105429262</v>
      </c>
      <c r="O2679" t="e">
        <f>VLOOKUP(N2679,Sales!B:C,2,0)</f>
        <v>#N/A</v>
      </c>
      <c r="P2679" t="e">
        <f>VLOOKUP(N2679,Recolt!B:C,2,0)</f>
        <v>#N/A</v>
      </c>
    </row>
    <row r="2680" spans="3:16" x14ac:dyDescent="0.25">
      <c r="C2680"/>
      <c r="F2680" s="4">
        <v>1034855431</v>
      </c>
      <c r="G2680" t="str">
        <f t="shared" si="41"/>
        <v>OK</v>
      </c>
      <c r="J2680" s="4">
        <v>105431045</v>
      </c>
      <c r="K2680" t="s">
        <v>1124</v>
      </c>
      <c r="N2680" s="4">
        <v>105429388</v>
      </c>
      <c r="O2680" t="e">
        <f>VLOOKUP(N2680,Sales!B:C,2,0)</f>
        <v>#N/A</v>
      </c>
      <c r="P2680" t="e">
        <f>VLOOKUP(N2680,Recolt!B:C,2,0)</f>
        <v>#N/A</v>
      </c>
    </row>
    <row r="2681" spans="3:16" x14ac:dyDescent="0.25">
      <c r="C2681"/>
      <c r="F2681" s="4">
        <v>1034854058</v>
      </c>
      <c r="G2681" t="str">
        <f t="shared" si="41"/>
        <v>OK</v>
      </c>
      <c r="J2681" s="4">
        <v>105431233</v>
      </c>
      <c r="K2681" t="s">
        <v>1124</v>
      </c>
      <c r="N2681" s="4">
        <v>105431045</v>
      </c>
      <c r="O2681" t="e">
        <f>VLOOKUP(N2681,Sales!B:C,2,0)</f>
        <v>#N/A</v>
      </c>
      <c r="P2681" t="e">
        <f>VLOOKUP(N2681,Recolt!B:C,2,0)</f>
        <v>#N/A</v>
      </c>
    </row>
    <row r="2682" spans="3:16" x14ac:dyDescent="0.25">
      <c r="C2682"/>
      <c r="F2682" s="4">
        <v>1034846659</v>
      </c>
      <c r="G2682" t="str">
        <f t="shared" si="41"/>
        <v>OK</v>
      </c>
      <c r="J2682" s="4">
        <v>105432544</v>
      </c>
      <c r="K2682" t="s">
        <v>1124</v>
      </c>
      <c r="N2682" s="4">
        <v>105431233</v>
      </c>
      <c r="O2682" t="e">
        <f>VLOOKUP(N2682,Sales!B:C,2,0)</f>
        <v>#N/A</v>
      </c>
      <c r="P2682" t="e">
        <f>VLOOKUP(N2682,Recolt!B:C,2,0)</f>
        <v>#N/A</v>
      </c>
    </row>
    <row r="2683" spans="3:16" x14ac:dyDescent="0.25">
      <c r="C2683"/>
      <c r="F2683" s="4">
        <v>1034856728</v>
      </c>
      <c r="G2683" t="str">
        <f t="shared" si="41"/>
        <v>OK</v>
      </c>
      <c r="J2683" s="4">
        <v>105433683</v>
      </c>
      <c r="K2683" t="s">
        <v>1124</v>
      </c>
      <c r="N2683" s="4">
        <v>105432544</v>
      </c>
      <c r="O2683" t="e">
        <f>VLOOKUP(N2683,Sales!B:C,2,0)</f>
        <v>#N/A</v>
      </c>
      <c r="P2683" t="e">
        <f>VLOOKUP(N2683,Recolt!B:C,2,0)</f>
        <v>#N/A</v>
      </c>
    </row>
    <row r="2684" spans="3:16" x14ac:dyDescent="0.25">
      <c r="C2684"/>
      <c r="F2684" s="4">
        <v>1034862313</v>
      </c>
      <c r="G2684" t="str">
        <f t="shared" si="41"/>
        <v>OK</v>
      </c>
      <c r="J2684" s="4">
        <v>105434223</v>
      </c>
      <c r="K2684" t="s">
        <v>1124</v>
      </c>
      <c r="N2684" s="4">
        <v>105433683</v>
      </c>
      <c r="O2684" t="e">
        <f>VLOOKUP(N2684,Sales!B:C,2,0)</f>
        <v>#N/A</v>
      </c>
      <c r="P2684" t="e">
        <f>VLOOKUP(N2684,Recolt!B:C,2,0)</f>
        <v>#N/A</v>
      </c>
    </row>
    <row r="2685" spans="3:16" x14ac:dyDescent="0.25">
      <c r="C2685"/>
      <c r="F2685" s="4">
        <v>1034857290</v>
      </c>
      <c r="G2685" t="str">
        <f t="shared" si="41"/>
        <v>OK</v>
      </c>
      <c r="J2685" s="4">
        <v>105435473</v>
      </c>
      <c r="K2685" t="s">
        <v>1124</v>
      </c>
      <c r="N2685" s="4">
        <v>105434223</v>
      </c>
      <c r="O2685" t="e">
        <f>VLOOKUP(N2685,Sales!B:C,2,0)</f>
        <v>#N/A</v>
      </c>
      <c r="P2685" t="e">
        <f>VLOOKUP(N2685,Recolt!B:C,2,0)</f>
        <v>#N/A</v>
      </c>
    </row>
    <row r="2686" spans="3:16" x14ac:dyDescent="0.25">
      <c r="C2686"/>
      <c r="F2686" s="4">
        <v>1034860607</v>
      </c>
      <c r="G2686" t="str">
        <f t="shared" si="41"/>
        <v>OK</v>
      </c>
      <c r="J2686" s="4">
        <v>105437469</v>
      </c>
      <c r="K2686" t="s">
        <v>1124</v>
      </c>
      <c r="N2686" s="4">
        <v>105435473</v>
      </c>
      <c r="O2686" t="e">
        <f>VLOOKUP(N2686,Sales!B:C,2,0)</f>
        <v>#N/A</v>
      </c>
      <c r="P2686" t="e">
        <f>VLOOKUP(N2686,Recolt!B:C,2,0)</f>
        <v>#N/A</v>
      </c>
    </row>
    <row r="2687" spans="3:16" x14ac:dyDescent="0.25">
      <c r="C2687"/>
      <c r="F2687" s="4">
        <v>1034862722</v>
      </c>
      <c r="G2687" t="str">
        <f t="shared" si="41"/>
        <v>OK</v>
      </c>
      <c r="J2687" s="4">
        <v>105437957</v>
      </c>
      <c r="K2687" t="s">
        <v>1124</v>
      </c>
      <c r="N2687" s="4">
        <v>105437469</v>
      </c>
      <c r="O2687" t="e">
        <f>VLOOKUP(N2687,Sales!B:C,2,0)</f>
        <v>#N/A</v>
      </c>
      <c r="P2687" t="e">
        <f>VLOOKUP(N2687,Recolt!B:C,2,0)</f>
        <v>#N/A</v>
      </c>
    </row>
    <row r="2688" spans="3:16" x14ac:dyDescent="0.25">
      <c r="C2688"/>
      <c r="F2688" s="4">
        <v>1034846869</v>
      </c>
      <c r="G2688" t="str">
        <f t="shared" si="41"/>
        <v>OK</v>
      </c>
      <c r="J2688" s="4">
        <v>105438176</v>
      </c>
      <c r="K2688" t="s">
        <v>1124</v>
      </c>
      <c r="N2688" s="4">
        <v>105437957</v>
      </c>
      <c r="O2688" t="e">
        <f>VLOOKUP(N2688,Sales!B:C,2,0)</f>
        <v>#N/A</v>
      </c>
      <c r="P2688" t="e">
        <f>VLOOKUP(N2688,Recolt!B:C,2,0)</f>
        <v>#N/A</v>
      </c>
    </row>
    <row r="2689" spans="3:16" x14ac:dyDescent="0.25">
      <c r="C2689"/>
      <c r="F2689" s="4">
        <v>1034844761</v>
      </c>
      <c r="G2689" t="str">
        <f t="shared" si="41"/>
        <v>OK</v>
      </c>
      <c r="J2689" s="4">
        <v>105438610</v>
      </c>
      <c r="K2689" t="s">
        <v>1124</v>
      </c>
      <c r="N2689" s="4">
        <v>105438176</v>
      </c>
      <c r="O2689" t="e">
        <f>VLOOKUP(N2689,Sales!B:C,2,0)</f>
        <v>#N/A</v>
      </c>
      <c r="P2689" t="e">
        <f>VLOOKUP(N2689,Recolt!B:C,2,0)</f>
        <v>#N/A</v>
      </c>
    </row>
    <row r="2690" spans="3:16" x14ac:dyDescent="0.25">
      <c r="C2690"/>
      <c r="F2690" s="4">
        <v>1034854392</v>
      </c>
      <c r="G2690" t="str">
        <f t="shared" si="41"/>
        <v>OK</v>
      </c>
      <c r="J2690" s="4">
        <v>105440009</v>
      </c>
      <c r="K2690" t="s">
        <v>1124</v>
      </c>
      <c r="N2690" s="4">
        <v>105438610</v>
      </c>
      <c r="O2690" t="e">
        <f>VLOOKUP(N2690,Sales!B:C,2,0)</f>
        <v>#N/A</v>
      </c>
      <c r="P2690" t="e">
        <f>VLOOKUP(N2690,Recolt!B:C,2,0)</f>
        <v>#N/A</v>
      </c>
    </row>
    <row r="2691" spans="3:16" x14ac:dyDescent="0.25">
      <c r="C2691"/>
      <c r="F2691" s="4">
        <v>1034849145</v>
      </c>
      <c r="G2691" t="str">
        <f t="shared" ref="G2691:G2754" si="42">VLOOKUP(F2691,J:K,2,0)</f>
        <v>OK</v>
      </c>
      <c r="J2691" s="4">
        <v>105440096</v>
      </c>
      <c r="K2691" t="s">
        <v>1124</v>
      </c>
      <c r="N2691" s="4">
        <v>105440009</v>
      </c>
      <c r="O2691" t="e">
        <f>VLOOKUP(N2691,Sales!B:C,2,0)</f>
        <v>#N/A</v>
      </c>
      <c r="P2691" t="e">
        <f>VLOOKUP(N2691,Recolt!B:C,2,0)</f>
        <v>#N/A</v>
      </c>
    </row>
    <row r="2692" spans="3:16" x14ac:dyDescent="0.25">
      <c r="C2692"/>
      <c r="F2692" s="4">
        <v>1034849862</v>
      </c>
      <c r="G2692" t="str">
        <f t="shared" si="42"/>
        <v>OK</v>
      </c>
      <c r="J2692" s="4">
        <v>105441017</v>
      </c>
      <c r="K2692" t="s">
        <v>1124</v>
      </c>
      <c r="N2692" s="4">
        <v>105440096</v>
      </c>
      <c r="O2692" t="e">
        <f>VLOOKUP(N2692,Sales!B:C,2,0)</f>
        <v>#N/A</v>
      </c>
      <c r="P2692" t="e">
        <f>VLOOKUP(N2692,Recolt!B:C,2,0)</f>
        <v>#N/A</v>
      </c>
    </row>
    <row r="2693" spans="3:16" x14ac:dyDescent="0.25">
      <c r="C2693"/>
      <c r="F2693" s="4">
        <v>1034847492</v>
      </c>
      <c r="G2693" t="str">
        <f t="shared" si="42"/>
        <v>OK</v>
      </c>
      <c r="J2693" s="4">
        <v>105441083</v>
      </c>
      <c r="K2693" t="s">
        <v>1124</v>
      </c>
      <c r="N2693" s="4">
        <v>105441017</v>
      </c>
      <c r="O2693" t="e">
        <f>VLOOKUP(N2693,Sales!B:C,2,0)</f>
        <v>#N/A</v>
      </c>
      <c r="P2693" t="e">
        <f>VLOOKUP(N2693,Recolt!B:C,2,0)</f>
        <v>#N/A</v>
      </c>
    </row>
    <row r="2694" spans="3:16" x14ac:dyDescent="0.25">
      <c r="C2694"/>
      <c r="F2694" s="4">
        <v>1034856918</v>
      </c>
      <c r="G2694" t="str">
        <f t="shared" si="42"/>
        <v>OK</v>
      </c>
      <c r="J2694" s="4">
        <v>105441786</v>
      </c>
      <c r="K2694" t="s">
        <v>1124</v>
      </c>
      <c r="N2694" s="4">
        <v>105441083</v>
      </c>
      <c r="O2694" t="e">
        <f>VLOOKUP(N2694,Sales!B:C,2,0)</f>
        <v>#N/A</v>
      </c>
      <c r="P2694" t="e">
        <f>VLOOKUP(N2694,Recolt!B:C,2,0)</f>
        <v>#N/A</v>
      </c>
    </row>
    <row r="2695" spans="3:16" x14ac:dyDescent="0.25">
      <c r="C2695"/>
      <c r="F2695" s="4">
        <v>1034848714</v>
      </c>
      <c r="G2695" t="str">
        <f t="shared" si="42"/>
        <v>OK</v>
      </c>
      <c r="J2695" s="4">
        <v>105444749</v>
      </c>
      <c r="K2695" t="s">
        <v>1124</v>
      </c>
      <c r="N2695" s="4">
        <v>105441786</v>
      </c>
      <c r="O2695" t="e">
        <f>VLOOKUP(N2695,Sales!B:C,2,0)</f>
        <v>#N/A</v>
      </c>
      <c r="P2695" t="e">
        <f>VLOOKUP(N2695,Recolt!B:C,2,0)</f>
        <v>#N/A</v>
      </c>
    </row>
    <row r="2696" spans="3:16" x14ac:dyDescent="0.25">
      <c r="C2696"/>
      <c r="F2696" s="4">
        <v>1034846416</v>
      </c>
      <c r="G2696" t="str">
        <f t="shared" si="42"/>
        <v>OK</v>
      </c>
      <c r="J2696" s="4">
        <v>105445559</v>
      </c>
      <c r="K2696" t="s">
        <v>1124</v>
      </c>
      <c r="N2696" s="4">
        <v>105444749</v>
      </c>
      <c r="O2696" t="e">
        <f>VLOOKUP(N2696,Sales!B:C,2,0)</f>
        <v>#N/A</v>
      </c>
      <c r="P2696" t="e">
        <f>VLOOKUP(N2696,Recolt!B:C,2,0)</f>
        <v>#N/A</v>
      </c>
    </row>
    <row r="2697" spans="3:16" x14ac:dyDescent="0.25">
      <c r="C2697"/>
      <c r="F2697" s="4">
        <v>1034858564</v>
      </c>
      <c r="G2697" t="str">
        <f t="shared" si="42"/>
        <v>OK</v>
      </c>
      <c r="J2697" s="4">
        <v>105445745</v>
      </c>
      <c r="K2697" t="s">
        <v>1124</v>
      </c>
      <c r="N2697" s="4">
        <v>105445559</v>
      </c>
      <c r="O2697" t="e">
        <f>VLOOKUP(N2697,Sales!B:C,2,0)</f>
        <v>#N/A</v>
      </c>
      <c r="P2697" t="e">
        <f>VLOOKUP(N2697,Recolt!B:C,2,0)</f>
        <v>#N/A</v>
      </c>
    </row>
    <row r="2698" spans="3:16" x14ac:dyDescent="0.25">
      <c r="C2698"/>
      <c r="F2698" s="4">
        <v>1034847717</v>
      </c>
      <c r="G2698" t="str">
        <f t="shared" si="42"/>
        <v>OK</v>
      </c>
      <c r="J2698" s="4">
        <v>105446026</v>
      </c>
      <c r="K2698" t="s">
        <v>1124</v>
      </c>
      <c r="N2698" s="4">
        <v>105445745</v>
      </c>
      <c r="O2698" t="e">
        <f>VLOOKUP(N2698,Sales!B:C,2,0)</f>
        <v>#N/A</v>
      </c>
      <c r="P2698" t="e">
        <f>VLOOKUP(N2698,Recolt!B:C,2,0)</f>
        <v>#N/A</v>
      </c>
    </row>
    <row r="2699" spans="3:16" x14ac:dyDescent="0.25">
      <c r="C2699"/>
      <c r="F2699" s="4">
        <v>1034860323</v>
      </c>
      <c r="G2699" t="str">
        <f t="shared" si="42"/>
        <v>OK</v>
      </c>
      <c r="J2699" s="4">
        <v>105447051</v>
      </c>
      <c r="K2699" t="s">
        <v>1124</v>
      </c>
      <c r="N2699" s="4">
        <v>105446026</v>
      </c>
      <c r="O2699" t="e">
        <f>VLOOKUP(N2699,Sales!B:C,2,0)</f>
        <v>#N/A</v>
      </c>
      <c r="P2699" t="e">
        <f>VLOOKUP(N2699,Recolt!B:C,2,0)</f>
        <v>#N/A</v>
      </c>
    </row>
    <row r="2700" spans="3:16" x14ac:dyDescent="0.25">
      <c r="C2700"/>
      <c r="F2700" s="4">
        <v>1034855605</v>
      </c>
      <c r="G2700" t="str">
        <f t="shared" si="42"/>
        <v>OK</v>
      </c>
      <c r="J2700" s="4">
        <v>105447090</v>
      </c>
      <c r="K2700" t="s">
        <v>1124</v>
      </c>
      <c r="N2700" s="4">
        <v>105447051</v>
      </c>
      <c r="O2700" t="e">
        <f>VLOOKUP(N2700,Sales!B:C,2,0)</f>
        <v>#N/A</v>
      </c>
      <c r="P2700" t="e">
        <f>VLOOKUP(N2700,Recolt!B:C,2,0)</f>
        <v>#N/A</v>
      </c>
    </row>
    <row r="2701" spans="3:16" x14ac:dyDescent="0.25">
      <c r="C2701"/>
      <c r="F2701" s="4">
        <v>1034856100</v>
      </c>
      <c r="G2701" t="str">
        <f t="shared" si="42"/>
        <v>OK</v>
      </c>
      <c r="J2701" s="4">
        <v>105447638</v>
      </c>
      <c r="K2701" t="s">
        <v>1124</v>
      </c>
      <c r="N2701" s="4">
        <v>105447090</v>
      </c>
      <c r="O2701" t="e">
        <f>VLOOKUP(N2701,Sales!B:C,2,0)</f>
        <v>#N/A</v>
      </c>
      <c r="P2701" t="e">
        <f>VLOOKUP(N2701,Recolt!B:C,2,0)</f>
        <v>#N/A</v>
      </c>
    </row>
    <row r="2702" spans="3:16" x14ac:dyDescent="0.25">
      <c r="C2702"/>
      <c r="F2702" s="4">
        <v>1034862968</v>
      </c>
      <c r="G2702" t="str">
        <f t="shared" si="42"/>
        <v>OK</v>
      </c>
      <c r="J2702" s="4">
        <v>105448348</v>
      </c>
      <c r="K2702" t="s">
        <v>1124</v>
      </c>
      <c r="N2702" s="4">
        <v>105447638</v>
      </c>
      <c r="O2702" t="e">
        <f>VLOOKUP(N2702,Sales!B:C,2,0)</f>
        <v>#N/A</v>
      </c>
      <c r="P2702" t="e">
        <f>VLOOKUP(N2702,Recolt!B:C,2,0)</f>
        <v>#N/A</v>
      </c>
    </row>
    <row r="2703" spans="3:16" x14ac:dyDescent="0.25">
      <c r="C2703"/>
      <c r="F2703" s="4">
        <v>1034849097</v>
      </c>
      <c r="G2703" t="str">
        <f t="shared" si="42"/>
        <v>OK</v>
      </c>
      <c r="J2703" s="4">
        <v>105448576</v>
      </c>
      <c r="K2703" t="s">
        <v>1124</v>
      </c>
      <c r="N2703" s="4">
        <v>105448348</v>
      </c>
      <c r="O2703" t="e">
        <f>VLOOKUP(N2703,Sales!B:C,2,0)</f>
        <v>#N/A</v>
      </c>
      <c r="P2703" t="e">
        <f>VLOOKUP(N2703,Recolt!B:C,2,0)</f>
        <v>#N/A</v>
      </c>
    </row>
    <row r="2704" spans="3:16" x14ac:dyDescent="0.25">
      <c r="C2704"/>
      <c r="F2704" s="4">
        <v>1034867168</v>
      </c>
      <c r="G2704" t="str">
        <f t="shared" si="42"/>
        <v>OK</v>
      </c>
      <c r="J2704" s="4">
        <v>105449168</v>
      </c>
      <c r="K2704" t="s">
        <v>1124</v>
      </c>
      <c r="N2704" s="4">
        <v>105448576</v>
      </c>
      <c r="O2704" t="e">
        <f>VLOOKUP(N2704,Sales!B:C,2,0)</f>
        <v>#N/A</v>
      </c>
      <c r="P2704" t="e">
        <f>VLOOKUP(N2704,Recolt!B:C,2,0)</f>
        <v>#N/A</v>
      </c>
    </row>
    <row r="2705" spans="3:16" x14ac:dyDescent="0.25">
      <c r="C2705"/>
      <c r="F2705" s="4">
        <v>1034860969</v>
      </c>
      <c r="G2705" t="str">
        <f t="shared" si="42"/>
        <v>OK</v>
      </c>
      <c r="J2705" s="4">
        <v>105449499</v>
      </c>
      <c r="K2705" t="s">
        <v>1124</v>
      </c>
      <c r="N2705" s="4">
        <v>105449168</v>
      </c>
      <c r="O2705" t="e">
        <f>VLOOKUP(N2705,Sales!B:C,2,0)</f>
        <v>#N/A</v>
      </c>
      <c r="P2705" t="e">
        <f>VLOOKUP(N2705,Recolt!B:C,2,0)</f>
        <v>#N/A</v>
      </c>
    </row>
    <row r="2706" spans="3:16" x14ac:dyDescent="0.25">
      <c r="C2706"/>
      <c r="F2706" s="4">
        <v>1034865555</v>
      </c>
      <c r="G2706" t="str">
        <f t="shared" si="42"/>
        <v>OK</v>
      </c>
      <c r="J2706" s="4">
        <v>105450326</v>
      </c>
      <c r="K2706" t="s">
        <v>1124</v>
      </c>
      <c r="N2706" s="4">
        <v>105449499</v>
      </c>
      <c r="O2706" t="e">
        <f>VLOOKUP(N2706,Sales!B:C,2,0)</f>
        <v>#N/A</v>
      </c>
      <c r="P2706" t="e">
        <f>VLOOKUP(N2706,Recolt!B:C,2,0)</f>
        <v>#N/A</v>
      </c>
    </row>
    <row r="2707" spans="3:16" x14ac:dyDescent="0.25">
      <c r="C2707"/>
      <c r="F2707" s="4">
        <v>1034867804</v>
      </c>
      <c r="G2707" t="str">
        <f t="shared" si="42"/>
        <v>OK</v>
      </c>
      <c r="J2707" s="4">
        <v>105452488</v>
      </c>
      <c r="K2707" t="s">
        <v>1124</v>
      </c>
      <c r="N2707" s="4">
        <v>105450326</v>
      </c>
      <c r="O2707" t="e">
        <f>VLOOKUP(N2707,Sales!B:C,2,0)</f>
        <v>#N/A</v>
      </c>
      <c r="P2707" t="e">
        <f>VLOOKUP(N2707,Recolt!B:C,2,0)</f>
        <v>#N/A</v>
      </c>
    </row>
    <row r="2708" spans="3:16" x14ac:dyDescent="0.25">
      <c r="C2708"/>
      <c r="F2708" s="4">
        <v>1034845241</v>
      </c>
      <c r="G2708" t="str">
        <f t="shared" si="42"/>
        <v>OK</v>
      </c>
      <c r="J2708" s="4">
        <v>105453991</v>
      </c>
      <c r="K2708" t="s">
        <v>1124</v>
      </c>
      <c r="N2708" s="4">
        <v>105452488</v>
      </c>
      <c r="O2708" t="e">
        <f>VLOOKUP(N2708,Sales!B:C,2,0)</f>
        <v>#N/A</v>
      </c>
      <c r="P2708" t="e">
        <f>VLOOKUP(N2708,Recolt!B:C,2,0)</f>
        <v>#N/A</v>
      </c>
    </row>
    <row r="2709" spans="3:16" x14ac:dyDescent="0.25">
      <c r="C2709"/>
      <c r="F2709" s="4">
        <v>1034855445</v>
      </c>
      <c r="G2709" t="str">
        <f t="shared" si="42"/>
        <v>OK</v>
      </c>
      <c r="J2709" s="4">
        <v>105454072</v>
      </c>
      <c r="K2709" t="s">
        <v>1124</v>
      </c>
      <c r="N2709" s="4">
        <v>105453991</v>
      </c>
      <c r="O2709" t="e">
        <f>VLOOKUP(N2709,Sales!B:C,2,0)</f>
        <v>#N/A</v>
      </c>
      <c r="P2709" t="e">
        <f>VLOOKUP(N2709,Recolt!B:C,2,0)</f>
        <v>#N/A</v>
      </c>
    </row>
    <row r="2710" spans="3:16" x14ac:dyDescent="0.25">
      <c r="C2710"/>
      <c r="F2710" s="4">
        <v>1034859366</v>
      </c>
      <c r="G2710" t="str">
        <f t="shared" si="42"/>
        <v>OK</v>
      </c>
      <c r="J2710" s="4">
        <v>105454255</v>
      </c>
      <c r="K2710" t="s">
        <v>1124</v>
      </c>
      <c r="N2710" s="4">
        <v>105454072</v>
      </c>
      <c r="O2710" t="e">
        <f>VLOOKUP(N2710,Sales!B:C,2,0)</f>
        <v>#N/A</v>
      </c>
      <c r="P2710" t="e">
        <f>VLOOKUP(N2710,Recolt!B:C,2,0)</f>
        <v>#N/A</v>
      </c>
    </row>
    <row r="2711" spans="3:16" x14ac:dyDescent="0.25">
      <c r="C2711"/>
      <c r="F2711" s="4">
        <v>1034843643</v>
      </c>
      <c r="G2711" t="str">
        <f t="shared" si="42"/>
        <v>OK</v>
      </c>
      <c r="J2711" s="4">
        <v>105454719</v>
      </c>
      <c r="K2711" t="s">
        <v>1124</v>
      </c>
      <c r="N2711" s="4">
        <v>105454255</v>
      </c>
      <c r="O2711" t="e">
        <f>VLOOKUP(N2711,Sales!B:C,2,0)</f>
        <v>#N/A</v>
      </c>
      <c r="P2711" t="e">
        <f>VLOOKUP(N2711,Recolt!B:C,2,0)</f>
        <v>#N/A</v>
      </c>
    </row>
    <row r="2712" spans="3:16" x14ac:dyDescent="0.25">
      <c r="C2712"/>
      <c r="F2712" s="4">
        <v>1034853226</v>
      </c>
      <c r="G2712" t="str">
        <f t="shared" si="42"/>
        <v>OK</v>
      </c>
      <c r="J2712" s="4">
        <v>105454982</v>
      </c>
      <c r="K2712" t="s">
        <v>1124</v>
      </c>
      <c r="N2712" s="4">
        <v>105454719</v>
      </c>
      <c r="O2712" t="e">
        <f>VLOOKUP(N2712,Sales!B:C,2,0)</f>
        <v>#N/A</v>
      </c>
      <c r="P2712" t="e">
        <f>VLOOKUP(N2712,Recolt!B:C,2,0)</f>
        <v>#N/A</v>
      </c>
    </row>
    <row r="2713" spans="3:16" x14ac:dyDescent="0.25">
      <c r="C2713"/>
      <c r="F2713" s="4">
        <v>1034850432</v>
      </c>
      <c r="G2713" t="str">
        <f t="shared" si="42"/>
        <v>OK</v>
      </c>
      <c r="J2713" s="4">
        <v>105455374</v>
      </c>
      <c r="K2713" t="s">
        <v>1124</v>
      </c>
      <c r="N2713" s="4">
        <v>105454982</v>
      </c>
      <c r="O2713" t="e">
        <f>VLOOKUP(N2713,Sales!B:C,2,0)</f>
        <v>#N/A</v>
      </c>
      <c r="P2713" t="e">
        <f>VLOOKUP(N2713,Recolt!B:C,2,0)</f>
        <v>#N/A</v>
      </c>
    </row>
    <row r="2714" spans="3:16" x14ac:dyDescent="0.25">
      <c r="C2714"/>
      <c r="F2714" s="4">
        <v>1034845648</v>
      </c>
      <c r="G2714" t="str">
        <f t="shared" si="42"/>
        <v>OK</v>
      </c>
      <c r="J2714" s="4">
        <v>105455907</v>
      </c>
      <c r="K2714" t="s">
        <v>1124</v>
      </c>
      <c r="N2714" s="4">
        <v>105455374</v>
      </c>
      <c r="O2714" t="e">
        <f>VLOOKUP(N2714,Sales!B:C,2,0)</f>
        <v>#N/A</v>
      </c>
      <c r="P2714" t="e">
        <f>VLOOKUP(N2714,Recolt!B:C,2,0)</f>
        <v>#N/A</v>
      </c>
    </row>
    <row r="2715" spans="3:16" x14ac:dyDescent="0.25">
      <c r="C2715"/>
      <c r="F2715" s="4">
        <v>1034850168</v>
      </c>
      <c r="G2715" t="str">
        <f t="shared" si="42"/>
        <v>OK</v>
      </c>
      <c r="J2715" s="4">
        <v>105456243</v>
      </c>
      <c r="K2715" t="s">
        <v>1124</v>
      </c>
      <c r="N2715" s="4">
        <v>105455907</v>
      </c>
      <c r="O2715" t="e">
        <f>VLOOKUP(N2715,Sales!B:C,2,0)</f>
        <v>#N/A</v>
      </c>
      <c r="P2715" t="e">
        <f>VLOOKUP(N2715,Recolt!B:C,2,0)</f>
        <v>#N/A</v>
      </c>
    </row>
    <row r="2716" spans="3:16" x14ac:dyDescent="0.25">
      <c r="C2716"/>
      <c r="F2716" s="4">
        <v>1034846959</v>
      </c>
      <c r="G2716" t="str">
        <f t="shared" si="42"/>
        <v>OK</v>
      </c>
      <c r="J2716" s="4">
        <v>105456305</v>
      </c>
      <c r="K2716" t="s">
        <v>1124</v>
      </c>
      <c r="N2716" s="4">
        <v>105456243</v>
      </c>
      <c r="O2716" t="e">
        <f>VLOOKUP(N2716,Sales!B:C,2,0)</f>
        <v>#N/A</v>
      </c>
      <c r="P2716" t="e">
        <f>VLOOKUP(N2716,Recolt!B:C,2,0)</f>
        <v>#N/A</v>
      </c>
    </row>
    <row r="2717" spans="3:16" x14ac:dyDescent="0.25">
      <c r="C2717"/>
      <c r="F2717" s="4">
        <v>1034865982</v>
      </c>
      <c r="G2717" t="str">
        <f t="shared" si="42"/>
        <v>OK</v>
      </c>
      <c r="J2717" s="4">
        <v>105456943</v>
      </c>
      <c r="K2717" t="s">
        <v>1124</v>
      </c>
      <c r="N2717" s="4">
        <v>105456305</v>
      </c>
      <c r="O2717" t="e">
        <f>VLOOKUP(N2717,Sales!B:C,2,0)</f>
        <v>#N/A</v>
      </c>
      <c r="P2717" t="e">
        <f>VLOOKUP(N2717,Recolt!B:C,2,0)</f>
        <v>#N/A</v>
      </c>
    </row>
    <row r="2718" spans="3:16" x14ac:dyDescent="0.25">
      <c r="C2718"/>
      <c r="F2718" s="4">
        <v>1034847305</v>
      </c>
      <c r="G2718" t="str">
        <f t="shared" si="42"/>
        <v>OK</v>
      </c>
      <c r="J2718" s="4">
        <v>105457374</v>
      </c>
      <c r="K2718" t="s">
        <v>1124</v>
      </c>
      <c r="N2718" s="4">
        <v>105456943</v>
      </c>
      <c r="O2718" t="e">
        <f>VLOOKUP(N2718,Sales!B:C,2,0)</f>
        <v>#N/A</v>
      </c>
      <c r="P2718" t="e">
        <f>VLOOKUP(N2718,Recolt!B:C,2,0)</f>
        <v>#N/A</v>
      </c>
    </row>
    <row r="2719" spans="3:16" x14ac:dyDescent="0.25">
      <c r="C2719"/>
      <c r="F2719" s="4">
        <v>1034864558</v>
      </c>
      <c r="G2719" t="str">
        <f t="shared" si="42"/>
        <v>OK</v>
      </c>
      <c r="J2719" s="4">
        <v>105458961</v>
      </c>
      <c r="K2719" t="s">
        <v>1124</v>
      </c>
      <c r="N2719" s="4">
        <v>105457374</v>
      </c>
      <c r="O2719" t="e">
        <f>VLOOKUP(N2719,Sales!B:C,2,0)</f>
        <v>#N/A</v>
      </c>
      <c r="P2719" t="e">
        <f>VLOOKUP(N2719,Recolt!B:C,2,0)</f>
        <v>#N/A</v>
      </c>
    </row>
    <row r="2720" spans="3:16" x14ac:dyDescent="0.25">
      <c r="C2720"/>
      <c r="F2720" s="4">
        <v>1034866500</v>
      </c>
      <c r="G2720" t="str">
        <f t="shared" si="42"/>
        <v>OK</v>
      </c>
      <c r="J2720" s="4">
        <v>105459264</v>
      </c>
      <c r="K2720" t="s">
        <v>1124</v>
      </c>
      <c r="N2720" s="4">
        <v>105458961</v>
      </c>
      <c r="O2720" t="e">
        <f>VLOOKUP(N2720,Sales!B:C,2,0)</f>
        <v>#N/A</v>
      </c>
      <c r="P2720" t="e">
        <f>VLOOKUP(N2720,Recolt!B:C,2,0)</f>
        <v>#N/A</v>
      </c>
    </row>
    <row r="2721" spans="3:16" x14ac:dyDescent="0.25">
      <c r="C2721"/>
      <c r="F2721" s="4">
        <v>1034864985</v>
      </c>
      <c r="G2721" t="str">
        <f t="shared" si="42"/>
        <v>OK</v>
      </c>
      <c r="J2721" s="4">
        <v>105459855</v>
      </c>
      <c r="K2721" t="s">
        <v>1124</v>
      </c>
      <c r="N2721" s="4">
        <v>105459264</v>
      </c>
      <c r="O2721" t="e">
        <f>VLOOKUP(N2721,Sales!B:C,2,0)</f>
        <v>#N/A</v>
      </c>
      <c r="P2721" t="e">
        <f>VLOOKUP(N2721,Recolt!B:C,2,0)</f>
        <v>#N/A</v>
      </c>
    </row>
    <row r="2722" spans="3:16" x14ac:dyDescent="0.25">
      <c r="C2722"/>
      <c r="F2722" s="4">
        <v>1034862012</v>
      </c>
      <c r="G2722" t="str">
        <f t="shared" si="42"/>
        <v>OK</v>
      </c>
      <c r="J2722" s="4">
        <v>105460739</v>
      </c>
      <c r="K2722" t="s">
        <v>1124</v>
      </c>
      <c r="N2722" s="4">
        <v>105459855</v>
      </c>
      <c r="O2722" t="e">
        <f>VLOOKUP(N2722,Sales!B:C,2,0)</f>
        <v>#N/A</v>
      </c>
      <c r="P2722" t="e">
        <f>VLOOKUP(N2722,Recolt!B:C,2,0)</f>
        <v>#N/A</v>
      </c>
    </row>
    <row r="2723" spans="3:16" x14ac:dyDescent="0.25">
      <c r="C2723"/>
      <c r="F2723" s="4">
        <v>1034846201</v>
      </c>
      <c r="G2723" t="str">
        <f t="shared" si="42"/>
        <v>OK</v>
      </c>
      <c r="J2723" s="4">
        <v>105460860</v>
      </c>
      <c r="K2723" t="s">
        <v>1124</v>
      </c>
      <c r="N2723" s="4">
        <v>105460739</v>
      </c>
      <c r="O2723" t="e">
        <f>VLOOKUP(N2723,Sales!B:C,2,0)</f>
        <v>#N/A</v>
      </c>
      <c r="P2723" t="e">
        <f>VLOOKUP(N2723,Recolt!B:C,2,0)</f>
        <v>#N/A</v>
      </c>
    </row>
    <row r="2724" spans="3:16" x14ac:dyDescent="0.25">
      <c r="C2724"/>
      <c r="F2724" s="4">
        <v>1034849903</v>
      </c>
      <c r="G2724" t="str">
        <f t="shared" si="42"/>
        <v>OK</v>
      </c>
      <c r="J2724" s="4">
        <v>105460899</v>
      </c>
      <c r="K2724" t="s">
        <v>1124</v>
      </c>
      <c r="N2724" s="4">
        <v>105460860</v>
      </c>
      <c r="O2724" t="e">
        <f>VLOOKUP(N2724,Sales!B:C,2,0)</f>
        <v>#N/A</v>
      </c>
      <c r="P2724" t="e">
        <f>VLOOKUP(N2724,Recolt!B:C,2,0)</f>
        <v>#N/A</v>
      </c>
    </row>
    <row r="2725" spans="3:16" x14ac:dyDescent="0.25">
      <c r="C2725"/>
      <c r="F2725" s="4">
        <v>1034859608</v>
      </c>
      <c r="G2725" t="str">
        <f t="shared" si="42"/>
        <v>OK</v>
      </c>
      <c r="J2725" s="4">
        <v>105461085</v>
      </c>
      <c r="K2725" t="s">
        <v>1124</v>
      </c>
      <c r="N2725" s="4">
        <v>105460899</v>
      </c>
      <c r="O2725" t="e">
        <f>VLOOKUP(N2725,Sales!B:C,2,0)</f>
        <v>#N/A</v>
      </c>
      <c r="P2725" t="e">
        <f>VLOOKUP(N2725,Recolt!B:C,2,0)</f>
        <v>#N/A</v>
      </c>
    </row>
    <row r="2726" spans="3:16" x14ac:dyDescent="0.25">
      <c r="C2726"/>
      <c r="F2726" s="4">
        <v>1034859992</v>
      </c>
      <c r="G2726" t="str">
        <f t="shared" si="42"/>
        <v>OK</v>
      </c>
      <c r="J2726" s="4">
        <v>105461176</v>
      </c>
      <c r="K2726" t="s">
        <v>1124</v>
      </c>
      <c r="N2726" s="4">
        <v>105461085</v>
      </c>
      <c r="O2726" t="e">
        <f>VLOOKUP(N2726,Sales!B:C,2,0)</f>
        <v>#N/A</v>
      </c>
      <c r="P2726" t="e">
        <f>VLOOKUP(N2726,Recolt!B:C,2,0)</f>
        <v>#N/A</v>
      </c>
    </row>
    <row r="2727" spans="3:16" x14ac:dyDescent="0.25">
      <c r="C2727"/>
      <c r="F2727" s="4">
        <v>1034842268</v>
      </c>
      <c r="G2727" t="str">
        <f t="shared" si="42"/>
        <v>OK</v>
      </c>
      <c r="J2727" s="4">
        <v>105461545</v>
      </c>
      <c r="K2727" t="s">
        <v>1124</v>
      </c>
      <c r="N2727" s="4">
        <v>105461176</v>
      </c>
      <c r="O2727" t="e">
        <f>VLOOKUP(N2727,Sales!B:C,2,0)</f>
        <v>#N/A</v>
      </c>
      <c r="P2727" t="e">
        <f>VLOOKUP(N2727,Recolt!B:C,2,0)</f>
        <v>#N/A</v>
      </c>
    </row>
    <row r="2728" spans="3:16" x14ac:dyDescent="0.25">
      <c r="C2728"/>
      <c r="F2728" s="4">
        <v>1034844511</v>
      </c>
      <c r="G2728" t="str">
        <f t="shared" si="42"/>
        <v>OK</v>
      </c>
      <c r="J2728" s="4">
        <v>105461961</v>
      </c>
      <c r="K2728" t="s">
        <v>1124</v>
      </c>
      <c r="N2728" s="4">
        <v>105461545</v>
      </c>
      <c r="O2728" t="e">
        <f>VLOOKUP(N2728,Sales!B:C,2,0)</f>
        <v>#N/A</v>
      </c>
      <c r="P2728" t="e">
        <f>VLOOKUP(N2728,Recolt!B:C,2,0)</f>
        <v>#N/A</v>
      </c>
    </row>
    <row r="2729" spans="3:16" x14ac:dyDescent="0.25">
      <c r="C2729"/>
      <c r="F2729" s="4">
        <v>1034855912</v>
      </c>
      <c r="G2729" t="str">
        <f t="shared" si="42"/>
        <v>OK</v>
      </c>
      <c r="J2729" s="4">
        <v>105464784</v>
      </c>
      <c r="K2729" t="s">
        <v>1124</v>
      </c>
      <c r="N2729" s="4">
        <v>105461961</v>
      </c>
      <c r="O2729" t="e">
        <f>VLOOKUP(N2729,Sales!B:C,2,0)</f>
        <v>#N/A</v>
      </c>
      <c r="P2729" t="e">
        <f>VLOOKUP(N2729,Recolt!B:C,2,0)</f>
        <v>#N/A</v>
      </c>
    </row>
    <row r="2730" spans="3:16" x14ac:dyDescent="0.25">
      <c r="C2730"/>
      <c r="F2730" s="4">
        <v>1034868600</v>
      </c>
      <c r="G2730" t="str">
        <f t="shared" si="42"/>
        <v>OK</v>
      </c>
      <c r="J2730" s="4">
        <v>105464953</v>
      </c>
      <c r="K2730" t="s">
        <v>1124</v>
      </c>
      <c r="N2730" s="4">
        <v>105464784</v>
      </c>
      <c r="O2730" t="e">
        <f>VLOOKUP(N2730,Sales!B:C,2,0)</f>
        <v>#N/A</v>
      </c>
      <c r="P2730" t="e">
        <f>VLOOKUP(N2730,Recolt!B:C,2,0)</f>
        <v>#N/A</v>
      </c>
    </row>
    <row r="2731" spans="3:16" x14ac:dyDescent="0.25">
      <c r="C2731"/>
      <c r="F2731" s="4">
        <v>1034842590</v>
      </c>
      <c r="G2731" t="str">
        <f t="shared" si="42"/>
        <v>OK</v>
      </c>
      <c r="J2731" s="4">
        <v>105465696</v>
      </c>
      <c r="K2731" t="s">
        <v>1124</v>
      </c>
      <c r="N2731" s="4">
        <v>105464953</v>
      </c>
      <c r="O2731" t="e">
        <f>VLOOKUP(N2731,Sales!B:C,2,0)</f>
        <v>#N/A</v>
      </c>
      <c r="P2731" t="e">
        <f>VLOOKUP(N2731,Recolt!B:C,2,0)</f>
        <v>#N/A</v>
      </c>
    </row>
    <row r="2732" spans="3:16" x14ac:dyDescent="0.25">
      <c r="C2732"/>
      <c r="F2732" s="4">
        <v>1034867044</v>
      </c>
      <c r="G2732" t="str">
        <f t="shared" si="42"/>
        <v>OK</v>
      </c>
      <c r="J2732" s="4">
        <v>105465947</v>
      </c>
      <c r="K2732" t="s">
        <v>1124</v>
      </c>
      <c r="N2732" s="4">
        <v>105465696</v>
      </c>
      <c r="O2732" t="e">
        <f>VLOOKUP(N2732,Sales!B:C,2,0)</f>
        <v>#N/A</v>
      </c>
      <c r="P2732" t="e">
        <f>VLOOKUP(N2732,Recolt!B:C,2,0)</f>
        <v>#N/A</v>
      </c>
    </row>
    <row r="2733" spans="3:16" x14ac:dyDescent="0.25">
      <c r="C2733"/>
      <c r="F2733" s="4">
        <v>1034867922</v>
      </c>
      <c r="G2733" t="str">
        <f t="shared" si="42"/>
        <v>OK</v>
      </c>
      <c r="J2733" s="4">
        <v>105466323</v>
      </c>
      <c r="K2733" t="s">
        <v>1124</v>
      </c>
      <c r="N2733" s="4">
        <v>105465947</v>
      </c>
      <c r="O2733" t="e">
        <f>VLOOKUP(N2733,Sales!B:C,2,0)</f>
        <v>#N/A</v>
      </c>
      <c r="P2733" t="e">
        <f>VLOOKUP(N2733,Recolt!B:C,2,0)</f>
        <v>#N/A</v>
      </c>
    </row>
    <row r="2734" spans="3:16" x14ac:dyDescent="0.25">
      <c r="C2734"/>
      <c r="F2734" s="4">
        <v>1034854843</v>
      </c>
      <c r="G2734" t="str">
        <f t="shared" si="42"/>
        <v>OK</v>
      </c>
      <c r="J2734" s="4">
        <v>105467211</v>
      </c>
      <c r="K2734" t="s">
        <v>1124</v>
      </c>
      <c r="N2734" s="4">
        <v>105466323</v>
      </c>
      <c r="O2734" t="e">
        <f>VLOOKUP(N2734,Sales!B:C,2,0)</f>
        <v>#N/A</v>
      </c>
      <c r="P2734" t="e">
        <f>VLOOKUP(N2734,Recolt!B:C,2,0)</f>
        <v>#N/A</v>
      </c>
    </row>
    <row r="2735" spans="3:16" x14ac:dyDescent="0.25">
      <c r="C2735"/>
      <c r="F2735" s="4">
        <v>1034866384</v>
      </c>
      <c r="G2735" t="str">
        <f t="shared" si="42"/>
        <v>OK</v>
      </c>
      <c r="J2735" s="4">
        <v>105467937</v>
      </c>
      <c r="K2735" t="s">
        <v>1124</v>
      </c>
      <c r="N2735" s="4">
        <v>105467211</v>
      </c>
      <c r="O2735" t="e">
        <f>VLOOKUP(N2735,Sales!B:C,2,0)</f>
        <v>#N/A</v>
      </c>
      <c r="P2735" t="e">
        <f>VLOOKUP(N2735,Recolt!B:C,2,0)</f>
        <v>#N/A</v>
      </c>
    </row>
    <row r="2736" spans="3:16" x14ac:dyDescent="0.25">
      <c r="C2736"/>
      <c r="F2736" s="4">
        <v>1034868347</v>
      </c>
      <c r="G2736" t="str">
        <f t="shared" si="42"/>
        <v>OK</v>
      </c>
      <c r="J2736" s="4">
        <v>105468161</v>
      </c>
      <c r="K2736" t="s">
        <v>1124</v>
      </c>
      <c r="N2736" s="4">
        <v>105467937</v>
      </c>
      <c r="O2736" t="e">
        <f>VLOOKUP(N2736,Sales!B:C,2,0)</f>
        <v>#N/A</v>
      </c>
      <c r="P2736" t="e">
        <f>VLOOKUP(N2736,Recolt!B:C,2,0)</f>
        <v>#N/A</v>
      </c>
    </row>
    <row r="2737" spans="3:16" x14ac:dyDescent="0.25">
      <c r="C2737"/>
      <c r="F2737" s="4">
        <v>1034844513</v>
      </c>
      <c r="G2737" t="str">
        <f t="shared" si="42"/>
        <v>OK</v>
      </c>
      <c r="J2737" s="4">
        <v>105468423</v>
      </c>
      <c r="K2737" t="s">
        <v>1124</v>
      </c>
      <c r="N2737" s="4">
        <v>105468161</v>
      </c>
      <c r="O2737" t="e">
        <f>VLOOKUP(N2737,Sales!B:C,2,0)</f>
        <v>#N/A</v>
      </c>
      <c r="P2737" t="e">
        <f>VLOOKUP(N2737,Recolt!B:C,2,0)</f>
        <v>#N/A</v>
      </c>
    </row>
    <row r="2738" spans="3:16" x14ac:dyDescent="0.25">
      <c r="C2738"/>
      <c r="F2738" s="4">
        <v>1034863367</v>
      </c>
      <c r="G2738" t="str">
        <f t="shared" si="42"/>
        <v>OK</v>
      </c>
      <c r="J2738" s="4">
        <v>105468615</v>
      </c>
      <c r="K2738" t="s">
        <v>1124</v>
      </c>
      <c r="N2738" s="4">
        <v>105468423</v>
      </c>
      <c r="O2738" t="e">
        <f>VLOOKUP(N2738,Sales!B:C,2,0)</f>
        <v>#N/A</v>
      </c>
      <c r="P2738" t="e">
        <f>VLOOKUP(N2738,Recolt!B:C,2,0)</f>
        <v>#N/A</v>
      </c>
    </row>
    <row r="2739" spans="3:16" x14ac:dyDescent="0.25">
      <c r="C2739"/>
      <c r="F2739" s="4">
        <v>1034847695</v>
      </c>
      <c r="G2739" t="str">
        <f t="shared" si="42"/>
        <v>OK</v>
      </c>
      <c r="J2739" s="4">
        <v>105469131</v>
      </c>
      <c r="K2739" t="s">
        <v>1124</v>
      </c>
      <c r="N2739" s="4">
        <v>105468615</v>
      </c>
      <c r="O2739" t="e">
        <f>VLOOKUP(N2739,Sales!B:C,2,0)</f>
        <v>#N/A</v>
      </c>
      <c r="P2739" t="e">
        <f>VLOOKUP(N2739,Recolt!B:C,2,0)</f>
        <v>#N/A</v>
      </c>
    </row>
    <row r="2740" spans="3:16" x14ac:dyDescent="0.25">
      <c r="C2740"/>
      <c r="F2740" s="4">
        <v>1034868120</v>
      </c>
      <c r="G2740" t="str">
        <f t="shared" si="42"/>
        <v>OK</v>
      </c>
      <c r="J2740" s="4">
        <v>105469438</v>
      </c>
      <c r="K2740" t="s">
        <v>1124</v>
      </c>
      <c r="N2740" s="4">
        <v>105469131</v>
      </c>
      <c r="O2740" t="e">
        <f>VLOOKUP(N2740,Sales!B:C,2,0)</f>
        <v>#N/A</v>
      </c>
      <c r="P2740" t="e">
        <f>VLOOKUP(N2740,Recolt!B:C,2,0)</f>
        <v>#N/A</v>
      </c>
    </row>
    <row r="2741" spans="3:16" x14ac:dyDescent="0.25">
      <c r="C2741"/>
      <c r="F2741" s="4">
        <v>1034853463</v>
      </c>
      <c r="G2741" t="str">
        <f t="shared" si="42"/>
        <v>OK</v>
      </c>
      <c r="J2741" s="4">
        <v>105471807</v>
      </c>
      <c r="K2741" t="s">
        <v>1124</v>
      </c>
      <c r="N2741" s="4">
        <v>105469438</v>
      </c>
      <c r="O2741" t="e">
        <f>VLOOKUP(N2741,Sales!B:C,2,0)</f>
        <v>#N/A</v>
      </c>
      <c r="P2741" t="e">
        <f>VLOOKUP(N2741,Recolt!B:C,2,0)</f>
        <v>#N/A</v>
      </c>
    </row>
    <row r="2742" spans="3:16" x14ac:dyDescent="0.25">
      <c r="C2742"/>
      <c r="F2742" s="4">
        <v>1034864262</v>
      </c>
      <c r="G2742" t="str">
        <f t="shared" si="42"/>
        <v>OK</v>
      </c>
      <c r="J2742" s="4">
        <v>105472755</v>
      </c>
      <c r="K2742" t="s">
        <v>1124</v>
      </c>
      <c r="N2742" s="4">
        <v>105471807</v>
      </c>
      <c r="O2742" t="e">
        <f>VLOOKUP(N2742,Sales!B:C,2,0)</f>
        <v>#N/A</v>
      </c>
      <c r="P2742" t="e">
        <f>VLOOKUP(N2742,Recolt!B:C,2,0)</f>
        <v>#N/A</v>
      </c>
    </row>
    <row r="2743" spans="3:16" x14ac:dyDescent="0.25">
      <c r="C2743"/>
      <c r="F2743" s="4">
        <v>1034850426</v>
      </c>
      <c r="G2743" t="str">
        <f t="shared" si="42"/>
        <v>OK</v>
      </c>
      <c r="J2743" s="4">
        <v>105473836</v>
      </c>
      <c r="K2743" t="s">
        <v>1124</v>
      </c>
      <c r="N2743" s="4">
        <v>105472755</v>
      </c>
      <c r="O2743" t="e">
        <f>VLOOKUP(N2743,Sales!B:C,2,0)</f>
        <v>#N/A</v>
      </c>
      <c r="P2743" t="e">
        <f>VLOOKUP(N2743,Recolt!B:C,2,0)</f>
        <v>#N/A</v>
      </c>
    </row>
    <row r="2744" spans="3:16" x14ac:dyDescent="0.25">
      <c r="C2744"/>
      <c r="F2744" s="4">
        <v>1034846606</v>
      </c>
      <c r="G2744" t="str">
        <f t="shared" si="42"/>
        <v>OK</v>
      </c>
      <c r="J2744" s="4">
        <v>105473929</v>
      </c>
      <c r="K2744" t="s">
        <v>1124</v>
      </c>
      <c r="N2744" s="4">
        <v>105473836</v>
      </c>
      <c r="O2744" t="e">
        <f>VLOOKUP(N2744,Sales!B:C,2,0)</f>
        <v>#N/A</v>
      </c>
      <c r="P2744" t="e">
        <f>VLOOKUP(N2744,Recolt!B:C,2,0)</f>
        <v>#N/A</v>
      </c>
    </row>
    <row r="2745" spans="3:16" x14ac:dyDescent="0.25">
      <c r="C2745"/>
      <c r="F2745" s="4">
        <v>1034858653</v>
      </c>
      <c r="G2745" t="str">
        <f t="shared" si="42"/>
        <v>OK</v>
      </c>
      <c r="J2745" s="4">
        <v>105474512</v>
      </c>
      <c r="K2745" t="s">
        <v>1124</v>
      </c>
      <c r="N2745" s="4">
        <v>105473929</v>
      </c>
      <c r="O2745" t="e">
        <f>VLOOKUP(N2745,Sales!B:C,2,0)</f>
        <v>#N/A</v>
      </c>
      <c r="P2745" t="e">
        <f>VLOOKUP(N2745,Recolt!B:C,2,0)</f>
        <v>#N/A</v>
      </c>
    </row>
    <row r="2746" spans="3:16" x14ac:dyDescent="0.25">
      <c r="C2746"/>
      <c r="F2746" s="4">
        <v>1034863553</v>
      </c>
      <c r="G2746" t="str">
        <f t="shared" si="42"/>
        <v>OK</v>
      </c>
      <c r="J2746" s="4">
        <v>105475761</v>
      </c>
      <c r="K2746" t="s">
        <v>1124</v>
      </c>
      <c r="N2746" s="4">
        <v>105474512</v>
      </c>
      <c r="O2746" t="e">
        <f>VLOOKUP(N2746,Sales!B:C,2,0)</f>
        <v>#N/A</v>
      </c>
      <c r="P2746" t="e">
        <f>VLOOKUP(N2746,Recolt!B:C,2,0)</f>
        <v>#N/A</v>
      </c>
    </row>
    <row r="2747" spans="3:16" x14ac:dyDescent="0.25">
      <c r="C2747"/>
      <c r="F2747" s="4">
        <v>1034854971</v>
      </c>
      <c r="G2747" t="str">
        <f t="shared" si="42"/>
        <v>OK</v>
      </c>
      <c r="J2747" s="4">
        <v>105475964</v>
      </c>
      <c r="K2747" t="s">
        <v>1124</v>
      </c>
      <c r="N2747" s="4">
        <v>105475761</v>
      </c>
      <c r="O2747" t="e">
        <f>VLOOKUP(N2747,Sales!B:C,2,0)</f>
        <v>#N/A</v>
      </c>
      <c r="P2747" t="e">
        <f>VLOOKUP(N2747,Recolt!B:C,2,0)</f>
        <v>#N/A</v>
      </c>
    </row>
    <row r="2748" spans="3:16" x14ac:dyDescent="0.25">
      <c r="C2748"/>
      <c r="F2748" s="4">
        <v>1034847476</v>
      </c>
      <c r="G2748" t="str">
        <f t="shared" si="42"/>
        <v>OK</v>
      </c>
      <c r="J2748" s="4">
        <v>105476152</v>
      </c>
      <c r="K2748" t="s">
        <v>1124</v>
      </c>
      <c r="N2748" s="4">
        <v>105475964</v>
      </c>
      <c r="O2748" t="e">
        <f>VLOOKUP(N2748,Sales!B:C,2,0)</f>
        <v>#N/A</v>
      </c>
      <c r="P2748" t="e">
        <f>VLOOKUP(N2748,Recolt!B:C,2,0)</f>
        <v>#N/A</v>
      </c>
    </row>
    <row r="2749" spans="3:16" x14ac:dyDescent="0.25">
      <c r="C2749"/>
      <c r="F2749" s="4">
        <v>1034847313</v>
      </c>
      <c r="G2749" t="str">
        <f t="shared" si="42"/>
        <v>OK</v>
      </c>
      <c r="J2749" s="4">
        <v>105477159</v>
      </c>
      <c r="K2749" t="s">
        <v>1124</v>
      </c>
      <c r="N2749" s="4">
        <v>105476152</v>
      </c>
      <c r="O2749" t="e">
        <f>VLOOKUP(N2749,Sales!B:C,2,0)</f>
        <v>#N/A</v>
      </c>
      <c r="P2749" t="e">
        <f>VLOOKUP(N2749,Recolt!B:C,2,0)</f>
        <v>#N/A</v>
      </c>
    </row>
    <row r="2750" spans="3:16" x14ac:dyDescent="0.25">
      <c r="C2750"/>
      <c r="F2750" s="4">
        <v>1034852823</v>
      </c>
      <c r="G2750" t="str">
        <f t="shared" si="42"/>
        <v>OK</v>
      </c>
      <c r="J2750" s="4">
        <v>105478259</v>
      </c>
      <c r="K2750" t="s">
        <v>1124</v>
      </c>
      <c r="N2750" s="4">
        <v>105477159</v>
      </c>
      <c r="O2750" t="e">
        <f>VLOOKUP(N2750,Sales!B:C,2,0)</f>
        <v>#N/A</v>
      </c>
      <c r="P2750" t="e">
        <f>VLOOKUP(N2750,Recolt!B:C,2,0)</f>
        <v>#N/A</v>
      </c>
    </row>
    <row r="2751" spans="3:16" x14ac:dyDescent="0.25">
      <c r="C2751"/>
      <c r="F2751" s="4">
        <v>1034843913</v>
      </c>
      <c r="G2751" t="str">
        <f t="shared" si="42"/>
        <v>OK</v>
      </c>
      <c r="J2751" s="4">
        <v>105478975</v>
      </c>
      <c r="K2751" t="s">
        <v>1124</v>
      </c>
      <c r="N2751" s="4">
        <v>105478259</v>
      </c>
      <c r="O2751" t="e">
        <f>VLOOKUP(N2751,Sales!B:C,2,0)</f>
        <v>#N/A</v>
      </c>
      <c r="P2751" t="e">
        <f>VLOOKUP(N2751,Recolt!B:C,2,0)</f>
        <v>#N/A</v>
      </c>
    </row>
    <row r="2752" spans="3:16" x14ac:dyDescent="0.25">
      <c r="C2752"/>
      <c r="F2752" s="4">
        <v>1034849775</v>
      </c>
      <c r="G2752" t="str">
        <f t="shared" si="42"/>
        <v>OK</v>
      </c>
      <c r="J2752" s="4">
        <v>105479884</v>
      </c>
      <c r="K2752" t="s">
        <v>1124</v>
      </c>
      <c r="N2752" s="4">
        <v>105478975</v>
      </c>
      <c r="O2752" t="e">
        <f>VLOOKUP(N2752,Sales!B:C,2,0)</f>
        <v>#N/A</v>
      </c>
      <c r="P2752" t="e">
        <f>VLOOKUP(N2752,Recolt!B:C,2,0)</f>
        <v>#N/A</v>
      </c>
    </row>
    <row r="2753" spans="3:16" x14ac:dyDescent="0.25">
      <c r="C2753"/>
      <c r="F2753" s="4">
        <v>1034847645</v>
      </c>
      <c r="G2753" t="str">
        <f t="shared" si="42"/>
        <v>OK</v>
      </c>
      <c r="J2753" s="4">
        <v>105481043</v>
      </c>
      <c r="K2753" t="s">
        <v>1124</v>
      </c>
      <c r="N2753" s="4">
        <v>105479884</v>
      </c>
      <c r="O2753" t="e">
        <f>VLOOKUP(N2753,Sales!B:C,2,0)</f>
        <v>#N/A</v>
      </c>
      <c r="P2753" t="e">
        <f>VLOOKUP(N2753,Recolt!B:C,2,0)</f>
        <v>#N/A</v>
      </c>
    </row>
    <row r="2754" spans="3:16" x14ac:dyDescent="0.25">
      <c r="C2754"/>
      <c r="F2754" s="4">
        <v>1034866498</v>
      </c>
      <c r="G2754" t="str">
        <f t="shared" si="42"/>
        <v>OK</v>
      </c>
      <c r="J2754" s="4">
        <v>105481536</v>
      </c>
      <c r="K2754" t="s">
        <v>1124</v>
      </c>
      <c r="N2754" s="4">
        <v>105481043</v>
      </c>
      <c r="O2754" t="e">
        <f>VLOOKUP(N2754,Sales!B:C,2,0)</f>
        <v>#N/A</v>
      </c>
      <c r="P2754" t="e">
        <f>VLOOKUP(N2754,Recolt!B:C,2,0)</f>
        <v>#N/A</v>
      </c>
    </row>
    <row r="2755" spans="3:16" x14ac:dyDescent="0.25">
      <c r="C2755"/>
      <c r="F2755" s="4">
        <v>1034858306</v>
      </c>
      <c r="G2755" t="str">
        <f t="shared" ref="G2755:G2818" si="43">VLOOKUP(F2755,J:K,2,0)</f>
        <v>OK</v>
      </c>
      <c r="J2755" s="4">
        <v>105482120</v>
      </c>
      <c r="K2755" t="s">
        <v>1124</v>
      </c>
      <c r="N2755" s="4">
        <v>105481536</v>
      </c>
      <c r="O2755" t="e">
        <f>VLOOKUP(N2755,Sales!B:C,2,0)</f>
        <v>#N/A</v>
      </c>
      <c r="P2755" t="e">
        <f>VLOOKUP(N2755,Recolt!B:C,2,0)</f>
        <v>#N/A</v>
      </c>
    </row>
    <row r="2756" spans="3:16" x14ac:dyDescent="0.25">
      <c r="C2756"/>
      <c r="F2756" s="4">
        <v>1034847481</v>
      </c>
      <c r="G2756" t="str">
        <f t="shared" si="43"/>
        <v>OK</v>
      </c>
      <c r="J2756" s="4">
        <v>105482620</v>
      </c>
      <c r="K2756" t="s">
        <v>1124</v>
      </c>
      <c r="N2756" s="4">
        <v>105482120</v>
      </c>
      <c r="O2756" t="e">
        <f>VLOOKUP(N2756,Sales!B:C,2,0)</f>
        <v>#N/A</v>
      </c>
      <c r="P2756" t="e">
        <f>VLOOKUP(N2756,Recolt!B:C,2,0)</f>
        <v>#N/A</v>
      </c>
    </row>
    <row r="2757" spans="3:16" x14ac:dyDescent="0.25">
      <c r="C2757"/>
      <c r="F2757" s="4">
        <v>1034849498</v>
      </c>
      <c r="G2757" t="str">
        <f t="shared" si="43"/>
        <v>OK</v>
      </c>
      <c r="J2757" s="4">
        <v>105483475</v>
      </c>
      <c r="K2757" t="s">
        <v>1124</v>
      </c>
      <c r="N2757" s="4">
        <v>105482620</v>
      </c>
      <c r="O2757" t="e">
        <f>VLOOKUP(N2757,Sales!B:C,2,0)</f>
        <v>#N/A</v>
      </c>
      <c r="P2757" t="e">
        <f>VLOOKUP(N2757,Recolt!B:C,2,0)</f>
        <v>#N/A</v>
      </c>
    </row>
    <row r="2758" spans="3:16" x14ac:dyDescent="0.25">
      <c r="C2758"/>
      <c r="F2758" s="4">
        <v>1034857487</v>
      </c>
      <c r="G2758" t="str">
        <f t="shared" si="43"/>
        <v>OK</v>
      </c>
      <c r="J2758" s="4">
        <v>105483842</v>
      </c>
      <c r="K2758" t="s">
        <v>1124</v>
      </c>
      <c r="N2758" s="4">
        <v>105483475</v>
      </c>
      <c r="O2758" t="e">
        <f>VLOOKUP(N2758,Sales!B:C,2,0)</f>
        <v>#N/A</v>
      </c>
      <c r="P2758" t="e">
        <f>VLOOKUP(N2758,Recolt!B:C,2,0)</f>
        <v>#N/A</v>
      </c>
    </row>
    <row r="2759" spans="3:16" x14ac:dyDescent="0.25">
      <c r="C2759"/>
      <c r="F2759" s="4">
        <v>1034858551</v>
      </c>
      <c r="G2759" t="str">
        <f t="shared" si="43"/>
        <v>OK</v>
      </c>
      <c r="J2759" s="4">
        <v>105484443</v>
      </c>
      <c r="K2759" t="s">
        <v>1124</v>
      </c>
      <c r="N2759" s="4">
        <v>105483842</v>
      </c>
      <c r="O2759" t="e">
        <f>VLOOKUP(N2759,Sales!B:C,2,0)</f>
        <v>#N/A</v>
      </c>
      <c r="P2759" t="e">
        <f>VLOOKUP(N2759,Recolt!B:C,2,0)</f>
        <v>#N/A</v>
      </c>
    </row>
    <row r="2760" spans="3:16" x14ac:dyDescent="0.25">
      <c r="C2760"/>
      <c r="F2760" s="4">
        <v>1034851296</v>
      </c>
      <c r="G2760" t="str">
        <f t="shared" si="43"/>
        <v>OK</v>
      </c>
      <c r="J2760" s="4">
        <v>105485800</v>
      </c>
      <c r="K2760" t="s">
        <v>1124</v>
      </c>
      <c r="N2760" s="4">
        <v>105484443</v>
      </c>
      <c r="O2760" t="e">
        <f>VLOOKUP(N2760,Sales!B:C,2,0)</f>
        <v>#N/A</v>
      </c>
      <c r="P2760" t="e">
        <f>VLOOKUP(N2760,Recolt!B:C,2,0)</f>
        <v>#N/A</v>
      </c>
    </row>
    <row r="2761" spans="3:16" x14ac:dyDescent="0.25">
      <c r="C2761"/>
      <c r="F2761" s="4">
        <v>1034862789</v>
      </c>
      <c r="G2761" t="str">
        <f t="shared" si="43"/>
        <v>OK</v>
      </c>
      <c r="J2761" s="4">
        <v>105486206</v>
      </c>
      <c r="K2761" t="s">
        <v>1124</v>
      </c>
      <c r="N2761" s="4">
        <v>105485800</v>
      </c>
      <c r="O2761" t="e">
        <f>VLOOKUP(N2761,Sales!B:C,2,0)</f>
        <v>#N/A</v>
      </c>
      <c r="P2761" t="e">
        <f>VLOOKUP(N2761,Recolt!B:C,2,0)</f>
        <v>#N/A</v>
      </c>
    </row>
    <row r="2762" spans="3:16" x14ac:dyDescent="0.25">
      <c r="C2762"/>
      <c r="F2762" s="4">
        <v>1034866096</v>
      </c>
      <c r="G2762" t="str">
        <f t="shared" si="43"/>
        <v>OK</v>
      </c>
      <c r="J2762" s="4">
        <v>105486829</v>
      </c>
      <c r="K2762" t="s">
        <v>1124</v>
      </c>
      <c r="N2762" s="4">
        <v>105486206</v>
      </c>
      <c r="O2762" t="e">
        <f>VLOOKUP(N2762,Sales!B:C,2,0)</f>
        <v>#N/A</v>
      </c>
      <c r="P2762" t="e">
        <f>VLOOKUP(N2762,Recolt!B:C,2,0)</f>
        <v>#N/A</v>
      </c>
    </row>
    <row r="2763" spans="3:16" x14ac:dyDescent="0.25">
      <c r="C2763"/>
      <c r="F2763" s="4">
        <v>1034849984</v>
      </c>
      <c r="G2763" t="str">
        <f t="shared" si="43"/>
        <v>OK</v>
      </c>
      <c r="J2763" s="4">
        <v>105488876</v>
      </c>
      <c r="K2763" t="s">
        <v>1124</v>
      </c>
      <c r="N2763" s="4">
        <v>105486829</v>
      </c>
      <c r="O2763" t="e">
        <f>VLOOKUP(N2763,Sales!B:C,2,0)</f>
        <v>#N/A</v>
      </c>
      <c r="P2763" t="e">
        <f>VLOOKUP(N2763,Recolt!B:C,2,0)</f>
        <v>#N/A</v>
      </c>
    </row>
    <row r="2764" spans="3:16" x14ac:dyDescent="0.25">
      <c r="C2764"/>
      <c r="F2764" s="4">
        <v>1034862320</v>
      </c>
      <c r="G2764" t="str">
        <f t="shared" si="43"/>
        <v>OK</v>
      </c>
      <c r="J2764" s="4">
        <v>105489214</v>
      </c>
      <c r="K2764" t="s">
        <v>1124</v>
      </c>
      <c r="N2764" s="4">
        <v>105488876</v>
      </c>
      <c r="O2764" t="e">
        <f>VLOOKUP(N2764,Sales!B:C,2,0)</f>
        <v>#N/A</v>
      </c>
      <c r="P2764" t="e">
        <f>VLOOKUP(N2764,Recolt!B:C,2,0)</f>
        <v>#N/A</v>
      </c>
    </row>
    <row r="2765" spans="3:16" x14ac:dyDescent="0.25">
      <c r="C2765"/>
      <c r="F2765" s="4">
        <v>1034851605</v>
      </c>
      <c r="G2765" t="str">
        <f t="shared" si="43"/>
        <v>OK</v>
      </c>
      <c r="J2765" s="4">
        <v>105489605</v>
      </c>
      <c r="K2765" t="s">
        <v>1124</v>
      </c>
      <c r="N2765" s="4">
        <v>105489214</v>
      </c>
      <c r="O2765" t="e">
        <f>VLOOKUP(N2765,Sales!B:C,2,0)</f>
        <v>#N/A</v>
      </c>
      <c r="P2765" t="e">
        <f>VLOOKUP(N2765,Recolt!B:C,2,0)</f>
        <v>#N/A</v>
      </c>
    </row>
    <row r="2766" spans="3:16" x14ac:dyDescent="0.25">
      <c r="C2766"/>
      <c r="F2766" s="4">
        <v>1034865261</v>
      </c>
      <c r="G2766" t="str">
        <f t="shared" si="43"/>
        <v>OK</v>
      </c>
      <c r="J2766" s="4">
        <v>105490623</v>
      </c>
      <c r="K2766" t="s">
        <v>1124</v>
      </c>
      <c r="N2766" s="4">
        <v>105489605</v>
      </c>
      <c r="O2766" t="e">
        <f>VLOOKUP(N2766,Sales!B:C,2,0)</f>
        <v>#N/A</v>
      </c>
      <c r="P2766" t="e">
        <f>VLOOKUP(N2766,Recolt!B:C,2,0)</f>
        <v>#N/A</v>
      </c>
    </row>
    <row r="2767" spans="3:16" x14ac:dyDescent="0.25">
      <c r="C2767"/>
      <c r="F2767" s="4">
        <v>1034843295</v>
      </c>
      <c r="G2767" t="str">
        <f t="shared" si="43"/>
        <v>OK</v>
      </c>
      <c r="J2767" s="4">
        <v>105490971</v>
      </c>
      <c r="K2767" t="s">
        <v>1124</v>
      </c>
      <c r="N2767" s="4">
        <v>105490623</v>
      </c>
      <c r="O2767" t="e">
        <f>VLOOKUP(N2767,Sales!B:C,2,0)</f>
        <v>#N/A</v>
      </c>
      <c r="P2767" t="e">
        <f>VLOOKUP(N2767,Recolt!B:C,2,0)</f>
        <v>#N/A</v>
      </c>
    </row>
    <row r="2768" spans="3:16" x14ac:dyDescent="0.25">
      <c r="C2768"/>
      <c r="F2768" s="4">
        <v>1034855783</v>
      </c>
      <c r="G2768" t="str">
        <f t="shared" si="43"/>
        <v>OK</v>
      </c>
      <c r="J2768" s="4">
        <v>105491282</v>
      </c>
      <c r="K2768" t="s">
        <v>1124</v>
      </c>
      <c r="N2768" s="4">
        <v>105490971</v>
      </c>
      <c r="O2768" t="e">
        <f>VLOOKUP(N2768,Sales!B:C,2,0)</f>
        <v>#N/A</v>
      </c>
      <c r="P2768" t="e">
        <f>VLOOKUP(N2768,Recolt!B:C,2,0)</f>
        <v>#N/A</v>
      </c>
    </row>
    <row r="2769" spans="3:16" x14ac:dyDescent="0.25">
      <c r="C2769"/>
      <c r="F2769" s="4">
        <v>1034845040</v>
      </c>
      <c r="G2769" t="str">
        <f t="shared" si="43"/>
        <v>OK</v>
      </c>
      <c r="J2769" s="4">
        <v>105492377</v>
      </c>
      <c r="K2769" t="s">
        <v>1124</v>
      </c>
      <c r="N2769" s="4">
        <v>105491282</v>
      </c>
      <c r="O2769" t="e">
        <f>VLOOKUP(N2769,Sales!B:C,2,0)</f>
        <v>#N/A</v>
      </c>
      <c r="P2769" t="e">
        <f>VLOOKUP(N2769,Recolt!B:C,2,0)</f>
        <v>#N/A</v>
      </c>
    </row>
    <row r="2770" spans="3:16" x14ac:dyDescent="0.25">
      <c r="C2770"/>
      <c r="F2770" s="4">
        <v>1034846605</v>
      </c>
      <c r="G2770" t="str">
        <f t="shared" si="43"/>
        <v>OK</v>
      </c>
      <c r="J2770" s="4">
        <v>105493068</v>
      </c>
      <c r="K2770" t="s">
        <v>1124</v>
      </c>
      <c r="N2770" s="4">
        <v>105492377</v>
      </c>
      <c r="O2770" t="e">
        <f>VLOOKUP(N2770,Sales!B:C,2,0)</f>
        <v>#N/A</v>
      </c>
      <c r="P2770" t="e">
        <f>VLOOKUP(N2770,Recolt!B:C,2,0)</f>
        <v>#N/A</v>
      </c>
    </row>
    <row r="2771" spans="3:16" x14ac:dyDescent="0.25">
      <c r="C2771"/>
      <c r="F2771" s="4">
        <v>1034863372</v>
      </c>
      <c r="G2771" t="str">
        <f t="shared" si="43"/>
        <v>OK</v>
      </c>
      <c r="J2771" s="4">
        <v>105493674</v>
      </c>
      <c r="K2771" t="s">
        <v>1124</v>
      </c>
      <c r="N2771" s="4">
        <v>105493068</v>
      </c>
      <c r="O2771" t="e">
        <f>VLOOKUP(N2771,Sales!B:C,2,0)</f>
        <v>#N/A</v>
      </c>
      <c r="P2771" t="e">
        <f>VLOOKUP(N2771,Recolt!B:C,2,0)</f>
        <v>#N/A</v>
      </c>
    </row>
    <row r="2772" spans="3:16" x14ac:dyDescent="0.25">
      <c r="C2772"/>
      <c r="F2772" s="4">
        <v>1034862638</v>
      </c>
      <c r="G2772" t="str">
        <f t="shared" si="43"/>
        <v>OK</v>
      </c>
      <c r="J2772" s="4">
        <v>105493860</v>
      </c>
      <c r="K2772" t="s">
        <v>1124</v>
      </c>
      <c r="N2772" s="4">
        <v>105493674</v>
      </c>
      <c r="O2772" t="e">
        <f>VLOOKUP(N2772,Sales!B:C,2,0)</f>
        <v>#N/A</v>
      </c>
      <c r="P2772" t="e">
        <f>VLOOKUP(N2772,Recolt!B:C,2,0)</f>
        <v>#N/A</v>
      </c>
    </row>
    <row r="2773" spans="3:16" x14ac:dyDescent="0.25">
      <c r="C2773"/>
      <c r="F2773" s="4">
        <v>1034846996</v>
      </c>
      <c r="G2773" t="str">
        <f t="shared" si="43"/>
        <v>OK</v>
      </c>
      <c r="J2773" s="4">
        <v>105495959</v>
      </c>
      <c r="K2773" t="s">
        <v>1124</v>
      </c>
      <c r="N2773" s="4">
        <v>105493860</v>
      </c>
      <c r="O2773" t="e">
        <f>VLOOKUP(N2773,Sales!B:C,2,0)</f>
        <v>#N/A</v>
      </c>
      <c r="P2773" t="e">
        <f>VLOOKUP(N2773,Recolt!B:C,2,0)</f>
        <v>#N/A</v>
      </c>
    </row>
    <row r="2774" spans="3:16" x14ac:dyDescent="0.25">
      <c r="C2774"/>
      <c r="F2774" s="4">
        <v>1034864556</v>
      </c>
      <c r="G2774" t="str">
        <f t="shared" si="43"/>
        <v>OK</v>
      </c>
      <c r="J2774" s="4">
        <v>105496191</v>
      </c>
      <c r="K2774" t="s">
        <v>1124</v>
      </c>
      <c r="N2774" s="4">
        <v>105495959</v>
      </c>
      <c r="O2774" t="e">
        <f>VLOOKUP(N2774,Sales!B:C,2,0)</f>
        <v>#N/A</v>
      </c>
      <c r="P2774" t="e">
        <f>VLOOKUP(N2774,Recolt!B:C,2,0)</f>
        <v>#N/A</v>
      </c>
    </row>
    <row r="2775" spans="3:16" x14ac:dyDescent="0.25">
      <c r="C2775"/>
      <c r="F2775" s="4">
        <v>1034850805</v>
      </c>
      <c r="G2775" t="str">
        <f t="shared" si="43"/>
        <v>OK</v>
      </c>
      <c r="J2775" s="4">
        <v>105496282</v>
      </c>
      <c r="K2775" t="s">
        <v>1124</v>
      </c>
      <c r="N2775" s="4">
        <v>105496191</v>
      </c>
      <c r="O2775" t="e">
        <f>VLOOKUP(N2775,Sales!B:C,2,0)</f>
        <v>#N/A</v>
      </c>
      <c r="P2775" t="e">
        <f>VLOOKUP(N2775,Recolt!B:C,2,0)</f>
        <v>#N/A</v>
      </c>
    </row>
    <row r="2776" spans="3:16" x14ac:dyDescent="0.25">
      <c r="C2776"/>
      <c r="F2776" s="4">
        <v>1034864321</v>
      </c>
      <c r="G2776" t="str">
        <f t="shared" si="43"/>
        <v>OK</v>
      </c>
      <c r="J2776" s="4">
        <v>105497000</v>
      </c>
      <c r="K2776" t="s">
        <v>1124</v>
      </c>
      <c r="N2776" s="4">
        <v>105496282</v>
      </c>
      <c r="O2776" t="e">
        <f>VLOOKUP(N2776,Sales!B:C,2,0)</f>
        <v>#N/A</v>
      </c>
      <c r="P2776" t="e">
        <f>VLOOKUP(N2776,Recolt!B:C,2,0)</f>
        <v>#N/A</v>
      </c>
    </row>
    <row r="2777" spans="3:16" x14ac:dyDescent="0.25">
      <c r="C2777"/>
      <c r="F2777" s="4">
        <v>1034866825</v>
      </c>
      <c r="G2777" t="str">
        <f t="shared" si="43"/>
        <v>OK</v>
      </c>
      <c r="J2777" s="4">
        <v>105497441</v>
      </c>
      <c r="K2777" t="s">
        <v>1124</v>
      </c>
      <c r="N2777" s="4">
        <v>105497000</v>
      </c>
      <c r="O2777" t="e">
        <f>VLOOKUP(N2777,Sales!B:C,2,0)</f>
        <v>#N/A</v>
      </c>
      <c r="P2777" t="e">
        <f>VLOOKUP(N2777,Recolt!B:C,2,0)</f>
        <v>#N/A</v>
      </c>
    </row>
    <row r="2778" spans="3:16" x14ac:dyDescent="0.25">
      <c r="C2778"/>
      <c r="F2778" s="4">
        <v>1034849392</v>
      </c>
      <c r="G2778" t="str">
        <f t="shared" si="43"/>
        <v>OK</v>
      </c>
      <c r="J2778" s="4">
        <v>105498877</v>
      </c>
      <c r="K2778" t="s">
        <v>1124</v>
      </c>
      <c r="N2778" s="4">
        <v>105497441</v>
      </c>
      <c r="O2778" t="e">
        <f>VLOOKUP(N2778,Sales!B:C,2,0)</f>
        <v>#N/A</v>
      </c>
      <c r="P2778" t="e">
        <f>VLOOKUP(N2778,Recolt!B:C,2,0)</f>
        <v>#N/A</v>
      </c>
    </row>
    <row r="2779" spans="3:16" x14ac:dyDescent="0.25">
      <c r="C2779"/>
      <c r="F2779" s="4">
        <v>1034848460</v>
      </c>
      <c r="G2779" t="str">
        <f t="shared" si="43"/>
        <v>OK</v>
      </c>
      <c r="J2779" s="4">
        <v>105499073</v>
      </c>
      <c r="K2779" t="s">
        <v>1124</v>
      </c>
      <c r="N2779" s="4">
        <v>105498877</v>
      </c>
      <c r="O2779" t="e">
        <f>VLOOKUP(N2779,Sales!B:C,2,0)</f>
        <v>#N/A</v>
      </c>
      <c r="P2779" t="e">
        <f>VLOOKUP(N2779,Recolt!B:C,2,0)</f>
        <v>#N/A</v>
      </c>
    </row>
    <row r="2780" spans="3:16" x14ac:dyDescent="0.25">
      <c r="C2780"/>
      <c r="F2780" s="4">
        <v>1034844706</v>
      </c>
      <c r="G2780" t="str">
        <f t="shared" si="43"/>
        <v>OK</v>
      </c>
      <c r="J2780" s="4">
        <v>105499868</v>
      </c>
      <c r="K2780" t="s">
        <v>1124</v>
      </c>
      <c r="N2780" s="4">
        <v>105499073</v>
      </c>
      <c r="O2780" t="e">
        <f>VLOOKUP(N2780,Sales!B:C,2,0)</f>
        <v>#N/A</v>
      </c>
      <c r="P2780" t="e">
        <f>VLOOKUP(N2780,Recolt!B:C,2,0)</f>
        <v>#N/A</v>
      </c>
    </row>
    <row r="2781" spans="3:16" x14ac:dyDescent="0.25">
      <c r="C2781"/>
      <c r="F2781" s="4">
        <v>1034850988</v>
      </c>
      <c r="G2781" t="str">
        <f t="shared" si="43"/>
        <v>OK</v>
      </c>
      <c r="J2781" s="4">
        <v>105500100</v>
      </c>
      <c r="K2781" t="s">
        <v>1124</v>
      </c>
      <c r="N2781" s="4">
        <v>105499868</v>
      </c>
      <c r="O2781" t="e">
        <f>VLOOKUP(N2781,Sales!B:C,2,0)</f>
        <v>#N/A</v>
      </c>
      <c r="P2781" t="e">
        <f>VLOOKUP(N2781,Recolt!B:C,2,0)</f>
        <v>#N/A</v>
      </c>
    </row>
    <row r="2782" spans="3:16" x14ac:dyDescent="0.25">
      <c r="C2782"/>
      <c r="F2782" s="4">
        <v>1034858843</v>
      </c>
      <c r="G2782" t="str">
        <f t="shared" si="43"/>
        <v>OK</v>
      </c>
      <c r="J2782" s="4">
        <v>105500707</v>
      </c>
      <c r="K2782" t="s">
        <v>1124</v>
      </c>
      <c r="N2782" s="4">
        <v>105500100</v>
      </c>
      <c r="O2782" t="e">
        <f>VLOOKUP(N2782,Sales!B:C,2,0)</f>
        <v>#N/A</v>
      </c>
      <c r="P2782" t="e">
        <f>VLOOKUP(N2782,Recolt!B:C,2,0)</f>
        <v>#N/A</v>
      </c>
    </row>
    <row r="2783" spans="3:16" x14ac:dyDescent="0.25">
      <c r="C2783"/>
      <c r="F2783" s="4">
        <v>1034851507</v>
      </c>
      <c r="G2783" t="str">
        <f t="shared" si="43"/>
        <v>OK</v>
      </c>
      <c r="J2783" s="4">
        <v>105501316</v>
      </c>
      <c r="K2783" t="s">
        <v>1124</v>
      </c>
      <c r="N2783" s="4">
        <v>105500707</v>
      </c>
      <c r="O2783" t="e">
        <f>VLOOKUP(N2783,Sales!B:C,2,0)</f>
        <v>#N/A</v>
      </c>
      <c r="P2783" t="e">
        <f>VLOOKUP(N2783,Recolt!B:C,2,0)</f>
        <v>#N/A</v>
      </c>
    </row>
    <row r="2784" spans="3:16" x14ac:dyDescent="0.25">
      <c r="C2784"/>
      <c r="F2784" s="4">
        <v>1034862790</v>
      </c>
      <c r="G2784" t="str">
        <f t="shared" si="43"/>
        <v>OK</v>
      </c>
      <c r="J2784" s="4">
        <v>105501379</v>
      </c>
      <c r="K2784" t="s">
        <v>1124</v>
      </c>
      <c r="N2784" s="4">
        <v>105501316</v>
      </c>
      <c r="O2784" t="e">
        <f>VLOOKUP(N2784,Sales!B:C,2,0)</f>
        <v>#N/A</v>
      </c>
      <c r="P2784" t="e">
        <f>VLOOKUP(N2784,Recolt!B:C,2,0)</f>
        <v>#N/A</v>
      </c>
    </row>
    <row r="2785" spans="3:16" x14ac:dyDescent="0.25">
      <c r="C2785"/>
      <c r="F2785" s="4">
        <v>1034858102</v>
      </c>
      <c r="G2785" t="str">
        <f t="shared" si="43"/>
        <v>OK</v>
      </c>
      <c r="J2785" s="4">
        <v>105502116</v>
      </c>
      <c r="K2785" t="s">
        <v>1124</v>
      </c>
      <c r="N2785" s="4">
        <v>105501379</v>
      </c>
      <c r="O2785" t="e">
        <f>VLOOKUP(N2785,Sales!B:C,2,0)</f>
        <v>#N/A</v>
      </c>
      <c r="P2785" t="e">
        <f>VLOOKUP(N2785,Recolt!B:C,2,0)</f>
        <v>#N/A</v>
      </c>
    </row>
    <row r="2786" spans="3:16" x14ac:dyDescent="0.25">
      <c r="C2786"/>
      <c r="F2786" s="4">
        <v>1034864148</v>
      </c>
      <c r="G2786" t="str">
        <f t="shared" si="43"/>
        <v>OK</v>
      </c>
      <c r="J2786" s="4">
        <v>105502679</v>
      </c>
      <c r="K2786" t="s">
        <v>1124</v>
      </c>
      <c r="N2786" s="4">
        <v>105502116</v>
      </c>
      <c r="O2786" t="e">
        <f>VLOOKUP(N2786,Sales!B:C,2,0)</f>
        <v>#N/A</v>
      </c>
      <c r="P2786" t="e">
        <f>VLOOKUP(N2786,Recolt!B:C,2,0)</f>
        <v>#N/A</v>
      </c>
    </row>
    <row r="2787" spans="3:16" x14ac:dyDescent="0.25">
      <c r="C2787"/>
      <c r="F2787" s="4">
        <v>1034847918</v>
      </c>
      <c r="G2787" t="str">
        <f t="shared" si="43"/>
        <v>OK</v>
      </c>
      <c r="J2787" s="4">
        <v>105503722</v>
      </c>
      <c r="K2787" t="s">
        <v>1124</v>
      </c>
      <c r="N2787" s="4">
        <v>105502679</v>
      </c>
      <c r="O2787" t="e">
        <f>VLOOKUP(N2787,Sales!B:C,2,0)</f>
        <v>#N/A</v>
      </c>
      <c r="P2787" t="e">
        <f>VLOOKUP(N2787,Recolt!B:C,2,0)</f>
        <v>#N/A</v>
      </c>
    </row>
    <row r="2788" spans="3:16" x14ac:dyDescent="0.25">
      <c r="C2788"/>
      <c r="F2788" s="4">
        <v>1034852621</v>
      </c>
      <c r="G2788" t="str">
        <f t="shared" si="43"/>
        <v>OK</v>
      </c>
      <c r="J2788" s="4">
        <v>105505946</v>
      </c>
      <c r="K2788" t="s">
        <v>1124</v>
      </c>
      <c r="N2788" s="4">
        <v>105503722</v>
      </c>
      <c r="O2788" t="e">
        <f>VLOOKUP(N2788,Sales!B:C,2,0)</f>
        <v>#N/A</v>
      </c>
      <c r="P2788" t="e">
        <f>VLOOKUP(N2788,Recolt!B:C,2,0)</f>
        <v>#N/A</v>
      </c>
    </row>
    <row r="2789" spans="3:16" x14ac:dyDescent="0.25">
      <c r="C2789"/>
      <c r="F2789" s="4">
        <v>1034855688</v>
      </c>
      <c r="G2789" t="str">
        <f t="shared" si="43"/>
        <v>OK</v>
      </c>
      <c r="J2789" s="4">
        <v>105506974</v>
      </c>
      <c r="K2789" t="s">
        <v>1124</v>
      </c>
      <c r="N2789" s="4">
        <v>105505946</v>
      </c>
      <c r="O2789" t="e">
        <f>VLOOKUP(N2789,Sales!B:C,2,0)</f>
        <v>#N/A</v>
      </c>
      <c r="P2789" t="e">
        <f>VLOOKUP(N2789,Recolt!B:C,2,0)</f>
        <v>#N/A</v>
      </c>
    </row>
    <row r="2790" spans="3:16" x14ac:dyDescent="0.25">
      <c r="C2790"/>
      <c r="F2790" s="4">
        <v>1034853372</v>
      </c>
      <c r="G2790" t="str">
        <f t="shared" si="43"/>
        <v>OK</v>
      </c>
      <c r="J2790" s="4">
        <v>105507011</v>
      </c>
      <c r="K2790" t="s">
        <v>1124</v>
      </c>
      <c r="N2790" s="4">
        <v>105506974</v>
      </c>
      <c r="O2790" t="e">
        <f>VLOOKUP(N2790,Sales!B:C,2,0)</f>
        <v>#N/A</v>
      </c>
      <c r="P2790" t="e">
        <f>VLOOKUP(N2790,Recolt!B:C,2,0)</f>
        <v>#N/A</v>
      </c>
    </row>
    <row r="2791" spans="3:16" x14ac:dyDescent="0.25">
      <c r="C2791"/>
      <c r="F2791" s="4">
        <v>1034857732</v>
      </c>
      <c r="G2791" t="str">
        <f t="shared" si="43"/>
        <v>OK</v>
      </c>
      <c r="J2791" s="4">
        <v>105507399</v>
      </c>
      <c r="K2791" t="s">
        <v>1124</v>
      </c>
      <c r="N2791" s="4">
        <v>105507011</v>
      </c>
      <c r="O2791" t="e">
        <f>VLOOKUP(N2791,Sales!B:C,2,0)</f>
        <v>#N/A</v>
      </c>
      <c r="P2791" t="e">
        <f>VLOOKUP(N2791,Recolt!B:C,2,0)</f>
        <v>#N/A</v>
      </c>
    </row>
    <row r="2792" spans="3:16" x14ac:dyDescent="0.25">
      <c r="C2792"/>
      <c r="F2792" s="4">
        <v>1034861100</v>
      </c>
      <c r="G2792" t="str">
        <f t="shared" si="43"/>
        <v>OK</v>
      </c>
      <c r="J2792" s="4">
        <v>105509304</v>
      </c>
      <c r="K2792" t="s">
        <v>1124</v>
      </c>
      <c r="N2792" s="4">
        <v>105507399</v>
      </c>
      <c r="O2792" t="e">
        <f>VLOOKUP(N2792,Sales!B:C,2,0)</f>
        <v>#N/A</v>
      </c>
      <c r="P2792" t="e">
        <f>VLOOKUP(N2792,Recolt!B:C,2,0)</f>
        <v>#N/A</v>
      </c>
    </row>
    <row r="2793" spans="3:16" x14ac:dyDescent="0.25">
      <c r="C2793"/>
      <c r="F2793" s="4">
        <v>1034845645</v>
      </c>
      <c r="G2793" t="str">
        <f t="shared" si="43"/>
        <v>OK</v>
      </c>
      <c r="J2793" s="4">
        <v>105509402</v>
      </c>
      <c r="K2793" t="s">
        <v>1124</v>
      </c>
      <c r="N2793" s="4">
        <v>105509304</v>
      </c>
      <c r="O2793" t="e">
        <f>VLOOKUP(N2793,Sales!B:C,2,0)</f>
        <v>#N/A</v>
      </c>
      <c r="P2793" t="e">
        <f>VLOOKUP(N2793,Recolt!B:C,2,0)</f>
        <v>#N/A</v>
      </c>
    </row>
    <row r="2794" spans="3:16" x14ac:dyDescent="0.25">
      <c r="C2794"/>
      <c r="F2794" s="4">
        <v>1034863080</v>
      </c>
      <c r="G2794" t="str">
        <f t="shared" si="43"/>
        <v>OK</v>
      </c>
      <c r="J2794" s="4">
        <v>105509548</v>
      </c>
      <c r="K2794" t="s">
        <v>1124</v>
      </c>
      <c r="N2794" s="4">
        <v>105509402</v>
      </c>
      <c r="O2794" t="e">
        <f>VLOOKUP(N2794,Sales!B:C,2,0)</f>
        <v>#N/A</v>
      </c>
      <c r="P2794" t="e">
        <f>VLOOKUP(N2794,Recolt!B:C,2,0)</f>
        <v>#N/A</v>
      </c>
    </row>
    <row r="2795" spans="3:16" x14ac:dyDescent="0.25">
      <c r="C2795"/>
      <c r="F2795" s="4">
        <v>1034864992</v>
      </c>
      <c r="G2795" t="str">
        <f t="shared" si="43"/>
        <v>OK</v>
      </c>
      <c r="J2795" s="4">
        <v>105509907</v>
      </c>
      <c r="K2795" t="s">
        <v>1124</v>
      </c>
      <c r="N2795" s="4">
        <v>105509548</v>
      </c>
      <c r="O2795" t="e">
        <f>VLOOKUP(N2795,Sales!B:C,2,0)</f>
        <v>#N/A</v>
      </c>
      <c r="P2795" t="e">
        <f>VLOOKUP(N2795,Recolt!B:C,2,0)</f>
        <v>#N/A</v>
      </c>
    </row>
    <row r="2796" spans="3:16" x14ac:dyDescent="0.25">
      <c r="C2796"/>
      <c r="F2796" s="4">
        <v>1034857853</v>
      </c>
      <c r="G2796" t="str">
        <f t="shared" si="43"/>
        <v>OK</v>
      </c>
      <c r="J2796" s="4">
        <v>105510386</v>
      </c>
      <c r="K2796" t="s">
        <v>1124</v>
      </c>
      <c r="N2796" s="4">
        <v>105509907</v>
      </c>
      <c r="O2796" t="e">
        <f>VLOOKUP(N2796,Sales!B:C,2,0)</f>
        <v>#N/A</v>
      </c>
      <c r="P2796" t="e">
        <f>VLOOKUP(N2796,Recolt!B:C,2,0)</f>
        <v>#N/A</v>
      </c>
    </row>
    <row r="2797" spans="3:16" x14ac:dyDescent="0.25">
      <c r="C2797"/>
      <c r="F2797" s="4">
        <v>1034865975</v>
      </c>
      <c r="G2797" t="str">
        <f t="shared" si="43"/>
        <v>OK</v>
      </c>
      <c r="J2797" s="4">
        <v>105510511</v>
      </c>
      <c r="K2797" t="s">
        <v>1124</v>
      </c>
      <c r="N2797" s="4">
        <v>105510386</v>
      </c>
      <c r="O2797" t="e">
        <f>VLOOKUP(N2797,Sales!B:C,2,0)</f>
        <v>#N/A</v>
      </c>
      <c r="P2797" t="e">
        <f>VLOOKUP(N2797,Recolt!B:C,2,0)</f>
        <v>#N/A</v>
      </c>
    </row>
    <row r="2798" spans="3:16" x14ac:dyDescent="0.25">
      <c r="C2798"/>
      <c r="F2798" s="4">
        <v>1034861626</v>
      </c>
      <c r="G2798" t="str">
        <f t="shared" si="43"/>
        <v>OK</v>
      </c>
      <c r="J2798" s="4">
        <v>105511746</v>
      </c>
      <c r="K2798" t="s">
        <v>1124</v>
      </c>
      <c r="N2798" s="4">
        <v>105510511</v>
      </c>
      <c r="O2798" t="e">
        <f>VLOOKUP(N2798,Sales!B:C,2,0)</f>
        <v>#N/A</v>
      </c>
      <c r="P2798" t="e">
        <f>VLOOKUP(N2798,Recolt!B:C,2,0)</f>
        <v>#N/A</v>
      </c>
    </row>
    <row r="2799" spans="3:16" x14ac:dyDescent="0.25">
      <c r="C2799"/>
      <c r="F2799" s="4">
        <v>1034842513</v>
      </c>
      <c r="G2799" t="str">
        <f t="shared" si="43"/>
        <v>OK</v>
      </c>
      <c r="J2799" s="4">
        <v>105513126</v>
      </c>
      <c r="K2799" t="s">
        <v>1124</v>
      </c>
      <c r="N2799" s="4">
        <v>105511746</v>
      </c>
      <c r="O2799" t="e">
        <f>VLOOKUP(N2799,Sales!B:C,2,0)</f>
        <v>#N/A</v>
      </c>
      <c r="P2799" t="e">
        <f>VLOOKUP(N2799,Recolt!B:C,2,0)</f>
        <v>#N/A</v>
      </c>
    </row>
    <row r="2800" spans="3:16" x14ac:dyDescent="0.25">
      <c r="C2800"/>
      <c r="F2800" s="4">
        <v>1034853028</v>
      </c>
      <c r="G2800" t="str">
        <f t="shared" si="43"/>
        <v>OK</v>
      </c>
      <c r="J2800" s="4">
        <v>105513373</v>
      </c>
      <c r="K2800" t="s">
        <v>1124</v>
      </c>
      <c r="N2800" s="4">
        <v>105513126</v>
      </c>
      <c r="O2800" t="e">
        <f>VLOOKUP(N2800,Sales!B:C,2,0)</f>
        <v>#N/A</v>
      </c>
      <c r="P2800" t="e">
        <f>VLOOKUP(N2800,Recolt!B:C,2,0)</f>
        <v>#N/A</v>
      </c>
    </row>
    <row r="2801" spans="3:16" x14ac:dyDescent="0.25">
      <c r="C2801"/>
      <c r="F2801" s="4">
        <v>1034865563</v>
      </c>
      <c r="G2801" t="str">
        <f t="shared" si="43"/>
        <v>OK</v>
      </c>
      <c r="J2801" s="4">
        <v>105513382</v>
      </c>
      <c r="K2801" t="s">
        <v>1124</v>
      </c>
      <c r="N2801" s="4">
        <v>105513373</v>
      </c>
      <c r="O2801" t="e">
        <f>VLOOKUP(N2801,Sales!B:C,2,0)</f>
        <v>#N/A</v>
      </c>
      <c r="P2801" t="e">
        <f>VLOOKUP(N2801,Recolt!B:C,2,0)</f>
        <v>#N/A</v>
      </c>
    </row>
    <row r="2802" spans="3:16" x14ac:dyDescent="0.25">
      <c r="C2802"/>
      <c r="F2802" s="4">
        <v>1034864988</v>
      </c>
      <c r="G2802" t="str">
        <f t="shared" si="43"/>
        <v>OK</v>
      </c>
      <c r="J2802" s="4">
        <v>105514233</v>
      </c>
      <c r="K2802" t="s">
        <v>1124</v>
      </c>
      <c r="N2802" s="4">
        <v>105513382</v>
      </c>
      <c r="O2802" t="e">
        <f>VLOOKUP(N2802,Sales!B:C,2,0)</f>
        <v>#N/A</v>
      </c>
      <c r="P2802" t="e">
        <f>VLOOKUP(N2802,Recolt!B:C,2,0)</f>
        <v>#N/A</v>
      </c>
    </row>
    <row r="2803" spans="3:16" x14ac:dyDescent="0.25">
      <c r="C2803"/>
      <c r="F2803" s="4">
        <v>1034846447</v>
      </c>
      <c r="G2803" t="str">
        <f t="shared" si="43"/>
        <v>OK</v>
      </c>
      <c r="J2803" s="4">
        <v>105514289</v>
      </c>
      <c r="K2803" t="s">
        <v>1124</v>
      </c>
      <c r="N2803" s="4">
        <v>105514233</v>
      </c>
      <c r="O2803" t="e">
        <f>VLOOKUP(N2803,Sales!B:C,2,0)</f>
        <v>#N/A</v>
      </c>
      <c r="P2803" t="e">
        <f>VLOOKUP(N2803,Recolt!B:C,2,0)</f>
        <v>#N/A</v>
      </c>
    </row>
    <row r="2804" spans="3:16" x14ac:dyDescent="0.25">
      <c r="C2804"/>
      <c r="F2804" s="4">
        <v>1034845383</v>
      </c>
      <c r="G2804" t="str">
        <f t="shared" si="43"/>
        <v>OK</v>
      </c>
      <c r="J2804" s="4">
        <v>105514439</v>
      </c>
      <c r="K2804" t="s">
        <v>1124</v>
      </c>
      <c r="N2804" s="4">
        <v>105514289</v>
      </c>
      <c r="O2804" t="e">
        <f>VLOOKUP(N2804,Sales!B:C,2,0)</f>
        <v>#N/A</v>
      </c>
      <c r="P2804" t="e">
        <f>VLOOKUP(N2804,Recolt!B:C,2,0)</f>
        <v>#N/A</v>
      </c>
    </row>
    <row r="2805" spans="3:16" x14ac:dyDescent="0.25">
      <c r="C2805"/>
      <c r="F2805" s="4">
        <v>1034857629</v>
      </c>
      <c r="G2805" t="str">
        <f t="shared" si="43"/>
        <v>OK</v>
      </c>
      <c r="J2805" s="4">
        <v>105515303</v>
      </c>
      <c r="K2805" t="s">
        <v>1124</v>
      </c>
      <c r="N2805" s="4">
        <v>105514439</v>
      </c>
      <c r="O2805" t="e">
        <f>VLOOKUP(N2805,Sales!B:C,2,0)</f>
        <v>#N/A</v>
      </c>
      <c r="P2805" t="e">
        <f>VLOOKUP(N2805,Recolt!B:C,2,0)</f>
        <v>#N/A</v>
      </c>
    </row>
    <row r="2806" spans="3:16" x14ac:dyDescent="0.25">
      <c r="C2806"/>
      <c r="F2806" s="4">
        <v>1034843118</v>
      </c>
      <c r="G2806" t="str">
        <f t="shared" si="43"/>
        <v>OK</v>
      </c>
      <c r="J2806" s="4">
        <v>105516826</v>
      </c>
      <c r="K2806" t="s">
        <v>1124</v>
      </c>
      <c r="N2806" s="4">
        <v>105515303</v>
      </c>
      <c r="O2806" t="e">
        <f>VLOOKUP(N2806,Sales!B:C,2,0)</f>
        <v>#N/A</v>
      </c>
      <c r="P2806" t="e">
        <f>VLOOKUP(N2806,Recolt!B:C,2,0)</f>
        <v>#N/A</v>
      </c>
    </row>
    <row r="2807" spans="3:16" x14ac:dyDescent="0.25">
      <c r="C2807"/>
      <c r="F2807" s="4">
        <v>1034860701</v>
      </c>
      <c r="G2807" t="str">
        <f t="shared" si="43"/>
        <v>OK</v>
      </c>
      <c r="J2807" s="4">
        <v>105517469</v>
      </c>
      <c r="K2807" t="s">
        <v>1124</v>
      </c>
      <c r="N2807" s="4">
        <v>105516826</v>
      </c>
      <c r="O2807" t="e">
        <f>VLOOKUP(N2807,Sales!B:C,2,0)</f>
        <v>#N/A</v>
      </c>
      <c r="P2807" t="e">
        <f>VLOOKUP(N2807,Recolt!B:C,2,0)</f>
        <v>#N/A</v>
      </c>
    </row>
    <row r="2808" spans="3:16" x14ac:dyDescent="0.25">
      <c r="C2808"/>
      <c r="F2808" s="4">
        <v>1034849208</v>
      </c>
      <c r="G2808" t="str">
        <f t="shared" si="43"/>
        <v>OK</v>
      </c>
      <c r="J2808" s="4">
        <v>105517697</v>
      </c>
      <c r="K2808" t="s">
        <v>1124</v>
      </c>
      <c r="N2808" s="4">
        <v>105517469</v>
      </c>
      <c r="O2808" t="e">
        <f>VLOOKUP(N2808,Sales!B:C,2,0)</f>
        <v>#N/A</v>
      </c>
      <c r="P2808" t="e">
        <f>VLOOKUP(N2808,Recolt!B:C,2,0)</f>
        <v>#N/A</v>
      </c>
    </row>
    <row r="2809" spans="3:16" x14ac:dyDescent="0.25">
      <c r="C2809"/>
      <c r="F2809" s="4">
        <v>1034853671</v>
      </c>
      <c r="G2809" t="str">
        <f t="shared" si="43"/>
        <v>OK</v>
      </c>
      <c r="J2809" s="4">
        <v>105518134</v>
      </c>
      <c r="K2809" t="s">
        <v>1124</v>
      </c>
      <c r="N2809" s="4">
        <v>105517697</v>
      </c>
      <c r="O2809" t="e">
        <f>VLOOKUP(N2809,Sales!B:C,2,0)</f>
        <v>#N/A</v>
      </c>
      <c r="P2809" t="e">
        <f>VLOOKUP(N2809,Recolt!B:C,2,0)</f>
        <v>#N/A</v>
      </c>
    </row>
    <row r="2810" spans="3:16" x14ac:dyDescent="0.25">
      <c r="C2810"/>
      <c r="F2810" s="4">
        <v>1034847651</v>
      </c>
      <c r="G2810" t="str">
        <f t="shared" si="43"/>
        <v>OK</v>
      </c>
      <c r="J2810" s="4">
        <v>105518613</v>
      </c>
      <c r="K2810" t="s">
        <v>1124</v>
      </c>
      <c r="N2810" s="4">
        <v>105518134</v>
      </c>
      <c r="O2810" t="e">
        <f>VLOOKUP(N2810,Sales!B:C,2,0)</f>
        <v>#N/A</v>
      </c>
      <c r="P2810" t="e">
        <f>VLOOKUP(N2810,Recolt!B:C,2,0)</f>
        <v>#N/A</v>
      </c>
    </row>
    <row r="2811" spans="3:16" x14ac:dyDescent="0.25">
      <c r="C2811"/>
      <c r="F2811" s="4">
        <v>1034851150</v>
      </c>
      <c r="G2811" t="str">
        <f t="shared" si="43"/>
        <v>OK</v>
      </c>
      <c r="J2811" s="4">
        <v>105518808</v>
      </c>
      <c r="K2811" t="s">
        <v>1124</v>
      </c>
      <c r="N2811" s="4">
        <v>105518613</v>
      </c>
      <c r="O2811" t="e">
        <f>VLOOKUP(N2811,Sales!B:C,2,0)</f>
        <v>#N/A</v>
      </c>
      <c r="P2811" t="e">
        <f>VLOOKUP(N2811,Recolt!B:C,2,0)</f>
        <v>#N/A</v>
      </c>
    </row>
    <row r="2812" spans="3:16" x14ac:dyDescent="0.25">
      <c r="C2812"/>
      <c r="F2812" s="4">
        <v>1034863905</v>
      </c>
      <c r="G2812" t="str">
        <f t="shared" si="43"/>
        <v>OK</v>
      </c>
      <c r="J2812" s="4">
        <v>105519015</v>
      </c>
      <c r="K2812" t="s">
        <v>1124</v>
      </c>
      <c r="N2812" s="4">
        <v>105518808</v>
      </c>
      <c r="O2812" t="e">
        <f>VLOOKUP(N2812,Sales!B:C,2,0)</f>
        <v>#N/A</v>
      </c>
      <c r="P2812" t="e">
        <f>VLOOKUP(N2812,Recolt!B:C,2,0)</f>
        <v>#N/A</v>
      </c>
    </row>
    <row r="2813" spans="3:16" x14ac:dyDescent="0.25">
      <c r="C2813"/>
      <c r="F2813" s="4">
        <v>1034856740</v>
      </c>
      <c r="G2813" t="str">
        <f t="shared" si="43"/>
        <v>OK</v>
      </c>
      <c r="J2813" s="4">
        <v>105519394</v>
      </c>
      <c r="K2813" t="s">
        <v>1124</v>
      </c>
      <c r="N2813" s="4">
        <v>105519015</v>
      </c>
      <c r="O2813" t="e">
        <f>VLOOKUP(N2813,Sales!B:C,2,0)</f>
        <v>#N/A</v>
      </c>
      <c r="P2813" t="e">
        <f>VLOOKUP(N2813,Recolt!B:C,2,0)</f>
        <v>#N/A</v>
      </c>
    </row>
    <row r="2814" spans="3:16" x14ac:dyDescent="0.25">
      <c r="C2814"/>
      <c r="F2814" s="4">
        <v>1034857104</v>
      </c>
      <c r="G2814" t="str">
        <f t="shared" si="43"/>
        <v>OK</v>
      </c>
      <c r="J2814" s="4">
        <v>105519813</v>
      </c>
      <c r="K2814" t="s">
        <v>1124</v>
      </c>
      <c r="N2814" s="4">
        <v>105519394</v>
      </c>
      <c r="O2814" t="e">
        <f>VLOOKUP(N2814,Sales!B:C,2,0)</f>
        <v>#N/A</v>
      </c>
      <c r="P2814" t="e">
        <f>VLOOKUP(N2814,Recolt!B:C,2,0)</f>
        <v>#N/A</v>
      </c>
    </row>
    <row r="2815" spans="3:16" x14ac:dyDescent="0.25">
      <c r="C2815"/>
      <c r="F2815" s="4">
        <v>1034862665</v>
      </c>
      <c r="G2815" t="str">
        <f t="shared" si="43"/>
        <v>OK</v>
      </c>
      <c r="J2815" s="4">
        <v>105519890</v>
      </c>
      <c r="K2815" t="s">
        <v>1124</v>
      </c>
      <c r="N2815" s="4">
        <v>105519813</v>
      </c>
      <c r="O2815" t="e">
        <f>VLOOKUP(N2815,Sales!B:C,2,0)</f>
        <v>#N/A</v>
      </c>
      <c r="P2815" t="e">
        <f>VLOOKUP(N2815,Recolt!B:C,2,0)</f>
        <v>#N/A</v>
      </c>
    </row>
    <row r="2816" spans="3:16" x14ac:dyDescent="0.25">
      <c r="C2816"/>
      <c r="F2816" s="4">
        <v>1034860016</v>
      </c>
      <c r="G2816" t="str">
        <f t="shared" si="43"/>
        <v>OK</v>
      </c>
      <c r="J2816" s="4">
        <v>105520246</v>
      </c>
      <c r="K2816" t="s">
        <v>1124</v>
      </c>
      <c r="N2816" s="4">
        <v>105519890</v>
      </c>
      <c r="O2816" t="e">
        <f>VLOOKUP(N2816,Sales!B:C,2,0)</f>
        <v>#N/A</v>
      </c>
      <c r="P2816" t="e">
        <f>VLOOKUP(N2816,Recolt!B:C,2,0)</f>
        <v>#N/A</v>
      </c>
    </row>
    <row r="2817" spans="3:16" x14ac:dyDescent="0.25">
      <c r="C2817"/>
      <c r="F2817" s="4">
        <v>1034842172</v>
      </c>
      <c r="G2817" t="str">
        <f t="shared" si="43"/>
        <v>OK</v>
      </c>
      <c r="J2817" s="4">
        <v>105520591</v>
      </c>
      <c r="K2817" t="s">
        <v>1124</v>
      </c>
      <c r="N2817" s="4">
        <v>105520246</v>
      </c>
      <c r="O2817" t="e">
        <f>VLOOKUP(N2817,Sales!B:C,2,0)</f>
        <v>#N/A</v>
      </c>
      <c r="P2817" t="e">
        <f>VLOOKUP(N2817,Recolt!B:C,2,0)</f>
        <v>#N/A</v>
      </c>
    </row>
    <row r="2818" spans="3:16" x14ac:dyDescent="0.25">
      <c r="C2818"/>
      <c r="F2818" s="4">
        <v>1034862845</v>
      </c>
      <c r="G2818" t="str">
        <f t="shared" si="43"/>
        <v>OK</v>
      </c>
      <c r="J2818" s="4">
        <v>105520855</v>
      </c>
      <c r="K2818" t="s">
        <v>1124</v>
      </c>
      <c r="N2818" s="4">
        <v>105520591</v>
      </c>
      <c r="O2818" t="e">
        <f>VLOOKUP(N2818,Sales!B:C,2,0)</f>
        <v>#N/A</v>
      </c>
      <c r="P2818" t="e">
        <f>VLOOKUP(N2818,Recolt!B:C,2,0)</f>
        <v>#N/A</v>
      </c>
    </row>
    <row r="2819" spans="3:16" x14ac:dyDescent="0.25">
      <c r="C2819"/>
      <c r="F2819" s="4">
        <v>1034861461</v>
      </c>
      <c r="G2819" t="str">
        <f t="shared" ref="G2819:G2882" si="44">VLOOKUP(F2819,J:K,2,0)</f>
        <v>OK</v>
      </c>
      <c r="J2819" s="4">
        <v>105520893</v>
      </c>
      <c r="K2819" t="s">
        <v>1124</v>
      </c>
      <c r="N2819" s="4">
        <v>105520855</v>
      </c>
      <c r="O2819" t="e">
        <f>VLOOKUP(N2819,Sales!B:C,2,0)</f>
        <v>#N/A</v>
      </c>
      <c r="P2819" t="e">
        <f>VLOOKUP(N2819,Recolt!B:C,2,0)</f>
        <v>#N/A</v>
      </c>
    </row>
    <row r="2820" spans="3:16" x14ac:dyDescent="0.25">
      <c r="C2820"/>
      <c r="F2820" s="4">
        <v>1034849426</v>
      </c>
      <c r="G2820" t="str">
        <f t="shared" si="44"/>
        <v>OK</v>
      </c>
      <c r="J2820" s="4">
        <v>105521230</v>
      </c>
      <c r="K2820" t="s">
        <v>1124</v>
      </c>
      <c r="N2820" s="4">
        <v>105520893</v>
      </c>
      <c r="O2820" t="e">
        <f>VLOOKUP(N2820,Sales!B:C,2,0)</f>
        <v>#N/A</v>
      </c>
      <c r="P2820" t="e">
        <f>VLOOKUP(N2820,Recolt!B:C,2,0)</f>
        <v>#N/A</v>
      </c>
    </row>
    <row r="2821" spans="3:16" x14ac:dyDescent="0.25">
      <c r="C2821"/>
      <c r="F2821" s="4">
        <v>1034857707</v>
      </c>
      <c r="G2821" t="str">
        <f t="shared" si="44"/>
        <v>OK</v>
      </c>
      <c r="J2821" s="4">
        <v>105521806</v>
      </c>
      <c r="K2821" t="s">
        <v>1124</v>
      </c>
      <c r="N2821" s="4">
        <v>105521230</v>
      </c>
      <c r="O2821" t="e">
        <f>VLOOKUP(N2821,Sales!B:C,2,0)</f>
        <v>#N/A</v>
      </c>
      <c r="P2821" t="e">
        <f>VLOOKUP(N2821,Recolt!B:C,2,0)</f>
        <v>#N/A</v>
      </c>
    </row>
    <row r="2822" spans="3:16" x14ac:dyDescent="0.25">
      <c r="C2822"/>
      <c r="F2822" s="4">
        <v>1034865802</v>
      </c>
      <c r="G2822" t="str">
        <f t="shared" si="44"/>
        <v>OK</v>
      </c>
      <c r="J2822" s="4">
        <v>105521913</v>
      </c>
      <c r="K2822" t="s">
        <v>1124</v>
      </c>
      <c r="N2822" s="4">
        <v>105521806</v>
      </c>
      <c r="O2822" t="e">
        <f>VLOOKUP(N2822,Sales!B:C,2,0)</f>
        <v>#N/A</v>
      </c>
      <c r="P2822" t="e">
        <f>VLOOKUP(N2822,Recolt!B:C,2,0)</f>
        <v>#N/A</v>
      </c>
    </row>
    <row r="2823" spans="3:16" x14ac:dyDescent="0.25">
      <c r="C2823"/>
      <c r="F2823" s="4">
        <v>1034859477</v>
      </c>
      <c r="G2823" t="str">
        <f t="shared" si="44"/>
        <v>OK</v>
      </c>
      <c r="J2823" s="4">
        <v>105521952</v>
      </c>
      <c r="K2823" t="s">
        <v>1124</v>
      </c>
      <c r="N2823" s="4">
        <v>105521913</v>
      </c>
      <c r="O2823" t="e">
        <f>VLOOKUP(N2823,Sales!B:C,2,0)</f>
        <v>#N/A</v>
      </c>
      <c r="P2823" t="e">
        <f>VLOOKUP(N2823,Recolt!B:C,2,0)</f>
        <v>#N/A</v>
      </c>
    </row>
    <row r="2824" spans="3:16" x14ac:dyDescent="0.25">
      <c r="C2824"/>
      <c r="F2824" s="4">
        <v>1034844742</v>
      </c>
      <c r="G2824" t="str">
        <f t="shared" si="44"/>
        <v>OK</v>
      </c>
      <c r="J2824" s="4">
        <v>105522339</v>
      </c>
      <c r="K2824" t="s">
        <v>1124</v>
      </c>
      <c r="N2824" s="4">
        <v>105521952</v>
      </c>
      <c r="O2824" t="e">
        <f>VLOOKUP(N2824,Sales!B:C,2,0)</f>
        <v>#N/A</v>
      </c>
      <c r="P2824" t="e">
        <f>VLOOKUP(N2824,Recolt!B:C,2,0)</f>
        <v>#N/A</v>
      </c>
    </row>
    <row r="2825" spans="3:16" x14ac:dyDescent="0.25">
      <c r="C2825"/>
      <c r="F2825" s="4">
        <v>1034856961</v>
      </c>
      <c r="G2825" t="str">
        <f t="shared" si="44"/>
        <v>OK</v>
      </c>
      <c r="J2825" s="4">
        <v>105522356</v>
      </c>
      <c r="K2825" t="s">
        <v>1124</v>
      </c>
      <c r="N2825" s="4">
        <v>105522339</v>
      </c>
      <c r="O2825" t="e">
        <f>VLOOKUP(N2825,Sales!B:C,2,0)</f>
        <v>#N/A</v>
      </c>
      <c r="P2825" t="e">
        <f>VLOOKUP(N2825,Recolt!B:C,2,0)</f>
        <v>#N/A</v>
      </c>
    </row>
    <row r="2826" spans="3:16" x14ac:dyDescent="0.25">
      <c r="C2826"/>
      <c r="F2826" s="4">
        <v>1034845221</v>
      </c>
      <c r="G2826" t="str">
        <f t="shared" si="44"/>
        <v>OK</v>
      </c>
      <c r="J2826" s="4">
        <v>105522408</v>
      </c>
      <c r="K2826" t="s">
        <v>1124</v>
      </c>
      <c r="N2826" s="4">
        <v>105522356</v>
      </c>
      <c r="O2826" t="e">
        <f>VLOOKUP(N2826,Sales!B:C,2,0)</f>
        <v>#N/A</v>
      </c>
      <c r="P2826" t="e">
        <f>VLOOKUP(N2826,Recolt!B:C,2,0)</f>
        <v>#N/A</v>
      </c>
    </row>
    <row r="2827" spans="3:16" x14ac:dyDescent="0.25">
      <c r="C2827"/>
      <c r="F2827" s="4">
        <v>1034854378</v>
      </c>
      <c r="G2827" t="str">
        <f t="shared" si="44"/>
        <v>OK</v>
      </c>
      <c r="J2827" s="4">
        <v>105523447</v>
      </c>
      <c r="K2827" t="s">
        <v>1124</v>
      </c>
      <c r="N2827" s="4">
        <v>105522408</v>
      </c>
      <c r="O2827" t="e">
        <f>VLOOKUP(N2827,Sales!B:C,2,0)</f>
        <v>#N/A</v>
      </c>
      <c r="P2827" t="e">
        <f>VLOOKUP(N2827,Recolt!B:C,2,0)</f>
        <v>#N/A</v>
      </c>
    </row>
    <row r="2828" spans="3:16" x14ac:dyDescent="0.25">
      <c r="C2828"/>
      <c r="F2828" s="4">
        <v>1034864705</v>
      </c>
      <c r="G2828" t="str">
        <f t="shared" si="44"/>
        <v>OK</v>
      </c>
      <c r="J2828" s="4">
        <v>105523997</v>
      </c>
      <c r="K2828" t="s">
        <v>1124</v>
      </c>
      <c r="N2828" s="4">
        <v>105523447</v>
      </c>
      <c r="O2828" t="e">
        <f>VLOOKUP(N2828,Sales!B:C,2,0)</f>
        <v>#N/A</v>
      </c>
      <c r="P2828" t="e">
        <f>VLOOKUP(N2828,Recolt!B:C,2,0)</f>
        <v>#N/A</v>
      </c>
    </row>
    <row r="2829" spans="3:16" x14ac:dyDescent="0.25">
      <c r="C2829"/>
      <c r="F2829" s="4">
        <v>1034858926</v>
      </c>
      <c r="G2829" t="str">
        <f t="shared" si="44"/>
        <v>OK</v>
      </c>
      <c r="J2829" s="4">
        <v>105524846</v>
      </c>
      <c r="K2829" t="s">
        <v>1124</v>
      </c>
      <c r="N2829" s="4">
        <v>105523997</v>
      </c>
      <c r="O2829" t="e">
        <f>VLOOKUP(N2829,Sales!B:C,2,0)</f>
        <v>#N/A</v>
      </c>
      <c r="P2829" t="e">
        <f>VLOOKUP(N2829,Recolt!B:C,2,0)</f>
        <v>#N/A</v>
      </c>
    </row>
    <row r="2830" spans="3:16" x14ac:dyDescent="0.25">
      <c r="C2830"/>
      <c r="F2830" s="4">
        <v>1034856225</v>
      </c>
      <c r="G2830" t="str">
        <f t="shared" si="44"/>
        <v>OK</v>
      </c>
      <c r="J2830" s="4">
        <v>105525775</v>
      </c>
      <c r="K2830" t="s">
        <v>1124</v>
      </c>
      <c r="N2830" s="4">
        <v>105524846</v>
      </c>
      <c r="O2830" t="e">
        <f>VLOOKUP(N2830,Sales!B:C,2,0)</f>
        <v>#N/A</v>
      </c>
      <c r="P2830" t="e">
        <f>VLOOKUP(N2830,Recolt!B:C,2,0)</f>
        <v>#N/A</v>
      </c>
    </row>
    <row r="2831" spans="3:16" x14ac:dyDescent="0.25">
      <c r="C2831"/>
      <c r="F2831" s="4">
        <v>1034843026</v>
      </c>
      <c r="G2831" t="str">
        <f t="shared" si="44"/>
        <v>OK</v>
      </c>
      <c r="J2831" s="4">
        <v>105526366</v>
      </c>
      <c r="K2831" t="s">
        <v>1124</v>
      </c>
      <c r="N2831" s="4">
        <v>105525775</v>
      </c>
      <c r="O2831" t="e">
        <f>VLOOKUP(N2831,Sales!B:C,2,0)</f>
        <v>#N/A</v>
      </c>
      <c r="P2831" t="e">
        <f>VLOOKUP(N2831,Recolt!B:C,2,0)</f>
        <v>#N/A</v>
      </c>
    </row>
    <row r="2832" spans="3:16" x14ac:dyDescent="0.25">
      <c r="C2832"/>
      <c r="F2832" s="4">
        <v>1034858526</v>
      </c>
      <c r="G2832" t="str">
        <f t="shared" si="44"/>
        <v>OK</v>
      </c>
      <c r="J2832" s="4">
        <v>105526381</v>
      </c>
      <c r="K2832" t="s">
        <v>1124</v>
      </c>
      <c r="N2832" s="4">
        <v>105526366</v>
      </c>
      <c r="O2832" t="e">
        <f>VLOOKUP(N2832,Sales!B:C,2,0)</f>
        <v>#N/A</v>
      </c>
      <c r="P2832" t="e">
        <f>VLOOKUP(N2832,Recolt!B:C,2,0)</f>
        <v>#N/A</v>
      </c>
    </row>
    <row r="2833" spans="3:16" x14ac:dyDescent="0.25">
      <c r="C2833"/>
      <c r="F2833" s="4">
        <v>1034861040</v>
      </c>
      <c r="G2833" t="str">
        <f t="shared" si="44"/>
        <v>OK</v>
      </c>
      <c r="J2833" s="4">
        <v>105526406</v>
      </c>
      <c r="K2833" t="s">
        <v>1124</v>
      </c>
      <c r="N2833" s="4">
        <v>105526381</v>
      </c>
      <c r="O2833" t="e">
        <f>VLOOKUP(N2833,Sales!B:C,2,0)</f>
        <v>#N/A</v>
      </c>
      <c r="P2833" t="e">
        <f>VLOOKUP(N2833,Recolt!B:C,2,0)</f>
        <v>#N/A</v>
      </c>
    </row>
    <row r="2834" spans="3:16" x14ac:dyDescent="0.25">
      <c r="C2834"/>
      <c r="F2834" s="4">
        <v>1034860616</v>
      </c>
      <c r="G2834" t="str">
        <f t="shared" si="44"/>
        <v>OK</v>
      </c>
      <c r="J2834" s="4">
        <v>105526521</v>
      </c>
      <c r="K2834" t="s">
        <v>1124</v>
      </c>
      <c r="N2834" s="4">
        <v>105526406</v>
      </c>
      <c r="O2834" t="e">
        <f>VLOOKUP(N2834,Sales!B:C,2,0)</f>
        <v>#N/A</v>
      </c>
      <c r="P2834" t="e">
        <f>VLOOKUP(N2834,Recolt!B:C,2,0)</f>
        <v>#N/A</v>
      </c>
    </row>
    <row r="2835" spans="3:16" x14ac:dyDescent="0.25">
      <c r="C2835"/>
      <c r="F2835" s="4">
        <v>1034850612</v>
      </c>
      <c r="G2835" t="str">
        <f t="shared" si="44"/>
        <v>OK</v>
      </c>
      <c r="J2835" s="4">
        <v>105526681</v>
      </c>
      <c r="K2835" t="s">
        <v>1124</v>
      </c>
      <c r="N2835" s="4">
        <v>105526521</v>
      </c>
      <c r="O2835" t="e">
        <f>VLOOKUP(N2835,Sales!B:C,2,0)</f>
        <v>#N/A</v>
      </c>
      <c r="P2835" t="e">
        <f>VLOOKUP(N2835,Recolt!B:C,2,0)</f>
        <v>#N/A</v>
      </c>
    </row>
    <row r="2836" spans="3:16" x14ac:dyDescent="0.25">
      <c r="C2836"/>
      <c r="F2836" s="4">
        <v>1034864142</v>
      </c>
      <c r="G2836" t="str">
        <f t="shared" si="44"/>
        <v>OK</v>
      </c>
      <c r="J2836" s="4">
        <v>105527042</v>
      </c>
      <c r="K2836" t="s">
        <v>1124</v>
      </c>
      <c r="N2836" s="4">
        <v>105526681</v>
      </c>
      <c r="O2836" t="e">
        <f>VLOOKUP(N2836,Sales!B:C,2,0)</f>
        <v>#N/A</v>
      </c>
      <c r="P2836" t="e">
        <f>VLOOKUP(N2836,Recolt!B:C,2,0)</f>
        <v>#N/A</v>
      </c>
    </row>
    <row r="2837" spans="3:16" x14ac:dyDescent="0.25">
      <c r="C2837"/>
      <c r="F2837" s="4">
        <v>1034858121</v>
      </c>
      <c r="G2837" t="str">
        <f t="shared" si="44"/>
        <v>OK</v>
      </c>
      <c r="J2837" s="4">
        <v>105527120</v>
      </c>
      <c r="K2837" t="s">
        <v>1124</v>
      </c>
      <c r="N2837" s="4">
        <v>105527042</v>
      </c>
      <c r="O2837" t="e">
        <f>VLOOKUP(N2837,Sales!B:C,2,0)</f>
        <v>#N/A</v>
      </c>
      <c r="P2837" t="e">
        <f>VLOOKUP(N2837,Recolt!B:C,2,0)</f>
        <v>#N/A</v>
      </c>
    </row>
    <row r="2838" spans="3:16" x14ac:dyDescent="0.25">
      <c r="C2838"/>
      <c r="F2838" s="4">
        <v>1034853660</v>
      </c>
      <c r="G2838" t="str">
        <f t="shared" si="44"/>
        <v>OK</v>
      </c>
      <c r="J2838" s="4">
        <v>105528225</v>
      </c>
      <c r="K2838" t="s">
        <v>1124</v>
      </c>
      <c r="N2838" s="4">
        <v>105527120</v>
      </c>
      <c r="O2838" t="e">
        <f>VLOOKUP(N2838,Sales!B:C,2,0)</f>
        <v>#N/A</v>
      </c>
      <c r="P2838" t="e">
        <f>VLOOKUP(N2838,Recolt!B:C,2,0)</f>
        <v>#N/A</v>
      </c>
    </row>
    <row r="2839" spans="3:16" x14ac:dyDescent="0.25">
      <c r="C2839"/>
      <c r="F2839" s="4">
        <v>1034851852</v>
      </c>
      <c r="G2839" t="str">
        <f t="shared" si="44"/>
        <v>OK</v>
      </c>
      <c r="J2839" s="4">
        <v>105528309</v>
      </c>
      <c r="K2839" t="s">
        <v>1124</v>
      </c>
      <c r="N2839" s="4">
        <v>105528225</v>
      </c>
      <c r="O2839" t="e">
        <f>VLOOKUP(N2839,Sales!B:C,2,0)</f>
        <v>#N/A</v>
      </c>
      <c r="P2839" t="e">
        <f>VLOOKUP(N2839,Recolt!B:C,2,0)</f>
        <v>#N/A</v>
      </c>
    </row>
    <row r="2840" spans="3:16" x14ac:dyDescent="0.25">
      <c r="C2840"/>
      <c r="F2840" s="4">
        <v>1034855139</v>
      </c>
      <c r="G2840" t="str">
        <f t="shared" si="44"/>
        <v>OK</v>
      </c>
      <c r="J2840" s="4">
        <v>105530397</v>
      </c>
      <c r="K2840" t="s">
        <v>1124</v>
      </c>
      <c r="N2840" s="4">
        <v>105528309</v>
      </c>
      <c r="O2840" t="e">
        <f>VLOOKUP(N2840,Sales!B:C,2,0)</f>
        <v>#N/A</v>
      </c>
      <c r="P2840" t="e">
        <f>VLOOKUP(N2840,Recolt!B:C,2,0)</f>
        <v>#N/A</v>
      </c>
    </row>
    <row r="2841" spans="3:16" x14ac:dyDescent="0.25">
      <c r="C2841"/>
      <c r="F2841" s="4">
        <v>1034860179</v>
      </c>
      <c r="G2841" t="str">
        <f t="shared" si="44"/>
        <v>OK</v>
      </c>
      <c r="J2841" s="4">
        <v>105530825</v>
      </c>
      <c r="K2841" t="s">
        <v>1124</v>
      </c>
      <c r="N2841" s="4">
        <v>105530397</v>
      </c>
      <c r="O2841" t="e">
        <f>VLOOKUP(N2841,Sales!B:C,2,0)</f>
        <v>#N/A</v>
      </c>
      <c r="P2841" t="e">
        <f>VLOOKUP(N2841,Recolt!B:C,2,0)</f>
        <v>#N/A</v>
      </c>
    </row>
    <row r="2842" spans="3:16" x14ac:dyDescent="0.25">
      <c r="C2842"/>
      <c r="F2842" s="4">
        <v>1034861778</v>
      </c>
      <c r="G2842" t="str">
        <f t="shared" si="44"/>
        <v>OK</v>
      </c>
      <c r="J2842" s="4">
        <v>105530838</v>
      </c>
      <c r="K2842" t="s">
        <v>1124</v>
      </c>
      <c r="N2842" s="4">
        <v>105530825</v>
      </c>
      <c r="O2842" t="e">
        <f>VLOOKUP(N2842,Sales!B:C,2,0)</f>
        <v>#N/A</v>
      </c>
      <c r="P2842" t="e">
        <f>VLOOKUP(N2842,Recolt!B:C,2,0)</f>
        <v>#N/A</v>
      </c>
    </row>
    <row r="2843" spans="3:16" x14ac:dyDescent="0.25">
      <c r="C2843"/>
      <c r="F2843" s="4">
        <v>1034866911</v>
      </c>
      <c r="G2843" t="str">
        <f t="shared" si="44"/>
        <v>OK</v>
      </c>
      <c r="J2843" s="4">
        <v>105531826</v>
      </c>
      <c r="K2843" t="s">
        <v>1124</v>
      </c>
      <c r="N2843" s="4">
        <v>105530838</v>
      </c>
      <c r="O2843" t="e">
        <f>VLOOKUP(N2843,Sales!B:C,2,0)</f>
        <v>#N/A</v>
      </c>
      <c r="P2843" t="e">
        <f>VLOOKUP(N2843,Recolt!B:C,2,0)</f>
        <v>#N/A</v>
      </c>
    </row>
    <row r="2844" spans="3:16" x14ac:dyDescent="0.25">
      <c r="C2844"/>
      <c r="F2844" s="4">
        <v>1034851409</v>
      </c>
      <c r="G2844" t="str">
        <f t="shared" si="44"/>
        <v>OK</v>
      </c>
      <c r="J2844" s="4">
        <v>105533283</v>
      </c>
      <c r="K2844" t="s">
        <v>1124</v>
      </c>
      <c r="N2844" s="4">
        <v>105531826</v>
      </c>
      <c r="O2844" t="e">
        <f>VLOOKUP(N2844,Sales!B:C,2,0)</f>
        <v>#N/A</v>
      </c>
      <c r="P2844" t="e">
        <f>VLOOKUP(N2844,Recolt!B:C,2,0)</f>
        <v>#N/A</v>
      </c>
    </row>
    <row r="2845" spans="3:16" x14ac:dyDescent="0.25">
      <c r="C2845"/>
      <c r="F2845" s="4">
        <v>1034851846</v>
      </c>
      <c r="G2845" t="str">
        <f t="shared" si="44"/>
        <v>OK</v>
      </c>
      <c r="J2845" s="4">
        <v>105533907</v>
      </c>
      <c r="K2845" t="s">
        <v>1124</v>
      </c>
      <c r="N2845" s="4">
        <v>105533283</v>
      </c>
      <c r="O2845" t="e">
        <f>VLOOKUP(N2845,Sales!B:C,2,0)</f>
        <v>#N/A</v>
      </c>
      <c r="P2845" t="e">
        <f>VLOOKUP(N2845,Recolt!B:C,2,0)</f>
        <v>#N/A</v>
      </c>
    </row>
    <row r="2846" spans="3:16" x14ac:dyDescent="0.25">
      <c r="C2846"/>
      <c r="F2846" s="4">
        <v>1034856416</v>
      </c>
      <c r="G2846" t="str">
        <f t="shared" si="44"/>
        <v>OK</v>
      </c>
      <c r="J2846" s="4">
        <v>105534039</v>
      </c>
      <c r="K2846" t="s">
        <v>1124</v>
      </c>
      <c r="N2846" s="4">
        <v>105533907</v>
      </c>
      <c r="O2846" t="e">
        <f>VLOOKUP(N2846,Sales!B:C,2,0)</f>
        <v>#N/A</v>
      </c>
      <c r="P2846" t="e">
        <f>VLOOKUP(N2846,Recolt!B:C,2,0)</f>
        <v>#N/A</v>
      </c>
    </row>
    <row r="2847" spans="3:16" x14ac:dyDescent="0.25">
      <c r="C2847"/>
      <c r="F2847" s="4">
        <v>1034859973</v>
      </c>
      <c r="G2847" t="str">
        <f t="shared" si="44"/>
        <v>OK</v>
      </c>
      <c r="J2847" s="4">
        <v>105534120</v>
      </c>
      <c r="K2847" t="s">
        <v>1124</v>
      </c>
      <c r="N2847" s="4">
        <v>105534039</v>
      </c>
      <c r="O2847" t="e">
        <f>VLOOKUP(N2847,Sales!B:C,2,0)</f>
        <v>#N/A</v>
      </c>
      <c r="P2847" t="e">
        <f>VLOOKUP(N2847,Recolt!B:C,2,0)</f>
        <v>#N/A</v>
      </c>
    </row>
    <row r="2848" spans="3:16" x14ac:dyDescent="0.25">
      <c r="C2848"/>
      <c r="F2848" s="4">
        <v>1034863991</v>
      </c>
      <c r="G2848" t="str">
        <f t="shared" si="44"/>
        <v>OK</v>
      </c>
      <c r="J2848" s="4">
        <v>105534307</v>
      </c>
      <c r="K2848" t="s">
        <v>1124</v>
      </c>
      <c r="N2848" s="4">
        <v>105534120</v>
      </c>
      <c r="O2848" t="e">
        <f>VLOOKUP(N2848,Sales!B:C,2,0)</f>
        <v>#N/A</v>
      </c>
      <c r="P2848" t="e">
        <f>VLOOKUP(N2848,Recolt!B:C,2,0)</f>
        <v>#N/A</v>
      </c>
    </row>
    <row r="2849" spans="3:16" x14ac:dyDescent="0.25">
      <c r="C2849"/>
      <c r="F2849" s="4">
        <v>1034855501</v>
      </c>
      <c r="G2849" t="str">
        <f t="shared" si="44"/>
        <v>OK</v>
      </c>
      <c r="J2849" s="4">
        <v>105534333</v>
      </c>
      <c r="K2849" t="s">
        <v>1124</v>
      </c>
      <c r="N2849" s="4">
        <v>105534307</v>
      </c>
      <c r="O2849" t="e">
        <f>VLOOKUP(N2849,Sales!B:C,2,0)</f>
        <v>#N/A</v>
      </c>
      <c r="P2849" t="e">
        <f>VLOOKUP(N2849,Recolt!B:C,2,0)</f>
        <v>#N/A</v>
      </c>
    </row>
    <row r="2850" spans="3:16" x14ac:dyDescent="0.25">
      <c r="C2850"/>
      <c r="F2850" s="4">
        <v>1034844533</v>
      </c>
      <c r="G2850" t="str">
        <f t="shared" si="44"/>
        <v>OK</v>
      </c>
      <c r="J2850" s="4">
        <v>105535046</v>
      </c>
      <c r="K2850" t="s">
        <v>1124</v>
      </c>
      <c r="N2850" s="4">
        <v>105534333</v>
      </c>
      <c r="O2850" t="e">
        <f>VLOOKUP(N2850,Sales!B:C,2,0)</f>
        <v>#N/A</v>
      </c>
      <c r="P2850" t="e">
        <f>VLOOKUP(N2850,Recolt!B:C,2,0)</f>
        <v>#N/A</v>
      </c>
    </row>
    <row r="2851" spans="3:16" x14ac:dyDescent="0.25">
      <c r="C2851"/>
      <c r="F2851" s="4">
        <v>1034860020</v>
      </c>
      <c r="G2851" t="str">
        <f t="shared" si="44"/>
        <v>OK</v>
      </c>
      <c r="J2851" s="4">
        <v>105535075</v>
      </c>
      <c r="K2851" t="s">
        <v>1124</v>
      </c>
      <c r="N2851" s="4">
        <v>105535046</v>
      </c>
      <c r="O2851" t="e">
        <f>VLOOKUP(N2851,Sales!B:C,2,0)</f>
        <v>#N/A</v>
      </c>
      <c r="P2851" t="e">
        <f>VLOOKUP(N2851,Recolt!B:C,2,0)</f>
        <v>#N/A</v>
      </c>
    </row>
    <row r="2852" spans="3:16" x14ac:dyDescent="0.25">
      <c r="C2852"/>
      <c r="F2852" s="4">
        <v>1034863177</v>
      </c>
      <c r="G2852" t="str">
        <f t="shared" si="44"/>
        <v>OK</v>
      </c>
      <c r="J2852" s="4">
        <v>105535130</v>
      </c>
      <c r="K2852" t="s">
        <v>1124</v>
      </c>
      <c r="N2852" s="4">
        <v>105535075</v>
      </c>
      <c r="O2852" t="e">
        <f>VLOOKUP(N2852,Sales!B:C,2,0)</f>
        <v>#N/A</v>
      </c>
      <c r="P2852" t="e">
        <f>VLOOKUP(N2852,Recolt!B:C,2,0)</f>
        <v>#N/A</v>
      </c>
    </row>
    <row r="2853" spans="3:16" x14ac:dyDescent="0.25">
      <c r="C2853"/>
      <c r="F2853" s="4">
        <v>1034845812</v>
      </c>
      <c r="G2853" t="str">
        <f t="shared" si="44"/>
        <v>OK</v>
      </c>
      <c r="J2853" s="4">
        <v>105535564</v>
      </c>
      <c r="K2853" t="s">
        <v>1124</v>
      </c>
      <c r="N2853" s="4">
        <v>105535130</v>
      </c>
      <c r="O2853" t="e">
        <f>VLOOKUP(N2853,Sales!B:C,2,0)</f>
        <v>#N/A</v>
      </c>
      <c r="P2853" t="e">
        <f>VLOOKUP(N2853,Recolt!B:C,2,0)</f>
        <v>#N/A</v>
      </c>
    </row>
    <row r="2854" spans="3:16" x14ac:dyDescent="0.25">
      <c r="C2854"/>
      <c r="F2854" s="4">
        <v>1034847657</v>
      </c>
      <c r="G2854" t="str">
        <f t="shared" si="44"/>
        <v>OK</v>
      </c>
      <c r="J2854" s="4">
        <v>105535657</v>
      </c>
      <c r="K2854" t="s">
        <v>1124</v>
      </c>
      <c r="N2854" s="4">
        <v>105535564</v>
      </c>
      <c r="O2854" t="e">
        <f>VLOOKUP(N2854,Sales!B:C,2,0)</f>
        <v>#N/A</v>
      </c>
      <c r="P2854" t="e">
        <f>VLOOKUP(N2854,Recolt!B:C,2,0)</f>
        <v>#N/A</v>
      </c>
    </row>
    <row r="2855" spans="3:16" x14ac:dyDescent="0.25">
      <c r="C2855"/>
      <c r="F2855" s="4">
        <v>1034844219</v>
      </c>
      <c r="G2855" t="str">
        <f t="shared" si="44"/>
        <v>OK</v>
      </c>
      <c r="J2855" s="4">
        <v>105535816</v>
      </c>
      <c r="K2855" t="s">
        <v>1124</v>
      </c>
      <c r="N2855" s="4">
        <v>105535657</v>
      </c>
      <c r="O2855" t="e">
        <f>VLOOKUP(N2855,Sales!B:C,2,0)</f>
        <v>#N/A</v>
      </c>
      <c r="P2855" t="e">
        <f>VLOOKUP(N2855,Recolt!B:C,2,0)</f>
        <v>#N/A</v>
      </c>
    </row>
    <row r="2856" spans="3:16" x14ac:dyDescent="0.25">
      <c r="C2856"/>
      <c r="F2856" s="4">
        <v>1034845423</v>
      </c>
      <c r="G2856" t="str">
        <f t="shared" si="44"/>
        <v>OK</v>
      </c>
      <c r="J2856" s="4">
        <v>105536360</v>
      </c>
      <c r="K2856" t="s">
        <v>1124</v>
      </c>
      <c r="N2856" s="4">
        <v>105535816</v>
      </c>
      <c r="O2856" t="e">
        <f>VLOOKUP(N2856,Sales!B:C,2,0)</f>
        <v>#N/A</v>
      </c>
      <c r="P2856" t="e">
        <f>VLOOKUP(N2856,Recolt!B:C,2,0)</f>
        <v>#N/A</v>
      </c>
    </row>
    <row r="2857" spans="3:16" x14ac:dyDescent="0.25">
      <c r="C2857"/>
      <c r="F2857" s="4">
        <v>1034860021</v>
      </c>
      <c r="G2857" t="str">
        <f t="shared" si="44"/>
        <v>OK</v>
      </c>
      <c r="J2857" s="4">
        <v>105536368</v>
      </c>
      <c r="K2857" t="s">
        <v>1124</v>
      </c>
      <c r="N2857" s="4">
        <v>105536360</v>
      </c>
      <c r="O2857" t="e">
        <f>VLOOKUP(N2857,Sales!B:C,2,0)</f>
        <v>#N/A</v>
      </c>
      <c r="P2857" t="e">
        <f>VLOOKUP(N2857,Recolt!B:C,2,0)</f>
        <v>#N/A</v>
      </c>
    </row>
    <row r="2858" spans="3:16" x14ac:dyDescent="0.25">
      <c r="C2858"/>
      <c r="F2858" s="4">
        <v>1034847838</v>
      </c>
      <c r="G2858" t="str">
        <f t="shared" si="44"/>
        <v>OK</v>
      </c>
      <c r="J2858" s="4">
        <v>105536494</v>
      </c>
      <c r="K2858" t="s">
        <v>1124</v>
      </c>
      <c r="N2858" s="4">
        <v>105536368</v>
      </c>
      <c r="O2858" t="e">
        <f>VLOOKUP(N2858,Sales!B:C,2,0)</f>
        <v>#N/A</v>
      </c>
      <c r="P2858" t="e">
        <f>VLOOKUP(N2858,Recolt!B:C,2,0)</f>
        <v>#N/A</v>
      </c>
    </row>
    <row r="2859" spans="3:16" x14ac:dyDescent="0.25">
      <c r="C2859"/>
      <c r="F2859" s="4">
        <v>1034865167</v>
      </c>
      <c r="G2859" t="str">
        <f t="shared" si="44"/>
        <v>OK</v>
      </c>
      <c r="J2859" s="4">
        <v>105536988</v>
      </c>
      <c r="K2859" t="s">
        <v>1124</v>
      </c>
      <c r="N2859" s="4">
        <v>105536494</v>
      </c>
      <c r="O2859" t="e">
        <f>VLOOKUP(N2859,Sales!B:C,2,0)</f>
        <v>#N/A</v>
      </c>
      <c r="P2859" t="e">
        <f>VLOOKUP(N2859,Recolt!B:C,2,0)</f>
        <v>#N/A</v>
      </c>
    </row>
    <row r="2860" spans="3:16" x14ac:dyDescent="0.25">
      <c r="C2860"/>
      <c r="F2860" s="4">
        <v>1034857818</v>
      </c>
      <c r="G2860" t="str">
        <f t="shared" si="44"/>
        <v>OK</v>
      </c>
      <c r="J2860" s="4">
        <v>105537269</v>
      </c>
      <c r="K2860" t="s">
        <v>1124</v>
      </c>
      <c r="N2860" s="4">
        <v>105536988</v>
      </c>
      <c r="O2860" t="e">
        <f>VLOOKUP(N2860,Sales!B:C,2,0)</f>
        <v>#N/A</v>
      </c>
      <c r="P2860" t="e">
        <f>VLOOKUP(N2860,Recolt!B:C,2,0)</f>
        <v>#N/A</v>
      </c>
    </row>
    <row r="2861" spans="3:16" x14ac:dyDescent="0.25">
      <c r="C2861"/>
      <c r="F2861" s="4">
        <v>1034843886</v>
      </c>
      <c r="G2861" t="str">
        <f t="shared" si="44"/>
        <v>OK</v>
      </c>
      <c r="J2861" s="4">
        <v>105537597</v>
      </c>
      <c r="K2861" t="s">
        <v>1124</v>
      </c>
      <c r="N2861" s="4">
        <v>105537269</v>
      </c>
      <c r="O2861" t="e">
        <f>VLOOKUP(N2861,Sales!B:C,2,0)</f>
        <v>#N/A</v>
      </c>
      <c r="P2861" t="e">
        <f>VLOOKUP(N2861,Recolt!B:C,2,0)</f>
        <v>#N/A</v>
      </c>
    </row>
    <row r="2862" spans="3:16" x14ac:dyDescent="0.25">
      <c r="C2862"/>
      <c r="F2862" s="4">
        <v>1034856763</v>
      </c>
      <c r="G2862" t="str">
        <f t="shared" si="44"/>
        <v>OK</v>
      </c>
      <c r="J2862" s="4">
        <v>105538013</v>
      </c>
      <c r="K2862" t="s">
        <v>1124</v>
      </c>
      <c r="N2862" s="4">
        <v>105537597</v>
      </c>
      <c r="O2862" t="e">
        <f>VLOOKUP(N2862,Sales!B:C,2,0)</f>
        <v>#N/A</v>
      </c>
      <c r="P2862" t="e">
        <f>VLOOKUP(N2862,Recolt!B:C,2,0)</f>
        <v>#N/A</v>
      </c>
    </row>
    <row r="2863" spans="3:16" x14ac:dyDescent="0.25">
      <c r="C2863"/>
      <c r="F2863" s="4">
        <v>1034854708</v>
      </c>
      <c r="G2863" t="str">
        <f t="shared" si="44"/>
        <v>OK</v>
      </c>
      <c r="J2863" s="4">
        <v>105538589</v>
      </c>
      <c r="K2863" t="s">
        <v>1124</v>
      </c>
      <c r="N2863" s="4">
        <v>105538013</v>
      </c>
      <c r="O2863" t="e">
        <f>VLOOKUP(N2863,Sales!B:C,2,0)</f>
        <v>#N/A</v>
      </c>
      <c r="P2863" t="e">
        <f>VLOOKUP(N2863,Recolt!B:C,2,0)</f>
        <v>#N/A</v>
      </c>
    </row>
    <row r="2864" spans="3:16" x14ac:dyDescent="0.25">
      <c r="C2864"/>
      <c r="F2864" s="4">
        <v>1034848751</v>
      </c>
      <c r="G2864" t="str">
        <f t="shared" si="44"/>
        <v>OK</v>
      </c>
      <c r="J2864" s="4">
        <v>105538783</v>
      </c>
      <c r="K2864" t="s">
        <v>1124</v>
      </c>
      <c r="N2864" s="4">
        <v>105538589</v>
      </c>
      <c r="O2864" t="e">
        <f>VLOOKUP(N2864,Sales!B:C,2,0)</f>
        <v>#N/A</v>
      </c>
      <c r="P2864" t="e">
        <f>VLOOKUP(N2864,Recolt!B:C,2,0)</f>
        <v>#N/A</v>
      </c>
    </row>
    <row r="2865" spans="3:16" x14ac:dyDescent="0.25">
      <c r="C2865"/>
      <c r="F2865" s="4">
        <v>1034851928</v>
      </c>
      <c r="G2865" t="str">
        <f t="shared" si="44"/>
        <v>OK</v>
      </c>
      <c r="J2865" s="4">
        <v>105538884</v>
      </c>
      <c r="K2865" t="s">
        <v>1124</v>
      </c>
      <c r="N2865" s="4">
        <v>105538783</v>
      </c>
      <c r="O2865" t="e">
        <f>VLOOKUP(N2865,Sales!B:C,2,0)</f>
        <v>#N/A</v>
      </c>
      <c r="P2865" t="e">
        <f>VLOOKUP(N2865,Recolt!B:C,2,0)</f>
        <v>#N/A</v>
      </c>
    </row>
    <row r="2866" spans="3:16" x14ac:dyDescent="0.25">
      <c r="C2866"/>
      <c r="F2866" s="4">
        <v>1034842767</v>
      </c>
      <c r="G2866" t="str">
        <f t="shared" si="44"/>
        <v>OK</v>
      </c>
      <c r="J2866" s="4">
        <v>105539801</v>
      </c>
      <c r="K2866" t="s">
        <v>1124</v>
      </c>
      <c r="N2866" s="4">
        <v>105538884</v>
      </c>
      <c r="O2866" t="e">
        <f>VLOOKUP(N2866,Sales!B:C,2,0)</f>
        <v>#N/A</v>
      </c>
      <c r="P2866" t="e">
        <f>VLOOKUP(N2866,Recolt!B:C,2,0)</f>
        <v>#N/A</v>
      </c>
    </row>
    <row r="2867" spans="3:16" x14ac:dyDescent="0.25">
      <c r="C2867"/>
      <c r="F2867" s="4">
        <v>1034859075</v>
      </c>
      <c r="G2867" t="str">
        <f t="shared" si="44"/>
        <v>OK</v>
      </c>
      <c r="J2867" s="4">
        <v>105540329</v>
      </c>
      <c r="K2867" t="s">
        <v>1124</v>
      </c>
      <c r="N2867" s="4">
        <v>105539801</v>
      </c>
      <c r="O2867" t="e">
        <f>VLOOKUP(N2867,Sales!B:C,2,0)</f>
        <v>#N/A</v>
      </c>
      <c r="P2867" t="e">
        <f>VLOOKUP(N2867,Recolt!B:C,2,0)</f>
        <v>#N/A</v>
      </c>
    </row>
    <row r="2868" spans="3:16" x14ac:dyDescent="0.25">
      <c r="C2868"/>
      <c r="F2868" s="4">
        <v>1034862373</v>
      </c>
      <c r="G2868" t="str">
        <f t="shared" si="44"/>
        <v>OK</v>
      </c>
      <c r="J2868" s="4">
        <v>105540799</v>
      </c>
      <c r="K2868" t="s">
        <v>1124</v>
      </c>
      <c r="N2868" s="4">
        <v>105540329</v>
      </c>
      <c r="O2868" t="e">
        <f>VLOOKUP(N2868,Sales!B:C,2,0)</f>
        <v>#N/A</v>
      </c>
      <c r="P2868" t="e">
        <f>VLOOKUP(N2868,Recolt!B:C,2,0)</f>
        <v>#N/A</v>
      </c>
    </row>
    <row r="2869" spans="3:16" x14ac:dyDescent="0.25">
      <c r="C2869"/>
      <c r="F2869" s="4">
        <v>1034864061</v>
      </c>
      <c r="G2869" t="str">
        <f t="shared" si="44"/>
        <v>OK</v>
      </c>
      <c r="J2869" s="4">
        <v>105540918</v>
      </c>
      <c r="K2869" t="s">
        <v>1124</v>
      </c>
      <c r="N2869" s="4">
        <v>105540799</v>
      </c>
      <c r="O2869" t="e">
        <f>VLOOKUP(N2869,Sales!B:C,2,0)</f>
        <v>#N/A</v>
      </c>
      <c r="P2869" t="e">
        <f>VLOOKUP(N2869,Recolt!B:C,2,0)</f>
        <v>#N/A</v>
      </c>
    </row>
    <row r="2870" spans="3:16" x14ac:dyDescent="0.25">
      <c r="C2870"/>
      <c r="F2870" s="4">
        <v>1034846867</v>
      </c>
      <c r="G2870" t="str">
        <f t="shared" si="44"/>
        <v>OK</v>
      </c>
      <c r="J2870" s="4">
        <v>105541138</v>
      </c>
      <c r="K2870" t="s">
        <v>1124</v>
      </c>
      <c r="N2870" s="4">
        <v>105540918</v>
      </c>
      <c r="O2870" t="e">
        <f>VLOOKUP(N2870,Sales!B:C,2,0)</f>
        <v>#N/A</v>
      </c>
      <c r="P2870" t="e">
        <f>VLOOKUP(N2870,Recolt!B:C,2,0)</f>
        <v>#N/A</v>
      </c>
    </row>
    <row r="2871" spans="3:16" x14ac:dyDescent="0.25">
      <c r="C2871"/>
      <c r="F2871" s="4">
        <v>1034843974</v>
      </c>
      <c r="G2871" t="str">
        <f t="shared" si="44"/>
        <v>OK</v>
      </c>
      <c r="J2871" s="4">
        <v>105541796</v>
      </c>
      <c r="K2871" t="s">
        <v>1124</v>
      </c>
      <c r="N2871" s="4">
        <v>105541138</v>
      </c>
      <c r="O2871" t="e">
        <f>VLOOKUP(N2871,Sales!B:C,2,0)</f>
        <v>#N/A</v>
      </c>
      <c r="P2871" t="e">
        <f>VLOOKUP(N2871,Recolt!B:C,2,0)</f>
        <v>#N/A</v>
      </c>
    </row>
    <row r="2872" spans="3:16" x14ac:dyDescent="0.25">
      <c r="C2872"/>
      <c r="F2872" s="4">
        <v>1034859929</v>
      </c>
      <c r="G2872" t="str">
        <f t="shared" si="44"/>
        <v>OK</v>
      </c>
      <c r="J2872" s="4">
        <v>105542880</v>
      </c>
      <c r="K2872" t="s">
        <v>1124</v>
      </c>
      <c r="N2872" s="4">
        <v>105541796</v>
      </c>
      <c r="O2872" t="e">
        <f>VLOOKUP(N2872,Sales!B:C,2,0)</f>
        <v>#N/A</v>
      </c>
      <c r="P2872" t="e">
        <f>VLOOKUP(N2872,Recolt!B:C,2,0)</f>
        <v>#N/A</v>
      </c>
    </row>
    <row r="2873" spans="3:16" x14ac:dyDescent="0.25">
      <c r="C2873"/>
      <c r="F2873" s="4">
        <v>1034863039</v>
      </c>
      <c r="G2873" t="str">
        <f t="shared" si="44"/>
        <v>OK</v>
      </c>
      <c r="J2873" s="4">
        <v>105543347</v>
      </c>
      <c r="K2873" t="s">
        <v>1124</v>
      </c>
      <c r="N2873" s="4">
        <v>105542880</v>
      </c>
      <c r="O2873" t="e">
        <f>VLOOKUP(N2873,Sales!B:C,2,0)</f>
        <v>#N/A</v>
      </c>
      <c r="P2873" t="e">
        <f>VLOOKUP(N2873,Recolt!B:C,2,0)</f>
        <v>#N/A</v>
      </c>
    </row>
    <row r="2874" spans="3:16" x14ac:dyDescent="0.25">
      <c r="C2874"/>
      <c r="F2874" s="4">
        <v>1034854758</v>
      </c>
      <c r="G2874" t="str">
        <f t="shared" si="44"/>
        <v>OK</v>
      </c>
      <c r="J2874" s="4">
        <v>105543762</v>
      </c>
      <c r="K2874" t="s">
        <v>1124</v>
      </c>
      <c r="N2874" s="4">
        <v>105543347</v>
      </c>
      <c r="O2874" t="e">
        <f>VLOOKUP(N2874,Sales!B:C,2,0)</f>
        <v>#N/A</v>
      </c>
      <c r="P2874" t="e">
        <f>VLOOKUP(N2874,Recolt!B:C,2,0)</f>
        <v>#N/A</v>
      </c>
    </row>
    <row r="2875" spans="3:16" x14ac:dyDescent="0.25">
      <c r="C2875"/>
      <c r="F2875" s="4">
        <v>1034867842</v>
      </c>
      <c r="G2875" t="str">
        <f t="shared" si="44"/>
        <v>OK</v>
      </c>
      <c r="J2875" s="4">
        <v>105544081</v>
      </c>
      <c r="K2875" t="s">
        <v>1124</v>
      </c>
      <c r="N2875" s="4">
        <v>105543762</v>
      </c>
      <c r="O2875" t="e">
        <f>VLOOKUP(N2875,Sales!B:C,2,0)</f>
        <v>#N/A</v>
      </c>
      <c r="P2875" t="e">
        <f>VLOOKUP(N2875,Recolt!B:C,2,0)</f>
        <v>#N/A</v>
      </c>
    </row>
    <row r="2876" spans="3:16" x14ac:dyDescent="0.25">
      <c r="C2876"/>
      <c r="F2876" s="4">
        <v>1034868202</v>
      </c>
      <c r="G2876" t="str">
        <f t="shared" si="44"/>
        <v>OK</v>
      </c>
      <c r="J2876" s="4">
        <v>105544331</v>
      </c>
      <c r="K2876" t="s">
        <v>1124</v>
      </c>
      <c r="N2876" s="4">
        <v>105544081</v>
      </c>
      <c r="O2876" t="e">
        <f>VLOOKUP(N2876,Sales!B:C,2,0)</f>
        <v>#N/A</v>
      </c>
      <c r="P2876" t="e">
        <f>VLOOKUP(N2876,Recolt!B:C,2,0)</f>
        <v>#N/A</v>
      </c>
    </row>
    <row r="2877" spans="3:16" x14ac:dyDescent="0.25">
      <c r="C2877"/>
      <c r="F2877" s="4">
        <v>1034865537</v>
      </c>
      <c r="G2877" t="str">
        <f t="shared" si="44"/>
        <v>OK</v>
      </c>
      <c r="J2877" s="4">
        <v>105544435</v>
      </c>
      <c r="K2877" t="s">
        <v>1124</v>
      </c>
      <c r="N2877" s="4">
        <v>105544331</v>
      </c>
      <c r="O2877" t="e">
        <f>VLOOKUP(N2877,Sales!B:C,2,0)</f>
        <v>#N/A</v>
      </c>
      <c r="P2877" t="e">
        <f>VLOOKUP(N2877,Recolt!B:C,2,0)</f>
        <v>#N/A</v>
      </c>
    </row>
    <row r="2878" spans="3:16" x14ac:dyDescent="0.25">
      <c r="C2878"/>
      <c r="F2878" s="4">
        <v>1034862677</v>
      </c>
      <c r="G2878" t="str">
        <f t="shared" si="44"/>
        <v>OK</v>
      </c>
      <c r="J2878" s="4">
        <v>105544928</v>
      </c>
      <c r="K2878" t="s">
        <v>1124</v>
      </c>
      <c r="N2878" s="4">
        <v>105544435</v>
      </c>
      <c r="O2878" t="e">
        <f>VLOOKUP(N2878,Sales!B:C,2,0)</f>
        <v>#N/A</v>
      </c>
      <c r="P2878" t="e">
        <f>VLOOKUP(N2878,Recolt!B:C,2,0)</f>
        <v>#N/A</v>
      </c>
    </row>
    <row r="2879" spans="3:16" x14ac:dyDescent="0.25">
      <c r="C2879"/>
      <c r="F2879" s="4">
        <v>1034842894</v>
      </c>
      <c r="G2879" t="str">
        <f t="shared" si="44"/>
        <v>OK</v>
      </c>
      <c r="J2879" s="4">
        <v>105544934</v>
      </c>
      <c r="K2879" t="s">
        <v>1124</v>
      </c>
      <c r="N2879" s="4">
        <v>105544928</v>
      </c>
      <c r="O2879" t="e">
        <f>VLOOKUP(N2879,Sales!B:C,2,0)</f>
        <v>#N/A</v>
      </c>
      <c r="P2879" t="e">
        <f>VLOOKUP(N2879,Recolt!B:C,2,0)</f>
        <v>#N/A</v>
      </c>
    </row>
    <row r="2880" spans="3:16" x14ac:dyDescent="0.25">
      <c r="C2880"/>
      <c r="F2880" s="4">
        <v>1034859461</v>
      </c>
      <c r="G2880" t="str">
        <f t="shared" si="44"/>
        <v>OK</v>
      </c>
      <c r="J2880" s="4">
        <v>105545030</v>
      </c>
      <c r="K2880" t="s">
        <v>1124</v>
      </c>
      <c r="N2880" s="4">
        <v>105544934</v>
      </c>
      <c r="O2880" t="e">
        <f>VLOOKUP(N2880,Sales!B:C,2,0)</f>
        <v>#N/A</v>
      </c>
      <c r="P2880" t="e">
        <f>VLOOKUP(N2880,Recolt!B:C,2,0)</f>
        <v>#N/A</v>
      </c>
    </row>
    <row r="2881" spans="3:16" x14ac:dyDescent="0.25">
      <c r="C2881"/>
      <c r="F2881" s="4">
        <v>1034868537</v>
      </c>
      <c r="G2881" t="str">
        <f t="shared" si="44"/>
        <v>OK</v>
      </c>
      <c r="J2881" s="4">
        <v>105545213</v>
      </c>
      <c r="K2881" t="s">
        <v>1124</v>
      </c>
      <c r="N2881" s="4">
        <v>105545030</v>
      </c>
      <c r="O2881" t="e">
        <f>VLOOKUP(N2881,Sales!B:C,2,0)</f>
        <v>#N/A</v>
      </c>
      <c r="P2881" t="e">
        <f>VLOOKUP(N2881,Recolt!B:C,2,0)</f>
        <v>#N/A</v>
      </c>
    </row>
    <row r="2882" spans="3:16" x14ac:dyDescent="0.25">
      <c r="C2882"/>
      <c r="F2882" s="4">
        <v>1034860846</v>
      </c>
      <c r="G2882" t="str">
        <f t="shared" si="44"/>
        <v>OK</v>
      </c>
      <c r="J2882" s="4">
        <v>105546276</v>
      </c>
      <c r="K2882" t="s">
        <v>1124</v>
      </c>
      <c r="N2882" s="4">
        <v>105545213</v>
      </c>
      <c r="O2882" t="e">
        <f>VLOOKUP(N2882,Sales!B:C,2,0)</f>
        <v>#N/A</v>
      </c>
      <c r="P2882" t="e">
        <f>VLOOKUP(N2882,Recolt!B:C,2,0)</f>
        <v>#N/A</v>
      </c>
    </row>
    <row r="2883" spans="3:16" x14ac:dyDescent="0.25">
      <c r="C2883"/>
      <c r="F2883" s="4">
        <v>1034856405</v>
      </c>
      <c r="G2883" t="str">
        <f t="shared" ref="G2883:G2946" si="45">VLOOKUP(F2883,J:K,2,0)</f>
        <v>OK</v>
      </c>
      <c r="J2883" s="4">
        <v>105546438</v>
      </c>
      <c r="K2883" t="s">
        <v>1124</v>
      </c>
      <c r="N2883" s="4">
        <v>105546276</v>
      </c>
      <c r="O2883" t="e">
        <f>VLOOKUP(N2883,Sales!B:C,2,0)</f>
        <v>#N/A</v>
      </c>
      <c r="P2883" t="e">
        <f>VLOOKUP(N2883,Recolt!B:C,2,0)</f>
        <v>#N/A</v>
      </c>
    </row>
    <row r="2884" spans="3:16" x14ac:dyDescent="0.25">
      <c r="C2884"/>
      <c r="F2884" s="4">
        <v>1034848220</v>
      </c>
      <c r="G2884" t="str">
        <f t="shared" si="45"/>
        <v>OK</v>
      </c>
      <c r="J2884" s="4">
        <v>105546533</v>
      </c>
      <c r="K2884" t="s">
        <v>1124</v>
      </c>
      <c r="N2884" s="4">
        <v>105546438</v>
      </c>
      <c r="O2884" t="e">
        <f>VLOOKUP(N2884,Sales!B:C,2,0)</f>
        <v>#N/A</v>
      </c>
      <c r="P2884" t="e">
        <f>VLOOKUP(N2884,Recolt!B:C,2,0)</f>
        <v>#N/A</v>
      </c>
    </row>
    <row r="2885" spans="3:16" x14ac:dyDescent="0.25">
      <c r="C2885"/>
      <c r="F2885" s="4">
        <v>1034866876</v>
      </c>
      <c r="G2885" t="str">
        <f t="shared" si="45"/>
        <v>OK</v>
      </c>
      <c r="J2885" s="4">
        <v>105546656</v>
      </c>
      <c r="K2885" t="s">
        <v>1124</v>
      </c>
      <c r="N2885" s="4">
        <v>105546533</v>
      </c>
      <c r="O2885" t="e">
        <f>VLOOKUP(N2885,Sales!B:C,2,0)</f>
        <v>#N/A</v>
      </c>
      <c r="P2885" t="e">
        <f>VLOOKUP(N2885,Recolt!B:C,2,0)</f>
        <v>#N/A</v>
      </c>
    </row>
    <row r="2886" spans="3:16" x14ac:dyDescent="0.25">
      <c r="C2886"/>
      <c r="F2886" s="4">
        <v>1034855640</v>
      </c>
      <c r="G2886" t="str">
        <f t="shared" si="45"/>
        <v>OK</v>
      </c>
      <c r="J2886" s="4">
        <v>105547221</v>
      </c>
      <c r="K2886" t="s">
        <v>1124</v>
      </c>
      <c r="N2886" s="4">
        <v>105546656</v>
      </c>
      <c r="O2886" t="e">
        <f>VLOOKUP(N2886,Sales!B:C,2,0)</f>
        <v>#N/A</v>
      </c>
      <c r="P2886" t="e">
        <f>VLOOKUP(N2886,Recolt!B:C,2,0)</f>
        <v>#N/A</v>
      </c>
    </row>
    <row r="2887" spans="3:16" x14ac:dyDescent="0.25">
      <c r="C2887"/>
      <c r="F2887" s="4">
        <v>1034865119</v>
      </c>
      <c r="G2887" t="str">
        <f t="shared" si="45"/>
        <v>OK</v>
      </c>
      <c r="J2887" s="4">
        <v>105547614</v>
      </c>
      <c r="K2887" t="s">
        <v>1124</v>
      </c>
      <c r="N2887" s="4">
        <v>105547221</v>
      </c>
      <c r="O2887" t="e">
        <f>VLOOKUP(N2887,Sales!B:C,2,0)</f>
        <v>#N/A</v>
      </c>
      <c r="P2887" t="e">
        <f>VLOOKUP(N2887,Recolt!B:C,2,0)</f>
        <v>#N/A</v>
      </c>
    </row>
    <row r="2888" spans="3:16" x14ac:dyDescent="0.25">
      <c r="C2888"/>
      <c r="F2888" s="4">
        <v>1034867768</v>
      </c>
      <c r="G2888" t="str">
        <f t="shared" si="45"/>
        <v>OK</v>
      </c>
      <c r="J2888" s="4">
        <v>105547846</v>
      </c>
      <c r="K2888" t="s">
        <v>1124</v>
      </c>
      <c r="N2888" s="4">
        <v>105547614</v>
      </c>
      <c r="O2888" t="e">
        <f>VLOOKUP(N2888,Sales!B:C,2,0)</f>
        <v>#N/A</v>
      </c>
      <c r="P2888" t="e">
        <f>VLOOKUP(N2888,Recolt!B:C,2,0)</f>
        <v>#N/A</v>
      </c>
    </row>
    <row r="2889" spans="3:16" x14ac:dyDescent="0.25">
      <c r="C2889"/>
      <c r="F2889" s="4">
        <v>1034854461</v>
      </c>
      <c r="G2889" t="str">
        <f t="shared" si="45"/>
        <v>OK</v>
      </c>
      <c r="J2889" s="4">
        <v>105548066</v>
      </c>
      <c r="K2889" t="s">
        <v>1124</v>
      </c>
      <c r="N2889" s="4">
        <v>105547846</v>
      </c>
      <c r="O2889" t="e">
        <f>VLOOKUP(N2889,Sales!B:C,2,0)</f>
        <v>#N/A</v>
      </c>
      <c r="P2889" t="e">
        <f>VLOOKUP(N2889,Recolt!B:C,2,0)</f>
        <v>#N/A</v>
      </c>
    </row>
    <row r="2890" spans="3:16" x14ac:dyDescent="0.25">
      <c r="C2890"/>
      <c r="F2890" s="4">
        <v>1034851557</v>
      </c>
      <c r="G2890" t="str">
        <f t="shared" si="45"/>
        <v>OK</v>
      </c>
      <c r="J2890" s="4">
        <v>105548339</v>
      </c>
      <c r="K2890" t="s">
        <v>1124</v>
      </c>
      <c r="N2890" s="4">
        <v>105548066</v>
      </c>
      <c r="O2890" t="e">
        <f>VLOOKUP(N2890,Sales!B:C,2,0)</f>
        <v>#N/A</v>
      </c>
      <c r="P2890" t="e">
        <f>VLOOKUP(N2890,Recolt!B:C,2,0)</f>
        <v>#N/A</v>
      </c>
    </row>
    <row r="2891" spans="3:16" x14ac:dyDescent="0.25">
      <c r="C2891"/>
      <c r="F2891" s="4">
        <v>1034847756</v>
      </c>
      <c r="G2891" t="str">
        <f t="shared" si="45"/>
        <v>OK</v>
      </c>
      <c r="J2891" s="4">
        <v>105548401</v>
      </c>
      <c r="K2891" t="s">
        <v>1124</v>
      </c>
      <c r="N2891" s="4">
        <v>105548339</v>
      </c>
      <c r="O2891" t="e">
        <f>VLOOKUP(N2891,Sales!B:C,2,0)</f>
        <v>#N/A</v>
      </c>
      <c r="P2891" t="e">
        <f>VLOOKUP(N2891,Recolt!B:C,2,0)</f>
        <v>#N/A</v>
      </c>
    </row>
    <row r="2892" spans="3:16" x14ac:dyDescent="0.25">
      <c r="C2892"/>
      <c r="F2892" s="4">
        <v>1034842377</v>
      </c>
      <c r="G2892" t="str">
        <f t="shared" si="45"/>
        <v>OK</v>
      </c>
      <c r="J2892" s="4">
        <v>105548710</v>
      </c>
      <c r="K2892" t="s">
        <v>1124</v>
      </c>
      <c r="N2892" s="4">
        <v>105548401</v>
      </c>
      <c r="O2892" t="e">
        <f>VLOOKUP(N2892,Sales!B:C,2,0)</f>
        <v>#N/A</v>
      </c>
      <c r="P2892" t="e">
        <f>VLOOKUP(N2892,Recolt!B:C,2,0)</f>
        <v>#N/A</v>
      </c>
    </row>
    <row r="2893" spans="3:16" x14ac:dyDescent="0.25">
      <c r="C2893"/>
      <c r="F2893" s="4">
        <v>1034845409</v>
      </c>
      <c r="G2893" t="str">
        <f t="shared" si="45"/>
        <v>OK</v>
      </c>
      <c r="J2893" s="4">
        <v>105549271</v>
      </c>
      <c r="K2893" t="s">
        <v>1124</v>
      </c>
      <c r="N2893" s="4">
        <v>105548710</v>
      </c>
      <c r="O2893" t="e">
        <f>VLOOKUP(N2893,Sales!B:C,2,0)</f>
        <v>#N/A</v>
      </c>
      <c r="P2893" t="e">
        <f>VLOOKUP(N2893,Recolt!B:C,2,0)</f>
        <v>#N/A</v>
      </c>
    </row>
    <row r="2894" spans="3:16" x14ac:dyDescent="0.25">
      <c r="C2894"/>
      <c r="F2894" s="4">
        <v>1034845918</v>
      </c>
      <c r="G2894" t="str">
        <f t="shared" si="45"/>
        <v>OK</v>
      </c>
      <c r="J2894" s="4">
        <v>105549589</v>
      </c>
      <c r="K2894" t="s">
        <v>1124</v>
      </c>
      <c r="N2894" s="4">
        <v>105549271</v>
      </c>
      <c r="O2894" t="e">
        <f>VLOOKUP(N2894,Sales!B:C,2,0)</f>
        <v>#N/A</v>
      </c>
      <c r="P2894" t="e">
        <f>VLOOKUP(N2894,Recolt!B:C,2,0)</f>
        <v>#N/A</v>
      </c>
    </row>
    <row r="2895" spans="3:16" x14ac:dyDescent="0.25">
      <c r="C2895"/>
      <c r="F2895" s="4">
        <v>1034863231</v>
      </c>
      <c r="G2895" t="str">
        <f t="shared" si="45"/>
        <v>OK</v>
      </c>
      <c r="J2895" s="4">
        <v>105550128</v>
      </c>
      <c r="K2895" t="s">
        <v>1124</v>
      </c>
      <c r="N2895" s="4">
        <v>105549589</v>
      </c>
      <c r="O2895" t="e">
        <f>VLOOKUP(N2895,Sales!B:C,2,0)</f>
        <v>#N/A</v>
      </c>
      <c r="P2895" t="e">
        <f>VLOOKUP(N2895,Recolt!B:C,2,0)</f>
        <v>#N/A</v>
      </c>
    </row>
    <row r="2896" spans="3:16" x14ac:dyDescent="0.25">
      <c r="C2896"/>
      <c r="F2896" s="4">
        <v>1034844383</v>
      </c>
      <c r="G2896" t="str">
        <f t="shared" si="45"/>
        <v>OK</v>
      </c>
      <c r="J2896" s="4">
        <v>105550451</v>
      </c>
      <c r="K2896" t="s">
        <v>1124</v>
      </c>
      <c r="N2896" s="4">
        <v>105550128</v>
      </c>
      <c r="O2896" t="e">
        <f>VLOOKUP(N2896,Sales!B:C,2,0)</f>
        <v>#N/A</v>
      </c>
      <c r="P2896" t="e">
        <f>VLOOKUP(N2896,Recolt!B:C,2,0)</f>
        <v>#N/A</v>
      </c>
    </row>
    <row r="2897" spans="3:16" x14ac:dyDescent="0.25">
      <c r="C2897"/>
      <c r="F2897" s="4">
        <v>1034864759</v>
      </c>
      <c r="G2897" t="str">
        <f t="shared" si="45"/>
        <v>OK</v>
      </c>
      <c r="J2897" s="4">
        <v>105550474</v>
      </c>
      <c r="K2897" t="s">
        <v>1124</v>
      </c>
      <c r="N2897" s="4">
        <v>105550451</v>
      </c>
      <c r="O2897" t="e">
        <f>VLOOKUP(N2897,Sales!B:C,2,0)</f>
        <v>#N/A</v>
      </c>
      <c r="P2897" t="e">
        <f>VLOOKUP(N2897,Recolt!B:C,2,0)</f>
        <v>#N/A</v>
      </c>
    </row>
    <row r="2898" spans="3:16" x14ac:dyDescent="0.25">
      <c r="C2898"/>
      <c r="F2898" s="4">
        <v>1034868035</v>
      </c>
      <c r="G2898" t="str">
        <f t="shared" si="45"/>
        <v>OK</v>
      </c>
      <c r="J2898" s="4">
        <v>105552155</v>
      </c>
      <c r="K2898" t="s">
        <v>1124</v>
      </c>
      <c r="N2898" s="4">
        <v>105550474</v>
      </c>
      <c r="O2898" t="e">
        <f>VLOOKUP(N2898,Sales!B:C,2,0)</f>
        <v>#N/A</v>
      </c>
      <c r="P2898" t="e">
        <f>VLOOKUP(N2898,Recolt!B:C,2,0)</f>
        <v>#N/A</v>
      </c>
    </row>
    <row r="2899" spans="3:16" x14ac:dyDescent="0.25">
      <c r="C2899"/>
      <c r="F2899" s="4">
        <v>1034849267</v>
      </c>
      <c r="G2899" t="str">
        <f t="shared" si="45"/>
        <v>OK</v>
      </c>
      <c r="J2899" s="4">
        <v>105552438</v>
      </c>
      <c r="K2899" t="s">
        <v>1124</v>
      </c>
      <c r="N2899" s="4">
        <v>105552155</v>
      </c>
      <c r="O2899" t="e">
        <f>VLOOKUP(N2899,Sales!B:C,2,0)</f>
        <v>#N/A</v>
      </c>
      <c r="P2899" t="e">
        <f>VLOOKUP(N2899,Recolt!B:C,2,0)</f>
        <v>#N/A</v>
      </c>
    </row>
    <row r="2900" spans="3:16" x14ac:dyDescent="0.25">
      <c r="C2900"/>
      <c r="F2900" s="4">
        <v>1034866313</v>
      </c>
      <c r="G2900" t="str">
        <f t="shared" si="45"/>
        <v>OK</v>
      </c>
      <c r="J2900" s="4">
        <v>105552781</v>
      </c>
      <c r="K2900" t="s">
        <v>1124</v>
      </c>
      <c r="N2900" s="4">
        <v>105552438</v>
      </c>
      <c r="O2900" t="e">
        <f>VLOOKUP(N2900,Sales!B:C,2,0)</f>
        <v>#N/A</v>
      </c>
      <c r="P2900" t="e">
        <f>VLOOKUP(N2900,Recolt!B:C,2,0)</f>
        <v>#N/A</v>
      </c>
    </row>
    <row r="2901" spans="3:16" x14ac:dyDescent="0.25">
      <c r="C2901"/>
      <c r="F2901" s="4">
        <v>1034855397</v>
      </c>
      <c r="G2901" t="str">
        <f t="shared" si="45"/>
        <v>OK</v>
      </c>
      <c r="J2901" s="4">
        <v>105553232</v>
      </c>
      <c r="K2901" t="s">
        <v>1124</v>
      </c>
      <c r="N2901" s="4">
        <v>105552781</v>
      </c>
      <c r="O2901" t="e">
        <f>VLOOKUP(N2901,Sales!B:C,2,0)</f>
        <v>#N/A</v>
      </c>
      <c r="P2901" t="e">
        <f>VLOOKUP(N2901,Recolt!B:C,2,0)</f>
        <v>#N/A</v>
      </c>
    </row>
    <row r="2902" spans="3:16" x14ac:dyDescent="0.25">
      <c r="C2902"/>
      <c r="F2902" s="4">
        <v>1034862093</v>
      </c>
      <c r="G2902" t="str">
        <f t="shared" si="45"/>
        <v>OK</v>
      </c>
      <c r="J2902" s="4">
        <v>105554408</v>
      </c>
      <c r="K2902" t="s">
        <v>1124</v>
      </c>
      <c r="N2902" s="4">
        <v>105553232</v>
      </c>
      <c r="O2902" t="e">
        <f>VLOOKUP(N2902,Sales!B:C,2,0)</f>
        <v>#N/A</v>
      </c>
      <c r="P2902" t="e">
        <f>VLOOKUP(N2902,Recolt!B:C,2,0)</f>
        <v>#N/A</v>
      </c>
    </row>
    <row r="2903" spans="3:16" x14ac:dyDescent="0.25">
      <c r="C2903"/>
      <c r="F2903" s="4">
        <v>1034860198</v>
      </c>
      <c r="G2903" t="str">
        <f t="shared" si="45"/>
        <v>OK</v>
      </c>
      <c r="J2903" s="4">
        <v>105554869</v>
      </c>
      <c r="K2903" t="s">
        <v>1124</v>
      </c>
      <c r="N2903" s="4">
        <v>105554408</v>
      </c>
      <c r="O2903" t="e">
        <f>VLOOKUP(N2903,Sales!B:C,2,0)</f>
        <v>#N/A</v>
      </c>
      <c r="P2903" t="e">
        <f>VLOOKUP(N2903,Recolt!B:C,2,0)</f>
        <v>#N/A</v>
      </c>
    </row>
    <row r="2904" spans="3:16" x14ac:dyDescent="0.25">
      <c r="C2904"/>
      <c r="F2904" s="4">
        <v>1034846781</v>
      </c>
      <c r="G2904" t="str">
        <f t="shared" si="45"/>
        <v>OK</v>
      </c>
      <c r="J2904" s="4">
        <v>105555899</v>
      </c>
      <c r="K2904" t="s">
        <v>1124</v>
      </c>
      <c r="N2904" s="4">
        <v>105554869</v>
      </c>
      <c r="O2904" t="e">
        <f>VLOOKUP(N2904,Sales!B:C,2,0)</f>
        <v>#N/A</v>
      </c>
      <c r="P2904" t="e">
        <f>VLOOKUP(N2904,Recolt!B:C,2,0)</f>
        <v>#N/A</v>
      </c>
    </row>
    <row r="2905" spans="3:16" x14ac:dyDescent="0.25">
      <c r="C2905"/>
      <c r="F2905" s="4">
        <v>1034852986</v>
      </c>
      <c r="G2905" t="str">
        <f t="shared" si="45"/>
        <v>OK</v>
      </c>
      <c r="J2905" s="4">
        <v>105555962</v>
      </c>
      <c r="K2905" t="s">
        <v>1124</v>
      </c>
      <c r="N2905" s="4">
        <v>105555899</v>
      </c>
      <c r="O2905" t="e">
        <f>VLOOKUP(N2905,Sales!B:C,2,0)</f>
        <v>#N/A</v>
      </c>
      <c r="P2905" t="e">
        <f>VLOOKUP(N2905,Recolt!B:C,2,0)</f>
        <v>#N/A</v>
      </c>
    </row>
    <row r="2906" spans="3:16" x14ac:dyDescent="0.25">
      <c r="C2906"/>
      <c r="F2906" s="4">
        <v>1034846004</v>
      </c>
      <c r="G2906" t="str">
        <f t="shared" si="45"/>
        <v>OK</v>
      </c>
      <c r="J2906" s="4">
        <v>105556842</v>
      </c>
      <c r="K2906" t="s">
        <v>1124</v>
      </c>
      <c r="N2906" s="4">
        <v>105555962</v>
      </c>
      <c r="O2906" t="e">
        <f>VLOOKUP(N2906,Sales!B:C,2,0)</f>
        <v>#N/A</v>
      </c>
      <c r="P2906" t="e">
        <f>VLOOKUP(N2906,Recolt!B:C,2,0)</f>
        <v>#N/A</v>
      </c>
    </row>
    <row r="2907" spans="3:16" x14ac:dyDescent="0.25">
      <c r="C2907"/>
      <c r="F2907" s="4">
        <v>1034852547</v>
      </c>
      <c r="G2907" t="str">
        <f t="shared" si="45"/>
        <v>OK</v>
      </c>
      <c r="J2907" s="4">
        <v>105556846</v>
      </c>
      <c r="K2907" t="s">
        <v>1124</v>
      </c>
      <c r="N2907" s="4">
        <v>105556842</v>
      </c>
      <c r="O2907" t="e">
        <f>VLOOKUP(N2907,Sales!B:C,2,0)</f>
        <v>#N/A</v>
      </c>
      <c r="P2907" t="e">
        <f>VLOOKUP(N2907,Recolt!B:C,2,0)</f>
        <v>#N/A</v>
      </c>
    </row>
    <row r="2908" spans="3:16" x14ac:dyDescent="0.25">
      <c r="C2908"/>
      <c r="F2908" s="4">
        <v>1034859708</v>
      </c>
      <c r="G2908" t="str">
        <f t="shared" si="45"/>
        <v>OK</v>
      </c>
      <c r="J2908" s="4">
        <v>105557016</v>
      </c>
      <c r="K2908" t="s">
        <v>1124</v>
      </c>
      <c r="N2908" s="4">
        <v>105556846</v>
      </c>
      <c r="O2908" t="e">
        <f>VLOOKUP(N2908,Sales!B:C,2,0)</f>
        <v>#N/A</v>
      </c>
      <c r="P2908" t="e">
        <f>VLOOKUP(N2908,Recolt!B:C,2,0)</f>
        <v>#N/A</v>
      </c>
    </row>
    <row r="2909" spans="3:16" x14ac:dyDescent="0.25">
      <c r="C2909"/>
      <c r="F2909" s="4">
        <v>1034863186</v>
      </c>
      <c r="G2909" t="str">
        <f t="shared" si="45"/>
        <v>OK</v>
      </c>
      <c r="J2909" s="4">
        <v>105557044</v>
      </c>
      <c r="K2909" t="s">
        <v>1124</v>
      </c>
      <c r="N2909" s="4">
        <v>105557016</v>
      </c>
      <c r="O2909" t="e">
        <f>VLOOKUP(N2909,Sales!B:C,2,0)</f>
        <v>#N/A</v>
      </c>
      <c r="P2909" t="e">
        <f>VLOOKUP(N2909,Recolt!B:C,2,0)</f>
        <v>#N/A</v>
      </c>
    </row>
    <row r="2910" spans="3:16" x14ac:dyDescent="0.25">
      <c r="C2910"/>
      <c r="F2910" s="4">
        <v>1034852824</v>
      </c>
      <c r="G2910" t="str">
        <f t="shared" si="45"/>
        <v>OK</v>
      </c>
      <c r="J2910" s="4">
        <v>105557060</v>
      </c>
      <c r="K2910" t="s">
        <v>1124</v>
      </c>
      <c r="N2910" s="4">
        <v>105557044</v>
      </c>
      <c r="O2910" t="e">
        <f>VLOOKUP(N2910,Sales!B:C,2,0)</f>
        <v>#N/A</v>
      </c>
      <c r="P2910" t="e">
        <f>VLOOKUP(N2910,Recolt!B:C,2,0)</f>
        <v>#N/A</v>
      </c>
    </row>
    <row r="2911" spans="3:16" x14ac:dyDescent="0.25">
      <c r="C2911"/>
      <c r="F2911" s="4">
        <v>1034855751</v>
      </c>
      <c r="G2911" t="str">
        <f t="shared" si="45"/>
        <v>OK</v>
      </c>
      <c r="J2911" s="4">
        <v>105557845</v>
      </c>
      <c r="K2911" t="s">
        <v>1124</v>
      </c>
      <c r="N2911" s="4">
        <v>105557060</v>
      </c>
      <c r="O2911" t="e">
        <f>VLOOKUP(N2911,Sales!B:C,2,0)</f>
        <v>#N/A</v>
      </c>
      <c r="P2911" t="e">
        <f>VLOOKUP(N2911,Recolt!B:C,2,0)</f>
        <v>#N/A</v>
      </c>
    </row>
    <row r="2912" spans="3:16" x14ac:dyDescent="0.25">
      <c r="C2912"/>
      <c r="F2912" s="4">
        <v>1034860598</v>
      </c>
      <c r="G2912" t="str">
        <f t="shared" si="45"/>
        <v>OK</v>
      </c>
      <c r="J2912" s="4">
        <v>105558269</v>
      </c>
      <c r="K2912" t="s">
        <v>1124</v>
      </c>
      <c r="N2912" s="4">
        <v>105557845</v>
      </c>
      <c r="O2912" t="e">
        <f>VLOOKUP(N2912,Sales!B:C,2,0)</f>
        <v>#N/A</v>
      </c>
      <c r="P2912" t="e">
        <f>VLOOKUP(N2912,Recolt!B:C,2,0)</f>
        <v>#N/A</v>
      </c>
    </row>
    <row r="2913" spans="3:16" x14ac:dyDescent="0.25">
      <c r="C2913"/>
      <c r="F2913" s="4">
        <v>1034861392</v>
      </c>
      <c r="G2913" t="str">
        <f t="shared" si="45"/>
        <v>OK</v>
      </c>
      <c r="J2913" s="4">
        <v>105558677</v>
      </c>
      <c r="K2913" t="s">
        <v>1124</v>
      </c>
      <c r="N2913" s="4">
        <v>105558269</v>
      </c>
      <c r="O2913" t="e">
        <f>VLOOKUP(N2913,Sales!B:C,2,0)</f>
        <v>#N/A</v>
      </c>
      <c r="P2913" t="e">
        <f>VLOOKUP(N2913,Recolt!B:C,2,0)</f>
        <v>#N/A</v>
      </c>
    </row>
    <row r="2914" spans="3:16" x14ac:dyDescent="0.25">
      <c r="C2914"/>
      <c r="F2914" s="4">
        <v>1034862408</v>
      </c>
      <c r="G2914" t="str">
        <f t="shared" si="45"/>
        <v>OK</v>
      </c>
      <c r="J2914" s="4">
        <v>105559005</v>
      </c>
      <c r="K2914" t="s">
        <v>1124</v>
      </c>
      <c r="N2914" s="4">
        <v>105558677</v>
      </c>
      <c r="O2914" t="e">
        <f>VLOOKUP(N2914,Sales!B:C,2,0)</f>
        <v>#N/A</v>
      </c>
      <c r="P2914" t="e">
        <f>VLOOKUP(N2914,Recolt!B:C,2,0)</f>
        <v>#N/A</v>
      </c>
    </row>
    <row r="2915" spans="3:16" x14ac:dyDescent="0.25">
      <c r="C2915"/>
      <c r="F2915" s="4">
        <v>1034847634</v>
      </c>
      <c r="G2915" t="str">
        <f t="shared" si="45"/>
        <v>OK</v>
      </c>
      <c r="J2915" s="4">
        <v>105559810</v>
      </c>
      <c r="K2915" t="s">
        <v>1124</v>
      </c>
      <c r="N2915" s="4">
        <v>105559005</v>
      </c>
      <c r="O2915" t="e">
        <f>VLOOKUP(N2915,Sales!B:C,2,0)</f>
        <v>#N/A</v>
      </c>
      <c r="P2915" t="e">
        <f>VLOOKUP(N2915,Recolt!B:C,2,0)</f>
        <v>#N/A</v>
      </c>
    </row>
    <row r="2916" spans="3:16" x14ac:dyDescent="0.25">
      <c r="C2916"/>
      <c r="F2916" s="4">
        <v>1034844160</v>
      </c>
      <c r="G2916" t="str">
        <f t="shared" si="45"/>
        <v>OK</v>
      </c>
      <c r="J2916" s="4">
        <v>105560502</v>
      </c>
      <c r="K2916" t="s">
        <v>1124</v>
      </c>
      <c r="N2916" s="4">
        <v>105559810</v>
      </c>
      <c r="O2916" t="e">
        <f>VLOOKUP(N2916,Sales!B:C,2,0)</f>
        <v>#N/A</v>
      </c>
      <c r="P2916" t="e">
        <f>VLOOKUP(N2916,Recolt!B:C,2,0)</f>
        <v>#N/A</v>
      </c>
    </row>
    <row r="2917" spans="3:16" x14ac:dyDescent="0.25">
      <c r="C2917"/>
      <c r="F2917" s="4">
        <v>1034864910</v>
      </c>
      <c r="G2917" t="str">
        <f t="shared" si="45"/>
        <v>OK</v>
      </c>
      <c r="J2917" s="4">
        <v>105562431</v>
      </c>
      <c r="K2917" t="s">
        <v>1124</v>
      </c>
      <c r="N2917" s="4">
        <v>105560502</v>
      </c>
      <c r="O2917" t="e">
        <f>VLOOKUP(N2917,Sales!B:C,2,0)</f>
        <v>#N/A</v>
      </c>
      <c r="P2917" t="e">
        <f>VLOOKUP(N2917,Recolt!B:C,2,0)</f>
        <v>#N/A</v>
      </c>
    </row>
    <row r="2918" spans="3:16" x14ac:dyDescent="0.25">
      <c r="C2918"/>
      <c r="F2918" s="4">
        <v>1034845068</v>
      </c>
      <c r="G2918" t="str">
        <f t="shared" si="45"/>
        <v>OK</v>
      </c>
      <c r="J2918" s="4">
        <v>105562515</v>
      </c>
      <c r="K2918" t="s">
        <v>1124</v>
      </c>
      <c r="N2918" s="4">
        <v>105562431</v>
      </c>
      <c r="O2918" t="e">
        <f>VLOOKUP(N2918,Sales!B:C,2,0)</f>
        <v>#N/A</v>
      </c>
      <c r="P2918" t="e">
        <f>VLOOKUP(N2918,Recolt!B:C,2,0)</f>
        <v>#N/A</v>
      </c>
    </row>
    <row r="2919" spans="3:16" x14ac:dyDescent="0.25">
      <c r="C2919"/>
      <c r="F2919" s="4">
        <v>1034851817</v>
      </c>
      <c r="G2919" t="str">
        <f t="shared" si="45"/>
        <v>OK</v>
      </c>
      <c r="J2919" s="4">
        <v>105564407</v>
      </c>
      <c r="K2919" t="s">
        <v>1124</v>
      </c>
      <c r="N2919" s="4">
        <v>105562515</v>
      </c>
      <c r="O2919" t="e">
        <f>VLOOKUP(N2919,Sales!B:C,2,0)</f>
        <v>#N/A</v>
      </c>
      <c r="P2919" t="e">
        <f>VLOOKUP(N2919,Recolt!B:C,2,0)</f>
        <v>#N/A</v>
      </c>
    </row>
    <row r="2920" spans="3:16" x14ac:dyDescent="0.25">
      <c r="C2920"/>
      <c r="F2920" s="4">
        <v>1034867628</v>
      </c>
      <c r="G2920" t="str">
        <f t="shared" si="45"/>
        <v>OK</v>
      </c>
      <c r="J2920" s="4">
        <v>105565743</v>
      </c>
      <c r="K2920" t="s">
        <v>1124</v>
      </c>
      <c r="N2920" s="4">
        <v>105564407</v>
      </c>
      <c r="O2920" t="e">
        <f>VLOOKUP(N2920,Sales!B:C,2,0)</f>
        <v>#N/A</v>
      </c>
      <c r="P2920" t="e">
        <f>VLOOKUP(N2920,Recolt!B:C,2,0)</f>
        <v>#N/A</v>
      </c>
    </row>
    <row r="2921" spans="3:16" x14ac:dyDescent="0.25">
      <c r="C2921"/>
      <c r="F2921" s="4">
        <v>1034865680</v>
      </c>
      <c r="G2921" t="str">
        <f t="shared" si="45"/>
        <v>OK</v>
      </c>
      <c r="J2921" s="4">
        <v>105567322</v>
      </c>
      <c r="K2921" t="s">
        <v>1124</v>
      </c>
      <c r="N2921" s="4">
        <v>105565743</v>
      </c>
      <c r="O2921" t="e">
        <f>VLOOKUP(N2921,Sales!B:C,2,0)</f>
        <v>#N/A</v>
      </c>
      <c r="P2921" t="e">
        <f>VLOOKUP(N2921,Recolt!B:C,2,0)</f>
        <v>#N/A</v>
      </c>
    </row>
    <row r="2922" spans="3:16" x14ac:dyDescent="0.25">
      <c r="C2922"/>
      <c r="F2922" s="4">
        <v>1034845618</v>
      </c>
      <c r="G2922" t="str">
        <f t="shared" si="45"/>
        <v>OK</v>
      </c>
      <c r="J2922" s="4">
        <v>105567732</v>
      </c>
      <c r="K2922" t="s">
        <v>1124</v>
      </c>
      <c r="N2922" s="4">
        <v>105567322</v>
      </c>
      <c r="O2922" t="e">
        <f>VLOOKUP(N2922,Sales!B:C,2,0)</f>
        <v>#N/A</v>
      </c>
      <c r="P2922" t="e">
        <f>VLOOKUP(N2922,Recolt!B:C,2,0)</f>
        <v>#N/A</v>
      </c>
    </row>
    <row r="2923" spans="3:16" x14ac:dyDescent="0.25">
      <c r="C2923"/>
      <c r="F2923" s="4">
        <v>1034843628</v>
      </c>
      <c r="G2923" t="str">
        <f t="shared" si="45"/>
        <v>OK</v>
      </c>
      <c r="J2923" s="4">
        <v>105568363</v>
      </c>
      <c r="K2923" t="s">
        <v>1124</v>
      </c>
      <c r="N2923" s="4">
        <v>105567732</v>
      </c>
      <c r="O2923" t="e">
        <f>VLOOKUP(N2923,Sales!B:C,2,0)</f>
        <v>#N/A</v>
      </c>
      <c r="P2923" t="e">
        <f>VLOOKUP(N2923,Recolt!B:C,2,0)</f>
        <v>#N/A</v>
      </c>
    </row>
    <row r="2924" spans="3:16" x14ac:dyDescent="0.25">
      <c r="C2924"/>
      <c r="F2924" s="4">
        <v>1034855167</v>
      </c>
      <c r="G2924" t="str">
        <f t="shared" si="45"/>
        <v>OK</v>
      </c>
      <c r="J2924" s="4">
        <v>105568566</v>
      </c>
      <c r="K2924" t="s">
        <v>1124</v>
      </c>
      <c r="N2924" s="4">
        <v>105568363</v>
      </c>
      <c r="O2924" t="e">
        <f>VLOOKUP(N2924,Sales!B:C,2,0)</f>
        <v>#N/A</v>
      </c>
      <c r="P2924" t="e">
        <f>VLOOKUP(N2924,Recolt!B:C,2,0)</f>
        <v>#N/A</v>
      </c>
    </row>
    <row r="2925" spans="3:16" x14ac:dyDescent="0.25">
      <c r="C2925"/>
      <c r="F2925" s="4">
        <v>1034854043</v>
      </c>
      <c r="G2925" t="str">
        <f t="shared" si="45"/>
        <v>OK</v>
      </c>
      <c r="J2925" s="4">
        <v>105568893</v>
      </c>
      <c r="K2925" t="s">
        <v>1124</v>
      </c>
      <c r="N2925" s="4">
        <v>105568566</v>
      </c>
      <c r="O2925" t="e">
        <f>VLOOKUP(N2925,Sales!B:C,2,0)</f>
        <v>#N/A</v>
      </c>
      <c r="P2925" t="e">
        <f>VLOOKUP(N2925,Recolt!B:C,2,0)</f>
        <v>#N/A</v>
      </c>
    </row>
    <row r="2926" spans="3:16" x14ac:dyDescent="0.25">
      <c r="C2926"/>
      <c r="F2926" s="4">
        <v>1034850517</v>
      </c>
      <c r="G2926" t="str">
        <f t="shared" si="45"/>
        <v>OK</v>
      </c>
      <c r="J2926" s="4">
        <v>105568998</v>
      </c>
      <c r="K2926" t="s">
        <v>1124</v>
      </c>
      <c r="N2926" s="4">
        <v>105568893</v>
      </c>
      <c r="O2926" t="e">
        <f>VLOOKUP(N2926,Sales!B:C,2,0)</f>
        <v>#N/A</v>
      </c>
      <c r="P2926" t="e">
        <f>VLOOKUP(N2926,Recolt!B:C,2,0)</f>
        <v>#N/A</v>
      </c>
    </row>
    <row r="2927" spans="3:16" x14ac:dyDescent="0.25">
      <c r="C2927"/>
      <c r="F2927" s="4">
        <v>1034845431</v>
      </c>
      <c r="G2927" t="str">
        <f t="shared" si="45"/>
        <v>OK</v>
      </c>
      <c r="J2927" s="4">
        <v>105569365</v>
      </c>
      <c r="K2927" t="s">
        <v>1124</v>
      </c>
      <c r="N2927" s="4">
        <v>105568998</v>
      </c>
      <c r="O2927" t="e">
        <f>VLOOKUP(N2927,Sales!B:C,2,0)</f>
        <v>#N/A</v>
      </c>
      <c r="P2927" t="e">
        <f>VLOOKUP(N2927,Recolt!B:C,2,0)</f>
        <v>#N/A</v>
      </c>
    </row>
    <row r="2928" spans="3:16" x14ac:dyDescent="0.25">
      <c r="C2928"/>
      <c r="F2928" s="4">
        <v>1034848285</v>
      </c>
      <c r="G2928" t="str">
        <f t="shared" si="45"/>
        <v>OK</v>
      </c>
      <c r="J2928" s="4">
        <v>105570214</v>
      </c>
      <c r="K2928" t="s">
        <v>1124</v>
      </c>
      <c r="N2928" s="4">
        <v>105569365</v>
      </c>
      <c r="O2928" t="e">
        <f>VLOOKUP(N2928,Sales!B:C,2,0)</f>
        <v>#N/A</v>
      </c>
      <c r="P2928" t="e">
        <f>VLOOKUP(N2928,Recolt!B:C,2,0)</f>
        <v>#N/A</v>
      </c>
    </row>
    <row r="2929" spans="3:16" x14ac:dyDescent="0.25">
      <c r="C2929"/>
      <c r="F2929" s="4">
        <v>1034854978</v>
      </c>
      <c r="G2929" t="str">
        <f t="shared" si="45"/>
        <v>OK</v>
      </c>
      <c r="J2929" s="4">
        <v>105570343</v>
      </c>
      <c r="K2929" t="s">
        <v>1124</v>
      </c>
      <c r="N2929" s="4">
        <v>105570214</v>
      </c>
      <c r="O2929" t="e">
        <f>VLOOKUP(N2929,Sales!B:C,2,0)</f>
        <v>#N/A</v>
      </c>
      <c r="P2929" t="e">
        <f>VLOOKUP(N2929,Recolt!B:C,2,0)</f>
        <v>#N/A</v>
      </c>
    </row>
    <row r="2930" spans="3:16" x14ac:dyDescent="0.25">
      <c r="C2930"/>
      <c r="F2930" s="4">
        <v>1034850870</v>
      </c>
      <c r="G2930" t="str">
        <f t="shared" si="45"/>
        <v>OK</v>
      </c>
      <c r="J2930" s="4">
        <v>105570694</v>
      </c>
      <c r="K2930" t="s">
        <v>1124</v>
      </c>
      <c r="N2930" s="4">
        <v>105570343</v>
      </c>
      <c r="O2930" t="e">
        <f>VLOOKUP(N2930,Sales!B:C,2,0)</f>
        <v>#N/A</v>
      </c>
      <c r="P2930" t="e">
        <f>VLOOKUP(N2930,Recolt!B:C,2,0)</f>
        <v>#N/A</v>
      </c>
    </row>
    <row r="2931" spans="3:16" x14ac:dyDescent="0.25">
      <c r="C2931"/>
      <c r="F2931" s="4">
        <v>1034844619</v>
      </c>
      <c r="G2931" t="str">
        <f t="shared" si="45"/>
        <v>OK</v>
      </c>
      <c r="J2931" s="4">
        <v>105570960</v>
      </c>
      <c r="K2931" t="s">
        <v>1124</v>
      </c>
      <c r="N2931" s="4">
        <v>105570694</v>
      </c>
      <c r="O2931" t="e">
        <f>VLOOKUP(N2931,Sales!B:C,2,0)</f>
        <v>#N/A</v>
      </c>
      <c r="P2931" t="e">
        <f>VLOOKUP(N2931,Recolt!B:C,2,0)</f>
        <v>#N/A</v>
      </c>
    </row>
    <row r="2932" spans="3:16" x14ac:dyDescent="0.25">
      <c r="C2932"/>
      <c r="F2932" s="4">
        <v>1034853350</v>
      </c>
      <c r="G2932" t="str">
        <f t="shared" si="45"/>
        <v>OK</v>
      </c>
      <c r="J2932" s="4">
        <v>105571058</v>
      </c>
      <c r="K2932" t="s">
        <v>1124</v>
      </c>
      <c r="N2932" s="4">
        <v>105570960</v>
      </c>
      <c r="O2932" t="e">
        <f>VLOOKUP(N2932,Sales!B:C,2,0)</f>
        <v>#N/A</v>
      </c>
      <c r="P2932" t="e">
        <f>VLOOKUP(N2932,Recolt!B:C,2,0)</f>
        <v>#N/A</v>
      </c>
    </row>
    <row r="2933" spans="3:16" x14ac:dyDescent="0.25">
      <c r="C2933"/>
      <c r="F2933" s="4">
        <v>1034842343</v>
      </c>
      <c r="G2933" t="str">
        <f t="shared" si="45"/>
        <v>OK</v>
      </c>
      <c r="J2933" s="4">
        <v>105571198</v>
      </c>
      <c r="K2933" t="s">
        <v>1124</v>
      </c>
      <c r="N2933" s="4">
        <v>105571058</v>
      </c>
      <c r="O2933" t="e">
        <f>VLOOKUP(N2933,Sales!B:C,2,0)</f>
        <v>#N/A</v>
      </c>
      <c r="P2933" t="e">
        <f>VLOOKUP(N2933,Recolt!B:C,2,0)</f>
        <v>#N/A</v>
      </c>
    </row>
    <row r="2934" spans="3:16" x14ac:dyDescent="0.25">
      <c r="C2934"/>
      <c r="F2934" s="4">
        <v>1034843083</v>
      </c>
      <c r="G2934" t="str">
        <f t="shared" si="45"/>
        <v>OK</v>
      </c>
      <c r="J2934" s="4">
        <v>105571549</v>
      </c>
      <c r="K2934" t="s">
        <v>1124</v>
      </c>
      <c r="N2934" s="4">
        <v>105571198</v>
      </c>
      <c r="O2934" t="e">
        <f>VLOOKUP(N2934,Sales!B:C,2,0)</f>
        <v>#N/A</v>
      </c>
      <c r="P2934" t="e">
        <f>VLOOKUP(N2934,Recolt!B:C,2,0)</f>
        <v>#N/A</v>
      </c>
    </row>
    <row r="2935" spans="3:16" x14ac:dyDescent="0.25">
      <c r="C2935"/>
      <c r="F2935" s="4">
        <v>1034859411</v>
      </c>
      <c r="G2935" t="str">
        <f t="shared" si="45"/>
        <v>OK</v>
      </c>
      <c r="J2935" s="4">
        <v>105571758</v>
      </c>
      <c r="K2935" t="s">
        <v>1124</v>
      </c>
      <c r="N2935" s="4">
        <v>105571549</v>
      </c>
      <c r="O2935" t="e">
        <f>VLOOKUP(N2935,Sales!B:C,2,0)</f>
        <v>#N/A</v>
      </c>
      <c r="P2935" t="e">
        <f>VLOOKUP(N2935,Recolt!B:C,2,0)</f>
        <v>#N/A</v>
      </c>
    </row>
    <row r="2936" spans="3:16" x14ac:dyDescent="0.25">
      <c r="C2936"/>
      <c r="F2936" s="4">
        <v>1034852570</v>
      </c>
      <c r="G2936" t="str">
        <f t="shared" si="45"/>
        <v>OK</v>
      </c>
      <c r="J2936" s="4">
        <v>105572356</v>
      </c>
      <c r="K2936" t="s">
        <v>1124</v>
      </c>
      <c r="N2936" s="4">
        <v>105571758</v>
      </c>
      <c r="O2936" t="e">
        <f>VLOOKUP(N2936,Sales!B:C,2,0)</f>
        <v>#N/A</v>
      </c>
      <c r="P2936" t="e">
        <f>VLOOKUP(N2936,Recolt!B:C,2,0)</f>
        <v>#N/A</v>
      </c>
    </row>
    <row r="2937" spans="3:16" x14ac:dyDescent="0.25">
      <c r="C2937"/>
      <c r="F2937" s="4">
        <v>1034855648</v>
      </c>
      <c r="G2937" t="str">
        <f t="shared" si="45"/>
        <v>OK</v>
      </c>
      <c r="J2937" s="4">
        <v>105573229</v>
      </c>
      <c r="K2937" t="s">
        <v>1124</v>
      </c>
      <c r="N2937" s="4">
        <v>105572356</v>
      </c>
      <c r="O2937" t="e">
        <f>VLOOKUP(N2937,Sales!B:C,2,0)</f>
        <v>#N/A</v>
      </c>
      <c r="P2937" t="e">
        <f>VLOOKUP(N2937,Recolt!B:C,2,0)</f>
        <v>#N/A</v>
      </c>
    </row>
    <row r="2938" spans="3:16" x14ac:dyDescent="0.25">
      <c r="C2938"/>
      <c r="F2938" s="4">
        <v>1034860929</v>
      </c>
      <c r="G2938" t="str">
        <f t="shared" si="45"/>
        <v>OK</v>
      </c>
      <c r="J2938" s="4">
        <v>105573592</v>
      </c>
      <c r="K2938" t="s">
        <v>1124</v>
      </c>
      <c r="N2938" s="4">
        <v>105573229</v>
      </c>
      <c r="O2938" t="e">
        <f>VLOOKUP(N2938,Sales!B:C,2,0)</f>
        <v>#N/A</v>
      </c>
      <c r="P2938" t="e">
        <f>VLOOKUP(N2938,Recolt!B:C,2,0)</f>
        <v>#N/A</v>
      </c>
    </row>
    <row r="2939" spans="3:16" x14ac:dyDescent="0.25">
      <c r="C2939"/>
      <c r="F2939" s="4">
        <v>1034866031</v>
      </c>
      <c r="G2939" t="str">
        <f t="shared" si="45"/>
        <v>OK</v>
      </c>
      <c r="J2939" s="4">
        <v>105573631</v>
      </c>
      <c r="K2939" t="s">
        <v>1124</v>
      </c>
      <c r="N2939" s="4">
        <v>105573592</v>
      </c>
      <c r="O2939" t="e">
        <f>VLOOKUP(N2939,Sales!B:C,2,0)</f>
        <v>#N/A</v>
      </c>
      <c r="P2939" t="e">
        <f>VLOOKUP(N2939,Recolt!B:C,2,0)</f>
        <v>#N/A</v>
      </c>
    </row>
    <row r="2940" spans="3:16" x14ac:dyDescent="0.25">
      <c r="C2940"/>
      <c r="F2940" s="4">
        <v>1034863830</v>
      </c>
      <c r="G2940" t="str">
        <f t="shared" si="45"/>
        <v>OK</v>
      </c>
      <c r="J2940" s="4">
        <v>105574681</v>
      </c>
      <c r="K2940" t="s">
        <v>1124</v>
      </c>
      <c r="N2940" s="4">
        <v>105573631</v>
      </c>
      <c r="O2940" t="e">
        <f>VLOOKUP(N2940,Sales!B:C,2,0)</f>
        <v>#N/A</v>
      </c>
      <c r="P2940" t="e">
        <f>VLOOKUP(N2940,Recolt!B:C,2,0)</f>
        <v>#N/A</v>
      </c>
    </row>
    <row r="2941" spans="3:16" x14ac:dyDescent="0.25">
      <c r="C2941"/>
      <c r="F2941" s="4">
        <v>1034859008</v>
      </c>
      <c r="G2941" t="str">
        <f t="shared" si="45"/>
        <v>OK</v>
      </c>
      <c r="J2941" s="4">
        <v>105575302</v>
      </c>
      <c r="K2941" t="s">
        <v>1124</v>
      </c>
      <c r="N2941" s="4">
        <v>105574681</v>
      </c>
      <c r="O2941" t="e">
        <f>VLOOKUP(N2941,Sales!B:C,2,0)</f>
        <v>#N/A</v>
      </c>
      <c r="P2941" t="e">
        <f>VLOOKUP(N2941,Recolt!B:C,2,0)</f>
        <v>#N/A</v>
      </c>
    </row>
    <row r="2942" spans="3:16" x14ac:dyDescent="0.25">
      <c r="C2942"/>
      <c r="F2942" s="4">
        <v>1034853926</v>
      </c>
      <c r="G2942" t="str">
        <f t="shared" si="45"/>
        <v>OK</v>
      </c>
      <c r="J2942" s="4">
        <v>105576355</v>
      </c>
      <c r="K2942" t="s">
        <v>1124</v>
      </c>
      <c r="N2942" s="4">
        <v>105575302</v>
      </c>
      <c r="O2942" t="e">
        <f>VLOOKUP(N2942,Sales!B:C,2,0)</f>
        <v>#N/A</v>
      </c>
      <c r="P2942" t="e">
        <f>VLOOKUP(N2942,Recolt!B:C,2,0)</f>
        <v>#N/A</v>
      </c>
    </row>
    <row r="2943" spans="3:16" x14ac:dyDescent="0.25">
      <c r="C2943"/>
      <c r="F2943" s="4">
        <v>1034862453</v>
      </c>
      <c r="G2943" t="str">
        <f t="shared" si="45"/>
        <v>OK</v>
      </c>
      <c r="J2943" s="4">
        <v>105576847</v>
      </c>
      <c r="K2943" t="s">
        <v>1124</v>
      </c>
      <c r="N2943" s="4">
        <v>105576355</v>
      </c>
      <c r="O2943" t="e">
        <f>VLOOKUP(N2943,Sales!B:C,2,0)</f>
        <v>#N/A</v>
      </c>
      <c r="P2943" t="e">
        <f>VLOOKUP(N2943,Recolt!B:C,2,0)</f>
        <v>#N/A</v>
      </c>
    </row>
    <row r="2944" spans="3:16" x14ac:dyDescent="0.25">
      <c r="C2944"/>
      <c r="F2944" s="4">
        <v>1034861467</v>
      </c>
      <c r="G2944" t="str">
        <f t="shared" si="45"/>
        <v>OK</v>
      </c>
      <c r="J2944" s="4">
        <v>105578165</v>
      </c>
      <c r="K2944" t="s">
        <v>1124</v>
      </c>
      <c r="N2944" s="4">
        <v>105576847</v>
      </c>
      <c r="O2944" t="e">
        <f>VLOOKUP(N2944,Sales!B:C,2,0)</f>
        <v>#N/A</v>
      </c>
      <c r="P2944" t="e">
        <f>VLOOKUP(N2944,Recolt!B:C,2,0)</f>
        <v>#N/A</v>
      </c>
    </row>
    <row r="2945" spans="3:16" x14ac:dyDescent="0.25">
      <c r="C2945"/>
      <c r="F2945" s="4">
        <v>1034844759</v>
      </c>
      <c r="G2945" t="str">
        <f t="shared" si="45"/>
        <v>OK</v>
      </c>
      <c r="J2945" s="4">
        <v>105578229</v>
      </c>
      <c r="K2945" t="s">
        <v>1124</v>
      </c>
      <c r="N2945" s="4">
        <v>105578165</v>
      </c>
      <c r="O2945" t="e">
        <f>VLOOKUP(N2945,Sales!B:C,2,0)</f>
        <v>#N/A</v>
      </c>
      <c r="P2945" t="e">
        <f>VLOOKUP(N2945,Recolt!B:C,2,0)</f>
        <v>#N/A</v>
      </c>
    </row>
    <row r="2946" spans="3:16" x14ac:dyDescent="0.25">
      <c r="C2946"/>
      <c r="F2946" s="4">
        <v>1034858830</v>
      </c>
      <c r="G2946" t="str">
        <f t="shared" si="45"/>
        <v>OK</v>
      </c>
      <c r="J2946" s="4">
        <v>105578552</v>
      </c>
      <c r="K2946" t="s">
        <v>1124</v>
      </c>
      <c r="N2946" s="4">
        <v>105578229</v>
      </c>
      <c r="O2946" t="e">
        <f>VLOOKUP(N2946,Sales!B:C,2,0)</f>
        <v>#N/A</v>
      </c>
      <c r="P2946" t="e">
        <f>VLOOKUP(N2946,Recolt!B:C,2,0)</f>
        <v>#N/A</v>
      </c>
    </row>
    <row r="2947" spans="3:16" x14ac:dyDescent="0.25">
      <c r="C2947"/>
      <c r="F2947" s="4">
        <v>1034862242</v>
      </c>
      <c r="G2947" t="str">
        <f t="shared" ref="G2947:G3010" si="46">VLOOKUP(F2947,J:K,2,0)</f>
        <v>OK</v>
      </c>
      <c r="J2947" s="4">
        <v>105579601</v>
      </c>
      <c r="K2947" t="s">
        <v>1124</v>
      </c>
      <c r="N2947" s="4">
        <v>105578552</v>
      </c>
      <c r="O2947" t="e">
        <f>VLOOKUP(N2947,Sales!B:C,2,0)</f>
        <v>#N/A</v>
      </c>
      <c r="P2947" t="e">
        <f>VLOOKUP(N2947,Recolt!B:C,2,0)</f>
        <v>#N/A</v>
      </c>
    </row>
    <row r="2948" spans="3:16" x14ac:dyDescent="0.25">
      <c r="C2948"/>
      <c r="F2948" s="4">
        <v>1034864696</v>
      </c>
      <c r="G2948" t="str">
        <f t="shared" si="46"/>
        <v>OK</v>
      </c>
      <c r="J2948" s="4">
        <v>105580260</v>
      </c>
      <c r="K2948" t="s">
        <v>1124</v>
      </c>
      <c r="N2948" s="4">
        <v>105579601</v>
      </c>
      <c r="O2948" t="e">
        <f>VLOOKUP(N2948,Sales!B:C,2,0)</f>
        <v>#N/A</v>
      </c>
      <c r="P2948" t="e">
        <f>VLOOKUP(N2948,Recolt!B:C,2,0)</f>
        <v>#N/A</v>
      </c>
    </row>
    <row r="2949" spans="3:16" x14ac:dyDescent="0.25">
      <c r="C2949"/>
      <c r="F2949" s="4">
        <v>1034847088</v>
      </c>
      <c r="G2949" t="str">
        <f t="shared" si="46"/>
        <v>OK</v>
      </c>
      <c r="J2949" s="4">
        <v>105580866</v>
      </c>
      <c r="K2949" t="s">
        <v>1124</v>
      </c>
      <c r="N2949" s="4">
        <v>105580260</v>
      </c>
      <c r="O2949" t="e">
        <f>VLOOKUP(N2949,Sales!B:C,2,0)</f>
        <v>#N/A</v>
      </c>
      <c r="P2949" t="e">
        <f>VLOOKUP(N2949,Recolt!B:C,2,0)</f>
        <v>#N/A</v>
      </c>
    </row>
    <row r="2950" spans="3:16" x14ac:dyDescent="0.25">
      <c r="C2950"/>
      <c r="F2950" s="4">
        <v>1034859121</v>
      </c>
      <c r="G2950" t="str">
        <f t="shared" si="46"/>
        <v>OK</v>
      </c>
      <c r="J2950" s="4">
        <v>105581147</v>
      </c>
      <c r="K2950" t="s">
        <v>1124</v>
      </c>
      <c r="N2950" s="4">
        <v>105580866</v>
      </c>
      <c r="O2950" t="e">
        <f>VLOOKUP(N2950,Sales!B:C,2,0)</f>
        <v>#N/A</v>
      </c>
      <c r="P2950" t="e">
        <f>VLOOKUP(N2950,Recolt!B:C,2,0)</f>
        <v>#N/A</v>
      </c>
    </row>
    <row r="2951" spans="3:16" x14ac:dyDescent="0.25">
      <c r="C2951"/>
      <c r="F2951" s="4">
        <v>1034857772</v>
      </c>
      <c r="G2951" t="str">
        <f t="shared" si="46"/>
        <v>OK</v>
      </c>
      <c r="J2951" s="4">
        <v>105581413</v>
      </c>
      <c r="K2951" t="s">
        <v>1124</v>
      </c>
      <c r="N2951" s="4">
        <v>105581147</v>
      </c>
      <c r="O2951" t="e">
        <f>VLOOKUP(N2951,Sales!B:C,2,0)</f>
        <v>#N/A</v>
      </c>
      <c r="P2951" t="e">
        <f>VLOOKUP(N2951,Recolt!B:C,2,0)</f>
        <v>#N/A</v>
      </c>
    </row>
    <row r="2952" spans="3:16" x14ac:dyDescent="0.25">
      <c r="C2952"/>
      <c r="F2952" s="4">
        <v>1034862674</v>
      </c>
      <c r="G2952" t="str">
        <f t="shared" si="46"/>
        <v>OK</v>
      </c>
      <c r="J2952" s="4">
        <v>105581420</v>
      </c>
      <c r="K2952" t="s">
        <v>1124</v>
      </c>
      <c r="N2952" s="4">
        <v>105581413</v>
      </c>
      <c r="O2952" t="e">
        <f>VLOOKUP(N2952,Sales!B:C,2,0)</f>
        <v>#N/A</v>
      </c>
      <c r="P2952" t="e">
        <f>VLOOKUP(N2952,Recolt!B:C,2,0)</f>
        <v>#N/A</v>
      </c>
    </row>
    <row r="2953" spans="3:16" x14ac:dyDescent="0.25">
      <c r="C2953"/>
      <c r="F2953" s="4">
        <v>1034860853</v>
      </c>
      <c r="G2953" t="str">
        <f t="shared" si="46"/>
        <v>OK</v>
      </c>
      <c r="J2953" s="4">
        <v>105581474</v>
      </c>
      <c r="K2953" t="s">
        <v>1124</v>
      </c>
      <c r="N2953" s="4">
        <v>105581420</v>
      </c>
      <c r="O2953" t="e">
        <f>VLOOKUP(N2953,Sales!B:C,2,0)</f>
        <v>#N/A</v>
      </c>
      <c r="P2953" t="e">
        <f>VLOOKUP(N2953,Recolt!B:C,2,0)</f>
        <v>#N/A</v>
      </c>
    </row>
    <row r="2954" spans="3:16" x14ac:dyDescent="0.25">
      <c r="C2954"/>
      <c r="F2954" s="4">
        <v>1034864995</v>
      </c>
      <c r="G2954" t="str">
        <f t="shared" si="46"/>
        <v>OK</v>
      </c>
      <c r="J2954" s="4">
        <v>105581834</v>
      </c>
      <c r="K2954" t="s">
        <v>1124</v>
      </c>
      <c r="N2954" s="4">
        <v>105581474</v>
      </c>
      <c r="O2954" t="e">
        <f>VLOOKUP(N2954,Sales!B:C,2,0)</f>
        <v>#N/A</v>
      </c>
      <c r="P2954" t="e">
        <f>VLOOKUP(N2954,Recolt!B:C,2,0)</f>
        <v>#N/A</v>
      </c>
    </row>
    <row r="2955" spans="3:16" x14ac:dyDescent="0.25">
      <c r="C2955"/>
      <c r="F2955" s="4">
        <v>1034856500</v>
      </c>
      <c r="G2955" t="str">
        <f t="shared" si="46"/>
        <v>OK</v>
      </c>
      <c r="J2955" s="4">
        <v>105583047</v>
      </c>
      <c r="K2955" t="s">
        <v>1124</v>
      </c>
      <c r="N2955" s="4">
        <v>105581834</v>
      </c>
      <c r="O2955" t="e">
        <f>VLOOKUP(N2955,Sales!B:C,2,0)</f>
        <v>#N/A</v>
      </c>
      <c r="P2955" t="e">
        <f>VLOOKUP(N2955,Recolt!B:C,2,0)</f>
        <v>#N/A</v>
      </c>
    </row>
    <row r="2956" spans="3:16" x14ac:dyDescent="0.25">
      <c r="C2956"/>
      <c r="F2956" s="4">
        <v>1034864295</v>
      </c>
      <c r="G2956" t="str">
        <f t="shared" si="46"/>
        <v>OK</v>
      </c>
      <c r="J2956" s="4">
        <v>105583257</v>
      </c>
      <c r="K2956" t="s">
        <v>1124</v>
      </c>
      <c r="N2956" s="4">
        <v>105583047</v>
      </c>
      <c r="O2956" t="e">
        <f>VLOOKUP(N2956,Sales!B:C,2,0)</f>
        <v>#N/A</v>
      </c>
      <c r="P2956" t="e">
        <f>VLOOKUP(N2956,Recolt!B:C,2,0)</f>
        <v>#N/A</v>
      </c>
    </row>
    <row r="2957" spans="3:16" x14ac:dyDescent="0.25">
      <c r="C2957"/>
      <c r="F2957" s="4">
        <v>1034857160</v>
      </c>
      <c r="G2957" t="str">
        <f t="shared" si="46"/>
        <v>OK</v>
      </c>
      <c r="J2957" s="4">
        <v>105585274</v>
      </c>
      <c r="K2957" t="s">
        <v>1124</v>
      </c>
      <c r="N2957" s="4">
        <v>105583257</v>
      </c>
      <c r="O2957" t="e">
        <f>VLOOKUP(N2957,Sales!B:C,2,0)</f>
        <v>#N/A</v>
      </c>
      <c r="P2957" t="e">
        <f>VLOOKUP(N2957,Recolt!B:C,2,0)</f>
        <v>#N/A</v>
      </c>
    </row>
    <row r="2958" spans="3:16" x14ac:dyDescent="0.25">
      <c r="C2958"/>
      <c r="F2958" s="4">
        <v>1034865305</v>
      </c>
      <c r="G2958" t="str">
        <f t="shared" si="46"/>
        <v>OK</v>
      </c>
      <c r="J2958" s="4">
        <v>105585833</v>
      </c>
      <c r="K2958" t="s">
        <v>1124</v>
      </c>
      <c r="N2958" s="4">
        <v>105585274</v>
      </c>
      <c r="O2958" t="e">
        <f>VLOOKUP(N2958,Sales!B:C,2,0)</f>
        <v>#N/A</v>
      </c>
      <c r="P2958" t="e">
        <f>VLOOKUP(N2958,Recolt!B:C,2,0)</f>
        <v>#N/A</v>
      </c>
    </row>
    <row r="2959" spans="3:16" x14ac:dyDescent="0.25">
      <c r="C2959"/>
      <c r="F2959" s="4">
        <v>1034844382</v>
      </c>
      <c r="G2959" t="str">
        <f t="shared" si="46"/>
        <v>OK</v>
      </c>
      <c r="J2959" s="4">
        <v>105586024</v>
      </c>
      <c r="K2959" t="s">
        <v>1124</v>
      </c>
      <c r="N2959" s="4">
        <v>105585833</v>
      </c>
      <c r="O2959" t="e">
        <f>VLOOKUP(N2959,Sales!B:C,2,0)</f>
        <v>#N/A</v>
      </c>
      <c r="P2959" t="e">
        <f>VLOOKUP(N2959,Recolt!B:C,2,0)</f>
        <v>#N/A</v>
      </c>
    </row>
    <row r="2960" spans="3:16" x14ac:dyDescent="0.25">
      <c r="C2960"/>
      <c r="F2960" s="4">
        <v>1034856102</v>
      </c>
      <c r="G2960" t="str">
        <f t="shared" si="46"/>
        <v>OK</v>
      </c>
      <c r="J2960" s="4">
        <v>105587470</v>
      </c>
      <c r="K2960" t="s">
        <v>1124</v>
      </c>
      <c r="N2960" s="4">
        <v>105586024</v>
      </c>
      <c r="O2960" t="e">
        <f>VLOOKUP(N2960,Sales!B:C,2,0)</f>
        <v>#N/A</v>
      </c>
      <c r="P2960" t="e">
        <f>VLOOKUP(N2960,Recolt!B:C,2,0)</f>
        <v>#N/A</v>
      </c>
    </row>
    <row r="2961" spans="3:16" x14ac:dyDescent="0.25">
      <c r="C2961"/>
      <c r="F2961" s="4">
        <v>1034858914</v>
      </c>
      <c r="G2961" t="str">
        <f t="shared" si="46"/>
        <v>OK</v>
      </c>
      <c r="J2961" s="4">
        <v>105587648</v>
      </c>
      <c r="K2961" t="s">
        <v>1124</v>
      </c>
      <c r="N2961" s="4">
        <v>105587470</v>
      </c>
      <c r="O2961" t="e">
        <f>VLOOKUP(N2961,Sales!B:C,2,0)</f>
        <v>#N/A</v>
      </c>
      <c r="P2961" t="e">
        <f>VLOOKUP(N2961,Recolt!B:C,2,0)</f>
        <v>#N/A</v>
      </c>
    </row>
    <row r="2962" spans="3:16" x14ac:dyDescent="0.25">
      <c r="C2962"/>
      <c r="F2962" s="4">
        <v>1034855927</v>
      </c>
      <c r="G2962" t="str">
        <f t="shared" si="46"/>
        <v>OK</v>
      </c>
      <c r="J2962" s="4">
        <v>105587668</v>
      </c>
      <c r="K2962" t="s">
        <v>1124</v>
      </c>
      <c r="N2962" s="4">
        <v>105587648</v>
      </c>
      <c r="O2962" t="e">
        <f>VLOOKUP(N2962,Sales!B:C,2,0)</f>
        <v>#N/A</v>
      </c>
      <c r="P2962" t="e">
        <f>VLOOKUP(N2962,Recolt!B:C,2,0)</f>
        <v>#N/A</v>
      </c>
    </row>
    <row r="2963" spans="3:16" x14ac:dyDescent="0.25">
      <c r="C2963"/>
      <c r="F2963" s="4">
        <v>1034844918</v>
      </c>
      <c r="G2963" t="str">
        <f t="shared" si="46"/>
        <v>OK</v>
      </c>
      <c r="J2963" s="4">
        <v>105588102</v>
      </c>
      <c r="K2963" t="s">
        <v>1124</v>
      </c>
      <c r="N2963" s="4">
        <v>105587668</v>
      </c>
      <c r="O2963" t="e">
        <f>VLOOKUP(N2963,Sales!B:C,2,0)</f>
        <v>#N/A</v>
      </c>
      <c r="P2963" t="e">
        <f>VLOOKUP(N2963,Recolt!B:C,2,0)</f>
        <v>#N/A</v>
      </c>
    </row>
    <row r="2964" spans="3:16" x14ac:dyDescent="0.25">
      <c r="C2964"/>
      <c r="F2964" s="4">
        <v>1034846184</v>
      </c>
      <c r="G2964" t="str">
        <f t="shared" si="46"/>
        <v>OK</v>
      </c>
      <c r="J2964" s="4">
        <v>105590200</v>
      </c>
      <c r="K2964" t="s">
        <v>1124</v>
      </c>
      <c r="N2964" s="4">
        <v>105588102</v>
      </c>
      <c r="O2964" t="e">
        <f>VLOOKUP(N2964,Sales!B:C,2,0)</f>
        <v>#N/A</v>
      </c>
      <c r="P2964" t="e">
        <f>VLOOKUP(N2964,Recolt!B:C,2,0)</f>
        <v>#N/A</v>
      </c>
    </row>
    <row r="2965" spans="3:16" x14ac:dyDescent="0.25">
      <c r="C2965"/>
      <c r="F2965" s="4">
        <v>1034866622</v>
      </c>
      <c r="G2965" t="str">
        <f t="shared" si="46"/>
        <v>OK</v>
      </c>
      <c r="J2965" s="4">
        <v>105590634</v>
      </c>
      <c r="K2965" t="s">
        <v>1124</v>
      </c>
      <c r="N2965" s="4">
        <v>105590200</v>
      </c>
      <c r="O2965" t="e">
        <f>VLOOKUP(N2965,Sales!B:C,2,0)</f>
        <v>#N/A</v>
      </c>
      <c r="P2965" t="e">
        <f>VLOOKUP(N2965,Recolt!B:C,2,0)</f>
        <v>#N/A</v>
      </c>
    </row>
    <row r="2966" spans="3:16" x14ac:dyDescent="0.25">
      <c r="C2966"/>
      <c r="F2966" s="4">
        <v>1034852901</v>
      </c>
      <c r="G2966" t="str">
        <f t="shared" si="46"/>
        <v>OK</v>
      </c>
      <c r="J2966" s="4">
        <v>105591286</v>
      </c>
      <c r="K2966" t="s">
        <v>1124</v>
      </c>
      <c r="N2966" s="4">
        <v>105590634</v>
      </c>
      <c r="O2966" t="e">
        <f>VLOOKUP(N2966,Sales!B:C,2,0)</f>
        <v>#N/A</v>
      </c>
      <c r="P2966" t="e">
        <f>VLOOKUP(N2966,Recolt!B:C,2,0)</f>
        <v>#N/A</v>
      </c>
    </row>
    <row r="2967" spans="3:16" x14ac:dyDescent="0.25">
      <c r="C2967"/>
      <c r="F2967" s="4">
        <v>1034850961</v>
      </c>
      <c r="G2967" t="str">
        <f t="shared" si="46"/>
        <v>OK</v>
      </c>
      <c r="J2967" s="4">
        <v>105591414</v>
      </c>
      <c r="K2967" t="s">
        <v>1124</v>
      </c>
      <c r="N2967" s="4">
        <v>105591286</v>
      </c>
      <c r="O2967" t="e">
        <f>VLOOKUP(N2967,Sales!B:C,2,0)</f>
        <v>#N/A</v>
      </c>
      <c r="P2967" t="e">
        <f>VLOOKUP(N2967,Recolt!B:C,2,0)</f>
        <v>#N/A</v>
      </c>
    </row>
    <row r="2968" spans="3:16" x14ac:dyDescent="0.25">
      <c r="C2968"/>
      <c r="F2968" s="4">
        <v>1034861744</v>
      </c>
      <c r="G2968" t="str">
        <f t="shared" si="46"/>
        <v>OK</v>
      </c>
      <c r="J2968" s="4">
        <v>105591470</v>
      </c>
      <c r="K2968" t="s">
        <v>1124</v>
      </c>
      <c r="N2968" s="4">
        <v>105591414</v>
      </c>
      <c r="O2968" t="e">
        <f>VLOOKUP(N2968,Sales!B:C,2,0)</f>
        <v>#N/A</v>
      </c>
      <c r="P2968" t="e">
        <f>VLOOKUP(N2968,Recolt!B:C,2,0)</f>
        <v>#N/A</v>
      </c>
    </row>
    <row r="2969" spans="3:16" x14ac:dyDescent="0.25">
      <c r="C2969"/>
      <c r="F2969" s="4">
        <v>1034850416</v>
      </c>
      <c r="G2969" t="str">
        <f t="shared" si="46"/>
        <v>OK</v>
      </c>
      <c r="J2969" s="4">
        <v>105592292</v>
      </c>
      <c r="K2969" t="s">
        <v>1124</v>
      </c>
      <c r="N2969" s="4">
        <v>105591470</v>
      </c>
      <c r="O2969" t="e">
        <f>VLOOKUP(N2969,Sales!B:C,2,0)</f>
        <v>#N/A</v>
      </c>
      <c r="P2969" t="e">
        <f>VLOOKUP(N2969,Recolt!B:C,2,0)</f>
        <v>#N/A</v>
      </c>
    </row>
    <row r="2970" spans="3:16" x14ac:dyDescent="0.25">
      <c r="C2970"/>
      <c r="F2970" s="4">
        <v>1034842895</v>
      </c>
      <c r="G2970" t="str">
        <f t="shared" si="46"/>
        <v>OK</v>
      </c>
      <c r="J2970" s="4">
        <v>105593854</v>
      </c>
      <c r="K2970" t="s">
        <v>1124</v>
      </c>
      <c r="N2970" s="4">
        <v>105592292</v>
      </c>
      <c r="O2970" t="e">
        <f>VLOOKUP(N2970,Sales!B:C,2,0)</f>
        <v>#N/A</v>
      </c>
      <c r="P2970" t="e">
        <f>VLOOKUP(N2970,Recolt!B:C,2,0)</f>
        <v>#N/A</v>
      </c>
    </row>
    <row r="2971" spans="3:16" x14ac:dyDescent="0.25">
      <c r="C2971"/>
      <c r="F2971" s="4">
        <v>1034849689</v>
      </c>
      <c r="G2971" t="str">
        <f t="shared" si="46"/>
        <v>OK</v>
      </c>
      <c r="J2971" s="4">
        <v>105594261</v>
      </c>
      <c r="K2971" t="s">
        <v>1124</v>
      </c>
      <c r="N2971" s="4">
        <v>105593854</v>
      </c>
      <c r="O2971" t="e">
        <f>VLOOKUP(N2971,Sales!B:C,2,0)</f>
        <v>#N/A</v>
      </c>
      <c r="P2971" t="e">
        <f>VLOOKUP(N2971,Recolt!B:C,2,0)</f>
        <v>#N/A</v>
      </c>
    </row>
    <row r="2972" spans="3:16" x14ac:dyDescent="0.25">
      <c r="C2972"/>
      <c r="F2972" s="4">
        <v>1034851898</v>
      </c>
      <c r="G2972" t="str">
        <f t="shared" si="46"/>
        <v>OK</v>
      </c>
      <c r="J2972" s="4">
        <v>105594412</v>
      </c>
      <c r="K2972" t="s">
        <v>1124</v>
      </c>
      <c r="N2972" s="4">
        <v>105594261</v>
      </c>
      <c r="O2972" t="e">
        <f>VLOOKUP(N2972,Sales!B:C,2,0)</f>
        <v>#N/A</v>
      </c>
      <c r="P2972" t="e">
        <f>VLOOKUP(N2972,Recolt!B:C,2,0)</f>
        <v>#N/A</v>
      </c>
    </row>
    <row r="2973" spans="3:16" x14ac:dyDescent="0.25">
      <c r="C2973"/>
      <c r="F2973" s="4">
        <v>1034863148</v>
      </c>
      <c r="G2973" t="str">
        <f t="shared" si="46"/>
        <v>OK</v>
      </c>
      <c r="J2973" s="4">
        <v>105594607</v>
      </c>
      <c r="K2973" t="s">
        <v>1124</v>
      </c>
      <c r="N2973" s="4">
        <v>105594412</v>
      </c>
      <c r="O2973" t="e">
        <f>VLOOKUP(N2973,Sales!B:C,2,0)</f>
        <v>#N/A</v>
      </c>
      <c r="P2973" t="e">
        <f>VLOOKUP(N2973,Recolt!B:C,2,0)</f>
        <v>#N/A</v>
      </c>
    </row>
    <row r="2974" spans="3:16" x14ac:dyDescent="0.25">
      <c r="C2974"/>
      <c r="F2974" s="4">
        <v>1034853553</v>
      </c>
      <c r="G2974" t="str">
        <f t="shared" si="46"/>
        <v>OK</v>
      </c>
      <c r="J2974" s="4">
        <v>105594730</v>
      </c>
      <c r="K2974" t="s">
        <v>1124</v>
      </c>
      <c r="N2974" s="4">
        <v>105594607</v>
      </c>
      <c r="O2974" t="e">
        <f>VLOOKUP(N2974,Sales!B:C,2,0)</f>
        <v>#N/A</v>
      </c>
      <c r="P2974" t="e">
        <f>VLOOKUP(N2974,Recolt!B:C,2,0)</f>
        <v>#N/A</v>
      </c>
    </row>
    <row r="2975" spans="3:16" x14ac:dyDescent="0.25">
      <c r="C2975"/>
      <c r="F2975" s="4">
        <v>1034859930</v>
      </c>
      <c r="G2975" t="str">
        <f t="shared" si="46"/>
        <v>OK</v>
      </c>
      <c r="J2975" s="4">
        <v>105595430</v>
      </c>
      <c r="K2975" t="s">
        <v>1124</v>
      </c>
      <c r="N2975" s="4">
        <v>105594730</v>
      </c>
      <c r="O2975" t="e">
        <f>VLOOKUP(N2975,Sales!B:C,2,0)</f>
        <v>#N/A</v>
      </c>
      <c r="P2975" t="e">
        <f>VLOOKUP(N2975,Recolt!B:C,2,0)</f>
        <v>#N/A</v>
      </c>
    </row>
    <row r="2976" spans="3:16" x14ac:dyDescent="0.25">
      <c r="C2976"/>
      <c r="F2976" s="4">
        <v>1034865933</v>
      </c>
      <c r="G2976" t="str">
        <f t="shared" si="46"/>
        <v>OK</v>
      </c>
      <c r="J2976" s="4">
        <v>105595644</v>
      </c>
      <c r="K2976" t="s">
        <v>1124</v>
      </c>
      <c r="N2976" s="4">
        <v>105595430</v>
      </c>
      <c r="O2976" t="e">
        <f>VLOOKUP(N2976,Sales!B:C,2,0)</f>
        <v>#N/A</v>
      </c>
      <c r="P2976" t="e">
        <f>VLOOKUP(N2976,Recolt!B:C,2,0)</f>
        <v>#N/A</v>
      </c>
    </row>
    <row r="2977" spans="3:16" x14ac:dyDescent="0.25">
      <c r="C2977"/>
      <c r="F2977" s="4">
        <v>1034857767</v>
      </c>
      <c r="G2977" t="str">
        <f t="shared" si="46"/>
        <v>OK</v>
      </c>
      <c r="J2977" s="4">
        <v>105596503</v>
      </c>
      <c r="K2977" t="s">
        <v>1124</v>
      </c>
      <c r="N2977" s="4">
        <v>105595644</v>
      </c>
      <c r="O2977" t="e">
        <f>VLOOKUP(N2977,Sales!B:C,2,0)</f>
        <v>#N/A</v>
      </c>
      <c r="P2977" t="e">
        <f>VLOOKUP(N2977,Recolt!B:C,2,0)</f>
        <v>#N/A</v>
      </c>
    </row>
    <row r="2978" spans="3:16" x14ac:dyDescent="0.25">
      <c r="C2978"/>
      <c r="F2978" s="4">
        <v>1034847488</v>
      </c>
      <c r="G2978" t="str">
        <f t="shared" si="46"/>
        <v>OK</v>
      </c>
      <c r="J2978" s="4">
        <v>105597381</v>
      </c>
      <c r="K2978" t="s">
        <v>1124</v>
      </c>
      <c r="N2978" s="4">
        <v>105596503</v>
      </c>
      <c r="O2978" t="e">
        <f>VLOOKUP(N2978,Sales!B:C,2,0)</f>
        <v>#N/A</v>
      </c>
      <c r="P2978" t="e">
        <f>VLOOKUP(N2978,Recolt!B:C,2,0)</f>
        <v>#N/A</v>
      </c>
    </row>
    <row r="2979" spans="3:16" x14ac:dyDescent="0.25">
      <c r="C2979"/>
      <c r="F2979" s="4">
        <v>1034857007</v>
      </c>
      <c r="G2979" t="str">
        <f t="shared" si="46"/>
        <v>OK</v>
      </c>
      <c r="J2979" s="4">
        <v>105597483</v>
      </c>
      <c r="K2979" t="s">
        <v>1124</v>
      </c>
      <c r="N2979" s="4">
        <v>105597381</v>
      </c>
      <c r="O2979" t="e">
        <f>VLOOKUP(N2979,Sales!B:C,2,0)</f>
        <v>#N/A</v>
      </c>
      <c r="P2979" t="e">
        <f>VLOOKUP(N2979,Recolt!B:C,2,0)</f>
        <v>#N/A</v>
      </c>
    </row>
    <row r="2980" spans="3:16" x14ac:dyDescent="0.25">
      <c r="C2980"/>
      <c r="F2980" s="4">
        <v>1034863768</v>
      </c>
      <c r="G2980" t="str">
        <f t="shared" si="46"/>
        <v>OK</v>
      </c>
      <c r="J2980" s="4">
        <v>105598241</v>
      </c>
      <c r="K2980" t="s">
        <v>1124</v>
      </c>
      <c r="N2980" s="4">
        <v>105597483</v>
      </c>
      <c r="O2980" t="e">
        <f>VLOOKUP(N2980,Sales!B:C,2,0)</f>
        <v>#N/A</v>
      </c>
      <c r="P2980" t="e">
        <f>VLOOKUP(N2980,Recolt!B:C,2,0)</f>
        <v>#N/A</v>
      </c>
    </row>
    <row r="2981" spans="3:16" x14ac:dyDescent="0.25">
      <c r="C2981"/>
      <c r="F2981" s="4">
        <v>1034858069</v>
      </c>
      <c r="G2981" t="str">
        <f t="shared" si="46"/>
        <v>OK</v>
      </c>
      <c r="J2981" s="4">
        <v>105598472</v>
      </c>
      <c r="K2981" t="s">
        <v>1124</v>
      </c>
      <c r="N2981" s="4">
        <v>105598241</v>
      </c>
      <c r="O2981" t="e">
        <f>VLOOKUP(N2981,Sales!B:C,2,0)</f>
        <v>#N/A</v>
      </c>
      <c r="P2981" t="e">
        <f>VLOOKUP(N2981,Recolt!B:C,2,0)</f>
        <v>#N/A</v>
      </c>
    </row>
    <row r="2982" spans="3:16" x14ac:dyDescent="0.25">
      <c r="C2982"/>
      <c r="F2982" s="4">
        <v>1034857373</v>
      </c>
      <c r="G2982" t="str">
        <f t="shared" si="46"/>
        <v>OK</v>
      </c>
      <c r="J2982" s="4">
        <v>105598603</v>
      </c>
      <c r="K2982" t="s">
        <v>1124</v>
      </c>
      <c r="N2982" s="4">
        <v>105598472</v>
      </c>
      <c r="O2982" t="e">
        <f>VLOOKUP(N2982,Sales!B:C,2,0)</f>
        <v>#N/A</v>
      </c>
      <c r="P2982" t="e">
        <f>VLOOKUP(N2982,Recolt!B:C,2,0)</f>
        <v>#N/A</v>
      </c>
    </row>
    <row r="2983" spans="3:16" x14ac:dyDescent="0.25">
      <c r="C2983"/>
      <c r="F2983" s="4">
        <v>1034863384</v>
      </c>
      <c r="G2983" t="str">
        <f t="shared" si="46"/>
        <v>OK</v>
      </c>
      <c r="J2983" s="4">
        <v>105598869</v>
      </c>
      <c r="K2983" t="s">
        <v>1124</v>
      </c>
      <c r="N2983" s="4">
        <v>105598603</v>
      </c>
      <c r="O2983" t="e">
        <f>VLOOKUP(N2983,Sales!B:C,2,0)</f>
        <v>#N/A</v>
      </c>
      <c r="P2983" t="e">
        <f>VLOOKUP(N2983,Recolt!B:C,2,0)</f>
        <v>#N/A</v>
      </c>
    </row>
    <row r="2984" spans="3:16" x14ac:dyDescent="0.25">
      <c r="C2984"/>
      <c r="F2984" s="4">
        <v>1034857562</v>
      </c>
      <c r="G2984" t="str">
        <f t="shared" si="46"/>
        <v>OK</v>
      </c>
      <c r="J2984" s="4">
        <v>105598994</v>
      </c>
      <c r="K2984" t="s">
        <v>1124</v>
      </c>
      <c r="N2984" s="4">
        <v>105598869</v>
      </c>
      <c r="O2984" t="e">
        <f>VLOOKUP(N2984,Sales!B:C,2,0)</f>
        <v>#N/A</v>
      </c>
      <c r="P2984" t="e">
        <f>VLOOKUP(N2984,Recolt!B:C,2,0)</f>
        <v>#N/A</v>
      </c>
    </row>
    <row r="2985" spans="3:16" x14ac:dyDescent="0.25">
      <c r="C2985"/>
      <c r="F2985" s="4">
        <v>1034843427</v>
      </c>
      <c r="G2985" t="str">
        <f t="shared" si="46"/>
        <v>OK</v>
      </c>
      <c r="J2985" s="4">
        <v>105599514</v>
      </c>
      <c r="K2985" t="s">
        <v>1124</v>
      </c>
      <c r="N2985" s="4">
        <v>105598994</v>
      </c>
      <c r="O2985" t="e">
        <f>VLOOKUP(N2985,Sales!B:C,2,0)</f>
        <v>#N/A</v>
      </c>
      <c r="P2985" t="e">
        <f>VLOOKUP(N2985,Recolt!B:C,2,0)</f>
        <v>#N/A</v>
      </c>
    </row>
    <row r="2986" spans="3:16" x14ac:dyDescent="0.25">
      <c r="C2986"/>
      <c r="F2986" s="4">
        <v>1034853340</v>
      </c>
      <c r="G2986" t="str">
        <f t="shared" si="46"/>
        <v>OK</v>
      </c>
      <c r="J2986" s="4">
        <v>105599924</v>
      </c>
      <c r="K2986" t="s">
        <v>1124</v>
      </c>
      <c r="N2986" s="4">
        <v>105599514</v>
      </c>
      <c r="O2986" t="e">
        <f>VLOOKUP(N2986,Sales!B:C,2,0)</f>
        <v>#N/A</v>
      </c>
      <c r="P2986" t="e">
        <f>VLOOKUP(N2986,Recolt!B:C,2,0)</f>
        <v>#N/A</v>
      </c>
    </row>
    <row r="2987" spans="3:16" x14ac:dyDescent="0.25">
      <c r="C2987"/>
      <c r="F2987" s="4">
        <v>1034859463</v>
      </c>
      <c r="G2987" t="str">
        <f t="shared" si="46"/>
        <v>OK</v>
      </c>
      <c r="J2987" s="4">
        <v>105600256</v>
      </c>
      <c r="K2987" t="s">
        <v>1124</v>
      </c>
      <c r="N2987" s="4">
        <v>105599924</v>
      </c>
      <c r="O2987" t="e">
        <f>VLOOKUP(N2987,Sales!B:C,2,0)</f>
        <v>#N/A</v>
      </c>
      <c r="P2987" t="e">
        <f>VLOOKUP(N2987,Recolt!B:C,2,0)</f>
        <v>#N/A</v>
      </c>
    </row>
    <row r="2988" spans="3:16" x14ac:dyDescent="0.25">
      <c r="C2988"/>
      <c r="F2988" s="4">
        <v>1034863286</v>
      </c>
      <c r="G2988" t="str">
        <f t="shared" si="46"/>
        <v>OK</v>
      </c>
      <c r="J2988" s="4">
        <v>105600654</v>
      </c>
      <c r="K2988" t="s">
        <v>1124</v>
      </c>
      <c r="N2988" s="4">
        <v>105600256</v>
      </c>
      <c r="O2988" t="e">
        <f>VLOOKUP(N2988,Sales!B:C,2,0)</f>
        <v>#N/A</v>
      </c>
      <c r="P2988" t="e">
        <f>VLOOKUP(N2988,Recolt!B:C,2,0)</f>
        <v>#N/A</v>
      </c>
    </row>
    <row r="2989" spans="3:16" x14ac:dyDescent="0.25">
      <c r="C2989"/>
      <c r="F2989" s="4">
        <v>1034852410</v>
      </c>
      <c r="G2989" t="str">
        <f t="shared" si="46"/>
        <v>OK</v>
      </c>
      <c r="J2989" s="4">
        <v>105600889</v>
      </c>
      <c r="K2989" t="s">
        <v>1124</v>
      </c>
      <c r="N2989" s="4">
        <v>105600654</v>
      </c>
      <c r="O2989" t="e">
        <f>VLOOKUP(N2989,Sales!B:C,2,0)</f>
        <v>#N/A</v>
      </c>
      <c r="P2989" t="e">
        <f>VLOOKUP(N2989,Recolt!B:C,2,0)</f>
        <v>#N/A</v>
      </c>
    </row>
    <row r="2990" spans="3:16" x14ac:dyDescent="0.25">
      <c r="C2990"/>
      <c r="F2990" s="4">
        <v>1034850751</v>
      </c>
      <c r="G2990" t="str">
        <f t="shared" si="46"/>
        <v>OK</v>
      </c>
      <c r="J2990" s="4">
        <v>105602347</v>
      </c>
      <c r="K2990" t="s">
        <v>1124</v>
      </c>
      <c r="N2990" s="4">
        <v>105600889</v>
      </c>
      <c r="O2990" t="e">
        <f>VLOOKUP(N2990,Sales!B:C,2,0)</f>
        <v>#N/A</v>
      </c>
      <c r="P2990" t="e">
        <f>VLOOKUP(N2990,Recolt!B:C,2,0)</f>
        <v>#N/A</v>
      </c>
    </row>
    <row r="2991" spans="3:16" x14ac:dyDescent="0.25">
      <c r="C2991"/>
      <c r="F2991" s="4">
        <v>1034845213</v>
      </c>
      <c r="G2991" t="str">
        <f t="shared" si="46"/>
        <v>OK</v>
      </c>
      <c r="J2991" s="4">
        <v>105602714</v>
      </c>
      <c r="K2991" t="s">
        <v>1124</v>
      </c>
      <c r="N2991" s="4">
        <v>105602347</v>
      </c>
      <c r="O2991" t="e">
        <f>VLOOKUP(N2991,Sales!B:C,2,0)</f>
        <v>#N/A</v>
      </c>
      <c r="P2991" t="e">
        <f>VLOOKUP(N2991,Recolt!B:C,2,0)</f>
        <v>#N/A</v>
      </c>
    </row>
    <row r="2992" spans="3:16" x14ac:dyDescent="0.25">
      <c r="C2992"/>
      <c r="F2992" s="4">
        <v>1034858064</v>
      </c>
      <c r="G2992" t="str">
        <f t="shared" si="46"/>
        <v>OK</v>
      </c>
      <c r="J2992" s="4">
        <v>105603306</v>
      </c>
      <c r="K2992" t="s">
        <v>1124</v>
      </c>
      <c r="N2992" s="4">
        <v>105602714</v>
      </c>
      <c r="O2992" t="e">
        <f>VLOOKUP(N2992,Sales!B:C,2,0)</f>
        <v>#N/A</v>
      </c>
      <c r="P2992" t="e">
        <f>VLOOKUP(N2992,Recolt!B:C,2,0)</f>
        <v>#N/A</v>
      </c>
    </row>
    <row r="2993" spans="3:16" x14ac:dyDescent="0.25">
      <c r="C2993"/>
      <c r="F2993" s="4">
        <v>1034847762</v>
      </c>
      <c r="G2993" t="str">
        <f t="shared" si="46"/>
        <v>OK</v>
      </c>
      <c r="J2993" s="4">
        <v>105604135</v>
      </c>
      <c r="K2993" t="s">
        <v>1124</v>
      </c>
      <c r="N2993" s="4">
        <v>105603306</v>
      </c>
      <c r="O2993" t="e">
        <f>VLOOKUP(N2993,Sales!B:C,2,0)</f>
        <v>#N/A</v>
      </c>
      <c r="P2993" t="e">
        <f>VLOOKUP(N2993,Recolt!B:C,2,0)</f>
        <v>#N/A</v>
      </c>
    </row>
    <row r="2994" spans="3:16" x14ac:dyDescent="0.25">
      <c r="C2994"/>
      <c r="F2994" s="4">
        <v>1034860408</v>
      </c>
      <c r="G2994" t="str">
        <f t="shared" si="46"/>
        <v>OK</v>
      </c>
      <c r="J2994" s="4">
        <v>105604146</v>
      </c>
      <c r="K2994" t="s">
        <v>1124</v>
      </c>
      <c r="N2994" s="4">
        <v>105604135</v>
      </c>
      <c r="O2994" t="e">
        <f>VLOOKUP(N2994,Sales!B:C,2,0)</f>
        <v>#N/A</v>
      </c>
      <c r="P2994" t="e">
        <f>VLOOKUP(N2994,Recolt!B:C,2,0)</f>
        <v>#N/A</v>
      </c>
    </row>
    <row r="2995" spans="3:16" x14ac:dyDescent="0.25">
      <c r="C2995"/>
      <c r="F2995" s="4">
        <v>1034860143</v>
      </c>
      <c r="G2995" t="str">
        <f t="shared" si="46"/>
        <v>OK</v>
      </c>
      <c r="J2995" s="4">
        <v>105604289</v>
      </c>
      <c r="K2995" t="s">
        <v>1124</v>
      </c>
      <c r="N2995" s="4">
        <v>105604146</v>
      </c>
      <c r="O2995" t="e">
        <f>VLOOKUP(N2995,Sales!B:C,2,0)</f>
        <v>#N/A</v>
      </c>
      <c r="P2995" t="e">
        <f>VLOOKUP(N2995,Recolt!B:C,2,0)</f>
        <v>#N/A</v>
      </c>
    </row>
    <row r="2996" spans="3:16" x14ac:dyDescent="0.25">
      <c r="C2996"/>
      <c r="F2996" s="4">
        <v>1034842042</v>
      </c>
      <c r="G2996" t="str">
        <f t="shared" si="46"/>
        <v>OK</v>
      </c>
      <c r="J2996" s="4">
        <v>105605136</v>
      </c>
      <c r="K2996" t="s">
        <v>1124</v>
      </c>
      <c r="N2996" s="4">
        <v>105604289</v>
      </c>
      <c r="O2996" t="e">
        <f>VLOOKUP(N2996,Sales!B:C,2,0)</f>
        <v>#N/A</v>
      </c>
      <c r="P2996" t="e">
        <f>VLOOKUP(N2996,Recolt!B:C,2,0)</f>
        <v>#N/A</v>
      </c>
    </row>
    <row r="2997" spans="3:16" x14ac:dyDescent="0.25">
      <c r="C2997"/>
      <c r="F2997" s="4">
        <v>1034855611</v>
      </c>
      <c r="G2997" t="str">
        <f t="shared" si="46"/>
        <v>OK</v>
      </c>
      <c r="J2997" s="4">
        <v>105605781</v>
      </c>
      <c r="K2997" t="s">
        <v>1124</v>
      </c>
      <c r="N2997" s="4">
        <v>105605136</v>
      </c>
      <c r="O2997" t="e">
        <f>VLOOKUP(N2997,Sales!B:C,2,0)</f>
        <v>#N/A</v>
      </c>
      <c r="P2997" t="e">
        <f>VLOOKUP(N2997,Recolt!B:C,2,0)</f>
        <v>#N/A</v>
      </c>
    </row>
    <row r="2998" spans="3:16" x14ac:dyDescent="0.25">
      <c r="C2998"/>
      <c r="F2998" s="4">
        <v>1034866310</v>
      </c>
      <c r="G2998" t="str">
        <f t="shared" si="46"/>
        <v>OK</v>
      </c>
      <c r="J2998" s="4">
        <v>105606033</v>
      </c>
      <c r="K2998" t="s">
        <v>1124</v>
      </c>
      <c r="N2998" s="4">
        <v>105605781</v>
      </c>
      <c r="O2998" t="e">
        <f>VLOOKUP(N2998,Sales!B:C,2,0)</f>
        <v>#N/A</v>
      </c>
      <c r="P2998" t="e">
        <f>VLOOKUP(N2998,Recolt!B:C,2,0)</f>
        <v>#N/A</v>
      </c>
    </row>
    <row r="2999" spans="3:16" x14ac:dyDescent="0.25">
      <c r="C2999"/>
      <c r="F2999" s="4">
        <v>1034865648</v>
      </c>
      <c r="G2999" t="str">
        <f t="shared" si="46"/>
        <v>OK</v>
      </c>
      <c r="J2999" s="4">
        <v>105606170</v>
      </c>
      <c r="K2999" t="s">
        <v>1124</v>
      </c>
      <c r="N2999" s="4">
        <v>105606033</v>
      </c>
      <c r="O2999" t="e">
        <f>VLOOKUP(N2999,Sales!B:C,2,0)</f>
        <v>#N/A</v>
      </c>
      <c r="P2999" t="e">
        <f>VLOOKUP(N2999,Recolt!B:C,2,0)</f>
        <v>#N/A</v>
      </c>
    </row>
    <row r="3000" spans="3:16" x14ac:dyDescent="0.25">
      <c r="C3000"/>
      <c r="F3000" s="4">
        <v>1034861253</v>
      </c>
      <c r="G3000" t="str">
        <f t="shared" si="46"/>
        <v>OK</v>
      </c>
      <c r="J3000" s="4">
        <v>105606917</v>
      </c>
      <c r="K3000" t="s">
        <v>1124</v>
      </c>
      <c r="N3000" s="4">
        <v>105606170</v>
      </c>
      <c r="O3000" t="e">
        <f>VLOOKUP(N3000,Sales!B:C,2,0)</f>
        <v>#N/A</v>
      </c>
      <c r="P3000" t="e">
        <f>VLOOKUP(N3000,Recolt!B:C,2,0)</f>
        <v>#N/A</v>
      </c>
    </row>
    <row r="3001" spans="3:16" x14ac:dyDescent="0.25">
      <c r="C3001"/>
      <c r="F3001" s="4">
        <v>1034860611</v>
      </c>
      <c r="G3001" t="str">
        <f t="shared" si="46"/>
        <v>OK</v>
      </c>
      <c r="J3001" s="4">
        <v>105607051</v>
      </c>
      <c r="K3001" t="s">
        <v>1124</v>
      </c>
      <c r="N3001" s="4">
        <v>105606917</v>
      </c>
      <c r="O3001" t="e">
        <f>VLOOKUP(N3001,Sales!B:C,2,0)</f>
        <v>#N/A</v>
      </c>
      <c r="P3001" t="e">
        <f>VLOOKUP(N3001,Recolt!B:C,2,0)</f>
        <v>#N/A</v>
      </c>
    </row>
    <row r="3002" spans="3:16" x14ac:dyDescent="0.25">
      <c r="C3002"/>
      <c r="F3002" s="4">
        <v>1034853128</v>
      </c>
      <c r="G3002" t="str">
        <f t="shared" si="46"/>
        <v>OK</v>
      </c>
      <c r="J3002" s="4">
        <v>105607457</v>
      </c>
      <c r="K3002" t="s">
        <v>1124</v>
      </c>
      <c r="N3002" s="4">
        <v>105607051</v>
      </c>
      <c r="O3002" t="e">
        <f>VLOOKUP(N3002,Sales!B:C,2,0)</f>
        <v>#N/A</v>
      </c>
      <c r="P3002" t="e">
        <f>VLOOKUP(N3002,Recolt!B:C,2,0)</f>
        <v>#N/A</v>
      </c>
    </row>
    <row r="3003" spans="3:16" x14ac:dyDescent="0.25">
      <c r="C3003"/>
      <c r="F3003" s="4">
        <v>1034866920</v>
      </c>
      <c r="G3003" t="str">
        <f t="shared" si="46"/>
        <v>OK</v>
      </c>
      <c r="J3003" s="4">
        <v>105607616</v>
      </c>
      <c r="K3003" t="s">
        <v>1124</v>
      </c>
      <c r="N3003" s="4">
        <v>105607457</v>
      </c>
      <c r="O3003" t="e">
        <f>VLOOKUP(N3003,Sales!B:C,2,0)</f>
        <v>#N/A</v>
      </c>
      <c r="P3003" t="e">
        <f>VLOOKUP(N3003,Recolt!B:C,2,0)</f>
        <v>#N/A</v>
      </c>
    </row>
    <row r="3004" spans="3:16" x14ac:dyDescent="0.25">
      <c r="C3004"/>
      <c r="F3004" s="4">
        <v>1034857851</v>
      </c>
      <c r="G3004" t="str">
        <f t="shared" si="46"/>
        <v>OK</v>
      </c>
      <c r="J3004" s="4">
        <v>105607812</v>
      </c>
      <c r="K3004" t="s">
        <v>1124</v>
      </c>
      <c r="N3004" s="4">
        <v>105607616</v>
      </c>
      <c r="O3004" t="e">
        <f>VLOOKUP(N3004,Sales!B:C,2,0)</f>
        <v>#N/A</v>
      </c>
      <c r="P3004" t="e">
        <f>VLOOKUP(N3004,Recolt!B:C,2,0)</f>
        <v>#N/A</v>
      </c>
    </row>
    <row r="3005" spans="3:16" x14ac:dyDescent="0.25">
      <c r="C3005"/>
      <c r="F3005" s="4">
        <v>1034867517</v>
      </c>
      <c r="G3005" t="str">
        <f t="shared" si="46"/>
        <v>OK</v>
      </c>
      <c r="J3005" s="4">
        <v>105608377</v>
      </c>
      <c r="K3005" t="s">
        <v>1124</v>
      </c>
      <c r="N3005" s="4">
        <v>105607812</v>
      </c>
      <c r="O3005" t="e">
        <f>VLOOKUP(N3005,Sales!B:C,2,0)</f>
        <v>#N/A</v>
      </c>
      <c r="P3005" t="e">
        <f>VLOOKUP(N3005,Recolt!B:C,2,0)</f>
        <v>#N/A</v>
      </c>
    </row>
    <row r="3006" spans="3:16" x14ac:dyDescent="0.25">
      <c r="C3006"/>
      <c r="F3006" s="4">
        <v>1034851222</v>
      </c>
      <c r="G3006" t="str">
        <f t="shared" si="46"/>
        <v>OK</v>
      </c>
      <c r="J3006" s="4">
        <v>105609447</v>
      </c>
      <c r="K3006" t="s">
        <v>1124</v>
      </c>
      <c r="N3006" s="4">
        <v>105608377</v>
      </c>
      <c r="O3006" t="e">
        <f>VLOOKUP(N3006,Sales!B:C,2,0)</f>
        <v>#N/A</v>
      </c>
      <c r="P3006" t="e">
        <f>VLOOKUP(N3006,Recolt!B:C,2,0)</f>
        <v>#N/A</v>
      </c>
    </row>
    <row r="3007" spans="3:16" x14ac:dyDescent="0.25">
      <c r="C3007"/>
      <c r="F3007" s="4">
        <v>1034863619</v>
      </c>
      <c r="G3007" t="str">
        <f t="shared" si="46"/>
        <v>OK</v>
      </c>
      <c r="J3007" s="4">
        <v>105609899</v>
      </c>
      <c r="K3007" t="s">
        <v>1124</v>
      </c>
      <c r="N3007" s="4">
        <v>105609447</v>
      </c>
      <c r="O3007" t="e">
        <f>VLOOKUP(N3007,Sales!B:C,2,0)</f>
        <v>#N/A</v>
      </c>
      <c r="P3007" t="e">
        <f>VLOOKUP(N3007,Recolt!B:C,2,0)</f>
        <v>#N/A</v>
      </c>
    </row>
    <row r="3008" spans="3:16" x14ac:dyDescent="0.25">
      <c r="C3008"/>
      <c r="F3008" s="4">
        <v>1034859789</v>
      </c>
      <c r="G3008" t="str">
        <f t="shared" si="46"/>
        <v>OK</v>
      </c>
      <c r="J3008" s="4">
        <v>105611072</v>
      </c>
      <c r="K3008" t="s">
        <v>1124</v>
      </c>
      <c r="N3008" s="4">
        <v>105609899</v>
      </c>
      <c r="O3008" t="e">
        <f>VLOOKUP(N3008,Sales!B:C,2,0)</f>
        <v>#N/A</v>
      </c>
      <c r="P3008" t="e">
        <f>VLOOKUP(N3008,Recolt!B:C,2,0)</f>
        <v>#N/A</v>
      </c>
    </row>
    <row r="3009" spans="3:16" x14ac:dyDescent="0.25">
      <c r="C3009"/>
      <c r="F3009" s="4">
        <v>1034842426</v>
      </c>
      <c r="G3009" t="str">
        <f t="shared" si="46"/>
        <v>OK</v>
      </c>
      <c r="J3009" s="4">
        <v>105611516</v>
      </c>
      <c r="K3009" t="s">
        <v>1124</v>
      </c>
      <c r="N3009" s="4">
        <v>105611072</v>
      </c>
      <c r="O3009" t="e">
        <f>VLOOKUP(N3009,Sales!B:C,2,0)</f>
        <v>#N/A</v>
      </c>
      <c r="P3009" t="e">
        <f>VLOOKUP(N3009,Recolt!B:C,2,0)</f>
        <v>#N/A</v>
      </c>
    </row>
    <row r="3010" spans="3:16" x14ac:dyDescent="0.25">
      <c r="C3010"/>
      <c r="F3010" s="4">
        <v>1034862963</v>
      </c>
      <c r="G3010" t="str">
        <f t="shared" si="46"/>
        <v>OK</v>
      </c>
      <c r="J3010" s="4">
        <v>105611759</v>
      </c>
      <c r="K3010" t="s">
        <v>1124</v>
      </c>
      <c r="N3010" s="4">
        <v>105611516</v>
      </c>
      <c r="O3010" t="e">
        <f>VLOOKUP(N3010,Sales!B:C,2,0)</f>
        <v>#N/A</v>
      </c>
      <c r="P3010" t="e">
        <f>VLOOKUP(N3010,Recolt!B:C,2,0)</f>
        <v>#N/A</v>
      </c>
    </row>
    <row r="3011" spans="3:16" x14ac:dyDescent="0.25">
      <c r="C3011"/>
      <c r="F3011" s="4">
        <v>1034844033</v>
      </c>
      <c r="G3011" t="str">
        <f t="shared" ref="G3011:G3074" si="47">VLOOKUP(F3011,J:K,2,0)</f>
        <v>OK</v>
      </c>
      <c r="J3011" s="4">
        <v>105612291</v>
      </c>
      <c r="K3011" t="s">
        <v>1124</v>
      </c>
      <c r="N3011" s="4">
        <v>105611759</v>
      </c>
      <c r="O3011" t="e">
        <f>VLOOKUP(N3011,Sales!B:C,2,0)</f>
        <v>#N/A</v>
      </c>
      <c r="P3011" t="e">
        <f>VLOOKUP(N3011,Recolt!B:C,2,0)</f>
        <v>#N/A</v>
      </c>
    </row>
    <row r="3012" spans="3:16" x14ac:dyDescent="0.25">
      <c r="C3012"/>
      <c r="F3012" s="4">
        <v>1034860694</v>
      </c>
      <c r="G3012" t="str">
        <f t="shared" si="47"/>
        <v>OK</v>
      </c>
      <c r="J3012" s="4">
        <v>105613289</v>
      </c>
      <c r="K3012" t="s">
        <v>1124</v>
      </c>
      <c r="N3012" s="4">
        <v>105612291</v>
      </c>
      <c r="O3012" t="e">
        <f>VLOOKUP(N3012,Sales!B:C,2,0)</f>
        <v>#N/A</v>
      </c>
      <c r="P3012" t="e">
        <f>VLOOKUP(N3012,Recolt!B:C,2,0)</f>
        <v>#N/A</v>
      </c>
    </row>
    <row r="3013" spans="3:16" x14ac:dyDescent="0.25">
      <c r="C3013"/>
      <c r="F3013" s="4">
        <v>1034858164</v>
      </c>
      <c r="G3013" t="str">
        <f t="shared" si="47"/>
        <v>OK</v>
      </c>
      <c r="J3013" s="4">
        <v>105613879</v>
      </c>
      <c r="K3013" t="s">
        <v>1124</v>
      </c>
      <c r="N3013" s="4">
        <v>105613289</v>
      </c>
      <c r="O3013" t="e">
        <f>VLOOKUP(N3013,Sales!B:C,2,0)</f>
        <v>#N/A</v>
      </c>
      <c r="P3013" t="e">
        <f>VLOOKUP(N3013,Recolt!B:C,2,0)</f>
        <v>#N/A</v>
      </c>
    </row>
    <row r="3014" spans="3:16" x14ac:dyDescent="0.25">
      <c r="C3014"/>
      <c r="F3014" s="4">
        <v>1034845644</v>
      </c>
      <c r="G3014" t="str">
        <f t="shared" si="47"/>
        <v>OK</v>
      </c>
      <c r="J3014" s="4">
        <v>105613931</v>
      </c>
      <c r="K3014" t="s">
        <v>1124</v>
      </c>
      <c r="N3014" s="4">
        <v>105613879</v>
      </c>
      <c r="O3014" t="e">
        <f>VLOOKUP(N3014,Sales!B:C,2,0)</f>
        <v>#N/A</v>
      </c>
      <c r="P3014" t="e">
        <f>VLOOKUP(N3014,Recolt!B:C,2,0)</f>
        <v>#N/A</v>
      </c>
    </row>
    <row r="3015" spans="3:16" x14ac:dyDescent="0.25">
      <c r="C3015"/>
      <c r="F3015" s="4">
        <v>1034859452</v>
      </c>
      <c r="G3015" t="str">
        <f t="shared" si="47"/>
        <v>OK</v>
      </c>
      <c r="J3015" s="4">
        <v>105614154</v>
      </c>
      <c r="K3015" t="s">
        <v>1124</v>
      </c>
      <c r="N3015" s="4">
        <v>105613931</v>
      </c>
      <c r="O3015" t="e">
        <f>VLOOKUP(N3015,Sales!B:C,2,0)</f>
        <v>#N/A</v>
      </c>
      <c r="P3015" t="e">
        <f>VLOOKUP(N3015,Recolt!B:C,2,0)</f>
        <v>#N/A</v>
      </c>
    </row>
    <row r="3016" spans="3:16" x14ac:dyDescent="0.25">
      <c r="C3016"/>
      <c r="F3016" s="4">
        <v>1034858552</v>
      </c>
      <c r="G3016" t="str">
        <f t="shared" si="47"/>
        <v>OK</v>
      </c>
      <c r="J3016" s="4">
        <v>105614792</v>
      </c>
      <c r="K3016" t="s">
        <v>1124</v>
      </c>
      <c r="N3016" s="4">
        <v>105614154</v>
      </c>
      <c r="O3016" t="e">
        <f>VLOOKUP(N3016,Sales!B:C,2,0)</f>
        <v>#N/A</v>
      </c>
      <c r="P3016" t="e">
        <f>VLOOKUP(N3016,Recolt!B:C,2,0)</f>
        <v>#N/A</v>
      </c>
    </row>
    <row r="3017" spans="3:16" x14ac:dyDescent="0.25">
      <c r="C3017"/>
      <c r="F3017" s="4">
        <v>1034860331</v>
      </c>
      <c r="G3017" t="str">
        <f t="shared" si="47"/>
        <v>OK</v>
      </c>
      <c r="J3017" s="4">
        <v>105614915</v>
      </c>
      <c r="K3017" t="s">
        <v>1124</v>
      </c>
      <c r="N3017" s="4">
        <v>105614792</v>
      </c>
      <c r="O3017" t="e">
        <f>VLOOKUP(N3017,Sales!B:C,2,0)</f>
        <v>#N/A</v>
      </c>
      <c r="P3017" t="e">
        <f>VLOOKUP(N3017,Recolt!B:C,2,0)</f>
        <v>#N/A</v>
      </c>
    </row>
    <row r="3018" spans="3:16" x14ac:dyDescent="0.25">
      <c r="C3018"/>
      <c r="F3018" s="4">
        <v>1034851855</v>
      </c>
      <c r="G3018" t="str">
        <f t="shared" si="47"/>
        <v>OK</v>
      </c>
      <c r="J3018" s="4">
        <v>105615084</v>
      </c>
      <c r="K3018" t="s">
        <v>1124</v>
      </c>
      <c r="N3018" s="4">
        <v>105614915</v>
      </c>
      <c r="O3018" t="e">
        <f>VLOOKUP(N3018,Sales!B:C,2,0)</f>
        <v>#N/A</v>
      </c>
      <c r="P3018" t="e">
        <f>VLOOKUP(N3018,Recolt!B:C,2,0)</f>
        <v>#N/A</v>
      </c>
    </row>
    <row r="3019" spans="3:16" x14ac:dyDescent="0.25">
      <c r="C3019"/>
      <c r="F3019" s="4">
        <v>1034855132</v>
      </c>
      <c r="G3019" t="str">
        <f t="shared" si="47"/>
        <v>OK</v>
      </c>
      <c r="J3019" s="4">
        <v>105615247</v>
      </c>
      <c r="K3019" t="s">
        <v>1124</v>
      </c>
      <c r="N3019" s="4">
        <v>105615084</v>
      </c>
      <c r="O3019" t="e">
        <f>VLOOKUP(N3019,Sales!B:C,2,0)</f>
        <v>#N/A</v>
      </c>
      <c r="P3019" t="e">
        <f>VLOOKUP(N3019,Recolt!B:C,2,0)</f>
        <v>#N/A</v>
      </c>
    </row>
    <row r="3020" spans="3:16" x14ac:dyDescent="0.25">
      <c r="C3020"/>
      <c r="F3020" s="4">
        <v>1034848707</v>
      </c>
      <c r="G3020" t="str">
        <f t="shared" si="47"/>
        <v>OK</v>
      </c>
      <c r="J3020" s="4">
        <v>105615448</v>
      </c>
      <c r="K3020" t="s">
        <v>1124</v>
      </c>
      <c r="N3020" s="4">
        <v>105615247</v>
      </c>
      <c r="O3020" t="e">
        <f>VLOOKUP(N3020,Sales!B:C,2,0)</f>
        <v>#N/A</v>
      </c>
      <c r="P3020" t="e">
        <f>VLOOKUP(N3020,Recolt!B:C,2,0)</f>
        <v>#N/A</v>
      </c>
    </row>
    <row r="3021" spans="3:16" x14ac:dyDescent="0.25">
      <c r="C3021"/>
      <c r="F3021" s="4">
        <v>1034861188</v>
      </c>
      <c r="G3021" t="str">
        <f t="shared" si="47"/>
        <v>OK</v>
      </c>
      <c r="J3021" s="4">
        <v>105615779</v>
      </c>
      <c r="K3021" t="s">
        <v>1124</v>
      </c>
      <c r="N3021" s="4">
        <v>105615448</v>
      </c>
      <c r="O3021" t="e">
        <f>VLOOKUP(N3021,Sales!B:C,2,0)</f>
        <v>#N/A</v>
      </c>
      <c r="P3021" t="e">
        <f>VLOOKUP(N3021,Recolt!B:C,2,0)</f>
        <v>#N/A</v>
      </c>
    </row>
    <row r="3022" spans="3:16" x14ac:dyDescent="0.25">
      <c r="C3022"/>
      <c r="F3022" s="4">
        <v>1034865882</v>
      </c>
      <c r="G3022" t="str">
        <f t="shared" si="47"/>
        <v>OK</v>
      </c>
      <c r="J3022" s="4">
        <v>105616879</v>
      </c>
      <c r="K3022" t="s">
        <v>1124</v>
      </c>
      <c r="N3022" s="4">
        <v>105615779</v>
      </c>
      <c r="O3022" t="e">
        <f>VLOOKUP(N3022,Sales!B:C,2,0)</f>
        <v>#N/A</v>
      </c>
      <c r="P3022" t="e">
        <f>VLOOKUP(N3022,Recolt!B:C,2,0)</f>
        <v>#N/A</v>
      </c>
    </row>
    <row r="3023" spans="3:16" x14ac:dyDescent="0.25">
      <c r="C3023"/>
      <c r="F3023" s="4">
        <v>1034858465</v>
      </c>
      <c r="G3023" t="str">
        <f t="shared" si="47"/>
        <v>OK</v>
      </c>
      <c r="J3023" s="4">
        <v>105616920</v>
      </c>
      <c r="K3023" t="s">
        <v>1124</v>
      </c>
      <c r="N3023" s="4">
        <v>105616879</v>
      </c>
      <c r="O3023" t="e">
        <f>VLOOKUP(N3023,Sales!B:C,2,0)</f>
        <v>#N/A</v>
      </c>
      <c r="P3023" t="e">
        <f>VLOOKUP(N3023,Recolt!B:C,2,0)</f>
        <v>#N/A</v>
      </c>
    </row>
    <row r="3024" spans="3:16" x14ac:dyDescent="0.25">
      <c r="C3024"/>
      <c r="F3024" s="4">
        <v>1034868115</v>
      </c>
      <c r="G3024" t="str">
        <f t="shared" si="47"/>
        <v>OK</v>
      </c>
      <c r="J3024" s="4">
        <v>105616999</v>
      </c>
      <c r="K3024" t="s">
        <v>1124</v>
      </c>
      <c r="N3024" s="4">
        <v>105616920</v>
      </c>
      <c r="O3024" t="e">
        <f>VLOOKUP(N3024,Sales!B:C,2,0)</f>
        <v>#N/A</v>
      </c>
      <c r="P3024" t="e">
        <f>VLOOKUP(N3024,Recolt!B:C,2,0)</f>
        <v>#N/A</v>
      </c>
    </row>
    <row r="3025" spans="3:16" x14ac:dyDescent="0.25">
      <c r="C3025"/>
      <c r="F3025" s="4">
        <v>1034852822</v>
      </c>
      <c r="G3025" t="str">
        <f t="shared" si="47"/>
        <v>OK</v>
      </c>
      <c r="J3025" s="4">
        <v>105617346</v>
      </c>
      <c r="K3025" t="s">
        <v>1124</v>
      </c>
      <c r="N3025" s="4">
        <v>105616999</v>
      </c>
      <c r="O3025" t="e">
        <f>VLOOKUP(N3025,Sales!B:C,2,0)</f>
        <v>#N/A</v>
      </c>
      <c r="P3025" t="e">
        <f>VLOOKUP(N3025,Recolt!B:C,2,0)</f>
        <v>#N/A</v>
      </c>
    </row>
    <row r="3026" spans="3:16" x14ac:dyDescent="0.25">
      <c r="C3026"/>
      <c r="F3026" s="4">
        <v>1034868460</v>
      </c>
      <c r="G3026" t="str">
        <f t="shared" si="47"/>
        <v>OK</v>
      </c>
      <c r="J3026" s="4">
        <v>105617710</v>
      </c>
      <c r="K3026" t="s">
        <v>1124</v>
      </c>
      <c r="N3026" s="4">
        <v>105617346</v>
      </c>
      <c r="O3026" t="e">
        <f>VLOOKUP(N3026,Sales!B:C,2,0)</f>
        <v>#N/A</v>
      </c>
      <c r="P3026" t="e">
        <f>VLOOKUP(N3026,Recolt!B:C,2,0)</f>
        <v>#N/A</v>
      </c>
    </row>
    <row r="3027" spans="3:16" x14ac:dyDescent="0.25">
      <c r="C3027"/>
      <c r="F3027" s="4">
        <v>1034867805</v>
      </c>
      <c r="G3027" t="str">
        <f t="shared" si="47"/>
        <v>OK</v>
      </c>
      <c r="J3027" s="4">
        <v>105619644</v>
      </c>
      <c r="K3027" t="s">
        <v>1124</v>
      </c>
      <c r="N3027" s="4">
        <v>105617710</v>
      </c>
      <c r="O3027" t="e">
        <f>VLOOKUP(N3027,Sales!B:C,2,0)</f>
        <v>#N/A</v>
      </c>
      <c r="P3027" t="e">
        <f>VLOOKUP(N3027,Recolt!B:C,2,0)</f>
        <v>#N/A</v>
      </c>
    </row>
    <row r="3028" spans="3:16" x14ac:dyDescent="0.25">
      <c r="C3028"/>
      <c r="F3028" s="4">
        <v>1034860970</v>
      </c>
      <c r="G3028" t="str">
        <f t="shared" si="47"/>
        <v>OK</v>
      </c>
      <c r="J3028" s="4">
        <v>105620868</v>
      </c>
      <c r="K3028" t="s">
        <v>1124</v>
      </c>
      <c r="N3028" s="4">
        <v>105619644</v>
      </c>
      <c r="O3028" t="e">
        <f>VLOOKUP(N3028,Sales!B:C,2,0)</f>
        <v>#N/A</v>
      </c>
      <c r="P3028" t="e">
        <f>VLOOKUP(N3028,Recolt!B:C,2,0)</f>
        <v>#N/A</v>
      </c>
    </row>
    <row r="3029" spans="3:16" x14ac:dyDescent="0.25">
      <c r="C3029"/>
      <c r="F3029" s="4">
        <v>1034853861</v>
      </c>
      <c r="G3029" t="str">
        <f t="shared" si="47"/>
        <v>OK</v>
      </c>
      <c r="J3029" s="4">
        <v>105620996</v>
      </c>
      <c r="K3029" t="s">
        <v>1124</v>
      </c>
      <c r="N3029" s="4">
        <v>105620868</v>
      </c>
      <c r="O3029" t="e">
        <f>VLOOKUP(N3029,Sales!B:C,2,0)</f>
        <v>#N/A</v>
      </c>
      <c r="P3029" t="e">
        <f>VLOOKUP(N3029,Recolt!B:C,2,0)</f>
        <v>#N/A</v>
      </c>
    </row>
    <row r="3030" spans="3:16" x14ac:dyDescent="0.25">
      <c r="C3030"/>
      <c r="F3030" s="4">
        <v>1034866496</v>
      </c>
      <c r="G3030" t="str">
        <f t="shared" si="47"/>
        <v>OK</v>
      </c>
      <c r="J3030" s="4">
        <v>105621727</v>
      </c>
      <c r="K3030" t="s">
        <v>1124</v>
      </c>
      <c r="N3030" s="4">
        <v>105620996</v>
      </c>
      <c r="O3030" t="e">
        <f>VLOOKUP(N3030,Sales!B:C,2,0)</f>
        <v>#N/A</v>
      </c>
      <c r="P3030" t="e">
        <f>VLOOKUP(N3030,Recolt!B:C,2,0)</f>
        <v>#N/A</v>
      </c>
    </row>
    <row r="3031" spans="3:16" x14ac:dyDescent="0.25">
      <c r="C3031"/>
      <c r="F3031" s="4">
        <v>1034864147</v>
      </c>
      <c r="G3031" t="str">
        <f t="shared" si="47"/>
        <v>OK</v>
      </c>
      <c r="J3031" s="4">
        <v>105622513</v>
      </c>
      <c r="K3031" t="s">
        <v>1124</v>
      </c>
      <c r="N3031" s="4">
        <v>105621727</v>
      </c>
      <c r="O3031" t="e">
        <f>VLOOKUP(N3031,Sales!B:C,2,0)</f>
        <v>#N/A</v>
      </c>
      <c r="P3031" t="e">
        <f>VLOOKUP(N3031,Recolt!B:C,2,0)</f>
        <v>#N/A</v>
      </c>
    </row>
    <row r="3032" spans="3:16" x14ac:dyDescent="0.25">
      <c r="C3032"/>
      <c r="F3032" s="4">
        <v>1034850073</v>
      </c>
      <c r="G3032" t="str">
        <f t="shared" si="47"/>
        <v>OK</v>
      </c>
      <c r="J3032" s="4">
        <v>105623080</v>
      </c>
      <c r="K3032" t="s">
        <v>1124</v>
      </c>
      <c r="N3032" s="4">
        <v>105622513</v>
      </c>
      <c r="O3032" t="e">
        <f>VLOOKUP(N3032,Sales!B:C,2,0)</f>
        <v>#N/A</v>
      </c>
      <c r="P3032" t="e">
        <f>VLOOKUP(N3032,Recolt!B:C,2,0)</f>
        <v>#N/A</v>
      </c>
    </row>
    <row r="3033" spans="3:16" x14ac:dyDescent="0.25">
      <c r="C3033"/>
      <c r="F3033" s="4">
        <v>1034866282</v>
      </c>
      <c r="G3033" t="str">
        <f t="shared" si="47"/>
        <v>OK</v>
      </c>
      <c r="J3033" s="4">
        <v>105623199</v>
      </c>
      <c r="K3033" t="s">
        <v>1124</v>
      </c>
      <c r="N3033" s="4">
        <v>105623080</v>
      </c>
      <c r="O3033" t="e">
        <f>VLOOKUP(N3033,Sales!B:C,2,0)</f>
        <v>#N/A</v>
      </c>
      <c r="P3033" t="e">
        <f>VLOOKUP(N3033,Recolt!B:C,2,0)</f>
        <v>#N/A</v>
      </c>
    </row>
    <row r="3034" spans="3:16" x14ac:dyDescent="0.25">
      <c r="C3034"/>
      <c r="F3034" s="4">
        <v>1034864919</v>
      </c>
      <c r="G3034" t="str">
        <f t="shared" si="47"/>
        <v>OK</v>
      </c>
      <c r="J3034" s="4">
        <v>105623284</v>
      </c>
      <c r="K3034" t="s">
        <v>1124</v>
      </c>
      <c r="N3034" s="4">
        <v>105623199</v>
      </c>
      <c r="O3034" t="e">
        <f>VLOOKUP(N3034,Sales!B:C,2,0)</f>
        <v>#N/A</v>
      </c>
      <c r="P3034" t="e">
        <f>VLOOKUP(N3034,Recolt!B:C,2,0)</f>
        <v>#N/A</v>
      </c>
    </row>
    <row r="3035" spans="3:16" x14ac:dyDescent="0.25">
      <c r="C3035"/>
      <c r="F3035" s="4">
        <v>1034849393</v>
      </c>
      <c r="G3035" t="str">
        <f t="shared" si="47"/>
        <v>OK</v>
      </c>
      <c r="J3035" s="4">
        <v>105623289</v>
      </c>
      <c r="K3035" t="s">
        <v>1124</v>
      </c>
      <c r="N3035" s="4">
        <v>105623284</v>
      </c>
      <c r="O3035" t="e">
        <f>VLOOKUP(N3035,Sales!B:C,2,0)</f>
        <v>#N/A</v>
      </c>
      <c r="P3035" t="e">
        <f>VLOOKUP(N3035,Recolt!B:C,2,0)</f>
        <v>#N/A</v>
      </c>
    </row>
    <row r="3036" spans="3:16" x14ac:dyDescent="0.25">
      <c r="C3036"/>
      <c r="F3036" s="4">
        <v>1034865462</v>
      </c>
      <c r="G3036" t="str">
        <f t="shared" si="47"/>
        <v>OK</v>
      </c>
      <c r="J3036" s="4">
        <v>105623452</v>
      </c>
      <c r="K3036" t="s">
        <v>1124</v>
      </c>
      <c r="N3036" s="4">
        <v>105623289</v>
      </c>
      <c r="O3036" t="e">
        <f>VLOOKUP(N3036,Sales!B:C,2,0)</f>
        <v>#N/A</v>
      </c>
      <c r="P3036" t="e">
        <f>VLOOKUP(N3036,Recolt!B:C,2,0)</f>
        <v>#N/A</v>
      </c>
    </row>
    <row r="3037" spans="3:16" x14ac:dyDescent="0.25">
      <c r="C3037"/>
      <c r="F3037" s="4">
        <v>1034852345</v>
      </c>
      <c r="G3037" t="str">
        <f t="shared" si="47"/>
        <v>OK</v>
      </c>
      <c r="J3037" s="4">
        <v>105623714</v>
      </c>
      <c r="K3037" t="s">
        <v>1124</v>
      </c>
      <c r="N3037" s="4">
        <v>105623452</v>
      </c>
      <c r="O3037" t="e">
        <f>VLOOKUP(N3037,Sales!B:C,2,0)</f>
        <v>#N/A</v>
      </c>
      <c r="P3037" t="e">
        <f>VLOOKUP(N3037,Recolt!B:C,2,0)</f>
        <v>#N/A</v>
      </c>
    </row>
    <row r="3038" spans="3:16" x14ac:dyDescent="0.25">
      <c r="C3038"/>
      <c r="F3038" s="4">
        <v>1034854651</v>
      </c>
      <c r="G3038" t="str">
        <f t="shared" si="47"/>
        <v>OK</v>
      </c>
      <c r="J3038" s="4">
        <v>105623971</v>
      </c>
      <c r="K3038" t="s">
        <v>1124</v>
      </c>
      <c r="N3038" s="4">
        <v>105623714</v>
      </c>
      <c r="O3038" t="e">
        <f>VLOOKUP(N3038,Sales!B:C,2,0)</f>
        <v>#N/A</v>
      </c>
      <c r="P3038" t="e">
        <f>VLOOKUP(N3038,Recolt!B:C,2,0)</f>
        <v>#N/A</v>
      </c>
    </row>
    <row r="3039" spans="3:16" x14ac:dyDescent="0.25">
      <c r="C3039"/>
      <c r="F3039" s="4">
        <v>1034868462</v>
      </c>
      <c r="G3039" t="str">
        <f t="shared" si="47"/>
        <v>OK</v>
      </c>
      <c r="J3039" s="4">
        <v>105624059</v>
      </c>
      <c r="K3039" t="s">
        <v>1124</v>
      </c>
      <c r="N3039" s="4">
        <v>105623971</v>
      </c>
      <c r="O3039" t="e">
        <f>VLOOKUP(N3039,Sales!B:C,2,0)</f>
        <v>#N/A</v>
      </c>
      <c r="P3039" t="e">
        <f>VLOOKUP(N3039,Recolt!B:C,2,0)</f>
        <v>#N/A</v>
      </c>
    </row>
    <row r="3040" spans="3:16" x14ac:dyDescent="0.25">
      <c r="C3040"/>
      <c r="F3040" s="4">
        <v>1034854972</v>
      </c>
      <c r="G3040" t="str">
        <f t="shared" si="47"/>
        <v>OK</v>
      </c>
      <c r="J3040" s="4">
        <v>105624417</v>
      </c>
      <c r="K3040" t="s">
        <v>1124</v>
      </c>
      <c r="N3040" s="4">
        <v>105624059</v>
      </c>
      <c r="O3040" t="e">
        <f>VLOOKUP(N3040,Sales!B:C,2,0)</f>
        <v>#N/A</v>
      </c>
      <c r="P3040" t="e">
        <f>VLOOKUP(N3040,Recolt!B:C,2,0)</f>
        <v>#N/A</v>
      </c>
    </row>
    <row r="3041" spans="3:16" x14ac:dyDescent="0.25">
      <c r="C3041"/>
      <c r="F3041" s="4">
        <v>1034843120</v>
      </c>
      <c r="G3041" t="str">
        <f t="shared" si="47"/>
        <v>OK</v>
      </c>
      <c r="J3041" s="4">
        <v>105624535</v>
      </c>
      <c r="K3041" t="s">
        <v>1124</v>
      </c>
      <c r="N3041" s="4">
        <v>105624417</v>
      </c>
      <c r="O3041" t="e">
        <f>VLOOKUP(N3041,Sales!B:C,2,0)</f>
        <v>#N/A</v>
      </c>
      <c r="P3041" t="e">
        <f>VLOOKUP(N3041,Recolt!B:C,2,0)</f>
        <v>#N/A</v>
      </c>
    </row>
    <row r="3042" spans="3:16" x14ac:dyDescent="0.25">
      <c r="C3042"/>
      <c r="F3042" s="4">
        <v>1034853601</v>
      </c>
      <c r="G3042" t="str">
        <f t="shared" si="47"/>
        <v>OK</v>
      </c>
      <c r="J3042" s="4">
        <v>105625443</v>
      </c>
      <c r="K3042" t="s">
        <v>1124</v>
      </c>
      <c r="N3042" s="4">
        <v>105624535</v>
      </c>
      <c r="O3042" t="e">
        <f>VLOOKUP(N3042,Sales!B:C,2,0)</f>
        <v>#N/A</v>
      </c>
      <c r="P3042" t="e">
        <f>VLOOKUP(N3042,Recolt!B:C,2,0)</f>
        <v>#N/A</v>
      </c>
    </row>
    <row r="3043" spans="3:16" x14ac:dyDescent="0.25">
      <c r="C3043"/>
      <c r="F3043" s="4">
        <v>1034849096</v>
      </c>
      <c r="G3043" t="str">
        <f t="shared" si="47"/>
        <v>OK</v>
      </c>
      <c r="J3043" s="4">
        <v>105625724</v>
      </c>
      <c r="K3043" t="s">
        <v>1124</v>
      </c>
      <c r="N3043" s="4">
        <v>105625443</v>
      </c>
      <c r="O3043" t="e">
        <f>VLOOKUP(N3043,Sales!B:C,2,0)</f>
        <v>#N/A</v>
      </c>
      <c r="P3043" t="e">
        <f>VLOOKUP(N3043,Recolt!B:C,2,0)</f>
        <v>#N/A</v>
      </c>
    </row>
    <row r="3044" spans="3:16" x14ac:dyDescent="0.25">
      <c r="C3044"/>
      <c r="F3044" s="4">
        <v>1034846202</v>
      </c>
      <c r="G3044" t="str">
        <f t="shared" si="47"/>
        <v>OK</v>
      </c>
      <c r="J3044" s="4">
        <v>105626832</v>
      </c>
      <c r="K3044" t="s">
        <v>1124</v>
      </c>
      <c r="N3044" s="4">
        <v>105625724</v>
      </c>
      <c r="O3044" t="e">
        <f>VLOOKUP(N3044,Sales!B:C,2,0)</f>
        <v>#N/A</v>
      </c>
      <c r="P3044" t="e">
        <f>VLOOKUP(N3044,Recolt!B:C,2,0)</f>
        <v>#N/A</v>
      </c>
    </row>
    <row r="3045" spans="3:16" x14ac:dyDescent="0.25">
      <c r="C3045"/>
      <c r="F3045" s="4">
        <v>1034860144</v>
      </c>
      <c r="G3045" t="str">
        <f t="shared" si="47"/>
        <v>OK</v>
      </c>
      <c r="J3045" s="4">
        <v>105626876</v>
      </c>
      <c r="K3045" t="s">
        <v>1124</v>
      </c>
      <c r="N3045" s="4">
        <v>105626832</v>
      </c>
      <c r="O3045" t="e">
        <f>VLOOKUP(N3045,Sales!B:C,2,0)</f>
        <v>#N/A</v>
      </c>
      <c r="P3045" t="e">
        <f>VLOOKUP(N3045,Recolt!B:C,2,0)</f>
        <v>#N/A</v>
      </c>
    </row>
    <row r="3046" spans="3:16" x14ac:dyDescent="0.25">
      <c r="C3046"/>
      <c r="F3046" s="4">
        <v>1034844872</v>
      </c>
      <c r="G3046" t="str">
        <f t="shared" si="47"/>
        <v>OK</v>
      </c>
      <c r="J3046" s="4">
        <v>105627338</v>
      </c>
      <c r="K3046" t="s">
        <v>1124</v>
      </c>
      <c r="N3046" s="4">
        <v>105626876</v>
      </c>
      <c r="O3046" t="e">
        <f>VLOOKUP(N3046,Sales!B:C,2,0)</f>
        <v>#N/A</v>
      </c>
      <c r="P3046" t="e">
        <f>VLOOKUP(N3046,Recolt!B:C,2,0)</f>
        <v>#N/A</v>
      </c>
    </row>
    <row r="3047" spans="3:16" x14ac:dyDescent="0.25">
      <c r="C3047"/>
      <c r="F3047" s="4">
        <v>1034868209</v>
      </c>
      <c r="G3047" t="str">
        <f t="shared" si="47"/>
        <v>OK</v>
      </c>
      <c r="J3047" s="4">
        <v>105627857</v>
      </c>
      <c r="K3047" t="s">
        <v>1124</v>
      </c>
      <c r="N3047" s="4">
        <v>105627338</v>
      </c>
      <c r="O3047" t="e">
        <f>VLOOKUP(N3047,Sales!B:C,2,0)</f>
        <v>#N/A</v>
      </c>
      <c r="P3047" t="e">
        <f>VLOOKUP(N3047,Recolt!B:C,2,0)</f>
        <v>#N/A</v>
      </c>
    </row>
    <row r="3048" spans="3:16" x14ac:dyDescent="0.25">
      <c r="C3048"/>
      <c r="F3048" s="4">
        <v>1034854260</v>
      </c>
      <c r="G3048" t="str">
        <f t="shared" si="47"/>
        <v>OK</v>
      </c>
      <c r="J3048" s="4">
        <v>105627950</v>
      </c>
      <c r="K3048" t="s">
        <v>1124</v>
      </c>
      <c r="N3048" s="4">
        <v>105627857</v>
      </c>
      <c r="O3048" t="e">
        <f>VLOOKUP(N3048,Sales!B:C,2,0)</f>
        <v>#N/A</v>
      </c>
      <c r="P3048" t="e">
        <f>VLOOKUP(N3048,Recolt!B:C,2,0)</f>
        <v>#N/A</v>
      </c>
    </row>
    <row r="3049" spans="3:16" x14ac:dyDescent="0.25">
      <c r="C3049"/>
      <c r="F3049" s="4">
        <v>1034867921</v>
      </c>
      <c r="G3049" t="str">
        <f t="shared" si="47"/>
        <v>OK</v>
      </c>
      <c r="J3049" s="4">
        <v>105628814</v>
      </c>
      <c r="K3049" t="s">
        <v>1124</v>
      </c>
      <c r="N3049" s="4">
        <v>105627950</v>
      </c>
      <c r="O3049" t="e">
        <f>VLOOKUP(N3049,Sales!B:C,2,0)</f>
        <v>#N/A</v>
      </c>
      <c r="P3049" t="e">
        <f>VLOOKUP(N3049,Recolt!B:C,2,0)</f>
        <v>#N/A</v>
      </c>
    </row>
    <row r="3050" spans="3:16" x14ac:dyDescent="0.25">
      <c r="C3050"/>
      <c r="F3050" s="4">
        <v>1034863275</v>
      </c>
      <c r="G3050" t="str">
        <f t="shared" si="47"/>
        <v>OK</v>
      </c>
      <c r="J3050" s="4">
        <v>105628817</v>
      </c>
      <c r="K3050" t="s">
        <v>1124</v>
      </c>
      <c r="N3050" s="4">
        <v>105628814</v>
      </c>
      <c r="O3050" t="e">
        <f>VLOOKUP(N3050,Sales!B:C,2,0)</f>
        <v>#N/A</v>
      </c>
      <c r="P3050" t="e">
        <f>VLOOKUP(N3050,Recolt!B:C,2,0)</f>
        <v>#N/A</v>
      </c>
    </row>
    <row r="3051" spans="3:16" x14ac:dyDescent="0.25">
      <c r="C3051"/>
      <c r="F3051" s="4">
        <v>1034847141</v>
      </c>
      <c r="G3051" t="str">
        <f t="shared" si="47"/>
        <v>OK</v>
      </c>
      <c r="J3051" s="4">
        <v>105628858</v>
      </c>
      <c r="K3051" t="s">
        <v>1124</v>
      </c>
      <c r="N3051" s="4">
        <v>105628817</v>
      </c>
      <c r="O3051" t="e">
        <f>VLOOKUP(N3051,Sales!B:C,2,0)</f>
        <v>#N/A</v>
      </c>
      <c r="P3051" t="e">
        <f>VLOOKUP(N3051,Recolt!B:C,2,0)</f>
        <v>#N/A</v>
      </c>
    </row>
    <row r="3052" spans="3:16" x14ac:dyDescent="0.25">
      <c r="C3052"/>
      <c r="F3052" s="4">
        <v>1034859163</v>
      </c>
      <c r="G3052" t="str">
        <f t="shared" si="47"/>
        <v>OK</v>
      </c>
      <c r="J3052" s="4">
        <v>105629258</v>
      </c>
      <c r="K3052" t="s">
        <v>1124</v>
      </c>
      <c r="N3052" s="4">
        <v>105628858</v>
      </c>
      <c r="O3052" t="e">
        <f>VLOOKUP(N3052,Sales!B:C,2,0)</f>
        <v>#N/A</v>
      </c>
      <c r="P3052" t="e">
        <f>VLOOKUP(N3052,Recolt!B:C,2,0)</f>
        <v>#N/A</v>
      </c>
    </row>
    <row r="3053" spans="3:16" x14ac:dyDescent="0.25">
      <c r="C3053"/>
      <c r="F3053" s="4">
        <v>1034866831</v>
      </c>
      <c r="G3053" t="str">
        <f t="shared" si="47"/>
        <v>OK</v>
      </c>
      <c r="J3053" s="4">
        <v>105629869</v>
      </c>
      <c r="K3053" t="s">
        <v>1124</v>
      </c>
      <c r="N3053" s="4">
        <v>105629258</v>
      </c>
      <c r="O3053" t="e">
        <f>VLOOKUP(N3053,Sales!B:C,2,0)</f>
        <v>#N/A</v>
      </c>
      <c r="P3053" t="e">
        <f>VLOOKUP(N3053,Recolt!B:C,2,0)</f>
        <v>#N/A</v>
      </c>
    </row>
    <row r="3054" spans="3:16" x14ac:dyDescent="0.25">
      <c r="C3054"/>
      <c r="F3054" s="4">
        <v>1034854475</v>
      </c>
      <c r="G3054" t="str">
        <f t="shared" si="47"/>
        <v>OK</v>
      </c>
      <c r="J3054" s="4">
        <v>105629885</v>
      </c>
      <c r="K3054" t="s">
        <v>1124</v>
      </c>
      <c r="N3054" s="4">
        <v>105629869</v>
      </c>
      <c r="O3054" t="e">
        <f>VLOOKUP(N3054,Sales!B:C,2,0)</f>
        <v>#N/A</v>
      </c>
      <c r="P3054" t="e">
        <f>VLOOKUP(N3054,Recolt!B:C,2,0)</f>
        <v>#N/A</v>
      </c>
    </row>
    <row r="3055" spans="3:16" x14ac:dyDescent="0.25">
      <c r="C3055"/>
      <c r="F3055" s="4">
        <v>1034864557</v>
      </c>
      <c r="G3055" t="str">
        <f t="shared" si="47"/>
        <v>OK</v>
      </c>
      <c r="J3055" s="4">
        <v>105630029</v>
      </c>
      <c r="K3055" t="s">
        <v>1124</v>
      </c>
      <c r="N3055" s="4">
        <v>105629885</v>
      </c>
      <c r="O3055" t="e">
        <f>VLOOKUP(N3055,Sales!B:C,2,0)</f>
        <v>#N/A</v>
      </c>
      <c r="P3055" t="e">
        <f>VLOOKUP(N3055,Recolt!B:C,2,0)</f>
        <v>#N/A</v>
      </c>
    </row>
    <row r="3056" spans="3:16" x14ac:dyDescent="0.25">
      <c r="C3056"/>
      <c r="F3056" s="4">
        <v>1034852476</v>
      </c>
      <c r="G3056" t="str">
        <f t="shared" si="47"/>
        <v>OK</v>
      </c>
      <c r="J3056" s="4">
        <v>105630818</v>
      </c>
      <c r="K3056" t="s">
        <v>1124</v>
      </c>
      <c r="N3056" s="4">
        <v>105630029</v>
      </c>
      <c r="O3056" t="e">
        <f>VLOOKUP(N3056,Sales!B:C,2,0)</f>
        <v>#N/A</v>
      </c>
      <c r="P3056" t="e">
        <f>VLOOKUP(N3056,Recolt!B:C,2,0)</f>
        <v>#N/A</v>
      </c>
    </row>
    <row r="3057" spans="3:16" x14ac:dyDescent="0.25">
      <c r="C3057"/>
      <c r="F3057" s="4">
        <v>1034842805</v>
      </c>
      <c r="G3057" t="str">
        <f t="shared" si="47"/>
        <v>OK</v>
      </c>
      <c r="J3057" s="4">
        <v>105630928</v>
      </c>
      <c r="K3057" t="s">
        <v>1124</v>
      </c>
      <c r="N3057" s="4">
        <v>105630818</v>
      </c>
      <c r="O3057" t="e">
        <f>VLOOKUP(N3057,Sales!B:C,2,0)</f>
        <v>#N/A</v>
      </c>
      <c r="P3057" t="e">
        <f>VLOOKUP(N3057,Recolt!B:C,2,0)</f>
        <v>#N/A</v>
      </c>
    </row>
    <row r="3058" spans="3:16" x14ac:dyDescent="0.25">
      <c r="C3058"/>
      <c r="F3058" s="4">
        <v>1034854613</v>
      </c>
      <c r="G3058" t="str">
        <f t="shared" si="47"/>
        <v>OK</v>
      </c>
      <c r="J3058" s="4">
        <v>105631044</v>
      </c>
      <c r="K3058" t="s">
        <v>1124</v>
      </c>
      <c r="N3058" s="4">
        <v>105630928</v>
      </c>
      <c r="O3058" t="e">
        <f>VLOOKUP(N3058,Sales!B:C,2,0)</f>
        <v>#N/A</v>
      </c>
      <c r="P3058" t="e">
        <f>VLOOKUP(N3058,Recolt!B:C,2,0)</f>
        <v>#N/A</v>
      </c>
    </row>
    <row r="3059" spans="3:16" x14ac:dyDescent="0.25">
      <c r="C3059"/>
      <c r="F3059" s="4">
        <v>1034853835</v>
      </c>
      <c r="G3059" t="str">
        <f t="shared" si="47"/>
        <v>OK</v>
      </c>
      <c r="J3059" s="4">
        <v>105631148</v>
      </c>
      <c r="K3059" t="s">
        <v>1124</v>
      </c>
      <c r="N3059" s="4">
        <v>105631044</v>
      </c>
      <c r="O3059" t="e">
        <f>VLOOKUP(N3059,Sales!B:C,2,0)</f>
        <v>#N/A</v>
      </c>
      <c r="P3059" t="e">
        <f>VLOOKUP(N3059,Recolt!B:C,2,0)</f>
        <v>#N/A</v>
      </c>
    </row>
    <row r="3060" spans="3:16" x14ac:dyDescent="0.25">
      <c r="C3060"/>
      <c r="F3060" s="4">
        <v>1034850092</v>
      </c>
      <c r="G3060" t="str">
        <f t="shared" si="47"/>
        <v>OK</v>
      </c>
      <c r="J3060" s="4">
        <v>105631333</v>
      </c>
      <c r="K3060" t="s">
        <v>1124</v>
      </c>
      <c r="N3060" s="4">
        <v>105631148</v>
      </c>
      <c r="O3060" t="e">
        <f>VLOOKUP(N3060,Sales!B:C,2,0)</f>
        <v>#N/A</v>
      </c>
      <c r="P3060" t="e">
        <f>VLOOKUP(N3060,Recolt!B:C,2,0)</f>
        <v>#N/A</v>
      </c>
    </row>
    <row r="3061" spans="3:16" x14ac:dyDescent="0.25">
      <c r="C3061"/>
      <c r="F3061" s="4">
        <v>1034856983</v>
      </c>
      <c r="G3061" t="str">
        <f t="shared" si="47"/>
        <v>OK</v>
      </c>
      <c r="J3061" s="4">
        <v>105631474</v>
      </c>
      <c r="K3061" t="s">
        <v>1124</v>
      </c>
      <c r="N3061" s="4">
        <v>105631333</v>
      </c>
      <c r="O3061" t="e">
        <f>VLOOKUP(N3061,Sales!B:C,2,0)</f>
        <v>#N/A</v>
      </c>
      <c r="P3061" t="e">
        <f>VLOOKUP(N3061,Recolt!B:C,2,0)</f>
        <v>#N/A</v>
      </c>
    </row>
    <row r="3062" spans="3:16" x14ac:dyDescent="0.25">
      <c r="C3062"/>
      <c r="F3062" s="4">
        <v>1034861993</v>
      </c>
      <c r="G3062" t="str">
        <f t="shared" si="47"/>
        <v>OK</v>
      </c>
      <c r="J3062" s="4">
        <v>105631534</v>
      </c>
      <c r="K3062" t="s">
        <v>1124</v>
      </c>
      <c r="N3062" s="4">
        <v>105631474</v>
      </c>
      <c r="O3062" t="e">
        <f>VLOOKUP(N3062,Sales!B:C,2,0)</f>
        <v>#N/A</v>
      </c>
      <c r="P3062" t="e">
        <f>VLOOKUP(N3062,Recolt!B:C,2,0)</f>
        <v>#N/A</v>
      </c>
    </row>
    <row r="3063" spans="3:16" x14ac:dyDescent="0.25">
      <c r="C3063"/>
      <c r="F3063" s="4">
        <v>1034864287</v>
      </c>
      <c r="G3063" t="str">
        <f t="shared" si="47"/>
        <v>OK</v>
      </c>
      <c r="J3063" s="4">
        <v>105631850</v>
      </c>
      <c r="K3063" t="s">
        <v>1124</v>
      </c>
      <c r="N3063" s="4">
        <v>105631534</v>
      </c>
      <c r="O3063" t="e">
        <f>VLOOKUP(N3063,Sales!B:C,2,0)</f>
        <v>#N/A</v>
      </c>
      <c r="P3063" t="e">
        <f>VLOOKUP(N3063,Recolt!B:C,2,0)</f>
        <v>#N/A</v>
      </c>
    </row>
    <row r="3064" spans="3:16" x14ac:dyDescent="0.25">
      <c r="C3064"/>
      <c r="F3064" s="4">
        <v>1034861348</v>
      </c>
      <c r="G3064" t="str">
        <f t="shared" si="47"/>
        <v>OK</v>
      </c>
      <c r="J3064" s="4">
        <v>105632522</v>
      </c>
      <c r="K3064" t="s">
        <v>1124</v>
      </c>
      <c r="N3064" s="4">
        <v>105631850</v>
      </c>
      <c r="O3064" t="e">
        <f>VLOOKUP(N3064,Sales!B:C,2,0)</f>
        <v>#N/A</v>
      </c>
      <c r="P3064" t="e">
        <f>VLOOKUP(N3064,Recolt!B:C,2,0)</f>
        <v>#N/A</v>
      </c>
    </row>
    <row r="3065" spans="3:16" x14ac:dyDescent="0.25">
      <c r="C3065"/>
      <c r="F3065" s="4">
        <v>1034847080</v>
      </c>
      <c r="G3065" t="str">
        <f t="shared" si="47"/>
        <v>OK</v>
      </c>
      <c r="J3065" s="4">
        <v>105632556</v>
      </c>
      <c r="K3065" t="s">
        <v>1124</v>
      </c>
      <c r="N3065" s="4">
        <v>105632522</v>
      </c>
      <c r="O3065" t="e">
        <f>VLOOKUP(N3065,Sales!B:C,2,0)</f>
        <v>#N/A</v>
      </c>
      <c r="P3065" t="e">
        <f>VLOOKUP(N3065,Recolt!B:C,2,0)</f>
        <v>#N/A</v>
      </c>
    </row>
    <row r="3066" spans="3:16" x14ac:dyDescent="0.25">
      <c r="C3066"/>
      <c r="F3066" s="4">
        <v>1034849240</v>
      </c>
      <c r="G3066" t="str">
        <f t="shared" si="47"/>
        <v>OK</v>
      </c>
      <c r="J3066" s="4">
        <v>105632593</v>
      </c>
      <c r="K3066" t="s">
        <v>1124</v>
      </c>
      <c r="N3066" s="4">
        <v>105632556</v>
      </c>
      <c r="O3066" t="e">
        <f>VLOOKUP(N3066,Sales!B:C,2,0)</f>
        <v>#N/A</v>
      </c>
      <c r="P3066" t="e">
        <f>VLOOKUP(N3066,Recolt!B:C,2,0)</f>
        <v>#N/A</v>
      </c>
    </row>
    <row r="3067" spans="3:16" x14ac:dyDescent="0.25">
      <c r="C3067"/>
      <c r="F3067" s="4">
        <v>1034844443</v>
      </c>
      <c r="G3067" t="str">
        <f t="shared" si="47"/>
        <v>OK</v>
      </c>
      <c r="J3067" s="4">
        <v>105632701</v>
      </c>
      <c r="K3067" t="s">
        <v>1124</v>
      </c>
      <c r="N3067" s="4">
        <v>105632593</v>
      </c>
      <c r="O3067" t="e">
        <f>VLOOKUP(N3067,Sales!B:C,2,0)</f>
        <v>#N/A</v>
      </c>
      <c r="P3067" t="e">
        <f>VLOOKUP(N3067,Recolt!B:C,2,0)</f>
        <v>#N/A</v>
      </c>
    </row>
    <row r="3068" spans="3:16" x14ac:dyDescent="0.25">
      <c r="C3068"/>
      <c r="F3068" s="4">
        <v>1034868706</v>
      </c>
      <c r="G3068" t="str">
        <f t="shared" si="47"/>
        <v>OK</v>
      </c>
      <c r="J3068" s="4">
        <v>105634054</v>
      </c>
      <c r="K3068" t="s">
        <v>1124</v>
      </c>
      <c r="N3068" s="4">
        <v>105632701</v>
      </c>
      <c r="O3068" t="e">
        <f>VLOOKUP(N3068,Sales!B:C,2,0)</f>
        <v>#N/A</v>
      </c>
      <c r="P3068" t="e">
        <f>VLOOKUP(N3068,Recolt!B:C,2,0)</f>
        <v>#N/A</v>
      </c>
    </row>
    <row r="3069" spans="3:16" x14ac:dyDescent="0.25">
      <c r="C3069"/>
      <c r="F3069" s="4">
        <v>1034854101</v>
      </c>
      <c r="G3069" t="str">
        <f t="shared" si="47"/>
        <v>OK</v>
      </c>
      <c r="J3069" s="4">
        <v>105634062</v>
      </c>
      <c r="K3069" t="s">
        <v>1124</v>
      </c>
      <c r="N3069" s="4">
        <v>105634054</v>
      </c>
      <c r="O3069" t="e">
        <f>VLOOKUP(N3069,Sales!B:C,2,0)</f>
        <v>#N/A</v>
      </c>
      <c r="P3069" t="e">
        <f>VLOOKUP(N3069,Recolt!B:C,2,0)</f>
        <v>#N/A</v>
      </c>
    </row>
    <row r="3070" spans="3:16" x14ac:dyDescent="0.25">
      <c r="C3070"/>
      <c r="F3070" s="4">
        <v>1034864571</v>
      </c>
      <c r="G3070" t="str">
        <f t="shared" si="47"/>
        <v>OK</v>
      </c>
      <c r="J3070" s="4">
        <v>105634705</v>
      </c>
      <c r="K3070" t="s">
        <v>1124</v>
      </c>
      <c r="N3070" s="4">
        <v>105634062</v>
      </c>
      <c r="O3070" t="e">
        <f>VLOOKUP(N3070,Sales!B:C,2,0)</f>
        <v>#N/A</v>
      </c>
      <c r="P3070" t="e">
        <f>VLOOKUP(N3070,Recolt!B:C,2,0)</f>
        <v>#N/A</v>
      </c>
    </row>
    <row r="3071" spans="3:16" x14ac:dyDescent="0.25">
      <c r="C3071"/>
      <c r="F3071" s="4">
        <v>1034864819</v>
      </c>
      <c r="G3071" t="str">
        <f t="shared" si="47"/>
        <v>OK</v>
      </c>
      <c r="J3071" s="4">
        <v>105635138</v>
      </c>
      <c r="K3071" t="s">
        <v>1124</v>
      </c>
      <c r="N3071" s="4">
        <v>105634705</v>
      </c>
      <c r="O3071" t="e">
        <f>VLOOKUP(N3071,Sales!B:C,2,0)</f>
        <v>#N/A</v>
      </c>
      <c r="P3071" t="e">
        <f>VLOOKUP(N3071,Recolt!B:C,2,0)</f>
        <v>#N/A</v>
      </c>
    </row>
    <row r="3072" spans="3:16" x14ac:dyDescent="0.25">
      <c r="C3072"/>
      <c r="F3072" s="4">
        <v>1034851586</v>
      </c>
      <c r="G3072" t="str">
        <f t="shared" si="47"/>
        <v>OK</v>
      </c>
      <c r="J3072" s="4">
        <v>105635360</v>
      </c>
      <c r="K3072" t="s">
        <v>1124</v>
      </c>
      <c r="N3072" s="4">
        <v>105635138</v>
      </c>
      <c r="O3072" t="e">
        <f>VLOOKUP(N3072,Sales!B:C,2,0)</f>
        <v>#N/A</v>
      </c>
      <c r="P3072" t="e">
        <f>VLOOKUP(N3072,Recolt!B:C,2,0)</f>
        <v>#N/A</v>
      </c>
    </row>
    <row r="3073" spans="3:16" x14ac:dyDescent="0.25">
      <c r="C3073"/>
      <c r="F3073" s="4">
        <v>1034849011</v>
      </c>
      <c r="G3073" t="str">
        <f t="shared" si="47"/>
        <v>OK</v>
      </c>
      <c r="J3073" s="4">
        <v>105636952</v>
      </c>
      <c r="K3073" t="s">
        <v>1124</v>
      </c>
      <c r="N3073" s="4">
        <v>105635360</v>
      </c>
      <c r="O3073" t="e">
        <f>VLOOKUP(N3073,Sales!B:C,2,0)</f>
        <v>#N/A</v>
      </c>
      <c r="P3073" t="e">
        <f>VLOOKUP(N3073,Recolt!B:C,2,0)</f>
        <v>#N/A</v>
      </c>
    </row>
    <row r="3074" spans="3:16" x14ac:dyDescent="0.25">
      <c r="C3074"/>
      <c r="F3074" s="4">
        <v>1034868135</v>
      </c>
      <c r="G3074" t="str">
        <f t="shared" si="47"/>
        <v>OK</v>
      </c>
      <c r="J3074" s="4">
        <v>105636956</v>
      </c>
      <c r="K3074" t="s">
        <v>1124</v>
      </c>
      <c r="N3074" s="4">
        <v>105636952</v>
      </c>
      <c r="O3074" t="e">
        <f>VLOOKUP(N3074,Sales!B:C,2,0)</f>
        <v>#N/A</v>
      </c>
      <c r="P3074" t="e">
        <f>VLOOKUP(N3074,Recolt!B:C,2,0)</f>
        <v>#N/A</v>
      </c>
    </row>
    <row r="3075" spans="3:16" x14ac:dyDescent="0.25">
      <c r="C3075"/>
      <c r="F3075" s="4">
        <v>1034863210</v>
      </c>
      <c r="G3075" t="str">
        <f t="shared" ref="G3075:G3138" si="48">VLOOKUP(F3075,J:K,2,0)</f>
        <v>OK</v>
      </c>
      <c r="J3075" s="4">
        <v>105638332</v>
      </c>
      <c r="K3075" t="s">
        <v>1124</v>
      </c>
      <c r="N3075" s="4">
        <v>105636956</v>
      </c>
      <c r="O3075" t="e">
        <f>VLOOKUP(N3075,Sales!B:C,2,0)</f>
        <v>#N/A</v>
      </c>
      <c r="P3075" t="e">
        <f>VLOOKUP(N3075,Recolt!B:C,2,0)</f>
        <v>#N/A</v>
      </c>
    </row>
    <row r="3076" spans="3:16" x14ac:dyDescent="0.25">
      <c r="C3076"/>
      <c r="F3076" s="4">
        <v>1034868385</v>
      </c>
      <c r="G3076" t="str">
        <f t="shared" si="48"/>
        <v>OK</v>
      </c>
      <c r="J3076" s="4">
        <v>105638821</v>
      </c>
      <c r="K3076" t="s">
        <v>1124</v>
      </c>
      <c r="N3076" s="4">
        <v>105638332</v>
      </c>
      <c r="O3076" t="e">
        <f>VLOOKUP(N3076,Sales!B:C,2,0)</f>
        <v>#N/A</v>
      </c>
      <c r="P3076" t="e">
        <f>VLOOKUP(N3076,Recolt!B:C,2,0)</f>
        <v>#N/A</v>
      </c>
    </row>
    <row r="3077" spans="3:16" x14ac:dyDescent="0.25">
      <c r="C3077"/>
      <c r="F3077" s="4">
        <v>1034844785</v>
      </c>
      <c r="G3077" t="str">
        <f t="shared" si="48"/>
        <v>OK</v>
      </c>
      <c r="J3077" s="4">
        <v>105639238</v>
      </c>
      <c r="K3077" t="s">
        <v>1124</v>
      </c>
      <c r="N3077" s="4">
        <v>105638821</v>
      </c>
      <c r="O3077" t="e">
        <f>VLOOKUP(N3077,Sales!B:C,2,0)</f>
        <v>#N/A</v>
      </c>
      <c r="P3077" t="e">
        <f>VLOOKUP(N3077,Recolt!B:C,2,0)</f>
        <v>#N/A</v>
      </c>
    </row>
    <row r="3078" spans="3:16" x14ac:dyDescent="0.25">
      <c r="C3078"/>
      <c r="F3078" s="4">
        <v>1034845183</v>
      </c>
      <c r="G3078" t="str">
        <f t="shared" si="48"/>
        <v>OK</v>
      </c>
      <c r="J3078" s="4">
        <v>105639705</v>
      </c>
      <c r="K3078" t="s">
        <v>1124</v>
      </c>
      <c r="N3078" s="4">
        <v>105639238</v>
      </c>
      <c r="O3078" t="e">
        <f>VLOOKUP(N3078,Sales!B:C,2,0)</f>
        <v>#N/A</v>
      </c>
      <c r="P3078" t="e">
        <f>VLOOKUP(N3078,Recolt!B:C,2,0)</f>
        <v>#N/A</v>
      </c>
    </row>
    <row r="3079" spans="3:16" x14ac:dyDescent="0.25">
      <c r="C3079"/>
      <c r="F3079" s="4">
        <v>1034844963</v>
      </c>
      <c r="G3079" t="str">
        <f t="shared" si="48"/>
        <v>OK</v>
      </c>
      <c r="J3079" s="4">
        <v>105640156</v>
      </c>
      <c r="K3079" t="s">
        <v>1124</v>
      </c>
      <c r="N3079" s="4">
        <v>105639705</v>
      </c>
      <c r="O3079" t="e">
        <f>VLOOKUP(N3079,Sales!B:C,2,0)</f>
        <v>#N/A</v>
      </c>
      <c r="P3079" t="e">
        <f>VLOOKUP(N3079,Recolt!B:C,2,0)</f>
        <v>#N/A</v>
      </c>
    </row>
    <row r="3080" spans="3:16" x14ac:dyDescent="0.25">
      <c r="C3080"/>
      <c r="F3080" s="4">
        <v>1034857059</v>
      </c>
      <c r="G3080" t="str">
        <f t="shared" si="48"/>
        <v>OK</v>
      </c>
      <c r="J3080" s="4">
        <v>105640604</v>
      </c>
      <c r="K3080" t="s">
        <v>1124</v>
      </c>
      <c r="N3080" s="4">
        <v>105640156</v>
      </c>
      <c r="O3080" t="e">
        <f>VLOOKUP(N3080,Sales!B:C,2,0)</f>
        <v>#N/A</v>
      </c>
      <c r="P3080" t="e">
        <f>VLOOKUP(N3080,Recolt!B:C,2,0)</f>
        <v>#N/A</v>
      </c>
    </row>
    <row r="3081" spans="3:16" x14ac:dyDescent="0.25">
      <c r="C3081"/>
      <c r="F3081" s="4">
        <v>1034843037</v>
      </c>
      <c r="G3081" t="str">
        <f t="shared" si="48"/>
        <v>OK</v>
      </c>
      <c r="J3081" s="4">
        <v>105641516</v>
      </c>
      <c r="K3081" t="s">
        <v>1124</v>
      </c>
      <c r="N3081" s="4">
        <v>105640604</v>
      </c>
      <c r="O3081" t="e">
        <f>VLOOKUP(N3081,Sales!B:C,2,0)</f>
        <v>#N/A</v>
      </c>
      <c r="P3081" t="e">
        <f>VLOOKUP(N3081,Recolt!B:C,2,0)</f>
        <v>#N/A</v>
      </c>
    </row>
    <row r="3082" spans="3:16" x14ac:dyDescent="0.25">
      <c r="C3082"/>
      <c r="F3082" s="4">
        <v>1034852915</v>
      </c>
      <c r="G3082" t="str">
        <f t="shared" si="48"/>
        <v>OK</v>
      </c>
      <c r="J3082" s="4">
        <v>105641633</v>
      </c>
      <c r="K3082" t="s">
        <v>1124</v>
      </c>
      <c r="N3082" s="4">
        <v>105641516</v>
      </c>
      <c r="O3082" t="e">
        <f>VLOOKUP(N3082,Sales!B:C,2,0)</f>
        <v>#N/A</v>
      </c>
      <c r="P3082" t="e">
        <f>VLOOKUP(N3082,Recolt!B:C,2,0)</f>
        <v>#N/A</v>
      </c>
    </row>
    <row r="3083" spans="3:16" x14ac:dyDescent="0.25">
      <c r="C3083"/>
      <c r="F3083" s="4">
        <v>1034861813</v>
      </c>
      <c r="G3083" t="str">
        <f t="shared" si="48"/>
        <v>OK</v>
      </c>
      <c r="J3083" s="4">
        <v>105641634</v>
      </c>
      <c r="K3083" t="s">
        <v>1124</v>
      </c>
      <c r="N3083" s="4">
        <v>105641633</v>
      </c>
      <c r="O3083" t="e">
        <f>VLOOKUP(N3083,Sales!B:C,2,0)</f>
        <v>#N/A</v>
      </c>
      <c r="P3083" t="e">
        <f>VLOOKUP(N3083,Recolt!B:C,2,0)</f>
        <v>#N/A</v>
      </c>
    </row>
    <row r="3084" spans="3:16" x14ac:dyDescent="0.25">
      <c r="C3084"/>
      <c r="F3084" s="4">
        <v>1034856842</v>
      </c>
      <c r="G3084" t="str">
        <f t="shared" si="48"/>
        <v>OK</v>
      </c>
      <c r="J3084" s="4">
        <v>105642916</v>
      </c>
      <c r="K3084" t="s">
        <v>1124</v>
      </c>
      <c r="N3084" s="4">
        <v>105641634</v>
      </c>
      <c r="O3084" t="e">
        <f>VLOOKUP(N3084,Sales!B:C,2,0)</f>
        <v>#N/A</v>
      </c>
      <c r="P3084" t="e">
        <f>VLOOKUP(N3084,Recolt!B:C,2,0)</f>
        <v>#N/A</v>
      </c>
    </row>
    <row r="3085" spans="3:16" x14ac:dyDescent="0.25">
      <c r="C3085"/>
      <c r="F3085" s="4">
        <v>1034852211</v>
      </c>
      <c r="G3085" t="str">
        <f t="shared" si="48"/>
        <v>OK</v>
      </c>
      <c r="J3085" s="4">
        <v>105643433</v>
      </c>
      <c r="K3085" t="s">
        <v>1124</v>
      </c>
      <c r="N3085" s="4">
        <v>105642916</v>
      </c>
      <c r="O3085" t="e">
        <f>VLOOKUP(N3085,Sales!B:C,2,0)</f>
        <v>#N/A</v>
      </c>
      <c r="P3085" t="e">
        <f>VLOOKUP(N3085,Recolt!B:C,2,0)</f>
        <v>#N/A</v>
      </c>
    </row>
    <row r="3086" spans="3:16" x14ac:dyDescent="0.25">
      <c r="C3086"/>
      <c r="F3086" s="4">
        <v>1034857404</v>
      </c>
      <c r="G3086" t="str">
        <f t="shared" si="48"/>
        <v>OK</v>
      </c>
      <c r="J3086" s="4">
        <v>105643662</v>
      </c>
      <c r="K3086" t="s">
        <v>1124</v>
      </c>
      <c r="N3086" s="4">
        <v>105643433</v>
      </c>
      <c r="O3086" t="e">
        <f>VLOOKUP(N3086,Sales!B:C,2,0)</f>
        <v>#N/A</v>
      </c>
      <c r="P3086" t="e">
        <f>VLOOKUP(N3086,Recolt!B:C,2,0)</f>
        <v>#N/A</v>
      </c>
    </row>
    <row r="3087" spans="3:16" x14ac:dyDescent="0.25">
      <c r="C3087"/>
      <c r="F3087" s="4">
        <v>1034862731</v>
      </c>
      <c r="G3087" t="str">
        <f t="shared" si="48"/>
        <v>OK</v>
      </c>
      <c r="J3087" s="4">
        <v>105643667</v>
      </c>
      <c r="K3087" t="s">
        <v>1124</v>
      </c>
      <c r="N3087" s="4">
        <v>105643662</v>
      </c>
      <c r="O3087" t="e">
        <f>VLOOKUP(N3087,Sales!B:C,2,0)</f>
        <v>#N/A</v>
      </c>
      <c r="P3087" t="e">
        <f>VLOOKUP(N3087,Recolt!B:C,2,0)</f>
        <v>#N/A</v>
      </c>
    </row>
    <row r="3088" spans="3:16" x14ac:dyDescent="0.25">
      <c r="C3088"/>
      <c r="F3088" s="4">
        <v>1034866640</v>
      </c>
      <c r="G3088" t="str">
        <f t="shared" si="48"/>
        <v>OK</v>
      </c>
      <c r="J3088" s="4">
        <v>105643774</v>
      </c>
      <c r="K3088" t="s">
        <v>1124</v>
      </c>
      <c r="N3088" s="4">
        <v>105643667</v>
      </c>
      <c r="O3088" t="e">
        <f>VLOOKUP(N3088,Sales!B:C,2,0)</f>
        <v>#N/A</v>
      </c>
      <c r="P3088" t="e">
        <f>VLOOKUP(N3088,Recolt!B:C,2,0)</f>
        <v>#N/A</v>
      </c>
    </row>
    <row r="3089" spans="3:16" x14ac:dyDescent="0.25">
      <c r="C3089"/>
      <c r="F3089" s="4">
        <v>1034861239</v>
      </c>
      <c r="G3089" t="str">
        <f t="shared" si="48"/>
        <v>OK</v>
      </c>
      <c r="J3089" s="4">
        <v>105643894</v>
      </c>
      <c r="K3089" t="s">
        <v>1124</v>
      </c>
      <c r="N3089" s="4">
        <v>105643774</v>
      </c>
      <c r="O3089" t="e">
        <f>VLOOKUP(N3089,Sales!B:C,2,0)</f>
        <v>#N/A</v>
      </c>
      <c r="P3089" t="e">
        <f>VLOOKUP(N3089,Recolt!B:C,2,0)</f>
        <v>#N/A</v>
      </c>
    </row>
    <row r="3090" spans="3:16" x14ac:dyDescent="0.25">
      <c r="C3090"/>
      <c r="F3090" s="4">
        <v>1034853331</v>
      </c>
      <c r="G3090" t="str">
        <f t="shared" si="48"/>
        <v>OK</v>
      </c>
      <c r="J3090" s="4">
        <v>105644466</v>
      </c>
      <c r="K3090" t="s">
        <v>1124</v>
      </c>
      <c r="N3090" s="4">
        <v>105643894</v>
      </c>
      <c r="O3090" t="e">
        <f>VLOOKUP(N3090,Sales!B:C,2,0)</f>
        <v>#N/A</v>
      </c>
      <c r="P3090" t="e">
        <f>VLOOKUP(N3090,Recolt!B:C,2,0)</f>
        <v>#N/A</v>
      </c>
    </row>
    <row r="3091" spans="3:16" x14ac:dyDescent="0.25">
      <c r="C3091"/>
      <c r="F3091" s="4">
        <v>1034850393</v>
      </c>
      <c r="G3091" t="str">
        <f t="shared" si="48"/>
        <v>OK</v>
      </c>
      <c r="J3091" s="4">
        <v>105644496</v>
      </c>
      <c r="K3091" t="s">
        <v>1124</v>
      </c>
      <c r="N3091" s="4">
        <v>105644466</v>
      </c>
      <c r="O3091" t="e">
        <f>VLOOKUP(N3091,Sales!B:C,2,0)</f>
        <v>#N/A</v>
      </c>
      <c r="P3091" t="e">
        <f>VLOOKUP(N3091,Recolt!B:C,2,0)</f>
        <v>#N/A</v>
      </c>
    </row>
    <row r="3092" spans="3:16" x14ac:dyDescent="0.25">
      <c r="C3092"/>
      <c r="F3092" s="4">
        <v>1034850857</v>
      </c>
      <c r="G3092" t="str">
        <f t="shared" si="48"/>
        <v>OK</v>
      </c>
      <c r="J3092" s="4">
        <v>105644502</v>
      </c>
      <c r="K3092" t="s">
        <v>1124</v>
      </c>
      <c r="N3092" s="4">
        <v>105644496</v>
      </c>
      <c r="O3092" t="e">
        <f>VLOOKUP(N3092,Sales!B:C,2,0)</f>
        <v>#N/A</v>
      </c>
      <c r="P3092" t="e">
        <f>VLOOKUP(N3092,Recolt!B:C,2,0)</f>
        <v>#N/A</v>
      </c>
    </row>
    <row r="3093" spans="3:16" x14ac:dyDescent="0.25">
      <c r="C3093"/>
      <c r="F3093" s="4">
        <v>1034851126</v>
      </c>
      <c r="G3093" t="str">
        <f t="shared" si="48"/>
        <v>OK</v>
      </c>
      <c r="J3093" s="4">
        <v>105645092</v>
      </c>
      <c r="K3093" t="s">
        <v>1124</v>
      </c>
      <c r="N3093" s="4">
        <v>105644502</v>
      </c>
      <c r="O3093" t="e">
        <f>VLOOKUP(N3093,Sales!B:C,2,0)</f>
        <v>#N/A</v>
      </c>
      <c r="P3093" t="e">
        <f>VLOOKUP(N3093,Recolt!B:C,2,0)</f>
        <v>#N/A</v>
      </c>
    </row>
    <row r="3094" spans="3:16" x14ac:dyDescent="0.25">
      <c r="C3094"/>
      <c r="F3094" s="4">
        <v>1034861572</v>
      </c>
      <c r="G3094" t="str">
        <f t="shared" si="48"/>
        <v>OK</v>
      </c>
      <c r="J3094" s="4">
        <v>105645155</v>
      </c>
      <c r="K3094" t="s">
        <v>1124</v>
      </c>
      <c r="N3094" s="4">
        <v>105645092</v>
      </c>
      <c r="O3094" t="e">
        <f>VLOOKUP(N3094,Sales!B:C,2,0)</f>
        <v>#N/A</v>
      </c>
      <c r="P3094" t="e">
        <f>VLOOKUP(N3094,Recolt!B:C,2,0)</f>
        <v>#N/A</v>
      </c>
    </row>
    <row r="3095" spans="3:16" x14ac:dyDescent="0.25">
      <c r="C3095"/>
      <c r="F3095" s="4">
        <v>1034847806</v>
      </c>
      <c r="G3095" t="str">
        <f t="shared" si="48"/>
        <v>OK</v>
      </c>
      <c r="J3095" s="4">
        <v>105645345</v>
      </c>
      <c r="K3095" t="s">
        <v>1124</v>
      </c>
      <c r="N3095" s="4">
        <v>105645155</v>
      </c>
      <c r="O3095" t="e">
        <f>VLOOKUP(N3095,Sales!B:C,2,0)</f>
        <v>#N/A</v>
      </c>
      <c r="P3095" t="e">
        <f>VLOOKUP(N3095,Recolt!B:C,2,0)</f>
        <v>#N/A</v>
      </c>
    </row>
    <row r="3096" spans="3:16" x14ac:dyDescent="0.25">
      <c r="C3096"/>
      <c r="F3096" s="4">
        <v>1034867950</v>
      </c>
      <c r="G3096" t="str">
        <f t="shared" si="48"/>
        <v>OK</v>
      </c>
      <c r="J3096" s="4">
        <v>105645574</v>
      </c>
      <c r="K3096" t="s">
        <v>1124</v>
      </c>
      <c r="N3096" s="4">
        <v>105645345</v>
      </c>
      <c r="O3096" t="e">
        <f>VLOOKUP(N3096,Sales!B:C,2,0)</f>
        <v>#N/A</v>
      </c>
      <c r="P3096" t="e">
        <f>VLOOKUP(N3096,Recolt!B:C,2,0)</f>
        <v>#N/A</v>
      </c>
    </row>
    <row r="3097" spans="3:16" x14ac:dyDescent="0.25">
      <c r="C3097"/>
      <c r="F3097" s="4">
        <v>1034844225</v>
      </c>
      <c r="G3097" t="str">
        <f t="shared" si="48"/>
        <v>OK</v>
      </c>
      <c r="J3097" s="4">
        <v>105645736</v>
      </c>
      <c r="K3097" t="s">
        <v>1124</v>
      </c>
      <c r="N3097" s="4">
        <v>105645574</v>
      </c>
      <c r="O3097" t="e">
        <f>VLOOKUP(N3097,Sales!B:C,2,0)</f>
        <v>#N/A</v>
      </c>
      <c r="P3097" t="e">
        <f>VLOOKUP(N3097,Recolt!B:C,2,0)</f>
        <v>#N/A</v>
      </c>
    </row>
    <row r="3098" spans="3:16" x14ac:dyDescent="0.25">
      <c r="C3098"/>
      <c r="F3098" s="4">
        <v>1034860999</v>
      </c>
      <c r="G3098" t="str">
        <f t="shared" si="48"/>
        <v>OK</v>
      </c>
      <c r="J3098" s="4">
        <v>105645816</v>
      </c>
      <c r="K3098" t="s">
        <v>1124</v>
      </c>
      <c r="N3098" s="4">
        <v>105645736</v>
      </c>
      <c r="O3098" t="e">
        <f>VLOOKUP(N3098,Sales!B:C,2,0)</f>
        <v>#N/A</v>
      </c>
      <c r="P3098" t="e">
        <f>VLOOKUP(N3098,Recolt!B:C,2,0)</f>
        <v>#N/A</v>
      </c>
    </row>
    <row r="3099" spans="3:16" x14ac:dyDescent="0.25">
      <c r="C3099"/>
      <c r="F3099" s="4">
        <v>1034847611</v>
      </c>
      <c r="G3099" t="str">
        <f t="shared" si="48"/>
        <v>OK</v>
      </c>
      <c r="J3099" s="4">
        <v>105645985</v>
      </c>
      <c r="K3099" t="s">
        <v>1124</v>
      </c>
      <c r="N3099" s="4">
        <v>105645816</v>
      </c>
      <c r="O3099" t="e">
        <f>VLOOKUP(N3099,Sales!B:C,2,0)</f>
        <v>#N/A</v>
      </c>
      <c r="P3099" t="e">
        <f>VLOOKUP(N3099,Recolt!B:C,2,0)</f>
        <v>#N/A</v>
      </c>
    </row>
    <row r="3100" spans="3:16" x14ac:dyDescent="0.25">
      <c r="C3100"/>
      <c r="F3100" s="4">
        <v>1034853103</v>
      </c>
      <c r="G3100" t="str">
        <f t="shared" si="48"/>
        <v>OK</v>
      </c>
      <c r="J3100" s="4">
        <v>105646309</v>
      </c>
      <c r="K3100" t="s">
        <v>1124</v>
      </c>
      <c r="N3100" s="4">
        <v>105645985</v>
      </c>
      <c r="O3100" t="e">
        <f>VLOOKUP(N3100,Sales!B:C,2,0)</f>
        <v>#N/A</v>
      </c>
      <c r="P3100" t="e">
        <f>VLOOKUP(N3100,Recolt!B:C,2,0)</f>
        <v>#N/A</v>
      </c>
    </row>
    <row r="3101" spans="3:16" x14ac:dyDescent="0.25">
      <c r="C3101"/>
      <c r="F3101" s="4">
        <v>1034860492</v>
      </c>
      <c r="G3101" t="str">
        <f t="shared" si="48"/>
        <v>OK</v>
      </c>
      <c r="J3101" s="4">
        <v>105647088</v>
      </c>
      <c r="K3101" t="s">
        <v>1124</v>
      </c>
      <c r="N3101" s="4">
        <v>105646309</v>
      </c>
      <c r="O3101" t="e">
        <f>VLOOKUP(N3101,Sales!B:C,2,0)</f>
        <v>#N/A</v>
      </c>
      <c r="P3101" t="e">
        <f>VLOOKUP(N3101,Recolt!B:C,2,0)</f>
        <v>#N/A</v>
      </c>
    </row>
    <row r="3102" spans="3:16" x14ac:dyDescent="0.25">
      <c r="C3102"/>
      <c r="F3102" s="4">
        <v>1034867750</v>
      </c>
      <c r="G3102" t="str">
        <f t="shared" si="48"/>
        <v>OK</v>
      </c>
      <c r="J3102" s="4">
        <v>105647533</v>
      </c>
      <c r="K3102" t="s">
        <v>1124</v>
      </c>
      <c r="N3102" s="4">
        <v>105647088</v>
      </c>
      <c r="O3102" t="e">
        <f>VLOOKUP(N3102,Sales!B:C,2,0)</f>
        <v>#N/A</v>
      </c>
      <c r="P3102" t="e">
        <f>VLOOKUP(N3102,Recolt!B:C,2,0)</f>
        <v>#N/A</v>
      </c>
    </row>
    <row r="3103" spans="3:16" x14ac:dyDescent="0.25">
      <c r="C3103"/>
      <c r="F3103" s="4">
        <v>1034866417</v>
      </c>
      <c r="G3103" t="str">
        <f t="shared" si="48"/>
        <v>OK</v>
      </c>
      <c r="J3103" s="4">
        <v>105647608</v>
      </c>
      <c r="K3103" t="s">
        <v>1124</v>
      </c>
      <c r="N3103" s="4">
        <v>105647533</v>
      </c>
      <c r="O3103" t="e">
        <f>VLOOKUP(N3103,Sales!B:C,2,0)</f>
        <v>#N/A</v>
      </c>
      <c r="P3103" t="e">
        <f>VLOOKUP(N3103,Recolt!B:C,2,0)</f>
        <v>#N/A</v>
      </c>
    </row>
    <row r="3104" spans="3:16" x14ac:dyDescent="0.25">
      <c r="C3104"/>
      <c r="F3104" s="4">
        <v>1034861438</v>
      </c>
      <c r="G3104" t="str">
        <f t="shared" si="48"/>
        <v>OK</v>
      </c>
      <c r="J3104" s="4">
        <v>105648315</v>
      </c>
      <c r="K3104" t="s">
        <v>1124</v>
      </c>
      <c r="N3104" s="4">
        <v>105647608</v>
      </c>
      <c r="O3104" t="e">
        <f>VLOOKUP(N3104,Sales!B:C,2,0)</f>
        <v>#N/A</v>
      </c>
      <c r="P3104" t="e">
        <f>VLOOKUP(N3104,Recolt!B:C,2,0)</f>
        <v>#N/A</v>
      </c>
    </row>
    <row r="3105" spans="3:16" x14ac:dyDescent="0.25">
      <c r="C3105"/>
      <c r="F3105" s="4">
        <v>1034860822</v>
      </c>
      <c r="G3105" t="str">
        <f t="shared" si="48"/>
        <v>OK</v>
      </c>
      <c r="J3105" s="4">
        <v>105648416</v>
      </c>
      <c r="K3105" t="s">
        <v>1124</v>
      </c>
      <c r="N3105" s="4">
        <v>105648315</v>
      </c>
      <c r="O3105" t="e">
        <f>VLOOKUP(N3105,Sales!B:C,2,0)</f>
        <v>#N/A</v>
      </c>
      <c r="P3105" t="e">
        <f>VLOOKUP(N3105,Recolt!B:C,2,0)</f>
        <v>#N/A</v>
      </c>
    </row>
    <row r="3106" spans="3:16" x14ac:dyDescent="0.25">
      <c r="C3106"/>
      <c r="F3106" s="4">
        <v>1034866039</v>
      </c>
      <c r="G3106" t="str">
        <f t="shared" si="48"/>
        <v>OK</v>
      </c>
      <c r="J3106" s="4">
        <v>105648436</v>
      </c>
      <c r="K3106" t="s">
        <v>1124</v>
      </c>
      <c r="N3106" s="4">
        <v>105648416</v>
      </c>
      <c r="O3106" t="e">
        <f>VLOOKUP(N3106,Sales!B:C,2,0)</f>
        <v>#N/A</v>
      </c>
      <c r="P3106" t="e">
        <f>VLOOKUP(N3106,Recolt!B:C,2,0)</f>
        <v>#N/A</v>
      </c>
    </row>
    <row r="3107" spans="3:16" x14ac:dyDescent="0.25">
      <c r="C3107"/>
      <c r="F3107" s="4">
        <v>1034855852</v>
      </c>
      <c r="G3107" t="str">
        <f t="shared" si="48"/>
        <v>OK</v>
      </c>
      <c r="J3107" s="4">
        <v>105649129</v>
      </c>
      <c r="K3107" t="s">
        <v>1124</v>
      </c>
      <c r="N3107" s="4">
        <v>105648436</v>
      </c>
      <c r="O3107" t="e">
        <f>VLOOKUP(N3107,Sales!B:C,2,0)</f>
        <v>#N/A</v>
      </c>
      <c r="P3107" t="e">
        <f>VLOOKUP(N3107,Recolt!B:C,2,0)</f>
        <v>#N/A</v>
      </c>
    </row>
    <row r="3108" spans="3:16" x14ac:dyDescent="0.25">
      <c r="C3108"/>
      <c r="F3108" s="4">
        <v>1034842744</v>
      </c>
      <c r="G3108" t="str">
        <f t="shared" si="48"/>
        <v>OK</v>
      </c>
      <c r="J3108" s="4">
        <v>105649254</v>
      </c>
      <c r="K3108" t="s">
        <v>1124</v>
      </c>
      <c r="N3108" s="4">
        <v>105649129</v>
      </c>
      <c r="O3108" t="e">
        <f>VLOOKUP(N3108,Sales!B:C,2,0)</f>
        <v>#N/A</v>
      </c>
      <c r="P3108" t="e">
        <f>VLOOKUP(N3108,Recolt!B:C,2,0)</f>
        <v>#N/A</v>
      </c>
    </row>
    <row r="3109" spans="3:16" x14ac:dyDescent="0.25">
      <c r="C3109"/>
      <c r="F3109" s="4">
        <v>1034843734</v>
      </c>
      <c r="G3109" t="str">
        <f t="shared" si="48"/>
        <v>OK</v>
      </c>
      <c r="J3109" s="4">
        <v>105649266</v>
      </c>
      <c r="K3109" t="s">
        <v>1124</v>
      </c>
      <c r="N3109" s="4">
        <v>105649254</v>
      </c>
      <c r="O3109" t="e">
        <f>VLOOKUP(N3109,Sales!B:C,2,0)</f>
        <v>#N/A</v>
      </c>
      <c r="P3109" t="e">
        <f>VLOOKUP(N3109,Recolt!B:C,2,0)</f>
        <v>#N/A</v>
      </c>
    </row>
    <row r="3110" spans="3:16" x14ac:dyDescent="0.25">
      <c r="C3110"/>
      <c r="F3110" s="4">
        <v>1034849661</v>
      </c>
      <c r="G3110" t="str">
        <f t="shared" si="48"/>
        <v>OK</v>
      </c>
      <c r="J3110" s="4">
        <v>105649830</v>
      </c>
      <c r="K3110" t="s">
        <v>1124</v>
      </c>
      <c r="N3110" s="4">
        <v>105649266</v>
      </c>
      <c r="O3110" t="e">
        <f>VLOOKUP(N3110,Sales!B:C,2,0)</f>
        <v>#N/A</v>
      </c>
      <c r="P3110" t="e">
        <f>VLOOKUP(N3110,Recolt!B:C,2,0)</f>
        <v>#N/A</v>
      </c>
    </row>
    <row r="3111" spans="3:16" x14ac:dyDescent="0.25">
      <c r="C3111"/>
      <c r="F3111" s="4">
        <v>1034857568</v>
      </c>
      <c r="G3111" t="str">
        <f t="shared" si="48"/>
        <v>OK</v>
      </c>
      <c r="J3111" s="4">
        <v>105650026</v>
      </c>
      <c r="K3111" t="s">
        <v>1124</v>
      </c>
      <c r="N3111" s="4">
        <v>105649830</v>
      </c>
      <c r="O3111" t="e">
        <f>VLOOKUP(N3111,Sales!B:C,2,0)</f>
        <v>#N/A</v>
      </c>
      <c r="P3111" t="e">
        <f>VLOOKUP(N3111,Recolt!B:C,2,0)</f>
        <v>#N/A</v>
      </c>
    </row>
    <row r="3112" spans="3:16" x14ac:dyDescent="0.25">
      <c r="C3112"/>
      <c r="F3112" s="4">
        <v>1034848739</v>
      </c>
      <c r="G3112" t="str">
        <f t="shared" si="48"/>
        <v>OK</v>
      </c>
      <c r="J3112" s="4">
        <v>105650188</v>
      </c>
      <c r="K3112" t="s">
        <v>1124</v>
      </c>
      <c r="N3112" s="4">
        <v>105650026</v>
      </c>
      <c r="O3112" t="e">
        <f>VLOOKUP(N3112,Sales!B:C,2,0)</f>
        <v>#N/A</v>
      </c>
      <c r="P3112" t="e">
        <f>VLOOKUP(N3112,Recolt!B:C,2,0)</f>
        <v>#N/A</v>
      </c>
    </row>
    <row r="3113" spans="3:16" x14ac:dyDescent="0.25">
      <c r="C3113"/>
      <c r="F3113" s="4">
        <v>1034867479</v>
      </c>
      <c r="G3113" t="str">
        <f t="shared" si="48"/>
        <v>OK</v>
      </c>
      <c r="J3113" s="4">
        <v>105650471</v>
      </c>
      <c r="K3113" t="s">
        <v>1124</v>
      </c>
      <c r="N3113" s="4">
        <v>105650188</v>
      </c>
      <c r="O3113" t="e">
        <f>VLOOKUP(N3113,Sales!B:C,2,0)</f>
        <v>#N/A</v>
      </c>
      <c r="P3113" t="e">
        <f>VLOOKUP(N3113,Recolt!B:C,2,0)</f>
        <v>#N/A</v>
      </c>
    </row>
    <row r="3114" spans="3:16" x14ac:dyDescent="0.25">
      <c r="C3114"/>
      <c r="F3114" s="4">
        <v>1034854931</v>
      </c>
      <c r="G3114" t="str">
        <f t="shared" si="48"/>
        <v>OK</v>
      </c>
      <c r="J3114" s="4">
        <v>105651352</v>
      </c>
      <c r="K3114" t="s">
        <v>1124</v>
      </c>
      <c r="N3114" s="4">
        <v>105650471</v>
      </c>
      <c r="O3114" t="e">
        <f>VLOOKUP(N3114,Sales!B:C,2,0)</f>
        <v>#N/A</v>
      </c>
      <c r="P3114" t="e">
        <f>VLOOKUP(N3114,Recolt!B:C,2,0)</f>
        <v>#N/A</v>
      </c>
    </row>
    <row r="3115" spans="3:16" x14ac:dyDescent="0.25">
      <c r="C3115"/>
      <c r="F3115" s="4">
        <v>1034842126</v>
      </c>
      <c r="G3115" t="str">
        <f t="shared" si="48"/>
        <v>OK</v>
      </c>
      <c r="J3115" s="4">
        <v>105651556</v>
      </c>
      <c r="K3115" t="s">
        <v>1124</v>
      </c>
      <c r="N3115" s="4">
        <v>105651352</v>
      </c>
      <c r="O3115" t="e">
        <f>VLOOKUP(N3115,Sales!B:C,2,0)</f>
        <v>#N/A</v>
      </c>
      <c r="P3115" t="e">
        <f>VLOOKUP(N3115,Recolt!B:C,2,0)</f>
        <v>#N/A</v>
      </c>
    </row>
    <row r="3116" spans="3:16" x14ac:dyDescent="0.25">
      <c r="C3116"/>
      <c r="F3116" s="4">
        <v>1034843189</v>
      </c>
      <c r="G3116" t="str">
        <f t="shared" si="48"/>
        <v>OK</v>
      </c>
      <c r="J3116" s="4">
        <v>105651861</v>
      </c>
      <c r="K3116" t="s">
        <v>1124</v>
      </c>
      <c r="N3116" s="4">
        <v>105651556</v>
      </c>
      <c r="O3116" t="e">
        <f>VLOOKUP(N3116,Sales!B:C,2,0)</f>
        <v>#N/A</v>
      </c>
      <c r="P3116" t="e">
        <f>VLOOKUP(N3116,Recolt!B:C,2,0)</f>
        <v>#N/A</v>
      </c>
    </row>
    <row r="3117" spans="3:16" x14ac:dyDescent="0.25">
      <c r="C3117"/>
      <c r="F3117" s="4">
        <v>1034856599</v>
      </c>
      <c r="G3117" t="str">
        <f t="shared" si="48"/>
        <v>OK</v>
      </c>
      <c r="J3117" s="4">
        <v>105652120</v>
      </c>
      <c r="K3117" t="s">
        <v>1124</v>
      </c>
      <c r="N3117" s="4">
        <v>105651861</v>
      </c>
      <c r="O3117" t="e">
        <f>VLOOKUP(N3117,Sales!B:C,2,0)</f>
        <v>#N/A</v>
      </c>
      <c r="P3117" t="e">
        <f>VLOOKUP(N3117,Recolt!B:C,2,0)</f>
        <v>#N/A</v>
      </c>
    </row>
    <row r="3118" spans="3:16" x14ac:dyDescent="0.25">
      <c r="C3118"/>
      <c r="F3118" s="4">
        <v>1034844956</v>
      </c>
      <c r="G3118" t="str">
        <f t="shared" si="48"/>
        <v>OK</v>
      </c>
      <c r="J3118" s="4">
        <v>105652247</v>
      </c>
      <c r="K3118" t="s">
        <v>1124</v>
      </c>
      <c r="N3118" s="4">
        <v>105652120</v>
      </c>
      <c r="O3118" t="e">
        <f>VLOOKUP(N3118,Sales!B:C,2,0)</f>
        <v>#N/A</v>
      </c>
      <c r="P3118" t="e">
        <f>VLOOKUP(N3118,Recolt!B:C,2,0)</f>
        <v>#N/A</v>
      </c>
    </row>
    <row r="3119" spans="3:16" x14ac:dyDescent="0.25">
      <c r="C3119"/>
      <c r="F3119" s="4">
        <v>1034863925</v>
      </c>
      <c r="G3119" t="str">
        <f t="shared" si="48"/>
        <v>OK</v>
      </c>
      <c r="J3119" s="4">
        <v>105652283</v>
      </c>
      <c r="K3119" t="s">
        <v>1124</v>
      </c>
      <c r="N3119" s="4">
        <v>105652247</v>
      </c>
      <c r="O3119" t="e">
        <f>VLOOKUP(N3119,Sales!B:C,2,0)</f>
        <v>#N/A</v>
      </c>
      <c r="P3119" t="e">
        <f>VLOOKUP(N3119,Recolt!B:C,2,0)</f>
        <v>#N/A</v>
      </c>
    </row>
    <row r="3120" spans="3:16" x14ac:dyDescent="0.25">
      <c r="C3120"/>
      <c r="F3120" s="4">
        <v>1034868579</v>
      </c>
      <c r="G3120" t="str">
        <f t="shared" si="48"/>
        <v>OK</v>
      </c>
      <c r="J3120" s="4">
        <v>105652766</v>
      </c>
      <c r="K3120" t="s">
        <v>1124</v>
      </c>
      <c r="N3120" s="4">
        <v>105652283</v>
      </c>
      <c r="O3120" t="e">
        <f>VLOOKUP(N3120,Sales!B:C,2,0)</f>
        <v>#N/A</v>
      </c>
      <c r="P3120" t="e">
        <f>VLOOKUP(N3120,Recolt!B:C,2,0)</f>
        <v>#N/A</v>
      </c>
    </row>
    <row r="3121" spans="3:16" x14ac:dyDescent="0.25">
      <c r="C3121"/>
      <c r="F3121" s="4">
        <v>1034861344</v>
      </c>
      <c r="G3121" t="str">
        <f t="shared" si="48"/>
        <v>OK</v>
      </c>
      <c r="J3121" s="4">
        <v>105652821</v>
      </c>
      <c r="K3121" t="s">
        <v>1124</v>
      </c>
      <c r="N3121" s="4">
        <v>105652766</v>
      </c>
      <c r="O3121" t="e">
        <f>VLOOKUP(N3121,Sales!B:C,2,0)</f>
        <v>#N/A</v>
      </c>
      <c r="P3121" t="e">
        <f>VLOOKUP(N3121,Recolt!B:C,2,0)</f>
        <v>#N/A</v>
      </c>
    </row>
    <row r="3122" spans="3:16" x14ac:dyDescent="0.25">
      <c r="C3122"/>
      <c r="F3122" s="4">
        <v>1034862431</v>
      </c>
      <c r="G3122" t="str">
        <f t="shared" si="48"/>
        <v>OK</v>
      </c>
      <c r="J3122" s="4">
        <v>105653273</v>
      </c>
      <c r="K3122" t="s">
        <v>1124</v>
      </c>
      <c r="N3122" s="4">
        <v>105652821</v>
      </c>
      <c r="O3122" t="e">
        <f>VLOOKUP(N3122,Sales!B:C,2,0)</f>
        <v>#N/A</v>
      </c>
      <c r="P3122" t="e">
        <f>VLOOKUP(N3122,Recolt!B:C,2,0)</f>
        <v>#N/A</v>
      </c>
    </row>
    <row r="3123" spans="3:16" x14ac:dyDescent="0.25">
      <c r="C3123"/>
      <c r="F3123" s="4">
        <v>1034856332</v>
      </c>
      <c r="G3123" t="str">
        <f t="shared" si="48"/>
        <v>OK</v>
      </c>
      <c r="J3123" s="4">
        <v>105653460</v>
      </c>
      <c r="K3123" t="s">
        <v>1124</v>
      </c>
      <c r="N3123" s="4">
        <v>105653273</v>
      </c>
      <c r="O3123" t="e">
        <f>VLOOKUP(N3123,Sales!B:C,2,0)</f>
        <v>#N/A</v>
      </c>
      <c r="P3123" t="e">
        <f>VLOOKUP(N3123,Recolt!B:C,2,0)</f>
        <v>#N/A</v>
      </c>
    </row>
    <row r="3124" spans="3:16" x14ac:dyDescent="0.25">
      <c r="C3124"/>
      <c r="F3124" s="4">
        <v>1034866259</v>
      </c>
      <c r="G3124" t="str">
        <f t="shared" si="48"/>
        <v>OK</v>
      </c>
      <c r="J3124" s="4">
        <v>105653463</v>
      </c>
      <c r="K3124" t="s">
        <v>1124</v>
      </c>
      <c r="N3124" s="4">
        <v>105653460</v>
      </c>
      <c r="O3124" t="e">
        <f>VLOOKUP(N3124,Sales!B:C,2,0)</f>
        <v>#N/A</v>
      </c>
      <c r="P3124" t="e">
        <f>VLOOKUP(N3124,Recolt!B:C,2,0)</f>
        <v>#N/A</v>
      </c>
    </row>
    <row r="3125" spans="3:16" x14ac:dyDescent="0.25">
      <c r="C3125"/>
      <c r="F3125" s="4">
        <v>1034857172</v>
      </c>
      <c r="G3125" t="str">
        <f t="shared" si="48"/>
        <v>OK</v>
      </c>
      <c r="J3125" s="4">
        <v>105654483</v>
      </c>
      <c r="K3125" t="s">
        <v>1124</v>
      </c>
      <c r="N3125" s="4">
        <v>105653463</v>
      </c>
      <c r="O3125" t="e">
        <f>VLOOKUP(N3125,Sales!B:C,2,0)</f>
        <v>#N/A</v>
      </c>
      <c r="P3125" t="e">
        <f>VLOOKUP(N3125,Recolt!B:C,2,0)</f>
        <v>#N/A</v>
      </c>
    </row>
    <row r="3126" spans="3:16" x14ac:dyDescent="0.25">
      <c r="C3126"/>
      <c r="F3126" s="4">
        <v>1034845704</v>
      </c>
      <c r="G3126" t="str">
        <f t="shared" si="48"/>
        <v>OK</v>
      </c>
      <c r="J3126" s="4">
        <v>105655030</v>
      </c>
      <c r="K3126" t="s">
        <v>1124</v>
      </c>
      <c r="N3126" s="4">
        <v>105654483</v>
      </c>
      <c r="O3126" t="e">
        <f>VLOOKUP(N3126,Sales!B:C,2,0)</f>
        <v>#N/A</v>
      </c>
      <c r="P3126" t="e">
        <f>VLOOKUP(N3126,Recolt!B:C,2,0)</f>
        <v>#N/A</v>
      </c>
    </row>
    <row r="3127" spans="3:16" x14ac:dyDescent="0.25">
      <c r="C3127"/>
      <c r="F3127" s="4">
        <v>1034858025</v>
      </c>
      <c r="G3127" t="str">
        <f t="shared" si="48"/>
        <v>OK</v>
      </c>
      <c r="J3127" s="4">
        <v>105655144</v>
      </c>
      <c r="K3127" t="s">
        <v>1124</v>
      </c>
      <c r="N3127" s="4">
        <v>105655030</v>
      </c>
      <c r="O3127" t="e">
        <f>VLOOKUP(N3127,Sales!B:C,2,0)</f>
        <v>#N/A</v>
      </c>
      <c r="P3127" t="e">
        <f>VLOOKUP(N3127,Recolt!B:C,2,0)</f>
        <v>#N/A</v>
      </c>
    </row>
    <row r="3128" spans="3:16" x14ac:dyDescent="0.25">
      <c r="C3128"/>
      <c r="F3128" s="4">
        <v>1034860258</v>
      </c>
      <c r="G3128" t="str">
        <f t="shared" si="48"/>
        <v>OK</v>
      </c>
      <c r="J3128" s="4">
        <v>105655468</v>
      </c>
      <c r="K3128" t="s">
        <v>1124</v>
      </c>
      <c r="N3128" s="4">
        <v>105655144</v>
      </c>
      <c r="O3128" t="e">
        <f>VLOOKUP(N3128,Sales!B:C,2,0)</f>
        <v>#N/A</v>
      </c>
      <c r="P3128" t="e">
        <f>VLOOKUP(N3128,Recolt!B:C,2,0)</f>
        <v>#N/A</v>
      </c>
    </row>
    <row r="3129" spans="3:16" x14ac:dyDescent="0.25">
      <c r="C3129"/>
      <c r="F3129" s="4">
        <v>1034854073</v>
      </c>
      <c r="G3129" t="str">
        <f t="shared" si="48"/>
        <v>OK</v>
      </c>
      <c r="J3129" s="4">
        <v>105655683</v>
      </c>
      <c r="K3129" t="s">
        <v>1124</v>
      </c>
      <c r="N3129" s="4">
        <v>105655468</v>
      </c>
      <c r="O3129" t="e">
        <f>VLOOKUP(N3129,Sales!B:C,2,0)</f>
        <v>#N/A</v>
      </c>
      <c r="P3129" t="e">
        <f>VLOOKUP(N3129,Recolt!B:C,2,0)</f>
        <v>#N/A</v>
      </c>
    </row>
    <row r="3130" spans="3:16" x14ac:dyDescent="0.25">
      <c r="C3130"/>
      <c r="F3130" s="4">
        <v>1034863410</v>
      </c>
      <c r="G3130" t="str">
        <f t="shared" si="48"/>
        <v>OK</v>
      </c>
      <c r="J3130" s="4">
        <v>105656142</v>
      </c>
      <c r="K3130" t="s">
        <v>1124</v>
      </c>
      <c r="N3130" s="4">
        <v>105655683</v>
      </c>
      <c r="O3130" t="e">
        <f>VLOOKUP(N3130,Sales!B:C,2,0)</f>
        <v>#N/A</v>
      </c>
      <c r="P3130" t="e">
        <f>VLOOKUP(N3130,Recolt!B:C,2,0)</f>
        <v>#N/A</v>
      </c>
    </row>
    <row r="3131" spans="3:16" x14ac:dyDescent="0.25">
      <c r="C3131"/>
      <c r="F3131" s="4">
        <v>1034858185</v>
      </c>
      <c r="G3131" t="str">
        <f t="shared" si="48"/>
        <v>OK</v>
      </c>
      <c r="J3131" s="4">
        <v>105656350</v>
      </c>
      <c r="K3131" t="s">
        <v>1124</v>
      </c>
      <c r="N3131" s="4">
        <v>105656142</v>
      </c>
      <c r="O3131" t="e">
        <f>VLOOKUP(N3131,Sales!B:C,2,0)</f>
        <v>#N/A</v>
      </c>
      <c r="P3131" t="e">
        <f>VLOOKUP(N3131,Recolt!B:C,2,0)</f>
        <v>#N/A</v>
      </c>
    </row>
    <row r="3132" spans="3:16" x14ac:dyDescent="0.25">
      <c r="C3132"/>
      <c r="F3132" s="4">
        <v>1034859586</v>
      </c>
      <c r="G3132" t="str">
        <f t="shared" si="48"/>
        <v>OK</v>
      </c>
      <c r="J3132" s="4">
        <v>105657480</v>
      </c>
      <c r="K3132" t="s">
        <v>1124</v>
      </c>
      <c r="N3132" s="4">
        <v>105656350</v>
      </c>
      <c r="O3132" t="e">
        <f>VLOOKUP(N3132,Sales!B:C,2,0)</f>
        <v>#N/A</v>
      </c>
      <c r="P3132" t="e">
        <f>VLOOKUP(N3132,Recolt!B:C,2,0)</f>
        <v>#N/A</v>
      </c>
    </row>
    <row r="3133" spans="3:16" x14ac:dyDescent="0.25">
      <c r="C3133"/>
      <c r="F3133" s="4">
        <v>1034855376</v>
      </c>
      <c r="G3133" t="str">
        <f t="shared" si="48"/>
        <v>OK</v>
      </c>
      <c r="J3133" s="4">
        <v>105658021</v>
      </c>
      <c r="K3133" t="s">
        <v>1124</v>
      </c>
      <c r="N3133" s="4">
        <v>105657480</v>
      </c>
      <c r="O3133" t="e">
        <f>VLOOKUP(N3133,Sales!B:C,2,0)</f>
        <v>#N/A</v>
      </c>
      <c r="P3133" t="e">
        <f>VLOOKUP(N3133,Recolt!B:C,2,0)</f>
        <v>#N/A</v>
      </c>
    </row>
    <row r="3134" spans="3:16" x14ac:dyDescent="0.25">
      <c r="C3134"/>
      <c r="F3134" s="4">
        <v>1034862335</v>
      </c>
      <c r="G3134" t="str">
        <f t="shared" si="48"/>
        <v>OK</v>
      </c>
      <c r="J3134" s="4">
        <v>105659496</v>
      </c>
      <c r="K3134" t="s">
        <v>1124</v>
      </c>
      <c r="N3134" s="4">
        <v>105658021</v>
      </c>
      <c r="O3134" t="e">
        <f>VLOOKUP(N3134,Sales!B:C,2,0)</f>
        <v>#N/A</v>
      </c>
      <c r="P3134" t="e">
        <f>VLOOKUP(N3134,Recolt!B:C,2,0)</f>
        <v>#N/A</v>
      </c>
    </row>
    <row r="3135" spans="3:16" x14ac:dyDescent="0.25">
      <c r="C3135"/>
      <c r="F3135" s="4">
        <v>1034853617</v>
      </c>
      <c r="G3135" t="str">
        <f t="shared" si="48"/>
        <v>OK</v>
      </c>
      <c r="J3135" s="4">
        <v>105660279</v>
      </c>
      <c r="K3135" t="s">
        <v>1124</v>
      </c>
      <c r="N3135" s="4">
        <v>105659496</v>
      </c>
      <c r="O3135" t="e">
        <f>VLOOKUP(N3135,Sales!B:C,2,0)</f>
        <v>#N/A</v>
      </c>
      <c r="P3135" t="e">
        <f>VLOOKUP(N3135,Recolt!B:C,2,0)</f>
        <v>#N/A</v>
      </c>
    </row>
    <row r="3136" spans="3:16" x14ac:dyDescent="0.25">
      <c r="C3136"/>
      <c r="F3136" s="4">
        <v>1034855719</v>
      </c>
      <c r="G3136" t="str">
        <f t="shared" si="48"/>
        <v>OK</v>
      </c>
      <c r="J3136" s="4">
        <v>105660520</v>
      </c>
      <c r="K3136" t="s">
        <v>1124</v>
      </c>
      <c r="N3136" s="4">
        <v>105660279</v>
      </c>
      <c r="O3136" t="e">
        <f>VLOOKUP(N3136,Sales!B:C,2,0)</f>
        <v>#N/A</v>
      </c>
      <c r="P3136" t="e">
        <f>VLOOKUP(N3136,Recolt!B:C,2,0)</f>
        <v>#N/A</v>
      </c>
    </row>
    <row r="3137" spans="3:16" x14ac:dyDescent="0.25">
      <c r="C3137"/>
      <c r="F3137" s="4">
        <v>1034866839</v>
      </c>
      <c r="G3137" t="str">
        <f t="shared" si="48"/>
        <v>OK</v>
      </c>
      <c r="J3137" s="4">
        <v>105660542</v>
      </c>
      <c r="K3137" t="s">
        <v>1124</v>
      </c>
      <c r="N3137" s="4">
        <v>105660520</v>
      </c>
      <c r="O3137" t="e">
        <f>VLOOKUP(N3137,Sales!B:C,2,0)</f>
        <v>#N/A</v>
      </c>
      <c r="P3137" t="e">
        <f>VLOOKUP(N3137,Recolt!B:C,2,0)</f>
        <v>#N/A</v>
      </c>
    </row>
    <row r="3138" spans="3:16" x14ac:dyDescent="0.25">
      <c r="C3138"/>
      <c r="F3138" s="4">
        <v>1034845293</v>
      </c>
      <c r="G3138" t="str">
        <f t="shared" si="48"/>
        <v>OK</v>
      </c>
      <c r="J3138" s="4">
        <v>105660585</v>
      </c>
      <c r="K3138" t="s">
        <v>1124</v>
      </c>
      <c r="N3138" s="4">
        <v>105660542</v>
      </c>
      <c r="O3138" t="e">
        <f>VLOOKUP(N3138,Sales!B:C,2,0)</f>
        <v>#N/A</v>
      </c>
      <c r="P3138" t="e">
        <f>VLOOKUP(N3138,Recolt!B:C,2,0)</f>
        <v>#N/A</v>
      </c>
    </row>
    <row r="3139" spans="3:16" x14ac:dyDescent="0.25">
      <c r="C3139"/>
      <c r="F3139" s="4">
        <v>1034859901</v>
      </c>
      <c r="G3139" t="str">
        <f t="shared" ref="G3139:G3202" si="49">VLOOKUP(F3139,J:K,2,0)</f>
        <v>OK</v>
      </c>
      <c r="J3139" s="4">
        <v>105660868</v>
      </c>
      <c r="K3139" t="s">
        <v>1124</v>
      </c>
      <c r="N3139" s="4">
        <v>105660585</v>
      </c>
      <c r="O3139" t="e">
        <f>VLOOKUP(N3139,Sales!B:C,2,0)</f>
        <v>#N/A</v>
      </c>
      <c r="P3139" t="e">
        <f>VLOOKUP(N3139,Recolt!B:C,2,0)</f>
        <v>#N/A</v>
      </c>
    </row>
    <row r="3140" spans="3:16" x14ac:dyDescent="0.25">
      <c r="C3140"/>
      <c r="F3140" s="4">
        <v>1034849341</v>
      </c>
      <c r="G3140" t="str">
        <f t="shared" si="49"/>
        <v>OK</v>
      </c>
      <c r="J3140" s="4">
        <v>105661074</v>
      </c>
      <c r="K3140" t="s">
        <v>1124</v>
      </c>
      <c r="N3140" s="4">
        <v>105660868</v>
      </c>
      <c r="O3140" t="e">
        <f>VLOOKUP(N3140,Sales!B:C,2,0)</f>
        <v>#N/A</v>
      </c>
      <c r="P3140" t="e">
        <f>VLOOKUP(N3140,Recolt!B:C,2,0)</f>
        <v>#N/A</v>
      </c>
    </row>
    <row r="3141" spans="3:16" x14ac:dyDescent="0.25">
      <c r="C3141"/>
      <c r="F3141" s="4">
        <v>1034858799</v>
      </c>
      <c r="G3141" t="str">
        <f t="shared" si="49"/>
        <v>OK</v>
      </c>
      <c r="J3141" s="4">
        <v>105661083</v>
      </c>
      <c r="K3141" t="s">
        <v>1124</v>
      </c>
      <c r="N3141" s="4">
        <v>105661074</v>
      </c>
      <c r="O3141" t="e">
        <f>VLOOKUP(N3141,Sales!B:C,2,0)</f>
        <v>#N/A</v>
      </c>
      <c r="P3141" t="e">
        <f>VLOOKUP(N3141,Recolt!B:C,2,0)</f>
        <v>#N/A</v>
      </c>
    </row>
    <row r="3142" spans="3:16" x14ac:dyDescent="0.25">
      <c r="C3142"/>
      <c r="F3142" s="4">
        <v>1034860893</v>
      </c>
      <c r="G3142" t="str">
        <f t="shared" si="49"/>
        <v>OK</v>
      </c>
      <c r="J3142" s="4">
        <v>105661326</v>
      </c>
      <c r="K3142" t="s">
        <v>1124</v>
      </c>
      <c r="N3142" s="4">
        <v>105661083</v>
      </c>
      <c r="O3142" t="e">
        <f>VLOOKUP(N3142,Sales!B:C,2,0)</f>
        <v>#N/A</v>
      </c>
      <c r="P3142" t="e">
        <f>VLOOKUP(N3142,Recolt!B:C,2,0)</f>
        <v>#N/A</v>
      </c>
    </row>
    <row r="3143" spans="3:16" x14ac:dyDescent="0.25">
      <c r="C3143"/>
      <c r="F3143" s="4">
        <v>1034858541</v>
      </c>
      <c r="G3143" t="str">
        <f t="shared" si="49"/>
        <v>OK</v>
      </c>
      <c r="J3143" s="4">
        <v>105661654</v>
      </c>
      <c r="K3143" t="s">
        <v>1124</v>
      </c>
      <c r="N3143" s="4">
        <v>105661326</v>
      </c>
      <c r="O3143" t="e">
        <f>VLOOKUP(N3143,Sales!B:C,2,0)</f>
        <v>#N/A</v>
      </c>
      <c r="P3143" t="e">
        <f>VLOOKUP(N3143,Recolt!B:C,2,0)</f>
        <v>#N/A</v>
      </c>
    </row>
    <row r="3144" spans="3:16" x14ac:dyDescent="0.25">
      <c r="C3144"/>
      <c r="F3144" s="4">
        <v>1034865753</v>
      </c>
      <c r="G3144" t="str">
        <f t="shared" si="49"/>
        <v>OK</v>
      </c>
      <c r="J3144" s="4">
        <v>105661981</v>
      </c>
      <c r="K3144" t="s">
        <v>1124</v>
      </c>
      <c r="N3144" s="4">
        <v>105661654</v>
      </c>
      <c r="O3144" t="e">
        <f>VLOOKUP(N3144,Sales!B:C,2,0)</f>
        <v>#N/A</v>
      </c>
      <c r="P3144" t="e">
        <f>VLOOKUP(N3144,Recolt!B:C,2,0)</f>
        <v>#N/A</v>
      </c>
    </row>
    <row r="3145" spans="3:16" x14ac:dyDescent="0.25">
      <c r="C3145"/>
      <c r="F3145" s="4">
        <v>1034850572</v>
      </c>
      <c r="G3145" t="str">
        <f t="shared" si="49"/>
        <v>OK</v>
      </c>
      <c r="J3145" s="4">
        <v>105662000</v>
      </c>
      <c r="K3145" t="s">
        <v>1124</v>
      </c>
      <c r="N3145" s="4">
        <v>105661981</v>
      </c>
      <c r="O3145" t="e">
        <f>VLOOKUP(N3145,Sales!B:C,2,0)</f>
        <v>#N/A</v>
      </c>
      <c r="P3145" t="e">
        <f>VLOOKUP(N3145,Recolt!B:C,2,0)</f>
        <v>#N/A</v>
      </c>
    </row>
    <row r="3146" spans="3:16" x14ac:dyDescent="0.25">
      <c r="C3146"/>
      <c r="F3146" s="4">
        <v>1034848856</v>
      </c>
      <c r="G3146" t="str">
        <f t="shared" si="49"/>
        <v>OK</v>
      </c>
      <c r="J3146" s="4">
        <v>105662589</v>
      </c>
      <c r="K3146" t="s">
        <v>1124</v>
      </c>
      <c r="N3146" s="4">
        <v>105662000</v>
      </c>
      <c r="O3146" t="e">
        <f>VLOOKUP(N3146,Sales!B:C,2,0)</f>
        <v>#N/A</v>
      </c>
      <c r="P3146" t="e">
        <f>VLOOKUP(N3146,Recolt!B:C,2,0)</f>
        <v>#N/A</v>
      </c>
    </row>
    <row r="3147" spans="3:16" x14ac:dyDescent="0.25">
      <c r="C3147"/>
      <c r="F3147" s="4">
        <v>1034855259</v>
      </c>
      <c r="G3147" t="str">
        <f t="shared" si="49"/>
        <v>OK</v>
      </c>
      <c r="J3147" s="4">
        <v>105662895</v>
      </c>
      <c r="K3147" t="s">
        <v>1124</v>
      </c>
      <c r="N3147" s="4">
        <v>105662589</v>
      </c>
      <c r="O3147" t="e">
        <f>VLOOKUP(N3147,Sales!B:C,2,0)</f>
        <v>#N/A</v>
      </c>
      <c r="P3147" t="e">
        <f>VLOOKUP(N3147,Recolt!B:C,2,0)</f>
        <v>#N/A</v>
      </c>
    </row>
    <row r="3148" spans="3:16" x14ac:dyDescent="0.25">
      <c r="C3148"/>
      <c r="F3148" s="4">
        <v>1034860678</v>
      </c>
      <c r="G3148" t="str">
        <f t="shared" si="49"/>
        <v>OK</v>
      </c>
      <c r="J3148" s="4">
        <v>105662906</v>
      </c>
      <c r="K3148" t="s">
        <v>1124</v>
      </c>
      <c r="N3148" s="4">
        <v>105662895</v>
      </c>
      <c r="O3148" t="e">
        <f>VLOOKUP(N3148,Sales!B:C,2,0)</f>
        <v>#N/A</v>
      </c>
      <c r="P3148" t="e">
        <f>VLOOKUP(N3148,Recolt!B:C,2,0)</f>
        <v>#N/A</v>
      </c>
    </row>
    <row r="3149" spans="3:16" x14ac:dyDescent="0.25">
      <c r="C3149"/>
      <c r="F3149" s="4">
        <v>1034843876</v>
      </c>
      <c r="G3149" t="str">
        <f t="shared" si="49"/>
        <v>OK</v>
      </c>
      <c r="J3149" s="4">
        <v>105662976</v>
      </c>
      <c r="K3149" t="s">
        <v>1124</v>
      </c>
      <c r="N3149" s="4">
        <v>105662906</v>
      </c>
      <c r="O3149" t="e">
        <f>VLOOKUP(N3149,Sales!B:C,2,0)</f>
        <v>#N/A</v>
      </c>
      <c r="P3149" t="e">
        <f>VLOOKUP(N3149,Recolt!B:C,2,0)</f>
        <v>#N/A</v>
      </c>
    </row>
    <row r="3150" spans="3:16" x14ac:dyDescent="0.25">
      <c r="C3150"/>
      <c r="F3150" s="4">
        <v>1034856586</v>
      </c>
      <c r="G3150" t="str">
        <f t="shared" si="49"/>
        <v>OK</v>
      </c>
      <c r="J3150" s="4">
        <v>105663062</v>
      </c>
      <c r="K3150" t="s">
        <v>1124</v>
      </c>
      <c r="N3150" s="4">
        <v>105662976</v>
      </c>
      <c r="O3150" t="e">
        <f>VLOOKUP(N3150,Sales!B:C,2,0)</f>
        <v>#N/A</v>
      </c>
      <c r="P3150" t="e">
        <f>VLOOKUP(N3150,Recolt!B:C,2,0)</f>
        <v>#N/A</v>
      </c>
    </row>
    <row r="3151" spans="3:16" x14ac:dyDescent="0.25">
      <c r="C3151"/>
      <c r="F3151" s="4">
        <v>1034845907</v>
      </c>
      <c r="G3151" t="str">
        <f t="shared" si="49"/>
        <v>OK</v>
      </c>
      <c r="J3151" s="4">
        <v>105663618</v>
      </c>
      <c r="K3151" t="s">
        <v>1124</v>
      </c>
      <c r="N3151" s="4">
        <v>105663062</v>
      </c>
      <c r="O3151" t="e">
        <f>VLOOKUP(N3151,Sales!B:C,2,0)</f>
        <v>#N/A</v>
      </c>
      <c r="P3151" t="e">
        <f>VLOOKUP(N3151,Recolt!B:C,2,0)</f>
        <v>#N/A</v>
      </c>
    </row>
    <row r="3152" spans="3:16" x14ac:dyDescent="0.25">
      <c r="C3152"/>
      <c r="F3152" s="4">
        <v>1034851825</v>
      </c>
      <c r="G3152" t="str">
        <f t="shared" si="49"/>
        <v>OK</v>
      </c>
      <c r="J3152" s="4">
        <v>105664108</v>
      </c>
      <c r="K3152" t="s">
        <v>1124</v>
      </c>
      <c r="N3152" s="4">
        <v>105663618</v>
      </c>
      <c r="O3152" t="e">
        <f>VLOOKUP(N3152,Sales!B:C,2,0)</f>
        <v>#N/A</v>
      </c>
      <c r="P3152" t="e">
        <f>VLOOKUP(N3152,Recolt!B:C,2,0)</f>
        <v>#N/A</v>
      </c>
    </row>
    <row r="3153" spans="3:16" x14ac:dyDescent="0.25">
      <c r="C3153"/>
      <c r="F3153" s="4">
        <v>1034857838</v>
      </c>
      <c r="G3153" t="str">
        <f t="shared" si="49"/>
        <v>OK</v>
      </c>
      <c r="J3153" s="4">
        <v>105665230</v>
      </c>
      <c r="K3153" t="s">
        <v>1124</v>
      </c>
      <c r="N3153" s="4">
        <v>105664108</v>
      </c>
      <c r="O3153" t="e">
        <f>VLOOKUP(N3153,Sales!B:C,2,0)</f>
        <v>#N/A</v>
      </c>
      <c r="P3153" t="e">
        <f>VLOOKUP(N3153,Recolt!B:C,2,0)</f>
        <v>#N/A</v>
      </c>
    </row>
    <row r="3154" spans="3:16" x14ac:dyDescent="0.25">
      <c r="C3154"/>
      <c r="F3154" s="4">
        <v>1034847574</v>
      </c>
      <c r="G3154" t="str">
        <f t="shared" si="49"/>
        <v>OK</v>
      </c>
      <c r="J3154" s="4">
        <v>105665316</v>
      </c>
      <c r="K3154" t="s">
        <v>1124</v>
      </c>
      <c r="N3154" s="4">
        <v>105665230</v>
      </c>
      <c r="O3154" t="e">
        <f>VLOOKUP(N3154,Sales!B:C,2,0)</f>
        <v>#N/A</v>
      </c>
      <c r="P3154" t="e">
        <f>VLOOKUP(N3154,Recolt!B:C,2,0)</f>
        <v>#N/A</v>
      </c>
    </row>
    <row r="3155" spans="3:16" x14ac:dyDescent="0.25">
      <c r="C3155"/>
      <c r="F3155" s="4">
        <v>1034855893</v>
      </c>
      <c r="G3155" t="str">
        <f t="shared" si="49"/>
        <v>OK</v>
      </c>
      <c r="J3155" s="4">
        <v>105665493</v>
      </c>
      <c r="K3155" t="s">
        <v>1124</v>
      </c>
      <c r="N3155" s="4">
        <v>105665316</v>
      </c>
      <c r="O3155" t="e">
        <f>VLOOKUP(N3155,Sales!B:C,2,0)</f>
        <v>#N/A</v>
      </c>
      <c r="P3155" t="e">
        <f>VLOOKUP(N3155,Recolt!B:C,2,0)</f>
        <v>#N/A</v>
      </c>
    </row>
    <row r="3156" spans="3:16" x14ac:dyDescent="0.25">
      <c r="C3156"/>
      <c r="F3156" s="4">
        <v>1034847974</v>
      </c>
      <c r="G3156" t="str">
        <f t="shared" si="49"/>
        <v>OK</v>
      </c>
      <c r="J3156" s="4">
        <v>105665521</v>
      </c>
      <c r="K3156" t="s">
        <v>1124</v>
      </c>
      <c r="N3156" s="4">
        <v>105665493</v>
      </c>
      <c r="O3156" t="e">
        <f>VLOOKUP(N3156,Sales!B:C,2,0)</f>
        <v>#N/A</v>
      </c>
      <c r="P3156" t="e">
        <f>VLOOKUP(N3156,Recolt!B:C,2,0)</f>
        <v>#N/A</v>
      </c>
    </row>
    <row r="3157" spans="3:16" x14ac:dyDescent="0.25">
      <c r="C3157"/>
      <c r="F3157" s="4">
        <v>1034852106</v>
      </c>
      <c r="G3157" t="str">
        <f t="shared" si="49"/>
        <v>OK</v>
      </c>
      <c r="J3157" s="4">
        <v>105665599</v>
      </c>
      <c r="K3157" t="s">
        <v>1124</v>
      </c>
      <c r="N3157" s="4">
        <v>105665521</v>
      </c>
      <c r="O3157" t="e">
        <f>VLOOKUP(N3157,Sales!B:C,2,0)</f>
        <v>#N/A</v>
      </c>
      <c r="P3157" t="e">
        <f>VLOOKUP(N3157,Recolt!B:C,2,0)</f>
        <v>#N/A</v>
      </c>
    </row>
    <row r="3158" spans="3:16" x14ac:dyDescent="0.25">
      <c r="C3158"/>
      <c r="F3158" s="4">
        <v>1034865010</v>
      </c>
      <c r="G3158" t="str">
        <f t="shared" si="49"/>
        <v>OK</v>
      </c>
      <c r="J3158" s="4">
        <v>105665672</v>
      </c>
      <c r="K3158" t="s">
        <v>1124</v>
      </c>
      <c r="N3158" s="4">
        <v>105665599</v>
      </c>
      <c r="O3158" t="e">
        <f>VLOOKUP(N3158,Sales!B:C,2,0)</f>
        <v>#N/A</v>
      </c>
      <c r="P3158" t="e">
        <f>VLOOKUP(N3158,Recolt!B:C,2,0)</f>
        <v>#N/A</v>
      </c>
    </row>
    <row r="3159" spans="3:16" x14ac:dyDescent="0.25">
      <c r="C3159"/>
      <c r="F3159" s="4">
        <v>1034859057</v>
      </c>
      <c r="G3159" t="str">
        <f t="shared" si="49"/>
        <v>OK</v>
      </c>
      <c r="J3159" s="4">
        <v>105666101</v>
      </c>
      <c r="K3159" t="s">
        <v>1124</v>
      </c>
      <c r="N3159" s="4">
        <v>105665672</v>
      </c>
      <c r="O3159" t="e">
        <f>VLOOKUP(N3159,Sales!B:C,2,0)</f>
        <v>#N/A</v>
      </c>
      <c r="P3159" t="e">
        <f>VLOOKUP(N3159,Recolt!B:C,2,0)</f>
        <v>#N/A</v>
      </c>
    </row>
    <row r="3160" spans="3:16" x14ac:dyDescent="0.25">
      <c r="C3160"/>
      <c r="F3160" s="4">
        <v>1034849788</v>
      </c>
      <c r="G3160" t="str">
        <f t="shared" si="49"/>
        <v>OK</v>
      </c>
      <c r="J3160" s="4">
        <v>105667230</v>
      </c>
      <c r="K3160" t="s">
        <v>1124</v>
      </c>
      <c r="N3160" s="4">
        <v>105666101</v>
      </c>
      <c r="O3160" t="e">
        <f>VLOOKUP(N3160,Sales!B:C,2,0)</f>
        <v>#N/A</v>
      </c>
      <c r="P3160" t="e">
        <f>VLOOKUP(N3160,Recolt!B:C,2,0)</f>
        <v>#N/A</v>
      </c>
    </row>
    <row r="3161" spans="3:16" x14ac:dyDescent="0.25">
      <c r="C3161"/>
      <c r="F3161" s="4">
        <v>1034844314</v>
      </c>
      <c r="G3161" t="str">
        <f t="shared" si="49"/>
        <v>OK</v>
      </c>
      <c r="J3161" s="4">
        <v>105667464</v>
      </c>
      <c r="K3161" t="s">
        <v>1124</v>
      </c>
      <c r="N3161" s="4">
        <v>105667230</v>
      </c>
      <c r="O3161" t="e">
        <f>VLOOKUP(N3161,Sales!B:C,2,0)</f>
        <v>#N/A</v>
      </c>
      <c r="P3161" t="e">
        <f>VLOOKUP(N3161,Recolt!B:C,2,0)</f>
        <v>#N/A</v>
      </c>
    </row>
    <row r="3162" spans="3:16" x14ac:dyDescent="0.25">
      <c r="C3162"/>
      <c r="F3162" s="4">
        <v>1034859319</v>
      </c>
      <c r="G3162" t="str">
        <f t="shared" si="49"/>
        <v>OK</v>
      </c>
      <c r="J3162" s="4">
        <v>105667605</v>
      </c>
      <c r="K3162" t="s">
        <v>1124</v>
      </c>
      <c r="N3162" s="4">
        <v>105667464</v>
      </c>
      <c r="O3162" t="e">
        <f>VLOOKUP(N3162,Sales!B:C,2,0)</f>
        <v>#N/A</v>
      </c>
      <c r="P3162" t="e">
        <f>VLOOKUP(N3162,Recolt!B:C,2,0)</f>
        <v>#N/A</v>
      </c>
    </row>
    <row r="3163" spans="3:16" x14ac:dyDescent="0.25">
      <c r="C3163"/>
      <c r="F3163" s="4">
        <v>1034847749</v>
      </c>
      <c r="G3163" t="str">
        <f t="shared" si="49"/>
        <v>OK</v>
      </c>
      <c r="J3163" s="4">
        <v>105668656</v>
      </c>
      <c r="K3163" t="s">
        <v>1124</v>
      </c>
      <c r="N3163" s="4">
        <v>105667605</v>
      </c>
      <c r="O3163" t="e">
        <f>VLOOKUP(N3163,Sales!B:C,2,0)</f>
        <v>#N/A</v>
      </c>
      <c r="P3163" t="e">
        <f>VLOOKUP(N3163,Recolt!B:C,2,0)</f>
        <v>#N/A</v>
      </c>
    </row>
    <row r="3164" spans="3:16" x14ac:dyDescent="0.25">
      <c r="C3164"/>
      <c r="F3164" s="4">
        <v>1034860602</v>
      </c>
      <c r="G3164" t="str">
        <f t="shared" si="49"/>
        <v>OK</v>
      </c>
      <c r="J3164" s="4">
        <v>105668912</v>
      </c>
      <c r="K3164" t="s">
        <v>1124</v>
      </c>
      <c r="N3164" s="4">
        <v>105668656</v>
      </c>
      <c r="O3164" t="e">
        <f>VLOOKUP(N3164,Sales!B:C,2,0)</f>
        <v>#N/A</v>
      </c>
      <c r="P3164" t="e">
        <f>VLOOKUP(N3164,Recolt!B:C,2,0)</f>
        <v>#N/A</v>
      </c>
    </row>
    <row r="3165" spans="3:16" x14ac:dyDescent="0.25">
      <c r="C3165"/>
      <c r="F3165" s="4">
        <v>1034847070</v>
      </c>
      <c r="G3165" t="str">
        <f t="shared" si="49"/>
        <v>OK</v>
      </c>
      <c r="J3165" s="4">
        <v>105669245</v>
      </c>
      <c r="K3165" t="s">
        <v>1124</v>
      </c>
      <c r="N3165" s="4">
        <v>105668912</v>
      </c>
      <c r="O3165" t="e">
        <f>VLOOKUP(N3165,Sales!B:C,2,0)</f>
        <v>#N/A</v>
      </c>
      <c r="P3165" t="e">
        <f>VLOOKUP(N3165,Recolt!B:C,2,0)</f>
        <v>#N/A</v>
      </c>
    </row>
    <row r="3166" spans="3:16" x14ac:dyDescent="0.25">
      <c r="C3166"/>
      <c r="F3166" s="4">
        <v>1034857584</v>
      </c>
      <c r="G3166" t="str">
        <f t="shared" si="49"/>
        <v>OK</v>
      </c>
      <c r="J3166" s="4">
        <v>105669255</v>
      </c>
      <c r="K3166" t="s">
        <v>1124</v>
      </c>
      <c r="N3166" s="4">
        <v>105669245</v>
      </c>
      <c r="O3166" t="e">
        <f>VLOOKUP(N3166,Sales!B:C,2,0)</f>
        <v>#N/A</v>
      </c>
      <c r="P3166" t="e">
        <f>VLOOKUP(N3166,Recolt!B:C,2,0)</f>
        <v>#N/A</v>
      </c>
    </row>
    <row r="3167" spans="3:16" x14ac:dyDescent="0.25">
      <c r="C3167"/>
      <c r="F3167" s="4">
        <v>1034856936</v>
      </c>
      <c r="G3167" t="str">
        <f t="shared" si="49"/>
        <v>OK</v>
      </c>
      <c r="J3167" s="4">
        <v>105669973</v>
      </c>
      <c r="K3167" t="s">
        <v>1124</v>
      </c>
      <c r="N3167" s="4">
        <v>105669255</v>
      </c>
      <c r="O3167" t="e">
        <f>VLOOKUP(N3167,Sales!B:C,2,0)</f>
        <v>#N/A</v>
      </c>
      <c r="P3167" t="e">
        <f>VLOOKUP(N3167,Recolt!B:C,2,0)</f>
        <v>#N/A</v>
      </c>
    </row>
    <row r="3168" spans="3:16" x14ac:dyDescent="0.25">
      <c r="C3168"/>
      <c r="F3168" s="4">
        <v>1034862809</v>
      </c>
      <c r="G3168" t="str">
        <f t="shared" si="49"/>
        <v>OK</v>
      </c>
      <c r="J3168" s="4">
        <v>105670247</v>
      </c>
      <c r="K3168" t="s">
        <v>1124</v>
      </c>
      <c r="N3168" s="4">
        <v>105669973</v>
      </c>
      <c r="O3168" t="e">
        <f>VLOOKUP(N3168,Sales!B:C,2,0)</f>
        <v>#N/A</v>
      </c>
      <c r="P3168" t="e">
        <f>VLOOKUP(N3168,Recolt!B:C,2,0)</f>
        <v>#N/A</v>
      </c>
    </row>
    <row r="3169" spans="3:16" x14ac:dyDescent="0.25">
      <c r="C3169"/>
      <c r="F3169" s="4">
        <v>1034867437</v>
      </c>
      <c r="G3169" t="str">
        <f t="shared" si="49"/>
        <v>OK</v>
      </c>
      <c r="J3169" s="4">
        <v>105670417</v>
      </c>
      <c r="K3169" t="s">
        <v>1124</v>
      </c>
      <c r="N3169" s="4">
        <v>105670247</v>
      </c>
      <c r="O3169" t="e">
        <f>VLOOKUP(N3169,Sales!B:C,2,0)</f>
        <v>#N/A</v>
      </c>
      <c r="P3169" t="e">
        <f>VLOOKUP(N3169,Recolt!B:C,2,0)</f>
        <v>#N/A</v>
      </c>
    </row>
    <row r="3170" spans="3:16" x14ac:dyDescent="0.25">
      <c r="C3170"/>
      <c r="F3170" s="4">
        <v>1034867794</v>
      </c>
      <c r="G3170" t="str">
        <f t="shared" si="49"/>
        <v>OK</v>
      </c>
      <c r="J3170" s="4">
        <v>105670438</v>
      </c>
      <c r="K3170" t="s">
        <v>1124</v>
      </c>
      <c r="N3170" s="4">
        <v>105670417</v>
      </c>
      <c r="O3170" t="e">
        <f>VLOOKUP(N3170,Sales!B:C,2,0)</f>
        <v>#N/A</v>
      </c>
      <c r="P3170" t="e">
        <f>VLOOKUP(N3170,Recolt!B:C,2,0)</f>
        <v>#N/A</v>
      </c>
    </row>
    <row r="3171" spans="3:16" x14ac:dyDescent="0.25">
      <c r="C3171"/>
      <c r="F3171" s="4">
        <v>1034864241</v>
      </c>
      <c r="G3171" t="str">
        <f t="shared" si="49"/>
        <v>OK</v>
      </c>
      <c r="J3171" s="4">
        <v>105670439</v>
      </c>
      <c r="K3171" t="s">
        <v>1124</v>
      </c>
      <c r="N3171" s="4">
        <v>105670438</v>
      </c>
      <c r="O3171" t="e">
        <f>VLOOKUP(N3171,Sales!B:C,2,0)</f>
        <v>#N/A</v>
      </c>
      <c r="P3171" t="e">
        <f>VLOOKUP(N3171,Recolt!B:C,2,0)</f>
        <v>#N/A</v>
      </c>
    </row>
    <row r="3172" spans="3:16" x14ac:dyDescent="0.25">
      <c r="C3172"/>
      <c r="F3172" s="4">
        <v>1034850999</v>
      </c>
      <c r="G3172" t="str">
        <f t="shared" si="49"/>
        <v>OK</v>
      </c>
      <c r="J3172" s="4">
        <v>105670848</v>
      </c>
      <c r="K3172" t="s">
        <v>1124</v>
      </c>
      <c r="N3172" s="4">
        <v>105670439</v>
      </c>
      <c r="O3172" t="e">
        <f>VLOOKUP(N3172,Sales!B:C,2,0)</f>
        <v>#N/A</v>
      </c>
      <c r="P3172" t="e">
        <f>VLOOKUP(N3172,Recolt!B:C,2,0)</f>
        <v>#N/A</v>
      </c>
    </row>
    <row r="3173" spans="3:16" x14ac:dyDescent="0.25">
      <c r="C3173"/>
      <c r="F3173" s="4">
        <v>1034866025</v>
      </c>
      <c r="G3173" t="str">
        <f t="shared" si="49"/>
        <v>OK</v>
      </c>
      <c r="J3173" s="4">
        <v>105670861</v>
      </c>
      <c r="K3173" t="s">
        <v>1124</v>
      </c>
      <c r="N3173" s="4">
        <v>105670848</v>
      </c>
      <c r="O3173" t="e">
        <f>VLOOKUP(N3173,Sales!B:C,2,0)</f>
        <v>#N/A</v>
      </c>
      <c r="P3173" t="e">
        <f>VLOOKUP(N3173,Recolt!B:C,2,0)</f>
        <v>#N/A</v>
      </c>
    </row>
    <row r="3174" spans="3:16" x14ac:dyDescent="0.25">
      <c r="C3174"/>
      <c r="F3174" s="4">
        <v>1034864550</v>
      </c>
      <c r="G3174" t="str">
        <f t="shared" si="49"/>
        <v>OK</v>
      </c>
      <c r="J3174" s="4">
        <v>105671322</v>
      </c>
      <c r="K3174" t="s">
        <v>1124</v>
      </c>
      <c r="N3174" s="4">
        <v>105670861</v>
      </c>
      <c r="O3174" t="e">
        <f>VLOOKUP(N3174,Sales!B:C,2,0)</f>
        <v>#N/A</v>
      </c>
      <c r="P3174" t="e">
        <f>VLOOKUP(N3174,Recolt!B:C,2,0)</f>
        <v>#N/A</v>
      </c>
    </row>
    <row r="3175" spans="3:16" x14ac:dyDescent="0.25">
      <c r="C3175"/>
      <c r="F3175" s="4">
        <v>1034856147</v>
      </c>
      <c r="G3175" t="str">
        <f t="shared" si="49"/>
        <v>OK</v>
      </c>
      <c r="J3175" s="4">
        <v>105672071</v>
      </c>
      <c r="K3175" t="s">
        <v>1124</v>
      </c>
      <c r="N3175" s="4">
        <v>105671322</v>
      </c>
      <c r="O3175" t="e">
        <f>VLOOKUP(N3175,Sales!B:C,2,0)</f>
        <v>#N/A</v>
      </c>
      <c r="P3175" t="e">
        <f>VLOOKUP(N3175,Recolt!B:C,2,0)</f>
        <v>#N/A</v>
      </c>
    </row>
    <row r="3176" spans="3:16" x14ac:dyDescent="0.25">
      <c r="C3176"/>
      <c r="F3176" s="4">
        <v>1034855173</v>
      </c>
      <c r="G3176" t="str">
        <f t="shared" si="49"/>
        <v>OK</v>
      </c>
      <c r="J3176" s="4">
        <v>105672201</v>
      </c>
      <c r="K3176" t="s">
        <v>1124</v>
      </c>
      <c r="N3176" s="4">
        <v>105672071</v>
      </c>
      <c r="O3176" t="e">
        <f>VLOOKUP(N3176,Sales!B:C,2,0)</f>
        <v>#N/A</v>
      </c>
      <c r="P3176" t="e">
        <f>VLOOKUP(N3176,Recolt!B:C,2,0)</f>
        <v>#N/A</v>
      </c>
    </row>
    <row r="3177" spans="3:16" x14ac:dyDescent="0.25">
      <c r="C3177"/>
      <c r="F3177" s="4">
        <v>1034867496</v>
      </c>
      <c r="G3177" t="str">
        <f t="shared" si="49"/>
        <v>OK</v>
      </c>
      <c r="J3177" s="4">
        <v>105673061</v>
      </c>
      <c r="K3177" t="s">
        <v>1124</v>
      </c>
      <c r="N3177" s="4">
        <v>105672201</v>
      </c>
      <c r="O3177" t="e">
        <f>VLOOKUP(N3177,Sales!B:C,2,0)</f>
        <v>#N/A</v>
      </c>
      <c r="P3177" t="e">
        <f>VLOOKUP(N3177,Recolt!B:C,2,0)</f>
        <v>#N/A</v>
      </c>
    </row>
    <row r="3178" spans="3:16" x14ac:dyDescent="0.25">
      <c r="C3178"/>
      <c r="F3178" s="4">
        <v>1034866124</v>
      </c>
      <c r="G3178" t="str">
        <f t="shared" si="49"/>
        <v>OK</v>
      </c>
      <c r="J3178" s="4">
        <v>105673066</v>
      </c>
      <c r="K3178" t="s">
        <v>1124</v>
      </c>
      <c r="N3178" s="4">
        <v>105673061</v>
      </c>
      <c r="O3178" t="e">
        <f>VLOOKUP(N3178,Sales!B:C,2,0)</f>
        <v>#N/A</v>
      </c>
      <c r="P3178" t="e">
        <f>VLOOKUP(N3178,Recolt!B:C,2,0)</f>
        <v>#N/A</v>
      </c>
    </row>
    <row r="3179" spans="3:16" x14ac:dyDescent="0.25">
      <c r="C3179"/>
      <c r="F3179" s="4">
        <v>1034866411</v>
      </c>
      <c r="G3179" t="str">
        <f t="shared" si="49"/>
        <v>OK</v>
      </c>
      <c r="J3179" s="4">
        <v>105673196</v>
      </c>
      <c r="K3179" t="s">
        <v>1124</v>
      </c>
      <c r="N3179" s="4">
        <v>105673066</v>
      </c>
      <c r="O3179" t="e">
        <f>VLOOKUP(N3179,Sales!B:C,2,0)</f>
        <v>#N/A</v>
      </c>
      <c r="P3179" t="e">
        <f>VLOOKUP(N3179,Recolt!B:C,2,0)</f>
        <v>#N/A</v>
      </c>
    </row>
    <row r="3180" spans="3:16" x14ac:dyDescent="0.25">
      <c r="C3180"/>
      <c r="F3180" s="4">
        <v>1034851915</v>
      </c>
      <c r="G3180" t="str">
        <f t="shared" si="49"/>
        <v>OK</v>
      </c>
      <c r="J3180" s="4">
        <v>105673434</v>
      </c>
      <c r="K3180" t="s">
        <v>1124</v>
      </c>
      <c r="N3180" s="4">
        <v>105673196</v>
      </c>
      <c r="O3180" t="e">
        <f>VLOOKUP(N3180,Sales!B:C,2,0)</f>
        <v>#N/A</v>
      </c>
      <c r="P3180" t="e">
        <f>VLOOKUP(N3180,Recolt!B:C,2,0)</f>
        <v>#N/A</v>
      </c>
    </row>
    <row r="3181" spans="3:16" x14ac:dyDescent="0.25">
      <c r="C3181"/>
      <c r="F3181" s="4">
        <v>1034846584</v>
      </c>
      <c r="G3181" t="str">
        <f t="shared" si="49"/>
        <v>OK</v>
      </c>
      <c r="J3181" s="4">
        <v>105673780</v>
      </c>
      <c r="K3181" t="s">
        <v>1124</v>
      </c>
      <c r="N3181" s="4">
        <v>105673434</v>
      </c>
      <c r="O3181" t="e">
        <f>VLOOKUP(N3181,Sales!B:C,2,0)</f>
        <v>#N/A</v>
      </c>
      <c r="P3181" t="e">
        <f>VLOOKUP(N3181,Recolt!B:C,2,0)</f>
        <v>#N/A</v>
      </c>
    </row>
    <row r="3182" spans="3:16" x14ac:dyDescent="0.25">
      <c r="C3182"/>
      <c r="F3182" s="4">
        <v>1034854751</v>
      </c>
      <c r="G3182" t="str">
        <f t="shared" si="49"/>
        <v>OK</v>
      </c>
      <c r="J3182" s="4">
        <v>105673999</v>
      </c>
      <c r="K3182" t="s">
        <v>1124</v>
      </c>
      <c r="N3182" s="4">
        <v>105673780</v>
      </c>
      <c r="O3182" t="e">
        <f>VLOOKUP(N3182,Sales!B:C,2,0)</f>
        <v>#N/A</v>
      </c>
      <c r="P3182" t="e">
        <f>VLOOKUP(N3182,Recolt!B:C,2,0)</f>
        <v>#N/A</v>
      </c>
    </row>
    <row r="3183" spans="3:16" x14ac:dyDescent="0.25">
      <c r="C3183"/>
      <c r="F3183" s="4">
        <v>1034845425</v>
      </c>
      <c r="G3183" t="str">
        <f t="shared" si="49"/>
        <v>OK</v>
      </c>
      <c r="J3183" s="4">
        <v>105674419</v>
      </c>
      <c r="K3183" t="s">
        <v>1124</v>
      </c>
      <c r="N3183" s="4">
        <v>105673999</v>
      </c>
      <c r="O3183" t="e">
        <f>VLOOKUP(N3183,Sales!B:C,2,0)</f>
        <v>#N/A</v>
      </c>
      <c r="P3183" t="e">
        <f>VLOOKUP(N3183,Recolt!B:C,2,0)</f>
        <v>#N/A</v>
      </c>
    </row>
    <row r="3184" spans="3:16" x14ac:dyDescent="0.25">
      <c r="C3184"/>
      <c r="F3184" s="4">
        <v>1034866936</v>
      </c>
      <c r="G3184" t="str">
        <f t="shared" si="49"/>
        <v>OK</v>
      </c>
      <c r="J3184" s="4">
        <v>105674688</v>
      </c>
      <c r="K3184" t="s">
        <v>1124</v>
      </c>
      <c r="N3184" s="4">
        <v>105674419</v>
      </c>
      <c r="O3184" t="e">
        <f>VLOOKUP(N3184,Sales!B:C,2,0)</f>
        <v>#N/A</v>
      </c>
      <c r="P3184" t="e">
        <f>VLOOKUP(N3184,Recolt!B:C,2,0)</f>
        <v>#N/A</v>
      </c>
    </row>
    <row r="3185" spans="3:16" x14ac:dyDescent="0.25">
      <c r="C3185"/>
      <c r="F3185" s="4">
        <v>1034842468</v>
      </c>
      <c r="G3185" t="str">
        <f t="shared" si="49"/>
        <v>OK</v>
      </c>
      <c r="J3185" s="4">
        <v>105675037</v>
      </c>
      <c r="K3185" t="s">
        <v>1124</v>
      </c>
      <c r="N3185" s="4">
        <v>105674688</v>
      </c>
      <c r="O3185" t="e">
        <f>VLOOKUP(N3185,Sales!B:C,2,0)</f>
        <v>#N/A</v>
      </c>
      <c r="P3185" t="e">
        <f>VLOOKUP(N3185,Recolt!B:C,2,0)</f>
        <v>#N/A</v>
      </c>
    </row>
    <row r="3186" spans="3:16" x14ac:dyDescent="0.25">
      <c r="C3186"/>
      <c r="F3186" s="4">
        <v>1034854974</v>
      </c>
      <c r="G3186" t="str">
        <f t="shared" si="49"/>
        <v>OK</v>
      </c>
      <c r="J3186" s="4">
        <v>105675177</v>
      </c>
      <c r="K3186" t="s">
        <v>1124</v>
      </c>
      <c r="N3186" s="4">
        <v>105675037</v>
      </c>
      <c r="O3186" t="e">
        <f>VLOOKUP(N3186,Sales!B:C,2,0)</f>
        <v>#N/A</v>
      </c>
      <c r="P3186" t="e">
        <f>VLOOKUP(N3186,Recolt!B:C,2,0)</f>
        <v>#N/A</v>
      </c>
    </row>
    <row r="3187" spans="3:16" x14ac:dyDescent="0.25">
      <c r="C3187"/>
      <c r="F3187" s="4">
        <v>1034844773</v>
      </c>
      <c r="G3187" t="str">
        <f t="shared" si="49"/>
        <v>OK</v>
      </c>
      <c r="J3187" s="4">
        <v>105675304</v>
      </c>
      <c r="K3187" t="s">
        <v>1124</v>
      </c>
      <c r="N3187" s="4">
        <v>105675177</v>
      </c>
      <c r="O3187" t="e">
        <f>VLOOKUP(N3187,Sales!B:C,2,0)</f>
        <v>#N/A</v>
      </c>
      <c r="P3187" t="e">
        <f>VLOOKUP(N3187,Recolt!B:C,2,0)</f>
        <v>#N/A</v>
      </c>
    </row>
    <row r="3188" spans="3:16" x14ac:dyDescent="0.25">
      <c r="C3188"/>
      <c r="F3188" s="4">
        <v>1034863523</v>
      </c>
      <c r="G3188" t="str">
        <f t="shared" si="49"/>
        <v>OK</v>
      </c>
      <c r="J3188" s="4">
        <v>105675531</v>
      </c>
      <c r="K3188" t="s">
        <v>1124</v>
      </c>
      <c r="N3188" s="4">
        <v>105675304</v>
      </c>
      <c r="O3188" t="e">
        <f>VLOOKUP(N3188,Sales!B:C,2,0)</f>
        <v>#N/A</v>
      </c>
      <c r="P3188" t="e">
        <f>VLOOKUP(N3188,Recolt!B:C,2,0)</f>
        <v>#N/A</v>
      </c>
    </row>
    <row r="3189" spans="3:16" x14ac:dyDescent="0.25">
      <c r="C3189"/>
      <c r="F3189" s="4">
        <v>1034855747</v>
      </c>
      <c r="G3189" t="str">
        <f t="shared" si="49"/>
        <v>OK</v>
      </c>
      <c r="J3189" s="4">
        <v>105675943</v>
      </c>
      <c r="K3189" t="s">
        <v>1124</v>
      </c>
      <c r="N3189" s="4">
        <v>105675531</v>
      </c>
      <c r="O3189" t="e">
        <f>VLOOKUP(N3189,Sales!B:C,2,0)</f>
        <v>#N/A</v>
      </c>
      <c r="P3189" t="e">
        <f>VLOOKUP(N3189,Recolt!B:C,2,0)</f>
        <v>#N/A</v>
      </c>
    </row>
    <row r="3190" spans="3:16" x14ac:dyDescent="0.25">
      <c r="C3190"/>
      <c r="F3190" s="4">
        <v>1034852549</v>
      </c>
      <c r="G3190" t="str">
        <f t="shared" si="49"/>
        <v>OK</v>
      </c>
      <c r="J3190" s="4">
        <v>105676131</v>
      </c>
      <c r="K3190" t="s">
        <v>1124</v>
      </c>
      <c r="N3190" s="4">
        <v>105675943</v>
      </c>
      <c r="O3190" t="e">
        <f>VLOOKUP(N3190,Sales!B:C,2,0)</f>
        <v>#N/A</v>
      </c>
      <c r="P3190" t="e">
        <f>VLOOKUP(N3190,Recolt!B:C,2,0)</f>
        <v>#N/A</v>
      </c>
    </row>
    <row r="3191" spans="3:16" x14ac:dyDescent="0.25">
      <c r="C3191"/>
      <c r="F3191" s="4">
        <v>1034844018</v>
      </c>
      <c r="G3191" t="str">
        <f t="shared" si="49"/>
        <v>OK</v>
      </c>
      <c r="J3191" s="4">
        <v>105676435</v>
      </c>
      <c r="K3191" t="s">
        <v>1124</v>
      </c>
      <c r="N3191" s="4">
        <v>105676131</v>
      </c>
      <c r="O3191" t="e">
        <f>VLOOKUP(N3191,Sales!B:C,2,0)</f>
        <v>#N/A</v>
      </c>
      <c r="P3191" t="e">
        <f>VLOOKUP(N3191,Recolt!B:C,2,0)</f>
        <v>#N/A</v>
      </c>
    </row>
    <row r="3192" spans="3:16" x14ac:dyDescent="0.25">
      <c r="C3192"/>
      <c r="F3192" s="4">
        <v>1034866627</v>
      </c>
      <c r="G3192" t="str">
        <f t="shared" si="49"/>
        <v>OK</v>
      </c>
      <c r="J3192" s="4">
        <v>105677922</v>
      </c>
      <c r="K3192" t="s">
        <v>1124</v>
      </c>
      <c r="N3192" s="4">
        <v>105676435</v>
      </c>
      <c r="O3192" t="e">
        <f>VLOOKUP(N3192,Sales!B:C,2,0)</f>
        <v>#N/A</v>
      </c>
      <c r="P3192" t="e">
        <f>VLOOKUP(N3192,Recolt!B:C,2,0)</f>
        <v>#N/A</v>
      </c>
    </row>
    <row r="3193" spans="3:16" x14ac:dyDescent="0.25">
      <c r="C3193"/>
      <c r="F3193" s="4">
        <v>1034842243</v>
      </c>
      <c r="G3193" t="str">
        <f t="shared" si="49"/>
        <v>OK</v>
      </c>
      <c r="J3193" s="4">
        <v>105678019</v>
      </c>
      <c r="K3193" t="s">
        <v>1124</v>
      </c>
      <c r="N3193" s="4">
        <v>105677922</v>
      </c>
      <c r="O3193" t="e">
        <f>VLOOKUP(N3193,Sales!B:C,2,0)</f>
        <v>#N/A</v>
      </c>
      <c r="P3193" t="e">
        <f>VLOOKUP(N3193,Recolt!B:C,2,0)</f>
        <v>#N/A</v>
      </c>
    </row>
    <row r="3194" spans="3:16" x14ac:dyDescent="0.25">
      <c r="C3194"/>
      <c r="F3194" s="4">
        <v>1034853400</v>
      </c>
      <c r="G3194" t="str">
        <f t="shared" si="49"/>
        <v>OK</v>
      </c>
      <c r="J3194" s="4">
        <v>105678136</v>
      </c>
      <c r="K3194" t="s">
        <v>1124</v>
      </c>
      <c r="N3194" s="4">
        <v>105678019</v>
      </c>
      <c r="O3194" t="e">
        <f>VLOOKUP(N3194,Sales!B:C,2,0)</f>
        <v>#N/A</v>
      </c>
      <c r="P3194" t="e">
        <f>VLOOKUP(N3194,Recolt!B:C,2,0)</f>
        <v>#N/A</v>
      </c>
    </row>
    <row r="3195" spans="3:16" x14ac:dyDescent="0.25">
      <c r="C3195"/>
      <c r="F3195" s="4">
        <v>1034857125</v>
      </c>
      <c r="G3195" t="str">
        <f t="shared" si="49"/>
        <v>OK</v>
      </c>
      <c r="J3195" s="4">
        <v>105678766</v>
      </c>
      <c r="K3195" t="s">
        <v>1124</v>
      </c>
      <c r="N3195" s="4">
        <v>105678136</v>
      </c>
      <c r="O3195" t="e">
        <f>VLOOKUP(N3195,Sales!B:C,2,0)</f>
        <v>#N/A</v>
      </c>
      <c r="P3195" t="e">
        <f>VLOOKUP(N3195,Recolt!B:C,2,0)</f>
        <v>#N/A</v>
      </c>
    </row>
    <row r="3196" spans="3:16" x14ac:dyDescent="0.25">
      <c r="C3196"/>
      <c r="F3196" s="4">
        <v>1034861484</v>
      </c>
      <c r="G3196" t="str">
        <f t="shared" si="49"/>
        <v>OK</v>
      </c>
      <c r="J3196" s="4">
        <v>105679074</v>
      </c>
      <c r="K3196" t="s">
        <v>1124</v>
      </c>
      <c r="N3196" s="4">
        <v>105678766</v>
      </c>
      <c r="O3196" t="e">
        <f>VLOOKUP(N3196,Sales!B:C,2,0)</f>
        <v>#N/A</v>
      </c>
      <c r="P3196" t="e">
        <f>VLOOKUP(N3196,Recolt!B:C,2,0)</f>
        <v>#N/A</v>
      </c>
    </row>
    <row r="3197" spans="3:16" x14ac:dyDescent="0.25">
      <c r="C3197"/>
      <c r="F3197" s="4">
        <v>1034860505</v>
      </c>
      <c r="G3197" t="str">
        <f t="shared" si="49"/>
        <v>OK</v>
      </c>
      <c r="J3197" s="4">
        <v>105679263</v>
      </c>
      <c r="K3197" t="s">
        <v>1124</v>
      </c>
      <c r="N3197" s="4">
        <v>105679074</v>
      </c>
      <c r="O3197" t="e">
        <f>VLOOKUP(N3197,Sales!B:C,2,0)</f>
        <v>#N/A</v>
      </c>
      <c r="P3197" t="e">
        <f>VLOOKUP(N3197,Recolt!B:C,2,0)</f>
        <v>#N/A</v>
      </c>
    </row>
    <row r="3198" spans="3:16" x14ac:dyDescent="0.25">
      <c r="C3198"/>
      <c r="F3198" s="4">
        <v>1034863341</v>
      </c>
      <c r="G3198" t="str">
        <f t="shared" si="49"/>
        <v>OK</v>
      </c>
      <c r="J3198" s="4">
        <v>105679283</v>
      </c>
      <c r="K3198" t="s">
        <v>1124</v>
      </c>
      <c r="N3198" s="4">
        <v>105679263</v>
      </c>
      <c r="O3198" t="e">
        <f>VLOOKUP(N3198,Sales!B:C,2,0)</f>
        <v>#N/A</v>
      </c>
      <c r="P3198" t="e">
        <f>VLOOKUP(N3198,Recolt!B:C,2,0)</f>
        <v>#N/A</v>
      </c>
    </row>
    <row r="3199" spans="3:16" x14ac:dyDescent="0.25">
      <c r="C3199"/>
      <c r="F3199" s="4">
        <v>1034844983</v>
      </c>
      <c r="G3199" t="str">
        <f t="shared" si="49"/>
        <v>OK</v>
      </c>
      <c r="J3199" s="4">
        <v>105679389</v>
      </c>
      <c r="K3199" t="s">
        <v>1124</v>
      </c>
      <c r="N3199" s="4">
        <v>105679283</v>
      </c>
      <c r="O3199" t="e">
        <f>VLOOKUP(N3199,Sales!B:C,2,0)</f>
        <v>#N/A</v>
      </c>
      <c r="P3199" t="e">
        <f>VLOOKUP(N3199,Recolt!B:C,2,0)</f>
        <v>#N/A</v>
      </c>
    </row>
    <row r="3200" spans="3:16" x14ac:dyDescent="0.25">
      <c r="C3200"/>
      <c r="F3200" s="4">
        <v>1034863961</v>
      </c>
      <c r="G3200" t="str">
        <f t="shared" si="49"/>
        <v>OK</v>
      </c>
      <c r="J3200" s="4">
        <v>105679643</v>
      </c>
      <c r="K3200" t="s">
        <v>1124</v>
      </c>
      <c r="N3200" s="4">
        <v>105679389</v>
      </c>
      <c r="O3200" t="e">
        <f>VLOOKUP(N3200,Sales!B:C,2,0)</f>
        <v>#N/A</v>
      </c>
      <c r="P3200" t="e">
        <f>VLOOKUP(N3200,Recolt!B:C,2,0)</f>
        <v>#N/A</v>
      </c>
    </row>
    <row r="3201" spans="3:16" x14ac:dyDescent="0.25">
      <c r="C3201"/>
      <c r="F3201" s="4">
        <v>1034861032</v>
      </c>
      <c r="G3201" t="str">
        <f t="shared" si="49"/>
        <v>OK</v>
      </c>
      <c r="J3201" s="4">
        <v>105679671</v>
      </c>
      <c r="K3201" t="s">
        <v>1124</v>
      </c>
      <c r="N3201" s="4">
        <v>105679643</v>
      </c>
      <c r="O3201" t="e">
        <f>VLOOKUP(N3201,Sales!B:C,2,0)</f>
        <v>#N/A</v>
      </c>
      <c r="P3201" t="e">
        <f>VLOOKUP(N3201,Recolt!B:C,2,0)</f>
        <v>#N/A</v>
      </c>
    </row>
    <row r="3202" spans="3:16" x14ac:dyDescent="0.25">
      <c r="C3202"/>
      <c r="F3202" s="4">
        <v>1034865196</v>
      </c>
      <c r="G3202" t="str">
        <f t="shared" si="49"/>
        <v>OK</v>
      </c>
      <c r="J3202" s="4">
        <v>105680332</v>
      </c>
      <c r="K3202" t="s">
        <v>1124</v>
      </c>
      <c r="N3202" s="4">
        <v>105679671</v>
      </c>
      <c r="O3202" t="e">
        <f>VLOOKUP(N3202,Sales!B:C,2,0)</f>
        <v>#N/A</v>
      </c>
      <c r="P3202" t="e">
        <f>VLOOKUP(N3202,Recolt!B:C,2,0)</f>
        <v>#N/A</v>
      </c>
    </row>
    <row r="3203" spans="3:16" x14ac:dyDescent="0.25">
      <c r="C3203"/>
      <c r="F3203" s="4">
        <v>1034851337</v>
      </c>
      <c r="G3203" t="str">
        <f t="shared" ref="G3203:G3266" si="50">VLOOKUP(F3203,J:K,2,0)</f>
        <v>OK</v>
      </c>
      <c r="J3203" s="4">
        <v>105680567</v>
      </c>
      <c r="K3203" t="s">
        <v>1124</v>
      </c>
      <c r="N3203" s="4">
        <v>105680332</v>
      </c>
      <c r="O3203" t="e">
        <f>VLOOKUP(N3203,Sales!B:C,2,0)</f>
        <v>#N/A</v>
      </c>
      <c r="P3203" t="e">
        <f>VLOOKUP(N3203,Recolt!B:C,2,0)</f>
        <v>#N/A</v>
      </c>
    </row>
    <row r="3204" spans="3:16" x14ac:dyDescent="0.25">
      <c r="C3204"/>
      <c r="F3204" s="4">
        <v>1034852298</v>
      </c>
      <c r="G3204" t="str">
        <f t="shared" si="50"/>
        <v>OK</v>
      </c>
      <c r="J3204" s="4">
        <v>105680623</v>
      </c>
      <c r="K3204" t="s">
        <v>1124</v>
      </c>
      <c r="N3204" s="4">
        <v>105680567</v>
      </c>
      <c r="O3204" t="e">
        <f>VLOOKUP(N3204,Sales!B:C,2,0)</f>
        <v>#N/A</v>
      </c>
      <c r="P3204" t="e">
        <f>VLOOKUP(N3204,Recolt!B:C,2,0)</f>
        <v>#N/A</v>
      </c>
    </row>
    <row r="3205" spans="3:16" x14ac:dyDescent="0.25">
      <c r="C3205"/>
      <c r="F3205" s="4">
        <v>1034856772</v>
      </c>
      <c r="G3205" t="str">
        <f t="shared" si="50"/>
        <v>OK</v>
      </c>
      <c r="J3205" s="4">
        <v>105681001</v>
      </c>
      <c r="K3205" t="s">
        <v>1124</v>
      </c>
      <c r="N3205" s="4">
        <v>105680623</v>
      </c>
      <c r="O3205" t="e">
        <f>VLOOKUP(N3205,Sales!B:C,2,0)</f>
        <v>#N/A</v>
      </c>
      <c r="P3205" t="e">
        <f>VLOOKUP(N3205,Recolt!B:C,2,0)</f>
        <v>#N/A</v>
      </c>
    </row>
    <row r="3206" spans="3:16" x14ac:dyDescent="0.25">
      <c r="C3206"/>
      <c r="F3206" s="4">
        <v>1034868088</v>
      </c>
      <c r="G3206" t="str">
        <f t="shared" si="50"/>
        <v>OK</v>
      </c>
      <c r="J3206" s="4">
        <v>105681106</v>
      </c>
      <c r="K3206" t="s">
        <v>1124</v>
      </c>
      <c r="N3206" s="4">
        <v>105681001</v>
      </c>
      <c r="O3206" t="e">
        <f>VLOOKUP(N3206,Sales!B:C,2,0)</f>
        <v>#N/A</v>
      </c>
      <c r="P3206" t="e">
        <f>VLOOKUP(N3206,Recolt!B:C,2,0)</f>
        <v>#N/A</v>
      </c>
    </row>
    <row r="3207" spans="3:16" x14ac:dyDescent="0.25">
      <c r="C3207"/>
      <c r="F3207" s="4">
        <v>1034866272</v>
      </c>
      <c r="G3207" t="str">
        <f t="shared" si="50"/>
        <v>OK</v>
      </c>
      <c r="J3207" s="4">
        <v>105681167</v>
      </c>
      <c r="K3207" t="s">
        <v>1124</v>
      </c>
      <c r="N3207" s="4">
        <v>105681106</v>
      </c>
      <c r="O3207" t="e">
        <f>VLOOKUP(N3207,Sales!B:C,2,0)</f>
        <v>#N/A</v>
      </c>
      <c r="P3207" t="e">
        <f>VLOOKUP(N3207,Recolt!B:C,2,0)</f>
        <v>#N/A</v>
      </c>
    </row>
    <row r="3208" spans="3:16" x14ac:dyDescent="0.25">
      <c r="C3208"/>
      <c r="F3208" s="4">
        <v>1034846778</v>
      </c>
      <c r="G3208" t="str">
        <f t="shared" si="50"/>
        <v>OK</v>
      </c>
      <c r="J3208" s="4">
        <v>105681787</v>
      </c>
      <c r="K3208" t="s">
        <v>1124</v>
      </c>
      <c r="N3208" s="4">
        <v>105681167</v>
      </c>
      <c r="O3208" t="e">
        <f>VLOOKUP(N3208,Sales!B:C,2,0)</f>
        <v>#N/A</v>
      </c>
      <c r="P3208" t="e">
        <f>VLOOKUP(N3208,Recolt!B:C,2,0)</f>
        <v>#N/A</v>
      </c>
    </row>
    <row r="3209" spans="3:16" x14ac:dyDescent="0.25">
      <c r="C3209"/>
      <c r="F3209" s="4">
        <v>1034843075</v>
      </c>
      <c r="G3209" t="str">
        <f t="shared" si="50"/>
        <v>OK</v>
      </c>
      <c r="J3209" s="4">
        <v>105682472</v>
      </c>
      <c r="K3209" t="s">
        <v>1124</v>
      </c>
      <c r="N3209" s="4">
        <v>105681787</v>
      </c>
      <c r="O3209" t="e">
        <f>VLOOKUP(N3209,Sales!B:C,2,0)</f>
        <v>#N/A</v>
      </c>
      <c r="P3209" t="e">
        <f>VLOOKUP(N3209,Recolt!B:C,2,0)</f>
        <v>#N/A</v>
      </c>
    </row>
    <row r="3210" spans="3:16" x14ac:dyDescent="0.25">
      <c r="C3210"/>
      <c r="F3210" s="4">
        <v>1034850074</v>
      </c>
      <c r="G3210" t="str">
        <f t="shared" si="50"/>
        <v>OK</v>
      </c>
      <c r="J3210" s="4">
        <v>105682716</v>
      </c>
      <c r="K3210" t="s">
        <v>1124</v>
      </c>
      <c r="N3210" s="4">
        <v>105682472</v>
      </c>
      <c r="O3210" t="e">
        <f>VLOOKUP(N3210,Sales!B:C,2,0)</f>
        <v>#N/A</v>
      </c>
      <c r="P3210" t="e">
        <f>VLOOKUP(N3210,Recolt!B:C,2,0)</f>
        <v>#N/A</v>
      </c>
    </row>
    <row r="3211" spans="3:16" x14ac:dyDescent="0.25">
      <c r="C3211"/>
      <c r="F3211" s="4">
        <v>1034862014</v>
      </c>
      <c r="G3211" t="str">
        <f t="shared" si="50"/>
        <v>OK</v>
      </c>
      <c r="J3211" s="4">
        <v>105683462</v>
      </c>
      <c r="K3211" t="s">
        <v>1124</v>
      </c>
      <c r="N3211" s="4">
        <v>105682716</v>
      </c>
      <c r="O3211" t="e">
        <f>VLOOKUP(N3211,Sales!B:C,2,0)</f>
        <v>#N/A</v>
      </c>
      <c r="P3211" t="e">
        <f>VLOOKUP(N3211,Recolt!B:C,2,0)</f>
        <v>#N/A</v>
      </c>
    </row>
    <row r="3212" spans="3:16" x14ac:dyDescent="0.25">
      <c r="C3212"/>
      <c r="F3212" s="4">
        <v>1034862189</v>
      </c>
      <c r="G3212" t="str">
        <f t="shared" si="50"/>
        <v>OK</v>
      </c>
      <c r="J3212" s="4">
        <v>105684344</v>
      </c>
      <c r="K3212" t="s">
        <v>1124</v>
      </c>
      <c r="N3212" s="4">
        <v>105683462</v>
      </c>
      <c r="O3212" t="e">
        <f>VLOOKUP(N3212,Sales!B:C,2,0)</f>
        <v>#N/A</v>
      </c>
      <c r="P3212" t="e">
        <f>VLOOKUP(N3212,Recolt!B:C,2,0)</f>
        <v>#N/A</v>
      </c>
    </row>
    <row r="3213" spans="3:16" x14ac:dyDescent="0.25">
      <c r="C3213"/>
      <c r="F3213" s="4">
        <v>1034864906</v>
      </c>
      <c r="G3213" t="str">
        <f t="shared" si="50"/>
        <v>OK</v>
      </c>
      <c r="J3213" s="4">
        <v>105684594</v>
      </c>
      <c r="K3213" t="s">
        <v>1124</v>
      </c>
      <c r="N3213" s="4">
        <v>105684344</v>
      </c>
      <c r="O3213" t="e">
        <f>VLOOKUP(N3213,Sales!B:C,2,0)</f>
        <v>#N/A</v>
      </c>
      <c r="P3213" t="e">
        <f>VLOOKUP(N3213,Recolt!B:C,2,0)</f>
        <v>#N/A</v>
      </c>
    </row>
    <row r="3214" spans="3:16" x14ac:dyDescent="0.25">
      <c r="C3214"/>
      <c r="F3214" s="4">
        <v>1034861619</v>
      </c>
      <c r="G3214" t="str">
        <f t="shared" si="50"/>
        <v>OK</v>
      </c>
      <c r="J3214" s="4">
        <v>105685113</v>
      </c>
      <c r="K3214" t="s">
        <v>1124</v>
      </c>
      <c r="N3214" s="4">
        <v>105684594</v>
      </c>
      <c r="O3214" t="e">
        <f>VLOOKUP(N3214,Sales!B:C,2,0)</f>
        <v>#N/A</v>
      </c>
      <c r="P3214" t="e">
        <f>VLOOKUP(N3214,Recolt!B:C,2,0)</f>
        <v>#N/A</v>
      </c>
    </row>
    <row r="3215" spans="3:16" x14ac:dyDescent="0.25">
      <c r="C3215"/>
      <c r="F3215" s="4">
        <v>1034855508</v>
      </c>
      <c r="G3215" t="str">
        <f t="shared" si="50"/>
        <v>OK</v>
      </c>
      <c r="J3215" s="4">
        <v>105685298</v>
      </c>
      <c r="K3215" t="s">
        <v>1124</v>
      </c>
      <c r="N3215" s="4">
        <v>105685113</v>
      </c>
      <c r="O3215" t="e">
        <f>VLOOKUP(N3215,Sales!B:C,2,0)</f>
        <v>#N/A</v>
      </c>
      <c r="P3215" t="e">
        <f>VLOOKUP(N3215,Recolt!B:C,2,0)</f>
        <v>#N/A</v>
      </c>
    </row>
    <row r="3216" spans="3:16" x14ac:dyDescent="0.25">
      <c r="C3216"/>
      <c r="F3216" s="4">
        <v>1034852937</v>
      </c>
      <c r="G3216" t="str">
        <f t="shared" si="50"/>
        <v>OK</v>
      </c>
      <c r="J3216" s="4">
        <v>105685702</v>
      </c>
      <c r="K3216" t="s">
        <v>1124</v>
      </c>
      <c r="N3216" s="4">
        <v>105685298</v>
      </c>
      <c r="O3216" t="e">
        <f>VLOOKUP(N3216,Sales!B:C,2,0)</f>
        <v>#N/A</v>
      </c>
      <c r="P3216" t="e">
        <f>VLOOKUP(N3216,Recolt!B:C,2,0)</f>
        <v>#N/A</v>
      </c>
    </row>
    <row r="3217" spans="3:16" x14ac:dyDescent="0.25">
      <c r="C3217"/>
      <c r="F3217" s="4">
        <v>1034855992</v>
      </c>
      <c r="G3217" t="str">
        <f t="shared" si="50"/>
        <v>OK</v>
      </c>
      <c r="J3217" s="4">
        <v>105685858</v>
      </c>
      <c r="K3217" t="s">
        <v>1124</v>
      </c>
      <c r="N3217" s="4">
        <v>105685702</v>
      </c>
      <c r="O3217" t="e">
        <f>VLOOKUP(N3217,Sales!B:C,2,0)</f>
        <v>#N/A</v>
      </c>
      <c r="P3217" t="e">
        <f>VLOOKUP(N3217,Recolt!B:C,2,0)</f>
        <v>#N/A</v>
      </c>
    </row>
    <row r="3218" spans="3:16" x14ac:dyDescent="0.25">
      <c r="C3218"/>
      <c r="F3218" s="4">
        <v>1034852653</v>
      </c>
      <c r="G3218" t="str">
        <f t="shared" si="50"/>
        <v>OK</v>
      </c>
      <c r="J3218" s="4">
        <v>105685895</v>
      </c>
      <c r="K3218" t="s">
        <v>1124</v>
      </c>
      <c r="N3218" s="4">
        <v>105685858</v>
      </c>
      <c r="O3218" t="e">
        <f>VLOOKUP(N3218,Sales!B:C,2,0)</f>
        <v>#N/A</v>
      </c>
      <c r="P3218" t="e">
        <f>VLOOKUP(N3218,Recolt!B:C,2,0)</f>
        <v>#N/A</v>
      </c>
    </row>
    <row r="3219" spans="3:16" x14ac:dyDescent="0.25">
      <c r="C3219"/>
      <c r="F3219" s="4">
        <v>1034848290</v>
      </c>
      <c r="G3219" t="str">
        <f t="shared" si="50"/>
        <v>OK</v>
      </c>
      <c r="J3219" s="4">
        <v>105685901</v>
      </c>
      <c r="K3219" t="s">
        <v>1124</v>
      </c>
      <c r="N3219" s="4">
        <v>105685895</v>
      </c>
      <c r="O3219" t="e">
        <f>VLOOKUP(N3219,Sales!B:C,2,0)</f>
        <v>#N/A</v>
      </c>
      <c r="P3219" t="e">
        <f>VLOOKUP(N3219,Recolt!B:C,2,0)</f>
        <v>#N/A</v>
      </c>
    </row>
    <row r="3220" spans="3:16" x14ac:dyDescent="0.25">
      <c r="C3220"/>
      <c r="F3220" s="4">
        <v>1034862407</v>
      </c>
      <c r="G3220" t="str">
        <f t="shared" si="50"/>
        <v>OK</v>
      </c>
      <c r="J3220" s="4">
        <v>105686052</v>
      </c>
      <c r="K3220" t="s">
        <v>1124</v>
      </c>
      <c r="N3220" s="4">
        <v>105685901</v>
      </c>
      <c r="O3220" t="e">
        <f>VLOOKUP(N3220,Sales!B:C,2,0)</f>
        <v>#N/A</v>
      </c>
      <c r="P3220" t="e">
        <f>VLOOKUP(N3220,Recolt!B:C,2,0)</f>
        <v>#N/A</v>
      </c>
    </row>
    <row r="3221" spans="3:16" x14ac:dyDescent="0.25">
      <c r="C3221"/>
      <c r="F3221" s="4">
        <v>1034848298</v>
      </c>
      <c r="G3221" t="str">
        <f t="shared" si="50"/>
        <v>OK</v>
      </c>
      <c r="J3221" s="4">
        <v>105687113</v>
      </c>
      <c r="K3221" t="s">
        <v>1124</v>
      </c>
      <c r="N3221" s="4">
        <v>105686052</v>
      </c>
      <c r="O3221" t="e">
        <f>VLOOKUP(N3221,Sales!B:C,2,0)</f>
        <v>#N/A</v>
      </c>
      <c r="P3221" t="e">
        <f>VLOOKUP(N3221,Recolt!B:C,2,0)</f>
        <v>#N/A</v>
      </c>
    </row>
    <row r="3222" spans="3:16" x14ac:dyDescent="0.25">
      <c r="C3222"/>
      <c r="F3222" s="4">
        <v>1034865058</v>
      </c>
      <c r="G3222" t="str">
        <f t="shared" si="50"/>
        <v>OK</v>
      </c>
      <c r="J3222" s="4">
        <v>105689609</v>
      </c>
      <c r="K3222" t="s">
        <v>1124</v>
      </c>
      <c r="N3222" s="4">
        <v>105687113</v>
      </c>
      <c r="O3222" t="e">
        <f>VLOOKUP(N3222,Sales!B:C,2,0)</f>
        <v>#N/A</v>
      </c>
      <c r="P3222" t="e">
        <f>VLOOKUP(N3222,Recolt!B:C,2,0)</f>
        <v>#N/A</v>
      </c>
    </row>
    <row r="3223" spans="3:16" x14ac:dyDescent="0.25">
      <c r="C3223"/>
      <c r="F3223" s="4">
        <v>1034855859</v>
      </c>
      <c r="G3223" t="str">
        <f t="shared" si="50"/>
        <v>OK</v>
      </c>
      <c r="J3223" s="4">
        <v>105690005</v>
      </c>
      <c r="K3223" t="s">
        <v>1124</v>
      </c>
      <c r="N3223" s="4">
        <v>105689609</v>
      </c>
      <c r="O3223" t="e">
        <f>VLOOKUP(N3223,Sales!B:C,2,0)</f>
        <v>#N/A</v>
      </c>
      <c r="P3223" t="e">
        <f>VLOOKUP(N3223,Recolt!B:C,2,0)</f>
        <v>#N/A</v>
      </c>
    </row>
    <row r="3224" spans="3:16" x14ac:dyDescent="0.25">
      <c r="C3224"/>
      <c r="F3224" s="4">
        <v>1034867532</v>
      </c>
      <c r="G3224" t="str">
        <f t="shared" si="50"/>
        <v>OK</v>
      </c>
      <c r="J3224" s="4">
        <v>105690089</v>
      </c>
      <c r="K3224" t="s">
        <v>1124</v>
      </c>
      <c r="N3224" s="4">
        <v>105690005</v>
      </c>
      <c r="O3224" t="e">
        <f>VLOOKUP(N3224,Sales!B:C,2,0)</f>
        <v>#N/A</v>
      </c>
      <c r="P3224" t="e">
        <f>VLOOKUP(N3224,Recolt!B:C,2,0)</f>
        <v>#N/A</v>
      </c>
    </row>
    <row r="3225" spans="3:16" x14ac:dyDescent="0.25">
      <c r="C3225"/>
      <c r="F3225" s="4">
        <v>1034849455</v>
      </c>
      <c r="G3225" t="str">
        <f t="shared" si="50"/>
        <v>OK</v>
      </c>
      <c r="J3225" s="4">
        <v>105690201</v>
      </c>
      <c r="K3225" t="s">
        <v>1124</v>
      </c>
      <c r="N3225" s="4">
        <v>105690089</v>
      </c>
      <c r="O3225" t="e">
        <f>VLOOKUP(N3225,Sales!B:C,2,0)</f>
        <v>#N/A</v>
      </c>
      <c r="P3225" t="e">
        <f>VLOOKUP(N3225,Recolt!B:C,2,0)</f>
        <v>#N/A</v>
      </c>
    </row>
    <row r="3226" spans="3:16" x14ac:dyDescent="0.25">
      <c r="C3226"/>
      <c r="F3226" s="4">
        <v>1034854387</v>
      </c>
      <c r="G3226" t="str">
        <f t="shared" si="50"/>
        <v>OK</v>
      </c>
      <c r="J3226" s="4">
        <v>105690325</v>
      </c>
      <c r="K3226" t="s">
        <v>1124</v>
      </c>
      <c r="N3226" s="4">
        <v>105690201</v>
      </c>
      <c r="O3226" t="e">
        <f>VLOOKUP(N3226,Sales!B:C,2,0)</f>
        <v>#N/A</v>
      </c>
      <c r="P3226" t="e">
        <f>VLOOKUP(N3226,Recolt!B:C,2,0)</f>
        <v>#N/A</v>
      </c>
    </row>
    <row r="3227" spans="3:16" x14ac:dyDescent="0.25">
      <c r="C3227"/>
      <c r="F3227" s="4">
        <v>1034844577</v>
      </c>
      <c r="G3227" t="str">
        <f t="shared" si="50"/>
        <v>OK</v>
      </c>
      <c r="J3227" s="4">
        <v>105690340</v>
      </c>
      <c r="K3227" t="s">
        <v>1124</v>
      </c>
      <c r="N3227" s="4">
        <v>105690325</v>
      </c>
      <c r="O3227" t="e">
        <f>VLOOKUP(N3227,Sales!B:C,2,0)</f>
        <v>#N/A</v>
      </c>
      <c r="P3227" t="e">
        <f>VLOOKUP(N3227,Recolt!B:C,2,0)</f>
        <v>#N/A</v>
      </c>
    </row>
    <row r="3228" spans="3:16" x14ac:dyDescent="0.25">
      <c r="C3228"/>
      <c r="F3228" s="4">
        <v>1034856408</v>
      </c>
      <c r="G3228" t="str">
        <f t="shared" si="50"/>
        <v>OK</v>
      </c>
      <c r="J3228" s="4">
        <v>105690804</v>
      </c>
      <c r="K3228" t="s">
        <v>1124</v>
      </c>
      <c r="N3228" s="4">
        <v>105690340</v>
      </c>
      <c r="O3228" t="e">
        <f>VLOOKUP(N3228,Sales!B:C,2,0)</f>
        <v>#N/A</v>
      </c>
      <c r="P3228" t="e">
        <f>VLOOKUP(N3228,Recolt!B:C,2,0)</f>
        <v>#N/A</v>
      </c>
    </row>
    <row r="3229" spans="3:16" x14ac:dyDescent="0.25">
      <c r="C3229"/>
      <c r="F3229" s="4">
        <v>1034852115</v>
      </c>
      <c r="G3229" t="str">
        <f t="shared" si="50"/>
        <v>OK</v>
      </c>
      <c r="J3229" s="4">
        <v>105690849</v>
      </c>
      <c r="K3229" t="s">
        <v>1124</v>
      </c>
      <c r="N3229" s="4">
        <v>105690804</v>
      </c>
      <c r="O3229" t="e">
        <f>VLOOKUP(N3229,Sales!B:C,2,0)</f>
        <v>#N/A</v>
      </c>
      <c r="P3229" t="e">
        <f>VLOOKUP(N3229,Recolt!B:C,2,0)</f>
        <v>#N/A</v>
      </c>
    </row>
    <row r="3230" spans="3:16" x14ac:dyDescent="0.25">
      <c r="C3230"/>
      <c r="F3230" s="4">
        <v>1034866964</v>
      </c>
      <c r="G3230" t="str">
        <f t="shared" si="50"/>
        <v>OK</v>
      </c>
      <c r="J3230" s="4">
        <v>105691076</v>
      </c>
      <c r="K3230" t="s">
        <v>1124</v>
      </c>
      <c r="N3230" s="4">
        <v>105690849</v>
      </c>
      <c r="O3230" t="e">
        <f>VLOOKUP(N3230,Sales!B:C,2,0)</f>
        <v>#N/A</v>
      </c>
      <c r="P3230" t="e">
        <f>VLOOKUP(N3230,Recolt!B:C,2,0)</f>
        <v>#N/A</v>
      </c>
    </row>
    <row r="3231" spans="3:16" x14ac:dyDescent="0.25">
      <c r="C3231"/>
      <c r="F3231" s="4">
        <v>1034842144</v>
      </c>
      <c r="G3231" t="str">
        <f t="shared" si="50"/>
        <v>OK</v>
      </c>
      <c r="J3231" s="4">
        <v>105691165</v>
      </c>
      <c r="K3231" t="s">
        <v>1124</v>
      </c>
      <c r="N3231" s="4">
        <v>105691076</v>
      </c>
      <c r="O3231" t="e">
        <f>VLOOKUP(N3231,Sales!B:C,2,0)</f>
        <v>#N/A</v>
      </c>
      <c r="P3231" t="e">
        <f>VLOOKUP(N3231,Recolt!B:C,2,0)</f>
        <v>#N/A</v>
      </c>
    </row>
    <row r="3232" spans="3:16" x14ac:dyDescent="0.25">
      <c r="C3232"/>
      <c r="F3232" s="4">
        <v>1034856916</v>
      </c>
      <c r="G3232" t="str">
        <f t="shared" si="50"/>
        <v>OK</v>
      </c>
      <c r="J3232" s="4">
        <v>105691314</v>
      </c>
      <c r="K3232" t="s">
        <v>1124</v>
      </c>
      <c r="N3232" s="4">
        <v>105691165</v>
      </c>
      <c r="O3232" t="e">
        <f>VLOOKUP(N3232,Sales!B:C,2,0)</f>
        <v>#N/A</v>
      </c>
      <c r="P3232" t="e">
        <f>VLOOKUP(N3232,Recolt!B:C,2,0)</f>
        <v>#N/A</v>
      </c>
    </row>
    <row r="3233" spans="3:16" x14ac:dyDescent="0.25">
      <c r="C3233"/>
      <c r="F3233" s="4">
        <v>1034850750</v>
      </c>
      <c r="G3233" t="str">
        <f t="shared" si="50"/>
        <v>OK</v>
      </c>
      <c r="J3233" s="4">
        <v>105692046</v>
      </c>
      <c r="K3233" t="s">
        <v>1124</v>
      </c>
      <c r="N3233" s="4">
        <v>105691314</v>
      </c>
      <c r="O3233" t="e">
        <f>VLOOKUP(N3233,Sales!B:C,2,0)</f>
        <v>#N/A</v>
      </c>
      <c r="P3233" t="e">
        <f>VLOOKUP(N3233,Recolt!B:C,2,0)</f>
        <v>#N/A</v>
      </c>
    </row>
    <row r="3234" spans="3:16" x14ac:dyDescent="0.25">
      <c r="C3234"/>
      <c r="F3234" s="4">
        <v>1034861149</v>
      </c>
      <c r="G3234" t="str">
        <f t="shared" si="50"/>
        <v>OK</v>
      </c>
      <c r="J3234" s="4">
        <v>105692143</v>
      </c>
      <c r="K3234" t="s">
        <v>1124</v>
      </c>
      <c r="N3234" s="4">
        <v>105692046</v>
      </c>
      <c r="O3234" t="e">
        <f>VLOOKUP(N3234,Sales!B:C,2,0)</f>
        <v>#N/A</v>
      </c>
      <c r="P3234" t="e">
        <f>VLOOKUP(N3234,Recolt!B:C,2,0)</f>
        <v>#N/A</v>
      </c>
    </row>
    <row r="3235" spans="3:16" x14ac:dyDescent="0.25">
      <c r="C3235"/>
      <c r="F3235" s="4">
        <v>1034855641</v>
      </c>
      <c r="G3235" t="str">
        <f t="shared" si="50"/>
        <v>OK</v>
      </c>
      <c r="J3235" s="4">
        <v>105693308</v>
      </c>
      <c r="K3235" t="s">
        <v>1124</v>
      </c>
      <c r="N3235" s="4">
        <v>105692143</v>
      </c>
      <c r="O3235" t="e">
        <f>VLOOKUP(N3235,Sales!B:C,2,0)</f>
        <v>#N/A</v>
      </c>
      <c r="P3235" t="e">
        <f>VLOOKUP(N3235,Recolt!B:C,2,0)</f>
        <v>#N/A</v>
      </c>
    </row>
    <row r="3236" spans="3:16" x14ac:dyDescent="0.25">
      <c r="C3236"/>
      <c r="F3236" s="4">
        <v>1034854754</v>
      </c>
      <c r="G3236" t="str">
        <f t="shared" si="50"/>
        <v>OK</v>
      </c>
      <c r="J3236" s="4">
        <v>105694107</v>
      </c>
      <c r="K3236" t="s">
        <v>1124</v>
      </c>
      <c r="N3236" s="4">
        <v>105693308</v>
      </c>
      <c r="O3236" t="e">
        <f>VLOOKUP(N3236,Sales!B:C,2,0)</f>
        <v>#N/A</v>
      </c>
      <c r="P3236" t="e">
        <f>VLOOKUP(N3236,Recolt!B:C,2,0)</f>
        <v>#N/A</v>
      </c>
    </row>
    <row r="3237" spans="3:16" x14ac:dyDescent="0.25">
      <c r="C3237"/>
      <c r="F3237" s="4">
        <v>1034857293</v>
      </c>
      <c r="G3237" t="str">
        <f t="shared" si="50"/>
        <v>OK</v>
      </c>
      <c r="J3237" s="4">
        <v>105695205</v>
      </c>
      <c r="K3237" t="s">
        <v>1124</v>
      </c>
      <c r="N3237" s="4">
        <v>105694107</v>
      </c>
      <c r="O3237" t="e">
        <f>VLOOKUP(N3237,Sales!B:C,2,0)</f>
        <v>#N/A</v>
      </c>
      <c r="P3237" t="e">
        <f>VLOOKUP(N3237,Recolt!B:C,2,0)</f>
        <v>#N/A</v>
      </c>
    </row>
    <row r="3238" spans="3:16" x14ac:dyDescent="0.25">
      <c r="C3238"/>
      <c r="F3238" s="4">
        <v>1034854923</v>
      </c>
      <c r="G3238" t="str">
        <f t="shared" si="50"/>
        <v>OK</v>
      </c>
      <c r="J3238" s="4">
        <v>105695731</v>
      </c>
      <c r="K3238" t="s">
        <v>1124</v>
      </c>
      <c r="N3238" s="4">
        <v>105695205</v>
      </c>
      <c r="O3238" t="e">
        <f>VLOOKUP(N3238,Sales!B:C,2,0)</f>
        <v>#N/A</v>
      </c>
      <c r="P3238" t="e">
        <f>VLOOKUP(N3238,Recolt!B:C,2,0)</f>
        <v>#N/A</v>
      </c>
    </row>
    <row r="3239" spans="3:16" x14ac:dyDescent="0.25">
      <c r="C3239"/>
      <c r="F3239" s="4">
        <v>1034848722</v>
      </c>
      <c r="G3239" t="str">
        <f t="shared" si="50"/>
        <v>OK</v>
      </c>
      <c r="J3239" s="4">
        <v>105695816</v>
      </c>
      <c r="K3239" t="s">
        <v>1124</v>
      </c>
      <c r="N3239" s="4">
        <v>105695731</v>
      </c>
      <c r="O3239" t="e">
        <f>VLOOKUP(N3239,Sales!B:C,2,0)</f>
        <v>#N/A</v>
      </c>
      <c r="P3239" t="e">
        <f>VLOOKUP(N3239,Recolt!B:C,2,0)</f>
        <v>#N/A</v>
      </c>
    </row>
    <row r="3240" spans="3:16" x14ac:dyDescent="0.25">
      <c r="C3240"/>
      <c r="F3240" s="4">
        <v>1034845567</v>
      </c>
      <c r="G3240" t="str">
        <f t="shared" si="50"/>
        <v>OK</v>
      </c>
      <c r="J3240" s="4">
        <v>105695943</v>
      </c>
      <c r="K3240" t="s">
        <v>1124</v>
      </c>
      <c r="N3240" s="4">
        <v>105695816</v>
      </c>
      <c r="O3240" t="e">
        <f>VLOOKUP(N3240,Sales!B:C,2,0)</f>
        <v>#N/A</v>
      </c>
      <c r="P3240" t="e">
        <f>VLOOKUP(N3240,Recolt!B:C,2,0)</f>
        <v>#N/A</v>
      </c>
    </row>
    <row r="3241" spans="3:16" x14ac:dyDescent="0.25">
      <c r="C3241"/>
      <c r="F3241" s="4">
        <v>1034863233</v>
      </c>
      <c r="G3241" t="str">
        <f t="shared" si="50"/>
        <v>OK</v>
      </c>
      <c r="J3241" s="4">
        <v>105697424</v>
      </c>
      <c r="K3241" t="s">
        <v>1124</v>
      </c>
      <c r="N3241" s="4">
        <v>105695943</v>
      </c>
      <c r="O3241" t="e">
        <f>VLOOKUP(N3241,Sales!B:C,2,0)</f>
        <v>#N/A</v>
      </c>
      <c r="P3241" t="e">
        <f>VLOOKUP(N3241,Recolt!B:C,2,0)</f>
        <v>#N/A</v>
      </c>
    </row>
    <row r="3242" spans="3:16" x14ac:dyDescent="0.25">
      <c r="C3242"/>
      <c r="F3242" s="4">
        <v>1034845847</v>
      </c>
      <c r="G3242" t="str">
        <f t="shared" si="50"/>
        <v>OK</v>
      </c>
      <c r="J3242" s="4">
        <v>105698471</v>
      </c>
      <c r="K3242" t="s">
        <v>1124</v>
      </c>
      <c r="N3242" s="4">
        <v>105697424</v>
      </c>
      <c r="O3242" t="e">
        <f>VLOOKUP(N3242,Sales!B:C,2,0)</f>
        <v>#N/A</v>
      </c>
      <c r="P3242" t="e">
        <f>VLOOKUP(N3242,Recolt!B:C,2,0)</f>
        <v>#N/A</v>
      </c>
    </row>
    <row r="3243" spans="3:16" x14ac:dyDescent="0.25">
      <c r="C3243"/>
      <c r="F3243" s="4">
        <v>1034865784</v>
      </c>
      <c r="G3243" t="str">
        <f t="shared" si="50"/>
        <v>OK</v>
      </c>
      <c r="J3243" s="4">
        <v>105698492</v>
      </c>
      <c r="K3243" t="s">
        <v>1124</v>
      </c>
      <c r="N3243" s="4">
        <v>105698471</v>
      </c>
      <c r="O3243" t="e">
        <f>VLOOKUP(N3243,Sales!B:C,2,0)</f>
        <v>#N/A</v>
      </c>
      <c r="P3243" t="e">
        <f>VLOOKUP(N3243,Recolt!B:C,2,0)</f>
        <v>#N/A</v>
      </c>
    </row>
    <row r="3244" spans="3:16" x14ac:dyDescent="0.25">
      <c r="C3244"/>
      <c r="F3244" s="4">
        <v>1034856040</v>
      </c>
      <c r="G3244" t="str">
        <f t="shared" si="50"/>
        <v>OK</v>
      </c>
      <c r="J3244" s="4">
        <v>105698535</v>
      </c>
      <c r="K3244" t="s">
        <v>1124</v>
      </c>
      <c r="N3244" s="4">
        <v>105698492</v>
      </c>
      <c r="O3244" t="e">
        <f>VLOOKUP(N3244,Sales!B:C,2,0)</f>
        <v>#N/A</v>
      </c>
      <c r="P3244" t="e">
        <f>VLOOKUP(N3244,Recolt!B:C,2,0)</f>
        <v>#N/A</v>
      </c>
    </row>
    <row r="3245" spans="3:16" x14ac:dyDescent="0.25">
      <c r="C3245"/>
      <c r="F3245" s="4">
        <v>1034866754</v>
      </c>
      <c r="G3245" t="str">
        <f t="shared" si="50"/>
        <v>OK</v>
      </c>
      <c r="J3245" s="4">
        <v>105698586</v>
      </c>
      <c r="K3245" t="s">
        <v>1124</v>
      </c>
      <c r="N3245" s="4">
        <v>105698535</v>
      </c>
      <c r="O3245" t="e">
        <f>VLOOKUP(N3245,Sales!B:C,2,0)</f>
        <v>#N/A</v>
      </c>
      <c r="P3245" t="e">
        <f>VLOOKUP(N3245,Recolt!B:C,2,0)</f>
        <v>#N/A</v>
      </c>
    </row>
    <row r="3246" spans="3:16" x14ac:dyDescent="0.25">
      <c r="C3246"/>
      <c r="F3246" s="4">
        <v>1034855606</v>
      </c>
      <c r="G3246" t="str">
        <f t="shared" si="50"/>
        <v>OK</v>
      </c>
      <c r="J3246" s="4">
        <v>105698628</v>
      </c>
      <c r="K3246" t="s">
        <v>1124</v>
      </c>
      <c r="N3246" s="4">
        <v>105698586</v>
      </c>
      <c r="O3246" t="e">
        <f>VLOOKUP(N3246,Sales!B:C,2,0)</f>
        <v>#N/A</v>
      </c>
      <c r="P3246" t="e">
        <f>VLOOKUP(N3246,Recolt!B:C,2,0)</f>
        <v>#N/A</v>
      </c>
    </row>
    <row r="3247" spans="3:16" x14ac:dyDescent="0.25">
      <c r="C3247"/>
      <c r="F3247" s="4">
        <v>1034849771</v>
      </c>
      <c r="G3247" t="str">
        <f t="shared" si="50"/>
        <v>OK</v>
      </c>
      <c r="J3247" s="4">
        <v>105698725</v>
      </c>
      <c r="K3247" t="s">
        <v>1124</v>
      </c>
      <c r="N3247" s="4">
        <v>105698628</v>
      </c>
      <c r="O3247" t="e">
        <f>VLOOKUP(N3247,Sales!B:C,2,0)</f>
        <v>#N/A</v>
      </c>
      <c r="P3247" t="e">
        <f>VLOOKUP(N3247,Recolt!B:C,2,0)</f>
        <v>#N/A</v>
      </c>
    </row>
    <row r="3248" spans="3:16" x14ac:dyDescent="0.25">
      <c r="C3248"/>
      <c r="F3248" s="4">
        <v>1034853629</v>
      </c>
      <c r="G3248" t="str">
        <f t="shared" si="50"/>
        <v>OK</v>
      </c>
      <c r="J3248" s="4">
        <v>105699596</v>
      </c>
      <c r="K3248" t="s">
        <v>1124</v>
      </c>
      <c r="N3248" s="4">
        <v>105698725</v>
      </c>
      <c r="O3248" t="e">
        <f>VLOOKUP(N3248,Sales!B:C,2,0)</f>
        <v>#N/A</v>
      </c>
      <c r="P3248" t="e">
        <f>VLOOKUP(N3248,Recolt!B:C,2,0)</f>
        <v>#N/A</v>
      </c>
    </row>
    <row r="3249" spans="3:16" x14ac:dyDescent="0.25">
      <c r="C3249"/>
      <c r="F3249" s="4">
        <v>1034846633</v>
      </c>
      <c r="G3249" t="str">
        <f t="shared" si="50"/>
        <v>OK</v>
      </c>
      <c r="J3249" s="4">
        <v>105700662</v>
      </c>
      <c r="K3249" t="s">
        <v>1124</v>
      </c>
      <c r="N3249" s="4">
        <v>105699596</v>
      </c>
      <c r="O3249" t="e">
        <f>VLOOKUP(N3249,Sales!B:C,2,0)</f>
        <v>#N/A</v>
      </c>
      <c r="P3249" t="e">
        <f>VLOOKUP(N3249,Recolt!B:C,2,0)</f>
        <v>#N/A</v>
      </c>
    </row>
    <row r="3250" spans="3:16" x14ac:dyDescent="0.25">
      <c r="C3250"/>
      <c r="F3250" s="4">
        <v>1034853927</v>
      </c>
      <c r="G3250" t="str">
        <f t="shared" si="50"/>
        <v>OK</v>
      </c>
      <c r="J3250" s="4">
        <v>105701596</v>
      </c>
      <c r="K3250" t="s">
        <v>1124</v>
      </c>
      <c r="N3250" s="4">
        <v>105700662</v>
      </c>
      <c r="O3250" t="e">
        <f>VLOOKUP(N3250,Sales!B:C,2,0)</f>
        <v>#N/A</v>
      </c>
      <c r="P3250" t="e">
        <f>VLOOKUP(N3250,Recolt!B:C,2,0)</f>
        <v>#N/A</v>
      </c>
    </row>
    <row r="3251" spans="3:16" x14ac:dyDescent="0.25">
      <c r="C3251"/>
      <c r="F3251" s="4">
        <v>1034860479</v>
      </c>
      <c r="G3251" t="str">
        <f t="shared" si="50"/>
        <v>OK</v>
      </c>
      <c r="J3251" s="4">
        <v>105701870</v>
      </c>
      <c r="K3251" t="s">
        <v>1124</v>
      </c>
      <c r="N3251" s="4">
        <v>105701596</v>
      </c>
      <c r="O3251" t="e">
        <f>VLOOKUP(N3251,Sales!B:C,2,0)</f>
        <v>#N/A</v>
      </c>
      <c r="P3251" t="e">
        <f>VLOOKUP(N3251,Recolt!B:C,2,0)</f>
        <v>#N/A</v>
      </c>
    </row>
    <row r="3252" spans="3:16" x14ac:dyDescent="0.25">
      <c r="C3252"/>
      <c r="F3252" s="4">
        <v>1034857096</v>
      </c>
      <c r="G3252" t="str">
        <f t="shared" si="50"/>
        <v>OK</v>
      </c>
      <c r="J3252" s="4">
        <v>105702712</v>
      </c>
      <c r="K3252" t="s">
        <v>1124</v>
      </c>
      <c r="N3252" s="4">
        <v>105701870</v>
      </c>
      <c r="O3252" t="e">
        <f>VLOOKUP(N3252,Sales!B:C,2,0)</f>
        <v>#N/A</v>
      </c>
      <c r="P3252" t="e">
        <f>VLOOKUP(N3252,Recolt!B:C,2,0)</f>
        <v>#N/A</v>
      </c>
    </row>
    <row r="3253" spans="3:16" x14ac:dyDescent="0.25">
      <c r="C3253"/>
      <c r="F3253" s="4">
        <v>1034842527</v>
      </c>
      <c r="G3253" t="str">
        <f t="shared" si="50"/>
        <v>OK</v>
      </c>
      <c r="J3253" s="4">
        <v>105702748</v>
      </c>
      <c r="K3253" t="s">
        <v>1124</v>
      </c>
      <c r="N3253" s="4">
        <v>105702712</v>
      </c>
      <c r="O3253" t="e">
        <f>VLOOKUP(N3253,Sales!B:C,2,0)</f>
        <v>#N/A</v>
      </c>
      <c r="P3253" t="e">
        <f>VLOOKUP(N3253,Recolt!B:C,2,0)</f>
        <v>#N/A</v>
      </c>
    </row>
    <row r="3254" spans="3:16" x14ac:dyDescent="0.25">
      <c r="C3254"/>
      <c r="F3254" s="4">
        <v>1034843067</v>
      </c>
      <c r="G3254" t="str">
        <f t="shared" si="50"/>
        <v>OK</v>
      </c>
      <c r="J3254" s="4">
        <v>105703184</v>
      </c>
      <c r="K3254" t="s">
        <v>1124</v>
      </c>
      <c r="N3254" s="4">
        <v>105702748</v>
      </c>
      <c r="O3254" t="e">
        <f>VLOOKUP(N3254,Sales!B:C,2,0)</f>
        <v>#N/A</v>
      </c>
      <c r="P3254" t="e">
        <f>VLOOKUP(N3254,Recolt!B:C,2,0)</f>
        <v>#N/A</v>
      </c>
    </row>
    <row r="3255" spans="3:16" x14ac:dyDescent="0.25">
      <c r="C3255"/>
      <c r="F3255" s="4">
        <v>1034845299</v>
      </c>
      <c r="G3255" t="str">
        <f t="shared" si="50"/>
        <v>OK</v>
      </c>
      <c r="J3255" s="4">
        <v>105703455</v>
      </c>
      <c r="K3255" t="s">
        <v>1124</v>
      </c>
      <c r="N3255" s="4">
        <v>105703184</v>
      </c>
      <c r="O3255" t="e">
        <f>VLOOKUP(N3255,Sales!B:C,2,0)</f>
        <v>#N/A</v>
      </c>
      <c r="P3255" t="e">
        <f>VLOOKUP(N3255,Recolt!B:C,2,0)</f>
        <v>#N/A</v>
      </c>
    </row>
    <row r="3256" spans="3:16" x14ac:dyDescent="0.25">
      <c r="C3256"/>
      <c r="F3256" s="4">
        <v>1034852556</v>
      </c>
      <c r="G3256" t="str">
        <f t="shared" si="50"/>
        <v>OK</v>
      </c>
      <c r="J3256" s="4">
        <v>105704073</v>
      </c>
      <c r="K3256" t="s">
        <v>1124</v>
      </c>
      <c r="N3256" s="4">
        <v>105703455</v>
      </c>
      <c r="O3256" t="e">
        <f>VLOOKUP(N3256,Sales!B:C,2,0)</f>
        <v>#N/A</v>
      </c>
      <c r="P3256" t="e">
        <f>VLOOKUP(N3256,Recolt!B:C,2,0)</f>
        <v>#N/A</v>
      </c>
    </row>
    <row r="3257" spans="3:16" x14ac:dyDescent="0.25">
      <c r="C3257"/>
      <c r="F3257" s="4">
        <v>1034857011</v>
      </c>
      <c r="G3257" t="str">
        <f t="shared" si="50"/>
        <v>OK</v>
      </c>
      <c r="J3257" s="4">
        <v>105704405</v>
      </c>
      <c r="K3257" t="s">
        <v>1124</v>
      </c>
      <c r="N3257" s="4">
        <v>105704073</v>
      </c>
      <c r="O3257" t="e">
        <f>VLOOKUP(N3257,Sales!B:C,2,0)</f>
        <v>#N/A</v>
      </c>
      <c r="P3257" t="e">
        <f>VLOOKUP(N3257,Recolt!B:C,2,0)</f>
        <v>#N/A</v>
      </c>
    </row>
    <row r="3258" spans="3:16" x14ac:dyDescent="0.25">
      <c r="C3258"/>
      <c r="F3258" s="4">
        <v>1034847721</v>
      </c>
      <c r="G3258" t="str">
        <f t="shared" si="50"/>
        <v>OK</v>
      </c>
      <c r="J3258" s="4">
        <v>105705047</v>
      </c>
      <c r="K3258" t="s">
        <v>1124</v>
      </c>
      <c r="N3258" s="4">
        <v>105704405</v>
      </c>
      <c r="O3258" t="e">
        <f>VLOOKUP(N3258,Sales!B:C,2,0)</f>
        <v>#N/A</v>
      </c>
      <c r="P3258" t="e">
        <f>VLOOKUP(N3258,Recolt!B:C,2,0)</f>
        <v>#N/A</v>
      </c>
    </row>
    <row r="3259" spans="3:16" x14ac:dyDescent="0.25">
      <c r="C3259"/>
      <c r="F3259" s="4">
        <v>1034850420</v>
      </c>
      <c r="G3259" t="str">
        <f t="shared" si="50"/>
        <v>OK</v>
      </c>
      <c r="J3259" s="4">
        <v>105705184</v>
      </c>
      <c r="K3259" t="s">
        <v>1124</v>
      </c>
      <c r="N3259" s="4">
        <v>105705047</v>
      </c>
      <c r="O3259" t="e">
        <f>VLOOKUP(N3259,Sales!B:C,2,0)</f>
        <v>#N/A</v>
      </c>
      <c r="P3259" t="e">
        <f>VLOOKUP(N3259,Recolt!B:C,2,0)</f>
        <v>#N/A</v>
      </c>
    </row>
    <row r="3260" spans="3:16" x14ac:dyDescent="0.25">
      <c r="C3260"/>
      <c r="F3260" s="4">
        <v>1034843601</v>
      </c>
      <c r="G3260" t="str">
        <f t="shared" si="50"/>
        <v>OK</v>
      </c>
      <c r="J3260" s="4">
        <v>105705581</v>
      </c>
      <c r="K3260" t="s">
        <v>1124</v>
      </c>
      <c r="N3260" s="4">
        <v>105705184</v>
      </c>
      <c r="O3260" t="e">
        <f>VLOOKUP(N3260,Sales!B:C,2,0)</f>
        <v>#N/A</v>
      </c>
      <c r="P3260" t="e">
        <f>VLOOKUP(N3260,Recolt!B:C,2,0)</f>
        <v>#N/A</v>
      </c>
    </row>
    <row r="3261" spans="3:16" x14ac:dyDescent="0.25">
      <c r="C3261"/>
      <c r="F3261" s="4">
        <v>1034865346</v>
      </c>
      <c r="G3261" t="str">
        <f t="shared" si="50"/>
        <v>OK</v>
      </c>
      <c r="J3261" s="4">
        <v>105707207</v>
      </c>
      <c r="K3261" t="s">
        <v>1124</v>
      </c>
      <c r="N3261" s="4">
        <v>105705581</v>
      </c>
      <c r="O3261" t="e">
        <f>VLOOKUP(N3261,Sales!B:C,2,0)</f>
        <v>#N/A</v>
      </c>
      <c r="P3261" t="e">
        <f>VLOOKUP(N3261,Recolt!B:C,2,0)</f>
        <v>#N/A</v>
      </c>
    </row>
    <row r="3262" spans="3:16" x14ac:dyDescent="0.25">
      <c r="C3262"/>
      <c r="F3262" s="4">
        <v>1034847084</v>
      </c>
      <c r="G3262" t="str">
        <f t="shared" si="50"/>
        <v>OK</v>
      </c>
      <c r="J3262" s="4">
        <v>105707676</v>
      </c>
      <c r="K3262" t="s">
        <v>1124</v>
      </c>
      <c r="N3262" s="4">
        <v>105707207</v>
      </c>
      <c r="O3262" t="e">
        <f>VLOOKUP(N3262,Sales!B:C,2,0)</f>
        <v>#N/A</v>
      </c>
      <c r="P3262" t="e">
        <f>VLOOKUP(N3262,Recolt!B:C,2,0)</f>
        <v>#N/A</v>
      </c>
    </row>
    <row r="3263" spans="3:16" x14ac:dyDescent="0.25">
      <c r="C3263"/>
      <c r="F3263" s="4">
        <v>1034852694</v>
      </c>
      <c r="G3263" t="str">
        <f t="shared" si="50"/>
        <v>OK</v>
      </c>
      <c r="J3263" s="4">
        <v>105707786</v>
      </c>
      <c r="K3263" t="s">
        <v>1124</v>
      </c>
      <c r="N3263" s="4">
        <v>105707676</v>
      </c>
      <c r="O3263" t="e">
        <f>VLOOKUP(N3263,Sales!B:C,2,0)</f>
        <v>#N/A</v>
      </c>
      <c r="P3263" t="e">
        <f>VLOOKUP(N3263,Recolt!B:C,2,0)</f>
        <v>#N/A</v>
      </c>
    </row>
    <row r="3264" spans="3:16" x14ac:dyDescent="0.25">
      <c r="C3264"/>
      <c r="F3264" s="4">
        <v>1034849281</v>
      </c>
      <c r="G3264" t="str">
        <f t="shared" si="50"/>
        <v>OK</v>
      </c>
      <c r="J3264" s="4">
        <v>105708946</v>
      </c>
      <c r="K3264" t="s">
        <v>1124</v>
      </c>
      <c r="N3264" s="4">
        <v>105707786</v>
      </c>
      <c r="O3264" t="e">
        <f>VLOOKUP(N3264,Sales!B:C,2,0)</f>
        <v>#N/A</v>
      </c>
      <c r="P3264" t="e">
        <f>VLOOKUP(N3264,Recolt!B:C,2,0)</f>
        <v>#N/A</v>
      </c>
    </row>
    <row r="3265" spans="3:16" x14ac:dyDescent="0.25">
      <c r="C3265"/>
      <c r="F3265" s="4">
        <v>1034848983</v>
      </c>
      <c r="G3265" t="str">
        <f t="shared" si="50"/>
        <v>OK</v>
      </c>
      <c r="J3265" s="4">
        <v>105709016</v>
      </c>
      <c r="K3265" t="s">
        <v>1124</v>
      </c>
      <c r="N3265" s="4">
        <v>105708946</v>
      </c>
      <c r="O3265" t="e">
        <f>VLOOKUP(N3265,Sales!B:C,2,0)</f>
        <v>#N/A</v>
      </c>
      <c r="P3265" t="e">
        <f>VLOOKUP(N3265,Recolt!B:C,2,0)</f>
        <v>#N/A</v>
      </c>
    </row>
    <row r="3266" spans="3:16" x14ac:dyDescent="0.25">
      <c r="C3266"/>
      <c r="F3266" s="4">
        <v>1034862384</v>
      </c>
      <c r="G3266" t="str">
        <f t="shared" si="50"/>
        <v>OK</v>
      </c>
      <c r="J3266" s="4">
        <v>105709092</v>
      </c>
      <c r="K3266" t="s">
        <v>1124</v>
      </c>
      <c r="N3266" s="4">
        <v>105709016</v>
      </c>
      <c r="O3266" t="e">
        <f>VLOOKUP(N3266,Sales!B:C,2,0)</f>
        <v>#N/A</v>
      </c>
      <c r="P3266" t="e">
        <f>VLOOKUP(N3266,Recolt!B:C,2,0)</f>
        <v>#N/A</v>
      </c>
    </row>
    <row r="3267" spans="3:16" x14ac:dyDescent="0.25">
      <c r="C3267"/>
      <c r="F3267" s="4">
        <v>1034852089</v>
      </c>
      <c r="G3267" t="str">
        <f t="shared" ref="G3267:G3330" si="51">VLOOKUP(F3267,J:K,2,0)</f>
        <v>OK</v>
      </c>
      <c r="J3267" s="4">
        <v>105709098</v>
      </c>
      <c r="K3267" t="s">
        <v>1124</v>
      </c>
      <c r="N3267" s="4">
        <v>105709092</v>
      </c>
      <c r="O3267" t="e">
        <f>VLOOKUP(N3267,Sales!B:C,2,0)</f>
        <v>#N/A</v>
      </c>
      <c r="P3267" t="e">
        <f>VLOOKUP(N3267,Recolt!B:C,2,0)</f>
        <v>#N/A</v>
      </c>
    </row>
    <row r="3268" spans="3:16" x14ac:dyDescent="0.25">
      <c r="C3268"/>
      <c r="F3268" s="4">
        <v>1034852885</v>
      </c>
      <c r="G3268" t="str">
        <f t="shared" si="51"/>
        <v>OK</v>
      </c>
      <c r="J3268" s="4">
        <v>105709235</v>
      </c>
      <c r="K3268" t="s">
        <v>1124</v>
      </c>
      <c r="N3268" s="4">
        <v>105709098</v>
      </c>
      <c r="O3268" t="e">
        <f>VLOOKUP(N3268,Sales!B:C,2,0)</f>
        <v>#N/A</v>
      </c>
      <c r="P3268" t="e">
        <f>VLOOKUP(N3268,Recolt!B:C,2,0)</f>
        <v>#N/A</v>
      </c>
    </row>
    <row r="3269" spans="3:16" x14ac:dyDescent="0.25">
      <c r="C3269"/>
      <c r="F3269" s="4">
        <v>1034843305</v>
      </c>
      <c r="G3269" t="str">
        <f t="shared" si="51"/>
        <v>OK</v>
      </c>
      <c r="J3269" s="4">
        <v>105709595</v>
      </c>
      <c r="K3269" t="s">
        <v>1124</v>
      </c>
      <c r="N3269" s="4">
        <v>105709235</v>
      </c>
      <c r="O3269" t="e">
        <f>VLOOKUP(N3269,Sales!B:C,2,0)</f>
        <v>#N/A</v>
      </c>
      <c r="P3269" t="e">
        <f>VLOOKUP(N3269,Recolt!B:C,2,0)</f>
        <v>#N/A</v>
      </c>
    </row>
    <row r="3270" spans="3:16" x14ac:dyDescent="0.25">
      <c r="C3270"/>
      <c r="F3270" s="4">
        <v>1034860394</v>
      </c>
      <c r="G3270" t="str">
        <f t="shared" si="51"/>
        <v>OK</v>
      </c>
      <c r="J3270" s="4">
        <v>105709709</v>
      </c>
      <c r="K3270" t="s">
        <v>1124</v>
      </c>
      <c r="N3270" s="4">
        <v>105709595</v>
      </c>
      <c r="O3270" t="e">
        <f>VLOOKUP(N3270,Sales!B:C,2,0)</f>
        <v>#N/A</v>
      </c>
      <c r="P3270" t="e">
        <f>VLOOKUP(N3270,Recolt!B:C,2,0)</f>
        <v>#N/A</v>
      </c>
    </row>
    <row r="3271" spans="3:16" x14ac:dyDescent="0.25">
      <c r="C3271"/>
      <c r="F3271" s="4">
        <v>1034864482</v>
      </c>
      <c r="G3271" t="str">
        <f t="shared" si="51"/>
        <v>OK</v>
      </c>
      <c r="J3271" s="4">
        <v>105710672</v>
      </c>
      <c r="K3271" t="s">
        <v>1124</v>
      </c>
      <c r="N3271" s="4">
        <v>105709709</v>
      </c>
      <c r="O3271" t="e">
        <f>VLOOKUP(N3271,Sales!B:C,2,0)</f>
        <v>#N/A</v>
      </c>
      <c r="P3271" t="e">
        <f>VLOOKUP(N3271,Recolt!B:C,2,0)</f>
        <v>#N/A</v>
      </c>
    </row>
    <row r="3272" spans="3:16" x14ac:dyDescent="0.25">
      <c r="C3272"/>
      <c r="F3272" s="4">
        <v>1034867863</v>
      </c>
      <c r="G3272" t="str">
        <f t="shared" si="51"/>
        <v>OK</v>
      </c>
      <c r="J3272" s="4">
        <v>105711284</v>
      </c>
      <c r="K3272" t="s">
        <v>1124</v>
      </c>
      <c r="N3272" s="4">
        <v>105710672</v>
      </c>
      <c r="O3272" t="e">
        <f>VLOOKUP(N3272,Sales!B:C,2,0)</f>
        <v>#N/A</v>
      </c>
      <c r="P3272" t="e">
        <f>VLOOKUP(N3272,Recolt!B:C,2,0)</f>
        <v>#N/A</v>
      </c>
    </row>
    <row r="3273" spans="3:16" x14ac:dyDescent="0.25">
      <c r="C3273"/>
      <c r="F3273" s="4">
        <v>1034842056</v>
      </c>
      <c r="G3273" t="str">
        <f t="shared" si="51"/>
        <v>OK</v>
      </c>
      <c r="J3273" s="4">
        <v>105712047</v>
      </c>
      <c r="K3273" t="s">
        <v>1124</v>
      </c>
      <c r="N3273" s="4">
        <v>105711284</v>
      </c>
      <c r="O3273" t="e">
        <f>VLOOKUP(N3273,Sales!B:C,2,0)</f>
        <v>#N/A</v>
      </c>
      <c r="P3273" t="e">
        <f>VLOOKUP(N3273,Recolt!B:C,2,0)</f>
        <v>#N/A</v>
      </c>
    </row>
    <row r="3274" spans="3:16" x14ac:dyDescent="0.25">
      <c r="C3274"/>
      <c r="F3274" s="4">
        <v>1034855534</v>
      </c>
      <c r="G3274" t="str">
        <f t="shared" si="51"/>
        <v>OK</v>
      </c>
      <c r="J3274" s="4">
        <v>105712233</v>
      </c>
      <c r="K3274" t="s">
        <v>1124</v>
      </c>
      <c r="N3274" s="4">
        <v>105712047</v>
      </c>
      <c r="O3274" t="e">
        <f>VLOOKUP(N3274,Sales!B:C,2,0)</f>
        <v>#N/A</v>
      </c>
      <c r="P3274" t="e">
        <f>VLOOKUP(N3274,Recolt!B:C,2,0)</f>
        <v>#N/A</v>
      </c>
    </row>
    <row r="3275" spans="3:16" x14ac:dyDescent="0.25">
      <c r="C3275"/>
      <c r="F3275" s="4">
        <v>1034850106</v>
      </c>
      <c r="G3275" t="str">
        <f t="shared" si="51"/>
        <v>OK</v>
      </c>
      <c r="J3275" s="4">
        <v>105713567</v>
      </c>
      <c r="K3275" t="s">
        <v>1124</v>
      </c>
      <c r="N3275" s="4">
        <v>105712233</v>
      </c>
      <c r="O3275" t="e">
        <f>VLOOKUP(N3275,Sales!B:C,2,0)</f>
        <v>#N/A</v>
      </c>
      <c r="P3275" t="e">
        <f>VLOOKUP(N3275,Recolt!B:C,2,0)</f>
        <v>#N/A</v>
      </c>
    </row>
    <row r="3276" spans="3:16" x14ac:dyDescent="0.25">
      <c r="C3276"/>
      <c r="F3276" s="4">
        <v>1034845544</v>
      </c>
      <c r="G3276" t="str">
        <f t="shared" si="51"/>
        <v>OK</v>
      </c>
      <c r="J3276" s="4">
        <v>105714248</v>
      </c>
      <c r="K3276" t="s">
        <v>1124</v>
      </c>
      <c r="N3276" s="4">
        <v>105713567</v>
      </c>
      <c r="O3276" t="e">
        <f>VLOOKUP(N3276,Sales!B:C,2,0)</f>
        <v>#N/A</v>
      </c>
      <c r="P3276" t="e">
        <f>VLOOKUP(N3276,Recolt!B:C,2,0)</f>
        <v>#N/A</v>
      </c>
    </row>
    <row r="3277" spans="3:16" x14ac:dyDescent="0.25">
      <c r="C3277"/>
      <c r="F3277" s="4">
        <v>1034850038</v>
      </c>
      <c r="G3277" t="str">
        <f t="shared" si="51"/>
        <v>OK</v>
      </c>
      <c r="J3277" s="4">
        <v>105714559</v>
      </c>
      <c r="K3277" t="s">
        <v>1124</v>
      </c>
      <c r="N3277" s="4">
        <v>105714248</v>
      </c>
      <c r="O3277" t="e">
        <f>VLOOKUP(N3277,Sales!B:C,2,0)</f>
        <v>#N/A</v>
      </c>
      <c r="P3277" t="e">
        <f>VLOOKUP(N3277,Recolt!B:C,2,0)</f>
        <v>#N/A</v>
      </c>
    </row>
    <row r="3278" spans="3:16" x14ac:dyDescent="0.25">
      <c r="C3278"/>
      <c r="F3278" s="4">
        <v>1034855997</v>
      </c>
      <c r="G3278" t="str">
        <f t="shared" si="51"/>
        <v>OK</v>
      </c>
      <c r="J3278" s="4">
        <v>105715280</v>
      </c>
      <c r="K3278" t="s">
        <v>1124</v>
      </c>
      <c r="N3278" s="4">
        <v>105714559</v>
      </c>
      <c r="O3278" t="e">
        <f>VLOOKUP(N3278,Sales!B:C,2,0)</f>
        <v>#N/A</v>
      </c>
      <c r="P3278" t="e">
        <f>VLOOKUP(N3278,Recolt!B:C,2,0)</f>
        <v>#N/A</v>
      </c>
    </row>
    <row r="3279" spans="3:16" x14ac:dyDescent="0.25">
      <c r="C3279"/>
      <c r="F3279" s="4">
        <v>1034857015</v>
      </c>
      <c r="G3279" t="str">
        <f t="shared" si="51"/>
        <v>OK</v>
      </c>
      <c r="J3279" s="4">
        <v>105715438</v>
      </c>
      <c r="K3279" t="s">
        <v>1124</v>
      </c>
      <c r="N3279" s="4">
        <v>105715280</v>
      </c>
      <c r="O3279" t="e">
        <f>VLOOKUP(N3279,Sales!B:C,2,0)</f>
        <v>#N/A</v>
      </c>
      <c r="P3279" t="e">
        <f>VLOOKUP(N3279,Recolt!B:C,2,0)</f>
        <v>#N/A</v>
      </c>
    </row>
    <row r="3280" spans="3:16" x14ac:dyDescent="0.25">
      <c r="C3280"/>
      <c r="F3280" s="4">
        <v>1034852501</v>
      </c>
      <c r="G3280" t="str">
        <f t="shared" si="51"/>
        <v>OK</v>
      </c>
      <c r="J3280" s="4">
        <v>105715697</v>
      </c>
      <c r="K3280" t="s">
        <v>1124</v>
      </c>
      <c r="N3280" s="4">
        <v>105715438</v>
      </c>
      <c r="O3280" t="e">
        <f>VLOOKUP(N3280,Sales!B:C,2,0)</f>
        <v>#N/A</v>
      </c>
      <c r="P3280" t="e">
        <f>VLOOKUP(N3280,Recolt!B:C,2,0)</f>
        <v>#N/A</v>
      </c>
    </row>
    <row r="3281" spans="3:16" x14ac:dyDescent="0.25">
      <c r="C3281"/>
      <c r="F3281" s="4">
        <v>1034850113</v>
      </c>
      <c r="G3281" t="str">
        <f t="shared" si="51"/>
        <v>OK</v>
      </c>
      <c r="J3281" s="4">
        <v>105716172</v>
      </c>
      <c r="K3281" t="s">
        <v>1124</v>
      </c>
      <c r="N3281" s="4">
        <v>105715697</v>
      </c>
      <c r="O3281" t="e">
        <f>VLOOKUP(N3281,Sales!B:C,2,0)</f>
        <v>#N/A</v>
      </c>
      <c r="P3281" t="e">
        <f>VLOOKUP(N3281,Recolt!B:C,2,0)</f>
        <v>#N/A</v>
      </c>
    </row>
    <row r="3282" spans="3:16" x14ac:dyDescent="0.25">
      <c r="C3282"/>
      <c r="F3282" s="4">
        <v>1034848065</v>
      </c>
      <c r="G3282" t="str">
        <f t="shared" si="51"/>
        <v>OK</v>
      </c>
      <c r="J3282" s="4">
        <v>105716312</v>
      </c>
      <c r="K3282" t="s">
        <v>1124</v>
      </c>
      <c r="N3282" s="4">
        <v>105716172</v>
      </c>
      <c r="O3282" t="e">
        <f>VLOOKUP(N3282,Sales!B:C,2,0)</f>
        <v>#N/A</v>
      </c>
      <c r="P3282" t="e">
        <f>VLOOKUP(N3282,Recolt!B:C,2,0)</f>
        <v>#N/A</v>
      </c>
    </row>
    <row r="3283" spans="3:16" x14ac:dyDescent="0.25">
      <c r="C3283"/>
      <c r="F3283" s="4">
        <v>1034849072</v>
      </c>
      <c r="G3283" t="str">
        <f t="shared" si="51"/>
        <v>OK</v>
      </c>
      <c r="J3283" s="4">
        <v>105716341</v>
      </c>
      <c r="K3283" t="s">
        <v>1124</v>
      </c>
      <c r="N3283" s="4">
        <v>105716312</v>
      </c>
      <c r="O3283" t="e">
        <f>VLOOKUP(N3283,Sales!B:C,2,0)</f>
        <v>#N/A</v>
      </c>
      <c r="P3283" t="e">
        <f>VLOOKUP(N3283,Recolt!B:C,2,0)</f>
        <v>#N/A</v>
      </c>
    </row>
    <row r="3284" spans="3:16" x14ac:dyDescent="0.25">
      <c r="C3284"/>
      <c r="F3284" s="4">
        <v>1034854490</v>
      </c>
      <c r="G3284" t="str">
        <f t="shared" si="51"/>
        <v>OK</v>
      </c>
      <c r="J3284" s="4">
        <v>105716343</v>
      </c>
      <c r="K3284" t="s">
        <v>1124</v>
      </c>
      <c r="N3284" s="4">
        <v>105716341</v>
      </c>
      <c r="O3284" t="e">
        <f>VLOOKUP(N3284,Sales!B:C,2,0)</f>
        <v>#N/A</v>
      </c>
      <c r="P3284" t="e">
        <f>VLOOKUP(N3284,Recolt!B:C,2,0)</f>
        <v>#N/A</v>
      </c>
    </row>
    <row r="3285" spans="3:16" x14ac:dyDescent="0.25">
      <c r="C3285"/>
      <c r="F3285" s="4">
        <v>1034854712</v>
      </c>
      <c r="G3285" t="str">
        <f t="shared" si="51"/>
        <v>OK</v>
      </c>
      <c r="J3285" s="4">
        <v>105716506</v>
      </c>
      <c r="K3285" t="s">
        <v>1124</v>
      </c>
      <c r="N3285" s="4">
        <v>105716343</v>
      </c>
      <c r="O3285" t="e">
        <f>VLOOKUP(N3285,Sales!B:C,2,0)</f>
        <v>#N/A</v>
      </c>
      <c r="P3285" t="e">
        <f>VLOOKUP(N3285,Recolt!B:C,2,0)</f>
        <v>#N/A</v>
      </c>
    </row>
    <row r="3286" spans="3:16" x14ac:dyDescent="0.25">
      <c r="C3286"/>
      <c r="F3286" s="4">
        <v>1034854906</v>
      </c>
      <c r="G3286" t="str">
        <f t="shared" si="51"/>
        <v>OK</v>
      </c>
      <c r="J3286" s="4">
        <v>105717408</v>
      </c>
      <c r="K3286" t="s">
        <v>1124</v>
      </c>
      <c r="N3286" s="4">
        <v>105716506</v>
      </c>
      <c r="O3286" t="e">
        <f>VLOOKUP(N3286,Sales!B:C,2,0)</f>
        <v>#N/A</v>
      </c>
      <c r="P3286" t="e">
        <f>VLOOKUP(N3286,Recolt!B:C,2,0)</f>
        <v>#N/A</v>
      </c>
    </row>
    <row r="3287" spans="3:16" x14ac:dyDescent="0.25">
      <c r="C3287"/>
      <c r="F3287" s="4">
        <v>1034850364</v>
      </c>
      <c r="G3287" t="str">
        <f t="shared" si="51"/>
        <v>OK</v>
      </c>
      <c r="J3287" s="4">
        <v>105717666</v>
      </c>
      <c r="K3287" t="s">
        <v>1124</v>
      </c>
      <c r="N3287" s="4">
        <v>105717408</v>
      </c>
      <c r="O3287" t="e">
        <f>VLOOKUP(N3287,Sales!B:C,2,0)</f>
        <v>#N/A</v>
      </c>
      <c r="P3287" t="e">
        <f>VLOOKUP(N3287,Recolt!B:C,2,0)</f>
        <v>#N/A</v>
      </c>
    </row>
    <row r="3288" spans="3:16" x14ac:dyDescent="0.25">
      <c r="C3288"/>
      <c r="F3288" s="4">
        <v>1034856846</v>
      </c>
      <c r="G3288" t="str">
        <f t="shared" si="51"/>
        <v>OK</v>
      </c>
      <c r="J3288" s="4">
        <v>105718198</v>
      </c>
      <c r="K3288" t="s">
        <v>1124</v>
      </c>
      <c r="N3288" s="4">
        <v>105717666</v>
      </c>
      <c r="O3288" t="e">
        <f>VLOOKUP(N3288,Sales!B:C,2,0)</f>
        <v>#N/A</v>
      </c>
      <c r="P3288" t="e">
        <f>VLOOKUP(N3288,Recolt!B:C,2,0)</f>
        <v>#N/A</v>
      </c>
    </row>
    <row r="3289" spans="3:16" x14ac:dyDescent="0.25">
      <c r="C3289"/>
      <c r="F3289" s="4">
        <v>1034851478</v>
      </c>
      <c r="G3289" t="str">
        <f t="shared" si="51"/>
        <v>OK</v>
      </c>
      <c r="J3289" s="4">
        <v>105718330</v>
      </c>
      <c r="K3289" t="s">
        <v>1124</v>
      </c>
      <c r="N3289" s="4">
        <v>105718198</v>
      </c>
      <c r="O3289" t="e">
        <f>VLOOKUP(N3289,Sales!B:C,2,0)</f>
        <v>#N/A</v>
      </c>
      <c r="P3289" t="e">
        <f>VLOOKUP(N3289,Recolt!B:C,2,0)</f>
        <v>#N/A</v>
      </c>
    </row>
    <row r="3290" spans="3:16" x14ac:dyDescent="0.25">
      <c r="C3290"/>
      <c r="F3290" s="4">
        <v>1034857020</v>
      </c>
      <c r="G3290" t="str">
        <f t="shared" si="51"/>
        <v>OK</v>
      </c>
      <c r="J3290" s="4">
        <v>105718557</v>
      </c>
      <c r="K3290" t="s">
        <v>1124</v>
      </c>
      <c r="N3290" s="4">
        <v>105718330</v>
      </c>
      <c r="O3290" t="e">
        <f>VLOOKUP(N3290,Sales!B:C,2,0)</f>
        <v>#N/A</v>
      </c>
      <c r="P3290" t="e">
        <f>VLOOKUP(N3290,Recolt!B:C,2,0)</f>
        <v>#N/A</v>
      </c>
    </row>
    <row r="3291" spans="3:16" x14ac:dyDescent="0.25">
      <c r="C3291"/>
      <c r="F3291" s="4">
        <v>1034857238</v>
      </c>
      <c r="G3291" t="str">
        <f t="shared" si="51"/>
        <v>OK</v>
      </c>
      <c r="J3291" s="4">
        <v>105718842</v>
      </c>
      <c r="K3291" t="s">
        <v>1124</v>
      </c>
      <c r="N3291" s="4">
        <v>105718557</v>
      </c>
      <c r="O3291" t="e">
        <f>VLOOKUP(N3291,Sales!B:C,2,0)</f>
        <v>#N/A</v>
      </c>
      <c r="P3291" t="e">
        <f>VLOOKUP(N3291,Recolt!B:C,2,0)</f>
        <v>#N/A</v>
      </c>
    </row>
    <row r="3292" spans="3:16" x14ac:dyDescent="0.25">
      <c r="C3292"/>
      <c r="F3292" s="4">
        <v>1034854908</v>
      </c>
      <c r="G3292" t="str">
        <f t="shared" si="51"/>
        <v>OK</v>
      </c>
      <c r="J3292" s="4">
        <v>105718881</v>
      </c>
      <c r="K3292" t="s">
        <v>1124</v>
      </c>
      <c r="N3292" s="4">
        <v>105718842</v>
      </c>
      <c r="O3292" t="e">
        <f>VLOOKUP(N3292,Sales!B:C,2,0)</f>
        <v>#N/A</v>
      </c>
      <c r="P3292" t="e">
        <f>VLOOKUP(N3292,Recolt!B:C,2,0)</f>
        <v>#N/A</v>
      </c>
    </row>
    <row r="3293" spans="3:16" x14ac:dyDescent="0.25">
      <c r="C3293"/>
      <c r="F3293" s="4">
        <v>1034856644</v>
      </c>
      <c r="G3293" t="str">
        <f t="shared" si="51"/>
        <v>OK</v>
      </c>
      <c r="J3293" s="4">
        <v>105718892</v>
      </c>
      <c r="K3293" t="s">
        <v>1124</v>
      </c>
      <c r="N3293" s="4">
        <v>105718881</v>
      </c>
      <c r="O3293" t="e">
        <f>VLOOKUP(N3293,Sales!B:C,2,0)</f>
        <v>#N/A</v>
      </c>
      <c r="P3293" t="e">
        <f>VLOOKUP(N3293,Recolt!B:C,2,0)</f>
        <v>#N/A</v>
      </c>
    </row>
    <row r="3294" spans="3:16" x14ac:dyDescent="0.25">
      <c r="C3294"/>
      <c r="F3294" s="4">
        <v>1034857387</v>
      </c>
      <c r="G3294" t="str">
        <f t="shared" si="51"/>
        <v>OK</v>
      </c>
      <c r="J3294" s="4">
        <v>105719114</v>
      </c>
      <c r="K3294" t="s">
        <v>1124</v>
      </c>
      <c r="N3294" s="4">
        <v>105718892</v>
      </c>
      <c r="O3294" t="e">
        <f>VLOOKUP(N3294,Sales!B:C,2,0)</f>
        <v>#N/A</v>
      </c>
      <c r="P3294" t="e">
        <f>VLOOKUP(N3294,Recolt!B:C,2,0)</f>
        <v>#N/A</v>
      </c>
    </row>
    <row r="3295" spans="3:16" x14ac:dyDescent="0.25">
      <c r="C3295"/>
      <c r="F3295" s="4">
        <v>1034864276</v>
      </c>
      <c r="G3295" t="str">
        <f t="shared" si="51"/>
        <v>OK</v>
      </c>
      <c r="J3295" s="4">
        <v>105720192</v>
      </c>
      <c r="K3295" t="s">
        <v>1124</v>
      </c>
      <c r="N3295" s="4">
        <v>105719114</v>
      </c>
      <c r="O3295" t="e">
        <f>VLOOKUP(N3295,Sales!B:C,2,0)</f>
        <v>#N/A</v>
      </c>
      <c r="P3295" t="e">
        <f>VLOOKUP(N3295,Recolt!B:C,2,0)</f>
        <v>#N/A</v>
      </c>
    </row>
    <row r="3296" spans="3:16" x14ac:dyDescent="0.25">
      <c r="C3296"/>
      <c r="F3296" s="4">
        <v>1034868659</v>
      </c>
      <c r="G3296" t="str">
        <f t="shared" si="51"/>
        <v>OK</v>
      </c>
      <c r="J3296" s="4">
        <v>105720505</v>
      </c>
      <c r="K3296" t="s">
        <v>1124</v>
      </c>
      <c r="N3296" s="4">
        <v>105720192</v>
      </c>
      <c r="O3296" t="e">
        <f>VLOOKUP(N3296,Sales!B:C,2,0)</f>
        <v>#N/A</v>
      </c>
      <c r="P3296" t="e">
        <f>VLOOKUP(N3296,Recolt!B:C,2,0)</f>
        <v>#N/A</v>
      </c>
    </row>
    <row r="3297" spans="3:16" x14ac:dyDescent="0.25">
      <c r="C3297"/>
      <c r="F3297" s="4">
        <v>1034849429</v>
      </c>
      <c r="G3297" t="str">
        <f t="shared" si="51"/>
        <v>OK</v>
      </c>
      <c r="J3297" s="4">
        <v>105720519</v>
      </c>
      <c r="K3297" t="s">
        <v>1124</v>
      </c>
      <c r="N3297" s="4">
        <v>105720505</v>
      </c>
      <c r="O3297" t="e">
        <f>VLOOKUP(N3297,Sales!B:C,2,0)</f>
        <v>#N/A</v>
      </c>
      <c r="P3297" t="e">
        <f>VLOOKUP(N3297,Recolt!B:C,2,0)</f>
        <v>#N/A</v>
      </c>
    </row>
    <row r="3298" spans="3:16" x14ac:dyDescent="0.25">
      <c r="C3298"/>
      <c r="F3298" s="4">
        <v>1034850462</v>
      </c>
      <c r="G3298" t="str">
        <f t="shared" si="51"/>
        <v>OK</v>
      </c>
      <c r="J3298" s="4">
        <v>105721013</v>
      </c>
      <c r="K3298" t="s">
        <v>1124</v>
      </c>
      <c r="N3298" s="4">
        <v>105720519</v>
      </c>
      <c r="O3298" t="e">
        <f>VLOOKUP(N3298,Sales!B:C,2,0)</f>
        <v>#N/A</v>
      </c>
      <c r="P3298" t="e">
        <f>VLOOKUP(N3298,Recolt!B:C,2,0)</f>
        <v>#N/A</v>
      </c>
    </row>
    <row r="3299" spans="3:16" x14ac:dyDescent="0.25">
      <c r="C3299"/>
      <c r="F3299" s="4">
        <v>1034852604</v>
      </c>
      <c r="G3299" t="str">
        <f t="shared" si="51"/>
        <v>OK</v>
      </c>
      <c r="J3299" s="4">
        <v>105721242</v>
      </c>
      <c r="K3299" t="s">
        <v>1124</v>
      </c>
      <c r="N3299" s="4">
        <v>105721013</v>
      </c>
      <c r="O3299" t="e">
        <f>VLOOKUP(N3299,Sales!B:C,2,0)</f>
        <v>#N/A</v>
      </c>
      <c r="P3299" t="e">
        <f>VLOOKUP(N3299,Recolt!B:C,2,0)</f>
        <v>#N/A</v>
      </c>
    </row>
    <row r="3300" spans="3:16" x14ac:dyDescent="0.25">
      <c r="C3300"/>
      <c r="F3300" s="4">
        <v>1034863987</v>
      </c>
      <c r="G3300" t="str">
        <f t="shared" si="51"/>
        <v>OK</v>
      </c>
      <c r="J3300" s="4">
        <v>105721305</v>
      </c>
      <c r="K3300" t="s">
        <v>1124</v>
      </c>
      <c r="N3300" s="4">
        <v>105721242</v>
      </c>
      <c r="O3300" t="e">
        <f>VLOOKUP(N3300,Sales!B:C,2,0)</f>
        <v>#N/A</v>
      </c>
      <c r="P3300" t="e">
        <f>VLOOKUP(N3300,Recolt!B:C,2,0)</f>
        <v>#N/A</v>
      </c>
    </row>
    <row r="3301" spans="3:16" x14ac:dyDescent="0.25">
      <c r="C3301"/>
      <c r="F3301" s="4">
        <v>1034856756</v>
      </c>
      <c r="G3301" t="str">
        <f t="shared" si="51"/>
        <v>OK</v>
      </c>
      <c r="J3301" s="4">
        <v>105722069</v>
      </c>
      <c r="K3301" t="s">
        <v>1124</v>
      </c>
      <c r="N3301" s="4">
        <v>105721305</v>
      </c>
      <c r="O3301" t="e">
        <f>VLOOKUP(N3301,Sales!B:C,2,0)</f>
        <v>#N/A</v>
      </c>
      <c r="P3301" t="e">
        <f>VLOOKUP(N3301,Recolt!B:C,2,0)</f>
        <v>#N/A</v>
      </c>
    </row>
    <row r="3302" spans="3:16" x14ac:dyDescent="0.25">
      <c r="C3302"/>
      <c r="F3302" s="4">
        <v>1034865170</v>
      </c>
      <c r="G3302" t="str">
        <f t="shared" si="51"/>
        <v>OK</v>
      </c>
      <c r="J3302" s="4">
        <v>105722298</v>
      </c>
      <c r="K3302" t="s">
        <v>1124</v>
      </c>
      <c r="N3302" s="4">
        <v>105722069</v>
      </c>
      <c r="O3302" t="e">
        <f>VLOOKUP(N3302,Sales!B:C,2,0)</f>
        <v>#N/A</v>
      </c>
      <c r="P3302" t="e">
        <f>VLOOKUP(N3302,Recolt!B:C,2,0)</f>
        <v>#N/A</v>
      </c>
    </row>
    <row r="3303" spans="3:16" x14ac:dyDescent="0.25">
      <c r="C3303"/>
      <c r="F3303" s="4">
        <v>1034853075</v>
      </c>
      <c r="G3303" t="str">
        <f t="shared" si="51"/>
        <v>OK</v>
      </c>
      <c r="J3303" s="4">
        <v>105722439</v>
      </c>
      <c r="K3303" t="s">
        <v>1124</v>
      </c>
      <c r="N3303" s="4">
        <v>105722298</v>
      </c>
      <c r="O3303" t="e">
        <f>VLOOKUP(N3303,Sales!B:C,2,0)</f>
        <v>#N/A</v>
      </c>
      <c r="P3303" t="e">
        <f>VLOOKUP(N3303,Recolt!B:C,2,0)</f>
        <v>#N/A</v>
      </c>
    </row>
    <row r="3304" spans="3:16" x14ac:dyDescent="0.25">
      <c r="C3304"/>
      <c r="F3304" s="4">
        <v>1034851230</v>
      </c>
      <c r="G3304" t="str">
        <f t="shared" si="51"/>
        <v>OK</v>
      </c>
      <c r="J3304" s="4">
        <v>105723052</v>
      </c>
      <c r="K3304" t="s">
        <v>1124</v>
      </c>
      <c r="N3304" s="4">
        <v>105722439</v>
      </c>
      <c r="O3304" t="e">
        <f>VLOOKUP(N3304,Sales!B:C,2,0)</f>
        <v>#N/A</v>
      </c>
      <c r="P3304" t="e">
        <f>VLOOKUP(N3304,Recolt!B:C,2,0)</f>
        <v>#N/A</v>
      </c>
    </row>
    <row r="3305" spans="3:16" x14ac:dyDescent="0.25">
      <c r="C3305"/>
      <c r="F3305" s="4">
        <v>1034844524</v>
      </c>
      <c r="G3305" t="str">
        <f t="shared" si="51"/>
        <v>OK</v>
      </c>
      <c r="J3305" s="4">
        <v>105723557</v>
      </c>
      <c r="K3305" t="s">
        <v>1124</v>
      </c>
      <c r="N3305" s="4">
        <v>105723052</v>
      </c>
      <c r="O3305" t="e">
        <f>VLOOKUP(N3305,Sales!B:C,2,0)</f>
        <v>#N/A</v>
      </c>
      <c r="P3305" t="e">
        <f>VLOOKUP(N3305,Recolt!B:C,2,0)</f>
        <v>#N/A</v>
      </c>
    </row>
    <row r="3306" spans="3:16" x14ac:dyDescent="0.25">
      <c r="C3306"/>
      <c r="F3306" s="4">
        <v>1034860618</v>
      </c>
      <c r="G3306" t="str">
        <f t="shared" si="51"/>
        <v>OK</v>
      </c>
      <c r="J3306" s="4">
        <v>105723581</v>
      </c>
      <c r="K3306" t="s">
        <v>1124</v>
      </c>
      <c r="N3306" s="4">
        <v>105723557</v>
      </c>
      <c r="O3306" t="e">
        <f>VLOOKUP(N3306,Sales!B:C,2,0)</f>
        <v>#N/A</v>
      </c>
      <c r="P3306" t="e">
        <f>VLOOKUP(N3306,Recolt!B:C,2,0)</f>
        <v>#N/A</v>
      </c>
    </row>
    <row r="3307" spans="3:16" x14ac:dyDescent="0.25">
      <c r="C3307"/>
      <c r="F3307" s="4">
        <v>1034853164</v>
      </c>
      <c r="G3307" t="str">
        <f t="shared" si="51"/>
        <v>OK</v>
      </c>
      <c r="J3307" s="4">
        <v>105723646</v>
      </c>
      <c r="K3307" t="s">
        <v>1124</v>
      </c>
      <c r="N3307" s="4">
        <v>105723581</v>
      </c>
      <c r="O3307" t="e">
        <f>VLOOKUP(N3307,Sales!B:C,2,0)</f>
        <v>#N/A</v>
      </c>
      <c r="P3307" t="e">
        <f>VLOOKUP(N3307,Recolt!B:C,2,0)</f>
        <v>#N/A</v>
      </c>
    </row>
    <row r="3308" spans="3:16" x14ac:dyDescent="0.25">
      <c r="C3308"/>
      <c r="F3308" s="4">
        <v>1034848679</v>
      </c>
      <c r="G3308" t="str">
        <f t="shared" si="51"/>
        <v>OK</v>
      </c>
      <c r="J3308" s="4">
        <v>105725416</v>
      </c>
      <c r="K3308" t="s">
        <v>1124</v>
      </c>
      <c r="N3308" s="4">
        <v>105723646</v>
      </c>
      <c r="O3308" t="e">
        <f>VLOOKUP(N3308,Sales!B:C,2,0)</f>
        <v>#N/A</v>
      </c>
      <c r="P3308" t="e">
        <f>VLOOKUP(N3308,Recolt!B:C,2,0)</f>
        <v>#N/A</v>
      </c>
    </row>
    <row r="3309" spans="3:16" x14ac:dyDescent="0.25">
      <c r="C3309"/>
      <c r="F3309" s="4">
        <v>1034868219</v>
      </c>
      <c r="G3309" t="str">
        <f t="shared" si="51"/>
        <v>OK</v>
      </c>
      <c r="J3309" s="4">
        <v>105725882</v>
      </c>
      <c r="K3309" t="s">
        <v>1124</v>
      </c>
      <c r="N3309" s="4">
        <v>105725416</v>
      </c>
      <c r="O3309" t="e">
        <f>VLOOKUP(N3309,Sales!B:C,2,0)</f>
        <v>#N/A</v>
      </c>
      <c r="P3309" t="e">
        <f>VLOOKUP(N3309,Recolt!B:C,2,0)</f>
        <v>#N/A</v>
      </c>
    </row>
    <row r="3310" spans="3:16" x14ac:dyDescent="0.25">
      <c r="C3310"/>
      <c r="F3310" s="4">
        <v>1034847096</v>
      </c>
      <c r="G3310" t="str">
        <f t="shared" si="51"/>
        <v>OK</v>
      </c>
      <c r="J3310" s="4">
        <v>105726263</v>
      </c>
      <c r="K3310" t="s">
        <v>1124</v>
      </c>
      <c r="N3310" s="4">
        <v>105725882</v>
      </c>
      <c r="O3310" t="e">
        <f>VLOOKUP(N3310,Sales!B:C,2,0)</f>
        <v>#N/A</v>
      </c>
      <c r="P3310" t="e">
        <f>VLOOKUP(N3310,Recolt!B:C,2,0)</f>
        <v>#N/A</v>
      </c>
    </row>
    <row r="3311" spans="3:16" x14ac:dyDescent="0.25">
      <c r="C3311"/>
      <c r="F3311" s="4">
        <v>1034851618</v>
      </c>
      <c r="G3311" t="str">
        <f t="shared" si="51"/>
        <v>OK</v>
      </c>
      <c r="J3311" s="4">
        <v>105726665</v>
      </c>
      <c r="K3311" t="s">
        <v>1124</v>
      </c>
      <c r="N3311" s="4">
        <v>105726263</v>
      </c>
      <c r="O3311" t="e">
        <f>VLOOKUP(N3311,Sales!B:C,2,0)</f>
        <v>#N/A</v>
      </c>
      <c r="P3311" t="e">
        <f>VLOOKUP(N3311,Recolt!B:C,2,0)</f>
        <v>#N/A</v>
      </c>
    </row>
    <row r="3312" spans="3:16" x14ac:dyDescent="0.25">
      <c r="C3312"/>
      <c r="F3312" s="4">
        <v>1034844069</v>
      </c>
      <c r="G3312" t="str">
        <f t="shared" si="51"/>
        <v>OK</v>
      </c>
      <c r="J3312" s="4">
        <v>105726838</v>
      </c>
      <c r="K3312" t="s">
        <v>1124</v>
      </c>
      <c r="N3312" s="4">
        <v>105726665</v>
      </c>
      <c r="O3312" t="e">
        <f>VLOOKUP(N3312,Sales!B:C,2,0)</f>
        <v>#N/A</v>
      </c>
      <c r="P3312" t="e">
        <f>VLOOKUP(N3312,Recolt!B:C,2,0)</f>
        <v>#N/A</v>
      </c>
    </row>
    <row r="3313" spans="3:16" x14ac:dyDescent="0.25">
      <c r="C3313"/>
      <c r="F3313" s="4">
        <v>1034850285</v>
      </c>
      <c r="G3313" t="str">
        <f t="shared" si="51"/>
        <v>OK</v>
      </c>
      <c r="J3313" s="4">
        <v>105726928</v>
      </c>
      <c r="K3313" t="s">
        <v>1124</v>
      </c>
      <c r="N3313" s="4">
        <v>105726838</v>
      </c>
      <c r="O3313" t="e">
        <f>VLOOKUP(N3313,Sales!B:C,2,0)</f>
        <v>#N/A</v>
      </c>
      <c r="P3313" t="e">
        <f>VLOOKUP(N3313,Recolt!B:C,2,0)</f>
        <v>#N/A</v>
      </c>
    </row>
    <row r="3314" spans="3:16" x14ac:dyDescent="0.25">
      <c r="C3314"/>
      <c r="F3314" s="4">
        <v>1034845598</v>
      </c>
      <c r="G3314" t="str">
        <f t="shared" si="51"/>
        <v>OK</v>
      </c>
      <c r="J3314" s="4">
        <v>105727090</v>
      </c>
      <c r="K3314" t="s">
        <v>1124</v>
      </c>
      <c r="N3314" s="4">
        <v>105726928</v>
      </c>
      <c r="O3314" t="e">
        <f>VLOOKUP(N3314,Sales!B:C,2,0)</f>
        <v>#N/A</v>
      </c>
      <c r="P3314" t="e">
        <f>VLOOKUP(N3314,Recolt!B:C,2,0)</f>
        <v>#N/A</v>
      </c>
    </row>
    <row r="3315" spans="3:16" x14ac:dyDescent="0.25">
      <c r="C3315"/>
      <c r="F3315" s="4">
        <v>1034845339</v>
      </c>
      <c r="G3315" t="str">
        <f t="shared" si="51"/>
        <v>OK</v>
      </c>
      <c r="J3315" s="4">
        <v>105728618</v>
      </c>
      <c r="K3315" t="s">
        <v>1124</v>
      </c>
      <c r="N3315" s="4">
        <v>105727090</v>
      </c>
      <c r="O3315" t="e">
        <f>VLOOKUP(N3315,Sales!B:C,2,0)</f>
        <v>#N/A</v>
      </c>
      <c r="P3315" t="e">
        <f>VLOOKUP(N3315,Recolt!B:C,2,0)</f>
        <v>#N/A</v>
      </c>
    </row>
    <row r="3316" spans="3:16" x14ac:dyDescent="0.25">
      <c r="C3316"/>
      <c r="F3316" s="4">
        <v>1034857614</v>
      </c>
      <c r="G3316" t="str">
        <f t="shared" si="51"/>
        <v>OK</v>
      </c>
      <c r="J3316" s="4">
        <v>105729444</v>
      </c>
      <c r="K3316" t="s">
        <v>1124</v>
      </c>
      <c r="N3316" s="4">
        <v>105728618</v>
      </c>
      <c r="O3316" t="e">
        <f>VLOOKUP(N3316,Sales!B:C,2,0)</f>
        <v>#N/A</v>
      </c>
      <c r="P3316" t="e">
        <f>VLOOKUP(N3316,Recolt!B:C,2,0)</f>
        <v>#N/A</v>
      </c>
    </row>
    <row r="3317" spans="3:16" x14ac:dyDescent="0.25">
      <c r="C3317"/>
      <c r="F3317" s="4">
        <v>1034867854</v>
      </c>
      <c r="G3317" t="str">
        <f t="shared" si="51"/>
        <v>OK</v>
      </c>
      <c r="J3317" s="4">
        <v>105729898</v>
      </c>
      <c r="K3317" t="s">
        <v>1124</v>
      </c>
      <c r="N3317" s="4">
        <v>105729444</v>
      </c>
      <c r="O3317" t="e">
        <f>VLOOKUP(N3317,Sales!B:C,2,0)</f>
        <v>#N/A</v>
      </c>
      <c r="P3317" t="e">
        <f>VLOOKUP(N3317,Recolt!B:C,2,0)</f>
        <v>#N/A</v>
      </c>
    </row>
    <row r="3318" spans="3:16" x14ac:dyDescent="0.25">
      <c r="C3318"/>
      <c r="F3318" s="4">
        <v>1034856651</v>
      </c>
      <c r="G3318" t="str">
        <f t="shared" si="51"/>
        <v>OK</v>
      </c>
      <c r="J3318" s="4">
        <v>105730090</v>
      </c>
      <c r="K3318" t="s">
        <v>1124</v>
      </c>
      <c r="N3318" s="4">
        <v>105729898</v>
      </c>
      <c r="O3318" t="e">
        <f>VLOOKUP(N3318,Sales!B:C,2,0)</f>
        <v>#N/A</v>
      </c>
      <c r="P3318" t="e">
        <f>VLOOKUP(N3318,Recolt!B:C,2,0)</f>
        <v>#N/A</v>
      </c>
    </row>
    <row r="3319" spans="3:16" x14ac:dyDescent="0.25">
      <c r="C3319"/>
      <c r="F3319" s="4">
        <v>1034855790</v>
      </c>
      <c r="G3319" t="str">
        <f t="shared" si="51"/>
        <v>OK</v>
      </c>
      <c r="J3319" s="4">
        <v>105730374</v>
      </c>
      <c r="K3319" t="s">
        <v>1124</v>
      </c>
      <c r="N3319" s="4">
        <v>105730090</v>
      </c>
      <c r="O3319" t="e">
        <f>VLOOKUP(N3319,Sales!B:C,2,0)</f>
        <v>#N/A</v>
      </c>
      <c r="P3319" t="e">
        <f>VLOOKUP(N3319,Recolt!B:C,2,0)</f>
        <v>#N/A</v>
      </c>
    </row>
    <row r="3320" spans="3:16" x14ac:dyDescent="0.25">
      <c r="C3320"/>
      <c r="F3320" s="4">
        <v>1034853411</v>
      </c>
      <c r="G3320" t="str">
        <f t="shared" si="51"/>
        <v>OK</v>
      </c>
      <c r="J3320" s="4">
        <v>105730604</v>
      </c>
      <c r="K3320" t="s">
        <v>1124</v>
      </c>
      <c r="N3320" s="4">
        <v>105730374</v>
      </c>
      <c r="O3320" t="e">
        <f>VLOOKUP(N3320,Sales!B:C,2,0)</f>
        <v>#N/A</v>
      </c>
      <c r="P3320" t="e">
        <f>VLOOKUP(N3320,Recolt!B:C,2,0)</f>
        <v>#N/A</v>
      </c>
    </row>
    <row r="3321" spans="3:16" x14ac:dyDescent="0.25">
      <c r="C3321"/>
      <c r="F3321" s="4">
        <v>1034847158</v>
      </c>
      <c r="G3321" t="str">
        <f t="shared" si="51"/>
        <v>OK</v>
      </c>
      <c r="J3321" s="4">
        <v>105730783</v>
      </c>
      <c r="K3321" t="s">
        <v>1124</v>
      </c>
      <c r="N3321" s="4">
        <v>105730604</v>
      </c>
      <c r="O3321" t="e">
        <f>VLOOKUP(N3321,Sales!B:C,2,0)</f>
        <v>#N/A</v>
      </c>
      <c r="P3321" t="e">
        <f>VLOOKUP(N3321,Recolt!B:C,2,0)</f>
        <v>#N/A</v>
      </c>
    </row>
    <row r="3322" spans="3:16" x14ac:dyDescent="0.25">
      <c r="C3322"/>
      <c r="F3322" s="4">
        <v>1034863092</v>
      </c>
      <c r="G3322" t="str">
        <f t="shared" si="51"/>
        <v>OK</v>
      </c>
      <c r="J3322" s="4">
        <v>105731799</v>
      </c>
      <c r="K3322" t="s">
        <v>1124</v>
      </c>
      <c r="N3322" s="4">
        <v>105730783</v>
      </c>
      <c r="O3322" t="e">
        <f>VLOOKUP(N3322,Sales!B:C,2,0)</f>
        <v>#N/A</v>
      </c>
      <c r="P3322" t="e">
        <f>VLOOKUP(N3322,Recolt!B:C,2,0)</f>
        <v>#N/A</v>
      </c>
    </row>
    <row r="3323" spans="3:16" x14ac:dyDescent="0.25">
      <c r="C3323"/>
      <c r="F3323" s="4">
        <v>1034852084</v>
      </c>
      <c r="G3323" t="str">
        <f t="shared" si="51"/>
        <v>OK</v>
      </c>
      <c r="J3323" s="4">
        <v>105733874</v>
      </c>
      <c r="K3323" t="s">
        <v>1124</v>
      </c>
      <c r="N3323" s="4">
        <v>105731799</v>
      </c>
      <c r="O3323" t="e">
        <f>VLOOKUP(N3323,Sales!B:C,2,0)</f>
        <v>#N/A</v>
      </c>
      <c r="P3323" t="e">
        <f>VLOOKUP(N3323,Recolt!B:C,2,0)</f>
        <v>#N/A</v>
      </c>
    </row>
    <row r="3324" spans="3:16" x14ac:dyDescent="0.25">
      <c r="C3324"/>
      <c r="F3324" s="4">
        <v>1034845730</v>
      </c>
      <c r="G3324" t="str">
        <f t="shared" si="51"/>
        <v>OK</v>
      </c>
      <c r="J3324" s="4">
        <v>105734245</v>
      </c>
      <c r="K3324" t="s">
        <v>1124</v>
      </c>
      <c r="N3324" s="4">
        <v>105733874</v>
      </c>
      <c r="O3324" t="e">
        <f>VLOOKUP(N3324,Sales!B:C,2,0)</f>
        <v>#N/A</v>
      </c>
      <c r="P3324" t="e">
        <f>VLOOKUP(N3324,Recolt!B:C,2,0)</f>
        <v>#N/A</v>
      </c>
    </row>
    <row r="3325" spans="3:16" x14ac:dyDescent="0.25">
      <c r="C3325"/>
      <c r="F3325" s="4">
        <v>1034854104</v>
      </c>
      <c r="G3325" t="str">
        <f t="shared" si="51"/>
        <v>OK</v>
      </c>
      <c r="J3325" s="4">
        <v>105734690</v>
      </c>
      <c r="K3325" t="s">
        <v>1124</v>
      </c>
      <c r="N3325" s="4">
        <v>105734245</v>
      </c>
      <c r="O3325" t="e">
        <f>VLOOKUP(N3325,Sales!B:C,2,0)</f>
        <v>#N/A</v>
      </c>
      <c r="P3325" t="e">
        <f>VLOOKUP(N3325,Recolt!B:C,2,0)</f>
        <v>#N/A</v>
      </c>
    </row>
    <row r="3326" spans="3:16" x14ac:dyDescent="0.25">
      <c r="C3326"/>
      <c r="F3326" s="4">
        <v>1034855340</v>
      </c>
      <c r="G3326" t="str">
        <f t="shared" si="51"/>
        <v>OK</v>
      </c>
      <c r="J3326" s="4">
        <v>105734888</v>
      </c>
      <c r="K3326" t="s">
        <v>1124</v>
      </c>
      <c r="N3326" s="4">
        <v>105734690</v>
      </c>
      <c r="O3326" t="e">
        <f>VLOOKUP(N3326,Sales!B:C,2,0)</f>
        <v>#N/A</v>
      </c>
      <c r="P3326" t="e">
        <f>VLOOKUP(N3326,Recolt!B:C,2,0)</f>
        <v>#N/A</v>
      </c>
    </row>
    <row r="3327" spans="3:16" x14ac:dyDescent="0.25">
      <c r="C3327"/>
      <c r="F3327" s="4">
        <v>1034848429</v>
      </c>
      <c r="G3327" t="str">
        <f t="shared" si="51"/>
        <v>OK</v>
      </c>
      <c r="J3327" s="4">
        <v>105734933</v>
      </c>
      <c r="K3327" t="s">
        <v>1124</v>
      </c>
      <c r="N3327" s="4">
        <v>105734888</v>
      </c>
      <c r="O3327" t="e">
        <f>VLOOKUP(N3327,Sales!B:C,2,0)</f>
        <v>#N/A</v>
      </c>
      <c r="P3327" t="e">
        <f>VLOOKUP(N3327,Recolt!B:C,2,0)</f>
        <v>#N/A</v>
      </c>
    </row>
    <row r="3328" spans="3:16" x14ac:dyDescent="0.25">
      <c r="C3328"/>
      <c r="F3328" s="4">
        <v>1034868560</v>
      </c>
      <c r="G3328" t="str">
        <f t="shared" si="51"/>
        <v>OK</v>
      </c>
      <c r="J3328" s="4">
        <v>105735533</v>
      </c>
      <c r="K3328" t="s">
        <v>1124</v>
      </c>
      <c r="N3328" s="4">
        <v>105734933</v>
      </c>
      <c r="O3328" t="e">
        <f>VLOOKUP(N3328,Sales!B:C,2,0)</f>
        <v>#N/A</v>
      </c>
      <c r="P3328" t="e">
        <f>VLOOKUP(N3328,Recolt!B:C,2,0)</f>
        <v>#N/A</v>
      </c>
    </row>
    <row r="3329" spans="3:16" x14ac:dyDescent="0.25">
      <c r="C3329"/>
      <c r="F3329" s="4">
        <v>1034851314</v>
      </c>
      <c r="G3329" t="str">
        <f t="shared" si="51"/>
        <v>OK</v>
      </c>
      <c r="J3329" s="4">
        <v>105736145</v>
      </c>
      <c r="K3329" t="s">
        <v>1124</v>
      </c>
      <c r="N3329" s="4">
        <v>105735533</v>
      </c>
      <c r="O3329" t="e">
        <f>VLOOKUP(N3329,Sales!B:C,2,0)</f>
        <v>#N/A</v>
      </c>
      <c r="P3329" t="e">
        <f>VLOOKUP(N3329,Recolt!B:C,2,0)</f>
        <v>#N/A</v>
      </c>
    </row>
    <row r="3330" spans="3:16" x14ac:dyDescent="0.25">
      <c r="C3330"/>
      <c r="F3330" s="4">
        <v>1034856228</v>
      </c>
      <c r="G3330" t="str">
        <f t="shared" si="51"/>
        <v>OK</v>
      </c>
      <c r="J3330" s="4">
        <v>105736839</v>
      </c>
      <c r="K3330" t="s">
        <v>1124</v>
      </c>
      <c r="N3330" s="4">
        <v>105736145</v>
      </c>
      <c r="O3330" t="e">
        <f>VLOOKUP(N3330,Sales!B:C,2,0)</f>
        <v>#N/A</v>
      </c>
      <c r="P3330" t="e">
        <f>VLOOKUP(N3330,Recolt!B:C,2,0)</f>
        <v>#N/A</v>
      </c>
    </row>
    <row r="3331" spans="3:16" x14ac:dyDescent="0.25">
      <c r="C3331"/>
      <c r="F3331" s="4">
        <v>1034844222</v>
      </c>
      <c r="G3331" t="str">
        <f t="shared" ref="G3331:G3394" si="52">VLOOKUP(F3331,J:K,2,0)</f>
        <v>OK</v>
      </c>
      <c r="J3331" s="4">
        <v>105736958</v>
      </c>
      <c r="K3331" t="s">
        <v>1124</v>
      </c>
      <c r="N3331" s="4">
        <v>105736839</v>
      </c>
      <c r="O3331" t="e">
        <f>VLOOKUP(N3331,Sales!B:C,2,0)</f>
        <v>#N/A</v>
      </c>
      <c r="P3331" t="e">
        <f>VLOOKUP(N3331,Recolt!B:C,2,0)</f>
        <v>#N/A</v>
      </c>
    </row>
    <row r="3332" spans="3:16" x14ac:dyDescent="0.25">
      <c r="C3332"/>
      <c r="F3332" s="4">
        <v>1034852495</v>
      </c>
      <c r="G3332" t="str">
        <f t="shared" si="52"/>
        <v>OK</v>
      </c>
      <c r="J3332" s="4">
        <v>105736970</v>
      </c>
      <c r="K3332" t="s">
        <v>1124</v>
      </c>
      <c r="N3332" s="4">
        <v>105736958</v>
      </c>
      <c r="O3332" t="e">
        <f>VLOOKUP(N3332,Sales!B:C,2,0)</f>
        <v>#N/A</v>
      </c>
      <c r="P3332" t="e">
        <f>VLOOKUP(N3332,Recolt!B:C,2,0)</f>
        <v>#N/A</v>
      </c>
    </row>
    <row r="3333" spans="3:16" x14ac:dyDescent="0.25">
      <c r="C3333"/>
      <c r="F3333" s="4">
        <v>1034842487</v>
      </c>
      <c r="G3333" t="str">
        <f t="shared" si="52"/>
        <v>OK</v>
      </c>
      <c r="J3333" s="4">
        <v>105738991</v>
      </c>
      <c r="K3333" t="s">
        <v>1124</v>
      </c>
      <c r="N3333" s="4">
        <v>105736970</v>
      </c>
      <c r="O3333" t="e">
        <f>VLOOKUP(N3333,Sales!B:C,2,0)</f>
        <v>#N/A</v>
      </c>
      <c r="P3333" t="e">
        <f>VLOOKUP(N3333,Recolt!B:C,2,0)</f>
        <v>#N/A</v>
      </c>
    </row>
    <row r="3334" spans="3:16" x14ac:dyDescent="0.25">
      <c r="C3334"/>
      <c r="F3334" s="4">
        <v>1034854220</v>
      </c>
      <c r="G3334" t="str">
        <f t="shared" si="52"/>
        <v>OK</v>
      </c>
      <c r="J3334" s="4">
        <v>105739451</v>
      </c>
      <c r="K3334" t="s">
        <v>1124</v>
      </c>
      <c r="N3334" s="4">
        <v>105738991</v>
      </c>
      <c r="O3334" t="e">
        <f>VLOOKUP(N3334,Sales!B:C,2,0)</f>
        <v>#N/A</v>
      </c>
      <c r="P3334" t="e">
        <f>VLOOKUP(N3334,Recolt!B:C,2,0)</f>
        <v>#N/A</v>
      </c>
    </row>
    <row r="3335" spans="3:16" x14ac:dyDescent="0.25">
      <c r="C3335"/>
      <c r="F3335" s="4">
        <v>1034852396</v>
      </c>
      <c r="G3335" t="str">
        <f t="shared" si="52"/>
        <v>OK</v>
      </c>
      <c r="J3335" s="4">
        <v>105740330</v>
      </c>
      <c r="K3335" t="s">
        <v>1124</v>
      </c>
      <c r="N3335" s="4">
        <v>105739451</v>
      </c>
      <c r="O3335" t="e">
        <f>VLOOKUP(N3335,Sales!B:C,2,0)</f>
        <v>#N/A</v>
      </c>
      <c r="P3335" t="e">
        <f>VLOOKUP(N3335,Recolt!B:C,2,0)</f>
        <v>#N/A</v>
      </c>
    </row>
    <row r="3336" spans="3:16" x14ac:dyDescent="0.25">
      <c r="C3336"/>
      <c r="F3336" s="4">
        <v>1034854616</v>
      </c>
      <c r="G3336" t="str">
        <f t="shared" si="52"/>
        <v>OK</v>
      </c>
      <c r="J3336" s="4">
        <v>105740670</v>
      </c>
      <c r="K3336" t="s">
        <v>1124</v>
      </c>
      <c r="N3336" s="4">
        <v>105740330</v>
      </c>
      <c r="O3336" t="e">
        <f>VLOOKUP(N3336,Sales!B:C,2,0)</f>
        <v>#N/A</v>
      </c>
      <c r="P3336" t="e">
        <f>VLOOKUP(N3336,Recolt!B:C,2,0)</f>
        <v>#N/A</v>
      </c>
    </row>
    <row r="3337" spans="3:16" x14ac:dyDescent="0.25">
      <c r="C3337"/>
      <c r="F3337" s="4">
        <v>1034850530</v>
      </c>
      <c r="G3337" t="str">
        <f t="shared" si="52"/>
        <v>OK</v>
      </c>
      <c r="J3337" s="4">
        <v>105740911</v>
      </c>
      <c r="K3337" t="s">
        <v>1124</v>
      </c>
      <c r="N3337" s="4">
        <v>105740670</v>
      </c>
      <c r="O3337" t="e">
        <f>VLOOKUP(N3337,Sales!B:C,2,0)</f>
        <v>#N/A</v>
      </c>
      <c r="P3337" t="e">
        <f>VLOOKUP(N3337,Recolt!B:C,2,0)</f>
        <v>#N/A</v>
      </c>
    </row>
    <row r="3338" spans="3:16" x14ac:dyDescent="0.25">
      <c r="C3338"/>
      <c r="F3338" s="4">
        <v>1034868222</v>
      </c>
      <c r="G3338" t="str">
        <f t="shared" si="52"/>
        <v>OK</v>
      </c>
      <c r="J3338" s="4">
        <v>105740953</v>
      </c>
      <c r="K3338" t="s">
        <v>1124</v>
      </c>
      <c r="N3338" s="4">
        <v>105740911</v>
      </c>
      <c r="O3338" t="e">
        <f>VLOOKUP(N3338,Sales!B:C,2,0)</f>
        <v>#N/A</v>
      </c>
      <c r="P3338" t="e">
        <f>VLOOKUP(N3338,Recolt!B:C,2,0)</f>
        <v>#N/A</v>
      </c>
    </row>
    <row r="3339" spans="3:16" x14ac:dyDescent="0.25">
      <c r="C3339"/>
      <c r="F3339" s="4">
        <v>1034847155</v>
      </c>
      <c r="G3339" t="str">
        <f t="shared" si="52"/>
        <v>OK</v>
      </c>
      <c r="J3339" s="4">
        <v>105741669</v>
      </c>
      <c r="K3339" t="s">
        <v>1124</v>
      </c>
      <c r="N3339" s="4">
        <v>105740953</v>
      </c>
      <c r="O3339" t="e">
        <f>VLOOKUP(N3339,Sales!B:C,2,0)</f>
        <v>#N/A</v>
      </c>
      <c r="P3339" t="e">
        <f>VLOOKUP(N3339,Recolt!B:C,2,0)</f>
        <v>#N/A</v>
      </c>
    </row>
    <row r="3340" spans="3:16" x14ac:dyDescent="0.25">
      <c r="C3340"/>
      <c r="F3340" s="4">
        <v>1034846876</v>
      </c>
      <c r="G3340" t="str">
        <f t="shared" si="52"/>
        <v>OK</v>
      </c>
      <c r="J3340" s="4">
        <v>105742255</v>
      </c>
      <c r="K3340" t="s">
        <v>1124</v>
      </c>
      <c r="N3340" s="4">
        <v>105741669</v>
      </c>
      <c r="O3340" t="e">
        <f>VLOOKUP(N3340,Sales!B:C,2,0)</f>
        <v>#N/A</v>
      </c>
      <c r="P3340" t="e">
        <f>VLOOKUP(N3340,Recolt!B:C,2,0)</f>
        <v>#N/A</v>
      </c>
    </row>
    <row r="3341" spans="3:16" x14ac:dyDescent="0.25">
      <c r="C3341"/>
      <c r="F3341" s="4">
        <v>1034852368</v>
      </c>
      <c r="G3341" t="str">
        <f t="shared" si="52"/>
        <v>OK</v>
      </c>
      <c r="J3341" s="4">
        <v>105742873</v>
      </c>
      <c r="K3341" t="s">
        <v>1124</v>
      </c>
      <c r="N3341" s="4">
        <v>105742255</v>
      </c>
      <c r="O3341" t="e">
        <f>VLOOKUP(N3341,Sales!B:C,2,0)</f>
        <v>#N/A</v>
      </c>
      <c r="P3341" t="e">
        <f>VLOOKUP(N3341,Recolt!B:C,2,0)</f>
        <v>#N/A</v>
      </c>
    </row>
    <row r="3342" spans="3:16" x14ac:dyDescent="0.25">
      <c r="C3342"/>
      <c r="F3342" s="4">
        <v>1034854379</v>
      </c>
      <c r="G3342" t="str">
        <f t="shared" si="52"/>
        <v>OK</v>
      </c>
      <c r="J3342" s="4">
        <v>105743722</v>
      </c>
      <c r="K3342" t="s">
        <v>1124</v>
      </c>
      <c r="N3342" s="4">
        <v>105742873</v>
      </c>
      <c r="O3342" t="e">
        <f>VLOOKUP(N3342,Sales!B:C,2,0)</f>
        <v>#N/A</v>
      </c>
      <c r="P3342" t="e">
        <f>VLOOKUP(N3342,Recolt!B:C,2,0)</f>
        <v>#N/A</v>
      </c>
    </row>
    <row r="3343" spans="3:16" x14ac:dyDescent="0.25">
      <c r="C3343"/>
      <c r="F3343" s="4">
        <v>1034863441</v>
      </c>
      <c r="G3343" t="str">
        <f t="shared" si="52"/>
        <v>OK</v>
      </c>
      <c r="J3343" s="4">
        <v>105743810</v>
      </c>
      <c r="K3343" t="s">
        <v>1124</v>
      </c>
      <c r="N3343" s="4">
        <v>105743722</v>
      </c>
      <c r="O3343" t="e">
        <f>VLOOKUP(N3343,Sales!B:C,2,0)</f>
        <v>#N/A</v>
      </c>
      <c r="P3343" t="e">
        <f>VLOOKUP(N3343,Recolt!B:C,2,0)</f>
        <v>#N/A</v>
      </c>
    </row>
    <row r="3344" spans="3:16" x14ac:dyDescent="0.25">
      <c r="C3344"/>
      <c r="F3344" s="4">
        <v>1034851791</v>
      </c>
      <c r="G3344" t="str">
        <f t="shared" si="52"/>
        <v>OK</v>
      </c>
      <c r="J3344" s="4">
        <v>105745492</v>
      </c>
      <c r="K3344" t="s">
        <v>1124</v>
      </c>
      <c r="N3344" s="4">
        <v>105743810</v>
      </c>
      <c r="O3344" t="e">
        <f>VLOOKUP(N3344,Sales!B:C,2,0)</f>
        <v>#N/A</v>
      </c>
      <c r="P3344" t="e">
        <f>VLOOKUP(N3344,Recolt!B:C,2,0)</f>
        <v>#N/A</v>
      </c>
    </row>
    <row r="3345" spans="3:16" x14ac:dyDescent="0.25">
      <c r="C3345"/>
      <c r="F3345" s="4">
        <v>1034846114</v>
      </c>
      <c r="G3345" t="str">
        <f t="shared" si="52"/>
        <v>OK</v>
      </c>
      <c r="J3345" s="4">
        <v>105746364</v>
      </c>
      <c r="K3345" t="s">
        <v>1124</v>
      </c>
      <c r="N3345" s="4">
        <v>105745492</v>
      </c>
      <c r="O3345" t="e">
        <f>VLOOKUP(N3345,Sales!B:C,2,0)</f>
        <v>#N/A</v>
      </c>
      <c r="P3345" t="e">
        <f>VLOOKUP(N3345,Recolt!B:C,2,0)</f>
        <v>#N/A</v>
      </c>
    </row>
    <row r="3346" spans="3:16" x14ac:dyDescent="0.25">
      <c r="C3346"/>
      <c r="F3346" s="4">
        <v>1034846598</v>
      </c>
      <c r="G3346" t="str">
        <f t="shared" si="52"/>
        <v>OK</v>
      </c>
      <c r="J3346" s="4">
        <v>105746794</v>
      </c>
      <c r="K3346" t="s">
        <v>1124</v>
      </c>
      <c r="N3346" s="4">
        <v>105746364</v>
      </c>
      <c r="O3346" t="e">
        <f>VLOOKUP(N3346,Sales!B:C,2,0)</f>
        <v>#N/A</v>
      </c>
      <c r="P3346" t="e">
        <f>VLOOKUP(N3346,Recolt!B:C,2,0)</f>
        <v>#N/A</v>
      </c>
    </row>
    <row r="3347" spans="3:16" x14ac:dyDescent="0.25">
      <c r="C3347"/>
      <c r="F3347" s="4">
        <v>1034854704</v>
      </c>
      <c r="G3347" t="str">
        <f t="shared" si="52"/>
        <v>OK</v>
      </c>
      <c r="J3347" s="4">
        <v>105748859</v>
      </c>
      <c r="K3347" t="s">
        <v>1124</v>
      </c>
      <c r="N3347" s="4">
        <v>105746794</v>
      </c>
      <c r="O3347" t="e">
        <f>VLOOKUP(N3347,Sales!B:C,2,0)</f>
        <v>#N/A</v>
      </c>
      <c r="P3347" t="e">
        <f>VLOOKUP(N3347,Recolt!B:C,2,0)</f>
        <v>#N/A</v>
      </c>
    </row>
    <row r="3348" spans="3:16" x14ac:dyDescent="0.25">
      <c r="C3348"/>
      <c r="F3348" s="4">
        <v>1034847456</v>
      </c>
      <c r="G3348" t="str">
        <f t="shared" si="52"/>
        <v>OK</v>
      </c>
      <c r="J3348" s="4">
        <v>105748871</v>
      </c>
      <c r="K3348" t="s">
        <v>1124</v>
      </c>
      <c r="N3348" s="4">
        <v>105748859</v>
      </c>
      <c r="O3348" t="e">
        <f>VLOOKUP(N3348,Sales!B:C,2,0)</f>
        <v>#N/A</v>
      </c>
      <c r="P3348" t="e">
        <f>VLOOKUP(N3348,Recolt!B:C,2,0)</f>
        <v>#N/A</v>
      </c>
    </row>
    <row r="3349" spans="3:16" x14ac:dyDescent="0.25">
      <c r="C3349"/>
      <c r="F3349" s="4">
        <v>1034854113</v>
      </c>
      <c r="G3349" t="str">
        <f t="shared" si="52"/>
        <v>OK</v>
      </c>
      <c r="J3349" s="4">
        <v>105749170</v>
      </c>
      <c r="K3349" t="s">
        <v>1124</v>
      </c>
      <c r="N3349" s="4">
        <v>105748871</v>
      </c>
      <c r="O3349" t="e">
        <f>VLOOKUP(N3349,Sales!B:C,2,0)</f>
        <v>#N/A</v>
      </c>
      <c r="P3349" t="e">
        <f>VLOOKUP(N3349,Recolt!B:C,2,0)</f>
        <v>#N/A</v>
      </c>
    </row>
    <row r="3350" spans="3:16" x14ac:dyDescent="0.25">
      <c r="C3350"/>
      <c r="F3350" s="4">
        <v>1034861458</v>
      </c>
      <c r="G3350" t="str">
        <f t="shared" si="52"/>
        <v>OK</v>
      </c>
      <c r="J3350" s="4">
        <v>105750039</v>
      </c>
      <c r="K3350" t="s">
        <v>1124</v>
      </c>
      <c r="N3350" s="4">
        <v>105749170</v>
      </c>
      <c r="O3350" t="e">
        <f>VLOOKUP(N3350,Sales!B:C,2,0)</f>
        <v>#N/A</v>
      </c>
      <c r="P3350" t="e">
        <f>VLOOKUP(N3350,Recolt!B:C,2,0)</f>
        <v>#N/A</v>
      </c>
    </row>
    <row r="3351" spans="3:16" x14ac:dyDescent="0.25">
      <c r="C3351"/>
      <c r="F3351" s="4">
        <v>1034845969</v>
      </c>
      <c r="G3351" t="str">
        <f t="shared" si="52"/>
        <v>OK</v>
      </c>
      <c r="J3351" s="4">
        <v>105750144</v>
      </c>
      <c r="K3351" t="s">
        <v>1124</v>
      </c>
      <c r="N3351" s="4">
        <v>105750039</v>
      </c>
      <c r="O3351" t="e">
        <f>VLOOKUP(N3351,Sales!B:C,2,0)</f>
        <v>#N/A</v>
      </c>
      <c r="P3351" t="e">
        <f>VLOOKUP(N3351,Recolt!B:C,2,0)</f>
        <v>#N/A</v>
      </c>
    </row>
    <row r="3352" spans="3:16" x14ac:dyDescent="0.25">
      <c r="C3352"/>
      <c r="F3352" s="4">
        <v>1034867177</v>
      </c>
      <c r="G3352" t="str">
        <f t="shared" si="52"/>
        <v>OK</v>
      </c>
      <c r="J3352" s="4">
        <v>105750867</v>
      </c>
      <c r="K3352" t="s">
        <v>1124</v>
      </c>
      <c r="N3352" s="4">
        <v>105750144</v>
      </c>
      <c r="O3352" t="e">
        <f>VLOOKUP(N3352,Sales!B:C,2,0)</f>
        <v>#N/A</v>
      </c>
      <c r="P3352" t="e">
        <f>VLOOKUP(N3352,Recolt!B:C,2,0)</f>
        <v>#N/A</v>
      </c>
    </row>
    <row r="3353" spans="3:16" x14ac:dyDescent="0.25">
      <c r="C3353"/>
      <c r="F3353" s="4">
        <v>1034861963</v>
      </c>
      <c r="G3353" t="str">
        <f t="shared" si="52"/>
        <v>OK</v>
      </c>
      <c r="J3353" s="4">
        <v>105751319</v>
      </c>
      <c r="K3353" t="s">
        <v>1124</v>
      </c>
      <c r="N3353" s="4">
        <v>105750867</v>
      </c>
      <c r="O3353" t="e">
        <f>VLOOKUP(N3353,Sales!B:C,2,0)</f>
        <v>#N/A</v>
      </c>
      <c r="P3353" t="e">
        <f>VLOOKUP(N3353,Recolt!B:C,2,0)</f>
        <v>#N/A</v>
      </c>
    </row>
    <row r="3354" spans="3:16" x14ac:dyDescent="0.25">
      <c r="C3354"/>
      <c r="F3354" s="4">
        <v>1034856418</v>
      </c>
      <c r="G3354" t="str">
        <f t="shared" si="52"/>
        <v>OK</v>
      </c>
      <c r="J3354" s="4">
        <v>105751573</v>
      </c>
      <c r="K3354" t="s">
        <v>1124</v>
      </c>
      <c r="N3354" s="4">
        <v>105751319</v>
      </c>
      <c r="O3354" t="e">
        <f>VLOOKUP(N3354,Sales!B:C,2,0)</f>
        <v>#N/A</v>
      </c>
      <c r="P3354" t="e">
        <f>VLOOKUP(N3354,Recolt!B:C,2,0)</f>
        <v>#N/A</v>
      </c>
    </row>
    <row r="3355" spans="3:16" x14ac:dyDescent="0.25">
      <c r="C3355"/>
      <c r="F3355" s="4">
        <v>1034849669</v>
      </c>
      <c r="G3355" t="str">
        <f t="shared" si="52"/>
        <v>OK</v>
      </c>
      <c r="J3355" s="4">
        <v>105751954</v>
      </c>
      <c r="K3355" t="s">
        <v>1124</v>
      </c>
      <c r="N3355" s="4">
        <v>105751573</v>
      </c>
      <c r="O3355" t="e">
        <f>VLOOKUP(N3355,Sales!B:C,2,0)</f>
        <v>#N/A</v>
      </c>
      <c r="P3355" t="e">
        <f>VLOOKUP(N3355,Recolt!B:C,2,0)</f>
        <v>#N/A</v>
      </c>
    </row>
    <row r="3356" spans="3:16" x14ac:dyDescent="0.25">
      <c r="C3356"/>
      <c r="F3356" s="4">
        <v>1034854804</v>
      </c>
      <c r="G3356" t="str">
        <f t="shared" si="52"/>
        <v>OK</v>
      </c>
      <c r="J3356" s="4">
        <v>105758854</v>
      </c>
      <c r="K3356" t="s">
        <v>1124</v>
      </c>
      <c r="N3356" s="4">
        <v>105751954</v>
      </c>
      <c r="O3356" t="e">
        <f>VLOOKUP(N3356,Sales!B:C,2,0)</f>
        <v>#N/A</v>
      </c>
      <c r="P3356" t="e">
        <f>VLOOKUP(N3356,Recolt!B:C,2,0)</f>
        <v>#N/A</v>
      </c>
    </row>
    <row r="3357" spans="3:16" x14ac:dyDescent="0.25">
      <c r="C3357"/>
      <c r="F3357" s="4">
        <v>1034844298</v>
      </c>
      <c r="G3357" t="str">
        <f t="shared" si="52"/>
        <v>OK</v>
      </c>
      <c r="J3357" s="4">
        <v>105759620</v>
      </c>
      <c r="K3357" t="s">
        <v>1124</v>
      </c>
      <c r="N3357" s="4">
        <v>105758854</v>
      </c>
      <c r="O3357" t="e">
        <f>VLOOKUP(N3357,Sales!B:C,2,0)</f>
        <v>#N/A</v>
      </c>
      <c r="P3357" t="e">
        <f>VLOOKUP(N3357,Recolt!B:C,2,0)</f>
        <v>#N/A</v>
      </c>
    </row>
    <row r="3358" spans="3:16" x14ac:dyDescent="0.25">
      <c r="C3358"/>
      <c r="F3358" s="4">
        <v>1034844816</v>
      </c>
      <c r="G3358" t="str">
        <f t="shared" si="52"/>
        <v>OK</v>
      </c>
      <c r="J3358" s="4">
        <v>105760673</v>
      </c>
      <c r="K3358" t="s">
        <v>1124</v>
      </c>
      <c r="N3358" s="4">
        <v>105759620</v>
      </c>
      <c r="O3358" t="e">
        <f>VLOOKUP(N3358,Sales!B:C,2,0)</f>
        <v>#N/A</v>
      </c>
      <c r="P3358" t="e">
        <f>VLOOKUP(N3358,Recolt!B:C,2,0)</f>
        <v>#N/A</v>
      </c>
    </row>
    <row r="3359" spans="3:16" x14ac:dyDescent="0.25">
      <c r="C3359"/>
      <c r="F3359" s="4">
        <v>1034864811</v>
      </c>
      <c r="G3359" t="str">
        <f t="shared" si="52"/>
        <v>OK</v>
      </c>
      <c r="J3359" s="4">
        <v>105761741</v>
      </c>
      <c r="K3359" t="s">
        <v>1124</v>
      </c>
      <c r="N3359" s="4">
        <v>105760673</v>
      </c>
      <c r="O3359" t="e">
        <f>VLOOKUP(N3359,Sales!B:C,2,0)</f>
        <v>#N/A</v>
      </c>
      <c r="P3359" t="e">
        <f>VLOOKUP(N3359,Recolt!B:C,2,0)</f>
        <v>#N/A</v>
      </c>
    </row>
    <row r="3360" spans="3:16" x14ac:dyDescent="0.25">
      <c r="C3360"/>
      <c r="F3360" s="4">
        <v>1034857234</v>
      </c>
      <c r="G3360" t="str">
        <f t="shared" si="52"/>
        <v>OK</v>
      </c>
      <c r="J3360" s="4">
        <v>105762380</v>
      </c>
      <c r="K3360" t="s">
        <v>1124</v>
      </c>
      <c r="N3360" s="4">
        <v>105761741</v>
      </c>
      <c r="O3360" t="e">
        <f>VLOOKUP(N3360,Sales!B:C,2,0)</f>
        <v>#N/A</v>
      </c>
      <c r="P3360" t="e">
        <f>VLOOKUP(N3360,Recolt!B:C,2,0)</f>
        <v>#N/A</v>
      </c>
    </row>
    <row r="3361" spans="3:16" x14ac:dyDescent="0.25">
      <c r="C3361"/>
      <c r="F3361" s="4">
        <v>1034867938</v>
      </c>
      <c r="G3361" t="str">
        <f t="shared" si="52"/>
        <v>OK</v>
      </c>
      <c r="J3361" s="4">
        <v>105766760</v>
      </c>
      <c r="K3361" t="s">
        <v>1124</v>
      </c>
      <c r="N3361" s="4">
        <v>105762380</v>
      </c>
      <c r="O3361" t="e">
        <f>VLOOKUP(N3361,Sales!B:C,2,0)</f>
        <v>#N/A</v>
      </c>
      <c r="P3361" t="e">
        <f>VLOOKUP(N3361,Recolt!B:C,2,0)</f>
        <v>#N/A</v>
      </c>
    </row>
    <row r="3362" spans="3:16" x14ac:dyDescent="0.25">
      <c r="C3362"/>
      <c r="F3362" s="4">
        <v>1034857022</v>
      </c>
      <c r="G3362" t="str">
        <f t="shared" si="52"/>
        <v>OK</v>
      </c>
      <c r="J3362" s="4">
        <v>105766871</v>
      </c>
      <c r="K3362" t="s">
        <v>1124</v>
      </c>
      <c r="N3362" s="4">
        <v>105766760</v>
      </c>
      <c r="O3362" t="e">
        <f>VLOOKUP(N3362,Sales!B:C,2,0)</f>
        <v>#N/A</v>
      </c>
      <c r="P3362" t="e">
        <f>VLOOKUP(N3362,Recolt!B:C,2,0)</f>
        <v>#N/A</v>
      </c>
    </row>
    <row r="3363" spans="3:16" x14ac:dyDescent="0.25">
      <c r="C3363"/>
      <c r="F3363" s="4">
        <v>1034866351</v>
      </c>
      <c r="G3363" t="str">
        <f t="shared" si="52"/>
        <v>OK</v>
      </c>
      <c r="J3363" s="4">
        <v>105767374</v>
      </c>
      <c r="K3363" t="s">
        <v>1124</v>
      </c>
      <c r="N3363" s="4">
        <v>105766871</v>
      </c>
      <c r="O3363" t="e">
        <f>VLOOKUP(N3363,Sales!B:C,2,0)</f>
        <v>#N/A</v>
      </c>
      <c r="P3363" t="e">
        <f>VLOOKUP(N3363,Recolt!B:C,2,0)</f>
        <v>#N/A</v>
      </c>
    </row>
    <row r="3364" spans="3:16" x14ac:dyDescent="0.25">
      <c r="C3364"/>
      <c r="F3364" s="4">
        <v>1034854813</v>
      </c>
      <c r="G3364" t="str">
        <f t="shared" si="52"/>
        <v>OK</v>
      </c>
      <c r="J3364" s="4">
        <v>105769850</v>
      </c>
      <c r="K3364" t="s">
        <v>1124</v>
      </c>
      <c r="N3364" s="4">
        <v>105767374</v>
      </c>
      <c r="O3364" t="e">
        <f>VLOOKUP(N3364,Sales!B:C,2,0)</f>
        <v>#N/A</v>
      </c>
      <c r="P3364" t="e">
        <f>VLOOKUP(N3364,Recolt!B:C,2,0)</f>
        <v>#N/A</v>
      </c>
    </row>
    <row r="3365" spans="3:16" x14ac:dyDescent="0.25">
      <c r="C3365"/>
      <c r="F3365" s="4">
        <v>1034852179</v>
      </c>
      <c r="G3365" t="str">
        <f t="shared" si="52"/>
        <v>OK</v>
      </c>
      <c r="J3365" s="4">
        <v>105770021</v>
      </c>
      <c r="K3365" t="s">
        <v>1124</v>
      </c>
      <c r="N3365" s="4">
        <v>105769850</v>
      </c>
      <c r="O3365" t="e">
        <f>VLOOKUP(N3365,Sales!B:C,2,0)</f>
        <v>#N/A</v>
      </c>
      <c r="P3365" t="e">
        <f>VLOOKUP(N3365,Recolt!B:C,2,0)</f>
        <v>#N/A</v>
      </c>
    </row>
    <row r="3366" spans="3:16" x14ac:dyDescent="0.25">
      <c r="C3366"/>
      <c r="F3366" s="4">
        <v>1034849143</v>
      </c>
      <c r="G3366" t="str">
        <f t="shared" si="52"/>
        <v>OK</v>
      </c>
      <c r="J3366" s="4">
        <v>105770134</v>
      </c>
      <c r="K3366" t="s">
        <v>1124</v>
      </c>
      <c r="N3366" s="4">
        <v>105770021</v>
      </c>
      <c r="O3366" t="e">
        <f>VLOOKUP(N3366,Sales!B:C,2,0)</f>
        <v>#N/A</v>
      </c>
      <c r="P3366" t="e">
        <f>VLOOKUP(N3366,Recolt!B:C,2,0)</f>
        <v>#N/A</v>
      </c>
    </row>
    <row r="3367" spans="3:16" x14ac:dyDescent="0.25">
      <c r="C3367"/>
      <c r="F3367" s="4">
        <v>1034866342</v>
      </c>
      <c r="G3367" t="str">
        <f t="shared" si="52"/>
        <v>OK</v>
      </c>
      <c r="J3367" s="4">
        <v>105770340</v>
      </c>
      <c r="K3367" t="s">
        <v>1124</v>
      </c>
      <c r="N3367" s="4">
        <v>105770134</v>
      </c>
      <c r="O3367" t="e">
        <f>VLOOKUP(N3367,Sales!B:C,2,0)</f>
        <v>#N/A</v>
      </c>
      <c r="P3367" t="e">
        <f>VLOOKUP(N3367,Recolt!B:C,2,0)</f>
        <v>#N/A</v>
      </c>
    </row>
    <row r="3368" spans="3:16" x14ac:dyDescent="0.25">
      <c r="C3368"/>
      <c r="F3368" s="4">
        <v>1034858675</v>
      </c>
      <c r="G3368" t="str">
        <f t="shared" si="52"/>
        <v>OK</v>
      </c>
      <c r="J3368" s="4">
        <v>105770377</v>
      </c>
      <c r="K3368" t="s">
        <v>1124</v>
      </c>
      <c r="N3368" s="4">
        <v>105770340</v>
      </c>
      <c r="O3368" t="e">
        <f>VLOOKUP(N3368,Sales!B:C,2,0)</f>
        <v>#N/A</v>
      </c>
      <c r="P3368" t="e">
        <f>VLOOKUP(N3368,Recolt!B:C,2,0)</f>
        <v>#N/A</v>
      </c>
    </row>
    <row r="3369" spans="3:16" x14ac:dyDescent="0.25">
      <c r="C3369"/>
      <c r="F3369" s="4">
        <v>1034860790</v>
      </c>
      <c r="G3369" t="str">
        <f t="shared" si="52"/>
        <v>OK</v>
      </c>
      <c r="J3369" s="4">
        <v>105772765</v>
      </c>
      <c r="K3369" t="s">
        <v>1124</v>
      </c>
      <c r="N3369" s="4">
        <v>105770377</v>
      </c>
      <c r="O3369" t="e">
        <f>VLOOKUP(N3369,Sales!B:C,2,0)</f>
        <v>#N/A</v>
      </c>
      <c r="P3369" t="e">
        <f>VLOOKUP(N3369,Recolt!B:C,2,0)</f>
        <v>#N/A</v>
      </c>
    </row>
    <row r="3370" spans="3:16" x14ac:dyDescent="0.25">
      <c r="C3370"/>
      <c r="F3370" s="4">
        <v>1034862374</v>
      </c>
      <c r="G3370" t="str">
        <f t="shared" si="52"/>
        <v>OK</v>
      </c>
      <c r="J3370" s="4">
        <v>105774607</v>
      </c>
      <c r="K3370" t="s">
        <v>1124</v>
      </c>
      <c r="N3370" s="4">
        <v>105772765</v>
      </c>
      <c r="O3370" t="e">
        <f>VLOOKUP(N3370,Sales!B:C,2,0)</f>
        <v>#N/A</v>
      </c>
      <c r="P3370" t="e">
        <f>VLOOKUP(N3370,Recolt!B:C,2,0)</f>
        <v>#N/A</v>
      </c>
    </row>
    <row r="3371" spans="3:16" x14ac:dyDescent="0.25">
      <c r="C3371"/>
      <c r="F3371" s="4">
        <v>1034858458</v>
      </c>
      <c r="G3371" t="str">
        <f t="shared" si="52"/>
        <v>OK</v>
      </c>
      <c r="J3371" s="4">
        <v>105778879</v>
      </c>
      <c r="K3371" t="s">
        <v>1124</v>
      </c>
      <c r="N3371" s="4">
        <v>105774607</v>
      </c>
      <c r="O3371" t="e">
        <f>VLOOKUP(N3371,Sales!B:C,2,0)</f>
        <v>#N/A</v>
      </c>
      <c r="P3371" t="e">
        <f>VLOOKUP(N3371,Recolt!B:C,2,0)</f>
        <v>#N/A</v>
      </c>
    </row>
    <row r="3372" spans="3:16" x14ac:dyDescent="0.25">
      <c r="C3372"/>
      <c r="F3372" s="4">
        <v>1034856720</v>
      </c>
      <c r="G3372" t="str">
        <f t="shared" si="52"/>
        <v>OK</v>
      </c>
      <c r="J3372" s="4">
        <v>105778966</v>
      </c>
      <c r="K3372" t="s">
        <v>1124</v>
      </c>
      <c r="N3372" s="4">
        <v>105778879</v>
      </c>
      <c r="O3372" t="e">
        <f>VLOOKUP(N3372,Sales!B:C,2,0)</f>
        <v>#N/A</v>
      </c>
      <c r="P3372" t="e">
        <f>VLOOKUP(N3372,Recolt!B:C,2,0)</f>
        <v>#N/A</v>
      </c>
    </row>
    <row r="3373" spans="3:16" x14ac:dyDescent="0.25">
      <c r="C3373"/>
      <c r="F3373" s="4">
        <v>1034848095</v>
      </c>
      <c r="G3373" t="str">
        <f t="shared" si="52"/>
        <v>OK</v>
      </c>
      <c r="J3373" s="4">
        <v>105780029</v>
      </c>
      <c r="K3373" t="s">
        <v>1124</v>
      </c>
      <c r="N3373" s="4">
        <v>105778966</v>
      </c>
      <c r="O3373" t="e">
        <f>VLOOKUP(N3373,Sales!B:C,2,0)</f>
        <v>#N/A</v>
      </c>
      <c r="P3373" t="e">
        <f>VLOOKUP(N3373,Recolt!B:C,2,0)</f>
        <v>#N/A</v>
      </c>
    </row>
    <row r="3374" spans="3:16" x14ac:dyDescent="0.25">
      <c r="C3374"/>
      <c r="F3374" s="4">
        <v>1034861688</v>
      </c>
      <c r="G3374" t="str">
        <f t="shared" si="52"/>
        <v>OK</v>
      </c>
      <c r="J3374" s="4">
        <v>105781682</v>
      </c>
      <c r="K3374" t="s">
        <v>1124</v>
      </c>
      <c r="N3374" s="4">
        <v>105780029</v>
      </c>
      <c r="O3374" t="e">
        <f>VLOOKUP(N3374,Sales!B:C,2,0)</f>
        <v>#N/A</v>
      </c>
      <c r="P3374" t="e">
        <f>VLOOKUP(N3374,Recolt!B:C,2,0)</f>
        <v>#N/A</v>
      </c>
    </row>
    <row r="3375" spans="3:16" x14ac:dyDescent="0.25">
      <c r="C3375"/>
      <c r="F3375" s="4">
        <v>1034846800</v>
      </c>
      <c r="G3375" t="str">
        <f t="shared" si="52"/>
        <v>OK</v>
      </c>
      <c r="J3375" s="4">
        <v>105781838</v>
      </c>
      <c r="K3375" t="s">
        <v>1124</v>
      </c>
      <c r="N3375" s="4">
        <v>105781682</v>
      </c>
      <c r="O3375" t="e">
        <f>VLOOKUP(N3375,Sales!B:C,2,0)</f>
        <v>#N/A</v>
      </c>
      <c r="P3375" t="e">
        <f>VLOOKUP(N3375,Recolt!B:C,2,0)</f>
        <v>#N/A</v>
      </c>
    </row>
    <row r="3376" spans="3:16" x14ac:dyDescent="0.25">
      <c r="C3376"/>
      <c r="F3376" s="4">
        <v>1034852048</v>
      </c>
      <c r="G3376" t="str">
        <f t="shared" si="52"/>
        <v>OK</v>
      </c>
      <c r="J3376" s="4">
        <v>105781909</v>
      </c>
      <c r="K3376" t="s">
        <v>1124</v>
      </c>
      <c r="N3376" s="4">
        <v>105781838</v>
      </c>
      <c r="O3376" t="e">
        <f>VLOOKUP(N3376,Sales!B:C,2,0)</f>
        <v>#N/A</v>
      </c>
      <c r="P3376" t="e">
        <f>VLOOKUP(N3376,Recolt!B:C,2,0)</f>
        <v>#N/A</v>
      </c>
    </row>
    <row r="3377" spans="3:16" x14ac:dyDescent="0.25">
      <c r="C3377"/>
      <c r="F3377" s="4">
        <v>1034866648</v>
      </c>
      <c r="G3377" t="str">
        <f t="shared" si="52"/>
        <v>OK</v>
      </c>
      <c r="J3377" s="4">
        <v>105783254</v>
      </c>
      <c r="K3377" t="s">
        <v>1124</v>
      </c>
      <c r="N3377" s="4">
        <v>105781909</v>
      </c>
      <c r="O3377" t="e">
        <f>VLOOKUP(N3377,Sales!B:C,2,0)</f>
        <v>#N/A</v>
      </c>
      <c r="P3377" t="e">
        <f>VLOOKUP(N3377,Recolt!B:C,2,0)</f>
        <v>#N/A</v>
      </c>
    </row>
    <row r="3378" spans="3:16" x14ac:dyDescent="0.25">
      <c r="C3378"/>
      <c r="F3378" s="4">
        <v>1034861231</v>
      </c>
      <c r="G3378" t="str">
        <f t="shared" si="52"/>
        <v>OK</v>
      </c>
      <c r="J3378" s="4">
        <v>105783392</v>
      </c>
      <c r="K3378" t="s">
        <v>1124</v>
      </c>
      <c r="N3378" s="4">
        <v>105783254</v>
      </c>
      <c r="O3378" t="e">
        <f>VLOOKUP(N3378,Sales!B:C,2,0)</f>
        <v>#N/A</v>
      </c>
      <c r="P3378" t="e">
        <f>VLOOKUP(N3378,Recolt!B:C,2,0)</f>
        <v>#N/A</v>
      </c>
    </row>
    <row r="3379" spans="3:16" x14ac:dyDescent="0.25">
      <c r="C3379"/>
      <c r="F3379" s="4">
        <v>1034849173</v>
      </c>
      <c r="G3379" t="str">
        <f t="shared" si="52"/>
        <v>OK</v>
      </c>
      <c r="J3379" s="4">
        <v>105783534</v>
      </c>
      <c r="K3379" t="s">
        <v>1124</v>
      </c>
      <c r="N3379" s="4">
        <v>105783392</v>
      </c>
      <c r="O3379" t="e">
        <f>VLOOKUP(N3379,Sales!B:C,2,0)</f>
        <v>#N/A</v>
      </c>
      <c r="P3379" t="e">
        <f>VLOOKUP(N3379,Recolt!B:C,2,0)</f>
        <v>#N/A</v>
      </c>
    </row>
    <row r="3380" spans="3:16" x14ac:dyDescent="0.25">
      <c r="C3380"/>
      <c r="F3380" s="4">
        <v>1034856930</v>
      </c>
      <c r="G3380" t="str">
        <f t="shared" si="52"/>
        <v>OK</v>
      </c>
      <c r="J3380" s="4">
        <v>105783742</v>
      </c>
      <c r="K3380" t="s">
        <v>1124</v>
      </c>
      <c r="N3380" s="4">
        <v>105783534</v>
      </c>
      <c r="O3380" t="e">
        <f>VLOOKUP(N3380,Sales!B:C,2,0)</f>
        <v>#N/A</v>
      </c>
      <c r="P3380" t="e">
        <f>VLOOKUP(N3380,Recolt!B:C,2,0)</f>
        <v>#N/A</v>
      </c>
    </row>
    <row r="3381" spans="3:16" x14ac:dyDescent="0.25">
      <c r="C3381"/>
      <c r="F3381" s="4">
        <v>1034858780</v>
      </c>
      <c r="G3381" t="str">
        <f t="shared" si="52"/>
        <v>OK</v>
      </c>
      <c r="J3381" s="4">
        <v>105784997</v>
      </c>
      <c r="K3381" t="s">
        <v>1124</v>
      </c>
      <c r="N3381" s="4">
        <v>105783742</v>
      </c>
      <c r="O3381" t="e">
        <f>VLOOKUP(N3381,Sales!B:C,2,0)</f>
        <v>#N/A</v>
      </c>
      <c r="P3381" t="e">
        <f>VLOOKUP(N3381,Recolt!B:C,2,0)</f>
        <v>#N/A</v>
      </c>
    </row>
    <row r="3382" spans="3:16" x14ac:dyDescent="0.25">
      <c r="C3382"/>
      <c r="F3382" s="4">
        <v>1034864005</v>
      </c>
      <c r="G3382" t="str">
        <f t="shared" si="52"/>
        <v>OK</v>
      </c>
      <c r="J3382" s="4">
        <v>105785133</v>
      </c>
      <c r="K3382" t="s">
        <v>1124</v>
      </c>
      <c r="N3382" s="4">
        <v>105784997</v>
      </c>
      <c r="O3382" t="e">
        <f>VLOOKUP(N3382,Sales!B:C,2,0)</f>
        <v>#N/A</v>
      </c>
      <c r="P3382" t="e">
        <f>VLOOKUP(N3382,Recolt!B:C,2,0)</f>
        <v>#N/A</v>
      </c>
    </row>
    <row r="3383" spans="3:16" x14ac:dyDescent="0.25">
      <c r="C3383"/>
      <c r="F3383" s="4">
        <v>1034861362</v>
      </c>
      <c r="G3383" t="str">
        <f t="shared" si="52"/>
        <v>OK</v>
      </c>
      <c r="J3383" s="4">
        <v>105785720</v>
      </c>
      <c r="K3383" t="s">
        <v>1124</v>
      </c>
      <c r="N3383" s="4">
        <v>105785133</v>
      </c>
      <c r="O3383" t="e">
        <f>VLOOKUP(N3383,Sales!B:C,2,0)</f>
        <v>#N/A</v>
      </c>
      <c r="P3383" t="e">
        <f>VLOOKUP(N3383,Recolt!B:C,2,0)</f>
        <v>#N/A</v>
      </c>
    </row>
    <row r="3384" spans="3:16" x14ac:dyDescent="0.25">
      <c r="C3384"/>
      <c r="F3384" s="4">
        <v>1034863163</v>
      </c>
      <c r="G3384" t="str">
        <f t="shared" si="52"/>
        <v>OK</v>
      </c>
      <c r="J3384" s="4">
        <v>105786322</v>
      </c>
      <c r="K3384" t="s">
        <v>1124</v>
      </c>
      <c r="N3384" s="4">
        <v>105785720</v>
      </c>
      <c r="O3384" t="e">
        <f>VLOOKUP(N3384,Sales!B:C,2,0)</f>
        <v>#N/A</v>
      </c>
      <c r="P3384" t="e">
        <f>VLOOKUP(N3384,Recolt!B:C,2,0)</f>
        <v>#N/A</v>
      </c>
    </row>
    <row r="3385" spans="3:16" x14ac:dyDescent="0.25">
      <c r="C3385"/>
      <c r="F3385" s="4">
        <v>1034866237</v>
      </c>
      <c r="G3385" t="str">
        <f t="shared" si="52"/>
        <v>OK</v>
      </c>
      <c r="J3385" s="4">
        <v>105786824</v>
      </c>
      <c r="K3385" t="s">
        <v>1124</v>
      </c>
      <c r="N3385" s="4">
        <v>105786322</v>
      </c>
      <c r="O3385" t="e">
        <f>VLOOKUP(N3385,Sales!B:C,2,0)</f>
        <v>#N/A</v>
      </c>
      <c r="P3385" t="e">
        <f>VLOOKUP(N3385,Recolt!B:C,2,0)</f>
        <v>#N/A</v>
      </c>
    </row>
    <row r="3386" spans="3:16" x14ac:dyDescent="0.25">
      <c r="C3386"/>
      <c r="F3386" s="4">
        <v>1034843761</v>
      </c>
      <c r="G3386" t="str">
        <f t="shared" si="52"/>
        <v>OK</v>
      </c>
      <c r="J3386" s="4">
        <v>105787375</v>
      </c>
      <c r="K3386" t="s">
        <v>1124</v>
      </c>
      <c r="N3386" s="4">
        <v>105786824</v>
      </c>
      <c r="O3386" t="e">
        <f>VLOOKUP(N3386,Sales!B:C,2,0)</f>
        <v>#N/A</v>
      </c>
      <c r="P3386" t="e">
        <f>VLOOKUP(N3386,Recolt!B:C,2,0)</f>
        <v>#N/A</v>
      </c>
    </row>
    <row r="3387" spans="3:16" x14ac:dyDescent="0.25">
      <c r="C3387"/>
      <c r="F3387" s="4">
        <v>1034865390</v>
      </c>
      <c r="G3387" t="str">
        <f t="shared" si="52"/>
        <v>OK</v>
      </c>
      <c r="J3387" s="4">
        <v>105788659</v>
      </c>
      <c r="K3387" t="s">
        <v>1124</v>
      </c>
      <c r="N3387" s="4">
        <v>105787375</v>
      </c>
      <c r="O3387" t="e">
        <f>VLOOKUP(N3387,Sales!B:C,2,0)</f>
        <v>#N/A</v>
      </c>
      <c r="P3387" t="e">
        <f>VLOOKUP(N3387,Recolt!B:C,2,0)</f>
        <v>#N/A</v>
      </c>
    </row>
    <row r="3388" spans="3:16" x14ac:dyDescent="0.25">
      <c r="C3388"/>
      <c r="F3388" s="4">
        <v>1034842154</v>
      </c>
      <c r="G3388" t="str">
        <f t="shared" si="52"/>
        <v>OK</v>
      </c>
      <c r="J3388" s="4">
        <v>105789101</v>
      </c>
      <c r="K3388" t="s">
        <v>1124</v>
      </c>
      <c r="N3388" s="4">
        <v>105788659</v>
      </c>
      <c r="O3388" t="e">
        <f>VLOOKUP(N3388,Sales!B:C,2,0)</f>
        <v>#N/A</v>
      </c>
      <c r="P3388" t="e">
        <f>VLOOKUP(N3388,Recolt!B:C,2,0)</f>
        <v>#N/A</v>
      </c>
    </row>
    <row r="3389" spans="3:16" x14ac:dyDescent="0.25">
      <c r="C3389"/>
      <c r="F3389" s="4">
        <v>1034855518</v>
      </c>
      <c r="G3389" t="str">
        <f t="shared" si="52"/>
        <v>OK</v>
      </c>
      <c r="J3389" s="4">
        <v>105789533</v>
      </c>
      <c r="K3389" t="s">
        <v>1124</v>
      </c>
      <c r="N3389" s="4">
        <v>105789101</v>
      </c>
      <c r="O3389" t="e">
        <f>VLOOKUP(N3389,Sales!B:C,2,0)</f>
        <v>#N/A</v>
      </c>
      <c r="P3389" t="e">
        <f>VLOOKUP(N3389,Recolt!B:C,2,0)</f>
        <v>#N/A</v>
      </c>
    </row>
    <row r="3390" spans="3:16" x14ac:dyDescent="0.25">
      <c r="C3390"/>
      <c r="F3390" s="4">
        <v>1034860552</v>
      </c>
      <c r="G3390" t="str">
        <f t="shared" si="52"/>
        <v>OK</v>
      </c>
      <c r="J3390" s="4">
        <v>105789582</v>
      </c>
      <c r="K3390" t="s">
        <v>1124</v>
      </c>
      <c r="N3390" s="4">
        <v>105789533</v>
      </c>
      <c r="O3390" t="e">
        <f>VLOOKUP(N3390,Sales!B:C,2,0)</f>
        <v>#N/A</v>
      </c>
      <c r="P3390" t="e">
        <f>VLOOKUP(N3390,Recolt!B:C,2,0)</f>
        <v>#N/A</v>
      </c>
    </row>
    <row r="3391" spans="3:16" x14ac:dyDescent="0.25">
      <c r="C3391"/>
      <c r="F3391" s="4">
        <v>1034864794</v>
      </c>
      <c r="G3391" t="str">
        <f t="shared" si="52"/>
        <v>OK</v>
      </c>
      <c r="J3391" s="4">
        <v>105789849</v>
      </c>
      <c r="K3391" t="s">
        <v>1124</v>
      </c>
      <c r="N3391" s="4">
        <v>105789582</v>
      </c>
      <c r="O3391" t="e">
        <f>VLOOKUP(N3391,Sales!B:C,2,0)</f>
        <v>#N/A</v>
      </c>
      <c r="P3391" t="e">
        <f>VLOOKUP(N3391,Recolt!B:C,2,0)</f>
        <v>#N/A</v>
      </c>
    </row>
    <row r="3392" spans="3:16" x14ac:dyDescent="0.25">
      <c r="C3392"/>
      <c r="F3392" s="4">
        <v>1034843275</v>
      </c>
      <c r="G3392" t="str">
        <f t="shared" si="52"/>
        <v>OK</v>
      </c>
      <c r="J3392" s="4">
        <v>105798098</v>
      </c>
      <c r="K3392" t="s">
        <v>1124</v>
      </c>
      <c r="N3392" s="4">
        <v>105789849</v>
      </c>
      <c r="O3392" t="e">
        <f>VLOOKUP(N3392,Sales!B:C,2,0)</f>
        <v>#N/A</v>
      </c>
      <c r="P3392" t="e">
        <f>VLOOKUP(N3392,Recolt!B:C,2,0)</f>
        <v>#N/A</v>
      </c>
    </row>
    <row r="3393" spans="3:16" x14ac:dyDescent="0.25">
      <c r="C3393"/>
      <c r="F3393" s="4">
        <v>1034857299</v>
      </c>
      <c r="G3393" t="str">
        <f t="shared" si="52"/>
        <v>OK</v>
      </c>
      <c r="J3393" s="4">
        <v>105798514</v>
      </c>
      <c r="K3393" t="s">
        <v>1124</v>
      </c>
      <c r="N3393" s="4">
        <v>105798098</v>
      </c>
      <c r="O3393" t="e">
        <f>VLOOKUP(N3393,Sales!B:C,2,0)</f>
        <v>#N/A</v>
      </c>
      <c r="P3393" t="e">
        <f>VLOOKUP(N3393,Recolt!B:C,2,0)</f>
        <v>#N/A</v>
      </c>
    </row>
    <row r="3394" spans="3:16" x14ac:dyDescent="0.25">
      <c r="C3394"/>
      <c r="F3394" s="4">
        <v>1034856259</v>
      </c>
      <c r="G3394" t="str">
        <f t="shared" si="52"/>
        <v>OK</v>
      </c>
      <c r="J3394" s="4">
        <v>105799496</v>
      </c>
      <c r="K3394" t="s">
        <v>1124</v>
      </c>
      <c r="N3394" s="4">
        <v>105798514</v>
      </c>
      <c r="O3394" t="e">
        <f>VLOOKUP(N3394,Sales!B:C,2,0)</f>
        <v>#N/A</v>
      </c>
      <c r="P3394" t="e">
        <f>VLOOKUP(N3394,Recolt!B:C,2,0)</f>
        <v>#N/A</v>
      </c>
    </row>
    <row r="3395" spans="3:16" x14ac:dyDescent="0.25">
      <c r="C3395"/>
      <c r="F3395" s="4">
        <v>1034842829</v>
      </c>
      <c r="G3395" t="str">
        <f t="shared" ref="G3395:G3458" si="53">VLOOKUP(F3395,J:K,2,0)</f>
        <v>OK</v>
      </c>
      <c r="J3395" s="4">
        <v>105800257</v>
      </c>
      <c r="K3395" t="s">
        <v>1124</v>
      </c>
      <c r="N3395" s="4">
        <v>105799496</v>
      </c>
      <c r="O3395" t="e">
        <f>VLOOKUP(N3395,Sales!B:C,2,0)</f>
        <v>#N/A</v>
      </c>
      <c r="P3395" t="e">
        <f>VLOOKUP(N3395,Recolt!B:C,2,0)</f>
        <v>#N/A</v>
      </c>
    </row>
    <row r="3396" spans="3:16" x14ac:dyDescent="0.25">
      <c r="C3396"/>
      <c r="F3396" s="4">
        <v>1034858296</v>
      </c>
      <c r="G3396" t="str">
        <f t="shared" si="53"/>
        <v>OK</v>
      </c>
      <c r="J3396" s="4">
        <v>105801759</v>
      </c>
      <c r="K3396" t="s">
        <v>1124</v>
      </c>
      <c r="N3396" s="4">
        <v>105800257</v>
      </c>
      <c r="O3396" t="e">
        <f>VLOOKUP(N3396,Sales!B:C,2,0)</f>
        <v>#N/A</v>
      </c>
      <c r="P3396" t="e">
        <f>VLOOKUP(N3396,Recolt!B:C,2,0)</f>
        <v>#N/A</v>
      </c>
    </row>
    <row r="3397" spans="3:16" x14ac:dyDescent="0.25">
      <c r="C3397"/>
      <c r="F3397" s="4">
        <v>1034862856</v>
      </c>
      <c r="G3397" t="str">
        <f t="shared" si="53"/>
        <v>OK</v>
      </c>
      <c r="J3397" s="4">
        <v>105802178</v>
      </c>
      <c r="K3397" t="s">
        <v>1124</v>
      </c>
      <c r="N3397" s="4">
        <v>105801759</v>
      </c>
      <c r="O3397" t="e">
        <f>VLOOKUP(N3397,Sales!B:C,2,0)</f>
        <v>#N/A</v>
      </c>
      <c r="P3397" t="e">
        <f>VLOOKUP(N3397,Recolt!B:C,2,0)</f>
        <v>#N/A</v>
      </c>
    </row>
    <row r="3398" spans="3:16" x14ac:dyDescent="0.25">
      <c r="C3398"/>
      <c r="F3398" s="4">
        <v>1034858058</v>
      </c>
      <c r="G3398" t="str">
        <f t="shared" si="53"/>
        <v>OK</v>
      </c>
      <c r="J3398" s="4">
        <v>105802221</v>
      </c>
      <c r="K3398" t="s">
        <v>1124</v>
      </c>
      <c r="N3398" s="4">
        <v>105802178</v>
      </c>
      <c r="O3398" t="e">
        <f>VLOOKUP(N3398,Sales!B:C,2,0)</f>
        <v>#N/A</v>
      </c>
      <c r="P3398" t="e">
        <f>VLOOKUP(N3398,Recolt!B:C,2,0)</f>
        <v>#N/A</v>
      </c>
    </row>
    <row r="3399" spans="3:16" x14ac:dyDescent="0.25">
      <c r="C3399"/>
      <c r="F3399" s="4">
        <v>1034856722</v>
      </c>
      <c r="G3399" t="str">
        <f t="shared" si="53"/>
        <v>OK</v>
      </c>
      <c r="J3399" s="4">
        <v>105803608</v>
      </c>
      <c r="K3399" t="s">
        <v>1124</v>
      </c>
      <c r="N3399" s="4">
        <v>105802221</v>
      </c>
      <c r="O3399" t="e">
        <f>VLOOKUP(N3399,Sales!B:C,2,0)</f>
        <v>#N/A</v>
      </c>
      <c r="P3399" t="e">
        <f>VLOOKUP(N3399,Recolt!B:C,2,0)</f>
        <v>#N/A</v>
      </c>
    </row>
    <row r="3400" spans="3:16" x14ac:dyDescent="0.25">
      <c r="C3400"/>
      <c r="F3400" s="4">
        <v>1034857928</v>
      </c>
      <c r="G3400" t="str">
        <f t="shared" si="53"/>
        <v>OK</v>
      </c>
      <c r="J3400" s="4">
        <v>105803955</v>
      </c>
      <c r="K3400" t="s">
        <v>1124</v>
      </c>
      <c r="N3400" s="4">
        <v>105803608</v>
      </c>
      <c r="O3400" t="e">
        <f>VLOOKUP(N3400,Sales!B:C,2,0)</f>
        <v>#N/A</v>
      </c>
      <c r="P3400" t="e">
        <f>VLOOKUP(N3400,Recolt!B:C,2,0)</f>
        <v>#N/A</v>
      </c>
    </row>
    <row r="3401" spans="3:16" x14ac:dyDescent="0.25">
      <c r="C3401"/>
      <c r="F3401" s="4">
        <v>1034855915</v>
      </c>
      <c r="G3401" t="str">
        <f t="shared" si="53"/>
        <v>OK</v>
      </c>
      <c r="J3401" s="4">
        <v>105807285</v>
      </c>
      <c r="K3401" t="s">
        <v>1124</v>
      </c>
      <c r="N3401" s="4">
        <v>105803955</v>
      </c>
      <c r="O3401" t="e">
        <f>VLOOKUP(N3401,Sales!B:C,2,0)</f>
        <v>#N/A</v>
      </c>
      <c r="P3401" t="e">
        <f>VLOOKUP(N3401,Recolt!B:C,2,0)</f>
        <v>#N/A</v>
      </c>
    </row>
    <row r="3402" spans="3:16" x14ac:dyDescent="0.25">
      <c r="C3402"/>
      <c r="F3402" s="4">
        <v>1034863425</v>
      </c>
      <c r="G3402" t="str">
        <f t="shared" si="53"/>
        <v>OK</v>
      </c>
      <c r="J3402" s="4">
        <v>105808024</v>
      </c>
      <c r="K3402" t="s">
        <v>1124</v>
      </c>
      <c r="N3402" s="4">
        <v>105807285</v>
      </c>
      <c r="O3402" t="e">
        <f>VLOOKUP(N3402,Sales!B:C,2,0)</f>
        <v>#N/A</v>
      </c>
      <c r="P3402" t="e">
        <f>VLOOKUP(N3402,Recolt!B:C,2,0)</f>
        <v>#N/A</v>
      </c>
    </row>
    <row r="3403" spans="3:16" x14ac:dyDescent="0.25">
      <c r="C3403"/>
      <c r="F3403" s="4">
        <v>1034862078</v>
      </c>
      <c r="G3403" t="str">
        <f t="shared" si="53"/>
        <v>OK</v>
      </c>
      <c r="J3403" s="4">
        <v>105809122</v>
      </c>
      <c r="K3403" t="s">
        <v>1124</v>
      </c>
      <c r="N3403" s="4">
        <v>105808024</v>
      </c>
      <c r="O3403" t="e">
        <f>VLOOKUP(N3403,Sales!B:C,2,0)</f>
        <v>#N/A</v>
      </c>
      <c r="P3403" t="e">
        <f>VLOOKUP(N3403,Recolt!B:C,2,0)</f>
        <v>#N/A</v>
      </c>
    </row>
    <row r="3404" spans="3:16" x14ac:dyDescent="0.25">
      <c r="C3404"/>
      <c r="F3404" s="4">
        <v>1034862580</v>
      </c>
      <c r="G3404" t="str">
        <f t="shared" si="53"/>
        <v>OK</v>
      </c>
      <c r="J3404" s="4">
        <v>105810038</v>
      </c>
      <c r="K3404" t="s">
        <v>1124</v>
      </c>
      <c r="N3404" s="4">
        <v>105809122</v>
      </c>
      <c r="O3404" t="e">
        <f>VLOOKUP(N3404,Sales!B:C,2,0)</f>
        <v>#N/A</v>
      </c>
      <c r="P3404" t="e">
        <f>VLOOKUP(N3404,Recolt!B:C,2,0)</f>
        <v>#N/A</v>
      </c>
    </row>
    <row r="3405" spans="3:16" x14ac:dyDescent="0.25">
      <c r="C3405"/>
      <c r="F3405" s="4">
        <v>1034860343</v>
      </c>
      <c r="G3405" t="str">
        <f t="shared" si="53"/>
        <v>OK</v>
      </c>
      <c r="J3405" s="4">
        <v>105810296</v>
      </c>
      <c r="K3405" t="s">
        <v>1124</v>
      </c>
      <c r="N3405" s="4">
        <v>105810038</v>
      </c>
      <c r="O3405" t="e">
        <f>VLOOKUP(N3405,Sales!B:C,2,0)</f>
        <v>#N/A</v>
      </c>
      <c r="P3405" t="e">
        <f>VLOOKUP(N3405,Recolt!B:C,2,0)</f>
        <v>#N/A</v>
      </c>
    </row>
    <row r="3406" spans="3:16" x14ac:dyDescent="0.25">
      <c r="C3406"/>
      <c r="F3406" s="4">
        <v>1034864960</v>
      </c>
      <c r="G3406" t="str">
        <f t="shared" si="53"/>
        <v>OK</v>
      </c>
      <c r="J3406" s="4">
        <v>105810840</v>
      </c>
      <c r="K3406" t="s">
        <v>1124</v>
      </c>
      <c r="N3406" s="4">
        <v>105810296</v>
      </c>
      <c r="O3406" t="e">
        <f>VLOOKUP(N3406,Sales!B:C,2,0)</f>
        <v>#N/A</v>
      </c>
      <c r="P3406" t="e">
        <f>VLOOKUP(N3406,Recolt!B:C,2,0)</f>
        <v>#N/A</v>
      </c>
    </row>
    <row r="3407" spans="3:16" x14ac:dyDescent="0.25">
      <c r="C3407"/>
      <c r="F3407" s="4">
        <v>1034857736</v>
      </c>
      <c r="G3407" t="str">
        <f t="shared" si="53"/>
        <v>OK</v>
      </c>
      <c r="J3407" s="4">
        <v>105811128</v>
      </c>
      <c r="K3407" t="s">
        <v>1124</v>
      </c>
      <c r="N3407" s="4">
        <v>105810840</v>
      </c>
      <c r="O3407" t="e">
        <f>VLOOKUP(N3407,Sales!B:C,2,0)</f>
        <v>#N/A</v>
      </c>
      <c r="P3407" t="e">
        <f>VLOOKUP(N3407,Recolt!B:C,2,0)</f>
        <v>#N/A</v>
      </c>
    </row>
    <row r="3408" spans="3:16" x14ac:dyDescent="0.25">
      <c r="C3408"/>
      <c r="F3408" s="4">
        <v>1034862798</v>
      </c>
      <c r="G3408" t="str">
        <f t="shared" si="53"/>
        <v>OK</v>
      </c>
      <c r="J3408" s="4">
        <v>105811207</v>
      </c>
      <c r="K3408" t="s">
        <v>1124</v>
      </c>
      <c r="N3408" s="4">
        <v>105811128</v>
      </c>
      <c r="O3408" t="e">
        <f>VLOOKUP(N3408,Sales!B:C,2,0)</f>
        <v>#N/A</v>
      </c>
      <c r="P3408" t="e">
        <f>VLOOKUP(N3408,Recolt!B:C,2,0)</f>
        <v>#N/A</v>
      </c>
    </row>
    <row r="3409" spans="3:16" x14ac:dyDescent="0.25">
      <c r="C3409"/>
      <c r="F3409" s="4">
        <v>1034863095</v>
      </c>
      <c r="G3409" t="str">
        <f t="shared" si="53"/>
        <v>OK</v>
      </c>
      <c r="J3409" s="4">
        <v>105811227</v>
      </c>
      <c r="K3409" t="s">
        <v>1124</v>
      </c>
      <c r="N3409" s="4">
        <v>105811207</v>
      </c>
      <c r="O3409" t="e">
        <f>VLOOKUP(N3409,Sales!B:C,2,0)</f>
        <v>#N/A</v>
      </c>
      <c r="P3409" t="e">
        <f>VLOOKUP(N3409,Recolt!B:C,2,0)</f>
        <v>#N/A</v>
      </c>
    </row>
    <row r="3410" spans="3:16" x14ac:dyDescent="0.25">
      <c r="C3410"/>
      <c r="F3410" s="4">
        <v>1034864630</v>
      </c>
      <c r="G3410" t="str">
        <f t="shared" si="53"/>
        <v>OK</v>
      </c>
      <c r="J3410" s="4">
        <v>105811418</v>
      </c>
      <c r="K3410" t="s">
        <v>1124</v>
      </c>
      <c r="N3410" s="4">
        <v>105811227</v>
      </c>
      <c r="O3410" t="e">
        <f>VLOOKUP(N3410,Sales!B:C,2,0)</f>
        <v>#N/A</v>
      </c>
      <c r="P3410" t="e">
        <f>VLOOKUP(N3410,Recolt!B:C,2,0)</f>
        <v>#N/A</v>
      </c>
    </row>
    <row r="3411" spans="3:16" x14ac:dyDescent="0.25">
      <c r="C3411"/>
      <c r="F3411" s="4">
        <v>1034849956</v>
      </c>
      <c r="G3411" t="str">
        <f t="shared" si="53"/>
        <v>OK</v>
      </c>
      <c r="J3411" s="4">
        <v>105812772</v>
      </c>
      <c r="K3411" t="s">
        <v>1124</v>
      </c>
      <c r="N3411" s="4">
        <v>105811418</v>
      </c>
      <c r="O3411" t="e">
        <f>VLOOKUP(N3411,Sales!B:C,2,0)</f>
        <v>#N/A</v>
      </c>
      <c r="P3411" t="e">
        <f>VLOOKUP(N3411,Recolt!B:C,2,0)</f>
        <v>#N/A</v>
      </c>
    </row>
    <row r="3412" spans="3:16" x14ac:dyDescent="0.25">
      <c r="C3412"/>
      <c r="F3412" s="4">
        <v>1034861948</v>
      </c>
      <c r="G3412" t="str">
        <f t="shared" si="53"/>
        <v>OK</v>
      </c>
      <c r="J3412" s="4">
        <v>105813212</v>
      </c>
      <c r="K3412" t="s">
        <v>1124</v>
      </c>
      <c r="N3412" s="4">
        <v>105812772</v>
      </c>
      <c r="O3412" t="e">
        <f>VLOOKUP(N3412,Sales!B:C,2,0)</f>
        <v>#N/A</v>
      </c>
      <c r="P3412" t="e">
        <f>VLOOKUP(N3412,Recolt!B:C,2,0)</f>
        <v>#N/A</v>
      </c>
    </row>
    <row r="3413" spans="3:16" x14ac:dyDescent="0.25">
      <c r="C3413"/>
      <c r="F3413" s="4">
        <v>1034842825</v>
      </c>
      <c r="G3413" t="str">
        <f t="shared" si="53"/>
        <v>OK</v>
      </c>
      <c r="J3413" s="4">
        <v>105813547</v>
      </c>
      <c r="K3413" t="s">
        <v>1124</v>
      </c>
      <c r="N3413" s="4">
        <v>105813212</v>
      </c>
      <c r="O3413" t="e">
        <f>VLOOKUP(N3413,Sales!B:C,2,0)</f>
        <v>#N/A</v>
      </c>
      <c r="P3413" t="e">
        <f>VLOOKUP(N3413,Recolt!B:C,2,0)</f>
        <v>#N/A</v>
      </c>
    </row>
    <row r="3414" spans="3:16" x14ac:dyDescent="0.25">
      <c r="C3414"/>
      <c r="F3414" s="4">
        <v>1034852188</v>
      </c>
      <c r="G3414" t="str">
        <f t="shared" si="53"/>
        <v>OK</v>
      </c>
      <c r="J3414" s="4">
        <v>1034841516</v>
      </c>
      <c r="K3414" t="s">
        <v>1124</v>
      </c>
      <c r="N3414" s="4">
        <v>105813547</v>
      </c>
      <c r="O3414" t="e">
        <f>VLOOKUP(N3414,Sales!B:C,2,0)</f>
        <v>#N/A</v>
      </c>
      <c r="P3414" t="e">
        <f>VLOOKUP(N3414,Recolt!B:C,2,0)</f>
        <v>#N/A</v>
      </c>
    </row>
    <row r="3415" spans="3:16" x14ac:dyDescent="0.25">
      <c r="C3415"/>
      <c r="F3415" s="4">
        <v>1034862574</v>
      </c>
      <c r="G3415" t="str">
        <f t="shared" si="53"/>
        <v>OK</v>
      </c>
      <c r="J3415" s="4">
        <v>1034841662</v>
      </c>
      <c r="K3415" t="s">
        <v>1124</v>
      </c>
      <c r="N3415" s="4">
        <v>1034841516</v>
      </c>
      <c r="O3415" t="e">
        <f>VLOOKUP(N3415,Sales!B:C,2,0)</f>
        <v>#N/A</v>
      </c>
      <c r="P3415" t="str">
        <f>VLOOKUP(N3415,Recolt!B:C,2,0)</f>
        <v>HSB</v>
      </c>
    </row>
    <row r="3416" spans="3:16" x14ac:dyDescent="0.25">
      <c r="C3416"/>
      <c r="F3416" s="4">
        <v>1034863808</v>
      </c>
      <c r="G3416" t="str">
        <f t="shared" si="53"/>
        <v>OK</v>
      </c>
      <c r="J3416" s="4">
        <v>1034841715</v>
      </c>
      <c r="K3416" t="s">
        <v>1124</v>
      </c>
      <c r="N3416" s="4">
        <v>1034841662</v>
      </c>
      <c r="O3416" t="e">
        <f>VLOOKUP(N3416,Sales!B:C,2,0)</f>
        <v>#N/A</v>
      </c>
      <c r="P3416" t="str">
        <f>VLOOKUP(N3416,Recolt!B:C,2,0)</f>
        <v>Erste Group Bank</v>
      </c>
    </row>
    <row r="3417" spans="3:16" x14ac:dyDescent="0.25">
      <c r="C3417"/>
      <c r="F3417" s="4">
        <v>1034850829</v>
      </c>
      <c r="G3417" t="str">
        <f t="shared" si="53"/>
        <v>OK</v>
      </c>
      <c r="J3417" s="4">
        <v>1034841804</v>
      </c>
      <c r="K3417" t="s">
        <v>1124</v>
      </c>
      <c r="N3417" s="4">
        <v>1034841715</v>
      </c>
      <c r="O3417">
        <f>VLOOKUP(N3417,Sales!B:C,2,0)</f>
        <v>45177.763888888891</v>
      </c>
      <c r="P3417" t="e">
        <f>VLOOKUP(N3417,Recolt!B:C,2,0)</f>
        <v>#N/A</v>
      </c>
    </row>
    <row r="3418" spans="3:16" x14ac:dyDescent="0.25">
      <c r="C3418"/>
      <c r="F3418" s="4">
        <v>1034861359</v>
      </c>
      <c r="G3418" t="str">
        <f t="shared" si="53"/>
        <v>OK</v>
      </c>
      <c r="J3418" s="4">
        <v>1034841813</v>
      </c>
      <c r="K3418" t="s">
        <v>1124</v>
      </c>
      <c r="N3418" s="4">
        <v>1034841804</v>
      </c>
      <c r="O3418" t="e">
        <f>VLOOKUP(N3418,Sales!B:C,2,0)</f>
        <v>#N/A</v>
      </c>
      <c r="P3418" t="str">
        <f>VLOOKUP(N3418,Recolt!B:C,2,0)</f>
        <v>Bank Austria</v>
      </c>
    </row>
    <row r="3419" spans="3:16" x14ac:dyDescent="0.25">
      <c r="C3419"/>
      <c r="F3419" s="4">
        <v>1034865763</v>
      </c>
      <c r="G3419" t="str">
        <f t="shared" si="53"/>
        <v>OK</v>
      </c>
      <c r="J3419" s="4">
        <v>1034841833</v>
      </c>
      <c r="K3419" t="s">
        <v>1124</v>
      </c>
      <c r="N3419" s="4">
        <v>1034841813</v>
      </c>
      <c r="O3419">
        <f>VLOOKUP(N3419,Sales!B:C,2,0)</f>
        <v>45177.559027777781</v>
      </c>
      <c r="P3419" t="e">
        <f>VLOOKUP(N3419,Recolt!B:C,2,0)</f>
        <v>#N/A</v>
      </c>
    </row>
    <row r="3420" spans="3:16" x14ac:dyDescent="0.25">
      <c r="C3420"/>
      <c r="F3420" s="4">
        <v>1034849020</v>
      </c>
      <c r="G3420" t="str">
        <f t="shared" si="53"/>
        <v>OK</v>
      </c>
      <c r="J3420" s="4">
        <v>1034841857</v>
      </c>
      <c r="K3420" t="s">
        <v>1124</v>
      </c>
      <c r="N3420" s="4">
        <v>1034841833</v>
      </c>
      <c r="O3420" t="e">
        <f>VLOOKUP(N3420,Sales!B:C,2,0)</f>
        <v>#N/A</v>
      </c>
      <c r="P3420" t="str">
        <f>VLOOKUP(N3420,Recolt!B:C,2,0)</f>
        <v xml:space="preserve">CIC (Crédit Industriel et Commercial)  </v>
      </c>
    </row>
    <row r="3421" spans="3:16" x14ac:dyDescent="0.25">
      <c r="C3421"/>
      <c r="F3421" s="4">
        <v>1034866569</v>
      </c>
      <c r="G3421" t="str">
        <f t="shared" si="53"/>
        <v>OK</v>
      </c>
      <c r="J3421" s="4">
        <v>1034841863</v>
      </c>
      <c r="K3421" t="s">
        <v>1124</v>
      </c>
      <c r="N3421" s="4">
        <v>1034841857</v>
      </c>
      <c r="O3421">
        <f>VLOOKUP(N3421,Sales!B:C,2,0)</f>
        <v>45177.477777777778</v>
      </c>
      <c r="P3421" t="e">
        <f>VLOOKUP(N3421,Recolt!B:C,2,0)</f>
        <v>#N/A</v>
      </c>
    </row>
    <row r="3422" spans="3:16" x14ac:dyDescent="0.25">
      <c r="C3422"/>
      <c r="F3422" s="4">
        <v>1034864224</v>
      </c>
      <c r="G3422" t="str">
        <f t="shared" si="53"/>
        <v>OK</v>
      </c>
      <c r="J3422" s="4">
        <v>1034841917</v>
      </c>
      <c r="K3422" t="s">
        <v>1124</v>
      </c>
      <c r="N3422" s="4">
        <v>1034841863</v>
      </c>
      <c r="O3422">
        <f>VLOOKUP(N3422,Sales!B:C,2,0)</f>
        <v>45177.707638888889</v>
      </c>
      <c r="P3422" t="e">
        <f>VLOOKUP(N3422,Recolt!B:C,2,0)</f>
        <v>#N/A</v>
      </c>
    </row>
    <row r="3423" spans="3:16" x14ac:dyDescent="0.25">
      <c r="C3423"/>
      <c r="F3423" s="4">
        <v>1034865393</v>
      </c>
      <c r="G3423" t="str">
        <f t="shared" si="53"/>
        <v>OK</v>
      </c>
      <c r="J3423" s="4">
        <v>1034841921</v>
      </c>
      <c r="K3423" t="s">
        <v>1124</v>
      </c>
      <c r="N3423" s="4">
        <v>1034841917</v>
      </c>
      <c r="O3423">
        <f>VLOOKUP(N3423,Sales!B:C,2,0)</f>
        <v>45177.47152777778</v>
      </c>
      <c r="P3423" t="e">
        <f>VLOOKUP(N3423,Recolt!B:C,2,0)</f>
        <v>#N/A</v>
      </c>
    </row>
    <row r="3424" spans="3:16" x14ac:dyDescent="0.25">
      <c r="C3424"/>
      <c r="F3424" s="4">
        <v>1034854864</v>
      </c>
      <c r="G3424" t="str">
        <f t="shared" si="53"/>
        <v>OK</v>
      </c>
      <c r="J3424" s="4">
        <v>1034841930</v>
      </c>
      <c r="K3424" t="s">
        <v>1124</v>
      </c>
      <c r="N3424" s="4">
        <v>1034841921</v>
      </c>
      <c r="O3424">
        <f>VLOOKUP(N3424,Sales!B:C,2,0)</f>
        <v>45177.566666666666</v>
      </c>
      <c r="P3424" t="e">
        <f>VLOOKUP(N3424,Recolt!B:C,2,0)</f>
        <v>#N/A</v>
      </c>
    </row>
    <row r="3425" spans="3:16" x14ac:dyDescent="0.25">
      <c r="C3425"/>
      <c r="F3425" s="4">
        <v>1034862651</v>
      </c>
      <c r="G3425" t="str">
        <f t="shared" si="53"/>
        <v>OK</v>
      </c>
      <c r="J3425" s="4">
        <v>1034841981</v>
      </c>
      <c r="K3425" t="s">
        <v>1124</v>
      </c>
      <c r="N3425" s="4">
        <v>1034841930</v>
      </c>
      <c r="O3425">
        <f>VLOOKUP(N3425,Sales!B:C,2,0)</f>
        <v>45514.538194444445</v>
      </c>
      <c r="P3425" t="e">
        <f>VLOOKUP(N3425,Recolt!B:C,2,0)</f>
        <v>#N/A</v>
      </c>
    </row>
    <row r="3426" spans="3:16" x14ac:dyDescent="0.25">
      <c r="C3426"/>
      <c r="F3426" s="4">
        <v>1034853001</v>
      </c>
      <c r="G3426" t="str">
        <f t="shared" si="53"/>
        <v>OK</v>
      </c>
      <c r="J3426" s="4">
        <v>1034841992</v>
      </c>
      <c r="K3426" t="s">
        <v>1124</v>
      </c>
      <c r="N3426" s="4">
        <v>1034841981</v>
      </c>
      <c r="O3426">
        <f>VLOOKUP(N3426,Sales!B:C,2,0)</f>
        <v>45177.458333333336</v>
      </c>
      <c r="P3426" t="e">
        <f>VLOOKUP(N3426,Recolt!B:C,2,0)</f>
        <v>#N/A</v>
      </c>
    </row>
    <row r="3427" spans="3:16" x14ac:dyDescent="0.25">
      <c r="C3427"/>
      <c r="F3427" s="4">
        <v>1034865530</v>
      </c>
      <c r="G3427" t="str">
        <f t="shared" si="53"/>
        <v>OK</v>
      </c>
      <c r="J3427" s="4">
        <v>1034842013</v>
      </c>
      <c r="K3427" t="s">
        <v>1124</v>
      </c>
      <c r="N3427" s="4">
        <v>1034841992</v>
      </c>
      <c r="O3427" t="e">
        <f>VLOOKUP(N3427,Sales!B:C,2,0)</f>
        <v>#N/A</v>
      </c>
      <c r="P3427" t="str">
        <f>VLOOKUP(N3427,Recolt!B:C,2,0)</f>
        <v>Sparda-Bank</v>
      </c>
    </row>
    <row r="3428" spans="3:16" x14ac:dyDescent="0.25">
      <c r="C3428"/>
      <c r="F3428" s="4">
        <v>1034852727</v>
      </c>
      <c r="G3428" t="str">
        <f t="shared" si="53"/>
        <v>OK</v>
      </c>
      <c r="J3428" s="4">
        <v>1034842028</v>
      </c>
      <c r="K3428" t="s">
        <v>1124</v>
      </c>
      <c r="N3428" s="4">
        <v>1034842013</v>
      </c>
      <c r="O3428" t="e">
        <f>VLOOKUP(N3428,Sales!B:C,2,0)</f>
        <v>#N/A</v>
      </c>
      <c r="P3428" t="str">
        <f>VLOOKUP(N3428,Recolt!B:C,2,0)</f>
        <v>Bank Austria</v>
      </c>
    </row>
    <row r="3429" spans="3:16" x14ac:dyDescent="0.25">
      <c r="C3429"/>
      <c r="F3429" s="4">
        <v>1034867710</v>
      </c>
      <c r="G3429" t="str">
        <f t="shared" si="53"/>
        <v>OK</v>
      </c>
      <c r="J3429" s="4">
        <v>1034842031</v>
      </c>
      <c r="K3429" t="s">
        <v>1124</v>
      </c>
      <c r="N3429" s="4">
        <v>1034842028</v>
      </c>
      <c r="O3429">
        <f>VLOOKUP(N3429,Sales!B:C,2,0)</f>
        <v>45277.517361111109</v>
      </c>
      <c r="P3429" t="e">
        <f>VLOOKUP(N3429,Recolt!B:C,2,0)</f>
        <v>#N/A</v>
      </c>
    </row>
    <row r="3430" spans="3:16" x14ac:dyDescent="0.25">
      <c r="C3430"/>
      <c r="F3430" s="4">
        <v>1034843392</v>
      </c>
      <c r="G3430" t="str">
        <f t="shared" si="53"/>
        <v>OK</v>
      </c>
      <c r="J3430" s="4">
        <v>1034842039</v>
      </c>
      <c r="K3430" t="s">
        <v>1124</v>
      </c>
      <c r="N3430" s="4">
        <v>1034842031</v>
      </c>
      <c r="O3430" t="e">
        <f>VLOOKUP(N3430,Sales!B:C,2,0)</f>
        <v>#N/A</v>
      </c>
      <c r="P3430" t="str">
        <f>VLOOKUP(N3430,Recolt!B:C,2,0)</f>
        <v xml:space="preserve">La Banque Postale  </v>
      </c>
    </row>
    <row r="3431" spans="3:16" x14ac:dyDescent="0.25">
      <c r="C3431"/>
      <c r="F3431" s="4">
        <v>1034863530</v>
      </c>
      <c r="G3431" t="str">
        <f t="shared" si="53"/>
        <v>OK</v>
      </c>
      <c r="J3431" s="4">
        <v>1034842042</v>
      </c>
      <c r="K3431" t="s">
        <v>1124</v>
      </c>
      <c r="N3431" s="4">
        <v>1034842039</v>
      </c>
      <c r="O3431" t="e">
        <f>VLOOKUP(N3431,Sales!B:C,2,0)</f>
        <v>#N/A</v>
      </c>
      <c r="P3431" t="str">
        <f>VLOOKUP(N3431,Recolt!B:C,2,0)</f>
        <v>HSB</v>
      </c>
    </row>
    <row r="3432" spans="3:16" x14ac:dyDescent="0.25">
      <c r="C3432"/>
      <c r="F3432" s="4">
        <v>1034858510</v>
      </c>
      <c r="G3432" t="str">
        <f t="shared" si="53"/>
        <v>OK</v>
      </c>
      <c r="J3432" s="4">
        <v>1034842056</v>
      </c>
      <c r="K3432" t="s">
        <v>1124</v>
      </c>
      <c r="N3432" s="4">
        <v>1034842042</v>
      </c>
      <c r="O3432" t="e">
        <f>VLOOKUP(N3432,Sales!B:C,2,0)</f>
        <v>#N/A</v>
      </c>
      <c r="P3432" t="str">
        <f>VLOOKUP(N3432,Recolt!B:C,2,0)</f>
        <v xml:space="preserve">Société Générale  </v>
      </c>
    </row>
    <row r="3433" spans="3:16" x14ac:dyDescent="0.25">
      <c r="C3433"/>
      <c r="F3433" s="4">
        <v>1034865161</v>
      </c>
      <c r="G3433" t="str">
        <f t="shared" si="53"/>
        <v>OK</v>
      </c>
      <c r="J3433" s="4">
        <v>1034842063</v>
      </c>
      <c r="K3433" t="s">
        <v>1124</v>
      </c>
      <c r="N3433" s="4">
        <v>1034842056</v>
      </c>
      <c r="O3433" t="e">
        <f>VLOOKUP(N3433,Sales!B:C,2,0)</f>
        <v>#N/A</v>
      </c>
      <c r="P3433" t="str">
        <f>VLOOKUP(N3433,Recolt!B:C,2,0)</f>
        <v xml:space="preserve">HSBC France  </v>
      </c>
    </row>
    <row r="3434" spans="3:16" x14ac:dyDescent="0.25">
      <c r="C3434"/>
      <c r="F3434" s="4">
        <v>1034866242</v>
      </c>
      <c r="G3434" t="str">
        <f t="shared" si="53"/>
        <v>OK</v>
      </c>
      <c r="J3434" s="4">
        <v>1034842068</v>
      </c>
      <c r="K3434" t="s">
        <v>1124</v>
      </c>
      <c r="N3434" s="4">
        <v>1034842063</v>
      </c>
      <c r="O3434" t="e">
        <f>VLOOKUP(N3434,Sales!B:C,2,0)</f>
        <v>#N/A</v>
      </c>
      <c r="P3434" t="str">
        <f>VLOOKUP(N3434,Recolt!B:C,2,0)</f>
        <v>Sberbank Europe</v>
      </c>
    </row>
    <row r="3435" spans="3:16" x14ac:dyDescent="0.25">
      <c r="C3435"/>
      <c r="F3435" s="4">
        <v>1034850668</v>
      </c>
      <c r="G3435" t="str">
        <f t="shared" si="53"/>
        <v>OK</v>
      </c>
      <c r="J3435" s="4">
        <v>1034842070</v>
      </c>
      <c r="K3435" t="s">
        <v>1124</v>
      </c>
      <c r="N3435" s="4">
        <v>1034842068</v>
      </c>
      <c r="O3435">
        <f>VLOOKUP(N3435,Sales!B:C,2,0)</f>
        <v>45177.604861111111</v>
      </c>
      <c r="P3435" t="e">
        <f>VLOOKUP(N3435,Recolt!B:C,2,0)</f>
        <v>#N/A</v>
      </c>
    </row>
    <row r="3436" spans="3:16" x14ac:dyDescent="0.25">
      <c r="C3436"/>
      <c r="F3436" s="4">
        <v>1034858402</v>
      </c>
      <c r="G3436" t="str">
        <f t="shared" si="53"/>
        <v>OK</v>
      </c>
      <c r="J3436" s="4">
        <v>1034842072</v>
      </c>
      <c r="K3436" t="s">
        <v>1124</v>
      </c>
      <c r="N3436" s="4">
        <v>1034842070</v>
      </c>
      <c r="O3436">
        <f>VLOOKUP(N3436,Sales!B:C,2,0)</f>
        <v>45324.524305555555</v>
      </c>
      <c r="P3436" t="e">
        <f>VLOOKUP(N3436,Recolt!B:C,2,0)</f>
        <v>#N/A</v>
      </c>
    </row>
    <row r="3437" spans="3:16" x14ac:dyDescent="0.25">
      <c r="C3437"/>
      <c r="F3437" s="4">
        <v>1034864751</v>
      </c>
      <c r="G3437" t="str">
        <f t="shared" si="53"/>
        <v>OK</v>
      </c>
      <c r="J3437" s="4">
        <v>1034842076</v>
      </c>
      <c r="K3437" t="s">
        <v>1124</v>
      </c>
      <c r="N3437" s="4">
        <v>1034842072</v>
      </c>
      <c r="O3437">
        <f>VLOOKUP(N3437,Sales!B:C,2,0)</f>
        <v>45324.522916666669</v>
      </c>
      <c r="P3437" t="e">
        <f>VLOOKUP(N3437,Recolt!B:C,2,0)</f>
        <v>#N/A</v>
      </c>
    </row>
    <row r="3438" spans="3:16" x14ac:dyDescent="0.25">
      <c r="C3438"/>
      <c r="F3438" s="4">
        <v>1034859382</v>
      </c>
      <c r="G3438" t="str">
        <f t="shared" si="53"/>
        <v>OK</v>
      </c>
      <c r="J3438" s="4">
        <v>1034842090</v>
      </c>
      <c r="K3438" t="s">
        <v>1124</v>
      </c>
      <c r="N3438" s="4">
        <v>1034842076</v>
      </c>
      <c r="O3438" t="e">
        <f>VLOOKUP(N3438,Sales!B:C,2,0)</f>
        <v>#N/A</v>
      </c>
      <c r="P3438" t="str">
        <f>VLOOKUP(N3438,Recolt!B:C,2,0)</f>
        <v>Erste Group Bank</v>
      </c>
    </row>
    <row r="3439" spans="3:16" x14ac:dyDescent="0.25">
      <c r="C3439"/>
      <c r="F3439" s="4">
        <v>1034864531</v>
      </c>
      <c r="G3439" t="str">
        <f t="shared" si="53"/>
        <v>OK</v>
      </c>
      <c r="J3439" s="4">
        <v>1034842093</v>
      </c>
      <c r="K3439" t="s">
        <v>1124</v>
      </c>
      <c r="N3439" s="4">
        <v>1034842090</v>
      </c>
      <c r="O3439" t="e">
        <f>VLOOKUP(N3439,Sales!B:C,2,0)</f>
        <v>#N/A</v>
      </c>
      <c r="P3439" t="str">
        <f>VLOOKUP(N3439,Recolt!B:C,2,0)</f>
        <v>Sberbank Europe</v>
      </c>
    </row>
    <row r="3440" spans="3:16" x14ac:dyDescent="0.25">
      <c r="C3440"/>
      <c r="F3440" s="4">
        <v>1034861844</v>
      </c>
      <c r="G3440" t="str">
        <f t="shared" si="53"/>
        <v>OK</v>
      </c>
      <c r="J3440" s="4">
        <v>1034842099</v>
      </c>
      <c r="K3440" t="s">
        <v>1124</v>
      </c>
      <c r="N3440" s="4">
        <v>1034842093</v>
      </c>
      <c r="O3440">
        <f>VLOOKUP(N3440,Sales!B:C,2,0)</f>
        <v>44987.546527777777</v>
      </c>
      <c r="P3440" t="e">
        <f>VLOOKUP(N3440,Recolt!B:C,2,0)</f>
        <v>#N/A</v>
      </c>
    </row>
    <row r="3441" spans="3:16" x14ac:dyDescent="0.25">
      <c r="C3441"/>
      <c r="F3441" s="4">
        <v>1034845930</v>
      </c>
      <c r="G3441" t="str">
        <f t="shared" si="53"/>
        <v>OK</v>
      </c>
      <c r="J3441" s="4">
        <v>1034842112</v>
      </c>
      <c r="K3441" t="s">
        <v>1124</v>
      </c>
      <c r="N3441" s="4">
        <v>1034842099</v>
      </c>
      <c r="O3441" t="e">
        <f>VLOOKUP(N3441,Sales!B:C,2,0)</f>
        <v>#N/A</v>
      </c>
      <c r="P3441" t="str">
        <f>VLOOKUP(N3441,Recolt!B:C,2,0)</f>
        <v xml:space="preserve">Crédit Agricole  </v>
      </c>
    </row>
    <row r="3442" spans="3:16" x14ac:dyDescent="0.25">
      <c r="C3442"/>
      <c r="F3442" s="4">
        <v>1034853221</v>
      </c>
      <c r="G3442" t="str">
        <f t="shared" si="53"/>
        <v>OK</v>
      </c>
      <c r="J3442" s="4">
        <v>1034842126</v>
      </c>
      <c r="K3442" t="s">
        <v>1124</v>
      </c>
      <c r="N3442" s="4">
        <v>1034842112</v>
      </c>
      <c r="O3442">
        <f>VLOOKUP(N3442,Sales!B:C,2,0)</f>
        <v>45514.616666666669</v>
      </c>
      <c r="P3442" t="e">
        <f>VLOOKUP(N3442,Recolt!B:C,2,0)</f>
        <v>#N/A</v>
      </c>
    </row>
    <row r="3443" spans="3:16" x14ac:dyDescent="0.25">
      <c r="C3443"/>
      <c r="F3443" s="4">
        <v>1034863331</v>
      </c>
      <c r="G3443" t="str">
        <f t="shared" si="53"/>
        <v>OK</v>
      </c>
      <c r="J3443" s="4">
        <v>1034842144</v>
      </c>
      <c r="K3443" t="s">
        <v>1124</v>
      </c>
      <c r="N3443" s="4">
        <v>1034842126</v>
      </c>
      <c r="O3443" t="e">
        <f>VLOOKUP(N3443,Sales!B:C,2,0)</f>
        <v>#N/A</v>
      </c>
      <c r="P3443" t="str">
        <f>VLOOKUP(N3443,Recolt!B:C,2,0)</f>
        <v xml:space="preserve">CIC (Crédit Industriel et Commercial)  </v>
      </c>
    </row>
    <row r="3444" spans="3:16" x14ac:dyDescent="0.25">
      <c r="C3444"/>
      <c r="F3444" s="4">
        <v>1034865384</v>
      </c>
      <c r="G3444" t="str">
        <f t="shared" si="53"/>
        <v>OK</v>
      </c>
      <c r="J3444" s="4">
        <v>1034842154</v>
      </c>
      <c r="K3444" t="s">
        <v>1124</v>
      </c>
      <c r="N3444" s="4">
        <v>1034842144</v>
      </c>
      <c r="O3444" t="e">
        <f>VLOOKUP(N3444,Sales!B:C,2,0)</f>
        <v>#N/A</v>
      </c>
      <c r="P3444" t="str">
        <f>VLOOKUP(N3444,Recolt!B:C,2,0)</f>
        <v xml:space="preserve">BPCE (Banque Populaire &amp; Caisse d'Épargne)  </v>
      </c>
    </row>
    <row r="3445" spans="3:16" x14ac:dyDescent="0.25">
      <c r="C3445"/>
      <c r="F3445" s="4">
        <v>1034852440</v>
      </c>
      <c r="G3445" t="str">
        <f t="shared" si="53"/>
        <v>OK</v>
      </c>
      <c r="J3445" s="4">
        <v>1034842157</v>
      </c>
      <c r="K3445" t="s">
        <v>1124</v>
      </c>
      <c r="N3445" s="4">
        <v>1034842154</v>
      </c>
      <c r="O3445" t="e">
        <f>VLOOKUP(N3445,Sales!B:C,2,0)</f>
        <v>#N/A</v>
      </c>
      <c r="P3445" t="str">
        <f>VLOOKUP(N3445,Recolt!B:C,2,0)</f>
        <v xml:space="preserve">La Banque Postale  </v>
      </c>
    </row>
    <row r="3446" spans="3:16" x14ac:dyDescent="0.25">
      <c r="C3446"/>
      <c r="F3446" s="4">
        <v>1034865594</v>
      </c>
      <c r="G3446" t="str">
        <f t="shared" si="53"/>
        <v>OK</v>
      </c>
      <c r="J3446" s="4">
        <v>1034842161</v>
      </c>
      <c r="K3446" t="s">
        <v>1124</v>
      </c>
      <c r="N3446" s="4">
        <v>1034842157</v>
      </c>
      <c r="O3446">
        <f>VLOOKUP(N3446,Sales!B:C,2,0)</f>
        <v>45324.651388888888</v>
      </c>
      <c r="P3446" t="e">
        <f>VLOOKUP(N3446,Recolt!B:C,2,0)</f>
        <v>#N/A</v>
      </c>
    </row>
    <row r="3447" spans="3:16" x14ac:dyDescent="0.25">
      <c r="C3447"/>
      <c r="F3447" s="4">
        <v>1034868518</v>
      </c>
      <c r="G3447" t="str">
        <f t="shared" si="53"/>
        <v>OK</v>
      </c>
      <c r="J3447" s="4">
        <v>1034842162</v>
      </c>
      <c r="K3447" t="s">
        <v>1124</v>
      </c>
      <c r="N3447" s="4">
        <v>1034842161</v>
      </c>
      <c r="O3447" t="e">
        <f>VLOOKUP(N3447,Sales!B:C,2,0)</f>
        <v>#N/A</v>
      </c>
      <c r="P3447" t="str">
        <f>VLOOKUP(N3447,Recolt!B:C,2,0)</f>
        <v xml:space="preserve">LCL (Le Crédit Lyonnais)  </v>
      </c>
    </row>
    <row r="3448" spans="3:16" x14ac:dyDescent="0.25">
      <c r="C3448"/>
      <c r="F3448" s="4">
        <v>1034863157</v>
      </c>
      <c r="G3448" t="str">
        <f t="shared" si="53"/>
        <v>OK</v>
      </c>
      <c r="J3448" s="4">
        <v>1034842163</v>
      </c>
      <c r="K3448" t="s">
        <v>1124</v>
      </c>
      <c r="N3448" s="4">
        <v>1034842162</v>
      </c>
      <c r="O3448">
        <f>VLOOKUP(N3448,Sales!B:C,2,0)</f>
        <v>45177.747916666667</v>
      </c>
      <c r="P3448" t="e">
        <f>VLOOKUP(N3448,Recolt!B:C,2,0)</f>
        <v>#N/A</v>
      </c>
    </row>
    <row r="3449" spans="3:16" x14ac:dyDescent="0.25">
      <c r="C3449"/>
      <c r="F3449" s="4">
        <v>1034864102</v>
      </c>
      <c r="G3449" t="str">
        <f t="shared" si="53"/>
        <v>OK</v>
      </c>
      <c r="J3449" s="4">
        <v>1034842166</v>
      </c>
      <c r="K3449" t="s">
        <v>1124</v>
      </c>
      <c r="N3449" s="4">
        <v>1034842163</v>
      </c>
      <c r="O3449">
        <f>VLOOKUP(N3449,Sales!B:C,2,0)</f>
        <v>45324.769444444442</v>
      </c>
      <c r="P3449" t="e">
        <f>VLOOKUP(N3449,Recolt!B:C,2,0)</f>
        <v>#N/A</v>
      </c>
    </row>
    <row r="3450" spans="3:16" x14ac:dyDescent="0.25">
      <c r="C3450"/>
      <c r="F3450" s="4">
        <v>1034862712</v>
      </c>
      <c r="G3450" t="str">
        <f t="shared" si="53"/>
        <v>OK</v>
      </c>
      <c r="J3450" s="4">
        <v>1034842170</v>
      </c>
      <c r="K3450" t="s">
        <v>1124</v>
      </c>
      <c r="N3450" s="4">
        <v>1034842166</v>
      </c>
      <c r="O3450" t="e">
        <f>VLOOKUP(N3450,Sales!B:C,2,0)</f>
        <v>#N/A</v>
      </c>
      <c r="P3450" t="str">
        <f>VLOOKUP(N3450,Recolt!B:C,2,0)</f>
        <v>Bank Austria</v>
      </c>
    </row>
    <row r="3451" spans="3:16" x14ac:dyDescent="0.25">
      <c r="C3451"/>
      <c r="F3451" s="4">
        <v>1034844011</v>
      </c>
      <c r="G3451" t="str">
        <f t="shared" si="53"/>
        <v>OK</v>
      </c>
      <c r="J3451" s="4">
        <v>1034842172</v>
      </c>
      <c r="K3451" t="s">
        <v>1124</v>
      </c>
      <c r="N3451" s="4">
        <v>1034842170</v>
      </c>
      <c r="O3451">
        <f>VLOOKUP(N3451,Sales!B:C,2,0)</f>
        <v>45324.736111111109</v>
      </c>
      <c r="P3451" t="e">
        <f>VLOOKUP(N3451,Recolt!B:C,2,0)</f>
        <v>#N/A</v>
      </c>
    </row>
    <row r="3452" spans="3:16" x14ac:dyDescent="0.25">
      <c r="C3452"/>
      <c r="F3452" s="4">
        <v>1034868269</v>
      </c>
      <c r="G3452" t="str">
        <f t="shared" si="53"/>
        <v>OK</v>
      </c>
      <c r="J3452" s="4">
        <v>1034842185</v>
      </c>
      <c r="K3452" t="s">
        <v>1124</v>
      </c>
      <c r="N3452" s="4">
        <v>1034842172</v>
      </c>
      <c r="O3452" t="e">
        <f>VLOOKUP(N3452,Sales!B:C,2,0)</f>
        <v>#N/A</v>
      </c>
      <c r="P3452" t="str">
        <f>VLOOKUP(N3452,Recolt!B:C,2,0)</f>
        <v>HSB</v>
      </c>
    </row>
    <row r="3453" spans="3:16" x14ac:dyDescent="0.25">
      <c r="C3453"/>
      <c r="F3453" s="4">
        <v>1034858059</v>
      </c>
      <c r="G3453" t="str">
        <f t="shared" si="53"/>
        <v>OK</v>
      </c>
      <c r="J3453" s="4">
        <v>1034842204</v>
      </c>
      <c r="K3453" t="s">
        <v>1124</v>
      </c>
      <c r="N3453" s="4">
        <v>1034842185</v>
      </c>
      <c r="O3453">
        <f>VLOOKUP(N3453,Sales!B:C,2,0)</f>
        <v>45324.777777777781</v>
      </c>
      <c r="P3453" t="e">
        <f>VLOOKUP(N3453,Recolt!B:C,2,0)</f>
        <v>#N/A</v>
      </c>
    </row>
    <row r="3454" spans="3:16" x14ac:dyDescent="0.25">
      <c r="C3454"/>
      <c r="F3454" s="4">
        <v>1034847426</v>
      </c>
      <c r="G3454" t="str">
        <f t="shared" si="53"/>
        <v>OK</v>
      </c>
      <c r="J3454" s="4">
        <v>1034842205</v>
      </c>
      <c r="K3454" t="s">
        <v>1124</v>
      </c>
      <c r="N3454" s="4">
        <v>1034842204</v>
      </c>
      <c r="O3454">
        <f>VLOOKUP(N3454,Sales!B:C,2,0)</f>
        <v>45177.677083333336</v>
      </c>
      <c r="P3454" t="e">
        <f>VLOOKUP(N3454,Recolt!B:C,2,0)</f>
        <v>#N/A</v>
      </c>
    </row>
    <row r="3455" spans="3:16" x14ac:dyDescent="0.25">
      <c r="C3455"/>
      <c r="F3455" s="4">
        <v>1034854283</v>
      </c>
      <c r="G3455" t="str">
        <f t="shared" si="53"/>
        <v>OK</v>
      </c>
      <c r="J3455" s="4">
        <v>1034842215</v>
      </c>
      <c r="K3455" t="s">
        <v>1124</v>
      </c>
      <c r="N3455" s="4">
        <v>1034842205</v>
      </c>
      <c r="O3455" t="e">
        <f>VLOOKUP(N3455,Sales!B:C,2,0)</f>
        <v>#N/A</v>
      </c>
      <c r="P3455" t="str">
        <f>VLOOKUP(N3455,Recolt!B:C,2,0)</f>
        <v>Sparda-Bank</v>
      </c>
    </row>
    <row r="3456" spans="3:16" x14ac:dyDescent="0.25">
      <c r="C3456"/>
      <c r="F3456" s="4">
        <v>1034859648</v>
      </c>
      <c r="G3456" t="str">
        <f t="shared" si="53"/>
        <v>OK</v>
      </c>
      <c r="J3456" s="4">
        <v>1034842226</v>
      </c>
      <c r="K3456" t="s">
        <v>1124</v>
      </c>
      <c r="N3456" s="4">
        <v>1034842215</v>
      </c>
      <c r="O3456" t="e">
        <f>VLOOKUP(N3456,Sales!B:C,2,0)</f>
        <v>#N/A</v>
      </c>
      <c r="P3456" t="str">
        <f>VLOOKUP(N3456,Recolt!B:C,2,0)</f>
        <v>HSB</v>
      </c>
    </row>
    <row r="3457" spans="3:16" x14ac:dyDescent="0.25">
      <c r="C3457"/>
      <c r="F3457" s="4">
        <v>1034858279</v>
      </c>
      <c r="G3457" t="str">
        <f t="shared" si="53"/>
        <v>OK</v>
      </c>
      <c r="J3457" s="4">
        <v>1034842230</v>
      </c>
      <c r="K3457" t="s">
        <v>1124</v>
      </c>
      <c r="N3457" s="4">
        <v>1034842226</v>
      </c>
      <c r="O3457">
        <f>VLOOKUP(N3457,Sales!B:C,2,0)</f>
        <v>45324.634027777778</v>
      </c>
      <c r="P3457" t="e">
        <f>VLOOKUP(N3457,Recolt!B:C,2,0)</f>
        <v>#N/A</v>
      </c>
    </row>
    <row r="3458" spans="3:16" x14ac:dyDescent="0.25">
      <c r="C3458"/>
      <c r="F3458" s="4">
        <v>1034866897</v>
      </c>
      <c r="G3458" t="str">
        <f t="shared" si="53"/>
        <v>OK</v>
      </c>
      <c r="J3458" s="4">
        <v>1034842239</v>
      </c>
      <c r="K3458" t="s">
        <v>1124</v>
      </c>
      <c r="N3458" s="4">
        <v>1034842230</v>
      </c>
      <c r="O3458">
        <f>VLOOKUP(N3458,Sales!B:C,2,0)</f>
        <v>45324.436111111114</v>
      </c>
      <c r="P3458" t="e">
        <f>VLOOKUP(N3458,Recolt!B:C,2,0)</f>
        <v>#N/A</v>
      </c>
    </row>
    <row r="3459" spans="3:16" x14ac:dyDescent="0.25">
      <c r="C3459"/>
      <c r="F3459" s="4">
        <v>1034846544</v>
      </c>
      <c r="G3459" t="str">
        <f t="shared" ref="G3459:G3522" si="54">VLOOKUP(F3459,J:K,2,0)</f>
        <v>OK</v>
      </c>
      <c r="J3459" s="4">
        <v>1034842242</v>
      </c>
      <c r="K3459" t="s">
        <v>1124</v>
      </c>
      <c r="N3459" s="4">
        <v>1034842239</v>
      </c>
      <c r="O3459" t="e">
        <f>VLOOKUP(N3459,Sales!B:C,2,0)</f>
        <v>#N/A</v>
      </c>
      <c r="P3459" t="str">
        <f>VLOOKUP(N3459,Recolt!B:C,2,0)</f>
        <v xml:space="preserve">CIC (Crédit Industriel et Commercial)  </v>
      </c>
    </row>
    <row r="3460" spans="3:16" x14ac:dyDescent="0.25">
      <c r="C3460"/>
      <c r="F3460" s="4">
        <v>1034846797</v>
      </c>
      <c r="G3460" t="str">
        <f t="shared" si="54"/>
        <v>OK</v>
      </c>
      <c r="J3460" s="4">
        <v>1034842243</v>
      </c>
      <c r="K3460" t="s">
        <v>1124</v>
      </c>
      <c r="N3460" s="4">
        <v>1034842242</v>
      </c>
      <c r="O3460" t="e">
        <f>VLOOKUP(N3460,Sales!B:C,2,0)</f>
        <v>#N/A</v>
      </c>
      <c r="P3460" t="str">
        <f>VLOOKUP(N3460,Recolt!B:C,2,0)</f>
        <v>Sparda-Bank</v>
      </c>
    </row>
    <row r="3461" spans="3:16" x14ac:dyDescent="0.25">
      <c r="C3461"/>
      <c r="F3461" s="4">
        <v>1034849253</v>
      </c>
      <c r="G3461" t="str">
        <f t="shared" si="54"/>
        <v>OK</v>
      </c>
      <c r="J3461" s="4">
        <v>1034842247</v>
      </c>
      <c r="K3461" t="s">
        <v>1124</v>
      </c>
      <c r="N3461" s="4">
        <v>1034842243</v>
      </c>
      <c r="O3461" t="e">
        <f>VLOOKUP(N3461,Sales!B:C,2,0)</f>
        <v>#N/A</v>
      </c>
      <c r="P3461" t="str">
        <f>VLOOKUP(N3461,Recolt!B:C,2,0)</f>
        <v xml:space="preserve">CIC (Crédit Industriel et Commercial)  </v>
      </c>
    </row>
    <row r="3462" spans="3:16" x14ac:dyDescent="0.25">
      <c r="C3462"/>
      <c r="F3462" s="4">
        <v>1034868032</v>
      </c>
      <c r="G3462" t="str">
        <f t="shared" si="54"/>
        <v>OK</v>
      </c>
      <c r="J3462" s="4">
        <v>1034842268</v>
      </c>
      <c r="K3462" t="s">
        <v>1124</v>
      </c>
      <c r="N3462" s="4">
        <v>1034842247</v>
      </c>
      <c r="O3462" t="e">
        <f>VLOOKUP(N3462,Sales!B:C,2,0)</f>
        <v>#N/A</v>
      </c>
      <c r="P3462" t="str">
        <f>VLOOKUP(N3462,Recolt!B:C,2,0)</f>
        <v xml:space="preserve">BPCE (Banque Populaire &amp; Caisse d'Épargne)  </v>
      </c>
    </row>
    <row r="3463" spans="3:16" x14ac:dyDescent="0.25">
      <c r="C3463"/>
      <c r="F3463" s="4">
        <v>1034863330</v>
      </c>
      <c r="G3463" t="str">
        <f t="shared" si="54"/>
        <v>OK</v>
      </c>
      <c r="J3463" s="4">
        <v>1034842273</v>
      </c>
      <c r="K3463" t="s">
        <v>1124</v>
      </c>
      <c r="N3463" s="4">
        <v>1034842268</v>
      </c>
      <c r="O3463" t="e">
        <f>VLOOKUP(N3463,Sales!B:C,2,0)</f>
        <v>#N/A</v>
      </c>
      <c r="P3463" t="str">
        <f>VLOOKUP(N3463,Recolt!B:C,2,0)</f>
        <v>HSB</v>
      </c>
    </row>
    <row r="3464" spans="3:16" x14ac:dyDescent="0.25">
      <c r="C3464"/>
      <c r="F3464" s="4">
        <v>1034862583</v>
      </c>
      <c r="G3464" t="str">
        <f t="shared" si="54"/>
        <v>OK</v>
      </c>
      <c r="J3464" s="4">
        <v>1034842298</v>
      </c>
      <c r="K3464" t="s">
        <v>1124</v>
      </c>
      <c r="N3464" s="4">
        <v>1034842273</v>
      </c>
      <c r="O3464" t="e">
        <f>VLOOKUP(N3464,Sales!B:C,2,0)</f>
        <v>#N/A</v>
      </c>
      <c r="P3464" t="str">
        <f>VLOOKUP(N3464,Recolt!B:C,2,0)</f>
        <v xml:space="preserve">LCL (Le Crédit Lyonnais)  </v>
      </c>
    </row>
    <row r="3465" spans="3:16" x14ac:dyDescent="0.25">
      <c r="C3465"/>
      <c r="F3465" s="4">
        <v>1034851760</v>
      </c>
      <c r="G3465" t="str">
        <f t="shared" si="54"/>
        <v>OK</v>
      </c>
      <c r="J3465" s="4">
        <v>1034842314</v>
      </c>
      <c r="K3465" t="s">
        <v>1124</v>
      </c>
      <c r="N3465" s="4">
        <v>1034842298</v>
      </c>
      <c r="O3465" t="e">
        <f>VLOOKUP(N3465,Sales!B:C,2,0)</f>
        <v>#N/A</v>
      </c>
      <c r="P3465" t="str">
        <f>VLOOKUP(N3465,Recolt!B:C,2,0)</f>
        <v xml:space="preserve">CIC (Crédit Industriel et Commercial)  </v>
      </c>
    </row>
    <row r="3466" spans="3:16" x14ac:dyDescent="0.25">
      <c r="C3466"/>
      <c r="F3466" s="4">
        <v>1034842402</v>
      </c>
      <c r="G3466" t="str">
        <f t="shared" si="54"/>
        <v>OK</v>
      </c>
      <c r="J3466" s="4">
        <v>1034842317</v>
      </c>
      <c r="K3466" t="s">
        <v>1124</v>
      </c>
      <c r="N3466" s="4">
        <v>1034842314</v>
      </c>
      <c r="O3466">
        <f>VLOOKUP(N3466,Sales!B:C,2,0)</f>
        <v>45177.496527777781</v>
      </c>
      <c r="P3466" t="e">
        <f>VLOOKUP(N3466,Recolt!B:C,2,0)</f>
        <v>#N/A</v>
      </c>
    </row>
    <row r="3467" spans="3:16" x14ac:dyDescent="0.25">
      <c r="C3467"/>
      <c r="F3467" s="4">
        <v>1034849017</v>
      </c>
      <c r="G3467" t="str">
        <f t="shared" si="54"/>
        <v>OK</v>
      </c>
      <c r="J3467" s="4">
        <v>1034842320</v>
      </c>
      <c r="K3467" t="s">
        <v>1124</v>
      </c>
      <c r="N3467" s="4">
        <v>1034842317</v>
      </c>
      <c r="O3467">
        <f>VLOOKUP(N3467,Sales!B:C,2,0)</f>
        <v>45324.595833333333</v>
      </c>
      <c r="P3467" t="e">
        <f>VLOOKUP(N3467,Recolt!B:C,2,0)</f>
        <v>#N/A</v>
      </c>
    </row>
    <row r="3468" spans="3:16" x14ac:dyDescent="0.25">
      <c r="C3468"/>
      <c r="F3468" s="4">
        <v>1034853979</v>
      </c>
      <c r="G3468" t="str">
        <f t="shared" si="54"/>
        <v>OK</v>
      </c>
      <c r="J3468" s="4">
        <v>1034842329</v>
      </c>
      <c r="K3468" t="s">
        <v>1124</v>
      </c>
      <c r="N3468" s="4">
        <v>1034842320</v>
      </c>
      <c r="O3468">
        <f>VLOOKUP(N3468,Sales!B:C,2,0)</f>
        <v>45324.633333333331</v>
      </c>
      <c r="P3468" t="e">
        <f>VLOOKUP(N3468,Recolt!B:C,2,0)</f>
        <v>#N/A</v>
      </c>
    </row>
    <row r="3469" spans="3:16" x14ac:dyDescent="0.25">
      <c r="C3469"/>
      <c r="F3469" s="4">
        <v>1034865671</v>
      </c>
      <c r="G3469" t="str">
        <f t="shared" si="54"/>
        <v>OK</v>
      </c>
      <c r="J3469" s="4">
        <v>1034842343</v>
      </c>
      <c r="K3469" t="s">
        <v>1124</v>
      </c>
      <c r="N3469" s="4">
        <v>1034842329</v>
      </c>
      <c r="O3469">
        <f>VLOOKUP(N3469,Sales!B:C,2,0)</f>
        <v>44928.67083333333</v>
      </c>
      <c r="P3469" t="e">
        <f>VLOOKUP(N3469,Recolt!B:C,2,0)</f>
        <v>#N/A</v>
      </c>
    </row>
    <row r="3470" spans="3:16" x14ac:dyDescent="0.25">
      <c r="C3470"/>
      <c r="F3470" s="4">
        <v>1034857879</v>
      </c>
      <c r="G3470" t="str">
        <f t="shared" si="54"/>
        <v>OK</v>
      </c>
      <c r="J3470" s="4">
        <v>1034842377</v>
      </c>
      <c r="K3470" t="s">
        <v>1124</v>
      </c>
      <c r="N3470" s="4">
        <v>1034842343</v>
      </c>
      <c r="O3470" t="e">
        <f>VLOOKUP(N3470,Sales!B:C,2,0)</f>
        <v>#N/A</v>
      </c>
      <c r="P3470" t="str">
        <f>VLOOKUP(N3470,Recolt!B:C,2,0)</f>
        <v>HSB</v>
      </c>
    </row>
    <row r="3471" spans="3:16" x14ac:dyDescent="0.25">
      <c r="C3471"/>
      <c r="F3471" s="4">
        <v>1034858055</v>
      </c>
      <c r="G3471" t="str">
        <f t="shared" si="54"/>
        <v>OK</v>
      </c>
      <c r="J3471" s="4">
        <v>1034842381</v>
      </c>
      <c r="K3471" t="s">
        <v>1124</v>
      </c>
      <c r="N3471" s="4">
        <v>1034842377</v>
      </c>
      <c r="O3471" t="e">
        <f>VLOOKUP(N3471,Sales!B:C,2,0)</f>
        <v>#N/A</v>
      </c>
      <c r="P3471" t="str">
        <f>VLOOKUP(N3471,Recolt!B:C,2,0)</f>
        <v>Sparda-Bank</v>
      </c>
    </row>
    <row r="3472" spans="3:16" x14ac:dyDescent="0.25">
      <c r="C3472"/>
      <c r="F3472" s="4">
        <v>1034865673</v>
      </c>
      <c r="G3472" t="str">
        <f t="shared" si="54"/>
        <v>OK</v>
      </c>
      <c r="J3472" s="4">
        <v>1034842386</v>
      </c>
      <c r="K3472" t="s">
        <v>1124</v>
      </c>
      <c r="N3472" s="4">
        <v>1034842381</v>
      </c>
      <c r="O3472" t="e">
        <f>VLOOKUP(N3472,Sales!B:C,2,0)</f>
        <v>#N/A</v>
      </c>
      <c r="P3472" t="e">
        <f>VLOOKUP(N3472,Recolt!B:C,2,0)</f>
        <v>#N/A</v>
      </c>
    </row>
    <row r="3473" spans="3:16" x14ac:dyDescent="0.25">
      <c r="C3473"/>
      <c r="F3473" s="4">
        <v>1034861057</v>
      </c>
      <c r="G3473" t="str">
        <f t="shared" si="54"/>
        <v>OK</v>
      </c>
      <c r="J3473" s="4">
        <v>1034842391</v>
      </c>
      <c r="K3473" t="s">
        <v>1124</v>
      </c>
      <c r="N3473" s="4">
        <v>1034842386</v>
      </c>
      <c r="O3473">
        <f>VLOOKUP(N3473,Sales!B:C,2,0)</f>
        <v>44928.431944444441</v>
      </c>
      <c r="P3473" t="e">
        <f>VLOOKUP(N3473,Recolt!B:C,2,0)</f>
        <v>#N/A</v>
      </c>
    </row>
    <row r="3474" spans="3:16" x14ac:dyDescent="0.25">
      <c r="C3474"/>
      <c r="F3474" s="4">
        <v>1034864627</v>
      </c>
      <c r="G3474" t="str">
        <f t="shared" si="54"/>
        <v>OK</v>
      </c>
      <c r="J3474" s="4">
        <v>1034842396</v>
      </c>
      <c r="K3474" t="s">
        <v>1124</v>
      </c>
      <c r="N3474" s="4">
        <v>1034842391</v>
      </c>
      <c r="O3474">
        <f>VLOOKUP(N3474,Sales!B:C,2,0)</f>
        <v>45177.78125</v>
      </c>
      <c r="P3474" t="e">
        <f>VLOOKUP(N3474,Recolt!B:C,2,0)</f>
        <v>#N/A</v>
      </c>
    </row>
    <row r="3475" spans="3:16" x14ac:dyDescent="0.25">
      <c r="C3475"/>
      <c r="F3475" s="4">
        <v>1034866933</v>
      </c>
      <c r="G3475" t="str">
        <f t="shared" si="54"/>
        <v>OK</v>
      </c>
      <c r="J3475" s="4">
        <v>1034842402</v>
      </c>
      <c r="K3475" t="s">
        <v>1124</v>
      </c>
      <c r="N3475" s="4">
        <v>1034842396</v>
      </c>
      <c r="O3475">
        <f>VLOOKUP(N3475,Sales!B:C,2,0)</f>
        <v>45324.679166666669</v>
      </c>
      <c r="P3475" t="e">
        <f>VLOOKUP(N3475,Recolt!B:C,2,0)</f>
        <v>#N/A</v>
      </c>
    </row>
    <row r="3476" spans="3:16" x14ac:dyDescent="0.25">
      <c r="C3476"/>
      <c r="F3476" s="4">
        <v>1034847279</v>
      </c>
      <c r="G3476" t="str">
        <f t="shared" si="54"/>
        <v>OK</v>
      </c>
      <c r="J3476" s="4">
        <v>1034842426</v>
      </c>
      <c r="K3476" t="s">
        <v>1124</v>
      </c>
      <c r="N3476" s="4">
        <v>1034842402</v>
      </c>
      <c r="O3476" t="e">
        <f>VLOOKUP(N3476,Sales!B:C,2,0)</f>
        <v>#N/A</v>
      </c>
      <c r="P3476" t="str">
        <f>VLOOKUP(N3476,Recolt!B:C,2,0)</f>
        <v xml:space="preserve">BPCE (Banque Populaire &amp; Caisse d'Épargne)  </v>
      </c>
    </row>
    <row r="3477" spans="3:16" x14ac:dyDescent="0.25">
      <c r="C3477"/>
      <c r="F3477" s="4">
        <v>1034851464</v>
      </c>
      <c r="G3477" t="str">
        <f t="shared" si="54"/>
        <v>OK</v>
      </c>
      <c r="J3477" s="4">
        <v>1034842429</v>
      </c>
      <c r="K3477" t="s">
        <v>1124</v>
      </c>
      <c r="N3477" s="4">
        <v>1034842426</v>
      </c>
      <c r="O3477" t="e">
        <f>VLOOKUP(N3477,Sales!B:C,2,0)</f>
        <v>#N/A</v>
      </c>
      <c r="P3477" t="str">
        <f>VLOOKUP(N3477,Recolt!B:C,2,0)</f>
        <v xml:space="preserve">LCL (Le Crédit Lyonnais)  </v>
      </c>
    </row>
    <row r="3478" spans="3:16" x14ac:dyDescent="0.25">
      <c r="C3478"/>
      <c r="F3478" s="4">
        <v>1034863098</v>
      </c>
      <c r="G3478" t="str">
        <f t="shared" si="54"/>
        <v>OK</v>
      </c>
      <c r="J3478" s="4">
        <v>1034842431</v>
      </c>
      <c r="K3478" t="s">
        <v>1124</v>
      </c>
      <c r="N3478" s="4">
        <v>1034842429</v>
      </c>
      <c r="O3478" t="e">
        <f>VLOOKUP(N3478,Sales!B:C,2,0)</f>
        <v>#N/A</v>
      </c>
      <c r="P3478" t="e">
        <f>VLOOKUP(N3478,Recolt!B:C,2,0)</f>
        <v>#N/A</v>
      </c>
    </row>
    <row r="3479" spans="3:16" x14ac:dyDescent="0.25">
      <c r="C3479"/>
      <c r="F3479" s="4">
        <v>1034859953</v>
      </c>
      <c r="G3479" t="str">
        <f t="shared" si="54"/>
        <v>OK</v>
      </c>
      <c r="J3479" s="4">
        <v>1034842452</v>
      </c>
      <c r="K3479" t="s">
        <v>1124</v>
      </c>
      <c r="N3479" s="4">
        <v>1034842431</v>
      </c>
      <c r="O3479">
        <f>VLOOKUP(N3479,Sales!B:C,2,0)</f>
        <v>44928.506944444445</v>
      </c>
      <c r="P3479" t="e">
        <f>VLOOKUP(N3479,Recolt!B:C,2,0)</f>
        <v>#N/A</v>
      </c>
    </row>
    <row r="3480" spans="3:16" x14ac:dyDescent="0.25">
      <c r="C3480"/>
      <c r="F3480" s="4">
        <v>1034864230</v>
      </c>
      <c r="G3480" t="str">
        <f t="shared" si="54"/>
        <v>OK</v>
      </c>
      <c r="J3480" s="4">
        <v>1034842454</v>
      </c>
      <c r="K3480" t="s">
        <v>1124</v>
      </c>
      <c r="N3480" s="4">
        <v>1034842452</v>
      </c>
      <c r="O3480" t="e">
        <f>VLOOKUP(N3480,Sales!B:C,2,0)</f>
        <v>#N/A</v>
      </c>
      <c r="P3480" t="str">
        <f>VLOOKUP(N3480,Recolt!B:C,2,0)</f>
        <v>HSB</v>
      </c>
    </row>
    <row r="3481" spans="3:16" x14ac:dyDescent="0.25">
      <c r="C3481"/>
      <c r="F3481" s="4">
        <v>1034845029</v>
      </c>
      <c r="G3481" t="str">
        <f t="shared" si="54"/>
        <v>OK</v>
      </c>
      <c r="J3481" s="4">
        <v>1034842468</v>
      </c>
      <c r="K3481" t="s">
        <v>1124</v>
      </c>
      <c r="N3481" s="4">
        <v>1034842454</v>
      </c>
      <c r="O3481" t="e">
        <f>VLOOKUP(N3481,Sales!B:C,2,0)</f>
        <v>#N/A</v>
      </c>
      <c r="P3481" t="e">
        <f>VLOOKUP(N3481,Recolt!B:C,2,0)</f>
        <v>#N/A</v>
      </c>
    </row>
    <row r="3482" spans="3:16" x14ac:dyDescent="0.25">
      <c r="C3482"/>
      <c r="F3482" s="4">
        <v>1034850579</v>
      </c>
      <c r="G3482" t="str">
        <f t="shared" si="54"/>
        <v>OK</v>
      </c>
      <c r="J3482" s="4">
        <v>1034842476</v>
      </c>
      <c r="K3482" t="s">
        <v>1124</v>
      </c>
      <c r="N3482" s="4">
        <v>1034842468</v>
      </c>
      <c r="O3482" t="e">
        <f>VLOOKUP(N3482,Sales!B:C,2,0)</f>
        <v>#N/A</v>
      </c>
      <c r="P3482" t="str">
        <f>VLOOKUP(N3482,Recolt!B:C,2,0)</f>
        <v xml:space="preserve">CIC (Crédit Industriel et Commercial)  </v>
      </c>
    </row>
    <row r="3483" spans="3:16" x14ac:dyDescent="0.25">
      <c r="C3483"/>
      <c r="F3483" s="4">
        <v>1034860218</v>
      </c>
      <c r="G3483" t="str">
        <f t="shared" si="54"/>
        <v>OK</v>
      </c>
      <c r="J3483" s="4">
        <v>1034842478</v>
      </c>
      <c r="K3483" t="s">
        <v>1124</v>
      </c>
      <c r="N3483" s="4">
        <v>1034842476</v>
      </c>
      <c r="O3483">
        <f>VLOOKUP(N3483,Sales!B:C,2,0)</f>
        <v>45324.640277777777</v>
      </c>
      <c r="P3483" t="e">
        <f>VLOOKUP(N3483,Recolt!B:C,2,0)</f>
        <v>#N/A</v>
      </c>
    </row>
    <row r="3484" spans="3:16" x14ac:dyDescent="0.25">
      <c r="C3484"/>
      <c r="F3484" s="4">
        <v>1034847803</v>
      </c>
      <c r="G3484" t="str">
        <f t="shared" si="54"/>
        <v>OK</v>
      </c>
      <c r="J3484" s="4">
        <v>1034842482</v>
      </c>
      <c r="K3484" t="s">
        <v>1124</v>
      </c>
      <c r="N3484" s="4">
        <v>1034842478</v>
      </c>
      <c r="O3484">
        <f>VLOOKUP(N3484,Sales!B:C,2,0)</f>
        <v>45324.709722222222</v>
      </c>
      <c r="P3484" t="e">
        <f>VLOOKUP(N3484,Recolt!B:C,2,0)</f>
        <v>#N/A</v>
      </c>
    </row>
    <row r="3485" spans="3:16" x14ac:dyDescent="0.25">
      <c r="C3485"/>
      <c r="F3485" s="4">
        <v>1034844195</v>
      </c>
      <c r="G3485" t="str">
        <f t="shared" si="54"/>
        <v>OK</v>
      </c>
      <c r="J3485" s="4">
        <v>1034842483</v>
      </c>
      <c r="K3485" t="s">
        <v>1124</v>
      </c>
      <c r="N3485" s="4">
        <v>1034842482</v>
      </c>
      <c r="O3485" t="e">
        <f>VLOOKUP(N3485,Sales!B:C,2,0)</f>
        <v>#N/A</v>
      </c>
      <c r="P3485" t="str">
        <f>VLOOKUP(N3485,Recolt!B:C,2,0)</f>
        <v xml:space="preserve">BPCE (Banque Populaire &amp; Caisse d'Épargne)  </v>
      </c>
    </row>
    <row r="3486" spans="3:16" x14ac:dyDescent="0.25">
      <c r="C3486"/>
      <c r="F3486" s="4">
        <v>1034860553</v>
      </c>
      <c r="G3486" t="str">
        <f t="shared" si="54"/>
        <v>OK</v>
      </c>
      <c r="J3486" s="4">
        <v>1034842487</v>
      </c>
      <c r="K3486" t="s">
        <v>1124</v>
      </c>
      <c r="N3486" s="4">
        <v>1034842483</v>
      </c>
      <c r="O3486">
        <f>VLOOKUP(N3486,Sales!B:C,2,0)</f>
        <v>45324.45416666667</v>
      </c>
      <c r="P3486" t="e">
        <f>VLOOKUP(N3486,Recolt!B:C,2,0)</f>
        <v>#N/A</v>
      </c>
    </row>
    <row r="3487" spans="3:16" x14ac:dyDescent="0.25">
      <c r="C3487"/>
      <c r="F3487" s="4">
        <v>1034865896</v>
      </c>
      <c r="G3487" t="str">
        <f t="shared" si="54"/>
        <v>OK</v>
      </c>
      <c r="J3487" s="4">
        <v>1034842513</v>
      </c>
      <c r="K3487" t="s">
        <v>1124</v>
      </c>
      <c r="N3487" s="4">
        <v>1034842487</v>
      </c>
      <c r="O3487" t="e">
        <f>VLOOKUP(N3487,Sales!B:C,2,0)</f>
        <v>#N/A</v>
      </c>
      <c r="P3487" t="str">
        <f>VLOOKUP(N3487,Recolt!B:C,2,0)</f>
        <v xml:space="preserve">LCL (Le Crédit Lyonnais)  </v>
      </c>
    </row>
    <row r="3488" spans="3:16" x14ac:dyDescent="0.25">
      <c r="C3488"/>
      <c r="F3488" s="4">
        <v>1034864313</v>
      </c>
      <c r="G3488" t="str">
        <f t="shared" si="54"/>
        <v>OK</v>
      </c>
      <c r="J3488" s="4">
        <v>1034842527</v>
      </c>
      <c r="K3488" t="s">
        <v>1124</v>
      </c>
      <c r="N3488" s="4">
        <v>1034842513</v>
      </c>
      <c r="O3488" t="e">
        <f>VLOOKUP(N3488,Sales!B:C,2,0)</f>
        <v>#N/A</v>
      </c>
      <c r="P3488" t="str">
        <f>VLOOKUP(N3488,Recolt!B:C,2,0)</f>
        <v>HSB</v>
      </c>
    </row>
    <row r="3489" spans="3:16" x14ac:dyDescent="0.25">
      <c r="C3489"/>
      <c r="F3489" s="4">
        <v>1034854630</v>
      </c>
      <c r="G3489" t="str">
        <f t="shared" si="54"/>
        <v>OK</v>
      </c>
      <c r="J3489" s="4">
        <v>1034842529</v>
      </c>
      <c r="K3489" t="s">
        <v>1124</v>
      </c>
      <c r="N3489" s="4">
        <v>1034842527</v>
      </c>
      <c r="O3489" t="e">
        <f>VLOOKUP(N3489,Sales!B:C,2,0)</f>
        <v>#N/A</v>
      </c>
      <c r="P3489" t="str">
        <f>VLOOKUP(N3489,Recolt!B:C,2,0)</f>
        <v xml:space="preserve">CIC (Crédit Industriel et Commercial)  </v>
      </c>
    </row>
    <row r="3490" spans="3:16" x14ac:dyDescent="0.25">
      <c r="C3490"/>
      <c r="F3490" s="4">
        <v>1034865157</v>
      </c>
      <c r="G3490" t="str">
        <f t="shared" si="54"/>
        <v>OK</v>
      </c>
      <c r="J3490" s="4">
        <v>1034842535</v>
      </c>
      <c r="K3490" t="s">
        <v>1124</v>
      </c>
      <c r="N3490" s="4">
        <v>1034842529</v>
      </c>
      <c r="O3490" t="e">
        <f>VLOOKUP(N3490,Sales!B:C,2,0)</f>
        <v>#N/A</v>
      </c>
      <c r="P3490" t="str">
        <f>VLOOKUP(N3490,Recolt!B:C,2,0)</f>
        <v>Bawag P.S.K</v>
      </c>
    </row>
    <row r="3491" spans="3:16" x14ac:dyDescent="0.25">
      <c r="C3491"/>
      <c r="F3491" s="4">
        <v>1034866183</v>
      </c>
      <c r="G3491" t="str">
        <f t="shared" si="54"/>
        <v>OK</v>
      </c>
      <c r="J3491" s="4">
        <v>1034842545</v>
      </c>
      <c r="K3491" t="s">
        <v>1124</v>
      </c>
      <c r="N3491" s="4">
        <v>1034842535</v>
      </c>
      <c r="O3491" t="e">
        <f>VLOOKUP(N3491,Sales!B:C,2,0)</f>
        <v>#N/A</v>
      </c>
      <c r="P3491" t="str">
        <f>VLOOKUP(N3491,Recolt!B:C,2,0)</f>
        <v xml:space="preserve">Crédit Mutuel  </v>
      </c>
    </row>
    <row r="3492" spans="3:16" x14ac:dyDescent="0.25">
      <c r="C3492"/>
      <c r="F3492" s="4">
        <v>1034864863</v>
      </c>
      <c r="G3492" t="str">
        <f t="shared" si="54"/>
        <v>OK</v>
      </c>
      <c r="J3492" s="4">
        <v>1034842547</v>
      </c>
      <c r="K3492" t="s">
        <v>1124</v>
      </c>
      <c r="N3492" s="4">
        <v>1034842545</v>
      </c>
      <c r="O3492" t="e">
        <f>VLOOKUP(N3492,Sales!B:C,2,0)</f>
        <v>#N/A</v>
      </c>
      <c r="P3492" t="str">
        <f>VLOOKUP(N3492,Recolt!B:C,2,0)</f>
        <v>Sberbank Europe</v>
      </c>
    </row>
    <row r="3493" spans="3:16" x14ac:dyDescent="0.25">
      <c r="C3493"/>
      <c r="F3493" s="4">
        <v>1034862860</v>
      </c>
      <c r="G3493" t="str">
        <f t="shared" si="54"/>
        <v>OK</v>
      </c>
      <c r="J3493" s="4">
        <v>1034842551</v>
      </c>
      <c r="K3493" t="s">
        <v>1124</v>
      </c>
      <c r="N3493" s="4">
        <v>1034842547</v>
      </c>
      <c r="O3493">
        <f>VLOOKUP(N3493,Sales!B:C,2,0)</f>
        <v>45324.715277777781</v>
      </c>
      <c r="P3493" t="e">
        <f>VLOOKUP(N3493,Recolt!B:C,2,0)</f>
        <v>#N/A</v>
      </c>
    </row>
    <row r="3494" spans="3:16" x14ac:dyDescent="0.25">
      <c r="C3494"/>
      <c r="F3494" s="4">
        <v>1034849394</v>
      </c>
      <c r="G3494" t="str">
        <f t="shared" si="54"/>
        <v>OK</v>
      </c>
      <c r="J3494" s="4">
        <v>1034842553</v>
      </c>
      <c r="K3494" t="s">
        <v>1124</v>
      </c>
      <c r="N3494" s="4">
        <v>1034842551</v>
      </c>
      <c r="O3494">
        <f>VLOOKUP(N3494,Sales!B:C,2,0)</f>
        <v>45324.467361111114</v>
      </c>
      <c r="P3494" t="e">
        <f>VLOOKUP(N3494,Recolt!B:C,2,0)</f>
        <v>#N/A</v>
      </c>
    </row>
    <row r="3495" spans="3:16" x14ac:dyDescent="0.25">
      <c r="C3495"/>
      <c r="F3495" s="4">
        <v>1034867009</v>
      </c>
      <c r="G3495" t="str">
        <f t="shared" si="54"/>
        <v>OK</v>
      </c>
      <c r="J3495" s="4">
        <v>1034842559</v>
      </c>
      <c r="K3495" t="s">
        <v>1124</v>
      </c>
      <c r="N3495" s="4">
        <v>1034842553</v>
      </c>
      <c r="O3495">
        <f>VLOOKUP(N3495,Sales!B:C,2,0)</f>
        <v>45324.478472222225</v>
      </c>
      <c r="P3495" t="e">
        <f>VLOOKUP(N3495,Recolt!B:C,2,0)</f>
        <v>#N/A</v>
      </c>
    </row>
    <row r="3496" spans="3:16" x14ac:dyDescent="0.25">
      <c r="C3496"/>
      <c r="F3496" s="4">
        <v>1034857681</v>
      </c>
      <c r="G3496" t="str">
        <f t="shared" si="54"/>
        <v>OK</v>
      </c>
      <c r="J3496" s="4">
        <v>1034842560</v>
      </c>
      <c r="K3496" t="s">
        <v>1124</v>
      </c>
      <c r="N3496" s="4">
        <v>1034842559</v>
      </c>
      <c r="O3496" t="e">
        <f>VLOOKUP(N3496,Sales!B:C,2,0)</f>
        <v>#N/A</v>
      </c>
      <c r="P3496" t="str">
        <f>VLOOKUP(N3496,Recolt!B:C,2,0)</f>
        <v>Sparda-Bank</v>
      </c>
    </row>
    <row r="3497" spans="3:16" x14ac:dyDescent="0.25">
      <c r="C3497"/>
      <c r="F3497" s="4">
        <v>1034858871</v>
      </c>
      <c r="G3497" t="str">
        <f t="shared" si="54"/>
        <v>OK</v>
      </c>
      <c r="J3497" s="4">
        <v>1034842571</v>
      </c>
      <c r="K3497" t="s">
        <v>1124</v>
      </c>
      <c r="N3497" s="4">
        <v>1034842560</v>
      </c>
      <c r="O3497">
        <f>VLOOKUP(N3497,Sales!B:C,2,0)</f>
        <v>44987.7</v>
      </c>
      <c r="P3497" t="e">
        <f>VLOOKUP(N3497,Recolt!B:C,2,0)</f>
        <v>#N/A</v>
      </c>
    </row>
    <row r="3498" spans="3:16" x14ac:dyDescent="0.25">
      <c r="C3498"/>
      <c r="F3498" s="4">
        <v>1034861308</v>
      </c>
      <c r="G3498" t="str">
        <f t="shared" si="54"/>
        <v>OK</v>
      </c>
      <c r="J3498" s="4">
        <v>1034842585</v>
      </c>
      <c r="K3498" t="s">
        <v>1124</v>
      </c>
      <c r="N3498" s="4">
        <v>1034842571</v>
      </c>
      <c r="O3498" t="e">
        <f>VLOOKUP(N3498,Sales!B:C,2,0)</f>
        <v>#N/A</v>
      </c>
      <c r="P3498" t="str">
        <f>VLOOKUP(N3498,Recolt!B:C,2,0)</f>
        <v>Sberbank Europe</v>
      </c>
    </row>
    <row r="3499" spans="3:16" x14ac:dyDescent="0.25">
      <c r="C3499"/>
      <c r="F3499" s="4">
        <v>1034862710</v>
      </c>
      <c r="G3499" t="str">
        <f t="shared" si="54"/>
        <v>OK</v>
      </c>
      <c r="J3499" s="4">
        <v>1034842590</v>
      </c>
      <c r="K3499" t="s">
        <v>1124</v>
      </c>
      <c r="N3499" s="4">
        <v>1034842585</v>
      </c>
      <c r="O3499">
        <f>VLOOKUP(N3499,Sales!B:C,2,0)</f>
        <v>45324.431944444441</v>
      </c>
      <c r="P3499" t="e">
        <f>VLOOKUP(N3499,Recolt!B:C,2,0)</f>
        <v>#N/A</v>
      </c>
    </row>
    <row r="3500" spans="3:16" x14ac:dyDescent="0.25">
      <c r="C3500"/>
      <c r="F3500" s="4">
        <v>1034857799</v>
      </c>
      <c r="G3500" t="str">
        <f t="shared" si="54"/>
        <v>OK</v>
      </c>
      <c r="J3500" s="4">
        <v>1034842593</v>
      </c>
      <c r="K3500" t="s">
        <v>1124</v>
      </c>
      <c r="N3500" s="4">
        <v>1034842590</v>
      </c>
      <c r="O3500" t="e">
        <f>VLOOKUP(N3500,Sales!B:C,2,0)</f>
        <v>#N/A</v>
      </c>
      <c r="P3500" t="str">
        <f>VLOOKUP(N3500,Recolt!B:C,2,0)</f>
        <v>Erste Group Bank</v>
      </c>
    </row>
    <row r="3501" spans="3:16" x14ac:dyDescent="0.25">
      <c r="C3501"/>
      <c r="F3501" s="4">
        <v>1034865599</v>
      </c>
      <c r="G3501" t="str">
        <f t="shared" si="54"/>
        <v>OK</v>
      </c>
      <c r="J3501" s="4">
        <v>1034842594</v>
      </c>
      <c r="K3501" t="s">
        <v>1124</v>
      </c>
      <c r="N3501" s="4">
        <v>1034842593</v>
      </c>
      <c r="O3501">
        <f>VLOOKUP(N3501,Sales!B:C,2,0)</f>
        <v>45034.620833333334</v>
      </c>
      <c r="P3501" t="e">
        <f>VLOOKUP(N3501,Recolt!B:C,2,0)</f>
        <v>#N/A</v>
      </c>
    </row>
    <row r="3502" spans="3:16" x14ac:dyDescent="0.25">
      <c r="C3502"/>
      <c r="F3502" s="4">
        <v>1034842482</v>
      </c>
      <c r="G3502" t="str">
        <f t="shared" si="54"/>
        <v>OK</v>
      </c>
      <c r="J3502" s="4">
        <v>1034842607</v>
      </c>
      <c r="K3502" t="s">
        <v>1124</v>
      </c>
      <c r="N3502" s="4">
        <v>1034842594</v>
      </c>
      <c r="O3502">
        <f>VLOOKUP(N3502,Sales!B:C,2,0)</f>
        <v>45277.65902777778</v>
      </c>
      <c r="P3502" t="e">
        <f>VLOOKUP(N3502,Recolt!B:C,2,0)</f>
        <v>#N/A</v>
      </c>
    </row>
    <row r="3503" spans="3:16" x14ac:dyDescent="0.25">
      <c r="C3503"/>
      <c r="F3503" s="4">
        <v>1034854934</v>
      </c>
      <c r="G3503" t="str">
        <f t="shared" si="54"/>
        <v>OK</v>
      </c>
      <c r="J3503" s="4">
        <v>1034842611</v>
      </c>
      <c r="K3503" t="s">
        <v>1124</v>
      </c>
      <c r="N3503" s="4">
        <v>1034842607</v>
      </c>
      <c r="O3503">
        <f>VLOOKUP(N3503,Sales!B:C,2,0)</f>
        <v>45324.599305555559</v>
      </c>
      <c r="P3503" t="e">
        <f>VLOOKUP(N3503,Recolt!B:C,2,0)</f>
        <v>#N/A</v>
      </c>
    </row>
    <row r="3504" spans="3:16" x14ac:dyDescent="0.25">
      <c r="C3504"/>
      <c r="F3504" s="4">
        <v>1034858396</v>
      </c>
      <c r="G3504" t="str">
        <f t="shared" si="54"/>
        <v>OK</v>
      </c>
      <c r="J3504" s="4">
        <v>1034842633</v>
      </c>
      <c r="K3504" t="s">
        <v>1124</v>
      </c>
      <c r="N3504" s="4">
        <v>1034842611</v>
      </c>
      <c r="O3504">
        <f>VLOOKUP(N3504,Sales!B:C,2,0)</f>
        <v>44987.677083333336</v>
      </c>
      <c r="P3504" t="e">
        <f>VLOOKUP(N3504,Recolt!B:C,2,0)</f>
        <v>#N/A</v>
      </c>
    </row>
    <row r="3505" spans="3:16" x14ac:dyDescent="0.25">
      <c r="C3505"/>
      <c r="F3505" s="4">
        <v>1034863935</v>
      </c>
      <c r="G3505" t="str">
        <f t="shared" si="54"/>
        <v>OK</v>
      </c>
      <c r="J3505" s="4">
        <v>1034842646</v>
      </c>
      <c r="K3505" t="s">
        <v>1124</v>
      </c>
      <c r="N3505" s="4">
        <v>1034842633</v>
      </c>
      <c r="O3505">
        <f>VLOOKUP(N3505,Sales!B:C,2,0)</f>
        <v>45324.57916666667</v>
      </c>
      <c r="P3505" t="e">
        <f>VLOOKUP(N3505,Recolt!B:C,2,0)</f>
        <v>#N/A</v>
      </c>
    </row>
    <row r="3506" spans="3:16" x14ac:dyDescent="0.25">
      <c r="C3506"/>
      <c r="F3506" s="4">
        <v>1034846704</v>
      </c>
      <c r="G3506" t="str">
        <f t="shared" si="54"/>
        <v>OK</v>
      </c>
      <c r="J3506" s="4">
        <v>1034842650</v>
      </c>
      <c r="K3506" t="s">
        <v>1124</v>
      </c>
      <c r="N3506" s="4">
        <v>1034842646</v>
      </c>
      <c r="O3506">
        <f>VLOOKUP(N3506,Sales!B:C,2,0)</f>
        <v>45324.532638888886</v>
      </c>
      <c r="P3506" t="e">
        <f>VLOOKUP(N3506,Recolt!B:C,2,0)</f>
        <v>#N/A</v>
      </c>
    </row>
    <row r="3507" spans="3:16" x14ac:dyDescent="0.25">
      <c r="C3507"/>
      <c r="F3507" s="4">
        <v>1034854577</v>
      </c>
      <c r="G3507" t="str">
        <f t="shared" si="54"/>
        <v>OK</v>
      </c>
      <c r="J3507" s="4">
        <v>1034842665</v>
      </c>
      <c r="K3507" t="s">
        <v>1124</v>
      </c>
      <c r="N3507" s="4">
        <v>1034842650</v>
      </c>
      <c r="O3507">
        <f>VLOOKUP(N3507,Sales!B:C,2,0)</f>
        <v>45324.770833333336</v>
      </c>
      <c r="P3507" t="e">
        <f>VLOOKUP(N3507,Recolt!B:C,2,0)</f>
        <v>#N/A</v>
      </c>
    </row>
    <row r="3508" spans="3:16" x14ac:dyDescent="0.25">
      <c r="C3508"/>
      <c r="F3508" s="4">
        <v>1034842161</v>
      </c>
      <c r="G3508" t="str">
        <f t="shared" si="54"/>
        <v>OK</v>
      </c>
      <c r="J3508" s="4">
        <v>1034842675</v>
      </c>
      <c r="K3508" t="s">
        <v>1124</v>
      </c>
      <c r="N3508" s="4">
        <v>1034842665</v>
      </c>
      <c r="O3508" t="e">
        <f>VLOOKUP(N3508,Sales!B:C,2,0)</f>
        <v>#N/A</v>
      </c>
      <c r="P3508" t="str">
        <f>VLOOKUP(N3508,Recolt!B:C,2,0)</f>
        <v>UniCredit Bank Austria</v>
      </c>
    </row>
    <row r="3509" spans="3:16" x14ac:dyDescent="0.25">
      <c r="C3509"/>
      <c r="F3509" s="4">
        <v>1034844655</v>
      </c>
      <c r="G3509" t="str">
        <f t="shared" si="54"/>
        <v>OK</v>
      </c>
      <c r="J3509" s="4">
        <v>1034842685</v>
      </c>
      <c r="K3509" t="s">
        <v>1124</v>
      </c>
      <c r="N3509" s="4">
        <v>1034842675</v>
      </c>
      <c r="O3509">
        <f>VLOOKUP(N3509,Sales!B:C,2,0)</f>
        <v>44928.647222222222</v>
      </c>
      <c r="P3509" t="e">
        <f>VLOOKUP(N3509,Recolt!B:C,2,0)</f>
        <v>#N/A</v>
      </c>
    </row>
    <row r="3510" spans="3:16" x14ac:dyDescent="0.25">
      <c r="C3510"/>
      <c r="F3510" s="4">
        <v>1034867609</v>
      </c>
      <c r="G3510" t="str">
        <f t="shared" si="54"/>
        <v>OK</v>
      </c>
      <c r="J3510" s="4">
        <v>1034842694</v>
      </c>
      <c r="K3510" t="s">
        <v>1124</v>
      </c>
      <c r="N3510" s="4">
        <v>1034842685</v>
      </c>
      <c r="O3510">
        <f>VLOOKUP(N3510,Sales!B:C,2,0)</f>
        <v>45324.474305555559</v>
      </c>
      <c r="P3510" t="e">
        <f>VLOOKUP(N3510,Recolt!B:C,2,0)</f>
        <v>#N/A</v>
      </c>
    </row>
    <row r="3511" spans="3:16" x14ac:dyDescent="0.25">
      <c r="C3511"/>
      <c r="F3511" s="4">
        <v>1034847950</v>
      </c>
      <c r="G3511" t="str">
        <f t="shared" si="54"/>
        <v>OK</v>
      </c>
      <c r="J3511" s="4">
        <v>1034842695</v>
      </c>
      <c r="K3511" t="s">
        <v>1124</v>
      </c>
      <c r="N3511" s="4">
        <v>1034842694</v>
      </c>
      <c r="O3511">
        <f>VLOOKUP(N3511,Sales!B:C,2,0)</f>
        <v>44928.539583333331</v>
      </c>
      <c r="P3511" t="e">
        <f>VLOOKUP(N3511,Recolt!B:C,2,0)</f>
        <v>#N/A</v>
      </c>
    </row>
    <row r="3512" spans="3:16" x14ac:dyDescent="0.25">
      <c r="C3512"/>
      <c r="F3512" s="4">
        <v>1034868075</v>
      </c>
      <c r="G3512" t="str">
        <f t="shared" si="54"/>
        <v>OK</v>
      </c>
      <c r="J3512" s="4">
        <v>1034842700</v>
      </c>
      <c r="K3512" t="s">
        <v>1124</v>
      </c>
      <c r="N3512" s="4">
        <v>1034842695</v>
      </c>
      <c r="O3512">
        <f>VLOOKUP(N3512,Sales!B:C,2,0)</f>
        <v>45324.722222222219</v>
      </c>
      <c r="P3512" t="e">
        <f>VLOOKUP(N3512,Recolt!B:C,2,0)</f>
        <v>#N/A</v>
      </c>
    </row>
    <row r="3513" spans="3:16" x14ac:dyDescent="0.25">
      <c r="C3513"/>
      <c r="F3513" s="4">
        <v>1034863525</v>
      </c>
      <c r="G3513" t="str">
        <f t="shared" si="54"/>
        <v>OK</v>
      </c>
      <c r="J3513" s="4">
        <v>1034842702</v>
      </c>
      <c r="K3513" t="s">
        <v>1124</v>
      </c>
      <c r="N3513" s="4">
        <v>1034842700</v>
      </c>
      <c r="O3513">
        <f>VLOOKUP(N3513,Sales!B:C,2,0)</f>
        <v>45324.572222222225</v>
      </c>
      <c r="P3513" t="e">
        <f>VLOOKUP(N3513,Recolt!B:C,2,0)</f>
        <v>#N/A</v>
      </c>
    </row>
    <row r="3514" spans="3:16" x14ac:dyDescent="0.25">
      <c r="C3514"/>
      <c r="F3514" s="4">
        <v>1034868336</v>
      </c>
      <c r="G3514" t="str">
        <f t="shared" si="54"/>
        <v>OK</v>
      </c>
      <c r="J3514" s="4">
        <v>1034842706</v>
      </c>
      <c r="K3514" t="s">
        <v>1124</v>
      </c>
      <c r="N3514" s="4">
        <v>1034842702</v>
      </c>
      <c r="O3514">
        <f>VLOOKUP(N3514,Sales!B:C,2,0)</f>
        <v>45324.504166666666</v>
      </c>
      <c r="P3514" t="e">
        <f>VLOOKUP(N3514,Recolt!B:C,2,0)</f>
        <v>#N/A</v>
      </c>
    </row>
    <row r="3515" spans="3:16" x14ac:dyDescent="0.25">
      <c r="C3515"/>
      <c r="F3515" s="4">
        <v>1034853783</v>
      </c>
      <c r="G3515" t="str">
        <f t="shared" si="54"/>
        <v>OK</v>
      </c>
      <c r="J3515" s="4">
        <v>1034842707</v>
      </c>
      <c r="K3515" t="s">
        <v>1124</v>
      </c>
      <c r="N3515" s="4">
        <v>1034842706</v>
      </c>
      <c r="O3515" t="e">
        <f>VLOOKUP(N3515,Sales!B:C,2,0)</f>
        <v>#N/A</v>
      </c>
      <c r="P3515" t="str">
        <f>VLOOKUP(N3515,Recolt!B:C,2,0)</f>
        <v xml:space="preserve">BPCE (Banque Populaire &amp; Caisse d'Épargne)  </v>
      </c>
    </row>
    <row r="3516" spans="3:16" x14ac:dyDescent="0.25">
      <c r="C3516"/>
      <c r="F3516" s="4">
        <v>1034867351</v>
      </c>
      <c r="G3516" t="str">
        <f t="shared" si="54"/>
        <v>OK</v>
      </c>
      <c r="J3516" s="4">
        <v>1034842715</v>
      </c>
      <c r="K3516" t="s">
        <v>1124</v>
      </c>
      <c r="N3516" s="4">
        <v>1034842707</v>
      </c>
      <c r="O3516" t="e">
        <f>VLOOKUP(N3516,Sales!B:C,2,0)</f>
        <v>#N/A</v>
      </c>
      <c r="P3516" t="e">
        <f>VLOOKUP(N3516,Recolt!B:C,2,0)</f>
        <v>#N/A</v>
      </c>
    </row>
    <row r="3517" spans="3:16" x14ac:dyDescent="0.25">
      <c r="C3517"/>
      <c r="F3517" s="4">
        <v>1034861601</v>
      </c>
      <c r="G3517" t="str">
        <f t="shared" si="54"/>
        <v>OK</v>
      </c>
      <c r="J3517" s="4">
        <v>1034842740</v>
      </c>
      <c r="K3517" t="s">
        <v>1124</v>
      </c>
      <c r="N3517" s="4">
        <v>1034842715</v>
      </c>
      <c r="O3517">
        <f>VLOOKUP(N3517,Sales!B:C,2,0)</f>
        <v>45277.62777777778</v>
      </c>
      <c r="P3517" t="e">
        <f>VLOOKUP(N3517,Recolt!B:C,2,0)</f>
        <v>#N/A</v>
      </c>
    </row>
    <row r="3518" spans="3:16" x14ac:dyDescent="0.25">
      <c r="C3518"/>
      <c r="F3518" s="4">
        <v>1034843145</v>
      </c>
      <c r="G3518" t="str">
        <f t="shared" si="54"/>
        <v>OK</v>
      </c>
      <c r="J3518" s="4">
        <v>1034842744</v>
      </c>
      <c r="K3518" t="s">
        <v>1124</v>
      </c>
      <c r="N3518" s="4">
        <v>1034842740</v>
      </c>
      <c r="O3518" t="e">
        <f>VLOOKUP(N3518,Sales!B:C,2,0)</f>
        <v>#N/A</v>
      </c>
      <c r="P3518" t="e">
        <f>VLOOKUP(N3518,Recolt!B:C,2,0)</f>
        <v>#N/A</v>
      </c>
    </row>
    <row r="3519" spans="3:16" x14ac:dyDescent="0.25">
      <c r="C3519"/>
      <c r="F3519" s="4">
        <v>1034849466</v>
      </c>
      <c r="G3519" t="str">
        <f t="shared" si="54"/>
        <v>OK</v>
      </c>
      <c r="J3519" s="4">
        <v>1034842748</v>
      </c>
      <c r="K3519" t="s">
        <v>1124</v>
      </c>
      <c r="N3519" s="4">
        <v>1034842744</v>
      </c>
      <c r="O3519" t="e">
        <f>VLOOKUP(N3519,Sales!B:C,2,0)</f>
        <v>#N/A</v>
      </c>
      <c r="P3519" t="str">
        <f>VLOOKUP(N3519,Recolt!B:C,2,0)</f>
        <v xml:space="preserve">BNP Paribas  </v>
      </c>
    </row>
    <row r="3520" spans="3:16" x14ac:dyDescent="0.25">
      <c r="C3520"/>
      <c r="F3520" s="4">
        <v>1034842883</v>
      </c>
      <c r="G3520" t="str">
        <f t="shared" si="54"/>
        <v>OK</v>
      </c>
      <c r="J3520" s="4">
        <v>1034842749</v>
      </c>
      <c r="K3520" t="s">
        <v>1124</v>
      </c>
      <c r="N3520" s="4">
        <v>1034842748</v>
      </c>
      <c r="O3520">
        <f>VLOOKUP(N3520,Sales!B:C,2,0)</f>
        <v>45277.724999999999</v>
      </c>
      <c r="P3520" t="e">
        <f>VLOOKUP(N3520,Recolt!B:C,2,0)</f>
        <v>#N/A</v>
      </c>
    </row>
    <row r="3521" spans="3:16" x14ac:dyDescent="0.25">
      <c r="C3521"/>
      <c r="F3521" s="4">
        <v>1034851384</v>
      </c>
      <c r="G3521" t="str">
        <f t="shared" si="54"/>
        <v>OK</v>
      </c>
      <c r="J3521" s="4">
        <v>1034842755</v>
      </c>
      <c r="K3521" t="s">
        <v>1124</v>
      </c>
      <c r="N3521" s="4">
        <v>1034842749</v>
      </c>
      <c r="O3521" t="e">
        <f>VLOOKUP(N3521,Sales!B:C,2,0)</f>
        <v>#N/A</v>
      </c>
      <c r="P3521" t="str">
        <f>VLOOKUP(N3521,Recolt!B:C,2,0)</f>
        <v>Sberbank Europe</v>
      </c>
    </row>
    <row r="3522" spans="3:16" x14ac:dyDescent="0.25">
      <c r="C3522"/>
      <c r="F3522" s="4">
        <v>1034852258</v>
      </c>
      <c r="G3522" t="str">
        <f t="shared" si="54"/>
        <v>OK</v>
      </c>
      <c r="J3522" s="4">
        <v>1034842757</v>
      </c>
      <c r="K3522" t="s">
        <v>1124</v>
      </c>
      <c r="N3522" s="4">
        <v>1034842755</v>
      </c>
      <c r="O3522" t="e">
        <f>VLOOKUP(N3522,Sales!B:C,2,0)</f>
        <v>#N/A</v>
      </c>
      <c r="P3522" t="str">
        <f>VLOOKUP(N3522,Recolt!B:C,2,0)</f>
        <v xml:space="preserve">CIC (Crédit Industriel et Commercial)  </v>
      </c>
    </row>
    <row r="3523" spans="3:16" x14ac:dyDescent="0.25">
      <c r="C3523"/>
      <c r="F3523" s="4">
        <v>1034852724</v>
      </c>
      <c r="G3523" t="str">
        <f t="shared" ref="G3523:G3586" si="55">VLOOKUP(F3523,J:K,2,0)</f>
        <v>OK</v>
      </c>
      <c r="J3523" s="4">
        <v>1034842760</v>
      </c>
      <c r="K3523" t="s">
        <v>1124</v>
      </c>
      <c r="N3523" s="4">
        <v>1034842757</v>
      </c>
      <c r="O3523" t="e">
        <f>VLOOKUP(N3523,Sales!B:C,2,0)</f>
        <v>#N/A</v>
      </c>
      <c r="P3523" t="str">
        <f>VLOOKUP(N3523,Recolt!B:C,2,0)</f>
        <v>Sparda-Bank</v>
      </c>
    </row>
    <row r="3524" spans="3:16" x14ac:dyDescent="0.25">
      <c r="C3524"/>
      <c r="F3524" s="4">
        <v>1034866335</v>
      </c>
      <c r="G3524" t="str">
        <f t="shared" si="55"/>
        <v>OK</v>
      </c>
      <c r="J3524" s="4">
        <v>1034842767</v>
      </c>
      <c r="K3524" t="s">
        <v>1124</v>
      </c>
      <c r="N3524" s="4">
        <v>1034842760</v>
      </c>
      <c r="O3524">
        <f>VLOOKUP(N3524,Sales!B:C,2,0)</f>
        <v>44987.512499999997</v>
      </c>
      <c r="P3524" t="e">
        <f>VLOOKUP(N3524,Recolt!B:C,2,0)</f>
        <v>#N/A</v>
      </c>
    </row>
    <row r="3525" spans="3:16" x14ac:dyDescent="0.25">
      <c r="C3525"/>
      <c r="F3525" s="4">
        <v>1034848323</v>
      </c>
      <c r="G3525" t="str">
        <f t="shared" si="55"/>
        <v>OK</v>
      </c>
      <c r="J3525" s="4">
        <v>1034842768</v>
      </c>
      <c r="K3525" t="s">
        <v>1124</v>
      </c>
      <c r="N3525" s="4">
        <v>1034842767</v>
      </c>
      <c r="O3525" t="e">
        <f>VLOOKUP(N3525,Sales!B:C,2,0)</f>
        <v>#N/A</v>
      </c>
      <c r="P3525" t="str">
        <f>VLOOKUP(N3525,Recolt!B:C,2,0)</f>
        <v>HSB</v>
      </c>
    </row>
    <row r="3526" spans="3:16" x14ac:dyDescent="0.25">
      <c r="C3526"/>
      <c r="F3526" s="4">
        <v>1034858158</v>
      </c>
      <c r="G3526" t="str">
        <f t="shared" si="55"/>
        <v>OK</v>
      </c>
      <c r="J3526" s="4">
        <v>1034842792</v>
      </c>
      <c r="K3526" t="s">
        <v>1124</v>
      </c>
      <c r="N3526" s="4">
        <v>1034842768</v>
      </c>
      <c r="O3526">
        <f>VLOOKUP(N3526,Sales!B:C,2,0)</f>
        <v>45324.705555555556</v>
      </c>
      <c r="P3526" t="e">
        <f>VLOOKUP(N3526,Recolt!B:C,2,0)</f>
        <v>#N/A</v>
      </c>
    </row>
    <row r="3527" spans="3:16" x14ac:dyDescent="0.25">
      <c r="C3527"/>
      <c r="F3527" s="4">
        <v>1034853471</v>
      </c>
      <c r="G3527" t="str">
        <f t="shared" si="55"/>
        <v>OK</v>
      </c>
      <c r="J3527" s="4">
        <v>1034842798</v>
      </c>
      <c r="K3527" t="s">
        <v>1124</v>
      </c>
      <c r="N3527" s="4">
        <v>1034842792</v>
      </c>
      <c r="O3527">
        <f>VLOOKUP(N3527,Sales!B:C,2,0)</f>
        <v>44987.75277777778</v>
      </c>
      <c r="P3527" t="e">
        <f>VLOOKUP(N3527,Recolt!B:C,2,0)</f>
        <v>#N/A</v>
      </c>
    </row>
    <row r="3528" spans="3:16" x14ac:dyDescent="0.25">
      <c r="C3528"/>
      <c r="F3528" s="4">
        <v>1034850976</v>
      </c>
      <c r="G3528" t="str">
        <f t="shared" si="55"/>
        <v>OK</v>
      </c>
      <c r="J3528" s="4">
        <v>1034842805</v>
      </c>
      <c r="K3528" t="s">
        <v>1124</v>
      </c>
      <c r="N3528" s="4">
        <v>1034842798</v>
      </c>
      <c r="O3528" t="e">
        <f>VLOOKUP(N3528,Sales!B:C,2,0)</f>
        <v>#N/A</v>
      </c>
      <c r="P3528" t="str">
        <f>VLOOKUP(N3528,Recolt!B:C,2,0)</f>
        <v>Bawag P.S.K</v>
      </c>
    </row>
    <row r="3529" spans="3:16" x14ac:dyDescent="0.25">
      <c r="C3529"/>
      <c r="F3529" s="4">
        <v>1034867788</v>
      </c>
      <c r="G3529" t="str">
        <f t="shared" si="55"/>
        <v>OK</v>
      </c>
      <c r="J3529" s="4">
        <v>1034842821</v>
      </c>
      <c r="K3529" t="s">
        <v>1124</v>
      </c>
      <c r="N3529" s="4">
        <v>1034842805</v>
      </c>
      <c r="O3529" t="e">
        <f>VLOOKUP(N3529,Sales!B:C,2,0)</f>
        <v>#N/A</v>
      </c>
      <c r="P3529" t="str">
        <f>VLOOKUP(N3529,Recolt!B:C,2,0)</f>
        <v xml:space="preserve">LCL (Le Crédit Lyonnais)  </v>
      </c>
    </row>
    <row r="3530" spans="3:16" x14ac:dyDescent="0.25">
      <c r="C3530"/>
      <c r="F3530" s="4">
        <v>1034855202</v>
      </c>
      <c r="G3530" t="str">
        <f t="shared" si="55"/>
        <v>OK</v>
      </c>
      <c r="J3530" s="4">
        <v>1034842825</v>
      </c>
      <c r="K3530" t="s">
        <v>1124</v>
      </c>
      <c r="N3530" s="4">
        <v>1034842821</v>
      </c>
      <c r="O3530" t="e">
        <f>VLOOKUP(N3530,Sales!B:C,2,0)</f>
        <v>#N/A</v>
      </c>
      <c r="P3530" t="str">
        <f>VLOOKUP(N3530,Recolt!B:C,2,0)</f>
        <v>Sparda-Bank</v>
      </c>
    </row>
    <row r="3531" spans="3:16" x14ac:dyDescent="0.25">
      <c r="C3531"/>
      <c r="F3531" s="4">
        <v>1034851568</v>
      </c>
      <c r="G3531" t="str">
        <f t="shared" si="55"/>
        <v>OK</v>
      </c>
      <c r="J3531" s="4">
        <v>1034842829</v>
      </c>
      <c r="K3531" t="s">
        <v>1124</v>
      </c>
      <c r="N3531" s="4">
        <v>1034842825</v>
      </c>
      <c r="O3531" t="e">
        <f>VLOOKUP(N3531,Sales!B:C,2,0)</f>
        <v>#N/A</v>
      </c>
      <c r="P3531" t="str">
        <f>VLOOKUP(N3531,Recolt!B:C,2,0)</f>
        <v xml:space="preserve">LCL (Le Crédit Lyonnais)  </v>
      </c>
    </row>
    <row r="3532" spans="3:16" x14ac:dyDescent="0.25">
      <c r="C3532"/>
      <c r="F3532" s="4">
        <v>1034858004</v>
      </c>
      <c r="G3532" t="str">
        <f t="shared" si="55"/>
        <v>OK</v>
      </c>
      <c r="J3532" s="4">
        <v>1034842842</v>
      </c>
      <c r="K3532" t="s">
        <v>1124</v>
      </c>
      <c r="N3532" s="4">
        <v>1034842829</v>
      </c>
      <c r="O3532" t="e">
        <f>VLOOKUP(N3532,Sales!B:C,2,0)</f>
        <v>#N/A</v>
      </c>
      <c r="P3532" t="str">
        <f>VLOOKUP(N3532,Recolt!B:C,2,0)</f>
        <v xml:space="preserve">LCL (Le Crédit Lyonnais)  </v>
      </c>
    </row>
    <row r="3533" spans="3:16" x14ac:dyDescent="0.25">
      <c r="C3533"/>
      <c r="F3533" s="4">
        <v>1034864859</v>
      </c>
      <c r="G3533" t="str">
        <f t="shared" si="55"/>
        <v>OK</v>
      </c>
      <c r="J3533" s="4">
        <v>1034842843</v>
      </c>
      <c r="K3533" t="s">
        <v>1124</v>
      </c>
      <c r="N3533" s="4">
        <v>1034842842</v>
      </c>
      <c r="O3533">
        <f>VLOOKUP(N3533,Sales!B:C,2,0)</f>
        <v>44987.747916666667</v>
      </c>
      <c r="P3533" t="e">
        <f>VLOOKUP(N3533,Recolt!B:C,2,0)</f>
        <v>#N/A</v>
      </c>
    </row>
    <row r="3534" spans="3:16" x14ac:dyDescent="0.25">
      <c r="C3534"/>
      <c r="F3534" s="4">
        <v>1034852527</v>
      </c>
      <c r="G3534" t="str">
        <f t="shared" si="55"/>
        <v>OK</v>
      </c>
      <c r="J3534" s="4">
        <v>1034842848</v>
      </c>
      <c r="K3534" t="s">
        <v>1124</v>
      </c>
      <c r="N3534" s="4">
        <v>1034842843</v>
      </c>
      <c r="O3534">
        <f>VLOOKUP(N3534,Sales!B:C,2,0)</f>
        <v>44987.5625</v>
      </c>
      <c r="P3534" t="e">
        <f>VLOOKUP(N3534,Recolt!B:C,2,0)</f>
        <v>#N/A</v>
      </c>
    </row>
    <row r="3535" spans="3:16" x14ac:dyDescent="0.25">
      <c r="C3535"/>
      <c r="F3535" s="4">
        <v>1034864310</v>
      </c>
      <c r="G3535" t="str">
        <f t="shared" si="55"/>
        <v>OK</v>
      </c>
      <c r="J3535" s="4">
        <v>1034842852</v>
      </c>
      <c r="K3535" t="s">
        <v>1124</v>
      </c>
      <c r="N3535" s="4">
        <v>1034842848</v>
      </c>
      <c r="O3535" t="e">
        <f>VLOOKUP(N3535,Sales!B:C,2,0)</f>
        <v>#N/A</v>
      </c>
      <c r="P3535" t="str">
        <f>VLOOKUP(N3535,Recolt!B:C,2,0)</f>
        <v>Sparda-Bank</v>
      </c>
    </row>
    <row r="3536" spans="3:16" x14ac:dyDescent="0.25">
      <c r="C3536"/>
      <c r="F3536" s="4">
        <v>1034866077</v>
      </c>
      <c r="G3536" t="str">
        <f t="shared" si="55"/>
        <v>OK</v>
      </c>
      <c r="J3536" s="4">
        <v>1034842856</v>
      </c>
      <c r="K3536" t="s">
        <v>1124</v>
      </c>
      <c r="N3536" s="4">
        <v>1034842852</v>
      </c>
      <c r="O3536" t="e">
        <f>VLOOKUP(N3536,Sales!B:C,2,0)</f>
        <v>#N/A</v>
      </c>
      <c r="P3536" t="str">
        <f>VLOOKUP(N3536,Recolt!B:C,2,0)</f>
        <v>Sberbank Europe</v>
      </c>
    </row>
    <row r="3537" spans="3:16" x14ac:dyDescent="0.25">
      <c r="C3537"/>
      <c r="F3537" s="4">
        <v>1034860588</v>
      </c>
      <c r="G3537" t="str">
        <f t="shared" si="55"/>
        <v>OK</v>
      </c>
      <c r="J3537" s="4">
        <v>1034842874</v>
      </c>
      <c r="K3537" t="s">
        <v>1124</v>
      </c>
      <c r="N3537" s="4">
        <v>1034842856</v>
      </c>
      <c r="O3537" t="e">
        <f>VLOOKUP(N3537,Sales!B:C,2,0)</f>
        <v>#N/A</v>
      </c>
      <c r="P3537" t="str">
        <f>VLOOKUP(N3537,Recolt!B:C,2,0)</f>
        <v>Bank Austria</v>
      </c>
    </row>
    <row r="3538" spans="3:16" x14ac:dyDescent="0.25">
      <c r="C3538"/>
      <c r="F3538" s="4">
        <v>1034865902</v>
      </c>
      <c r="G3538" t="str">
        <f t="shared" si="55"/>
        <v>OK</v>
      </c>
      <c r="J3538" s="4">
        <v>1034842877</v>
      </c>
      <c r="K3538" t="s">
        <v>1124</v>
      </c>
      <c r="N3538" s="4">
        <v>1034842874</v>
      </c>
      <c r="O3538">
        <f>VLOOKUP(N3538,Sales!B:C,2,0)</f>
        <v>44928.609722222223</v>
      </c>
      <c r="P3538" t="e">
        <f>VLOOKUP(N3538,Recolt!B:C,2,0)</f>
        <v>#N/A</v>
      </c>
    </row>
    <row r="3539" spans="3:16" x14ac:dyDescent="0.25">
      <c r="C3539"/>
      <c r="F3539" s="4">
        <v>1034868521</v>
      </c>
      <c r="G3539" t="str">
        <f t="shared" si="55"/>
        <v>OK</v>
      </c>
      <c r="J3539" s="4">
        <v>1034842880</v>
      </c>
      <c r="K3539" t="s">
        <v>1124</v>
      </c>
      <c r="N3539" s="4">
        <v>1034842877</v>
      </c>
      <c r="O3539">
        <f>VLOOKUP(N3539,Sales!B:C,2,0)</f>
        <v>45324.577777777777</v>
      </c>
      <c r="P3539" t="e">
        <f>VLOOKUP(N3539,Recolt!B:C,2,0)</f>
        <v>#N/A</v>
      </c>
    </row>
    <row r="3540" spans="3:16" x14ac:dyDescent="0.25">
      <c r="C3540"/>
      <c r="F3540" s="4">
        <v>1034850402</v>
      </c>
      <c r="G3540" t="str">
        <f t="shared" si="55"/>
        <v>OK</v>
      </c>
      <c r="J3540" s="4">
        <v>1034842881</v>
      </c>
      <c r="K3540" t="s">
        <v>1124</v>
      </c>
      <c r="N3540" s="4">
        <v>1034842880</v>
      </c>
      <c r="O3540">
        <f>VLOOKUP(N3540,Sales!B:C,2,0)</f>
        <v>45324.638194444444</v>
      </c>
      <c r="P3540" t="e">
        <f>VLOOKUP(N3540,Recolt!B:C,2,0)</f>
        <v>#N/A</v>
      </c>
    </row>
    <row r="3541" spans="3:16" x14ac:dyDescent="0.25">
      <c r="C3541"/>
      <c r="F3541" s="4">
        <v>1034860866</v>
      </c>
      <c r="G3541" t="str">
        <f t="shared" si="55"/>
        <v>OK</v>
      </c>
      <c r="J3541" s="4">
        <v>1034842883</v>
      </c>
      <c r="K3541" t="s">
        <v>1124</v>
      </c>
      <c r="N3541" s="4">
        <v>1034842881</v>
      </c>
      <c r="O3541">
        <f>VLOOKUP(N3541,Sales!B:C,2,0)</f>
        <v>45324.650694444441</v>
      </c>
      <c r="P3541" t="e">
        <f>VLOOKUP(N3541,Recolt!B:C,2,0)</f>
        <v>#N/A</v>
      </c>
    </row>
    <row r="3542" spans="3:16" x14ac:dyDescent="0.25">
      <c r="C3542"/>
      <c r="F3542" s="4">
        <v>1034858680</v>
      </c>
      <c r="G3542" t="str">
        <f t="shared" si="55"/>
        <v>OK</v>
      </c>
      <c r="J3542" s="4">
        <v>1034842892</v>
      </c>
      <c r="K3542" t="s">
        <v>1124</v>
      </c>
      <c r="N3542" s="4">
        <v>1034842883</v>
      </c>
      <c r="O3542" t="e">
        <f>VLOOKUP(N3542,Sales!B:C,2,0)</f>
        <v>#N/A</v>
      </c>
      <c r="P3542" t="str">
        <f>VLOOKUP(N3542,Recolt!B:C,2,0)</f>
        <v xml:space="preserve">CIC (Crédit Industriel et Commercial)  </v>
      </c>
    </row>
    <row r="3543" spans="3:16" x14ac:dyDescent="0.25">
      <c r="C3543"/>
      <c r="F3543" s="4">
        <v>1034862295</v>
      </c>
      <c r="G3543" t="str">
        <f t="shared" si="55"/>
        <v>OK</v>
      </c>
      <c r="J3543" s="4">
        <v>1034842894</v>
      </c>
      <c r="K3543" t="s">
        <v>1124</v>
      </c>
      <c r="N3543" s="4">
        <v>1034842892</v>
      </c>
      <c r="O3543">
        <f>VLOOKUP(N3543,Sales!B:C,2,0)</f>
        <v>44928.612500000003</v>
      </c>
      <c r="P3543" t="e">
        <f>VLOOKUP(N3543,Recolt!B:C,2,0)</f>
        <v>#N/A</v>
      </c>
    </row>
    <row r="3544" spans="3:16" x14ac:dyDescent="0.25">
      <c r="C3544"/>
      <c r="F3544" s="4">
        <v>1034859945</v>
      </c>
      <c r="G3544" t="str">
        <f t="shared" si="55"/>
        <v>OK</v>
      </c>
      <c r="J3544" s="4">
        <v>1034842895</v>
      </c>
      <c r="K3544" t="s">
        <v>1124</v>
      </c>
      <c r="N3544" s="4">
        <v>1034842894</v>
      </c>
      <c r="O3544" t="e">
        <f>VLOOKUP(N3544,Sales!B:C,2,0)</f>
        <v>#N/A</v>
      </c>
      <c r="P3544" t="str">
        <f>VLOOKUP(N3544,Recolt!B:C,2,0)</f>
        <v>Hypo Group Alpe Adria</v>
      </c>
    </row>
    <row r="3545" spans="3:16" x14ac:dyDescent="0.25">
      <c r="C3545"/>
      <c r="F3545" s="4">
        <v>1034853220</v>
      </c>
      <c r="G3545" t="str">
        <f t="shared" si="55"/>
        <v>OK</v>
      </c>
      <c r="J3545" s="4">
        <v>1034842899</v>
      </c>
      <c r="K3545" t="s">
        <v>1124</v>
      </c>
      <c r="N3545" s="4">
        <v>1034842895</v>
      </c>
      <c r="O3545" t="e">
        <f>VLOOKUP(N3545,Sales!B:C,2,0)</f>
        <v>#N/A</v>
      </c>
      <c r="P3545" t="str">
        <f>VLOOKUP(N3545,Recolt!B:C,2,0)</f>
        <v xml:space="preserve">BPCE (Banque Populaire &amp; Caisse d'Épargne)  </v>
      </c>
    </row>
    <row r="3546" spans="3:16" x14ac:dyDescent="0.25">
      <c r="C3546"/>
      <c r="F3546" s="4">
        <v>1034860173</v>
      </c>
      <c r="G3546" t="str">
        <f t="shared" si="55"/>
        <v>OK</v>
      </c>
      <c r="J3546" s="4">
        <v>1034842908</v>
      </c>
      <c r="K3546" t="s">
        <v>1124</v>
      </c>
      <c r="N3546" s="4">
        <v>1034842899</v>
      </c>
      <c r="O3546" t="e">
        <f>VLOOKUP(N3546,Sales!B:C,2,0)</f>
        <v>#N/A</v>
      </c>
      <c r="P3546" t="str">
        <f>VLOOKUP(N3546,Recolt!B:C,2,0)</f>
        <v>Erste Group Bank</v>
      </c>
    </row>
    <row r="3547" spans="3:16" x14ac:dyDescent="0.25">
      <c r="C3547"/>
      <c r="F3547" s="4">
        <v>1034860386</v>
      </c>
      <c r="G3547" t="str">
        <f t="shared" si="55"/>
        <v>OK</v>
      </c>
      <c r="J3547" s="4">
        <v>1034842911</v>
      </c>
      <c r="K3547" t="s">
        <v>1124</v>
      </c>
      <c r="N3547" s="4">
        <v>1034842908</v>
      </c>
      <c r="O3547">
        <f>VLOOKUP(N3547,Sales!B:C,2,0)</f>
        <v>44987.595833333333</v>
      </c>
      <c r="P3547" t="e">
        <f>VLOOKUP(N3547,Recolt!B:C,2,0)</f>
        <v>#N/A</v>
      </c>
    </row>
    <row r="3548" spans="3:16" x14ac:dyDescent="0.25">
      <c r="C3548"/>
      <c r="F3548" s="4">
        <v>1034865271</v>
      </c>
      <c r="G3548" t="str">
        <f t="shared" si="55"/>
        <v>OK</v>
      </c>
      <c r="J3548" s="4">
        <v>1034842927</v>
      </c>
      <c r="K3548" t="s">
        <v>1124</v>
      </c>
      <c r="N3548" s="4">
        <v>1034842911</v>
      </c>
      <c r="O3548" t="e">
        <f>VLOOKUP(N3548,Sales!B:C,2,0)</f>
        <v>#N/A</v>
      </c>
      <c r="P3548" t="str">
        <f>VLOOKUP(N3548,Recolt!B:C,2,0)</f>
        <v>Sparda-Bank</v>
      </c>
    </row>
    <row r="3549" spans="3:16" x14ac:dyDescent="0.25">
      <c r="C3549"/>
      <c r="F3549" s="4">
        <v>1034858587</v>
      </c>
      <c r="G3549" t="str">
        <f t="shared" si="55"/>
        <v>OK</v>
      </c>
      <c r="J3549" s="4">
        <v>1034842932</v>
      </c>
      <c r="K3549" t="s">
        <v>1124</v>
      </c>
      <c r="N3549" s="4">
        <v>1034842927</v>
      </c>
      <c r="O3549">
        <f>VLOOKUP(N3549,Sales!B:C,2,0)</f>
        <v>44928.477083333331</v>
      </c>
      <c r="P3549" t="e">
        <f>VLOOKUP(N3549,Recolt!B:C,2,0)</f>
        <v>#N/A</v>
      </c>
    </row>
    <row r="3550" spans="3:16" x14ac:dyDescent="0.25">
      <c r="C3550"/>
      <c r="F3550" s="4">
        <v>1034848483</v>
      </c>
      <c r="G3550" t="str">
        <f t="shared" si="55"/>
        <v>OK</v>
      </c>
      <c r="J3550" s="4">
        <v>1034842934</v>
      </c>
      <c r="K3550" t="s">
        <v>1124</v>
      </c>
      <c r="N3550" s="4">
        <v>1034842932</v>
      </c>
      <c r="O3550">
        <f>VLOOKUP(N3550,Sales!B:C,2,0)</f>
        <v>44928.527083333334</v>
      </c>
      <c r="P3550" t="e">
        <f>VLOOKUP(N3550,Recolt!B:C,2,0)</f>
        <v>#N/A</v>
      </c>
    </row>
    <row r="3551" spans="3:16" x14ac:dyDescent="0.25">
      <c r="C3551"/>
      <c r="F3551" s="4">
        <v>1034854210</v>
      </c>
      <c r="G3551" t="str">
        <f t="shared" si="55"/>
        <v>OK</v>
      </c>
      <c r="J3551" s="4">
        <v>1034842946</v>
      </c>
      <c r="K3551" t="s">
        <v>1124</v>
      </c>
      <c r="N3551" s="4">
        <v>1034842934</v>
      </c>
      <c r="O3551">
        <f>VLOOKUP(N3551,Sales!B:C,2,0)</f>
        <v>45324.423611111109</v>
      </c>
      <c r="P3551" t="e">
        <f>VLOOKUP(N3551,Recolt!B:C,2,0)</f>
        <v>#N/A</v>
      </c>
    </row>
    <row r="3552" spans="3:16" x14ac:dyDescent="0.25">
      <c r="C3552"/>
      <c r="F3552" s="4">
        <v>1034849188</v>
      </c>
      <c r="G3552" t="str">
        <f t="shared" si="55"/>
        <v>OK</v>
      </c>
      <c r="J3552" s="4">
        <v>1034842966</v>
      </c>
      <c r="K3552" t="s">
        <v>1124</v>
      </c>
      <c r="N3552" s="4">
        <v>1034842946</v>
      </c>
      <c r="O3552">
        <f>VLOOKUP(N3552,Sales!B:C,2,0)</f>
        <v>45324.698611111111</v>
      </c>
      <c r="P3552" t="e">
        <f>VLOOKUP(N3552,Recolt!B:C,2,0)</f>
        <v>#N/A</v>
      </c>
    </row>
    <row r="3553" spans="3:16" x14ac:dyDescent="0.25">
      <c r="C3553"/>
      <c r="F3553" s="4">
        <v>1034866848</v>
      </c>
      <c r="G3553" t="str">
        <f t="shared" si="55"/>
        <v>OK</v>
      </c>
      <c r="J3553" s="4">
        <v>1034842968</v>
      </c>
      <c r="K3553" t="s">
        <v>1124</v>
      </c>
      <c r="N3553" s="4">
        <v>1034842966</v>
      </c>
      <c r="O3553">
        <f>VLOOKUP(N3553,Sales!B:C,2,0)</f>
        <v>44987.757638888892</v>
      </c>
      <c r="P3553" t="e">
        <f>VLOOKUP(N3553,Recolt!B:C,2,0)</f>
        <v>#N/A</v>
      </c>
    </row>
    <row r="3554" spans="3:16" x14ac:dyDescent="0.25">
      <c r="C3554"/>
      <c r="F3554" s="4">
        <v>1034844187</v>
      </c>
      <c r="G3554" t="str">
        <f t="shared" si="55"/>
        <v>OK</v>
      </c>
      <c r="J3554" s="4">
        <v>1034842979</v>
      </c>
      <c r="K3554" t="s">
        <v>1124</v>
      </c>
      <c r="N3554" s="4">
        <v>1034842968</v>
      </c>
      <c r="O3554">
        <f>VLOOKUP(N3554,Sales!B:C,2,0)</f>
        <v>44987.45416666667</v>
      </c>
      <c r="P3554" t="e">
        <f>VLOOKUP(N3554,Recolt!B:C,2,0)</f>
        <v>#N/A</v>
      </c>
    </row>
    <row r="3555" spans="3:16" x14ac:dyDescent="0.25">
      <c r="C3555"/>
      <c r="F3555" s="4">
        <v>1034857430</v>
      </c>
      <c r="G3555" t="str">
        <f t="shared" si="55"/>
        <v>OK</v>
      </c>
      <c r="J3555" s="4">
        <v>1034842981</v>
      </c>
      <c r="K3555" t="s">
        <v>1124</v>
      </c>
      <c r="N3555" s="4">
        <v>1034842979</v>
      </c>
      <c r="O3555">
        <f>VLOOKUP(N3555,Sales!B:C,2,0)</f>
        <v>45324.71875</v>
      </c>
      <c r="P3555" t="e">
        <f>VLOOKUP(N3555,Recolt!B:C,2,0)</f>
        <v>#N/A</v>
      </c>
    </row>
    <row r="3556" spans="3:16" x14ac:dyDescent="0.25">
      <c r="C3556"/>
      <c r="F3556" s="4">
        <v>1034849845</v>
      </c>
      <c r="G3556" t="str">
        <f t="shared" si="55"/>
        <v>OK</v>
      </c>
      <c r="J3556" s="4">
        <v>1034842990</v>
      </c>
      <c r="K3556" t="s">
        <v>1124</v>
      </c>
      <c r="N3556" s="4">
        <v>1034842981</v>
      </c>
      <c r="O3556" t="e">
        <f>VLOOKUP(N3556,Sales!B:C,2,0)</f>
        <v>#N/A</v>
      </c>
      <c r="P3556" t="str">
        <f>VLOOKUP(N3556,Recolt!B:C,2,0)</f>
        <v>Sberbank Europe</v>
      </c>
    </row>
    <row r="3557" spans="3:16" x14ac:dyDescent="0.25">
      <c r="C3557"/>
      <c r="F3557" s="4">
        <v>1034858794</v>
      </c>
      <c r="G3557" t="str">
        <f t="shared" si="55"/>
        <v>OK</v>
      </c>
      <c r="J3557" s="4">
        <v>1034842996</v>
      </c>
      <c r="K3557" t="s">
        <v>1124</v>
      </c>
      <c r="N3557" s="4">
        <v>1034842990</v>
      </c>
      <c r="O3557" t="e">
        <f>VLOOKUP(N3557,Sales!B:C,2,0)</f>
        <v>#N/A</v>
      </c>
      <c r="P3557" t="str">
        <f>VLOOKUP(N3557,Recolt!B:C,2,0)</f>
        <v>HSB</v>
      </c>
    </row>
    <row r="3558" spans="3:16" x14ac:dyDescent="0.25">
      <c r="C3558"/>
      <c r="F3558" s="4">
        <v>1034862628</v>
      </c>
      <c r="G3558" t="str">
        <f t="shared" si="55"/>
        <v>OK</v>
      </c>
      <c r="J3558" s="4">
        <v>1034842998</v>
      </c>
      <c r="K3558" t="s">
        <v>1124</v>
      </c>
      <c r="N3558" s="4">
        <v>1034842996</v>
      </c>
      <c r="O3558">
        <f>VLOOKUP(N3558,Sales!B:C,2,0)</f>
        <v>45324.775000000001</v>
      </c>
      <c r="P3558" t="e">
        <f>VLOOKUP(N3558,Recolt!B:C,2,0)</f>
        <v>#N/A</v>
      </c>
    </row>
    <row r="3559" spans="3:16" x14ac:dyDescent="0.25">
      <c r="C3559"/>
      <c r="F3559" s="4">
        <v>1034848694</v>
      </c>
      <c r="G3559" t="str">
        <f t="shared" si="55"/>
        <v>OK</v>
      </c>
      <c r="J3559" s="4">
        <v>1034843004</v>
      </c>
      <c r="K3559" t="s">
        <v>1124</v>
      </c>
      <c r="N3559" s="4">
        <v>1034842998</v>
      </c>
      <c r="O3559" t="e">
        <f>VLOOKUP(N3559,Sales!B:C,2,0)</f>
        <v>#N/A</v>
      </c>
      <c r="P3559" t="str">
        <f>VLOOKUP(N3559,Recolt!B:C,2,0)</f>
        <v>HSB</v>
      </c>
    </row>
    <row r="3560" spans="3:16" x14ac:dyDescent="0.25">
      <c r="C3560"/>
      <c r="F3560" s="4">
        <v>1034856017</v>
      </c>
      <c r="G3560" t="str">
        <f t="shared" si="55"/>
        <v>OK</v>
      </c>
      <c r="J3560" s="4">
        <v>1034843007</v>
      </c>
      <c r="K3560" t="s">
        <v>1124</v>
      </c>
      <c r="N3560" s="4">
        <v>1034843004</v>
      </c>
      <c r="O3560">
        <f>VLOOKUP(N3560,Sales!B:C,2,0)</f>
        <v>45324.622916666667</v>
      </c>
      <c r="P3560" t="e">
        <f>VLOOKUP(N3560,Recolt!B:C,2,0)</f>
        <v>#N/A</v>
      </c>
    </row>
    <row r="3561" spans="3:16" x14ac:dyDescent="0.25">
      <c r="C3561"/>
      <c r="F3561" s="4">
        <v>1034868057</v>
      </c>
      <c r="G3561" t="str">
        <f t="shared" si="55"/>
        <v>OK</v>
      </c>
      <c r="J3561" s="4">
        <v>1034843010</v>
      </c>
      <c r="K3561" t="s">
        <v>1124</v>
      </c>
      <c r="N3561" s="4">
        <v>1034843007</v>
      </c>
      <c r="O3561">
        <f>VLOOKUP(N3561,Sales!B:C,2,0)</f>
        <v>45324.538888888892</v>
      </c>
      <c r="P3561" t="e">
        <f>VLOOKUP(N3561,Recolt!B:C,2,0)</f>
        <v>#N/A</v>
      </c>
    </row>
    <row r="3562" spans="3:16" x14ac:dyDescent="0.25">
      <c r="C3562"/>
      <c r="F3562" s="4">
        <v>1034858474</v>
      </c>
      <c r="G3562" t="str">
        <f t="shared" si="55"/>
        <v>OK</v>
      </c>
      <c r="J3562" s="4">
        <v>1034843013</v>
      </c>
      <c r="K3562" t="s">
        <v>1124</v>
      </c>
      <c r="N3562" s="4">
        <v>1034843010</v>
      </c>
      <c r="O3562">
        <f>VLOOKUP(N3562,Sales!B:C,2,0)</f>
        <v>45324.598611111112</v>
      </c>
      <c r="P3562" t="e">
        <f>VLOOKUP(N3562,Recolt!B:C,2,0)</f>
        <v>#N/A</v>
      </c>
    </row>
    <row r="3563" spans="3:16" x14ac:dyDescent="0.25">
      <c r="C3563"/>
      <c r="F3563" s="4">
        <v>1034842535</v>
      </c>
      <c r="G3563" t="str">
        <f t="shared" si="55"/>
        <v>OK</v>
      </c>
      <c r="J3563" s="4">
        <v>1034843021</v>
      </c>
      <c r="K3563" t="s">
        <v>1124</v>
      </c>
      <c r="N3563" s="4">
        <v>1034843013</v>
      </c>
      <c r="O3563">
        <f>VLOOKUP(N3563,Sales!B:C,2,0)</f>
        <v>45324.688888888886</v>
      </c>
      <c r="P3563" t="e">
        <f>VLOOKUP(N3563,Recolt!B:C,2,0)</f>
        <v>#N/A</v>
      </c>
    </row>
    <row r="3564" spans="3:16" x14ac:dyDescent="0.25">
      <c r="C3564"/>
      <c r="F3564" s="4">
        <v>1034863504</v>
      </c>
      <c r="G3564" t="str">
        <f t="shared" si="55"/>
        <v>OK</v>
      </c>
      <c r="J3564" s="4">
        <v>1034843025</v>
      </c>
      <c r="K3564" t="s">
        <v>1124</v>
      </c>
      <c r="N3564" s="4">
        <v>1034843021</v>
      </c>
      <c r="O3564">
        <f>VLOOKUP(N3564,Sales!B:C,2,0)</f>
        <v>45395.515277777777</v>
      </c>
      <c r="P3564" t="e">
        <f>VLOOKUP(N3564,Recolt!B:C,2,0)</f>
        <v>#N/A</v>
      </c>
    </row>
    <row r="3565" spans="3:16" x14ac:dyDescent="0.25">
      <c r="C3565"/>
      <c r="F3565" s="4">
        <v>1034854603</v>
      </c>
      <c r="G3565" t="str">
        <f t="shared" si="55"/>
        <v>OK</v>
      </c>
      <c r="J3565" s="4">
        <v>1034843026</v>
      </c>
      <c r="K3565" t="s">
        <v>1124</v>
      </c>
      <c r="N3565" s="4">
        <v>1034843025</v>
      </c>
      <c r="O3565" t="e">
        <f>VLOOKUP(N3565,Sales!B:C,2,0)</f>
        <v>#N/A</v>
      </c>
      <c r="P3565" t="str">
        <f>VLOOKUP(N3565,Recolt!B:C,2,0)</f>
        <v>Sparda-Bank</v>
      </c>
    </row>
    <row r="3566" spans="3:16" x14ac:dyDescent="0.25">
      <c r="C3566"/>
      <c r="F3566" s="4">
        <v>1034854948</v>
      </c>
      <c r="G3566" t="str">
        <f t="shared" si="55"/>
        <v>OK</v>
      </c>
      <c r="J3566" s="4">
        <v>1034843027</v>
      </c>
      <c r="K3566" t="s">
        <v>1124</v>
      </c>
      <c r="N3566" s="4">
        <v>1034843026</v>
      </c>
      <c r="O3566" t="e">
        <f>VLOOKUP(N3566,Sales!B:C,2,0)</f>
        <v>#N/A</v>
      </c>
      <c r="P3566" t="str">
        <f>VLOOKUP(N3566,Recolt!B:C,2,0)</f>
        <v>HSB</v>
      </c>
    </row>
    <row r="3567" spans="3:16" x14ac:dyDescent="0.25">
      <c r="C3567"/>
      <c r="F3567" s="4">
        <v>1034847403</v>
      </c>
      <c r="G3567" t="str">
        <f t="shared" si="55"/>
        <v>OK</v>
      </c>
      <c r="J3567" s="4">
        <v>1034843032</v>
      </c>
      <c r="K3567" t="s">
        <v>1124</v>
      </c>
      <c r="N3567" s="4">
        <v>1034843027</v>
      </c>
      <c r="O3567">
        <f>VLOOKUP(N3567,Sales!B:C,2,0)</f>
        <v>45324.538888888892</v>
      </c>
      <c r="P3567" t="e">
        <f>VLOOKUP(N3567,Recolt!B:C,2,0)</f>
        <v>#N/A</v>
      </c>
    </row>
    <row r="3568" spans="3:16" x14ac:dyDescent="0.25">
      <c r="C3568"/>
      <c r="F3568" s="4">
        <v>1034857087</v>
      </c>
      <c r="G3568" t="str">
        <f t="shared" si="55"/>
        <v>OK</v>
      </c>
      <c r="J3568" s="4">
        <v>1034843034</v>
      </c>
      <c r="K3568" t="s">
        <v>1124</v>
      </c>
      <c r="N3568" s="4">
        <v>1034843032</v>
      </c>
      <c r="O3568" t="e">
        <f>VLOOKUP(N3568,Sales!B:C,2,0)</f>
        <v>#N/A</v>
      </c>
      <c r="P3568" t="str">
        <f>VLOOKUP(N3568,Recolt!B:C,2,0)</f>
        <v xml:space="preserve">CIC (Crédit Industriel et Commercial)  </v>
      </c>
    </row>
    <row r="3569" spans="3:16" x14ac:dyDescent="0.25">
      <c r="C3569"/>
      <c r="F3569" s="4">
        <v>1034857647</v>
      </c>
      <c r="G3569" t="str">
        <f t="shared" si="55"/>
        <v>OK</v>
      </c>
      <c r="J3569" s="4">
        <v>1034843037</v>
      </c>
      <c r="K3569" t="s">
        <v>1124</v>
      </c>
      <c r="N3569" s="4">
        <v>1034843034</v>
      </c>
      <c r="O3569" t="e">
        <f>VLOOKUP(N3569,Sales!B:C,2,0)</f>
        <v>#N/A</v>
      </c>
      <c r="P3569" t="str">
        <f>VLOOKUP(N3569,Recolt!B:C,2,0)</f>
        <v>Bawag P.S.K</v>
      </c>
    </row>
    <row r="3570" spans="3:16" x14ac:dyDescent="0.25">
      <c r="C3570"/>
      <c r="F3570" s="4">
        <v>1034859058</v>
      </c>
      <c r="G3570" t="str">
        <f t="shared" si="55"/>
        <v>OK</v>
      </c>
      <c r="J3570" s="4">
        <v>1034843042</v>
      </c>
      <c r="K3570" t="s">
        <v>1124</v>
      </c>
      <c r="N3570" s="4">
        <v>1034843037</v>
      </c>
      <c r="O3570" t="e">
        <f>VLOOKUP(N3570,Sales!B:C,2,0)</f>
        <v>#N/A</v>
      </c>
      <c r="P3570" t="str">
        <f>VLOOKUP(N3570,Recolt!B:C,2,0)</f>
        <v xml:space="preserve">CIC (Crédit Industriel et Commercial)  </v>
      </c>
    </row>
    <row r="3571" spans="3:16" x14ac:dyDescent="0.25">
      <c r="C3571"/>
      <c r="F3571" s="4">
        <v>1034867265</v>
      </c>
      <c r="G3571" t="str">
        <f t="shared" si="55"/>
        <v>OK</v>
      </c>
      <c r="J3571" s="4">
        <v>1034843043</v>
      </c>
      <c r="K3571" t="s">
        <v>1124</v>
      </c>
      <c r="N3571" s="4">
        <v>1034843042</v>
      </c>
      <c r="O3571" t="e">
        <f>VLOOKUP(N3571,Sales!B:C,2,0)</f>
        <v>#N/A</v>
      </c>
      <c r="P3571" t="str">
        <f>VLOOKUP(N3571,Recolt!B:C,2,0)</f>
        <v xml:space="preserve">CIC (Crédit Industriel et Commercial)  </v>
      </c>
    </row>
    <row r="3572" spans="3:16" x14ac:dyDescent="0.25">
      <c r="C3572"/>
      <c r="F3572" s="4">
        <v>1034845056</v>
      </c>
      <c r="G3572" t="str">
        <f t="shared" si="55"/>
        <v>OK</v>
      </c>
      <c r="J3572" s="4">
        <v>1034843044</v>
      </c>
      <c r="K3572" t="s">
        <v>1124</v>
      </c>
      <c r="N3572" s="4">
        <v>1034843043</v>
      </c>
      <c r="O3572" t="e">
        <f>VLOOKUP(N3572,Sales!B:C,2,0)</f>
        <v>#N/A</v>
      </c>
      <c r="P3572" t="str">
        <f>VLOOKUP(N3572,Recolt!B:C,2,0)</f>
        <v xml:space="preserve">BPCE (Banque Populaire &amp; Caisse d'Épargne)  </v>
      </c>
    </row>
    <row r="3573" spans="3:16" x14ac:dyDescent="0.25">
      <c r="C3573"/>
      <c r="F3573" s="4">
        <v>1034848085</v>
      </c>
      <c r="G3573" t="str">
        <f t="shared" si="55"/>
        <v>OK</v>
      </c>
      <c r="J3573" s="4">
        <v>1034843045</v>
      </c>
      <c r="K3573" t="s">
        <v>1124</v>
      </c>
      <c r="N3573" s="4">
        <v>1034843044</v>
      </c>
      <c r="O3573">
        <f>VLOOKUP(N3573,Sales!B:C,2,0)</f>
        <v>45324.508333333331</v>
      </c>
      <c r="P3573" t="e">
        <f>VLOOKUP(N3573,Recolt!B:C,2,0)</f>
        <v>#N/A</v>
      </c>
    </row>
    <row r="3574" spans="3:16" x14ac:dyDescent="0.25">
      <c r="C3574"/>
      <c r="F3574" s="4">
        <v>1034857911</v>
      </c>
      <c r="G3574" t="str">
        <f t="shared" si="55"/>
        <v>OK</v>
      </c>
      <c r="J3574" s="4">
        <v>1034843050</v>
      </c>
      <c r="K3574" t="s">
        <v>1124</v>
      </c>
      <c r="N3574" s="4">
        <v>1034843045</v>
      </c>
      <c r="O3574" t="e">
        <f>VLOOKUP(N3574,Sales!B:C,2,0)</f>
        <v>#N/A</v>
      </c>
      <c r="P3574" t="str">
        <f>VLOOKUP(N3574,Recolt!B:C,2,0)</f>
        <v xml:space="preserve">CIC (Crédit Industriel et Commercial)  </v>
      </c>
    </row>
    <row r="3575" spans="3:16" x14ac:dyDescent="0.25">
      <c r="C3575"/>
      <c r="F3575" s="4">
        <v>1034863025</v>
      </c>
      <c r="G3575" t="str">
        <f t="shared" si="55"/>
        <v>OK</v>
      </c>
      <c r="J3575" s="4">
        <v>1034843056</v>
      </c>
      <c r="K3575" t="s">
        <v>1124</v>
      </c>
      <c r="N3575" s="4">
        <v>1034843050</v>
      </c>
      <c r="O3575">
        <f>VLOOKUP(N3575,Sales!B:C,2,0)</f>
        <v>44928.59652777778</v>
      </c>
      <c r="P3575" t="e">
        <f>VLOOKUP(N3575,Recolt!B:C,2,0)</f>
        <v>#N/A</v>
      </c>
    </row>
    <row r="3576" spans="3:16" x14ac:dyDescent="0.25">
      <c r="C3576"/>
      <c r="F3576" s="4">
        <v>1034844103</v>
      </c>
      <c r="G3576" t="str">
        <f t="shared" si="55"/>
        <v>OK</v>
      </c>
      <c r="J3576" s="4">
        <v>1034843057</v>
      </c>
      <c r="K3576" t="s">
        <v>1124</v>
      </c>
      <c r="N3576" s="4">
        <v>1034843056</v>
      </c>
      <c r="O3576">
        <f>VLOOKUP(N3576,Sales!B:C,2,0)</f>
        <v>44987.722222222219</v>
      </c>
      <c r="P3576" t="e">
        <f>VLOOKUP(N3576,Recolt!B:C,2,0)</f>
        <v>#N/A</v>
      </c>
    </row>
    <row r="3577" spans="3:16" x14ac:dyDescent="0.25">
      <c r="C3577"/>
      <c r="F3577" s="4">
        <v>1034858404</v>
      </c>
      <c r="G3577" t="str">
        <f t="shared" si="55"/>
        <v>OK</v>
      </c>
      <c r="J3577" s="4">
        <v>1034843060</v>
      </c>
      <c r="K3577" t="s">
        <v>1124</v>
      </c>
      <c r="N3577" s="4">
        <v>1034843057</v>
      </c>
      <c r="O3577">
        <f>VLOOKUP(N3577,Sales!B:C,2,0)</f>
        <v>44987.688194444447</v>
      </c>
      <c r="P3577" t="e">
        <f>VLOOKUP(N3577,Recolt!B:C,2,0)</f>
        <v>#N/A</v>
      </c>
    </row>
    <row r="3578" spans="3:16" x14ac:dyDescent="0.25">
      <c r="C3578"/>
      <c r="F3578" s="4">
        <v>1034854128</v>
      </c>
      <c r="G3578" t="str">
        <f t="shared" si="55"/>
        <v>OK</v>
      </c>
      <c r="J3578" s="4">
        <v>1034843067</v>
      </c>
      <c r="K3578" t="s">
        <v>1124</v>
      </c>
      <c r="N3578" s="4">
        <v>1034843060</v>
      </c>
      <c r="O3578">
        <f>VLOOKUP(N3578,Sales!B:C,2,0)</f>
        <v>44987.75277777778</v>
      </c>
      <c r="P3578" t="e">
        <f>VLOOKUP(N3578,Recolt!B:C,2,0)</f>
        <v>#N/A</v>
      </c>
    </row>
    <row r="3579" spans="3:16" x14ac:dyDescent="0.25">
      <c r="C3579"/>
      <c r="F3579" s="4">
        <v>1034856796</v>
      </c>
      <c r="G3579" t="str">
        <f t="shared" si="55"/>
        <v>OK</v>
      </c>
      <c r="J3579" s="4">
        <v>1034843075</v>
      </c>
      <c r="K3579" t="s">
        <v>1124</v>
      </c>
      <c r="N3579" s="4">
        <v>1034843067</v>
      </c>
      <c r="O3579" t="e">
        <f>VLOOKUP(N3579,Sales!B:C,2,0)</f>
        <v>#N/A</v>
      </c>
      <c r="P3579" t="str">
        <f>VLOOKUP(N3579,Recolt!B:C,2,0)</f>
        <v xml:space="preserve">CIC (Crédit Industriel et Commercial)  </v>
      </c>
    </row>
    <row r="3580" spans="3:16" x14ac:dyDescent="0.25">
      <c r="C3580"/>
      <c r="F3580" s="4">
        <v>1034848993</v>
      </c>
      <c r="G3580" t="str">
        <f t="shared" si="55"/>
        <v>OK</v>
      </c>
      <c r="J3580" s="4">
        <v>1034843083</v>
      </c>
      <c r="K3580" t="s">
        <v>1124</v>
      </c>
      <c r="N3580" s="4">
        <v>1034843075</v>
      </c>
      <c r="O3580" t="e">
        <f>VLOOKUP(N3580,Sales!B:C,2,0)</f>
        <v>#N/A</v>
      </c>
      <c r="P3580" t="str">
        <f>VLOOKUP(N3580,Recolt!B:C,2,0)</f>
        <v xml:space="preserve">Crédit Agricole  </v>
      </c>
    </row>
    <row r="3581" spans="3:16" x14ac:dyDescent="0.25">
      <c r="C3581"/>
      <c r="F3581" s="4">
        <v>1034846724</v>
      </c>
      <c r="G3581" t="str">
        <f t="shared" si="55"/>
        <v>OK</v>
      </c>
      <c r="J3581" s="4">
        <v>1034843089</v>
      </c>
      <c r="K3581" t="s">
        <v>1124</v>
      </c>
      <c r="N3581" s="4">
        <v>1034843083</v>
      </c>
      <c r="O3581" t="e">
        <f>VLOOKUP(N3581,Sales!B:C,2,0)</f>
        <v>#N/A</v>
      </c>
      <c r="P3581" t="str">
        <f>VLOOKUP(N3581,Recolt!B:C,2,0)</f>
        <v>HSB</v>
      </c>
    </row>
    <row r="3582" spans="3:16" x14ac:dyDescent="0.25">
      <c r="C3582"/>
      <c r="F3582" s="4">
        <v>1034849343</v>
      </c>
      <c r="G3582" t="str">
        <f t="shared" si="55"/>
        <v>OK</v>
      </c>
      <c r="J3582" s="4">
        <v>1034843095</v>
      </c>
      <c r="K3582" t="s">
        <v>1124</v>
      </c>
      <c r="N3582" s="4">
        <v>1034843089</v>
      </c>
      <c r="O3582">
        <f>VLOOKUP(N3582,Sales!B:C,2,0)</f>
        <v>45324.760416666664</v>
      </c>
      <c r="P3582" t="e">
        <f>VLOOKUP(N3582,Recolt!B:C,2,0)</f>
        <v>#N/A</v>
      </c>
    </row>
    <row r="3583" spans="3:16" x14ac:dyDescent="0.25">
      <c r="C3583"/>
      <c r="F3583" s="4">
        <v>1034858190</v>
      </c>
      <c r="G3583" t="str">
        <f t="shared" si="55"/>
        <v>OK</v>
      </c>
      <c r="J3583" s="4">
        <v>1034843098</v>
      </c>
      <c r="K3583" t="s">
        <v>1124</v>
      </c>
      <c r="N3583" s="4">
        <v>1034843095</v>
      </c>
      <c r="O3583">
        <f>VLOOKUP(N3583,Sales!B:C,2,0)</f>
        <v>45324.720833333333</v>
      </c>
      <c r="P3583" t="e">
        <f>VLOOKUP(N3583,Recolt!B:C,2,0)</f>
        <v>#N/A</v>
      </c>
    </row>
    <row r="3584" spans="3:16" x14ac:dyDescent="0.25">
      <c r="C3584"/>
      <c r="F3584" s="4">
        <v>1034863261</v>
      </c>
      <c r="G3584" t="str">
        <f t="shared" si="55"/>
        <v>OK</v>
      </c>
      <c r="J3584" s="4">
        <v>1034843101</v>
      </c>
      <c r="K3584" t="s">
        <v>1124</v>
      </c>
      <c r="N3584" s="4">
        <v>1034843098</v>
      </c>
      <c r="O3584">
        <f>VLOOKUP(N3584,Sales!B:C,2,0)</f>
        <v>44928.715277777781</v>
      </c>
      <c r="P3584" t="e">
        <f>VLOOKUP(N3584,Recolt!B:C,2,0)</f>
        <v>#N/A</v>
      </c>
    </row>
    <row r="3585" spans="3:16" x14ac:dyDescent="0.25">
      <c r="C3585"/>
      <c r="F3585" s="4">
        <v>1034852764</v>
      </c>
      <c r="G3585" t="str">
        <f t="shared" si="55"/>
        <v>OK</v>
      </c>
      <c r="J3585" s="4">
        <v>1034843116</v>
      </c>
      <c r="K3585" t="s">
        <v>1124</v>
      </c>
      <c r="N3585" s="4">
        <v>1034843101</v>
      </c>
      <c r="O3585">
        <f>VLOOKUP(N3585,Sales!B:C,2,0)</f>
        <v>45324.556250000001</v>
      </c>
      <c r="P3585" t="e">
        <f>VLOOKUP(N3585,Recolt!B:C,2,0)</f>
        <v>#N/A</v>
      </c>
    </row>
    <row r="3586" spans="3:16" x14ac:dyDescent="0.25">
      <c r="C3586"/>
      <c r="F3586" s="4">
        <v>1034858886</v>
      </c>
      <c r="G3586" t="str">
        <f t="shared" si="55"/>
        <v>OK</v>
      </c>
      <c r="J3586" s="4">
        <v>1034843118</v>
      </c>
      <c r="K3586" t="s">
        <v>1124</v>
      </c>
      <c r="N3586" s="4">
        <v>1034843116</v>
      </c>
      <c r="O3586">
        <f>VLOOKUP(N3586,Sales!B:C,2,0)</f>
        <v>45034.427083333336</v>
      </c>
      <c r="P3586" t="e">
        <f>VLOOKUP(N3586,Recolt!B:C,2,0)</f>
        <v>#N/A</v>
      </c>
    </row>
    <row r="3587" spans="3:16" x14ac:dyDescent="0.25">
      <c r="C3587"/>
      <c r="F3587" s="4">
        <v>1034846368</v>
      </c>
      <c r="G3587" t="str">
        <f t="shared" ref="G3587:G3650" si="56">VLOOKUP(F3587,J:K,2,0)</f>
        <v>OK</v>
      </c>
      <c r="J3587" s="4">
        <v>1034843120</v>
      </c>
      <c r="K3587" t="s">
        <v>1124</v>
      </c>
      <c r="N3587" s="4">
        <v>1034843118</v>
      </c>
      <c r="O3587" t="e">
        <f>VLOOKUP(N3587,Sales!B:C,2,0)</f>
        <v>#N/A</v>
      </c>
      <c r="P3587" t="str">
        <f>VLOOKUP(N3587,Recolt!B:C,2,0)</f>
        <v>HSB</v>
      </c>
    </row>
    <row r="3588" spans="3:16" x14ac:dyDescent="0.25">
      <c r="C3588"/>
      <c r="F3588" s="4">
        <v>1034853122</v>
      </c>
      <c r="G3588" t="str">
        <f t="shared" si="56"/>
        <v>OK</v>
      </c>
      <c r="J3588" s="4">
        <v>1034843129</v>
      </c>
      <c r="K3588" t="s">
        <v>1124</v>
      </c>
      <c r="N3588" s="4">
        <v>1034843120</v>
      </c>
      <c r="O3588" t="e">
        <f>VLOOKUP(N3588,Sales!B:C,2,0)</f>
        <v>#N/A</v>
      </c>
      <c r="P3588" t="str">
        <f>VLOOKUP(N3588,Recolt!B:C,2,0)</f>
        <v xml:space="preserve">Natixis  </v>
      </c>
    </row>
    <row r="3589" spans="3:16" x14ac:dyDescent="0.25">
      <c r="C3589"/>
      <c r="F3589" s="4">
        <v>1034844800</v>
      </c>
      <c r="G3589" t="str">
        <f t="shared" si="56"/>
        <v>OK</v>
      </c>
      <c r="J3589" s="4">
        <v>1034843134</v>
      </c>
      <c r="K3589" t="s">
        <v>1124</v>
      </c>
      <c r="N3589" s="4">
        <v>1034843129</v>
      </c>
      <c r="O3589" t="e">
        <f>VLOOKUP(N3589,Sales!B:C,2,0)</f>
        <v>#N/A</v>
      </c>
      <c r="P3589" t="str">
        <f>VLOOKUP(N3589,Recolt!B:C,2,0)</f>
        <v>Erste Group Bank</v>
      </c>
    </row>
    <row r="3590" spans="3:16" x14ac:dyDescent="0.25">
      <c r="C3590"/>
      <c r="F3590" s="4">
        <v>1034865712</v>
      </c>
      <c r="G3590" t="str">
        <f t="shared" si="56"/>
        <v>OK</v>
      </c>
      <c r="J3590" s="4">
        <v>1034843145</v>
      </c>
      <c r="K3590" t="s">
        <v>1124</v>
      </c>
      <c r="N3590" s="4">
        <v>1034843134</v>
      </c>
      <c r="O3590" t="e">
        <f>VLOOKUP(N3590,Sales!B:C,2,0)</f>
        <v>#N/A</v>
      </c>
      <c r="P3590" t="str">
        <f>VLOOKUP(N3590,Recolt!B:C,2,0)</f>
        <v>Bawag P.S.K</v>
      </c>
    </row>
    <row r="3591" spans="3:16" x14ac:dyDescent="0.25">
      <c r="C3591"/>
      <c r="F3591" s="4">
        <v>1034858033</v>
      </c>
      <c r="G3591" t="str">
        <f t="shared" si="56"/>
        <v>OK</v>
      </c>
      <c r="J3591" s="4">
        <v>1034843150</v>
      </c>
      <c r="K3591" t="s">
        <v>1124</v>
      </c>
      <c r="N3591" s="4">
        <v>1034843145</v>
      </c>
      <c r="O3591" t="e">
        <f>VLOOKUP(N3591,Sales!B:C,2,0)</f>
        <v>#N/A</v>
      </c>
      <c r="P3591" t="str">
        <f>VLOOKUP(N3591,Recolt!B:C,2,0)</f>
        <v xml:space="preserve">CIC (Crédit Industriel et Commercial)  </v>
      </c>
    </row>
    <row r="3592" spans="3:16" x14ac:dyDescent="0.25">
      <c r="C3592"/>
      <c r="F3592" s="4">
        <v>1034845292</v>
      </c>
      <c r="G3592" t="str">
        <f t="shared" si="56"/>
        <v>OK</v>
      </c>
      <c r="J3592" s="4">
        <v>1034843171</v>
      </c>
      <c r="K3592" t="s">
        <v>1124</v>
      </c>
      <c r="N3592" s="4">
        <v>1034843150</v>
      </c>
      <c r="O3592">
        <f>VLOOKUP(N3592,Sales!B:C,2,0)</f>
        <v>45324.7</v>
      </c>
      <c r="P3592" t="e">
        <f>VLOOKUP(N3592,Recolt!B:C,2,0)</f>
        <v>#N/A</v>
      </c>
    </row>
    <row r="3593" spans="3:16" x14ac:dyDescent="0.25">
      <c r="C3593"/>
      <c r="F3593" s="4">
        <v>1034847107</v>
      </c>
      <c r="G3593" t="str">
        <f t="shared" si="56"/>
        <v>OK</v>
      </c>
      <c r="J3593" s="4">
        <v>1034843189</v>
      </c>
      <c r="K3593" t="s">
        <v>1124</v>
      </c>
      <c r="N3593" s="4">
        <v>1034843171</v>
      </c>
      <c r="O3593">
        <f>VLOOKUP(N3593,Sales!B:C,2,0)</f>
        <v>44928.493750000001</v>
      </c>
      <c r="P3593" t="e">
        <f>VLOOKUP(N3593,Recolt!B:C,2,0)</f>
        <v>#N/A</v>
      </c>
    </row>
    <row r="3594" spans="3:16" x14ac:dyDescent="0.25">
      <c r="C3594"/>
      <c r="F3594" s="4">
        <v>1034865238</v>
      </c>
      <c r="G3594" t="str">
        <f t="shared" si="56"/>
        <v>OK</v>
      </c>
      <c r="J3594" s="4">
        <v>1034843196</v>
      </c>
      <c r="K3594" t="s">
        <v>1124</v>
      </c>
      <c r="N3594" s="4">
        <v>1034843189</v>
      </c>
      <c r="O3594" t="e">
        <f>VLOOKUP(N3594,Sales!B:C,2,0)</f>
        <v>#N/A</v>
      </c>
      <c r="P3594" t="str">
        <f>VLOOKUP(N3594,Recolt!B:C,2,0)</f>
        <v xml:space="preserve">CIC (Crédit Industriel et Commercial)  </v>
      </c>
    </row>
    <row r="3595" spans="3:16" x14ac:dyDescent="0.25">
      <c r="C3595"/>
      <c r="F3595" s="4">
        <v>1034842031</v>
      </c>
      <c r="G3595" t="str">
        <f t="shared" si="56"/>
        <v>OK</v>
      </c>
      <c r="J3595" s="4">
        <v>1034843198</v>
      </c>
      <c r="K3595" t="s">
        <v>1124</v>
      </c>
      <c r="N3595" s="4">
        <v>1034843196</v>
      </c>
      <c r="O3595">
        <f>VLOOKUP(N3595,Sales!B:C,2,0)</f>
        <v>45324.597222222219</v>
      </c>
      <c r="P3595" t="e">
        <f>VLOOKUP(N3595,Recolt!B:C,2,0)</f>
        <v>#N/A</v>
      </c>
    </row>
    <row r="3596" spans="3:16" x14ac:dyDescent="0.25">
      <c r="C3596"/>
      <c r="F3596" s="4">
        <v>1034867829</v>
      </c>
      <c r="G3596" t="str">
        <f t="shared" si="56"/>
        <v>OK</v>
      </c>
      <c r="J3596" s="4">
        <v>1034843205</v>
      </c>
      <c r="K3596" t="s">
        <v>1124</v>
      </c>
      <c r="N3596" s="4">
        <v>1034843198</v>
      </c>
      <c r="O3596">
        <f>VLOOKUP(N3596,Sales!B:C,2,0)</f>
        <v>45324.452777777777</v>
      </c>
      <c r="P3596" t="e">
        <f>VLOOKUP(N3596,Recolt!B:C,2,0)</f>
        <v>#N/A</v>
      </c>
    </row>
    <row r="3597" spans="3:16" x14ac:dyDescent="0.25">
      <c r="C3597"/>
      <c r="F3597" s="4">
        <v>1034850411</v>
      </c>
      <c r="G3597" t="str">
        <f t="shared" si="56"/>
        <v>OK</v>
      </c>
      <c r="J3597" s="4">
        <v>1034843216</v>
      </c>
      <c r="K3597" t="s">
        <v>1124</v>
      </c>
      <c r="N3597" s="4">
        <v>1034843205</v>
      </c>
      <c r="O3597" t="e">
        <f>VLOOKUP(N3597,Sales!B:C,2,0)</f>
        <v>#N/A</v>
      </c>
      <c r="P3597" t="str">
        <f>VLOOKUP(N3597,Recolt!B:C,2,0)</f>
        <v>Volksbank</v>
      </c>
    </row>
    <row r="3598" spans="3:16" x14ac:dyDescent="0.25">
      <c r="C3598"/>
      <c r="F3598" s="4">
        <v>1034843553</v>
      </c>
      <c r="G3598" t="str">
        <f t="shared" si="56"/>
        <v>OK</v>
      </c>
      <c r="J3598" s="4">
        <v>1034843220</v>
      </c>
      <c r="K3598" t="s">
        <v>1124</v>
      </c>
      <c r="N3598" s="4">
        <v>1034843216</v>
      </c>
      <c r="O3598">
        <f>VLOOKUP(N3598,Sales!B:C,2,0)</f>
        <v>45324.543749999997</v>
      </c>
      <c r="P3598" t="e">
        <f>VLOOKUP(N3598,Recolt!B:C,2,0)</f>
        <v>#N/A</v>
      </c>
    </row>
    <row r="3599" spans="3:16" x14ac:dyDescent="0.25">
      <c r="C3599"/>
      <c r="F3599" s="4">
        <v>1034850648</v>
      </c>
      <c r="G3599" t="str">
        <f t="shared" si="56"/>
        <v>OK</v>
      </c>
      <c r="J3599" s="4">
        <v>1034843225</v>
      </c>
      <c r="K3599" t="s">
        <v>1124</v>
      </c>
      <c r="N3599" s="4">
        <v>1034843220</v>
      </c>
      <c r="O3599">
        <f>VLOOKUP(N3599,Sales!B:C,2,0)</f>
        <v>45324.434027777781</v>
      </c>
      <c r="P3599" t="e">
        <f>VLOOKUP(N3599,Recolt!B:C,2,0)</f>
        <v>#N/A</v>
      </c>
    </row>
    <row r="3600" spans="3:16" x14ac:dyDescent="0.25">
      <c r="C3600"/>
      <c r="F3600" s="4">
        <v>1034857278</v>
      </c>
      <c r="G3600" t="str">
        <f t="shared" si="56"/>
        <v>OK</v>
      </c>
      <c r="J3600" s="4">
        <v>1034843226</v>
      </c>
      <c r="K3600" t="s">
        <v>1124</v>
      </c>
      <c r="N3600" s="4">
        <v>1034843225</v>
      </c>
      <c r="O3600">
        <f>VLOOKUP(N3600,Sales!B:C,2,0)</f>
        <v>44987.640277777777</v>
      </c>
      <c r="P3600" t="e">
        <f>VLOOKUP(N3600,Recolt!B:C,2,0)</f>
        <v>#N/A</v>
      </c>
    </row>
    <row r="3601" spans="3:16" x14ac:dyDescent="0.25">
      <c r="C3601"/>
      <c r="F3601" s="4">
        <v>1034847792</v>
      </c>
      <c r="G3601" t="str">
        <f t="shared" si="56"/>
        <v>OK</v>
      </c>
      <c r="J3601" s="4">
        <v>1034843228</v>
      </c>
      <c r="K3601" t="s">
        <v>1124</v>
      </c>
      <c r="N3601" s="4">
        <v>1034843226</v>
      </c>
      <c r="O3601">
        <f>VLOOKUP(N3601,Sales!B:C,2,0)</f>
        <v>44987.659722222219</v>
      </c>
      <c r="P3601" t="e">
        <f>VLOOKUP(N3601,Recolt!B:C,2,0)</f>
        <v>#N/A</v>
      </c>
    </row>
    <row r="3602" spans="3:16" x14ac:dyDescent="0.25">
      <c r="C3602"/>
      <c r="F3602" s="4">
        <v>1034850133</v>
      </c>
      <c r="G3602" t="str">
        <f t="shared" si="56"/>
        <v>OK</v>
      </c>
      <c r="J3602" s="4">
        <v>1034843232</v>
      </c>
      <c r="K3602" t="s">
        <v>1124</v>
      </c>
      <c r="N3602" s="4">
        <v>1034843228</v>
      </c>
      <c r="O3602">
        <f>VLOOKUP(N3602,Sales!B:C,2,0)</f>
        <v>45277.647222222222</v>
      </c>
      <c r="P3602" t="e">
        <f>VLOOKUP(N3602,Recolt!B:C,2,0)</f>
        <v>#N/A</v>
      </c>
    </row>
    <row r="3603" spans="3:16" x14ac:dyDescent="0.25">
      <c r="C3603"/>
      <c r="F3603" s="4">
        <v>1034856561</v>
      </c>
      <c r="G3603" t="str">
        <f t="shared" si="56"/>
        <v>OK</v>
      </c>
      <c r="J3603" s="4">
        <v>1034843242</v>
      </c>
      <c r="K3603" t="s">
        <v>1124</v>
      </c>
      <c r="N3603" s="4">
        <v>1034843232</v>
      </c>
      <c r="O3603">
        <f>VLOOKUP(N3603,Sales!B:C,2,0)</f>
        <v>44987.636111111111</v>
      </c>
      <c r="P3603" t="e">
        <f>VLOOKUP(N3603,Recolt!B:C,2,0)</f>
        <v>#N/A</v>
      </c>
    </row>
    <row r="3604" spans="3:16" x14ac:dyDescent="0.25">
      <c r="C3604"/>
      <c r="F3604" s="4">
        <v>1034851033</v>
      </c>
      <c r="G3604" t="str">
        <f t="shared" si="56"/>
        <v>OK</v>
      </c>
      <c r="J3604" s="4">
        <v>1034843256</v>
      </c>
      <c r="K3604" t="s">
        <v>1124</v>
      </c>
      <c r="N3604" s="4">
        <v>1034843242</v>
      </c>
      <c r="O3604">
        <f>VLOOKUP(N3604,Sales!B:C,2,0)</f>
        <v>44928.524305555555</v>
      </c>
      <c r="P3604" t="e">
        <f>VLOOKUP(N3604,Recolt!B:C,2,0)</f>
        <v>#N/A</v>
      </c>
    </row>
    <row r="3605" spans="3:16" x14ac:dyDescent="0.25">
      <c r="C3605"/>
      <c r="F3605" s="4">
        <v>1034845628</v>
      </c>
      <c r="G3605" t="str">
        <f t="shared" si="56"/>
        <v>OK</v>
      </c>
      <c r="J3605" s="4">
        <v>1034843271</v>
      </c>
      <c r="K3605" t="s">
        <v>1124</v>
      </c>
      <c r="N3605" s="4">
        <v>1034843256</v>
      </c>
      <c r="O3605" t="e">
        <f>VLOOKUP(N3605,Sales!B:C,2,0)</f>
        <v>#N/A</v>
      </c>
      <c r="P3605" t="str">
        <f>VLOOKUP(N3605,Recolt!B:C,2,0)</f>
        <v>Erste Group Bank</v>
      </c>
    </row>
    <row r="3606" spans="3:16" x14ac:dyDescent="0.25">
      <c r="C3606"/>
      <c r="F3606" s="4">
        <v>1034858021</v>
      </c>
      <c r="G3606" t="str">
        <f t="shared" si="56"/>
        <v>OK</v>
      </c>
      <c r="J3606" s="4">
        <v>1034843273</v>
      </c>
      <c r="K3606" t="s">
        <v>1124</v>
      </c>
      <c r="N3606" s="4">
        <v>1034843271</v>
      </c>
      <c r="O3606" t="e">
        <f>VLOOKUP(N3606,Sales!B:C,2,0)</f>
        <v>#N/A</v>
      </c>
      <c r="P3606" t="str">
        <f>VLOOKUP(N3606,Recolt!B:C,2,0)</f>
        <v xml:space="preserve">HSBC France  </v>
      </c>
    </row>
    <row r="3607" spans="3:16" x14ac:dyDescent="0.25">
      <c r="C3607"/>
      <c r="F3607" s="4">
        <v>1034867179</v>
      </c>
      <c r="G3607" t="str">
        <f t="shared" si="56"/>
        <v>OK</v>
      </c>
      <c r="J3607" s="4">
        <v>1034843275</v>
      </c>
      <c r="K3607" t="s">
        <v>1124</v>
      </c>
      <c r="N3607" s="4">
        <v>1034843273</v>
      </c>
      <c r="O3607" t="e">
        <f>VLOOKUP(N3607,Sales!B:C,2,0)</f>
        <v>#N/A</v>
      </c>
      <c r="P3607" t="str">
        <f>VLOOKUP(N3607,Recolt!B:C,2,0)</f>
        <v>Bawag P.S.K</v>
      </c>
    </row>
    <row r="3608" spans="3:16" x14ac:dyDescent="0.25">
      <c r="C3608"/>
      <c r="F3608" s="4">
        <v>1034849558</v>
      </c>
      <c r="G3608" t="str">
        <f t="shared" si="56"/>
        <v>OK</v>
      </c>
      <c r="J3608" s="4">
        <v>1034843277</v>
      </c>
      <c r="K3608" t="s">
        <v>1124</v>
      </c>
      <c r="N3608" s="4">
        <v>1034843275</v>
      </c>
      <c r="O3608" t="e">
        <f>VLOOKUP(N3608,Sales!B:C,2,0)</f>
        <v>#N/A</v>
      </c>
      <c r="P3608" t="str">
        <f>VLOOKUP(N3608,Recolt!B:C,2,0)</f>
        <v xml:space="preserve">LCL (Le Crédit Lyonnais)  </v>
      </c>
    </row>
    <row r="3609" spans="3:16" x14ac:dyDescent="0.25">
      <c r="C3609"/>
      <c r="F3609" s="4">
        <v>1034858053</v>
      </c>
      <c r="G3609" t="str">
        <f t="shared" si="56"/>
        <v>OK</v>
      </c>
      <c r="J3609" s="4">
        <v>1034843282</v>
      </c>
      <c r="K3609" t="s">
        <v>1124</v>
      </c>
      <c r="N3609" s="4">
        <v>1034843277</v>
      </c>
      <c r="O3609">
        <f>VLOOKUP(N3609,Sales!B:C,2,0)</f>
        <v>45324.677083333336</v>
      </c>
      <c r="P3609" t="e">
        <f>VLOOKUP(N3609,Recolt!B:C,2,0)</f>
        <v>#N/A</v>
      </c>
    </row>
    <row r="3610" spans="3:16" x14ac:dyDescent="0.25">
      <c r="C3610"/>
      <c r="F3610" s="4">
        <v>1034859223</v>
      </c>
      <c r="G3610" t="str">
        <f t="shared" si="56"/>
        <v>OK</v>
      </c>
      <c r="J3610" s="4">
        <v>1034843288</v>
      </c>
      <c r="K3610" t="s">
        <v>1124</v>
      </c>
      <c r="N3610" s="4">
        <v>1034843282</v>
      </c>
      <c r="O3610">
        <f>VLOOKUP(N3610,Sales!B:C,2,0)</f>
        <v>45177.440972222219</v>
      </c>
      <c r="P3610" t="e">
        <f>VLOOKUP(N3610,Recolt!B:C,2,0)</f>
        <v>#N/A</v>
      </c>
    </row>
    <row r="3611" spans="3:16" x14ac:dyDescent="0.25">
      <c r="C3611"/>
      <c r="F3611" s="4">
        <v>1034847551</v>
      </c>
      <c r="G3611" t="str">
        <f t="shared" si="56"/>
        <v>OK</v>
      </c>
      <c r="J3611" s="4">
        <v>1034843290</v>
      </c>
      <c r="K3611" t="s">
        <v>1124</v>
      </c>
      <c r="N3611" s="4">
        <v>1034843288</v>
      </c>
      <c r="O3611">
        <f>VLOOKUP(N3611,Sales!B:C,2,0)</f>
        <v>44928.620138888888</v>
      </c>
      <c r="P3611" t="e">
        <f>VLOOKUP(N3611,Recolt!B:C,2,0)</f>
        <v>#N/A</v>
      </c>
    </row>
    <row r="3612" spans="3:16" x14ac:dyDescent="0.25">
      <c r="C3612"/>
      <c r="F3612" s="4">
        <v>1034858379</v>
      </c>
      <c r="G3612" t="str">
        <f t="shared" si="56"/>
        <v>OK</v>
      </c>
      <c r="J3612" s="4">
        <v>1034843295</v>
      </c>
      <c r="K3612" t="s">
        <v>1124</v>
      </c>
      <c r="N3612" s="4">
        <v>1034843290</v>
      </c>
      <c r="O3612">
        <f>VLOOKUP(N3612,Sales!B:C,2,0)</f>
        <v>44928.44027777778</v>
      </c>
      <c r="P3612" t="e">
        <f>VLOOKUP(N3612,Recolt!B:C,2,0)</f>
        <v>#N/A</v>
      </c>
    </row>
    <row r="3613" spans="3:16" x14ac:dyDescent="0.25">
      <c r="C3613"/>
      <c r="F3613" s="4">
        <v>1034866795</v>
      </c>
      <c r="G3613" t="str">
        <f t="shared" si="56"/>
        <v>OK</v>
      </c>
      <c r="J3613" s="4">
        <v>1034843297</v>
      </c>
      <c r="K3613" t="s">
        <v>1124</v>
      </c>
      <c r="N3613" s="4">
        <v>1034843295</v>
      </c>
      <c r="O3613" t="e">
        <f>VLOOKUP(N3613,Sales!B:C,2,0)</f>
        <v>#N/A</v>
      </c>
      <c r="P3613" t="str">
        <f>VLOOKUP(N3613,Recolt!B:C,2,0)</f>
        <v>HSB</v>
      </c>
    </row>
    <row r="3614" spans="3:16" x14ac:dyDescent="0.25">
      <c r="C3614"/>
      <c r="F3614" s="4">
        <v>1034855244</v>
      </c>
      <c r="G3614" t="str">
        <f t="shared" si="56"/>
        <v>OK</v>
      </c>
      <c r="J3614" s="4">
        <v>1034843302</v>
      </c>
      <c r="K3614" t="s">
        <v>1124</v>
      </c>
      <c r="N3614" s="4">
        <v>1034843297</v>
      </c>
      <c r="O3614" t="e">
        <f>VLOOKUP(N3614,Sales!B:C,2,0)</f>
        <v>#N/A</v>
      </c>
      <c r="P3614" t="str">
        <f>VLOOKUP(N3614,Recolt!B:C,2,0)</f>
        <v xml:space="preserve">Société Générale  </v>
      </c>
    </row>
    <row r="3615" spans="3:16" x14ac:dyDescent="0.25">
      <c r="C3615"/>
      <c r="F3615" s="4">
        <v>1034856419</v>
      </c>
      <c r="G3615" t="str">
        <f t="shared" si="56"/>
        <v>OK</v>
      </c>
      <c r="J3615" s="4">
        <v>1034843303</v>
      </c>
      <c r="K3615" t="s">
        <v>1124</v>
      </c>
      <c r="N3615" s="4">
        <v>1034843302</v>
      </c>
      <c r="O3615">
        <f>VLOOKUP(N3615,Sales!B:C,2,0)</f>
        <v>45455.731944444444</v>
      </c>
      <c r="P3615" t="e">
        <f>VLOOKUP(N3615,Recolt!B:C,2,0)</f>
        <v>#N/A</v>
      </c>
    </row>
    <row r="3616" spans="3:16" x14ac:dyDescent="0.25">
      <c r="C3616"/>
      <c r="F3616" s="4">
        <v>1034851687</v>
      </c>
      <c r="G3616" t="str">
        <f t="shared" si="56"/>
        <v>OK</v>
      </c>
      <c r="J3616" s="4">
        <v>1034843305</v>
      </c>
      <c r="K3616" t="s">
        <v>1124</v>
      </c>
      <c r="N3616" s="4">
        <v>1034843303</v>
      </c>
      <c r="O3616">
        <f>VLOOKUP(N3616,Sales!B:C,2,0)</f>
        <v>45034.643055555556</v>
      </c>
      <c r="P3616" t="e">
        <f>VLOOKUP(N3616,Recolt!B:C,2,0)</f>
        <v>#N/A</v>
      </c>
    </row>
    <row r="3617" spans="3:16" x14ac:dyDescent="0.25">
      <c r="C3617"/>
      <c r="F3617" s="4">
        <v>1034867585</v>
      </c>
      <c r="G3617" t="str">
        <f t="shared" si="56"/>
        <v>OK</v>
      </c>
      <c r="J3617" s="4">
        <v>1034843313</v>
      </c>
      <c r="K3617" t="s">
        <v>1124</v>
      </c>
      <c r="N3617" s="4">
        <v>1034843305</v>
      </c>
      <c r="O3617" t="e">
        <f>VLOOKUP(N3617,Sales!B:C,2,0)</f>
        <v>#N/A</v>
      </c>
      <c r="P3617" t="str">
        <f>VLOOKUP(N3617,Recolt!B:C,2,0)</f>
        <v xml:space="preserve">BPCE (Banque Populaire &amp; Caisse d'Épargne)  </v>
      </c>
    </row>
    <row r="3618" spans="3:16" x14ac:dyDescent="0.25">
      <c r="C3618"/>
      <c r="F3618" s="4">
        <v>1034858183</v>
      </c>
      <c r="G3618" t="str">
        <f t="shared" si="56"/>
        <v>OK</v>
      </c>
      <c r="J3618" s="4">
        <v>1034843314</v>
      </c>
      <c r="K3618" t="s">
        <v>1124</v>
      </c>
      <c r="N3618" s="4">
        <v>1034843313</v>
      </c>
      <c r="O3618">
        <f>VLOOKUP(N3618,Sales!B:C,2,0)</f>
        <v>44940.435416666667</v>
      </c>
      <c r="P3618" t="e">
        <f>VLOOKUP(N3618,Recolt!B:C,2,0)</f>
        <v>#N/A</v>
      </c>
    </row>
    <row r="3619" spans="3:16" x14ac:dyDescent="0.25">
      <c r="C3619"/>
      <c r="F3619" s="4">
        <v>1034851477</v>
      </c>
      <c r="G3619" t="str">
        <f t="shared" si="56"/>
        <v>OK</v>
      </c>
      <c r="J3619" s="4">
        <v>1034843321</v>
      </c>
      <c r="K3619" t="s">
        <v>1124</v>
      </c>
      <c r="N3619" s="4">
        <v>1034843314</v>
      </c>
      <c r="O3619">
        <f>VLOOKUP(N3619,Sales!B:C,2,0)</f>
        <v>45324.590277777781</v>
      </c>
      <c r="P3619" t="e">
        <f>VLOOKUP(N3619,Recolt!B:C,2,0)</f>
        <v>#N/A</v>
      </c>
    </row>
    <row r="3620" spans="3:16" x14ac:dyDescent="0.25">
      <c r="C3620"/>
      <c r="F3620" s="4">
        <v>1034850370</v>
      </c>
      <c r="G3620" t="str">
        <f t="shared" si="56"/>
        <v>OK</v>
      </c>
      <c r="J3620" s="4">
        <v>1034843323</v>
      </c>
      <c r="K3620" t="s">
        <v>1124</v>
      </c>
      <c r="N3620" s="4">
        <v>1034843321</v>
      </c>
      <c r="O3620">
        <f>VLOOKUP(N3620,Sales!B:C,2,0)</f>
        <v>45324.629861111112</v>
      </c>
      <c r="P3620" t="e">
        <f>VLOOKUP(N3620,Recolt!B:C,2,0)</f>
        <v>#N/A</v>
      </c>
    </row>
    <row r="3621" spans="3:16" x14ac:dyDescent="0.25">
      <c r="C3621"/>
      <c r="F3621" s="4">
        <v>1034865551</v>
      </c>
      <c r="G3621" t="str">
        <f t="shared" si="56"/>
        <v>OK</v>
      </c>
      <c r="J3621" s="4">
        <v>1034843328</v>
      </c>
      <c r="K3621" t="s">
        <v>1124</v>
      </c>
      <c r="N3621" s="4">
        <v>1034843323</v>
      </c>
      <c r="O3621">
        <f>VLOOKUP(N3621,Sales!B:C,2,0)</f>
        <v>45324.629166666666</v>
      </c>
      <c r="P3621" t="e">
        <f>VLOOKUP(N3621,Recolt!B:C,2,0)</f>
        <v>#N/A</v>
      </c>
    </row>
    <row r="3622" spans="3:16" x14ac:dyDescent="0.25">
      <c r="C3622"/>
      <c r="F3622" s="4">
        <v>1034864065</v>
      </c>
      <c r="G3622" t="str">
        <f t="shared" si="56"/>
        <v>OK</v>
      </c>
      <c r="J3622" s="4">
        <v>1034843332</v>
      </c>
      <c r="K3622" t="s">
        <v>1124</v>
      </c>
      <c r="N3622" s="4">
        <v>1034843328</v>
      </c>
      <c r="O3622" t="e">
        <f>VLOOKUP(N3622,Sales!B:C,2,0)</f>
        <v>#N/A</v>
      </c>
      <c r="P3622" t="str">
        <f>VLOOKUP(N3622,Recolt!B:C,2,0)</f>
        <v>Bank Austria</v>
      </c>
    </row>
    <row r="3623" spans="3:16" x14ac:dyDescent="0.25">
      <c r="C3623"/>
      <c r="F3623" s="4">
        <v>1034861221</v>
      </c>
      <c r="G3623" t="str">
        <f t="shared" si="56"/>
        <v>OK</v>
      </c>
      <c r="J3623" s="4">
        <v>1034843338</v>
      </c>
      <c r="K3623" t="s">
        <v>1124</v>
      </c>
      <c r="N3623" s="4">
        <v>1034843332</v>
      </c>
      <c r="O3623">
        <f>VLOOKUP(N3623,Sales!B:C,2,0)</f>
        <v>44987.674305555556</v>
      </c>
      <c r="P3623" t="e">
        <f>VLOOKUP(N3623,Recolt!B:C,2,0)</f>
        <v>#N/A</v>
      </c>
    </row>
    <row r="3624" spans="3:16" x14ac:dyDescent="0.25">
      <c r="C3624"/>
      <c r="F3624" s="4">
        <v>1034868223</v>
      </c>
      <c r="G3624" t="str">
        <f t="shared" si="56"/>
        <v>OK</v>
      </c>
      <c r="J3624" s="4">
        <v>1034843339</v>
      </c>
      <c r="K3624" t="s">
        <v>1124</v>
      </c>
      <c r="N3624" s="4">
        <v>1034843338</v>
      </c>
      <c r="O3624" t="e">
        <f>VLOOKUP(N3624,Sales!B:C,2,0)</f>
        <v>#N/A</v>
      </c>
      <c r="P3624" t="str">
        <f>VLOOKUP(N3624,Recolt!B:C,2,0)</f>
        <v>Bawag P.S.K</v>
      </c>
    </row>
    <row r="3625" spans="3:16" x14ac:dyDescent="0.25">
      <c r="C3625"/>
      <c r="F3625" s="4">
        <v>1034862753</v>
      </c>
      <c r="G3625" t="str">
        <f t="shared" si="56"/>
        <v>OK</v>
      </c>
      <c r="J3625" s="4">
        <v>1034843344</v>
      </c>
      <c r="K3625" t="s">
        <v>1124</v>
      </c>
      <c r="N3625" s="4">
        <v>1034843339</v>
      </c>
      <c r="O3625">
        <f>VLOOKUP(N3625,Sales!B:C,2,0)</f>
        <v>44987.443749999999</v>
      </c>
      <c r="P3625" t="e">
        <f>VLOOKUP(N3625,Recolt!B:C,2,0)</f>
        <v>#N/A</v>
      </c>
    </row>
    <row r="3626" spans="3:16" x14ac:dyDescent="0.25">
      <c r="C3626"/>
      <c r="F3626" s="4">
        <v>1034844590</v>
      </c>
      <c r="G3626" t="str">
        <f t="shared" si="56"/>
        <v>OK</v>
      </c>
      <c r="J3626" s="4">
        <v>1034843349</v>
      </c>
      <c r="K3626" t="s">
        <v>1124</v>
      </c>
      <c r="N3626" s="4">
        <v>1034843344</v>
      </c>
      <c r="O3626">
        <f>VLOOKUP(N3626,Sales!B:C,2,0)</f>
        <v>45324.458333333336</v>
      </c>
      <c r="P3626" t="e">
        <f>VLOOKUP(N3626,Recolt!B:C,2,0)</f>
        <v>#N/A</v>
      </c>
    </row>
    <row r="3627" spans="3:16" x14ac:dyDescent="0.25">
      <c r="C3627"/>
      <c r="F3627" s="4">
        <v>1034850036</v>
      </c>
      <c r="G3627" t="str">
        <f t="shared" si="56"/>
        <v>OK</v>
      </c>
      <c r="J3627" s="4">
        <v>1034843355</v>
      </c>
      <c r="K3627" t="s">
        <v>1124</v>
      </c>
      <c r="N3627" s="4">
        <v>1034843349</v>
      </c>
      <c r="O3627" t="e">
        <f>VLOOKUP(N3627,Sales!B:C,2,0)</f>
        <v>#N/A</v>
      </c>
      <c r="P3627" t="e">
        <f>VLOOKUP(N3627,Recolt!B:C,2,0)</f>
        <v>#N/A</v>
      </c>
    </row>
    <row r="3628" spans="3:16" x14ac:dyDescent="0.25">
      <c r="C3628"/>
      <c r="F3628" s="4">
        <v>1034846320</v>
      </c>
      <c r="G3628" t="str">
        <f t="shared" si="56"/>
        <v>OK</v>
      </c>
      <c r="J3628" s="4">
        <v>1034843361</v>
      </c>
      <c r="K3628" t="s">
        <v>1124</v>
      </c>
      <c r="N3628" s="4">
        <v>1034843355</v>
      </c>
      <c r="O3628">
        <f>VLOOKUP(N3628,Sales!B:C,2,0)</f>
        <v>45324.588194444441</v>
      </c>
      <c r="P3628" t="e">
        <f>VLOOKUP(N3628,Recolt!B:C,2,0)</f>
        <v>#N/A</v>
      </c>
    </row>
    <row r="3629" spans="3:16" x14ac:dyDescent="0.25">
      <c r="C3629"/>
      <c r="F3629" s="4">
        <v>1034863248</v>
      </c>
      <c r="G3629" t="str">
        <f t="shared" si="56"/>
        <v>OK</v>
      </c>
      <c r="J3629" s="4">
        <v>1034843363</v>
      </c>
      <c r="K3629" t="s">
        <v>1124</v>
      </c>
      <c r="N3629" s="4">
        <v>1034843361</v>
      </c>
      <c r="O3629">
        <f>VLOOKUP(N3629,Sales!B:C,2,0)</f>
        <v>44987.677777777775</v>
      </c>
      <c r="P3629" t="e">
        <f>VLOOKUP(N3629,Recolt!B:C,2,0)</f>
        <v>#N/A</v>
      </c>
    </row>
    <row r="3630" spans="3:16" x14ac:dyDescent="0.25">
      <c r="C3630"/>
      <c r="F3630" s="4">
        <v>1034858014</v>
      </c>
      <c r="G3630" t="str">
        <f t="shared" si="56"/>
        <v>OK</v>
      </c>
      <c r="J3630" s="4">
        <v>1034843377</v>
      </c>
      <c r="K3630" t="s">
        <v>1124</v>
      </c>
      <c r="N3630" s="4">
        <v>1034843363</v>
      </c>
      <c r="O3630" t="e">
        <f>VLOOKUP(N3630,Sales!B:C,2,0)</f>
        <v>#N/A</v>
      </c>
      <c r="P3630" t="str">
        <f>VLOOKUP(N3630,Recolt!B:C,2,0)</f>
        <v>Hypo Group Alpe Adria</v>
      </c>
    </row>
    <row r="3631" spans="3:16" x14ac:dyDescent="0.25">
      <c r="C3631"/>
      <c r="F3631" s="4">
        <v>1034860126</v>
      </c>
      <c r="G3631" t="str">
        <f t="shared" si="56"/>
        <v>OK</v>
      </c>
      <c r="J3631" s="4">
        <v>1034843385</v>
      </c>
      <c r="K3631" t="s">
        <v>1124</v>
      </c>
      <c r="N3631" s="4">
        <v>1034843377</v>
      </c>
      <c r="O3631">
        <f>VLOOKUP(N3631,Sales!B:C,2,0)</f>
        <v>45305.51458333333</v>
      </c>
      <c r="P3631" t="e">
        <f>VLOOKUP(N3631,Recolt!B:C,2,0)</f>
        <v>#N/A</v>
      </c>
    </row>
    <row r="3632" spans="3:16" x14ac:dyDescent="0.25">
      <c r="C3632"/>
      <c r="F3632" s="4">
        <v>1034868101</v>
      </c>
      <c r="G3632" t="str">
        <f t="shared" si="56"/>
        <v>OK</v>
      </c>
      <c r="J3632" s="4">
        <v>1034843390</v>
      </c>
      <c r="K3632" t="s">
        <v>1124</v>
      </c>
      <c r="N3632" s="4">
        <v>1034843385</v>
      </c>
      <c r="O3632">
        <f>VLOOKUP(N3632,Sales!B:C,2,0)</f>
        <v>45177.443749999999</v>
      </c>
      <c r="P3632" t="e">
        <f>VLOOKUP(N3632,Recolt!B:C,2,0)</f>
        <v>#N/A</v>
      </c>
    </row>
    <row r="3633" spans="3:16" x14ac:dyDescent="0.25">
      <c r="C3633"/>
      <c r="F3633" s="4">
        <v>1034862542</v>
      </c>
      <c r="G3633" t="str">
        <f t="shared" si="56"/>
        <v>OK</v>
      </c>
      <c r="J3633" s="4">
        <v>1034843392</v>
      </c>
      <c r="K3633" t="s">
        <v>1124</v>
      </c>
      <c r="N3633" s="4">
        <v>1034843390</v>
      </c>
      <c r="O3633" t="e">
        <f>VLOOKUP(N3633,Sales!B:C,2,0)</f>
        <v>#N/A</v>
      </c>
      <c r="P3633" t="str">
        <f>VLOOKUP(N3633,Recolt!B:C,2,0)</f>
        <v>Erste Group Bank</v>
      </c>
    </row>
    <row r="3634" spans="3:16" x14ac:dyDescent="0.25">
      <c r="C3634"/>
      <c r="F3634" s="4">
        <v>1034857786</v>
      </c>
      <c r="G3634" t="str">
        <f t="shared" si="56"/>
        <v>OK</v>
      </c>
      <c r="J3634" s="4">
        <v>1034843394</v>
      </c>
      <c r="K3634" t="s">
        <v>1124</v>
      </c>
      <c r="N3634" s="4">
        <v>1034843392</v>
      </c>
      <c r="O3634" t="e">
        <f>VLOOKUP(N3634,Sales!B:C,2,0)</f>
        <v>#N/A</v>
      </c>
      <c r="P3634" t="str">
        <f>VLOOKUP(N3634,Recolt!B:C,2,0)</f>
        <v xml:space="preserve">CIC (Crédit Industriel et Commercial)  </v>
      </c>
    </row>
    <row r="3635" spans="3:16" x14ac:dyDescent="0.25">
      <c r="C3635"/>
      <c r="F3635" s="4">
        <v>1034856226</v>
      </c>
      <c r="G3635" t="str">
        <f t="shared" si="56"/>
        <v>OK</v>
      </c>
      <c r="J3635" s="4">
        <v>1034843407</v>
      </c>
      <c r="K3635" t="s">
        <v>1124</v>
      </c>
      <c r="N3635" s="4">
        <v>1034843394</v>
      </c>
      <c r="O3635" t="e">
        <f>VLOOKUP(N3635,Sales!B:C,2,0)</f>
        <v>#N/A</v>
      </c>
      <c r="P3635" t="str">
        <f>VLOOKUP(N3635,Recolt!B:C,2,0)</f>
        <v xml:space="preserve">CIC (Crédit Industriel et Commercial)  </v>
      </c>
    </row>
    <row r="3636" spans="3:16" x14ac:dyDescent="0.25">
      <c r="C3636"/>
      <c r="F3636" s="4">
        <v>1034864344</v>
      </c>
      <c r="G3636" t="str">
        <f t="shared" si="56"/>
        <v>OK</v>
      </c>
      <c r="J3636" s="4">
        <v>1034843410</v>
      </c>
      <c r="K3636" t="s">
        <v>1124</v>
      </c>
      <c r="N3636" s="4">
        <v>1034843407</v>
      </c>
      <c r="O3636">
        <f>VLOOKUP(N3636,Sales!B:C,2,0)</f>
        <v>45034.597916666666</v>
      </c>
      <c r="P3636" t="e">
        <f>VLOOKUP(N3636,Recolt!B:C,2,0)</f>
        <v>#N/A</v>
      </c>
    </row>
    <row r="3637" spans="3:16" x14ac:dyDescent="0.25">
      <c r="C3637"/>
      <c r="F3637" s="4">
        <v>1034857146</v>
      </c>
      <c r="G3637" t="str">
        <f t="shared" si="56"/>
        <v>OK</v>
      </c>
      <c r="J3637" s="4">
        <v>1034843413</v>
      </c>
      <c r="K3637" t="s">
        <v>1124</v>
      </c>
      <c r="N3637" s="4">
        <v>1034843410</v>
      </c>
      <c r="O3637" t="e">
        <f>VLOOKUP(N3637,Sales!B:C,2,0)</f>
        <v>#N/A</v>
      </c>
      <c r="P3637" t="str">
        <f>VLOOKUP(N3637,Recolt!B:C,2,0)</f>
        <v>Sparda-Bank</v>
      </c>
    </row>
    <row r="3638" spans="3:16" x14ac:dyDescent="0.25">
      <c r="C3638"/>
      <c r="F3638" s="4">
        <v>1034867777</v>
      </c>
      <c r="G3638" t="str">
        <f t="shared" si="56"/>
        <v>OK</v>
      </c>
      <c r="J3638" s="4">
        <v>1034843427</v>
      </c>
      <c r="K3638" t="s">
        <v>1124</v>
      </c>
      <c r="N3638" s="4">
        <v>1034843413</v>
      </c>
      <c r="O3638">
        <f>VLOOKUP(N3638,Sales!B:C,2,0)</f>
        <v>44928.534722222219</v>
      </c>
      <c r="P3638" t="e">
        <f>VLOOKUP(N3638,Recolt!B:C,2,0)</f>
        <v>#N/A</v>
      </c>
    </row>
    <row r="3639" spans="3:16" x14ac:dyDescent="0.25">
      <c r="C3639"/>
      <c r="F3639" s="4">
        <v>1034864589</v>
      </c>
      <c r="G3639" t="str">
        <f t="shared" si="56"/>
        <v>OK</v>
      </c>
      <c r="J3639" s="4">
        <v>1034843432</v>
      </c>
      <c r="K3639" t="s">
        <v>1124</v>
      </c>
      <c r="N3639" s="4">
        <v>1034843427</v>
      </c>
      <c r="O3639" t="e">
        <f>VLOOKUP(N3639,Sales!B:C,2,0)</f>
        <v>#N/A</v>
      </c>
      <c r="P3639" t="str">
        <f>VLOOKUP(N3639,Recolt!B:C,2,0)</f>
        <v xml:space="preserve">LCL (Le Crédit Lyonnais)  </v>
      </c>
    </row>
    <row r="3640" spans="3:16" x14ac:dyDescent="0.25">
      <c r="C3640"/>
      <c r="F3640" s="4">
        <v>1034848683</v>
      </c>
      <c r="G3640" t="str">
        <f t="shared" si="56"/>
        <v>OK</v>
      </c>
      <c r="J3640" s="4">
        <v>1034843451</v>
      </c>
      <c r="K3640" t="s">
        <v>1124</v>
      </c>
      <c r="N3640" s="4">
        <v>1034843432</v>
      </c>
      <c r="O3640">
        <f>VLOOKUP(N3640,Sales!B:C,2,0)</f>
        <v>45277.745138888888</v>
      </c>
      <c r="P3640" t="e">
        <f>VLOOKUP(N3640,Recolt!B:C,2,0)</f>
        <v>#N/A</v>
      </c>
    </row>
    <row r="3641" spans="3:16" x14ac:dyDescent="0.25">
      <c r="C3641"/>
      <c r="F3641" s="4">
        <v>1034866605</v>
      </c>
      <c r="G3641" t="str">
        <f t="shared" si="56"/>
        <v>OK</v>
      </c>
      <c r="J3641" s="4">
        <v>1034843482</v>
      </c>
      <c r="K3641" t="s">
        <v>1124</v>
      </c>
      <c r="N3641" s="4">
        <v>1034843451</v>
      </c>
      <c r="O3641">
        <f>VLOOKUP(N3641,Sales!B:C,2,0)</f>
        <v>45177.552083333336</v>
      </c>
      <c r="P3641" t="e">
        <f>VLOOKUP(N3641,Recolt!B:C,2,0)</f>
        <v>#N/A</v>
      </c>
    </row>
    <row r="3642" spans="3:16" x14ac:dyDescent="0.25">
      <c r="C3642"/>
      <c r="F3642" s="4">
        <v>1034856762</v>
      </c>
      <c r="G3642" t="str">
        <f t="shared" si="56"/>
        <v>OK</v>
      </c>
      <c r="J3642" s="4">
        <v>1034843484</v>
      </c>
      <c r="K3642" t="s">
        <v>1124</v>
      </c>
      <c r="N3642" s="4">
        <v>1034843482</v>
      </c>
      <c r="O3642">
        <f>VLOOKUP(N3642,Sales!B:C,2,0)</f>
        <v>44987.426388888889</v>
      </c>
      <c r="P3642" t="e">
        <f>VLOOKUP(N3642,Recolt!B:C,2,0)</f>
        <v>#N/A</v>
      </c>
    </row>
    <row r="3643" spans="3:16" x14ac:dyDescent="0.25">
      <c r="C3643"/>
      <c r="F3643" s="4">
        <v>1034862133</v>
      </c>
      <c r="G3643" t="str">
        <f t="shared" si="56"/>
        <v>OK</v>
      </c>
      <c r="J3643" s="4">
        <v>1034843489</v>
      </c>
      <c r="K3643" t="s">
        <v>1124</v>
      </c>
      <c r="N3643" s="4">
        <v>1034843484</v>
      </c>
      <c r="O3643" t="e">
        <f>VLOOKUP(N3643,Sales!B:C,2,0)</f>
        <v>#N/A</v>
      </c>
      <c r="P3643" t="str">
        <f>VLOOKUP(N3643,Recolt!B:C,2,0)</f>
        <v xml:space="preserve">CIC (Crédit Industriel et Commercial)  </v>
      </c>
    </row>
    <row r="3644" spans="3:16" x14ac:dyDescent="0.25">
      <c r="C3644"/>
      <c r="F3644" s="4">
        <v>1034843032</v>
      </c>
      <c r="G3644" t="str">
        <f t="shared" si="56"/>
        <v>OK</v>
      </c>
      <c r="J3644" s="4">
        <v>1034843500</v>
      </c>
      <c r="K3644" t="s">
        <v>1124</v>
      </c>
      <c r="N3644" s="4">
        <v>1034843489</v>
      </c>
      <c r="O3644">
        <f>VLOOKUP(N3644,Sales!B:C,2,0)</f>
        <v>44928.673611111109</v>
      </c>
      <c r="P3644" t="e">
        <f>VLOOKUP(N3644,Recolt!B:C,2,0)</f>
        <v>#N/A</v>
      </c>
    </row>
    <row r="3645" spans="3:16" x14ac:dyDescent="0.25">
      <c r="C3645"/>
      <c r="F3645" s="4">
        <v>1034856849</v>
      </c>
      <c r="G3645" t="str">
        <f t="shared" si="56"/>
        <v>OK</v>
      </c>
      <c r="J3645" s="4">
        <v>1034843501</v>
      </c>
      <c r="K3645" t="s">
        <v>1124</v>
      </c>
      <c r="N3645" s="4">
        <v>1034843500</v>
      </c>
      <c r="O3645">
        <f>VLOOKUP(N3645,Sales!B:C,2,0)</f>
        <v>44928.4375</v>
      </c>
      <c r="P3645" t="e">
        <f>VLOOKUP(N3645,Recolt!B:C,2,0)</f>
        <v>#N/A</v>
      </c>
    </row>
    <row r="3646" spans="3:16" x14ac:dyDescent="0.25">
      <c r="C3646"/>
      <c r="F3646" s="4">
        <v>1034858927</v>
      </c>
      <c r="G3646" t="str">
        <f t="shared" si="56"/>
        <v>OK</v>
      </c>
      <c r="J3646" s="4">
        <v>1034843506</v>
      </c>
      <c r="K3646" t="s">
        <v>1124</v>
      </c>
      <c r="N3646" s="4">
        <v>1034843501</v>
      </c>
      <c r="O3646">
        <f>VLOOKUP(N3646,Sales!B:C,2,0)</f>
        <v>45324.73333333333</v>
      </c>
      <c r="P3646" t="e">
        <f>VLOOKUP(N3646,Recolt!B:C,2,0)</f>
        <v>#N/A</v>
      </c>
    </row>
    <row r="3647" spans="3:16" x14ac:dyDescent="0.25">
      <c r="C3647"/>
      <c r="F3647" s="4">
        <v>1034857616</v>
      </c>
      <c r="G3647" t="str">
        <f t="shared" si="56"/>
        <v>OK</v>
      </c>
      <c r="J3647" s="4">
        <v>1034843507</v>
      </c>
      <c r="K3647" t="s">
        <v>1124</v>
      </c>
      <c r="N3647" s="4">
        <v>1034843506</v>
      </c>
      <c r="O3647" t="e">
        <f>VLOOKUP(N3647,Sales!B:C,2,0)</f>
        <v>#N/A</v>
      </c>
      <c r="P3647" t="str">
        <f>VLOOKUP(N3647,Recolt!B:C,2,0)</f>
        <v>Volksbank</v>
      </c>
    </row>
    <row r="3648" spans="3:16" x14ac:dyDescent="0.25">
      <c r="C3648"/>
      <c r="F3648" s="4">
        <v>1034846502</v>
      </c>
      <c r="G3648" t="str">
        <f t="shared" si="56"/>
        <v>OK</v>
      </c>
      <c r="J3648" s="4">
        <v>1034843514</v>
      </c>
      <c r="K3648" t="s">
        <v>1124</v>
      </c>
      <c r="N3648" s="4">
        <v>1034843507</v>
      </c>
      <c r="O3648" t="e">
        <f>VLOOKUP(N3648,Sales!B:C,2,0)</f>
        <v>#N/A</v>
      </c>
      <c r="P3648" t="e">
        <f>VLOOKUP(N3648,Recolt!B:C,2,0)</f>
        <v>#N/A</v>
      </c>
    </row>
    <row r="3649" spans="3:16" x14ac:dyDescent="0.25">
      <c r="C3649"/>
      <c r="F3649" s="4">
        <v>1034858528</v>
      </c>
      <c r="G3649" t="str">
        <f t="shared" si="56"/>
        <v>OK</v>
      </c>
      <c r="J3649" s="4">
        <v>1034843520</v>
      </c>
      <c r="K3649" t="s">
        <v>1124</v>
      </c>
      <c r="N3649" s="4">
        <v>1034843514</v>
      </c>
      <c r="O3649" t="e">
        <f>VLOOKUP(N3649,Sales!B:C,2,0)</f>
        <v>#N/A</v>
      </c>
      <c r="P3649" t="str">
        <f>VLOOKUP(N3649,Recolt!B:C,2,0)</f>
        <v>Sparda-Bank</v>
      </c>
    </row>
    <row r="3650" spans="3:16" x14ac:dyDescent="0.25">
      <c r="C3650"/>
      <c r="F3650" s="4">
        <v>1034863756</v>
      </c>
      <c r="G3650" t="str">
        <f t="shared" si="56"/>
        <v>OK</v>
      </c>
      <c r="J3650" s="4">
        <v>1034843533</v>
      </c>
      <c r="K3650" t="s">
        <v>1124</v>
      </c>
      <c r="N3650" s="4">
        <v>1034843520</v>
      </c>
      <c r="O3650" t="e">
        <f>VLOOKUP(N3650,Sales!B:C,2,0)</f>
        <v>#N/A</v>
      </c>
      <c r="P3650" t="str">
        <f>VLOOKUP(N3650,Recolt!B:C,2,0)</f>
        <v xml:space="preserve">CIC (Crédit Industriel et Commercial)  </v>
      </c>
    </row>
    <row r="3651" spans="3:16" x14ac:dyDescent="0.25">
      <c r="C3651"/>
      <c r="F3651" s="4">
        <v>1034868482</v>
      </c>
      <c r="G3651" t="str">
        <f t="shared" ref="G3651:G3714" si="57">VLOOKUP(F3651,J:K,2,0)</f>
        <v>OK</v>
      </c>
      <c r="J3651" s="4">
        <v>1034843538</v>
      </c>
      <c r="K3651" t="s">
        <v>1124</v>
      </c>
      <c r="N3651" s="4">
        <v>1034843533</v>
      </c>
      <c r="O3651">
        <f>VLOOKUP(N3651,Sales!B:C,2,0)</f>
        <v>44940.636805555558</v>
      </c>
      <c r="P3651" t="e">
        <f>VLOOKUP(N3651,Recolt!B:C,2,0)</f>
        <v>#N/A</v>
      </c>
    </row>
    <row r="3652" spans="3:16" x14ac:dyDescent="0.25">
      <c r="C3652"/>
      <c r="F3652" s="4">
        <v>1034850843</v>
      </c>
      <c r="G3652" t="str">
        <f t="shared" si="57"/>
        <v>OK</v>
      </c>
      <c r="J3652" s="4">
        <v>1034843540</v>
      </c>
      <c r="K3652" t="s">
        <v>1124</v>
      </c>
      <c r="N3652" s="4">
        <v>1034843538</v>
      </c>
      <c r="O3652" t="e">
        <f>VLOOKUP(N3652,Sales!B:C,2,0)</f>
        <v>#N/A</v>
      </c>
      <c r="P3652" t="str">
        <f>VLOOKUP(N3652,Recolt!B:C,2,0)</f>
        <v>Sberbank Europe</v>
      </c>
    </row>
    <row r="3653" spans="3:16" x14ac:dyDescent="0.25">
      <c r="C3653"/>
      <c r="F3653" s="4">
        <v>1034855900</v>
      </c>
      <c r="G3653" t="str">
        <f t="shared" si="57"/>
        <v>OK</v>
      </c>
      <c r="J3653" s="4">
        <v>1034843551</v>
      </c>
      <c r="K3653" t="s">
        <v>1124</v>
      </c>
      <c r="N3653" s="4">
        <v>1034843540</v>
      </c>
      <c r="O3653">
        <f>VLOOKUP(N3653,Sales!B:C,2,0)</f>
        <v>45277.782638888886</v>
      </c>
      <c r="P3653" t="e">
        <f>VLOOKUP(N3653,Recolt!B:C,2,0)</f>
        <v>#N/A</v>
      </c>
    </row>
    <row r="3654" spans="3:16" x14ac:dyDescent="0.25">
      <c r="C3654"/>
      <c r="F3654" s="4">
        <v>1034863087</v>
      </c>
      <c r="G3654" t="str">
        <f t="shared" si="57"/>
        <v>OK</v>
      </c>
      <c r="J3654" s="4">
        <v>1034843553</v>
      </c>
      <c r="K3654" t="s">
        <v>1124</v>
      </c>
      <c r="N3654" s="4">
        <v>1034843551</v>
      </c>
      <c r="O3654">
        <f>VLOOKUP(N3654,Sales!B:C,2,0)</f>
        <v>44987.49722222222</v>
      </c>
      <c r="P3654" t="e">
        <f>VLOOKUP(N3654,Recolt!B:C,2,0)</f>
        <v>#N/A</v>
      </c>
    </row>
    <row r="3655" spans="3:16" x14ac:dyDescent="0.25">
      <c r="C3655"/>
      <c r="F3655" s="4">
        <v>1034851993</v>
      </c>
      <c r="G3655" t="str">
        <f t="shared" si="57"/>
        <v>OK</v>
      </c>
      <c r="J3655" s="4">
        <v>1034843554</v>
      </c>
      <c r="K3655" t="s">
        <v>1124</v>
      </c>
      <c r="N3655" s="4">
        <v>1034843553</v>
      </c>
      <c r="O3655" t="e">
        <f>VLOOKUP(N3655,Sales!B:C,2,0)</f>
        <v>#N/A</v>
      </c>
      <c r="P3655" t="str">
        <f>VLOOKUP(N3655,Recolt!B:C,2,0)</f>
        <v xml:space="preserve">Crédit Agricole  </v>
      </c>
    </row>
    <row r="3656" spans="3:16" x14ac:dyDescent="0.25">
      <c r="C3656"/>
      <c r="F3656" s="4">
        <v>1034866114</v>
      </c>
      <c r="G3656" t="str">
        <f t="shared" si="57"/>
        <v>OK</v>
      </c>
      <c r="J3656" s="4">
        <v>1034843574</v>
      </c>
      <c r="K3656" t="s">
        <v>1124</v>
      </c>
      <c r="N3656" s="4">
        <v>1034843554</v>
      </c>
      <c r="O3656">
        <f>VLOOKUP(N3656,Sales!B:C,2,0)</f>
        <v>45324.436805555553</v>
      </c>
      <c r="P3656" t="e">
        <f>VLOOKUP(N3656,Recolt!B:C,2,0)</f>
        <v>#N/A</v>
      </c>
    </row>
    <row r="3657" spans="3:16" x14ac:dyDescent="0.25">
      <c r="C3657"/>
      <c r="F3657" s="4">
        <v>1034855535</v>
      </c>
      <c r="G3657" t="str">
        <f t="shared" si="57"/>
        <v>OK</v>
      </c>
      <c r="J3657" s="4">
        <v>1034843579</v>
      </c>
      <c r="K3657" t="s">
        <v>1124</v>
      </c>
      <c r="N3657" s="4">
        <v>1034843574</v>
      </c>
      <c r="O3657">
        <f>VLOOKUP(N3657,Sales!B:C,2,0)</f>
        <v>44928.449305555558</v>
      </c>
      <c r="P3657" t="e">
        <f>VLOOKUP(N3657,Recolt!B:C,2,0)</f>
        <v>#N/A</v>
      </c>
    </row>
    <row r="3658" spans="3:16" x14ac:dyDescent="0.25">
      <c r="C3658"/>
      <c r="F3658" s="4">
        <v>1034842099</v>
      </c>
      <c r="G3658" t="str">
        <f t="shared" si="57"/>
        <v>OK</v>
      </c>
      <c r="J3658" s="4">
        <v>1034843585</v>
      </c>
      <c r="K3658" t="s">
        <v>1124</v>
      </c>
      <c r="N3658" s="4">
        <v>1034843579</v>
      </c>
      <c r="O3658" t="e">
        <f>VLOOKUP(N3658,Sales!B:C,2,0)</f>
        <v>#N/A</v>
      </c>
      <c r="P3658" t="str">
        <f>VLOOKUP(N3658,Recolt!B:C,2,0)</f>
        <v>HSB</v>
      </c>
    </row>
    <row r="3659" spans="3:16" x14ac:dyDescent="0.25">
      <c r="C3659"/>
      <c r="F3659" s="4">
        <v>1034845988</v>
      </c>
      <c r="G3659" t="str">
        <f t="shared" si="57"/>
        <v>OK</v>
      </c>
      <c r="J3659" s="4">
        <v>1034843589</v>
      </c>
      <c r="K3659" t="s">
        <v>1124</v>
      </c>
      <c r="N3659" s="4">
        <v>1034843585</v>
      </c>
      <c r="O3659" t="e">
        <f>VLOOKUP(N3659,Sales!B:C,2,0)</f>
        <v>#N/A</v>
      </c>
      <c r="P3659" t="str">
        <f>VLOOKUP(N3659,Recolt!B:C,2,0)</f>
        <v>Bawag P.S.K</v>
      </c>
    </row>
    <row r="3660" spans="3:16" x14ac:dyDescent="0.25">
      <c r="C3660"/>
      <c r="F3660" s="4">
        <v>1034855311</v>
      </c>
      <c r="G3660" t="str">
        <f t="shared" si="57"/>
        <v>OK</v>
      </c>
      <c r="J3660" s="4">
        <v>1034843592</v>
      </c>
      <c r="K3660" t="s">
        <v>1124</v>
      </c>
      <c r="N3660" s="4">
        <v>1034843589</v>
      </c>
      <c r="O3660">
        <f>VLOOKUP(N3660,Sales!B:C,2,0)</f>
        <v>45514.771527777775</v>
      </c>
      <c r="P3660" t="e">
        <f>VLOOKUP(N3660,Recolt!B:C,2,0)</f>
        <v>#N/A</v>
      </c>
    </row>
    <row r="3661" spans="3:16" x14ac:dyDescent="0.25">
      <c r="C3661"/>
      <c r="F3661" s="4">
        <v>1034843951</v>
      </c>
      <c r="G3661" t="str">
        <f t="shared" si="57"/>
        <v>OK</v>
      </c>
      <c r="J3661" s="4">
        <v>1034843601</v>
      </c>
      <c r="K3661" t="s">
        <v>1124</v>
      </c>
      <c r="N3661" s="4">
        <v>1034843592</v>
      </c>
      <c r="O3661" t="e">
        <f>VLOOKUP(N3661,Sales!B:C,2,0)</f>
        <v>#N/A</v>
      </c>
      <c r="P3661" t="str">
        <f>VLOOKUP(N3661,Recolt!B:C,2,0)</f>
        <v xml:space="preserve">HSBC France  </v>
      </c>
    </row>
    <row r="3662" spans="3:16" x14ac:dyDescent="0.25">
      <c r="C3662"/>
      <c r="F3662" s="4">
        <v>1034855782</v>
      </c>
      <c r="G3662" t="str">
        <f t="shared" si="57"/>
        <v>OK</v>
      </c>
      <c r="J3662" s="4">
        <v>1034843602</v>
      </c>
      <c r="K3662" t="s">
        <v>1124</v>
      </c>
      <c r="N3662" s="4">
        <v>1034843601</v>
      </c>
      <c r="O3662" t="e">
        <f>VLOOKUP(N3662,Sales!B:C,2,0)</f>
        <v>#N/A</v>
      </c>
      <c r="P3662" t="str">
        <f>VLOOKUP(N3662,Recolt!B:C,2,0)</f>
        <v xml:space="preserve">Crédit Mutuel  </v>
      </c>
    </row>
    <row r="3663" spans="3:16" x14ac:dyDescent="0.25">
      <c r="C3663"/>
      <c r="F3663" s="4">
        <v>1034855978</v>
      </c>
      <c r="G3663" t="str">
        <f t="shared" si="57"/>
        <v>OK</v>
      </c>
      <c r="J3663" s="4">
        <v>1034843613</v>
      </c>
      <c r="K3663" t="s">
        <v>1124</v>
      </c>
      <c r="N3663" s="4">
        <v>1034843602</v>
      </c>
      <c r="O3663">
        <f>VLOOKUP(N3663,Sales!B:C,2,0)</f>
        <v>44928.4375</v>
      </c>
      <c r="P3663" t="e">
        <f>VLOOKUP(N3663,Recolt!B:C,2,0)</f>
        <v>#N/A</v>
      </c>
    </row>
    <row r="3664" spans="3:16" x14ac:dyDescent="0.25">
      <c r="C3664"/>
      <c r="F3664" s="4">
        <v>1034853107</v>
      </c>
      <c r="G3664" t="str">
        <f t="shared" si="57"/>
        <v>OK</v>
      </c>
      <c r="J3664" s="4">
        <v>1034843628</v>
      </c>
      <c r="K3664" t="s">
        <v>1124</v>
      </c>
      <c r="N3664" s="4">
        <v>1034843613</v>
      </c>
      <c r="O3664">
        <f>VLOOKUP(N3664,Sales!B:C,2,0)</f>
        <v>45177.773611111108</v>
      </c>
      <c r="P3664" t="e">
        <f>VLOOKUP(N3664,Recolt!B:C,2,0)</f>
        <v>#N/A</v>
      </c>
    </row>
    <row r="3665" spans="3:16" x14ac:dyDescent="0.25">
      <c r="C3665"/>
      <c r="F3665" s="4">
        <v>1034847235</v>
      </c>
      <c r="G3665" t="str">
        <f t="shared" si="57"/>
        <v>OK</v>
      </c>
      <c r="J3665" s="4">
        <v>1034843629</v>
      </c>
      <c r="K3665" t="s">
        <v>1124</v>
      </c>
      <c r="N3665" s="4">
        <v>1034843628</v>
      </c>
      <c r="O3665" t="e">
        <f>VLOOKUP(N3665,Sales!B:C,2,0)</f>
        <v>#N/A</v>
      </c>
      <c r="P3665" t="str">
        <f>VLOOKUP(N3665,Recolt!B:C,2,0)</f>
        <v>Sparda-Bank</v>
      </c>
    </row>
    <row r="3666" spans="3:16" x14ac:dyDescent="0.25">
      <c r="C3666"/>
      <c r="F3666" s="4">
        <v>1034850170</v>
      </c>
      <c r="G3666" t="str">
        <f t="shared" si="57"/>
        <v>OK</v>
      </c>
      <c r="J3666" s="4">
        <v>1034843631</v>
      </c>
      <c r="K3666" t="s">
        <v>1124</v>
      </c>
      <c r="N3666" s="4">
        <v>1034843629</v>
      </c>
      <c r="O3666" t="e">
        <f>VLOOKUP(N3666,Sales!B:C,2,0)</f>
        <v>#N/A</v>
      </c>
      <c r="P3666" t="str">
        <f>VLOOKUP(N3666,Recolt!B:C,2,0)</f>
        <v xml:space="preserve">CIC (Crédit Industriel et Commercial)  </v>
      </c>
    </row>
    <row r="3667" spans="3:16" x14ac:dyDescent="0.25">
      <c r="C3667"/>
      <c r="F3667" s="4">
        <v>1034854168</v>
      </c>
      <c r="G3667" t="str">
        <f t="shared" si="57"/>
        <v>OK</v>
      </c>
      <c r="J3667" s="4">
        <v>1034843637</v>
      </c>
      <c r="K3667" t="s">
        <v>1124</v>
      </c>
      <c r="N3667" s="4">
        <v>1034843631</v>
      </c>
      <c r="O3667">
        <f>VLOOKUP(N3667,Sales!B:C,2,0)</f>
        <v>44928.629861111112</v>
      </c>
      <c r="P3667" t="e">
        <f>VLOOKUP(N3667,Recolt!B:C,2,0)</f>
        <v>#N/A</v>
      </c>
    </row>
    <row r="3668" spans="3:16" x14ac:dyDescent="0.25">
      <c r="C3668"/>
      <c r="F3668" s="4">
        <v>1034856296</v>
      </c>
      <c r="G3668" t="str">
        <f t="shared" si="57"/>
        <v>OK</v>
      </c>
      <c r="J3668" s="4">
        <v>1034843643</v>
      </c>
      <c r="K3668" t="s">
        <v>1124</v>
      </c>
      <c r="N3668" s="4">
        <v>1034843637</v>
      </c>
      <c r="O3668">
        <f>VLOOKUP(N3668,Sales!B:C,2,0)</f>
        <v>45455.561111111114</v>
      </c>
      <c r="P3668" t="e">
        <f>VLOOKUP(N3668,Recolt!B:C,2,0)</f>
        <v>#N/A</v>
      </c>
    </row>
    <row r="3669" spans="3:16" x14ac:dyDescent="0.25">
      <c r="C3669"/>
      <c r="F3669" s="4">
        <v>1034864733</v>
      </c>
      <c r="G3669" t="str">
        <f t="shared" si="57"/>
        <v>OK</v>
      </c>
      <c r="J3669" s="4">
        <v>1034843668</v>
      </c>
      <c r="K3669" t="s">
        <v>1124</v>
      </c>
      <c r="N3669" s="4">
        <v>1034843643</v>
      </c>
      <c r="O3669" t="e">
        <f>VLOOKUP(N3669,Sales!B:C,2,0)</f>
        <v>#N/A</v>
      </c>
      <c r="P3669" t="str">
        <f>VLOOKUP(N3669,Recolt!B:C,2,0)</f>
        <v>Bank Austria</v>
      </c>
    </row>
    <row r="3670" spans="3:16" x14ac:dyDescent="0.25">
      <c r="C3670"/>
      <c r="F3670" s="4">
        <v>1034844336</v>
      </c>
      <c r="G3670" t="str">
        <f t="shared" si="57"/>
        <v>OK</v>
      </c>
      <c r="J3670" s="4">
        <v>1034843675</v>
      </c>
      <c r="K3670" t="s">
        <v>1124</v>
      </c>
      <c r="N3670" s="4">
        <v>1034843668</v>
      </c>
      <c r="O3670">
        <f>VLOOKUP(N3670,Sales!B:C,2,0)</f>
        <v>44940.731944444444</v>
      </c>
      <c r="P3670" t="e">
        <f>VLOOKUP(N3670,Recolt!B:C,2,0)</f>
        <v>#N/A</v>
      </c>
    </row>
    <row r="3671" spans="3:16" x14ac:dyDescent="0.25">
      <c r="C3671"/>
      <c r="F3671" s="4">
        <v>1034855306</v>
      </c>
      <c r="G3671" t="str">
        <f t="shared" si="57"/>
        <v>OK</v>
      </c>
      <c r="J3671" s="4">
        <v>1034843678</v>
      </c>
      <c r="K3671" t="s">
        <v>1124</v>
      </c>
      <c r="N3671" s="4">
        <v>1034843675</v>
      </c>
      <c r="O3671">
        <f>VLOOKUP(N3671,Sales!B:C,2,0)</f>
        <v>45455.445138888892</v>
      </c>
      <c r="P3671" t="e">
        <f>VLOOKUP(N3671,Recolt!B:C,2,0)</f>
        <v>#N/A</v>
      </c>
    </row>
    <row r="3672" spans="3:16" x14ac:dyDescent="0.25">
      <c r="C3672"/>
      <c r="F3672" s="4">
        <v>1034861917</v>
      </c>
      <c r="G3672" t="str">
        <f t="shared" si="57"/>
        <v>OK</v>
      </c>
      <c r="J3672" s="4">
        <v>1034843680</v>
      </c>
      <c r="K3672" t="s">
        <v>1124</v>
      </c>
      <c r="N3672" s="4">
        <v>1034843678</v>
      </c>
      <c r="O3672">
        <f>VLOOKUP(N3672,Sales!B:C,2,0)</f>
        <v>45324.615972222222</v>
      </c>
      <c r="P3672" t="e">
        <f>VLOOKUP(N3672,Recolt!B:C,2,0)</f>
        <v>#N/A</v>
      </c>
    </row>
    <row r="3673" spans="3:16" x14ac:dyDescent="0.25">
      <c r="C3673"/>
      <c r="F3673" s="4">
        <v>1034843045</v>
      </c>
      <c r="G3673" t="str">
        <f t="shared" si="57"/>
        <v>OK</v>
      </c>
      <c r="J3673" s="4">
        <v>1034843682</v>
      </c>
      <c r="K3673" t="s">
        <v>1124</v>
      </c>
      <c r="N3673" s="4">
        <v>1034843680</v>
      </c>
      <c r="O3673">
        <f>VLOOKUP(N3673,Sales!B:C,2,0)</f>
        <v>45177.688194444447</v>
      </c>
      <c r="P3673" t="e">
        <f>VLOOKUP(N3673,Recolt!B:C,2,0)</f>
        <v>#N/A</v>
      </c>
    </row>
    <row r="3674" spans="3:16" x14ac:dyDescent="0.25">
      <c r="C3674"/>
      <c r="F3674" s="4">
        <v>1034845237</v>
      </c>
      <c r="G3674" t="str">
        <f t="shared" si="57"/>
        <v>OK</v>
      </c>
      <c r="J3674" s="4">
        <v>1034843686</v>
      </c>
      <c r="K3674" t="s">
        <v>1124</v>
      </c>
      <c r="N3674" s="4">
        <v>1034843682</v>
      </c>
      <c r="O3674">
        <f>VLOOKUP(N3674,Sales!B:C,2,0)</f>
        <v>45324.659722222219</v>
      </c>
      <c r="P3674" t="e">
        <f>VLOOKUP(N3674,Recolt!B:C,2,0)</f>
        <v>#N/A</v>
      </c>
    </row>
    <row r="3675" spans="3:16" x14ac:dyDescent="0.25">
      <c r="C3675"/>
      <c r="F3675" s="4">
        <v>1034862395</v>
      </c>
      <c r="G3675" t="str">
        <f t="shared" si="57"/>
        <v>OK</v>
      </c>
      <c r="J3675" s="4">
        <v>1034843692</v>
      </c>
      <c r="K3675" t="s">
        <v>1124</v>
      </c>
      <c r="N3675" s="4">
        <v>1034843686</v>
      </c>
      <c r="O3675" t="e">
        <f>VLOOKUP(N3675,Sales!B:C,2,0)</f>
        <v>#N/A</v>
      </c>
      <c r="P3675" t="str">
        <f>VLOOKUP(N3675,Recolt!B:C,2,0)</f>
        <v xml:space="preserve">La Banque Postale  </v>
      </c>
    </row>
    <row r="3676" spans="3:16" x14ac:dyDescent="0.25">
      <c r="C3676"/>
      <c r="F3676" s="4">
        <v>1034861339</v>
      </c>
      <c r="G3676" t="str">
        <f t="shared" si="57"/>
        <v>OK</v>
      </c>
      <c r="J3676" s="4">
        <v>1034843714</v>
      </c>
      <c r="K3676" t="s">
        <v>1124</v>
      </c>
      <c r="N3676" s="4">
        <v>1034843692</v>
      </c>
      <c r="O3676" t="e">
        <f>VLOOKUP(N3676,Sales!B:C,2,0)</f>
        <v>#N/A</v>
      </c>
      <c r="P3676" t="str">
        <f>VLOOKUP(N3676,Recolt!B:C,2,0)</f>
        <v>Erste Group Bank</v>
      </c>
    </row>
    <row r="3677" spans="3:16" x14ac:dyDescent="0.25">
      <c r="C3677"/>
      <c r="F3677" s="4">
        <v>1034866184</v>
      </c>
      <c r="G3677" t="str">
        <f t="shared" si="57"/>
        <v>OK</v>
      </c>
      <c r="J3677" s="4">
        <v>1034843716</v>
      </c>
      <c r="K3677" t="s">
        <v>1124</v>
      </c>
      <c r="N3677" s="4">
        <v>1034843714</v>
      </c>
      <c r="O3677">
        <f>VLOOKUP(N3677,Sales!B:C,2,0)</f>
        <v>45324.70208333333</v>
      </c>
      <c r="P3677" t="e">
        <f>VLOOKUP(N3677,Recolt!B:C,2,0)</f>
        <v>#N/A</v>
      </c>
    </row>
    <row r="3678" spans="3:16" x14ac:dyDescent="0.25">
      <c r="C3678"/>
      <c r="F3678" s="4">
        <v>1034850676</v>
      </c>
      <c r="G3678" t="str">
        <f t="shared" si="57"/>
        <v>OK</v>
      </c>
      <c r="J3678" s="4">
        <v>1034843719</v>
      </c>
      <c r="K3678" t="s">
        <v>1124</v>
      </c>
      <c r="N3678" s="4">
        <v>1034843716</v>
      </c>
      <c r="O3678">
        <f>VLOOKUP(N3678,Sales!B:C,2,0)</f>
        <v>44940.646527777775</v>
      </c>
      <c r="P3678" t="e">
        <f>VLOOKUP(N3678,Recolt!B:C,2,0)</f>
        <v>#N/A</v>
      </c>
    </row>
    <row r="3679" spans="3:16" x14ac:dyDescent="0.25">
      <c r="C3679"/>
      <c r="F3679" s="4">
        <v>1034843297</v>
      </c>
      <c r="G3679" t="str">
        <f t="shared" si="57"/>
        <v>OK</v>
      </c>
      <c r="J3679" s="4">
        <v>1034843734</v>
      </c>
      <c r="K3679" t="s">
        <v>1124</v>
      </c>
      <c r="N3679" s="4">
        <v>1034843719</v>
      </c>
      <c r="O3679" t="e">
        <f>VLOOKUP(N3679,Sales!B:C,2,0)</f>
        <v>#N/A</v>
      </c>
      <c r="P3679" t="e">
        <f>VLOOKUP(N3679,Recolt!B:C,2,0)</f>
        <v>#N/A</v>
      </c>
    </row>
    <row r="3680" spans="3:16" x14ac:dyDescent="0.25">
      <c r="C3680"/>
      <c r="F3680" s="4">
        <v>1034866580</v>
      </c>
      <c r="G3680" t="str">
        <f t="shared" si="57"/>
        <v>OK</v>
      </c>
      <c r="J3680" s="4">
        <v>1034843737</v>
      </c>
      <c r="K3680" t="s">
        <v>1124</v>
      </c>
      <c r="N3680" s="4">
        <v>1034843734</v>
      </c>
      <c r="O3680" t="e">
        <f>VLOOKUP(N3680,Sales!B:C,2,0)</f>
        <v>#N/A</v>
      </c>
      <c r="P3680" t="str">
        <f>VLOOKUP(N3680,Recolt!B:C,2,0)</f>
        <v xml:space="preserve">LCL (Le Crédit Lyonnais)  </v>
      </c>
    </row>
    <row r="3681" spans="3:16" x14ac:dyDescent="0.25">
      <c r="C3681"/>
      <c r="F3681" s="4">
        <v>1034864017</v>
      </c>
      <c r="G3681" t="str">
        <f t="shared" si="57"/>
        <v>OK</v>
      </c>
      <c r="J3681" s="4">
        <v>1034843744</v>
      </c>
      <c r="K3681" t="s">
        <v>1124</v>
      </c>
      <c r="N3681" s="4">
        <v>1034843737</v>
      </c>
      <c r="O3681" t="e">
        <f>VLOOKUP(N3681,Sales!B:C,2,0)</f>
        <v>#N/A</v>
      </c>
      <c r="P3681" t="str">
        <f>VLOOKUP(N3681,Recolt!B:C,2,0)</f>
        <v xml:space="preserve">CIC (Crédit Industriel et Commercial)  </v>
      </c>
    </row>
    <row r="3682" spans="3:16" x14ac:dyDescent="0.25">
      <c r="C3682"/>
      <c r="F3682" s="4">
        <v>1034864993</v>
      </c>
      <c r="G3682" t="str">
        <f t="shared" si="57"/>
        <v>OK</v>
      </c>
      <c r="J3682" s="4">
        <v>1034843755</v>
      </c>
      <c r="K3682" t="s">
        <v>1124</v>
      </c>
      <c r="N3682" s="4">
        <v>1034843744</v>
      </c>
      <c r="O3682" t="e">
        <f>VLOOKUP(N3682,Sales!B:C,2,0)</f>
        <v>#N/A</v>
      </c>
      <c r="P3682" t="str">
        <f>VLOOKUP(N3682,Recolt!B:C,2,0)</f>
        <v>Sberbank Europe</v>
      </c>
    </row>
    <row r="3683" spans="3:16" x14ac:dyDescent="0.25">
      <c r="C3683"/>
      <c r="F3683" s="4">
        <v>1034864829</v>
      </c>
      <c r="G3683" t="str">
        <f t="shared" si="57"/>
        <v>OK</v>
      </c>
      <c r="J3683" s="4">
        <v>1034843761</v>
      </c>
      <c r="K3683" t="s">
        <v>1124</v>
      </c>
      <c r="N3683" s="4">
        <v>1034843755</v>
      </c>
      <c r="O3683">
        <f>VLOOKUP(N3683,Sales!B:C,2,0)</f>
        <v>45177.760416666664</v>
      </c>
      <c r="P3683" t="e">
        <f>VLOOKUP(N3683,Recolt!B:C,2,0)</f>
        <v>#N/A</v>
      </c>
    </row>
    <row r="3684" spans="3:16" x14ac:dyDescent="0.25">
      <c r="C3684"/>
      <c r="F3684" s="4">
        <v>1034867716</v>
      </c>
      <c r="G3684" t="str">
        <f t="shared" si="57"/>
        <v>OK</v>
      </c>
      <c r="J3684" s="4">
        <v>1034843762</v>
      </c>
      <c r="K3684" t="s">
        <v>1124</v>
      </c>
      <c r="N3684" s="4">
        <v>1034843761</v>
      </c>
      <c r="O3684" t="e">
        <f>VLOOKUP(N3684,Sales!B:C,2,0)</f>
        <v>#N/A</v>
      </c>
      <c r="P3684" t="str">
        <f>VLOOKUP(N3684,Recolt!B:C,2,0)</f>
        <v xml:space="preserve">BPCE (Banque Populaire &amp; Caisse d'Épargne)  </v>
      </c>
    </row>
    <row r="3685" spans="3:16" x14ac:dyDescent="0.25">
      <c r="C3685"/>
      <c r="F3685" s="4">
        <v>1034842706</v>
      </c>
      <c r="G3685" t="str">
        <f t="shared" si="57"/>
        <v>OK</v>
      </c>
      <c r="J3685" s="4">
        <v>1034843763</v>
      </c>
      <c r="K3685" t="s">
        <v>1124</v>
      </c>
      <c r="N3685" s="4">
        <v>1034843762</v>
      </c>
      <c r="O3685">
        <f>VLOOKUP(N3685,Sales!B:C,2,0)</f>
        <v>45177.640277777777</v>
      </c>
      <c r="P3685" t="e">
        <f>VLOOKUP(N3685,Recolt!B:C,2,0)</f>
        <v>#N/A</v>
      </c>
    </row>
    <row r="3686" spans="3:16" x14ac:dyDescent="0.25">
      <c r="C3686"/>
      <c r="F3686" s="4">
        <v>1034844775</v>
      </c>
      <c r="G3686" t="str">
        <f t="shared" si="57"/>
        <v>OK</v>
      </c>
      <c r="J3686" s="4">
        <v>1034843770</v>
      </c>
      <c r="K3686" t="s">
        <v>1124</v>
      </c>
      <c r="N3686" s="4">
        <v>1034843763</v>
      </c>
      <c r="O3686" t="e">
        <f>VLOOKUP(N3686,Sales!B:C,2,0)</f>
        <v>#N/A</v>
      </c>
      <c r="P3686" t="str">
        <f>VLOOKUP(N3686,Recolt!B:C,2,0)</f>
        <v>Bawag P.S.K</v>
      </c>
    </row>
    <row r="3687" spans="3:16" x14ac:dyDescent="0.25">
      <c r="C3687"/>
      <c r="F3687" s="4">
        <v>1034861098</v>
      </c>
      <c r="G3687" t="str">
        <f t="shared" si="57"/>
        <v>OK</v>
      </c>
      <c r="J3687" s="4">
        <v>1034843789</v>
      </c>
      <c r="K3687" t="s">
        <v>1124</v>
      </c>
      <c r="N3687" s="4">
        <v>1034843770</v>
      </c>
      <c r="O3687">
        <f>VLOOKUP(N3687,Sales!B:C,2,0)</f>
        <v>44928.665972222225</v>
      </c>
      <c r="P3687" t="e">
        <f>VLOOKUP(N3687,Recolt!B:C,2,0)</f>
        <v>#N/A</v>
      </c>
    </row>
    <row r="3688" spans="3:16" x14ac:dyDescent="0.25">
      <c r="C3688"/>
      <c r="F3688" s="4">
        <v>1034847650</v>
      </c>
      <c r="G3688" t="str">
        <f t="shared" si="57"/>
        <v>OK</v>
      </c>
      <c r="J3688" s="4">
        <v>1034843808</v>
      </c>
      <c r="K3688" t="s">
        <v>1124</v>
      </c>
      <c r="N3688" s="4">
        <v>1034843789</v>
      </c>
      <c r="O3688">
        <f>VLOOKUP(N3688,Sales!B:C,2,0)</f>
        <v>45324.440972222219</v>
      </c>
      <c r="P3688" t="e">
        <f>VLOOKUP(N3688,Recolt!B:C,2,0)</f>
        <v>#N/A</v>
      </c>
    </row>
    <row r="3689" spans="3:16" x14ac:dyDescent="0.25">
      <c r="C3689"/>
      <c r="F3689" s="4">
        <v>1034865978</v>
      </c>
      <c r="G3689" t="str">
        <f t="shared" si="57"/>
        <v>OK</v>
      </c>
      <c r="J3689" s="4">
        <v>1034843811</v>
      </c>
      <c r="K3689" t="s">
        <v>1124</v>
      </c>
      <c r="N3689" s="4">
        <v>1034843808</v>
      </c>
      <c r="O3689">
        <f>VLOOKUP(N3689,Sales!B:C,2,0)</f>
        <v>44987.749305555553</v>
      </c>
      <c r="P3689" t="e">
        <f>VLOOKUP(N3689,Recolt!B:C,2,0)</f>
        <v>#N/A</v>
      </c>
    </row>
    <row r="3690" spans="3:16" x14ac:dyDescent="0.25">
      <c r="C3690"/>
      <c r="F3690" s="4">
        <v>1034866385</v>
      </c>
      <c r="G3690" t="str">
        <f t="shared" si="57"/>
        <v>OK</v>
      </c>
      <c r="J3690" s="4">
        <v>1034843821</v>
      </c>
      <c r="K3690" t="s">
        <v>1124</v>
      </c>
      <c r="N3690" s="4">
        <v>1034843811</v>
      </c>
      <c r="O3690">
        <f>VLOOKUP(N3690,Sales!B:C,2,0)</f>
        <v>45034.713888888888</v>
      </c>
      <c r="P3690" t="e">
        <f>VLOOKUP(N3690,Recolt!B:C,2,0)</f>
        <v>#N/A</v>
      </c>
    </row>
    <row r="3691" spans="3:16" x14ac:dyDescent="0.25">
      <c r="C3691"/>
      <c r="F3691" s="4">
        <v>1034843927</v>
      </c>
      <c r="G3691" t="str">
        <f t="shared" si="57"/>
        <v>OK</v>
      </c>
      <c r="J3691" s="4">
        <v>1034843850</v>
      </c>
      <c r="K3691" t="s">
        <v>1124</v>
      </c>
      <c r="N3691" s="4">
        <v>1034843821</v>
      </c>
      <c r="O3691" t="e">
        <f>VLOOKUP(N3691,Sales!B:C,2,0)</f>
        <v>#N/A</v>
      </c>
      <c r="P3691" t="str">
        <f>VLOOKUP(N3691,Recolt!B:C,2,0)</f>
        <v>Bank Austria</v>
      </c>
    </row>
    <row r="3692" spans="3:16" x14ac:dyDescent="0.25">
      <c r="C3692"/>
      <c r="F3692" s="4">
        <v>1034847986</v>
      </c>
      <c r="G3692" t="str">
        <f t="shared" si="57"/>
        <v>OK</v>
      </c>
      <c r="J3692" s="4">
        <v>1034843855</v>
      </c>
      <c r="K3692" t="s">
        <v>1124</v>
      </c>
      <c r="N3692" s="4">
        <v>1034843850</v>
      </c>
      <c r="O3692">
        <f>VLOOKUP(N3692,Sales!B:C,2,0)</f>
        <v>45324.456944444442</v>
      </c>
      <c r="P3692" t="e">
        <f>VLOOKUP(N3692,Recolt!B:C,2,0)</f>
        <v>#N/A</v>
      </c>
    </row>
    <row r="3693" spans="3:16" x14ac:dyDescent="0.25">
      <c r="C3693"/>
      <c r="F3693" s="4">
        <v>1034853950</v>
      </c>
      <c r="G3693" t="str">
        <f t="shared" si="57"/>
        <v>OK</v>
      </c>
      <c r="J3693" s="4">
        <v>1034843859</v>
      </c>
      <c r="K3693" t="s">
        <v>1124</v>
      </c>
      <c r="N3693" s="4">
        <v>1034843855</v>
      </c>
      <c r="O3693">
        <f>VLOOKUP(N3693,Sales!B:C,2,0)</f>
        <v>45455.719444444447</v>
      </c>
      <c r="P3693" t="e">
        <f>VLOOKUP(N3693,Recolt!B:C,2,0)</f>
        <v>#N/A</v>
      </c>
    </row>
    <row r="3694" spans="3:16" x14ac:dyDescent="0.25">
      <c r="C3694"/>
      <c r="F3694" s="4">
        <v>1034847636</v>
      </c>
      <c r="G3694" t="str">
        <f t="shared" si="57"/>
        <v>OK</v>
      </c>
      <c r="J3694" s="4">
        <v>1034843876</v>
      </c>
      <c r="K3694" t="s">
        <v>1124</v>
      </c>
      <c r="N3694" s="4">
        <v>1034843859</v>
      </c>
      <c r="O3694">
        <f>VLOOKUP(N3694,Sales!B:C,2,0)</f>
        <v>45324.439583333333</v>
      </c>
      <c r="P3694" t="e">
        <f>VLOOKUP(N3694,Recolt!B:C,2,0)</f>
        <v>#N/A</v>
      </c>
    </row>
    <row r="3695" spans="3:16" x14ac:dyDescent="0.25">
      <c r="C3695"/>
      <c r="F3695" s="4">
        <v>1034859406</v>
      </c>
      <c r="G3695" t="str">
        <f t="shared" si="57"/>
        <v>OK</v>
      </c>
      <c r="J3695" s="4">
        <v>1034843882</v>
      </c>
      <c r="K3695" t="s">
        <v>1124</v>
      </c>
      <c r="N3695" s="4">
        <v>1034843876</v>
      </c>
      <c r="O3695" t="e">
        <f>VLOOKUP(N3695,Sales!B:C,2,0)</f>
        <v>#N/A</v>
      </c>
      <c r="P3695" t="str">
        <f>VLOOKUP(N3695,Recolt!B:C,2,0)</f>
        <v xml:space="preserve">BPCE (Banque Populaire &amp; Caisse d'Épargne)  </v>
      </c>
    </row>
    <row r="3696" spans="3:16" x14ac:dyDescent="0.25">
      <c r="C3696"/>
      <c r="F3696" s="4">
        <v>1034858334</v>
      </c>
      <c r="G3696" t="str">
        <f t="shared" si="57"/>
        <v>OK</v>
      </c>
      <c r="J3696" s="4">
        <v>1034843886</v>
      </c>
      <c r="K3696" t="s">
        <v>1124</v>
      </c>
      <c r="N3696" s="4">
        <v>1034843882</v>
      </c>
      <c r="O3696" t="e">
        <f>VLOOKUP(N3696,Sales!B:C,2,0)</f>
        <v>#N/A</v>
      </c>
      <c r="P3696" t="str">
        <f>VLOOKUP(N3696,Recolt!B:C,2,0)</f>
        <v>Volksbank</v>
      </c>
    </row>
    <row r="3697" spans="3:16" x14ac:dyDescent="0.25">
      <c r="C3697"/>
      <c r="F3697" s="4">
        <v>1034848672</v>
      </c>
      <c r="G3697" t="str">
        <f t="shared" si="57"/>
        <v>OK</v>
      </c>
      <c r="J3697" s="4">
        <v>1034843896</v>
      </c>
      <c r="K3697" t="s">
        <v>1124</v>
      </c>
      <c r="N3697" s="4">
        <v>1034843886</v>
      </c>
      <c r="O3697" t="e">
        <f>VLOOKUP(N3697,Sales!B:C,2,0)</f>
        <v>#N/A</v>
      </c>
      <c r="P3697" t="str">
        <f>VLOOKUP(N3697,Recolt!B:C,2,0)</f>
        <v>Sparda-Bank</v>
      </c>
    </row>
    <row r="3698" spans="3:16" x14ac:dyDescent="0.25">
      <c r="C3698"/>
      <c r="F3698" s="4">
        <v>1034859572</v>
      </c>
      <c r="G3698" t="str">
        <f t="shared" si="57"/>
        <v>OK</v>
      </c>
      <c r="J3698" s="4">
        <v>1034843907</v>
      </c>
      <c r="K3698" t="s">
        <v>1124</v>
      </c>
      <c r="N3698" s="4">
        <v>1034843896</v>
      </c>
      <c r="O3698" t="e">
        <f>VLOOKUP(N3698,Sales!B:C,2,0)</f>
        <v>#N/A</v>
      </c>
      <c r="P3698" t="str">
        <f>VLOOKUP(N3698,Recolt!B:C,2,0)</f>
        <v>UniCredit Bank Austria</v>
      </c>
    </row>
    <row r="3699" spans="3:16" x14ac:dyDescent="0.25">
      <c r="C3699"/>
      <c r="F3699" s="4">
        <v>1034857034</v>
      </c>
      <c r="G3699" t="str">
        <f t="shared" si="57"/>
        <v>OK</v>
      </c>
      <c r="J3699" s="4">
        <v>1034843913</v>
      </c>
      <c r="K3699" t="s">
        <v>1124</v>
      </c>
      <c r="N3699" s="4">
        <v>1034843907</v>
      </c>
      <c r="O3699">
        <f>VLOOKUP(N3699,Sales!B:C,2,0)</f>
        <v>45034.652777777781</v>
      </c>
      <c r="P3699" t="e">
        <f>VLOOKUP(N3699,Recolt!B:C,2,0)</f>
        <v>#N/A</v>
      </c>
    </row>
    <row r="3700" spans="3:16" x14ac:dyDescent="0.25">
      <c r="C3700"/>
      <c r="F3700" s="4">
        <v>1034851598</v>
      </c>
      <c r="G3700" t="str">
        <f t="shared" si="57"/>
        <v>OK</v>
      </c>
      <c r="J3700" s="4">
        <v>1034843927</v>
      </c>
      <c r="K3700" t="s">
        <v>1124</v>
      </c>
      <c r="N3700" s="4">
        <v>1034843913</v>
      </c>
      <c r="O3700" t="e">
        <f>VLOOKUP(N3700,Sales!B:C,2,0)</f>
        <v>#N/A</v>
      </c>
      <c r="P3700" t="str">
        <f>VLOOKUP(N3700,Recolt!B:C,2,0)</f>
        <v>Sparda-Bank</v>
      </c>
    </row>
    <row r="3701" spans="3:16" x14ac:dyDescent="0.25">
      <c r="C3701"/>
      <c r="F3701" s="4">
        <v>1034859881</v>
      </c>
      <c r="G3701" t="str">
        <f t="shared" si="57"/>
        <v>OK</v>
      </c>
      <c r="J3701" s="4">
        <v>1034843929</v>
      </c>
      <c r="K3701" t="s">
        <v>1124</v>
      </c>
      <c r="N3701" s="4">
        <v>1034843927</v>
      </c>
      <c r="O3701" t="e">
        <f>VLOOKUP(N3701,Sales!B:C,2,0)</f>
        <v>#N/A</v>
      </c>
      <c r="P3701" t="str">
        <f>VLOOKUP(N3701,Recolt!B:C,2,0)</f>
        <v xml:space="preserve">Crédit Agricole  </v>
      </c>
    </row>
    <row r="3702" spans="3:16" x14ac:dyDescent="0.25">
      <c r="C3702"/>
      <c r="F3702" s="4">
        <v>1034861622</v>
      </c>
      <c r="G3702" t="str">
        <f t="shared" si="57"/>
        <v>OK</v>
      </c>
      <c r="J3702" s="4">
        <v>1034843944</v>
      </c>
      <c r="K3702" t="s">
        <v>1124</v>
      </c>
      <c r="N3702" s="4">
        <v>1034843929</v>
      </c>
      <c r="O3702" t="e">
        <f>VLOOKUP(N3702,Sales!B:C,2,0)</f>
        <v>#N/A</v>
      </c>
      <c r="P3702" t="str">
        <f>VLOOKUP(N3702,Recolt!B:C,2,0)</f>
        <v xml:space="preserve">CIC (Crédit Industriel et Commercial)  </v>
      </c>
    </row>
    <row r="3703" spans="3:16" x14ac:dyDescent="0.25">
      <c r="C3703"/>
      <c r="F3703" s="4">
        <v>1034854264</v>
      </c>
      <c r="G3703" t="str">
        <f t="shared" si="57"/>
        <v>OK</v>
      </c>
      <c r="J3703" s="4">
        <v>1034843947</v>
      </c>
      <c r="K3703" t="s">
        <v>1124</v>
      </c>
      <c r="N3703" s="4">
        <v>1034843944</v>
      </c>
      <c r="O3703" t="e">
        <f>VLOOKUP(N3703,Sales!B:C,2,0)</f>
        <v>#N/A</v>
      </c>
      <c r="P3703" t="str">
        <f>VLOOKUP(N3703,Recolt!B:C,2,0)</f>
        <v xml:space="preserve">Crédit Mutuel  </v>
      </c>
    </row>
    <row r="3704" spans="3:16" x14ac:dyDescent="0.25">
      <c r="C3704"/>
      <c r="F3704" s="4">
        <v>1034852545</v>
      </c>
      <c r="G3704" t="str">
        <f t="shared" si="57"/>
        <v>OK</v>
      </c>
      <c r="J3704" s="4">
        <v>1034843951</v>
      </c>
      <c r="K3704" t="s">
        <v>1124</v>
      </c>
      <c r="N3704" s="4">
        <v>1034843947</v>
      </c>
      <c r="O3704" t="e">
        <f>VLOOKUP(N3704,Sales!B:C,2,0)</f>
        <v>#N/A</v>
      </c>
      <c r="P3704" t="e">
        <f>VLOOKUP(N3704,Recolt!B:C,2,0)</f>
        <v>#N/A</v>
      </c>
    </row>
    <row r="3705" spans="3:16" x14ac:dyDescent="0.25">
      <c r="C3705"/>
      <c r="F3705" s="4">
        <v>1034858195</v>
      </c>
      <c r="G3705" t="str">
        <f t="shared" si="57"/>
        <v>OK</v>
      </c>
      <c r="J3705" s="4">
        <v>1034843958</v>
      </c>
      <c r="K3705" t="s">
        <v>1124</v>
      </c>
      <c r="N3705" s="4">
        <v>1034843951</v>
      </c>
      <c r="O3705" t="e">
        <f>VLOOKUP(N3705,Sales!B:C,2,0)</f>
        <v>#N/A</v>
      </c>
      <c r="P3705" t="str">
        <f>VLOOKUP(N3705,Recolt!B:C,2,0)</f>
        <v xml:space="preserve">LCL (Le Crédit Lyonnais)  </v>
      </c>
    </row>
    <row r="3706" spans="3:16" x14ac:dyDescent="0.25">
      <c r="C3706"/>
      <c r="F3706" s="4">
        <v>1034845261</v>
      </c>
      <c r="G3706" t="str">
        <f t="shared" si="57"/>
        <v>OK</v>
      </c>
      <c r="J3706" s="4">
        <v>1034843961</v>
      </c>
      <c r="K3706" t="s">
        <v>1124</v>
      </c>
      <c r="N3706" s="4">
        <v>1034843958</v>
      </c>
      <c r="O3706">
        <f>VLOOKUP(N3706,Sales!B:C,2,0)</f>
        <v>45177.481249999997</v>
      </c>
      <c r="P3706" t="e">
        <f>VLOOKUP(N3706,Recolt!B:C,2,0)</f>
        <v>#N/A</v>
      </c>
    </row>
    <row r="3707" spans="3:16" x14ac:dyDescent="0.25">
      <c r="C3707"/>
      <c r="F3707" s="4">
        <v>1034847178</v>
      </c>
      <c r="G3707" t="str">
        <f t="shared" si="57"/>
        <v>OK</v>
      </c>
      <c r="J3707" s="4">
        <v>1034843966</v>
      </c>
      <c r="K3707" t="s">
        <v>1124</v>
      </c>
      <c r="N3707" s="4">
        <v>1034843961</v>
      </c>
      <c r="O3707" t="e">
        <f>VLOOKUP(N3707,Sales!B:C,2,0)</f>
        <v>#N/A</v>
      </c>
      <c r="P3707" t="str">
        <f>VLOOKUP(N3707,Recolt!B:C,2,0)</f>
        <v>HSB</v>
      </c>
    </row>
    <row r="3708" spans="3:16" x14ac:dyDescent="0.25">
      <c r="C3708"/>
      <c r="F3708" s="4">
        <v>1034859177</v>
      </c>
      <c r="G3708" t="str">
        <f t="shared" si="57"/>
        <v>OK</v>
      </c>
      <c r="J3708" s="4">
        <v>1034843974</v>
      </c>
      <c r="K3708" t="s">
        <v>1124</v>
      </c>
      <c r="N3708" s="4">
        <v>1034843966</v>
      </c>
      <c r="O3708" t="e">
        <f>VLOOKUP(N3708,Sales!B:C,2,0)</f>
        <v>#N/A</v>
      </c>
      <c r="P3708" t="str">
        <f>VLOOKUP(N3708,Recolt!B:C,2,0)</f>
        <v xml:space="preserve">Société Générale  </v>
      </c>
    </row>
    <row r="3709" spans="3:16" x14ac:dyDescent="0.25">
      <c r="C3709"/>
      <c r="F3709" s="4">
        <v>1034844829</v>
      </c>
      <c r="G3709" t="str">
        <f t="shared" si="57"/>
        <v>OK</v>
      </c>
      <c r="J3709" s="4">
        <v>1034843976</v>
      </c>
      <c r="K3709" t="s">
        <v>1124</v>
      </c>
      <c r="N3709" s="4">
        <v>1034843974</v>
      </c>
      <c r="O3709" t="e">
        <f>VLOOKUP(N3709,Sales!B:C,2,0)</f>
        <v>#N/A</v>
      </c>
      <c r="P3709" t="str">
        <f>VLOOKUP(N3709,Recolt!B:C,2,0)</f>
        <v>Volksbank</v>
      </c>
    </row>
    <row r="3710" spans="3:16" x14ac:dyDescent="0.25">
      <c r="C3710"/>
      <c r="F3710" s="4">
        <v>1034844615</v>
      </c>
      <c r="G3710" t="str">
        <f t="shared" si="57"/>
        <v>OK</v>
      </c>
      <c r="J3710" s="4">
        <v>1034843977</v>
      </c>
      <c r="K3710" t="s">
        <v>1124</v>
      </c>
      <c r="N3710" s="4">
        <v>1034843976</v>
      </c>
      <c r="O3710">
        <f>VLOOKUP(N3710,Sales!B:C,2,0)</f>
        <v>44928.713888888888</v>
      </c>
      <c r="P3710" t="e">
        <f>VLOOKUP(N3710,Recolt!B:C,2,0)</f>
        <v>#N/A</v>
      </c>
    </row>
    <row r="3711" spans="3:16" x14ac:dyDescent="0.25">
      <c r="C3711"/>
      <c r="F3711" s="4">
        <v>1034849002</v>
      </c>
      <c r="G3711" t="str">
        <f t="shared" si="57"/>
        <v>OK</v>
      </c>
      <c r="J3711" s="4">
        <v>1034843994</v>
      </c>
      <c r="K3711" t="s">
        <v>1124</v>
      </c>
      <c r="N3711" s="4">
        <v>1034843977</v>
      </c>
      <c r="O3711" t="e">
        <f>VLOOKUP(N3711,Sales!B:C,2,0)</f>
        <v>#N/A</v>
      </c>
      <c r="P3711" t="e">
        <f>VLOOKUP(N3711,Recolt!B:C,2,0)</f>
        <v>#N/A</v>
      </c>
    </row>
    <row r="3712" spans="3:16" x14ac:dyDescent="0.25">
      <c r="C3712"/>
      <c r="F3712" s="4">
        <v>1034849373</v>
      </c>
      <c r="G3712" t="str">
        <f t="shared" si="57"/>
        <v>OK</v>
      </c>
      <c r="J3712" s="4">
        <v>1034844005</v>
      </c>
      <c r="K3712" t="s">
        <v>1124</v>
      </c>
      <c r="N3712" s="4">
        <v>1034843994</v>
      </c>
      <c r="O3712" t="e">
        <f>VLOOKUP(N3712,Sales!B:C,2,0)</f>
        <v>#N/A</v>
      </c>
      <c r="P3712" t="str">
        <f>VLOOKUP(N3712,Recolt!B:C,2,0)</f>
        <v>HSB</v>
      </c>
    </row>
    <row r="3713" spans="3:16" x14ac:dyDescent="0.25">
      <c r="C3713"/>
      <c r="F3713" s="4">
        <v>1034867573</v>
      </c>
      <c r="G3713" t="str">
        <f t="shared" si="57"/>
        <v>OK</v>
      </c>
      <c r="J3713" s="4">
        <v>1034844008</v>
      </c>
      <c r="K3713" t="s">
        <v>1124</v>
      </c>
      <c r="N3713" s="4">
        <v>1034844005</v>
      </c>
      <c r="O3713">
        <f>VLOOKUP(N3713,Sales!B:C,2,0)</f>
        <v>45177.736111111109</v>
      </c>
      <c r="P3713" t="e">
        <f>VLOOKUP(N3713,Recolt!B:C,2,0)</f>
        <v>#N/A</v>
      </c>
    </row>
    <row r="3714" spans="3:16" x14ac:dyDescent="0.25">
      <c r="C3714"/>
      <c r="F3714" s="4">
        <v>1034853944</v>
      </c>
      <c r="G3714" t="str">
        <f t="shared" si="57"/>
        <v>OK</v>
      </c>
      <c r="J3714" s="4">
        <v>1034844011</v>
      </c>
      <c r="K3714" t="s">
        <v>1124</v>
      </c>
      <c r="N3714" s="4">
        <v>1034844008</v>
      </c>
      <c r="O3714">
        <f>VLOOKUP(N3714,Sales!B:C,2,0)</f>
        <v>44928.686111111114</v>
      </c>
      <c r="P3714" t="e">
        <f>VLOOKUP(N3714,Recolt!B:C,2,0)</f>
        <v>#N/A</v>
      </c>
    </row>
    <row r="3715" spans="3:16" x14ac:dyDescent="0.25">
      <c r="C3715"/>
      <c r="F3715" s="4">
        <v>1034864422</v>
      </c>
      <c r="G3715" t="str">
        <f t="shared" ref="G3715:G3778" si="58">VLOOKUP(F3715,J:K,2,0)</f>
        <v>OK</v>
      </c>
      <c r="J3715" s="4">
        <v>1034844017</v>
      </c>
      <c r="K3715" t="s">
        <v>1124</v>
      </c>
      <c r="N3715" s="4">
        <v>1034844011</v>
      </c>
      <c r="O3715" t="e">
        <f>VLOOKUP(N3715,Sales!B:C,2,0)</f>
        <v>#N/A</v>
      </c>
      <c r="P3715" t="str">
        <f>VLOOKUP(N3715,Recolt!B:C,2,0)</f>
        <v xml:space="preserve">LCL (Le Crédit Lyonnais)  </v>
      </c>
    </row>
    <row r="3716" spans="3:16" x14ac:dyDescent="0.25">
      <c r="C3716"/>
      <c r="F3716" s="4">
        <v>1034851918</v>
      </c>
      <c r="G3716" t="str">
        <f t="shared" si="58"/>
        <v>OK</v>
      </c>
      <c r="J3716" s="4">
        <v>1034844018</v>
      </c>
      <c r="K3716" t="s">
        <v>1124</v>
      </c>
      <c r="N3716" s="4">
        <v>1034844017</v>
      </c>
      <c r="O3716">
        <f>VLOOKUP(N3716,Sales!B:C,2,0)</f>
        <v>44928.552777777775</v>
      </c>
      <c r="P3716" t="e">
        <f>VLOOKUP(N3716,Recolt!B:C,2,0)</f>
        <v>#N/A</v>
      </c>
    </row>
    <row r="3717" spans="3:16" x14ac:dyDescent="0.25">
      <c r="C3717"/>
      <c r="F3717" s="4">
        <v>1034857587</v>
      </c>
      <c r="G3717" t="str">
        <f t="shared" si="58"/>
        <v>OK</v>
      </c>
      <c r="J3717" s="4">
        <v>1034844024</v>
      </c>
      <c r="K3717" t="s">
        <v>1124</v>
      </c>
      <c r="N3717" s="4">
        <v>1034844018</v>
      </c>
      <c r="O3717" t="e">
        <f>VLOOKUP(N3717,Sales!B:C,2,0)</f>
        <v>#N/A</v>
      </c>
      <c r="P3717" t="str">
        <f>VLOOKUP(N3717,Recolt!B:C,2,0)</f>
        <v xml:space="preserve">CIC (Crédit Industriel et Commercial)  </v>
      </c>
    </row>
    <row r="3718" spans="3:16" x14ac:dyDescent="0.25">
      <c r="C3718"/>
      <c r="F3718" s="4">
        <v>1034857132</v>
      </c>
      <c r="G3718" t="str">
        <f t="shared" si="58"/>
        <v>OK</v>
      </c>
      <c r="J3718" s="4">
        <v>1034844033</v>
      </c>
      <c r="K3718" t="s">
        <v>1124</v>
      </c>
      <c r="N3718" s="4">
        <v>1034844024</v>
      </c>
      <c r="O3718">
        <f>VLOOKUP(N3718,Sales!B:C,2,0)</f>
        <v>45455.723611111112</v>
      </c>
      <c r="P3718" t="e">
        <f>VLOOKUP(N3718,Recolt!B:C,2,0)</f>
        <v>#N/A</v>
      </c>
    </row>
    <row r="3719" spans="3:16" x14ac:dyDescent="0.25">
      <c r="C3719"/>
      <c r="F3719" s="4">
        <v>1034856570</v>
      </c>
      <c r="G3719" t="str">
        <f t="shared" si="58"/>
        <v>OK</v>
      </c>
      <c r="J3719" s="4">
        <v>1034844034</v>
      </c>
      <c r="K3719" t="s">
        <v>1124</v>
      </c>
      <c r="N3719" s="4">
        <v>1034844033</v>
      </c>
      <c r="O3719" t="e">
        <f>VLOOKUP(N3719,Sales!B:C,2,0)</f>
        <v>#N/A</v>
      </c>
      <c r="P3719" t="str">
        <f>VLOOKUP(N3719,Recolt!B:C,2,0)</f>
        <v xml:space="preserve">BNP Paribas  </v>
      </c>
    </row>
    <row r="3720" spans="3:16" x14ac:dyDescent="0.25">
      <c r="C3720"/>
      <c r="F3720" s="4">
        <v>1034857855</v>
      </c>
      <c r="G3720" t="str">
        <f t="shared" si="58"/>
        <v>OK</v>
      </c>
      <c r="J3720" s="4">
        <v>1034844045</v>
      </c>
      <c r="K3720" t="s">
        <v>1124</v>
      </c>
      <c r="N3720" s="4">
        <v>1034844034</v>
      </c>
      <c r="O3720">
        <f>VLOOKUP(N3720,Sales!B:C,2,0)</f>
        <v>44987.472916666666</v>
      </c>
      <c r="P3720" t="e">
        <f>VLOOKUP(N3720,Recolt!B:C,2,0)</f>
        <v>#N/A</v>
      </c>
    </row>
    <row r="3721" spans="3:16" x14ac:dyDescent="0.25">
      <c r="C3721"/>
      <c r="F3721" s="4">
        <v>1034845149</v>
      </c>
      <c r="G3721" t="str">
        <f t="shared" si="58"/>
        <v>OK</v>
      </c>
      <c r="J3721" s="4">
        <v>1034844048</v>
      </c>
      <c r="K3721" t="s">
        <v>1124</v>
      </c>
      <c r="N3721" s="4">
        <v>1034844045</v>
      </c>
      <c r="O3721">
        <f>VLOOKUP(N3721,Sales!B:C,2,0)</f>
        <v>44928.482638888891</v>
      </c>
      <c r="P3721" t="e">
        <f>VLOOKUP(N3721,Recolt!B:C,2,0)</f>
        <v>#N/A</v>
      </c>
    </row>
    <row r="3722" spans="3:16" x14ac:dyDescent="0.25">
      <c r="C3722"/>
      <c r="F3722" s="4">
        <v>1034846456</v>
      </c>
      <c r="G3722" t="str">
        <f t="shared" si="58"/>
        <v>OK</v>
      </c>
      <c r="J3722" s="4">
        <v>1034844053</v>
      </c>
      <c r="K3722" t="s">
        <v>1124</v>
      </c>
      <c r="N3722" s="4">
        <v>1034844048</v>
      </c>
      <c r="O3722" t="e">
        <f>VLOOKUP(N3722,Sales!B:C,2,0)</f>
        <v>#N/A</v>
      </c>
      <c r="P3722" t="e">
        <f>VLOOKUP(N3722,Recolt!B:C,2,0)</f>
        <v>#N/A</v>
      </c>
    </row>
    <row r="3723" spans="3:16" x14ac:dyDescent="0.25">
      <c r="C3723"/>
      <c r="F3723" s="4">
        <v>1034852759</v>
      </c>
      <c r="G3723" t="str">
        <f t="shared" si="58"/>
        <v>OK</v>
      </c>
      <c r="J3723" s="4">
        <v>1034844058</v>
      </c>
      <c r="K3723" t="s">
        <v>1124</v>
      </c>
      <c r="N3723" s="4">
        <v>1034844053</v>
      </c>
      <c r="O3723">
        <f>VLOOKUP(N3723,Sales!B:C,2,0)</f>
        <v>44928.668749999997</v>
      </c>
      <c r="P3723" t="e">
        <f>VLOOKUP(N3723,Recolt!B:C,2,0)</f>
        <v>#N/A</v>
      </c>
    </row>
    <row r="3724" spans="3:16" x14ac:dyDescent="0.25">
      <c r="C3724"/>
      <c r="F3724" s="4">
        <v>1034861109</v>
      </c>
      <c r="G3724" t="str">
        <f t="shared" si="58"/>
        <v>OK</v>
      </c>
      <c r="J3724" s="4">
        <v>1034844069</v>
      </c>
      <c r="K3724" t="s">
        <v>1124</v>
      </c>
      <c r="N3724" s="4">
        <v>1034844058</v>
      </c>
      <c r="O3724">
        <f>VLOOKUP(N3724,Sales!B:C,2,0)</f>
        <v>44928.631249999999</v>
      </c>
      <c r="P3724" t="e">
        <f>VLOOKUP(N3724,Recolt!B:C,2,0)</f>
        <v>#N/A</v>
      </c>
    </row>
    <row r="3725" spans="3:16" x14ac:dyDescent="0.25">
      <c r="C3725"/>
      <c r="F3725" s="4">
        <v>1034853530</v>
      </c>
      <c r="G3725" t="str">
        <f t="shared" si="58"/>
        <v>OK</v>
      </c>
      <c r="J3725" s="4">
        <v>1034844071</v>
      </c>
      <c r="K3725" t="s">
        <v>1124</v>
      </c>
      <c r="N3725" s="4">
        <v>1034844069</v>
      </c>
      <c r="O3725" t="e">
        <f>VLOOKUP(N3725,Sales!B:C,2,0)</f>
        <v>#N/A</v>
      </c>
      <c r="P3725" t="str">
        <f>VLOOKUP(N3725,Recolt!B:C,2,0)</f>
        <v xml:space="preserve">Crédit Agricole  </v>
      </c>
    </row>
    <row r="3726" spans="3:16" x14ac:dyDescent="0.25">
      <c r="C3726"/>
      <c r="F3726" s="4">
        <v>1034858665</v>
      </c>
      <c r="G3726" t="str">
        <f t="shared" si="58"/>
        <v>OK</v>
      </c>
      <c r="J3726" s="4">
        <v>1034844103</v>
      </c>
      <c r="K3726" t="s">
        <v>1124</v>
      </c>
      <c r="N3726" s="4">
        <v>1034844071</v>
      </c>
      <c r="O3726">
        <f>VLOOKUP(N3726,Sales!B:C,2,0)</f>
        <v>45324.602777777778</v>
      </c>
      <c r="P3726" t="e">
        <f>VLOOKUP(N3726,Recolt!B:C,2,0)</f>
        <v>#N/A</v>
      </c>
    </row>
    <row r="3727" spans="3:16" x14ac:dyDescent="0.25">
      <c r="C3727"/>
      <c r="F3727" s="4">
        <v>1034866939</v>
      </c>
      <c r="G3727" t="str">
        <f t="shared" si="58"/>
        <v>OK</v>
      </c>
      <c r="J3727" s="4">
        <v>1034844119</v>
      </c>
      <c r="K3727" t="s">
        <v>1124</v>
      </c>
      <c r="N3727" s="4">
        <v>1034844103</v>
      </c>
      <c r="O3727" t="e">
        <f>VLOOKUP(N3727,Sales!B:C,2,0)</f>
        <v>#N/A</v>
      </c>
      <c r="P3727" t="str">
        <f>VLOOKUP(N3727,Recolt!B:C,2,0)</f>
        <v xml:space="preserve">LCL (Le Crédit Lyonnais)  </v>
      </c>
    </row>
    <row r="3728" spans="3:16" x14ac:dyDescent="0.25">
      <c r="C3728"/>
      <c r="F3728" s="4">
        <v>1034864737</v>
      </c>
      <c r="G3728" t="str">
        <f t="shared" si="58"/>
        <v>OK</v>
      </c>
      <c r="J3728" s="4">
        <v>1034844138</v>
      </c>
      <c r="K3728" t="s">
        <v>1124</v>
      </c>
      <c r="N3728" s="4">
        <v>1034844119</v>
      </c>
      <c r="O3728">
        <f>VLOOKUP(N3728,Sales!B:C,2,0)</f>
        <v>45455.576388888891</v>
      </c>
      <c r="P3728" t="e">
        <f>VLOOKUP(N3728,Recolt!B:C,2,0)</f>
        <v>#N/A</v>
      </c>
    </row>
    <row r="3729" spans="3:16" x14ac:dyDescent="0.25">
      <c r="C3729"/>
      <c r="F3729" s="4">
        <v>1034848386</v>
      </c>
      <c r="G3729" t="str">
        <f t="shared" si="58"/>
        <v>OK</v>
      </c>
      <c r="J3729" s="4">
        <v>1034844144</v>
      </c>
      <c r="K3729" t="s">
        <v>1124</v>
      </c>
      <c r="N3729" s="4">
        <v>1034844138</v>
      </c>
      <c r="O3729">
        <f>VLOOKUP(N3729,Sales!B:C,2,0)</f>
        <v>45455.427083333336</v>
      </c>
      <c r="P3729" t="e">
        <f>VLOOKUP(N3729,Recolt!B:C,2,0)</f>
        <v>#N/A</v>
      </c>
    </row>
    <row r="3730" spans="3:16" x14ac:dyDescent="0.25">
      <c r="C3730"/>
      <c r="F3730" s="4">
        <v>1034860925</v>
      </c>
      <c r="G3730" t="str">
        <f t="shared" si="58"/>
        <v>OK</v>
      </c>
      <c r="J3730" s="4">
        <v>1034844148</v>
      </c>
      <c r="K3730" t="s">
        <v>1124</v>
      </c>
      <c r="N3730" s="4">
        <v>1034844144</v>
      </c>
      <c r="O3730">
        <f>VLOOKUP(N3730,Sales!B:C,2,0)</f>
        <v>44928.538194444445</v>
      </c>
      <c r="P3730" t="e">
        <f>VLOOKUP(N3730,Recolt!B:C,2,0)</f>
        <v>#N/A</v>
      </c>
    </row>
    <row r="3731" spans="3:16" x14ac:dyDescent="0.25">
      <c r="C3731"/>
      <c r="F3731" s="4">
        <v>1034850082</v>
      </c>
      <c r="G3731" t="str">
        <f t="shared" si="58"/>
        <v>OK</v>
      </c>
      <c r="J3731" s="4">
        <v>1034844160</v>
      </c>
      <c r="K3731" t="s">
        <v>1124</v>
      </c>
      <c r="N3731" s="4">
        <v>1034844148</v>
      </c>
      <c r="O3731">
        <f>VLOOKUP(N3731,Sales!B:C,2,0)</f>
        <v>45324.677777777775</v>
      </c>
      <c r="P3731" t="e">
        <f>VLOOKUP(N3731,Recolt!B:C,2,0)</f>
        <v>#N/A</v>
      </c>
    </row>
    <row r="3732" spans="3:16" x14ac:dyDescent="0.25">
      <c r="C3732"/>
      <c r="F3732" s="4">
        <v>1034867438</v>
      </c>
      <c r="G3732" t="str">
        <f t="shared" si="58"/>
        <v>OK</v>
      </c>
      <c r="J3732" s="4">
        <v>1034844166</v>
      </c>
      <c r="K3732" t="s">
        <v>1124</v>
      </c>
      <c r="N3732" s="4">
        <v>1034844160</v>
      </c>
      <c r="O3732" t="e">
        <f>VLOOKUP(N3732,Sales!B:C,2,0)</f>
        <v>#N/A</v>
      </c>
      <c r="P3732" t="str">
        <f>VLOOKUP(N3732,Recolt!B:C,2,0)</f>
        <v>Sparda-Bank</v>
      </c>
    </row>
    <row r="3733" spans="3:16" x14ac:dyDescent="0.25">
      <c r="C3733"/>
      <c r="F3733" s="4">
        <v>1034854665</v>
      </c>
      <c r="G3733" t="str">
        <f t="shared" si="58"/>
        <v>OK</v>
      </c>
      <c r="J3733" s="4">
        <v>1034844167</v>
      </c>
      <c r="K3733" t="s">
        <v>1124</v>
      </c>
      <c r="N3733" s="4">
        <v>1034844166</v>
      </c>
      <c r="O3733" t="e">
        <f>VLOOKUP(N3733,Sales!B:C,2,0)</f>
        <v>#N/A</v>
      </c>
      <c r="P3733" t="e">
        <f>VLOOKUP(N3733,Recolt!B:C,2,0)</f>
        <v>#N/A</v>
      </c>
    </row>
    <row r="3734" spans="3:16" x14ac:dyDescent="0.25">
      <c r="C3734"/>
      <c r="F3734" s="4">
        <v>1034846592</v>
      </c>
      <c r="G3734" t="str">
        <f t="shared" si="58"/>
        <v>OK</v>
      </c>
      <c r="J3734" s="4">
        <v>1034844175</v>
      </c>
      <c r="K3734" t="s">
        <v>1124</v>
      </c>
      <c r="N3734" s="4">
        <v>1034844167</v>
      </c>
      <c r="O3734">
        <f>VLOOKUP(N3734,Sales!B:C,2,0)</f>
        <v>44928.65902777778</v>
      </c>
      <c r="P3734" t="e">
        <f>VLOOKUP(N3734,Recolt!B:C,2,0)</f>
        <v>#N/A</v>
      </c>
    </row>
    <row r="3735" spans="3:16" x14ac:dyDescent="0.25">
      <c r="C3735"/>
      <c r="F3735" s="4">
        <v>1034856938</v>
      </c>
      <c r="G3735" t="str">
        <f t="shared" si="58"/>
        <v>OK</v>
      </c>
      <c r="J3735" s="4">
        <v>1034844176</v>
      </c>
      <c r="K3735" t="s">
        <v>1124</v>
      </c>
      <c r="N3735" s="4">
        <v>1034844175</v>
      </c>
      <c r="O3735">
        <f>VLOOKUP(N3735,Sales!B:C,2,0)</f>
        <v>44987.506944444445</v>
      </c>
      <c r="P3735" t="e">
        <f>VLOOKUP(N3735,Recolt!B:C,2,0)</f>
        <v>#N/A</v>
      </c>
    </row>
    <row r="3736" spans="3:16" x14ac:dyDescent="0.25">
      <c r="C3736"/>
      <c r="F3736" s="4">
        <v>1034862017</v>
      </c>
      <c r="G3736" t="str">
        <f t="shared" si="58"/>
        <v>OK</v>
      </c>
      <c r="J3736" s="4">
        <v>1034844182</v>
      </c>
      <c r="K3736" t="s">
        <v>1124</v>
      </c>
      <c r="N3736" s="4">
        <v>1034844176</v>
      </c>
      <c r="O3736" t="e">
        <f>VLOOKUP(N3736,Sales!B:C,2,0)</f>
        <v>#N/A</v>
      </c>
      <c r="P3736" t="str">
        <f>VLOOKUP(N3736,Recolt!B:C,2,0)</f>
        <v>Sparda-Bank</v>
      </c>
    </row>
    <row r="3737" spans="3:16" x14ac:dyDescent="0.25">
      <c r="C3737"/>
      <c r="F3737" s="4">
        <v>1034844241</v>
      </c>
      <c r="G3737" t="str">
        <f t="shared" si="58"/>
        <v>OK</v>
      </c>
      <c r="J3737" s="4">
        <v>1034844187</v>
      </c>
      <c r="K3737" t="s">
        <v>1124</v>
      </c>
      <c r="N3737" s="4">
        <v>1034844182</v>
      </c>
      <c r="O3737" t="e">
        <f>VLOOKUP(N3737,Sales!B:C,2,0)</f>
        <v>#N/A</v>
      </c>
      <c r="P3737" t="str">
        <f>VLOOKUP(N3737,Recolt!B:C,2,0)</f>
        <v xml:space="preserve">Crédit Agricole  </v>
      </c>
    </row>
    <row r="3738" spans="3:16" x14ac:dyDescent="0.25">
      <c r="C3738"/>
      <c r="F3738" s="4">
        <v>1034862804</v>
      </c>
      <c r="G3738" t="str">
        <f t="shared" si="58"/>
        <v>OK</v>
      </c>
      <c r="J3738" s="4">
        <v>1034844195</v>
      </c>
      <c r="K3738" t="s">
        <v>1124</v>
      </c>
      <c r="N3738" s="4">
        <v>1034844187</v>
      </c>
      <c r="O3738" t="e">
        <f>VLOOKUP(N3738,Sales!B:C,2,0)</f>
        <v>#N/A</v>
      </c>
      <c r="P3738" t="str">
        <f>VLOOKUP(N3738,Recolt!B:C,2,0)</f>
        <v xml:space="preserve">CIC (Crédit Industriel et Commercial)  </v>
      </c>
    </row>
    <row r="3739" spans="3:16" x14ac:dyDescent="0.25">
      <c r="C3739"/>
      <c r="F3739" s="4">
        <v>1034854879</v>
      </c>
      <c r="G3739" t="str">
        <f t="shared" si="58"/>
        <v>OK</v>
      </c>
      <c r="J3739" s="4">
        <v>1034844204</v>
      </c>
      <c r="K3739" t="s">
        <v>1124</v>
      </c>
      <c r="N3739" s="4">
        <v>1034844195</v>
      </c>
      <c r="O3739" t="e">
        <f>VLOOKUP(N3739,Sales!B:C,2,0)</f>
        <v>#N/A</v>
      </c>
      <c r="P3739" t="str">
        <f>VLOOKUP(N3739,Recolt!B:C,2,0)</f>
        <v xml:space="preserve">LCL (Le Crédit Lyonnais)  </v>
      </c>
    </row>
    <row r="3740" spans="3:16" x14ac:dyDescent="0.25">
      <c r="C3740"/>
      <c r="F3740" s="4">
        <v>1034853086</v>
      </c>
      <c r="G3740" t="str">
        <f t="shared" si="58"/>
        <v>OK</v>
      </c>
      <c r="J3740" s="4">
        <v>1034844218</v>
      </c>
      <c r="K3740" t="s">
        <v>1124</v>
      </c>
      <c r="N3740" s="4">
        <v>1034844204</v>
      </c>
      <c r="O3740">
        <f>VLOOKUP(N3740,Sales!B:C,2,0)</f>
        <v>44987.450694444444</v>
      </c>
      <c r="P3740" t="e">
        <f>VLOOKUP(N3740,Recolt!B:C,2,0)</f>
        <v>#N/A</v>
      </c>
    </row>
    <row r="3741" spans="3:16" x14ac:dyDescent="0.25">
      <c r="C3741"/>
      <c r="F3741" s="4">
        <v>1034857358</v>
      </c>
      <c r="G3741" t="str">
        <f t="shared" si="58"/>
        <v>OK</v>
      </c>
      <c r="J3741" s="4">
        <v>1034844219</v>
      </c>
      <c r="K3741" t="s">
        <v>1124</v>
      </c>
      <c r="N3741" s="4">
        <v>1034844218</v>
      </c>
      <c r="O3741">
        <f>VLOOKUP(N3741,Sales!B:C,2,0)</f>
        <v>45324.431944444441</v>
      </c>
      <c r="P3741" t="e">
        <f>VLOOKUP(N3741,Recolt!B:C,2,0)</f>
        <v>#N/A</v>
      </c>
    </row>
    <row r="3742" spans="3:16" x14ac:dyDescent="0.25">
      <c r="C3742"/>
      <c r="F3742" s="4">
        <v>1034862090</v>
      </c>
      <c r="G3742" t="str">
        <f t="shared" si="58"/>
        <v>OK</v>
      </c>
      <c r="J3742" s="4">
        <v>1034844221</v>
      </c>
      <c r="K3742" t="s">
        <v>1124</v>
      </c>
      <c r="N3742" s="4">
        <v>1034844219</v>
      </c>
      <c r="O3742" t="e">
        <f>VLOOKUP(N3742,Sales!B:C,2,0)</f>
        <v>#N/A</v>
      </c>
      <c r="P3742" t="str">
        <f>VLOOKUP(N3742,Recolt!B:C,2,0)</f>
        <v>Bawag P.S.K</v>
      </c>
    </row>
    <row r="3743" spans="3:16" x14ac:dyDescent="0.25">
      <c r="C3743"/>
      <c r="F3743" s="4">
        <v>1034867116</v>
      </c>
      <c r="G3743" t="str">
        <f t="shared" si="58"/>
        <v>OK</v>
      </c>
      <c r="J3743" s="4">
        <v>1034844222</v>
      </c>
      <c r="K3743" t="s">
        <v>1124</v>
      </c>
      <c r="N3743" s="4">
        <v>1034844221</v>
      </c>
      <c r="O3743">
        <f>VLOOKUP(N3743,Sales!B:C,2,0)</f>
        <v>44928.745833333334</v>
      </c>
      <c r="P3743" t="e">
        <f>VLOOKUP(N3743,Recolt!B:C,2,0)</f>
        <v>#N/A</v>
      </c>
    </row>
    <row r="3744" spans="3:16" x14ac:dyDescent="0.25">
      <c r="C3744"/>
      <c r="F3744" s="4">
        <v>1034856765</v>
      </c>
      <c r="G3744" t="str">
        <f t="shared" si="58"/>
        <v>OK</v>
      </c>
      <c r="J3744" s="4">
        <v>1034844225</v>
      </c>
      <c r="K3744" t="s">
        <v>1124</v>
      </c>
      <c r="N3744" s="4">
        <v>1034844222</v>
      </c>
      <c r="O3744" t="e">
        <f>VLOOKUP(N3744,Sales!B:C,2,0)</f>
        <v>#N/A</v>
      </c>
      <c r="P3744" t="str">
        <f>VLOOKUP(N3744,Recolt!B:C,2,0)</f>
        <v xml:space="preserve">LCL (Le Crédit Lyonnais)  </v>
      </c>
    </row>
    <row r="3745" spans="3:16" x14ac:dyDescent="0.25">
      <c r="C3745"/>
      <c r="F3745" s="4">
        <v>1034853398</v>
      </c>
      <c r="G3745" t="str">
        <f t="shared" si="58"/>
        <v>OK</v>
      </c>
      <c r="J3745" s="4">
        <v>1034844229</v>
      </c>
      <c r="K3745" t="s">
        <v>1124</v>
      </c>
      <c r="N3745" s="4">
        <v>1034844225</v>
      </c>
      <c r="O3745" t="e">
        <f>VLOOKUP(N3745,Sales!B:C,2,0)</f>
        <v>#N/A</v>
      </c>
      <c r="P3745" t="str">
        <f>VLOOKUP(N3745,Recolt!B:C,2,0)</f>
        <v xml:space="preserve">HSBC France  </v>
      </c>
    </row>
    <row r="3746" spans="3:16" x14ac:dyDescent="0.25">
      <c r="C3746"/>
      <c r="F3746" s="4">
        <v>1034845351</v>
      </c>
      <c r="G3746" t="str">
        <f t="shared" si="58"/>
        <v>OK</v>
      </c>
      <c r="J3746" s="4">
        <v>1034844240</v>
      </c>
      <c r="K3746" t="s">
        <v>1124</v>
      </c>
      <c r="N3746" s="4">
        <v>1034844229</v>
      </c>
      <c r="O3746" t="e">
        <f>VLOOKUP(N3746,Sales!B:C,2,0)</f>
        <v>#N/A</v>
      </c>
      <c r="P3746" t="str">
        <f>VLOOKUP(N3746,Recolt!B:C,2,0)</f>
        <v>Sparda-Bank</v>
      </c>
    </row>
    <row r="3747" spans="3:16" x14ac:dyDescent="0.25">
      <c r="C3747"/>
      <c r="F3747" s="4">
        <v>1034865432</v>
      </c>
      <c r="G3747" t="str">
        <f t="shared" si="58"/>
        <v>OK</v>
      </c>
      <c r="J3747" s="4">
        <v>1034844241</v>
      </c>
      <c r="K3747" t="s">
        <v>1124</v>
      </c>
      <c r="N3747" s="4">
        <v>1034844240</v>
      </c>
      <c r="O3747">
        <f>VLOOKUP(N3747,Sales!B:C,2,0)</f>
        <v>44928.606944444444</v>
      </c>
      <c r="P3747" t="e">
        <f>VLOOKUP(N3747,Recolt!B:C,2,0)</f>
        <v>#N/A</v>
      </c>
    </row>
    <row r="3748" spans="3:16" x14ac:dyDescent="0.25">
      <c r="C3748"/>
      <c r="F3748" s="4">
        <v>1034860099</v>
      </c>
      <c r="G3748" t="str">
        <f t="shared" si="58"/>
        <v>OK</v>
      </c>
      <c r="J3748" s="4">
        <v>1034844257</v>
      </c>
      <c r="K3748" t="s">
        <v>1124</v>
      </c>
      <c r="N3748" s="4">
        <v>1034844241</v>
      </c>
      <c r="O3748" t="e">
        <f>VLOOKUP(N3748,Sales!B:C,2,0)</f>
        <v>#N/A</v>
      </c>
      <c r="P3748" t="str">
        <f>VLOOKUP(N3748,Recolt!B:C,2,0)</f>
        <v xml:space="preserve">CIC (Crédit Industriel et Commercial)  </v>
      </c>
    </row>
    <row r="3749" spans="3:16" x14ac:dyDescent="0.25">
      <c r="C3749"/>
      <c r="F3749" s="4">
        <v>1034858671</v>
      </c>
      <c r="G3749" t="str">
        <f t="shared" si="58"/>
        <v>OK</v>
      </c>
      <c r="J3749" s="4">
        <v>1034844263</v>
      </c>
      <c r="K3749" t="s">
        <v>1124</v>
      </c>
      <c r="N3749" s="4">
        <v>1034844257</v>
      </c>
      <c r="O3749" t="e">
        <f>VLOOKUP(N3749,Sales!B:C,2,0)</f>
        <v>#N/A</v>
      </c>
      <c r="P3749" t="e">
        <f>VLOOKUP(N3749,Recolt!B:C,2,0)</f>
        <v>#N/A</v>
      </c>
    </row>
    <row r="3750" spans="3:16" x14ac:dyDescent="0.25">
      <c r="C3750"/>
      <c r="F3750" s="4">
        <v>1034865107</v>
      </c>
      <c r="G3750" t="str">
        <f t="shared" si="58"/>
        <v>OK</v>
      </c>
      <c r="J3750" s="4">
        <v>1034844266</v>
      </c>
      <c r="K3750" t="s">
        <v>1124</v>
      </c>
      <c r="N3750" s="4">
        <v>1034844263</v>
      </c>
      <c r="O3750" t="e">
        <f>VLOOKUP(N3750,Sales!B:C,2,0)</f>
        <v>#N/A</v>
      </c>
      <c r="P3750" t="str">
        <f>VLOOKUP(N3750,Recolt!B:C,2,0)</f>
        <v>Bawag P.S.K</v>
      </c>
    </row>
    <row r="3751" spans="3:16" x14ac:dyDescent="0.25">
      <c r="C3751"/>
      <c r="F3751" s="4">
        <v>1034860603</v>
      </c>
      <c r="G3751" t="str">
        <f t="shared" si="58"/>
        <v>OK</v>
      </c>
      <c r="J3751" s="4">
        <v>1034844298</v>
      </c>
      <c r="K3751" t="s">
        <v>1124</v>
      </c>
      <c r="N3751" s="4">
        <v>1034844266</v>
      </c>
      <c r="O3751">
        <f>VLOOKUP(N3751,Sales!B:C,2,0)</f>
        <v>44987.632638888892</v>
      </c>
      <c r="P3751" t="e">
        <f>VLOOKUP(N3751,Recolt!B:C,2,0)</f>
        <v>#N/A</v>
      </c>
    </row>
    <row r="3752" spans="3:16" x14ac:dyDescent="0.25">
      <c r="C3752"/>
      <c r="F3752" s="4">
        <v>1034863608</v>
      </c>
      <c r="G3752" t="str">
        <f t="shared" si="58"/>
        <v>OK</v>
      </c>
      <c r="J3752" s="4">
        <v>1034844299</v>
      </c>
      <c r="K3752" t="s">
        <v>1124</v>
      </c>
      <c r="N3752" s="4">
        <v>1034844298</v>
      </c>
      <c r="O3752" t="e">
        <f>VLOOKUP(N3752,Sales!B:C,2,0)</f>
        <v>#N/A</v>
      </c>
      <c r="P3752" t="str">
        <f>VLOOKUP(N3752,Recolt!B:C,2,0)</f>
        <v xml:space="preserve">LCL (Le Crédit Lyonnais)  </v>
      </c>
    </row>
    <row r="3753" spans="3:16" x14ac:dyDescent="0.25">
      <c r="C3753"/>
      <c r="F3753" s="4">
        <v>1034857477</v>
      </c>
      <c r="G3753" t="str">
        <f t="shared" si="58"/>
        <v>OK</v>
      </c>
      <c r="J3753" s="4">
        <v>1034844301</v>
      </c>
      <c r="K3753" t="s">
        <v>1124</v>
      </c>
      <c r="N3753" s="4">
        <v>1034844299</v>
      </c>
      <c r="O3753">
        <f>VLOOKUP(N3753,Sales!B:C,2,0)</f>
        <v>45324.486111111109</v>
      </c>
      <c r="P3753" t="e">
        <f>VLOOKUP(N3753,Recolt!B:C,2,0)</f>
        <v>#N/A</v>
      </c>
    </row>
    <row r="3754" spans="3:16" x14ac:dyDescent="0.25">
      <c r="C3754"/>
      <c r="F3754" s="4">
        <v>1034862016</v>
      </c>
      <c r="G3754" t="str">
        <f t="shared" si="58"/>
        <v>OK</v>
      </c>
      <c r="J3754" s="4">
        <v>1034844306</v>
      </c>
      <c r="K3754" t="s">
        <v>1124</v>
      </c>
      <c r="N3754" s="4">
        <v>1034844301</v>
      </c>
      <c r="O3754" t="e">
        <f>VLOOKUP(N3754,Sales!B:C,2,0)</f>
        <v>#N/A</v>
      </c>
      <c r="P3754" t="str">
        <f>VLOOKUP(N3754,Recolt!B:C,2,0)</f>
        <v>Bank Austria</v>
      </c>
    </row>
    <row r="3755" spans="3:16" x14ac:dyDescent="0.25">
      <c r="C3755"/>
      <c r="F3755" s="4">
        <v>1034843929</v>
      </c>
      <c r="G3755" t="str">
        <f t="shared" si="58"/>
        <v>OK</v>
      </c>
      <c r="J3755" s="4">
        <v>1034844314</v>
      </c>
      <c r="K3755" t="s">
        <v>1124</v>
      </c>
      <c r="N3755" s="4">
        <v>1034844306</v>
      </c>
      <c r="O3755" t="e">
        <f>VLOOKUP(N3755,Sales!B:C,2,0)</f>
        <v>#N/A</v>
      </c>
      <c r="P3755" t="str">
        <f>VLOOKUP(N3755,Recolt!B:C,2,0)</f>
        <v>Erste Group Bank</v>
      </c>
    </row>
    <row r="3756" spans="3:16" x14ac:dyDescent="0.25">
      <c r="C3756"/>
      <c r="F3756" s="4">
        <v>1034861388</v>
      </c>
      <c r="G3756" t="str">
        <f t="shared" si="58"/>
        <v>OK</v>
      </c>
      <c r="J3756" s="4">
        <v>1034844330</v>
      </c>
      <c r="K3756" t="s">
        <v>1124</v>
      </c>
      <c r="N3756" s="4">
        <v>1034844314</v>
      </c>
      <c r="O3756" t="e">
        <f>VLOOKUP(N3756,Sales!B:C,2,0)</f>
        <v>#N/A</v>
      </c>
      <c r="P3756" t="str">
        <f>VLOOKUP(N3756,Recolt!B:C,2,0)</f>
        <v xml:space="preserve">LCL (Le Crédit Lyonnais)  </v>
      </c>
    </row>
    <row r="3757" spans="3:16" x14ac:dyDescent="0.25">
      <c r="C3757"/>
      <c r="F3757" s="4">
        <v>1034857857</v>
      </c>
      <c r="G3757" t="str">
        <f t="shared" si="58"/>
        <v>OK</v>
      </c>
      <c r="J3757" s="4">
        <v>1034844332</v>
      </c>
      <c r="K3757" t="s">
        <v>1124</v>
      </c>
      <c r="N3757" s="4">
        <v>1034844330</v>
      </c>
      <c r="O3757">
        <f>VLOOKUP(N3757,Sales!B:C,2,0)</f>
        <v>45177.622916666667</v>
      </c>
      <c r="P3757" t="e">
        <f>VLOOKUP(N3757,Recolt!B:C,2,0)</f>
        <v>#N/A</v>
      </c>
    </row>
    <row r="3758" spans="3:16" x14ac:dyDescent="0.25">
      <c r="C3758"/>
      <c r="F3758" s="4">
        <v>1034848287</v>
      </c>
      <c r="G3758" t="str">
        <f t="shared" si="58"/>
        <v>OK</v>
      </c>
      <c r="J3758" s="4">
        <v>1034844336</v>
      </c>
      <c r="K3758" t="s">
        <v>1124</v>
      </c>
      <c r="N3758" s="4">
        <v>1034844332</v>
      </c>
      <c r="O3758">
        <f>VLOOKUP(N3758,Sales!B:C,2,0)</f>
        <v>44987.457638888889</v>
      </c>
      <c r="P3758" t="e">
        <f>VLOOKUP(N3758,Recolt!B:C,2,0)</f>
        <v>#N/A</v>
      </c>
    </row>
    <row r="3759" spans="3:16" x14ac:dyDescent="0.25">
      <c r="C3759"/>
      <c r="F3759" s="4">
        <v>1034862810</v>
      </c>
      <c r="G3759" t="str">
        <f t="shared" si="58"/>
        <v>OK</v>
      </c>
      <c r="J3759" s="4">
        <v>1034844349</v>
      </c>
      <c r="K3759" t="s">
        <v>1124</v>
      </c>
      <c r="N3759" s="4">
        <v>1034844336</v>
      </c>
      <c r="O3759" t="e">
        <f>VLOOKUP(N3759,Sales!B:C,2,0)</f>
        <v>#N/A</v>
      </c>
      <c r="P3759" t="str">
        <f>VLOOKUP(N3759,Recolt!B:C,2,0)</f>
        <v xml:space="preserve">LCL (Le Crédit Lyonnais)  </v>
      </c>
    </row>
    <row r="3760" spans="3:16" x14ac:dyDescent="0.25">
      <c r="C3760"/>
      <c r="F3760" s="4">
        <v>1034858343</v>
      </c>
      <c r="G3760" t="str">
        <f t="shared" si="58"/>
        <v>OK</v>
      </c>
      <c r="J3760" s="4">
        <v>1034844361</v>
      </c>
      <c r="K3760" t="s">
        <v>1124</v>
      </c>
      <c r="N3760" s="4">
        <v>1034844349</v>
      </c>
      <c r="O3760">
        <f>VLOOKUP(N3760,Sales!B:C,2,0)</f>
        <v>45177.467361111114</v>
      </c>
      <c r="P3760" t="e">
        <f>VLOOKUP(N3760,Recolt!B:C,2,0)</f>
        <v>#N/A</v>
      </c>
    </row>
    <row r="3761" spans="3:16" x14ac:dyDescent="0.25">
      <c r="C3761"/>
      <c r="F3761" s="4">
        <v>1034862292</v>
      </c>
      <c r="G3761" t="str">
        <f t="shared" si="58"/>
        <v>OK</v>
      </c>
      <c r="J3761" s="4">
        <v>1034844368</v>
      </c>
      <c r="K3761" t="s">
        <v>1124</v>
      </c>
      <c r="N3761" s="4">
        <v>1034844361</v>
      </c>
      <c r="O3761">
        <f>VLOOKUP(N3761,Sales!B:C,2,0)</f>
        <v>44928.468055555553</v>
      </c>
      <c r="P3761" t="e">
        <f>VLOOKUP(N3761,Recolt!B:C,2,0)</f>
        <v>#N/A</v>
      </c>
    </row>
    <row r="3762" spans="3:16" x14ac:dyDescent="0.25">
      <c r="C3762"/>
      <c r="F3762" s="4">
        <v>1034856068</v>
      </c>
      <c r="G3762" t="str">
        <f t="shared" si="58"/>
        <v>OK</v>
      </c>
      <c r="J3762" s="4">
        <v>1034844377</v>
      </c>
      <c r="K3762" t="s">
        <v>1124</v>
      </c>
      <c r="N3762" s="4">
        <v>1034844368</v>
      </c>
      <c r="O3762">
        <f>VLOOKUP(N3762,Sales!B:C,2,0)</f>
        <v>44928.464583333334</v>
      </c>
      <c r="P3762" t="e">
        <f>VLOOKUP(N3762,Recolt!B:C,2,0)</f>
        <v>#N/A</v>
      </c>
    </row>
    <row r="3763" spans="3:16" x14ac:dyDescent="0.25">
      <c r="C3763"/>
      <c r="F3763" s="4">
        <v>1034842239</v>
      </c>
      <c r="G3763" t="str">
        <f t="shared" si="58"/>
        <v>OK</v>
      </c>
      <c r="J3763" s="4">
        <v>1034844378</v>
      </c>
      <c r="K3763" t="s">
        <v>1124</v>
      </c>
      <c r="N3763" s="4">
        <v>1034844377</v>
      </c>
      <c r="O3763">
        <f>VLOOKUP(N3763,Sales!B:C,2,0)</f>
        <v>45277.618750000001</v>
      </c>
      <c r="P3763" t="e">
        <f>VLOOKUP(N3763,Recolt!B:C,2,0)</f>
        <v>#N/A</v>
      </c>
    </row>
    <row r="3764" spans="3:16" x14ac:dyDescent="0.25">
      <c r="C3764"/>
      <c r="F3764" s="4">
        <v>1034846905</v>
      </c>
      <c r="G3764" t="str">
        <f t="shared" si="58"/>
        <v>OK</v>
      </c>
      <c r="J3764" s="4">
        <v>1034844382</v>
      </c>
      <c r="K3764" t="s">
        <v>1124</v>
      </c>
      <c r="N3764" s="4">
        <v>1034844378</v>
      </c>
      <c r="O3764">
        <f>VLOOKUP(N3764,Sales!B:C,2,0)</f>
        <v>44928.599305555559</v>
      </c>
      <c r="P3764" t="e">
        <f>VLOOKUP(N3764,Recolt!B:C,2,0)</f>
        <v>#N/A</v>
      </c>
    </row>
    <row r="3765" spans="3:16" x14ac:dyDescent="0.25">
      <c r="C3765"/>
      <c r="F3765" s="4">
        <v>1034859566</v>
      </c>
      <c r="G3765" t="str">
        <f t="shared" si="58"/>
        <v>OK</v>
      </c>
      <c r="J3765" s="4">
        <v>1034844383</v>
      </c>
      <c r="K3765" t="s">
        <v>1124</v>
      </c>
      <c r="N3765" s="4">
        <v>1034844382</v>
      </c>
      <c r="O3765" t="e">
        <f>VLOOKUP(N3765,Sales!B:C,2,0)</f>
        <v>#N/A</v>
      </c>
      <c r="P3765" t="str">
        <f>VLOOKUP(N3765,Recolt!B:C,2,0)</f>
        <v xml:space="preserve">LCL (Le Crédit Lyonnais)  </v>
      </c>
    </row>
    <row r="3766" spans="3:16" x14ac:dyDescent="0.25">
      <c r="C3766"/>
      <c r="F3766" s="4">
        <v>1034842755</v>
      </c>
      <c r="G3766" t="str">
        <f t="shared" si="58"/>
        <v>OK</v>
      </c>
      <c r="J3766" s="4">
        <v>1034844393</v>
      </c>
      <c r="K3766" t="s">
        <v>1124</v>
      </c>
      <c r="N3766" s="4">
        <v>1034844383</v>
      </c>
      <c r="O3766" t="e">
        <f>VLOOKUP(N3766,Sales!B:C,2,0)</f>
        <v>#N/A</v>
      </c>
      <c r="P3766" t="str">
        <f>VLOOKUP(N3766,Recolt!B:C,2,0)</f>
        <v>HSB</v>
      </c>
    </row>
    <row r="3767" spans="3:16" x14ac:dyDescent="0.25">
      <c r="C3767"/>
      <c r="F3767" s="4">
        <v>1034858194</v>
      </c>
      <c r="G3767" t="str">
        <f t="shared" si="58"/>
        <v>OK</v>
      </c>
      <c r="J3767" s="4">
        <v>1034844402</v>
      </c>
      <c r="K3767" t="s">
        <v>1124</v>
      </c>
      <c r="N3767" s="4">
        <v>1034844393</v>
      </c>
      <c r="O3767" t="e">
        <f>VLOOKUP(N3767,Sales!B:C,2,0)</f>
        <v>#N/A</v>
      </c>
      <c r="P3767" t="str">
        <f>VLOOKUP(N3767,Recolt!B:C,2,0)</f>
        <v xml:space="preserve">CIC (Crédit Industriel et Commercial)  </v>
      </c>
    </row>
    <row r="3768" spans="3:16" x14ac:dyDescent="0.25">
      <c r="C3768"/>
      <c r="F3768" s="4">
        <v>1034855646</v>
      </c>
      <c r="G3768" t="str">
        <f t="shared" si="58"/>
        <v>OK</v>
      </c>
      <c r="J3768" s="4">
        <v>1034844418</v>
      </c>
      <c r="K3768" t="s">
        <v>1124</v>
      </c>
      <c r="N3768" s="4">
        <v>1034844402</v>
      </c>
      <c r="O3768" t="e">
        <f>VLOOKUP(N3768,Sales!B:C,2,0)</f>
        <v>#N/A</v>
      </c>
      <c r="P3768" t="str">
        <f>VLOOKUP(N3768,Recolt!B:C,2,0)</f>
        <v>Sparda-Bank</v>
      </c>
    </row>
    <row r="3769" spans="3:16" x14ac:dyDescent="0.25">
      <c r="C3769"/>
      <c r="F3769" s="4">
        <v>1034855877</v>
      </c>
      <c r="G3769" t="str">
        <f t="shared" si="58"/>
        <v>OK</v>
      </c>
      <c r="J3769" s="4">
        <v>1034844436</v>
      </c>
      <c r="K3769" t="s">
        <v>1124</v>
      </c>
      <c r="N3769" s="4">
        <v>1034844418</v>
      </c>
      <c r="O3769" t="e">
        <f>VLOOKUP(N3769,Sales!B:C,2,0)</f>
        <v>#N/A</v>
      </c>
      <c r="P3769" t="e">
        <f>VLOOKUP(N3769,Recolt!B:C,2,0)</f>
        <v>#N/A</v>
      </c>
    </row>
    <row r="3770" spans="3:16" x14ac:dyDescent="0.25">
      <c r="C3770"/>
      <c r="F3770" s="4">
        <v>1034857040</v>
      </c>
      <c r="G3770" t="str">
        <f t="shared" si="58"/>
        <v>OK</v>
      </c>
      <c r="J3770" s="4">
        <v>1034844443</v>
      </c>
      <c r="K3770" t="s">
        <v>1124</v>
      </c>
      <c r="N3770" s="4">
        <v>1034844436</v>
      </c>
      <c r="O3770" t="e">
        <f>VLOOKUP(N3770,Sales!B:C,2,0)</f>
        <v>#N/A</v>
      </c>
      <c r="P3770" t="str">
        <f>VLOOKUP(N3770,Recolt!B:C,2,0)</f>
        <v>UniCredit Bank Austria</v>
      </c>
    </row>
    <row r="3771" spans="3:16" x14ac:dyDescent="0.25">
      <c r="C3771"/>
      <c r="F3771" s="4">
        <v>1034857361</v>
      </c>
      <c r="G3771" t="str">
        <f t="shared" si="58"/>
        <v>OK</v>
      </c>
      <c r="J3771" s="4">
        <v>1034844446</v>
      </c>
      <c r="K3771" t="s">
        <v>1124</v>
      </c>
      <c r="N3771" s="4">
        <v>1034844443</v>
      </c>
      <c r="O3771" t="e">
        <f>VLOOKUP(N3771,Sales!B:C,2,0)</f>
        <v>#N/A</v>
      </c>
      <c r="P3771" t="str">
        <f>VLOOKUP(N3771,Recolt!B:C,2,0)</f>
        <v xml:space="preserve">La Banque Postale  </v>
      </c>
    </row>
    <row r="3772" spans="3:16" x14ac:dyDescent="0.25">
      <c r="C3772"/>
      <c r="F3772" s="4">
        <v>1034843484</v>
      </c>
      <c r="G3772" t="str">
        <f t="shared" si="58"/>
        <v>OK</v>
      </c>
      <c r="J3772" s="4">
        <v>1034844447</v>
      </c>
      <c r="K3772" t="s">
        <v>1124</v>
      </c>
      <c r="N3772" s="4">
        <v>1034844446</v>
      </c>
      <c r="O3772">
        <f>VLOOKUP(N3772,Sales!B:C,2,0)</f>
        <v>44928.522916666669</v>
      </c>
      <c r="P3772" t="e">
        <f>VLOOKUP(N3772,Recolt!B:C,2,0)</f>
        <v>#N/A</v>
      </c>
    </row>
    <row r="3773" spans="3:16" x14ac:dyDescent="0.25">
      <c r="C3773"/>
      <c r="F3773" s="4">
        <v>1034847828</v>
      </c>
      <c r="G3773" t="str">
        <f t="shared" si="58"/>
        <v>OK</v>
      </c>
      <c r="J3773" s="4">
        <v>1034844460</v>
      </c>
      <c r="K3773" t="s">
        <v>1124</v>
      </c>
      <c r="N3773" s="4">
        <v>1034844447</v>
      </c>
      <c r="O3773">
        <f>VLOOKUP(N3773,Sales!B:C,2,0)</f>
        <v>45177.480555555558</v>
      </c>
      <c r="P3773" t="e">
        <f>VLOOKUP(N3773,Recolt!B:C,2,0)</f>
        <v>#N/A</v>
      </c>
    </row>
    <row r="3774" spans="3:16" x14ac:dyDescent="0.25">
      <c r="C3774"/>
      <c r="F3774" s="4">
        <v>1034856876</v>
      </c>
      <c r="G3774" t="str">
        <f t="shared" si="58"/>
        <v>OK</v>
      </c>
      <c r="J3774" s="4">
        <v>1034844462</v>
      </c>
      <c r="K3774" t="s">
        <v>1124</v>
      </c>
      <c r="N3774" s="4">
        <v>1034844460</v>
      </c>
      <c r="O3774" t="e">
        <f>VLOOKUP(N3774,Sales!B:C,2,0)</f>
        <v>#N/A</v>
      </c>
      <c r="P3774" t="str">
        <f>VLOOKUP(N3774,Recolt!B:C,2,0)</f>
        <v>Bank Austria</v>
      </c>
    </row>
    <row r="3775" spans="3:16" x14ac:dyDescent="0.25">
      <c r="C3775"/>
      <c r="F3775" s="4">
        <v>1034864740</v>
      </c>
      <c r="G3775" t="str">
        <f t="shared" si="58"/>
        <v>OK</v>
      </c>
      <c r="J3775" s="4">
        <v>1034844464</v>
      </c>
      <c r="K3775" t="s">
        <v>1124</v>
      </c>
      <c r="N3775" s="4">
        <v>1034844462</v>
      </c>
      <c r="O3775">
        <f>VLOOKUP(N3775,Sales!B:C,2,0)</f>
        <v>44987.457638888889</v>
      </c>
      <c r="P3775" t="e">
        <f>VLOOKUP(N3775,Recolt!B:C,2,0)</f>
        <v>#N/A</v>
      </c>
    </row>
    <row r="3776" spans="3:16" x14ac:dyDescent="0.25">
      <c r="C3776"/>
      <c r="F3776" s="4">
        <v>1034866733</v>
      </c>
      <c r="G3776" t="str">
        <f t="shared" si="58"/>
        <v>OK</v>
      </c>
      <c r="J3776" s="4">
        <v>1034844471</v>
      </c>
      <c r="K3776" t="s">
        <v>1124</v>
      </c>
      <c r="N3776" s="4">
        <v>1034844464</v>
      </c>
      <c r="O3776" t="e">
        <f>VLOOKUP(N3776,Sales!B:C,2,0)</f>
        <v>#N/A</v>
      </c>
      <c r="P3776" t="str">
        <f>VLOOKUP(N3776,Recolt!B:C,2,0)</f>
        <v>Sparda-Bank</v>
      </c>
    </row>
    <row r="3777" spans="3:16" x14ac:dyDescent="0.25">
      <c r="C3777"/>
      <c r="F3777" s="4">
        <v>1034847383</v>
      </c>
      <c r="G3777" t="str">
        <f t="shared" si="58"/>
        <v>OK</v>
      </c>
      <c r="J3777" s="4">
        <v>1034844474</v>
      </c>
      <c r="K3777" t="s">
        <v>1124</v>
      </c>
      <c r="N3777" s="4">
        <v>1034844471</v>
      </c>
      <c r="O3777" t="e">
        <f>VLOOKUP(N3777,Sales!B:C,2,0)</f>
        <v>#N/A</v>
      </c>
      <c r="P3777" t="str">
        <f>VLOOKUP(N3777,Recolt!B:C,2,0)</f>
        <v>Sparda-Bank</v>
      </c>
    </row>
    <row r="3778" spans="3:16" x14ac:dyDescent="0.25">
      <c r="C3778"/>
      <c r="F3778" s="4">
        <v>1034856335</v>
      </c>
      <c r="G3778" t="str">
        <f t="shared" si="58"/>
        <v>OK</v>
      </c>
      <c r="J3778" s="4">
        <v>1034844485</v>
      </c>
      <c r="K3778" t="s">
        <v>1124</v>
      </c>
      <c r="N3778" s="4">
        <v>1034844474</v>
      </c>
      <c r="O3778">
        <f>VLOOKUP(N3778,Sales!B:C,2,0)</f>
        <v>45277.602083333331</v>
      </c>
      <c r="P3778" t="e">
        <f>VLOOKUP(N3778,Recolt!B:C,2,0)</f>
        <v>#N/A</v>
      </c>
    </row>
    <row r="3779" spans="3:16" x14ac:dyDescent="0.25">
      <c r="C3779"/>
      <c r="F3779" s="4">
        <v>1034864332</v>
      </c>
      <c r="G3779" t="str">
        <f t="shared" ref="G3779:G3842" si="59">VLOOKUP(F3779,J:K,2,0)</f>
        <v>OK</v>
      </c>
      <c r="J3779" s="4">
        <v>1034844491</v>
      </c>
      <c r="K3779" t="s">
        <v>1124</v>
      </c>
      <c r="N3779" s="4">
        <v>1034844485</v>
      </c>
      <c r="O3779" t="e">
        <f>VLOOKUP(N3779,Sales!B:C,2,0)</f>
        <v>#N/A</v>
      </c>
      <c r="P3779" t="str">
        <f>VLOOKUP(N3779,Recolt!B:C,2,0)</f>
        <v>HSB</v>
      </c>
    </row>
    <row r="3780" spans="3:16" x14ac:dyDescent="0.25">
      <c r="C3780"/>
      <c r="F3780" s="4">
        <v>1034860831</v>
      </c>
      <c r="G3780" t="str">
        <f t="shared" si="59"/>
        <v>OK</v>
      </c>
      <c r="J3780" s="4">
        <v>1034844496</v>
      </c>
      <c r="K3780" t="s">
        <v>1124</v>
      </c>
      <c r="N3780" s="4">
        <v>1034844491</v>
      </c>
      <c r="O3780">
        <f>VLOOKUP(N3780,Sales!B:C,2,0)</f>
        <v>44928.537499999999</v>
      </c>
      <c r="P3780" t="e">
        <f>VLOOKUP(N3780,Recolt!B:C,2,0)</f>
        <v>#N/A</v>
      </c>
    </row>
    <row r="3781" spans="3:16" x14ac:dyDescent="0.25">
      <c r="C3781"/>
      <c r="F3781" s="4">
        <v>1034843686</v>
      </c>
      <c r="G3781" t="str">
        <f t="shared" si="59"/>
        <v>OK</v>
      </c>
      <c r="J3781" s="4">
        <v>1034844500</v>
      </c>
      <c r="K3781" t="s">
        <v>1124</v>
      </c>
      <c r="N3781" s="4">
        <v>1034844496</v>
      </c>
      <c r="O3781" t="e">
        <f>VLOOKUP(N3781,Sales!B:C,2,0)</f>
        <v>#N/A</v>
      </c>
      <c r="P3781" t="str">
        <f>VLOOKUP(N3781,Recolt!B:C,2,0)</f>
        <v>Sparda-Bank</v>
      </c>
    </row>
    <row r="3782" spans="3:16" x14ac:dyDescent="0.25">
      <c r="C3782"/>
      <c r="F3782" s="4">
        <v>1034862287</v>
      </c>
      <c r="G3782" t="str">
        <f t="shared" si="59"/>
        <v>OK</v>
      </c>
      <c r="J3782" s="4">
        <v>1034844510</v>
      </c>
      <c r="K3782" t="s">
        <v>1124</v>
      </c>
      <c r="N3782" s="4">
        <v>1034844500</v>
      </c>
      <c r="O3782">
        <f>VLOOKUP(N3782,Sales!B:C,2,0)</f>
        <v>44928.538194444445</v>
      </c>
      <c r="P3782" t="e">
        <f>VLOOKUP(N3782,Recolt!B:C,2,0)</f>
        <v>#N/A</v>
      </c>
    </row>
    <row r="3783" spans="3:16" x14ac:dyDescent="0.25">
      <c r="C3783"/>
      <c r="F3783" s="4">
        <v>1034859182</v>
      </c>
      <c r="G3783" t="str">
        <f t="shared" si="59"/>
        <v>OK</v>
      </c>
      <c r="J3783" s="4">
        <v>1034844511</v>
      </c>
      <c r="K3783" t="s">
        <v>1124</v>
      </c>
      <c r="N3783" s="4">
        <v>1034844510</v>
      </c>
      <c r="O3783" t="e">
        <f>VLOOKUP(N3783,Sales!B:C,2,0)</f>
        <v>#N/A</v>
      </c>
      <c r="P3783" t="e">
        <f>VLOOKUP(N3783,Recolt!B:C,2,0)</f>
        <v>#N/A</v>
      </c>
    </row>
    <row r="3784" spans="3:16" x14ac:dyDescent="0.25">
      <c r="C3784"/>
      <c r="F3784" s="4">
        <v>1034857215</v>
      </c>
      <c r="G3784" t="str">
        <f t="shared" si="59"/>
        <v>OK</v>
      </c>
      <c r="J3784" s="4">
        <v>1034844513</v>
      </c>
      <c r="K3784" t="s">
        <v>1124</v>
      </c>
      <c r="N3784" s="4">
        <v>1034844511</v>
      </c>
      <c r="O3784" t="e">
        <f>VLOOKUP(N3784,Sales!B:C,2,0)</f>
        <v>#N/A</v>
      </c>
      <c r="P3784" t="str">
        <f>VLOOKUP(N3784,Recolt!B:C,2,0)</f>
        <v>UniCredit Bank Austria</v>
      </c>
    </row>
    <row r="3785" spans="3:16" x14ac:dyDescent="0.25">
      <c r="C3785"/>
      <c r="F3785" s="4">
        <v>1034850081</v>
      </c>
      <c r="G3785" t="str">
        <f t="shared" si="59"/>
        <v>OK</v>
      </c>
      <c r="J3785" s="4">
        <v>1034844515</v>
      </c>
      <c r="K3785" t="s">
        <v>1124</v>
      </c>
      <c r="N3785" s="4">
        <v>1034844513</v>
      </c>
      <c r="O3785" t="e">
        <f>VLOOKUP(N3785,Sales!B:C,2,0)</f>
        <v>#N/A</v>
      </c>
      <c r="P3785" t="str">
        <f>VLOOKUP(N3785,Recolt!B:C,2,0)</f>
        <v>Bawag P.S.K</v>
      </c>
    </row>
    <row r="3786" spans="3:16" x14ac:dyDescent="0.25">
      <c r="C3786"/>
      <c r="F3786" s="4">
        <v>1034865683</v>
      </c>
      <c r="G3786" t="str">
        <f t="shared" si="59"/>
        <v>OK</v>
      </c>
      <c r="J3786" s="4">
        <v>1034844524</v>
      </c>
      <c r="K3786" t="s">
        <v>1124</v>
      </c>
      <c r="N3786" s="4">
        <v>1034844515</v>
      </c>
      <c r="O3786" t="e">
        <f>VLOOKUP(N3786,Sales!B:C,2,0)</f>
        <v>#N/A</v>
      </c>
      <c r="P3786" t="str">
        <f>VLOOKUP(N3786,Recolt!B:C,2,0)</f>
        <v>Erste Group Bank</v>
      </c>
    </row>
    <row r="3787" spans="3:16" x14ac:dyDescent="0.25">
      <c r="C3787"/>
      <c r="F3787" s="4">
        <v>1034858034</v>
      </c>
      <c r="G3787" t="str">
        <f t="shared" si="59"/>
        <v>OK</v>
      </c>
      <c r="J3787" s="4">
        <v>1034844533</v>
      </c>
      <c r="K3787" t="s">
        <v>1124</v>
      </c>
      <c r="N3787" s="4">
        <v>1034844524</v>
      </c>
      <c r="O3787" t="e">
        <f>VLOOKUP(N3787,Sales!B:C,2,0)</f>
        <v>#N/A</v>
      </c>
      <c r="P3787" t="str">
        <f>VLOOKUP(N3787,Recolt!B:C,2,0)</f>
        <v xml:space="preserve">BNP Paribas  </v>
      </c>
    </row>
    <row r="3788" spans="3:16" x14ac:dyDescent="0.25">
      <c r="C3788"/>
      <c r="F3788" s="4">
        <v>1034858844</v>
      </c>
      <c r="G3788" t="str">
        <f t="shared" si="59"/>
        <v>OK</v>
      </c>
      <c r="J3788" s="4">
        <v>1034844538</v>
      </c>
      <c r="K3788" t="s">
        <v>1124</v>
      </c>
      <c r="N3788" s="4">
        <v>1034844533</v>
      </c>
      <c r="O3788" t="e">
        <f>VLOOKUP(N3788,Sales!B:C,2,0)</f>
        <v>#N/A</v>
      </c>
      <c r="P3788" t="str">
        <f>VLOOKUP(N3788,Recolt!B:C,2,0)</f>
        <v>Sparda-Bank</v>
      </c>
    </row>
    <row r="3789" spans="3:16" x14ac:dyDescent="0.25">
      <c r="C3789"/>
      <c r="F3789" s="4">
        <v>1034865954</v>
      </c>
      <c r="G3789" t="str">
        <f t="shared" si="59"/>
        <v>OK</v>
      </c>
      <c r="J3789" s="4">
        <v>1034844544</v>
      </c>
      <c r="K3789" t="s">
        <v>1124</v>
      </c>
      <c r="N3789" s="4">
        <v>1034844538</v>
      </c>
      <c r="O3789">
        <f>VLOOKUP(N3789,Sales!B:C,2,0)</f>
        <v>44987.443749999999</v>
      </c>
      <c r="P3789" t="e">
        <f>VLOOKUP(N3789,Recolt!B:C,2,0)</f>
        <v>#N/A</v>
      </c>
    </row>
    <row r="3790" spans="3:16" x14ac:dyDescent="0.25">
      <c r="C3790"/>
      <c r="F3790" s="4">
        <v>1034841833</v>
      </c>
      <c r="G3790" t="str">
        <f t="shared" si="59"/>
        <v>OK</v>
      </c>
      <c r="J3790" s="4">
        <v>1034844550</v>
      </c>
      <c r="K3790" t="s">
        <v>1124</v>
      </c>
      <c r="N3790" s="4">
        <v>1034844544</v>
      </c>
      <c r="O3790" t="e">
        <f>VLOOKUP(N3790,Sales!B:C,2,0)</f>
        <v>#N/A</v>
      </c>
      <c r="P3790" t="str">
        <f>VLOOKUP(N3790,Recolt!B:C,2,0)</f>
        <v>Sberbank Europe</v>
      </c>
    </row>
    <row r="3791" spans="3:16" x14ac:dyDescent="0.25">
      <c r="C3791"/>
      <c r="F3791" s="4">
        <v>1034850466</v>
      </c>
      <c r="G3791" t="str">
        <f t="shared" si="59"/>
        <v>OK</v>
      </c>
      <c r="J3791" s="4">
        <v>1034844571</v>
      </c>
      <c r="K3791" t="s">
        <v>1124</v>
      </c>
      <c r="N3791" s="4">
        <v>1034844550</v>
      </c>
      <c r="O3791" t="e">
        <f>VLOOKUP(N3791,Sales!B:C,2,0)</f>
        <v>#N/A</v>
      </c>
      <c r="P3791" t="str">
        <f>VLOOKUP(N3791,Recolt!B:C,2,0)</f>
        <v>Sberbank Europe</v>
      </c>
    </row>
    <row r="3792" spans="3:16" x14ac:dyDescent="0.25">
      <c r="C3792"/>
      <c r="F3792" s="4">
        <v>1034850093</v>
      </c>
      <c r="G3792" t="str">
        <f t="shared" si="59"/>
        <v>OK</v>
      </c>
      <c r="J3792" s="4">
        <v>1034844573</v>
      </c>
      <c r="K3792" t="s">
        <v>1124</v>
      </c>
      <c r="N3792" s="4">
        <v>1034844571</v>
      </c>
      <c r="O3792">
        <f>VLOOKUP(N3792,Sales!B:C,2,0)</f>
        <v>45324.492361111108</v>
      </c>
      <c r="P3792" t="e">
        <f>VLOOKUP(N3792,Recolt!B:C,2,0)</f>
        <v>#N/A</v>
      </c>
    </row>
    <row r="3793" spans="3:16" x14ac:dyDescent="0.25">
      <c r="C3793"/>
      <c r="F3793" s="4">
        <v>1034859193</v>
      </c>
      <c r="G3793" t="str">
        <f t="shared" si="59"/>
        <v>OK</v>
      </c>
      <c r="J3793" s="4">
        <v>1034844577</v>
      </c>
      <c r="K3793" t="s">
        <v>1124</v>
      </c>
      <c r="N3793" s="4">
        <v>1034844573</v>
      </c>
      <c r="O3793">
        <f>VLOOKUP(N3793,Sales!B:C,2,0)</f>
        <v>45177.479861111111</v>
      </c>
      <c r="P3793" t="e">
        <f>VLOOKUP(N3793,Recolt!B:C,2,0)</f>
        <v>#N/A</v>
      </c>
    </row>
    <row r="3794" spans="3:16" x14ac:dyDescent="0.25">
      <c r="C3794"/>
      <c r="F3794" s="4">
        <v>1034868047</v>
      </c>
      <c r="G3794" t="str">
        <f t="shared" si="59"/>
        <v>OK</v>
      </c>
      <c r="J3794" s="4">
        <v>1034844590</v>
      </c>
      <c r="K3794" t="s">
        <v>1124</v>
      </c>
      <c r="N3794" s="4">
        <v>1034844577</v>
      </c>
      <c r="O3794" t="e">
        <f>VLOOKUP(N3794,Sales!B:C,2,0)</f>
        <v>#N/A</v>
      </c>
      <c r="P3794" t="str">
        <f>VLOOKUP(N3794,Recolt!B:C,2,0)</f>
        <v xml:space="preserve">Crédit Mutuel  </v>
      </c>
    </row>
    <row r="3795" spans="3:16" x14ac:dyDescent="0.25">
      <c r="C3795"/>
      <c r="F3795" s="4">
        <v>1034845979</v>
      </c>
      <c r="G3795" t="str">
        <f t="shared" si="59"/>
        <v>OK</v>
      </c>
      <c r="J3795" s="4">
        <v>1034844591</v>
      </c>
      <c r="K3795" t="s">
        <v>1124</v>
      </c>
      <c r="N3795" s="4">
        <v>1034844590</v>
      </c>
      <c r="O3795" t="e">
        <f>VLOOKUP(N3795,Sales!B:C,2,0)</f>
        <v>#N/A</v>
      </c>
      <c r="P3795" t="str">
        <f>VLOOKUP(N3795,Recolt!B:C,2,0)</f>
        <v xml:space="preserve">Crédit Agricole  </v>
      </c>
    </row>
    <row r="3796" spans="3:16" x14ac:dyDescent="0.25">
      <c r="C3796"/>
      <c r="F3796" s="4">
        <v>1034866108</v>
      </c>
      <c r="G3796" t="str">
        <f t="shared" si="59"/>
        <v>OK</v>
      </c>
      <c r="J3796" s="4">
        <v>1034844593</v>
      </c>
      <c r="K3796" t="s">
        <v>1124</v>
      </c>
      <c r="N3796" s="4">
        <v>1034844591</v>
      </c>
      <c r="O3796" t="e">
        <f>VLOOKUP(N3796,Sales!B:C,2,0)</f>
        <v>#N/A</v>
      </c>
      <c r="P3796" t="str">
        <f>VLOOKUP(N3796,Recolt!B:C,2,0)</f>
        <v>Raiffeisen Bank International</v>
      </c>
    </row>
    <row r="3797" spans="3:16" x14ac:dyDescent="0.25">
      <c r="C3797"/>
      <c r="F3797" s="4">
        <v>1034848557</v>
      </c>
      <c r="G3797" t="str">
        <f t="shared" si="59"/>
        <v>OK</v>
      </c>
      <c r="J3797" s="4">
        <v>1034844605</v>
      </c>
      <c r="K3797" t="s">
        <v>1124</v>
      </c>
      <c r="N3797" s="4">
        <v>1034844593</v>
      </c>
      <c r="O3797">
        <f>VLOOKUP(N3797,Sales!B:C,2,0)</f>
        <v>44928.522916666669</v>
      </c>
      <c r="P3797" t="e">
        <f>VLOOKUP(N3797,Recolt!B:C,2,0)</f>
        <v>#N/A</v>
      </c>
    </row>
    <row r="3798" spans="3:16" x14ac:dyDescent="0.25">
      <c r="C3798"/>
      <c r="F3798" s="4">
        <v>1034847804</v>
      </c>
      <c r="G3798" t="str">
        <f t="shared" si="59"/>
        <v>OK</v>
      </c>
      <c r="J3798" s="4">
        <v>1034844608</v>
      </c>
      <c r="K3798" t="s">
        <v>1124</v>
      </c>
      <c r="N3798" s="4">
        <v>1034844605</v>
      </c>
      <c r="O3798" t="e">
        <f>VLOOKUP(N3798,Sales!B:C,2,0)</f>
        <v>#N/A</v>
      </c>
      <c r="P3798" t="str">
        <f>VLOOKUP(N3798,Recolt!B:C,2,0)</f>
        <v xml:space="preserve">CIC (Crédit Industriel et Commercial)  </v>
      </c>
    </row>
    <row r="3799" spans="3:16" x14ac:dyDescent="0.25">
      <c r="C3799"/>
      <c r="F3799" s="4">
        <v>1034845527</v>
      </c>
      <c r="G3799" t="str">
        <f t="shared" si="59"/>
        <v>OK</v>
      </c>
      <c r="J3799" s="4">
        <v>1034844615</v>
      </c>
      <c r="K3799" t="s">
        <v>1124</v>
      </c>
      <c r="N3799" s="4">
        <v>1034844608</v>
      </c>
      <c r="O3799">
        <f>VLOOKUP(N3799,Sales!B:C,2,0)</f>
        <v>45277.763194444444</v>
      </c>
      <c r="P3799" t="e">
        <f>VLOOKUP(N3799,Recolt!B:C,2,0)</f>
        <v>#N/A</v>
      </c>
    </row>
    <row r="3800" spans="3:16" x14ac:dyDescent="0.25">
      <c r="C3800"/>
      <c r="F3800" s="4">
        <v>1034843042</v>
      </c>
      <c r="G3800" t="str">
        <f t="shared" si="59"/>
        <v>OK</v>
      </c>
      <c r="J3800" s="4">
        <v>1034844619</v>
      </c>
      <c r="K3800" t="s">
        <v>1124</v>
      </c>
      <c r="N3800" s="4">
        <v>1034844615</v>
      </c>
      <c r="O3800" t="e">
        <f>VLOOKUP(N3800,Sales!B:C,2,0)</f>
        <v>#N/A</v>
      </c>
      <c r="P3800" t="str">
        <f>VLOOKUP(N3800,Recolt!B:C,2,0)</f>
        <v xml:space="preserve">Crédit Mutuel  </v>
      </c>
    </row>
    <row r="3801" spans="3:16" x14ac:dyDescent="0.25">
      <c r="C3801"/>
      <c r="F3801" s="4">
        <v>1034865276</v>
      </c>
      <c r="G3801" t="str">
        <f t="shared" si="59"/>
        <v>OK</v>
      </c>
      <c r="J3801" s="4">
        <v>1034844641</v>
      </c>
      <c r="K3801" t="s">
        <v>1124</v>
      </c>
      <c r="N3801" s="4">
        <v>1034844619</v>
      </c>
      <c r="O3801" t="e">
        <f>VLOOKUP(N3801,Sales!B:C,2,0)</f>
        <v>#N/A</v>
      </c>
      <c r="P3801" t="str">
        <f>VLOOKUP(N3801,Recolt!B:C,2,0)</f>
        <v>HSB</v>
      </c>
    </row>
    <row r="3802" spans="3:16" x14ac:dyDescent="0.25">
      <c r="C3802"/>
      <c r="F3802" s="4">
        <v>1034846408</v>
      </c>
      <c r="G3802" t="str">
        <f t="shared" si="59"/>
        <v>OK</v>
      </c>
      <c r="J3802" s="4">
        <v>1034844651</v>
      </c>
      <c r="K3802" t="s">
        <v>1124</v>
      </c>
      <c r="N3802" s="4">
        <v>1034844641</v>
      </c>
      <c r="O3802" t="e">
        <f>VLOOKUP(N3802,Sales!B:C,2,0)</f>
        <v>#N/A</v>
      </c>
      <c r="P3802" t="str">
        <f>VLOOKUP(N3802,Recolt!B:C,2,0)</f>
        <v>Sparda-Bank</v>
      </c>
    </row>
    <row r="3803" spans="3:16" x14ac:dyDescent="0.25">
      <c r="C3803"/>
      <c r="F3803" s="4">
        <v>1034843737</v>
      </c>
      <c r="G3803" t="str">
        <f t="shared" si="59"/>
        <v>OK</v>
      </c>
      <c r="J3803" s="4">
        <v>1034844655</v>
      </c>
      <c r="K3803" t="s">
        <v>1124</v>
      </c>
      <c r="N3803" s="4">
        <v>1034844651</v>
      </c>
      <c r="O3803" t="e">
        <f>VLOOKUP(N3803,Sales!B:C,2,0)</f>
        <v>#N/A</v>
      </c>
      <c r="P3803" t="str">
        <f>VLOOKUP(N3803,Recolt!B:C,2,0)</f>
        <v>Sparda-Bank</v>
      </c>
    </row>
    <row r="3804" spans="3:16" x14ac:dyDescent="0.25">
      <c r="C3804"/>
      <c r="F3804" s="4">
        <v>1034868712</v>
      </c>
      <c r="G3804" t="str">
        <f t="shared" si="59"/>
        <v>OK</v>
      </c>
      <c r="J3804" s="4">
        <v>1034844662</v>
      </c>
      <c r="K3804" t="s">
        <v>1124</v>
      </c>
      <c r="N3804" s="4">
        <v>1034844655</v>
      </c>
      <c r="O3804" t="e">
        <f>VLOOKUP(N3804,Sales!B:C,2,0)</f>
        <v>#N/A</v>
      </c>
      <c r="P3804" t="str">
        <f>VLOOKUP(N3804,Recolt!B:C,2,0)</f>
        <v xml:space="preserve">LCL (Le Crédit Lyonnais)  </v>
      </c>
    </row>
    <row r="3805" spans="3:16" x14ac:dyDescent="0.25">
      <c r="C3805"/>
      <c r="F3805" s="4">
        <v>1034849753</v>
      </c>
      <c r="G3805" t="str">
        <f t="shared" si="59"/>
        <v>OK</v>
      </c>
      <c r="J3805" s="4">
        <v>1034844664</v>
      </c>
      <c r="K3805" t="s">
        <v>1124</v>
      </c>
      <c r="N3805" s="4">
        <v>1034844662</v>
      </c>
      <c r="O3805">
        <f>VLOOKUP(N3805,Sales!B:C,2,0)</f>
        <v>45324.715277777781</v>
      </c>
      <c r="P3805" t="e">
        <f>VLOOKUP(N3805,Recolt!B:C,2,0)</f>
        <v>#N/A</v>
      </c>
    </row>
    <row r="3806" spans="3:16" x14ac:dyDescent="0.25">
      <c r="C3806"/>
      <c r="F3806" s="4">
        <v>1034856905</v>
      </c>
      <c r="G3806" t="str">
        <f t="shared" si="59"/>
        <v>OK</v>
      </c>
      <c r="J3806" s="4">
        <v>1034844665</v>
      </c>
      <c r="K3806" t="s">
        <v>1124</v>
      </c>
      <c r="N3806" s="4">
        <v>1034844664</v>
      </c>
      <c r="O3806">
        <f>VLOOKUP(N3806,Sales!B:C,2,0)</f>
        <v>44928.654861111114</v>
      </c>
      <c r="P3806" t="e">
        <f>VLOOKUP(N3806,Recolt!B:C,2,0)</f>
        <v>#N/A</v>
      </c>
    </row>
    <row r="3807" spans="3:16" x14ac:dyDescent="0.25">
      <c r="C3807"/>
      <c r="F3807" s="4">
        <v>1034843394</v>
      </c>
      <c r="G3807" t="str">
        <f t="shared" si="59"/>
        <v>OK</v>
      </c>
      <c r="J3807" s="4">
        <v>1034844671</v>
      </c>
      <c r="K3807" t="s">
        <v>1124</v>
      </c>
      <c r="N3807" s="4">
        <v>1034844665</v>
      </c>
      <c r="O3807" t="e">
        <f>VLOOKUP(N3807,Sales!B:C,2,0)</f>
        <v>#N/A</v>
      </c>
      <c r="P3807" t="e">
        <f>VLOOKUP(N3807,Recolt!B:C,2,0)</f>
        <v>#N/A</v>
      </c>
    </row>
    <row r="3808" spans="3:16" x14ac:dyDescent="0.25">
      <c r="C3808"/>
      <c r="F3808" s="4">
        <v>1034844605</v>
      </c>
      <c r="G3808" t="str">
        <f t="shared" si="59"/>
        <v>OK</v>
      </c>
      <c r="J3808" s="4">
        <v>1034844673</v>
      </c>
      <c r="K3808" t="s">
        <v>1124</v>
      </c>
      <c r="N3808" s="4">
        <v>1034844671</v>
      </c>
      <c r="O3808" t="e">
        <f>VLOOKUP(N3808,Sales!B:C,2,0)</f>
        <v>#N/A</v>
      </c>
      <c r="P3808" t="str">
        <f>VLOOKUP(N3808,Recolt!B:C,2,0)</f>
        <v>Bawag P.S.K</v>
      </c>
    </row>
    <row r="3809" spans="3:16" x14ac:dyDescent="0.25">
      <c r="C3809"/>
      <c r="F3809" s="4">
        <v>1034842298</v>
      </c>
      <c r="G3809" t="str">
        <f t="shared" si="59"/>
        <v>OK</v>
      </c>
      <c r="J3809" s="4">
        <v>1034844687</v>
      </c>
      <c r="K3809" t="s">
        <v>1124</v>
      </c>
      <c r="N3809" s="4">
        <v>1034844673</v>
      </c>
      <c r="O3809">
        <f>VLOOKUP(N3809,Sales!B:C,2,0)</f>
        <v>44928.424305555556</v>
      </c>
      <c r="P3809" t="e">
        <f>VLOOKUP(N3809,Recolt!B:C,2,0)</f>
        <v>#N/A</v>
      </c>
    </row>
    <row r="3810" spans="3:16" x14ac:dyDescent="0.25">
      <c r="C3810"/>
      <c r="F3810" s="4">
        <v>1034862865</v>
      </c>
      <c r="G3810" t="str">
        <f t="shared" si="59"/>
        <v>OK</v>
      </c>
      <c r="J3810" s="4">
        <v>1034844694</v>
      </c>
      <c r="K3810" t="s">
        <v>1124</v>
      </c>
      <c r="N3810" s="4">
        <v>1034844687</v>
      </c>
      <c r="O3810">
        <f>VLOOKUP(N3810,Sales!B:C,2,0)</f>
        <v>44987.439583333333</v>
      </c>
      <c r="P3810" t="e">
        <f>VLOOKUP(N3810,Recolt!B:C,2,0)</f>
        <v>#N/A</v>
      </c>
    </row>
    <row r="3811" spans="3:16" x14ac:dyDescent="0.25">
      <c r="C3811"/>
      <c r="F3811" s="4">
        <v>1034850854</v>
      </c>
      <c r="G3811" t="str">
        <f t="shared" si="59"/>
        <v>OK</v>
      </c>
      <c r="J3811" s="4">
        <v>1034844706</v>
      </c>
      <c r="K3811" t="s">
        <v>1124</v>
      </c>
      <c r="N3811" s="4">
        <v>1034844694</v>
      </c>
      <c r="O3811" t="e">
        <f>VLOOKUP(N3811,Sales!B:C,2,0)</f>
        <v>#N/A</v>
      </c>
      <c r="P3811" t="str">
        <f>VLOOKUP(N3811,Recolt!B:C,2,0)</f>
        <v>Sparda-Bank</v>
      </c>
    </row>
    <row r="3812" spans="3:16" x14ac:dyDescent="0.25">
      <c r="C3812"/>
      <c r="F3812" s="4">
        <v>1034848059</v>
      </c>
      <c r="G3812" t="str">
        <f t="shared" si="59"/>
        <v>OK</v>
      </c>
      <c r="J3812" s="4">
        <v>1034844713</v>
      </c>
      <c r="K3812" t="s">
        <v>1124</v>
      </c>
      <c r="N3812" s="4">
        <v>1034844706</v>
      </c>
      <c r="O3812" t="e">
        <f>VLOOKUP(N3812,Sales!B:C,2,0)</f>
        <v>#N/A</v>
      </c>
      <c r="P3812" t="str">
        <f>VLOOKUP(N3812,Recolt!B:C,2,0)</f>
        <v>HSB</v>
      </c>
    </row>
    <row r="3813" spans="3:16" x14ac:dyDescent="0.25">
      <c r="C3813"/>
      <c r="F3813" s="4">
        <v>1034847078</v>
      </c>
      <c r="G3813" t="str">
        <f t="shared" si="59"/>
        <v>OK</v>
      </c>
      <c r="J3813" s="4">
        <v>1034844715</v>
      </c>
      <c r="K3813" t="s">
        <v>1124</v>
      </c>
      <c r="N3813" s="4">
        <v>1034844713</v>
      </c>
      <c r="O3813">
        <f>VLOOKUP(N3813,Sales!B:C,2,0)</f>
        <v>44928.486111111109</v>
      </c>
      <c r="P3813" t="e">
        <f>VLOOKUP(N3813,Recolt!B:C,2,0)</f>
        <v>#N/A</v>
      </c>
    </row>
    <row r="3814" spans="3:16" x14ac:dyDescent="0.25">
      <c r="C3814"/>
      <c r="F3814" s="4">
        <v>1034848491</v>
      </c>
      <c r="G3814" t="str">
        <f t="shared" si="59"/>
        <v>OK</v>
      </c>
      <c r="J3814" s="4">
        <v>1034844717</v>
      </c>
      <c r="K3814" t="s">
        <v>1124</v>
      </c>
      <c r="N3814" s="4">
        <v>1034844715</v>
      </c>
      <c r="O3814">
        <f>VLOOKUP(N3814,Sales!B:C,2,0)</f>
        <v>44928.601388888892</v>
      </c>
      <c r="P3814" t="e">
        <f>VLOOKUP(N3814,Recolt!B:C,2,0)</f>
        <v>#N/A</v>
      </c>
    </row>
    <row r="3815" spans="3:16" x14ac:dyDescent="0.25">
      <c r="C3815"/>
      <c r="F3815" s="4">
        <v>1034845099</v>
      </c>
      <c r="G3815" t="str">
        <f t="shared" si="59"/>
        <v>OK</v>
      </c>
      <c r="J3815" s="4">
        <v>1034844726</v>
      </c>
      <c r="K3815" t="s">
        <v>1124</v>
      </c>
      <c r="N3815" s="4">
        <v>1034844717</v>
      </c>
      <c r="O3815">
        <f>VLOOKUP(N3815,Sales!B:C,2,0)</f>
        <v>45177.756944444445</v>
      </c>
      <c r="P3815" t="e">
        <f>VLOOKUP(N3815,Recolt!B:C,2,0)</f>
        <v>#N/A</v>
      </c>
    </row>
    <row r="3816" spans="3:16" x14ac:dyDescent="0.25">
      <c r="C3816"/>
      <c r="F3816" s="4">
        <v>1034862658</v>
      </c>
      <c r="G3816" t="str">
        <f t="shared" si="59"/>
        <v>OK</v>
      </c>
      <c r="J3816" s="4">
        <v>1034844742</v>
      </c>
      <c r="K3816" t="s">
        <v>1124</v>
      </c>
      <c r="N3816" s="4">
        <v>1034844726</v>
      </c>
      <c r="O3816">
        <f>VLOOKUP(N3816,Sales!B:C,2,0)</f>
        <v>45177.634027777778</v>
      </c>
      <c r="P3816" t="e">
        <f>VLOOKUP(N3816,Recolt!B:C,2,0)</f>
        <v>#N/A</v>
      </c>
    </row>
    <row r="3817" spans="3:16" x14ac:dyDescent="0.25">
      <c r="C3817"/>
      <c r="F3817" s="4">
        <v>1034847230</v>
      </c>
      <c r="G3817" t="str">
        <f t="shared" si="59"/>
        <v>OK</v>
      </c>
      <c r="J3817" s="4">
        <v>1034844759</v>
      </c>
      <c r="K3817" t="s">
        <v>1124</v>
      </c>
      <c r="N3817" s="4">
        <v>1034844742</v>
      </c>
      <c r="O3817" t="e">
        <f>VLOOKUP(N3817,Sales!B:C,2,0)</f>
        <v>#N/A</v>
      </c>
      <c r="P3817" t="str">
        <f>VLOOKUP(N3817,Recolt!B:C,2,0)</f>
        <v>HSB</v>
      </c>
    </row>
    <row r="3818" spans="3:16" x14ac:dyDescent="0.25">
      <c r="C3818"/>
      <c r="F3818" s="4">
        <v>1034868765</v>
      </c>
      <c r="G3818" t="str">
        <f t="shared" si="59"/>
        <v>OK</v>
      </c>
      <c r="J3818" s="4">
        <v>1034844761</v>
      </c>
      <c r="K3818" t="s">
        <v>1124</v>
      </c>
      <c r="N3818" s="4">
        <v>1034844759</v>
      </c>
      <c r="O3818" t="e">
        <f>VLOOKUP(N3818,Sales!B:C,2,0)</f>
        <v>#N/A</v>
      </c>
      <c r="P3818" t="str">
        <f>VLOOKUP(N3818,Recolt!B:C,2,0)</f>
        <v xml:space="preserve">La Banque Postale  </v>
      </c>
    </row>
    <row r="3819" spans="3:16" x14ac:dyDescent="0.25">
      <c r="C3819"/>
      <c r="F3819" s="4">
        <v>1034843966</v>
      </c>
      <c r="G3819" t="str">
        <f t="shared" si="59"/>
        <v>OK</v>
      </c>
      <c r="J3819" s="4">
        <v>1034844773</v>
      </c>
      <c r="K3819" t="s">
        <v>1124</v>
      </c>
      <c r="N3819" s="4">
        <v>1034844761</v>
      </c>
      <c r="O3819" t="e">
        <f>VLOOKUP(N3819,Sales!B:C,2,0)</f>
        <v>#N/A</v>
      </c>
      <c r="P3819" t="str">
        <f>VLOOKUP(N3819,Recolt!B:C,2,0)</f>
        <v>UniCredit Bank Austria</v>
      </c>
    </row>
    <row r="3820" spans="3:16" x14ac:dyDescent="0.25">
      <c r="C3820"/>
      <c r="F3820" s="4">
        <v>1034849288</v>
      </c>
      <c r="G3820" t="str">
        <f t="shared" si="59"/>
        <v>OK</v>
      </c>
      <c r="J3820" s="4">
        <v>1034844775</v>
      </c>
      <c r="K3820" t="s">
        <v>1124</v>
      </c>
      <c r="N3820" s="4">
        <v>1034844773</v>
      </c>
      <c r="O3820" t="e">
        <f>VLOOKUP(N3820,Sales!B:C,2,0)</f>
        <v>#N/A</v>
      </c>
      <c r="P3820" t="str">
        <f>VLOOKUP(N3820,Recolt!B:C,2,0)</f>
        <v xml:space="preserve">BNP Paribas  </v>
      </c>
    </row>
    <row r="3821" spans="3:16" x14ac:dyDescent="0.25">
      <c r="C3821"/>
      <c r="F3821" s="4">
        <v>1034854164</v>
      </c>
      <c r="G3821" t="str">
        <f t="shared" si="59"/>
        <v>OK</v>
      </c>
      <c r="J3821" s="4">
        <v>1034844778</v>
      </c>
      <c r="K3821" t="s">
        <v>1124</v>
      </c>
      <c r="N3821" s="4">
        <v>1034844775</v>
      </c>
      <c r="O3821" t="e">
        <f>VLOOKUP(N3821,Sales!B:C,2,0)</f>
        <v>#N/A</v>
      </c>
      <c r="P3821" t="str">
        <f>VLOOKUP(N3821,Recolt!B:C,2,0)</f>
        <v xml:space="preserve">La Banque Postale  </v>
      </c>
    </row>
    <row r="3822" spans="3:16" x14ac:dyDescent="0.25">
      <c r="C3822"/>
      <c r="F3822" s="4">
        <v>1034863552</v>
      </c>
      <c r="G3822" t="str">
        <f t="shared" si="59"/>
        <v>OK</v>
      </c>
      <c r="J3822" s="4">
        <v>1034844782</v>
      </c>
      <c r="K3822" t="s">
        <v>1124</v>
      </c>
      <c r="N3822" s="4">
        <v>1034844778</v>
      </c>
      <c r="O3822">
        <f>VLOOKUP(N3822,Sales!B:C,2,0)</f>
        <v>45034.67291666667</v>
      </c>
      <c r="P3822" t="e">
        <f>VLOOKUP(N3822,Recolt!B:C,2,0)</f>
        <v>#N/A</v>
      </c>
    </row>
    <row r="3823" spans="3:16" x14ac:dyDescent="0.25">
      <c r="C3823"/>
      <c r="F3823" s="4">
        <v>1034847412</v>
      </c>
      <c r="G3823" t="str">
        <f t="shared" si="59"/>
        <v>OK</v>
      </c>
      <c r="J3823" s="4">
        <v>1034844783</v>
      </c>
      <c r="K3823" t="s">
        <v>1124</v>
      </c>
      <c r="N3823" s="4">
        <v>1034844782</v>
      </c>
      <c r="O3823">
        <f>VLOOKUP(N3823,Sales!B:C,2,0)</f>
        <v>45455.779861111114</v>
      </c>
      <c r="P3823" t="e">
        <f>VLOOKUP(N3823,Recolt!B:C,2,0)</f>
        <v>#N/A</v>
      </c>
    </row>
    <row r="3824" spans="3:16" x14ac:dyDescent="0.25">
      <c r="C3824"/>
      <c r="F3824" s="4">
        <v>1034843944</v>
      </c>
      <c r="G3824" t="str">
        <f t="shared" si="59"/>
        <v>OK</v>
      </c>
      <c r="J3824" s="4">
        <v>1034844785</v>
      </c>
      <c r="K3824" t="s">
        <v>1124</v>
      </c>
      <c r="N3824" s="4">
        <v>1034844783</v>
      </c>
      <c r="O3824" t="e">
        <f>VLOOKUP(N3824,Sales!B:C,2,0)</f>
        <v>#N/A</v>
      </c>
      <c r="P3824" t="e">
        <f>VLOOKUP(N3824,Recolt!B:C,2,0)</f>
        <v>#N/A</v>
      </c>
    </row>
    <row r="3825" spans="3:16" x14ac:dyDescent="0.25">
      <c r="C3825"/>
      <c r="F3825" s="4">
        <v>1034849619</v>
      </c>
      <c r="G3825" t="str">
        <f t="shared" si="59"/>
        <v>OK</v>
      </c>
      <c r="J3825" s="4">
        <v>1034844789</v>
      </c>
      <c r="K3825" t="s">
        <v>1124</v>
      </c>
      <c r="N3825" s="4">
        <v>1034844785</v>
      </c>
      <c r="O3825" t="e">
        <f>VLOOKUP(N3825,Sales!B:C,2,0)</f>
        <v>#N/A</v>
      </c>
      <c r="P3825" t="str">
        <f>VLOOKUP(N3825,Recolt!B:C,2,0)</f>
        <v xml:space="preserve">CIC (Crédit Industriel et Commercial)  </v>
      </c>
    </row>
    <row r="3826" spans="3:16" x14ac:dyDescent="0.25">
      <c r="C3826"/>
      <c r="F3826" s="4">
        <v>1034862108</v>
      </c>
      <c r="G3826" t="str">
        <f t="shared" si="59"/>
        <v>OK</v>
      </c>
      <c r="J3826" s="4">
        <v>1034844800</v>
      </c>
      <c r="K3826" t="s">
        <v>1124</v>
      </c>
      <c r="N3826" s="4">
        <v>1034844789</v>
      </c>
      <c r="O3826" t="e">
        <f>VLOOKUP(N3826,Sales!B:C,2,0)</f>
        <v>#N/A</v>
      </c>
      <c r="P3826" t="str">
        <f>VLOOKUP(N3826,Recolt!B:C,2,0)</f>
        <v>HSB</v>
      </c>
    </row>
    <row r="3827" spans="3:16" x14ac:dyDescent="0.25">
      <c r="C3827"/>
      <c r="F3827" s="4">
        <v>1034846448</v>
      </c>
      <c r="G3827" t="str">
        <f t="shared" si="59"/>
        <v>OK</v>
      </c>
      <c r="J3827" s="4">
        <v>1034844805</v>
      </c>
      <c r="K3827" t="s">
        <v>1124</v>
      </c>
      <c r="N3827" s="4">
        <v>1034844800</v>
      </c>
      <c r="O3827" t="e">
        <f>VLOOKUP(N3827,Sales!B:C,2,0)</f>
        <v>#N/A</v>
      </c>
      <c r="P3827" t="str">
        <f>VLOOKUP(N3827,Recolt!B:C,2,0)</f>
        <v xml:space="preserve">BPCE (Banque Populaire &amp; Caisse d'Épargne)  </v>
      </c>
    </row>
    <row r="3828" spans="3:16" x14ac:dyDescent="0.25">
      <c r="C3828"/>
      <c r="F3828" s="4">
        <v>1034851607</v>
      </c>
      <c r="G3828" t="str">
        <f t="shared" si="59"/>
        <v>OK</v>
      </c>
      <c r="J3828" s="4">
        <v>1034844816</v>
      </c>
      <c r="K3828" t="s">
        <v>1124</v>
      </c>
      <c r="N3828" s="4">
        <v>1034844805</v>
      </c>
      <c r="O3828">
        <f>VLOOKUP(N3828,Sales!B:C,2,0)</f>
        <v>45177.594444444447</v>
      </c>
      <c r="P3828" t="e">
        <f>VLOOKUP(N3828,Recolt!B:C,2,0)</f>
        <v>#N/A</v>
      </c>
    </row>
    <row r="3829" spans="3:16" x14ac:dyDescent="0.25">
      <c r="C3829"/>
      <c r="F3829" s="4">
        <v>1034865139</v>
      </c>
      <c r="G3829" t="str">
        <f t="shared" si="59"/>
        <v>OK</v>
      </c>
      <c r="J3829" s="4">
        <v>1034844829</v>
      </c>
      <c r="K3829" t="s">
        <v>1124</v>
      </c>
      <c r="N3829" s="4">
        <v>1034844816</v>
      </c>
      <c r="O3829" t="e">
        <f>VLOOKUP(N3829,Sales!B:C,2,0)</f>
        <v>#N/A</v>
      </c>
      <c r="P3829" t="str">
        <f>VLOOKUP(N3829,Recolt!B:C,2,0)</f>
        <v xml:space="preserve">BNP Paribas  </v>
      </c>
    </row>
    <row r="3830" spans="3:16" x14ac:dyDescent="0.25">
      <c r="C3830"/>
      <c r="F3830" s="4">
        <v>1034847003</v>
      </c>
      <c r="G3830" t="str">
        <f t="shared" si="59"/>
        <v>OK</v>
      </c>
      <c r="J3830" s="4">
        <v>1034844841</v>
      </c>
      <c r="K3830" t="s">
        <v>1124</v>
      </c>
      <c r="N3830" s="4">
        <v>1034844829</v>
      </c>
      <c r="O3830" t="e">
        <f>VLOOKUP(N3830,Sales!B:C,2,0)</f>
        <v>#N/A</v>
      </c>
      <c r="P3830" t="str">
        <f>VLOOKUP(N3830,Recolt!B:C,2,0)</f>
        <v xml:space="preserve">BPCE (Banque Populaire &amp; Caisse d'Épargne)  </v>
      </c>
    </row>
    <row r="3831" spans="3:16" x14ac:dyDescent="0.25">
      <c r="C3831"/>
      <c r="F3831" s="4">
        <v>1034859334</v>
      </c>
      <c r="G3831" t="str">
        <f t="shared" si="59"/>
        <v>OK</v>
      </c>
      <c r="J3831" s="4">
        <v>1034844850</v>
      </c>
      <c r="K3831" t="s">
        <v>1124</v>
      </c>
      <c r="N3831" s="4">
        <v>1034844841</v>
      </c>
      <c r="O3831">
        <f>VLOOKUP(N3831,Sales!B:C,2,0)</f>
        <v>45177.433333333334</v>
      </c>
      <c r="P3831" t="e">
        <f>VLOOKUP(N3831,Recolt!B:C,2,0)</f>
        <v>#N/A</v>
      </c>
    </row>
    <row r="3832" spans="3:16" x14ac:dyDescent="0.25">
      <c r="C3832"/>
      <c r="F3832" s="4">
        <v>1034842273</v>
      </c>
      <c r="G3832" t="str">
        <f t="shared" si="59"/>
        <v>OK</v>
      </c>
      <c r="J3832" s="4">
        <v>1034844854</v>
      </c>
      <c r="K3832" t="s">
        <v>1124</v>
      </c>
      <c r="N3832" s="4">
        <v>1034844850</v>
      </c>
      <c r="O3832">
        <f>VLOOKUP(N3832,Sales!B:C,2,0)</f>
        <v>44928.695138888892</v>
      </c>
      <c r="P3832" t="e">
        <f>VLOOKUP(N3832,Recolt!B:C,2,0)</f>
        <v>#N/A</v>
      </c>
    </row>
    <row r="3833" spans="3:16" x14ac:dyDescent="0.25">
      <c r="C3833"/>
      <c r="F3833" s="4">
        <v>1034853282</v>
      </c>
      <c r="G3833" t="str">
        <f t="shared" si="59"/>
        <v>OK</v>
      </c>
      <c r="J3833" s="4">
        <v>1034844864</v>
      </c>
      <c r="K3833" t="s">
        <v>1124</v>
      </c>
      <c r="N3833" s="4">
        <v>1034844854</v>
      </c>
      <c r="O3833" t="e">
        <f>VLOOKUP(N3833,Sales!B:C,2,0)</f>
        <v>#N/A</v>
      </c>
      <c r="P3833" t="str">
        <f>VLOOKUP(N3833,Recolt!B:C,2,0)</f>
        <v>Hypo Group Alpe Adria</v>
      </c>
    </row>
    <row r="3834" spans="3:16" x14ac:dyDescent="0.25">
      <c r="C3834"/>
      <c r="F3834" s="4">
        <v>1034861193</v>
      </c>
      <c r="G3834" t="str">
        <f t="shared" si="59"/>
        <v>OK</v>
      </c>
      <c r="J3834" s="4">
        <v>1034844867</v>
      </c>
      <c r="K3834" t="s">
        <v>1124</v>
      </c>
      <c r="N3834" s="4">
        <v>1034844864</v>
      </c>
      <c r="O3834" t="e">
        <f>VLOOKUP(N3834,Sales!B:C,2,0)</f>
        <v>#N/A</v>
      </c>
      <c r="P3834" t="e">
        <f>VLOOKUP(N3834,Recolt!B:C,2,0)</f>
        <v>#N/A</v>
      </c>
    </row>
    <row r="3835" spans="3:16" x14ac:dyDescent="0.25">
      <c r="C3835"/>
      <c r="F3835" s="4">
        <v>1034847696</v>
      </c>
      <c r="G3835" t="str">
        <f t="shared" si="59"/>
        <v>OK</v>
      </c>
      <c r="J3835" s="4">
        <v>1034844872</v>
      </c>
      <c r="K3835" t="s">
        <v>1124</v>
      </c>
      <c r="N3835" s="4">
        <v>1034844867</v>
      </c>
      <c r="O3835">
        <f>VLOOKUP(N3835,Sales!B:C,2,0)</f>
        <v>44928.701388888891</v>
      </c>
      <c r="P3835" t="e">
        <f>VLOOKUP(N3835,Recolt!B:C,2,0)</f>
        <v>#N/A</v>
      </c>
    </row>
    <row r="3836" spans="3:16" x14ac:dyDescent="0.25">
      <c r="C3836"/>
      <c r="F3836" s="4">
        <v>1034861818</v>
      </c>
      <c r="G3836" t="str">
        <f t="shared" si="59"/>
        <v>OK</v>
      </c>
      <c r="J3836" s="4">
        <v>1034844878</v>
      </c>
      <c r="K3836" t="s">
        <v>1124</v>
      </c>
      <c r="N3836" s="4">
        <v>1034844872</v>
      </c>
      <c r="O3836" t="e">
        <f>VLOOKUP(N3836,Sales!B:C,2,0)</f>
        <v>#N/A</v>
      </c>
      <c r="P3836" t="str">
        <f>VLOOKUP(N3836,Recolt!B:C,2,0)</f>
        <v xml:space="preserve">Crédit Mutuel  </v>
      </c>
    </row>
    <row r="3837" spans="3:16" x14ac:dyDescent="0.25">
      <c r="C3837"/>
      <c r="F3837" s="4">
        <v>1034847172</v>
      </c>
      <c r="G3837" t="str">
        <f t="shared" si="59"/>
        <v>OK</v>
      </c>
      <c r="J3837" s="4">
        <v>1034844892</v>
      </c>
      <c r="K3837" t="s">
        <v>1124</v>
      </c>
      <c r="N3837" s="4">
        <v>1034844878</v>
      </c>
      <c r="O3837" t="e">
        <f>VLOOKUP(N3837,Sales!B:C,2,0)</f>
        <v>#N/A</v>
      </c>
      <c r="P3837" t="str">
        <f>VLOOKUP(N3837,Recolt!B:C,2,0)</f>
        <v>Sparda-Bank</v>
      </c>
    </row>
    <row r="3838" spans="3:16" x14ac:dyDescent="0.25">
      <c r="C3838"/>
      <c r="F3838" s="4">
        <v>1034863660</v>
      </c>
      <c r="G3838" t="str">
        <f t="shared" si="59"/>
        <v>OK</v>
      </c>
      <c r="J3838" s="4">
        <v>1034844918</v>
      </c>
      <c r="K3838" t="s">
        <v>1124</v>
      </c>
      <c r="N3838" s="4">
        <v>1034844892</v>
      </c>
      <c r="O3838" t="e">
        <f>VLOOKUP(N3838,Sales!B:C,2,0)</f>
        <v>#N/A</v>
      </c>
      <c r="P3838" t="str">
        <f>VLOOKUP(N3838,Recolt!B:C,2,0)</f>
        <v>Volksbank</v>
      </c>
    </row>
    <row r="3839" spans="3:16" x14ac:dyDescent="0.25">
      <c r="C3839"/>
      <c r="F3839" s="4">
        <v>1034849085</v>
      </c>
      <c r="G3839" t="str">
        <f t="shared" si="59"/>
        <v>OK</v>
      </c>
      <c r="J3839" s="4">
        <v>1034844928</v>
      </c>
      <c r="K3839" t="s">
        <v>1124</v>
      </c>
      <c r="N3839" s="4">
        <v>1034844918</v>
      </c>
      <c r="O3839" t="e">
        <f>VLOOKUP(N3839,Sales!B:C,2,0)</f>
        <v>#N/A</v>
      </c>
      <c r="P3839" t="str">
        <f>VLOOKUP(N3839,Recolt!B:C,2,0)</f>
        <v xml:space="preserve">CIC (Crédit Industriel et Commercial)  </v>
      </c>
    </row>
    <row r="3840" spans="3:16" x14ac:dyDescent="0.25">
      <c r="C3840"/>
      <c r="F3840" s="4">
        <v>1034853711</v>
      </c>
      <c r="G3840" t="str">
        <f t="shared" si="59"/>
        <v>OK</v>
      </c>
      <c r="J3840" s="4">
        <v>1034844949</v>
      </c>
      <c r="K3840" t="s">
        <v>1124</v>
      </c>
      <c r="N3840" s="4">
        <v>1034844928</v>
      </c>
      <c r="O3840">
        <f>VLOOKUP(N3840,Sales!B:C,2,0)</f>
        <v>44928.565972222219</v>
      </c>
      <c r="P3840" t="e">
        <f>VLOOKUP(N3840,Recolt!B:C,2,0)</f>
        <v>#N/A</v>
      </c>
    </row>
    <row r="3841" spans="3:16" x14ac:dyDescent="0.25">
      <c r="C3841"/>
      <c r="F3841" s="4">
        <v>1034848897</v>
      </c>
      <c r="G3841" t="str">
        <f t="shared" si="59"/>
        <v>OK</v>
      </c>
      <c r="J3841" s="4">
        <v>1034844956</v>
      </c>
      <c r="K3841" t="s">
        <v>1124</v>
      </c>
      <c r="N3841" s="4">
        <v>1034844949</v>
      </c>
      <c r="O3841">
        <f>VLOOKUP(N3841,Sales!B:C,2,0)</f>
        <v>44928.713194444441</v>
      </c>
      <c r="P3841" t="e">
        <f>VLOOKUP(N3841,Recolt!B:C,2,0)</f>
        <v>#N/A</v>
      </c>
    </row>
    <row r="3842" spans="3:16" x14ac:dyDescent="0.25">
      <c r="C3842"/>
      <c r="F3842" s="4">
        <v>1034856784</v>
      </c>
      <c r="G3842" t="str">
        <f t="shared" si="59"/>
        <v>OK</v>
      </c>
      <c r="J3842" s="4">
        <v>1034844958</v>
      </c>
      <c r="K3842" t="s">
        <v>1124</v>
      </c>
      <c r="N3842" s="4">
        <v>1034844956</v>
      </c>
      <c r="O3842" t="e">
        <f>VLOOKUP(N3842,Sales!B:C,2,0)</f>
        <v>#N/A</v>
      </c>
      <c r="P3842" t="str">
        <f>VLOOKUP(N3842,Recolt!B:C,2,0)</f>
        <v xml:space="preserve">BNP Paribas  </v>
      </c>
    </row>
    <row r="3843" spans="3:16" x14ac:dyDescent="0.25">
      <c r="C3843"/>
      <c r="F3843" s="4">
        <v>1034843520</v>
      </c>
      <c r="G3843" t="str">
        <f t="shared" ref="G3843:G3906" si="60">VLOOKUP(F3843,J:K,2,0)</f>
        <v>OK</v>
      </c>
      <c r="J3843" s="4">
        <v>1034844963</v>
      </c>
      <c r="K3843" t="s">
        <v>1124</v>
      </c>
      <c r="N3843" s="4">
        <v>1034844958</v>
      </c>
      <c r="O3843" t="e">
        <f>VLOOKUP(N3843,Sales!B:C,2,0)</f>
        <v>#N/A</v>
      </c>
      <c r="P3843" t="str">
        <f>VLOOKUP(N3843,Recolt!B:C,2,0)</f>
        <v>Bank Austria</v>
      </c>
    </row>
    <row r="3844" spans="3:16" x14ac:dyDescent="0.25">
      <c r="C3844"/>
      <c r="F3844" s="4">
        <v>1034855694</v>
      </c>
      <c r="G3844" t="str">
        <f t="shared" si="60"/>
        <v>OK</v>
      </c>
      <c r="J3844" s="4">
        <v>1034844964</v>
      </c>
      <c r="K3844" t="s">
        <v>1124</v>
      </c>
      <c r="N3844" s="4">
        <v>1034844963</v>
      </c>
      <c r="O3844" t="e">
        <f>VLOOKUP(N3844,Sales!B:C,2,0)</f>
        <v>#N/A</v>
      </c>
      <c r="P3844" t="str">
        <f>VLOOKUP(N3844,Recolt!B:C,2,0)</f>
        <v xml:space="preserve">CIC (Crédit Industriel et Commercial)  </v>
      </c>
    </row>
    <row r="3845" spans="3:16" x14ac:dyDescent="0.25">
      <c r="C3845"/>
      <c r="F3845" s="4">
        <v>1034850927</v>
      </c>
      <c r="G3845" t="str">
        <f t="shared" si="60"/>
        <v>OK</v>
      </c>
      <c r="J3845" s="4">
        <v>1034844980</v>
      </c>
      <c r="K3845" t="s">
        <v>1124</v>
      </c>
      <c r="N3845" s="4">
        <v>1034844964</v>
      </c>
      <c r="O3845" t="e">
        <f>VLOOKUP(N3845,Sales!B:C,2,0)</f>
        <v>#N/A</v>
      </c>
      <c r="P3845" t="str">
        <f>VLOOKUP(N3845,Recolt!B:C,2,0)</f>
        <v>Erste Group Bank</v>
      </c>
    </row>
    <row r="3846" spans="3:16" x14ac:dyDescent="0.25">
      <c r="C3846"/>
      <c r="F3846" s="4">
        <v>1034846820</v>
      </c>
      <c r="G3846" t="str">
        <f t="shared" si="60"/>
        <v>OK</v>
      </c>
      <c r="J3846" s="4">
        <v>1034844981</v>
      </c>
      <c r="K3846" t="s">
        <v>1124</v>
      </c>
      <c r="N3846" s="4">
        <v>1034844980</v>
      </c>
      <c r="O3846" t="e">
        <f>VLOOKUP(N3846,Sales!B:C,2,0)</f>
        <v>#N/A</v>
      </c>
      <c r="P3846" t="str">
        <f>VLOOKUP(N3846,Recolt!B:C,2,0)</f>
        <v>HSB</v>
      </c>
    </row>
    <row r="3847" spans="3:16" x14ac:dyDescent="0.25">
      <c r="C3847"/>
      <c r="F3847" s="4">
        <v>1034845180</v>
      </c>
      <c r="G3847" t="str">
        <f t="shared" si="60"/>
        <v>OK</v>
      </c>
      <c r="J3847" s="4">
        <v>1034844983</v>
      </c>
      <c r="K3847" t="s">
        <v>1124</v>
      </c>
      <c r="N3847" s="4">
        <v>1034844981</v>
      </c>
      <c r="O3847" t="e">
        <f>VLOOKUP(N3847,Sales!B:C,2,0)</f>
        <v>#N/A</v>
      </c>
      <c r="P3847" t="str">
        <f>VLOOKUP(N3847,Recolt!B:C,2,0)</f>
        <v xml:space="preserve">La Banque Postale  </v>
      </c>
    </row>
    <row r="3848" spans="3:16" x14ac:dyDescent="0.25">
      <c r="C3848"/>
      <c r="F3848" s="4">
        <v>1034854431</v>
      </c>
      <c r="G3848" t="str">
        <f t="shared" si="60"/>
        <v>OK</v>
      </c>
      <c r="J3848" s="4">
        <v>1034845004</v>
      </c>
      <c r="K3848" t="s">
        <v>1124</v>
      </c>
      <c r="N3848" s="4">
        <v>1034844983</v>
      </c>
      <c r="O3848" t="e">
        <f>VLOOKUP(N3848,Sales!B:C,2,0)</f>
        <v>#N/A</v>
      </c>
      <c r="P3848" t="str">
        <f>VLOOKUP(N3848,Recolt!B:C,2,0)</f>
        <v xml:space="preserve">Crédit Mutuel  </v>
      </c>
    </row>
    <row r="3849" spans="3:16" x14ac:dyDescent="0.25">
      <c r="C3849"/>
      <c r="F3849" s="4">
        <v>1034848952</v>
      </c>
      <c r="G3849" t="str">
        <f t="shared" si="60"/>
        <v>OK</v>
      </c>
      <c r="J3849" s="4">
        <v>1034845007</v>
      </c>
      <c r="K3849" t="s">
        <v>1124</v>
      </c>
      <c r="N3849" s="4">
        <v>1034845004</v>
      </c>
      <c r="O3849">
        <f>VLOOKUP(N3849,Sales!B:C,2,0)</f>
        <v>44928.556944444441</v>
      </c>
      <c r="P3849" t="e">
        <f>VLOOKUP(N3849,Recolt!B:C,2,0)</f>
        <v>#N/A</v>
      </c>
    </row>
    <row r="3850" spans="3:16" x14ac:dyDescent="0.25">
      <c r="C3850"/>
      <c r="F3850" s="4">
        <v>1034843043</v>
      </c>
      <c r="G3850" t="str">
        <f t="shared" si="60"/>
        <v>OK</v>
      </c>
      <c r="J3850" s="4">
        <v>1034845025</v>
      </c>
      <c r="K3850" t="s">
        <v>1124</v>
      </c>
      <c r="N3850" s="4">
        <v>1034845007</v>
      </c>
      <c r="O3850">
        <f>VLOOKUP(N3850,Sales!B:C,2,0)</f>
        <v>45177.543749999997</v>
      </c>
      <c r="P3850" t="e">
        <f>VLOOKUP(N3850,Recolt!B:C,2,0)</f>
        <v>#N/A</v>
      </c>
    </row>
    <row r="3851" spans="3:16" x14ac:dyDescent="0.25">
      <c r="C3851"/>
      <c r="F3851" s="4">
        <v>1034848947</v>
      </c>
      <c r="G3851" t="str">
        <f t="shared" si="60"/>
        <v>OK</v>
      </c>
      <c r="J3851" s="4">
        <v>1034845026</v>
      </c>
      <c r="K3851" t="s">
        <v>1124</v>
      </c>
      <c r="N3851" s="4">
        <v>1034845025</v>
      </c>
      <c r="O3851">
        <f>VLOOKUP(N3851,Sales!B:C,2,0)</f>
        <v>45455.544444444444</v>
      </c>
      <c r="P3851" t="e">
        <f>VLOOKUP(N3851,Recolt!B:C,2,0)</f>
        <v>#N/A</v>
      </c>
    </row>
    <row r="3852" spans="3:16" x14ac:dyDescent="0.25">
      <c r="C3852"/>
      <c r="F3852" s="4">
        <v>1034862986</v>
      </c>
      <c r="G3852" t="str">
        <f t="shared" si="60"/>
        <v>OK</v>
      </c>
      <c r="J3852" s="4">
        <v>1034845029</v>
      </c>
      <c r="K3852" t="s">
        <v>1124</v>
      </c>
      <c r="N3852" s="4">
        <v>1034845026</v>
      </c>
      <c r="O3852">
        <f>VLOOKUP(N3852,Sales!B:C,2,0)</f>
        <v>45177.770833333336</v>
      </c>
      <c r="P3852" t="e">
        <f>VLOOKUP(N3852,Recolt!B:C,2,0)</f>
        <v>#N/A</v>
      </c>
    </row>
    <row r="3853" spans="3:16" x14ac:dyDescent="0.25">
      <c r="C3853"/>
      <c r="F3853" s="4">
        <v>1034856282</v>
      </c>
      <c r="G3853" t="str">
        <f t="shared" si="60"/>
        <v>OK</v>
      </c>
      <c r="J3853" s="4">
        <v>1034845030</v>
      </c>
      <c r="K3853" t="s">
        <v>1124</v>
      </c>
      <c r="N3853" s="4">
        <v>1034845029</v>
      </c>
      <c r="O3853" t="e">
        <f>VLOOKUP(N3853,Sales!B:C,2,0)</f>
        <v>#N/A</v>
      </c>
      <c r="P3853" t="str">
        <f>VLOOKUP(N3853,Recolt!B:C,2,0)</f>
        <v xml:space="preserve">La Banque Postale  </v>
      </c>
    </row>
    <row r="3854" spans="3:16" x14ac:dyDescent="0.25">
      <c r="C3854"/>
      <c r="F3854" s="4">
        <v>1034857637</v>
      </c>
      <c r="G3854" t="str">
        <f t="shared" si="60"/>
        <v>OK</v>
      </c>
      <c r="J3854" s="4">
        <v>1034845036</v>
      </c>
      <c r="K3854" t="s">
        <v>1124</v>
      </c>
      <c r="N3854" s="4">
        <v>1034845030</v>
      </c>
      <c r="O3854">
        <f>VLOOKUP(N3854,Sales!B:C,2,0)</f>
        <v>45324.752083333333</v>
      </c>
      <c r="P3854" t="e">
        <f>VLOOKUP(N3854,Recolt!B:C,2,0)</f>
        <v>#N/A</v>
      </c>
    </row>
    <row r="3855" spans="3:16" x14ac:dyDescent="0.25">
      <c r="C3855"/>
      <c r="F3855" s="4">
        <v>1034855525</v>
      </c>
      <c r="G3855" t="str">
        <f t="shared" si="60"/>
        <v>OK</v>
      </c>
      <c r="J3855" s="4">
        <v>1034845037</v>
      </c>
      <c r="K3855" t="s">
        <v>1124</v>
      </c>
      <c r="N3855" s="4">
        <v>1034845036</v>
      </c>
      <c r="O3855">
        <f>VLOOKUP(N3855,Sales!B:C,2,0)</f>
        <v>45455.477083333331</v>
      </c>
      <c r="P3855" t="e">
        <f>VLOOKUP(N3855,Recolt!B:C,2,0)</f>
        <v>#N/A</v>
      </c>
    </row>
    <row r="3856" spans="3:16" x14ac:dyDescent="0.25">
      <c r="C3856"/>
      <c r="F3856" s="4">
        <v>1034845113</v>
      </c>
      <c r="G3856" t="str">
        <f t="shared" si="60"/>
        <v>OK</v>
      </c>
      <c r="J3856" s="4">
        <v>1034845038</v>
      </c>
      <c r="K3856" t="s">
        <v>1124</v>
      </c>
      <c r="N3856" s="4">
        <v>1034845037</v>
      </c>
      <c r="O3856">
        <f>VLOOKUP(N3856,Sales!B:C,2,0)</f>
        <v>45455.464583333334</v>
      </c>
      <c r="P3856" t="e">
        <f>VLOOKUP(N3856,Recolt!B:C,2,0)</f>
        <v>#N/A</v>
      </c>
    </row>
    <row r="3857" spans="3:16" x14ac:dyDescent="0.25">
      <c r="C3857"/>
      <c r="F3857" s="4">
        <v>1034843592</v>
      </c>
      <c r="G3857" t="str">
        <f t="shared" si="60"/>
        <v>OK</v>
      </c>
      <c r="J3857" s="4">
        <v>1034845039</v>
      </c>
      <c r="K3857" t="s">
        <v>1124</v>
      </c>
      <c r="N3857" s="4">
        <v>1034845038</v>
      </c>
      <c r="O3857">
        <f>VLOOKUP(N3857,Sales!B:C,2,0)</f>
        <v>45324.425000000003</v>
      </c>
      <c r="P3857" t="e">
        <f>VLOOKUP(N3857,Recolt!B:C,2,0)</f>
        <v>#N/A</v>
      </c>
    </row>
    <row r="3858" spans="3:16" x14ac:dyDescent="0.25">
      <c r="C3858"/>
      <c r="F3858" s="4">
        <v>1034860424</v>
      </c>
      <c r="G3858" t="str">
        <f t="shared" si="60"/>
        <v>OK</v>
      </c>
      <c r="J3858" s="4">
        <v>1034845040</v>
      </c>
      <c r="K3858" t="s">
        <v>1124</v>
      </c>
      <c r="N3858" s="4">
        <v>1034845039</v>
      </c>
      <c r="O3858">
        <f>VLOOKUP(N3858,Sales!B:C,2,0)</f>
        <v>44928.441666666666</v>
      </c>
      <c r="P3858" t="e">
        <f>VLOOKUP(N3858,Recolt!B:C,2,0)</f>
        <v>#N/A</v>
      </c>
    </row>
    <row r="3859" spans="3:16" x14ac:dyDescent="0.25">
      <c r="C3859"/>
      <c r="F3859" s="4">
        <v>1034844182</v>
      </c>
      <c r="G3859" t="str">
        <f t="shared" si="60"/>
        <v>OK</v>
      </c>
      <c r="J3859" s="4">
        <v>1034845041</v>
      </c>
      <c r="K3859" t="s">
        <v>1124</v>
      </c>
      <c r="N3859" s="4">
        <v>1034845040</v>
      </c>
      <c r="O3859" t="e">
        <f>VLOOKUP(N3859,Sales!B:C,2,0)</f>
        <v>#N/A</v>
      </c>
      <c r="P3859" t="str">
        <f>VLOOKUP(N3859,Recolt!B:C,2,0)</f>
        <v>HSB</v>
      </c>
    </row>
    <row r="3860" spans="3:16" x14ac:dyDescent="0.25">
      <c r="C3860"/>
      <c r="F3860" s="4">
        <v>1034842247</v>
      </c>
      <c r="G3860" t="str">
        <f t="shared" si="60"/>
        <v>OK</v>
      </c>
      <c r="J3860" s="4">
        <v>1034845050</v>
      </c>
      <c r="K3860" t="s">
        <v>1124</v>
      </c>
      <c r="N3860" s="4">
        <v>1034845041</v>
      </c>
      <c r="O3860">
        <f>VLOOKUP(N3860,Sales!B:C,2,0)</f>
        <v>44928.428472222222</v>
      </c>
      <c r="P3860" t="e">
        <f>VLOOKUP(N3860,Recolt!B:C,2,0)</f>
        <v>#N/A</v>
      </c>
    </row>
    <row r="3861" spans="3:16" x14ac:dyDescent="0.25">
      <c r="C3861"/>
      <c r="F3861" s="4">
        <v>1034858416</v>
      </c>
      <c r="G3861" t="str">
        <f t="shared" si="60"/>
        <v>OK</v>
      </c>
      <c r="J3861" s="4">
        <v>1034845056</v>
      </c>
      <c r="K3861" t="s">
        <v>1124</v>
      </c>
      <c r="N3861" s="4">
        <v>1034845050</v>
      </c>
      <c r="O3861" t="e">
        <f>VLOOKUP(N3861,Sales!B:C,2,0)</f>
        <v>#N/A</v>
      </c>
      <c r="P3861" t="str">
        <f>VLOOKUP(N3861,Recolt!B:C,2,0)</f>
        <v>HSB</v>
      </c>
    </row>
    <row r="3862" spans="3:16" x14ac:dyDescent="0.25">
      <c r="C3862"/>
      <c r="F3862" s="4">
        <v>1034864209</v>
      </c>
      <c r="G3862" t="str">
        <f t="shared" si="60"/>
        <v>OK</v>
      </c>
      <c r="J3862" s="4">
        <v>1034845067</v>
      </c>
      <c r="K3862" t="s">
        <v>1124</v>
      </c>
      <c r="N3862" s="4">
        <v>1034845056</v>
      </c>
      <c r="O3862" t="e">
        <f>VLOOKUP(N3862,Sales!B:C,2,0)</f>
        <v>#N/A</v>
      </c>
      <c r="P3862" t="str">
        <f>VLOOKUP(N3862,Recolt!B:C,2,0)</f>
        <v xml:space="preserve">La Banque Postale  </v>
      </c>
    </row>
    <row r="3863" spans="3:16" x14ac:dyDescent="0.25">
      <c r="C3863"/>
      <c r="F3863" s="4">
        <v>1034867733</v>
      </c>
      <c r="G3863" t="str">
        <f t="shared" si="60"/>
        <v>OK</v>
      </c>
      <c r="J3863" s="4">
        <v>1034845068</v>
      </c>
      <c r="K3863" t="s">
        <v>1124</v>
      </c>
      <c r="N3863" s="4">
        <v>1034845067</v>
      </c>
      <c r="O3863" t="e">
        <f>VLOOKUP(N3863,Sales!B:C,2,0)</f>
        <v>#N/A</v>
      </c>
      <c r="P3863" t="str">
        <f>VLOOKUP(N3863,Recolt!B:C,2,0)</f>
        <v>UniCredit Bank Austria</v>
      </c>
    </row>
    <row r="3864" spans="3:16" x14ac:dyDescent="0.25">
      <c r="C3864"/>
      <c r="F3864" s="4">
        <v>1034847934</v>
      </c>
      <c r="G3864" t="str">
        <f t="shared" si="60"/>
        <v>OK</v>
      </c>
      <c r="J3864" s="4">
        <v>1034845073</v>
      </c>
      <c r="K3864" t="s">
        <v>1124</v>
      </c>
      <c r="N3864" s="4">
        <v>1034845068</v>
      </c>
      <c r="O3864" t="e">
        <f>VLOOKUP(N3864,Sales!B:C,2,0)</f>
        <v>#N/A</v>
      </c>
      <c r="P3864" t="str">
        <f>VLOOKUP(N3864,Recolt!B:C,2,0)</f>
        <v>Hypo Group Alpe Adria</v>
      </c>
    </row>
    <row r="3865" spans="3:16" x14ac:dyDescent="0.25">
      <c r="C3865"/>
      <c r="F3865" s="4">
        <v>1034860052</v>
      </c>
      <c r="G3865" t="str">
        <f t="shared" si="60"/>
        <v>OK</v>
      </c>
      <c r="J3865" s="4">
        <v>1034845076</v>
      </c>
      <c r="K3865" t="s">
        <v>1124</v>
      </c>
      <c r="N3865" s="4">
        <v>1034845073</v>
      </c>
      <c r="O3865">
        <f>VLOOKUP(N3865,Sales!B:C,2,0)</f>
        <v>44928.623611111114</v>
      </c>
      <c r="P3865" t="e">
        <f>VLOOKUP(N3865,Recolt!B:C,2,0)</f>
        <v>#N/A</v>
      </c>
    </row>
    <row r="3866" spans="3:16" x14ac:dyDescent="0.25">
      <c r="C3866"/>
      <c r="F3866" s="4">
        <v>1034866590</v>
      </c>
      <c r="G3866" t="str">
        <f t="shared" si="60"/>
        <v>OK</v>
      </c>
      <c r="J3866" s="4">
        <v>1034845089</v>
      </c>
      <c r="K3866" t="s">
        <v>1124</v>
      </c>
      <c r="N3866" s="4">
        <v>1034845076</v>
      </c>
      <c r="O3866">
        <f>VLOOKUP(N3866,Sales!B:C,2,0)</f>
        <v>44987.713888888888</v>
      </c>
      <c r="P3866" t="e">
        <f>VLOOKUP(N3866,Recolt!B:C,2,0)</f>
        <v>#N/A</v>
      </c>
    </row>
    <row r="3867" spans="3:16" x14ac:dyDescent="0.25">
      <c r="C3867"/>
      <c r="F3867" s="4">
        <v>1034851502</v>
      </c>
      <c r="G3867" t="str">
        <f t="shared" si="60"/>
        <v>OK</v>
      </c>
      <c r="J3867" s="4">
        <v>1034845091</v>
      </c>
      <c r="K3867" t="s">
        <v>1124</v>
      </c>
      <c r="N3867" s="4">
        <v>1034845089</v>
      </c>
      <c r="O3867">
        <f>VLOOKUP(N3867,Sales!B:C,2,0)</f>
        <v>45177.598611111112</v>
      </c>
      <c r="P3867" t="e">
        <f>VLOOKUP(N3867,Recolt!B:C,2,0)</f>
        <v>#N/A</v>
      </c>
    </row>
    <row r="3868" spans="3:16" x14ac:dyDescent="0.25">
      <c r="C3868"/>
      <c r="F3868" s="4">
        <v>1034862137</v>
      </c>
      <c r="G3868" t="str">
        <f t="shared" si="60"/>
        <v>OK</v>
      </c>
      <c r="J3868" s="4">
        <v>1034845092</v>
      </c>
      <c r="K3868" t="s">
        <v>1124</v>
      </c>
      <c r="N3868" s="4">
        <v>1034845091</v>
      </c>
      <c r="O3868">
        <f>VLOOKUP(N3868,Sales!B:C,2,0)</f>
        <v>44987.48333333333</v>
      </c>
      <c r="P3868" t="e">
        <f>VLOOKUP(N3868,Recolt!B:C,2,0)</f>
        <v>#N/A</v>
      </c>
    </row>
    <row r="3869" spans="3:16" x14ac:dyDescent="0.25">
      <c r="C3869"/>
      <c r="F3869" s="4">
        <v>1034855386</v>
      </c>
      <c r="G3869" t="str">
        <f t="shared" si="60"/>
        <v>OK</v>
      </c>
      <c r="J3869" s="4">
        <v>1034845099</v>
      </c>
      <c r="K3869" t="s">
        <v>1124</v>
      </c>
      <c r="N3869" s="4">
        <v>1034845092</v>
      </c>
      <c r="O3869">
        <f>VLOOKUP(N3869,Sales!B:C,2,0)</f>
        <v>45455.493055555555</v>
      </c>
      <c r="P3869" t="e">
        <f>VLOOKUP(N3869,Recolt!B:C,2,0)</f>
        <v>#N/A</v>
      </c>
    </row>
    <row r="3870" spans="3:16" x14ac:dyDescent="0.25">
      <c r="C3870"/>
      <c r="F3870" s="4">
        <v>1034847258</v>
      </c>
      <c r="G3870" t="str">
        <f t="shared" si="60"/>
        <v>OK</v>
      </c>
      <c r="J3870" s="4">
        <v>1034845106</v>
      </c>
      <c r="K3870" t="s">
        <v>1124</v>
      </c>
      <c r="N3870" s="4">
        <v>1034845099</v>
      </c>
      <c r="O3870" t="e">
        <f>VLOOKUP(N3870,Sales!B:C,2,0)</f>
        <v>#N/A</v>
      </c>
      <c r="P3870" t="str">
        <f>VLOOKUP(N3870,Recolt!B:C,2,0)</f>
        <v xml:space="preserve">CIC (Crédit Industriel et Commercial)  </v>
      </c>
    </row>
    <row r="3871" spans="3:16" x14ac:dyDescent="0.25">
      <c r="C3871"/>
      <c r="F3871" s="4">
        <v>1034861278</v>
      </c>
      <c r="G3871" t="str">
        <f t="shared" si="60"/>
        <v>OK</v>
      </c>
      <c r="J3871" s="4">
        <v>1034845107</v>
      </c>
      <c r="K3871" t="s">
        <v>1124</v>
      </c>
      <c r="N3871" s="4">
        <v>1034845106</v>
      </c>
      <c r="O3871">
        <f>VLOOKUP(N3871,Sales!B:C,2,0)</f>
        <v>45324.636111111111</v>
      </c>
      <c r="P3871" t="e">
        <f>VLOOKUP(N3871,Recolt!B:C,2,0)</f>
        <v>#N/A</v>
      </c>
    </row>
    <row r="3872" spans="3:16" x14ac:dyDescent="0.25">
      <c r="C3872"/>
      <c r="F3872" s="4">
        <v>1034845331</v>
      </c>
      <c r="G3872" t="str">
        <f t="shared" si="60"/>
        <v>OK</v>
      </c>
      <c r="J3872" s="4">
        <v>1034845108</v>
      </c>
      <c r="K3872" t="s">
        <v>1124</v>
      </c>
      <c r="N3872" s="4">
        <v>1034845107</v>
      </c>
      <c r="O3872" t="e">
        <f>VLOOKUP(N3872,Sales!B:C,2,0)</f>
        <v>#N/A</v>
      </c>
      <c r="P3872" t="str">
        <f>VLOOKUP(N3872,Recolt!B:C,2,0)</f>
        <v xml:space="preserve">La Banque Postale  </v>
      </c>
    </row>
    <row r="3873" spans="3:16" x14ac:dyDescent="0.25">
      <c r="C3873"/>
      <c r="F3873" s="4">
        <v>1034845107</v>
      </c>
      <c r="G3873" t="str">
        <f t="shared" si="60"/>
        <v>OK</v>
      </c>
      <c r="J3873" s="4">
        <v>1034845113</v>
      </c>
      <c r="K3873" t="s">
        <v>1124</v>
      </c>
      <c r="N3873" s="4">
        <v>1034845108</v>
      </c>
      <c r="O3873">
        <f>VLOOKUP(N3873,Sales!B:C,2,0)</f>
        <v>45514.477083333331</v>
      </c>
      <c r="P3873" t="e">
        <f>VLOOKUP(N3873,Recolt!B:C,2,0)</f>
        <v>#N/A</v>
      </c>
    </row>
    <row r="3874" spans="3:16" x14ac:dyDescent="0.25">
      <c r="C3874"/>
      <c r="F3874" s="4">
        <v>1034844393</v>
      </c>
      <c r="G3874" t="str">
        <f t="shared" si="60"/>
        <v>OK</v>
      </c>
      <c r="J3874" s="4">
        <v>1034845122</v>
      </c>
      <c r="K3874" t="s">
        <v>1124</v>
      </c>
      <c r="N3874" s="4">
        <v>1034845113</v>
      </c>
      <c r="O3874" t="e">
        <f>VLOOKUP(N3874,Sales!B:C,2,0)</f>
        <v>#N/A</v>
      </c>
      <c r="P3874" t="str">
        <f>VLOOKUP(N3874,Recolt!B:C,2,0)</f>
        <v xml:space="preserve">La Banque Postale  </v>
      </c>
    </row>
    <row r="3875" spans="3:16" x14ac:dyDescent="0.25">
      <c r="C3875"/>
      <c r="F3875" s="4">
        <v>1034847294</v>
      </c>
      <c r="G3875" t="str">
        <f t="shared" si="60"/>
        <v>OK</v>
      </c>
      <c r="J3875" s="4">
        <v>1034845134</v>
      </c>
      <c r="K3875" t="s">
        <v>1124</v>
      </c>
      <c r="N3875" s="4">
        <v>1034845122</v>
      </c>
      <c r="O3875">
        <f>VLOOKUP(N3875,Sales!B:C,2,0)</f>
        <v>44928.668749999997</v>
      </c>
      <c r="P3875" t="e">
        <f>VLOOKUP(N3875,Recolt!B:C,2,0)</f>
        <v>#N/A</v>
      </c>
    </row>
    <row r="3876" spans="3:16" x14ac:dyDescent="0.25">
      <c r="C3876"/>
      <c r="F3876" s="4">
        <v>1034847851</v>
      </c>
      <c r="G3876" t="str">
        <f t="shared" si="60"/>
        <v>OK</v>
      </c>
      <c r="J3876" s="4">
        <v>1034845136</v>
      </c>
      <c r="K3876" t="s">
        <v>1124</v>
      </c>
      <c r="N3876" s="4">
        <v>1034845134</v>
      </c>
      <c r="O3876">
        <f>VLOOKUP(N3876,Sales!B:C,2,0)</f>
        <v>44987.64166666667</v>
      </c>
      <c r="P3876" t="e">
        <f>VLOOKUP(N3876,Recolt!B:C,2,0)</f>
        <v>#N/A</v>
      </c>
    </row>
    <row r="3877" spans="3:16" x14ac:dyDescent="0.25">
      <c r="C3877"/>
      <c r="F3877" s="4">
        <v>1034847675</v>
      </c>
      <c r="G3877" t="str">
        <f t="shared" si="60"/>
        <v>OK</v>
      </c>
      <c r="J3877" s="4">
        <v>1034845139</v>
      </c>
      <c r="K3877" t="s">
        <v>1124</v>
      </c>
      <c r="N3877" s="4">
        <v>1034845136</v>
      </c>
      <c r="O3877">
        <f>VLOOKUP(N3877,Sales!B:C,2,0)</f>
        <v>44928.454861111109</v>
      </c>
      <c r="P3877" t="e">
        <f>VLOOKUP(N3877,Recolt!B:C,2,0)</f>
        <v>#N/A</v>
      </c>
    </row>
    <row r="3878" spans="3:16" x14ac:dyDescent="0.25">
      <c r="C3878"/>
      <c r="F3878" s="4">
        <v>1034853590</v>
      </c>
      <c r="G3878" t="str">
        <f t="shared" si="60"/>
        <v>OK</v>
      </c>
      <c r="J3878" s="4">
        <v>1034845143</v>
      </c>
      <c r="K3878" t="s">
        <v>1124</v>
      </c>
      <c r="N3878" s="4">
        <v>1034845139</v>
      </c>
      <c r="O3878">
        <f>VLOOKUP(N3878,Sales!B:C,2,0)</f>
        <v>45324.547222222223</v>
      </c>
      <c r="P3878" t="e">
        <f>VLOOKUP(N3878,Recolt!B:C,2,0)</f>
        <v>#N/A</v>
      </c>
    </row>
    <row r="3879" spans="3:16" x14ac:dyDescent="0.25">
      <c r="C3879"/>
      <c r="F3879" s="4">
        <v>1034867897</v>
      </c>
      <c r="G3879" t="str">
        <f t="shared" si="60"/>
        <v>OK</v>
      </c>
      <c r="J3879" s="4">
        <v>1034845149</v>
      </c>
      <c r="K3879" t="s">
        <v>1124</v>
      </c>
      <c r="N3879" s="4">
        <v>1034845143</v>
      </c>
      <c r="O3879">
        <f>VLOOKUP(N3879,Sales!B:C,2,0)</f>
        <v>45324.568749999999</v>
      </c>
      <c r="P3879" t="e">
        <f>VLOOKUP(N3879,Recolt!B:C,2,0)</f>
        <v>#N/A</v>
      </c>
    </row>
    <row r="3880" spans="3:16" x14ac:dyDescent="0.25">
      <c r="C3880"/>
      <c r="F3880" s="4">
        <v>1034850733</v>
      </c>
      <c r="G3880" t="str">
        <f t="shared" si="60"/>
        <v>OK</v>
      </c>
      <c r="J3880" s="4">
        <v>1034845160</v>
      </c>
      <c r="K3880" t="s">
        <v>1124</v>
      </c>
      <c r="N3880" s="4">
        <v>1034845149</v>
      </c>
      <c r="O3880" t="e">
        <f>VLOOKUP(N3880,Sales!B:C,2,0)</f>
        <v>#N/A</v>
      </c>
      <c r="P3880" t="str">
        <f>VLOOKUP(N3880,Recolt!B:C,2,0)</f>
        <v xml:space="preserve">LCL (Le Crédit Lyonnais)  </v>
      </c>
    </row>
    <row r="3881" spans="3:16" x14ac:dyDescent="0.25">
      <c r="C3881"/>
      <c r="F3881" s="4">
        <v>1034861162</v>
      </c>
      <c r="G3881" t="str">
        <f t="shared" si="60"/>
        <v>OK</v>
      </c>
      <c r="J3881" s="4">
        <v>1034845164</v>
      </c>
      <c r="K3881" t="s">
        <v>1124</v>
      </c>
      <c r="N3881" s="4">
        <v>1034845160</v>
      </c>
      <c r="O3881" t="e">
        <f>VLOOKUP(N3881,Sales!B:C,2,0)</f>
        <v>#N/A</v>
      </c>
      <c r="P3881" t="str">
        <f>VLOOKUP(N3881,Recolt!B:C,2,0)</f>
        <v>Hypo Group Alpe Adria</v>
      </c>
    </row>
    <row r="3882" spans="3:16" x14ac:dyDescent="0.25">
      <c r="C3882"/>
      <c r="F3882" s="4">
        <v>1034860983</v>
      </c>
      <c r="G3882" t="str">
        <f t="shared" si="60"/>
        <v>OK</v>
      </c>
      <c r="J3882" s="4">
        <v>1034845169</v>
      </c>
      <c r="K3882" t="s">
        <v>1124</v>
      </c>
      <c r="N3882" s="4">
        <v>1034845164</v>
      </c>
      <c r="O3882" t="e">
        <f>VLOOKUP(N3882,Sales!B:C,2,0)</f>
        <v>#N/A</v>
      </c>
      <c r="P3882" t="str">
        <f>VLOOKUP(N3882,Recolt!B:C,2,0)</f>
        <v>HSB</v>
      </c>
    </row>
    <row r="3883" spans="3:16" x14ac:dyDescent="0.25">
      <c r="C3883"/>
      <c r="F3883" s="4">
        <v>1034850621</v>
      </c>
      <c r="G3883" t="str">
        <f t="shared" si="60"/>
        <v>OK</v>
      </c>
      <c r="J3883" s="4">
        <v>1034845180</v>
      </c>
      <c r="K3883" t="s">
        <v>1124</v>
      </c>
      <c r="N3883" s="4">
        <v>1034845169</v>
      </c>
      <c r="O3883">
        <f>VLOOKUP(N3883,Sales!B:C,2,0)</f>
        <v>45177.524305555555</v>
      </c>
      <c r="P3883" t="e">
        <f>VLOOKUP(N3883,Recolt!B:C,2,0)</f>
        <v>#N/A</v>
      </c>
    </row>
    <row r="3884" spans="3:16" x14ac:dyDescent="0.25">
      <c r="C3884"/>
      <c r="F3884" s="4">
        <v>1034851969</v>
      </c>
      <c r="G3884" t="str">
        <f t="shared" si="60"/>
        <v>OK</v>
      </c>
      <c r="J3884" s="4">
        <v>1034845183</v>
      </c>
      <c r="K3884" t="s">
        <v>1124</v>
      </c>
      <c r="N3884" s="4">
        <v>1034845180</v>
      </c>
      <c r="O3884" t="e">
        <f>VLOOKUP(N3884,Sales!B:C,2,0)</f>
        <v>#N/A</v>
      </c>
      <c r="P3884" t="str">
        <f>VLOOKUP(N3884,Recolt!B:C,2,0)</f>
        <v xml:space="preserve">BNP Paribas  </v>
      </c>
    </row>
    <row r="3885" spans="3:16" x14ac:dyDescent="0.25">
      <c r="C3885"/>
      <c r="F3885" s="4">
        <v>1034866046</v>
      </c>
      <c r="G3885" t="str">
        <f t="shared" si="60"/>
        <v>OK</v>
      </c>
      <c r="J3885" s="4">
        <v>1034845184</v>
      </c>
      <c r="K3885" t="s">
        <v>1124</v>
      </c>
      <c r="N3885" s="4">
        <v>1034845183</v>
      </c>
      <c r="O3885" t="e">
        <f>VLOOKUP(N3885,Sales!B:C,2,0)</f>
        <v>#N/A</v>
      </c>
      <c r="P3885" t="str">
        <f>VLOOKUP(N3885,Recolt!B:C,2,0)</f>
        <v xml:space="preserve">CIC (Crédit Industriel et Commercial)  </v>
      </c>
    </row>
    <row r="3886" spans="3:16" x14ac:dyDescent="0.25">
      <c r="C3886"/>
      <c r="F3886" s="4">
        <v>1034845831</v>
      </c>
      <c r="G3886" t="str">
        <f t="shared" si="60"/>
        <v>OK</v>
      </c>
      <c r="J3886" s="4">
        <v>1034845202</v>
      </c>
      <c r="K3886" t="s">
        <v>1124</v>
      </c>
      <c r="N3886" s="4">
        <v>1034845184</v>
      </c>
      <c r="O3886">
        <f>VLOOKUP(N3886,Sales!B:C,2,0)</f>
        <v>45455.537499999999</v>
      </c>
      <c r="P3886" t="e">
        <f>VLOOKUP(N3886,Recolt!B:C,2,0)</f>
        <v>#N/A</v>
      </c>
    </row>
    <row r="3887" spans="3:16" x14ac:dyDescent="0.25">
      <c r="C3887"/>
      <c r="F3887" s="4">
        <v>1034861830</v>
      </c>
      <c r="G3887" t="str">
        <f t="shared" si="60"/>
        <v>OK</v>
      </c>
      <c r="J3887" s="4">
        <v>1034845213</v>
      </c>
      <c r="K3887" t="s">
        <v>1124</v>
      </c>
      <c r="N3887" s="4">
        <v>1034845202</v>
      </c>
      <c r="O3887">
        <f>VLOOKUP(N3887,Sales!B:C,2,0)</f>
        <v>45277.724305555559</v>
      </c>
      <c r="P3887" t="e">
        <f>VLOOKUP(N3887,Recolt!B:C,2,0)</f>
        <v>#N/A</v>
      </c>
    </row>
    <row r="3888" spans="3:16" x14ac:dyDescent="0.25">
      <c r="C3888"/>
      <c r="F3888" s="4">
        <v>1034847936</v>
      </c>
      <c r="G3888" t="str">
        <f t="shared" si="60"/>
        <v>OK</v>
      </c>
      <c r="J3888" s="4">
        <v>1034845214</v>
      </c>
      <c r="K3888" t="s">
        <v>1124</v>
      </c>
      <c r="N3888" s="4">
        <v>1034845213</v>
      </c>
      <c r="O3888" t="e">
        <f>VLOOKUP(N3888,Sales!B:C,2,0)</f>
        <v>#N/A</v>
      </c>
      <c r="P3888" t="str">
        <f>VLOOKUP(N3888,Recolt!B:C,2,0)</f>
        <v xml:space="preserve">CIC (Crédit Industriel et Commercial)  </v>
      </c>
    </row>
    <row r="3889" spans="3:16" x14ac:dyDescent="0.25">
      <c r="C3889"/>
      <c r="F3889" s="4">
        <v>1034843271</v>
      </c>
      <c r="G3889" t="str">
        <f t="shared" si="60"/>
        <v>OK</v>
      </c>
      <c r="J3889" s="4">
        <v>1034845219</v>
      </c>
      <c r="K3889" t="s">
        <v>1124</v>
      </c>
      <c r="N3889" s="4">
        <v>1034845214</v>
      </c>
      <c r="O3889">
        <f>VLOOKUP(N3889,Sales!B:C,2,0)</f>
        <v>44928.783333333333</v>
      </c>
      <c r="P3889" t="e">
        <f>VLOOKUP(N3889,Recolt!B:C,2,0)</f>
        <v>#N/A</v>
      </c>
    </row>
    <row r="3890" spans="3:16" x14ac:dyDescent="0.25">
      <c r="C3890"/>
      <c r="F3890" s="4">
        <v>1034848729</v>
      </c>
      <c r="G3890" t="str">
        <f t="shared" si="60"/>
        <v>OK</v>
      </c>
      <c r="J3890" s="4">
        <v>1034845220</v>
      </c>
      <c r="K3890" t="s">
        <v>1124</v>
      </c>
      <c r="N3890" s="4">
        <v>1034845219</v>
      </c>
      <c r="O3890">
        <f>VLOOKUP(N3890,Sales!B:C,2,0)</f>
        <v>44928.631249999999</v>
      </c>
      <c r="P3890" t="e">
        <f>VLOOKUP(N3890,Recolt!B:C,2,0)</f>
        <v>#N/A</v>
      </c>
    </row>
    <row r="3891" spans="3:16" x14ac:dyDescent="0.25">
      <c r="C3891"/>
      <c r="F3891" s="4">
        <v>1034845717</v>
      </c>
      <c r="G3891" t="str">
        <f t="shared" si="60"/>
        <v>OK</v>
      </c>
      <c r="J3891" s="4">
        <v>1034845221</v>
      </c>
      <c r="K3891" t="s">
        <v>1124</v>
      </c>
      <c r="N3891" s="4">
        <v>1034845220</v>
      </c>
      <c r="O3891">
        <f>VLOOKUP(N3891,Sales!B:C,2,0)</f>
        <v>45324.660416666666</v>
      </c>
      <c r="P3891" t="e">
        <f>VLOOKUP(N3891,Recolt!B:C,2,0)</f>
        <v>#N/A</v>
      </c>
    </row>
    <row r="3892" spans="3:16" x14ac:dyDescent="0.25">
      <c r="C3892"/>
      <c r="F3892" s="4">
        <v>1034859356</v>
      </c>
      <c r="G3892" t="str">
        <f t="shared" si="60"/>
        <v>OK</v>
      </c>
      <c r="J3892" s="4">
        <v>1034845223</v>
      </c>
      <c r="K3892" t="s">
        <v>1124</v>
      </c>
      <c r="N3892" s="4">
        <v>1034845221</v>
      </c>
      <c r="O3892" t="e">
        <f>VLOOKUP(N3892,Sales!B:C,2,0)</f>
        <v>#N/A</v>
      </c>
      <c r="P3892" t="str">
        <f>VLOOKUP(N3892,Recolt!B:C,2,0)</f>
        <v>HSB</v>
      </c>
    </row>
    <row r="3893" spans="3:16" x14ac:dyDescent="0.25">
      <c r="C3893"/>
      <c r="F3893" s="4">
        <v>1034847448</v>
      </c>
      <c r="G3893" t="str">
        <f t="shared" si="60"/>
        <v>OK</v>
      </c>
      <c r="J3893" s="4">
        <v>1034845229</v>
      </c>
      <c r="K3893" t="s">
        <v>1124</v>
      </c>
      <c r="N3893" s="4">
        <v>1034845223</v>
      </c>
      <c r="O3893">
        <f>VLOOKUP(N3893,Sales!B:C,2,0)</f>
        <v>44987.48333333333</v>
      </c>
      <c r="P3893" t="e">
        <f>VLOOKUP(N3893,Recolt!B:C,2,0)</f>
        <v>#N/A</v>
      </c>
    </row>
    <row r="3894" spans="3:16" x14ac:dyDescent="0.25">
      <c r="C3894"/>
      <c r="F3894" s="4">
        <v>1034845635</v>
      </c>
      <c r="G3894" t="str">
        <f t="shared" si="60"/>
        <v>OK</v>
      </c>
      <c r="J3894" s="4">
        <v>1034845230</v>
      </c>
      <c r="K3894" t="s">
        <v>1124</v>
      </c>
      <c r="N3894" s="4">
        <v>1034845229</v>
      </c>
      <c r="O3894">
        <f>VLOOKUP(N3894,Sales!B:C,2,0)</f>
        <v>44928.6875</v>
      </c>
      <c r="P3894" t="e">
        <f>VLOOKUP(N3894,Recolt!B:C,2,0)</f>
        <v>#N/A</v>
      </c>
    </row>
    <row r="3895" spans="3:16" x14ac:dyDescent="0.25">
      <c r="C3895"/>
      <c r="F3895" s="4">
        <v>1034852275</v>
      </c>
      <c r="G3895" t="str">
        <f t="shared" si="60"/>
        <v>OK</v>
      </c>
      <c r="J3895" s="4">
        <v>1034845233</v>
      </c>
      <c r="K3895" t="s">
        <v>1124</v>
      </c>
      <c r="N3895" s="4">
        <v>1034845230</v>
      </c>
      <c r="O3895">
        <f>VLOOKUP(N3895,Sales!B:C,2,0)</f>
        <v>45324.627083333333</v>
      </c>
      <c r="P3895" t="e">
        <f>VLOOKUP(N3895,Recolt!B:C,2,0)</f>
        <v>#N/A</v>
      </c>
    </row>
    <row r="3896" spans="3:16" x14ac:dyDescent="0.25">
      <c r="C3896"/>
      <c r="F3896" s="4">
        <v>1034850614</v>
      </c>
      <c r="G3896" t="str">
        <f t="shared" si="60"/>
        <v>OK</v>
      </c>
      <c r="J3896" s="4">
        <v>1034845234</v>
      </c>
      <c r="K3896" t="s">
        <v>1124</v>
      </c>
      <c r="N3896" s="4">
        <v>1034845233</v>
      </c>
      <c r="O3896">
        <f>VLOOKUP(N3896,Sales!B:C,2,0)</f>
        <v>44987.627083333333</v>
      </c>
      <c r="P3896" t="e">
        <f>VLOOKUP(N3896,Recolt!B:C,2,0)</f>
        <v>#N/A</v>
      </c>
    </row>
    <row r="3897" spans="3:16" x14ac:dyDescent="0.25">
      <c r="C3897"/>
      <c r="F3897" s="4">
        <v>1034845882</v>
      </c>
      <c r="G3897" t="str">
        <f t="shared" si="60"/>
        <v>OK</v>
      </c>
      <c r="J3897" s="4">
        <v>1034845237</v>
      </c>
      <c r="K3897" t="s">
        <v>1124</v>
      </c>
      <c r="N3897" s="4">
        <v>1034845234</v>
      </c>
      <c r="O3897">
        <f>VLOOKUP(N3897,Sales!B:C,2,0)</f>
        <v>45455.428472222222</v>
      </c>
      <c r="P3897" t="e">
        <f>VLOOKUP(N3897,Recolt!B:C,2,0)</f>
        <v>#N/A</v>
      </c>
    </row>
    <row r="3898" spans="3:16" x14ac:dyDescent="0.25">
      <c r="C3898"/>
      <c r="F3898" s="4">
        <v>1034851812</v>
      </c>
      <c r="G3898" t="str">
        <f t="shared" si="60"/>
        <v>OK</v>
      </c>
      <c r="J3898" s="4">
        <v>1034845238</v>
      </c>
      <c r="K3898" t="s">
        <v>1124</v>
      </c>
      <c r="N3898" s="4">
        <v>1034845237</v>
      </c>
      <c r="O3898" t="e">
        <f>VLOOKUP(N3898,Sales!B:C,2,0)</f>
        <v>#N/A</v>
      </c>
      <c r="P3898" t="str">
        <f>VLOOKUP(N3898,Recolt!B:C,2,0)</f>
        <v xml:space="preserve">CIC (Crédit Industriel et Commercial)  </v>
      </c>
    </row>
    <row r="3899" spans="3:16" x14ac:dyDescent="0.25">
      <c r="C3899"/>
      <c r="F3899" s="4">
        <v>1034853288</v>
      </c>
      <c r="G3899" t="str">
        <f t="shared" si="60"/>
        <v>OK</v>
      </c>
      <c r="J3899" s="4">
        <v>1034845241</v>
      </c>
      <c r="K3899" t="s">
        <v>1124</v>
      </c>
      <c r="N3899" s="4">
        <v>1034845238</v>
      </c>
      <c r="O3899">
        <f>VLOOKUP(N3899,Sales!B:C,2,0)</f>
        <v>45034.445138888892</v>
      </c>
      <c r="P3899" t="e">
        <f>VLOOKUP(N3899,Recolt!B:C,2,0)</f>
        <v>#N/A</v>
      </c>
    </row>
    <row r="3900" spans="3:16" x14ac:dyDescent="0.25">
      <c r="C3900"/>
      <c r="F3900" s="4">
        <v>1034850220</v>
      </c>
      <c r="G3900" t="str">
        <f t="shared" si="60"/>
        <v>OK</v>
      </c>
      <c r="J3900" s="4">
        <v>1034845261</v>
      </c>
      <c r="K3900" t="s">
        <v>1124</v>
      </c>
      <c r="N3900" s="4">
        <v>1034845241</v>
      </c>
      <c r="O3900" t="e">
        <f>VLOOKUP(N3900,Sales!B:C,2,0)</f>
        <v>#N/A</v>
      </c>
      <c r="P3900" t="str">
        <f>VLOOKUP(N3900,Recolt!B:C,2,0)</f>
        <v>Bawag P.S.K</v>
      </c>
    </row>
    <row r="3901" spans="3:16" x14ac:dyDescent="0.25">
      <c r="C3901"/>
      <c r="F3901" s="4">
        <v>1034856572</v>
      </c>
      <c r="G3901" t="str">
        <f t="shared" si="60"/>
        <v>OK</v>
      </c>
      <c r="J3901" s="4">
        <v>1034845270</v>
      </c>
      <c r="K3901" t="s">
        <v>1124</v>
      </c>
      <c r="N3901" s="4">
        <v>1034845261</v>
      </c>
      <c r="O3901" t="e">
        <f>VLOOKUP(N3901,Sales!B:C,2,0)</f>
        <v>#N/A</v>
      </c>
      <c r="P3901" t="str">
        <f>VLOOKUP(N3901,Recolt!B:C,2,0)</f>
        <v xml:space="preserve">BNP Paribas  </v>
      </c>
    </row>
    <row r="3902" spans="3:16" x14ac:dyDescent="0.25">
      <c r="C3902"/>
      <c r="F3902" s="4">
        <v>1034867671</v>
      </c>
      <c r="G3902" t="str">
        <f t="shared" si="60"/>
        <v>OK</v>
      </c>
      <c r="J3902" s="4">
        <v>1034845274</v>
      </c>
      <c r="K3902" t="s">
        <v>1124</v>
      </c>
      <c r="N3902" s="4">
        <v>1034845270</v>
      </c>
      <c r="O3902" t="e">
        <f>VLOOKUP(N3902,Sales!B:C,2,0)</f>
        <v>#N/A</v>
      </c>
      <c r="P3902" t="str">
        <f>VLOOKUP(N3902,Recolt!B:C,2,0)</f>
        <v>Volksbank</v>
      </c>
    </row>
    <row r="3903" spans="3:16" x14ac:dyDescent="0.25">
      <c r="C3903"/>
      <c r="F3903" s="4">
        <v>1034867164</v>
      </c>
      <c r="G3903" t="str">
        <f t="shared" si="60"/>
        <v>OK</v>
      </c>
      <c r="J3903" s="4">
        <v>1034845283</v>
      </c>
      <c r="K3903" t="s">
        <v>1124</v>
      </c>
      <c r="N3903" s="4">
        <v>1034845274</v>
      </c>
      <c r="O3903" t="e">
        <f>VLOOKUP(N3903,Sales!B:C,2,0)</f>
        <v>#N/A</v>
      </c>
      <c r="P3903" t="str">
        <f>VLOOKUP(N3903,Recolt!B:C,2,0)</f>
        <v>Volksbank</v>
      </c>
    </row>
    <row r="3904" spans="3:16" x14ac:dyDescent="0.25">
      <c r="C3904"/>
      <c r="F3904" s="4">
        <v>1034866387</v>
      </c>
      <c r="G3904" t="str">
        <f t="shared" si="60"/>
        <v>OK</v>
      </c>
      <c r="J3904" s="4">
        <v>1034845292</v>
      </c>
      <c r="K3904" t="s">
        <v>1124</v>
      </c>
      <c r="N3904" s="4">
        <v>1034845283</v>
      </c>
      <c r="O3904" t="e">
        <f>VLOOKUP(N3904,Sales!B:C,2,0)</f>
        <v>#N/A</v>
      </c>
      <c r="P3904" t="str">
        <f>VLOOKUP(N3904,Recolt!B:C,2,0)</f>
        <v>Bank Austria</v>
      </c>
    </row>
    <row r="3905" spans="3:16" x14ac:dyDescent="0.25">
      <c r="C3905"/>
      <c r="F3905" s="4">
        <v>1034851444</v>
      </c>
      <c r="G3905" t="str">
        <f t="shared" si="60"/>
        <v>OK</v>
      </c>
      <c r="J3905" s="4">
        <v>1034845293</v>
      </c>
      <c r="K3905" t="s">
        <v>1124</v>
      </c>
      <c r="N3905" s="4">
        <v>1034845292</v>
      </c>
      <c r="O3905" t="e">
        <f>VLOOKUP(N3905,Sales!B:C,2,0)</f>
        <v>#N/A</v>
      </c>
      <c r="P3905" t="str">
        <f>VLOOKUP(N3905,Recolt!B:C,2,0)</f>
        <v xml:space="preserve">Crédit Mutuel  </v>
      </c>
    </row>
    <row r="3906" spans="3:16" x14ac:dyDescent="0.25">
      <c r="C3906"/>
      <c r="F3906" s="4">
        <v>1034849444</v>
      </c>
      <c r="G3906" t="str">
        <f t="shared" si="60"/>
        <v>OK</v>
      </c>
      <c r="J3906" s="4">
        <v>1034845298</v>
      </c>
      <c r="K3906" t="s">
        <v>1124</v>
      </c>
      <c r="N3906" s="4">
        <v>1034845293</v>
      </c>
      <c r="O3906" t="e">
        <f>VLOOKUP(N3906,Sales!B:C,2,0)</f>
        <v>#N/A</v>
      </c>
      <c r="P3906" t="str">
        <f>VLOOKUP(N3906,Recolt!B:C,2,0)</f>
        <v xml:space="preserve">LCL (Le Crédit Lyonnais)  </v>
      </c>
    </row>
    <row r="3907" spans="3:16" x14ac:dyDescent="0.25">
      <c r="C3907"/>
      <c r="F3907" s="4">
        <v>1034865361</v>
      </c>
      <c r="G3907" t="str">
        <f t="shared" ref="G3907:G3913" si="61">VLOOKUP(F3907,J:K,2,0)</f>
        <v>OK</v>
      </c>
      <c r="J3907" s="4">
        <v>1034845299</v>
      </c>
      <c r="K3907" t="s">
        <v>1124</v>
      </c>
      <c r="N3907" s="4">
        <v>1034845298</v>
      </c>
      <c r="O3907" t="e">
        <f>VLOOKUP(N3907,Sales!B:C,2,0)</f>
        <v>#N/A</v>
      </c>
      <c r="P3907" t="e">
        <f>VLOOKUP(N3907,Recolt!B:C,2,0)</f>
        <v>#N/A</v>
      </c>
    </row>
    <row r="3908" spans="3:16" x14ac:dyDescent="0.25">
      <c r="C3908"/>
      <c r="F3908" s="4">
        <v>1034865455</v>
      </c>
      <c r="G3908" t="str">
        <f t="shared" si="61"/>
        <v>OK</v>
      </c>
      <c r="J3908" s="4">
        <v>1034845301</v>
      </c>
      <c r="K3908" t="s">
        <v>1124</v>
      </c>
      <c r="N3908" s="4">
        <v>1034845299</v>
      </c>
      <c r="O3908" t="e">
        <f>VLOOKUP(N3908,Sales!B:C,2,0)</f>
        <v>#N/A</v>
      </c>
      <c r="P3908" t="str">
        <f>VLOOKUP(N3908,Recolt!B:C,2,0)</f>
        <v xml:space="preserve">CIC (Crédit Industriel et Commercial)  </v>
      </c>
    </row>
    <row r="3909" spans="3:16" x14ac:dyDescent="0.25">
      <c r="C3909"/>
      <c r="F3909" s="4">
        <v>1034865562</v>
      </c>
      <c r="G3909" t="str">
        <f t="shared" si="61"/>
        <v>OK</v>
      </c>
      <c r="J3909" s="4">
        <v>1034845305</v>
      </c>
      <c r="K3909" t="s">
        <v>1124</v>
      </c>
      <c r="N3909" s="4">
        <v>1034845301</v>
      </c>
      <c r="O3909" t="e">
        <f>VLOOKUP(N3909,Sales!B:C,2,0)</f>
        <v>#N/A</v>
      </c>
      <c r="P3909" t="e">
        <f>VLOOKUP(N3909,Recolt!B:C,2,0)</f>
        <v>#N/A</v>
      </c>
    </row>
    <row r="3910" spans="3:16" x14ac:dyDescent="0.25">
      <c r="C3910"/>
      <c r="F3910" s="4">
        <v>1034860827</v>
      </c>
      <c r="G3910" t="str">
        <f t="shared" si="61"/>
        <v>OK</v>
      </c>
      <c r="J3910" s="4">
        <v>1034845310</v>
      </c>
      <c r="K3910" t="s">
        <v>1124</v>
      </c>
      <c r="N3910" s="4">
        <v>1034845305</v>
      </c>
      <c r="O3910">
        <f>VLOOKUP(N3910,Sales!B:C,2,0)</f>
        <v>44928.48541666667</v>
      </c>
      <c r="P3910" t="e">
        <f>VLOOKUP(N3910,Recolt!B:C,2,0)</f>
        <v>#N/A</v>
      </c>
    </row>
    <row r="3911" spans="3:16" x14ac:dyDescent="0.25">
      <c r="C3911"/>
      <c r="F3911" s="4">
        <v>1034847069</v>
      </c>
      <c r="G3911" t="str">
        <f t="shared" si="61"/>
        <v>OK</v>
      </c>
      <c r="J3911" s="4">
        <v>1034845312</v>
      </c>
      <c r="K3911" t="s">
        <v>1124</v>
      </c>
      <c r="N3911" s="4">
        <v>1034845310</v>
      </c>
      <c r="O3911">
        <f>VLOOKUP(N3911,Sales!B:C,2,0)</f>
        <v>45324.626388888886</v>
      </c>
      <c r="P3911" t="e">
        <f>VLOOKUP(N3911,Recolt!B:C,2,0)</f>
        <v>#N/A</v>
      </c>
    </row>
    <row r="3912" spans="3:16" x14ac:dyDescent="0.25">
      <c r="C3912"/>
      <c r="F3912" s="4">
        <v>1034843629</v>
      </c>
      <c r="G3912" t="str">
        <f t="shared" si="61"/>
        <v>OK</v>
      </c>
      <c r="J3912" s="4">
        <v>1034845313</v>
      </c>
      <c r="K3912" t="s">
        <v>1124</v>
      </c>
      <c r="N3912" s="4">
        <v>1034845312</v>
      </c>
      <c r="O3912">
        <f>VLOOKUP(N3912,Sales!B:C,2,0)</f>
        <v>45455.612500000003</v>
      </c>
      <c r="P3912" t="e">
        <f>VLOOKUP(N3912,Recolt!B:C,2,0)</f>
        <v>#N/A</v>
      </c>
    </row>
    <row r="3913" spans="3:16" x14ac:dyDescent="0.25">
      <c r="C3913"/>
      <c r="F3913" s="4">
        <v>1034844981</v>
      </c>
      <c r="G3913" t="str">
        <f t="shared" si="61"/>
        <v>OK</v>
      </c>
      <c r="J3913" s="4">
        <v>1034845314</v>
      </c>
      <c r="K3913" t="s">
        <v>1124</v>
      </c>
      <c r="N3913" s="4">
        <v>1034845313</v>
      </c>
      <c r="O3913">
        <f>VLOOKUP(N3913,Sales!B:C,2,0)</f>
        <v>45324.47152777778</v>
      </c>
      <c r="P3913" t="e">
        <f>VLOOKUP(N3913,Recolt!B:C,2,0)</f>
        <v>#N/A</v>
      </c>
    </row>
    <row r="3914" spans="3:16" x14ac:dyDescent="0.25">
      <c r="C3914"/>
      <c r="J3914" s="4">
        <v>1034845318</v>
      </c>
      <c r="K3914" t="s">
        <v>1124</v>
      </c>
      <c r="N3914" s="4">
        <v>1034845314</v>
      </c>
      <c r="O3914" t="e">
        <f>VLOOKUP(N3914,Sales!B:C,2,0)</f>
        <v>#N/A</v>
      </c>
      <c r="P3914" t="str">
        <f>VLOOKUP(N3914,Recolt!B:C,2,0)</f>
        <v>Bawag P.S.K</v>
      </c>
    </row>
    <row r="3915" spans="3:16" x14ac:dyDescent="0.25">
      <c r="C3915"/>
      <c r="J3915" s="4">
        <v>1034845319</v>
      </c>
      <c r="K3915" t="s">
        <v>1124</v>
      </c>
      <c r="N3915" s="4">
        <v>1034845318</v>
      </c>
      <c r="O3915">
        <f>VLOOKUP(N3915,Sales!B:C,2,0)</f>
        <v>44987.777777777781</v>
      </c>
      <c r="P3915" t="e">
        <f>VLOOKUP(N3915,Recolt!B:C,2,0)</f>
        <v>#N/A</v>
      </c>
    </row>
    <row r="3916" spans="3:16" x14ac:dyDescent="0.25">
      <c r="C3916"/>
      <c r="J3916" s="4">
        <v>1034845331</v>
      </c>
      <c r="K3916" t="s">
        <v>1124</v>
      </c>
      <c r="N3916" s="4">
        <v>1034845319</v>
      </c>
      <c r="O3916">
        <f>VLOOKUP(N3916,Sales!B:C,2,0)</f>
        <v>44987.463888888888</v>
      </c>
      <c r="P3916" t="e">
        <f>VLOOKUP(N3916,Recolt!B:C,2,0)</f>
        <v>#N/A</v>
      </c>
    </row>
    <row r="3917" spans="3:16" x14ac:dyDescent="0.25">
      <c r="C3917"/>
      <c r="J3917" s="4">
        <v>1034845339</v>
      </c>
      <c r="K3917" t="s">
        <v>1124</v>
      </c>
      <c r="N3917" s="4">
        <v>1034845331</v>
      </c>
      <c r="O3917" t="e">
        <f>VLOOKUP(N3917,Sales!B:C,2,0)</f>
        <v>#N/A</v>
      </c>
      <c r="P3917" t="str">
        <f>VLOOKUP(N3917,Recolt!B:C,2,0)</f>
        <v xml:space="preserve">La Banque Postale  </v>
      </c>
    </row>
    <row r="3918" spans="3:16" x14ac:dyDescent="0.25">
      <c r="C3918"/>
      <c r="J3918" s="4">
        <v>1034845340</v>
      </c>
      <c r="K3918" t="s">
        <v>1124</v>
      </c>
      <c r="N3918" s="4">
        <v>1034845339</v>
      </c>
      <c r="O3918" t="e">
        <f>VLOOKUP(N3918,Sales!B:C,2,0)</f>
        <v>#N/A</v>
      </c>
      <c r="P3918" t="str">
        <f>VLOOKUP(N3918,Recolt!B:C,2,0)</f>
        <v xml:space="preserve">Crédit Mutuel  </v>
      </c>
    </row>
    <row r="3919" spans="3:16" x14ac:dyDescent="0.25">
      <c r="C3919"/>
      <c r="J3919" s="4">
        <v>1034845347</v>
      </c>
      <c r="K3919" t="s">
        <v>1124</v>
      </c>
      <c r="N3919" s="4">
        <v>1034845340</v>
      </c>
      <c r="O3919">
        <f>VLOOKUP(N3919,Sales!B:C,2,0)</f>
        <v>44928.602083333331</v>
      </c>
      <c r="P3919" t="e">
        <f>VLOOKUP(N3919,Recolt!B:C,2,0)</f>
        <v>#N/A</v>
      </c>
    </row>
    <row r="3920" spans="3:16" x14ac:dyDescent="0.25">
      <c r="C3920"/>
      <c r="J3920" s="4">
        <v>1034845351</v>
      </c>
      <c r="K3920" t="s">
        <v>1124</v>
      </c>
      <c r="N3920" s="4">
        <v>1034845347</v>
      </c>
      <c r="O3920" t="e">
        <f>VLOOKUP(N3920,Sales!B:C,2,0)</f>
        <v>#N/A</v>
      </c>
      <c r="P3920" t="str">
        <f>VLOOKUP(N3920,Recolt!B:C,2,0)</f>
        <v>HSB</v>
      </c>
    </row>
    <row r="3921" spans="3:16" x14ac:dyDescent="0.25">
      <c r="C3921"/>
      <c r="J3921" s="4">
        <v>1034845352</v>
      </c>
      <c r="K3921" t="s">
        <v>1124</v>
      </c>
      <c r="N3921" s="4">
        <v>1034845351</v>
      </c>
      <c r="O3921" t="e">
        <f>VLOOKUP(N3921,Sales!B:C,2,0)</f>
        <v>#N/A</v>
      </c>
      <c r="P3921" t="str">
        <f>VLOOKUP(N3921,Recolt!B:C,2,0)</f>
        <v xml:space="preserve">CIC (Crédit Industriel et Commercial)  </v>
      </c>
    </row>
    <row r="3922" spans="3:16" x14ac:dyDescent="0.25">
      <c r="C3922"/>
      <c r="J3922" s="4">
        <v>1034845354</v>
      </c>
      <c r="K3922" t="s">
        <v>1124</v>
      </c>
      <c r="N3922" s="4">
        <v>1034845352</v>
      </c>
      <c r="O3922" t="e">
        <f>VLOOKUP(N3922,Sales!B:C,2,0)</f>
        <v>#N/A</v>
      </c>
      <c r="P3922" t="str">
        <f>VLOOKUP(N3922,Recolt!B:C,2,0)</f>
        <v>Raiffeisen Bank International</v>
      </c>
    </row>
    <row r="3923" spans="3:16" x14ac:dyDescent="0.25">
      <c r="C3923"/>
      <c r="J3923" s="4">
        <v>1034845361</v>
      </c>
      <c r="K3923" t="s">
        <v>1124</v>
      </c>
      <c r="N3923" s="4">
        <v>1034845354</v>
      </c>
      <c r="O3923" t="e">
        <f>VLOOKUP(N3923,Sales!B:C,2,0)</f>
        <v>#N/A</v>
      </c>
      <c r="P3923" t="str">
        <f>VLOOKUP(N3923,Recolt!B:C,2,0)</f>
        <v>HSB</v>
      </c>
    </row>
    <row r="3924" spans="3:16" x14ac:dyDescent="0.25">
      <c r="C3924"/>
      <c r="J3924" s="4">
        <v>1034845362</v>
      </c>
      <c r="K3924" t="s">
        <v>1124</v>
      </c>
      <c r="N3924" s="4">
        <v>1034845361</v>
      </c>
      <c r="O3924">
        <f>VLOOKUP(N3924,Sales!B:C,2,0)</f>
        <v>45177.513888888891</v>
      </c>
      <c r="P3924" t="e">
        <f>VLOOKUP(N3924,Recolt!B:C,2,0)</f>
        <v>#N/A</v>
      </c>
    </row>
    <row r="3925" spans="3:16" x14ac:dyDescent="0.25">
      <c r="C3925"/>
      <c r="J3925" s="4">
        <v>1034845381</v>
      </c>
      <c r="K3925" t="s">
        <v>1124</v>
      </c>
      <c r="N3925" s="4">
        <v>1034845362</v>
      </c>
      <c r="O3925" t="e">
        <f>VLOOKUP(N3925,Sales!B:C,2,0)</f>
        <v>#N/A</v>
      </c>
      <c r="P3925" t="str">
        <f>VLOOKUP(N3925,Recolt!B:C,2,0)</f>
        <v>Bawag P.S.K</v>
      </c>
    </row>
    <row r="3926" spans="3:16" x14ac:dyDescent="0.25">
      <c r="C3926"/>
      <c r="J3926" s="4">
        <v>1034845383</v>
      </c>
      <c r="K3926" t="s">
        <v>1124</v>
      </c>
      <c r="N3926" s="4">
        <v>1034845381</v>
      </c>
      <c r="O3926">
        <f>VLOOKUP(N3926,Sales!B:C,2,0)</f>
        <v>45455.686111111114</v>
      </c>
      <c r="P3926" t="e">
        <f>VLOOKUP(N3926,Recolt!B:C,2,0)</f>
        <v>#N/A</v>
      </c>
    </row>
    <row r="3927" spans="3:16" x14ac:dyDescent="0.25">
      <c r="C3927"/>
      <c r="J3927" s="4">
        <v>1034845388</v>
      </c>
      <c r="K3927" t="s">
        <v>1124</v>
      </c>
      <c r="N3927" s="4">
        <v>1034845383</v>
      </c>
      <c r="O3927" t="e">
        <f>VLOOKUP(N3927,Sales!B:C,2,0)</f>
        <v>#N/A</v>
      </c>
      <c r="P3927" t="str">
        <f>VLOOKUP(N3927,Recolt!B:C,2,0)</f>
        <v>HSB</v>
      </c>
    </row>
    <row r="3928" spans="3:16" x14ac:dyDescent="0.25">
      <c r="C3928"/>
      <c r="J3928" s="4">
        <v>1034845409</v>
      </c>
      <c r="K3928" t="s">
        <v>1124</v>
      </c>
      <c r="N3928" s="4">
        <v>1034845388</v>
      </c>
      <c r="O3928" t="e">
        <f>VLOOKUP(N3928,Sales!B:C,2,0)</f>
        <v>#N/A</v>
      </c>
      <c r="P3928" t="str">
        <f>VLOOKUP(N3928,Recolt!B:C,2,0)</f>
        <v>Bawag P.S.K</v>
      </c>
    </row>
    <row r="3929" spans="3:16" x14ac:dyDescent="0.25">
      <c r="C3929"/>
      <c r="J3929" s="4">
        <v>1034845415</v>
      </c>
      <c r="K3929" t="s">
        <v>1124</v>
      </c>
      <c r="N3929" s="4">
        <v>1034845409</v>
      </c>
      <c r="O3929" t="e">
        <f>VLOOKUP(N3929,Sales!B:C,2,0)</f>
        <v>#N/A</v>
      </c>
      <c r="P3929" t="str">
        <f>VLOOKUP(N3929,Recolt!B:C,2,0)</f>
        <v>Sparda-Bank</v>
      </c>
    </row>
    <row r="3930" spans="3:16" x14ac:dyDescent="0.25">
      <c r="C3930"/>
      <c r="J3930" s="4">
        <v>1034845421</v>
      </c>
      <c r="K3930" t="s">
        <v>1124</v>
      </c>
      <c r="N3930" s="4">
        <v>1034845415</v>
      </c>
      <c r="O3930">
        <f>VLOOKUP(N3930,Sales!B:C,2,0)</f>
        <v>44928.538194444445</v>
      </c>
      <c r="P3930" t="e">
        <f>VLOOKUP(N3930,Recolt!B:C,2,0)</f>
        <v>#N/A</v>
      </c>
    </row>
    <row r="3931" spans="3:16" x14ac:dyDescent="0.25">
      <c r="C3931"/>
      <c r="J3931" s="4">
        <v>1034845423</v>
      </c>
      <c r="K3931" t="s">
        <v>1124</v>
      </c>
      <c r="N3931" s="4">
        <v>1034845421</v>
      </c>
      <c r="O3931">
        <f>VLOOKUP(N3931,Sales!B:C,2,0)</f>
        <v>44987.440972222219</v>
      </c>
      <c r="P3931" t="e">
        <f>VLOOKUP(N3931,Recolt!B:C,2,0)</f>
        <v>#N/A</v>
      </c>
    </row>
    <row r="3932" spans="3:16" x14ac:dyDescent="0.25">
      <c r="C3932"/>
      <c r="J3932" s="4">
        <v>1034845425</v>
      </c>
      <c r="K3932" t="s">
        <v>1124</v>
      </c>
      <c r="N3932" s="4">
        <v>1034845423</v>
      </c>
      <c r="O3932" t="e">
        <f>VLOOKUP(N3932,Sales!B:C,2,0)</f>
        <v>#N/A</v>
      </c>
      <c r="P3932" t="str">
        <f>VLOOKUP(N3932,Recolt!B:C,2,0)</f>
        <v>Hypo Group Alpe Adria</v>
      </c>
    </row>
    <row r="3933" spans="3:16" x14ac:dyDescent="0.25">
      <c r="C3933"/>
      <c r="J3933" s="4">
        <v>1034845429</v>
      </c>
      <c r="K3933" t="s">
        <v>1124</v>
      </c>
      <c r="N3933" s="4">
        <v>1034845425</v>
      </c>
      <c r="O3933" t="e">
        <f>VLOOKUP(N3933,Sales!B:C,2,0)</f>
        <v>#N/A</v>
      </c>
      <c r="P3933" t="str">
        <f>VLOOKUP(N3933,Recolt!B:C,2,0)</f>
        <v xml:space="preserve">CIC (Crédit Industriel et Commercial)  </v>
      </c>
    </row>
    <row r="3934" spans="3:16" x14ac:dyDescent="0.25">
      <c r="C3934"/>
      <c r="J3934" s="4">
        <v>1034845431</v>
      </c>
      <c r="K3934" t="s">
        <v>1124</v>
      </c>
      <c r="N3934" s="4">
        <v>1034845429</v>
      </c>
      <c r="O3934" t="e">
        <f>VLOOKUP(N3934,Sales!B:C,2,0)</f>
        <v>#N/A</v>
      </c>
      <c r="P3934" t="str">
        <f>VLOOKUP(N3934,Recolt!B:C,2,0)</f>
        <v>Sberbank Europe</v>
      </c>
    </row>
    <row r="3935" spans="3:16" x14ac:dyDescent="0.25">
      <c r="C3935"/>
      <c r="J3935" s="4">
        <v>1034845435</v>
      </c>
      <c r="K3935" t="s">
        <v>1124</v>
      </c>
      <c r="N3935" s="4">
        <v>1034845431</v>
      </c>
      <c r="O3935" t="e">
        <f>VLOOKUP(N3935,Sales!B:C,2,0)</f>
        <v>#N/A</v>
      </c>
      <c r="P3935" t="str">
        <f>VLOOKUP(N3935,Recolt!B:C,2,0)</f>
        <v>HSB</v>
      </c>
    </row>
    <row r="3936" spans="3:16" x14ac:dyDescent="0.25">
      <c r="C3936"/>
      <c r="J3936" s="4">
        <v>1034845440</v>
      </c>
      <c r="K3936" t="s">
        <v>1124</v>
      </c>
      <c r="N3936" s="4">
        <v>1034845435</v>
      </c>
      <c r="O3936">
        <f>VLOOKUP(N3936,Sales!B:C,2,0)</f>
        <v>45455.599305555559</v>
      </c>
      <c r="P3936" t="e">
        <f>VLOOKUP(N3936,Recolt!B:C,2,0)</f>
        <v>#N/A</v>
      </c>
    </row>
    <row r="3937" spans="3:16" x14ac:dyDescent="0.25">
      <c r="C3937"/>
      <c r="J3937" s="4">
        <v>1034845444</v>
      </c>
      <c r="K3937" t="s">
        <v>1124</v>
      </c>
      <c r="N3937" s="4">
        <v>1034845440</v>
      </c>
      <c r="O3937">
        <f>VLOOKUP(N3937,Sales!B:C,2,0)</f>
        <v>44928.6</v>
      </c>
      <c r="P3937" t="e">
        <f>VLOOKUP(N3937,Recolt!B:C,2,0)</f>
        <v>#N/A</v>
      </c>
    </row>
    <row r="3938" spans="3:16" x14ac:dyDescent="0.25">
      <c r="C3938"/>
      <c r="J3938" s="4">
        <v>1034845445</v>
      </c>
      <c r="K3938" t="s">
        <v>1124</v>
      </c>
      <c r="N3938" s="4">
        <v>1034845444</v>
      </c>
      <c r="O3938" t="e">
        <f>VLOOKUP(N3938,Sales!B:C,2,0)</f>
        <v>#N/A</v>
      </c>
      <c r="P3938" t="str">
        <f>VLOOKUP(N3938,Recolt!B:C,2,0)</f>
        <v>Hypo Group Alpe Adria</v>
      </c>
    </row>
    <row r="3939" spans="3:16" x14ac:dyDescent="0.25">
      <c r="C3939"/>
      <c r="J3939" s="4">
        <v>1034845451</v>
      </c>
      <c r="K3939" t="s">
        <v>1124</v>
      </c>
      <c r="N3939" s="4">
        <v>1034845445</v>
      </c>
      <c r="O3939">
        <f>VLOOKUP(N3939,Sales!B:C,2,0)</f>
        <v>45324.45416666667</v>
      </c>
      <c r="P3939" t="e">
        <f>VLOOKUP(N3939,Recolt!B:C,2,0)</f>
        <v>#N/A</v>
      </c>
    </row>
    <row r="3940" spans="3:16" x14ac:dyDescent="0.25">
      <c r="C3940"/>
      <c r="J3940" s="4">
        <v>1034845457</v>
      </c>
      <c r="K3940" t="s">
        <v>1124</v>
      </c>
      <c r="N3940" s="4">
        <v>1034845451</v>
      </c>
      <c r="O3940">
        <f>VLOOKUP(N3940,Sales!B:C,2,0)</f>
        <v>45277.699305555558</v>
      </c>
      <c r="P3940" t="e">
        <f>VLOOKUP(N3940,Recolt!B:C,2,0)</f>
        <v>#N/A</v>
      </c>
    </row>
    <row r="3941" spans="3:16" x14ac:dyDescent="0.25">
      <c r="C3941"/>
      <c r="J3941" s="4">
        <v>1034845459</v>
      </c>
      <c r="K3941" t="s">
        <v>1124</v>
      </c>
      <c r="N3941" s="4">
        <v>1034845457</v>
      </c>
      <c r="O3941" t="e">
        <f>VLOOKUP(N3941,Sales!B:C,2,0)</f>
        <v>#N/A</v>
      </c>
      <c r="P3941" t="str">
        <f>VLOOKUP(N3941,Recolt!B:C,2,0)</f>
        <v>Sparda-Bank</v>
      </c>
    </row>
    <row r="3942" spans="3:16" x14ac:dyDescent="0.25">
      <c r="C3942"/>
      <c r="J3942" s="4">
        <v>1034845508</v>
      </c>
      <c r="K3942" t="s">
        <v>1124</v>
      </c>
      <c r="N3942" s="4">
        <v>1034845459</v>
      </c>
      <c r="O3942">
        <f>VLOOKUP(N3942,Sales!B:C,2,0)</f>
        <v>45324.457638888889</v>
      </c>
      <c r="P3942" t="e">
        <f>VLOOKUP(N3942,Recolt!B:C,2,0)</f>
        <v>#N/A</v>
      </c>
    </row>
    <row r="3943" spans="3:16" x14ac:dyDescent="0.25">
      <c r="C3943"/>
      <c r="J3943" s="4">
        <v>1034845514</v>
      </c>
      <c r="K3943" t="s">
        <v>1124</v>
      </c>
      <c r="N3943" s="4">
        <v>1034845508</v>
      </c>
      <c r="O3943" t="e">
        <f>VLOOKUP(N3943,Sales!B:C,2,0)</f>
        <v>#N/A</v>
      </c>
      <c r="P3943" t="str">
        <f>VLOOKUP(N3943,Recolt!B:C,2,0)</f>
        <v>Bank Austria</v>
      </c>
    </row>
    <row r="3944" spans="3:16" x14ac:dyDescent="0.25">
      <c r="C3944"/>
      <c r="J3944" s="4">
        <v>1034845520</v>
      </c>
      <c r="K3944" t="s">
        <v>1124</v>
      </c>
      <c r="N3944" s="4">
        <v>1034845514</v>
      </c>
      <c r="O3944">
        <f>VLOOKUP(N3944,Sales!B:C,2,0)</f>
        <v>44987.6875</v>
      </c>
      <c r="P3944" t="e">
        <f>VLOOKUP(N3944,Recolt!B:C,2,0)</f>
        <v>#N/A</v>
      </c>
    </row>
    <row r="3945" spans="3:16" x14ac:dyDescent="0.25">
      <c r="C3945"/>
      <c r="J3945" s="4">
        <v>1034845527</v>
      </c>
      <c r="K3945" t="s">
        <v>1124</v>
      </c>
      <c r="N3945" s="4">
        <v>1034845520</v>
      </c>
      <c r="O3945" t="e">
        <f>VLOOKUP(N3945,Sales!B:C,2,0)</f>
        <v>#N/A</v>
      </c>
      <c r="P3945" t="str">
        <f>VLOOKUP(N3945,Recolt!B:C,2,0)</f>
        <v>HSB</v>
      </c>
    </row>
    <row r="3946" spans="3:16" x14ac:dyDescent="0.25">
      <c r="C3946"/>
      <c r="J3946" s="4">
        <v>1034845544</v>
      </c>
      <c r="K3946" t="s">
        <v>1124</v>
      </c>
      <c r="N3946" s="4">
        <v>1034845527</v>
      </c>
      <c r="O3946" t="e">
        <f>VLOOKUP(N3946,Sales!B:C,2,0)</f>
        <v>#N/A</v>
      </c>
      <c r="P3946" t="str">
        <f>VLOOKUP(N3946,Recolt!B:C,2,0)</f>
        <v xml:space="preserve">CIC (Crédit Industriel et Commercial)  </v>
      </c>
    </row>
    <row r="3947" spans="3:16" x14ac:dyDescent="0.25">
      <c r="C3947"/>
      <c r="J3947" s="4">
        <v>1034845546</v>
      </c>
      <c r="K3947" t="s">
        <v>1124</v>
      </c>
      <c r="N3947" s="4">
        <v>1034845544</v>
      </c>
      <c r="O3947" t="e">
        <f>VLOOKUP(N3947,Sales!B:C,2,0)</f>
        <v>#N/A</v>
      </c>
      <c r="P3947" t="str">
        <f>VLOOKUP(N3947,Recolt!B:C,2,0)</f>
        <v xml:space="preserve">LCL (Le Crédit Lyonnais)  </v>
      </c>
    </row>
    <row r="3948" spans="3:16" x14ac:dyDescent="0.25">
      <c r="C3948"/>
      <c r="J3948" s="4">
        <v>1034845547</v>
      </c>
      <c r="K3948" t="s">
        <v>1124</v>
      </c>
      <c r="N3948" s="4">
        <v>1034845546</v>
      </c>
      <c r="O3948">
        <f>VLOOKUP(N3948,Sales!B:C,2,0)</f>
        <v>45324.479166666664</v>
      </c>
      <c r="P3948" t="e">
        <f>VLOOKUP(N3948,Recolt!B:C,2,0)</f>
        <v>#N/A</v>
      </c>
    </row>
    <row r="3949" spans="3:16" x14ac:dyDescent="0.25">
      <c r="C3949"/>
      <c r="J3949" s="4">
        <v>1034845548</v>
      </c>
      <c r="K3949" t="s">
        <v>1124</v>
      </c>
      <c r="N3949" s="4">
        <v>1034845547</v>
      </c>
      <c r="O3949">
        <f>VLOOKUP(N3949,Sales!B:C,2,0)</f>
        <v>45324.501388888886</v>
      </c>
      <c r="P3949" t="e">
        <f>VLOOKUP(N3949,Recolt!B:C,2,0)</f>
        <v>#N/A</v>
      </c>
    </row>
    <row r="3950" spans="3:16" x14ac:dyDescent="0.25">
      <c r="C3950"/>
      <c r="J3950" s="4">
        <v>1034845563</v>
      </c>
      <c r="K3950" t="s">
        <v>1124</v>
      </c>
      <c r="N3950" s="4">
        <v>1034845548</v>
      </c>
      <c r="O3950">
        <f>VLOOKUP(N3950,Sales!B:C,2,0)</f>
        <v>44987.47152777778</v>
      </c>
      <c r="P3950" t="e">
        <f>VLOOKUP(N3950,Recolt!B:C,2,0)</f>
        <v>#N/A</v>
      </c>
    </row>
    <row r="3951" spans="3:16" x14ac:dyDescent="0.25">
      <c r="C3951"/>
      <c r="J3951" s="4">
        <v>1034845567</v>
      </c>
      <c r="K3951" t="s">
        <v>1124</v>
      </c>
      <c r="N3951" s="4">
        <v>1034845563</v>
      </c>
      <c r="O3951" t="e">
        <f>VLOOKUP(N3951,Sales!B:C,2,0)</f>
        <v>#N/A</v>
      </c>
      <c r="P3951" t="str">
        <f>VLOOKUP(N3951,Recolt!B:C,2,0)</f>
        <v>Sparda-Bank</v>
      </c>
    </row>
    <row r="3952" spans="3:16" x14ac:dyDescent="0.25">
      <c r="C3952"/>
      <c r="J3952" s="4">
        <v>1034845580</v>
      </c>
      <c r="K3952" t="s">
        <v>1124</v>
      </c>
      <c r="N3952" s="4">
        <v>1034845567</v>
      </c>
      <c r="O3952" t="e">
        <f>VLOOKUP(N3952,Sales!B:C,2,0)</f>
        <v>#N/A</v>
      </c>
      <c r="P3952" t="str">
        <f>VLOOKUP(N3952,Recolt!B:C,2,0)</f>
        <v xml:space="preserve">HSBC France  </v>
      </c>
    </row>
    <row r="3953" spans="3:16" x14ac:dyDescent="0.25">
      <c r="C3953"/>
      <c r="J3953" s="4">
        <v>1034845586</v>
      </c>
      <c r="K3953" t="s">
        <v>1124</v>
      </c>
      <c r="N3953" s="4">
        <v>1034845580</v>
      </c>
      <c r="O3953">
        <f>VLOOKUP(N3953,Sales!B:C,2,0)</f>
        <v>44987.660416666666</v>
      </c>
      <c r="P3953" t="e">
        <f>VLOOKUP(N3953,Recolt!B:C,2,0)</f>
        <v>#N/A</v>
      </c>
    </row>
    <row r="3954" spans="3:16" x14ac:dyDescent="0.25">
      <c r="C3954"/>
      <c r="J3954" s="4">
        <v>1034845598</v>
      </c>
      <c r="K3954" t="s">
        <v>1124</v>
      </c>
      <c r="N3954" s="4">
        <v>1034845586</v>
      </c>
      <c r="O3954">
        <f>VLOOKUP(N3954,Sales!B:C,2,0)</f>
        <v>45177.691666666666</v>
      </c>
      <c r="P3954" t="e">
        <f>VLOOKUP(N3954,Recolt!B:C,2,0)</f>
        <v>#N/A</v>
      </c>
    </row>
    <row r="3955" spans="3:16" x14ac:dyDescent="0.25">
      <c r="C3955"/>
      <c r="J3955" s="4">
        <v>1034845600</v>
      </c>
      <c r="K3955" t="s">
        <v>1124</v>
      </c>
      <c r="N3955" s="4">
        <v>1034845598</v>
      </c>
      <c r="O3955" t="e">
        <f>VLOOKUP(N3955,Sales!B:C,2,0)</f>
        <v>#N/A</v>
      </c>
      <c r="P3955" t="str">
        <f>VLOOKUP(N3955,Recolt!B:C,2,0)</f>
        <v xml:space="preserve">BPCE (Banque Populaire &amp; Caisse d'Épargne)  </v>
      </c>
    </row>
    <row r="3956" spans="3:16" x14ac:dyDescent="0.25">
      <c r="C3956"/>
      <c r="J3956" s="4">
        <v>1034845601</v>
      </c>
      <c r="K3956" t="s">
        <v>1124</v>
      </c>
      <c r="N3956" s="4">
        <v>1034845600</v>
      </c>
      <c r="O3956">
        <f>VLOOKUP(N3956,Sales!B:C,2,0)</f>
        <v>45324.744444444441</v>
      </c>
      <c r="P3956" t="e">
        <f>VLOOKUP(N3956,Recolt!B:C,2,0)</f>
        <v>#N/A</v>
      </c>
    </row>
    <row r="3957" spans="3:16" x14ac:dyDescent="0.25">
      <c r="C3957"/>
      <c r="J3957" s="4">
        <v>1034845617</v>
      </c>
      <c r="K3957" t="s">
        <v>1124</v>
      </c>
      <c r="N3957" s="4">
        <v>1034845601</v>
      </c>
      <c r="O3957">
        <f>VLOOKUP(N3957,Sales!B:C,2,0)</f>
        <v>44928.568749999999</v>
      </c>
      <c r="P3957" t="e">
        <f>VLOOKUP(N3957,Recolt!B:C,2,0)</f>
        <v>#N/A</v>
      </c>
    </row>
    <row r="3958" spans="3:16" x14ac:dyDescent="0.25">
      <c r="C3958"/>
      <c r="J3958" s="4">
        <v>1034845618</v>
      </c>
      <c r="K3958" t="s">
        <v>1124</v>
      </c>
      <c r="N3958" s="4">
        <v>1034845617</v>
      </c>
      <c r="O3958" t="e">
        <f>VLOOKUP(N3958,Sales!B:C,2,0)</f>
        <v>#N/A</v>
      </c>
      <c r="P3958" t="str">
        <f>VLOOKUP(N3958,Recolt!B:C,2,0)</f>
        <v>Sparda-Bank</v>
      </c>
    </row>
    <row r="3959" spans="3:16" x14ac:dyDescent="0.25">
      <c r="C3959"/>
      <c r="J3959" s="4">
        <v>1034845626</v>
      </c>
      <c r="K3959" t="s">
        <v>1124</v>
      </c>
      <c r="N3959" s="4">
        <v>1034845618</v>
      </c>
      <c r="O3959" t="e">
        <f>VLOOKUP(N3959,Sales!B:C,2,0)</f>
        <v>#N/A</v>
      </c>
      <c r="P3959" t="str">
        <f>VLOOKUP(N3959,Recolt!B:C,2,0)</f>
        <v>UniCredit Bank Austria</v>
      </c>
    </row>
    <row r="3960" spans="3:16" x14ac:dyDescent="0.25">
      <c r="C3960"/>
      <c r="J3960" s="4">
        <v>1034845628</v>
      </c>
      <c r="K3960" t="s">
        <v>1124</v>
      </c>
      <c r="N3960" s="4">
        <v>1034845626</v>
      </c>
      <c r="O3960" t="e">
        <f>VLOOKUP(N3960,Sales!B:C,2,0)</f>
        <v>#N/A</v>
      </c>
      <c r="P3960" t="str">
        <f>VLOOKUP(N3960,Recolt!B:C,2,0)</f>
        <v>Sparda-Bank</v>
      </c>
    </row>
    <row r="3961" spans="3:16" x14ac:dyDescent="0.25">
      <c r="C3961"/>
      <c r="J3961" s="4">
        <v>1034845635</v>
      </c>
      <c r="K3961" t="s">
        <v>1124</v>
      </c>
      <c r="N3961" s="4">
        <v>1034845628</v>
      </c>
      <c r="O3961" t="e">
        <f>VLOOKUP(N3961,Sales!B:C,2,0)</f>
        <v>#N/A</v>
      </c>
      <c r="P3961" t="str">
        <f>VLOOKUP(N3961,Recolt!B:C,2,0)</f>
        <v xml:space="preserve">LCL (Le Crédit Lyonnais)  </v>
      </c>
    </row>
    <row r="3962" spans="3:16" x14ac:dyDescent="0.25">
      <c r="C3962"/>
      <c r="J3962" s="4">
        <v>1034845644</v>
      </c>
      <c r="K3962" t="s">
        <v>1124</v>
      </c>
      <c r="N3962" s="4">
        <v>1034845635</v>
      </c>
      <c r="O3962" t="e">
        <f>VLOOKUP(N3962,Sales!B:C,2,0)</f>
        <v>#N/A</v>
      </c>
      <c r="P3962" t="str">
        <f>VLOOKUP(N3962,Recolt!B:C,2,0)</f>
        <v xml:space="preserve">LCL (Le Crédit Lyonnais)  </v>
      </c>
    </row>
    <row r="3963" spans="3:16" x14ac:dyDescent="0.25">
      <c r="C3963"/>
      <c r="J3963" s="4">
        <v>1034845645</v>
      </c>
      <c r="K3963" t="s">
        <v>1124</v>
      </c>
      <c r="N3963" s="4">
        <v>1034845644</v>
      </c>
      <c r="O3963" t="e">
        <f>VLOOKUP(N3963,Sales!B:C,2,0)</f>
        <v>#N/A</v>
      </c>
      <c r="P3963" t="str">
        <f>VLOOKUP(N3963,Recolt!B:C,2,0)</f>
        <v xml:space="preserve">Crédit Agricole  </v>
      </c>
    </row>
    <row r="3964" spans="3:16" x14ac:dyDescent="0.25">
      <c r="C3964"/>
      <c r="J3964" s="4">
        <v>1034845648</v>
      </c>
      <c r="K3964" t="s">
        <v>1124</v>
      </c>
      <c r="N3964" s="4">
        <v>1034845645</v>
      </c>
      <c r="O3964" t="e">
        <f>VLOOKUP(N3964,Sales!B:C,2,0)</f>
        <v>#N/A</v>
      </c>
      <c r="P3964" t="str">
        <f>VLOOKUP(N3964,Recolt!B:C,2,0)</f>
        <v>HSB</v>
      </c>
    </row>
    <row r="3965" spans="3:16" x14ac:dyDescent="0.25">
      <c r="C3965"/>
      <c r="J3965" s="4">
        <v>1034845649</v>
      </c>
      <c r="K3965" t="s">
        <v>1124</v>
      </c>
      <c r="N3965" s="4">
        <v>1034845648</v>
      </c>
      <c r="O3965" t="e">
        <f>VLOOKUP(N3965,Sales!B:C,2,0)</f>
        <v>#N/A</v>
      </c>
      <c r="P3965" t="str">
        <f>VLOOKUP(N3965,Recolt!B:C,2,0)</f>
        <v>Sparda-Bank</v>
      </c>
    </row>
    <row r="3966" spans="3:16" x14ac:dyDescent="0.25">
      <c r="C3966"/>
      <c r="J3966" s="4">
        <v>1034845704</v>
      </c>
      <c r="K3966" t="s">
        <v>1124</v>
      </c>
      <c r="N3966" s="4">
        <v>1034845649</v>
      </c>
      <c r="O3966">
        <f>VLOOKUP(N3966,Sales!B:C,2,0)</f>
        <v>44928.677777777775</v>
      </c>
      <c r="P3966" t="e">
        <f>VLOOKUP(N3966,Recolt!B:C,2,0)</f>
        <v>#N/A</v>
      </c>
    </row>
    <row r="3967" spans="3:16" x14ac:dyDescent="0.25">
      <c r="C3967"/>
      <c r="J3967" s="4">
        <v>1034845706</v>
      </c>
      <c r="K3967" t="s">
        <v>1124</v>
      </c>
      <c r="N3967" s="4">
        <v>1034845704</v>
      </c>
      <c r="O3967" t="e">
        <f>VLOOKUP(N3967,Sales!B:C,2,0)</f>
        <v>#N/A</v>
      </c>
      <c r="P3967" t="str">
        <f>VLOOKUP(N3967,Recolt!B:C,2,0)</f>
        <v xml:space="preserve">BPCE (Banque Populaire &amp; Caisse d'Épargne)  </v>
      </c>
    </row>
    <row r="3968" spans="3:16" x14ac:dyDescent="0.25">
      <c r="C3968"/>
      <c r="J3968" s="4">
        <v>1034845717</v>
      </c>
      <c r="K3968" t="s">
        <v>1124</v>
      </c>
      <c r="N3968" s="4">
        <v>1034845706</v>
      </c>
      <c r="O3968" t="e">
        <f>VLOOKUP(N3968,Sales!B:C,2,0)</f>
        <v>#N/A</v>
      </c>
      <c r="P3968" t="str">
        <f>VLOOKUP(N3968,Recolt!B:C,2,0)</f>
        <v>Bank Austria</v>
      </c>
    </row>
    <row r="3969" spans="3:16" x14ac:dyDescent="0.25">
      <c r="C3969"/>
      <c r="J3969" s="4">
        <v>1034845730</v>
      </c>
      <c r="K3969" t="s">
        <v>1124</v>
      </c>
      <c r="N3969" s="4">
        <v>1034845717</v>
      </c>
      <c r="O3969" t="e">
        <f>VLOOKUP(N3969,Sales!B:C,2,0)</f>
        <v>#N/A</v>
      </c>
      <c r="P3969" t="str">
        <f>VLOOKUP(N3969,Recolt!B:C,2,0)</f>
        <v xml:space="preserve">Crédit Agricole  </v>
      </c>
    </row>
    <row r="3970" spans="3:16" x14ac:dyDescent="0.25">
      <c r="C3970"/>
      <c r="J3970" s="4">
        <v>1034845733</v>
      </c>
      <c r="K3970" t="s">
        <v>1124</v>
      </c>
      <c r="N3970" s="4">
        <v>1034845730</v>
      </c>
      <c r="O3970" t="e">
        <f>VLOOKUP(N3970,Sales!B:C,2,0)</f>
        <v>#N/A</v>
      </c>
      <c r="P3970" t="str">
        <f>VLOOKUP(N3970,Recolt!B:C,2,0)</f>
        <v xml:space="preserve">BPCE (Banque Populaire &amp; Caisse d'Épargne)  </v>
      </c>
    </row>
    <row r="3971" spans="3:16" x14ac:dyDescent="0.25">
      <c r="C3971"/>
      <c r="J3971" s="4">
        <v>1034845745</v>
      </c>
      <c r="K3971" t="s">
        <v>1124</v>
      </c>
      <c r="N3971" s="4">
        <v>1034845733</v>
      </c>
      <c r="O3971" t="e">
        <f>VLOOKUP(N3971,Sales!B:C,2,0)</f>
        <v>#N/A</v>
      </c>
      <c r="P3971" t="str">
        <f>VLOOKUP(N3971,Recolt!B:C,2,0)</f>
        <v>Sparda-Bank</v>
      </c>
    </row>
    <row r="3972" spans="3:16" x14ac:dyDescent="0.25">
      <c r="C3972"/>
      <c r="J3972" s="4">
        <v>1034845759</v>
      </c>
      <c r="K3972" t="s">
        <v>1124</v>
      </c>
      <c r="N3972" s="4">
        <v>1034845745</v>
      </c>
      <c r="O3972">
        <f>VLOOKUP(N3972,Sales!B:C,2,0)</f>
        <v>45324.755555555559</v>
      </c>
      <c r="P3972" t="e">
        <f>VLOOKUP(N3972,Recolt!B:C,2,0)</f>
        <v>#N/A</v>
      </c>
    </row>
    <row r="3973" spans="3:16" x14ac:dyDescent="0.25">
      <c r="C3973"/>
      <c r="J3973" s="4">
        <v>1034845762</v>
      </c>
      <c r="K3973" t="s">
        <v>1124</v>
      </c>
      <c r="N3973" s="4">
        <v>1034845759</v>
      </c>
      <c r="O3973" t="e">
        <f>VLOOKUP(N3973,Sales!B:C,2,0)</f>
        <v>#N/A</v>
      </c>
      <c r="P3973" t="e">
        <f>VLOOKUP(N3973,Recolt!B:C,2,0)</f>
        <v>#N/A</v>
      </c>
    </row>
    <row r="3974" spans="3:16" x14ac:dyDescent="0.25">
      <c r="C3974"/>
      <c r="J3974" s="4">
        <v>1034845785</v>
      </c>
      <c r="K3974" t="s">
        <v>1124</v>
      </c>
      <c r="N3974" s="4">
        <v>1034845762</v>
      </c>
      <c r="O3974" t="e">
        <f>VLOOKUP(N3974,Sales!B:C,2,0)</f>
        <v>#N/A</v>
      </c>
      <c r="P3974" t="e">
        <f>VLOOKUP(N3974,Recolt!B:C,2,0)</f>
        <v>#N/A</v>
      </c>
    </row>
    <row r="3975" spans="3:16" x14ac:dyDescent="0.25">
      <c r="C3975"/>
      <c r="J3975" s="4">
        <v>1034845787</v>
      </c>
      <c r="K3975" t="s">
        <v>1124</v>
      </c>
      <c r="N3975" s="4">
        <v>1034845785</v>
      </c>
      <c r="O3975">
        <f>VLOOKUP(N3975,Sales!B:C,2,0)</f>
        <v>45455.609722222223</v>
      </c>
      <c r="P3975" t="e">
        <f>VLOOKUP(N3975,Recolt!B:C,2,0)</f>
        <v>#N/A</v>
      </c>
    </row>
    <row r="3976" spans="3:16" x14ac:dyDescent="0.25">
      <c r="C3976"/>
      <c r="J3976" s="4">
        <v>1034845800</v>
      </c>
      <c r="K3976" t="s">
        <v>1124</v>
      </c>
      <c r="N3976" s="4">
        <v>1034845787</v>
      </c>
      <c r="O3976">
        <f>VLOOKUP(N3976,Sales!B:C,2,0)</f>
        <v>44928.640277777777</v>
      </c>
      <c r="P3976" t="e">
        <f>VLOOKUP(N3976,Recolt!B:C,2,0)</f>
        <v>#N/A</v>
      </c>
    </row>
    <row r="3977" spans="3:16" x14ac:dyDescent="0.25">
      <c r="C3977"/>
      <c r="J3977" s="4">
        <v>1034845804</v>
      </c>
      <c r="K3977" t="s">
        <v>1124</v>
      </c>
      <c r="N3977" s="4">
        <v>1034845800</v>
      </c>
      <c r="O3977">
        <f>VLOOKUP(N3977,Sales!B:C,2,0)</f>
        <v>44987.492361111108</v>
      </c>
      <c r="P3977" t="e">
        <f>VLOOKUP(N3977,Recolt!B:C,2,0)</f>
        <v>#N/A</v>
      </c>
    </row>
    <row r="3978" spans="3:16" x14ac:dyDescent="0.25">
      <c r="C3978"/>
      <c r="J3978" s="4">
        <v>1034845812</v>
      </c>
      <c r="K3978" t="s">
        <v>1124</v>
      </c>
      <c r="N3978" s="4">
        <v>1034845804</v>
      </c>
      <c r="O3978">
        <f>VLOOKUP(N3978,Sales!B:C,2,0)</f>
        <v>44928.697916666664</v>
      </c>
      <c r="P3978" t="e">
        <f>VLOOKUP(N3978,Recolt!B:C,2,0)</f>
        <v>#N/A</v>
      </c>
    </row>
    <row r="3979" spans="3:16" x14ac:dyDescent="0.25">
      <c r="C3979"/>
      <c r="J3979" s="4">
        <v>1034845831</v>
      </c>
      <c r="K3979" t="s">
        <v>1124</v>
      </c>
      <c r="N3979" s="4">
        <v>1034845812</v>
      </c>
      <c r="O3979" t="e">
        <f>VLOOKUP(N3979,Sales!B:C,2,0)</f>
        <v>#N/A</v>
      </c>
      <c r="P3979" t="str">
        <f>VLOOKUP(N3979,Recolt!B:C,2,0)</f>
        <v>Bank Austria</v>
      </c>
    </row>
    <row r="3980" spans="3:16" x14ac:dyDescent="0.25">
      <c r="C3980"/>
      <c r="J3980" s="4">
        <v>1034845834</v>
      </c>
      <c r="K3980" t="s">
        <v>1124</v>
      </c>
      <c r="N3980" s="4">
        <v>1034845831</v>
      </c>
      <c r="O3980" t="e">
        <f>VLOOKUP(N3980,Sales!B:C,2,0)</f>
        <v>#N/A</v>
      </c>
      <c r="P3980" t="str">
        <f>VLOOKUP(N3980,Recolt!B:C,2,0)</f>
        <v xml:space="preserve">Crédit Mutuel  </v>
      </c>
    </row>
    <row r="3981" spans="3:16" x14ac:dyDescent="0.25">
      <c r="C3981"/>
      <c r="J3981" s="4">
        <v>1034845838</v>
      </c>
      <c r="K3981" t="s">
        <v>1124</v>
      </c>
      <c r="N3981" s="4">
        <v>1034845834</v>
      </c>
      <c r="O3981">
        <f>VLOOKUP(N3981,Sales!B:C,2,0)</f>
        <v>45277.705555555556</v>
      </c>
      <c r="P3981" t="e">
        <f>VLOOKUP(N3981,Recolt!B:C,2,0)</f>
        <v>#N/A</v>
      </c>
    </row>
    <row r="3982" spans="3:16" x14ac:dyDescent="0.25">
      <c r="C3982"/>
      <c r="J3982" s="4">
        <v>1034845846</v>
      </c>
      <c r="K3982" t="s">
        <v>1124</v>
      </c>
      <c r="N3982" s="4">
        <v>1034845838</v>
      </c>
      <c r="O3982" t="e">
        <f>VLOOKUP(N3982,Sales!B:C,2,0)</f>
        <v>#N/A</v>
      </c>
      <c r="P3982" t="str">
        <f>VLOOKUP(N3982,Recolt!B:C,2,0)</f>
        <v>Sberbank Europe</v>
      </c>
    </row>
    <row r="3983" spans="3:16" x14ac:dyDescent="0.25">
      <c r="C3983"/>
      <c r="J3983" s="4">
        <v>1034845847</v>
      </c>
      <c r="K3983" t="s">
        <v>1124</v>
      </c>
      <c r="N3983" s="4">
        <v>1034845846</v>
      </c>
      <c r="O3983" t="e">
        <f>VLOOKUP(N3983,Sales!B:C,2,0)</f>
        <v>#N/A</v>
      </c>
      <c r="P3983" t="e">
        <f>VLOOKUP(N3983,Recolt!B:C,2,0)</f>
        <v>#N/A</v>
      </c>
    </row>
    <row r="3984" spans="3:16" x14ac:dyDescent="0.25">
      <c r="C3984"/>
      <c r="J3984" s="4">
        <v>1034845860</v>
      </c>
      <c r="K3984" t="s">
        <v>1124</v>
      </c>
      <c r="N3984" s="4">
        <v>1034845847</v>
      </c>
      <c r="O3984" t="e">
        <f>VLOOKUP(N3984,Sales!B:C,2,0)</f>
        <v>#N/A</v>
      </c>
      <c r="P3984" t="str">
        <f>VLOOKUP(N3984,Recolt!B:C,2,0)</f>
        <v xml:space="preserve">LCL (Le Crédit Lyonnais)  </v>
      </c>
    </row>
    <row r="3985" spans="3:16" x14ac:dyDescent="0.25">
      <c r="C3985"/>
      <c r="J3985" s="4">
        <v>1034845862</v>
      </c>
      <c r="K3985" t="s">
        <v>1124</v>
      </c>
      <c r="N3985" s="4">
        <v>1034845860</v>
      </c>
      <c r="O3985">
        <f>VLOOKUP(N3985,Sales!B:C,2,0)</f>
        <v>45177.686111111114</v>
      </c>
      <c r="P3985" t="e">
        <f>VLOOKUP(N3985,Recolt!B:C,2,0)</f>
        <v>#N/A</v>
      </c>
    </row>
    <row r="3986" spans="3:16" x14ac:dyDescent="0.25">
      <c r="C3986"/>
      <c r="J3986" s="4">
        <v>1034845882</v>
      </c>
      <c r="K3986" t="s">
        <v>1124</v>
      </c>
      <c r="N3986" s="4">
        <v>1034845862</v>
      </c>
      <c r="O3986">
        <f>VLOOKUP(N3986,Sales!B:C,2,0)</f>
        <v>45324.61041666667</v>
      </c>
      <c r="P3986" t="e">
        <f>VLOOKUP(N3986,Recolt!B:C,2,0)</f>
        <v>#N/A</v>
      </c>
    </row>
    <row r="3987" spans="3:16" x14ac:dyDescent="0.25">
      <c r="C3987"/>
      <c r="J3987" s="4">
        <v>1034845907</v>
      </c>
      <c r="K3987" t="s">
        <v>1124</v>
      </c>
      <c r="N3987" s="4">
        <v>1034845882</v>
      </c>
      <c r="O3987" t="e">
        <f>VLOOKUP(N3987,Sales!B:C,2,0)</f>
        <v>#N/A</v>
      </c>
      <c r="P3987" t="str">
        <f>VLOOKUP(N3987,Recolt!B:C,2,0)</f>
        <v xml:space="preserve">La Banque Postale  </v>
      </c>
    </row>
    <row r="3988" spans="3:16" x14ac:dyDescent="0.25">
      <c r="C3988"/>
      <c r="J3988" s="4">
        <v>1034845918</v>
      </c>
      <c r="K3988" t="s">
        <v>1124</v>
      </c>
      <c r="N3988" s="4">
        <v>1034845907</v>
      </c>
      <c r="O3988" t="e">
        <f>VLOOKUP(N3988,Sales!B:C,2,0)</f>
        <v>#N/A</v>
      </c>
      <c r="P3988" t="str">
        <f>VLOOKUP(N3988,Recolt!B:C,2,0)</f>
        <v xml:space="preserve">Société Générale  </v>
      </c>
    </row>
    <row r="3989" spans="3:16" x14ac:dyDescent="0.25">
      <c r="C3989"/>
      <c r="J3989" s="4">
        <v>1034845930</v>
      </c>
      <c r="K3989" t="s">
        <v>1124</v>
      </c>
      <c r="N3989" s="4">
        <v>1034845918</v>
      </c>
      <c r="O3989" t="e">
        <f>VLOOKUP(N3989,Sales!B:C,2,0)</f>
        <v>#N/A</v>
      </c>
      <c r="P3989" t="str">
        <f>VLOOKUP(N3989,Recolt!B:C,2,0)</f>
        <v>Bawag P.S.K</v>
      </c>
    </row>
    <row r="3990" spans="3:16" x14ac:dyDescent="0.25">
      <c r="C3990"/>
      <c r="J3990" s="4">
        <v>1034845939</v>
      </c>
      <c r="K3990" t="s">
        <v>1124</v>
      </c>
      <c r="N3990" s="4">
        <v>1034845930</v>
      </c>
      <c r="O3990" t="e">
        <f>VLOOKUP(N3990,Sales!B:C,2,0)</f>
        <v>#N/A</v>
      </c>
      <c r="P3990" t="str">
        <f>VLOOKUP(N3990,Recolt!B:C,2,0)</f>
        <v xml:space="preserve">HSBC France  </v>
      </c>
    </row>
    <row r="3991" spans="3:16" x14ac:dyDescent="0.25">
      <c r="C3991"/>
      <c r="J3991" s="4">
        <v>1034845954</v>
      </c>
      <c r="K3991" t="s">
        <v>1124</v>
      </c>
      <c r="N3991" s="4">
        <v>1034845939</v>
      </c>
      <c r="O3991" t="e">
        <f>VLOOKUP(N3991,Sales!B:C,2,0)</f>
        <v>#N/A</v>
      </c>
      <c r="P3991" t="str">
        <f>VLOOKUP(N3991,Recolt!B:C,2,0)</f>
        <v>Sparda-Bank</v>
      </c>
    </row>
    <row r="3992" spans="3:16" x14ac:dyDescent="0.25">
      <c r="C3992"/>
      <c r="J3992" s="4">
        <v>1034845969</v>
      </c>
      <c r="K3992" t="s">
        <v>1124</v>
      </c>
      <c r="N3992" s="4">
        <v>1034845954</v>
      </c>
      <c r="O3992">
        <f>VLOOKUP(N3992,Sales!B:C,2,0)</f>
        <v>45177.677777777775</v>
      </c>
      <c r="P3992" t="e">
        <f>VLOOKUP(N3992,Recolt!B:C,2,0)</f>
        <v>#N/A</v>
      </c>
    </row>
    <row r="3993" spans="3:16" x14ac:dyDescent="0.25">
      <c r="C3993"/>
      <c r="J3993" s="4">
        <v>1034845979</v>
      </c>
      <c r="K3993" t="s">
        <v>1124</v>
      </c>
      <c r="N3993" s="4">
        <v>1034845969</v>
      </c>
      <c r="O3993" t="e">
        <f>VLOOKUP(N3993,Sales!B:C,2,0)</f>
        <v>#N/A</v>
      </c>
      <c r="P3993" t="str">
        <f>VLOOKUP(N3993,Recolt!B:C,2,0)</f>
        <v xml:space="preserve">BPCE (Banque Populaire &amp; Caisse d'Épargne)  </v>
      </c>
    </row>
    <row r="3994" spans="3:16" x14ac:dyDescent="0.25">
      <c r="C3994"/>
      <c r="J3994" s="4">
        <v>1034845984</v>
      </c>
      <c r="K3994" t="s">
        <v>1124</v>
      </c>
      <c r="N3994" s="4">
        <v>1034845979</v>
      </c>
      <c r="O3994" t="e">
        <f>VLOOKUP(N3994,Sales!B:C,2,0)</f>
        <v>#N/A</v>
      </c>
      <c r="P3994" t="str">
        <f>VLOOKUP(N3994,Recolt!B:C,2,0)</f>
        <v xml:space="preserve">CIC (Crédit Industriel et Commercial)  </v>
      </c>
    </row>
    <row r="3995" spans="3:16" x14ac:dyDescent="0.25">
      <c r="C3995"/>
      <c r="J3995" s="4">
        <v>1034845987</v>
      </c>
      <c r="K3995" t="s">
        <v>1124</v>
      </c>
      <c r="N3995" s="4">
        <v>1034845984</v>
      </c>
      <c r="O3995">
        <f>VLOOKUP(N3995,Sales!B:C,2,0)</f>
        <v>44928.606249999997</v>
      </c>
      <c r="P3995" t="e">
        <f>VLOOKUP(N3995,Recolt!B:C,2,0)</f>
        <v>#N/A</v>
      </c>
    </row>
    <row r="3996" spans="3:16" x14ac:dyDescent="0.25">
      <c r="C3996"/>
      <c r="J3996" s="4">
        <v>1034845988</v>
      </c>
      <c r="K3996" t="s">
        <v>1124</v>
      </c>
      <c r="N3996" s="4">
        <v>1034845987</v>
      </c>
      <c r="O3996">
        <f>VLOOKUP(N3996,Sales!B:C,2,0)</f>
        <v>45324.672222222223</v>
      </c>
      <c r="P3996" t="e">
        <f>VLOOKUP(N3996,Recolt!B:C,2,0)</f>
        <v>#N/A</v>
      </c>
    </row>
    <row r="3997" spans="3:16" x14ac:dyDescent="0.25">
      <c r="C3997"/>
      <c r="J3997" s="4">
        <v>1034845993</v>
      </c>
      <c r="K3997" t="s">
        <v>1124</v>
      </c>
      <c r="N3997" s="4">
        <v>1034845988</v>
      </c>
      <c r="O3997" t="e">
        <f>VLOOKUP(N3997,Sales!B:C,2,0)</f>
        <v>#N/A</v>
      </c>
      <c r="P3997" t="str">
        <f>VLOOKUP(N3997,Recolt!B:C,2,0)</f>
        <v xml:space="preserve">BPCE (Banque Populaire &amp; Caisse d'Épargne)  </v>
      </c>
    </row>
    <row r="3998" spans="3:16" x14ac:dyDescent="0.25">
      <c r="C3998"/>
      <c r="J3998" s="4">
        <v>1034846001</v>
      </c>
      <c r="K3998" t="s">
        <v>1124</v>
      </c>
      <c r="N3998" s="4">
        <v>1034845993</v>
      </c>
      <c r="O3998">
        <f>VLOOKUP(N3998,Sales!B:C,2,0)</f>
        <v>45455.481249999997</v>
      </c>
      <c r="P3998" t="e">
        <f>VLOOKUP(N3998,Recolt!B:C,2,0)</f>
        <v>#N/A</v>
      </c>
    </row>
    <row r="3999" spans="3:16" x14ac:dyDescent="0.25">
      <c r="C3999"/>
      <c r="J3999" s="4">
        <v>1034846004</v>
      </c>
      <c r="K3999" t="s">
        <v>1124</v>
      </c>
      <c r="N3999" s="4">
        <v>1034846001</v>
      </c>
      <c r="O3999">
        <f>VLOOKUP(N3999,Sales!B:C,2,0)</f>
        <v>44987.714583333334</v>
      </c>
      <c r="P3999" t="e">
        <f>VLOOKUP(N3999,Recolt!B:C,2,0)</f>
        <v>#N/A</v>
      </c>
    </row>
    <row r="4000" spans="3:16" x14ac:dyDescent="0.25">
      <c r="C4000"/>
      <c r="J4000" s="4">
        <v>1034846057</v>
      </c>
      <c r="K4000" t="s">
        <v>1124</v>
      </c>
      <c r="N4000" s="4">
        <v>1034846004</v>
      </c>
      <c r="O4000" t="e">
        <f>VLOOKUP(N4000,Sales!B:C,2,0)</f>
        <v>#N/A</v>
      </c>
      <c r="P4000" t="str">
        <f>VLOOKUP(N4000,Recolt!B:C,2,0)</f>
        <v>Volksbank</v>
      </c>
    </row>
    <row r="4001" spans="3:16" x14ac:dyDescent="0.25">
      <c r="C4001"/>
      <c r="J4001" s="4">
        <v>1034846066</v>
      </c>
      <c r="K4001" t="s">
        <v>1124</v>
      </c>
      <c r="N4001" s="4">
        <v>1034846057</v>
      </c>
      <c r="O4001">
        <f>VLOOKUP(N4001,Sales!B:C,2,0)</f>
        <v>45277.561805555553</v>
      </c>
      <c r="P4001" t="e">
        <f>VLOOKUP(N4001,Recolt!B:C,2,0)</f>
        <v>#N/A</v>
      </c>
    </row>
    <row r="4002" spans="3:16" x14ac:dyDescent="0.25">
      <c r="C4002"/>
      <c r="J4002" s="4">
        <v>1034846067</v>
      </c>
      <c r="K4002" t="s">
        <v>1124</v>
      </c>
      <c r="N4002" s="4">
        <v>1034846066</v>
      </c>
      <c r="O4002">
        <f>VLOOKUP(N4002,Sales!B:C,2,0)</f>
        <v>44928.742361111108</v>
      </c>
      <c r="P4002" t="e">
        <f>VLOOKUP(N4002,Recolt!B:C,2,0)</f>
        <v>#N/A</v>
      </c>
    </row>
    <row r="4003" spans="3:16" x14ac:dyDescent="0.25">
      <c r="C4003"/>
      <c r="J4003" s="4">
        <v>1034846072</v>
      </c>
      <c r="K4003" t="s">
        <v>1124</v>
      </c>
      <c r="N4003" s="4">
        <v>1034846067</v>
      </c>
      <c r="O4003">
        <f>VLOOKUP(N4003,Sales!B:C,2,0)</f>
        <v>44987.431944444441</v>
      </c>
      <c r="P4003" t="e">
        <f>VLOOKUP(N4003,Recolt!B:C,2,0)</f>
        <v>#N/A</v>
      </c>
    </row>
    <row r="4004" spans="3:16" x14ac:dyDescent="0.25">
      <c r="C4004"/>
      <c r="J4004" s="4">
        <v>1034846084</v>
      </c>
      <c r="K4004" t="s">
        <v>1124</v>
      </c>
      <c r="N4004" s="4">
        <v>1034846072</v>
      </c>
      <c r="O4004" t="e">
        <f>VLOOKUP(N4004,Sales!B:C,2,0)</f>
        <v>#N/A</v>
      </c>
      <c r="P4004" t="str">
        <f>VLOOKUP(N4004,Recolt!B:C,2,0)</f>
        <v>Bank Austria</v>
      </c>
    </row>
    <row r="4005" spans="3:16" x14ac:dyDescent="0.25">
      <c r="C4005"/>
      <c r="J4005" s="4">
        <v>1034846086</v>
      </c>
      <c r="K4005" t="s">
        <v>1124</v>
      </c>
      <c r="N4005" s="4">
        <v>1034846084</v>
      </c>
      <c r="O4005">
        <f>VLOOKUP(N4005,Sales!B:C,2,0)</f>
        <v>45034.495138888888</v>
      </c>
      <c r="P4005" t="e">
        <f>VLOOKUP(N4005,Recolt!B:C,2,0)</f>
        <v>#N/A</v>
      </c>
    </row>
    <row r="4006" spans="3:16" x14ac:dyDescent="0.25">
      <c r="C4006"/>
      <c r="J4006" s="4">
        <v>1034846089</v>
      </c>
      <c r="K4006" t="s">
        <v>1124</v>
      </c>
      <c r="N4006" s="4">
        <v>1034846086</v>
      </c>
      <c r="O4006">
        <f>VLOOKUP(N4006,Sales!B:C,2,0)</f>
        <v>44928.673611111109</v>
      </c>
      <c r="P4006" t="e">
        <f>VLOOKUP(N4006,Recolt!B:C,2,0)</f>
        <v>#N/A</v>
      </c>
    </row>
    <row r="4007" spans="3:16" x14ac:dyDescent="0.25">
      <c r="C4007"/>
      <c r="J4007" s="4">
        <v>1034846107</v>
      </c>
      <c r="K4007" t="s">
        <v>1124</v>
      </c>
      <c r="N4007" s="4">
        <v>1034846089</v>
      </c>
      <c r="O4007">
        <f>VLOOKUP(N4007,Sales!B:C,2,0)</f>
        <v>45455.699305555558</v>
      </c>
      <c r="P4007" t="e">
        <f>VLOOKUP(N4007,Recolt!B:C,2,0)</f>
        <v>#N/A</v>
      </c>
    </row>
    <row r="4008" spans="3:16" x14ac:dyDescent="0.25">
      <c r="C4008"/>
      <c r="J4008" s="4">
        <v>1034846114</v>
      </c>
      <c r="K4008" t="s">
        <v>1124</v>
      </c>
      <c r="N4008" s="4">
        <v>1034846107</v>
      </c>
      <c r="O4008">
        <f>VLOOKUP(N4008,Sales!B:C,2,0)</f>
        <v>44987.788888888892</v>
      </c>
      <c r="P4008" t="e">
        <f>VLOOKUP(N4008,Recolt!B:C,2,0)</f>
        <v>#N/A</v>
      </c>
    </row>
    <row r="4009" spans="3:16" x14ac:dyDescent="0.25">
      <c r="C4009"/>
      <c r="J4009" s="4">
        <v>1034846125</v>
      </c>
      <c r="K4009" t="s">
        <v>1124</v>
      </c>
      <c r="N4009" s="4">
        <v>1034846114</v>
      </c>
      <c r="O4009" t="e">
        <f>VLOOKUP(N4009,Sales!B:C,2,0)</f>
        <v>#N/A</v>
      </c>
      <c r="P4009" t="str">
        <f>VLOOKUP(N4009,Recolt!B:C,2,0)</f>
        <v xml:space="preserve">Crédit Mutuel  </v>
      </c>
    </row>
    <row r="4010" spans="3:16" x14ac:dyDescent="0.25">
      <c r="C4010"/>
      <c r="J4010" s="4">
        <v>1034846152</v>
      </c>
      <c r="K4010" t="s">
        <v>1124</v>
      </c>
      <c r="N4010" s="4">
        <v>1034846125</v>
      </c>
      <c r="O4010" t="e">
        <f>VLOOKUP(N4010,Sales!B:C,2,0)</f>
        <v>#N/A</v>
      </c>
      <c r="P4010" t="str">
        <f>VLOOKUP(N4010,Recolt!B:C,2,0)</f>
        <v>Bank Austria</v>
      </c>
    </row>
    <row r="4011" spans="3:16" x14ac:dyDescent="0.25">
      <c r="C4011"/>
      <c r="J4011" s="4">
        <v>1034846158</v>
      </c>
      <c r="K4011" t="s">
        <v>1124</v>
      </c>
      <c r="N4011" s="4">
        <v>1034846152</v>
      </c>
      <c r="O4011">
        <f>VLOOKUP(N4011,Sales!B:C,2,0)</f>
        <v>44928.616666666669</v>
      </c>
      <c r="P4011" t="e">
        <f>VLOOKUP(N4011,Recolt!B:C,2,0)</f>
        <v>#N/A</v>
      </c>
    </row>
    <row r="4012" spans="3:16" x14ac:dyDescent="0.25">
      <c r="C4012"/>
      <c r="J4012" s="4">
        <v>1034846159</v>
      </c>
      <c r="K4012" t="s">
        <v>1124</v>
      </c>
      <c r="N4012" s="4">
        <v>1034846158</v>
      </c>
      <c r="O4012">
        <f>VLOOKUP(N4012,Sales!B:C,2,0)</f>
        <v>44928.455555555556</v>
      </c>
      <c r="P4012" t="e">
        <f>VLOOKUP(N4012,Recolt!B:C,2,0)</f>
        <v>#N/A</v>
      </c>
    </row>
    <row r="4013" spans="3:16" x14ac:dyDescent="0.25">
      <c r="C4013"/>
      <c r="J4013" s="4">
        <v>1034846184</v>
      </c>
      <c r="K4013" t="s">
        <v>1124</v>
      </c>
      <c r="N4013" s="4">
        <v>1034846159</v>
      </c>
      <c r="O4013" t="e">
        <f>VLOOKUP(N4013,Sales!B:C,2,0)</f>
        <v>#N/A</v>
      </c>
      <c r="P4013" t="str">
        <f>VLOOKUP(N4013,Recolt!B:C,2,0)</f>
        <v>HSB</v>
      </c>
    </row>
    <row r="4014" spans="3:16" x14ac:dyDescent="0.25">
      <c r="C4014"/>
      <c r="J4014" s="4">
        <v>1034846185</v>
      </c>
      <c r="K4014" t="s">
        <v>1124</v>
      </c>
      <c r="N4014" s="4">
        <v>1034846184</v>
      </c>
      <c r="O4014" t="e">
        <f>VLOOKUP(N4014,Sales!B:C,2,0)</f>
        <v>#N/A</v>
      </c>
      <c r="P4014" t="str">
        <f>VLOOKUP(N4014,Recolt!B:C,2,0)</f>
        <v xml:space="preserve">CIC (Crédit Industriel et Commercial)  </v>
      </c>
    </row>
    <row r="4015" spans="3:16" x14ac:dyDescent="0.25">
      <c r="C4015"/>
      <c r="J4015" s="4">
        <v>1034846194</v>
      </c>
      <c r="K4015" t="s">
        <v>1124</v>
      </c>
      <c r="N4015" s="4">
        <v>1034846185</v>
      </c>
      <c r="O4015">
        <f>VLOOKUP(N4015,Sales!B:C,2,0)</f>
        <v>44928.730555555558</v>
      </c>
      <c r="P4015" t="e">
        <f>VLOOKUP(N4015,Recolt!B:C,2,0)</f>
        <v>#N/A</v>
      </c>
    </row>
    <row r="4016" spans="3:16" x14ac:dyDescent="0.25">
      <c r="C4016"/>
      <c r="J4016" s="4">
        <v>1034846201</v>
      </c>
      <c r="K4016" t="s">
        <v>1124</v>
      </c>
      <c r="N4016" s="4">
        <v>1034846194</v>
      </c>
      <c r="O4016">
        <f>VLOOKUP(N4016,Sales!B:C,2,0)</f>
        <v>45455.539583333331</v>
      </c>
      <c r="P4016" t="e">
        <f>VLOOKUP(N4016,Recolt!B:C,2,0)</f>
        <v>#N/A</v>
      </c>
    </row>
    <row r="4017" spans="3:16" x14ac:dyDescent="0.25">
      <c r="C4017"/>
      <c r="J4017" s="4">
        <v>1034846202</v>
      </c>
      <c r="K4017" t="s">
        <v>1124</v>
      </c>
      <c r="N4017" s="4">
        <v>1034846201</v>
      </c>
      <c r="O4017" t="e">
        <f>VLOOKUP(N4017,Sales!B:C,2,0)</f>
        <v>#N/A</v>
      </c>
      <c r="P4017" t="str">
        <f>VLOOKUP(N4017,Recolt!B:C,2,0)</f>
        <v>Sparda-Bank</v>
      </c>
    </row>
    <row r="4018" spans="3:16" x14ac:dyDescent="0.25">
      <c r="C4018"/>
      <c r="J4018" s="4">
        <v>1034846210</v>
      </c>
      <c r="K4018" t="s">
        <v>1124</v>
      </c>
      <c r="N4018" s="4">
        <v>1034846202</v>
      </c>
      <c r="O4018" t="e">
        <f>VLOOKUP(N4018,Sales!B:C,2,0)</f>
        <v>#N/A</v>
      </c>
      <c r="P4018" t="str">
        <f>VLOOKUP(N4018,Recolt!B:C,2,0)</f>
        <v xml:space="preserve">Société Générale  </v>
      </c>
    </row>
    <row r="4019" spans="3:16" x14ac:dyDescent="0.25">
      <c r="C4019"/>
      <c r="J4019" s="4">
        <v>1034846218</v>
      </c>
      <c r="K4019" t="s">
        <v>1124</v>
      </c>
      <c r="N4019" s="4">
        <v>1034846210</v>
      </c>
      <c r="O4019">
        <f>VLOOKUP(N4019,Sales!B:C,2,0)</f>
        <v>44987.568749999999</v>
      </c>
      <c r="P4019" t="e">
        <f>VLOOKUP(N4019,Recolt!B:C,2,0)</f>
        <v>#N/A</v>
      </c>
    </row>
    <row r="4020" spans="3:16" x14ac:dyDescent="0.25">
      <c r="C4020"/>
      <c r="J4020" s="4">
        <v>1034846220</v>
      </c>
      <c r="K4020" t="s">
        <v>1124</v>
      </c>
      <c r="N4020" s="4">
        <v>1034846218</v>
      </c>
      <c r="O4020">
        <f>VLOOKUP(N4020,Sales!B:C,2,0)</f>
        <v>44928.540972222225</v>
      </c>
      <c r="P4020" t="e">
        <f>VLOOKUP(N4020,Recolt!B:C,2,0)</f>
        <v>#N/A</v>
      </c>
    </row>
    <row r="4021" spans="3:16" x14ac:dyDescent="0.25">
      <c r="C4021"/>
      <c r="J4021" s="4">
        <v>1034846221</v>
      </c>
      <c r="K4021" t="s">
        <v>1124</v>
      </c>
      <c r="N4021" s="4">
        <v>1034846220</v>
      </c>
      <c r="O4021" t="e">
        <f>VLOOKUP(N4021,Sales!B:C,2,0)</f>
        <v>#N/A</v>
      </c>
      <c r="P4021" t="str">
        <f>VLOOKUP(N4021,Recolt!B:C,2,0)</f>
        <v>HSB</v>
      </c>
    </row>
    <row r="4022" spans="3:16" x14ac:dyDescent="0.25">
      <c r="C4022"/>
      <c r="J4022" s="4">
        <v>1034846223</v>
      </c>
      <c r="K4022" t="s">
        <v>1124</v>
      </c>
      <c r="N4022" s="4">
        <v>1034846221</v>
      </c>
      <c r="O4022">
        <f>VLOOKUP(N4022,Sales!B:C,2,0)</f>
        <v>44928.710416666669</v>
      </c>
      <c r="P4022" t="e">
        <f>VLOOKUP(N4022,Recolt!B:C,2,0)</f>
        <v>#N/A</v>
      </c>
    </row>
    <row r="4023" spans="3:16" x14ac:dyDescent="0.25">
      <c r="C4023"/>
      <c r="J4023" s="4">
        <v>1034846244</v>
      </c>
      <c r="K4023" t="s">
        <v>1124</v>
      </c>
      <c r="N4023" s="4">
        <v>1034846223</v>
      </c>
      <c r="O4023">
        <f>VLOOKUP(N4023,Sales!B:C,2,0)</f>
        <v>44987.451388888891</v>
      </c>
      <c r="P4023" t="e">
        <f>VLOOKUP(N4023,Recolt!B:C,2,0)</f>
        <v>#N/A</v>
      </c>
    </row>
    <row r="4024" spans="3:16" x14ac:dyDescent="0.25">
      <c r="C4024"/>
      <c r="J4024" s="4">
        <v>1034846254</v>
      </c>
      <c r="K4024" t="s">
        <v>1124</v>
      </c>
      <c r="N4024" s="4">
        <v>1034846244</v>
      </c>
      <c r="O4024">
        <f>VLOOKUP(N4024,Sales!B:C,2,0)</f>
        <v>45277.482638888891</v>
      </c>
      <c r="P4024" t="e">
        <f>VLOOKUP(N4024,Recolt!B:C,2,0)</f>
        <v>#N/A</v>
      </c>
    </row>
    <row r="4025" spans="3:16" x14ac:dyDescent="0.25">
      <c r="C4025"/>
      <c r="J4025" s="4">
        <v>1034846261</v>
      </c>
      <c r="K4025" t="s">
        <v>1124</v>
      </c>
      <c r="N4025" s="4">
        <v>1034846254</v>
      </c>
      <c r="O4025">
        <f>VLOOKUP(N4025,Sales!B:C,2,0)</f>
        <v>45324.456944444442</v>
      </c>
      <c r="P4025" t="e">
        <f>VLOOKUP(N4025,Recolt!B:C,2,0)</f>
        <v>#N/A</v>
      </c>
    </row>
    <row r="4026" spans="3:16" x14ac:dyDescent="0.25">
      <c r="C4026"/>
      <c r="J4026" s="4">
        <v>1034846273</v>
      </c>
      <c r="K4026" t="s">
        <v>1124</v>
      </c>
      <c r="N4026" s="4">
        <v>1034846261</v>
      </c>
      <c r="O4026">
        <f>VLOOKUP(N4026,Sales!B:C,2,0)</f>
        <v>44928.602083333331</v>
      </c>
      <c r="P4026" t="e">
        <f>VLOOKUP(N4026,Recolt!B:C,2,0)</f>
        <v>#N/A</v>
      </c>
    </row>
    <row r="4027" spans="3:16" x14ac:dyDescent="0.25">
      <c r="C4027"/>
      <c r="J4027" s="4">
        <v>1034846279</v>
      </c>
      <c r="K4027" t="s">
        <v>1124</v>
      </c>
      <c r="N4027" s="4">
        <v>1034846273</v>
      </c>
      <c r="O4027">
        <f>VLOOKUP(N4027,Sales!B:C,2,0)</f>
        <v>44987.447222222225</v>
      </c>
      <c r="P4027" t="e">
        <f>VLOOKUP(N4027,Recolt!B:C,2,0)</f>
        <v>#N/A</v>
      </c>
    </row>
    <row r="4028" spans="3:16" x14ac:dyDescent="0.25">
      <c r="C4028"/>
      <c r="J4028" s="4">
        <v>1034846290</v>
      </c>
      <c r="K4028" t="s">
        <v>1124</v>
      </c>
      <c r="N4028" s="4">
        <v>1034846279</v>
      </c>
      <c r="O4028">
        <f>VLOOKUP(N4028,Sales!B:C,2,0)</f>
        <v>45324.685416666667</v>
      </c>
      <c r="P4028" t="e">
        <f>VLOOKUP(N4028,Recolt!B:C,2,0)</f>
        <v>#N/A</v>
      </c>
    </row>
    <row r="4029" spans="3:16" x14ac:dyDescent="0.25">
      <c r="C4029"/>
      <c r="J4029" s="4">
        <v>1034846320</v>
      </c>
      <c r="K4029" t="s">
        <v>1124</v>
      </c>
      <c r="N4029" s="4">
        <v>1034846290</v>
      </c>
      <c r="O4029">
        <f>VLOOKUP(N4029,Sales!B:C,2,0)</f>
        <v>45277.715277777781</v>
      </c>
      <c r="P4029" t="e">
        <f>VLOOKUP(N4029,Recolt!B:C,2,0)</f>
        <v>#N/A</v>
      </c>
    </row>
    <row r="4030" spans="3:16" x14ac:dyDescent="0.25">
      <c r="C4030"/>
      <c r="J4030" s="4">
        <v>1034846322</v>
      </c>
      <c r="K4030" t="s">
        <v>1124</v>
      </c>
      <c r="N4030" s="4">
        <v>1034846320</v>
      </c>
      <c r="O4030" t="e">
        <f>VLOOKUP(N4030,Sales!B:C,2,0)</f>
        <v>#N/A</v>
      </c>
      <c r="P4030" t="str">
        <f>VLOOKUP(N4030,Recolt!B:C,2,0)</f>
        <v xml:space="preserve">Crédit Agricole  </v>
      </c>
    </row>
    <row r="4031" spans="3:16" x14ac:dyDescent="0.25">
      <c r="C4031"/>
      <c r="J4031" s="4">
        <v>1034846329</v>
      </c>
      <c r="K4031" t="s">
        <v>1124</v>
      </c>
      <c r="N4031" s="4">
        <v>1034846322</v>
      </c>
      <c r="O4031">
        <f>VLOOKUP(N4031,Sales!B:C,2,0)</f>
        <v>44928.468055555553</v>
      </c>
      <c r="P4031" t="e">
        <f>VLOOKUP(N4031,Recolt!B:C,2,0)</f>
        <v>#N/A</v>
      </c>
    </row>
    <row r="4032" spans="3:16" x14ac:dyDescent="0.25">
      <c r="C4032"/>
      <c r="J4032" s="4">
        <v>1034846337</v>
      </c>
      <c r="K4032" t="s">
        <v>1124</v>
      </c>
      <c r="N4032" s="4">
        <v>1034846329</v>
      </c>
      <c r="O4032">
        <f>VLOOKUP(N4032,Sales!B:C,2,0)</f>
        <v>45324.481249999997</v>
      </c>
      <c r="P4032" t="e">
        <f>VLOOKUP(N4032,Recolt!B:C,2,0)</f>
        <v>#N/A</v>
      </c>
    </row>
    <row r="4033" spans="3:16" x14ac:dyDescent="0.25">
      <c r="C4033"/>
      <c r="J4033" s="4">
        <v>1034846352</v>
      </c>
      <c r="K4033" t="s">
        <v>1124</v>
      </c>
      <c r="N4033" s="4">
        <v>1034846337</v>
      </c>
      <c r="O4033">
        <f>VLOOKUP(N4033,Sales!B:C,2,0)</f>
        <v>44928.512499999997</v>
      </c>
      <c r="P4033" t="e">
        <f>VLOOKUP(N4033,Recolt!B:C,2,0)</f>
        <v>#N/A</v>
      </c>
    </row>
    <row r="4034" spans="3:16" x14ac:dyDescent="0.25">
      <c r="C4034"/>
      <c r="J4034" s="4">
        <v>1034846353</v>
      </c>
      <c r="K4034" t="s">
        <v>1124</v>
      </c>
      <c r="N4034" s="4">
        <v>1034846352</v>
      </c>
      <c r="O4034" t="e">
        <f>VLOOKUP(N4034,Sales!B:C,2,0)</f>
        <v>#N/A</v>
      </c>
      <c r="P4034" t="e">
        <f>VLOOKUP(N4034,Recolt!B:C,2,0)</f>
        <v>#N/A</v>
      </c>
    </row>
    <row r="4035" spans="3:16" x14ac:dyDescent="0.25">
      <c r="C4035"/>
      <c r="J4035" s="4">
        <v>1034846357</v>
      </c>
      <c r="K4035" t="s">
        <v>1124</v>
      </c>
      <c r="N4035" s="4">
        <v>1034846353</v>
      </c>
      <c r="O4035">
        <f>VLOOKUP(N4035,Sales!B:C,2,0)</f>
        <v>44928.597916666666</v>
      </c>
      <c r="P4035" t="e">
        <f>VLOOKUP(N4035,Recolt!B:C,2,0)</f>
        <v>#N/A</v>
      </c>
    </row>
    <row r="4036" spans="3:16" x14ac:dyDescent="0.25">
      <c r="C4036"/>
      <c r="J4036" s="4">
        <v>1034846361</v>
      </c>
      <c r="K4036" t="s">
        <v>1124</v>
      </c>
      <c r="N4036" s="4">
        <v>1034846357</v>
      </c>
      <c r="O4036" t="e">
        <f>VLOOKUP(N4036,Sales!B:C,2,0)</f>
        <v>#N/A</v>
      </c>
      <c r="P4036" t="str">
        <f>VLOOKUP(N4036,Recolt!B:C,2,0)</f>
        <v>Volksbank</v>
      </c>
    </row>
    <row r="4037" spans="3:16" x14ac:dyDescent="0.25">
      <c r="C4037"/>
      <c r="J4037" s="4">
        <v>1034846368</v>
      </c>
      <c r="K4037" t="s">
        <v>1124</v>
      </c>
      <c r="N4037" s="4">
        <v>1034846361</v>
      </c>
      <c r="O4037">
        <f>VLOOKUP(N4037,Sales!B:C,2,0)</f>
        <v>44928.561805555553</v>
      </c>
      <c r="P4037" t="e">
        <f>VLOOKUP(N4037,Recolt!B:C,2,0)</f>
        <v>#N/A</v>
      </c>
    </row>
    <row r="4038" spans="3:16" x14ac:dyDescent="0.25">
      <c r="C4038"/>
      <c r="J4038" s="4">
        <v>1034846385</v>
      </c>
      <c r="K4038" t="s">
        <v>1124</v>
      </c>
      <c r="N4038" s="4">
        <v>1034846368</v>
      </c>
      <c r="O4038" t="e">
        <f>VLOOKUP(N4038,Sales!B:C,2,0)</f>
        <v>#N/A</v>
      </c>
      <c r="P4038" t="str">
        <f>VLOOKUP(N4038,Recolt!B:C,2,0)</f>
        <v xml:space="preserve">Crédit Agricole  </v>
      </c>
    </row>
    <row r="4039" spans="3:16" x14ac:dyDescent="0.25">
      <c r="C4039"/>
      <c r="J4039" s="4">
        <v>1034846394</v>
      </c>
      <c r="K4039" t="s">
        <v>1124</v>
      </c>
      <c r="N4039" s="4">
        <v>1034846385</v>
      </c>
      <c r="O4039">
        <f>VLOOKUP(N4039,Sales!B:C,2,0)</f>
        <v>45177.434027777781</v>
      </c>
      <c r="P4039" t="e">
        <f>VLOOKUP(N4039,Recolt!B:C,2,0)</f>
        <v>#N/A</v>
      </c>
    </row>
    <row r="4040" spans="3:16" x14ac:dyDescent="0.25">
      <c r="C4040"/>
      <c r="J4040" s="4">
        <v>1034846396</v>
      </c>
      <c r="K4040" t="s">
        <v>1124</v>
      </c>
      <c r="N4040" s="4">
        <v>1034846394</v>
      </c>
      <c r="O4040">
        <f>VLOOKUP(N4040,Sales!B:C,2,0)</f>
        <v>44940.506249999999</v>
      </c>
      <c r="P4040" t="e">
        <f>VLOOKUP(N4040,Recolt!B:C,2,0)</f>
        <v>#N/A</v>
      </c>
    </row>
    <row r="4041" spans="3:16" x14ac:dyDescent="0.25">
      <c r="C4041"/>
      <c r="J4041" s="4">
        <v>1034846408</v>
      </c>
      <c r="K4041" t="s">
        <v>1124</v>
      </c>
      <c r="N4041" s="4">
        <v>1034846396</v>
      </c>
      <c r="O4041">
        <f>VLOOKUP(N4041,Sales!B:C,2,0)</f>
        <v>45324.550694444442</v>
      </c>
      <c r="P4041" t="e">
        <f>VLOOKUP(N4041,Recolt!B:C,2,0)</f>
        <v>#N/A</v>
      </c>
    </row>
    <row r="4042" spans="3:16" x14ac:dyDescent="0.25">
      <c r="C4042"/>
      <c r="J4042" s="4">
        <v>1034846413</v>
      </c>
      <c r="K4042" t="s">
        <v>1124</v>
      </c>
      <c r="N4042" s="4">
        <v>1034846408</v>
      </c>
      <c r="O4042" t="e">
        <f>VLOOKUP(N4042,Sales!B:C,2,0)</f>
        <v>#N/A</v>
      </c>
      <c r="P4042" t="str">
        <f>VLOOKUP(N4042,Recolt!B:C,2,0)</f>
        <v xml:space="preserve">CIC (Crédit Industriel et Commercial)  </v>
      </c>
    </row>
    <row r="4043" spans="3:16" x14ac:dyDescent="0.25">
      <c r="C4043"/>
      <c r="J4043" s="4">
        <v>1034846416</v>
      </c>
      <c r="K4043" t="s">
        <v>1124</v>
      </c>
      <c r="N4043" s="4">
        <v>1034846413</v>
      </c>
      <c r="O4043">
        <f>VLOOKUP(N4043,Sales!B:C,2,0)</f>
        <v>44928.695138888892</v>
      </c>
      <c r="P4043" t="e">
        <f>VLOOKUP(N4043,Recolt!B:C,2,0)</f>
        <v>#N/A</v>
      </c>
    </row>
    <row r="4044" spans="3:16" x14ac:dyDescent="0.25">
      <c r="C4044"/>
      <c r="J4044" s="4">
        <v>1034846426</v>
      </c>
      <c r="K4044" t="s">
        <v>1124</v>
      </c>
      <c r="N4044" s="4">
        <v>1034846416</v>
      </c>
      <c r="O4044" t="e">
        <f>VLOOKUP(N4044,Sales!B:C,2,0)</f>
        <v>#N/A</v>
      </c>
      <c r="P4044" t="str">
        <f>VLOOKUP(N4044,Recolt!B:C,2,0)</f>
        <v>HSB</v>
      </c>
    </row>
    <row r="4045" spans="3:16" x14ac:dyDescent="0.25">
      <c r="C4045"/>
      <c r="J4045" s="4">
        <v>1034846431</v>
      </c>
      <c r="K4045" t="s">
        <v>1124</v>
      </c>
      <c r="N4045" s="4">
        <v>1034846426</v>
      </c>
      <c r="O4045" t="e">
        <f>VLOOKUP(N4045,Sales!B:C,2,0)</f>
        <v>#N/A</v>
      </c>
      <c r="P4045" t="str">
        <f>VLOOKUP(N4045,Recolt!B:C,2,0)</f>
        <v>Bawag P.S.K</v>
      </c>
    </row>
    <row r="4046" spans="3:16" x14ac:dyDescent="0.25">
      <c r="C4046"/>
      <c r="J4046" s="4">
        <v>1034846433</v>
      </c>
      <c r="K4046" t="s">
        <v>1124</v>
      </c>
      <c r="N4046" s="4">
        <v>1034846431</v>
      </c>
      <c r="O4046">
        <f>VLOOKUP(N4046,Sales!B:C,2,0)</f>
        <v>44928.605555555558</v>
      </c>
      <c r="P4046" t="e">
        <f>VLOOKUP(N4046,Recolt!B:C,2,0)</f>
        <v>#N/A</v>
      </c>
    </row>
    <row r="4047" spans="3:16" x14ac:dyDescent="0.25">
      <c r="C4047"/>
      <c r="J4047" s="4">
        <v>1034846440</v>
      </c>
      <c r="K4047" t="s">
        <v>1124</v>
      </c>
      <c r="N4047" s="4">
        <v>1034846433</v>
      </c>
      <c r="O4047">
        <f>VLOOKUP(N4047,Sales!B:C,2,0)</f>
        <v>45177.488194444442</v>
      </c>
      <c r="P4047" t="e">
        <f>VLOOKUP(N4047,Recolt!B:C,2,0)</f>
        <v>#N/A</v>
      </c>
    </row>
    <row r="4048" spans="3:16" x14ac:dyDescent="0.25">
      <c r="C4048"/>
      <c r="J4048" s="4">
        <v>1034846447</v>
      </c>
      <c r="K4048" t="s">
        <v>1124</v>
      </c>
      <c r="N4048" s="4">
        <v>1034846440</v>
      </c>
      <c r="O4048">
        <f>VLOOKUP(N4048,Sales!B:C,2,0)</f>
        <v>44987.692361111112</v>
      </c>
      <c r="P4048" t="e">
        <f>VLOOKUP(N4048,Recolt!B:C,2,0)</f>
        <v>#N/A</v>
      </c>
    </row>
    <row r="4049" spans="3:16" x14ac:dyDescent="0.25">
      <c r="C4049"/>
      <c r="J4049" s="4">
        <v>1034846448</v>
      </c>
      <c r="K4049" t="s">
        <v>1124</v>
      </c>
      <c r="N4049" s="4">
        <v>1034846447</v>
      </c>
      <c r="O4049" t="e">
        <f>VLOOKUP(N4049,Sales!B:C,2,0)</f>
        <v>#N/A</v>
      </c>
      <c r="P4049" t="str">
        <f>VLOOKUP(N4049,Recolt!B:C,2,0)</f>
        <v>Bawag P.S.K</v>
      </c>
    </row>
    <row r="4050" spans="3:16" x14ac:dyDescent="0.25">
      <c r="C4050"/>
      <c r="J4050" s="4">
        <v>1034846456</v>
      </c>
      <c r="K4050" t="s">
        <v>1124</v>
      </c>
      <c r="N4050" s="4">
        <v>1034846448</v>
      </c>
      <c r="O4050" t="e">
        <f>VLOOKUP(N4050,Sales!B:C,2,0)</f>
        <v>#N/A</v>
      </c>
      <c r="P4050" t="str">
        <f>VLOOKUP(N4050,Recolt!B:C,2,0)</f>
        <v xml:space="preserve">HSBC France  </v>
      </c>
    </row>
    <row r="4051" spans="3:16" x14ac:dyDescent="0.25">
      <c r="C4051"/>
      <c r="J4051" s="4">
        <v>1034846493</v>
      </c>
      <c r="K4051" t="s">
        <v>1124</v>
      </c>
      <c r="N4051" s="4">
        <v>1034846456</v>
      </c>
      <c r="O4051" t="e">
        <f>VLOOKUP(N4051,Sales!B:C,2,0)</f>
        <v>#N/A</v>
      </c>
      <c r="P4051" t="str">
        <f>VLOOKUP(N4051,Recolt!B:C,2,0)</f>
        <v xml:space="preserve">La Banque Postale  </v>
      </c>
    </row>
    <row r="4052" spans="3:16" x14ac:dyDescent="0.25">
      <c r="C4052"/>
      <c r="J4052" s="4">
        <v>1034846494</v>
      </c>
      <c r="K4052" t="s">
        <v>1124</v>
      </c>
      <c r="N4052" s="4">
        <v>1034846493</v>
      </c>
      <c r="O4052">
        <f>VLOOKUP(N4052,Sales!B:C,2,0)</f>
        <v>45324.433333333334</v>
      </c>
      <c r="P4052" t="e">
        <f>VLOOKUP(N4052,Recolt!B:C,2,0)</f>
        <v>#N/A</v>
      </c>
    </row>
    <row r="4053" spans="3:16" x14ac:dyDescent="0.25">
      <c r="C4053"/>
      <c r="J4053" s="4">
        <v>1034846497</v>
      </c>
      <c r="K4053" t="s">
        <v>1124</v>
      </c>
      <c r="N4053" s="4">
        <v>1034846494</v>
      </c>
      <c r="O4053" t="e">
        <f>VLOOKUP(N4053,Sales!B:C,2,0)</f>
        <v>#N/A</v>
      </c>
      <c r="P4053" t="str">
        <f>VLOOKUP(N4053,Recolt!B:C,2,0)</f>
        <v>HSB</v>
      </c>
    </row>
    <row r="4054" spans="3:16" x14ac:dyDescent="0.25">
      <c r="C4054"/>
      <c r="J4054" s="4">
        <v>1034846502</v>
      </c>
      <c r="K4054" t="s">
        <v>1124</v>
      </c>
      <c r="N4054" s="4">
        <v>1034846497</v>
      </c>
      <c r="O4054">
        <f>VLOOKUP(N4054,Sales!B:C,2,0)</f>
        <v>44928.504861111112</v>
      </c>
      <c r="P4054" t="e">
        <f>VLOOKUP(N4054,Recolt!B:C,2,0)</f>
        <v>#N/A</v>
      </c>
    </row>
    <row r="4055" spans="3:16" x14ac:dyDescent="0.25">
      <c r="C4055"/>
      <c r="J4055" s="4">
        <v>1034846530</v>
      </c>
      <c r="K4055" t="s">
        <v>1124</v>
      </c>
      <c r="N4055" s="4">
        <v>1034846502</v>
      </c>
      <c r="O4055" t="e">
        <f>VLOOKUP(N4055,Sales!B:C,2,0)</f>
        <v>#N/A</v>
      </c>
      <c r="P4055" t="str">
        <f>VLOOKUP(N4055,Recolt!B:C,2,0)</f>
        <v xml:space="preserve">Société Générale  </v>
      </c>
    </row>
    <row r="4056" spans="3:16" x14ac:dyDescent="0.25">
      <c r="C4056"/>
      <c r="J4056" s="4">
        <v>1034846542</v>
      </c>
      <c r="K4056" t="s">
        <v>1124</v>
      </c>
      <c r="N4056" s="4">
        <v>1034846530</v>
      </c>
      <c r="O4056">
        <f>VLOOKUP(N4056,Sales!B:C,2,0)</f>
        <v>45324.775000000001</v>
      </c>
      <c r="P4056" t="e">
        <f>VLOOKUP(N4056,Recolt!B:C,2,0)</f>
        <v>#N/A</v>
      </c>
    </row>
    <row r="4057" spans="3:16" x14ac:dyDescent="0.25">
      <c r="C4057"/>
      <c r="J4057" s="4">
        <v>1034846544</v>
      </c>
      <c r="K4057" t="s">
        <v>1124</v>
      </c>
      <c r="N4057" s="4">
        <v>1034846542</v>
      </c>
      <c r="O4057">
        <f>VLOOKUP(N4057,Sales!B:C,2,0)</f>
        <v>45514.665972222225</v>
      </c>
      <c r="P4057" t="e">
        <f>VLOOKUP(N4057,Recolt!B:C,2,0)</f>
        <v>#N/A</v>
      </c>
    </row>
    <row r="4058" spans="3:16" x14ac:dyDescent="0.25">
      <c r="C4058"/>
      <c r="J4058" s="4">
        <v>1034846559</v>
      </c>
      <c r="K4058" t="s">
        <v>1124</v>
      </c>
      <c r="N4058" s="4">
        <v>1034846544</v>
      </c>
      <c r="O4058" t="e">
        <f>VLOOKUP(N4058,Sales!B:C,2,0)</f>
        <v>#N/A</v>
      </c>
      <c r="P4058" t="str">
        <f>VLOOKUP(N4058,Recolt!B:C,2,0)</f>
        <v xml:space="preserve">CIC (Crédit Industriel et Commercial)  </v>
      </c>
    </row>
    <row r="4059" spans="3:16" x14ac:dyDescent="0.25">
      <c r="C4059"/>
      <c r="J4059" s="4">
        <v>1034846579</v>
      </c>
      <c r="K4059" t="s">
        <v>1124</v>
      </c>
      <c r="N4059" s="4">
        <v>1034846559</v>
      </c>
      <c r="O4059" t="e">
        <f>VLOOKUP(N4059,Sales!B:C,2,0)</f>
        <v>#N/A</v>
      </c>
      <c r="P4059" t="str">
        <f>VLOOKUP(N4059,Recolt!B:C,2,0)</f>
        <v>Bawag P.S.K</v>
      </c>
    </row>
    <row r="4060" spans="3:16" x14ac:dyDescent="0.25">
      <c r="C4060"/>
      <c r="J4060" s="4">
        <v>1034846580</v>
      </c>
      <c r="K4060" t="s">
        <v>1124</v>
      </c>
      <c r="N4060" s="4">
        <v>1034846579</v>
      </c>
      <c r="O4060" t="e">
        <f>VLOOKUP(N4060,Sales!B:C,2,0)</f>
        <v>#N/A</v>
      </c>
      <c r="P4060" t="str">
        <f>VLOOKUP(N4060,Recolt!B:C,2,0)</f>
        <v>Erste Group Bank</v>
      </c>
    </row>
    <row r="4061" spans="3:16" x14ac:dyDescent="0.25">
      <c r="C4061"/>
      <c r="J4061" s="4">
        <v>1034846584</v>
      </c>
      <c r="K4061" t="s">
        <v>1124</v>
      </c>
      <c r="N4061" s="4">
        <v>1034846580</v>
      </c>
      <c r="O4061">
        <f>VLOOKUP(N4061,Sales!B:C,2,0)</f>
        <v>45177.48333333333</v>
      </c>
      <c r="P4061" t="e">
        <f>VLOOKUP(N4061,Recolt!B:C,2,0)</f>
        <v>#N/A</v>
      </c>
    </row>
    <row r="4062" spans="3:16" x14ac:dyDescent="0.25">
      <c r="C4062"/>
      <c r="J4062" s="4">
        <v>1034846592</v>
      </c>
      <c r="K4062" t="s">
        <v>1124</v>
      </c>
      <c r="N4062" s="4">
        <v>1034846584</v>
      </c>
      <c r="O4062" t="e">
        <f>VLOOKUP(N4062,Sales!B:C,2,0)</f>
        <v>#N/A</v>
      </c>
      <c r="P4062" t="str">
        <f>VLOOKUP(N4062,Recolt!B:C,2,0)</f>
        <v xml:space="preserve">CIC (Crédit Industriel et Commercial)  </v>
      </c>
    </row>
    <row r="4063" spans="3:16" x14ac:dyDescent="0.25">
      <c r="C4063"/>
      <c r="J4063" s="4">
        <v>1034846596</v>
      </c>
      <c r="K4063" t="s">
        <v>1124</v>
      </c>
      <c r="N4063" s="4">
        <v>1034846592</v>
      </c>
      <c r="O4063" t="e">
        <f>VLOOKUP(N4063,Sales!B:C,2,0)</f>
        <v>#N/A</v>
      </c>
      <c r="P4063" t="str">
        <f>VLOOKUP(N4063,Recolt!B:C,2,0)</f>
        <v xml:space="preserve">CIC (Crédit Industriel et Commercial)  </v>
      </c>
    </row>
    <row r="4064" spans="3:16" x14ac:dyDescent="0.25">
      <c r="C4064"/>
      <c r="J4064" s="4">
        <v>1034846598</v>
      </c>
      <c r="K4064" t="s">
        <v>1124</v>
      </c>
      <c r="N4064" s="4">
        <v>1034846596</v>
      </c>
      <c r="O4064">
        <f>VLOOKUP(N4064,Sales!B:C,2,0)</f>
        <v>44928.791666666664</v>
      </c>
      <c r="P4064" t="e">
        <f>VLOOKUP(N4064,Recolt!B:C,2,0)</f>
        <v>#N/A</v>
      </c>
    </row>
    <row r="4065" spans="3:16" x14ac:dyDescent="0.25">
      <c r="C4065"/>
      <c r="J4065" s="4">
        <v>1034846601</v>
      </c>
      <c r="K4065" t="s">
        <v>1124</v>
      </c>
      <c r="N4065" s="4">
        <v>1034846598</v>
      </c>
      <c r="O4065" t="e">
        <f>VLOOKUP(N4065,Sales!B:C,2,0)</f>
        <v>#N/A</v>
      </c>
      <c r="P4065" t="str">
        <f>VLOOKUP(N4065,Recolt!B:C,2,0)</f>
        <v xml:space="preserve">BPCE (Banque Populaire &amp; Caisse d'Épargne)  </v>
      </c>
    </row>
    <row r="4066" spans="3:16" x14ac:dyDescent="0.25">
      <c r="C4066"/>
      <c r="J4066" s="4">
        <v>1034846605</v>
      </c>
      <c r="K4066" t="s">
        <v>1124</v>
      </c>
      <c r="N4066" s="4">
        <v>1034846601</v>
      </c>
      <c r="O4066">
        <f>VLOOKUP(N4066,Sales!B:C,2,0)</f>
        <v>44987.442361111112</v>
      </c>
      <c r="P4066" t="e">
        <f>VLOOKUP(N4066,Recolt!B:C,2,0)</f>
        <v>#N/A</v>
      </c>
    </row>
    <row r="4067" spans="3:16" x14ac:dyDescent="0.25">
      <c r="C4067"/>
      <c r="J4067" s="4">
        <v>1034846606</v>
      </c>
      <c r="K4067" t="s">
        <v>1124</v>
      </c>
      <c r="N4067" s="4">
        <v>1034846605</v>
      </c>
      <c r="O4067" t="e">
        <f>VLOOKUP(N4067,Sales!B:C,2,0)</f>
        <v>#N/A</v>
      </c>
      <c r="P4067" t="str">
        <f>VLOOKUP(N4067,Recolt!B:C,2,0)</f>
        <v>HSB</v>
      </c>
    </row>
    <row r="4068" spans="3:16" x14ac:dyDescent="0.25">
      <c r="C4068"/>
      <c r="J4068" s="4">
        <v>1034846616</v>
      </c>
      <c r="K4068" t="s">
        <v>1124</v>
      </c>
      <c r="N4068" s="4">
        <v>1034846606</v>
      </c>
      <c r="O4068" t="e">
        <f>VLOOKUP(N4068,Sales!B:C,2,0)</f>
        <v>#N/A</v>
      </c>
      <c r="P4068" t="str">
        <f>VLOOKUP(N4068,Recolt!B:C,2,0)</f>
        <v>Bawag P.S.K</v>
      </c>
    </row>
    <row r="4069" spans="3:16" x14ac:dyDescent="0.25">
      <c r="C4069"/>
      <c r="J4069" s="4">
        <v>1034846619</v>
      </c>
      <c r="K4069" t="s">
        <v>1124</v>
      </c>
      <c r="N4069" s="4">
        <v>1034846616</v>
      </c>
      <c r="O4069" t="e">
        <f>VLOOKUP(N4069,Sales!B:C,2,0)</f>
        <v>#N/A</v>
      </c>
      <c r="P4069" t="str">
        <f>VLOOKUP(N4069,Recolt!B:C,2,0)</f>
        <v>Bawag P.S.K</v>
      </c>
    </row>
    <row r="4070" spans="3:16" x14ac:dyDescent="0.25">
      <c r="C4070"/>
      <c r="J4070" s="4">
        <v>1034846630</v>
      </c>
      <c r="K4070" t="s">
        <v>1124</v>
      </c>
      <c r="N4070" s="4">
        <v>1034846619</v>
      </c>
      <c r="O4070">
        <f>VLOOKUP(N4070,Sales!B:C,2,0)</f>
        <v>45324.431944444441</v>
      </c>
      <c r="P4070" t="e">
        <f>VLOOKUP(N4070,Recolt!B:C,2,0)</f>
        <v>#N/A</v>
      </c>
    </row>
    <row r="4071" spans="3:16" x14ac:dyDescent="0.25">
      <c r="C4071"/>
      <c r="J4071" s="4">
        <v>1034846633</v>
      </c>
      <c r="K4071" t="s">
        <v>1124</v>
      </c>
      <c r="N4071" s="4">
        <v>1034846630</v>
      </c>
      <c r="O4071" t="e">
        <f>VLOOKUP(N4071,Sales!B:C,2,0)</f>
        <v>#N/A</v>
      </c>
      <c r="P4071" t="str">
        <f>VLOOKUP(N4071,Recolt!B:C,2,0)</f>
        <v>Hypo Group Alpe Adria</v>
      </c>
    </row>
    <row r="4072" spans="3:16" x14ac:dyDescent="0.25">
      <c r="C4072"/>
      <c r="J4072" s="4">
        <v>1034846634</v>
      </c>
      <c r="K4072" t="s">
        <v>1124</v>
      </c>
      <c r="N4072" s="4">
        <v>1034846633</v>
      </c>
      <c r="O4072" t="e">
        <f>VLOOKUP(N4072,Sales!B:C,2,0)</f>
        <v>#N/A</v>
      </c>
      <c r="P4072" t="str">
        <f>VLOOKUP(N4072,Recolt!B:C,2,0)</f>
        <v xml:space="preserve">CIC (Crédit Industriel et Commercial)  </v>
      </c>
    </row>
    <row r="4073" spans="3:16" x14ac:dyDescent="0.25">
      <c r="C4073"/>
      <c r="J4073" s="4">
        <v>1034846644</v>
      </c>
      <c r="K4073" t="s">
        <v>1124</v>
      </c>
      <c r="N4073" s="4">
        <v>1034846634</v>
      </c>
      <c r="O4073" t="e">
        <f>VLOOKUP(N4073,Sales!B:C,2,0)</f>
        <v>#N/A</v>
      </c>
      <c r="P4073" t="str">
        <f>VLOOKUP(N4073,Recolt!B:C,2,0)</f>
        <v>Sparda-Bank</v>
      </c>
    </row>
    <row r="4074" spans="3:16" x14ac:dyDescent="0.25">
      <c r="C4074"/>
      <c r="J4074" s="4">
        <v>1034846646</v>
      </c>
      <c r="K4074" t="s">
        <v>1124</v>
      </c>
      <c r="N4074" s="4">
        <v>1034846644</v>
      </c>
      <c r="O4074" t="e">
        <f>VLOOKUP(N4074,Sales!B:C,2,0)</f>
        <v>#N/A</v>
      </c>
      <c r="P4074" t="str">
        <f>VLOOKUP(N4074,Recolt!B:C,2,0)</f>
        <v>Erste Group Bank</v>
      </c>
    </row>
    <row r="4075" spans="3:16" x14ac:dyDescent="0.25">
      <c r="C4075"/>
      <c r="J4075" s="4">
        <v>1034846651</v>
      </c>
      <c r="K4075" t="s">
        <v>1124</v>
      </c>
      <c r="N4075" s="4">
        <v>1034846646</v>
      </c>
      <c r="O4075">
        <f>VLOOKUP(N4075,Sales!B:C,2,0)</f>
        <v>44987.761111111111</v>
      </c>
      <c r="P4075" t="e">
        <f>VLOOKUP(N4075,Recolt!B:C,2,0)</f>
        <v>#N/A</v>
      </c>
    </row>
    <row r="4076" spans="3:16" x14ac:dyDescent="0.25">
      <c r="C4076"/>
      <c r="J4076" s="4">
        <v>1034846659</v>
      </c>
      <c r="K4076" t="s">
        <v>1124</v>
      </c>
      <c r="N4076" s="4">
        <v>1034846651</v>
      </c>
      <c r="O4076">
        <f>VLOOKUP(N4076,Sales!B:C,2,0)</f>
        <v>45324.552083333336</v>
      </c>
      <c r="P4076" t="e">
        <f>VLOOKUP(N4076,Recolt!B:C,2,0)</f>
        <v>#N/A</v>
      </c>
    </row>
    <row r="4077" spans="3:16" x14ac:dyDescent="0.25">
      <c r="C4077"/>
      <c r="J4077" s="4">
        <v>1034846663</v>
      </c>
      <c r="K4077" t="s">
        <v>1124</v>
      </c>
      <c r="N4077" s="4">
        <v>1034846659</v>
      </c>
      <c r="O4077" t="e">
        <f>VLOOKUP(N4077,Sales!B:C,2,0)</f>
        <v>#N/A</v>
      </c>
      <c r="P4077" t="str">
        <f>VLOOKUP(N4077,Recolt!B:C,2,0)</f>
        <v>Bank Austria</v>
      </c>
    </row>
    <row r="4078" spans="3:16" x14ac:dyDescent="0.25">
      <c r="C4078"/>
      <c r="J4078" s="4">
        <v>1034846668</v>
      </c>
      <c r="K4078" t="s">
        <v>1124</v>
      </c>
      <c r="N4078" s="4">
        <v>1034846663</v>
      </c>
      <c r="O4078" t="e">
        <f>VLOOKUP(N4078,Sales!B:C,2,0)</f>
        <v>#N/A</v>
      </c>
      <c r="P4078" t="e">
        <f>VLOOKUP(N4078,Recolt!B:C,2,0)</f>
        <v>#N/A</v>
      </c>
    </row>
    <row r="4079" spans="3:16" x14ac:dyDescent="0.25">
      <c r="C4079"/>
      <c r="J4079" s="4">
        <v>1034846677</v>
      </c>
      <c r="K4079" t="s">
        <v>1124</v>
      </c>
      <c r="N4079" s="4">
        <v>1034846668</v>
      </c>
      <c r="O4079" t="e">
        <f>VLOOKUP(N4079,Sales!B:C,2,0)</f>
        <v>#N/A</v>
      </c>
      <c r="P4079" t="str">
        <f>VLOOKUP(N4079,Recolt!B:C,2,0)</f>
        <v>Erste Group Bank</v>
      </c>
    </row>
    <row r="4080" spans="3:16" x14ac:dyDescent="0.25">
      <c r="C4080"/>
      <c r="J4080" s="4">
        <v>1034846700</v>
      </c>
      <c r="K4080" t="s">
        <v>1124</v>
      </c>
      <c r="N4080" s="4">
        <v>1034846677</v>
      </c>
      <c r="O4080">
        <f>VLOOKUP(N4080,Sales!B:C,2,0)</f>
        <v>45277.701388888891</v>
      </c>
      <c r="P4080" t="e">
        <f>VLOOKUP(N4080,Recolt!B:C,2,0)</f>
        <v>#N/A</v>
      </c>
    </row>
    <row r="4081" spans="3:16" x14ac:dyDescent="0.25">
      <c r="C4081"/>
      <c r="J4081" s="4">
        <v>1034846701</v>
      </c>
      <c r="K4081" t="s">
        <v>1124</v>
      </c>
      <c r="N4081" s="4">
        <v>1034846700</v>
      </c>
      <c r="O4081" t="e">
        <f>VLOOKUP(N4081,Sales!B:C,2,0)</f>
        <v>#N/A</v>
      </c>
      <c r="P4081" t="str">
        <f>VLOOKUP(N4081,Recolt!B:C,2,0)</f>
        <v>Sparda-Bank</v>
      </c>
    </row>
    <row r="4082" spans="3:16" x14ac:dyDescent="0.25">
      <c r="C4082"/>
      <c r="J4082" s="4">
        <v>1034846704</v>
      </c>
      <c r="K4082" t="s">
        <v>1124</v>
      </c>
      <c r="N4082" s="4">
        <v>1034846701</v>
      </c>
      <c r="O4082" t="e">
        <f>VLOOKUP(N4082,Sales!B:C,2,0)</f>
        <v>#N/A</v>
      </c>
      <c r="P4082" t="str">
        <f>VLOOKUP(N4082,Recolt!B:C,2,0)</f>
        <v>Hypo Group Alpe Adria</v>
      </c>
    </row>
    <row r="4083" spans="3:16" x14ac:dyDescent="0.25">
      <c r="C4083"/>
      <c r="J4083" s="4">
        <v>1034846706</v>
      </c>
      <c r="K4083" t="s">
        <v>1124</v>
      </c>
      <c r="N4083" s="4">
        <v>1034846704</v>
      </c>
      <c r="O4083" t="e">
        <f>VLOOKUP(N4083,Sales!B:C,2,0)</f>
        <v>#N/A</v>
      </c>
      <c r="P4083" t="str">
        <f>VLOOKUP(N4083,Recolt!B:C,2,0)</f>
        <v xml:space="preserve">HSBC France  </v>
      </c>
    </row>
    <row r="4084" spans="3:16" x14ac:dyDescent="0.25">
      <c r="C4084"/>
      <c r="J4084" s="4">
        <v>1034846720</v>
      </c>
      <c r="K4084" t="s">
        <v>1124</v>
      </c>
      <c r="N4084" s="4">
        <v>1034846706</v>
      </c>
      <c r="O4084">
        <f>VLOOKUP(N4084,Sales!B:C,2,0)</f>
        <v>45455.643055555556</v>
      </c>
      <c r="P4084" t="e">
        <f>VLOOKUP(N4084,Recolt!B:C,2,0)</f>
        <v>#N/A</v>
      </c>
    </row>
    <row r="4085" spans="3:16" x14ac:dyDescent="0.25">
      <c r="C4085"/>
      <c r="J4085" s="4">
        <v>1034846724</v>
      </c>
      <c r="K4085" t="s">
        <v>1124</v>
      </c>
      <c r="N4085" s="4">
        <v>1034846720</v>
      </c>
      <c r="O4085" t="e">
        <f>VLOOKUP(N4085,Sales!B:C,2,0)</f>
        <v>#N/A</v>
      </c>
      <c r="P4085" t="str">
        <f>VLOOKUP(N4085,Recolt!B:C,2,0)</f>
        <v>Bawag P.S.K</v>
      </c>
    </row>
    <row r="4086" spans="3:16" x14ac:dyDescent="0.25">
      <c r="C4086"/>
      <c r="J4086" s="4">
        <v>1034846731</v>
      </c>
      <c r="K4086" t="s">
        <v>1124</v>
      </c>
      <c r="N4086" s="4">
        <v>1034846724</v>
      </c>
      <c r="O4086" t="e">
        <f>VLOOKUP(N4086,Sales!B:C,2,0)</f>
        <v>#N/A</v>
      </c>
      <c r="P4086" t="str">
        <f>VLOOKUP(N4086,Recolt!B:C,2,0)</f>
        <v xml:space="preserve">La Banque Postale  </v>
      </c>
    </row>
    <row r="4087" spans="3:16" x14ac:dyDescent="0.25">
      <c r="C4087"/>
      <c r="J4087" s="4">
        <v>1034846751</v>
      </c>
      <c r="K4087" t="s">
        <v>1124</v>
      </c>
      <c r="N4087" s="4">
        <v>1034846731</v>
      </c>
      <c r="O4087">
        <f>VLOOKUP(N4087,Sales!B:C,2,0)</f>
        <v>44987.431944444441</v>
      </c>
      <c r="P4087" t="e">
        <f>VLOOKUP(N4087,Recolt!B:C,2,0)</f>
        <v>#N/A</v>
      </c>
    </row>
    <row r="4088" spans="3:16" x14ac:dyDescent="0.25">
      <c r="C4088"/>
      <c r="J4088" s="4">
        <v>1034846769</v>
      </c>
      <c r="K4088" t="s">
        <v>1124</v>
      </c>
      <c r="N4088" s="4">
        <v>1034846751</v>
      </c>
      <c r="O4088">
        <f>VLOOKUP(N4088,Sales!B:C,2,0)</f>
        <v>44928.72152777778</v>
      </c>
      <c r="P4088" t="e">
        <f>VLOOKUP(N4088,Recolt!B:C,2,0)</f>
        <v>#N/A</v>
      </c>
    </row>
    <row r="4089" spans="3:16" x14ac:dyDescent="0.25">
      <c r="C4089"/>
      <c r="J4089" s="4">
        <v>1034846773</v>
      </c>
      <c r="K4089" t="s">
        <v>1124</v>
      </c>
      <c r="N4089" s="4">
        <v>1034846769</v>
      </c>
      <c r="O4089">
        <f>VLOOKUP(N4089,Sales!B:C,2,0)</f>
        <v>45324.70208333333</v>
      </c>
      <c r="P4089" t="e">
        <f>VLOOKUP(N4089,Recolt!B:C,2,0)</f>
        <v>#N/A</v>
      </c>
    </row>
    <row r="4090" spans="3:16" x14ac:dyDescent="0.25">
      <c r="C4090"/>
      <c r="J4090" s="4">
        <v>1034846776</v>
      </c>
      <c r="K4090" t="s">
        <v>1124</v>
      </c>
      <c r="N4090" s="4">
        <v>1034846773</v>
      </c>
      <c r="O4090">
        <f>VLOOKUP(N4090,Sales!B:C,2,0)</f>
        <v>45034.686805555553</v>
      </c>
      <c r="P4090" t="e">
        <f>VLOOKUP(N4090,Recolt!B:C,2,0)</f>
        <v>#N/A</v>
      </c>
    </row>
    <row r="4091" spans="3:16" x14ac:dyDescent="0.25">
      <c r="C4091"/>
      <c r="J4091" s="4">
        <v>1034846778</v>
      </c>
      <c r="K4091" t="s">
        <v>1124</v>
      </c>
      <c r="N4091" s="4">
        <v>1034846776</v>
      </c>
      <c r="O4091">
        <f>VLOOKUP(N4091,Sales!B:C,2,0)</f>
        <v>44928.458333333336</v>
      </c>
      <c r="P4091" t="e">
        <f>VLOOKUP(N4091,Recolt!B:C,2,0)</f>
        <v>#N/A</v>
      </c>
    </row>
    <row r="4092" spans="3:16" x14ac:dyDescent="0.25">
      <c r="C4092"/>
      <c r="J4092" s="4">
        <v>1034846780</v>
      </c>
      <c r="K4092" t="s">
        <v>1124</v>
      </c>
      <c r="N4092" s="4">
        <v>1034846778</v>
      </c>
      <c r="O4092" t="e">
        <f>VLOOKUP(N4092,Sales!B:C,2,0)</f>
        <v>#N/A</v>
      </c>
      <c r="P4092" t="str">
        <f>VLOOKUP(N4092,Recolt!B:C,2,0)</f>
        <v xml:space="preserve">BPCE (Banque Populaire &amp; Caisse d'Épargne)  </v>
      </c>
    </row>
    <row r="4093" spans="3:16" x14ac:dyDescent="0.25">
      <c r="C4093"/>
      <c r="J4093" s="4">
        <v>1034846781</v>
      </c>
      <c r="K4093" t="s">
        <v>1124</v>
      </c>
      <c r="N4093" s="4">
        <v>1034846780</v>
      </c>
      <c r="O4093">
        <f>VLOOKUP(N4093,Sales!B:C,2,0)</f>
        <v>44928.432638888888</v>
      </c>
      <c r="P4093" t="e">
        <f>VLOOKUP(N4093,Recolt!B:C,2,0)</f>
        <v>#N/A</v>
      </c>
    </row>
    <row r="4094" spans="3:16" x14ac:dyDescent="0.25">
      <c r="C4094"/>
      <c r="J4094" s="4">
        <v>1034846795</v>
      </c>
      <c r="K4094" t="s">
        <v>1124</v>
      </c>
      <c r="N4094" s="4">
        <v>1034846781</v>
      </c>
      <c r="O4094" t="e">
        <f>VLOOKUP(N4094,Sales!B:C,2,0)</f>
        <v>#N/A</v>
      </c>
      <c r="P4094" t="str">
        <f>VLOOKUP(N4094,Recolt!B:C,2,0)</f>
        <v>Erste Group Bank</v>
      </c>
    </row>
    <row r="4095" spans="3:16" x14ac:dyDescent="0.25">
      <c r="C4095"/>
      <c r="J4095" s="4">
        <v>1034846797</v>
      </c>
      <c r="K4095" t="s">
        <v>1124</v>
      </c>
      <c r="N4095" s="4">
        <v>1034846795</v>
      </c>
      <c r="O4095">
        <f>VLOOKUP(N4095,Sales!B:C,2,0)</f>
        <v>44928.493750000001</v>
      </c>
      <c r="P4095" t="e">
        <f>VLOOKUP(N4095,Recolt!B:C,2,0)</f>
        <v>#N/A</v>
      </c>
    </row>
    <row r="4096" spans="3:16" x14ac:dyDescent="0.25">
      <c r="C4096"/>
      <c r="J4096" s="4">
        <v>1034846800</v>
      </c>
      <c r="K4096" t="s">
        <v>1124</v>
      </c>
      <c r="N4096" s="4">
        <v>1034846797</v>
      </c>
      <c r="O4096" t="e">
        <f>VLOOKUP(N4096,Sales!B:C,2,0)</f>
        <v>#N/A</v>
      </c>
      <c r="P4096" t="str">
        <f>VLOOKUP(N4096,Recolt!B:C,2,0)</f>
        <v xml:space="preserve">CIC (Crédit Industriel et Commercial)  </v>
      </c>
    </row>
    <row r="4097" spans="3:16" x14ac:dyDescent="0.25">
      <c r="C4097"/>
      <c r="J4097" s="4">
        <v>1034846803</v>
      </c>
      <c r="K4097" t="s">
        <v>1124</v>
      </c>
      <c r="N4097" s="4">
        <v>1034846800</v>
      </c>
      <c r="O4097" t="e">
        <f>VLOOKUP(N4097,Sales!B:C,2,0)</f>
        <v>#N/A</v>
      </c>
      <c r="P4097" t="str">
        <f>VLOOKUP(N4097,Recolt!B:C,2,0)</f>
        <v xml:space="preserve">Société Générale  </v>
      </c>
    </row>
    <row r="4098" spans="3:16" x14ac:dyDescent="0.25">
      <c r="C4098"/>
      <c r="J4098" s="4">
        <v>1034846814</v>
      </c>
      <c r="K4098" t="s">
        <v>1124</v>
      </c>
      <c r="N4098" s="4">
        <v>1034846803</v>
      </c>
      <c r="O4098">
        <f>VLOOKUP(N4098,Sales!B:C,2,0)</f>
        <v>44987.643750000003</v>
      </c>
      <c r="P4098" t="e">
        <f>VLOOKUP(N4098,Recolt!B:C,2,0)</f>
        <v>#N/A</v>
      </c>
    </row>
    <row r="4099" spans="3:16" x14ac:dyDescent="0.25">
      <c r="C4099"/>
      <c r="J4099" s="4">
        <v>1034846820</v>
      </c>
      <c r="K4099" t="s">
        <v>1124</v>
      </c>
      <c r="N4099" s="4">
        <v>1034846814</v>
      </c>
      <c r="O4099" t="e">
        <f>VLOOKUP(N4099,Sales!B:C,2,0)</f>
        <v>#N/A</v>
      </c>
      <c r="P4099" t="str">
        <f>VLOOKUP(N4099,Recolt!B:C,2,0)</f>
        <v>HSB</v>
      </c>
    </row>
    <row r="4100" spans="3:16" x14ac:dyDescent="0.25">
      <c r="C4100"/>
      <c r="J4100" s="4">
        <v>1034846842</v>
      </c>
      <c r="K4100" t="s">
        <v>1124</v>
      </c>
      <c r="N4100" s="4">
        <v>1034846820</v>
      </c>
      <c r="O4100" t="e">
        <f>VLOOKUP(N4100,Sales!B:C,2,0)</f>
        <v>#N/A</v>
      </c>
      <c r="P4100" t="str">
        <f>VLOOKUP(N4100,Recolt!B:C,2,0)</f>
        <v xml:space="preserve">CIC (Crédit Industriel et Commercial)  </v>
      </c>
    </row>
    <row r="4101" spans="3:16" x14ac:dyDescent="0.25">
      <c r="C4101"/>
      <c r="J4101" s="4">
        <v>1034846854</v>
      </c>
      <c r="K4101" t="s">
        <v>1124</v>
      </c>
      <c r="N4101" s="4">
        <v>1034846842</v>
      </c>
      <c r="O4101">
        <f>VLOOKUP(N4101,Sales!B:C,2,0)</f>
        <v>44987.548611111109</v>
      </c>
      <c r="P4101" t="e">
        <f>VLOOKUP(N4101,Recolt!B:C,2,0)</f>
        <v>#N/A</v>
      </c>
    </row>
    <row r="4102" spans="3:16" x14ac:dyDescent="0.25">
      <c r="C4102"/>
      <c r="J4102" s="4">
        <v>1034846859</v>
      </c>
      <c r="K4102" t="s">
        <v>1124</v>
      </c>
      <c r="N4102" s="4">
        <v>1034846854</v>
      </c>
      <c r="O4102">
        <f>VLOOKUP(N4102,Sales!B:C,2,0)</f>
        <v>45324.654861111114</v>
      </c>
      <c r="P4102" t="e">
        <f>VLOOKUP(N4102,Recolt!B:C,2,0)</f>
        <v>#N/A</v>
      </c>
    </row>
    <row r="4103" spans="3:16" x14ac:dyDescent="0.25">
      <c r="C4103"/>
      <c r="J4103" s="4">
        <v>1034846860</v>
      </c>
      <c r="K4103" t="s">
        <v>1124</v>
      </c>
      <c r="N4103" s="4">
        <v>1034846859</v>
      </c>
      <c r="O4103">
        <f>VLOOKUP(N4103,Sales!B:C,2,0)</f>
        <v>45177.59097222222</v>
      </c>
      <c r="P4103" t="e">
        <f>VLOOKUP(N4103,Recolt!B:C,2,0)</f>
        <v>#N/A</v>
      </c>
    </row>
    <row r="4104" spans="3:16" x14ac:dyDescent="0.25">
      <c r="C4104"/>
      <c r="J4104" s="4">
        <v>1034846867</v>
      </c>
      <c r="K4104" t="s">
        <v>1124</v>
      </c>
      <c r="N4104" s="4">
        <v>1034846860</v>
      </c>
      <c r="O4104">
        <f>VLOOKUP(N4104,Sales!B:C,2,0)</f>
        <v>45324.662499999999</v>
      </c>
      <c r="P4104" t="e">
        <f>VLOOKUP(N4104,Recolt!B:C,2,0)</f>
        <v>#N/A</v>
      </c>
    </row>
    <row r="4105" spans="3:16" x14ac:dyDescent="0.25">
      <c r="C4105"/>
      <c r="J4105" s="4">
        <v>1034846869</v>
      </c>
      <c r="K4105" t="s">
        <v>1124</v>
      </c>
      <c r="N4105" s="4">
        <v>1034846867</v>
      </c>
      <c r="O4105" t="e">
        <f>VLOOKUP(N4105,Sales!B:C,2,0)</f>
        <v>#N/A</v>
      </c>
      <c r="P4105" t="str">
        <f>VLOOKUP(N4105,Recolt!B:C,2,0)</f>
        <v>Bank Austria</v>
      </c>
    </row>
    <row r="4106" spans="3:16" x14ac:dyDescent="0.25">
      <c r="C4106"/>
      <c r="J4106" s="4">
        <v>1034846876</v>
      </c>
      <c r="K4106" t="s">
        <v>1124</v>
      </c>
      <c r="N4106" s="4">
        <v>1034846869</v>
      </c>
      <c r="O4106" t="e">
        <f>VLOOKUP(N4106,Sales!B:C,2,0)</f>
        <v>#N/A</v>
      </c>
      <c r="P4106" t="str">
        <f>VLOOKUP(N4106,Recolt!B:C,2,0)</f>
        <v>Sparda-Bank</v>
      </c>
    </row>
    <row r="4107" spans="3:16" x14ac:dyDescent="0.25">
      <c r="C4107"/>
      <c r="J4107" s="4">
        <v>1034846891</v>
      </c>
      <c r="K4107" t="s">
        <v>1124</v>
      </c>
      <c r="N4107" s="4">
        <v>1034846876</v>
      </c>
      <c r="O4107" t="e">
        <f>VLOOKUP(N4107,Sales!B:C,2,0)</f>
        <v>#N/A</v>
      </c>
      <c r="P4107" t="str">
        <f>VLOOKUP(N4107,Recolt!B:C,2,0)</f>
        <v xml:space="preserve">Société Générale  </v>
      </c>
    </row>
    <row r="4108" spans="3:16" x14ac:dyDescent="0.25">
      <c r="C4108"/>
      <c r="J4108" s="4">
        <v>1034846905</v>
      </c>
      <c r="K4108" t="s">
        <v>1124</v>
      </c>
      <c r="N4108" s="4">
        <v>1034846891</v>
      </c>
      <c r="O4108">
        <f>VLOOKUP(N4108,Sales!B:C,2,0)</f>
        <v>45034.700694444444</v>
      </c>
      <c r="P4108" t="e">
        <f>VLOOKUP(N4108,Recolt!B:C,2,0)</f>
        <v>#N/A</v>
      </c>
    </row>
    <row r="4109" spans="3:16" x14ac:dyDescent="0.25">
      <c r="C4109"/>
      <c r="J4109" s="4">
        <v>1034846909</v>
      </c>
      <c r="K4109" t="s">
        <v>1124</v>
      </c>
      <c r="N4109" s="4">
        <v>1034846905</v>
      </c>
      <c r="O4109" t="e">
        <f>VLOOKUP(N4109,Sales!B:C,2,0)</f>
        <v>#N/A</v>
      </c>
      <c r="P4109" t="str">
        <f>VLOOKUP(N4109,Recolt!B:C,2,0)</f>
        <v xml:space="preserve">CIC (Crédit Industriel et Commercial)  </v>
      </c>
    </row>
    <row r="4110" spans="3:16" x14ac:dyDescent="0.25">
      <c r="C4110"/>
      <c r="J4110" s="4">
        <v>1034846918</v>
      </c>
      <c r="K4110" t="s">
        <v>1124</v>
      </c>
      <c r="N4110" s="4">
        <v>1034846909</v>
      </c>
      <c r="O4110">
        <f>VLOOKUP(N4110,Sales!B:C,2,0)</f>
        <v>44928.722916666666</v>
      </c>
      <c r="P4110" t="e">
        <f>VLOOKUP(N4110,Recolt!B:C,2,0)</f>
        <v>#N/A</v>
      </c>
    </row>
    <row r="4111" spans="3:16" x14ac:dyDescent="0.25">
      <c r="C4111"/>
      <c r="J4111" s="4">
        <v>1034846944</v>
      </c>
      <c r="K4111" t="s">
        <v>1124</v>
      </c>
      <c r="N4111" s="4">
        <v>1034846918</v>
      </c>
      <c r="O4111" t="e">
        <f>VLOOKUP(N4111,Sales!B:C,2,0)</f>
        <v>#N/A</v>
      </c>
      <c r="P4111" t="str">
        <f>VLOOKUP(N4111,Recolt!B:C,2,0)</f>
        <v>HSB</v>
      </c>
    </row>
    <row r="4112" spans="3:16" x14ac:dyDescent="0.25">
      <c r="C4112"/>
      <c r="J4112" s="4">
        <v>1034846945</v>
      </c>
      <c r="K4112" t="s">
        <v>1124</v>
      </c>
      <c r="N4112" s="4">
        <v>1034846944</v>
      </c>
      <c r="O4112" t="e">
        <f>VLOOKUP(N4112,Sales!B:C,2,0)</f>
        <v>#N/A</v>
      </c>
      <c r="P4112" t="str">
        <f>VLOOKUP(N4112,Recolt!B:C,2,0)</f>
        <v>Bank Austria</v>
      </c>
    </row>
    <row r="4113" spans="3:16" x14ac:dyDescent="0.25">
      <c r="C4113"/>
      <c r="J4113" s="4">
        <v>1034846946</v>
      </c>
      <c r="K4113" t="s">
        <v>1124</v>
      </c>
      <c r="N4113" s="4">
        <v>1034846945</v>
      </c>
      <c r="O4113" t="e">
        <f>VLOOKUP(N4113,Sales!B:C,2,0)</f>
        <v>#N/A</v>
      </c>
      <c r="P4113" t="str">
        <f>VLOOKUP(N4113,Recolt!B:C,2,0)</f>
        <v>Volksbank</v>
      </c>
    </row>
    <row r="4114" spans="3:16" x14ac:dyDescent="0.25">
      <c r="C4114"/>
      <c r="J4114" s="4">
        <v>1034846949</v>
      </c>
      <c r="K4114" t="s">
        <v>1124</v>
      </c>
      <c r="N4114" s="4">
        <v>1034846946</v>
      </c>
      <c r="O4114">
        <f>VLOOKUP(N4114,Sales!B:C,2,0)</f>
        <v>44987.622916666667</v>
      </c>
      <c r="P4114" t="e">
        <f>VLOOKUP(N4114,Recolt!B:C,2,0)</f>
        <v>#N/A</v>
      </c>
    </row>
    <row r="4115" spans="3:16" x14ac:dyDescent="0.25">
      <c r="C4115"/>
      <c r="J4115" s="4">
        <v>1034846954</v>
      </c>
      <c r="K4115" t="s">
        <v>1124</v>
      </c>
      <c r="N4115" s="4">
        <v>1034846949</v>
      </c>
      <c r="O4115" t="e">
        <f>VLOOKUP(N4115,Sales!B:C,2,0)</f>
        <v>#N/A</v>
      </c>
      <c r="P4115" t="str">
        <f>VLOOKUP(N4115,Recolt!B:C,2,0)</f>
        <v>Bawag P.S.K</v>
      </c>
    </row>
    <row r="4116" spans="3:16" x14ac:dyDescent="0.25">
      <c r="C4116"/>
      <c r="J4116" s="4">
        <v>1034846956</v>
      </c>
      <c r="K4116" t="s">
        <v>1124</v>
      </c>
      <c r="N4116" s="4">
        <v>1034846954</v>
      </c>
      <c r="O4116">
        <f>VLOOKUP(N4116,Sales!B:C,2,0)</f>
        <v>44928.640972222223</v>
      </c>
      <c r="P4116" t="e">
        <f>VLOOKUP(N4116,Recolt!B:C,2,0)</f>
        <v>#N/A</v>
      </c>
    </row>
    <row r="4117" spans="3:16" x14ac:dyDescent="0.25">
      <c r="C4117"/>
      <c r="J4117" s="4">
        <v>1034846959</v>
      </c>
      <c r="K4117" t="s">
        <v>1124</v>
      </c>
      <c r="N4117" s="4">
        <v>1034846956</v>
      </c>
      <c r="O4117">
        <f>VLOOKUP(N4117,Sales!B:C,2,0)</f>
        <v>44928.561111111114</v>
      </c>
      <c r="P4117" t="e">
        <f>VLOOKUP(N4117,Recolt!B:C,2,0)</f>
        <v>#N/A</v>
      </c>
    </row>
    <row r="4118" spans="3:16" x14ac:dyDescent="0.25">
      <c r="C4118"/>
      <c r="J4118" s="4">
        <v>1034846985</v>
      </c>
      <c r="K4118" t="s">
        <v>1124</v>
      </c>
      <c r="N4118" s="4">
        <v>1034846959</v>
      </c>
      <c r="O4118" t="e">
        <f>VLOOKUP(N4118,Sales!B:C,2,0)</f>
        <v>#N/A</v>
      </c>
      <c r="P4118" t="str">
        <f>VLOOKUP(N4118,Recolt!B:C,2,0)</f>
        <v>Hypo Group Alpe Adria</v>
      </c>
    </row>
    <row r="4119" spans="3:16" x14ac:dyDescent="0.25">
      <c r="C4119"/>
      <c r="J4119" s="4">
        <v>1034846986</v>
      </c>
      <c r="K4119" t="s">
        <v>1124</v>
      </c>
      <c r="N4119" s="4">
        <v>1034846985</v>
      </c>
      <c r="O4119">
        <f>VLOOKUP(N4119,Sales!B:C,2,0)</f>
        <v>45324.722916666666</v>
      </c>
      <c r="P4119" t="e">
        <f>VLOOKUP(N4119,Recolt!B:C,2,0)</f>
        <v>#N/A</v>
      </c>
    </row>
    <row r="4120" spans="3:16" x14ac:dyDescent="0.25">
      <c r="C4120"/>
      <c r="J4120" s="4">
        <v>1034846996</v>
      </c>
      <c r="K4120" t="s">
        <v>1124</v>
      </c>
      <c r="N4120" s="4">
        <v>1034846986</v>
      </c>
      <c r="O4120">
        <f>VLOOKUP(N4120,Sales!B:C,2,0)</f>
        <v>45324.599305555559</v>
      </c>
      <c r="P4120" t="e">
        <f>VLOOKUP(N4120,Recolt!B:C,2,0)</f>
        <v>#N/A</v>
      </c>
    </row>
    <row r="4121" spans="3:16" x14ac:dyDescent="0.25">
      <c r="C4121"/>
      <c r="J4121" s="4">
        <v>1034847003</v>
      </c>
      <c r="K4121" t="s">
        <v>1124</v>
      </c>
      <c r="N4121" s="4">
        <v>1034846996</v>
      </c>
      <c r="O4121" t="e">
        <f>VLOOKUP(N4121,Sales!B:C,2,0)</f>
        <v>#N/A</v>
      </c>
      <c r="P4121" t="str">
        <f>VLOOKUP(N4121,Recolt!B:C,2,0)</f>
        <v>HSB</v>
      </c>
    </row>
    <row r="4122" spans="3:16" x14ac:dyDescent="0.25">
      <c r="C4122"/>
      <c r="J4122" s="4">
        <v>1034847004</v>
      </c>
      <c r="K4122" t="s">
        <v>1124</v>
      </c>
      <c r="N4122" s="4">
        <v>1034847003</v>
      </c>
      <c r="O4122" t="e">
        <f>VLOOKUP(N4122,Sales!B:C,2,0)</f>
        <v>#N/A</v>
      </c>
      <c r="P4122" t="str">
        <f>VLOOKUP(N4122,Recolt!B:C,2,0)</f>
        <v xml:space="preserve">BPCE (Banque Populaire &amp; Caisse d'Épargne)  </v>
      </c>
    </row>
    <row r="4123" spans="3:16" x14ac:dyDescent="0.25">
      <c r="C4123"/>
      <c r="J4123" s="4">
        <v>1034847006</v>
      </c>
      <c r="K4123" t="s">
        <v>1124</v>
      </c>
      <c r="N4123" s="4">
        <v>1034847004</v>
      </c>
      <c r="O4123">
        <f>VLOOKUP(N4123,Sales!B:C,2,0)</f>
        <v>45324.501388888886</v>
      </c>
      <c r="P4123" t="e">
        <f>VLOOKUP(N4123,Recolt!B:C,2,0)</f>
        <v>#N/A</v>
      </c>
    </row>
    <row r="4124" spans="3:16" x14ac:dyDescent="0.25">
      <c r="C4124"/>
      <c r="J4124" s="4">
        <v>1034847023</v>
      </c>
      <c r="K4124" t="s">
        <v>1124</v>
      </c>
      <c r="N4124" s="4">
        <v>1034847006</v>
      </c>
      <c r="O4124" t="e">
        <f>VLOOKUP(N4124,Sales!B:C,2,0)</f>
        <v>#N/A</v>
      </c>
      <c r="P4124" t="str">
        <f>VLOOKUP(N4124,Recolt!B:C,2,0)</f>
        <v>Sparda-Bank</v>
      </c>
    </row>
    <row r="4125" spans="3:16" x14ac:dyDescent="0.25">
      <c r="C4125"/>
      <c r="J4125" s="4">
        <v>1034847045</v>
      </c>
      <c r="K4125" t="s">
        <v>1124</v>
      </c>
      <c r="N4125" s="4">
        <v>1034847023</v>
      </c>
      <c r="O4125">
        <f>VLOOKUP(N4125,Sales!B:C,2,0)</f>
        <v>44987.615972222222</v>
      </c>
      <c r="P4125" t="e">
        <f>VLOOKUP(N4125,Recolt!B:C,2,0)</f>
        <v>#N/A</v>
      </c>
    </row>
    <row r="4126" spans="3:16" x14ac:dyDescent="0.25">
      <c r="C4126"/>
      <c r="J4126" s="4">
        <v>1034847057</v>
      </c>
      <c r="K4126" t="s">
        <v>1124</v>
      </c>
      <c r="N4126" s="4">
        <v>1034847045</v>
      </c>
      <c r="O4126">
        <f>VLOOKUP(N4126,Sales!B:C,2,0)</f>
        <v>45034.665277777778</v>
      </c>
      <c r="P4126" t="e">
        <f>VLOOKUP(N4126,Recolt!B:C,2,0)</f>
        <v>#N/A</v>
      </c>
    </row>
    <row r="4127" spans="3:16" x14ac:dyDescent="0.25">
      <c r="C4127"/>
      <c r="J4127" s="4">
        <v>1034847063</v>
      </c>
      <c r="K4127" t="s">
        <v>1124</v>
      </c>
      <c r="N4127" s="4">
        <v>1034847057</v>
      </c>
      <c r="O4127" t="e">
        <f>VLOOKUP(N4127,Sales!B:C,2,0)</f>
        <v>#N/A</v>
      </c>
      <c r="P4127" t="str">
        <f>VLOOKUP(N4127,Recolt!B:C,2,0)</f>
        <v>UniCredit Bank Austria</v>
      </c>
    </row>
    <row r="4128" spans="3:16" x14ac:dyDescent="0.25">
      <c r="C4128"/>
      <c r="J4128" s="4">
        <v>1034847069</v>
      </c>
      <c r="K4128" t="s">
        <v>1124</v>
      </c>
      <c r="N4128" s="4">
        <v>1034847063</v>
      </c>
      <c r="O4128" t="e">
        <f>VLOOKUP(N4128,Sales!B:C,2,0)</f>
        <v>#N/A</v>
      </c>
      <c r="P4128" t="str">
        <f>VLOOKUP(N4128,Recolt!B:C,2,0)</f>
        <v>HSB</v>
      </c>
    </row>
    <row r="4129" spans="3:16" x14ac:dyDescent="0.25">
      <c r="C4129"/>
      <c r="J4129" s="4">
        <v>1034847070</v>
      </c>
      <c r="K4129" t="s">
        <v>1124</v>
      </c>
      <c r="N4129" s="4">
        <v>1034847069</v>
      </c>
      <c r="O4129" t="e">
        <f>VLOOKUP(N4129,Sales!B:C,2,0)</f>
        <v>#N/A</v>
      </c>
      <c r="P4129" t="str">
        <f>VLOOKUP(N4129,Recolt!B:C,2,0)</f>
        <v xml:space="preserve">CIC (Crédit Industriel et Commercial)  </v>
      </c>
    </row>
    <row r="4130" spans="3:16" x14ac:dyDescent="0.25">
      <c r="C4130"/>
      <c r="J4130" s="4">
        <v>1034847075</v>
      </c>
      <c r="K4130" t="s">
        <v>1124</v>
      </c>
      <c r="N4130" s="4">
        <v>1034847070</v>
      </c>
      <c r="O4130" t="e">
        <f>VLOOKUP(N4130,Sales!B:C,2,0)</f>
        <v>#N/A</v>
      </c>
      <c r="P4130" t="str">
        <f>VLOOKUP(N4130,Recolt!B:C,2,0)</f>
        <v xml:space="preserve">LCL (Le Crédit Lyonnais)  </v>
      </c>
    </row>
    <row r="4131" spans="3:16" x14ac:dyDescent="0.25">
      <c r="C4131"/>
      <c r="J4131" s="4">
        <v>1034847078</v>
      </c>
      <c r="K4131" t="s">
        <v>1124</v>
      </c>
      <c r="N4131" s="4">
        <v>1034847075</v>
      </c>
      <c r="O4131">
        <f>VLOOKUP(N4131,Sales!B:C,2,0)</f>
        <v>44928.557638888888</v>
      </c>
      <c r="P4131" t="e">
        <f>VLOOKUP(N4131,Recolt!B:C,2,0)</f>
        <v>#N/A</v>
      </c>
    </row>
    <row r="4132" spans="3:16" x14ac:dyDescent="0.25">
      <c r="C4132"/>
      <c r="J4132" s="4">
        <v>1034847080</v>
      </c>
      <c r="K4132" t="s">
        <v>1124</v>
      </c>
      <c r="N4132" s="4">
        <v>1034847078</v>
      </c>
      <c r="O4132" t="e">
        <f>VLOOKUP(N4132,Sales!B:C,2,0)</f>
        <v>#N/A</v>
      </c>
      <c r="P4132" t="str">
        <f>VLOOKUP(N4132,Recolt!B:C,2,0)</f>
        <v xml:space="preserve">CIC (Crédit Industriel et Commercial)  </v>
      </c>
    </row>
    <row r="4133" spans="3:16" x14ac:dyDescent="0.25">
      <c r="C4133"/>
      <c r="J4133" s="4">
        <v>1034847084</v>
      </c>
      <c r="K4133" t="s">
        <v>1124</v>
      </c>
      <c r="N4133" s="4">
        <v>1034847080</v>
      </c>
      <c r="O4133" t="e">
        <f>VLOOKUP(N4133,Sales!B:C,2,0)</f>
        <v>#N/A</v>
      </c>
      <c r="P4133" t="str">
        <f>VLOOKUP(N4133,Recolt!B:C,2,0)</f>
        <v xml:space="preserve">LCL (Le Crédit Lyonnais)  </v>
      </c>
    </row>
    <row r="4134" spans="3:16" x14ac:dyDescent="0.25">
      <c r="C4134"/>
      <c r="J4134" s="4">
        <v>1034847085</v>
      </c>
      <c r="K4134" t="s">
        <v>1124</v>
      </c>
      <c r="N4134" s="4">
        <v>1034847084</v>
      </c>
      <c r="O4134" t="e">
        <f>VLOOKUP(N4134,Sales!B:C,2,0)</f>
        <v>#N/A</v>
      </c>
      <c r="P4134" t="str">
        <f>VLOOKUP(N4134,Recolt!B:C,2,0)</f>
        <v xml:space="preserve">Crédit Mutuel  </v>
      </c>
    </row>
    <row r="4135" spans="3:16" x14ac:dyDescent="0.25">
      <c r="C4135"/>
      <c r="J4135" s="4">
        <v>1034847086</v>
      </c>
      <c r="K4135" t="s">
        <v>1124</v>
      </c>
      <c r="N4135" s="4">
        <v>1034847085</v>
      </c>
      <c r="O4135">
        <f>VLOOKUP(N4135,Sales!B:C,2,0)</f>
        <v>44928.702777777777</v>
      </c>
      <c r="P4135" t="e">
        <f>VLOOKUP(N4135,Recolt!B:C,2,0)</f>
        <v>#N/A</v>
      </c>
    </row>
    <row r="4136" spans="3:16" x14ac:dyDescent="0.25">
      <c r="C4136"/>
      <c r="J4136" s="4">
        <v>1034847088</v>
      </c>
      <c r="K4136" t="s">
        <v>1124</v>
      </c>
      <c r="N4136" s="4">
        <v>1034847086</v>
      </c>
      <c r="O4136" t="e">
        <f>VLOOKUP(N4136,Sales!B:C,2,0)</f>
        <v>#N/A</v>
      </c>
      <c r="P4136" t="str">
        <f>VLOOKUP(N4136,Recolt!B:C,2,0)</f>
        <v>HSB</v>
      </c>
    </row>
    <row r="4137" spans="3:16" x14ac:dyDescent="0.25">
      <c r="C4137"/>
      <c r="J4137" s="4">
        <v>1034847096</v>
      </c>
      <c r="K4137" t="s">
        <v>1124</v>
      </c>
      <c r="N4137" s="4">
        <v>1034847088</v>
      </c>
      <c r="O4137" t="e">
        <f>VLOOKUP(N4137,Sales!B:C,2,0)</f>
        <v>#N/A</v>
      </c>
      <c r="P4137" t="str">
        <f>VLOOKUP(N4137,Recolt!B:C,2,0)</f>
        <v xml:space="preserve">BPCE (Banque Populaire &amp; Caisse d'Épargne)  </v>
      </c>
    </row>
    <row r="4138" spans="3:16" x14ac:dyDescent="0.25">
      <c r="C4138"/>
      <c r="J4138" s="4">
        <v>1034847097</v>
      </c>
      <c r="K4138" t="s">
        <v>1124</v>
      </c>
      <c r="N4138" s="4">
        <v>1034847096</v>
      </c>
      <c r="O4138" t="e">
        <f>VLOOKUP(N4138,Sales!B:C,2,0)</f>
        <v>#N/A</v>
      </c>
      <c r="P4138" t="str">
        <f>VLOOKUP(N4138,Recolt!B:C,2,0)</f>
        <v xml:space="preserve">CIC (Crédit Industriel et Commercial)  </v>
      </c>
    </row>
    <row r="4139" spans="3:16" x14ac:dyDescent="0.25">
      <c r="C4139"/>
      <c r="J4139" s="4">
        <v>1034847099</v>
      </c>
      <c r="K4139" t="s">
        <v>1124</v>
      </c>
      <c r="N4139" s="4">
        <v>1034847097</v>
      </c>
      <c r="O4139">
        <f>VLOOKUP(N4139,Sales!B:C,2,0)</f>
        <v>44928.578472222223</v>
      </c>
      <c r="P4139" t="e">
        <f>VLOOKUP(N4139,Recolt!B:C,2,0)</f>
        <v>#N/A</v>
      </c>
    </row>
    <row r="4140" spans="3:16" x14ac:dyDescent="0.25">
      <c r="C4140"/>
      <c r="J4140" s="4">
        <v>1034847100</v>
      </c>
      <c r="K4140" t="s">
        <v>1124</v>
      </c>
      <c r="N4140" s="4">
        <v>1034847099</v>
      </c>
      <c r="O4140">
        <f>VLOOKUP(N4140,Sales!B:C,2,0)</f>
        <v>44928.606249999997</v>
      </c>
      <c r="P4140" t="e">
        <f>VLOOKUP(N4140,Recolt!B:C,2,0)</f>
        <v>#N/A</v>
      </c>
    </row>
    <row r="4141" spans="3:16" x14ac:dyDescent="0.25">
      <c r="C4141"/>
      <c r="J4141" s="4">
        <v>1034847101</v>
      </c>
      <c r="K4141" t="s">
        <v>1124</v>
      </c>
      <c r="N4141" s="4">
        <v>1034847100</v>
      </c>
      <c r="O4141">
        <f>VLOOKUP(N4141,Sales!B:C,2,0)</f>
        <v>45324.719444444447</v>
      </c>
      <c r="P4141" t="e">
        <f>VLOOKUP(N4141,Recolt!B:C,2,0)</f>
        <v>#N/A</v>
      </c>
    </row>
    <row r="4142" spans="3:16" x14ac:dyDescent="0.25">
      <c r="C4142"/>
      <c r="J4142" s="4">
        <v>1034847107</v>
      </c>
      <c r="K4142" t="s">
        <v>1124</v>
      </c>
      <c r="N4142" s="4">
        <v>1034847101</v>
      </c>
      <c r="O4142">
        <f>VLOOKUP(N4142,Sales!B:C,2,0)</f>
        <v>44928.477083333331</v>
      </c>
      <c r="P4142" t="e">
        <f>VLOOKUP(N4142,Recolt!B:C,2,0)</f>
        <v>#N/A</v>
      </c>
    </row>
    <row r="4143" spans="3:16" x14ac:dyDescent="0.25">
      <c r="C4143"/>
      <c r="J4143" s="4">
        <v>1034847115</v>
      </c>
      <c r="K4143" t="s">
        <v>1124</v>
      </c>
      <c r="N4143" s="4">
        <v>1034847107</v>
      </c>
      <c r="O4143" t="e">
        <f>VLOOKUP(N4143,Sales!B:C,2,0)</f>
        <v>#N/A</v>
      </c>
      <c r="P4143" t="str">
        <f>VLOOKUP(N4143,Recolt!B:C,2,0)</f>
        <v xml:space="preserve">Crédit Mutuel  </v>
      </c>
    </row>
    <row r="4144" spans="3:16" x14ac:dyDescent="0.25">
      <c r="C4144"/>
      <c r="J4144" s="4">
        <v>1034847118</v>
      </c>
      <c r="K4144" t="s">
        <v>1124</v>
      </c>
      <c r="N4144" s="4">
        <v>1034847115</v>
      </c>
      <c r="O4144">
        <f>VLOOKUP(N4144,Sales!B:C,2,0)</f>
        <v>45514.715277777781</v>
      </c>
      <c r="P4144" t="e">
        <f>VLOOKUP(N4144,Recolt!B:C,2,0)</f>
        <v>#N/A</v>
      </c>
    </row>
    <row r="4145" spans="3:16" x14ac:dyDescent="0.25">
      <c r="C4145"/>
      <c r="J4145" s="4">
        <v>1034847125</v>
      </c>
      <c r="K4145" t="s">
        <v>1124</v>
      </c>
      <c r="N4145" s="4">
        <v>1034847118</v>
      </c>
      <c r="O4145">
        <f>VLOOKUP(N4145,Sales!B:C,2,0)</f>
        <v>45324.579861111109</v>
      </c>
      <c r="P4145" t="e">
        <f>VLOOKUP(N4145,Recolt!B:C,2,0)</f>
        <v>#N/A</v>
      </c>
    </row>
    <row r="4146" spans="3:16" x14ac:dyDescent="0.25">
      <c r="C4146"/>
      <c r="J4146" s="4">
        <v>1034847133</v>
      </c>
      <c r="K4146" t="s">
        <v>1124</v>
      </c>
      <c r="N4146" s="4">
        <v>1034847125</v>
      </c>
      <c r="O4146" t="e">
        <f>VLOOKUP(N4146,Sales!B:C,2,0)</f>
        <v>#N/A</v>
      </c>
      <c r="P4146" t="str">
        <f>VLOOKUP(N4146,Recolt!B:C,2,0)</f>
        <v>Volksbank</v>
      </c>
    </row>
    <row r="4147" spans="3:16" x14ac:dyDescent="0.25">
      <c r="C4147"/>
      <c r="J4147" s="4">
        <v>1034847134</v>
      </c>
      <c r="K4147" t="s">
        <v>1124</v>
      </c>
      <c r="N4147" s="4">
        <v>1034847133</v>
      </c>
      <c r="O4147" t="e">
        <f>VLOOKUP(N4147,Sales!B:C,2,0)</f>
        <v>#N/A</v>
      </c>
      <c r="P4147" t="str">
        <f>VLOOKUP(N4147,Recolt!B:C,2,0)</f>
        <v>Sberbank Europe</v>
      </c>
    </row>
    <row r="4148" spans="3:16" x14ac:dyDescent="0.25">
      <c r="C4148"/>
      <c r="J4148" s="4">
        <v>1034847135</v>
      </c>
      <c r="K4148" t="s">
        <v>1124</v>
      </c>
      <c r="N4148" s="4">
        <v>1034847134</v>
      </c>
      <c r="O4148" t="e">
        <f>VLOOKUP(N4148,Sales!B:C,2,0)</f>
        <v>#N/A</v>
      </c>
      <c r="P4148" t="e">
        <f>VLOOKUP(N4148,Recolt!B:C,2,0)</f>
        <v>#N/A</v>
      </c>
    </row>
    <row r="4149" spans="3:16" x14ac:dyDescent="0.25">
      <c r="C4149"/>
      <c r="J4149" s="4">
        <v>1034847136</v>
      </c>
      <c r="K4149" t="s">
        <v>1124</v>
      </c>
      <c r="N4149" s="4">
        <v>1034847135</v>
      </c>
      <c r="O4149">
        <f>VLOOKUP(N4149,Sales!B:C,2,0)</f>
        <v>45324.431944444441</v>
      </c>
      <c r="P4149" t="e">
        <f>VLOOKUP(N4149,Recolt!B:C,2,0)</f>
        <v>#N/A</v>
      </c>
    </row>
    <row r="4150" spans="3:16" x14ac:dyDescent="0.25">
      <c r="C4150"/>
      <c r="J4150" s="4">
        <v>1034847141</v>
      </c>
      <c r="K4150" t="s">
        <v>1124</v>
      </c>
      <c r="N4150" s="4">
        <v>1034847136</v>
      </c>
      <c r="O4150">
        <f>VLOOKUP(N4150,Sales!B:C,2,0)</f>
        <v>44928.783333333333</v>
      </c>
      <c r="P4150" t="e">
        <f>VLOOKUP(N4150,Recolt!B:C,2,0)</f>
        <v>#N/A</v>
      </c>
    </row>
    <row r="4151" spans="3:16" x14ac:dyDescent="0.25">
      <c r="C4151"/>
      <c r="J4151" s="4">
        <v>1034847142</v>
      </c>
      <c r="K4151" t="s">
        <v>1124</v>
      </c>
      <c r="N4151" s="4">
        <v>1034847141</v>
      </c>
      <c r="O4151" t="e">
        <f>VLOOKUP(N4151,Sales!B:C,2,0)</f>
        <v>#N/A</v>
      </c>
      <c r="P4151" t="str">
        <f>VLOOKUP(N4151,Recolt!B:C,2,0)</f>
        <v xml:space="preserve">La Banque Postale  </v>
      </c>
    </row>
    <row r="4152" spans="3:16" x14ac:dyDescent="0.25">
      <c r="C4152"/>
      <c r="J4152" s="4">
        <v>1034847155</v>
      </c>
      <c r="K4152" t="s">
        <v>1124</v>
      </c>
      <c r="N4152" s="4">
        <v>1034847142</v>
      </c>
      <c r="O4152">
        <f>VLOOKUP(N4152,Sales!B:C,2,0)</f>
        <v>45324.643750000003</v>
      </c>
      <c r="P4152" t="e">
        <f>VLOOKUP(N4152,Recolt!B:C,2,0)</f>
        <v>#N/A</v>
      </c>
    </row>
    <row r="4153" spans="3:16" x14ac:dyDescent="0.25">
      <c r="C4153"/>
      <c r="J4153" s="4">
        <v>1034847158</v>
      </c>
      <c r="K4153" t="s">
        <v>1124</v>
      </c>
      <c r="N4153" s="4">
        <v>1034847155</v>
      </c>
      <c r="O4153" t="e">
        <f>VLOOKUP(N4153,Sales!B:C,2,0)</f>
        <v>#N/A</v>
      </c>
      <c r="P4153" t="str">
        <f>VLOOKUP(N4153,Recolt!B:C,2,0)</f>
        <v xml:space="preserve">Crédit Agricole  </v>
      </c>
    </row>
    <row r="4154" spans="3:16" x14ac:dyDescent="0.25">
      <c r="C4154"/>
      <c r="J4154" s="4">
        <v>1034847159</v>
      </c>
      <c r="K4154" t="s">
        <v>1124</v>
      </c>
      <c r="N4154" s="4">
        <v>1034847158</v>
      </c>
      <c r="O4154" t="e">
        <f>VLOOKUP(N4154,Sales!B:C,2,0)</f>
        <v>#N/A</v>
      </c>
      <c r="P4154" t="str">
        <f>VLOOKUP(N4154,Recolt!B:C,2,0)</f>
        <v xml:space="preserve">HSBC France  </v>
      </c>
    </row>
    <row r="4155" spans="3:16" x14ac:dyDescent="0.25">
      <c r="C4155"/>
      <c r="J4155" s="4">
        <v>1034847168</v>
      </c>
      <c r="K4155" t="s">
        <v>1124</v>
      </c>
      <c r="N4155" s="4">
        <v>1034847159</v>
      </c>
      <c r="O4155" t="e">
        <f>VLOOKUP(N4155,Sales!B:C,2,0)</f>
        <v>#N/A</v>
      </c>
      <c r="P4155" t="str">
        <f>VLOOKUP(N4155,Recolt!B:C,2,0)</f>
        <v>Bank Austria</v>
      </c>
    </row>
    <row r="4156" spans="3:16" x14ac:dyDescent="0.25">
      <c r="C4156"/>
      <c r="J4156" s="4">
        <v>1034847172</v>
      </c>
      <c r="K4156" t="s">
        <v>1124</v>
      </c>
      <c r="N4156" s="4">
        <v>1034847168</v>
      </c>
      <c r="O4156">
        <f>VLOOKUP(N4156,Sales!B:C,2,0)</f>
        <v>45277.671527777777</v>
      </c>
      <c r="P4156" t="e">
        <f>VLOOKUP(N4156,Recolt!B:C,2,0)</f>
        <v>#N/A</v>
      </c>
    </row>
    <row r="4157" spans="3:16" x14ac:dyDescent="0.25">
      <c r="C4157"/>
      <c r="J4157" s="4">
        <v>1034847178</v>
      </c>
      <c r="K4157" t="s">
        <v>1124</v>
      </c>
      <c r="N4157" s="4">
        <v>1034847172</v>
      </c>
      <c r="O4157" t="e">
        <f>VLOOKUP(N4157,Sales!B:C,2,0)</f>
        <v>#N/A</v>
      </c>
      <c r="P4157" t="str">
        <f>VLOOKUP(N4157,Recolt!B:C,2,0)</f>
        <v xml:space="preserve">LCL (Le Crédit Lyonnais)  </v>
      </c>
    </row>
    <row r="4158" spans="3:16" x14ac:dyDescent="0.25">
      <c r="C4158"/>
      <c r="J4158" s="4">
        <v>1034847193</v>
      </c>
      <c r="K4158" t="s">
        <v>1124</v>
      </c>
      <c r="N4158" s="4">
        <v>1034847178</v>
      </c>
      <c r="O4158" t="e">
        <f>VLOOKUP(N4158,Sales!B:C,2,0)</f>
        <v>#N/A</v>
      </c>
      <c r="P4158" t="str">
        <f>VLOOKUP(N4158,Recolt!B:C,2,0)</f>
        <v xml:space="preserve">Crédit Agricole  </v>
      </c>
    </row>
    <row r="4159" spans="3:16" x14ac:dyDescent="0.25">
      <c r="C4159"/>
      <c r="J4159" s="4">
        <v>1034847198</v>
      </c>
      <c r="K4159" t="s">
        <v>1124</v>
      </c>
      <c r="N4159" s="4">
        <v>1034847193</v>
      </c>
      <c r="O4159" t="e">
        <f>VLOOKUP(N4159,Sales!B:C,2,0)</f>
        <v>#N/A</v>
      </c>
      <c r="P4159" t="str">
        <f>VLOOKUP(N4159,Recolt!B:C,2,0)</f>
        <v>Bank Austria</v>
      </c>
    </row>
    <row r="4160" spans="3:16" x14ac:dyDescent="0.25">
      <c r="C4160"/>
      <c r="J4160" s="4">
        <v>1034847206</v>
      </c>
      <c r="K4160" t="s">
        <v>1124</v>
      </c>
      <c r="N4160" s="4">
        <v>1034847198</v>
      </c>
      <c r="O4160">
        <f>VLOOKUP(N4160,Sales!B:C,2,0)</f>
        <v>45277.779861111114</v>
      </c>
      <c r="P4160" t="e">
        <f>VLOOKUP(N4160,Recolt!B:C,2,0)</f>
        <v>#N/A</v>
      </c>
    </row>
    <row r="4161" spans="3:16" x14ac:dyDescent="0.25">
      <c r="C4161"/>
      <c r="J4161" s="4">
        <v>1034847208</v>
      </c>
      <c r="K4161" t="s">
        <v>1124</v>
      </c>
      <c r="N4161" s="4">
        <v>1034847206</v>
      </c>
      <c r="O4161" t="e">
        <f>VLOOKUP(N4161,Sales!B:C,2,0)</f>
        <v>#N/A</v>
      </c>
      <c r="P4161" t="str">
        <f>VLOOKUP(N4161,Recolt!B:C,2,0)</f>
        <v>Erste Group Bank</v>
      </c>
    </row>
    <row r="4162" spans="3:16" x14ac:dyDescent="0.25">
      <c r="C4162"/>
      <c r="J4162" s="4">
        <v>1034847230</v>
      </c>
      <c r="K4162" t="s">
        <v>1124</v>
      </c>
      <c r="N4162" s="4">
        <v>1034847208</v>
      </c>
      <c r="O4162">
        <f>VLOOKUP(N4162,Sales!B:C,2,0)</f>
        <v>45324.73333333333</v>
      </c>
      <c r="P4162" t="e">
        <f>VLOOKUP(N4162,Recolt!B:C,2,0)</f>
        <v>#N/A</v>
      </c>
    </row>
    <row r="4163" spans="3:16" x14ac:dyDescent="0.25">
      <c r="C4163"/>
      <c r="J4163" s="4">
        <v>1034847235</v>
      </c>
      <c r="K4163" t="s">
        <v>1124</v>
      </c>
      <c r="N4163" s="4">
        <v>1034847230</v>
      </c>
      <c r="O4163" t="e">
        <f>VLOOKUP(N4163,Sales!B:C,2,0)</f>
        <v>#N/A</v>
      </c>
      <c r="P4163" t="str">
        <f>VLOOKUP(N4163,Recolt!B:C,2,0)</f>
        <v xml:space="preserve">BNP Paribas  </v>
      </c>
    </row>
    <row r="4164" spans="3:16" x14ac:dyDescent="0.25">
      <c r="C4164"/>
      <c r="J4164" s="4">
        <v>1034847258</v>
      </c>
      <c r="K4164" t="s">
        <v>1124</v>
      </c>
      <c r="N4164" s="4">
        <v>1034847235</v>
      </c>
      <c r="O4164" t="e">
        <f>VLOOKUP(N4164,Sales!B:C,2,0)</f>
        <v>#N/A</v>
      </c>
      <c r="P4164" t="str">
        <f>VLOOKUP(N4164,Recolt!B:C,2,0)</f>
        <v xml:space="preserve">LCL (Le Crédit Lyonnais)  </v>
      </c>
    </row>
    <row r="4165" spans="3:16" x14ac:dyDescent="0.25">
      <c r="C4165"/>
      <c r="J4165" s="4">
        <v>1034847264</v>
      </c>
      <c r="K4165" t="s">
        <v>1124</v>
      </c>
      <c r="N4165" s="4">
        <v>1034847258</v>
      </c>
      <c r="O4165" t="e">
        <f>VLOOKUP(N4165,Sales!B:C,2,0)</f>
        <v>#N/A</v>
      </c>
      <c r="P4165" t="str">
        <f>VLOOKUP(N4165,Recolt!B:C,2,0)</f>
        <v xml:space="preserve">LCL (Le Crédit Lyonnais)  </v>
      </c>
    </row>
    <row r="4166" spans="3:16" x14ac:dyDescent="0.25">
      <c r="C4166"/>
      <c r="J4166" s="4">
        <v>1034847279</v>
      </c>
      <c r="K4166" t="s">
        <v>1124</v>
      </c>
      <c r="N4166" s="4">
        <v>1034847264</v>
      </c>
      <c r="O4166">
        <f>VLOOKUP(N4166,Sales!B:C,2,0)</f>
        <v>44987.497916666667</v>
      </c>
      <c r="P4166" t="e">
        <f>VLOOKUP(N4166,Recolt!B:C,2,0)</f>
        <v>#N/A</v>
      </c>
    </row>
    <row r="4167" spans="3:16" x14ac:dyDescent="0.25">
      <c r="C4167"/>
      <c r="J4167" s="4">
        <v>1034847280</v>
      </c>
      <c r="K4167" t="s">
        <v>1124</v>
      </c>
      <c r="N4167" s="4">
        <v>1034847279</v>
      </c>
      <c r="O4167" t="e">
        <f>VLOOKUP(N4167,Sales!B:C,2,0)</f>
        <v>#N/A</v>
      </c>
      <c r="P4167" t="str">
        <f>VLOOKUP(N4167,Recolt!B:C,2,0)</f>
        <v xml:space="preserve">BPCE (Banque Populaire &amp; Caisse d'Épargne)  </v>
      </c>
    </row>
    <row r="4168" spans="3:16" x14ac:dyDescent="0.25">
      <c r="C4168"/>
      <c r="J4168" s="4">
        <v>1034847294</v>
      </c>
      <c r="K4168" t="s">
        <v>1124</v>
      </c>
      <c r="N4168" s="4">
        <v>1034847280</v>
      </c>
      <c r="O4168" t="e">
        <f>VLOOKUP(N4168,Sales!B:C,2,0)</f>
        <v>#N/A</v>
      </c>
      <c r="P4168" t="str">
        <f>VLOOKUP(N4168,Recolt!B:C,2,0)</f>
        <v>UniCredit Bank Austria</v>
      </c>
    </row>
    <row r="4169" spans="3:16" x14ac:dyDescent="0.25">
      <c r="C4169"/>
      <c r="J4169" s="4">
        <v>1034847295</v>
      </c>
      <c r="K4169" t="s">
        <v>1124</v>
      </c>
      <c r="N4169" s="4">
        <v>1034847294</v>
      </c>
      <c r="O4169" t="e">
        <f>VLOOKUP(N4169,Sales!B:C,2,0)</f>
        <v>#N/A</v>
      </c>
      <c r="P4169" t="str">
        <f>VLOOKUP(N4169,Recolt!B:C,2,0)</f>
        <v xml:space="preserve">CIC (Crédit Industriel et Commercial)  </v>
      </c>
    </row>
    <row r="4170" spans="3:16" x14ac:dyDescent="0.25">
      <c r="C4170"/>
      <c r="J4170" s="4">
        <v>1034847305</v>
      </c>
      <c r="K4170" t="s">
        <v>1124</v>
      </c>
      <c r="N4170" s="4">
        <v>1034847295</v>
      </c>
      <c r="O4170" t="e">
        <f>VLOOKUP(N4170,Sales!B:C,2,0)</f>
        <v>#N/A</v>
      </c>
      <c r="P4170" t="str">
        <f>VLOOKUP(N4170,Recolt!B:C,2,0)</f>
        <v>HSB</v>
      </c>
    </row>
    <row r="4171" spans="3:16" x14ac:dyDescent="0.25">
      <c r="C4171"/>
      <c r="J4171" s="4">
        <v>1034847309</v>
      </c>
      <c r="K4171" t="s">
        <v>1124</v>
      </c>
      <c r="N4171" s="4">
        <v>1034847305</v>
      </c>
      <c r="O4171" t="e">
        <f>VLOOKUP(N4171,Sales!B:C,2,0)</f>
        <v>#N/A</v>
      </c>
      <c r="P4171" t="str">
        <f>VLOOKUP(N4171,Recolt!B:C,2,0)</f>
        <v>Sparda-Bank</v>
      </c>
    </row>
    <row r="4172" spans="3:16" x14ac:dyDescent="0.25">
      <c r="C4172"/>
      <c r="J4172" s="4">
        <v>1034847313</v>
      </c>
      <c r="K4172" t="s">
        <v>1124</v>
      </c>
      <c r="N4172" s="4">
        <v>1034847309</v>
      </c>
      <c r="O4172">
        <f>VLOOKUP(N4172,Sales!B:C,2,0)</f>
        <v>45455.431944444441</v>
      </c>
      <c r="P4172" t="e">
        <f>VLOOKUP(N4172,Recolt!B:C,2,0)</f>
        <v>#N/A</v>
      </c>
    </row>
    <row r="4173" spans="3:16" x14ac:dyDescent="0.25">
      <c r="C4173"/>
      <c r="J4173" s="4">
        <v>1034847320</v>
      </c>
      <c r="K4173" t="s">
        <v>1124</v>
      </c>
      <c r="N4173" s="4">
        <v>1034847313</v>
      </c>
      <c r="O4173" t="e">
        <f>VLOOKUP(N4173,Sales!B:C,2,0)</f>
        <v>#N/A</v>
      </c>
      <c r="P4173" t="str">
        <f>VLOOKUP(N4173,Recolt!B:C,2,0)</f>
        <v>UniCredit Bank Austria</v>
      </c>
    </row>
    <row r="4174" spans="3:16" x14ac:dyDescent="0.25">
      <c r="C4174"/>
      <c r="J4174" s="4">
        <v>1034847335</v>
      </c>
      <c r="K4174" t="s">
        <v>1124</v>
      </c>
      <c r="N4174" s="4">
        <v>1034847320</v>
      </c>
      <c r="O4174">
        <f>VLOOKUP(N4174,Sales!B:C,2,0)</f>
        <v>45305.506249999999</v>
      </c>
      <c r="P4174" t="e">
        <f>VLOOKUP(N4174,Recolt!B:C,2,0)</f>
        <v>#N/A</v>
      </c>
    </row>
    <row r="4175" spans="3:16" x14ac:dyDescent="0.25">
      <c r="C4175"/>
      <c r="J4175" s="4">
        <v>1034847347</v>
      </c>
      <c r="K4175" t="s">
        <v>1124</v>
      </c>
      <c r="N4175" s="4">
        <v>1034847335</v>
      </c>
      <c r="O4175">
        <f>VLOOKUP(N4175,Sales!B:C,2,0)</f>
        <v>44987.590277777781</v>
      </c>
      <c r="P4175" t="e">
        <f>VLOOKUP(N4175,Recolt!B:C,2,0)</f>
        <v>#N/A</v>
      </c>
    </row>
    <row r="4176" spans="3:16" x14ac:dyDescent="0.25">
      <c r="C4176"/>
      <c r="J4176" s="4">
        <v>1034847369</v>
      </c>
      <c r="K4176" t="s">
        <v>1124</v>
      </c>
      <c r="N4176" s="4">
        <v>1034847347</v>
      </c>
      <c r="O4176" t="e">
        <f>VLOOKUP(N4176,Sales!B:C,2,0)</f>
        <v>#N/A</v>
      </c>
      <c r="P4176" t="str">
        <f>VLOOKUP(N4176,Recolt!B:C,2,0)</f>
        <v>Sparda-Bank</v>
      </c>
    </row>
    <row r="4177" spans="3:16" x14ac:dyDescent="0.25">
      <c r="C4177"/>
      <c r="J4177" s="4">
        <v>1034847371</v>
      </c>
      <c r="K4177" t="s">
        <v>1124</v>
      </c>
      <c r="N4177" s="4">
        <v>1034847369</v>
      </c>
      <c r="O4177">
        <f>VLOOKUP(N4177,Sales!B:C,2,0)</f>
        <v>44987.431944444441</v>
      </c>
      <c r="P4177" t="e">
        <f>VLOOKUP(N4177,Recolt!B:C,2,0)</f>
        <v>#N/A</v>
      </c>
    </row>
    <row r="4178" spans="3:16" x14ac:dyDescent="0.25">
      <c r="C4178"/>
      <c r="J4178" s="4">
        <v>1034847378</v>
      </c>
      <c r="K4178" t="s">
        <v>1124</v>
      </c>
      <c r="N4178" s="4">
        <v>1034847371</v>
      </c>
      <c r="O4178">
        <f>VLOOKUP(N4178,Sales!B:C,2,0)</f>
        <v>44987.480555555558</v>
      </c>
      <c r="P4178" t="e">
        <f>VLOOKUP(N4178,Recolt!B:C,2,0)</f>
        <v>#N/A</v>
      </c>
    </row>
    <row r="4179" spans="3:16" x14ac:dyDescent="0.25">
      <c r="C4179"/>
      <c r="J4179" s="4">
        <v>1034847383</v>
      </c>
      <c r="K4179" t="s">
        <v>1124</v>
      </c>
      <c r="N4179" s="4">
        <v>1034847378</v>
      </c>
      <c r="O4179">
        <f>VLOOKUP(N4179,Sales!B:C,2,0)</f>
        <v>44987.61041666667</v>
      </c>
      <c r="P4179" t="e">
        <f>VLOOKUP(N4179,Recolt!B:C,2,0)</f>
        <v>#N/A</v>
      </c>
    </row>
    <row r="4180" spans="3:16" x14ac:dyDescent="0.25">
      <c r="C4180"/>
      <c r="J4180" s="4">
        <v>1034847396</v>
      </c>
      <c r="K4180" t="s">
        <v>1124</v>
      </c>
      <c r="N4180" s="4">
        <v>1034847383</v>
      </c>
      <c r="O4180" t="e">
        <f>VLOOKUP(N4180,Sales!B:C,2,0)</f>
        <v>#N/A</v>
      </c>
      <c r="P4180" t="str">
        <f>VLOOKUP(N4180,Recolt!B:C,2,0)</f>
        <v xml:space="preserve">CIC (Crédit Industriel et Commercial)  </v>
      </c>
    </row>
    <row r="4181" spans="3:16" x14ac:dyDescent="0.25">
      <c r="C4181"/>
      <c r="J4181" s="4">
        <v>1034847403</v>
      </c>
      <c r="K4181" t="s">
        <v>1124</v>
      </c>
      <c r="N4181" s="4">
        <v>1034847396</v>
      </c>
      <c r="O4181">
        <f>VLOOKUP(N4181,Sales!B:C,2,0)</f>
        <v>44987.492361111108</v>
      </c>
      <c r="P4181" t="e">
        <f>VLOOKUP(N4181,Recolt!B:C,2,0)</f>
        <v>#N/A</v>
      </c>
    </row>
    <row r="4182" spans="3:16" x14ac:dyDescent="0.25">
      <c r="C4182"/>
      <c r="J4182" s="4">
        <v>1034847409</v>
      </c>
      <c r="K4182" t="s">
        <v>1124</v>
      </c>
      <c r="N4182" s="4">
        <v>1034847403</v>
      </c>
      <c r="O4182" t="e">
        <f>VLOOKUP(N4182,Sales!B:C,2,0)</f>
        <v>#N/A</v>
      </c>
      <c r="P4182" t="str">
        <f>VLOOKUP(N4182,Recolt!B:C,2,0)</f>
        <v xml:space="preserve">LCL (Le Crédit Lyonnais)  </v>
      </c>
    </row>
    <row r="4183" spans="3:16" x14ac:dyDescent="0.25">
      <c r="C4183"/>
      <c r="J4183" s="4">
        <v>1034847412</v>
      </c>
      <c r="K4183" t="s">
        <v>1124</v>
      </c>
      <c r="N4183" s="4">
        <v>1034847409</v>
      </c>
      <c r="O4183">
        <f>VLOOKUP(N4183,Sales!B:C,2,0)</f>
        <v>44928.434027777781</v>
      </c>
      <c r="P4183" t="e">
        <f>VLOOKUP(N4183,Recolt!B:C,2,0)</f>
        <v>#N/A</v>
      </c>
    </row>
    <row r="4184" spans="3:16" x14ac:dyDescent="0.25">
      <c r="C4184"/>
      <c r="J4184" s="4">
        <v>1034847419</v>
      </c>
      <c r="K4184" t="s">
        <v>1124</v>
      </c>
      <c r="N4184" s="4">
        <v>1034847412</v>
      </c>
      <c r="O4184" t="e">
        <f>VLOOKUP(N4184,Sales!B:C,2,0)</f>
        <v>#N/A</v>
      </c>
      <c r="P4184" t="str">
        <f>VLOOKUP(N4184,Recolt!B:C,2,0)</f>
        <v xml:space="preserve">Crédit Mutuel  </v>
      </c>
    </row>
    <row r="4185" spans="3:16" x14ac:dyDescent="0.25">
      <c r="C4185"/>
      <c r="J4185" s="4">
        <v>1034847420</v>
      </c>
      <c r="K4185" t="s">
        <v>1124</v>
      </c>
      <c r="N4185" s="4">
        <v>1034847419</v>
      </c>
      <c r="O4185">
        <f>VLOOKUP(N4185,Sales!B:C,2,0)</f>
        <v>45324.488194444442</v>
      </c>
      <c r="P4185" t="e">
        <f>VLOOKUP(N4185,Recolt!B:C,2,0)</f>
        <v>#N/A</v>
      </c>
    </row>
    <row r="4186" spans="3:16" x14ac:dyDescent="0.25">
      <c r="C4186"/>
      <c r="J4186" s="4">
        <v>1034847426</v>
      </c>
      <c r="K4186" t="s">
        <v>1124</v>
      </c>
      <c r="N4186" s="4">
        <v>1034847420</v>
      </c>
      <c r="O4186" t="e">
        <f>VLOOKUP(N4186,Sales!B:C,2,0)</f>
        <v>#N/A</v>
      </c>
      <c r="P4186" t="str">
        <f>VLOOKUP(N4186,Recolt!B:C,2,0)</f>
        <v>Volksbank</v>
      </c>
    </row>
    <row r="4187" spans="3:16" x14ac:dyDescent="0.25">
      <c r="C4187"/>
      <c r="J4187" s="4">
        <v>1034847428</v>
      </c>
      <c r="K4187" t="s">
        <v>1124</v>
      </c>
      <c r="N4187" s="4">
        <v>1034847426</v>
      </c>
      <c r="O4187" t="e">
        <f>VLOOKUP(N4187,Sales!B:C,2,0)</f>
        <v>#N/A</v>
      </c>
      <c r="P4187" t="str">
        <f>VLOOKUP(N4187,Recolt!B:C,2,0)</f>
        <v xml:space="preserve">LCL (Le Crédit Lyonnais)  </v>
      </c>
    </row>
    <row r="4188" spans="3:16" x14ac:dyDescent="0.25">
      <c r="C4188"/>
      <c r="J4188" s="4">
        <v>1034847434</v>
      </c>
      <c r="K4188" t="s">
        <v>1124</v>
      </c>
      <c r="N4188" s="4">
        <v>1034847428</v>
      </c>
      <c r="O4188">
        <f>VLOOKUP(N4188,Sales!B:C,2,0)</f>
        <v>44928.597222222219</v>
      </c>
      <c r="P4188" t="e">
        <f>VLOOKUP(N4188,Recolt!B:C,2,0)</f>
        <v>#N/A</v>
      </c>
    </row>
    <row r="4189" spans="3:16" x14ac:dyDescent="0.25">
      <c r="C4189"/>
      <c r="J4189" s="4">
        <v>1034847437</v>
      </c>
      <c r="K4189" t="s">
        <v>1124</v>
      </c>
      <c r="N4189" s="4">
        <v>1034847434</v>
      </c>
      <c r="O4189" t="e">
        <f>VLOOKUP(N4189,Sales!B:C,2,0)</f>
        <v>#N/A</v>
      </c>
      <c r="P4189" t="str">
        <f>VLOOKUP(N4189,Recolt!B:C,2,0)</f>
        <v>Hypo Group Alpe Adria</v>
      </c>
    </row>
    <row r="4190" spans="3:16" x14ac:dyDescent="0.25">
      <c r="C4190"/>
      <c r="J4190" s="4">
        <v>1034847442</v>
      </c>
      <c r="K4190" t="s">
        <v>1124</v>
      </c>
      <c r="N4190" s="4">
        <v>1034847437</v>
      </c>
      <c r="O4190" t="e">
        <f>VLOOKUP(N4190,Sales!B:C,2,0)</f>
        <v>#N/A</v>
      </c>
      <c r="P4190" t="str">
        <f>VLOOKUP(N4190,Recolt!B:C,2,0)</f>
        <v>Bawag P.S.K</v>
      </c>
    </row>
    <row r="4191" spans="3:16" x14ac:dyDescent="0.25">
      <c r="C4191"/>
      <c r="J4191" s="4">
        <v>1034847448</v>
      </c>
      <c r="K4191" t="s">
        <v>1124</v>
      </c>
      <c r="N4191" s="4">
        <v>1034847442</v>
      </c>
      <c r="O4191" t="e">
        <f>VLOOKUP(N4191,Sales!B:C,2,0)</f>
        <v>#N/A</v>
      </c>
      <c r="P4191" t="str">
        <f>VLOOKUP(N4191,Recolt!B:C,2,0)</f>
        <v>Bawag P.S.K</v>
      </c>
    </row>
    <row r="4192" spans="3:16" x14ac:dyDescent="0.25">
      <c r="C4192"/>
      <c r="J4192" s="4">
        <v>1034847451</v>
      </c>
      <c r="K4192" t="s">
        <v>1124</v>
      </c>
      <c r="N4192" s="4">
        <v>1034847448</v>
      </c>
      <c r="O4192" t="e">
        <f>VLOOKUP(N4192,Sales!B:C,2,0)</f>
        <v>#N/A</v>
      </c>
      <c r="P4192" t="str">
        <f>VLOOKUP(N4192,Recolt!B:C,2,0)</f>
        <v xml:space="preserve">Crédit Agricole  </v>
      </c>
    </row>
    <row r="4193" spans="3:16" x14ac:dyDescent="0.25">
      <c r="C4193"/>
      <c r="J4193" s="4">
        <v>1034847456</v>
      </c>
      <c r="K4193" t="s">
        <v>1124</v>
      </c>
      <c r="N4193" s="4">
        <v>1034847451</v>
      </c>
      <c r="O4193">
        <f>VLOOKUP(N4193,Sales!B:C,2,0)</f>
        <v>45514.620138888888</v>
      </c>
      <c r="P4193" t="e">
        <f>VLOOKUP(N4193,Recolt!B:C,2,0)</f>
        <v>#N/A</v>
      </c>
    </row>
    <row r="4194" spans="3:16" x14ac:dyDescent="0.25">
      <c r="C4194"/>
      <c r="J4194" s="4">
        <v>1034847459</v>
      </c>
      <c r="K4194" t="s">
        <v>1124</v>
      </c>
      <c r="N4194" s="4">
        <v>1034847456</v>
      </c>
      <c r="O4194" t="e">
        <f>VLOOKUP(N4194,Sales!B:C,2,0)</f>
        <v>#N/A</v>
      </c>
      <c r="P4194" t="str">
        <f>VLOOKUP(N4194,Recolt!B:C,2,0)</f>
        <v xml:space="preserve">HSBC France  </v>
      </c>
    </row>
    <row r="4195" spans="3:16" x14ac:dyDescent="0.25">
      <c r="C4195"/>
      <c r="J4195" s="4">
        <v>1034847476</v>
      </c>
      <c r="K4195" t="s">
        <v>1124</v>
      </c>
      <c r="N4195" s="4">
        <v>1034847459</v>
      </c>
      <c r="O4195">
        <f>VLOOKUP(N4195,Sales!B:C,2,0)</f>
        <v>45324.4375</v>
      </c>
      <c r="P4195" t="e">
        <f>VLOOKUP(N4195,Recolt!B:C,2,0)</f>
        <v>#N/A</v>
      </c>
    </row>
    <row r="4196" spans="3:16" x14ac:dyDescent="0.25">
      <c r="C4196"/>
      <c r="J4196" s="4">
        <v>1034847481</v>
      </c>
      <c r="K4196" t="s">
        <v>1124</v>
      </c>
      <c r="N4196" s="4">
        <v>1034847476</v>
      </c>
      <c r="O4196" t="e">
        <f>VLOOKUP(N4196,Sales!B:C,2,0)</f>
        <v>#N/A</v>
      </c>
      <c r="P4196" t="str">
        <f>VLOOKUP(N4196,Recolt!B:C,2,0)</f>
        <v>Sparda-Bank</v>
      </c>
    </row>
    <row r="4197" spans="3:16" x14ac:dyDescent="0.25">
      <c r="C4197"/>
      <c r="J4197" s="4">
        <v>1034847488</v>
      </c>
      <c r="K4197" t="s">
        <v>1124</v>
      </c>
      <c r="N4197" s="4">
        <v>1034847481</v>
      </c>
      <c r="O4197" t="e">
        <f>VLOOKUP(N4197,Sales!B:C,2,0)</f>
        <v>#N/A</v>
      </c>
      <c r="P4197" t="str">
        <f>VLOOKUP(N4197,Recolt!B:C,2,0)</f>
        <v>HSB</v>
      </c>
    </row>
    <row r="4198" spans="3:16" x14ac:dyDescent="0.25">
      <c r="C4198"/>
      <c r="J4198" s="4">
        <v>1034847492</v>
      </c>
      <c r="K4198" t="s">
        <v>1124</v>
      </c>
      <c r="N4198" s="4">
        <v>1034847488</v>
      </c>
      <c r="O4198" t="e">
        <f>VLOOKUP(N4198,Sales!B:C,2,0)</f>
        <v>#N/A</v>
      </c>
      <c r="P4198" t="str">
        <f>VLOOKUP(N4198,Recolt!B:C,2,0)</f>
        <v xml:space="preserve">Crédit Agricole  </v>
      </c>
    </row>
    <row r="4199" spans="3:16" x14ac:dyDescent="0.25">
      <c r="C4199"/>
      <c r="J4199" s="4">
        <v>1034847505</v>
      </c>
      <c r="K4199" t="s">
        <v>1124</v>
      </c>
      <c r="N4199" s="4">
        <v>1034847492</v>
      </c>
      <c r="O4199" t="e">
        <f>VLOOKUP(N4199,Sales!B:C,2,0)</f>
        <v>#N/A</v>
      </c>
      <c r="P4199" t="str">
        <f>VLOOKUP(N4199,Recolt!B:C,2,0)</f>
        <v>Bawag P.S.K</v>
      </c>
    </row>
    <row r="4200" spans="3:16" x14ac:dyDescent="0.25">
      <c r="C4200"/>
      <c r="J4200" s="4">
        <v>1034847516</v>
      </c>
      <c r="K4200" t="s">
        <v>1124</v>
      </c>
      <c r="N4200" s="4">
        <v>1034847505</v>
      </c>
      <c r="O4200" t="e">
        <f>VLOOKUP(N4200,Sales!B:C,2,0)</f>
        <v>#N/A</v>
      </c>
      <c r="P4200" t="str">
        <f>VLOOKUP(N4200,Recolt!B:C,2,0)</f>
        <v>Erste Group Bank</v>
      </c>
    </row>
    <row r="4201" spans="3:16" x14ac:dyDescent="0.25">
      <c r="C4201"/>
      <c r="J4201" s="4">
        <v>1034847520</v>
      </c>
      <c r="K4201" t="s">
        <v>1124</v>
      </c>
      <c r="N4201" s="4">
        <v>1034847516</v>
      </c>
      <c r="O4201">
        <f>VLOOKUP(N4201,Sales!B:C,2,0)</f>
        <v>45324.789583333331</v>
      </c>
      <c r="P4201" t="e">
        <f>VLOOKUP(N4201,Recolt!B:C,2,0)</f>
        <v>#N/A</v>
      </c>
    </row>
    <row r="4202" spans="3:16" x14ac:dyDescent="0.25">
      <c r="C4202"/>
      <c r="J4202" s="4">
        <v>1034847532</v>
      </c>
      <c r="K4202" t="s">
        <v>1124</v>
      </c>
      <c r="N4202" s="4">
        <v>1034847520</v>
      </c>
      <c r="O4202">
        <f>VLOOKUP(N4202,Sales!B:C,2,0)</f>
        <v>44987.566666666666</v>
      </c>
      <c r="P4202" t="e">
        <f>VLOOKUP(N4202,Recolt!B:C,2,0)</f>
        <v>#N/A</v>
      </c>
    </row>
    <row r="4203" spans="3:16" x14ac:dyDescent="0.25">
      <c r="C4203"/>
      <c r="J4203" s="4">
        <v>1034847538</v>
      </c>
      <c r="K4203" t="s">
        <v>1124</v>
      </c>
      <c r="N4203" s="4">
        <v>1034847532</v>
      </c>
      <c r="O4203">
        <f>VLOOKUP(N4203,Sales!B:C,2,0)</f>
        <v>45324.481944444444</v>
      </c>
      <c r="P4203" t="e">
        <f>VLOOKUP(N4203,Recolt!B:C,2,0)</f>
        <v>#N/A</v>
      </c>
    </row>
    <row r="4204" spans="3:16" x14ac:dyDescent="0.25">
      <c r="C4204"/>
      <c r="J4204" s="4">
        <v>1034847551</v>
      </c>
      <c r="K4204" t="s">
        <v>1124</v>
      </c>
      <c r="N4204" s="4">
        <v>1034847538</v>
      </c>
      <c r="O4204" t="e">
        <f>VLOOKUP(N4204,Sales!B:C,2,0)</f>
        <v>#N/A</v>
      </c>
      <c r="P4204" t="e">
        <f>VLOOKUP(N4204,Recolt!B:C,2,0)</f>
        <v>#N/A</v>
      </c>
    </row>
    <row r="4205" spans="3:16" x14ac:dyDescent="0.25">
      <c r="C4205"/>
      <c r="J4205" s="4">
        <v>1034847553</v>
      </c>
      <c r="K4205" t="s">
        <v>1124</v>
      </c>
      <c r="N4205" s="4">
        <v>1034847551</v>
      </c>
      <c r="O4205" t="e">
        <f>VLOOKUP(N4205,Sales!B:C,2,0)</f>
        <v>#N/A</v>
      </c>
      <c r="P4205" t="str">
        <f>VLOOKUP(N4205,Recolt!B:C,2,0)</f>
        <v xml:space="preserve">La Banque Postale  </v>
      </c>
    </row>
    <row r="4206" spans="3:16" x14ac:dyDescent="0.25">
      <c r="C4206"/>
      <c r="J4206" s="4">
        <v>1034847554</v>
      </c>
      <c r="K4206" t="s">
        <v>1124</v>
      </c>
      <c r="N4206" s="4">
        <v>1034847553</v>
      </c>
      <c r="O4206">
        <f>VLOOKUP(N4206,Sales!B:C,2,0)</f>
        <v>44928.552777777775</v>
      </c>
      <c r="P4206" t="e">
        <f>VLOOKUP(N4206,Recolt!B:C,2,0)</f>
        <v>#N/A</v>
      </c>
    </row>
    <row r="4207" spans="3:16" x14ac:dyDescent="0.25">
      <c r="C4207"/>
      <c r="J4207" s="4">
        <v>1034847567</v>
      </c>
      <c r="K4207" t="s">
        <v>1124</v>
      </c>
      <c r="N4207" s="4">
        <v>1034847554</v>
      </c>
      <c r="O4207" t="e">
        <f>VLOOKUP(N4207,Sales!B:C,2,0)</f>
        <v>#N/A</v>
      </c>
      <c r="P4207" t="e">
        <f>VLOOKUP(N4207,Recolt!B:C,2,0)</f>
        <v>#N/A</v>
      </c>
    </row>
    <row r="4208" spans="3:16" x14ac:dyDescent="0.25">
      <c r="C4208"/>
      <c r="J4208" s="4">
        <v>1034847571</v>
      </c>
      <c r="K4208" t="s">
        <v>1124</v>
      </c>
      <c r="N4208" s="4">
        <v>1034847567</v>
      </c>
      <c r="O4208">
        <f>VLOOKUP(N4208,Sales!B:C,2,0)</f>
        <v>45324.688194444447</v>
      </c>
      <c r="P4208" t="e">
        <f>VLOOKUP(N4208,Recolt!B:C,2,0)</f>
        <v>#N/A</v>
      </c>
    </row>
    <row r="4209" spans="3:16" x14ac:dyDescent="0.25">
      <c r="C4209"/>
      <c r="J4209" s="4">
        <v>1034847574</v>
      </c>
      <c r="K4209" t="s">
        <v>1124</v>
      </c>
      <c r="N4209" s="4">
        <v>1034847571</v>
      </c>
      <c r="O4209">
        <f>VLOOKUP(N4209,Sales!B:C,2,0)</f>
        <v>44987.456944444442</v>
      </c>
      <c r="P4209" t="e">
        <f>VLOOKUP(N4209,Recolt!B:C,2,0)</f>
        <v>#N/A</v>
      </c>
    </row>
    <row r="4210" spans="3:16" x14ac:dyDescent="0.25">
      <c r="C4210"/>
      <c r="J4210" s="4">
        <v>1034847587</v>
      </c>
      <c r="K4210" t="s">
        <v>1124</v>
      </c>
      <c r="N4210" s="4">
        <v>1034847574</v>
      </c>
      <c r="O4210" t="e">
        <f>VLOOKUP(N4210,Sales!B:C,2,0)</f>
        <v>#N/A</v>
      </c>
      <c r="P4210" t="str">
        <f>VLOOKUP(N4210,Recolt!B:C,2,0)</f>
        <v xml:space="preserve">BPCE (Banque Populaire &amp; Caisse d'Épargne)  </v>
      </c>
    </row>
    <row r="4211" spans="3:16" x14ac:dyDescent="0.25">
      <c r="C4211"/>
      <c r="J4211" s="4">
        <v>1034847593</v>
      </c>
      <c r="K4211" t="s">
        <v>1124</v>
      </c>
      <c r="N4211" s="4">
        <v>1034847587</v>
      </c>
      <c r="O4211">
        <f>VLOOKUP(N4211,Sales!B:C,2,0)</f>
        <v>45177.651388888888</v>
      </c>
      <c r="P4211" t="e">
        <f>VLOOKUP(N4211,Recolt!B:C,2,0)</f>
        <v>#N/A</v>
      </c>
    </row>
    <row r="4212" spans="3:16" x14ac:dyDescent="0.25">
      <c r="C4212"/>
      <c r="J4212" s="4">
        <v>1034847600</v>
      </c>
      <c r="K4212" t="s">
        <v>1124</v>
      </c>
      <c r="N4212" s="4">
        <v>1034847593</v>
      </c>
      <c r="O4212" t="e">
        <f>VLOOKUP(N4212,Sales!B:C,2,0)</f>
        <v>#N/A</v>
      </c>
      <c r="P4212" t="str">
        <f>VLOOKUP(N4212,Recolt!B:C,2,0)</f>
        <v>Sparda-Bank</v>
      </c>
    </row>
    <row r="4213" spans="3:16" x14ac:dyDescent="0.25">
      <c r="C4213"/>
      <c r="J4213" s="4">
        <v>1034847603</v>
      </c>
      <c r="K4213" t="s">
        <v>1124</v>
      </c>
      <c r="N4213" s="4">
        <v>1034847600</v>
      </c>
      <c r="O4213" t="e">
        <f>VLOOKUP(N4213,Sales!B:C,2,0)</f>
        <v>#N/A</v>
      </c>
      <c r="P4213" t="str">
        <f>VLOOKUP(N4213,Recolt!B:C,2,0)</f>
        <v>Sparda-Bank</v>
      </c>
    </row>
    <row r="4214" spans="3:16" x14ac:dyDescent="0.25">
      <c r="C4214"/>
      <c r="J4214" s="4">
        <v>1034847605</v>
      </c>
      <c r="K4214" t="s">
        <v>1124</v>
      </c>
      <c r="N4214" s="4">
        <v>1034847603</v>
      </c>
      <c r="O4214">
        <f>VLOOKUP(N4214,Sales!B:C,2,0)</f>
        <v>45177.59652777778</v>
      </c>
      <c r="P4214" t="e">
        <f>VLOOKUP(N4214,Recolt!B:C,2,0)</f>
        <v>#N/A</v>
      </c>
    </row>
    <row r="4215" spans="3:16" x14ac:dyDescent="0.25">
      <c r="C4215"/>
      <c r="J4215" s="4">
        <v>1034847611</v>
      </c>
      <c r="K4215" t="s">
        <v>1124</v>
      </c>
      <c r="N4215" s="4">
        <v>1034847605</v>
      </c>
      <c r="O4215" t="e">
        <f>VLOOKUP(N4215,Sales!B:C,2,0)</f>
        <v>#N/A</v>
      </c>
      <c r="P4215" t="str">
        <f>VLOOKUP(N4215,Recolt!B:C,2,0)</f>
        <v>Bawag P.S.K</v>
      </c>
    </row>
    <row r="4216" spans="3:16" x14ac:dyDescent="0.25">
      <c r="C4216"/>
      <c r="J4216" s="4">
        <v>1034847615</v>
      </c>
      <c r="K4216" t="s">
        <v>1124</v>
      </c>
      <c r="N4216" s="4">
        <v>1034847611</v>
      </c>
      <c r="O4216" t="e">
        <f>VLOOKUP(N4216,Sales!B:C,2,0)</f>
        <v>#N/A</v>
      </c>
      <c r="P4216" t="str">
        <f>VLOOKUP(N4216,Recolt!B:C,2,0)</f>
        <v xml:space="preserve">Crédit Agricole  </v>
      </c>
    </row>
    <row r="4217" spans="3:16" x14ac:dyDescent="0.25">
      <c r="C4217"/>
      <c r="J4217" s="4">
        <v>1034847617</v>
      </c>
      <c r="K4217" t="s">
        <v>1124</v>
      </c>
      <c r="N4217" s="4">
        <v>1034847615</v>
      </c>
      <c r="O4217">
        <f>VLOOKUP(N4217,Sales!B:C,2,0)</f>
        <v>45455.690972222219</v>
      </c>
      <c r="P4217" t="e">
        <f>VLOOKUP(N4217,Recolt!B:C,2,0)</f>
        <v>#N/A</v>
      </c>
    </row>
    <row r="4218" spans="3:16" x14ac:dyDescent="0.25">
      <c r="C4218"/>
      <c r="J4218" s="4">
        <v>1034847631</v>
      </c>
      <c r="K4218" t="s">
        <v>1124</v>
      </c>
      <c r="N4218" s="4">
        <v>1034847617</v>
      </c>
      <c r="O4218">
        <f>VLOOKUP(N4218,Sales!B:C,2,0)</f>
        <v>44928.686805555553</v>
      </c>
      <c r="P4218" t="e">
        <f>VLOOKUP(N4218,Recolt!B:C,2,0)</f>
        <v>#N/A</v>
      </c>
    </row>
    <row r="4219" spans="3:16" x14ac:dyDescent="0.25">
      <c r="C4219"/>
      <c r="J4219" s="4">
        <v>1034847634</v>
      </c>
      <c r="K4219" t="s">
        <v>1124</v>
      </c>
      <c r="N4219" s="4">
        <v>1034847631</v>
      </c>
      <c r="O4219" t="e">
        <f>VLOOKUP(N4219,Sales!B:C,2,0)</f>
        <v>#N/A</v>
      </c>
      <c r="P4219" t="str">
        <f>VLOOKUP(N4219,Recolt!B:C,2,0)</f>
        <v>HSB</v>
      </c>
    </row>
    <row r="4220" spans="3:16" x14ac:dyDescent="0.25">
      <c r="C4220"/>
      <c r="J4220" s="4">
        <v>1034847636</v>
      </c>
      <c r="K4220" t="s">
        <v>1124</v>
      </c>
      <c r="N4220" s="4">
        <v>1034847634</v>
      </c>
      <c r="O4220" t="e">
        <f>VLOOKUP(N4220,Sales!B:C,2,0)</f>
        <v>#N/A</v>
      </c>
      <c r="P4220" t="str">
        <f>VLOOKUP(N4220,Recolt!B:C,2,0)</f>
        <v>Bank Austria</v>
      </c>
    </row>
    <row r="4221" spans="3:16" x14ac:dyDescent="0.25">
      <c r="C4221"/>
      <c r="J4221" s="4">
        <v>1034847645</v>
      </c>
      <c r="K4221" t="s">
        <v>1124</v>
      </c>
      <c r="N4221" s="4">
        <v>1034847636</v>
      </c>
      <c r="O4221" t="e">
        <f>VLOOKUP(N4221,Sales!B:C,2,0)</f>
        <v>#N/A</v>
      </c>
      <c r="P4221" t="str">
        <f>VLOOKUP(N4221,Recolt!B:C,2,0)</f>
        <v xml:space="preserve">HSBC France  </v>
      </c>
    </row>
    <row r="4222" spans="3:16" x14ac:dyDescent="0.25">
      <c r="C4222"/>
      <c r="J4222" s="4">
        <v>1034847650</v>
      </c>
      <c r="K4222" t="s">
        <v>1124</v>
      </c>
      <c r="N4222" s="4">
        <v>1034847645</v>
      </c>
      <c r="O4222" t="e">
        <f>VLOOKUP(N4222,Sales!B:C,2,0)</f>
        <v>#N/A</v>
      </c>
      <c r="P4222" t="str">
        <f>VLOOKUP(N4222,Recolt!B:C,2,0)</f>
        <v>Bawag P.S.K</v>
      </c>
    </row>
    <row r="4223" spans="3:16" x14ac:dyDescent="0.25">
      <c r="C4223"/>
      <c r="J4223" s="4">
        <v>1034847651</v>
      </c>
      <c r="K4223" t="s">
        <v>1124</v>
      </c>
      <c r="N4223" s="4">
        <v>1034847650</v>
      </c>
      <c r="O4223" t="e">
        <f>VLOOKUP(N4223,Sales!B:C,2,0)</f>
        <v>#N/A</v>
      </c>
      <c r="P4223" t="str">
        <f>VLOOKUP(N4223,Recolt!B:C,2,0)</f>
        <v xml:space="preserve">LCL (Le Crédit Lyonnais)  </v>
      </c>
    </row>
    <row r="4224" spans="3:16" x14ac:dyDescent="0.25">
      <c r="C4224"/>
      <c r="J4224" s="4">
        <v>1034847653</v>
      </c>
      <c r="K4224" t="s">
        <v>1124</v>
      </c>
      <c r="N4224" s="4">
        <v>1034847651</v>
      </c>
      <c r="O4224" t="e">
        <f>VLOOKUP(N4224,Sales!B:C,2,0)</f>
        <v>#N/A</v>
      </c>
      <c r="P4224" t="str">
        <f>VLOOKUP(N4224,Recolt!B:C,2,0)</f>
        <v>HSB</v>
      </c>
    </row>
    <row r="4225" spans="3:16" x14ac:dyDescent="0.25">
      <c r="C4225"/>
      <c r="J4225" s="4">
        <v>1034847657</v>
      </c>
      <c r="K4225" t="s">
        <v>1124</v>
      </c>
      <c r="N4225" s="4">
        <v>1034847653</v>
      </c>
      <c r="O4225">
        <f>VLOOKUP(N4225,Sales!B:C,2,0)</f>
        <v>44928.783333333333</v>
      </c>
      <c r="P4225" t="e">
        <f>VLOOKUP(N4225,Recolt!B:C,2,0)</f>
        <v>#N/A</v>
      </c>
    </row>
    <row r="4226" spans="3:16" x14ac:dyDescent="0.25">
      <c r="C4226"/>
      <c r="J4226" s="4">
        <v>1034847675</v>
      </c>
      <c r="K4226" t="s">
        <v>1124</v>
      </c>
      <c r="N4226" s="4">
        <v>1034847657</v>
      </c>
      <c r="O4226" t="e">
        <f>VLOOKUP(N4226,Sales!B:C,2,0)</f>
        <v>#N/A</v>
      </c>
      <c r="P4226" t="str">
        <f>VLOOKUP(N4226,Recolt!B:C,2,0)</f>
        <v>Sparda-Bank</v>
      </c>
    </row>
    <row r="4227" spans="3:16" x14ac:dyDescent="0.25">
      <c r="C4227"/>
      <c r="J4227" s="4">
        <v>1034847695</v>
      </c>
      <c r="K4227" t="s">
        <v>1124</v>
      </c>
      <c r="N4227" s="4">
        <v>1034847675</v>
      </c>
      <c r="O4227" t="e">
        <f>VLOOKUP(N4227,Sales!B:C,2,0)</f>
        <v>#N/A</v>
      </c>
      <c r="P4227" t="str">
        <f>VLOOKUP(N4227,Recolt!B:C,2,0)</f>
        <v xml:space="preserve">CIC (Crédit Industriel et Commercial)  </v>
      </c>
    </row>
    <row r="4228" spans="3:16" x14ac:dyDescent="0.25">
      <c r="C4228"/>
      <c r="J4228" s="4">
        <v>1034847696</v>
      </c>
      <c r="K4228" t="s">
        <v>1124</v>
      </c>
      <c r="N4228" s="4">
        <v>1034847695</v>
      </c>
      <c r="O4228" t="e">
        <f>VLOOKUP(N4228,Sales!B:C,2,0)</f>
        <v>#N/A</v>
      </c>
      <c r="P4228" t="str">
        <f>VLOOKUP(N4228,Recolt!B:C,2,0)</f>
        <v>Sparda-Bank</v>
      </c>
    </row>
    <row r="4229" spans="3:16" x14ac:dyDescent="0.25">
      <c r="C4229"/>
      <c r="J4229" s="4">
        <v>1034847717</v>
      </c>
      <c r="K4229" t="s">
        <v>1124</v>
      </c>
      <c r="N4229" s="4">
        <v>1034847696</v>
      </c>
      <c r="O4229" t="e">
        <f>VLOOKUP(N4229,Sales!B:C,2,0)</f>
        <v>#N/A</v>
      </c>
      <c r="P4229" t="str">
        <f>VLOOKUP(N4229,Recolt!B:C,2,0)</f>
        <v xml:space="preserve">La Banque Postale  </v>
      </c>
    </row>
    <row r="4230" spans="3:16" x14ac:dyDescent="0.25">
      <c r="C4230"/>
      <c r="J4230" s="4">
        <v>1034847721</v>
      </c>
      <c r="K4230" t="s">
        <v>1124</v>
      </c>
      <c r="N4230" s="4">
        <v>1034847717</v>
      </c>
      <c r="O4230" t="e">
        <f>VLOOKUP(N4230,Sales!B:C,2,0)</f>
        <v>#N/A</v>
      </c>
      <c r="P4230" t="str">
        <f>VLOOKUP(N4230,Recolt!B:C,2,0)</f>
        <v>HSB</v>
      </c>
    </row>
    <row r="4231" spans="3:16" x14ac:dyDescent="0.25">
      <c r="C4231"/>
      <c r="J4231" s="4">
        <v>1034847725</v>
      </c>
      <c r="K4231" t="s">
        <v>1124</v>
      </c>
      <c r="N4231" s="4">
        <v>1034847721</v>
      </c>
      <c r="O4231" t="e">
        <f>VLOOKUP(N4231,Sales!B:C,2,0)</f>
        <v>#N/A</v>
      </c>
      <c r="P4231" t="str">
        <f>VLOOKUP(N4231,Recolt!B:C,2,0)</f>
        <v xml:space="preserve">Société Générale  </v>
      </c>
    </row>
    <row r="4232" spans="3:16" x14ac:dyDescent="0.25">
      <c r="C4232"/>
      <c r="J4232" s="4">
        <v>1034847749</v>
      </c>
      <c r="K4232" t="s">
        <v>1124</v>
      </c>
      <c r="N4232" s="4">
        <v>1034847725</v>
      </c>
      <c r="O4232">
        <f>VLOOKUP(N4232,Sales!B:C,2,0)</f>
        <v>45177.493055555555</v>
      </c>
      <c r="P4232" t="e">
        <f>VLOOKUP(N4232,Recolt!B:C,2,0)</f>
        <v>#N/A</v>
      </c>
    </row>
    <row r="4233" spans="3:16" x14ac:dyDescent="0.25">
      <c r="C4233"/>
      <c r="J4233" s="4">
        <v>1034847756</v>
      </c>
      <c r="K4233" t="s">
        <v>1124</v>
      </c>
      <c r="N4233" s="4">
        <v>1034847749</v>
      </c>
      <c r="O4233" t="e">
        <f>VLOOKUP(N4233,Sales!B:C,2,0)</f>
        <v>#N/A</v>
      </c>
      <c r="P4233" t="str">
        <f>VLOOKUP(N4233,Recolt!B:C,2,0)</f>
        <v xml:space="preserve">HSBC France  </v>
      </c>
    </row>
    <row r="4234" spans="3:16" x14ac:dyDescent="0.25">
      <c r="C4234"/>
      <c r="J4234" s="4">
        <v>1034847762</v>
      </c>
      <c r="K4234" t="s">
        <v>1124</v>
      </c>
      <c r="N4234" s="4">
        <v>1034847756</v>
      </c>
      <c r="O4234" t="e">
        <f>VLOOKUP(N4234,Sales!B:C,2,0)</f>
        <v>#N/A</v>
      </c>
      <c r="P4234" t="str">
        <f>VLOOKUP(N4234,Recolt!B:C,2,0)</f>
        <v>Sparda-Bank</v>
      </c>
    </row>
    <row r="4235" spans="3:16" x14ac:dyDescent="0.25">
      <c r="C4235"/>
      <c r="J4235" s="4">
        <v>1034847763</v>
      </c>
      <c r="K4235" t="s">
        <v>1124</v>
      </c>
      <c r="N4235" s="4">
        <v>1034847762</v>
      </c>
      <c r="O4235" t="e">
        <f>VLOOKUP(N4235,Sales!B:C,2,0)</f>
        <v>#N/A</v>
      </c>
      <c r="P4235" t="str">
        <f>VLOOKUP(N4235,Recolt!B:C,2,0)</f>
        <v xml:space="preserve">Crédit Agricole  </v>
      </c>
    </row>
    <row r="4236" spans="3:16" x14ac:dyDescent="0.25">
      <c r="C4236"/>
      <c r="J4236" s="4">
        <v>1034847767</v>
      </c>
      <c r="K4236" t="s">
        <v>1124</v>
      </c>
      <c r="N4236" s="4">
        <v>1034847763</v>
      </c>
      <c r="O4236">
        <f>VLOOKUP(N4236,Sales!B:C,2,0)</f>
        <v>45324.675000000003</v>
      </c>
      <c r="P4236" t="e">
        <f>VLOOKUP(N4236,Recolt!B:C,2,0)</f>
        <v>#N/A</v>
      </c>
    </row>
    <row r="4237" spans="3:16" x14ac:dyDescent="0.25">
      <c r="C4237"/>
      <c r="J4237" s="4">
        <v>1034847768</v>
      </c>
      <c r="K4237" t="s">
        <v>1124</v>
      </c>
      <c r="N4237" s="4">
        <v>1034847767</v>
      </c>
      <c r="O4237" t="e">
        <f>VLOOKUP(N4237,Sales!B:C,2,0)</f>
        <v>#N/A</v>
      </c>
      <c r="P4237" t="str">
        <f>VLOOKUP(N4237,Recolt!B:C,2,0)</f>
        <v>Volksbank</v>
      </c>
    </row>
    <row r="4238" spans="3:16" x14ac:dyDescent="0.25">
      <c r="C4238"/>
      <c r="J4238" s="4">
        <v>1034847779</v>
      </c>
      <c r="K4238" t="s">
        <v>1124</v>
      </c>
      <c r="N4238" s="4">
        <v>1034847768</v>
      </c>
      <c r="O4238">
        <f>VLOOKUP(N4238,Sales!B:C,2,0)</f>
        <v>45305.731944444444</v>
      </c>
      <c r="P4238" t="e">
        <f>VLOOKUP(N4238,Recolt!B:C,2,0)</f>
        <v>#N/A</v>
      </c>
    </row>
    <row r="4239" spans="3:16" x14ac:dyDescent="0.25">
      <c r="C4239"/>
      <c r="J4239" s="4">
        <v>1034847792</v>
      </c>
      <c r="K4239" t="s">
        <v>1124</v>
      </c>
      <c r="N4239" s="4">
        <v>1034847779</v>
      </c>
      <c r="O4239">
        <f>VLOOKUP(N4239,Sales!B:C,2,0)</f>
        <v>44928.432638888888</v>
      </c>
      <c r="P4239" t="e">
        <f>VLOOKUP(N4239,Recolt!B:C,2,0)</f>
        <v>#N/A</v>
      </c>
    </row>
    <row r="4240" spans="3:16" x14ac:dyDescent="0.25">
      <c r="C4240"/>
      <c r="J4240" s="4">
        <v>1034847803</v>
      </c>
      <c r="K4240" t="s">
        <v>1124</v>
      </c>
      <c r="N4240" s="4">
        <v>1034847792</v>
      </c>
      <c r="O4240" t="e">
        <f>VLOOKUP(N4240,Sales!B:C,2,0)</f>
        <v>#N/A</v>
      </c>
      <c r="P4240" t="str">
        <f>VLOOKUP(N4240,Recolt!B:C,2,0)</f>
        <v xml:space="preserve">LCL (Le Crédit Lyonnais)  </v>
      </c>
    </row>
    <row r="4241" spans="3:16" x14ac:dyDescent="0.25">
      <c r="C4241"/>
      <c r="J4241" s="4">
        <v>1034847804</v>
      </c>
      <c r="K4241" t="s">
        <v>1124</v>
      </c>
      <c r="N4241" s="4">
        <v>1034847803</v>
      </c>
      <c r="O4241" t="e">
        <f>VLOOKUP(N4241,Sales!B:C,2,0)</f>
        <v>#N/A</v>
      </c>
      <c r="P4241" t="str">
        <f>VLOOKUP(N4241,Recolt!B:C,2,0)</f>
        <v xml:space="preserve">BNP Paribas  </v>
      </c>
    </row>
    <row r="4242" spans="3:16" x14ac:dyDescent="0.25">
      <c r="C4242"/>
      <c r="J4242" s="4">
        <v>1034847806</v>
      </c>
      <c r="K4242" t="s">
        <v>1124</v>
      </c>
      <c r="N4242" s="4">
        <v>1034847804</v>
      </c>
      <c r="O4242" t="e">
        <f>VLOOKUP(N4242,Sales!B:C,2,0)</f>
        <v>#N/A</v>
      </c>
      <c r="P4242" t="str">
        <f>VLOOKUP(N4242,Recolt!B:C,2,0)</f>
        <v xml:space="preserve">CIC (Crédit Industriel et Commercial)  </v>
      </c>
    </row>
    <row r="4243" spans="3:16" x14ac:dyDescent="0.25">
      <c r="C4243"/>
      <c r="J4243" s="4">
        <v>1034847814</v>
      </c>
      <c r="K4243" t="s">
        <v>1124</v>
      </c>
      <c r="N4243" s="4">
        <v>1034847806</v>
      </c>
      <c r="O4243" t="e">
        <f>VLOOKUP(N4243,Sales!B:C,2,0)</f>
        <v>#N/A</v>
      </c>
      <c r="P4243" t="str">
        <f>VLOOKUP(N4243,Recolt!B:C,2,0)</f>
        <v xml:space="preserve">BPCE (Banque Populaire &amp; Caisse d'Épargne)  </v>
      </c>
    </row>
    <row r="4244" spans="3:16" x14ac:dyDescent="0.25">
      <c r="C4244"/>
      <c r="J4244" s="4">
        <v>1034847828</v>
      </c>
      <c r="K4244" t="s">
        <v>1124</v>
      </c>
      <c r="N4244" s="4">
        <v>1034847814</v>
      </c>
      <c r="O4244">
        <f>VLOOKUP(N4244,Sales!B:C,2,0)</f>
        <v>45177.753472222219</v>
      </c>
      <c r="P4244" t="e">
        <f>VLOOKUP(N4244,Recolt!B:C,2,0)</f>
        <v>#N/A</v>
      </c>
    </row>
    <row r="4245" spans="3:16" x14ac:dyDescent="0.25">
      <c r="C4245"/>
      <c r="J4245" s="4">
        <v>1034847837</v>
      </c>
      <c r="K4245" t="s">
        <v>1124</v>
      </c>
      <c r="N4245" s="4">
        <v>1034847828</v>
      </c>
      <c r="O4245" t="e">
        <f>VLOOKUP(N4245,Sales!B:C,2,0)</f>
        <v>#N/A</v>
      </c>
      <c r="P4245" t="str">
        <f>VLOOKUP(N4245,Recolt!B:C,2,0)</f>
        <v xml:space="preserve">CIC (Crédit Industriel et Commercial)  </v>
      </c>
    </row>
    <row r="4246" spans="3:16" x14ac:dyDescent="0.25">
      <c r="C4246"/>
      <c r="J4246" s="4">
        <v>1034847838</v>
      </c>
      <c r="K4246" t="s">
        <v>1124</v>
      </c>
      <c r="N4246" s="4">
        <v>1034847837</v>
      </c>
      <c r="O4246">
        <f>VLOOKUP(N4246,Sales!B:C,2,0)</f>
        <v>45177.659722222219</v>
      </c>
      <c r="P4246" t="e">
        <f>VLOOKUP(N4246,Recolt!B:C,2,0)</f>
        <v>#N/A</v>
      </c>
    </row>
    <row r="4247" spans="3:16" x14ac:dyDescent="0.25">
      <c r="C4247"/>
      <c r="J4247" s="4">
        <v>1034847839</v>
      </c>
      <c r="K4247" t="s">
        <v>1124</v>
      </c>
      <c r="N4247" s="4">
        <v>1034847838</v>
      </c>
      <c r="O4247" t="e">
        <f>VLOOKUP(N4247,Sales!B:C,2,0)</f>
        <v>#N/A</v>
      </c>
      <c r="P4247" t="str">
        <f>VLOOKUP(N4247,Recolt!B:C,2,0)</f>
        <v>Sparda-Bank</v>
      </c>
    </row>
    <row r="4248" spans="3:16" x14ac:dyDescent="0.25">
      <c r="C4248"/>
      <c r="J4248" s="4">
        <v>1034847848</v>
      </c>
      <c r="K4248" t="s">
        <v>1124</v>
      </c>
      <c r="N4248" s="4">
        <v>1034847839</v>
      </c>
      <c r="O4248">
        <f>VLOOKUP(N4248,Sales!B:C,2,0)</f>
        <v>45324.754166666666</v>
      </c>
      <c r="P4248" t="e">
        <f>VLOOKUP(N4248,Recolt!B:C,2,0)</f>
        <v>#N/A</v>
      </c>
    </row>
    <row r="4249" spans="3:16" x14ac:dyDescent="0.25">
      <c r="C4249"/>
      <c r="J4249" s="4">
        <v>1034847851</v>
      </c>
      <c r="K4249" t="s">
        <v>1124</v>
      </c>
      <c r="N4249" s="4">
        <v>1034847848</v>
      </c>
      <c r="O4249" t="e">
        <f>VLOOKUP(N4249,Sales!B:C,2,0)</f>
        <v>#N/A</v>
      </c>
      <c r="P4249" t="str">
        <f>VLOOKUP(N4249,Recolt!B:C,2,0)</f>
        <v>Bawag P.S.K</v>
      </c>
    </row>
    <row r="4250" spans="3:16" x14ac:dyDescent="0.25">
      <c r="C4250"/>
      <c r="J4250" s="4">
        <v>1034847860</v>
      </c>
      <c r="K4250" t="s">
        <v>1124</v>
      </c>
      <c r="N4250" s="4">
        <v>1034847851</v>
      </c>
      <c r="O4250" t="e">
        <f>VLOOKUP(N4250,Sales!B:C,2,0)</f>
        <v>#N/A</v>
      </c>
      <c r="P4250" t="str">
        <f>VLOOKUP(N4250,Recolt!B:C,2,0)</f>
        <v xml:space="preserve">CIC (Crédit Industriel et Commercial)  </v>
      </c>
    </row>
    <row r="4251" spans="3:16" x14ac:dyDescent="0.25">
      <c r="C4251"/>
      <c r="J4251" s="4">
        <v>1034847862</v>
      </c>
      <c r="K4251" t="s">
        <v>1124</v>
      </c>
      <c r="N4251" s="4">
        <v>1034847860</v>
      </c>
      <c r="O4251" t="e">
        <f>VLOOKUP(N4251,Sales!B:C,2,0)</f>
        <v>#N/A</v>
      </c>
      <c r="P4251" t="str">
        <f>VLOOKUP(N4251,Recolt!B:C,2,0)</f>
        <v>Sparda-Bank</v>
      </c>
    </row>
    <row r="4252" spans="3:16" x14ac:dyDescent="0.25">
      <c r="C4252"/>
      <c r="J4252" s="4">
        <v>1034847867</v>
      </c>
      <c r="K4252" t="s">
        <v>1124</v>
      </c>
      <c r="N4252" s="4">
        <v>1034847862</v>
      </c>
      <c r="O4252">
        <f>VLOOKUP(N4252,Sales!B:C,2,0)</f>
        <v>44987.736111111109</v>
      </c>
      <c r="P4252" t="e">
        <f>VLOOKUP(N4252,Recolt!B:C,2,0)</f>
        <v>#N/A</v>
      </c>
    </row>
    <row r="4253" spans="3:16" x14ac:dyDescent="0.25">
      <c r="C4253"/>
      <c r="J4253" s="4">
        <v>1034847873</v>
      </c>
      <c r="K4253" t="s">
        <v>1124</v>
      </c>
      <c r="N4253" s="4">
        <v>1034847867</v>
      </c>
      <c r="O4253">
        <f>VLOOKUP(N4253,Sales!B:C,2,0)</f>
        <v>45177.679861111108</v>
      </c>
      <c r="P4253" t="e">
        <f>VLOOKUP(N4253,Recolt!B:C,2,0)</f>
        <v>#N/A</v>
      </c>
    </row>
    <row r="4254" spans="3:16" x14ac:dyDescent="0.25">
      <c r="C4254"/>
      <c r="J4254" s="4">
        <v>1034847887</v>
      </c>
      <c r="K4254" t="s">
        <v>1124</v>
      </c>
      <c r="N4254" s="4">
        <v>1034847873</v>
      </c>
      <c r="O4254">
        <f>VLOOKUP(N4254,Sales!B:C,2,0)</f>
        <v>45324.435416666667</v>
      </c>
      <c r="P4254" t="e">
        <f>VLOOKUP(N4254,Recolt!B:C,2,0)</f>
        <v>#N/A</v>
      </c>
    </row>
    <row r="4255" spans="3:16" x14ac:dyDescent="0.25">
      <c r="C4255"/>
      <c r="J4255" s="4">
        <v>1034847890</v>
      </c>
      <c r="K4255" t="s">
        <v>1124</v>
      </c>
      <c r="N4255" s="4">
        <v>1034847887</v>
      </c>
      <c r="O4255" t="e">
        <f>VLOOKUP(N4255,Sales!B:C,2,0)</f>
        <v>#N/A</v>
      </c>
      <c r="P4255" t="str">
        <f>VLOOKUP(N4255,Recolt!B:C,2,0)</f>
        <v>Hypo Group Alpe Adria</v>
      </c>
    </row>
    <row r="4256" spans="3:16" x14ac:dyDescent="0.25">
      <c r="C4256"/>
      <c r="J4256" s="4">
        <v>1034847898</v>
      </c>
      <c r="K4256" t="s">
        <v>1124</v>
      </c>
      <c r="N4256" s="4">
        <v>1034847890</v>
      </c>
      <c r="O4256" t="e">
        <f>VLOOKUP(N4256,Sales!B:C,2,0)</f>
        <v>#N/A</v>
      </c>
      <c r="P4256" t="str">
        <f>VLOOKUP(N4256,Recolt!B:C,2,0)</f>
        <v>Bawag P.S.K</v>
      </c>
    </row>
    <row r="4257" spans="3:16" x14ac:dyDescent="0.25">
      <c r="C4257"/>
      <c r="J4257" s="4">
        <v>1034847918</v>
      </c>
      <c r="K4257" t="s">
        <v>1124</v>
      </c>
      <c r="N4257" s="4">
        <v>1034847898</v>
      </c>
      <c r="O4257">
        <f>VLOOKUP(N4257,Sales!B:C,2,0)</f>
        <v>44987.525000000001</v>
      </c>
      <c r="P4257" t="e">
        <f>VLOOKUP(N4257,Recolt!B:C,2,0)</f>
        <v>#N/A</v>
      </c>
    </row>
    <row r="4258" spans="3:16" x14ac:dyDescent="0.25">
      <c r="C4258"/>
      <c r="J4258" s="4">
        <v>1034847925</v>
      </c>
      <c r="K4258" t="s">
        <v>1124</v>
      </c>
      <c r="N4258" s="4">
        <v>1034847918</v>
      </c>
      <c r="O4258" t="e">
        <f>VLOOKUP(N4258,Sales!B:C,2,0)</f>
        <v>#N/A</v>
      </c>
      <c r="P4258" t="str">
        <f>VLOOKUP(N4258,Recolt!B:C,2,0)</f>
        <v>HSB</v>
      </c>
    </row>
    <row r="4259" spans="3:16" x14ac:dyDescent="0.25">
      <c r="C4259"/>
      <c r="J4259" s="4">
        <v>1034847934</v>
      </c>
      <c r="K4259" t="s">
        <v>1124</v>
      </c>
      <c r="N4259" s="4">
        <v>1034847925</v>
      </c>
      <c r="O4259">
        <f>VLOOKUP(N4259,Sales!B:C,2,0)</f>
        <v>44987.442361111112</v>
      </c>
      <c r="P4259" t="e">
        <f>VLOOKUP(N4259,Recolt!B:C,2,0)</f>
        <v>#N/A</v>
      </c>
    </row>
    <row r="4260" spans="3:16" x14ac:dyDescent="0.25">
      <c r="C4260"/>
      <c r="J4260" s="4">
        <v>1034847936</v>
      </c>
      <c r="K4260" t="s">
        <v>1124</v>
      </c>
      <c r="N4260" s="4">
        <v>1034847934</v>
      </c>
      <c r="O4260" t="e">
        <f>VLOOKUP(N4260,Sales!B:C,2,0)</f>
        <v>#N/A</v>
      </c>
      <c r="P4260" t="str">
        <f>VLOOKUP(N4260,Recolt!B:C,2,0)</f>
        <v xml:space="preserve">HSBC France  </v>
      </c>
    </row>
    <row r="4261" spans="3:16" x14ac:dyDescent="0.25">
      <c r="C4261"/>
      <c r="J4261" s="4">
        <v>1034847950</v>
      </c>
      <c r="K4261" t="s">
        <v>1124</v>
      </c>
      <c r="N4261" s="4">
        <v>1034847936</v>
      </c>
      <c r="O4261" t="e">
        <f>VLOOKUP(N4261,Sales!B:C,2,0)</f>
        <v>#N/A</v>
      </c>
      <c r="P4261" t="str">
        <f>VLOOKUP(N4261,Recolt!B:C,2,0)</f>
        <v xml:space="preserve">La Banque Postale  </v>
      </c>
    </row>
    <row r="4262" spans="3:16" x14ac:dyDescent="0.25">
      <c r="C4262"/>
      <c r="J4262" s="4">
        <v>1034847952</v>
      </c>
      <c r="K4262" t="s">
        <v>1124</v>
      </c>
      <c r="N4262" s="4">
        <v>1034847950</v>
      </c>
      <c r="O4262" t="e">
        <f>VLOOKUP(N4262,Sales!B:C,2,0)</f>
        <v>#N/A</v>
      </c>
      <c r="P4262" t="str">
        <f>VLOOKUP(N4262,Recolt!B:C,2,0)</f>
        <v xml:space="preserve">LCL (Le Crédit Lyonnais)  </v>
      </c>
    </row>
    <row r="4263" spans="3:16" x14ac:dyDescent="0.25">
      <c r="C4263"/>
      <c r="J4263" s="4">
        <v>1034847966</v>
      </c>
      <c r="K4263" t="s">
        <v>1124</v>
      </c>
      <c r="N4263" s="4">
        <v>1034847952</v>
      </c>
      <c r="O4263">
        <f>VLOOKUP(N4263,Sales!B:C,2,0)</f>
        <v>45324.660416666666</v>
      </c>
      <c r="P4263" t="e">
        <f>VLOOKUP(N4263,Recolt!B:C,2,0)</f>
        <v>#N/A</v>
      </c>
    </row>
    <row r="4264" spans="3:16" x14ac:dyDescent="0.25">
      <c r="C4264"/>
      <c r="J4264" s="4">
        <v>1034847974</v>
      </c>
      <c r="K4264" t="s">
        <v>1124</v>
      </c>
      <c r="N4264" s="4">
        <v>1034847966</v>
      </c>
      <c r="O4264">
        <f>VLOOKUP(N4264,Sales!B:C,2,0)</f>
        <v>44928.597222222219</v>
      </c>
      <c r="P4264" t="e">
        <f>VLOOKUP(N4264,Recolt!B:C,2,0)</f>
        <v>#N/A</v>
      </c>
    </row>
    <row r="4265" spans="3:16" x14ac:dyDescent="0.25">
      <c r="C4265"/>
      <c r="J4265" s="4">
        <v>1034847979</v>
      </c>
      <c r="K4265" t="s">
        <v>1124</v>
      </c>
      <c r="N4265" s="4">
        <v>1034847974</v>
      </c>
      <c r="O4265" t="e">
        <f>VLOOKUP(N4265,Sales!B:C,2,0)</f>
        <v>#N/A</v>
      </c>
      <c r="P4265" t="str">
        <f>VLOOKUP(N4265,Recolt!B:C,2,0)</f>
        <v xml:space="preserve">HSBC France  </v>
      </c>
    </row>
    <row r="4266" spans="3:16" x14ac:dyDescent="0.25">
      <c r="C4266"/>
      <c r="J4266" s="4">
        <v>1034847986</v>
      </c>
      <c r="K4266" t="s">
        <v>1124</v>
      </c>
      <c r="N4266" s="4">
        <v>1034847979</v>
      </c>
      <c r="O4266" t="e">
        <f>VLOOKUP(N4266,Sales!B:C,2,0)</f>
        <v>#N/A</v>
      </c>
      <c r="P4266" t="str">
        <f>VLOOKUP(N4266,Recolt!B:C,2,0)</f>
        <v>Erste Group Bank</v>
      </c>
    </row>
    <row r="4267" spans="3:16" x14ac:dyDescent="0.25">
      <c r="C4267"/>
      <c r="J4267" s="4">
        <v>1034847990</v>
      </c>
      <c r="K4267" t="s">
        <v>1124</v>
      </c>
      <c r="N4267" s="4">
        <v>1034847986</v>
      </c>
      <c r="O4267" t="e">
        <f>VLOOKUP(N4267,Sales!B:C,2,0)</f>
        <v>#N/A</v>
      </c>
      <c r="P4267" t="str">
        <f>VLOOKUP(N4267,Recolt!B:C,2,0)</f>
        <v xml:space="preserve">LCL (Le Crédit Lyonnais)  </v>
      </c>
    </row>
    <row r="4268" spans="3:16" x14ac:dyDescent="0.25">
      <c r="C4268"/>
      <c r="J4268" s="4">
        <v>1034847997</v>
      </c>
      <c r="K4268" t="s">
        <v>1124</v>
      </c>
      <c r="N4268" s="4">
        <v>1034847990</v>
      </c>
      <c r="O4268" t="e">
        <f>VLOOKUP(N4268,Sales!B:C,2,0)</f>
        <v>#N/A</v>
      </c>
      <c r="P4268" t="str">
        <f>VLOOKUP(N4268,Recolt!B:C,2,0)</f>
        <v>Bawag P.S.K</v>
      </c>
    </row>
    <row r="4269" spans="3:16" x14ac:dyDescent="0.25">
      <c r="C4269"/>
      <c r="J4269" s="4">
        <v>1034848021</v>
      </c>
      <c r="K4269" t="s">
        <v>1124</v>
      </c>
      <c r="N4269" s="4">
        <v>1034847997</v>
      </c>
      <c r="O4269">
        <f>VLOOKUP(N4269,Sales!B:C,2,0)</f>
        <v>44928.455555555556</v>
      </c>
      <c r="P4269" t="e">
        <f>VLOOKUP(N4269,Recolt!B:C,2,0)</f>
        <v>#N/A</v>
      </c>
    </row>
    <row r="4270" spans="3:16" x14ac:dyDescent="0.25">
      <c r="C4270"/>
      <c r="J4270" s="4">
        <v>1034848041</v>
      </c>
      <c r="K4270" t="s">
        <v>1124</v>
      </c>
      <c r="N4270" s="4">
        <v>1034848021</v>
      </c>
      <c r="O4270">
        <f>VLOOKUP(N4270,Sales!B:C,2,0)</f>
        <v>45324.428472222222</v>
      </c>
      <c r="P4270" t="e">
        <f>VLOOKUP(N4270,Recolt!B:C,2,0)</f>
        <v>#N/A</v>
      </c>
    </row>
    <row r="4271" spans="3:16" x14ac:dyDescent="0.25">
      <c r="C4271"/>
      <c r="J4271" s="4">
        <v>1034848052</v>
      </c>
      <c r="K4271" t="s">
        <v>1124</v>
      </c>
      <c r="N4271" s="4">
        <v>1034848041</v>
      </c>
      <c r="O4271">
        <f>VLOOKUP(N4271,Sales!B:C,2,0)</f>
        <v>45324.456944444442</v>
      </c>
      <c r="P4271" t="e">
        <f>VLOOKUP(N4271,Recolt!B:C,2,0)</f>
        <v>#N/A</v>
      </c>
    </row>
    <row r="4272" spans="3:16" x14ac:dyDescent="0.25">
      <c r="C4272"/>
      <c r="J4272" s="4">
        <v>1034848055</v>
      </c>
      <c r="K4272" t="s">
        <v>1124</v>
      </c>
      <c r="N4272" s="4">
        <v>1034848052</v>
      </c>
      <c r="O4272">
        <f>VLOOKUP(N4272,Sales!B:C,2,0)</f>
        <v>45305.435416666667</v>
      </c>
      <c r="P4272" t="e">
        <f>VLOOKUP(N4272,Recolt!B:C,2,0)</f>
        <v>#N/A</v>
      </c>
    </row>
    <row r="4273" spans="3:16" x14ac:dyDescent="0.25">
      <c r="C4273"/>
      <c r="J4273" s="4">
        <v>1034848059</v>
      </c>
      <c r="K4273" t="s">
        <v>1124</v>
      </c>
      <c r="N4273" s="4">
        <v>1034848055</v>
      </c>
      <c r="O4273">
        <f>VLOOKUP(N4273,Sales!B:C,2,0)</f>
        <v>45277.713888888888</v>
      </c>
      <c r="P4273" t="e">
        <f>VLOOKUP(N4273,Recolt!B:C,2,0)</f>
        <v>#N/A</v>
      </c>
    </row>
    <row r="4274" spans="3:16" x14ac:dyDescent="0.25">
      <c r="C4274"/>
      <c r="J4274" s="4">
        <v>1034848065</v>
      </c>
      <c r="K4274" t="s">
        <v>1124</v>
      </c>
      <c r="N4274" s="4">
        <v>1034848059</v>
      </c>
      <c r="O4274" t="e">
        <f>VLOOKUP(N4274,Sales!B:C,2,0)</f>
        <v>#N/A</v>
      </c>
      <c r="P4274" t="str">
        <f>VLOOKUP(N4274,Recolt!B:C,2,0)</f>
        <v xml:space="preserve">La Banque Postale  </v>
      </c>
    </row>
    <row r="4275" spans="3:16" x14ac:dyDescent="0.25">
      <c r="C4275"/>
      <c r="J4275" s="4">
        <v>1034848069</v>
      </c>
      <c r="K4275" t="s">
        <v>1124</v>
      </c>
      <c r="N4275" s="4">
        <v>1034848065</v>
      </c>
      <c r="O4275" t="e">
        <f>VLOOKUP(N4275,Sales!B:C,2,0)</f>
        <v>#N/A</v>
      </c>
      <c r="P4275" t="str">
        <f>VLOOKUP(N4275,Recolt!B:C,2,0)</f>
        <v xml:space="preserve">CIC (Crédit Industriel et Commercial)  </v>
      </c>
    </row>
    <row r="4276" spans="3:16" x14ac:dyDescent="0.25">
      <c r="C4276"/>
      <c r="J4276" s="4">
        <v>1034848074</v>
      </c>
      <c r="K4276" t="s">
        <v>1124</v>
      </c>
      <c r="N4276" s="4">
        <v>1034848069</v>
      </c>
      <c r="O4276">
        <f>VLOOKUP(N4276,Sales!B:C,2,0)</f>
        <v>44928.705555555556</v>
      </c>
      <c r="P4276" t="e">
        <f>VLOOKUP(N4276,Recolt!B:C,2,0)</f>
        <v>#N/A</v>
      </c>
    </row>
    <row r="4277" spans="3:16" x14ac:dyDescent="0.25">
      <c r="C4277"/>
      <c r="J4277" s="4">
        <v>1034848079</v>
      </c>
      <c r="K4277" t="s">
        <v>1124</v>
      </c>
      <c r="N4277" s="4">
        <v>1034848074</v>
      </c>
      <c r="O4277" t="e">
        <f>VLOOKUP(N4277,Sales!B:C,2,0)</f>
        <v>#N/A</v>
      </c>
      <c r="P4277" t="str">
        <f>VLOOKUP(N4277,Recolt!B:C,2,0)</f>
        <v>Sberbank Europe</v>
      </c>
    </row>
    <row r="4278" spans="3:16" x14ac:dyDescent="0.25">
      <c r="C4278"/>
      <c r="J4278" s="4">
        <v>1034848084</v>
      </c>
      <c r="K4278" t="s">
        <v>1124</v>
      </c>
      <c r="N4278" s="4">
        <v>1034848079</v>
      </c>
      <c r="O4278">
        <f>VLOOKUP(N4278,Sales!B:C,2,0)</f>
        <v>45177.654861111114</v>
      </c>
      <c r="P4278" t="e">
        <f>VLOOKUP(N4278,Recolt!B:C,2,0)</f>
        <v>#N/A</v>
      </c>
    </row>
    <row r="4279" spans="3:16" x14ac:dyDescent="0.25">
      <c r="C4279"/>
      <c r="J4279" s="4">
        <v>1034848085</v>
      </c>
      <c r="K4279" t="s">
        <v>1124</v>
      </c>
      <c r="N4279" s="4">
        <v>1034848084</v>
      </c>
      <c r="O4279">
        <f>VLOOKUP(N4279,Sales!B:C,2,0)</f>
        <v>44987.532638888886</v>
      </c>
      <c r="P4279" t="e">
        <f>VLOOKUP(N4279,Recolt!B:C,2,0)</f>
        <v>#N/A</v>
      </c>
    </row>
    <row r="4280" spans="3:16" x14ac:dyDescent="0.25">
      <c r="C4280"/>
      <c r="J4280" s="4">
        <v>1034848094</v>
      </c>
      <c r="K4280" t="s">
        <v>1124</v>
      </c>
      <c r="N4280" s="4">
        <v>1034848085</v>
      </c>
      <c r="O4280" t="e">
        <f>VLOOKUP(N4280,Sales!B:C,2,0)</f>
        <v>#N/A</v>
      </c>
      <c r="P4280" t="str">
        <f>VLOOKUP(N4280,Recolt!B:C,2,0)</f>
        <v xml:space="preserve">HSBC France  </v>
      </c>
    </row>
    <row r="4281" spans="3:16" x14ac:dyDescent="0.25">
      <c r="C4281"/>
      <c r="J4281" s="4">
        <v>1034848095</v>
      </c>
      <c r="K4281" t="s">
        <v>1124</v>
      </c>
      <c r="N4281" s="4">
        <v>1034848094</v>
      </c>
      <c r="O4281">
        <f>VLOOKUP(N4281,Sales!B:C,2,0)</f>
        <v>45177.609722222223</v>
      </c>
      <c r="P4281" t="e">
        <f>VLOOKUP(N4281,Recolt!B:C,2,0)</f>
        <v>#N/A</v>
      </c>
    </row>
    <row r="4282" spans="3:16" x14ac:dyDescent="0.25">
      <c r="C4282"/>
      <c r="J4282" s="4">
        <v>1034848108</v>
      </c>
      <c r="K4282" t="s">
        <v>1124</v>
      </c>
      <c r="N4282" s="4">
        <v>1034848095</v>
      </c>
      <c r="O4282" t="e">
        <f>VLOOKUP(N4282,Sales!B:C,2,0)</f>
        <v>#N/A</v>
      </c>
      <c r="P4282" t="str">
        <f>VLOOKUP(N4282,Recolt!B:C,2,0)</f>
        <v xml:space="preserve">BNP Paribas  </v>
      </c>
    </row>
    <row r="4283" spans="3:16" x14ac:dyDescent="0.25">
      <c r="C4283"/>
      <c r="J4283" s="4">
        <v>1034848123</v>
      </c>
      <c r="K4283" t="s">
        <v>1124</v>
      </c>
      <c r="N4283" s="4">
        <v>1034848108</v>
      </c>
      <c r="O4283" t="e">
        <f>VLOOKUP(N4283,Sales!B:C,2,0)</f>
        <v>#N/A</v>
      </c>
      <c r="P4283" t="str">
        <f>VLOOKUP(N4283,Recolt!B:C,2,0)</f>
        <v>Bank Austria</v>
      </c>
    </row>
    <row r="4284" spans="3:16" x14ac:dyDescent="0.25">
      <c r="C4284"/>
      <c r="J4284" s="4">
        <v>1034848131</v>
      </c>
      <c r="K4284" t="s">
        <v>1124</v>
      </c>
      <c r="N4284" s="4">
        <v>1034848123</v>
      </c>
      <c r="O4284" t="e">
        <f>VLOOKUP(N4284,Sales!B:C,2,0)</f>
        <v>#N/A</v>
      </c>
      <c r="P4284" t="str">
        <f>VLOOKUP(N4284,Recolt!B:C,2,0)</f>
        <v>Sberbank Europe</v>
      </c>
    </row>
    <row r="4285" spans="3:16" x14ac:dyDescent="0.25">
      <c r="C4285"/>
      <c r="J4285" s="4">
        <v>1034848133</v>
      </c>
      <c r="K4285" t="s">
        <v>1124</v>
      </c>
      <c r="N4285" s="4">
        <v>1034848131</v>
      </c>
      <c r="O4285">
        <f>VLOOKUP(N4285,Sales!B:C,2,0)</f>
        <v>44928.62777777778</v>
      </c>
      <c r="P4285" t="e">
        <f>VLOOKUP(N4285,Recolt!B:C,2,0)</f>
        <v>#N/A</v>
      </c>
    </row>
    <row r="4286" spans="3:16" x14ac:dyDescent="0.25">
      <c r="C4286"/>
      <c r="J4286" s="4">
        <v>1034848139</v>
      </c>
      <c r="K4286" t="s">
        <v>1124</v>
      </c>
      <c r="N4286" s="4">
        <v>1034848133</v>
      </c>
      <c r="O4286" t="e">
        <f>VLOOKUP(N4286,Sales!B:C,2,0)</f>
        <v>#N/A</v>
      </c>
      <c r="P4286" t="str">
        <f>VLOOKUP(N4286,Recolt!B:C,2,0)</f>
        <v>Volksbank</v>
      </c>
    </row>
    <row r="4287" spans="3:16" x14ac:dyDescent="0.25">
      <c r="C4287"/>
      <c r="J4287" s="4">
        <v>1034848148</v>
      </c>
      <c r="K4287" t="s">
        <v>1124</v>
      </c>
      <c r="N4287" s="4">
        <v>1034848139</v>
      </c>
      <c r="O4287">
        <f>VLOOKUP(N4287,Sales!B:C,2,0)</f>
        <v>45324.45416666667</v>
      </c>
      <c r="P4287" t="e">
        <f>VLOOKUP(N4287,Recolt!B:C,2,0)</f>
        <v>#N/A</v>
      </c>
    </row>
    <row r="4288" spans="3:16" x14ac:dyDescent="0.25">
      <c r="C4288"/>
      <c r="J4288" s="4">
        <v>1034848163</v>
      </c>
      <c r="K4288" t="s">
        <v>1124</v>
      </c>
      <c r="N4288" s="4">
        <v>1034848148</v>
      </c>
      <c r="O4288">
        <f>VLOOKUP(N4288,Sales!B:C,2,0)</f>
        <v>45455.678472222222</v>
      </c>
      <c r="P4288" t="e">
        <f>VLOOKUP(N4288,Recolt!B:C,2,0)</f>
        <v>#N/A</v>
      </c>
    </row>
    <row r="4289" spans="3:16" x14ac:dyDescent="0.25">
      <c r="C4289"/>
      <c r="J4289" s="4">
        <v>1034848166</v>
      </c>
      <c r="K4289" t="s">
        <v>1124</v>
      </c>
      <c r="N4289" s="4">
        <v>1034848163</v>
      </c>
      <c r="O4289">
        <f>VLOOKUP(N4289,Sales!B:C,2,0)</f>
        <v>45455.686805555553</v>
      </c>
      <c r="P4289" t="e">
        <f>VLOOKUP(N4289,Recolt!B:C,2,0)</f>
        <v>#N/A</v>
      </c>
    </row>
    <row r="4290" spans="3:16" x14ac:dyDescent="0.25">
      <c r="C4290"/>
      <c r="J4290" s="4">
        <v>1034848176</v>
      </c>
      <c r="K4290" t="s">
        <v>1124</v>
      </c>
      <c r="N4290" s="4">
        <v>1034848166</v>
      </c>
      <c r="O4290">
        <f>VLOOKUP(N4290,Sales!B:C,2,0)</f>
        <v>45177.650694444441</v>
      </c>
      <c r="P4290" t="e">
        <f>VLOOKUP(N4290,Recolt!B:C,2,0)</f>
        <v>#N/A</v>
      </c>
    </row>
    <row r="4291" spans="3:16" x14ac:dyDescent="0.25">
      <c r="C4291"/>
      <c r="J4291" s="4">
        <v>1034848180</v>
      </c>
      <c r="K4291" t="s">
        <v>1124</v>
      </c>
      <c r="N4291" s="4">
        <v>1034848176</v>
      </c>
      <c r="O4291">
        <f>VLOOKUP(N4291,Sales!B:C,2,0)</f>
        <v>45324.423611111109</v>
      </c>
      <c r="P4291" t="e">
        <f>VLOOKUP(N4291,Recolt!B:C,2,0)</f>
        <v>#N/A</v>
      </c>
    </row>
    <row r="4292" spans="3:16" x14ac:dyDescent="0.25">
      <c r="C4292"/>
      <c r="J4292" s="4">
        <v>1034848188</v>
      </c>
      <c r="K4292" t="s">
        <v>1124</v>
      </c>
      <c r="N4292" s="4">
        <v>1034848180</v>
      </c>
      <c r="O4292" t="e">
        <f>VLOOKUP(N4292,Sales!B:C,2,0)</f>
        <v>#N/A</v>
      </c>
      <c r="P4292" t="e">
        <f>VLOOKUP(N4292,Recolt!B:C,2,0)</f>
        <v>#N/A</v>
      </c>
    </row>
    <row r="4293" spans="3:16" x14ac:dyDescent="0.25">
      <c r="C4293"/>
      <c r="J4293" s="4">
        <v>1034848194</v>
      </c>
      <c r="K4293" t="s">
        <v>1124</v>
      </c>
      <c r="N4293" s="4">
        <v>1034848188</v>
      </c>
      <c r="O4293" t="e">
        <f>VLOOKUP(N4293,Sales!B:C,2,0)</f>
        <v>#N/A</v>
      </c>
      <c r="P4293" t="str">
        <f>VLOOKUP(N4293,Recolt!B:C,2,0)</f>
        <v>Bawag P.S.K</v>
      </c>
    </row>
    <row r="4294" spans="3:16" x14ac:dyDescent="0.25">
      <c r="C4294"/>
      <c r="J4294" s="4">
        <v>1034848219</v>
      </c>
      <c r="K4294" t="s">
        <v>1124</v>
      </c>
      <c r="N4294" s="4">
        <v>1034848194</v>
      </c>
      <c r="O4294">
        <f>VLOOKUP(N4294,Sales!B:C,2,0)</f>
        <v>45277.783333333333</v>
      </c>
      <c r="P4294" t="e">
        <f>VLOOKUP(N4294,Recolt!B:C,2,0)</f>
        <v>#N/A</v>
      </c>
    </row>
    <row r="4295" spans="3:16" x14ac:dyDescent="0.25">
      <c r="C4295"/>
      <c r="J4295" s="4">
        <v>1034848220</v>
      </c>
      <c r="K4295" t="s">
        <v>1124</v>
      </c>
      <c r="N4295" s="4">
        <v>1034848219</v>
      </c>
      <c r="O4295" t="e">
        <f>VLOOKUP(N4295,Sales!B:C,2,0)</f>
        <v>#N/A</v>
      </c>
      <c r="P4295" t="e">
        <f>VLOOKUP(N4295,Recolt!B:C,2,0)</f>
        <v>#N/A</v>
      </c>
    </row>
    <row r="4296" spans="3:16" x14ac:dyDescent="0.25">
      <c r="C4296"/>
      <c r="J4296" s="4">
        <v>1034848232</v>
      </c>
      <c r="K4296" t="s">
        <v>1124</v>
      </c>
      <c r="N4296" s="4">
        <v>1034848220</v>
      </c>
      <c r="O4296" t="e">
        <f>VLOOKUP(N4296,Sales!B:C,2,0)</f>
        <v>#N/A</v>
      </c>
      <c r="P4296" t="str">
        <f>VLOOKUP(N4296,Recolt!B:C,2,0)</f>
        <v>Sparda-Bank</v>
      </c>
    </row>
    <row r="4297" spans="3:16" x14ac:dyDescent="0.25">
      <c r="C4297"/>
      <c r="J4297" s="4">
        <v>1034848246</v>
      </c>
      <c r="K4297" t="s">
        <v>1124</v>
      </c>
      <c r="N4297" s="4">
        <v>1034848232</v>
      </c>
      <c r="O4297">
        <f>VLOOKUP(N4297,Sales!B:C,2,0)</f>
        <v>45177.704861111109</v>
      </c>
      <c r="P4297" t="e">
        <f>VLOOKUP(N4297,Recolt!B:C,2,0)</f>
        <v>#N/A</v>
      </c>
    </row>
    <row r="4298" spans="3:16" x14ac:dyDescent="0.25">
      <c r="C4298"/>
      <c r="J4298" s="4">
        <v>1034848247</v>
      </c>
      <c r="K4298" t="s">
        <v>1124</v>
      </c>
      <c r="N4298" s="4">
        <v>1034848246</v>
      </c>
      <c r="O4298" t="e">
        <f>VLOOKUP(N4298,Sales!B:C,2,0)</f>
        <v>#N/A</v>
      </c>
      <c r="P4298" t="str">
        <f>VLOOKUP(N4298,Recolt!B:C,2,0)</f>
        <v>Sberbank Europe</v>
      </c>
    </row>
    <row r="4299" spans="3:16" x14ac:dyDescent="0.25">
      <c r="C4299"/>
      <c r="J4299" s="4">
        <v>1034848253</v>
      </c>
      <c r="K4299" t="s">
        <v>1124</v>
      </c>
      <c r="N4299" s="4">
        <v>1034848247</v>
      </c>
      <c r="O4299">
        <f>VLOOKUP(N4299,Sales!B:C,2,0)</f>
        <v>45324.544444444444</v>
      </c>
      <c r="P4299" t="e">
        <f>VLOOKUP(N4299,Recolt!B:C,2,0)</f>
        <v>#N/A</v>
      </c>
    </row>
    <row r="4300" spans="3:16" x14ac:dyDescent="0.25">
      <c r="C4300"/>
      <c r="J4300" s="4">
        <v>1034848269</v>
      </c>
      <c r="K4300" t="s">
        <v>1124</v>
      </c>
      <c r="N4300" s="4">
        <v>1034848253</v>
      </c>
      <c r="O4300" t="e">
        <f>VLOOKUP(N4300,Sales!B:C,2,0)</f>
        <v>#N/A</v>
      </c>
      <c r="P4300" t="str">
        <f>VLOOKUP(N4300,Recolt!B:C,2,0)</f>
        <v>Sparda-Bank</v>
      </c>
    </row>
    <row r="4301" spans="3:16" x14ac:dyDescent="0.25">
      <c r="C4301"/>
      <c r="J4301" s="4">
        <v>1034848285</v>
      </c>
      <c r="K4301" t="s">
        <v>1124</v>
      </c>
      <c r="N4301" s="4">
        <v>1034848269</v>
      </c>
      <c r="O4301">
        <f>VLOOKUP(N4301,Sales!B:C,2,0)</f>
        <v>44987.48333333333</v>
      </c>
      <c r="P4301" t="e">
        <f>VLOOKUP(N4301,Recolt!B:C,2,0)</f>
        <v>#N/A</v>
      </c>
    </row>
    <row r="4302" spans="3:16" x14ac:dyDescent="0.25">
      <c r="C4302"/>
      <c r="J4302" s="4">
        <v>1034848287</v>
      </c>
      <c r="K4302" t="s">
        <v>1124</v>
      </c>
      <c r="N4302" s="4">
        <v>1034848285</v>
      </c>
      <c r="O4302" t="e">
        <f>VLOOKUP(N4302,Sales!B:C,2,0)</f>
        <v>#N/A</v>
      </c>
      <c r="P4302" t="str">
        <f>VLOOKUP(N4302,Recolt!B:C,2,0)</f>
        <v>HSB</v>
      </c>
    </row>
    <row r="4303" spans="3:16" x14ac:dyDescent="0.25">
      <c r="C4303"/>
      <c r="J4303" s="4">
        <v>1034848290</v>
      </c>
      <c r="K4303" t="s">
        <v>1124</v>
      </c>
      <c r="N4303" s="4">
        <v>1034848287</v>
      </c>
      <c r="O4303" t="e">
        <f>VLOOKUP(N4303,Sales!B:C,2,0)</f>
        <v>#N/A</v>
      </c>
      <c r="P4303" t="str">
        <f>VLOOKUP(N4303,Recolt!B:C,2,0)</f>
        <v xml:space="preserve">CIC (Crédit Industriel et Commercial)  </v>
      </c>
    </row>
    <row r="4304" spans="3:16" x14ac:dyDescent="0.25">
      <c r="C4304"/>
      <c r="J4304" s="4">
        <v>1034848298</v>
      </c>
      <c r="K4304" t="s">
        <v>1124</v>
      </c>
      <c r="N4304" s="4">
        <v>1034848290</v>
      </c>
      <c r="O4304" t="e">
        <f>VLOOKUP(N4304,Sales!B:C,2,0)</f>
        <v>#N/A</v>
      </c>
      <c r="P4304" t="str">
        <f>VLOOKUP(N4304,Recolt!B:C,2,0)</f>
        <v xml:space="preserve">LCL (Le Crédit Lyonnais)  </v>
      </c>
    </row>
    <row r="4305" spans="3:16" x14ac:dyDescent="0.25">
      <c r="C4305"/>
      <c r="J4305" s="4">
        <v>1034848323</v>
      </c>
      <c r="K4305" t="s">
        <v>1124</v>
      </c>
      <c r="N4305" s="4">
        <v>1034848298</v>
      </c>
      <c r="O4305" t="e">
        <f>VLOOKUP(N4305,Sales!B:C,2,0)</f>
        <v>#N/A</v>
      </c>
      <c r="P4305" t="str">
        <f>VLOOKUP(N4305,Recolt!B:C,2,0)</f>
        <v xml:space="preserve">CIC (Crédit Industriel et Commercial)  </v>
      </c>
    </row>
    <row r="4306" spans="3:16" x14ac:dyDescent="0.25">
      <c r="C4306"/>
      <c r="J4306" s="4">
        <v>1034848367</v>
      </c>
      <c r="K4306" t="s">
        <v>1124</v>
      </c>
      <c r="N4306" s="4">
        <v>1034848323</v>
      </c>
      <c r="O4306" t="e">
        <f>VLOOKUP(N4306,Sales!B:C,2,0)</f>
        <v>#N/A</v>
      </c>
      <c r="P4306" t="str">
        <f>VLOOKUP(N4306,Recolt!B:C,2,0)</f>
        <v xml:space="preserve">BPCE (Banque Populaire &amp; Caisse d'Épargne)  </v>
      </c>
    </row>
    <row r="4307" spans="3:16" x14ac:dyDescent="0.25">
      <c r="C4307"/>
      <c r="J4307" s="4">
        <v>1034848386</v>
      </c>
      <c r="K4307" t="s">
        <v>1124</v>
      </c>
      <c r="N4307" s="4">
        <v>1034848367</v>
      </c>
      <c r="O4307" t="e">
        <f>VLOOKUP(N4307,Sales!B:C,2,0)</f>
        <v>#N/A</v>
      </c>
      <c r="P4307" t="e">
        <f>VLOOKUP(N4307,Recolt!B:C,2,0)</f>
        <v>#N/A</v>
      </c>
    </row>
    <row r="4308" spans="3:16" x14ac:dyDescent="0.25">
      <c r="C4308"/>
      <c r="J4308" s="4">
        <v>1034848395</v>
      </c>
      <c r="K4308" t="s">
        <v>1124</v>
      </c>
      <c r="N4308" s="4">
        <v>1034848386</v>
      </c>
      <c r="O4308" t="e">
        <f>VLOOKUP(N4308,Sales!B:C,2,0)</f>
        <v>#N/A</v>
      </c>
      <c r="P4308" t="str">
        <f>VLOOKUP(N4308,Recolt!B:C,2,0)</f>
        <v xml:space="preserve">LCL (Le Crédit Lyonnais)  </v>
      </c>
    </row>
    <row r="4309" spans="3:16" x14ac:dyDescent="0.25">
      <c r="C4309"/>
      <c r="J4309" s="4">
        <v>1034848401</v>
      </c>
      <c r="K4309" t="s">
        <v>1124</v>
      </c>
      <c r="N4309" s="4">
        <v>1034848395</v>
      </c>
      <c r="O4309" t="e">
        <f>VLOOKUP(N4309,Sales!B:C,2,0)</f>
        <v>#N/A</v>
      </c>
      <c r="P4309" t="str">
        <f>VLOOKUP(N4309,Recolt!B:C,2,0)</f>
        <v>Sparda-Bank</v>
      </c>
    </row>
    <row r="4310" spans="3:16" x14ac:dyDescent="0.25">
      <c r="C4310"/>
      <c r="J4310" s="4">
        <v>1034848408</v>
      </c>
      <c r="K4310" t="s">
        <v>1124</v>
      </c>
      <c r="N4310" s="4">
        <v>1034848401</v>
      </c>
      <c r="O4310">
        <f>VLOOKUP(N4310,Sales!B:C,2,0)</f>
        <v>45324.691666666666</v>
      </c>
      <c r="P4310" t="e">
        <f>VLOOKUP(N4310,Recolt!B:C,2,0)</f>
        <v>#N/A</v>
      </c>
    </row>
    <row r="4311" spans="3:16" x14ac:dyDescent="0.25">
      <c r="C4311"/>
      <c r="J4311" s="4">
        <v>1034848419</v>
      </c>
      <c r="K4311" t="s">
        <v>1124</v>
      </c>
      <c r="N4311" s="4">
        <v>1034848408</v>
      </c>
      <c r="O4311" t="e">
        <f>VLOOKUP(N4311,Sales!B:C,2,0)</f>
        <v>#N/A</v>
      </c>
      <c r="P4311" t="str">
        <f>VLOOKUP(N4311,Recolt!B:C,2,0)</f>
        <v>Sparda-Bank</v>
      </c>
    </row>
    <row r="4312" spans="3:16" x14ac:dyDescent="0.25">
      <c r="C4312"/>
      <c r="J4312" s="4">
        <v>1034848421</v>
      </c>
      <c r="K4312" t="s">
        <v>1124</v>
      </c>
      <c r="N4312" s="4">
        <v>1034848419</v>
      </c>
      <c r="O4312">
        <f>VLOOKUP(N4312,Sales!B:C,2,0)</f>
        <v>45177.484027777777</v>
      </c>
      <c r="P4312" t="e">
        <f>VLOOKUP(N4312,Recolt!B:C,2,0)</f>
        <v>#N/A</v>
      </c>
    </row>
    <row r="4313" spans="3:16" x14ac:dyDescent="0.25">
      <c r="C4313"/>
      <c r="J4313" s="4">
        <v>1034848422</v>
      </c>
      <c r="K4313" t="s">
        <v>1124</v>
      </c>
      <c r="N4313" s="4">
        <v>1034848421</v>
      </c>
      <c r="O4313" t="e">
        <f>VLOOKUP(N4313,Sales!B:C,2,0)</f>
        <v>#N/A</v>
      </c>
      <c r="P4313" t="str">
        <f>VLOOKUP(N4313,Recolt!B:C,2,0)</f>
        <v>Sberbank Europe</v>
      </c>
    </row>
    <row r="4314" spans="3:16" x14ac:dyDescent="0.25">
      <c r="C4314"/>
      <c r="J4314" s="4">
        <v>1034848429</v>
      </c>
      <c r="K4314" t="s">
        <v>1124</v>
      </c>
      <c r="N4314" s="4">
        <v>1034848422</v>
      </c>
      <c r="O4314" t="e">
        <f>VLOOKUP(N4314,Sales!B:C,2,0)</f>
        <v>#N/A</v>
      </c>
      <c r="P4314" t="str">
        <f>VLOOKUP(N4314,Recolt!B:C,2,0)</f>
        <v>Erste Group Bank</v>
      </c>
    </row>
    <row r="4315" spans="3:16" x14ac:dyDescent="0.25">
      <c r="C4315"/>
      <c r="J4315" s="4">
        <v>1034848430</v>
      </c>
      <c r="K4315" t="s">
        <v>1124</v>
      </c>
      <c r="N4315" s="4">
        <v>1034848429</v>
      </c>
      <c r="O4315" t="e">
        <f>VLOOKUP(N4315,Sales!B:C,2,0)</f>
        <v>#N/A</v>
      </c>
      <c r="P4315" t="str">
        <f>VLOOKUP(N4315,Recolt!B:C,2,0)</f>
        <v xml:space="preserve">La Banque Postale  </v>
      </c>
    </row>
    <row r="4316" spans="3:16" x14ac:dyDescent="0.25">
      <c r="C4316"/>
      <c r="J4316" s="4">
        <v>1034848446</v>
      </c>
      <c r="K4316" t="s">
        <v>1124</v>
      </c>
      <c r="N4316" s="4">
        <v>1034848430</v>
      </c>
      <c r="O4316">
        <f>VLOOKUP(N4316,Sales!B:C,2,0)</f>
        <v>45324.688194444447</v>
      </c>
      <c r="P4316" t="e">
        <f>VLOOKUP(N4316,Recolt!B:C,2,0)</f>
        <v>#N/A</v>
      </c>
    </row>
    <row r="4317" spans="3:16" x14ac:dyDescent="0.25">
      <c r="C4317"/>
      <c r="J4317" s="4">
        <v>1034848460</v>
      </c>
      <c r="K4317" t="s">
        <v>1124</v>
      </c>
      <c r="N4317" s="4">
        <v>1034848446</v>
      </c>
      <c r="O4317" t="e">
        <f>VLOOKUP(N4317,Sales!B:C,2,0)</f>
        <v>#N/A</v>
      </c>
      <c r="P4317" t="str">
        <f>VLOOKUP(N4317,Recolt!B:C,2,0)</f>
        <v>Sparda-Bank</v>
      </c>
    </row>
    <row r="4318" spans="3:16" x14ac:dyDescent="0.25">
      <c r="C4318"/>
      <c r="J4318" s="4">
        <v>1034848473</v>
      </c>
      <c r="K4318" t="s">
        <v>1124</v>
      </c>
      <c r="N4318" s="4">
        <v>1034848460</v>
      </c>
      <c r="O4318" t="e">
        <f>VLOOKUP(N4318,Sales!B:C,2,0)</f>
        <v>#N/A</v>
      </c>
      <c r="P4318" t="str">
        <f>VLOOKUP(N4318,Recolt!B:C,2,0)</f>
        <v>HSB</v>
      </c>
    </row>
    <row r="4319" spans="3:16" x14ac:dyDescent="0.25">
      <c r="C4319"/>
      <c r="J4319" s="4">
        <v>1034848482</v>
      </c>
      <c r="K4319" t="s">
        <v>1124</v>
      </c>
      <c r="N4319" s="4">
        <v>1034848473</v>
      </c>
      <c r="O4319" t="e">
        <f>VLOOKUP(N4319,Sales!B:C,2,0)</f>
        <v>#N/A</v>
      </c>
      <c r="P4319" t="str">
        <f>VLOOKUP(N4319,Recolt!B:C,2,0)</f>
        <v>Raiffeisen Bank International</v>
      </c>
    </row>
    <row r="4320" spans="3:16" x14ac:dyDescent="0.25">
      <c r="C4320"/>
      <c r="J4320" s="4">
        <v>1034848483</v>
      </c>
      <c r="K4320" t="s">
        <v>1124</v>
      </c>
      <c r="N4320" s="4">
        <v>1034848482</v>
      </c>
      <c r="O4320" t="e">
        <f>VLOOKUP(N4320,Sales!B:C,2,0)</f>
        <v>#N/A</v>
      </c>
      <c r="P4320" t="str">
        <f>VLOOKUP(N4320,Recolt!B:C,2,0)</f>
        <v>UniCredit Bank Austria</v>
      </c>
    </row>
    <row r="4321" spans="3:16" x14ac:dyDescent="0.25">
      <c r="C4321"/>
      <c r="J4321" s="4">
        <v>1034848491</v>
      </c>
      <c r="K4321" t="s">
        <v>1124</v>
      </c>
      <c r="N4321" s="4">
        <v>1034848483</v>
      </c>
      <c r="O4321" t="e">
        <f>VLOOKUP(N4321,Sales!B:C,2,0)</f>
        <v>#N/A</v>
      </c>
      <c r="P4321" t="str">
        <f>VLOOKUP(N4321,Recolt!B:C,2,0)</f>
        <v xml:space="preserve">CIC (Crédit Industriel et Commercial)  </v>
      </c>
    </row>
    <row r="4322" spans="3:16" x14ac:dyDescent="0.25">
      <c r="C4322"/>
      <c r="J4322" s="4">
        <v>1034848504</v>
      </c>
      <c r="K4322" t="s">
        <v>1124</v>
      </c>
      <c r="N4322" s="4">
        <v>1034848491</v>
      </c>
      <c r="O4322" t="e">
        <f>VLOOKUP(N4322,Sales!B:C,2,0)</f>
        <v>#N/A</v>
      </c>
      <c r="P4322" t="str">
        <f>VLOOKUP(N4322,Recolt!B:C,2,0)</f>
        <v xml:space="preserve">CIC (Crédit Industriel et Commercial)  </v>
      </c>
    </row>
    <row r="4323" spans="3:16" x14ac:dyDescent="0.25">
      <c r="C4323"/>
      <c r="J4323" s="4">
        <v>1034848505</v>
      </c>
      <c r="K4323" t="s">
        <v>1124</v>
      </c>
      <c r="N4323" s="4">
        <v>1034848504</v>
      </c>
      <c r="O4323">
        <f>VLOOKUP(N4323,Sales!B:C,2,0)</f>
        <v>44928.67083333333</v>
      </c>
      <c r="P4323" t="e">
        <f>VLOOKUP(N4323,Recolt!B:C,2,0)</f>
        <v>#N/A</v>
      </c>
    </row>
    <row r="4324" spans="3:16" x14ac:dyDescent="0.25">
      <c r="C4324"/>
      <c r="J4324" s="4">
        <v>1034848520</v>
      </c>
      <c r="K4324" t="s">
        <v>1124</v>
      </c>
      <c r="N4324" s="4">
        <v>1034848505</v>
      </c>
      <c r="O4324">
        <f>VLOOKUP(N4324,Sales!B:C,2,0)</f>
        <v>45455.601388888892</v>
      </c>
      <c r="P4324" t="e">
        <f>VLOOKUP(N4324,Recolt!B:C,2,0)</f>
        <v>#N/A</v>
      </c>
    </row>
    <row r="4325" spans="3:16" x14ac:dyDescent="0.25">
      <c r="C4325"/>
      <c r="J4325" s="4">
        <v>1034848523</v>
      </c>
      <c r="K4325" t="s">
        <v>1124</v>
      </c>
      <c r="N4325" s="4">
        <v>1034848520</v>
      </c>
      <c r="O4325">
        <f>VLOOKUP(N4325,Sales!B:C,2,0)</f>
        <v>45324.630555555559</v>
      </c>
      <c r="P4325" t="e">
        <f>VLOOKUP(N4325,Recolt!B:C,2,0)</f>
        <v>#N/A</v>
      </c>
    </row>
    <row r="4326" spans="3:16" x14ac:dyDescent="0.25">
      <c r="C4326"/>
      <c r="J4326" s="4">
        <v>1034848529</v>
      </c>
      <c r="K4326" t="s">
        <v>1124</v>
      </c>
      <c r="N4326" s="4">
        <v>1034848523</v>
      </c>
      <c r="O4326">
        <f>VLOOKUP(N4326,Sales!B:C,2,0)</f>
        <v>45324.777777777781</v>
      </c>
      <c r="P4326" t="e">
        <f>VLOOKUP(N4326,Recolt!B:C,2,0)</f>
        <v>#N/A</v>
      </c>
    </row>
    <row r="4327" spans="3:16" x14ac:dyDescent="0.25">
      <c r="C4327"/>
      <c r="J4327" s="4">
        <v>1034848541</v>
      </c>
      <c r="K4327" t="s">
        <v>1124</v>
      </c>
      <c r="N4327" s="4">
        <v>1034848529</v>
      </c>
      <c r="O4327">
        <f>VLOOKUP(N4327,Sales!B:C,2,0)</f>
        <v>44987.677083333336</v>
      </c>
      <c r="P4327" t="e">
        <f>VLOOKUP(N4327,Recolt!B:C,2,0)</f>
        <v>#N/A</v>
      </c>
    </row>
    <row r="4328" spans="3:16" x14ac:dyDescent="0.25">
      <c r="C4328"/>
      <c r="J4328" s="4">
        <v>1034848553</v>
      </c>
      <c r="K4328" t="s">
        <v>1124</v>
      </c>
      <c r="N4328" s="4">
        <v>1034848541</v>
      </c>
      <c r="O4328" t="e">
        <f>VLOOKUP(N4328,Sales!B:C,2,0)</f>
        <v>#N/A</v>
      </c>
      <c r="P4328" t="str">
        <f>VLOOKUP(N4328,Recolt!B:C,2,0)</f>
        <v>UniCredit Bank Austria</v>
      </c>
    </row>
    <row r="4329" spans="3:16" x14ac:dyDescent="0.25">
      <c r="C4329"/>
      <c r="J4329" s="4">
        <v>1034848557</v>
      </c>
      <c r="K4329" t="s">
        <v>1124</v>
      </c>
      <c r="N4329" s="4">
        <v>1034848553</v>
      </c>
      <c r="O4329">
        <f>VLOOKUP(N4329,Sales!B:C,2,0)</f>
        <v>45177.480555555558</v>
      </c>
      <c r="P4329" t="e">
        <f>VLOOKUP(N4329,Recolt!B:C,2,0)</f>
        <v>#N/A</v>
      </c>
    </row>
    <row r="4330" spans="3:16" x14ac:dyDescent="0.25">
      <c r="C4330"/>
      <c r="J4330" s="4">
        <v>1034848558</v>
      </c>
      <c r="K4330" t="s">
        <v>1124</v>
      </c>
      <c r="N4330" s="4">
        <v>1034848557</v>
      </c>
      <c r="O4330" t="e">
        <f>VLOOKUP(N4330,Sales!B:C,2,0)</f>
        <v>#N/A</v>
      </c>
      <c r="P4330" t="str">
        <f>VLOOKUP(N4330,Recolt!B:C,2,0)</f>
        <v xml:space="preserve">CIC (Crédit Industriel et Commercial)  </v>
      </c>
    </row>
    <row r="4331" spans="3:16" x14ac:dyDescent="0.25">
      <c r="C4331"/>
      <c r="J4331" s="4">
        <v>1034848578</v>
      </c>
      <c r="K4331" t="s">
        <v>1124</v>
      </c>
      <c r="N4331" s="4">
        <v>1034848558</v>
      </c>
      <c r="O4331">
        <f>VLOOKUP(N4331,Sales!B:C,2,0)</f>
        <v>44928.671527777777</v>
      </c>
      <c r="P4331" t="e">
        <f>VLOOKUP(N4331,Recolt!B:C,2,0)</f>
        <v>#N/A</v>
      </c>
    </row>
    <row r="4332" spans="3:16" x14ac:dyDescent="0.25">
      <c r="C4332"/>
      <c r="J4332" s="4">
        <v>1034848587</v>
      </c>
      <c r="K4332" t="s">
        <v>1124</v>
      </c>
      <c r="N4332" s="4">
        <v>1034848578</v>
      </c>
      <c r="O4332" t="e">
        <f>VLOOKUP(N4332,Sales!B:C,2,0)</f>
        <v>#N/A</v>
      </c>
      <c r="P4332" t="str">
        <f>VLOOKUP(N4332,Recolt!B:C,2,0)</f>
        <v>Bawag P.S.K</v>
      </c>
    </row>
    <row r="4333" spans="3:16" x14ac:dyDescent="0.25">
      <c r="C4333"/>
      <c r="J4333" s="4">
        <v>1034848595</v>
      </c>
      <c r="K4333" t="s">
        <v>1124</v>
      </c>
      <c r="N4333" s="4">
        <v>1034848587</v>
      </c>
      <c r="O4333">
        <f>VLOOKUP(N4333,Sales!B:C,2,0)</f>
        <v>44928.43472222222</v>
      </c>
      <c r="P4333" t="e">
        <f>VLOOKUP(N4333,Recolt!B:C,2,0)</f>
        <v>#N/A</v>
      </c>
    </row>
    <row r="4334" spans="3:16" x14ac:dyDescent="0.25">
      <c r="C4334"/>
      <c r="J4334" s="4">
        <v>1034848596</v>
      </c>
      <c r="K4334" t="s">
        <v>1124</v>
      </c>
      <c r="N4334" s="4">
        <v>1034848595</v>
      </c>
      <c r="O4334">
        <f>VLOOKUP(N4334,Sales!B:C,2,0)</f>
        <v>44928.47152777778</v>
      </c>
      <c r="P4334" t="e">
        <f>VLOOKUP(N4334,Recolt!B:C,2,0)</f>
        <v>#N/A</v>
      </c>
    </row>
    <row r="4335" spans="3:16" x14ac:dyDescent="0.25">
      <c r="C4335"/>
      <c r="J4335" s="4">
        <v>1034848614</v>
      </c>
      <c r="K4335" t="s">
        <v>1124</v>
      </c>
      <c r="N4335" s="4">
        <v>1034848596</v>
      </c>
      <c r="O4335">
        <f>VLOOKUP(N4335,Sales!B:C,2,0)</f>
        <v>44928.602777777778</v>
      </c>
      <c r="P4335" t="e">
        <f>VLOOKUP(N4335,Recolt!B:C,2,0)</f>
        <v>#N/A</v>
      </c>
    </row>
    <row r="4336" spans="3:16" x14ac:dyDescent="0.25">
      <c r="C4336"/>
      <c r="J4336" s="4">
        <v>1034848619</v>
      </c>
      <c r="K4336" t="s">
        <v>1124</v>
      </c>
      <c r="N4336" s="4">
        <v>1034848614</v>
      </c>
      <c r="O4336">
        <f>VLOOKUP(N4336,Sales!B:C,2,0)</f>
        <v>45282.606944444444</v>
      </c>
      <c r="P4336" t="e">
        <f>VLOOKUP(N4336,Recolt!B:C,2,0)</f>
        <v>#N/A</v>
      </c>
    </row>
    <row r="4337" spans="3:16" x14ac:dyDescent="0.25">
      <c r="C4337"/>
      <c r="J4337" s="4">
        <v>1034848625</v>
      </c>
      <c r="K4337" t="s">
        <v>1124</v>
      </c>
      <c r="N4337" s="4">
        <v>1034848619</v>
      </c>
      <c r="O4337" t="e">
        <f>VLOOKUP(N4337,Sales!B:C,2,0)</f>
        <v>#N/A</v>
      </c>
      <c r="P4337" t="str">
        <f>VLOOKUP(N4337,Recolt!B:C,2,0)</f>
        <v>Bawag P.S.K</v>
      </c>
    </row>
    <row r="4338" spans="3:16" x14ac:dyDescent="0.25">
      <c r="C4338"/>
      <c r="J4338" s="4">
        <v>1034848662</v>
      </c>
      <c r="K4338" t="s">
        <v>1124</v>
      </c>
      <c r="N4338" s="4">
        <v>1034848625</v>
      </c>
      <c r="O4338" t="e">
        <f>VLOOKUP(N4338,Sales!B:C,2,0)</f>
        <v>#N/A</v>
      </c>
      <c r="P4338" t="str">
        <f>VLOOKUP(N4338,Recolt!B:C,2,0)</f>
        <v>Bawag P.S.K</v>
      </c>
    </row>
    <row r="4339" spans="3:16" x14ac:dyDescent="0.25">
      <c r="C4339"/>
      <c r="J4339" s="4">
        <v>1034848672</v>
      </c>
      <c r="K4339" t="s">
        <v>1124</v>
      </c>
      <c r="N4339" s="4">
        <v>1034848662</v>
      </c>
      <c r="O4339">
        <f>VLOOKUP(N4339,Sales!B:C,2,0)</f>
        <v>45177.640277777777</v>
      </c>
      <c r="P4339" t="e">
        <f>VLOOKUP(N4339,Recolt!B:C,2,0)</f>
        <v>#N/A</v>
      </c>
    </row>
    <row r="4340" spans="3:16" x14ac:dyDescent="0.25">
      <c r="C4340"/>
      <c r="J4340" s="4">
        <v>1034848679</v>
      </c>
      <c r="K4340" t="s">
        <v>1124</v>
      </c>
      <c r="N4340" s="4">
        <v>1034848672</v>
      </c>
      <c r="O4340" t="e">
        <f>VLOOKUP(N4340,Sales!B:C,2,0)</f>
        <v>#N/A</v>
      </c>
      <c r="P4340" t="str">
        <f>VLOOKUP(N4340,Recolt!B:C,2,0)</f>
        <v xml:space="preserve">LCL (Le Crédit Lyonnais)  </v>
      </c>
    </row>
    <row r="4341" spans="3:16" x14ac:dyDescent="0.25">
      <c r="C4341"/>
      <c r="J4341" s="4">
        <v>1034848683</v>
      </c>
      <c r="K4341" t="s">
        <v>1124</v>
      </c>
      <c r="N4341" s="4">
        <v>1034848679</v>
      </c>
      <c r="O4341" t="e">
        <f>VLOOKUP(N4341,Sales!B:C,2,0)</f>
        <v>#N/A</v>
      </c>
      <c r="P4341" t="str">
        <f>VLOOKUP(N4341,Recolt!B:C,2,0)</f>
        <v xml:space="preserve">LCL (Le Crédit Lyonnais)  </v>
      </c>
    </row>
    <row r="4342" spans="3:16" x14ac:dyDescent="0.25">
      <c r="C4342"/>
      <c r="J4342" s="4">
        <v>1034848694</v>
      </c>
      <c r="K4342" t="s">
        <v>1124</v>
      </c>
      <c r="N4342" s="4">
        <v>1034848683</v>
      </c>
      <c r="O4342" t="e">
        <f>VLOOKUP(N4342,Sales!B:C,2,0)</f>
        <v>#N/A</v>
      </c>
      <c r="P4342" t="str">
        <f>VLOOKUP(N4342,Recolt!B:C,2,0)</f>
        <v xml:space="preserve">CIC (Crédit Industriel et Commercial)  </v>
      </c>
    </row>
    <row r="4343" spans="3:16" x14ac:dyDescent="0.25">
      <c r="C4343"/>
      <c r="J4343" s="4">
        <v>1034848707</v>
      </c>
      <c r="K4343" t="s">
        <v>1124</v>
      </c>
      <c r="N4343" s="4">
        <v>1034848694</v>
      </c>
      <c r="O4343" t="e">
        <f>VLOOKUP(N4343,Sales!B:C,2,0)</f>
        <v>#N/A</v>
      </c>
      <c r="P4343" t="str">
        <f>VLOOKUP(N4343,Recolt!B:C,2,0)</f>
        <v xml:space="preserve">BPCE (Banque Populaire &amp; Caisse d'Épargne)  </v>
      </c>
    </row>
    <row r="4344" spans="3:16" x14ac:dyDescent="0.25">
      <c r="C4344"/>
      <c r="J4344" s="4">
        <v>1034848711</v>
      </c>
      <c r="K4344" t="s">
        <v>1124</v>
      </c>
      <c r="N4344" s="4">
        <v>1034848707</v>
      </c>
      <c r="O4344" t="e">
        <f>VLOOKUP(N4344,Sales!B:C,2,0)</f>
        <v>#N/A</v>
      </c>
      <c r="P4344" t="str">
        <f>VLOOKUP(N4344,Recolt!B:C,2,0)</f>
        <v xml:space="preserve">La Banque Postale  </v>
      </c>
    </row>
    <row r="4345" spans="3:16" x14ac:dyDescent="0.25">
      <c r="C4345"/>
      <c r="J4345" s="4">
        <v>1034848714</v>
      </c>
      <c r="K4345" t="s">
        <v>1124</v>
      </c>
      <c r="N4345" s="4">
        <v>1034848711</v>
      </c>
      <c r="O4345">
        <f>VLOOKUP(N4345,Sales!B:C,2,0)</f>
        <v>45324.458333333336</v>
      </c>
      <c r="P4345" t="e">
        <f>VLOOKUP(N4345,Recolt!B:C,2,0)</f>
        <v>#N/A</v>
      </c>
    </row>
    <row r="4346" spans="3:16" x14ac:dyDescent="0.25">
      <c r="C4346"/>
      <c r="J4346" s="4">
        <v>1034848722</v>
      </c>
      <c r="K4346" t="s">
        <v>1124</v>
      </c>
      <c r="N4346" s="4">
        <v>1034848714</v>
      </c>
      <c r="O4346" t="e">
        <f>VLOOKUP(N4346,Sales!B:C,2,0)</f>
        <v>#N/A</v>
      </c>
      <c r="P4346" t="str">
        <f>VLOOKUP(N4346,Recolt!B:C,2,0)</f>
        <v>HSB</v>
      </c>
    </row>
    <row r="4347" spans="3:16" x14ac:dyDescent="0.25">
      <c r="C4347"/>
      <c r="J4347" s="4">
        <v>1034848727</v>
      </c>
      <c r="K4347" t="s">
        <v>1124</v>
      </c>
      <c r="N4347" s="4">
        <v>1034848722</v>
      </c>
      <c r="O4347" t="e">
        <f>VLOOKUP(N4347,Sales!B:C,2,0)</f>
        <v>#N/A</v>
      </c>
      <c r="P4347" t="str">
        <f>VLOOKUP(N4347,Recolt!B:C,2,0)</f>
        <v xml:space="preserve">La Banque Postale  </v>
      </c>
    </row>
    <row r="4348" spans="3:16" x14ac:dyDescent="0.25">
      <c r="C4348"/>
      <c r="J4348" s="4">
        <v>1034848729</v>
      </c>
      <c r="K4348" t="s">
        <v>1124</v>
      </c>
      <c r="N4348" s="4">
        <v>1034848727</v>
      </c>
      <c r="O4348">
        <f>VLOOKUP(N4348,Sales!B:C,2,0)</f>
        <v>44987.745138888888</v>
      </c>
      <c r="P4348" t="e">
        <f>VLOOKUP(N4348,Recolt!B:C,2,0)</f>
        <v>#N/A</v>
      </c>
    </row>
    <row r="4349" spans="3:16" x14ac:dyDescent="0.25">
      <c r="C4349"/>
      <c r="J4349" s="4">
        <v>1034848732</v>
      </c>
      <c r="K4349" t="s">
        <v>1124</v>
      </c>
      <c r="N4349" s="4">
        <v>1034848729</v>
      </c>
      <c r="O4349" t="e">
        <f>VLOOKUP(N4349,Sales!B:C,2,0)</f>
        <v>#N/A</v>
      </c>
      <c r="P4349" t="str">
        <f>VLOOKUP(N4349,Recolt!B:C,2,0)</f>
        <v xml:space="preserve">LCL (Le Crédit Lyonnais)  </v>
      </c>
    </row>
    <row r="4350" spans="3:16" x14ac:dyDescent="0.25">
      <c r="C4350"/>
      <c r="J4350" s="4">
        <v>1034848739</v>
      </c>
      <c r="K4350" t="s">
        <v>1124</v>
      </c>
      <c r="N4350" s="4">
        <v>1034848732</v>
      </c>
      <c r="O4350" t="e">
        <f>VLOOKUP(N4350,Sales!B:C,2,0)</f>
        <v>#N/A</v>
      </c>
      <c r="P4350" t="str">
        <f>VLOOKUP(N4350,Recolt!B:C,2,0)</f>
        <v>Sparda-Bank</v>
      </c>
    </row>
    <row r="4351" spans="3:16" x14ac:dyDescent="0.25">
      <c r="C4351"/>
      <c r="J4351" s="4">
        <v>1034848741</v>
      </c>
      <c r="K4351" t="s">
        <v>1124</v>
      </c>
      <c r="N4351" s="4">
        <v>1034848739</v>
      </c>
      <c r="O4351" t="e">
        <f>VLOOKUP(N4351,Sales!B:C,2,0)</f>
        <v>#N/A</v>
      </c>
      <c r="P4351" t="str">
        <f>VLOOKUP(N4351,Recolt!B:C,2,0)</f>
        <v xml:space="preserve">La Banque Postale  </v>
      </c>
    </row>
    <row r="4352" spans="3:16" x14ac:dyDescent="0.25">
      <c r="C4352"/>
      <c r="J4352" s="4">
        <v>1034848745</v>
      </c>
      <c r="K4352" t="s">
        <v>1124</v>
      </c>
      <c r="N4352" s="4">
        <v>1034848741</v>
      </c>
      <c r="O4352">
        <f>VLOOKUP(N4352,Sales!B:C,2,0)</f>
        <v>45277.455555555556</v>
      </c>
      <c r="P4352" t="e">
        <f>VLOOKUP(N4352,Recolt!B:C,2,0)</f>
        <v>#N/A</v>
      </c>
    </row>
    <row r="4353" spans="3:16" x14ac:dyDescent="0.25">
      <c r="C4353"/>
      <c r="J4353" s="4">
        <v>1034848751</v>
      </c>
      <c r="K4353" t="s">
        <v>1124</v>
      </c>
      <c r="N4353" s="4">
        <v>1034848745</v>
      </c>
      <c r="O4353">
        <f>VLOOKUP(N4353,Sales!B:C,2,0)</f>
        <v>45177.574999999997</v>
      </c>
      <c r="P4353" t="e">
        <f>VLOOKUP(N4353,Recolt!B:C,2,0)</f>
        <v>#N/A</v>
      </c>
    </row>
    <row r="4354" spans="3:16" x14ac:dyDescent="0.25">
      <c r="C4354"/>
      <c r="J4354" s="4">
        <v>1034848756</v>
      </c>
      <c r="K4354" t="s">
        <v>1124</v>
      </c>
      <c r="N4354" s="4">
        <v>1034848751</v>
      </c>
      <c r="O4354" t="e">
        <f>VLOOKUP(N4354,Sales!B:C,2,0)</f>
        <v>#N/A</v>
      </c>
      <c r="P4354" t="str">
        <f>VLOOKUP(N4354,Recolt!B:C,2,0)</f>
        <v>Bawag P.S.K</v>
      </c>
    </row>
    <row r="4355" spans="3:16" x14ac:dyDescent="0.25">
      <c r="C4355"/>
      <c r="J4355" s="4">
        <v>1034848758</v>
      </c>
      <c r="K4355" t="s">
        <v>1124</v>
      </c>
      <c r="N4355" s="4">
        <v>1034848756</v>
      </c>
      <c r="O4355">
        <f>VLOOKUP(N4355,Sales!B:C,2,0)</f>
        <v>44987.78125</v>
      </c>
      <c r="P4355" t="e">
        <f>VLOOKUP(N4355,Recolt!B:C,2,0)</f>
        <v>#N/A</v>
      </c>
    </row>
    <row r="4356" spans="3:16" x14ac:dyDescent="0.25">
      <c r="C4356"/>
      <c r="J4356" s="4">
        <v>1034848763</v>
      </c>
      <c r="K4356" t="s">
        <v>1124</v>
      </c>
      <c r="N4356" s="4">
        <v>1034848758</v>
      </c>
      <c r="O4356" t="e">
        <f>VLOOKUP(N4356,Sales!B:C,2,0)</f>
        <v>#N/A</v>
      </c>
      <c r="P4356" t="str">
        <f>VLOOKUP(N4356,Recolt!B:C,2,0)</f>
        <v>Hypo Group Alpe Adria</v>
      </c>
    </row>
    <row r="4357" spans="3:16" x14ac:dyDescent="0.25">
      <c r="C4357"/>
      <c r="J4357" s="4">
        <v>1034848768</v>
      </c>
      <c r="K4357" t="s">
        <v>1124</v>
      </c>
      <c r="N4357" s="4">
        <v>1034848763</v>
      </c>
      <c r="O4357">
        <f>VLOOKUP(N4357,Sales!B:C,2,0)</f>
        <v>45277.47152777778</v>
      </c>
      <c r="P4357" t="e">
        <f>VLOOKUP(N4357,Recolt!B:C,2,0)</f>
        <v>#N/A</v>
      </c>
    </row>
    <row r="4358" spans="3:16" x14ac:dyDescent="0.25">
      <c r="C4358"/>
      <c r="J4358" s="4">
        <v>1034848779</v>
      </c>
      <c r="K4358" t="s">
        <v>1124</v>
      </c>
      <c r="N4358" s="4">
        <v>1034848768</v>
      </c>
      <c r="O4358">
        <f>VLOOKUP(N4358,Sales!B:C,2,0)</f>
        <v>45324.459722222222</v>
      </c>
      <c r="P4358" t="e">
        <f>VLOOKUP(N4358,Recolt!B:C,2,0)</f>
        <v>#N/A</v>
      </c>
    </row>
    <row r="4359" spans="3:16" x14ac:dyDescent="0.25">
      <c r="C4359"/>
      <c r="J4359" s="4">
        <v>1034848788</v>
      </c>
      <c r="K4359" t="s">
        <v>1124</v>
      </c>
      <c r="N4359" s="4">
        <v>1034848779</v>
      </c>
      <c r="O4359" t="e">
        <f>VLOOKUP(N4359,Sales!B:C,2,0)</f>
        <v>#N/A</v>
      </c>
      <c r="P4359" t="str">
        <f>VLOOKUP(N4359,Recolt!B:C,2,0)</f>
        <v>Erste Group Bank</v>
      </c>
    </row>
    <row r="4360" spans="3:16" x14ac:dyDescent="0.25">
      <c r="C4360"/>
      <c r="J4360" s="4">
        <v>1034848792</v>
      </c>
      <c r="K4360" t="s">
        <v>1124</v>
      </c>
      <c r="N4360" s="4">
        <v>1034848788</v>
      </c>
      <c r="O4360" t="e">
        <f>VLOOKUP(N4360,Sales!B:C,2,0)</f>
        <v>#N/A</v>
      </c>
      <c r="P4360" t="str">
        <f>VLOOKUP(N4360,Recolt!B:C,2,0)</f>
        <v>Sparda-Bank</v>
      </c>
    </row>
    <row r="4361" spans="3:16" x14ac:dyDescent="0.25">
      <c r="C4361"/>
      <c r="J4361" s="4">
        <v>1034848799</v>
      </c>
      <c r="K4361" t="s">
        <v>1124</v>
      </c>
      <c r="N4361" s="4">
        <v>1034848792</v>
      </c>
      <c r="O4361">
        <f>VLOOKUP(N4361,Sales!B:C,2,0)</f>
        <v>44987.685416666667</v>
      </c>
      <c r="P4361" t="e">
        <f>VLOOKUP(N4361,Recolt!B:C,2,0)</f>
        <v>#N/A</v>
      </c>
    </row>
    <row r="4362" spans="3:16" x14ac:dyDescent="0.25">
      <c r="C4362"/>
      <c r="J4362" s="4">
        <v>1034848812</v>
      </c>
      <c r="K4362" t="s">
        <v>1124</v>
      </c>
      <c r="N4362" s="4">
        <v>1034848799</v>
      </c>
      <c r="O4362" t="e">
        <f>VLOOKUP(N4362,Sales!B:C,2,0)</f>
        <v>#N/A</v>
      </c>
      <c r="P4362" t="str">
        <f>VLOOKUP(N4362,Recolt!B:C,2,0)</f>
        <v>Bawag P.S.K</v>
      </c>
    </row>
    <row r="4363" spans="3:16" x14ac:dyDescent="0.25">
      <c r="C4363"/>
      <c r="J4363" s="4">
        <v>1034848823</v>
      </c>
      <c r="K4363" t="s">
        <v>1124</v>
      </c>
      <c r="N4363" s="4">
        <v>1034848812</v>
      </c>
      <c r="O4363">
        <f>VLOOKUP(N4363,Sales!B:C,2,0)</f>
        <v>45324.632638888892</v>
      </c>
      <c r="P4363" t="e">
        <f>VLOOKUP(N4363,Recolt!B:C,2,0)</f>
        <v>#N/A</v>
      </c>
    </row>
    <row r="4364" spans="3:16" x14ac:dyDescent="0.25">
      <c r="C4364"/>
      <c r="J4364" s="4">
        <v>1034848829</v>
      </c>
      <c r="K4364" t="s">
        <v>1124</v>
      </c>
      <c r="N4364" s="4">
        <v>1034848823</v>
      </c>
      <c r="O4364" t="e">
        <f>VLOOKUP(N4364,Sales!B:C,2,0)</f>
        <v>#N/A</v>
      </c>
      <c r="P4364" t="str">
        <f>VLOOKUP(N4364,Recolt!B:C,2,0)</f>
        <v>Sparda-Bank</v>
      </c>
    </row>
    <row r="4365" spans="3:16" x14ac:dyDescent="0.25">
      <c r="C4365"/>
      <c r="J4365" s="4">
        <v>1034848835</v>
      </c>
      <c r="K4365" t="s">
        <v>1124</v>
      </c>
      <c r="N4365" s="4">
        <v>1034848829</v>
      </c>
      <c r="O4365">
        <f>VLOOKUP(N4365,Sales!B:C,2,0)</f>
        <v>44928.739583333336</v>
      </c>
      <c r="P4365" t="e">
        <f>VLOOKUP(N4365,Recolt!B:C,2,0)</f>
        <v>#N/A</v>
      </c>
    </row>
    <row r="4366" spans="3:16" x14ac:dyDescent="0.25">
      <c r="C4366"/>
      <c r="J4366" s="4">
        <v>1034848841</v>
      </c>
      <c r="K4366" t="s">
        <v>1124</v>
      </c>
      <c r="N4366" s="4">
        <v>1034848835</v>
      </c>
      <c r="O4366" t="e">
        <f>VLOOKUP(N4366,Sales!B:C,2,0)</f>
        <v>#N/A</v>
      </c>
      <c r="P4366" t="str">
        <f>VLOOKUP(N4366,Recolt!B:C,2,0)</f>
        <v>Sparda-Bank</v>
      </c>
    </row>
    <row r="4367" spans="3:16" x14ac:dyDescent="0.25">
      <c r="C4367"/>
      <c r="J4367" s="4">
        <v>1034848846</v>
      </c>
      <c r="K4367" t="s">
        <v>1124</v>
      </c>
      <c r="N4367" s="4">
        <v>1034848841</v>
      </c>
      <c r="O4367" t="e">
        <f>VLOOKUP(N4367,Sales!B:C,2,0)</f>
        <v>#N/A</v>
      </c>
      <c r="P4367" t="str">
        <f>VLOOKUP(N4367,Recolt!B:C,2,0)</f>
        <v>HSB</v>
      </c>
    </row>
    <row r="4368" spans="3:16" x14ac:dyDescent="0.25">
      <c r="C4368"/>
      <c r="J4368" s="4">
        <v>1034848856</v>
      </c>
      <c r="K4368" t="s">
        <v>1124</v>
      </c>
      <c r="N4368" s="4">
        <v>1034848846</v>
      </c>
      <c r="O4368">
        <f>VLOOKUP(N4368,Sales!B:C,2,0)</f>
        <v>45395.446527777778</v>
      </c>
      <c r="P4368" t="e">
        <f>VLOOKUP(N4368,Recolt!B:C,2,0)</f>
        <v>#N/A</v>
      </c>
    </row>
    <row r="4369" spans="3:16" x14ac:dyDescent="0.25">
      <c r="C4369"/>
      <c r="J4369" s="4">
        <v>1034848866</v>
      </c>
      <c r="K4369" t="s">
        <v>1124</v>
      </c>
      <c r="N4369" s="4">
        <v>1034848856</v>
      </c>
      <c r="O4369" t="e">
        <f>VLOOKUP(N4369,Sales!B:C,2,0)</f>
        <v>#N/A</v>
      </c>
      <c r="P4369" t="str">
        <f>VLOOKUP(N4369,Recolt!B:C,2,0)</f>
        <v xml:space="preserve">BNP Paribas  </v>
      </c>
    </row>
    <row r="4370" spans="3:16" x14ac:dyDescent="0.25">
      <c r="C4370"/>
      <c r="J4370" s="4">
        <v>1034848874</v>
      </c>
      <c r="K4370" t="s">
        <v>1124</v>
      </c>
      <c r="N4370" s="4">
        <v>1034848866</v>
      </c>
      <c r="O4370">
        <f>VLOOKUP(N4370,Sales!B:C,2,0)</f>
        <v>45324.719444444447</v>
      </c>
      <c r="P4370" t="e">
        <f>VLOOKUP(N4370,Recolt!B:C,2,0)</f>
        <v>#N/A</v>
      </c>
    </row>
    <row r="4371" spans="3:16" x14ac:dyDescent="0.25">
      <c r="C4371"/>
      <c r="J4371" s="4">
        <v>1034848897</v>
      </c>
      <c r="K4371" t="s">
        <v>1124</v>
      </c>
      <c r="N4371" s="4">
        <v>1034848874</v>
      </c>
      <c r="O4371">
        <f>VLOOKUP(N4371,Sales!B:C,2,0)</f>
        <v>44928.618750000001</v>
      </c>
      <c r="P4371" t="e">
        <f>VLOOKUP(N4371,Recolt!B:C,2,0)</f>
        <v>#N/A</v>
      </c>
    </row>
    <row r="4372" spans="3:16" x14ac:dyDescent="0.25">
      <c r="C4372"/>
      <c r="J4372" s="4">
        <v>1034848903</v>
      </c>
      <c r="K4372" t="s">
        <v>1124</v>
      </c>
      <c r="N4372" s="4">
        <v>1034848897</v>
      </c>
      <c r="O4372" t="e">
        <f>VLOOKUP(N4372,Sales!B:C,2,0)</f>
        <v>#N/A</v>
      </c>
      <c r="P4372" t="str">
        <f>VLOOKUP(N4372,Recolt!B:C,2,0)</f>
        <v xml:space="preserve">LCL (Le Crédit Lyonnais)  </v>
      </c>
    </row>
    <row r="4373" spans="3:16" x14ac:dyDescent="0.25">
      <c r="C4373"/>
      <c r="J4373" s="4">
        <v>1034848921</v>
      </c>
      <c r="K4373" t="s">
        <v>1124</v>
      </c>
      <c r="N4373" s="4">
        <v>1034848903</v>
      </c>
      <c r="O4373" t="e">
        <f>VLOOKUP(N4373,Sales!B:C,2,0)</f>
        <v>#N/A</v>
      </c>
      <c r="P4373" t="e">
        <f>VLOOKUP(N4373,Recolt!B:C,2,0)</f>
        <v>#N/A</v>
      </c>
    </row>
    <row r="4374" spans="3:16" x14ac:dyDescent="0.25">
      <c r="C4374"/>
      <c r="J4374" s="4">
        <v>1034848931</v>
      </c>
      <c r="K4374" t="s">
        <v>1124</v>
      </c>
      <c r="N4374" s="4">
        <v>1034848921</v>
      </c>
      <c r="O4374">
        <f>VLOOKUP(N4374,Sales!B:C,2,0)</f>
        <v>44987.508333333331</v>
      </c>
      <c r="P4374" t="e">
        <f>VLOOKUP(N4374,Recolt!B:C,2,0)</f>
        <v>#N/A</v>
      </c>
    </row>
    <row r="4375" spans="3:16" x14ac:dyDescent="0.25">
      <c r="C4375"/>
      <c r="J4375" s="4">
        <v>1034848947</v>
      </c>
      <c r="K4375" t="s">
        <v>1124</v>
      </c>
      <c r="N4375" s="4">
        <v>1034848931</v>
      </c>
      <c r="O4375" t="e">
        <f>VLOOKUP(N4375,Sales!B:C,2,0)</f>
        <v>#N/A</v>
      </c>
      <c r="P4375" t="str">
        <f>VLOOKUP(N4375,Recolt!B:C,2,0)</f>
        <v>Bawag P.S.K</v>
      </c>
    </row>
    <row r="4376" spans="3:16" x14ac:dyDescent="0.25">
      <c r="C4376"/>
      <c r="J4376" s="4">
        <v>1034848952</v>
      </c>
      <c r="K4376" t="s">
        <v>1124</v>
      </c>
      <c r="N4376" s="4">
        <v>1034848947</v>
      </c>
      <c r="O4376" t="e">
        <f>VLOOKUP(N4376,Sales!B:C,2,0)</f>
        <v>#N/A</v>
      </c>
      <c r="P4376" t="str">
        <f>VLOOKUP(N4376,Recolt!B:C,2,0)</f>
        <v xml:space="preserve">Crédit Mutuel  </v>
      </c>
    </row>
    <row r="4377" spans="3:16" x14ac:dyDescent="0.25">
      <c r="C4377"/>
      <c r="J4377" s="4">
        <v>1034848960</v>
      </c>
      <c r="K4377" t="s">
        <v>1124</v>
      </c>
      <c r="N4377" s="4">
        <v>1034848952</v>
      </c>
      <c r="O4377" t="e">
        <f>VLOOKUP(N4377,Sales!B:C,2,0)</f>
        <v>#N/A</v>
      </c>
      <c r="P4377" t="str">
        <f>VLOOKUP(N4377,Recolt!B:C,2,0)</f>
        <v xml:space="preserve">Société Générale  </v>
      </c>
    </row>
    <row r="4378" spans="3:16" x14ac:dyDescent="0.25">
      <c r="C4378"/>
      <c r="J4378" s="4">
        <v>1034848965</v>
      </c>
      <c r="K4378" t="s">
        <v>1124</v>
      </c>
      <c r="N4378" s="4">
        <v>1034848960</v>
      </c>
      <c r="O4378">
        <f>VLOOKUP(N4378,Sales!B:C,2,0)</f>
        <v>44928.438194444447</v>
      </c>
      <c r="P4378" t="e">
        <f>VLOOKUP(N4378,Recolt!B:C,2,0)</f>
        <v>#N/A</v>
      </c>
    </row>
    <row r="4379" spans="3:16" x14ac:dyDescent="0.25">
      <c r="C4379"/>
      <c r="J4379" s="4">
        <v>1034848983</v>
      </c>
      <c r="K4379" t="s">
        <v>1124</v>
      </c>
      <c r="N4379" s="4">
        <v>1034848965</v>
      </c>
      <c r="O4379" t="e">
        <f>VLOOKUP(N4379,Sales!B:C,2,0)</f>
        <v>#N/A</v>
      </c>
      <c r="P4379" t="str">
        <f>VLOOKUP(N4379,Recolt!B:C,2,0)</f>
        <v>Sberbank Europe</v>
      </c>
    </row>
    <row r="4380" spans="3:16" x14ac:dyDescent="0.25">
      <c r="C4380"/>
      <c r="J4380" s="4">
        <v>1034848993</v>
      </c>
      <c r="K4380" t="s">
        <v>1124</v>
      </c>
      <c r="N4380" s="4">
        <v>1034848983</v>
      </c>
      <c r="O4380" t="e">
        <f>VLOOKUP(N4380,Sales!B:C,2,0)</f>
        <v>#N/A</v>
      </c>
      <c r="P4380" t="str">
        <f>VLOOKUP(N4380,Recolt!B:C,2,0)</f>
        <v xml:space="preserve">La Banque Postale  </v>
      </c>
    </row>
    <row r="4381" spans="3:16" x14ac:dyDescent="0.25">
      <c r="C4381"/>
      <c r="J4381" s="4">
        <v>1034849001</v>
      </c>
      <c r="K4381" t="s">
        <v>1124</v>
      </c>
      <c r="N4381" s="4">
        <v>1034848993</v>
      </c>
      <c r="O4381" t="e">
        <f>VLOOKUP(N4381,Sales!B:C,2,0)</f>
        <v>#N/A</v>
      </c>
      <c r="P4381" t="str">
        <f>VLOOKUP(N4381,Recolt!B:C,2,0)</f>
        <v xml:space="preserve">LCL (Le Crédit Lyonnais)  </v>
      </c>
    </row>
    <row r="4382" spans="3:16" x14ac:dyDescent="0.25">
      <c r="C4382"/>
      <c r="J4382" s="4">
        <v>1034849002</v>
      </c>
      <c r="K4382" t="s">
        <v>1124</v>
      </c>
      <c r="N4382" s="4">
        <v>1034849001</v>
      </c>
      <c r="O4382">
        <f>VLOOKUP(N4382,Sales!B:C,2,0)</f>
        <v>44928.423611111109</v>
      </c>
      <c r="P4382" t="e">
        <f>VLOOKUP(N4382,Recolt!B:C,2,0)</f>
        <v>#N/A</v>
      </c>
    </row>
    <row r="4383" spans="3:16" x14ac:dyDescent="0.25">
      <c r="C4383"/>
      <c r="J4383" s="4">
        <v>1034849011</v>
      </c>
      <c r="K4383" t="s">
        <v>1124</v>
      </c>
      <c r="N4383" s="4">
        <v>1034849002</v>
      </c>
      <c r="O4383" t="e">
        <f>VLOOKUP(N4383,Sales!B:C,2,0)</f>
        <v>#N/A</v>
      </c>
      <c r="P4383" t="str">
        <f>VLOOKUP(N4383,Recolt!B:C,2,0)</f>
        <v xml:space="preserve">Société Générale  </v>
      </c>
    </row>
    <row r="4384" spans="3:16" x14ac:dyDescent="0.25">
      <c r="C4384"/>
      <c r="J4384" s="4">
        <v>1034849017</v>
      </c>
      <c r="K4384" t="s">
        <v>1124</v>
      </c>
      <c r="N4384" s="4">
        <v>1034849011</v>
      </c>
      <c r="O4384" t="e">
        <f>VLOOKUP(N4384,Sales!B:C,2,0)</f>
        <v>#N/A</v>
      </c>
      <c r="P4384" t="str">
        <f>VLOOKUP(N4384,Recolt!B:C,2,0)</f>
        <v xml:space="preserve">CIC (Crédit Industriel et Commercial)  </v>
      </c>
    </row>
    <row r="4385" spans="3:16" x14ac:dyDescent="0.25">
      <c r="C4385"/>
      <c r="J4385" s="4">
        <v>1034849020</v>
      </c>
      <c r="K4385" t="s">
        <v>1124</v>
      </c>
      <c r="N4385" s="4">
        <v>1034849017</v>
      </c>
      <c r="O4385" t="e">
        <f>VLOOKUP(N4385,Sales!B:C,2,0)</f>
        <v>#N/A</v>
      </c>
      <c r="P4385" t="str">
        <f>VLOOKUP(N4385,Recolt!B:C,2,0)</f>
        <v xml:space="preserve">Crédit Mutuel  </v>
      </c>
    </row>
    <row r="4386" spans="3:16" x14ac:dyDescent="0.25">
      <c r="C4386"/>
      <c r="J4386" s="4">
        <v>1034849064</v>
      </c>
      <c r="K4386" t="s">
        <v>1124</v>
      </c>
      <c r="N4386" s="4">
        <v>1034849020</v>
      </c>
      <c r="O4386" t="e">
        <f>VLOOKUP(N4386,Sales!B:C,2,0)</f>
        <v>#N/A</v>
      </c>
      <c r="P4386" t="str">
        <f>VLOOKUP(N4386,Recolt!B:C,2,0)</f>
        <v xml:space="preserve">La Banque Postale  </v>
      </c>
    </row>
    <row r="4387" spans="3:16" x14ac:dyDescent="0.25">
      <c r="C4387"/>
      <c r="J4387" s="4">
        <v>1034849071</v>
      </c>
      <c r="K4387" t="s">
        <v>1124</v>
      </c>
      <c r="N4387" s="4">
        <v>1034849064</v>
      </c>
      <c r="O4387">
        <f>VLOOKUP(N4387,Sales!B:C,2,0)</f>
        <v>44928.446527777778</v>
      </c>
      <c r="P4387" t="e">
        <f>VLOOKUP(N4387,Recolt!B:C,2,0)</f>
        <v>#N/A</v>
      </c>
    </row>
    <row r="4388" spans="3:16" x14ac:dyDescent="0.25">
      <c r="C4388"/>
      <c r="J4388" s="4">
        <v>1034849072</v>
      </c>
      <c r="K4388" t="s">
        <v>1124</v>
      </c>
      <c r="N4388" s="4">
        <v>1034849071</v>
      </c>
      <c r="O4388">
        <f>VLOOKUP(N4388,Sales!B:C,2,0)</f>
        <v>45324.722916666666</v>
      </c>
      <c r="P4388" t="e">
        <f>VLOOKUP(N4388,Recolt!B:C,2,0)</f>
        <v>#N/A</v>
      </c>
    </row>
    <row r="4389" spans="3:16" x14ac:dyDescent="0.25">
      <c r="C4389"/>
      <c r="J4389" s="4">
        <v>1034849081</v>
      </c>
      <c r="K4389" t="s">
        <v>1124</v>
      </c>
      <c r="N4389" s="4">
        <v>1034849072</v>
      </c>
      <c r="O4389" t="e">
        <f>VLOOKUP(N4389,Sales!B:C,2,0)</f>
        <v>#N/A</v>
      </c>
      <c r="P4389" t="str">
        <f>VLOOKUP(N4389,Recolt!B:C,2,0)</f>
        <v xml:space="preserve">CIC (Crédit Industriel et Commercial)  </v>
      </c>
    </row>
    <row r="4390" spans="3:16" x14ac:dyDescent="0.25">
      <c r="C4390"/>
      <c r="J4390" s="4">
        <v>1034849085</v>
      </c>
      <c r="K4390" t="s">
        <v>1124</v>
      </c>
      <c r="N4390" s="4">
        <v>1034849081</v>
      </c>
      <c r="O4390">
        <f>VLOOKUP(N4390,Sales!B:C,2,0)</f>
        <v>45324.512499999997</v>
      </c>
      <c r="P4390" t="e">
        <f>VLOOKUP(N4390,Recolt!B:C,2,0)</f>
        <v>#N/A</v>
      </c>
    </row>
    <row r="4391" spans="3:16" x14ac:dyDescent="0.25">
      <c r="C4391"/>
      <c r="J4391" s="4">
        <v>1034849094</v>
      </c>
      <c r="K4391" t="s">
        <v>1124</v>
      </c>
      <c r="N4391" s="4">
        <v>1034849085</v>
      </c>
      <c r="O4391" t="e">
        <f>VLOOKUP(N4391,Sales!B:C,2,0)</f>
        <v>#N/A</v>
      </c>
      <c r="P4391" t="str">
        <f>VLOOKUP(N4391,Recolt!B:C,2,0)</f>
        <v xml:space="preserve">LCL (Le Crédit Lyonnais)  </v>
      </c>
    </row>
    <row r="4392" spans="3:16" x14ac:dyDescent="0.25">
      <c r="C4392"/>
      <c r="J4392" s="4">
        <v>1034849096</v>
      </c>
      <c r="K4392" t="s">
        <v>1124</v>
      </c>
      <c r="N4392" s="4">
        <v>1034849094</v>
      </c>
      <c r="O4392">
        <f>VLOOKUP(N4392,Sales!B:C,2,0)</f>
        <v>44928.705555555556</v>
      </c>
      <c r="P4392" t="e">
        <f>VLOOKUP(N4392,Recolt!B:C,2,0)</f>
        <v>#N/A</v>
      </c>
    </row>
    <row r="4393" spans="3:16" x14ac:dyDescent="0.25">
      <c r="C4393"/>
      <c r="J4393" s="4">
        <v>1034849097</v>
      </c>
      <c r="K4393" t="s">
        <v>1124</v>
      </c>
      <c r="N4393" s="4">
        <v>1034849096</v>
      </c>
      <c r="O4393" t="e">
        <f>VLOOKUP(N4393,Sales!B:C,2,0)</f>
        <v>#N/A</v>
      </c>
      <c r="P4393" t="str">
        <f>VLOOKUP(N4393,Recolt!B:C,2,0)</f>
        <v xml:space="preserve">Crédit Agricole  </v>
      </c>
    </row>
    <row r="4394" spans="3:16" x14ac:dyDescent="0.25">
      <c r="C4394"/>
      <c r="J4394" s="4">
        <v>1034849100</v>
      </c>
      <c r="K4394" t="s">
        <v>1124</v>
      </c>
      <c r="N4394" s="4">
        <v>1034849097</v>
      </c>
      <c r="O4394" t="e">
        <f>VLOOKUP(N4394,Sales!B:C,2,0)</f>
        <v>#N/A</v>
      </c>
      <c r="P4394" t="str">
        <f>VLOOKUP(N4394,Recolt!B:C,2,0)</f>
        <v>Sberbank Europe</v>
      </c>
    </row>
    <row r="4395" spans="3:16" x14ac:dyDescent="0.25">
      <c r="C4395"/>
      <c r="J4395" s="4">
        <v>1034849102</v>
      </c>
      <c r="K4395" t="s">
        <v>1124</v>
      </c>
      <c r="N4395" s="4">
        <v>1034849100</v>
      </c>
      <c r="O4395">
        <f>VLOOKUP(N4395,Sales!B:C,2,0)</f>
        <v>45324.447222222225</v>
      </c>
      <c r="P4395" t="e">
        <f>VLOOKUP(N4395,Recolt!B:C,2,0)</f>
        <v>#N/A</v>
      </c>
    </row>
    <row r="4396" spans="3:16" x14ac:dyDescent="0.25">
      <c r="C4396"/>
      <c r="J4396" s="4">
        <v>1034849139</v>
      </c>
      <c r="K4396" t="s">
        <v>1124</v>
      </c>
      <c r="N4396" s="4">
        <v>1034849102</v>
      </c>
      <c r="O4396">
        <f>VLOOKUP(N4396,Sales!B:C,2,0)</f>
        <v>45324.627083333333</v>
      </c>
      <c r="P4396" t="e">
        <f>VLOOKUP(N4396,Recolt!B:C,2,0)</f>
        <v>#N/A</v>
      </c>
    </row>
    <row r="4397" spans="3:16" x14ac:dyDescent="0.25">
      <c r="C4397"/>
      <c r="J4397" s="4">
        <v>1034849140</v>
      </c>
      <c r="K4397" t="s">
        <v>1124</v>
      </c>
      <c r="N4397" s="4">
        <v>1034849139</v>
      </c>
      <c r="O4397">
        <f>VLOOKUP(N4397,Sales!B:C,2,0)</f>
        <v>45324.715277777781</v>
      </c>
      <c r="P4397" t="e">
        <f>VLOOKUP(N4397,Recolt!B:C,2,0)</f>
        <v>#N/A</v>
      </c>
    </row>
    <row r="4398" spans="3:16" x14ac:dyDescent="0.25">
      <c r="C4398"/>
      <c r="J4398" s="4">
        <v>1034849143</v>
      </c>
      <c r="K4398" t="s">
        <v>1124</v>
      </c>
      <c r="N4398" s="4">
        <v>1034849140</v>
      </c>
      <c r="O4398">
        <f>VLOOKUP(N4398,Sales!B:C,2,0)</f>
        <v>44987.629166666666</v>
      </c>
      <c r="P4398" t="e">
        <f>VLOOKUP(N4398,Recolt!B:C,2,0)</f>
        <v>#N/A</v>
      </c>
    </row>
    <row r="4399" spans="3:16" x14ac:dyDescent="0.25">
      <c r="C4399"/>
      <c r="J4399" s="4">
        <v>1034849145</v>
      </c>
      <c r="K4399" t="s">
        <v>1124</v>
      </c>
      <c r="N4399" s="4">
        <v>1034849143</v>
      </c>
      <c r="O4399" t="e">
        <f>VLOOKUP(N4399,Sales!B:C,2,0)</f>
        <v>#N/A</v>
      </c>
      <c r="P4399" t="str">
        <f>VLOOKUP(N4399,Recolt!B:C,2,0)</f>
        <v xml:space="preserve">CIC (Crédit Industriel et Commercial)  </v>
      </c>
    </row>
    <row r="4400" spans="3:16" x14ac:dyDescent="0.25">
      <c r="C4400"/>
      <c r="J4400" s="4">
        <v>1034849147</v>
      </c>
      <c r="K4400" t="s">
        <v>1124</v>
      </c>
      <c r="N4400" s="4">
        <v>1034849145</v>
      </c>
      <c r="O4400" t="e">
        <f>VLOOKUP(N4400,Sales!B:C,2,0)</f>
        <v>#N/A</v>
      </c>
      <c r="P4400" t="str">
        <f>VLOOKUP(N4400,Recolt!B:C,2,0)</f>
        <v>Sparda-Bank</v>
      </c>
    </row>
    <row r="4401" spans="3:16" x14ac:dyDescent="0.25">
      <c r="C4401"/>
      <c r="J4401" s="4">
        <v>1034849164</v>
      </c>
      <c r="K4401" t="s">
        <v>1124</v>
      </c>
      <c r="N4401" s="4">
        <v>1034849147</v>
      </c>
      <c r="O4401" t="e">
        <f>VLOOKUP(N4401,Sales!B:C,2,0)</f>
        <v>#N/A</v>
      </c>
      <c r="P4401" t="str">
        <f>VLOOKUP(N4401,Recolt!B:C,2,0)</f>
        <v>Volksbank</v>
      </c>
    </row>
    <row r="4402" spans="3:16" x14ac:dyDescent="0.25">
      <c r="C4402"/>
      <c r="J4402" s="4">
        <v>1034849173</v>
      </c>
      <c r="K4402" t="s">
        <v>1124</v>
      </c>
      <c r="N4402" s="4">
        <v>1034849164</v>
      </c>
      <c r="O4402">
        <f>VLOOKUP(N4402,Sales!B:C,2,0)</f>
        <v>44940.5</v>
      </c>
      <c r="P4402" t="e">
        <f>VLOOKUP(N4402,Recolt!B:C,2,0)</f>
        <v>#N/A</v>
      </c>
    </row>
    <row r="4403" spans="3:16" x14ac:dyDescent="0.25">
      <c r="C4403"/>
      <c r="J4403" s="4">
        <v>1034849185</v>
      </c>
      <c r="K4403" t="s">
        <v>1124</v>
      </c>
      <c r="N4403" s="4">
        <v>1034849173</v>
      </c>
      <c r="O4403" t="e">
        <f>VLOOKUP(N4403,Sales!B:C,2,0)</f>
        <v>#N/A</v>
      </c>
      <c r="P4403" t="str">
        <f>VLOOKUP(N4403,Recolt!B:C,2,0)</f>
        <v xml:space="preserve">Crédit Mutuel  </v>
      </c>
    </row>
    <row r="4404" spans="3:16" x14ac:dyDescent="0.25">
      <c r="C4404"/>
      <c r="J4404" s="4">
        <v>1034849188</v>
      </c>
      <c r="K4404" t="s">
        <v>1124</v>
      </c>
      <c r="N4404" s="4">
        <v>1034849185</v>
      </c>
      <c r="O4404">
        <f>VLOOKUP(N4404,Sales!B:C,2,0)</f>
        <v>44928.726388888892</v>
      </c>
      <c r="P4404" t="e">
        <f>VLOOKUP(N4404,Recolt!B:C,2,0)</f>
        <v>#N/A</v>
      </c>
    </row>
    <row r="4405" spans="3:16" x14ac:dyDescent="0.25">
      <c r="C4405"/>
      <c r="J4405" s="4">
        <v>1034849202</v>
      </c>
      <c r="K4405" t="s">
        <v>1124</v>
      </c>
      <c r="N4405" s="4">
        <v>1034849188</v>
      </c>
      <c r="O4405" t="e">
        <f>VLOOKUP(N4405,Sales!B:C,2,0)</f>
        <v>#N/A</v>
      </c>
      <c r="P4405" t="str">
        <f>VLOOKUP(N4405,Recolt!B:C,2,0)</f>
        <v xml:space="preserve">CIC (Crédit Industriel et Commercial)  </v>
      </c>
    </row>
    <row r="4406" spans="3:16" x14ac:dyDescent="0.25">
      <c r="C4406"/>
      <c r="J4406" s="4">
        <v>1034849206</v>
      </c>
      <c r="K4406" t="s">
        <v>1124</v>
      </c>
      <c r="N4406" s="4">
        <v>1034849202</v>
      </c>
      <c r="O4406">
        <f>VLOOKUP(N4406,Sales!B:C,2,0)</f>
        <v>45395.720833333333</v>
      </c>
      <c r="P4406" t="e">
        <f>VLOOKUP(N4406,Recolt!B:C,2,0)</f>
        <v>#N/A</v>
      </c>
    </row>
    <row r="4407" spans="3:16" x14ac:dyDescent="0.25">
      <c r="C4407"/>
      <c r="J4407" s="4">
        <v>1034849208</v>
      </c>
      <c r="K4407" t="s">
        <v>1124</v>
      </c>
      <c r="N4407" s="4">
        <v>1034849206</v>
      </c>
      <c r="O4407">
        <f>VLOOKUP(N4407,Sales!B:C,2,0)</f>
        <v>44928.62777777778</v>
      </c>
      <c r="P4407" t="e">
        <f>VLOOKUP(N4407,Recolt!B:C,2,0)</f>
        <v>#N/A</v>
      </c>
    </row>
    <row r="4408" spans="3:16" x14ac:dyDescent="0.25">
      <c r="C4408"/>
      <c r="J4408" s="4">
        <v>1034849221</v>
      </c>
      <c r="K4408" t="s">
        <v>1124</v>
      </c>
      <c r="N4408" s="4">
        <v>1034849208</v>
      </c>
      <c r="O4408" t="e">
        <f>VLOOKUP(N4408,Sales!B:C,2,0)</f>
        <v>#N/A</v>
      </c>
      <c r="P4408" t="str">
        <f>VLOOKUP(N4408,Recolt!B:C,2,0)</f>
        <v>Bank Austria</v>
      </c>
    </row>
    <row r="4409" spans="3:16" x14ac:dyDescent="0.25">
      <c r="C4409"/>
      <c r="J4409" s="4">
        <v>1034849240</v>
      </c>
      <c r="K4409" t="s">
        <v>1124</v>
      </c>
      <c r="N4409" s="4">
        <v>1034849221</v>
      </c>
      <c r="O4409">
        <f>VLOOKUP(N4409,Sales!B:C,2,0)</f>
        <v>44987.59652777778</v>
      </c>
      <c r="P4409" t="e">
        <f>VLOOKUP(N4409,Recolt!B:C,2,0)</f>
        <v>#N/A</v>
      </c>
    </row>
    <row r="4410" spans="3:16" x14ac:dyDescent="0.25">
      <c r="C4410"/>
      <c r="J4410" s="4">
        <v>1034849253</v>
      </c>
      <c r="K4410" t="s">
        <v>1124</v>
      </c>
      <c r="N4410" s="4">
        <v>1034849240</v>
      </c>
      <c r="O4410" t="e">
        <f>VLOOKUP(N4410,Sales!B:C,2,0)</f>
        <v>#N/A</v>
      </c>
      <c r="P4410" t="str">
        <f>VLOOKUP(N4410,Recolt!B:C,2,0)</f>
        <v xml:space="preserve">LCL (Le Crédit Lyonnais)  </v>
      </c>
    </row>
    <row r="4411" spans="3:16" x14ac:dyDescent="0.25">
      <c r="C4411"/>
      <c r="J4411" s="4">
        <v>1034849267</v>
      </c>
      <c r="K4411" t="s">
        <v>1124</v>
      </c>
      <c r="N4411" s="4">
        <v>1034849253</v>
      </c>
      <c r="O4411" t="e">
        <f>VLOOKUP(N4411,Sales!B:C,2,0)</f>
        <v>#N/A</v>
      </c>
      <c r="P4411" t="str">
        <f>VLOOKUP(N4411,Recolt!B:C,2,0)</f>
        <v xml:space="preserve">CIC (Crédit Industriel et Commercial)  </v>
      </c>
    </row>
    <row r="4412" spans="3:16" x14ac:dyDescent="0.25">
      <c r="C4412"/>
      <c r="J4412" s="4">
        <v>1034849280</v>
      </c>
      <c r="K4412" t="s">
        <v>1124</v>
      </c>
      <c r="N4412" s="4">
        <v>1034849267</v>
      </c>
      <c r="O4412" t="e">
        <f>VLOOKUP(N4412,Sales!B:C,2,0)</f>
        <v>#N/A</v>
      </c>
      <c r="P4412" t="str">
        <f>VLOOKUP(N4412,Recolt!B:C,2,0)</f>
        <v>HSB</v>
      </c>
    </row>
    <row r="4413" spans="3:16" x14ac:dyDescent="0.25">
      <c r="C4413"/>
      <c r="J4413" s="4">
        <v>1034849281</v>
      </c>
      <c r="K4413" t="s">
        <v>1124</v>
      </c>
      <c r="N4413" s="4">
        <v>1034849280</v>
      </c>
      <c r="O4413">
        <f>VLOOKUP(N4413,Sales!B:C,2,0)</f>
        <v>45034.645138888889</v>
      </c>
      <c r="P4413" t="e">
        <f>VLOOKUP(N4413,Recolt!B:C,2,0)</f>
        <v>#N/A</v>
      </c>
    </row>
    <row r="4414" spans="3:16" x14ac:dyDescent="0.25">
      <c r="C4414"/>
      <c r="J4414" s="4">
        <v>1034849288</v>
      </c>
      <c r="K4414" t="s">
        <v>1124</v>
      </c>
      <c r="N4414" s="4">
        <v>1034849281</v>
      </c>
      <c r="O4414" t="e">
        <f>VLOOKUP(N4414,Sales!B:C,2,0)</f>
        <v>#N/A</v>
      </c>
      <c r="P4414" t="str">
        <f>VLOOKUP(N4414,Recolt!B:C,2,0)</f>
        <v xml:space="preserve">BPCE (Banque Populaire &amp; Caisse d'Épargne)  </v>
      </c>
    </row>
    <row r="4415" spans="3:16" x14ac:dyDescent="0.25">
      <c r="C4415"/>
      <c r="J4415" s="4">
        <v>1034849295</v>
      </c>
      <c r="K4415" t="s">
        <v>1124</v>
      </c>
      <c r="N4415" s="4">
        <v>1034849288</v>
      </c>
      <c r="O4415" t="e">
        <f>VLOOKUP(N4415,Sales!B:C,2,0)</f>
        <v>#N/A</v>
      </c>
      <c r="P4415" t="str">
        <f>VLOOKUP(N4415,Recolt!B:C,2,0)</f>
        <v xml:space="preserve">BPCE (Banque Populaire &amp; Caisse d'Épargne)  </v>
      </c>
    </row>
    <row r="4416" spans="3:16" x14ac:dyDescent="0.25">
      <c r="C4416"/>
      <c r="J4416" s="4">
        <v>1034849299</v>
      </c>
      <c r="K4416" t="s">
        <v>1124</v>
      </c>
      <c r="N4416" s="4">
        <v>1034849295</v>
      </c>
      <c r="O4416" t="e">
        <f>VLOOKUP(N4416,Sales!B:C,2,0)</f>
        <v>#N/A</v>
      </c>
      <c r="P4416" t="str">
        <f>VLOOKUP(N4416,Recolt!B:C,2,0)</f>
        <v>Sparda-Bank</v>
      </c>
    </row>
    <row r="4417" spans="3:16" x14ac:dyDescent="0.25">
      <c r="C4417"/>
      <c r="J4417" s="4">
        <v>1034849305</v>
      </c>
      <c r="K4417" t="s">
        <v>1124</v>
      </c>
      <c r="N4417" s="4">
        <v>1034849299</v>
      </c>
      <c r="O4417" t="e">
        <f>VLOOKUP(N4417,Sales!B:C,2,0)</f>
        <v>#N/A</v>
      </c>
      <c r="P4417" t="str">
        <f>VLOOKUP(N4417,Recolt!B:C,2,0)</f>
        <v>Hypo Group Alpe Adria</v>
      </c>
    </row>
    <row r="4418" spans="3:16" x14ac:dyDescent="0.25">
      <c r="C4418"/>
      <c r="J4418" s="4">
        <v>1034849314</v>
      </c>
      <c r="K4418" t="s">
        <v>1124</v>
      </c>
      <c r="N4418" s="4">
        <v>1034849305</v>
      </c>
      <c r="O4418">
        <f>VLOOKUP(N4418,Sales!B:C,2,0)</f>
        <v>44928.690972222219</v>
      </c>
      <c r="P4418" t="e">
        <f>VLOOKUP(N4418,Recolt!B:C,2,0)</f>
        <v>#N/A</v>
      </c>
    </row>
    <row r="4419" spans="3:16" x14ac:dyDescent="0.25">
      <c r="C4419"/>
      <c r="J4419" s="4">
        <v>1034849329</v>
      </c>
      <c r="K4419" t="s">
        <v>1124</v>
      </c>
      <c r="N4419" s="4">
        <v>1034849314</v>
      </c>
      <c r="O4419" t="e">
        <f>VLOOKUP(N4419,Sales!B:C,2,0)</f>
        <v>#N/A</v>
      </c>
      <c r="P4419" t="str">
        <f>VLOOKUP(N4419,Recolt!B:C,2,0)</f>
        <v>HSB</v>
      </c>
    </row>
    <row r="4420" spans="3:16" x14ac:dyDescent="0.25">
      <c r="C4420"/>
      <c r="J4420" s="4">
        <v>1034849341</v>
      </c>
      <c r="K4420" t="s">
        <v>1124</v>
      </c>
      <c r="N4420" s="4">
        <v>1034849329</v>
      </c>
      <c r="O4420" t="e">
        <f>VLOOKUP(N4420,Sales!B:C,2,0)</f>
        <v>#N/A</v>
      </c>
      <c r="P4420" t="str">
        <f>VLOOKUP(N4420,Recolt!B:C,2,0)</f>
        <v>HSB</v>
      </c>
    </row>
    <row r="4421" spans="3:16" x14ac:dyDescent="0.25">
      <c r="C4421"/>
      <c r="J4421" s="4">
        <v>1034849343</v>
      </c>
      <c r="K4421" t="s">
        <v>1124</v>
      </c>
      <c r="N4421" s="4">
        <v>1034849341</v>
      </c>
      <c r="O4421" t="e">
        <f>VLOOKUP(N4421,Sales!B:C,2,0)</f>
        <v>#N/A</v>
      </c>
      <c r="P4421" t="str">
        <f>VLOOKUP(N4421,Recolt!B:C,2,0)</f>
        <v xml:space="preserve">LCL (Le Crédit Lyonnais)  </v>
      </c>
    </row>
    <row r="4422" spans="3:16" x14ac:dyDescent="0.25">
      <c r="C4422"/>
      <c r="J4422" s="4">
        <v>1034849357</v>
      </c>
      <c r="K4422" t="s">
        <v>1124</v>
      </c>
      <c r="N4422" s="4">
        <v>1034849343</v>
      </c>
      <c r="O4422" t="e">
        <f>VLOOKUP(N4422,Sales!B:C,2,0)</f>
        <v>#N/A</v>
      </c>
      <c r="P4422" t="str">
        <f>VLOOKUP(N4422,Recolt!B:C,2,0)</f>
        <v xml:space="preserve">CIC (Crédit Industriel et Commercial)  </v>
      </c>
    </row>
    <row r="4423" spans="3:16" x14ac:dyDescent="0.25">
      <c r="C4423"/>
      <c r="J4423" s="4">
        <v>1034849363</v>
      </c>
      <c r="K4423" t="s">
        <v>1124</v>
      </c>
      <c r="N4423" s="4">
        <v>1034849357</v>
      </c>
      <c r="O4423" t="e">
        <f>VLOOKUP(N4423,Sales!B:C,2,0)</f>
        <v>#N/A</v>
      </c>
      <c r="P4423" t="str">
        <f>VLOOKUP(N4423,Recolt!B:C,2,0)</f>
        <v>HSB</v>
      </c>
    </row>
    <row r="4424" spans="3:16" x14ac:dyDescent="0.25">
      <c r="C4424"/>
      <c r="J4424" s="4">
        <v>1034849373</v>
      </c>
      <c r="K4424" t="s">
        <v>1124</v>
      </c>
      <c r="N4424" s="4">
        <v>1034849363</v>
      </c>
      <c r="O4424">
        <f>VLOOKUP(N4424,Sales!B:C,2,0)</f>
        <v>45455.645138888889</v>
      </c>
      <c r="P4424" t="e">
        <f>VLOOKUP(N4424,Recolt!B:C,2,0)</f>
        <v>#N/A</v>
      </c>
    </row>
    <row r="4425" spans="3:16" x14ac:dyDescent="0.25">
      <c r="C4425"/>
      <c r="J4425" s="4">
        <v>1034849378</v>
      </c>
      <c r="K4425" t="s">
        <v>1124</v>
      </c>
      <c r="N4425" s="4">
        <v>1034849373</v>
      </c>
      <c r="O4425" t="e">
        <f>VLOOKUP(N4425,Sales!B:C,2,0)</f>
        <v>#N/A</v>
      </c>
      <c r="P4425" t="str">
        <f>VLOOKUP(N4425,Recolt!B:C,2,0)</f>
        <v xml:space="preserve">Crédit Mutuel  </v>
      </c>
    </row>
    <row r="4426" spans="3:16" x14ac:dyDescent="0.25">
      <c r="C4426"/>
      <c r="J4426" s="4">
        <v>1034849380</v>
      </c>
      <c r="K4426" t="s">
        <v>1124</v>
      </c>
      <c r="N4426" s="4">
        <v>1034849378</v>
      </c>
      <c r="O4426">
        <f>VLOOKUP(N4426,Sales!B:C,2,0)</f>
        <v>45324.484027777777</v>
      </c>
      <c r="P4426" t="e">
        <f>VLOOKUP(N4426,Recolt!B:C,2,0)</f>
        <v>#N/A</v>
      </c>
    </row>
    <row r="4427" spans="3:16" x14ac:dyDescent="0.25">
      <c r="C4427"/>
      <c r="J4427" s="4">
        <v>1034849381</v>
      </c>
      <c r="K4427" t="s">
        <v>1124</v>
      </c>
      <c r="N4427" s="4">
        <v>1034849380</v>
      </c>
      <c r="O4427" t="e">
        <f>VLOOKUP(N4427,Sales!B:C,2,0)</f>
        <v>#N/A</v>
      </c>
      <c r="P4427" t="str">
        <f>VLOOKUP(N4427,Recolt!B:C,2,0)</f>
        <v>Hypo Group Alpe Adria</v>
      </c>
    </row>
    <row r="4428" spans="3:16" x14ac:dyDescent="0.25">
      <c r="C4428"/>
      <c r="J4428" s="4">
        <v>1034849390</v>
      </c>
      <c r="K4428" t="s">
        <v>1124</v>
      </c>
      <c r="N4428" s="4">
        <v>1034849381</v>
      </c>
      <c r="O4428" t="e">
        <f>VLOOKUP(N4428,Sales!B:C,2,0)</f>
        <v>#N/A</v>
      </c>
      <c r="P4428" t="str">
        <f>VLOOKUP(N4428,Recolt!B:C,2,0)</f>
        <v>Sberbank Europe</v>
      </c>
    </row>
    <row r="4429" spans="3:16" x14ac:dyDescent="0.25">
      <c r="C4429"/>
      <c r="J4429" s="4">
        <v>1034849391</v>
      </c>
      <c r="K4429" t="s">
        <v>1124</v>
      </c>
      <c r="N4429" s="4">
        <v>1034849390</v>
      </c>
      <c r="O4429">
        <f>VLOOKUP(N4429,Sales!B:C,2,0)</f>
        <v>45324.672222222223</v>
      </c>
      <c r="P4429" t="e">
        <f>VLOOKUP(N4429,Recolt!B:C,2,0)</f>
        <v>#N/A</v>
      </c>
    </row>
    <row r="4430" spans="3:16" x14ac:dyDescent="0.25">
      <c r="C4430"/>
      <c r="J4430" s="4">
        <v>1034849392</v>
      </c>
      <c r="K4430" t="s">
        <v>1124</v>
      </c>
      <c r="N4430" s="4">
        <v>1034849391</v>
      </c>
      <c r="O4430">
        <f>VLOOKUP(N4430,Sales!B:C,2,0)</f>
        <v>44928.570138888892</v>
      </c>
      <c r="P4430" t="e">
        <f>VLOOKUP(N4430,Recolt!B:C,2,0)</f>
        <v>#N/A</v>
      </c>
    </row>
    <row r="4431" spans="3:16" x14ac:dyDescent="0.25">
      <c r="C4431"/>
      <c r="J4431" s="4">
        <v>1034849393</v>
      </c>
      <c r="K4431" t="s">
        <v>1124</v>
      </c>
      <c r="N4431" s="4">
        <v>1034849392</v>
      </c>
      <c r="O4431" t="e">
        <f>VLOOKUP(N4431,Sales!B:C,2,0)</f>
        <v>#N/A</v>
      </c>
      <c r="P4431" t="str">
        <f>VLOOKUP(N4431,Recolt!B:C,2,0)</f>
        <v>Bank Austria</v>
      </c>
    </row>
    <row r="4432" spans="3:16" x14ac:dyDescent="0.25">
      <c r="C4432"/>
      <c r="J4432" s="4">
        <v>1034849394</v>
      </c>
      <c r="K4432" t="s">
        <v>1124</v>
      </c>
      <c r="N4432" s="4">
        <v>1034849393</v>
      </c>
      <c r="O4432" t="e">
        <f>VLOOKUP(N4432,Sales!B:C,2,0)</f>
        <v>#N/A</v>
      </c>
      <c r="P4432" t="str">
        <f>VLOOKUP(N4432,Recolt!B:C,2,0)</f>
        <v xml:space="preserve">LCL (Le Crédit Lyonnais)  </v>
      </c>
    </row>
    <row r="4433" spans="3:16" x14ac:dyDescent="0.25">
      <c r="C4433"/>
      <c r="J4433" s="4">
        <v>1034849398</v>
      </c>
      <c r="K4433" t="s">
        <v>1124</v>
      </c>
      <c r="N4433" s="4">
        <v>1034849394</v>
      </c>
      <c r="O4433" t="e">
        <f>VLOOKUP(N4433,Sales!B:C,2,0)</f>
        <v>#N/A</v>
      </c>
      <c r="P4433" t="str">
        <f>VLOOKUP(N4433,Recolt!B:C,2,0)</f>
        <v xml:space="preserve">Société Générale  </v>
      </c>
    </row>
    <row r="4434" spans="3:16" x14ac:dyDescent="0.25">
      <c r="C4434"/>
      <c r="J4434" s="4">
        <v>1034849406</v>
      </c>
      <c r="K4434" t="s">
        <v>1124</v>
      </c>
      <c r="N4434" s="4">
        <v>1034849398</v>
      </c>
      <c r="O4434">
        <f>VLOOKUP(N4434,Sales!B:C,2,0)</f>
        <v>44928.72152777778</v>
      </c>
      <c r="P4434" t="e">
        <f>VLOOKUP(N4434,Recolt!B:C,2,0)</f>
        <v>#N/A</v>
      </c>
    </row>
    <row r="4435" spans="3:16" x14ac:dyDescent="0.25">
      <c r="C4435"/>
      <c r="J4435" s="4">
        <v>1034849411</v>
      </c>
      <c r="K4435" t="s">
        <v>1124</v>
      </c>
      <c r="N4435" s="4">
        <v>1034849406</v>
      </c>
      <c r="O4435">
        <f>VLOOKUP(N4435,Sales!B:C,2,0)</f>
        <v>44987.630555555559</v>
      </c>
      <c r="P4435" t="e">
        <f>VLOOKUP(N4435,Recolt!B:C,2,0)</f>
        <v>#N/A</v>
      </c>
    </row>
    <row r="4436" spans="3:16" x14ac:dyDescent="0.25">
      <c r="C4436"/>
      <c r="J4436" s="4">
        <v>1034849415</v>
      </c>
      <c r="K4436" t="s">
        <v>1124</v>
      </c>
      <c r="N4436" s="4">
        <v>1034849411</v>
      </c>
      <c r="O4436">
        <f>VLOOKUP(N4436,Sales!B:C,2,0)</f>
        <v>44987.681944444441</v>
      </c>
      <c r="P4436" t="e">
        <f>VLOOKUP(N4436,Recolt!B:C,2,0)</f>
        <v>#N/A</v>
      </c>
    </row>
    <row r="4437" spans="3:16" x14ac:dyDescent="0.25">
      <c r="C4437"/>
      <c r="J4437" s="4">
        <v>1034849424</v>
      </c>
      <c r="K4437" t="s">
        <v>1124</v>
      </c>
      <c r="N4437" s="4">
        <v>1034849415</v>
      </c>
      <c r="O4437">
        <f>VLOOKUP(N4437,Sales!B:C,2,0)</f>
        <v>45324.481944444444</v>
      </c>
      <c r="P4437" t="e">
        <f>VLOOKUP(N4437,Recolt!B:C,2,0)</f>
        <v>#N/A</v>
      </c>
    </row>
    <row r="4438" spans="3:16" x14ac:dyDescent="0.25">
      <c r="C4438"/>
      <c r="J4438" s="4">
        <v>1034849426</v>
      </c>
      <c r="K4438" t="s">
        <v>1124</v>
      </c>
      <c r="N4438" s="4">
        <v>1034849424</v>
      </c>
      <c r="O4438">
        <f>VLOOKUP(N4438,Sales!B:C,2,0)</f>
        <v>44987.525000000001</v>
      </c>
      <c r="P4438" t="e">
        <f>VLOOKUP(N4438,Recolt!B:C,2,0)</f>
        <v>#N/A</v>
      </c>
    </row>
    <row r="4439" spans="3:16" x14ac:dyDescent="0.25">
      <c r="C4439"/>
      <c r="J4439" s="4">
        <v>1034849429</v>
      </c>
      <c r="K4439" t="s">
        <v>1124</v>
      </c>
      <c r="N4439" s="4">
        <v>1034849426</v>
      </c>
      <c r="O4439" t="e">
        <f>VLOOKUP(N4439,Sales!B:C,2,0)</f>
        <v>#N/A</v>
      </c>
      <c r="P4439" t="str">
        <f>VLOOKUP(N4439,Recolt!B:C,2,0)</f>
        <v>HSB</v>
      </c>
    </row>
    <row r="4440" spans="3:16" x14ac:dyDescent="0.25">
      <c r="C4440"/>
      <c r="J4440" s="4">
        <v>1034849434</v>
      </c>
      <c r="K4440" t="s">
        <v>1124</v>
      </c>
      <c r="N4440" s="4">
        <v>1034849429</v>
      </c>
      <c r="O4440" t="e">
        <f>VLOOKUP(N4440,Sales!B:C,2,0)</f>
        <v>#N/A</v>
      </c>
      <c r="P4440" t="str">
        <f>VLOOKUP(N4440,Recolt!B:C,2,0)</f>
        <v xml:space="preserve">BPCE (Banque Populaire &amp; Caisse d'Épargne)  </v>
      </c>
    </row>
    <row r="4441" spans="3:16" x14ac:dyDescent="0.25">
      <c r="C4441"/>
      <c r="J4441" s="4">
        <v>1034849444</v>
      </c>
      <c r="K4441" t="s">
        <v>1124</v>
      </c>
      <c r="N4441" s="4">
        <v>1034849434</v>
      </c>
      <c r="O4441">
        <f>VLOOKUP(N4441,Sales!B:C,2,0)</f>
        <v>45277.668749999997</v>
      </c>
      <c r="P4441" t="e">
        <f>VLOOKUP(N4441,Recolt!B:C,2,0)</f>
        <v>#N/A</v>
      </c>
    </row>
    <row r="4442" spans="3:16" x14ac:dyDescent="0.25">
      <c r="C4442"/>
      <c r="J4442" s="4">
        <v>1034849455</v>
      </c>
      <c r="K4442" t="s">
        <v>1124</v>
      </c>
      <c r="N4442" s="4">
        <v>1034849444</v>
      </c>
      <c r="O4442" t="e">
        <f>VLOOKUP(N4442,Sales!B:C,2,0)</f>
        <v>#N/A</v>
      </c>
      <c r="P4442" t="str">
        <f>VLOOKUP(N4442,Recolt!B:C,2,0)</f>
        <v xml:space="preserve">CIC (Crédit Industriel et Commercial)  </v>
      </c>
    </row>
    <row r="4443" spans="3:16" x14ac:dyDescent="0.25">
      <c r="C4443"/>
      <c r="J4443" s="4">
        <v>1034849458</v>
      </c>
      <c r="K4443" t="s">
        <v>1124</v>
      </c>
      <c r="N4443" s="4">
        <v>1034849455</v>
      </c>
      <c r="O4443" t="e">
        <f>VLOOKUP(N4443,Sales!B:C,2,0)</f>
        <v>#N/A</v>
      </c>
      <c r="P4443" t="str">
        <f>VLOOKUP(N4443,Recolt!B:C,2,0)</f>
        <v xml:space="preserve">Société Générale  </v>
      </c>
    </row>
    <row r="4444" spans="3:16" x14ac:dyDescent="0.25">
      <c r="C4444"/>
      <c r="J4444" s="4">
        <v>1034849466</v>
      </c>
      <c r="K4444" t="s">
        <v>1124</v>
      </c>
      <c r="N4444" s="4">
        <v>1034849458</v>
      </c>
      <c r="O4444">
        <f>VLOOKUP(N4444,Sales!B:C,2,0)</f>
        <v>44928.665277777778</v>
      </c>
      <c r="P4444" t="e">
        <f>VLOOKUP(N4444,Recolt!B:C,2,0)</f>
        <v>#N/A</v>
      </c>
    </row>
    <row r="4445" spans="3:16" x14ac:dyDescent="0.25">
      <c r="C4445"/>
      <c r="J4445" s="4">
        <v>1034849468</v>
      </c>
      <c r="K4445" t="s">
        <v>1124</v>
      </c>
      <c r="N4445" s="4">
        <v>1034849466</v>
      </c>
      <c r="O4445" t="e">
        <f>VLOOKUP(N4445,Sales!B:C,2,0)</f>
        <v>#N/A</v>
      </c>
      <c r="P4445" t="str">
        <f>VLOOKUP(N4445,Recolt!B:C,2,0)</f>
        <v xml:space="preserve">CIC (Crédit Industriel et Commercial)  </v>
      </c>
    </row>
    <row r="4446" spans="3:16" x14ac:dyDescent="0.25">
      <c r="C4446"/>
      <c r="J4446" s="4">
        <v>1034849470</v>
      </c>
      <c r="K4446" t="s">
        <v>1124</v>
      </c>
      <c r="N4446" s="4">
        <v>1034849468</v>
      </c>
      <c r="O4446">
        <f>VLOOKUP(N4446,Sales!B:C,2,0)</f>
        <v>45177.486111111109</v>
      </c>
      <c r="P4446" t="e">
        <f>VLOOKUP(N4446,Recolt!B:C,2,0)</f>
        <v>#N/A</v>
      </c>
    </row>
    <row r="4447" spans="3:16" x14ac:dyDescent="0.25">
      <c r="C4447"/>
      <c r="J4447" s="4">
        <v>1034849476</v>
      </c>
      <c r="K4447" t="s">
        <v>1124</v>
      </c>
      <c r="N4447" s="4">
        <v>1034849470</v>
      </c>
      <c r="O4447">
        <f>VLOOKUP(N4447,Sales!B:C,2,0)</f>
        <v>44928.652777777781</v>
      </c>
      <c r="P4447" t="e">
        <f>VLOOKUP(N4447,Recolt!B:C,2,0)</f>
        <v>#N/A</v>
      </c>
    </row>
    <row r="4448" spans="3:16" x14ac:dyDescent="0.25">
      <c r="C4448"/>
      <c r="J4448" s="4">
        <v>1034849487</v>
      </c>
      <c r="K4448" t="s">
        <v>1124</v>
      </c>
      <c r="N4448" s="4">
        <v>1034849476</v>
      </c>
      <c r="O4448">
        <f>VLOOKUP(N4448,Sales!B:C,2,0)</f>
        <v>45277.504861111112</v>
      </c>
      <c r="P4448" t="e">
        <f>VLOOKUP(N4448,Recolt!B:C,2,0)</f>
        <v>#N/A</v>
      </c>
    </row>
    <row r="4449" spans="3:16" x14ac:dyDescent="0.25">
      <c r="C4449"/>
      <c r="J4449" s="4">
        <v>1034849498</v>
      </c>
      <c r="K4449" t="s">
        <v>1124</v>
      </c>
      <c r="N4449" s="4">
        <v>1034849487</v>
      </c>
      <c r="O4449">
        <f>VLOOKUP(N4449,Sales!B:C,2,0)</f>
        <v>45455.769444444442</v>
      </c>
      <c r="P4449" t="e">
        <f>VLOOKUP(N4449,Recolt!B:C,2,0)</f>
        <v>#N/A</v>
      </c>
    </row>
    <row r="4450" spans="3:16" x14ac:dyDescent="0.25">
      <c r="C4450"/>
      <c r="J4450" s="4">
        <v>1034849507</v>
      </c>
      <c r="K4450" t="s">
        <v>1124</v>
      </c>
      <c r="N4450" s="4">
        <v>1034849498</v>
      </c>
      <c r="O4450" t="e">
        <f>VLOOKUP(N4450,Sales!B:C,2,0)</f>
        <v>#N/A</v>
      </c>
      <c r="P4450" t="str">
        <f>VLOOKUP(N4450,Recolt!B:C,2,0)</f>
        <v>HSB</v>
      </c>
    </row>
    <row r="4451" spans="3:16" x14ac:dyDescent="0.25">
      <c r="C4451"/>
      <c r="J4451" s="4">
        <v>1034849511</v>
      </c>
      <c r="K4451" t="s">
        <v>1124</v>
      </c>
      <c r="N4451" s="4">
        <v>1034849507</v>
      </c>
      <c r="O4451">
        <f>VLOOKUP(N4451,Sales!B:C,2,0)</f>
        <v>44928.647222222222</v>
      </c>
      <c r="P4451" t="e">
        <f>VLOOKUP(N4451,Recolt!B:C,2,0)</f>
        <v>#N/A</v>
      </c>
    </row>
    <row r="4452" spans="3:16" x14ac:dyDescent="0.25">
      <c r="C4452"/>
      <c r="J4452" s="4">
        <v>1034849526</v>
      </c>
      <c r="K4452" t="s">
        <v>1124</v>
      </c>
      <c r="N4452" s="4">
        <v>1034849511</v>
      </c>
      <c r="O4452">
        <f>VLOOKUP(N4452,Sales!B:C,2,0)</f>
        <v>44928.539583333331</v>
      </c>
      <c r="P4452" t="e">
        <f>VLOOKUP(N4452,Recolt!B:C,2,0)</f>
        <v>#N/A</v>
      </c>
    </row>
    <row r="4453" spans="3:16" x14ac:dyDescent="0.25">
      <c r="C4453"/>
      <c r="J4453" s="4">
        <v>1034849533</v>
      </c>
      <c r="K4453" t="s">
        <v>1124</v>
      </c>
      <c r="N4453" s="4">
        <v>1034849526</v>
      </c>
      <c r="O4453">
        <f>VLOOKUP(N4453,Sales!B:C,2,0)</f>
        <v>44928.637499999997</v>
      </c>
      <c r="P4453" t="e">
        <f>VLOOKUP(N4453,Recolt!B:C,2,0)</f>
        <v>#N/A</v>
      </c>
    </row>
    <row r="4454" spans="3:16" x14ac:dyDescent="0.25">
      <c r="C4454"/>
      <c r="J4454" s="4">
        <v>1034849545</v>
      </c>
      <c r="K4454" t="s">
        <v>1124</v>
      </c>
      <c r="N4454" s="4">
        <v>1034849533</v>
      </c>
      <c r="O4454" t="e">
        <f>VLOOKUP(N4454,Sales!B:C,2,0)</f>
        <v>#N/A</v>
      </c>
      <c r="P4454" t="str">
        <f>VLOOKUP(N4454,Recolt!B:C,2,0)</f>
        <v>Sparda-Bank</v>
      </c>
    </row>
    <row r="4455" spans="3:16" x14ac:dyDescent="0.25">
      <c r="C4455"/>
      <c r="J4455" s="4">
        <v>1034849555</v>
      </c>
      <c r="K4455" t="s">
        <v>1124</v>
      </c>
      <c r="N4455" s="4">
        <v>1034849545</v>
      </c>
      <c r="O4455">
        <f>VLOOKUP(N4455,Sales!B:C,2,0)</f>
        <v>44928.602777777778</v>
      </c>
      <c r="P4455" t="e">
        <f>VLOOKUP(N4455,Recolt!B:C,2,0)</f>
        <v>#N/A</v>
      </c>
    </row>
    <row r="4456" spans="3:16" x14ac:dyDescent="0.25">
      <c r="C4456"/>
      <c r="J4456" s="4">
        <v>1034849558</v>
      </c>
      <c r="K4456" t="s">
        <v>1124</v>
      </c>
      <c r="N4456" s="4">
        <v>1034849555</v>
      </c>
      <c r="O4456">
        <f>VLOOKUP(N4456,Sales!B:C,2,0)</f>
        <v>44987.749305555553</v>
      </c>
      <c r="P4456" t="e">
        <f>VLOOKUP(N4456,Recolt!B:C,2,0)</f>
        <v>#N/A</v>
      </c>
    </row>
    <row r="4457" spans="3:16" x14ac:dyDescent="0.25">
      <c r="C4457"/>
      <c r="J4457" s="4">
        <v>1034849560</v>
      </c>
      <c r="K4457" t="s">
        <v>1124</v>
      </c>
      <c r="N4457" s="4">
        <v>1034849558</v>
      </c>
      <c r="O4457" t="e">
        <f>VLOOKUP(N4457,Sales!B:C,2,0)</f>
        <v>#N/A</v>
      </c>
      <c r="P4457" t="str">
        <f>VLOOKUP(N4457,Recolt!B:C,2,0)</f>
        <v xml:space="preserve">LCL (Le Crédit Lyonnais)  </v>
      </c>
    </row>
    <row r="4458" spans="3:16" x14ac:dyDescent="0.25">
      <c r="C4458"/>
      <c r="J4458" s="4">
        <v>1034849563</v>
      </c>
      <c r="K4458" t="s">
        <v>1124</v>
      </c>
      <c r="N4458" s="4">
        <v>1034849560</v>
      </c>
      <c r="O4458" t="e">
        <f>VLOOKUP(N4458,Sales!B:C,2,0)</f>
        <v>#N/A</v>
      </c>
      <c r="P4458" t="str">
        <f>VLOOKUP(N4458,Recolt!B:C,2,0)</f>
        <v>HSB</v>
      </c>
    </row>
    <row r="4459" spans="3:16" x14ac:dyDescent="0.25">
      <c r="C4459"/>
      <c r="J4459" s="4">
        <v>1034849568</v>
      </c>
      <c r="K4459" t="s">
        <v>1124</v>
      </c>
      <c r="N4459" s="4">
        <v>1034849563</v>
      </c>
      <c r="O4459">
        <f>VLOOKUP(N4459,Sales!B:C,2,0)</f>
        <v>44928.626388888886</v>
      </c>
      <c r="P4459" t="e">
        <f>VLOOKUP(N4459,Recolt!B:C,2,0)</f>
        <v>#N/A</v>
      </c>
    </row>
    <row r="4460" spans="3:16" x14ac:dyDescent="0.25">
      <c r="C4460"/>
      <c r="J4460" s="4">
        <v>1034849610</v>
      </c>
      <c r="K4460" t="s">
        <v>1124</v>
      </c>
      <c r="N4460" s="4">
        <v>1034849568</v>
      </c>
      <c r="O4460">
        <f>VLOOKUP(N4460,Sales!B:C,2,0)</f>
        <v>44987.6</v>
      </c>
      <c r="P4460" t="e">
        <f>VLOOKUP(N4460,Recolt!B:C,2,0)</f>
        <v>#N/A</v>
      </c>
    </row>
    <row r="4461" spans="3:16" x14ac:dyDescent="0.25">
      <c r="C4461"/>
      <c r="J4461" s="4">
        <v>1034849619</v>
      </c>
      <c r="K4461" t="s">
        <v>1124</v>
      </c>
      <c r="N4461" s="4">
        <v>1034849610</v>
      </c>
      <c r="O4461" t="e">
        <f>VLOOKUP(N4461,Sales!B:C,2,0)</f>
        <v>#N/A</v>
      </c>
      <c r="P4461" t="str">
        <f>VLOOKUP(N4461,Recolt!B:C,2,0)</f>
        <v>Erste Group Bank</v>
      </c>
    </row>
    <row r="4462" spans="3:16" x14ac:dyDescent="0.25">
      <c r="C4462"/>
      <c r="J4462" s="4">
        <v>1034849621</v>
      </c>
      <c r="K4462" t="s">
        <v>1124</v>
      </c>
      <c r="N4462" s="4">
        <v>1034849619</v>
      </c>
      <c r="O4462" t="e">
        <f>VLOOKUP(N4462,Sales!B:C,2,0)</f>
        <v>#N/A</v>
      </c>
      <c r="P4462" t="str">
        <f>VLOOKUP(N4462,Recolt!B:C,2,0)</f>
        <v xml:space="preserve">BPCE (Banque Populaire &amp; Caisse d'Épargne)  </v>
      </c>
    </row>
    <row r="4463" spans="3:16" x14ac:dyDescent="0.25">
      <c r="C4463"/>
      <c r="J4463" s="4">
        <v>1034849627</v>
      </c>
      <c r="K4463" t="s">
        <v>1124</v>
      </c>
      <c r="N4463" s="4">
        <v>1034849621</v>
      </c>
      <c r="O4463">
        <f>VLOOKUP(N4463,Sales!B:C,2,0)</f>
        <v>45324.627083333333</v>
      </c>
      <c r="P4463" t="e">
        <f>VLOOKUP(N4463,Recolt!B:C,2,0)</f>
        <v>#N/A</v>
      </c>
    </row>
    <row r="4464" spans="3:16" x14ac:dyDescent="0.25">
      <c r="C4464"/>
      <c r="J4464" s="4">
        <v>1034849649</v>
      </c>
      <c r="K4464" t="s">
        <v>1124</v>
      </c>
      <c r="N4464" s="4">
        <v>1034849627</v>
      </c>
      <c r="O4464">
        <f>VLOOKUP(N4464,Sales!B:C,2,0)</f>
        <v>45324.756249999999</v>
      </c>
      <c r="P4464" t="e">
        <f>VLOOKUP(N4464,Recolt!B:C,2,0)</f>
        <v>#N/A</v>
      </c>
    </row>
    <row r="4465" spans="3:16" x14ac:dyDescent="0.25">
      <c r="C4465"/>
      <c r="J4465" s="4">
        <v>1034849650</v>
      </c>
      <c r="K4465" t="s">
        <v>1124</v>
      </c>
      <c r="N4465" s="4">
        <v>1034849649</v>
      </c>
      <c r="O4465" t="e">
        <f>VLOOKUP(N4465,Sales!B:C,2,0)</f>
        <v>#N/A</v>
      </c>
      <c r="P4465" t="str">
        <f>VLOOKUP(N4465,Recolt!B:C,2,0)</f>
        <v>Sberbank Europe</v>
      </c>
    </row>
    <row r="4466" spans="3:16" x14ac:dyDescent="0.25">
      <c r="C4466"/>
      <c r="J4466" s="4">
        <v>1034849661</v>
      </c>
      <c r="K4466" t="s">
        <v>1124</v>
      </c>
      <c r="N4466" s="4">
        <v>1034849650</v>
      </c>
      <c r="O4466">
        <f>VLOOKUP(N4466,Sales!B:C,2,0)</f>
        <v>45324.579861111109</v>
      </c>
      <c r="P4466" t="e">
        <f>VLOOKUP(N4466,Recolt!B:C,2,0)</f>
        <v>#N/A</v>
      </c>
    </row>
    <row r="4467" spans="3:16" x14ac:dyDescent="0.25">
      <c r="C4467"/>
      <c r="J4467" s="4">
        <v>1034849669</v>
      </c>
      <c r="K4467" t="s">
        <v>1124</v>
      </c>
      <c r="N4467" s="4">
        <v>1034849661</v>
      </c>
      <c r="O4467" t="e">
        <f>VLOOKUP(N4467,Sales!B:C,2,0)</f>
        <v>#N/A</v>
      </c>
      <c r="P4467" t="str">
        <f>VLOOKUP(N4467,Recolt!B:C,2,0)</f>
        <v xml:space="preserve">LCL (Le Crédit Lyonnais)  </v>
      </c>
    </row>
    <row r="4468" spans="3:16" x14ac:dyDescent="0.25">
      <c r="C4468"/>
      <c r="J4468" s="4">
        <v>1034849676</v>
      </c>
      <c r="K4468" t="s">
        <v>1124</v>
      </c>
      <c r="N4468" s="4">
        <v>1034849669</v>
      </c>
      <c r="O4468" t="e">
        <f>VLOOKUP(N4468,Sales!B:C,2,0)</f>
        <v>#N/A</v>
      </c>
      <c r="P4468" t="str">
        <f>VLOOKUP(N4468,Recolt!B:C,2,0)</f>
        <v xml:space="preserve">La Banque Postale  </v>
      </c>
    </row>
    <row r="4469" spans="3:16" x14ac:dyDescent="0.25">
      <c r="C4469"/>
      <c r="J4469" s="4">
        <v>1034849677</v>
      </c>
      <c r="K4469" t="s">
        <v>1124</v>
      </c>
      <c r="N4469" s="4">
        <v>1034849676</v>
      </c>
      <c r="O4469">
        <f>VLOOKUP(N4469,Sales!B:C,2,0)</f>
        <v>44928.731944444444</v>
      </c>
      <c r="P4469" t="e">
        <f>VLOOKUP(N4469,Recolt!B:C,2,0)</f>
        <v>#N/A</v>
      </c>
    </row>
    <row r="4470" spans="3:16" x14ac:dyDescent="0.25">
      <c r="C4470"/>
      <c r="J4470" s="4">
        <v>1034849683</v>
      </c>
      <c r="K4470" t="s">
        <v>1124</v>
      </c>
      <c r="N4470" s="4">
        <v>1034849677</v>
      </c>
      <c r="O4470">
        <f>VLOOKUP(N4470,Sales!B:C,2,0)</f>
        <v>45034.648611111108</v>
      </c>
      <c r="P4470" t="e">
        <f>VLOOKUP(N4470,Recolt!B:C,2,0)</f>
        <v>#N/A</v>
      </c>
    </row>
    <row r="4471" spans="3:16" x14ac:dyDescent="0.25">
      <c r="C4471"/>
      <c r="J4471" s="4">
        <v>1034849685</v>
      </c>
      <c r="K4471" t="s">
        <v>1124</v>
      </c>
      <c r="N4471" s="4">
        <v>1034849683</v>
      </c>
      <c r="O4471">
        <f>VLOOKUP(N4471,Sales!B:C,2,0)</f>
        <v>44928.637499999997</v>
      </c>
      <c r="P4471" t="e">
        <f>VLOOKUP(N4471,Recolt!B:C,2,0)</f>
        <v>#N/A</v>
      </c>
    </row>
    <row r="4472" spans="3:16" x14ac:dyDescent="0.25">
      <c r="C4472"/>
      <c r="J4472" s="4">
        <v>1034849688</v>
      </c>
      <c r="K4472" t="s">
        <v>1124</v>
      </c>
      <c r="N4472" s="4">
        <v>1034849685</v>
      </c>
      <c r="O4472" t="e">
        <f>VLOOKUP(N4472,Sales!B:C,2,0)</f>
        <v>#N/A</v>
      </c>
      <c r="P4472" t="e">
        <f>VLOOKUP(N4472,Recolt!B:C,2,0)</f>
        <v>#N/A</v>
      </c>
    </row>
    <row r="4473" spans="3:16" x14ac:dyDescent="0.25">
      <c r="C4473"/>
      <c r="J4473" s="4">
        <v>1034849689</v>
      </c>
      <c r="K4473" t="s">
        <v>1124</v>
      </c>
      <c r="N4473" s="4">
        <v>1034849688</v>
      </c>
      <c r="O4473">
        <f>VLOOKUP(N4473,Sales!B:C,2,0)</f>
        <v>44928.663194444445</v>
      </c>
      <c r="P4473" t="e">
        <f>VLOOKUP(N4473,Recolt!B:C,2,0)</f>
        <v>#N/A</v>
      </c>
    </row>
    <row r="4474" spans="3:16" x14ac:dyDescent="0.25">
      <c r="C4474"/>
      <c r="J4474" s="4">
        <v>1034849690</v>
      </c>
      <c r="K4474" t="s">
        <v>1124</v>
      </c>
      <c r="N4474" s="4">
        <v>1034849689</v>
      </c>
      <c r="O4474" t="e">
        <f>VLOOKUP(N4474,Sales!B:C,2,0)</f>
        <v>#N/A</v>
      </c>
      <c r="P4474" t="str">
        <f>VLOOKUP(N4474,Recolt!B:C,2,0)</f>
        <v xml:space="preserve">Crédit Mutuel  </v>
      </c>
    </row>
    <row r="4475" spans="3:16" x14ac:dyDescent="0.25">
      <c r="C4475"/>
      <c r="J4475" s="4">
        <v>1034849692</v>
      </c>
      <c r="K4475" t="s">
        <v>1124</v>
      </c>
      <c r="N4475" s="4">
        <v>1034849690</v>
      </c>
      <c r="O4475">
        <f>VLOOKUP(N4475,Sales!B:C,2,0)</f>
        <v>44928.561805555553</v>
      </c>
      <c r="P4475" t="e">
        <f>VLOOKUP(N4475,Recolt!B:C,2,0)</f>
        <v>#N/A</v>
      </c>
    </row>
    <row r="4476" spans="3:16" x14ac:dyDescent="0.25">
      <c r="C4476"/>
      <c r="J4476" s="4">
        <v>1034849693</v>
      </c>
      <c r="K4476" t="s">
        <v>1124</v>
      </c>
      <c r="N4476" s="4">
        <v>1034849692</v>
      </c>
      <c r="O4476">
        <f>VLOOKUP(N4476,Sales!B:C,2,0)</f>
        <v>44928.74722222222</v>
      </c>
      <c r="P4476" t="e">
        <f>VLOOKUP(N4476,Recolt!B:C,2,0)</f>
        <v>#N/A</v>
      </c>
    </row>
    <row r="4477" spans="3:16" x14ac:dyDescent="0.25">
      <c r="C4477"/>
      <c r="J4477" s="4">
        <v>1034849702</v>
      </c>
      <c r="K4477" t="s">
        <v>1124</v>
      </c>
      <c r="N4477" s="4">
        <v>1034849693</v>
      </c>
      <c r="O4477">
        <f>VLOOKUP(N4477,Sales!B:C,2,0)</f>
        <v>44987.660416666666</v>
      </c>
      <c r="P4477" t="e">
        <f>VLOOKUP(N4477,Recolt!B:C,2,0)</f>
        <v>#N/A</v>
      </c>
    </row>
    <row r="4478" spans="3:16" x14ac:dyDescent="0.25">
      <c r="C4478"/>
      <c r="J4478" s="4">
        <v>1034849726</v>
      </c>
      <c r="K4478" t="s">
        <v>1124</v>
      </c>
      <c r="N4478" s="4">
        <v>1034849702</v>
      </c>
      <c r="O4478" t="e">
        <f>VLOOKUP(N4478,Sales!B:C,2,0)</f>
        <v>#N/A</v>
      </c>
      <c r="P4478" t="str">
        <f>VLOOKUP(N4478,Recolt!B:C,2,0)</f>
        <v>Erste Group Bank</v>
      </c>
    </row>
    <row r="4479" spans="3:16" x14ac:dyDescent="0.25">
      <c r="C4479"/>
      <c r="J4479" s="4">
        <v>1034849729</v>
      </c>
      <c r="K4479" t="s">
        <v>1124</v>
      </c>
      <c r="N4479" s="4">
        <v>1034849726</v>
      </c>
      <c r="O4479" t="e">
        <f>VLOOKUP(N4479,Sales!B:C,2,0)</f>
        <v>#N/A</v>
      </c>
      <c r="P4479" t="str">
        <f>VLOOKUP(N4479,Recolt!B:C,2,0)</f>
        <v>HSB</v>
      </c>
    </row>
    <row r="4480" spans="3:16" x14ac:dyDescent="0.25">
      <c r="C4480"/>
      <c r="J4480" s="4">
        <v>1034849732</v>
      </c>
      <c r="K4480" t="s">
        <v>1124</v>
      </c>
      <c r="N4480" s="4">
        <v>1034849729</v>
      </c>
      <c r="O4480" t="e">
        <f>VLOOKUP(N4480,Sales!B:C,2,0)</f>
        <v>#N/A</v>
      </c>
      <c r="P4480" t="str">
        <f>VLOOKUP(N4480,Recolt!B:C,2,0)</f>
        <v>Sparda-Bank</v>
      </c>
    </row>
    <row r="4481" spans="3:16" x14ac:dyDescent="0.25">
      <c r="C4481"/>
      <c r="J4481" s="4">
        <v>1034849738</v>
      </c>
      <c r="K4481" t="s">
        <v>1124</v>
      </c>
      <c r="N4481" s="4">
        <v>1034849732</v>
      </c>
      <c r="O4481" t="e">
        <f>VLOOKUP(N4481,Sales!B:C,2,0)</f>
        <v>#N/A</v>
      </c>
      <c r="P4481" t="str">
        <f>VLOOKUP(N4481,Recolt!B:C,2,0)</f>
        <v>Hypo Group Alpe Adria</v>
      </c>
    </row>
    <row r="4482" spans="3:16" x14ac:dyDescent="0.25">
      <c r="C4482"/>
      <c r="J4482" s="4">
        <v>1034849742</v>
      </c>
      <c r="K4482" t="s">
        <v>1124</v>
      </c>
      <c r="N4482" s="4">
        <v>1034849738</v>
      </c>
      <c r="O4482">
        <f>VLOOKUP(N4482,Sales!B:C,2,0)</f>
        <v>45324.621527777781</v>
      </c>
      <c r="P4482" t="e">
        <f>VLOOKUP(N4482,Recolt!B:C,2,0)</f>
        <v>#N/A</v>
      </c>
    </row>
    <row r="4483" spans="3:16" x14ac:dyDescent="0.25">
      <c r="C4483"/>
      <c r="J4483" s="4">
        <v>1034849746</v>
      </c>
      <c r="K4483" t="s">
        <v>1124</v>
      </c>
      <c r="N4483" s="4">
        <v>1034849742</v>
      </c>
      <c r="O4483">
        <f>VLOOKUP(N4483,Sales!B:C,2,0)</f>
        <v>45324.75277777778</v>
      </c>
      <c r="P4483" t="e">
        <f>VLOOKUP(N4483,Recolt!B:C,2,0)</f>
        <v>#N/A</v>
      </c>
    </row>
    <row r="4484" spans="3:16" x14ac:dyDescent="0.25">
      <c r="C4484"/>
      <c r="J4484" s="4">
        <v>1034849753</v>
      </c>
      <c r="K4484" t="s">
        <v>1124</v>
      </c>
      <c r="N4484" s="4">
        <v>1034849746</v>
      </c>
      <c r="O4484">
        <f>VLOOKUP(N4484,Sales!B:C,2,0)</f>
        <v>45277.506944444445</v>
      </c>
      <c r="P4484" t="e">
        <f>VLOOKUP(N4484,Recolt!B:C,2,0)</f>
        <v>#N/A</v>
      </c>
    </row>
    <row r="4485" spans="3:16" x14ac:dyDescent="0.25">
      <c r="C4485"/>
      <c r="J4485" s="4">
        <v>1034849768</v>
      </c>
      <c r="K4485" t="s">
        <v>1124</v>
      </c>
      <c r="N4485" s="4">
        <v>1034849753</v>
      </c>
      <c r="O4485" t="e">
        <f>VLOOKUP(N4485,Sales!B:C,2,0)</f>
        <v>#N/A</v>
      </c>
      <c r="P4485" t="str">
        <f>VLOOKUP(N4485,Recolt!B:C,2,0)</f>
        <v xml:space="preserve">CIC (Crédit Industriel et Commercial)  </v>
      </c>
    </row>
    <row r="4486" spans="3:16" x14ac:dyDescent="0.25">
      <c r="C4486"/>
      <c r="J4486" s="4">
        <v>1034849771</v>
      </c>
      <c r="K4486" t="s">
        <v>1124</v>
      </c>
      <c r="N4486" s="4">
        <v>1034849768</v>
      </c>
      <c r="O4486" t="e">
        <f>VLOOKUP(N4486,Sales!B:C,2,0)</f>
        <v>#N/A</v>
      </c>
      <c r="P4486" t="str">
        <f>VLOOKUP(N4486,Recolt!B:C,2,0)</f>
        <v>Erste Group Bank</v>
      </c>
    </row>
    <row r="4487" spans="3:16" x14ac:dyDescent="0.25">
      <c r="C4487"/>
      <c r="J4487" s="4">
        <v>1034849774</v>
      </c>
      <c r="K4487" t="s">
        <v>1124</v>
      </c>
      <c r="N4487" s="4">
        <v>1034849771</v>
      </c>
      <c r="O4487" t="e">
        <f>VLOOKUP(N4487,Sales!B:C,2,0)</f>
        <v>#N/A</v>
      </c>
      <c r="P4487" t="str">
        <f>VLOOKUP(N4487,Recolt!B:C,2,0)</f>
        <v xml:space="preserve">LCL (Le Crédit Lyonnais)  </v>
      </c>
    </row>
    <row r="4488" spans="3:16" x14ac:dyDescent="0.25">
      <c r="C4488"/>
      <c r="J4488" s="4">
        <v>1034849775</v>
      </c>
      <c r="K4488" t="s">
        <v>1124</v>
      </c>
      <c r="N4488" s="4">
        <v>1034849774</v>
      </c>
      <c r="O4488">
        <f>VLOOKUP(N4488,Sales!B:C,2,0)</f>
        <v>45324.48333333333</v>
      </c>
      <c r="P4488" t="e">
        <f>VLOOKUP(N4488,Recolt!B:C,2,0)</f>
        <v>#N/A</v>
      </c>
    </row>
    <row r="4489" spans="3:16" x14ac:dyDescent="0.25">
      <c r="C4489"/>
      <c r="J4489" s="4">
        <v>1034849779</v>
      </c>
      <c r="K4489" t="s">
        <v>1124</v>
      </c>
      <c r="N4489" s="4">
        <v>1034849775</v>
      </c>
      <c r="O4489" t="e">
        <f>VLOOKUP(N4489,Sales!B:C,2,0)</f>
        <v>#N/A</v>
      </c>
      <c r="P4489" t="str">
        <f>VLOOKUP(N4489,Recolt!B:C,2,0)</f>
        <v>Sparda-Bank</v>
      </c>
    </row>
    <row r="4490" spans="3:16" x14ac:dyDescent="0.25">
      <c r="C4490"/>
      <c r="J4490" s="4">
        <v>1034849782</v>
      </c>
      <c r="K4490" t="s">
        <v>1124</v>
      </c>
      <c r="N4490" s="4">
        <v>1034849779</v>
      </c>
      <c r="O4490">
        <f>VLOOKUP(N4490,Sales!B:C,2,0)</f>
        <v>44987.568055555559</v>
      </c>
      <c r="P4490" t="e">
        <f>VLOOKUP(N4490,Recolt!B:C,2,0)</f>
        <v>#N/A</v>
      </c>
    </row>
    <row r="4491" spans="3:16" x14ac:dyDescent="0.25">
      <c r="C4491"/>
      <c r="J4491" s="4">
        <v>1034849786</v>
      </c>
      <c r="K4491" t="s">
        <v>1124</v>
      </c>
      <c r="N4491" s="4">
        <v>1034849782</v>
      </c>
      <c r="O4491">
        <f>VLOOKUP(N4491,Sales!B:C,2,0)</f>
        <v>44928.640277777777</v>
      </c>
      <c r="P4491" t="e">
        <f>VLOOKUP(N4491,Recolt!B:C,2,0)</f>
        <v>#N/A</v>
      </c>
    </row>
    <row r="4492" spans="3:16" x14ac:dyDescent="0.25">
      <c r="C4492"/>
      <c r="J4492" s="4">
        <v>1034849788</v>
      </c>
      <c r="K4492" t="s">
        <v>1124</v>
      </c>
      <c r="N4492" s="4">
        <v>1034849786</v>
      </c>
      <c r="O4492" t="e">
        <f>VLOOKUP(N4492,Sales!B:C,2,0)</f>
        <v>#N/A</v>
      </c>
      <c r="P4492" t="str">
        <f>VLOOKUP(N4492,Recolt!B:C,2,0)</f>
        <v>Erste Group Bank</v>
      </c>
    </row>
    <row r="4493" spans="3:16" x14ac:dyDescent="0.25">
      <c r="C4493"/>
      <c r="J4493" s="4">
        <v>1034849801</v>
      </c>
      <c r="K4493" t="s">
        <v>1124</v>
      </c>
      <c r="N4493" s="4">
        <v>1034849788</v>
      </c>
      <c r="O4493" t="e">
        <f>VLOOKUP(N4493,Sales!B:C,2,0)</f>
        <v>#N/A</v>
      </c>
      <c r="P4493" t="str">
        <f>VLOOKUP(N4493,Recolt!B:C,2,0)</f>
        <v xml:space="preserve">Crédit Agricole  </v>
      </c>
    </row>
    <row r="4494" spans="3:16" x14ac:dyDescent="0.25">
      <c r="C4494"/>
      <c r="J4494" s="4">
        <v>1034849807</v>
      </c>
      <c r="K4494" t="s">
        <v>1124</v>
      </c>
      <c r="N4494" s="4">
        <v>1034849801</v>
      </c>
      <c r="O4494">
        <f>VLOOKUP(N4494,Sales!B:C,2,0)</f>
        <v>45177.679861111108</v>
      </c>
      <c r="P4494" t="e">
        <f>VLOOKUP(N4494,Recolt!B:C,2,0)</f>
        <v>#N/A</v>
      </c>
    </row>
    <row r="4495" spans="3:16" x14ac:dyDescent="0.25">
      <c r="C4495"/>
      <c r="J4495" s="4">
        <v>1034849826</v>
      </c>
      <c r="K4495" t="s">
        <v>1124</v>
      </c>
      <c r="N4495" s="4">
        <v>1034849807</v>
      </c>
      <c r="O4495">
        <f>VLOOKUP(N4495,Sales!B:C,2,0)</f>
        <v>45324.688888888886</v>
      </c>
      <c r="P4495" t="e">
        <f>VLOOKUP(N4495,Recolt!B:C,2,0)</f>
        <v>#N/A</v>
      </c>
    </row>
    <row r="4496" spans="3:16" x14ac:dyDescent="0.25">
      <c r="C4496"/>
      <c r="J4496" s="4">
        <v>1034849832</v>
      </c>
      <c r="K4496" t="s">
        <v>1124</v>
      </c>
      <c r="N4496" s="4">
        <v>1034849826</v>
      </c>
      <c r="O4496">
        <f>VLOOKUP(N4496,Sales!B:C,2,0)</f>
        <v>45324.666666666664</v>
      </c>
      <c r="P4496" t="e">
        <f>VLOOKUP(N4496,Recolt!B:C,2,0)</f>
        <v>#N/A</v>
      </c>
    </row>
    <row r="4497" spans="3:16" x14ac:dyDescent="0.25">
      <c r="C4497"/>
      <c r="J4497" s="4">
        <v>1034849845</v>
      </c>
      <c r="K4497" t="s">
        <v>1124</v>
      </c>
      <c r="N4497" s="4">
        <v>1034849832</v>
      </c>
      <c r="O4497" t="e">
        <f>VLOOKUP(N4497,Sales!B:C,2,0)</f>
        <v>#N/A</v>
      </c>
      <c r="P4497" t="str">
        <f>VLOOKUP(N4497,Recolt!B:C,2,0)</f>
        <v>Hypo Group Alpe Adria</v>
      </c>
    </row>
    <row r="4498" spans="3:16" x14ac:dyDescent="0.25">
      <c r="C4498"/>
      <c r="J4498" s="4">
        <v>1034849862</v>
      </c>
      <c r="K4498" t="s">
        <v>1124</v>
      </c>
      <c r="N4498" s="4">
        <v>1034849845</v>
      </c>
      <c r="O4498" t="e">
        <f>VLOOKUP(N4498,Sales!B:C,2,0)</f>
        <v>#N/A</v>
      </c>
      <c r="P4498" t="str">
        <f>VLOOKUP(N4498,Recolt!B:C,2,0)</f>
        <v xml:space="preserve">BNP Paribas  </v>
      </c>
    </row>
    <row r="4499" spans="3:16" x14ac:dyDescent="0.25">
      <c r="C4499"/>
      <c r="J4499" s="4">
        <v>1034849869</v>
      </c>
      <c r="K4499" t="s">
        <v>1124</v>
      </c>
      <c r="N4499" s="4">
        <v>1034849862</v>
      </c>
      <c r="O4499" t="e">
        <f>VLOOKUP(N4499,Sales!B:C,2,0)</f>
        <v>#N/A</v>
      </c>
      <c r="P4499" t="str">
        <f>VLOOKUP(N4499,Recolt!B:C,2,0)</f>
        <v>Sparda-Bank</v>
      </c>
    </row>
    <row r="4500" spans="3:16" x14ac:dyDescent="0.25">
      <c r="C4500"/>
      <c r="J4500" s="4">
        <v>1034849872</v>
      </c>
      <c r="K4500" t="s">
        <v>1124</v>
      </c>
      <c r="N4500" s="4">
        <v>1034849869</v>
      </c>
      <c r="O4500" t="e">
        <f>VLOOKUP(N4500,Sales!B:C,2,0)</f>
        <v>#N/A</v>
      </c>
      <c r="P4500" t="str">
        <f>VLOOKUP(N4500,Recolt!B:C,2,0)</f>
        <v>Erste Group Bank</v>
      </c>
    </row>
    <row r="4501" spans="3:16" x14ac:dyDescent="0.25">
      <c r="C4501"/>
      <c r="J4501" s="4">
        <v>1034849884</v>
      </c>
      <c r="K4501" t="s">
        <v>1124</v>
      </c>
      <c r="N4501" s="4">
        <v>1034849872</v>
      </c>
      <c r="O4501" t="e">
        <f>VLOOKUP(N4501,Sales!B:C,2,0)</f>
        <v>#N/A</v>
      </c>
      <c r="P4501" t="str">
        <f>VLOOKUP(N4501,Recolt!B:C,2,0)</f>
        <v>HSB</v>
      </c>
    </row>
    <row r="4502" spans="3:16" x14ac:dyDescent="0.25">
      <c r="C4502"/>
      <c r="J4502" s="4">
        <v>1034849903</v>
      </c>
      <c r="K4502" t="s">
        <v>1124</v>
      </c>
      <c r="N4502" s="4">
        <v>1034849884</v>
      </c>
      <c r="O4502">
        <f>VLOOKUP(N4502,Sales!B:C,2,0)</f>
        <v>44928.44027777778</v>
      </c>
      <c r="P4502" t="e">
        <f>VLOOKUP(N4502,Recolt!B:C,2,0)</f>
        <v>#N/A</v>
      </c>
    </row>
    <row r="4503" spans="3:16" x14ac:dyDescent="0.25">
      <c r="C4503"/>
      <c r="J4503" s="4">
        <v>1034849920</v>
      </c>
      <c r="K4503" t="s">
        <v>1124</v>
      </c>
      <c r="N4503" s="4">
        <v>1034849903</v>
      </c>
      <c r="O4503" t="e">
        <f>VLOOKUP(N4503,Sales!B:C,2,0)</f>
        <v>#N/A</v>
      </c>
      <c r="P4503" t="str">
        <f>VLOOKUP(N4503,Recolt!B:C,2,0)</f>
        <v>Bawag P.S.K</v>
      </c>
    </row>
    <row r="4504" spans="3:16" x14ac:dyDescent="0.25">
      <c r="C4504"/>
      <c r="J4504" s="4">
        <v>1034849927</v>
      </c>
      <c r="K4504" t="s">
        <v>1124</v>
      </c>
      <c r="N4504" s="4">
        <v>1034849920</v>
      </c>
      <c r="O4504" t="e">
        <f>VLOOKUP(N4504,Sales!B:C,2,0)</f>
        <v>#N/A</v>
      </c>
      <c r="P4504" t="str">
        <f>VLOOKUP(N4504,Recolt!B:C,2,0)</f>
        <v>Bawag P.S.K</v>
      </c>
    </row>
    <row r="4505" spans="3:16" x14ac:dyDescent="0.25">
      <c r="C4505"/>
      <c r="J4505" s="4">
        <v>1034849935</v>
      </c>
      <c r="K4505" t="s">
        <v>1124</v>
      </c>
      <c r="N4505" s="4">
        <v>1034849927</v>
      </c>
      <c r="O4505" t="e">
        <f>VLOOKUP(N4505,Sales!B:C,2,0)</f>
        <v>#N/A</v>
      </c>
      <c r="P4505" t="str">
        <f>VLOOKUP(N4505,Recolt!B:C,2,0)</f>
        <v>Hypo Group Alpe Adria</v>
      </c>
    </row>
    <row r="4506" spans="3:16" x14ac:dyDescent="0.25">
      <c r="C4506"/>
      <c r="J4506" s="4">
        <v>1034849939</v>
      </c>
      <c r="K4506" t="s">
        <v>1124</v>
      </c>
      <c r="N4506" s="4">
        <v>1034849935</v>
      </c>
      <c r="O4506">
        <f>VLOOKUP(N4506,Sales!B:C,2,0)</f>
        <v>44987.443749999999</v>
      </c>
      <c r="P4506" t="e">
        <f>VLOOKUP(N4506,Recolt!B:C,2,0)</f>
        <v>#N/A</v>
      </c>
    </row>
    <row r="4507" spans="3:16" x14ac:dyDescent="0.25">
      <c r="C4507"/>
      <c r="J4507" s="4">
        <v>1034849943</v>
      </c>
      <c r="K4507" t="s">
        <v>1124</v>
      </c>
      <c r="N4507" s="4">
        <v>1034849939</v>
      </c>
      <c r="O4507">
        <f>VLOOKUP(N4507,Sales!B:C,2,0)</f>
        <v>45455.751388888886</v>
      </c>
      <c r="P4507" t="e">
        <f>VLOOKUP(N4507,Recolt!B:C,2,0)</f>
        <v>#N/A</v>
      </c>
    </row>
    <row r="4508" spans="3:16" x14ac:dyDescent="0.25">
      <c r="C4508"/>
      <c r="J4508" s="4">
        <v>1034849956</v>
      </c>
      <c r="K4508" t="s">
        <v>1124</v>
      </c>
      <c r="N4508" s="4">
        <v>1034849943</v>
      </c>
      <c r="O4508" t="e">
        <f>VLOOKUP(N4508,Sales!B:C,2,0)</f>
        <v>#N/A</v>
      </c>
      <c r="P4508" t="e">
        <f>VLOOKUP(N4508,Recolt!B:C,2,0)</f>
        <v>#N/A</v>
      </c>
    </row>
    <row r="4509" spans="3:16" x14ac:dyDescent="0.25">
      <c r="C4509"/>
      <c r="J4509" s="4">
        <v>1034849959</v>
      </c>
      <c r="K4509" t="s">
        <v>1124</v>
      </c>
      <c r="N4509" s="4">
        <v>1034849956</v>
      </c>
      <c r="O4509" t="e">
        <f>VLOOKUP(N4509,Sales!B:C,2,0)</f>
        <v>#N/A</v>
      </c>
      <c r="P4509" t="str">
        <f>VLOOKUP(N4509,Recolt!B:C,2,0)</f>
        <v xml:space="preserve">La Banque Postale  </v>
      </c>
    </row>
    <row r="4510" spans="3:16" x14ac:dyDescent="0.25">
      <c r="C4510"/>
      <c r="J4510" s="4">
        <v>1034849960</v>
      </c>
      <c r="K4510" t="s">
        <v>1124</v>
      </c>
      <c r="N4510" s="4">
        <v>1034849959</v>
      </c>
      <c r="O4510">
        <f>VLOOKUP(N4510,Sales!B:C,2,0)</f>
        <v>44928.59097222222</v>
      </c>
      <c r="P4510" t="e">
        <f>VLOOKUP(N4510,Recolt!B:C,2,0)</f>
        <v>#N/A</v>
      </c>
    </row>
    <row r="4511" spans="3:16" x14ac:dyDescent="0.25">
      <c r="C4511"/>
      <c r="J4511" s="4">
        <v>1034849962</v>
      </c>
      <c r="K4511" t="s">
        <v>1124</v>
      </c>
      <c r="N4511" s="4">
        <v>1034849960</v>
      </c>
      <c r="O4511">
        <f>VLOOKUP(N4511,Sales!B:C,2,0)</f>
        <v>44928.544444444444</v>
      </c>
      <c r="P4511" t="e">
        <f>VLOOKUP(N4511,Recolt!B:C,2,0)</f>
        <v>#N/A</v>
      </c>
    </row>
    <row r="4512" spans="3:16" x14ac:dyDescent="0.25">
      <c r="C4512"/>
      <c r="J4512" s="4">
        <v>1034849967</v>
      </c>
      <c r="K4512" t="s">
        <v>1124</v>
      </c>
      <c r="N4512" s="4">
        <v>1034849962</v>
      </c>
      <c r="O4512">
        <f>VLOOKUP(N4512,Sales!B:C,2,0)</f>
        <v>45177.57916666667</v>
      </c>
      <c r="P4512" t="e">
        <f>VLOOKUP(N4512,Recolt!B:C,2,0)</f>
        <v>#N/A</v>
      </c>
    </row>
    <row r="4513" spans="3:16" x14ac:dyDescent="0.25">
      <c r="C4513"/>
      <c r="J4513" s="4">
        <v>1034849971</v>
      </c>
      <c r="K4513" t="s">
        <v>1124</v>
      </c>
      <c r="N4513" s="4">
        <v>1034849967</v>
      </c>
      <c r="O4513">
        <f>VLOOKUP(N4513,Sales!B:C,2,0)</f>
        <v>44987.456944444442</v>
      </c>
      <c r="P4513" t="e">
        <f>VLOOKUP(N4513,Recolt!B:C,2,0)</f>
        <v>#N/A</v>
      </c>
    </row>
    <row r="4514" spans="3:16" x14ac:dyDescent="0.25">
      <c r="C4514"/>
      <c r="J4514" s="4">
        <v>1034849984</v>
      </c>
      <c r="K4514" t="s">
        <v>1124</v>
      </c>
      <c r="N4514" s="4">
        <v>1034849971</v>
      </c>
      <c r="O4514">
        <f>VLOOKUP(N4514,Sales!B:C,2,0)</f>
        <v>44928.754861111112</v>
      </c>
      <c r="P4514" t="e">
        <f>VLOOKUP(N4514,Recolt!B:C,2,0)</f>
        <v>#N/A</v>
      </c>
    </row>
    <row r="4515" spans="3:16" x14ac:dyDescent="0.25">
      <c r="C4515"/>
      <c r="J4515" s="4">
        <v>1034850005</v>
      </c>
      <c r="K4515" t="s">
        <v>1124</v>
      </c>
      <c r="N4515" s="4">
        <v>1034849984</v>
      </c>
      <c r="O4515" t="e">
        <f>VLOOKUP(N4515,Sales!B:C,2,0)</f>
        <v>#N/A</v>
      </c>
      <c r="P4515" t="str">
        <f>VLOOKUP(N4515,Recolt!B:C,2,0)</f>
        <v>HSB</v>
      </c>
    </row>
    <row r="4516" spans="3:16" x14ac:dyDescent="0.25">
      <c r="C4516"/>
      <c r="J4516" s="4">
        <v>1034850014</v>
      </c>
      <c r="K4516" t="s">
        <v>1124</v>
      </c>
      <c r="N4516" s="4">
        <v>1034850005</v>
      </c>
      <c r="O4516" t="e">
        <f>VLOOKUP(N4516,Sales!B:C,2,0)</f>
        <v>#N/A</v>
      </c>
      <c r="P4516" t="str">
        <f>VLOOKUP(N4516,Recolt!B:C,2,0)</f>
        <v>UniCredit Bank Austria</v>
      </c>
    </row>
    <row r="4517" spans="3:16" x14ac:dyDescent="0.25">
      <c r="C4517"/>
      <c r="J4517" s="4">
        <v>1034850036</v>
      </c>
      <c r="K4517" t="s">
        <v>1124</v>
      </c>
      <c r="N4517" s="4">
        <v>1034850014</v>
      </c>
      <c r="O4517">
        <f>VLOOKUP(N4517,Sales!B:C,2,0)</f>
        <v>45324.723611111112</v>
      </c>
      <c r="P4517" t="e">
        <f>VLOOKUP(N4517,Recolt!B:C,2,0)</f>
        <v>#N/A</v>
      </c>
    </row>
    <row r="4518" spans="3:16" x14ac:dyDescent="0.25">
      <c r="C4518"/>
      <c r="J4518" s="4">
        <v>1034850037</v>
      </c>
      <c r="K4518" t="s">
        <v>1124</v>
      </c>
      <c r="N4518" s="4">
        <v>1034850036</v>
      </c>
      <c r="O4518" t="e">
        <f>VLOOKUP(N4518,Sales!B:C,2,0)</f>
        <v>#N/A</v>
      </c>
      <c r="P4518" t="str">
        <f>VLOOKUP(N4518,Recolt!B:C,2,0)</f>
        <v xml:space="preserve">BPCE (Banque Populaire &amp; Caisse d'Épargne)  </v>
      </c>
    </row>
    <row r="4519" spans="3:16" x14ac:dyDescent="0.25">
      <c r="C4519"/>
      <c r="J4519" s="4">
        <v>1034850038</v>
      </c>
      <c r="K4519" t="s">
        <v>1124</v>
      </c>
      <c r="N4519" s="4">
        <v>1034850037</v>
      </c>
      <c r="O4519">
        <f>VLOOKUP(N4519,Sales!B:C,2,0)</f>
        <v>45324.613194444442</v>
      </c>
      <c r="P4519" t="e">
        <f>VLOOKUP(N4519,Recolt!B:C,2,0)</f>
        <v>#N/A</v>
      </c>
    </row>
    <row r="4520" spans="3:16" x14ac:dyDescent="0.25">
      <c r="C4520"/>
      <c r="J4520" s="4">
        <v>1034850040</v>
      </c>
      <c r="K4520" t="s">
        <v>1124</v>
      </c>
      <c r="N4520" s="4">
        <v>1034850038</v>
      </c>
      <c r="O4520" t="e">
        <f>VLOOKUP(N4520,Sales!B:C,2,0)</f>
        <v>#N/A</v>
      </c>
      <c r="P4520" t="str">
        <f>VLOOKUP(N4520,Recolt!B:C,2,0)</f>
        <v xml:space="preserve">BNP Paribas  </v>
      </c>
    </row>
    <row r="4521" spans="3:16" x14ac:dyDescent="0.25">
      <c r="C4521"/>
      <c r="J4521" s="4">
        <v>1034850042</v>
      </c>
      <c r="K4521" t="s">
        <v>1124</v>
      </c>
      <c r="N4521" s="4">
        <v>1034850040</v>
      </c>
      <c r="O4521" t="e">
        <f>VLOOKUP(N4521,Sales!B:C,2,0)</f>
        <v>#N/A</v>
      </c>
      <c r="P4521" t="str">
        <f>VLOOKUP(N4521,Recolt!B:C,2,0)</f>
        <v>HSB</v>
      </c>
    </row>
    <row r="4522" spans="3:16" x14ac:dyDescent="0.25">
      <c r="C4522"/>
      <c r="J4522" s="4">
        <v>1034850046</v>
      </c>
      <c r="K4522" t="s">
        <v>1124</v>
      </c>
      <c r="N4522" s="4">
        <v>1034850042</v>
      </c>
      <c r="O4522">
        <f>VLOOKUP(N4522,Sales!B:C,2,0)</f>
        <v>44928.65902777778</v>
      </c>
      <c r="P4522" t="e">
        <f>VLOOKUP(N4522,Recolt!B:C,2,0)</f>
        <v>#N/A</v>
      </c>
    </row>
    <row r="4523" spans="3:16" x14ac:dyDescent="0.25">
      <c r="C4523"/>
      <c r="J4523" s="4">
        <v>1034850061</v>
      </c>
      <c r="K4523" t="s">
        <v>1124</v>
      </c>
      <c r="N4523" s="4">
        <v>1034850046</v>
      </c>
      <c r="O4523" t="e">
        <f>VLOOKUP(N4523,Sales!B:C,2,0)</f>
        <v>#N/A</v>
      </c>
      <c r="P4523" t="e">
        <f>VLOOKUP(N4523,Recolt!B:C,2,0)</f>
        <v>#N/A</v>
      </c>
    </row>
    <row r="4524" spans="3:16" x14ac:dyDescent="0.25">
      <c r="C4524"/>
      <c r="J4524" s="4">
        <v>1034850067</v>
      </c>
      <c r="K4524" t="s">
        <v>1124</v>
      </c>
      <c r="N4524" s="4">
        <v>1034850061</v>
      </c>
      <c r="O4524">
        <f>VLOOKUP(N4524,Sales!B:C,2,0)</f>
        <v>45277.760416666664</v>
      </c>
      <c r="P4524" t="e">
        <f>VLOOKUP(N4524,Recolt!B:C,2,0)</f>
        <v>#N/A</v>
      </c>
    </row>
    <row r="4525" spans="3:16" x14ac:dyDescent="0.25">
      <c r="C4525"/>
      <c r="J4525" s="4">
        <v>1034850073</v>
      </c>
      <c r="K4525" t="s">
        <v>1124</v>
      </c>
      <c r="N4525" s="4">
        <v>1034850067</v>
      </c>
      <c r="O4525">
        <f>VLOOKUP(N4525,Sales!B:C,2,0)</f>
        <v>44928.513888888891</v>
      </c>
      <c r="P4525" t="e">
        <f>VLOOKUP(N4525,Recolt!B:C,2,0)</f>
        <v>#N/A</v>
      </c>
    </row>
    <row r="4526" spans="3:16" x14ac:dyDescent="0.25">
      <c r="C4526"/>
      <c r="J4526" s="4">
        <v>1034850074</v>
      </c>
      <c r="K4526" t="s">
        <v>1124</v>
      </c>
      <c r="N4526" s="4">
        <v>1034850073</v>
      </c>
      <c r="O4526" t="e">
        <f>VLOOKUP(N4526,Sales!B:C,2,0)</f>
        <v>#N/A</v>
      </c>
      <c r="P4526" t="str">
        <f>VLOOKUP(N4526,Recolt!B:C,2,0)</f>
        <v xml:space="preserve">BNP Paribas  </v>
      </c>
    </row>
    <row r="4527" spans="3:16" x14ac:dyDescent="0.25">
      <c r="C4527"/>
      <c r="J4527" s="4">
        <v>1034850081</v>
      </c>
      <c r="K4527" t="s">
        <v>1124</v>
      </c>
      <c r="N4527" s="4">
        <v>1034850074</v>
      </c>
      <c r="O4527" t="e">
        <f>VLOOKUP(N4527,Sales!B:C,2,0)</f>
        <v>#N/A</v>
      </c>
      <c r="P4527" t="str">
        <f>VLOOKUP(N4527,Recolt!B:C,2,0)</f>
        <v xml:space="preserve">LCL (Le Crédit Lyonnais)  </v>
      </c>
    </row>
    <row r="4528" spans="3:16" x14ac:dyDescent="0.25">
      <c r="C4528"/>
      <c r="J4528" s="4">
        <v>1034850082</v>
      </c>
      <c r="K4528" t="s">
        <v>1124</v>
      </c>
      <c r="N4528" s="4">
        <v>1034850081</v>
      </c>
      <c r="O4528" t="e">
        <f>VLOOKUP(N4528,Sales!B:C,2,0)</f>
        <v>#N/A</v>
      </c>
      <c r="P4528" t="str">
        <f>VLOOKUP(N4528,Recolt!B:C,2,0)</f>
        <v xml:space="preserve">CIC (Crédit Industriel et Commercial)  </v>
      </c>
    </row>
    <row r="4529" spans="3:16" x14ac:dyDescent="0.25">
      <c r="C4529"/>
      <c r="J4529" s="4">
        <v>1034850092</v>
      </c>
      <c r="K4529" t="s">
        <v>1124</v>
      </c>
      <c r="N4529" s="4">
        <v>1034850082</v>
      </c>
      <c r="O4529" t="e">
        <f>VLOOKUP(N4529,Sales!B:C,2,0)</f>
        <v>#N/A</v>
      </c>
      <c r="P4529" t="str">
        <f>VLOOKUP(N4529,Recolt!B:C,2,0)</f>
        <v xml:space="preserve">La Banque Postale  </v>
      </c>
    </row>
    <row r="4530" spans="3:16" x14ac:dyDescent="0.25">
      <c r="C4530"/>
      <c r="J4530" s="4">
        <v>1034850093</v>
      </c>
      <c r="K4530" t="s">
        <v>1124</v>
      </c>
      <c r="N4530" s="4">
        <v>1034850092</v>
      </c>
      <c r="O4530" t="e">
        <f>VLOOKUP(N4530,Sales!B:C,2,0)</f>
        <v>#N/A</v>
      </c>
      <c r="P4530" t="str">
        <f>VLOOKUP(N4530,Recolt!B:C,2,0)</f>
        <v xml:space="preserve">La Banque Postale  </v>
      </c>
    </row>
    <row r="4531" spans="3:16" x14ac:dyDescent="0.25">
      <c r="C4531"/>
      <c r="J4531" s="4">
        <v>1034850095</v>
      </c>
      <c r="K4531" t="s">
        <v>1124</v>
      </c>
      <c r="N4531" s="4">
        <v>1034850093</v>
      </c>
      <c r="O4531" t="e">
        <f>VLOOKUP(N4531,Sales!B:C,2,0)</f>
        <v>#N/A</v>
      </c>
      <c r="P4531" t="str">
        <f>VLOOKUP(N4531,Recolt!B:C,2,0)</f>
        <v xml:space="preserve">CIC (Crédit Industriel et Commercial)  </v>
      </c>
    </row>
    <row r="4532" spans="3:16" x14ac:dyDescent="0.25">
      <c r="C4532"/>
      <c r="J4532" s="4">
        <v>1034850106</v>
      </c>
      <c r="K4532" t="s">
        <v>1124</v>
      </c>
      <c r="N4532" s="4">
        <v>1034850095</v>
      </c>
      <c r="O4532">
        <f>VLOOKUP(N4532,Sales!B:C,2,0)</f>
        <v>44987.609027777777</v>
      </c>
      <c r="P4532" t="e">
        <f>VLOOKUP(N4532,Recolt!B:C,2,0)</f>
        <v>#N/A</v>
      </c>
    </row>
    <row r="4533" spans="3:16" x14ac:dyDescent="0.25">
      <c r="C4533"/>
      <c r="J4533" s="4">
        <v>1034850109</v>
      </c>
      <c r="K4533" t="s">
        <v>1124</v>
      </c>
      <c r="N4533" s="4">
        <v>1034850106</v>
      </c>
      <c r="O4533" t="e">
        <f>VLOOKUP(N4533,Sales!B:C,2,0)</f>
        <v>#N/A</v>
      </c>
      <c r="P4533" t="str">
        <f>VLOOKUP(N4533,Recolt!B:C,2,0)</f>
        <v xml:space="preserve">LCL (Le Crédit Lyonnais)  </v>
      </c>
    </row>
    <row r="4534" spans="3:16" x14ac:dyDescent="0.25">
      <c r="C4534"/>
      <c r="J4534" s="4">
        <v>1034850110</v>
      </c>
      <c r="K4534" t="s">
        <v>1124</v>
      </c>
      <c r="N4534" s="4">
        <v>1034850109</v>
      </c>
      <c r="O4534">
        <f>VLOOKUP(N4534,Sales!B:C,2,0)</f>
        <v>44928.6875</v>
      </c>
      <c r="P4534" t="e">
        <f>VLOOKUP(N4534,Recolt!B:C,2,0)</f>
        <v>#N/A</v>
      </c>
    </row>
    <row r="4535" spans="3:16" x14ac:dyDescent="0.25">
      <c r="C4535"/>
      <c r="J4535" s="4">
        <v>1034850113</v>
      </c>
      <c r="K4535" t="s">
        <v>1124</v>
      </c>
      <c r="N4535" s="4">
        <v>1034850110</v>
      </c>
      <c r="O4535">
        <f>VLOOKUP(N4535,Sales!B:C,2,0)</f>
        <v>45324.452777777777</v>
      </c>
      <c r="P4535" t="e">
        <f>VLOOKUP(N4535,Recolt!B:C,2,0)</f>
        <v>#N/A</v>
      </c>
    </row>
    <row r="4536" spans="3:16" x14ac:dyDescent="0.25">
      <c r="C4536"/>
      <c r="J4536" s="4">
        <v>1034850114</v>
      </c>
      <c r="K4536" t="s">
        <v>1124</v>
      </c>
      <c r="N4536" s="4">
        <v>1034850113</v>
      </c>
      <c r="O4536" t="e">
        <f>VLOOKUP(N4536,Sales!B:C,2,0)</f>
        <v>#N/A</v>
      </c>
      <c r="P4536" t="str">
        <f>VLOOKUP(N4536,Recolt!B:C,2,0)</f>
        <v xml:space="preserve">La Banque Postale  </v>
      </c>
    </row>
    <row r="4537" spans="3:16" x14ac:dyDescent="0.25">
      <c r="C4537"/>
      <c r="J4537" s="4">
        <v>1034850133</v>
      </c>
      <c r="K4537" t="s">
        <v>1124</v>
      </c>
      <c r="N4537" s="4">
        <v>1034850114</v>
      </c>
      <c r="O4537" t="e">
        <f>VLOOKUP(N4537,Sales!B:C,2,0)</f>
        <v>#N/A</v>
      </c>
      <c r="P4537" t="str">
        <f>VLOOKUP(N4537,Recolt!B:C,2,0)</f>
        <v>UniCredit Bank Austria</v>
      </c>
    </row>
    <row r="4538" spans="3:16" x14ac:dyDescent="0.25">
      <c r="C4538"/>
      <c r="J4538" s="4">
        <v>1034850163</v>
      </c>
      <c r="K4538" t="s">
        <v>1124</v>
      </c>
      <c r="N4538" s="4">
        <v>1034850133</v>
      </c>
      <c r="O4538" t="e">
        <f>VLOOKUP(N4538,Sales!B:C,2,0)</f>
        <v>#N/A</v>
      </c>
      <c r="P4538" t="str">
        <f>VLOOKUP(N4538,Recolt!B:C,2,0)</f>
        <v xml:space="preserve">La Banque Postale  </v>
      </c>
    </row>
    <row r="4539" spans="3:16" x14ac:dyDescent="0.25">
      <c r="C4539"/>
      <c r="J4539" s="4">
        <v>1034850168</v>
      </c>
      <c r="K4539" t="s">
        <v>1124</v>
      </c>
      <c r="N4539" s="4">
        <v>1034850163</v>
      </c>
      <c r="O4539">
        <f>VLOOKUP(N4539,Sales!B:C,2,0)</f>
        <v>44987.773611111108</v>
      </c>
      <c r="P4539" t="e">
        <f>VLOOKUP(N4539,Recolt!B:C,2,0)</f>
        <v>#N/A</v>
      </c>
    </row>
    <row r="4540" spans="3:16" x14ac:dyDescent="0.25">
      <c r="C4540"/>
      <c r="J4540" s="4">
        <v>1034850170</v>
      </c>
      <c r="K4540" t="s">
        <v>1124</v>
      </c>
      <c r="N4540" s="4">
        <v>1034850168</v>
      </c>
      <c r="O4540" t="e">
        <f>VLOOKUP(N4540,Sales!B:C,2,0)</f>
        <v>#N/A</v>
      </c>
      <c r="P4540" t="str">
        <f>VLOOKUP(N4540,Recolt!B:C,2,0)</f>
        <v>Bawag P.S.K</v>
      </c>
    </row>
    <row r="4541" spans="3:16" x14ac:dyDescent="0.25">
      <c r="C4541"/>
      <c r="J4541" s="4">
        <v>1034850174</v>
      </c>
      <c r="K4541" t="s">
        <v>1124</v>
      </c>
      <c r="N4541" s="4">
        <v>1034850170</v>
      </c>
      <c r="O4541" t="e">
        <f>VLOOKUP(N4541,Sales!B:C,2,0)</f>
        <v>#N/A</v>
      </c>
      <c r="P4541" t="str">
        <f>VLOOKUP(N4541,Recolt!B:C,2,0)</f>
        <v xml:space="preserve">LCL (Le Crédit Lyonnais)  </v>
      </c>
    </row>
    <row r="4542" spans="3:16" x14ac:dyDescent="0.25">
      <c r="C4542"/>
      <c r="J4542" s="4">
        <v>1034850191</v>
      </c>
      <c r="K4542" t="s">
        <v>1124</v>
      </c>
      <c r="N4542" s="4">
        <v>1034850174</v>
      </c>
      <c r="O4542" t="e">
        <f>VLOOKUP(N4542,Sales!B:C,2,0)</f>
        <v>#N/A</v>
      </c>
      <c r="P4542" t="e">
        <f>VLOOKUP(N4542,Recolt!B:C,2,0)</f>
        <v>#N/A</v>
      </c>
    </row>
    <row r="4543" spans="3:16" x14ac:dyDescent="0.25">
      <c r="C4543"/>
      <c r="J4543" s="4">
        <v>1034850195</v>
      </c>
      <c r="K4543" t="s">
        <v>1124</v>
      </c>
      <c r="N4543" s="4">
        <v>1034850191</v>
      </c>
      <c r="O4543">
        <f>VLOOKUP(N4543,Sales!B:C,2,0)</f>
        <v>44928.606944444444</v>
      </c>
      <c r="P4543" t="e">
        <f>VLOOKUP(N4543,Recolt!B:C,2,0)</f>
        <v>#N/A</v>
      </c>
    </row>
    <row r="4544" spans="3:16" x14ac:dyDescent="0.25">
      <c r="C4544"/>
      <c r="J4544" s="4">
        <v>1034850209</v>
      </c>
      <c r="K4544" t="s">
        <v>1124</v>
      </c>
      <c r="N4544" s="4">
        <v>1034850195</v>
      </c>
      <c r="O4544" t="e">
        <f>VLOOKUP(N4544,Sales!B:C,2,0)</f>
        <v>#N/A</v>
      </c>
      <c r="P4544" t="str">
        <f>VLOOKUP(N4544,Recolt!B:C,2,0)</f>
        <v>Erste Group Bank</v>
      </c>
    </row>
    <row r="4545" spans="3:16" x14ac:dyDescent="0.25">
      <c r="C4545"/>
      <c r="J4545" s="4">
        <v>1034850220</v>
      </c>
      <c r="K4545" t="s">
        <v>1124</v>
      </c>
      <c r="N4545" s="4">
        <v>1034850209</v>
      </c>
      <c r="O4545">
        <f>VLOOKUP(N4545,Sales!B:C,2,0)</f>
        <v>45277.55972222222</v>
      </c>
      <c r="P4545" t="e">
        <f>VLOOKUP(N4545,Recolt!B:C,2,0)</f>
        <v>#N/A</v>
      </c>
    </row>
    <row r="4546" spans="3:16" x14ac:dyDescent="0.25">
      <c r="C4546"/>
      <c r="J4546" s="4">
        <v>1034850233</v>
      </c>
      <c r="K4546" t="s">
        <v>1124</v>
      </c>
      <c r="N4546" s="4">
        <v>1034850220</v>
      </c>
      <c r="O4546" t="e">
        <f>VLOOKUP(N4546,Sales!B:C,2,0)</f>
        <v>#N/A</v>
      </c>
      <c r="P4546" t="str">
        <f>VLOOKUP(N4546,Recolt!B:C,2,0)</f>
        <v xml:space="preserve">BNP Paribas  </v>
      </c>
    </row>
    <row r="4547" spans="3:16" x14ac:dyDescent="0.25">
      <c r="C4547"/>
      <c r="J4547" s="4">
        <v>1034850241</v>
      </c>
      <c r="K4547" t="s">
        <v>1124</v>
      </c>
      <c r="N4547" s="4">
        <v>1034850233</v>
      </c>
      <c r="O4547">
        <f>VLOOKUP(N4547,Sales!B:C,2,0)</f>
        <v>44940.689583333333</v>
      </c>
      <c r="P4547" t="e">
        <f>VLOOKUP(N4547,Recolt!B:C,2,0)</f>
        <v>#N/A</v>
      </c>
    </row>
    <row r="4548" spans="3:16" x14ac:dyDescent="0.25">
      <c r="C4548"/>
      <c r="J4548" s="4">
        <v>1034850245</v>
      </c>
      <c r="K4548" t="s">
        <v>1124</v>
      </c>
      <c r="N4548" s="4">
        <v>1034850241</v>
      </c>
      <c r="O4548">
        <f>VLOOKUP(N4548,Sales!B:C,2,0)</f>
        <v>45277.595833333333</v>
      </c>
      <c r="P4548" t="e">
        <f>VLOOKUP(N4548,Recolt!B:C,2,0)</f>
        <v>#N/A</v>
      </c>
    </row>
    <row r="4549" spans="3:16" x14ac:dyDescent="0.25">
      <c r="C4549"/>
      <c r="J4549" s="4">
        <v>1034850251</v>
      </c>
      <c r="K4549" t="s">
        <v>1124</v>
      </c>
      <c r="N4549" s="4">
        <v>1034850245</v>
      </c>
      <c r="O4549" t="e">
        <f>VLOOKUP(N4549,Sales!B:C,2,0)</f>
        <v>#N/A</v>
      </c>
      <c r="P4549" t="str">
        <f>VLOOKUP(N4549,Recolt!B:C,2,0)</f>
        <v>Sberbank Europe</v>
      </c>
    </row>
    <row r="4550" spans="3:16" x14ac:dyDescent="0.25">
      <c r="C4550"/>
      <c r="J4550" s="4">
        <v>1034850256</v>
      </c>
      <c r="K4550" t="s">
        <v>1124</v>
      </c>
      <c r="N4550" s="4">
        <v>1034850251</v>
      </c>
      <c r="O4550">
        <f>VLOOKUP(N4550,Sales!B:C,2,0)</f>
        <v>44928.557638888888</v>
      </c>
      <c r="P4550" t="e">
        <f>VLOOKUP(N4550,Recolt!B:C,2,0)</f>
        <v>#N/A</v>
      </c>
    </row>
    <row r="4551" spans="3:16" x14ac:dyDescent="0.25">
      <c r="C4551"/>
      <c r="J4551" s="4">
        <v>1034850268</v>
      </c>
      <c r="K4551" t="s">
        <v>1124</v>
      </c>
      <c r="N4551" s="4">
        <v>1034850256</v>
      </c>
      <c r="O4551" t="e">
        <f>VLOOKUP(N4551,Sales!B:C,2,0)</f>
        <v>#N/A</v>
      </c>
      <c r="P4551" t="str">
        <f>VLOOKUP(N4551,Recolt!B:C,2,0)</f>
        <v>Sparda-Bank</v>
      </c>
    </row>
    <row r="4552" spans="3:16" x14ac:dyDescent="0.25">
      <c r="C4552"/>
      <c r="J4552" s="4">
        <v>1034850285</v>
      </c>
      <c r="K4552" t="s">
        <v>1124</v>
      </c>
      <c r="N4552" s="4">
        <v>1034850268</v>
      </c>
      <c r="O4552" t="e">
        <f>VLOOKUP(N4552,Sales!B:C,2,0)</f>
        <v>#N/A</v>
      </c>
      <c r="P4552" t="str">
        <f>VLOOKUP(N4552,Recolt!B:C,2,0)</f>
        <v>Sberbank Europe</v>
      </c>
    </row>
    <row r="4553" spans="3:16" x14ac:dyDescent="0.25">
      <c r="C4553"/>
      <c r="J4553" s="4">
        <v>1034850307</v>
      </c>
      <c r="K4553" t="s">
        <v>1124</v>
      </c>
      <c r="N4553" s="4">
        <v>1034850285</v>
      </c>
      <c r="O4553" t="e">
        <f>VLOOKUP(N4553,Sales!B:C,2,0)</f>
        <v>#N/A</v>
      </c>
      <c r="P4553" t="str">
        <f>VLOOKUP(N4553,Recolt!B:C,2,0)</f>
        <v xml:space="preserve">Société Générale  </v>
      </c>
    </row>
    <row r="4554" spans="3:16" x14ac:dyDescent="0.25">
      <c r="C4554"/>
      <c r="J4554" s="4">
        <v>1034850318</v>
      </c>
      <c r="K4554" t="s">
        <v>1124</v>
      </c>
      <c r="N4554" s="4">
        <v>1034850307</v>
      </c>
      <c r="O4554" t="e">
        <f>VLOOKUP(N4554,Sales!B:C,2,0)</f>
        <v>#N/A</v>
      </c>
      <c r="P4554" t="str">
        <f>VLOOKUP(N4554,Recolt!B:C,2,0)</f>
        <v>Sparda-Bank</v>
      </c>
    </row>
    <row r="4555" spans="3:16" x14ac:dyDescent="0.25">
      <c r="C4555"/>
      <c r="J4555" s="4">
        <v>1034850322</v>
      </c>
      <c r="K4555" t="s">
        <v>1124</v>
      </c>
      <c r="N4555" s="4">
        <v>1034850318</v>
      </c>
      <c r="O4555">
        <f>VLOOKUP(N4555,Sales!B:C,2,0)</f>
        <v>45455.742361111108</v>
      </c>
      <c r="P4555" t="e">
        <f>VLOOKUP(N4555,Recolt!B:C,2,0)</f>
        <v>#N/A</v>
      </c>
    </row>
    <row r="4556" spans="3:16" x14ac:dyDescent="0.25">
      <c r="C4556"/>
      <c r="J4556" s="4">
        <v>1034850323</v>
      </c>
      <c r="K4556" t="s">
        <v>1124</v>
      </c>
      <c r="N4556" s="4">
        <v>1034850322</v>
      </c>
      <c r="O4556" t="e">
        <f>VLOOKUP(N4556,Sales!B:C,2,0)</f>
        <v>#N/A</v>
      </c>
      <c r="P4556" t="str">
        <f>VLOOKUP(N4556,Recolt!B:C,2,0)</f>
        <v>Sparda-Bank</v>
      </c>
    </row>
    <row r="4557" spans="3:16" x14ac:dyDescent="0.25">
      <c r="C4557"/>
      <c r="J4557" s="4">
        <v>1034850330</v>
      </c>
      <c r="K4557" t="s">
        <v>1124</v>
      </c>
      <c r="N4557" s="4">
        <v>1034850323</v>
      </c>
      <c r="O4557" t="e">
        <f>VLOOKUP(N4557,Sales!B:C,2,0)</f>
        <v>#N/A</v>
      </c>
      <c r="P4557" t="str">
        <f>VLOOKUP(N4557,Recolt!B:C,2,0)</f>
        <v>Erste Group Bank</v>
      </c>
    </row>
    <row r="4558" spans="3:16" x14ac:dyDescent="0.25">
      <c r="C4558"/>
      <c r="J4558" s="4">
        <v>1034850335</v>
      </c>
      <c r="K4558" t="s">
        <v>1124</v>
      </c>
      <c r="N4558" s="4">
        <v>1034850330</v>
      </c>
      <c r="O4558">
        <f>VLOOKUP(N4558,Sales!B:C,2,0)</f>
        <v>44928.540972222225</v>
      </c>
      <c r="P4558" t="e">
        <f>VLOOKUP(N4558,Recolt!B:C,2,0)</f>
        <v>#N/A</v>
      </c>
    </row>
    <row r="4559" spans="3:16" x14ac:dyDescent="0.25">
      <c r="C4559"/>
      <c r="J4559" s="4">
        <v>1034850341</v>
      </c>
      <c r="K4559" t="s">
        <v>1124</v>
      </c>
      <c r="N4559" s="4">
        <v>1034850335</v>
      </c>
      <c r="O4559">
        <f>VLOOKUP(N4559,Sales!B:C,2,0)</f>
        <v>44928.431944444441</v>
      </c>
      <c r="P4559" t="e">
        <f>VLOOKUP(N4559,Recolt!B:C,2,0)</f>
        <v>#N/A</v>
      </c>
    </row>
    <row r="4560" spans="3:16" x14ac:dyDescent="0.25">
      <c r="C4560"/>
      <c r="J4560" s="4">
        <v>1034850359</v>
      </c>
      <c r="K4560" t="s">
        <v>1124</v>
      </c>
      <c r="N4560" s="4">
        <v>1034850341</v>
      </c>
      <c r="O4560">
        <f>VLOOKUP(N4560,Sales!B:C,2,0)</f>
        <v>45177.642361111109</v>
      </c>
      <c r="P4560" t="e">
        <f>VLOOKUP(N4560,Recolt!B:C,2,0)</f>
        <v>#N/A</v>
      </c>
    </row>
    <row r="4561" spans="3:16" x14ac:dyDescent="0.25">
      <c r="C4561"/>
      <c r="J4561" s="4">
        <v>1034850364</v>
      </c>
      <c r="K4561" t="s">
        <v>1124</v>
      </c>
      <c r="N4561" s="4">
        <v>1034850359</v>
      </c>
      <c r="O4561" t="e">
        <f>VLOOKUP(N4561,Sales!B:C,2,0)</f>
        <v>#N/A</v>
      </c>
      <c r="P4561" t="str">
        <f>VLOOKUP(N4561,Recolt!B:C,2,0)</f>
        <v>Bawag P.S.K</v>
      </c>
    </row>
    <row r="4562" spans="3:16" x14ac:dyDescent="0.25">
      <c r="C4562"/>
      <c r="J4562" s="4">
        <v>1034850365</v>
      </c>
      <c r="K4562" t="s">
        <v>1124</v>
      </c>
      <c r="N4562" s="4">
        <v>1034850364</v>
      </c>
      <c r="O4562" t="e">
        <f>VLOOKUP(N4562,Sales!B:C,2,0)</f>
        <v>#N/A</v>
      </c>
      <c r="P4562" t="str">
        <f>VLOOKUP(N4562,Recolt!B:C,2,0)</f>
        <v xml:space="preserve">BPCE (Banque Populaire &amp; Caisse d'Épargne)  </v>
      </c>
    </row>
    <row r="4563" spans="3:16" x14ac:dyDescent="0.25">
      <c r="C4563"/>
      <c r="J4563" s="4">
        <v>1034850368</v>
      </c>
      <c r="K4563" t="s">
        <v>1124</v>
      </c>
      <c r="N4563" s="4">
        <v>1034850365</v>
      </c>
      <c r="O4563" t="e">
        <f>VLOOKUP(N4563,Sales!B:C,2,0)</f>
        <v>#N/A</v>
      </c>
      <c r="P4563" t="str">
        <f>VLOOKUP(N4563,Recolt!B:C,2,0)</f>
        <v>HSB</v>
      </c>
    </row>
    <row r="4564" spans="3:16" x14ac:dyDescent="0.25">
      <c r="C4564"/>
      <c r="J4564" s="4">
        <v>1034850370</v>
      </c>
      <c r="K4564" t="s">
        <v>1124</v>
      </c>
      <c r="N4564" s="4">
        <v>1034850368</v>
      </c>
      <c r="O4564">
        <f>VLOOKUP(N4564,Sales!B:C,2,0)</f>
        <v>44940.731944444444</v>
      </c>
      <c r="P4564" t="e">
        <f>VLOOKUP(N4564,Recolt!B:C,2,0)</f>
        <v>#N/A</v>
      </c>
    </row>
    <row r="4565" spans="3:16" x14ac:dyDescent="0.25">
      <c r="C4565"/>
      <c r="J4565" s="4">
        <v>1034850371</v>
      </c>
      <c r="K4565" t="s">
        <v>1124</v>
      </c>
      <c r="N4565" s="4">
        <v>1034850370</v>
      </c>
      <c r="O4565" t="e">
        <f>VLOOKUP(N4565,Sales!B:C,2,0)</f>
        <v>#N/A</v>
      </c>
      <c r="P4565" t="str">
        <f>VLOOKUP(N4565,Recolt!B:C,2,0)</f>
        <v xml:space="preserve">Crédit Mutuel  </v>
      </c>
    </row>
    <row r="4566" spans="3:16" x14ac:dyDescent="0.25">
      <c r="C4566"/>
      <c r="J4566" s="4">
        <v>1034850373</v>
      </c>
      <c r="K4566" t="s">
        <v>1124</v>
      </c>
      <c r="N4566" s="4">
        <v>1034850371</v>
      </c>
      <c r="O4566" t="e">
        <f>VLOOKUP(N4566,Sales!B:C,2,0)</f>
        <v>#N/A</v>
      </c>
      <c r="P4566" t="str">
        <f>VLOOKUP(N4566,Recolt!B:C,2,0)</f>
        <v>Sparda-Bank</v>
      </c>
    </row>
    <row r="4567" spans="3:16" x14ac:dyDescent="0.25">
      <c r="C4567"/>
      <c r="J4567" s="4">
        <v>1034850385</v>
      </c>
      <c r="K4567" t="s">
        <v>1124</v>
      </c>
      <c r="N4567" s="4">
        <v>1034850373</v>
      </c>
      <c r="O4567">
        <f>VLOOKUP(N4567,Sales!B:C,2,0)</f>
        <v>44987.627083333333</v>
      </c>
      <c r="P4567" t="e">
        <f>VLOOKUP(N4567,Recolt!B:C,2,0)</f>
        <v>#N/A</v>
      </c>
    </row>
    <row r="4568" spans="3:16" x14ac:dyDescent="0.25">
      <c r="C4568"/>
      <c r="J4568" s="4">
        <v>1034850393</v>
      </c>
      <c r="K4568" t="s">
        <v>1124</v>
      </c>
      <c r="N4568" s="4">
        <v>1034850385</v>
      </c>
      <c r="O4568">
        <f>VLOOKUP(N4568,Sales!B:C,2,0)</f>
        <v>45277.681250000001</v>
      </c>
      <c r="P4568" t="e">
        <f>VLOOKUP(N4568,Recolt!B:C,2,0)</f>
        <v>#N/A</v>
      </c>
    </row>
    <row r="4569" spans="3:16" x14ac:dyDescent="0.25">
      <c r="C4569"/>
      <c r="J4569" s="4">
        <v>1034850394</v>
      </c>
      <c r="K4569" t="s">
        <v>1124</v>
      </c>
      <c r="N4569" s="4">
        <v>1034850393</v>
      </c>
      <c r="O4569" t="e">
        <f>VLOOKUP(N4569,Sales!B:C,2,0)</f>
        <v>#N/A</v>
      </c>
      <c r="P4569" t="str">
        <f>VLOOKUP(N4569,Recolt!B:C,2,0)</f>
        <v xml:space="preserve">Crédit Mutuel  </v>
      </c>
    </row>
    <row r="4570" spans="3:16" x14ac:dyDescent="0.25">
      <c r="C4570"/>
      <c r="J4570" s="4">
        <v>1034850402</v>
      </c>
      <c r="K4570" t="s">
        <v>1124</v>
      </c>
      <c r="N4570" s="4">
        <v>1034850394</v>
      </c>
      <c r="O4570">
        <f>VLOOKUP(N4570,Sales!B:C,2,0)</f>
        <v>45324.576388888891</v>
      </c>
      <c r="P4570" t="e">
        <f>VLOOKUP(N4570,Recolt!B:C,2,0)</f>
        <v>#N/A</v>
      </c>
    </row>
    <row r="4571" spans="3:16" x14ac:dyDescent="0.25">
      <c r="C4571"/>
      <c r="J4571" s="4">
        <v>1034850408</v>
      </c>
      <c r="K4571" t="s">
        <v>1124</v>
      </c>
      <c r="N4571" s="4">
        <v>1034850402</v>
      </c>
      <c r="O4571" t="e">
        <f>VLOOKUP(N4571,Sales!B:C,2,0)</f>
        <v>#N/A</v>
      </c>
      <c r="P4571" t="str">
        <f>VLOOKUP(N4571,Recolt!B:C,2,0)</f>
        <v xml:space="preserve">La Banque Postale  </v>
      </c>
    </row>
    <row r="4572" spans="3:16" x14ac:dyDescent="0.25">
      <c r="C4572"/>
      <c r="J4572" s="4">
        <v>1034850411</v>
      </c>
      <c r="K4572" t="s">
        <v>1124</v>
      </c>
      <c r="N4572" s="4">
        <v>1034850408</v>
      </c>
      <c r="O4572" t="e">
        <f>VLOOKUP(N4572,Sales!B:C,2,0)</f>
        <v>#N/A</v>
      </c>
      <c r="P4572" t="str">
        <f>VLOOKUP(N4572,Recolt!B:C,2,0)</f>
        <v>Bank Austria</v>
      </c>
    </row>
    <row r="4573" spans="3:16" x14ac:dyDescent="0.25">
      <c r="C4573"/>
      <c r="J4573" s="4">
        <v>1034850414</v>
      </c>
      <c r="K4573" t="s">
        <v>1124</v>
      </c>
      <c r="N4573" s="4">
        <v>1034850411</v>
      </c>
      <c r="O4573" t="e">
        <f>VLOOKUP(N4573,Sales!B:C,2,0)</f>
        <v>#N/A</v>
      </c>
      <c r="P4573" t="str">
        <f>VLOOKUP(N4573,Recolt!B:C,2,0)</f>
        <v xml:space="preserve">LCL (Le Crédit Lyonnais)  </v>
      </c>
    </row>
    <row r="4574" spans="3:16" x14ac:dyDescent="0.25">
      <c r="C4574"/>
      <c r="J4574" s="4">
        <v>1034850416</v>
      </c>
      <c r="K4574" t="s">
        <v>1124</v>
      </c>
      <c r="N4574" s="4">
        <v>1034850414</v>
      </c>
      <c r="O4574">
        <f>VLOOKUP(N4574,Sales!B:C,2,0)</f>
        <v>45277.631249999999</v>
      </c>
      <c r="P4574" t="e">
        <f>VLOOKUP(N4574,Recolt!B:C,2,0)</f>
        <v>#N/A</v>
      </c>
    </row>
    <row r="4575" spans="3:16" x14ac:dyDescent="0.25">
      <c r="C4575"/>
      <c r="J4575" s="4">
        <v>1034850420</v>
      </c>
      <c r="K4575" t="s">
        <v>1124</v>
      </c>
      <c r="N4575" s="4">
        <v>1034850416</v>
      </c>
      <c r="O4575" t="e">
        <f>VLOOKUP(N4575,Sales!B:C,2,0)</f>
        <v>#N/A</v>
      </c>
      <c r="P4575" t="str">
        <f>VLOOKUP(N4575,Recolt!B:C,2,0)</f>
        <v xml:space="preserve">Société Générale  </v>
      </c>
    </row>
    <row r="4576" spans="3:16" x14ac:dyDescent="0.25">
      <c r="C4576"/>
      <c r="J4576" s="4">
        <v>1034850422</v>
      </c>
      <c r="K4576" t="s">
        <v>1124</v>
      </c>
      <c r="N4576" s="4">
        <v>1034850420</v>
      </c>
      <c r="O4576" t="e">
        <f>VLOOKUP(N4576,Sales!B:C,2,0)</f>
        <v>#N/A</v>
      </c>
      <c r="P4576" t="str">
        <f>VLOOKUP(N4576,Recolt!B:C,2,0)</f>
        <v xml:space="preserve">BPCE (Banque Populaire &amp; Caisse d'Épargne)  </v>
      </c>
    </row>
    <row r="4577" spans="3:16" x14ac:dyDescent="0.25">
      <c r="C4577"/>
      <c r="J4577" s="4">
        <v>1034850425</v>
      </c>
      <c r="K4577" t="s">
        <v>1124</v>
      </c>
      <c r="N4577" s="4">
        <v>1034850422</v>
      </c>
      <c r="O4577" t="e">
        <f>VLOOKUP(N4577,Sales!B:C,2,0)</f>
        <v>#N/A</v>
      </c>
      <c r="P4577" t="str">
        <f>VLOOKUP(N4577,Recolt!B:C,2,0)</f>
        <v>UniCredit Bank Austria</v>
      </c>
    </row>
    <row r="4578" spans="3:16" x14ac:dyDescent="0.25">
      <c r="C4578"/>
      <c r="J4578" s="4">
        <v>1034850426</v>
      </c>
      <c r="K4578" t="s">
        <v>1124</v>
      </c>
      <c r="N4578" s="4">
        <v>1034850425</v>
      </c>
      <c r="O4578">
        <f>VLOOKUP(N4578,Sales!B:C,2,0)</f>
        <v>44928.710416666669</v>
      </c>
      <c r="P4578" t="e">
        <f>VLOOKUP(N4578,Recolt!B:C,2,0)</f>
        <v>#N/A</v>
      </c>
    </row>
    <row r="4579" spans="3:16" x14ac:dyDescent="0.25">
      <c r="C4579"/>
      <c r="J4579" s="4">
        <v>1034850432</v>
      </c>
      <c r="K4579" t="s">
        <v>1124</v>
      </c>
      <c r="N4579" s="4">
        <v>1034850426</v>
      </c>
      <c r="O4579" t="e">
        <f>VLOOKUP(N4579,Sales!B:C,2,0)</f>
        <v>#N/A</v>
      </c>
      <c r="P4579" t="str">
        <f>VLOOKUP(N4579,Recolt!B:C,2,0)</f>
        <v>Sparda-Bank</v>
      </c>
    </row>
    <row r="4580" spans="3:16" x14ac:dyDescent="0.25">
      <c r="C4580"/>
      <c r="J4580" s="4">
        <v>1034850441</v>
      </c>
      <c r="K4580" t="s">
        <v>1124</v>
      </c>
      <c r="N4580" s="4">
        <v>1034850432</v>
      </c>
      <c r="O4580" t="e">
        <f>VLOOKUP(N4580,Sales!B:C,2,0)</f>
        <v>#N/A</v>
      </c>
      <c r="P4580" t="str">
        <f>VLOOKUP(N4580,Recolt!B:C,2,0)</f>
        <v>Bank Austria</v>
      </c>
    </row>
    <row r="4581" spans="3:16" x14ac:dyDescent="0.25">
      <c r="C4581"/>
      <c r="J4581" s="4">
        <v>1034850462</v>
      </c>
      <c r="K4581" t="s">
        <v>1124</v>
      </c>
      <c r="N4581" s="4">
        <v>1034850441</v>
      </c>
      <c r="O4581" t="e">
        <f>VLOOKUP(N4581,Sales!B:C,2,0)</f>
        <v>#N/A</v>
      </c>
      <c r="P4581" t="str">
        <f>VLOOKUP(N4581,Recolt!B:C,2,0)</f>
        <v>Bank Austria</v>
      </c>
    </row>
    <row r="4582" spans="3:16" x14ac:dyDescent="0.25">
      <c r="C4582"/>
      <c r="J4582" s="4">
        <v>1034850466</v>
      </c>
      <c r="K4582" t="s">
        <v>1124</v>
      </c>
      <c r="N4582" s="4">
        <v>1034850462</v>
      </c>
      <c r="O4582" t="e">
        <f>VLOOKUP(N4582,Sales!B:C,2,0)</f>
        <v>#N/A</v>
      </c>
      <c r="P4582" t="str">
        <f>VLOOKUP(N4582,Recolt!B:C,2,0)</f>
        <v xml:space="preserve">Crédit Agricole  </v>
      </c>
    </row>
    <row r="4583" spans="3:16" x14ac:dyDescent="0.25">
      <c r="C4583"/>
      <c r="J4583" s="4">
        <v>1034850483</v>
      </c>
      <c r="K4583" t="s">
        <v>1124</v>
      </c>
      <c r="N4583" s="4">
        <v>1034850466</v>
      </c>
      <c r="O4583" t="e">
        <f>VLOOKUP(N4583,Sales!B:C,2,0)</f>
        <v>#N/A</v>
      </c>
      <c r="P4583" t="str">
        <f>VLOOKUP(N4583,Recolt!B:C,2,0)</f>
        <v xml:space="preserve">CIC (Crédit Industriel et Commercial)  </v>
      </c>
    </row>
    <row r="4584" spans="3:16" x14ac:dyDescent="0.25">
      <c r="C4584"/>
      <c r="J4584" s="4">
        <v>1034850484</v>
      </c>
      <c r="K4584" t="s">
        <v>1124</v>
      </c>
      <c r="N4584" s="4">
        <v>1034850483</v>
      </c>
      <c r="O4584">
        <f>VLOOKUP(N4584,Sales!B:C,2,0)</f>
        <v>44987.745138888888</v>
      </c>
      <c r="P4584" t="e">
        <f>VLOOKUP(N4584,Recolt!B:C,2,0)</f>
        <v>#N/A</v>
      </c>
    </row>
    <row r="4585" spans="3:16" x14ac:dyDescent="0.25">
      <c r="C4585"/>
      <c r="J4585" s="4">
        <v>1034850493</v>
      </c>
      <c r="K4585" t="s">
        <v>1124</v>
      </c>
      <c r="N4585" s="4">
        <v>1034850484</v>
      </c>
      <c r="O4585">
        <f>VLOOKUP(N4585,Sales!B:C,2,0)</f>
        <v>44940.496527777781</v>
      </c>
      <c r="P4585" t="e">
        <f>VLOOKUP(N4585,Recolt!B:C,2,0)</f>
        <v>#N/A</v>
      </c>
    </row>
    <row r="4586" spans="3:16" x14ac:dyDescent="0.25">
      <c r="C4586"/>
      <c r="J4586" s="4">
        <v>1034850494</v>
      </c>
      <c r="K4586" t="s">
        <v>1124</v>
      </c>
      <c r="N4586" s="4">
        <v>1034850493</v>
      </c>
      <c r="O4586">
        <f>VLOOKUP(N4586,Sales!B:C,2,0)</f>
        <v>45324.430555555555</v>
      </c>
      <c r="P4586" t="e">
        <f>VLOOKUP(N4586,Recolt!B:C,2,0)</f>
        <v>#N/A</v>
      </c>
    </row>
    <row r="4587" spans="3:16" x14ac:dyDescent="0.25">
      <c r="C4587"/>
      <c r="J4587" s="4">
        <v>1034850497</v>
      </c>
      <c r="K4587" t="s">
        <v>1124</v>
      </c>
      <c r="N4587" s="4">
        <v>1034850494</v>
      </c>
      <c r="O4587">
        <f>VLOOKUP(N4587,Sales!B:C,2,0)</f>
        <v>45277.513888888891</v>
      </c>
      <c r="P4587" t="e">
        <f>VLOOKUP(N4587,Recolt!B:C,2,0)</f>
        <v>#N/A</v>
      </c>
    </row>
    <row r="4588" spans="3:16" x14ac:dyDescent="0.25">
      <c r="C4588"/>
      <c r="J4588" s="4">
        <v>1034850517</v>
      </c>
      <c r="K4588" t="s">
        <v>1124</v>
      </c>
      <c r="N4588" s="4">
        <v>1034850497</v>
      </c>
      <c r="O4588">
        <f>VLOOKUP(N4588,Sales!B:C,2,0)</f>
        <v>44987.752083333333</v>
      </c>
      <c r="P4588" t="e">
        <f>VLOOKUP(N4588,Recolt!B:C,2,0)</f>
        <v>#N/A</v>
      </c>
    </row>
    <row r="4589" spans="3:16" x14ac:dyDescent="0.25">
      <c r="C4589"/>
      <c r="J4589" s="4">
        <v>1034850521</v>
      </c>
      <c r="K4589" t="s">
        <v>1124</v>
      </c>
      <c r="N4589" s="4">
        <v>1034850517</v>
      </c>
      <c r="O4589" t="e">
        <f>VLOOKUP(N4589,Sales!B:C,2,0)</f>
        <v>#N/A</v>
      </c>
      <c r="P4589" t="str">
        <f>VLOOKUP(N4589,Recolt!B:C,2,0)</f>
        <v>Bawag P.S.K</v>
      </c>
    </row>
    <row r="4590" spans="3:16" x14ac:dyDescent="0.25">
      <c r="C4590"/>
      <c r="J4590" s="4">
        <v>1034850530</v>
      </c>
      <c r="K4590" t="s">
        <v>1124</v>
      </c>
      <c r="N4590" s="4">
        <v>1034850521</v>
      </c>
      <c r="O4590" t="e">
        <f>VLOOKUP(N4590,Sales!B:C,2,0)</f>
        <v>#N/A</v>
      </c>
      <c r="P4590" t="str">
        <f>VLOOKUP(N4590,Recolt!B:C,2,0)</f>
        <v>Sberbank Europe</v>
      </c>
    </row>
    <row r="4591" spans="3:16" x14ac:dyDescent="0.25">
      <c r="C4591"/>
      <c r="J4591" s="4">
        <v>1034850536</v>
      </c>
      <c r="K4591" t="s">
        <v>1124</v>
      </c>
      <c r="N4591" s="4">
        <v>1034850530</v>
      </c>
      <c r="O4591" t="e">
        <f>VLOOKUP(N4591,Sales!B:C,2,0)</f>
        <v>#N/A</v>
      </c>
      <c r="P4591" t="str">
        <f>VLOOKUP(N4591,Recolt!B:C,2,0)</f>
        <v xml:space="preserve">CIC (Crédit Industriel et Commercial)  </v>
      </c>
    </row>
    <row r="4592" spans="3:16" x14ac:dyDescent="0.25">
      <c r="C4592"/>
      <c r="J4592" s="4">
        <v>1034850546</v>
      </c>
      <c r="K4592" t="s">
        <v>1124</v>
      </c>
      <c r="N4592" s="4">
        <v>1034850536</v>
      </c>
      <c r="O4592">
        <f>VLOOKUP(N4592,Sales!B:C,2,0)</f>
        <v>45324.658333333333</v>
      </c>
      <c r="P4592" t="e">
        <f>VLOOKUP(N4592,Recolt!B:C,2,0)</f>
        <v>#N/A</v>
      </c>
    </row>
    <row r="4593" spans="3:16" x14ac:dyDescent="0.25">
      <c r="C4593"/>
      <c r="J4593" s="4">
        <v>1034850551</v>
      </c>
      <c r="K4593" t="s">
        <v>1124</v>
      </c>
      <c r="N4593" s="4">
        <v>1034850546</v>
      </c>
      <c r="O4593">
        <f>VLOOKUP(N4593,Sales!B:C,2,0)</f>
        <v>45395.501388888886</v>
      </c>
      <c r="P4593" t="e">
        <f>VLOOKUP(N4593,Recolt!B:C,2,0)</f>
        <v>#N/A</v>
      </c>
    </row>
    <row r="4594" spans="3:16" x14ac:dyDescent="0.25">
      <c r="C4594"/>
      <c r="J4594" s="4">
        <v>1034850561</v>
      </c>
      <c r="K4594" t="s">
        <v>1124</v>
      </c>
      <c r="N4594" s="4">
        <v>1034850551</v>
      </c>
      <c r="O4594" t="e">
        <f>VLOOKUP(N4594,Sales!B:C,2,0)</f>
        <v>#N/A</v>
      </c>
      <c r="P4594" t="str">
        <f>VLOOKUP(N4594,Recolt!B:C,2,0)</f>
        <v>Sberbank Europe</v>
      </c>
    </row>
    <row r="4595" spans="3:16" x14ac:dyDescent="0.25">
      <c r="C4595"/>
      <c r="J4595" s="4">
        <v>1034850572</v>
      </c>
      <c r="K4595" t="s">
        <v>1124</v>
      </c>
      <c r="N4595" s="4">
        <v>1034850561</v>
      </c>
      <c r="O4595" t="e">
        <f>VLOOKUP(N4595,Sales!B:C,2,0)</f>
        <v>#N/A</v>
      </c>
      <c r="P4595" t="str">
        <f>VLOOKUP(N4595,Recolt!B:C,2,0)</f>
        <v>Volksbank</v>
      </c>
    </row>
    <row r="4596" spans="3:16" x14ac:dyDescent="0.25">
      <c r="C4596"/>
      <c r="J4596" s="4">
        <v>1034850579</v>
      </c>
      <c r="K4596" t="s">
        <v>1124</v>
      </c>
      <c r="N4596" s="4">
        <v>1034850572</v>
      </c>
      <c r="O4596" t="e">
        <f>VLOOKUP(N4596,Sales!B:C,2,0)</f>
        <v>#N/A</v>
      </c>
      <c r="P4596" t="str">
        <f>VLOOKUP(N4596,Recolt!B:C,2,0)</f>
        <v xml:space="preserve">CIC (Crédit Industriel et Commercial)  </v>
      </c>
    </row>
    <row r="4597" spans="3:16" x14ac:dyDescent="0.25">
      <c r="C4597"/>
      <c r="J4597" s="4">
        <v>1034850610</v>
      </c>
      <c r="K4597" t="s">
        <v>1124</v>
      </c>
      <c r="N4597" s="4">
        <v>1034850579</v>
      </c>
      <c r="O4597" t="e">
        <f>VLOOKUP(N4597,Sales!B:C,2,0)</f>
        <v>#N/A</v>
      </c>
      <c r="P4597" t="str">
        <f>VLOOKUP(N4597,Recolt!B:C,2,0)</f>
        <v xml:space="preserve">LCL (Le Crédit Lyonnais)  </v>
      </c>
    </row>
    <row r="4598" spans="3:16" x14ac:dyDescent="0.25">
      <c r="C4598"/>
      <c r="J4598" s="4">
        <v>1034850612</v>
      </c>
      <c r="K4598" t="s">
        <v>1124</v>
      </c>
      <c r="N4598" s="4">
        <v>1034850610</v>
      </c>
      <c r="O4598">
        <f>VLOOKUP(N4598,Sales!B:C,2,0)</f>
        <v>44987.736111111109</v>
      </c>
      <c r="P4598" t="e">
        <f>VLOOKUP(N4598,Recolt!B:C,2,0)</f>
        <v>#N/A</v>
      </c>
    </row>
    <row r="4599" spans="3:16" x14ac:dyDescent="0.25">
      <c r="C4599"/>
      <c r="J4599" s="4">
        <v>1034850613</v>
      </c>
      <c r="K4599" t="s">
        <v>1124</v>
      </c>
      <c r="N4599" s="4">
        <v>1034850612</v>
      </c>
      <c r="O4599" t="e">
        <f>VLOOKUP(N4599,Sales!B:C,2,0)</f>
        <v>#N/A</v>
      </c>
      <c r="P4599" t="str">
        <f>VLOOKUP(N4599,Recolt!B:C,2,0)</f>
        <v>HSB</v>
      </c>
    </row>
    <row r="4600" spans="3:16" x14ac:dyDescent="0.25">
      <c r="C4600"/>
      <c r="J4600" s="4">
        <v>1034850614</v>
      </c>
      <c r="K4600" t="s">
        <v>1124</v>
      </c>
      <c r="N4600" s="4">
        <v>1034850613</v>
      </c>
      <c r="O4600">
        <f>VLOOKUP(N4600,Sales!B:C,2,0)</f>
        <v>44928.423611111109</v>
      </c>
      <c r="P4600" t="e">
        <f>VLOOKUP(N4600,Recolt!B:C,2,0)</f>
        <v>#N/A</v>
      </c>
    </row>
    <row r="4601" spans="3:16" x14ac:dyDescent="0.25">
      <c r="C4601"/>
      <c r="J4601" s="4">
        <v>1034850621</v>
      </c>
      <c r="K4601" t="s">
        <v>1124</v>
      </c>
      <c r="N4601" s="4">
        <v>1034850614</v>
      </c>
      <c r="O4601" t="e">
        <f>VLOOKUP(N4601,Sales!B:C,2,0)</f>
        <v>#N/A</v>
      </c>
      <c r="P4601" t="str">
        <f>VLOOKUP(N4601,Recolt!B:C,2,0)</f>
        <v xml:space="preserve">HSBC France  </v>
      </c>
    </row>
    <row r="4602" spans="3:16" x14ac:dyDescent="0.25">
      <c r="C4602"/>
      <c r="J4602" s="4">
        <v>1034850631</v>
      </c>
      <c r="K4602" t="s">
        <v>1124</v>
      </c>
      <c r="N4602" s="4">
        <v>1034850621</v>
      </c>
      <c r="O4602" t="e">
        <f>VLOOKUP(N4602,Sales!B:C,2,0)</f>
        <v>#N/A</v>
      </c>
      <c r="P4602" t="str">
        <f>VLOOKUP(N4602,Recolt!B:C,2,0)</f>
        <v xml:space="preserve">Crédit Mutuel  </v>
      </c>
    </row>
    <row r="4603" spans="3:16" x14ac:dyDescent="0.25">
      <c r="C4603"/>
      <c r="J4603" s="4">
        <v>1034850648</v>
      </c>
      <c r="K4603" t="s">
        <v>1124</v>
      </c>
      <c r="N4603" s="4">
        <v>1034850631</v>
      </c>
      <c r="O4603">
        <f>VLOOKUP(N4603,Sales!B:C,2,0)</f>
        <v>44928.52847222222</v>
      </c>
      <c r="P4603" t="e">
        <f>VLOOKUP(N4603,Recolt!B:C,2,0)</f>
        <v>#N/A</v>
      </c>
    </row>
    <row r="4604" spans="3:16" x14ac:dyDescent="0.25">
      <c r="C4604"/>
      <c r="J4604" s="4">
        <v>1034850660</v>
      </c>
      <c r="K4604" t="s">
        <v>1124</v>
      </c>
      <c r="N4604" s="4">
        <v>1034850648</v>
      </c>
      <c r="O4604" t="e">
        <f>VLOOKUP(N4604,Sales!B:C,2,0)</f>
        <v>#N/A</v>
      </c>
      <c r="P4604" t="str">
        <f>VLOOKUP(N4604,Recolt!B:C,2,0)</f>
        <v xml:space="preserve">BPCE (Banque Populaire &amp; Caisse d'Épargne)  </v>
      </c>
    </row>
    <row r="4605" spans="3:16" x14ac:dyDescent="0.25">
      <c r="C4605"/>
      <c r="J4605" s="4">
        <v>1034850665</v>
      </c>
      <c r="K4605" t="s">
        <v>1124</v>
      </c>
      <c r="N4605" s="4">
        <v>1034850660</v>
      </c>
      <c r="O4605" t="e">
        <f>VLOOKUP(N4605,Sales!B:C,2,0)</f>
        <v>#N/A</v>
      </c>
      <c r="P4605" t="str">
        <f>VLOOKUP(N4605,Recolt!B:C,2,0)</f>
        <v>Sparda-Bank</v>
      </c>
    </row>
    <row r="4606" spans="3:16" x14ac:dyDescent="0.25">
      <c r="C4606"/>
      <c r="J4606" s="4">
        <v>1034850668</v>
      </c>
      <c r="K4606" t="s">
        <v>1124</v>
      </c>
      <c r="N4606" s="4">
        <v>1034850665</v>
      </c>
      <c r="O4606">
        <f>VLOOKUP(N4606,Sales!B:C,2,0)</f>
        <v>45177.673611111109</v>
      </c>
      <c r="P4606" t="e">
        <f>VLOOKUP(N4606,Recolt!B:C,2,0)</f>
        <v>#N/A</v>
      </c>
    </row>
    <row r="4607" spans="3:16" x14ac:dyDescent="0.25">
      <c r="C4607"/>
      <c r="J4607" s="4">
        <v>1034850676</v>
      </c>
      <c r="K4607" t="s">
        <v>1124</v>
      </c>
      <c r="N4607" s="4">
        <v>1034850668</v>
      </c>
      <c r="O4607" t="e">
        <f>VLOOKUP(N4607,Sales!B:C,2,0)</f>
        <v>#N/A</v>
      </c>
      <c r="P4607" t="str">
        <f>VLOOKUP(N4607,Recolt!B:C,2,0)</f>
        <v xml:space="preserve">Crédit Mutuel  </v>
      </c>
    </row>
    <row r="4608" spans="3:16" x14ac:dyDescent="0.25">
      <c r="C4608"/>
      <c r="J4608" s="4">
        <v>1034850697</v>
      </c>
      <c r="K4608" t="s">
        <v>1124</v>
      </c>
      <c r="N4608" s="4">
        <v>1034850676</v>
      </c>
      <c r="O4608" t="e">
        <f>VLOOKUP(N4608,Sales!B:C,2,0)</f>
        <v>#N/A</v>
      </c>
      <c r="P4608" t="str">
        <f>VLOOKUP(N4608,Recolt!B:C,2,0)</f>
        <v xml:space="preserve">Crédit Agricole  </v>
      </c>
    </row>
    <row r="4609" spans="3:16" x14ac:dyDescent="0.25">
      <c r="C4609"/>
      <c r="J4609" s="4">
        <v>1034850699</v>
      </c>
      <c r="K4609" t="s">
        <v>1124</v>
      </c>
      <c r="N4609" s="4">
        <v>1034850697</v>
      </c>
      <c r="O4609" t="e">
        <f>VLOOKUP(N4609,Sales!B:C,2,0)</f>
        <v>#N/A</v>
      </c>
      <c r="P4609" t="str">
        <f>VLOOKUP(N4609,Recolt!B:C,2,0)</f>
        <v>Bank Austria</v>
      </c>
    </row>
    <row r="4610" spans="3:16" x14ac:dyDescent="0.25">
      <c r="C4610"/>
      <c r="J4610" s="4">
        <v>1034850705</v>
      </c>
      <c r="K4610" t="s">
        <v>1124</v>
      </c>
      <c r="N4610" s="4">
        <v>1034850699</v>
      </c>
      <c r="O4610">
        <f>VLOOKUP(N4610,Sales!B:C,2,0)</f>
        <v>45455.692361111112</v>
      </c>
      <c r="P4610" t="e">
        <f>VLOOKUP(N4610,Recolt!B:C,2,0)</f>
        <v>#N/A</v>
      </c>
    </row>
    <row r="4611" spans="3:16" x14ac:dyDescent="0.25">
      <c r="C4611"/>
      <c r="J4611" s="4">
        <v>1034850709</v>
      </c>
      <c r="K4611" t="s">
        <v>1124</v>
      </c>
      <c r="N4611" s="4">
        <v>1034850705</v>
      </c>
      <c r="O4611">
        <f>VLOOKUP(N4611,Sales!B:C,2,0)</f>
        <v>45324.493055555555</v>
      </c>
      <c r="P4611" t="e">
        <f>VLOOKUP(N4611,Recolt!B:C,2,0)</f>
        <v>#N/A</v>
      </c>
    </row>
    <row r="4612" spans="3:16" x14ac:dyDescent="0.25">
      <c r="C4612"/>
      <c r="J4612" s="4">
        <v>1034850710</v>
      </c>
      <c r="K4612" t="s">
        <v>1124</v>
      </c>
      <c r="N4612" s="4">
        <v>1034850709</v>
      </c>
      <c r="O4612">
        <f>VLOOKUP(N4612,Sales!B:C,2,0)</f>
        <v>44928.760416666664</v>
      </c>
      <c r="P4612" t="e">
        <f>VLOOKUP(N4612,Recolt!B:C,2,0)</f>
        <v>#N/A</v>
      </c>
    </row>
    <row r="4613" spans="3:16" x14ac:dyDescent="0.25">
      <c r="C4613"/>
      <c r="J4613" s="4">
        <v>1034850723</v>
      </c>
      <c r="K4613" t="s">
        <v>1124</v>
      </c>
      <c r="N4613" s="4">
        <v>1034850710</v>
      </c>
      <c r="O4613">
        <f>VLOOKUP(N4613,Sales!B:C,2,0)</f>
        <v>45034.493055555555</v>
      </c>
      <c r="P4613" t="e">
        <f>VLOOKUP(N4613,Recolt!B:C,2,0)</f>
        <v>#N/A</v>
      </c>
    </row>
    <row r="4614" spans="3:16" x14ac:dyDescent="0.25">
      <c r="C4614"/>
      <c r="J4614" s="4">
        <v>1034850733</v>
      </c>
      <c r="K4614" t="s">
        <v>1124</v>
      </c>
      <c r="N4614" s="4">
        <v>1034850723</v>
      </c>
      <c r="O4614">
        <f>VLOOKUP(N4614,Sales!B:C,2,0)</f>
        <v>44928.465277777781</v>
      </c>
      <c r="P4614" t="e">
        <f>VLOOKUP(N4614,Recolt!B:C,2,0)</f>
        <v>#N/A</v>
      </c>
    </row>
    <row r="4615" spans="3:16" x14ac:dyDescent="0.25">
      <c r="C4615"/>
      <c r="J4615" s="4">
        <v>1034850738</v>
      </c>
      <c r="K4615" t="s">
        <v>1124</v>
      </c>
      <c r="N4615" s="4">
        <v>1034850733</v>
      </c>
      <c r="O4615" t="e">
        <f>VLOOKUP(N4615,Sales!B:C,2,0)</f>
        <v>#N/A</v>
      </c>
      <c r="P4615" t="str">
        <f>VLOOKUP(N4615,Recolt!B:C,2,0)</f>
        <v xml:space="preserve">Crédit Agricole  </v>
      </c>
    </row>
    <row r="4616" spans="3:16" x14ac:dyDescent="0.25">
      <c r="C4616"/>
      <c r="J4616" s="4">
        <v>1034850750</v>
      </c>
      <c r="K4616" t="s">
        <v>1124</v>
      </c>
      <c r="N4616" s="4">
        <v>1034850738</v>
      </c>
      <c r="O4616" t="e">
        <f>VLOOKUP(N4616,Sales!B:C,2,0)</f>
        <v>#N/A</v>
      </c>
      <c r="P4616" t="str">
        <f>VLOOKUP(N4616,Recolt!B:C,2,0)</f>
        <v>Sberbank Europe</v>
      </c>
    </row>
    <row r="4617" spans="3:16" x14ac:dyDescent="0.25">
      <c r="C4617"/>
      <c r="J4617" s="4">
        <v>1034850751</v>
      </c>
      <c r="K4617" t="s">
        <v>1124</v>
      </c>
      <c r="N4617" s="4">
        <v>1034850750</v>
      </c>
      <c r="O4617" t="e">
        <f>VLOOKUP(N4617,Sales!B:C,2,0)</f>
        <v>#N/A</v>
      </c>
      <c r="P4617" t="str">
        <f>VLOOKUP(N4617,Recolt!B:C,2,0)</f>
        <v xml:space="preserve">HSBC France  </v>
      </c>
    </row>
    <row r="4618" spans="3:16" x14ac:dyDescent="0.25">
      <c r="C4618"/>
      <c r="J4618" s="4">
        <v>1034850764</v>
      </c>
      <c r="K4618" t="s">
        <v>1124</v>
      </c>
      <c r="N4618" s="4">
        <v>1034850751</v>
      </c>
      <c r="O4618" t="e">
        <f>VLOOKUP(N4618,Sales!B:C,2,0)</f>
        <v>#N/A</v>
      </c>
      <c r="P4618" t="str">
        <f>VLOOKUP(N4618,Recolt!B:C,2,0)</f>
        <v xml:space="preserve">LCL (Le Crédit Lyonnais)  </v>
      </c>
    </row>
    <row r="4619" spans="3:16" x14ac:dyDescent="0.25">
      <c r="C4619"/>
      <c r="J4619" s="4">
        <v>1034850775</v>
      </c>
      <c r="K4619" t="s">
        <v>1124</v>
      </c>
      <c r="N4619" s="4">
        <v>1034850764</v>
      </c>
      <c r="O4619">
        <f>VLOOKUP(N4619,Sales!B:C,2,0)</f>
        <v>44928.760416666664</v>
      </c>
      <c r="P4619" t="e">
        <f>VLOOKUP(N4619,Recolt!B:C,2,0)</f>
        <v>#N/A</v>
      </c>
    </row>
    <row r="4620" spans="3:16" x14ac:dyDescent="0.25">
      <c r="C4620"/>
      <c r="J4620" s="4">
        <v>1034850785</v>
      </c>
      <c r="K4620" t="s">
        <v>1124</v>
      </c>
      <c r="N4620" s="4">
        <v>1034850775</v>
      </c>
      <c r="O4620" t="e">
        <f>VLOOKUP(N4620,Sales!B:C,2,0)</f>
        <v>#N/A</v>
      </c>
      <c r="P4620" t="str">
        <f>VLOOKUP(N4620,Recolt!B:C,2,0)</f>
        <v>Volksbank</v>
      </c>
    </row>
    <row r="4621" spans="3:16" x14ac:dyDescent="0.25">
      <c r="C4621"/>
      <c r="J4621" s="4">
        <v>1034850793</v>
      </c>
      <c r="K4621" t="s">
        <v>1124</v>
      </c>
      <c r="N4621" s="4">
        <v>1034850785</v>
      </c>
      <c r="O4621">
        <f>VLOOKUP(N4621,Sales!B:C,2,0)</f>
        <v>44987.552083333336</v>
      </c>
      <c r="P4621" t="e">
        <f>VLOOKUP(N4621,Recolt!B:C,2,0)</f>
        <v>#N/A</v>
      </c>
    </row>
    <row r="4622" spans="3:16" x14ac:dyDescent="0.25">
      <c r="C4622"/>
      <c r="J4622" s="4">
        <v>1034850795</v>
      </c>
      <c r="K4622" t="s">
        <v>1124</v>
      </c>
      <c r="N4622" s="4">
        <v>1034850793</v>
      </c>
      <c r="O4622" t="e">
        <f>VLOOKUP(N4622,Sales!B:C,2,0)</f>
        <v>#N/A</v>
      </c>
      <c r="P4622" t="str">
        <f>VLOOKUP(N4622,Recolt!B:C,2,0)</f>
        <v>Sparda-Bank</v>
      </c>
    </row>
    <row r="4623" spans="3:16" x14ac:dyDescent="0.25">
      <c r="C4623"/>
      <c r="J4623" s="4">
        <v>1034850805</v>
      </c>
      <c r="K4623" t="s">
        <v>1124</v>
      </c>
      <c r="N4623" s="4">
        <v>1034850795</v>
      </c>
      <c r="O4623">
        <f>VLOOKUP(N4623,Sales!B:C,2,0)</f>
        <v>45324.548611111109</v>
      </c>
      <c r="P4623" t="e">
        <f>VLOOKUP(N4623,Recolt!B:C,2,0)</f>
        <v>#N/A</v>
      </c>
    </row>
    <row r="4624" spans="3:16" x14ac:dyDescent="0.25">
      <c r="C4624"/>
      <c r="J4624" s="4">
        <v>1034850829</v>
      </c>
      <c r="K4624" t="s">
        <v>1124</v>
      </c>
      <c r="N4624" s="4">
        <v>1034850805</v>
      </c>
      <c r="O4624" t="e">
        <f>VLOOKUP(N4624,Sales!B:C,2,0)</f>
        <v>#N/A</v>
      </c>
      <c r="P4624" t="str">
        <f>VLOOKUP(N4624,Recolt!B:C,2,0)</f>
        <v>HSB</v>
      </c>
    </row>
    <row r="4625" spans="3:16" x14ac:dyDescent="0.25">
      <c r="C4625"/>
      <c r="J4625" s="4">
        <v>1034850839</v>
      </c>
      <c r="K4625" t="s">
        <v>1124</v>
      </c>
      <c r="N4625" s="4">
        <v>1034850829</v>
      </c>
      <c r="O4625" t="e">
        <f>VLOOKUP(N4625,Sales!B:C,2,0)</f>
        <v>#N/A</v>
      </c>
      <c r="P4625" t="str">
        <f>VLOOKUP(N4625,Recolt!B:C,2,0)</f>
        <v xml:space="preserve">LCL (Le Crédit Lyonnais)  </v>
      </c>
    </row>
    <row r="4626" spans="3:16" x14ac:dyDescent="0.25">
      <c r="C4626"/>
      <c r="J4626" s="4">
        <v>1034850840</v>
      </c>
      <c r="K4626" t="s">
        <v>1124</v>
      </c>
      <c r="N4626" s="4">
        <v>1034850839</v>
      </c>
      <c r="O4626">
        <f>VLOOKUP(N4626,Sales!B:C,2,0)</f>
        <v>44987.630555555559</v>
      </c>
      <c r="P4626" t="e">
        <f>VLOOKUP(N4626,Recolt!B:C,2,0)</f>
        <v>#N/A</v>
      </c>
    </row>
    <row r="4627" spans="3:16" x14ac:dyDescent="0.25">
      <c r="C4627"/>
      <c r="J4627" s="4">
        <v>1034850843</v>
      </c>
      <c r="K4627" t="s">
        <v>1124</v>
      </c>
      <c r="N4627" s="4">
        <v>1034850840</v>
      </c>
      <c r="O4627" t="e">
        <f>VLOOKUP(N4627,Sales!B:C,2,0)</f>
        <v>#N/A</v>
      </c>
      <c r="P4627" t="str">
        <f>VLOOKUP(N4627,Recolt!B:C,2,0)</f>
        <v>Sparda-Bank</v>
      </c>
    </row>
    <row r="4628" spans="3:16" x14ac:dyDescent="0.25">
      <c r="C4628"/>
      <c r="J4628" s="4">
        <v>1034850854</v>
      </c>
      <c r="K4628" t="s">
        <v>1124</v>
      </c>
      <c r="N4628" s="4">
        <v>1034850843</v>
      </c>
      <c r="O4628" t="e">
        <f>VLOOKUP(N4628,Sales!B:C,2,0)</f>
        <v>#N/A</v>
      </c>
      <c r="P4628" t="str">
        <f>VLOOKUP(N4628,Recolt!B:C,2,0)</f>
        <v xml:space="preserve">Crédit Mutuel  </v>
      </c>
    </row>
    <row r="4629" spans="3:16" x14ac:dyDescent="0.25">
      <c r="C4629"/>
      <c r="J4629" s="4">
        <v>1034850855</v>
      </c>
      <c r="K4629" t="s">
        <v>1124</v>
      </c>
      <c r="N4629" s="4">
        <v>1034850854</v>
      </c>
      <c r="O4629" t="e">
        <f>VLOOKUP(N4629,Sales!B:C,2,0)</f>
        <v>#N/A</v>
      </c>
      <c r="P4629" t="str">
        <f>VLOOKUP(N4629,Recolt!B:C,2,0)</f>
        <v xml:space="preserve">CIC (Crédit Industriel et Commercial)  </v>
      </c>
    </row>
    <row r="4630" spans="3:16" x14ac:dyDescent="0.25">
      <c r="C4630"/>
      <c r="J4630" s="4">
        <v>1034850857</v>
      </c>
      <c r="K4630" t="s">
        <v>1124</v>
      </c>
      <c r="N4630" s="4">
        <v>1034850855</v>
      </c>
      <c r="O4630">
        <f>VLOOKUP(N4630,Sales!B:C,2,0)</f>
        <v>45277.59652777778</v>
      </c>
      <c r="P4630" t="e">
        <f>VLOOKUP(N4630,Recolt!B:C,2,0)</f>
        <v>#N/A</v>
      </c>
    </row>
    <row r="4631" spans="3:16" x14ac:dyDescent="0.25">
      <c r="C4631"/>
      <c r="J4631" s="4">
        <v>1034850863</v>
      </c>
      <c r="K4631" t="s">
        <v>1124</v>
      </c>
      <c r="N4631" s="4">
        <v>1034850857</v>
      </c>
      <c r="O4631" t="e">
        <f>VLOOKUP(N4631,Sales!B:C,2,0)</f>
        <v>#N/A</v>
      </c>
      <c r="P4631" t="str">
        <f>VLOOKUP(N4631,Recolt!B:C,2,0)</f>
        <v xml:space="preserve">Société Générale  </v>
      </c>
    </row>
    <row r="4632" spans="3:16" x14ac:dyDescent="0.25">
      <c r="C4632"/>
      <c r="J4632" s="4">
        <v>1034850864</v>
      </c>
      <c r="K4632" t="s">
        <v>1124</v>
      </c>
      <c r="N4632" s="4">
        <v>1034850863</v>
      </c>
      <c r="O4632">
        <f>VLOOKUP(N4632,Sales!B:C,2,0)</f>
        <v>45277.432638888888</v>
      </c>
      <c r="P4632" t="e">
        <f>VLOOKUP(N4632,Recolt!B:C,2,0)</f>
        <v>#N/A</v>
      </c>
    </row>
    <row r="4633" spans="3:16" x14ac:dyDescent="0.25">
      <c r="C4633"/>
      <c r="J4633" s="4">
        <v>1034850870</v>
      </c>
      <c r="K4633" t="s">
        <v>1124</v>
      </c>
      <c r="N4633" s="4">
        <v>1034850864</v>
      </c>
      <c r="O4633">
        <f>VLOOKUP(N4633,Sales!B:C,2,0)</f>
        <v>44928.647916666669</v>
      </c>
      <c r="P4633" t="e">
        <f>VLOOKUP(N4633,Recolt!B:C,2,0)</f>
        <v>#N/A</v>
      </c>
    </row>
    <row r="4634" spans="3:16" x14ac:dyDescent="0.25">
      <c r="C4634"/>
      <c r="J4634" s="4">
        <v>1034850891</v>
      </c>
      <c r="K4634" t="s">
        <v>1124</v>
      </c>
      <c r="N4634" s="4">
        <v>1034850870</v>
      </c>
      <c r="O4634" t="e">
        <f>VLOOKUP(N4634,Sales!B:C,2,0)</f>
        <v>#N/A</v>
      </c>
      <c r="P4634" t="str">
        <f>VLOOKUP(N4634,Recolt!B:C,2,0)</f>
        <v>HSB</v>
      </c>
    </row>
    <row r="4635" spans="3:16" x14ac:dyDescent="0.25">
      <c r="C4635"/>
      <c r="J4635" s="4">
        <v>1034850899</v>
      </c>
      <c r="K4635" t="s">
        <v>1124</v>
      </c>
      <c r="N4635" s="4">
        <v>1034850891</v>
      </c>
      <c r="O4635">
        <f>VLOOKUP(N4635,Sales!B:C,2,0)</f>
        <v>45324.609027777777</v>
      </c>
      <c r="P4635" t="e">
        <f>VLOOKUP(N4635,Recolt!B:C,2,0)</f>
        <v>#N/A</v>
      </c>
    </row>
    <row r="4636" spans="3:16" x14ac:dyDescent="0.25">
      <c r="C4636"/>
      <c r="J4636" s="4">
        <v>1034850901</v>
      </c>
      <c r="K4636" t="s">
        <v>1124</v>
      </c>
      <c r="N4636" s="4">
        <v>1034850899</v>
      </c>
      <c r="O4636">
        <f>VLOOKUP(N4636,Sales!B:C,2,0)</f>
        <v>44928.726388888892</v>
      </c>
      <c r="P4636" t="e">
        <f>VLOOKUP(N4636,Recolt!B:C,2,0)</f>
        <v>#N/A</v>
      </c>
    </row>
    <row r="4637" spans="3:16" x14ac:dyDescent="0.25">
      <c r="C4637"/>
      <c r="J4637" s="4">
        <v>1034850904</v>
      </c>
      <c r="K4637" t="s">
        <v>1124</v>
      </c>
      <c r="N4637" s="4">
        <v>1034850901</v>
      </c>
      <c r="O4637">
        <f>VLOOKUP(N4637,Sales!B:C,2,0)</f>
        <v>45455.504861111112</v>
      </c>
      <c r="P4637" t="e">
        <f>VLOOKUP(N4637,Recolt!B:C,2,0)</f>
        <v>#N/A</v>
      </c>
    </row>
    <row r="4638" spans="3:16" x14ac:dyDescent="0.25">
      <c r="C4638"/>
      <c r="J4638" s="4">
        <v>1034850914</v>
      </c>
      <c r="K4638" t="s">
        <v>1124</v>
      </c>
      <c r="N4638" s="4">
        <v>1034850904</v>
      </c>
      <c r="O4638">
        <f>VLOOKUP(N4638,Sales!B:C,2,0)</f>
        <v>45177.450694444444</v>
      </c>
      <c r="P4638" t="e">
        <f>VLOOKUP(N4638,Recolt!B:C,2,0)</f>
        <v>#N/A</v>
      </c>
    </row>
    <row r="4639" spans="3:16" x14ac:dyDescent="0.25">
      <c r="C4639"/>
      <c r="J4639" s="4">
        <v>1034850926</v>
      </c>
      <c r="K4639" t="s">
        <v>1124</v>
      </c>
      <c r="N4639" s="4">
        <v>1034850914</v>
      </c>
      <c r="O4639" t="e">
        <f>VLOOKUP(N4639,Sales!B:C,2,0)</f>
        <v>#N/A</v>
      </c>
      <c r="P4639" t="str">
        <f>VLOOKUP(N4639,Recolt!B:C,2,0)</f>
        <v>HSB</v>
      </c>
    </row>
    <row r="4640" spans="3:16" x14ac:dyDescent="0.25">
      <c r="C4640"/>
      <c r="J4640" s="4">
        <v>1034850927</v>
      </c>
      <c r="K4640" t="s">
        <v>1124</v>
      </c>
      <c r="N4640" s="4">
        <v>1034850926</v>
      </c>
      <c r="O4640" t="e">
        <f>VLOOKUP(N4640,Sales!B:C,2,0)</f>
        <v>#N/A</v>
      </c>
      <c r="P4640" t="str">
        <f>VLOOKUP(N4640,Recolt!B:C,2,0)</f>
        <v>Bawag P.S.K</v>
      </c>
    </row>
    <row r="4641" spans="3:16" x14ac:dyDescent="0.25">
      <c r="C4641"/>
      <c r="J4641" s="4">
        <v>1034850935</v>
      </c>
      <c r="K4641" t="s">
        <v>1124</v>
      </c>
      <c r="N4641" s="4">
        <v>1034850927</v>
      </c>
      <c r="O4641" t="e">
        <f>VLOOKUP(N4641,Sales!B:C,2,0)</f>
        <v>#N/A</v>
      </c>
      <c r="P4641" t="str">
        <f>VLOOKUP(N4641,Recolt!B:C,2,0)</f>
        <v xml:space="preserve">CIC (Crédit Industriel et Commercial)  </v>
      </c>
    </row>
    <row r="4642" spans="3:16" x14ac:dyDescent="0.25">
      <c r="C4642"/>
      <c r="J4642" s="4">
        <v>1034850941</v>
      </c>
      <c r="K4642" t="s">
        <v>1124</v>
      </c>
      <c r="N4642" s="4">
        <v>1034850935</v>
      </c>
      <c r="O4642">
        <f>VLOOKUP(N4642,Sales!B:C,2,0)</f>
        <v>44928.504861111112</v>
      </c>
      <c r="P4642" t="e">
        <f>VLOOKUP(N4642,Recolt!B:C,2,0)</f>
        <v>#N/A</v>
      </c>
    </row>
    <row r="4643" spans="3:16" x14ac:dyDescent="0.25">
      <c r="C4643"/>
      <c r="J4643" s="4">
        <v>1034850942</v>
      </c>
      <c r="K4643" t="s">
        <v>1124</v>
      </c>
      <c r="N4643" s="4">
        <v>1034850941</v>
      </c>
      <c r="O4643">
        <f>VLOOKUP(N4643,Sales!B:C,2,0)</f>
        <v>44987.632638888892</v>
      </c>
      <c r="P4643" t="e">
        <f>VLOOKUP(N4643,Recolt!B:C,2,0)</f>
        <v>#N/A</v>
      </c>
    </row>
    <row r="4644" spans="3:16" x14ac:dyDescent="0.25">
      <c r="C4644"/>
      <c r="J4644" s="4">
        <v>1034850961</v>
      </c>
      <c r="K4644" t="s">
        <v>1124</v>
      </c>
      <c r="N4644" s="4">
        <v>1034850942</v>
      </c>
      <c r="O4644">
        <f>VLOOKUP(N4644,Sales!B:C,2,0)</f>
        <v>45324.477777777778</v>
      </c>
      <c r="P4644" t="e">
        <f>VLOOKUP(N4644,Recolt!B:C,2,0)</f>
        <v>#N/A</v>
      </c>
    </row>
    <row r="4645" spans="3:16" x14ac:dyDescent="0.25">
      <c r="C4645"/>
      <c r="J4645" s="4">
        <v>1034850962</v>
      </c>
      <c r="K4645" t="s">
        <v>1124</v>
      </c>
      <c r="N4645" s="4">
        <v>1034850961</v>
      </c>
      <c r="O4645" t="e">
        <f>VLOOKUP(N4645,Sales!B:C,2,0)</f>
        <v>#N/A</v>
      </c>
      <c r="P4645" t="str">
        <f>VLOOKUP(N4645,Recolt!B:C,2,0)</f>
        <v xml:space="preserve">BNP Paribas  </v>
      </c>
    </row>
    <row r="4646" spans="3:16" x14ac:dyDescent="0.25">
      <c r="C4646"/>
      <c r="J4646" s="4">
        <v>1034850969</v>
      </c>
      <c r="K4646" t="s">
        <v>1124</v>
      </c>
      <c r="N4646" s="4">
        <v>1034850962</v>
      </c>
      <c r="O4646" t="e">
        <f>VLOOKUP(N4646,Sales!B:C,2,0)</f>
        <v>#N/A</v>
      </c>
      <c r="P4646" t="str">
        <f>VLOOKUP(N4646,Recolt!B:C,2,0)</f>
        <v>Bawag P.S.K</v>
      </c>
    </row>
    <row r="4647" spans="3:16" x14ac:dyDescent="0.25">
      <c r="C4647"/>
      <c r="J4647" s="4">
        <v>1034850976</v>
      </c>
      <c r="K4647" t="s">
        <v>1124</v>
      </c>
      <c r="N4647" s="4">
        <v>1034850969</v>
      </c>
      <c r="O4647">
        <f>VLOOKUP(N4647,Sales!B:C,2,0)</f>
        <v>44987.493055555555</v>
      </c>
      <c r="P4647" t="e">
        <f>VLOOKUP(N4647,Recolt!B:C,2,0)</f>
        <v>#N/A</v>
      </c>
    </row>
    <row r="4648" spans="3:16" x14ac:dyDescent="0.25">
      <c r="C4648"/>
      <c r="J4648" s="4">
        <v>1034850988</v>
      </c>
      <c r="K4648" t="s">
        <v>1124</v>
      </c>
      <c r="N4648" s="4">
        <v>1034850976</v>
      </c>
      <c r="O4648" t="e">
        <f>VLOOKUP(N4648,Sales!B:C,2,0)</f>
        <v>#N/A</v>
      </c>
      <c r="P4648" t="str">
        <f>VLOOKUP(N4648,Recolt!B:C,2,0)</f>
        <v xml:space="preserve">Crédit Mutuel  </v>
      </c>
    </row>
    <row r="4649" spans="3:16" x14ac:dyDescent="0.25">
      <c r="C4649"/>
      <c r="J4649" s="4">
        <v>1034850991</v>
      </c>
      <c r="K4649" t="s">
        <v>1124</v>
      </c>
      <c r="N4649" s="4">
        <v>1034850988</v>
      </c>
      <c r="O4649" t="e">
        <f>VLOOKUP(N4649,Sales!B:C,2,0)</f>
        <v>#N/A</v>
      </c>
      <c r="P4649" t="str">
        <f>VLOOKUP(N4649,Recolt!B:C,2,0)</f>
        <v>HSB</v>
      </c>
    </row>
    <row r="4650" spans="3:16" x14ac:dyDescent="0.25">
      <c r="C4650"/>
      <c r="J4650" s="4">
        <v>1034850992</v>
      </c>
      <c r="K4650" t="s">
        <v>1124</v>
      </c>
      <c r="N4650" s="4">
        <v>1034850991</v>
      </c>
      <c r="O4650" t="e">
        <f>VLOOKUP(N4650,Sales!B:C,2,0)</f>
        <v>#N/A</v>
      </c>
      <c r="P4650" t="e">
        <f>VLOOKUP(N4650,Recolt!B:C,2,0)</f>
        <v>#N/A</v>
      </c>
    </row>
    <row r="4651" spans="3:16" x14ac:dyDescent="0.25">
      <c r="C4651"/>
      <c r="J4651" s="4">
        <v>1034850999</v>
      </c>
      <c r="K4651" t="s">
        <v>1124</v>
      </c>
      <c r="N4651" s="4">
        <v>1034850992</v>
      </c>
      <c r="O4651">
        <f>VLOOKUP(N4651,Sales!B:C,2,0)</f>
        <v>45324.493055555555</v>
      </c>
      <c r="P4651" t="e">
        <f>VLOOKUP(N4651,Recolt!B:C,2,0)</f>
        <v>#N/A</v>
      </c>
    </row>
    <row r="4652" spans="3:16" x14ac:dyDescent="0.25">
      <c r="C4652"/>
      <c r="J4652" s="4">
        <v>1034851007</v>
      </c>
      <c r="K4652" t="s">
        <v>1124</v>
      </c>
      <c r="N4652" s="4">
        <v>1034850999</v>
      </c>
      <c r="O4652" t="e">
        <f>VLOOKUP(N4652,Sales!B:C,2,0)</f>
        <v>#N/A</v>
      </c>
      <c r="P4652" t="str">
        <f>VLOOKUP(N4652,Recolt!B:C,2,0)</f>
        <v xml:space="preserve">CIC (Crédit Industriel et Commercial)  </v>
      </c>
    </row>
    <row r="4653" spans="3:16" x14ac:dyDescent="0.25">
      <c r="C4653"/>
      <c r="J4653" s="4">
        <v>1034851033</v>
      </c>
      <c r="K4653" t="s">
        <v>1124</v>
      </c>
      <c r="N4653" s="4">
        <v>1034851007</v>
      </c>
      <c r="O4653">
        <f>VLOOKUP(N4653,Sales!B:C,2,0)</f>
        <v>45324.624305555553</v>
      </c>
      <c r="P4653" t="e">
        <f>VLOOKUP(N4653,Recolt!B:C,2,0)</f>
        <v>#N/A</v>
      </c>
    </row>
    <row r="4654" spans="3:16" x14ac:dyDescent="0.25">
      <c r="C4654"/>
      <c r="J4654" s="4">
        <v>1034851053</v>
      </c>
      <c r="K4654" t="s">
        <v>1124</v>
      </c>
      <c r="N4654" s="4">
        <v>1034851033</v>
      </c>
      <c r="O4654" t="e">
        <f>VLOOKUP(N4654,Sales!B:C,2,0)</f>
        <v>#N/A</v>
      </c>
      <c r="P4654" t="str">
        <f>VLOOKUP(N4654,Recolt!B:C,2,0)</f>
        <v xml:space="preserve">La Banque Postale  </v>
      </c>
    </row>
    <row r="4655" spans="3:16" x14ac:dyDescent="0.25">
      <c r="C4655"/>
      <c r="J4655" s="4">
        <v>1034851055</v>
      </c>
      <c r="K4655" t="s">
        <v>1124</v>
      </c>
      <c r="N4655" s="4">
        <v>1034851053</v>
      </c>
      <c r="O4655">
        <f>VLOOKUP(N4655,Sales!B:C,2,0)</f>
        <v>45324.450694444444</v>
      </c>
      <c r="P4655" t="e">
        <f>VLOOKUP(N4655,Recolt!B:C,2,0)</f>
        <v>#N/A</v>
      </c>
    </row>
    <row r="4656" spans="3:16" x14ac:dyDescent="0.25">
      <c r="C4656"/>
      <c r="J4656" s="4">
        <v>1034851060</v>
      </c>
      <c r="K4656" t="s">
        <v>1124</v>
      </c>
      <c r="N4656" s="4">
        <v>1034851055</v>
      </c>
      <c r="O4656" t="e">
        <f>VLOOKUP(N4656,Sales!B:C,2,0)</f>
        <v>#N/A</v>
      </c>
      <c r="P4656" t="str">
        <f>VLOOKUP(N4656,Recolt!B:C,2,0)</f>
        <v>HSB</v>
      </c>
    </row>
    <row r="4657" spans="3:16" x14ac:dyDescent="0.25">
      <c r="C4657"/>
      <c r="J4657" s="4">
        <v>1034851102</v>
      </c>
      <c r="K4657" t="s">
        <v>1124</v>
      </c>
      <c r="N4657" s="4">
        <v>1034851060</v>
      </c>
      <c r="O4657" t="e">
        <f>VLOOKUP(N4657,Sales!B:C,2,0)</f>
        <v>#N/A</v>
      </c>
      <c r="P4657" t="str">
        <f>VLOOKUP(N4657,Recolt!B:C,2,0)</f>
        <v>Sparda-Bank</v>
      </c>
    </row>
    <row r="4658" spans="3:16" x14ac:dyDescent="0.25">
      <c r="C4658"/>
      <c r="J4658" s="4">
        <v>1034851109</v>
      </c>
      <c r="K4658" t="s">
        <v>1124</v>
      </c>
      <c r="N4658" s="4">
        <v>1034851102</v>
      </c>
      <c r="O4658">
        <f>VLOOKUP(N4658,Sales!B:C,2,0)</f>
        <v>44987.4375</v>
      </c>
      <c r="P4658" t="e">
        <f>VLOOKUP(N4658,Recolt!B:C,2,0)</f>
        <v>#N/A</v>
      </c>
    </row>
    <row r="4659" spans="3:16" x14ac:dyDescent="0.25">
      <c r="C4659"/>
      <c r="J4659" s="4">
        <v>1034851112</v>
      </c>
      <c r="K4659" t="s">
        <v>1124</v>
      </c>
      <c r="N4659" s="4">
        <v>1034851109</v>
      </c>
      <c r="O4659">
        <f>VLOOKUP(N4659,Sales!B:C,2,0)</f>
        <v>45324.77847222222</v>
      </c>
      <c r="P4659" t="e">
        <f>VLOOKUP(N4659,Recolt!B:C,2,0)</f>
        <v>#N/A</v>
      </c>
    </row>
    <row r="4660" spans="3:16" x14ac:dyDescent="0.25">
      <c r="C4660"/>
      <c r="J4660" s="4">
        <v>1034851113</v>
      </c>
      <c r="K4660" t="s">
        <v>1124</v>
      </c>
      <c r="N4660" s="4">
        <v>1034851112</v>
      </c>
      <c r="O4660">
        <f>VLOOKUP(N4660,Sales!B:C,2,0)</f>
        <v>45324.753472222219</v>
      </c>
      <c r="P4660" t="e">
        <f>VLOOKUP(N4660,Recolt!B:C,2,0)</f>
        <v>#N/A</v>
      </c>
    </row>
    <row r="4661" spans="3:16" x14ac:dyDescent="0.25">
      <c r="C4661"/>
      <c r="J4661" s="4">
        <v>1034851116</v>
      </c>
      <c r="K4661" t="s">
        <v>1124</v>
      </c>
      <c r="N4661" s="4">
        <v>1034851113</v>
      </c>
      <c r="O4661">
        <f>VLOOKUP(N4661,Sales!B:C,2,0)</f>
        <v>45177.45208333333</v>
      </c>
      <c r="P4661" t="e">
        <f>VLOOKUP(N4661,Recolt!B:C,2,0)</f>
        <v>#N/A</v>
      </c>
    </row>
    <row r="4662" spans="3:16" x14ac:dyDescent="0.25">
      <c r="C4662"/>
      <c r="J4662" s="4">
        <v>1034851121</v>
      </c>
      <c r="K4662" t="s">
        <v>1124</v>
      </c>
      <c r="N4662" s="4">
        <v>1034851116</v>
      </c>
      <c r="O4662">
        <f>VLOOKUP(N4662,Sales!B:C,2,0)</f>
        <v>45305.557638888888</v>
      </c>
      <c r="P4662" t="e">
        <f>VLOOKUP(N4662,Recolt!B:C,2,0)</f>
        <v>#N/A</v>
      </c>
    </row>
    <row r="4663" spans="3:16" x14ac:dyDescent="0.25">
      <c r="C4663"/>
      <c r="J4663" s="4">
        <v>1034851126</v>
      </c>
      <c r="K4663" t="s">
        <v>1124</v>
      </c>
      <c r="N4663" s="4">
        <v>1034851121</v>
      </c>
      <c r="O4663">
        <f>VLOOKUP(N4663,Sales!B:C,2,0)</f>
        <v>45455.458333333336</v>
      </c>
      <c r="P4663" t="e">
        <f>VLOOKUP(N4663,Recolt!B:C,2,0)</f>
        <v>#N/A</v>
      </c>
    </row>
    <row r="4664" spans="3:16" x14ac:dyDescent="0.25">
      <c r="C4664"/>
      <c r="J4664" s="4">
        <v>1034851127</v>
      </c>
      <c r="K4664" t="s">
        <v>1124</v>
      </c>
      <c r="N4664" s="4">
        <v>1034851126</v>
      </c>
      <c r="O4664" t="e">
        <f>VLOOKUP(N4664,Sales!B:C,2,0)</f>
        <v>#N/A</v>
      </c>
      <c r="P4664" t="str">
        <f>VLOOKUP(N4664,Recolt!B:C,2,0)</f>
        <v xml:space="preserve">Crédit Mutuel  </v>
      </c>
    </row>
    <row r="4665" spans="3:16" x14ac:dyDescent="0.25">
      <c r="C4665"/>
      <c r="J4665" s="4">
        <v>1034851128</v>
      </c>
      <c r="K4665" t="s">
        <v>1124</v>
      </c>
      <c r="N4665" s="4">
        <v>1034851127</v>
      </c>
      <c r="O4665" t="e">
        <f>VLOOKUP(N4665,Sales!B:C,2,0)</f>
        <v>#N/A</v>
      </c>
      <c r="P4665" t="str">
        <f>VLOOKUP(N4665,Recolt!B:C,2,0)</f>
        <v>Bank Austria</v>
      </c>
    </row>
    <row r="4666" spans="3:16" x14ac:dyDescent="0.25">
      <c r="C4666"/>
      <c r="J4666" s="4">
        <v>1034851136</v>
      </c>
      <c r="K4666" t="s">
        <v>1124</v>
      </c>
      <c r="N4666" s="4">
        <v>1034851128</v>
      </c>
      <c r="O4666" t="e">
        <f>VLOOKUP(N4666,Sales!B:C,2,0)</f>
        <v>#N/A</v>
      </c>
      <c r="P4666" t="str">
        <f>VLOOKUP(N4666,Recolt!B:C,2,0)</f>
        <v>Sparda-Bank</v>
      </c>
    </row>
    <row r="4667" spans="3:16" x14ac:dyDescent="0.25">
      <c r="C4667"/>
      <c r="J4667" s="4">
        <v>1034851141</v>
      </c>
      <c r="K4667" t="s">
        <v>1124</v>
      </c>
      <c r="N4667" s="4">
        <v>1034851136</v>
      </c>
      <c r="O4667">
        <f>VLOOKUP(N4667,Sales!B:C,2,0)</f>
        <v>45455.522916666669</v>
      </c>
      <c r="P4667" t="e">
        <f>VLOOKUP(N4667,Recolt!B:C,2,0)</f>
        <v>#N/A</v>
      </c>
    </row>
    <row r="4668" spans="3:16" x14ac:dyDescent="0.25">
      <c r="C4668"/>
      <c r="J4668" s="4">
        <v>1034851145</v>
      </c>
      <c r="K4668" t="s">
        <v>1124</v>
      </c>
      <c r="N4668" s="4">
        <v>1034851141</v>
      </c>
      <c r="O4668">
        <f>VLOOKUP(N4668,Sales!B:C,2,0)</f>
        <v>44928.663194444445</v>
      </c>
      <c r="P4668" t="e">
        <f>VLOOKUP(N4668,Recolt!B:C,2,0)</f>
        <v>#N/A</v>
      </c>
    </row>
    <row r="4669" spans="3:16" x14ac:dyDescent="0.25">
      <c r="C4669"/>
      <c r="J4669" s="4">
        <v>1034851148</v>
      </c>
      <c r="K4669" t="s">
        <v>1124</v>
      </c>
      <c r="N4669" s="4">
        <v>1034851145</v>
      </c>
      <c r="O4669">
        <f>VLOOKUP(N4669,Sales!B:C,2,0)</f>
        <v>44940.563888888886</v>
      </c>
      <c r="P4669" t="e">
        <f>VLOOKUP(N4669,Recolt!B:C,2,0)</f>
        <v>#N/A</v>
      </c>
    </row>
    <row r="4670" spans="3:16" x14ac:dyDescent="0.25">
      <c r="C4670"/>
      <c r="J4670" s="4">
        <v>1034851150</v>
      </c>
      <c r="K4670" t="s">
        <v>1124</v>
      </c>
      <c r="N4670" s="4">
        <v>1034851148</v>
      </c>
      <c r="O4670">
        <f>VLOOKUP(N4670,Sales!B:C,2,0)</f>
        <v>44940.506249999999</v>
      </c>
      <c r="P4670" t="e">
        <f>VLOOKUP(N4670,Recolt!B:C,2,0)</f>
        <v>#N/A</v>
      </c>
    </row>
    <row r="4671" spans="3:16" x14ac:dyDescent="0.25">
      <c r="C4671"/>
      <c r="J4671" s="4">
        <v>1034851154</v>
      </c>
      <c r="K4671" t="s">
        <v>1124</v>
      </c>
      <c r="N4671" s="4">
        <v>1034851150</v>
      </c>
      <c r="O4671" t="e">
        <f>VLOOKUP(N4671,Sales!B:C,2,0)</f>
        <v>#N/A</v>
      </c>
      <c r="P4671" t="str">
        <f>VLOOKUP(N4671,Recolt!B:C,2,0)</f>
        <v>HSB</v>
      </c>
    </row>
    <row r="4672" spans="3:16" x14ac:dyDescent="0.25">
      <c r="C4672"/>
      <c r="J4672" s="4">
        <v>1034851155</v>
      </c>
      <c r="K4672" t="s">
        <v>1124</v>
      </c>
      <c r="N4672" s="4">
        <v>1034851154</v>
      </c>
      <c r="O4672">
        <f>VLOOKUP(N4672,Sales!B:C,2,0)</f>
        <v>45324.709722222222</v>
      </c>
      <c r="P4672" t="e">
        <f>VLOOKUP(N4672,Recolt!B:C,2,0)</f>
        <v>#N/A</v>
      </c>
    </row>
    <row r="4673" spans="3:16" x14ac:dyDescent="0.25">
      <c r="C4673"/>
      <c r="J4673" s="4">
        <v>1034851160</v>
      </c>
      <c r="K4673" t="s">
        <v>1124</v>
      </c>
      <c r="N4673" s="4">
        <v>1034851155</v>
      </c>
      <c r="O4673">
        <f>VLOOKUP(N4673,Sales!B:C,2,0)</f>
        <v>44928.722916666666</v>
      </c>
      <c r="P4673" t="e">
        <f>VLOOKUP(N4673,Recolt!B:C,2,0)</f>
        <v>#N/A</v>
      </c>
    </row>
    <row r="4674" spans="3:16" x14ac:dyDescent="0.25">
      <c r="C4674"/>
      <c r="J4674" s="4">
        <v>1034851161</v>
      </c>
      <c r="K4674" t="s">
        <v>1124</v>
      </c>
      <c r="N4674" s="4">
        <v>1034851160</v>
      </c>
      <c r="O4674">
        <f>VLOOKUP(N4674,Sales!B:C,2,0)</f>
        <v>45034.49722222222</v>
      </c>
      <c r="P4674" t="e">
        <f>VLOOKUP(N4674,Recolt!B:C,2,0)</f>
        <v>#N/A</v>
      </c>
    </row>
    <row r="4675" spans="3:16" x14ac:dyDescent="0.25">
      <c r="C4675"/>
      <c r="J4675" s="4">
        <v>1034851165</v>
      </c>
      <c r="K4675" t="s">
        <v>1124</v>
      </c>
      <c r="N4675" s="4">
        <v>1034851161</v>
      </c>
      <c r="O4675">
        <f>VLOOKUP(N4675,Sales!B:C,2,0)</f>
        <v>44987.597222222219</v>
      </c>
      <c r="P4675" t="e">
        <f>VLOOKUP(N4675,Recolt!B:C,2,0)</f>
        <v>#N/A</v>
      </c>
    </row>
    <row r="4676" spans="3:16" x14ac:dyDescent="0.25">
      <c r="C4676"/>
      <c r="J4676" s="4">
        <v>1034851167</v>
      </c>
      <c r="K4676" t="s">
        <v>1124</v>
      </c>
      <c r="N4676" s="4">
        <v>1034851165</v>
      </c>
      <c r="O4676">
        <f>VLOOKUP(N4676,Sales!B:C,2,0)</f>
        <v>45177.623611111114</v>
      </c>
      <c r="P4676" t="e">
        <f>VLOOKUP(N4676,Recolt!B:C,2,0)</f>
        <v>#N/A</v>
      </c>
    </row>
    <row r="4677" spans="3:16" x14ac:dyDescent="0.25">
      <c r="C4677"/>
      <c r="J4677" s="4">
        <v>1034851177</v>
      </c>
      <c r="K4677" t="s">
        <v>1124</v>
      </c>
      <c r="N4677" s="4">
        <v>1034851167</v>
      </c>
      <c r="O4677">
        <f>VLOOKUP(N4677,Sales!B:C,2,0)</f>
        <v>44987.609722222223</v>
      </c>
      <c r="P4677" t="e">
        <f>VLOOKUP(N4677,Recolt!B:C,2,0)</f>
        <v>#N/A</v>
      </c>
    </row>
    <row r="4678" spans="3:16" x14ac:dyDescent="0.25">
      <c r="C4678"/>
      <c r="J4678" s="4">
        <v>1034851192</v>
      </c>
      <c r="K4678" t="s">
        <v>1124</v>
      </c>
      <c r="N4678" s="4">
        <v>1034851177</v>
      </c>
      <c r="O4678">
        <f>VLOOKUP(N4678,Sales!B:C,2,0)</f>
        <v>44928.723611111112</v>
      </c>
      <c r="P4678" t="e">
        <f>VLOOKUP(N4678,Recolt!B:C,2,0)</f>
        <v>#N/A</v>
      </c>
    </row>
    <row r="4679" spans="3:16" x14ac:dyDescent="0.25">
      <c r="C4679"/>
      <c r="J4679" s="4">
        <v>1034851203</v>
      </c>
      <c r="K4679" t="s">
        <v>1124</v>
      </c>
      <c r="N4679" s="4">
        <v>1034851192</v>
      </c>
      <c r="O4679">
        <f>VLOOKUP(N4679,Sales!B:C,2,0)</f>
        <v>44928.643055555556</v>
      </c>
      <c r="P4679" t="e">
        <f>VLOOKUP(N4679,Recolt!B:C,2,0)</f>
        <v>#N/A</v>
      </c>
    </row>
    <row r="4680" spans="3:16" x14ac:dyDescent="0.25">
      <c r="C4680"/>
      <c r="J4680" s="4">
        <v>1034851209</v>
      </c>
      <c r="K4680" t="s">
        <v>1124</v>
      </c>
      <c r="N4680" s="4">
        <v>1034851203</v>
      </c>
      <c r="O4680" t="e">
        <f>VLOOKUP(N4680,Sales!B:C,2,0)</f>
        <v>#N/A</v>
      </c>
      <c r="P4680" t="str">
        <f>VLOOKUP(N4680,Recolt!B:C,2,0)</f>
        <v>Bank Austria</v>
      </c>
    </row>
    <row r="4681" spans="3:16" x14ac:dyDescent="0.25">
      <c r="C4681"/>
      <c r="J4681" s="4">
        <v>1034851220</v>
      </c>
      <c r="K4681" t="s">
        <v>1124</v>
      </c>
      <c r="N4681" s="4">
        <v>1034851209</v>
      </c>
      <c r="O4681">
        <f>VLOOKUP(N4681,Sales!B:C,2,0)</f>
        <v>44928.713888888888</v>
      </c>
      <c r="P4681" t="e">
        <f>VLOOKUP(N4681,Recolt!B:C,2,0)</f>
        <v>#N/A</v>
      </c>
    </row>
    <row r="4682" spans="3:16" x14ac:dyDescent="0.25">
      <c r="C4682"/>
      <c r="J4682" s="4">
        <v>1034851222</v>
      </c>
      <c r="K4682" t="s">
        <v>1124</v>
      </c>
      <c r="N4682" s="4">
        <v>1034851220</v>
      </c>
      <c r="O4682">
        <f>VLOOKUP(N4682,Sales!B:C,2,0)</f>
        <v>45324.525000000001</v>
      </c>
      <c r="P4682" t="e">
        <f>VLOOKUP(N4682,Recolt!B:C,2,0)</f>
        <v>#N/A</v>
      </c>
    </row>
    <row r="4683" spans="3:16" x14ac:dyDescent="0.25">
      <c r="C4683"/>
      <c r="J4683" s="4">
        <v>1034851226</v>
      </c>
      <c r="K4683" t="s">
        <v>1124</v>
      </c>
      <c r="N4683" s="4">
        <v>1034851222</v>
      </c>
      <c r="O4683" t="e">
        <f>VLOOKUP(N4683,Sales!B:C,2,0)</f>
        <v>#N/A</v>
      </c>
      <c r="P4683" t="str">
        <f>VLOOKUP(N4683,Recolt!B:C,2,0)</f>
        <v xml:space="preserve">LCL (Le Crédit Lyonnais)  </v>
      </c>
    </row>
    <row r="4684" spans="3:16" x14ac:dyDescent="0.25">
      <c r="C4684"/>
      <c r="J4684" s="4">
        <v>1034851227</v>
      </c>
      <c r="K4684" t="s">
        <v>1124</v>
      </c>
      <c r="N4684" s="4">
        <v>1034851226</v>
      </c>
      <c r="O4684">
        <f>VLOOKUP(N4684,Sales!B:C,2,0)</f>
        <v>45177.666666666664</v>
      </c>
      <c r="P4684" t="e">
        <f>VLOOKUP(N4684,Recolt!B:C,2,0)</f>
        <v>#N/A</v>
      </c>
    </row>
    <row r="4685" spans="3:16" x14ac:dyDescent="0.25">
      <c r="C4685"/>
      <c r="J4685" s="4">
        <v>1034851230</v>
      </c>
      <c r="K4685" t="s">
        <v>1124</v>
      </c>
      <c r="N4685" s="4">
        <v>1034851227</v>
      </c>
      <c r="O4685">
        <f>VLOOKUP(N4685,Sales!B:C,2,0)</f>
        <v>45324.756249999999</v>
      </c>
      <c r="P4685" t="e">
        <f>VLOOKUP(N4685,Recolt!B:C,2,0)</f>
        <v>#N/A</v>
      </c>
    </row>
    <row r="4686" spans="3:16" x14ac:dyDescent="0.25">
      <c r="C4686"/>
      <c r="J4686" s="4">
        <v>1034851264</v>
      </c>
      <c r="K4686" t="s">
        <v>1124</v>
      </c>
      <c r="N4686" s="4">
        <v>1034851230</v>
      </c>
      <c r="O4686" t="e">
        <f>VLOOKUP(N4686,Sales!B:C,2,0)</f>
        <v>#N/A</v>
      </c>
      <c r="P4686" t="str">
        <f>VLOOKUP(N4686,Recolt!B:C,2,0)</f>
        <v xml:space="preserve">LCL (Le Crédit Lyonnais)  </v>
      </c>
    </row>
    <row r="4687" spans="3:16" x14ac:dyDescent="0.25">
      <c r="C4687"/>
      <c r="J4687" s="4">
        <v>1034851272</v>
      </c>
      <c r="K4687" t="s">
        <v>1124</v>
      </c>
      <c r="N4687" s="4">
        <v>1034851264</v>
      </c>
      <c r="O4687" t="e">
        <f>VLOOKUP(N4687,Sales!B:C,2,0)</f>
        <v>#N/A</v>
      </c>
      <c r="P4687" t="str">
        <f>VLOOKUP(N4687,Recolt!B:C,2,0)</f>
        <v>Sberbank Europe</v>
      </c>
    </row>
    <row r="4688" spans="3:16" x14ac:dyDescent="0.25">
      <c r="C4688"/>
      <c r="J4688" s="4">
        <v>1034851283</v>
      </c>
      <c r="K4688" t="s">
        <v>1124</v>
      </c>
      <c r="N4688" s="4">
        <v>1034851272</v>
      </c>
      <c r="O4688" t="e">
        <f>VLOOKUP(N4688,Sales!B:C,2,0)</f>
        <v>#N/A</v>
      </c>
      <c r="P4688" t="e">
        <f>VLOOKUP(N4688,Recolt!B:C,2,0)</f>
        <v>#N/A</v>
      </c>
    </row>
    <row r="4689" spans="3:16" x14ac:dyDescent="0.25">
      <c r="C4689"/>
      <c r="J4689" s="4">
        <v>1034851287</v>
      </c>
      <c r="K4689" t="s">
        <v>1124</v>
      </c>
      <c r="N4689" s="4">
        <v>1034851283</v>
      </c>
      <c r="O4689">
        <f>VLOOKUP(N4689,Sales!B:C,2,0)</f>
        <v>44928.59652777778</v>
      </c>
      <c r="P4689" t="e">
        <f>VLOOKUP(N4689,Recolt!B:C,2,0)</f>
        <v>#N/A</v>
      </c>
    </row>
    <row r="4690" spans="3:16" x14ac:dyDescent="0.25">
      <c r="C4690"/>
      <c r="J4690" s="4">
        <v>1034851296</v>
      </c>
      <c r="K4690" t="s">
        <v>1124</v>
      </c>
      <c r="N4690" s="4">
        <v>1034851287</v>
      </c>
      <c r="O4690">
        <f>VLOOKUP(N4690,Sales!B:C,2,0)</f>
        <v>44987.430555555555</v>
      </c>
      <c r="P4690" t="e">
        <f>VLOOKUP(N4690,Recolt!B:C,2,0)</f>
        <v>#N/A</v>
      </c>
    </row>
    <row r="4691" spans="3:16" x14ac:dyDescent="0.25">
      <c r="C4691"/>
      <c r="J4691" s="4">
        <v>1034851314</v>
      </c>
      <c r="K4691" t="s">
        <v>1124</v>
      </c>
      <c r="N4691" s="4">
        <v>1034851296</v>
      </c>
      <c r="O4691" t="e">
        <f>VLOOKUP(N4691,Sales!B:C,2,0)</f>
        <v>#N/A</v>
      </c>
      <c r="P4691" t="str">
        <f>VLOOKUP(N4691,Recolt!B:C,2,0)</f>
        <v>HSB</v>
      </c>
    </row>
    <row r="4692" spans="3:16" x14ac:dyDescent="0.25">
      <c r="C4692"/>
      <c r="J4692" s="4">
        <v>1034851321</v>
      </c>
      <c r="K4692" t="s">
        <v>1124</v>
      </c>
      <c r="N4692" s="4">
        <v>1034851314</v>
      </c>
      <c r="O4692" t="e">
        <f>VLOOKUP(N4692,Sales!B:C,2,0)</f>
        <v>#N/A</v>
      </c>
      <c r="P4692" t="str">
        <f>VLOOKUP(N4692,Recolt!B:C,2,0)</f>
        <v xml:space="preserve">La Banque Postale  </v>
      </c>
    </row>
    <row r="4693" spans="3:16" x14ac:dyDescent="0.25">
      <c r="C4693"/>
      <c r="J4693" s="4">
        <v>1034851323</v>
      </c>
      <c r="K4693" t="s">
        <v>1124</v>
      </c>
      <c r="N4693" s="4">
        <v>1034851321</v>
      </c>
      <c r="O4693">
        <f>VLOOKUP(N4693,Sales!B:C,2,0)</f>
        <v>44928.504861111112</v>
      </c>
      <c r="P4693" t="e">
        <f>VLOOKUP(N4693,Recolt!B:C,2,0)</f>
        <v>#N/A</v>
      </c>
    </row>
    <row r="4694" spans="3:16" x14ac:dyDescent="0.25">
      <c r="C4694"/>
      <c r="J4694" s="4">
        <v>1034851327</v>
      </c>
      <c r="K4694" t="s">
        <v>1124</v>
      </c>
      <c r="N4694" s="4">
        <v>1034851323</v>
      </c>
      <c r="O4694">
        <f>VLOOKUP(N4694,Sales!B:C,2,0)</f>
        <v>44987.688194444447</v>
      </c>
      <c r="P4694" t="e">
        <f>VLOOKUP(N4694,Recolt!B:C,2,0)</f>
        <v>#N/A</v>
      </c>
    </row>
    <row r="4695" spans="3:16" x14ac:dyDescent="0.25">
      <c r="C4695"/>
      <c r="J4695" s="4">
        <v>1034851332</v>
      </c>
      <c r="K4695" t="s">
        <v>1124</v>
      </c>
      <c r="N4695" s="4">
        <v>1034851327</v>
      </c>
      <c r="O4695">
        <f>VLOOKUP(N4695,Sales!B:C,2,0)</f>
        <v>44987.788888888892</v>
      </c>
      <c r="P4695" t="e">
        <f>VLOOKUP(N4695,Recolt!B:C,2,0)</f>
        <v>#N/A</v>
      </c>
    </row>
    <row r="4696" spans="3:16" x14ac:dyDescent="0.25">
      <c r="C4696"/>
      <c r="J4696" s="4">
        <v>1034851337</v>
      </c>
      <c r="K4696" t="s">
        <v>1124</v>
      </c>
      <c r="N4696" s="4">
        <v>1034851332</v>
      </c>
      <c r="O4696">
        <f>VLOOKUP(N4696,Sales!B:C,2,0)</f>
        <v>45324.544444444444</v>
      </c>
      <c r="P4696" t="e">
        <f>VLOOKUP(N4696,Recolt!B:C,2,0)</f>
        <v>#N/A</v>
      </c>
    </row>
    <row r="4697" spans="3:16" x14ac:dyDescent="0.25">
      <c r="C4697"/>
      <c r="J4697" s="4">
        <v>1034851343</v>
      </c>
      <c r="K4697" t="s">
        <v>1124</v>
      </c>
      <c r="N4697" s="4">
        <v>1034851337</v>
      </c>
      <c r="O4697" t="e">
        <f>VLOOKUP(N4697,Sales!B:C,2,0)</f>
        <v>#N/A</v>
      </c>
      <c r="P4697" t="str">
        <f>VLOOKUP(N4697,Recolt!B:C,2,0)</f>
        <v xml:space="preserve">BPCE (Banque Populaire &amp; Caisse d'Épargne)  </v>
      </c>
    </row>
    <row r="4698" spans="3:16" x14ac:dyDescent="0.25">
      <c r="C4698"/>
      <c r="J4698" s="4">
        <v>1034851347</v>
      </c>
      <c r="K4698" t="s">
        <v>1124</v>
      </c>
      <c r="N4698" s="4">
        <v>1034851343</v>
      </c>
      <c r="O4698">
        <f>VLOOKUP(N4698,Sales!B:C,2,0)</f>
        <v>44987.569444444445</v>
      </c>
      <c r="P4698" t="e">
        <f>VLOOKUP(N4698,Recolt!B:C,2,0)</f>
        <v>#N/A</v>
      </c>
    </row>
    <row r="4699" spans="3:16" x14ac:dyDescent="0.25">
      <c r="C4699"/>
      <c r="J4699" s="4">
        <v>1034851352</v>
      </c>
      <c r="K4699" t="s">
        <v>1124</v>
      </c>
      <c r="N4699" s="4">
        <v>1034851347</v>
      </c>
      <c r="O4699">
        <f>VLOOKUP(N4699,Sales!B:C,2,0)</f>
        <v>45324.536805555559</v>
      </c>
      <c r="P4699" t="e">
        <f>VLOOKUP(N4699,Recolt!B:C,2,0)</f>
        <v>#N/A</v>
      </c>
    </row>
    <row r="4700" spans="3:16" x14ac:dyDescent="0.25">
      <c r="C4700"/>
      <c r="J4700" s="4">
        <v>1034851358</v>
      </c>
      <c r="K4700" t="s">
        <v>1124</v>
      </c>
      <c r="N4700" s="4">
        <v>1034851352</v>
      </c>
      <c r="O4700" t="e">
        <f>VLOOKUP(N4700,Sales!B:C,2,0)</f>
        <v>#N/A</v>
      </c>
      <c r="P4700" t="str">
        <f>VLOOKUP(N4700,Recolt!B:C,2,0)</f>
        <v>HSB</v>
      </c>
    </row>
    <row r="4701" spans="3:16" x14ac:dyDescent="0.25">
      <c r="C4701"/>
      <c r="J4701" s="4">
        <v>1034851374</v>
      </c>
      <c r="K4701" t="s">
        <v>1124</v>
      </c>
      <c r="N4701" s="4">
        <v>1034851358</v>
      </c>
      <c r="O4701">
        <f>VLOOKUP(N4701,Sales!B:C,2,0)</f>
        <v>45277.438194444447</v>
      </c>
      <c r="P4701" t="e">
        <f>VLOOKUP(N4701,Recolt!B:C,2,0)</f>
        <v>#N/A</v>
      </c>
    </row>
    <row r="4702" spans="3:16" x14ac:dyDescent="0.25">
      <c r="C4702"/>
      <c r="J4702" s="4">
        <v>1034851379</v>
      </c>
      <c r="K4702" t="s">
        <v>1124</v>
      </c>
      <c r="N4702" s="4">
        <v>1034851374</v>
      </c>
      <c r="O4702">
        <f>VLOOKUP(N4702,Sales!B:C,2,0)</f>
        <v>44987.719444444447</v>
      </c>
      <c r="P4702" t="e">
        <f>VLOOKUP(N4702,Recolt!B:C,2,0)</f>
        <v>#N/A</v>
      </c>
    </row>
    <row r="4703" spans="3:16" x14ac:dyDescent="0.25">
      <c r="C4703"/>
      <c r="J4703" s="4">
        <v>1034851384</v>
      </c>
      <c r="K4703" t="s">
        <v>1124</v>
      </c>
      <c r="N4703" s="4">
        <v>1034851379</v>
      </c>
      <c r="O4703">
        <f>VLOOKUP(N4703,Sales!B:C,2,0)</f>
        <v>44987.524305555555</v>
      </c>
      <c r="P4703" t="e">
        <f>VLOOKUP(N4703,Recolt!B:C,2,0)</f>
        <v>#N/A</v>
      </c>
    </row>
    <row r="4704" spans="3:16" x14ac:dyDescent="0.25">
      <c r="C4704"/>
      <c r="J4704" s="4">
        <v>1034851404</v>
      </c>
      <c r="K4704" t="s">
        <v>1124</v>
      </c>
      <c r="N4704" s="4">
        <v>1034851384</v>
      </c>
      <c r="O4704" t="e">
        <f>VLOOKUP(N4704,Sales!B:C,2,0)</f>
        <v>#N/A</v>
      </c>
      <c r="P4704" t="str">
        <f>VLOOKUP(N4704,Recolt!B:C,2,0)</f>
        <v xml:space="preserve">CIC (Crédit Industriel et Commercial)  </v>
      </c>
    </row>
    <row r="4705" spans="3:16" x14ac:dyDescent="0.25">
      <c r="C4705"/>
      <c r="J4705" s="4">
        <v>1034851405</v>
      </c>
      <c r="K4705" t="s">
        <v>1124</v>
      </c>
      <c r="N4705" s="4">
        <v>1034851404</v>
      </c>
      <c r="O4705">
        <f>VLOOKUP(N4705,Sales!B:C,2,0)</f>
        <v>45324.678472222222</v>
      </c>
      <c r="P4705" t="e">
        <f>VLOOKUP(N4705,Recolt!B:C,2,0)</f>
        <v>#N/A</v>
      </c>
    </row>
    <row r="4706" spans="3:16" x14ac:dyDescent="0.25">
      <c r="C4706"/>
      <c r="J4706" s="4">
        <v>1034851407</v>
      </c>
      <c r="K4706" t="s">
        <v>1124</v>
      </c>
      <c r="N4706" s="4">
        <v>1034851405</v>
      </c>
      <c r="O4706">
        <f>VLOOKUP(N4706,Sales!B:C,2,0)</f>
        <v>45324.61041666667</v>
      </c>
      <c r="P4706" t="e">
        <f>VLOOKUP(N4706,Recolt!B:C,2,0)</f>
        <v>#N/A</v>
      </c>
    </row>
    <row r="4707" spans="3:16" x14ac:dyDescent="0.25">
      <c r="C4707"/>
      <c r="J4707" s="4">
        <v>1034851409</v>
      </c>
      <c r="K4707" t="s">
        <v>1124</v>
      </c>
      <c r="N4707" s="4">
        <v>1034851407</v>
      </c>
      <c r="O4707" t="e">
        <f>VLOOKUP(N4707,Sales!B:C,2,0)</f>
        <v>#N/A</v>
      </c>
      <c r="P4707" t="str">
        <f>VLOOKUP(N4707,Recolt!B:C,2,0)</f>
        <v>HSB</v>
      </c>
    </row>
    <row r="4708" spans="3:16" x14ac:dyDescent="0.25">
      <c r="C4708"/>
      <c r="J4708" s="4">
        <v>1034851412</v>
      </c>
      <c r="K4708" t="s">
        <v>1124</v>
      </c>
      <c r="N4708" s="4">
        <v>1034851409</v>
      </c>
      <c r="O4708" t="e">
        <f>VLOOKUP(N4708,Sales!B:C,2,0)</f>
        <v>#N/A</v>
      </c>
      <c r="P4708" t="str">
        <f>VLOOKUP(N4708,Recolt!B:C,2,0)</f>
        <v>Volksbank</v>
      </c>
    </row>
    <row r="4709" spans="3:16" x14ac:dyDescent="0.25">
      <c r="C4709"/>
      <c r="J4709" s="4">
        <v>1034851413</v>
      </c>
      <c r="K4709" t="s">
        <v>1124</v>
      </c>
      <c r="N4709" s="4">
        <v>1034851412</v>
      </c>
      <c r="O4709">
        <f>VLOOKUP(N4709,Sales!B:C,2,0)</f>
        <v>45324.659722222219</v>
      </c>
      <c r="P4709" t="e">
        <f>VLOOKUP(N4709,Recolt!B:C,2,0)</f>
        <v>#N/A</v>
      </c>
    </row>
    <row r="4710" spans="3:16" x14ac:dyDescent="0.25">
      <c r="C4710"/>
      <c r="J4710" s="4">
        <v>1034851444</v>
      </c>
      <c r="K4710" t="s">
        <v>1124</v>
      </c>
      <c r="N4710" s="4">
        <v>1034851413</v>
      </c>
      <c r="O4710">
        <f>VLOOKUP(N4710,Sales!B:C,2,0)</f>
        <v>44928.769444444442</v>
      </c>
      <c r="P4710" t="e">
        <f>VLOOKUP(N4710,Recolt!B:C,2,0)</f>
        <v>#N/A</v>
      </c>
    </row>
    <row r="4711" spans="3:16" x14ac:dyDescent="0.25">
      <c r="C4711"/>
      <c r="J4711" s="4">
        <v>1034851448</v>
      </c>
      <c r="K4711" t="s">
        <v>1124</v>
      </c>
      <c r="N4711" s="4">
        <v>1034851444</v>
      </c>
      <c r="O4711" t="e">
        <f>VLOOKUP(N4711,Sales!B:C,2,0)</f>
        <v>#N/A</v>
      </c>
      <c r="P4711" t="str">
        <f>VLOOKUP(N4711,Recolt!B:C,2,0)</f>
        <v xml:space="preserve">CIC (Crédit Industriel et Commercial)  </v>
      </c>
    </row>
    <row r="4712" spans="3:16" x14ac:dyDescent="0.25">
      <c r="C4712"/>
      <c r="J4712" s="4">
        <v>1034851454</v>
      </c>
      <c r="K4712" t="s">
        <v>1124</v>
      </c>
      <c r="N4712" s="4">
        <v>1034851448</v>
      </c>
      <c r="O4712">
        <f>VLOOKUP(N4712,Sales!B:C,2,0)</f>
        <v>44928.431944444441</v>
      </c>
      <c r="P4712" t="e">
        <f>VLOOKUP(N4712,Recolt!B:C,2,0)</f>
        <v>#N/A</v>
      </c>
    </row>
    <row r="4713" spans="3:16" x14ac:dyDescent="0.25">
      <c r="C4713"/>
      <c r="J4713" s="4">
        <v>1034851457</v>
      </c>
      <c r="K4713" t="s">
        <v>1124</v>
      </c>
      <c r="N4713" s="4">
        <v>1034851454</v>
      </c>
      <c r="O4713">
        <f>VLOOKUP(N4713,Sales!B:C,2,0)</f>
        <v>44987.467361111114</v>
      </c>
      <c r="P4713" t="e">
        <f>VLOOKUP(N4713,Recolt!B:C,2,0)</f>
        <v>#N/A</v>
      </c>
    </row>
    <row r="4714" spans="3:16" x14ac:dyDescent="0.25">
      <c r="C4714"/>
      <c r="J4714" s="4">
        <v>1034851464</v>
      </c>
      <c r="K4714" t="s">
        <v>1124</v>
      </c>
      <c r="N4714" s="4">
        <v>1034851457</v>
      </c>
      <c r="O4714">
        <f>VLOOKUP(N4714,Sales!B:C,2,0)</f>
        <v>45277.465277777781</v>
      </c>
      <c r="P4714" t="e">
        <f>VLOOKUP(N4714,Recolt!B:C,2,0)</f>
        <v>#N/A</v>
      </c>
    </row>
    <row r="4715" spans="3:16" x14ac:dyDescent="0.25">
      <c r="C4715"/>
      <c r="J4715" s="4">
        <v>1034851477</v>
      </c>
      <c r="K4715" t="s">
        <v>1124</v>
      </c>
      <c r="N4715" s="4">
        <v>1034851464</v>
      </c>
      <c r="O4715" t="e">
        <f>VLOOKUP(N4715,Sales!B:C,2,0)</f>
        <v>#N/A</v>
      </c>
      <c r="P4715" t="str">
        <f>VLOOKUP(N4715,Recolt!B:C,2,0)</f>
        <v xml:space="preserve">Crédit Agricole  </v>
      </c>
    </row>
    <row r="4716" spans="3:16" x14ac:dyDescent="0.25">
      <c r="C4716"/>
      <c r="J4716" s="4">
        <v>1034851478</v>
      </c>
      <c r="K4716" t="s">
        <v>1124</v>
      </c>
      <c r="N4716" s="4">
        <v>1034851477</v>
      </c>
      <c r="O4716" t="e">
        <f>VLOOKUP(N4716,Sales!B:C,2,0)</f>
        <v>#N/A</v>
      </c>
      <c r="P4716" t="str">
        <f>VLOOKUP(N4716,Recolt!B:C,2,0)</f>
        <v xml:space="preserve">Société Générale  </v>
      </c>
    </row>
    <row r="4717" spans="3:16" x14ac:dyDescent="0.25">
      <c r="C4717"/>
      <c r="J4717" s="4">
        <v>1034851483</v>
      </c>
      <c r="K4717" t="s">
        <v>1124</v>
      </c>
      <c r="N4717" s="4">
        <v>1034851478</v>
      </c>
      <c r="O4717" t="e">
        <f>VLOOKUP(N4717,Sales!B:C,2,0)</f>
        <v>#N/A</v>
      </c>
      <c r="P4717" t="str">
        <f>VLOOKUP(N4717,Recolt!B:C,2,0)</f>
        <v xml:space="preserve">Société Générale  </v>
      </c>
    </row>
    <row r="4718" spans="3:16" x14ac:dyDescent="0.25">
      <c r="C4718"/>
      <c r="J4718" s="4">
        <v>1034851490</v>
      </c>
      <c r="K4718" t="s">
        <v>1124</v>
      </c>
      <c r="N4718" s="4">
        <v>1034851483</v>
      </c>
      <c r="O4718">
        <f>VLOOKUP(N4718,Sales!B:C,2,0)</f>
        <v>44987.452777777777</v>
      </c>
      <c r="P4718" t="e">
        <f>VLOOKUP(N4718,Recolt!B:C,2,0)</f>
        <v>#N/A</v>
      </c>
    </row>
    <row r="4719" spans="3:16" x14ac:dyDescent="0.25">
      <c r="C4719"/>
      <c r="J4719" s="4">
        <v>1034851502</v>
      </c>
      <c r="K4719" t="s">
        <v>1124</v>
      </c>
      <c r="N4719" s="4">
        <v>1034851490</v>
      </c>
      <c r="O4719" t="e">
        <f>VLOOKUP(N4719,Sales!B:C,2,0)</f>
        <v>#N/A</v>
      </c>
      <c r="P4719" t="e">
        <f>VLOOKUP(N4719,Recolt!B:C,2,0)</f>
        <v>#N/A</v>
      </c>
    </row>
    <row r="4720" spans="3:16" x14ac:dyDescent="0.25">
      <c r="C4720"/>
      <c r="J4720" s="4">
        <v>1034851506</v>
      </c>
      <c r="K4720" t="s">
        <v>1124</v>
      </c>
      <c r="N4720" s="4">
        <v>1034851502</v>
      </c>
      <c r="O4720" t="e">
        <f>VLOOKUP(N4720,Sales!B:C,2,0)</f>
        <v>#N/A</v>
      </c>
      <c r="P4720" t="str">
        <f>VLOOKUP(N4720,Recolt!B:C,2,0)</f>
        <v xml:space="preserve">LCL (Le Crédit Lyonnais)  </v>
      </c>
    </row>
    <row r="4721" spans="3:16" x14ac:dyDescent="0.25">
      <c r="C4721"/>
      <c r="J4721" s="4">
        <v>1034851507</v>
      </c>
      <c r="K4721" t="s">
        <v>1124</v>
      </c>
      <c r="N4721" s="4">
        <v>1034851506</v>
      </c>
      <c r="O4721">
        <f>VLOOKUP(N4721,Sales!B:C,2,0)</f>
        <v>44928.55972222222</v>
      </c>
      <c r="P4721" t="e">
        <f>VLOOKUP(N4721,Recolt!B:C,2,0)</f>
        <v>#N/A</v>
      </c>
    </row>
    <row r="4722" spans="3:16" x14ac:dyDescent="0.25">
      <c r="C4722"/>
      <c r="J4722" s="4">
        <v>1034851530</v>
      </c>
      <c r="K4722" t="s">
        <v>1124</v>
      </c>
      <c r="N4722" s="4">
        <v>1034851507</v>
      </c>
      <c r="O4722" t="e">
        <f>VLOOKUP(N4722,Sales!B:C,2,0)</f>
        <v>#N/A</v>
      </c>
      <c r="P4722" t="str">
        <f>VLOOKUP(N4722,Recolt!B:C,2,0)</f>
        <v>HSB</v>
      </c>
    </row>
    <row r="4723" spans="3:16" x14ac:dyDescent="0.25">
      <c r="C4723"/>
      <c r="J4723" s="4">
        <v>1034851553</v>
      </c>
      <c r="K4723" t="s">
        <v>1124</v>
      </c>
      <c r="N4723" s="4">
        <v>1034851530</v>
      </c>
      <c r="O4723">
        <f>VLOOKUP(N4723,Sales!B:C,2,0)</f>
        <v>45455.647916666669</v>
      </c>
      <c r="P4723" t="e">
        <f>VLOOKUP(N4723,Recolt!B:C,2,0)</f>
        <v>#N/A</v>
      </c>
    </row>
    <row r="4724" spans="3:16" x14ac:dyDescent="0.25">
      <c r="C4724"/>
      <c r="J4724" s="4">
        <v>1034851557</v>
      </c>
      <c r="K4724" t="s">
        <v>1124</v>
      </c>
      <c r="N4724" s="4">
        <v>1034851553</v>
      </c>
      <c r="O4724">
        <f>VLOOKUP(N4724,Sales!B:C,2,0)</f>
        <v>44987.677083333336</v>
      </c>
      <c r="P4724" t="e">
        <f>VLOOKUP(N4724,Recolt!B:C,2,0)</f>
        <v>#N/A</v>
      </c>
    </row>
    <row r="4725" spans="3:16" x14ac:dyDescent="0.25">
      <c r="C4725"/>
      <c r="J4725" s="4">
        <v>1034851568</v>
      </c>
      <c r="K4725" t="s">
        <v>1124</v>
      </c>
      <c r="N4725" s="4">
        <v>1034851557</v>
      </c>
      <c r="O4725" t="e">
        <f>VLOOKUP(N4725,Sales!B:C,2,0)</f>
        <v>#N/A</v>
      </c>
      <c r="P4725" t="str">
        <f>VLOOKUP(N4725,Recolt!B:C,2,0)</f>
        <v>UniCredit Bank Austria</v>
      </c>
    </row>
    <row r="4726" spans="3:16" x14ac:dyDescent="0.25">
      <c r="C4726"/>
      <c r="J4726" s="4">
        <v>1034851573</v>
      </c>
      <c r="K4726" t="s">
        <v>1124</v>
      </c>
      <c r="N4726" s="4">
        <v>1034851568</v>
      </c>
      <c r="O4726" t="e">
        <f>VLOOKUP(N4726,Sales!B:C,2,0)</f>
        <v>#N/A</v>
      </c>
      <c r="P4726" t="str">
        <f>VLOOKUP(N4726,Recolt!B:C,2,0)</f>
        <v xml:space="preserve">La Banque Postale  </v>
      </c>
    </row>
    <row r="4727" spans="3:16" x14ac:dyDescent="0.25">
      <c r="C4727"/>
      <c r="J4727" s="4">
        <v>1034851581</v>
      </c>
      <c r="K4727" t="s">
        <v>1124</v>
      </c>
      <c r="N4727" s="4">
        <v>1034851573</v>
      </c>
      <c r="O4727" t="e">
        <f>VLOOKUP(N4727,Sales!B:C,2,0)</f>
        <v>#N/A</v>
      </c>
      <c r="P4727" t="str">
        <f>VLOOKUP(N4727,Recolt!B:C,2,0)</f>
        <v>Sparda-Bank</v>
      </c>
    </row>
    <row r="4728" spans="3:16" x14ac:dyDescent="0.25">
      <c r="C4728"/>
      <c r="J4728" s="4">
        <v>1034851585</v>
      </c>
      <c r="K4728" t="s">
        <v>1124</v>
      </c>
      <c r="N4728" s="4">
        <v>1034851581</v>
      </c>
      <c r="O4728" t="e">
        <f>VLOOKUP(N4728,Sales!B:C,2,0)</f>
        <v>#N/A</v>
      </c>
      <c r="P4728" t="str">
        <f>VLOOKUP(N4728,Recolt!B:C,2,0)</f>
        <v>HSB</v>
      </c>
    </row>
    <row r="4729" spans="3:16" x14ac:dyDescent="0.25">
      <c r="C4729"/>
      <c r="J4729" s="4">
        <v>1034851586</v>
      </c>
      <c r="K4729" t="s">
        <v>1124</v>
      </c>
      <c r="N4729" s="4">
        <v>1034851585</v>
      </c>
      <c r="O4729" t="e">
        <f>VLOOKUP(N4729,Sales!B:C,2,0)</f>
        <v>#N/A</v>
      </c>
      <c r="P4729" t="str">
        <f>VLOOKUP(N4729,Recolt!B:C,2,0)</f>
        <v>Volksbank</v>
      </c>
    </row>
    <row r="4730" spans="3:16" x14ac:dyDescent="0.25">
      <c r="C4730"/>
      <c r="J4730" s="4">
        <v>1034851592</v>
      </c>
      <c r="K4730" t="s">
        <v>1124</v>
      </c>
      <c r="N4730" s="4">
        <v>1034851586</v>
      </c>
      <c r="O4730" t="e">
        <f>VLOOKUP(N4730,Sales!B:C,2,0)</f>
        <v>#N/A</v>
      </c>
      <c r="P4730" t="str">
        <f>VLOOKUP(N4730,Recolt!B:C,2,0)</f>
        <v xml:space="preserve">CIC (Crédit Industriel et Commercial)  </v>
      </c>
    </row>
    <row r="4731" spans="3:16" x14ac:dyDescent="0.25">
      <c r="C4731"/>
      <c r="J4731" s="4">
        <v>1034851598</v>
      </c>
      <c r="K4731" t="s">
        <v>1124</v>
      </c>
      <c r="N4731" s="4">
        <v>1034851592</v>
      </c>
      <c r="O4731" t="e">
        <f>VLOOKUP(N4731,Sales!B:C,2,0)</f>
        <v>#N/A</v>
      </c>
      <c r="P4731" t="str">
        <f>VLOOKUP(N4731,Recolt!B:C,2,0)</f>
        <v>Sparda-Bank</v>
      </c>
    </row>
    <row r="4732" spans="3:16" x14ac:dyDescent="0.25">
      <c r="C4732"/>
      <c r="J4732" s="4">
        <v>1034851605</v>
      </c>
      <c r="K4732" t="s">
        <v>1124</v>
      </c>
      <c r="N4732" s="4">
        <v>1034851598</v>
      </c>
      <c r="O4732" t="e">
        <f>VLOOKUP(N4732,Sales!B:C,2,0)</f>
        <v>#N/A</v>
      </c>
      <c r="P4732" t="str">
        <f>VLOOKUP(N4732,Recolt!B:C,2,0)</f>
        <v xml:space="preserve">LCL (Le Crédit Lyonnais)  </v>
      </c>
    </row>
    <row r="4733" spans="3:16" x14ac:dyDescent="0.25">
      <c r="C4733"/>
      <c r="J4733" s="4">
        <v>1034851607</v>
      </c>
      <c r="K4733" t="s">
        <v>1124</v>
      </c>
      <c r="N4733" s="4">
        <v>1034851605</v>
      </c>
      <c r="O4733" t="e">
        <f>VLOOKUP(N4733,Sales!B:C,2,0)</f>
        <v>#N/A</v>
      </c>
      <c r="P4733" t="str">
        <f>VLOOKUP(N4733,Recolt!B:C,2,0)</f>
        <v>HSB</v>
      </c>
    </row>
    <row r="4734" spans="3:16" x14ac:dyDescent="0.25">
      <c r="C4734"/>
      <c r="J4734" s="4">
        <v>1034851613</v>
      </c>
      <c r="K4734" t="s">
        <v>1124</v>
      </c>
      <c r="N4734" s="4">
        <v>1034851607</v>
      </c>
      <c r="O4734" t="e">
        <f>VLOOKUP(N4734,Sales!B:C,2,0)</f>
        <v>#N/A</v>
      </c>
      <c r="P4734" t="str">
        <f>VLOOKUP(N4734,Recolt!B:C,2,0)</f>
        <v xml:space="preserve">LCL (Le Crédit Lyonnais)  </v>
      </c>
    </row>
    <row r="4735" spans="3:16" x14ac:dyDescent="0.25">
      <c r="C4735"/>
      <c r="J4735" s="4">
        <v>1034851614</v>
      </c>
      <c r="K4735" t="s">
        <v>1124</v>
      </c>
      <c r="N4735" s="4">
        <v>1034851613</v>
      </c>
      <c r="O4735">
        <f>VLOOKUP(N4735,Sales!B:C,2,0)</f>
        <v>45324.736111111109</v>
      </c>
      <c r="P4735" t="e">
        <f>VLOOKUP(N4735,Recolt!B:C,2,0)</f>
        <v>#N/A</v>
      </c>
    </row>
    <row r="4736" spans="3:16" x14ac:dyDescent="0.25">
      <c r="C4736"/>
      <c r="J4736" s="4">
        <v>1034851618</v>
      </c>
      <c r="K4736" t="s">
        <v>1124</v>
      </c>
      <c r="N4736" s="4">
        <v>1034851614</v>
      </c>
      <c r="O4736" t="e">
        <f>VLOOKUP(N4736,Sales!B:C,2,0)</f>
        <v>#N/A</v>
      </c>
      <c r="P4736" t="str">
        <f>VLOOKUP(N4736,Recolt!B:C,2,0)</f>
        <v>Bank Austria</v>
      </c>
    </row>
    <row r="4737" spans="3:16" x14ac:dyDescent="0.25">
      <c r="C4737"/>
      <c r="J4737" s="4">
        <v>1034851626</v>
      </c>
      <c r="K4737" t="s">
        <v>1124</v>
      </c>
      <c r="N4737" s="4">
        <v>1034851618</v>
      </c>
      <c r="O4737" t="e">
        <f>VLOOKUP(N4737,Sales!B:C,2,0)</f>
        <v>#N/A</v>
      </c>
      <c r="P4737" t="str">
        <f>VLOOKUP(N4737,Recolt!B:C,2,0)</f>
        <v xml:space="preserve">BNP Paribas  </v>
      </c>
    </row>
    <row r="4738" spans="3:16" x14ac:dyDescent="0.25">
      <c r="C4738"/>
      <c r="J4738" s="4">
        <v>1034851630</v>
      </c>
      <c r="K4738" t="s">
        <v>1124</v>
      </c>
      <c r="N4738" s="4">
        <v>1034851626</v>
      </c>
      <c r="O4738">
        <f>VLOOKUP(N4738,Sales!B:C,2,0)</f>
        <v>44987.754166666666</v>
      </c>
      <c r="P4738" t="e">
        <f>VLOOKUP(N4738,Recolt!B:C,2,0)</f>
        <v>#N/A</v>
      </c>
    </row>
    <row r="4739" spans="3:16" x14ac:dyDescent="0.25">
      <c r="C4739"/>
      <c r="J4739" s="4">
        <v>1034851639</v>
      </c>
      <c r="K4739" t="s">
        <v>1124</v>
      </c>
      <c r="N4739" s="4">
        <v>1034851630</v>
      </c>
      <c r="O4739" t="e">
        <f>VLOOKUP(N4739,Sales!B:C,2,0)</f>
        <v>#N/A</v>
      </c>
      <c r="P4739" t="str">
        <f>VLOOKUP(N4739,Recolt!B:C,2,0)</f>
        <v>Sparda-Bank</v>
      </c>
    </row>
    <row r="4740" spans="3:16" x14ac:dyDescent="0.25">
      <c r="C4740"/>
      <c r="J4740" s="4">
        <v>1034851641</v>
      </c>
      <c r="K4740" t="s">
        <v>1124</v>
      </c>
      <c r="N4740" s="4">
        <v>1034851639</v>
      </c>
      <c r="O4740" t="e">
        <f>VLOOKUP(N4740,Sales!B:C,2,0)</f>
        <v>#N/A</v>
      </c>
      <c r="P4740" t="e">
        <f>VLOOKUP(N4740,Recolt!B:C,2,0)</f>
        <v>#N/A</v>
      </c>
    </row>
    <row r="4741" spans="3:16" x14ac:dyDescent="0.25">
      <c r="C4741"/>
      <c r="J4741" s="4">
        <v>1034851644</v>
      </c>
      <c r="K4741" t="s">
        <v>1124</v>
      </c>
      <c r="N4741" s="4">
        <v>1034851641</v>
      </c>
      <c r="O4741">
        <f>VLOOKUP(N4741,Sales!B:C,2,0)</f>
        <v>44928.763194444444</v>
      </c>
      <c r="P4741" t="e">
        <f>VLOOKUP(N4741,Recolt!B:C,2,0)</f>
        <v>#N/A</v>
      </c>
    </row>
    <row r="4742" spans="3:16" x14ac:dyDescent="0.25">
      <c r="C4742"/>
      <c r="J4742" s="4">
        <v>1034851645</v>
      </c>
      <c r="K4742" t="s">
        <v>1124</v>
      </c>
      <c r="N4742" s="4">
        <v>1034851644</v>
      </c>
      <c r="O4742">
        <f>VLOOKUP(N4742,Sales!B:C,2,0)</f>
        <v>44928.576388888891</v>
      </c>
      <c r="P4742" t="e">
        <f>VLOOKUP(N4742,Recolt!B:C,2,0)</f>
        <v>#N/A</v>
      </c>
    </row>
    <row r="4743" spans="3:16" x14ac:dyDescent="0.25">
      <c r="C4743"/>
      <c r="J4743" s="4">
        <v>1034851657</v>
      </c>
      <c r="K4743" t="s">
        <v>1124</v>
      </c>
      <c r="N4743" s="4">
        <v>1034851645</v>
      </c>
      <c r="O4743">
        <f>VLOOKUP(N4743,Sales!B:C,2,0)</f>
        <v>44928.719444444447</v>
      </c>
      <c r="P4743" t="e">
        <f>VLOOKUP(N4743,Recolt!B:C,2,0)</f>
        <v>#N/A</v>
      </c>
    </row>
    <row r="4744" spans="3:16" x14ac:dyDescent="0.25">
      <c r="C4744"/>
      <c r="J4744" s="4">
        <v>1034851660</v>
      </c>
      <c r="K4744" t="s">
        <v>1124</v>
      </c>
      <c r="N4744" s="4">
        <v>1034851657</v>
      </c>
      <c r="O4744" t="e">
        <f>VLOOKUP(N4744,Sales!B:C,2,0)</f>
        <v>#N/A</v>
      </c>
      <c r="P4744" t="str">
        <f>VLOOKUP(N4744,Recolt!B:C,2,0)</f>
        <v>Sparda-Bank</v>
      </c>
    </row>
    <row r="4745" spans="3:16" x14ac:dyDescent="0.25">
      <c r="C4745"/>
      <c r="J4745" s="4">
        <v>1034851668</v>
      </c>
      <c r="K4745" t="s">
        <v>1124</v>
      </c>
      <c r="N4745" s="4">
        <v>1034851660</v>
      </c>
      <c r="O4745" t="e">
        <f>VLOOKUP(N4745,Sales!B:C,2,0)</f>
        <v>#N/A</v>
      </c>
      <c r="P4745" t="str">
        <f>VLOOKUP(N4745,Recolt!B:C,2,0)</f>
        <v>Sparda-Bank</v>
      </c>
    </row>
    <row r="4746" spans="3:16" x14ac:dyDescent="0.25">
      <c r="C4746"/>
      <c r="J4746" s="4">
        <v>1034851687</v>
      </c>
      <c r="K4746" t="s">
        <v>1124</v>
      </c>
      <c r="N4746" s="4">
        <v>1034851668</v>
      </c>
      <c r="O4746">
        <f>VLOOKUP(N4746,Sales!B:C,2,0)</f>
        <v>45324.64166666667</v>
      </c>
      <c r="P4746" t="e">
        <f>VLOOKUP(N4746,Recolt!B:C,2,0)</f>
        <v>#N/A</v>
      </c>
    </row>
    <row r="4747" spans="3:16" x14ac:dyDescent="0.25">
      <c r="C4747"/>
      <c r="J4747" s="4">
        <v>1034851689</v>
      </c>
      <c r="K4747" t="s">
        <v>1124</v>
      </c>
      <c r="N4747" s="4">
        <v>1034851687</v>
      </c>
      <c r="O4747" t="e">
        <f>VLOOKUP(N4747,Sales!B:C,2,0)</f>
        <v>#N/A</v>
      </c>
      <c r="P4747" t="str">
        <f>VLOOKUP(N4747,Recolt!B:C,2,0)</f>
        <v xml:space="preserve">Société Générale  </v>
      </c>
    </row>
    <row r="4748" spans="3:16" x14ac:dyDescent="0.25">
      <c r="C4748"/>
      <c r="J4748" s="4">
        <v>1034851691</v>
      </c>
      <c r="K4748" t="s">
        <v>1124</v>
      </c>
      <c r="N4748" s="4">
        <v>1034851689</v>
      </c>
      <c r="O4748">
        <f>VLOOKUP(N4748,Sales!B:C,2,0)</f>
        <v>44987.627083333333</v>
      </c>
      <c r="P4748" t="e">
        <f>VLOOKUP(N4748,Recolt!B:C,2,0)</f>
        <v>#N/A</v>
      </c>
    </row>
    <row r="4749" spans="3:16" x14ac:dyDescent="0.25">
      <c r="C4749"/>
      <c r="J4749" s="4">
        <v>1034851697</v>
      </c>
      <c r="K4749" t="s">
        <v>1124</v>
      </c>
      <c r="N4749" s="4">
        <v>1034851691</v>
      </c>
      <c r="O4749">
        <f>VLOOKUP(N4749,Sales!B:C,2,0)</f>
        <v>45324.586805555555</v>
      </c>
      <c r="P4749" t="e">
        <f>VLOOKUP(N4749,Recolt!B:C,2,0)</f>
        <v>#N/A</v>
      </c>
    </row>
    <row r="4750" spans="3:16" x14ac:dyDescent="0.25">
      <c r="C4750"/>
      <c r="J4750" s="4">
        <v>1034851709</v>
      </c>
      <c r="K4750" t="s">
        <v>1124</v>
      </c>
      <c r="N4750" s="4">
        <v>1034851697</v>
      </c>
      <c r="O4750">
        <f>VLOOKUP(N4750,Sales!B:C,2,0)</f>
        <v>44987.504166666666</v>
      </c>
      <c r="P4750" t="e">
        <f>VLOOKUP(N4750,Recolt!B:C,2,0)</f>
        <v>#N/A</v>
      </c>
    </row>
    <row r="4751" spans="3:16" x14ac:dyDescent="0.25">
      <c r="C4751"/>
      <c r="J4751" s="4">
        <v>1034851716</v>
      </c>
      <c r="K4751" t="s">
        <v>1124</v>
      </c>
      <c r="N4751" s="4">
        <v>1034851709</v>
      </c>
      <c r="O4751">
        <f>VLOOKUP(N4751,Sales!B:C,2,0)</f>
        <v>44928.671527777777</v>
      </c>
      <c r="P4751" t="e">
        <f>VLOOKUP(N4751,Recolt!B:C,2,0)</f>
        <v>#N/A</v>
      </c>
    </row>
    <row r="4752" spans="3:16" x14ac:dyDescent="0.25">
      <c r="C4752"/>
      <c r="J4752" s="4">
        <v>1034851747</v>
      </c>
      <c r="K4752" t="s">
        <v>1124</v>
      </c>
      <c r="N4752" s="4">
        <v>1034851716</v>
      </c>
      <c r="O4752" t="e">
        <f>VLOOKUP(N4752,Sales!B:C,2,0)</f>
        <v>#N/A</v>
      </c>
      <c r="P4752" t="str">
        <f>VLOOKUP(N4752,Recolt!B:C,2,0)</f>
        <v>Hypo Group Alpe Adria</v>
      </c>
    </row>
    <row r="4753" spans="3:16" x14ac:dyDescent="0.25">
      <c r="C4753"/>
      <c r="J4753" s="4">
        <v>1034851752</v>
      </c>
      <c r="K4753" t="s">
        <v>1124</v>
      </c>
      <c r="N4753" s="4">
        <v>1034851747</v>
      </c>
      <c r="O4753">
        <f>VLOOKUP(N4753,Sales!B:C,2,0)</f>
        <v>44987.556250000001</v>
      </c>
      <c r="P4753" t="e">
        <f>VLOOKUP(N4753,Recolt!B:C,2,0)</f>
        <v>#N/A</v>
      </c>
    </row>
    <row r="4754" spans="3:16" x14ac:dyDescent="0.25">
      <c r="C4754"/>
      <c r="J4754" s="4">
        <v>1034851758</v>
      </c>
      <c r="K4754" t="s">
        <v>1124</v>
      </c>
      <c r="N4754" s="4">
        <v>1034851752</v>
      </c>
      <c r="O4754">
        <f>VLOOKUP(N4754,Sales!B:C,2,0)</f>
        <v>44987.526388888888</v>
      </c>
      <c r="P4754" t="e">
        <f>VLOOKUP(N4754,Recolt!B:C,2,0)</f>
        <v>#N/A</v>
      </c>
    </row>
    <row r="4755" spans="3:16" x14ac:dyDescent="0.25">
      <c r="C4755"/>
      <c r="J4755" s="4">
        <v>1034851760</v>
      </c>
      <c r="K4755" t="s">
        <v>1124</v>
      </c>
      <c r="N4755" s="4">
        <v>1034851758</v>
      </c>
      <c r="O4755">
        <f>VLOOKUP(N4755,Sales!B:C,2,0)</f>
        <v>45177.577777777777</v>
      </c>
      <c r="P4755" t="e">
        <f>VLOOKUP(N4755,Recolt!B:C,2,0)</f>
        <v>#N/A</v>
      </c>
    </row>
    <row r="4756" spans="3:16" x14ac:dyDescent="0.25">
      <c r="C4756"/>
      <c r="J4756" s="4">
        <v>1034851788</v>
      </c>
      <c r="K4756" t="s">
        <v>1124</v>
      </c>
      <c r="N4756" s="4">
        <v>1034851760</v>
      </c>
      <c r="O4756" t="e">
        <f>VLOOKUP(N4756,Sales!B:C,2,0)</f>
        <v>#N/A</v>
      </c>
      <c r="P4756" t="str">
        <f>VLOOKUP(N4756,Recolt!B:C,2,0)</f>
        <v xml:space="preserve">Société Générale  </v>
      </c>
    </row>
    <row r="4757" spans="3:16" x14ac:dyDescent="0.25">
      <c r="C4757"/>
      <c r="J4757" s="4">
        <v>1034851791</v>
      </c>
      <c r="K4757" t="s">
        <v>1124</v>
      </c>
      <c r="N4757" s="4">
        <v>1034851788</v>
      </c>
      <c r="O4757">
        <f>VLOOKUP(N4757,Sales!B:C,2,0)</f>
        <v>45034.458333333336</v>
      </c>
      <c r="P4757" t="e">
        <f>VLOOKUP(N4757,Recolt!B:C,2,0)</f>
        <v>#N/A</v>
      </c>
    </row>
    <row r="4758" spans="3:16" x14ac:dyDescent="0.25">
      <c r="C4758"/>
      <c r="J4758" s="4">
        <v>1034851802</v>
      </c>
      <c r="K4758" t="s">
        <v>1124</v>
      </c>
      <c r="N4758" s="4">
        <v>1034851791</v>
      </c>
      <c r="O4758" t="e">
        <f>VLOOKUP(N4758,Sales!B:C,2,0)</f>
        <v>#N/A</v>
      </c>
      <c r="P4758" t="str">
        <f>VLOOKUP(N4758,Recolt!B:C,2,0)</f>
        <v xml:space="preserve">Crédit Mutuel  </v>
      </c>
    </row>
    <row r="4759" spans="3:16" x14ac:dyDescent="0.25">
      <c r="C4759"/>
      <c r="J4759" s="4">
        <v>1034851812</v>
      </c>
      <c r="K4759" t="s">
        <v>1124</v>
      </c>
      <c r="N4759" s="4">
        <v>1034851802</v>
      </c>
      <c r="O4759" t="e">
        <f>VLOOKUP(N4759,Sales!B:C,2,0)</f>
        <v>#N/A</v>
      </c>
      <c r="P4759" t="str">
        <f>VLOOKUP(N4759,Recolt!B:C,2,0)</f>
        <v>Sparda-Bank</v>
      </c>
    </row>
    <row r="4760" spans="3:16" x14ac:dyDescent="0.25">
      <c r="C4760"/>
      <c r="J4760" s="4">
        <v>1034851817</v>
      </c>
      <c r="K4760" t="s">
        <v>1124</v>
      </c>
      <c r="N4760" s="4">
        <v>1034851812</v>
      </c>
      <c r="O4760" t="e">
        <f>VLOOKUP(N4760,Sales!B:C,2,0)</f>
        <v>#N/A</v>
      </c>
      <c r="P4760" t="str">
        <f>VLOOKUP(N4760,Recolt!B:C,2,0)</f>
        <v xml:space="preserve">LCL (Le Crédit Lyonnais)  </v>
      </c>
    </row>
    <row r="4761" spans="3:16" x14ac:dyDescent="0.25">
      <c r="C4761"/>
      <c r="J4761" s="4">
        <v>1034851825</v>
      </c>
      <c r="K4761" t="s">
        <v>1124</v>
      </c>
      <c r="N4761" s="4">
        <v>1034851817</v>
      </c>
      <c r="O4761" t="e">
        <f>VLOOKUP(N4761,Sales!B:C,2,0)</f>
        <v>#N/A</v>
      </c>
      <c r="P4761" t="str">
        <f>VLOOKUP(N4761,Recolt!B:C,2,0)</f>
        <v>Bawag P.S.K</v>
      </c>
    </row>
    <row r="4762" spans="3:16" x14ac:dyDescent="0.25">
      <c r="C4762"/>
      <c r="J4762" s="4">
        <v>1034851826</v>
      </c>
      <c r="K4762" t="s">
        <v>1124</v>
      </c>
      <c r="N4762" s="4">
        <v>1034851825</v>
      </c>
      <c r="O4762" t="e">
        <f>VLOOKUP(N4762,Sales!B:C,2,0)</f>
        <v>#N/A</v>
      </c>
      <c r="P4762" t="str">
        <f>VLOOKUP(N4762,Recolt!B:C,2,0)</f>
        <v xml:space="preserve">Crédit Mutuel  </v>
      </c>
    </row>
    <row r="4763" spans="3:16" x14ac:dyDescent="0.25">
      <c r="C4763"/>
      <c r="J4763" s="4">
        <v>1034851838</v>
      </c>
      <c r="K4763" t="s">
        <v>1124</v>
      </c>
      <c r="N4763" s="4">
        <v>1034851826</v>
      </c>
      <c r="O4763">
        <f>VLOOKUP(N4763,Sales!B:C,2,0)</f>
        <v>44987.760416666664</v>
      </c>
      <c r="P4763" t="e">
        <f>VLOOKUP(N4763,Recolt!B:C,2,0)</f>
        <v>#N/A</v>
      </c>
    </row>
    <row r="4764" spans="3:16" x14ac:dyDescent="0.25">
      <c r="C4764"/>
      <c r="J4764" s="4">
        <v>1034851846</v>
      </c>
      <c r="K4764" t="s">
        <v>1124</v>
      </c>
      <c r="N4764" s="4">
        <v>1034851838</v>
      </c>
      <c r="O4764">
        <f>VLOOKUP(N4764,Sales!B:C,2,0)</f>
        <v>44940.646527777775</v>
      </c>
      <c r="P4764" t="e">
        <f>VLOOKUP(N4764,Recolt!B:C,2,0)</f>
        <v>#N/A</v>
      </c>
    </row>
    <row r="4765" spans="3:16" x14ac:dyDescent="0.25">
      <c r="C4765"/>
      <c r="J4765" s="4">
        <v>1034851847</v>
      </c>
      <c r="K4765" t="s">
        <v>1124</v>
      </c>
      <c r="N4765" s="4">
        <v>1034851846</v>
      </c>
      <c r="O4765" t="e">
        <f>VLOOKUP(N4765,Sales!B:C,2,0)</f>
        <v>#N/A</v>
      </c>
      <c r="P4765" t="str">
        <f>VLOOKUP(N4765,Recolt!B:C,2,0)</f>
        <v>Sberbank Europe</v>
      </c>
    </row>
    <row r="4766" spans="3:16" x14ac:dyDescent="0.25">
      <c r="C4766"/>
      <c r="J4766" s="4">
        <v>1034851850</v>
      </c>
      <c r="K4766" t="s">
        <v>1124</v>
      </c>
      <c r="N4766" s="4">
        <v>1034851847</v>
      </c>
      <c r="O4766">
        <f>VLOOKUP(N4766,Sales!B:C,2,0)</f>
        <v>45324.62222222222</v>
      </c>
      <c r="P4766" t="e">
        <f>VLOOKUP(N4766,Recolt!B:C,2,0)</f>
        <v>#N/A</v>
      </c>
    </row>
    <row r="4767" spans="3:16" x14ac:dyDescent="0.25">
      <c r="C4767"/>
      <c r="J4767" s="4">
        <v>1034851852</v>
      </c>
      <c r="K4767" t="s">
        <v>1124</v>
      </c>
      <c r="N4767" s="4">
        <v>1034851850</v>
      </c>
      <c r="O4767" t="e">
        <f>VLOOKUP(N4767,Sales!B:C,2,0)</f>
        <v>#N/A</v>
      </c>
      <c r="P4767" t="str">
        <f>VLOOKUP(N4767,Recolt!B:C,2,0)</f>
        <v>HSB</v>
      </c>
    </row>
    <row r="4768" spans="3:16" x14ac:dyDescent="0.25">
      <c r="C4768"/>
      <c r="J4768" s="4">
        <v>1034851855</v>
      </c>
      <c r="K4768" t="s">
        <v>1124</v>
      </c>
      <c r="N4768" s="4">
        <v>1034851852</v>
      </c>
      <c r="O4768" t="e">
        <f>VLOOKUP(N4768,Sales!B:C,2,0)</f>
        <v>#N/A</v>
      </c>
      <c r="P4768" t="str">
        <f>VLOOKUP(N4768,Recolt!B:C,2,0)</f>
        <v>UniCredit Bank Austria</v>
      </c>
    </row>
    <row r="4769" spans="3:16" x14ac:dyDescent="0.25">
      <c r="C4769"/>
      <c r="J4769" s="4">
        <v>1034851880</v>
      </c>
      <c r="K4769" t="s">
        <v>1124</v>
      </c>
      <c r="N4769" s="4">
        <v>1034851855</v>
      </c>
      <c r="O4769" t="e">
        <f>VLOOKUP(N4769,Sales!B:C,2,0)</f>
        <v>#N/A</v>
      </c>
      <c r="P4769" t="str">
        <f>VLOOKUP(N4769,Recolt!B:C,2,0)</f>
        <v xml:space="preserve">Crédit Mutuel  </v>
      </c>
    </row>
    <row r="4770" spans="3:16" x14ac:dyDescent="0.25">
      <c r="C4770"/>
      <c r="J4770" s="4">
        <v>1034851898</v>
      </c>
      <c r="K4770" t="s">
        <v>1124</v>
      </c>
      <c r="N4770" s="4">
        <v>1034851880</v>
      </c>
      <c r="O4770" t="e">
        <f>VLOOKUP(N4770,Sales!B:C,2,0)</f>
        <v>#N/A</v>
      </c>
      <c r="P4770" t="str">
        <f>VLOOKUP(N4770,Recolt!B:C,2,0)</f>
        <v>HSB</v>
      </c>
    </row>
    <row r="4771" spans="3:16" x14ac:dyDescent="0.25">
      <c r="C4771"/>
      <c r="J4771" s="4">
        <v>1034851910</v>
      </c>
      <c r="K4771" t="s">
        <v>1124</v>
      </c>
      <c r="N4771" s="4">
        <v>1034851898</v>
      </c>
      <c r="O4771" t="e">
        <f>VLOOKUP(N4771,Sales!B:C,2,0)</f>
        <v>#N/A</v>
      </c>
      <c r="P4771" t="str">
        <f>VLOOKUP(N4771,Recolt!B:C,2,0)</f>
        <v xml:space="preserve">Société Générale  </v>
      </c>
    </row>
    <row r="4772" spans="3:16" x14ac:dyDescent="0.25">
      <c r="C4772"/>
      <c r="J4772" s="4">
        <v>1034851915</v>
      </c>
      <c r="K4772" t="s">
        <v>1124</v>
      </c>
      <c r="N4772" s="4">
        <v>1034851910</v>
      </c>
      <c r="O4772">
        <f>VLOOKUP(N4772,Sales!B:C,2,0)</f>
        <v>45324.705555555556</v>
      </c>
      <c r="P4772" t="e">
        <f>VLOOKUP(N4772,Recolt!B:C,2,0)</f>
        <v>#N/A</v>
      </c>
    </row>
    <row r="4773" spans="3:16" x14ac:dyDescent="0.25">
      <c r="C4773"/>
      <c r="J4773" s="4">
        <v>1034851918</v>
      </c>
      <c r="K4773" t="s">
        <v>1124</v>
      </c>
      <c r="N4773" s="4">
        <v>1034851915</v>
      </c>
      <c r="O4773" t="e">
        <f>VLOOKUP(N4773,Sales!B:C,2,0)</f>
        <v>#N/A</v>
      </c>
      <c r="P4773" t="str">
        <f>VLOOKUP(N4773,Recolt!B:C,2,0)</f>
        <v xml:space="preserve">CIC (Crédit Industriel et Commercial)  </v>
      </c>
    </row>
    <row r="4774" spans="3:16" x14ac:dyDescent="0.25">
      <c r="C4774"/>
      <c r="J4774" s="4">
        <v>1034851924</v>
      </c>
      <c r="K4774" t="s">
        <v>1124</v>
      </c>
      <c r="N4774" s="4">
        <v>1034851918</v>
      </c>
      <c r="O4774" t="e">
        <f>VLOOKUP(N4774,Sales!B:C,2,0)</f>
        <v>#N/A</v>
      </c>
      <c r="P4774" t="str">
        <f>VLOOKUP(N4774,Recolt!B:C,2,0)</f>
        <v xml:space="preserve">HSBC France  </v>
      </c>
    </row>
    <row r="4775" spans="3:16" x14ac:dyDescent="0.25">
      <c r="C4775"/>
      <c r="J4775" s="4">
        <v>1034851928</v>
      </c>
      <c r="K4775" t="s">
        <v>1124</v>
      </c>
      <c r="N4775" s="4">
        <v>1034851924</v>
      </c>
      <c r="O4775">
        <f>VLOOKUP(N4775,Sales!B:C,2,0)</f>
        <v>44928.432638888888</v>
      </c>
      <c r="P4775" t="e">
        <f>VLOOKUP(N4775,Recolt!B:C,2,0)</f>
        <v>#N/A</v>
      </c>
    </row>
    <row r="4776" spans="3:16" x14ac:dyDescent="0.25">
      <c r="C4776"/>
      <c r="J4776" s="4">
        <v>1034851931</v>
      </c>
      <c r="K4776" t="s">
        <v>1124</v>
      </c>
      <c r="N4776" s="4">
        <v>1034851928</v>
      </c>
      <c r="O4776" t="e">
        <f>VLOOKUP(N4776,Sales!B:C,2,0)</f>
        <v>#N/A</v>
      </c>
      <c r="P4776" t="str">
        <f>VLOOKUP(N4776,Recolt!B:C,2,0)</f>
        <v>HSB</v>
      </c>
    </row>
    <row r="4777" spans="3:16" x14ac:dyDescent="0.25">
      <c r="C4777"/>
      <c r="J4777" s="4">
        <v>1034851933</v>
      </c>
      <c r="K4777" t="s">
        <v>1124</v>
      </c>
      <c r="N4777" s="4">
        <v>1034851931</v>
      </c>
      <c r="O4777">
        <f>VLOOKUP(N4777,Sales!B:C,2,0)</f>
        <v>45324.722222222219</v>
      </c>
      <c r="P4777" t="e">
        <f>VLOOKUP(N4777,Recolt!B:C,2,0)</f>
        <v>#N/A</v>
      </c>
    </row>
    <row r="4778" spans="3:16" x14ac:dyDescent="0.25">
      <c r="C4778"/>
      <c r="J4778" s="4">
        <v>1034851960</v>
      </c>
      <c r="K4778" t="s">
        <v>1124</v>
      </c>
      <c r="N4778" s="4">
        <v>1034851933</v>
      </c>
      <c r="O4778" t="e">
        <f>VLOOKUP(N4778,Sales!B:C,2,0)</f>
        <v>#N/A</v>
      </c>
      <c r="P4778" t="str">
        <f>VLOOKUP(N4778,Recolt!B:C,2,0)</f>
        <v>HSB</v>
      </c>
    </row>
    <row r="4779" spans="3:16" x14ac:dyDescent="0.25">
      <c r="C4779"/>
      <c r="J4779" s="4">
        <v>1034851963</v>
      </c>
      <c r="K4779" t="s">
        <v>1124</v>
      </c>
      <c r="N4779" s="4">
        <v>1034851960</v>
      </c>
      <c r="O4779">
        <f>VLOOKUP(N4779,Sales!B:C,2,0)</f>
        <v>44987.775000000001</v>
      </c>
      <c r="P4779" t="e">
        <f>VLOOKUP(N4779,Recolt!B:C,2,0)</f>
        <v>#N/A</v>
      </c>
    </row>
    <row r="4780" spans="3:16" x14ac:dyDescent="0.25">
      <c r="C4780"/>
      <c r="J4780" s="4">
        <v>1034851969</v>
      </c>
      <c r="K4780" t="s">
        <v>1124</v>
      </c>
      <c r="N4780" s="4">
        <v>1034851963</v>
      </c>
      <c r="O4780">
        <f>VLOOKUP(N4780,Sales!B:C,2,0)</f>
        <v>45324.6</v>
      </c>
      <c r="P4780" t="e">
        <f>VLOOKUP(N4780,Recolt!B:C,2,0)</f>
        <v>#N/A</v>
      </c>
    </row>
    <row r="4781" spans="3:16" x14ac:dyDescent="0.25">
      <c r="C4781"/>
      <c r="J4781" s="4">
        <v>1034851974</v>
      </c>
      <c r="K4781" t="s">
        <v>1124</v>
      </c>
      <c r="N4781" s="4">
        <v>1034851969</v>
      </c>
      <c r="O4781" t="e">
        <f>VLOOKUP(N4781,Sales!B:C,2,0)</f>
        <v>#N/A</v>
      </c>
      <c r="P4781" t="str">
        <f>VLOOKUP(N4781,Recolt!B:C,2,0)</f>
        <v xml:space="preserve">Société Générale  </v>
      </c>
    </row>
    <row r="4782" spans="3:16" x14ac:dyDescent="0.25">
      <c r="C4782"/>
      <c r="J4782" s="4">
        <v>1034851985</v>
      </c>
      <c r="K4782" t="s">
        <v>1124</v>
      </c>
      <c r="N4782" s="4">
        <v>1034851974</v>
      </c>
      <c r="O4782">
        <f>VLOOKUP(N4782,Sales!B:C,2,0)</f>
        <v>44987.493055555555</v>
      </c>
      <c r="P4782" t="e">
        <f>VLOOKUP(N4782,Recolt!B:C,2,0)</f>
        <v>#N/A</v>
      </c>
    </row>
    <row r="4783" spans="3:16" x14ac:dyDescent="0.25">
      <c r="C4783"/>
      <c r="J4783" s="4">
        <v>1034851986</v>
      </c>
      <c r="K4783" t="s">
        <v>1124</v>
      </c>
      <c r="N4783" s="4">
        <v>1034851985</v>
      </c>
      <c r="O4783">
        <f>VLOOKUP(N4783,Sales!B:C,2,0)</f>
        <v>44987.586805555555</v>
      </c>
      <c r="P4783" t="e">
        <f>VLOOKUP(N4783,Recolt!B:C,2,0)</f>
        <v>#N/A</v>
      </c>
    </row>
    <row r="4784" spans="3:16" x14ac:dyDescent="0.25">
      <c r="C4784"/>
      <c r="J4784" s="4">
        <v>1034851992</v>
      </c>
      <c r="K4784" t="s">
        <v>1124</v>
      </c>
      <c r="N4784" s="4">
        <v>1034851986</v>
      </c>
      <c r="O4784">
        <f>VLOOKUP(N4784,Sales!B:C,2,0)</f>
        <v>45324.681944444441</v>
      </c>
      <c r="P4784" t="e">
        <f>VLOOKUP(N4784,Recolt!B:C,2,0)</f>
        <v>#N/A</v>
      </c>
    </row>
    <row r="4785" spans="3:16" x14ac:dyDescent="0.25">
      <c r="C4785"/>
      <c r="J4785" s="4">
        <v>1034851993</v>
      </c>
      <c r="K4785" t="s">
        <v>1124</v>
      </c>
      <c r="N4785" s="4">
        <v>1034851992</v>
      </c>
      <c r="O4785">
        <f>VLOOKUP(N4785,Sales!B:C,2,0)</f>
        <v>44987.645138888889</v>
      </c>
      <c r="P4785" t="e">
        <f>VLOOKUP(N4785,Recolt!B:C,2,0)</f>
        <v>#N/A</v>
      </c>
    </row>
    <row r="4786" spans="3:16" x14ac:dyDescent="0.25">
      <c r="C4786"/>
      <c r="J4786" s="4">
        <v>1034852011</v>
      </c>
      <c r="K4786" t="s">
        <v>1124</v>
      </c>
      <c r="N4786" s="4">
        <v>1034851993</v>
      </c>
      <c r="O4786" t="e">
        <f>VLOOKUP(N4786,Sales!B:C,2,0)</f>
        <v>#N/A</v>
      </c>
      <c r="P4786" t="str">
        <f>VLOOKUP(N4786,Recolt!B:C,2,0)</f>
        <v xml:space="preserve">La Banque Postale  </v>
      </c>
    </row>
    <row r="4787" spans="3:16" x14ac:dyDescent="0.25">
      <c r="C4787"/>
      <c r="J4787" s="4">
        <v>1034852028</v>
      </c>
      <c r="K4787" t="s">
        <v>1124</v>
      </c>
      <c r="N4787" s="4">
        <v>1034852011</v>
      </c>
      <c r="O4787" t="e">
        <f>VLOOKUP(N4787,Sales!B:C,2,0)</f>
        <v>#N/A</v>
      </c>
      <c r="P4787" t="str">
        <f>VLOOKUP(N4787,Recolt!B:C,2,0)</f>
        <v>Sberbank Europe</v>
      </c>
    </row>
    <row r="4788" spans="3:16" x14ac:dyDescent="0.25">
      <c r="C4788"/>
      <c r="J4788" s="4">
        <v>1034852048</v>
      </c>
      <c r="K4788" t="s">
        <v>1124</v>
      </c>
      <c r="N4788" s="4">
        <v>1034852028</v>
      </c>
      <c r="O4788" t="e">
        <f>VLOOKUP(N4788,Sales!B:C,2,0)</f>
        <v>#N/A</v>
      </c>
      <c r="P4788" t="str">
        <f>VLOOKUP(N4788,Recolt!B:C,2,0)</f>
        <v>Erste Group Bank</v>
      </c>
    </row>
    <row r="4789" spans="3:16" x14ac:dyDescent="0.25">
      <c r="C4789"/>
      <c r="J4789" s="4">
        <v>1034852074</v>
      </c>
      <c r="K4789" t="s">
        <v>1124</v>
      </c>
      <c r="N4789" s="4">
        <v>1034852048</v>
      </c>
      <c r="O4789" t="e">
        <f>VLOOKUP(N4789,Sales!B:C,2,0)</f>
        <v>#N/A</v>
      </c>
      <c r="P4789" t="str">
        <f>VLOOKUP(N4789,Recolt!B:C,2,0)</f>
        <v xml:space="preserve">BPCE (Banque Populaire &amp; Caisse d'Épargne)  </v>
      </c>
    </row>
    <row r="4790" spans="3:16" x14ac:dyDescent="0.25">
      <c r="C4790"/>
      <c r="J4790" s="4">
        <v>1034852077</v>
      </c>
      <c r="K4790" t="s">
        <v>1124</v>
      </c>
      <c r="N4790" s="4">
        <v>1034852074</v>
      </c>
      <c r="O4790" t="e">
        <f>VLOOKUP(N4790,Sales!B:C,2,0)</f>
        <v>#N/A</v>
      </c>
      <c r="P4790" t="e">
        <f>VLOOKUP(N4790,Recolt!B:C,2,0)</f>
        <v>#N/A</v>
      </c>
    </row>
    <row r="4791" spans="3:16" x14ac:dyDescent="0.25">
      <c r="C4791"/>
      <c r="J4791" s="4">
        <v>1034852079</v>
      </c>
      <c r="K4791" t="s">
        <v>1124</v>
      </c>
      <c r="N4791" s="4">
        <v>1034852077</v>
      </c>
      <c r="O4791">
        <f>VLOOKUP(N4791,Sales!B:C,2,0)</f>
        <v>44928.699305555558</v>
      </c>
      <c r="P4791" t="e">
        <f>VLOOKUP(N4791,Recolt!B:C,2,0)</f>
        <v>#N/A</v>
      </c>
    </row>
    <row r="4792" spans="3:16" x14ac:dyDescent="0.25">
      <c r="C4792"/>
      <c r="J4792" s="4">
        <v>1034852080</v>
      </c>
      <c r="K4792" t="s">
        <v>1124</v>
      </c>
      <c r="N4792" s="4">
        <v>1034852079</v>
      </c>
      <c r="O4792">
        <f>VLOOKUP(N4792,Sales!B:C,2,0)</f>
        <v>45324.714583333334</v>
      </c>
      <c r="P4792" t="e">
        <f>VLOOKUP(N4792,Recolt!B:C,2,0)</f>
        <v>#N/A</v>
      </c>
    </row>
    <row r="4793" spans="3:16" x14ac:dyDescent="0.25">
      <c r="C4793"/>
      <c r="J4793" s="4">
        <v>1034852084</v>
      </c>
      <c r="K4793" t="s">
        <v>1124</v>
      </c>
      <c r="N4793" s="4">
        <v>1034852080</v>
      </c>
      <c r="O4793">
        <f>VLOOKUP(N4793,Sales!B:C,2,0)</f>
        <v>44987.458333333336</v>
      </c>
      <c r="P4793" t="e">
        <f>VLOOKUP(N4793,Recolt!B:C,2,0)</f>
        <v>#N/A</v>
      </c>
    </row>
    <row r="4794" spans="3:16" x14ac:dyDescent="0.25">
      <c r="C4794"/>
      <c r="J4794" s="4">
        <v>1034852087</v>
      </c>
      <c r="K4794" t="s">
        <v>1124</v>
      </c>
      <c r="N4794" s="4">
        <v>1034852084</v>
      </c>
      <c r="O4794" t="e">
        <f>VLOOKUP(N4794,Sales!B:C,2,0)</f>
        <v>#N/A</v>
      </c>
      <c r="P4794" t="str">
        <f>VLOOKUP(N4794,Recolt!B:C,2,0)</f>
        <v xml:space="preserve">Crédit Agricole  </v>
      </c>
    </row>
    <row r="4795" spans="3:16" x14ac:dyDescent="0.25">
      <c r="C4795"/>
      <c r="J4795" s="4">
        <v>1034852088</v>
      </c>
      <c r="K4795" t="s">
        <v>1124</v>
      </c>
      <c r="N4795" s="4">
        <v>1034852087</v>
      </c>
      <c r="O4795">
        <f>VLOOKUP(N4795,Sales!B:C,2,0)</f>
        <v>44928.576388888891</v>
      </c>
      <c r="P4795" t="e">
        <f>VLOOKUP(N4795,Recolt!B:C,2,0)</f>
        <v>#N/A</v>
      </c>
    </row>
    <row r="4796" spans="3:16" x14ac:dyDescent="0.25">
      <c r="C4796"/>
      <c r="J4796" s="4">
        <v>1034852089</v>
      </c>
      <c r="K4796" t="s">
        <v>1124</v>
      </c>
      <c r="N4796" s="4">
        <v>1034852088</v>
      </c>
      <c r="O4796">
        <f>VLOOKUP(N4796,Sales!B:C,2,0)</f>
        <v>44987.631249999999</v>
      </c>
      <c r="P4796" t="e">
        <f>VLOOKUP(N4796,Recolt!B:C,2,0)</f>
        <v>#N/A</v>
      </c>
    </row>
    <row r="4797" spans="3:16" x14ac:dyDescent="0.25">
      <c r="C4797"/>
      <c r="J4797" s="4">
        <v>1034852092</v>
      </c>
      <c r="K4797" t="s">
        <v>1124</v>
      </c>
      <c r="N4797" s="4">
        <v>1034852089</v>
      </c>
      <c r="O4797" t="e">
        <f>VLOOKUP(N4797,Sales!B:C,2,0)</f>
        <v>#N/A</v>
      </c>
      <c r="P4797" t="str">
        <f>VLOOKUP(N4797,Recolt!B:C,2,0)</f>
        <v xml:space="preserve">LCL (Le Crédit Lyonnais)  </v>
      </c>
    </row>
    <row r="4798" spans="3:16" x14ac:dyDescent="0.25">
      <c r="C4798"/>
      <c r="J4798" s="4">
        <v>1034852106</v>
      </c>
      <c r="K4798" t="s">
        <v>1124</v>
      </c>
      <c r="N4798" s="4">
        <v>1034852092</v>
      </c>
      <c r="O4798">
        <f>VLOOKUP(N4798,Sales!B:C,2,0)</f>
        <v>45324.439583333333</v>
      </c>
      <c r="P4798" t="e">
        <f>VLOOKUP(N4798,Recolt!B:C,2,0)</f>
        <v>#N/A</v>
      </c>
    </row>
    <row r="4799" spans="3:16" x14ac:dyDescent="0.25">
      <c r="C4799"/>
      <c r="J4799" s="4">
        <v>1034852115</v>
      </c>
      <c r="K4799" t="s">
        <v>1124</v>
      </c>
      <c r="N4799" s="4">
        <v>1034852106</v>
      </c>
      <c r="O4799" t="e">
        <f>VLOOKUP(N4799,Sales!B:C,2,0)</f>
        <v>#N/A</v>
      </c>
      <c r="P4799" t="str">
        <f>VLOOKUP(N4799,Recolt!B:C,2,0)</f>
        <v xml:space="preserve">LCL (Le Crédit Lyonnais)  </v>
      </c>
    </row>
    <row r="4800" spans="3:16" x14ac:dyDescent="0.25">
      <c r="C4800"/>
      <c r="J4800" s="4">
        <v>1034852121</v>
      </c>
      <c r="K4800" t="s">
        <v>1124</v>
      </c>
      <c r="N4800" s="4">
        <v>1034852115</v>
      </c>
      <c r="O4800" t="e">
        <f>VLOOKUP(N4800,Sales!B:C,2,0)</f>
        <v>#N/A</v>
      </c>
      <c r="P4800" t="str">
        <f>VLOOKUP(N4800,Recolt!B:C,2,0)</f>
        <v xml:space="preserve">Crédit Mutuel  </v>
      </c>
    </row>
    <row r="4801" spans="3:16" x14ac:dyDescent="0.25">
      <c r="C4801"/>
      <c r="J4801" s="4">
        <v>1034852124</v>
      </c>
      <c r="K4801" t="s">
        <v>1124</v>
      </c>
      <c r="N4801" s="4">
        <v>1034852121</v>
      </c>
      <c r="O4801" t="e">
        <f>VLOOKUP(N4801,Sales!B:C,2,0)</f>
        <v>#N/A</v>
      </c>
      <c r="P4801" t="str">
        <f>VLOOKUP(N4801,Recolt!B:C,2,0)</f>
        <v>Bawag P.S.K</v>
      </c>
    </row>
    <row r="4802" spans="3:16" x14ac:dyDescent="0.25">
      <c r="C4802"/>
      <c r="J4802" s="4">
        <v>1034852138</v>
      </c>
      <c r="K4802" t="s">
        <v>1124</v>
      </c>
      <c r="N4802" s="4">
        <v>1034852124</v>
      </c>
      <c r="O4802">
        <f>VLOOKUP(N4802,Sales!B:C,2,0)</f>
        <v>45324.442361111112</v>
      </c>
      <c r="P4802" t="e">
        <f>VLOOKUP(N4802,Recolt!B:C,2,0)</f>
        <v>#N/A</v>
      </c>
    </row>
    <row r="4803" spans="3:16" x14ac:dyDescent="0.25">
      <c r="C4803"/>
      <c r="J4803" s="4">
        <v>1034852155</v>
      </c>
      <c r="K4803" t="s">
        <v>1124</v>
      </c>
      <c r="N4803" s="4">
        <v>1034852138</v>
      </c>
      <c r="O4803">
        <f>VLOOKUP(N4803,Sales!B:C,2,0)</f>
        <v>44987.579861111109</v>
      </c>
      <c r="P4803" t="e">
        <f>VLOOKUP(N4803,Recolt!B:C,2,0)</f>
        <v>#N/A</v>
      </c>
    </row>
    <row r="4804" spans="3:16" x14ac:dyDescent="0.25">
      <c r="C4804"/>
      <c r="J4804" s="4">
        <v>1034852175</v>
      </c>
      <c r="K4804" t="s">
        <v>1124</v>
      </c>
      <c r="N4804" s="4">
        <v>1034852155</v>
      </c>
      <c r="O4804">
        <f>VLOOKUP(N4804,Sales!B:C,2,0)</f>
        <v>45455.424305555556</v>
      </c>
      <c r="P4804" t="e">
        <f>VLOOKUP(N4804,Recolt!B:C,2,0)</f>
        <v>#N/A</v>
      </c>
    </row>
    <row r="4805" spans="3:16" x14ac:dyDescent="0.25">
      <c r="C4805"/>
      <c r="J4805" s="4">
        <v>1034852179</v>
      </c>
      <c r="K4805" t="s">
        <v>1124</v>
      </c>
      <c r="N4805" s="4">
        <v>1034852175</v>
      </c>
      <c r="O4805">
        <f>VLOOKUP(N4805,Sales!B:C,2,0)</f>
        <v>44987.426388888889</v>
      </c>
      <c r="P4805" t="e">
        <f>VLOOKUP(N4805,Recolt!B:C,2,0)</f>
        <v>#N/A</v>
      </c>
    </row>
    <row r="4806" spans="3:16" x14ac:dyDescent="0.25">
      <c r="C4806"/>
      <c r="J4806" s="4">
        <v>1034852181</v>
      </c>
      <c r="K4806" t="s">
        <v>1124</v>
      </c>
      <c r="N4806" s="4">
        <v>1034852179</v>
      </c>
      <c r="O4806" t="e">
        <f>VLOOKUP(N4806,Sales!B:C,2,0)</f>
        <v>#N/A</v>
      </c>
      <c r="P4806" t="str">
        <f>VLOOKUP(N4806,Recolt!B:C,2,0)</f>
        <v xml:space="preserve">CIC (Crédit Industriel et Commercial)  </v>
      </c>
    </row>
    <row r="4807" spans="3:16" x14ac:dyDescent="0.25">
      <c r="C4807"/>
      <c r="J4807" s="4">
        <v>1034852186</v>
      </c>
      <c r="K4807" t="s">
        <v>1124</v>
      </c>
      <c r="N4807" s="4">
        <v>1034852181</v>
      </c>
      <c r="O4807">
        <f>VLOOKUP(N4807,Sales!B:C,2,0)</f>
        <v>44987.459722222222</v>
      </c>
      <c r="P4807" t="e">
        <f>VLOOKUP(N4807,Recolt!B:C,2,0)</f>
        <v>#N/A</v>
      </c>
    </row>
    <row r="4808" spans="3:16" x14ac:dyDescent="0.25">
      <c r="C4808"/>
      <c r="J4808" s="4">
        <v>1034852188</v>
      </c>
      <c r="K4808" t="s">
        <v>1124</v>
      </c>
      <c r="N4808" s="4">
        <v>1034852186</v>
      </c>
      <c r="O4808">
        <f>VLOOKUP(N4808,Sales!B:C,2,0)</f>
        <v>44940.51458333333</v>
      </c>
      <c r="P4808" t="e">
        <f>VLOOKUP(N4808,Recolt!B:C,2,0)</f>
        <v>#N/A</v>
      </c>
    </row>
    <row r="4809" spans="3:16" x14ac:dyDescent="0.25">
      <c r="C4809"/>
      <c r="J4809" s="4">
        <v>1034852190</v>
      </c>
      <c r="K4809" t="s">
        <v>1124</v>
      </c>
      <c r="N4809" s="4">
        <v>1034852188</v>
      </c>
      <c r="O4809" t="e">
        <f>VLOOKUP(N4809,Sales!B:C,2,0)</f>
        <v>#N/A</v>
      </c>
      <c r="P4809" t="str">
        <f>VLOOKUP(N4809,Recolt!B:C,2,0)</f>
        <v xml:space="preserve">Crédit Agricole  </v>
      </c>
    </row>
    <row r="4810" spans="3:16" x14ac:dyDescent="0.25">
      <c r="C4810"/>
      <c r="J4810" s="4">
        <v>1034852193</v>
      </c>
      <c r="K4810" t="s">
        <v>1124</v>
      </c>
      <c r="N4810" s="4">
        <v>1034852190</v>
      </c>
      <c r="O4810">
        <f>VLOOKUP(N4810,Sales!B:C,2,0)</f>
        <v>45324.458333333336</v>
      </c>
      <c r="P4810" t="e">
        <f>VLOOKUP(N4810,Recolt!B:C,2,0)</f>
        <v>#N/A</v>
      </c>
    </row>
    <row r="4811" spans="3:16" x14ac:dyDescent="0.25">
      <c r="C4811"/>
      <c r="J4811" s="4">
        <v>1034852211</v>
      </c>
      <c r="K4811" t="s">
        <v>1124</v>
      </c>
      <c r="N4811" s="4">
        <v>1034852193</v>
      </c>
      <c r="O4811">
        <f>VLOOKUP(N4811,Sales!B:C,2,0)</f>
        <v>45324.756944444445</v>
      </c>
      <c r="P4811" t="e">
        <f>VLOOKUP(N4811,Recolt!B:C,2,0)</f>
        <v>#N/A</v>
      </c>
    </row>
    <row r="4812" spans="3:16" x14ac:dyDescent="0.25">
      <c r="C4812"/>
      <c r="J4812" s="4">
        <v>1034852225</v>
      </c>
      <c r="K4812" t="s">
        <v>1124</v>
      </c>
      <c r="N4812" s="4">
        <v>1034852211</v>
      </c>
      <c r="O4812" t="e">
        <f>VLOOKUP(N4812,Sales!B:C,2,0)</f>
        <v>#N/A</v>
      </c>
      <c r="P4812" t="str">
        <f>VLOOKUP(N4812,Recolt!B:C,2,0)</f>
        <v xml:space="preserve">BNP Paribas  </v>
      </c>
    </row>
    <row r="4813" spans="3:16" x14ac:dyDescent="0.25">
      <c r="C4813"/>
      <c r="J4813" s="4">
        <v>1034852258</v>
      </c>
      <c r="K4813" t="s">
        <v>1124</v>
      </c>
      <c r="N4813" s="4">
        <v>1034852225</v>
      </c>
      <c r="O4813" t="e">
        <f>VLOOKUP(N4813,Sales!B:C,2,0)</f>
        <v>#N/A</v>
      </c>
      <c r="P4813" t="str">
        <f>VLOOKUP(N4813,Recolt!B:C,2,0)</f>
        <v>UniCredit Bank Austria</v>
      </c>
    </row>
    <row r="4814" spans="3:16" x14ac:dyDescent="0.25">
      <c r="C4814"/>
      <c r="J4814" s="4">
        <v>1034852259</v>
      </c>
      <c r="K4814" t="s">
        <v>1124</v>
      </c>
      <c r="N4814" s="4">
        <v>1034852258</v>
      </c>
      <c r="O4814" t="e">
        <f>VLOOKUP(N4814,Sales!B:C,2,0)</f>
        <v>#N/A</v>
      </c>
      <c r="P4814" t="str">
        <f>VLOOKUP(N4814,Recolt!B:C,2,0)</f>
        <v xml:space="preserve">BNP Paribas  </v>
      </c>
    </row>
    <row r="4815" spans="3:16" x14ac:dyDescent="0.25">
      <c r="C4815"/>
      <c r="J4815" s="4">
        <v>1034852260</v>
      </c>
      <c r="K4815" t="s">
        <v>1124</v>
      </c>
      <c r="N4815" s="4">
        <v>1034852259</v>
      </c>
      <c r="O4815" t="e">
        <f>VLOOKUP(N4815,Sales!B:C,2,0)</f>
        <v>#N/A</v>
      </c>
      <c r="P4815" t="str">
        <f>VLOOKUP(N4815,Recolt!B:C,2,0)</f>
        <v>Bawag P.S.K</v>
      </c>
    </row>
    <row r="4816" spans="3:16" x14ac:dyDescent="0.25">
      <c r="C4816"/>
      <c r="J4816" s="4">
        <v>1034852261</v>
      </c>
      <c r="K4816" t="s">
        <v>1124</v>
      </c>
      <c r="N4816" s="4">
        <v>1034852260</v>
      </c>
      <c r="O4816">
        <f>VLOOKUP(N4816,Sales!B:C,2,0)</f>
        <v>45324.623611111114</v>
      </c>
      <c r="P4816" t="e">
        <f>VLOOKUP(N4816,Recolt!B:C,2,0)</f>
        <v>#N/A</v>
      </c>
    </row>
    <row r="4817" spans="3:16" x14ac:dyDescent="0.25">
      <c r="C4817"/>
      <c r="J4817" s="4">
        <v>1034852275</v>
      </c>
      <c r="K4817" t="s">
        <v>1124</v>
      </c>
      <c r="N4817" s="4">
        <v>1034852261</v>
      </c>
      <c r="O4817" t="e">
        <f>VLOOKUP(N4817,Sales!B:C,2,0)</f>
        <v>#N/A</v>
      </c>
      <c r="P4817" t="str">
        <f>VLOOKUP(N4817,Recolt!B:C,2,0)</f>
        <v>Sparda-Bank</v>
      </c>
    </row>
    <row r="4818" spans="3:16" x14ac:dyDescent="0.25">
      <c r="C4818"/>
      <c r="J4818" s="4">
        <v>1034852280</v>
      </c>
      <c r="K4818" t="s">
        <v>1124</v>
      </c>
      <c r="N4818" s="4">
        <v>1034852275</v>
      </c>
      <c r="O4818" t="e">
        <f>VLOOKUP(N4818,Sales!B:C,2,0)</f>
        <v>#N/A</v>
      </c>
      <c r="P4818" t="str">
        <f>VLOOKUP(N4818,Recolt!B:C,2,0)</f>
        <v xml:space="preserve">La Banque Postale  </v>
      </c>
    </row>
    <row r="4819" spans="3:16" x14ac:dyDescent="0.25">
      <c r="C4819"/>
      <c r="J4819" s="4">
        <v>1034852298</v>
      </c>
      <c r="K4819" t="s">
        <v>1124</v>
      </c>
      <c r="N4819" s="4">
        <v>1034852280</v>
      </c>
      <c r="O4819">
        <f>VLOOKUP(N4819,Sales!B:C,2,0)</f>
        <v>45324.664583333331</v>
      </c>
      <c r="P4819" t="e">
        <f>VLOOKUP(N4819,Recolt!B:C,2,0)</f>
        <v>#N/A</v>
      </c>
    </row>
    <row r="4820" spans="3:16" x14ac:dyDescent="0.25">
      <c r="C4820"/>
      <c r="J4820" s="4">
        <v>1034852299</v>
      </c>
      <c r="K4820" t="s">
        <v>1124</v>
      </c>
      <c r="N4820" s="4">
        <v>1034852298</v>
      </c>
      <c r="O4820" t="e">
        <f>VLOOKUP(N4820,Sales!B:C,2,0)</f>
        <v>#N/A</v>
      </c>
      <c r="P4820" t="str">
        <f>VLOOKUP(N4820,Recolt!B:C,2,0)</f>
        <v xml:space="preserve">La Banque Postale  </v>
      </c>
    </row>
    <row r="4821" spans="3:16" x14ac:dyDescent="0.25">
      <c r="C4821"/>
      <c r="J4821" s="4">
        <v>1034852304</v>
      </c>
      <c r="K4821" t="s">
        <v>1124</v>
      </c>
      <c r="N4821" s="4">
        <v>1034852299</v>
      </c>
      <c r="O4821" t="e">
        <f>VLOOKUP(N4821,Sales!B:C,2,0)</f>
        <v>#N/A</v>
      </c>
      <c r="P4821" t="e">
        <f>VLOOKUP(N4821,Recolt!B:C,2,0)</f>
        <v>#N/A</v>
      </c>
    </row>
    <row r="4822" spans="3:16" x14ac:dyDescent="0.25">
      <c r="C4822"/>
      <c r="J4822" s="4">
        <v>1034852305</v>
      </c>
      <c r="K4822" t="s">
        <v>1124</v>
      </c>
      <c r="N4822" s="4">
        <v>1034852304</v>
      </c>
      <c r="O4822">
        <f>VLOOKUP(N4822,Sales!B:C,2,0)</f>
        <v>45324.480555555558</v>
      </c>
      <c r="P4822" t="e">
        <f>VLOOKUP(N4822,Recolt!B:C,2,0)</f>
        <v>#N/A</v>
      </c>
    </row>
    <row r="4823" spans="3:16" x14ac:dyDescent="0.25">
      <c r="C4823"/>
      <c r="J4823" s="4">
        <v>1034852307</v>
      </c>
      <c r="K4823" t="s">
        <v>1124</v>
      </c>
      <c r="N4823" s="4">
        <v>1034852305</v>
      </c>
      <c r="O4823">
        <f>VLOOKUP(N4823,Sales!B:C,2,0)</f>
        <v>44987.679861111108</v>
      </c>
      <c r="P4823" t="e">
        <f>VLOOKUP(N4823,Recolt!B:C,2,0)</f>
        <v>#N/A</v>
      </c>
    </row>
    <row r="4824" spans="3:16" x14ac:dyDescent="0.25">
      <c r="C4824"/>
      <c r="J4824" s="4">
        <v>1034852326</v>
      </c>
      <c r="K4824" t="s">
        <v>1124</v>
      </c>
      <c r="N4824" s="4">
        <v>1034852307</v>
      </c>
      <c r="O4824">
        <f>VLOOKUP(N4824,Sales!B:C,2,0)</f>
        <v>44987.626388888886</v>
      </c>
      <c r="P4824" t="e">
        <f>VLOOKUP(N4824,Recolt!B:C,2,0)</f>
        <v>#N/A</v>
      </c>
    </row>
    <row r="4825" spans="3:16" x14ac:dyDescent="0.25">
      <c r="C4825"/>
      <c r="J4825" s="4">
        <v>1034852336</v>
      </c>
      <c r="K4825" t="s">
        <v>1124</v>
      </c>
      <c r="N4825" s="4">
        <v>1034852326</v>
      </c>
      <c r="O4825">
        <f>VLOOKUP(N4825,Sales!B:C,2,0)</f>
        <v>44987.633333333331</v>
      </c>
      <c r="P4825" t="e">
        <f>VLOOKUP(N4825,Recolt!B:C,2,0)</f>
        <v>#N/A</v>
      </c>
    </row>
    <row r="4826" spans="3:16" x14ac:dyDescent="0.25">
      <c r="C4826"/>
      <c r="J4826" s="4">
        <v>1034852345</v>
      </c>
      <c r="K4826" t="s">
        <v>1124</v>
      </c>
      <c r="N4826" s="4">
        <v>1034852336</v>
      </c>
      <c r="O4826">
        <f>VLOOKUP(N4826,Sales!B:C,2,0)</f>
        <v>45324.629861111112</v>
      </c>
      <c r="P4826" t="e">
        <f>VLOOKUP(N4826,Recolt!B:C,2,0)</f>
        <v>#N/A</v>
      </c>
    </row>
    <row r="4827" spans="3:16" x14ac:dyDescent="0.25">
      <c r="C4827"/>
      <c r="J4827" s="4">
        <v>1034852346</v>
      </c>
      <c r="K4827" t="s">
        <v>1124</v>
      </c>
      <c r="N4827" s="4">
        <v>1034852345</v>
      </c>
      <c r="O4827" t="e">
        <f>VLOOKUP(N4827,Sales!B:C,2,0)</f>
        <v>#N/A</v>
      </c>
      <c r="P4827" t="str">
        <f>VLOOKUP(N4827,Recolt!B:C,2,0)</f>
        <v xml:space="preserve">CIC (Crédit Industriel et Commercial)  </v>
      </c>
    </row>
    <row r="4828" spans="3:16" x14ac:dyDescent="0.25">
      <c r="C4828"/>
      <c r="J4828" s="4">
        <v>1034852356</v>
      </c>
      <c r="K4828" t="s">
        <v>1124</v>
      </c>
      <c r="N4828" s="4">
        <v>1034852346</v>
      </c>
      <c r="O4828">
        <f>VLOOKUP(N4828,Sales!B:C,2,0)</f>
        <v>44928.782638888886</v>
      </c>
      <c r="P4828" t="e">
        <f>VLOOKUP(N4828,Recolt!B:C,2,0)</f>
        <v>#N/A</v>
      </c>
    </row>
    <row r="4829" spans="3:16" x14ac:dyDescent="0.25">
      <c r="C4829"/>
      <c r="J4829" s="4">
        <v>1034852367</v>
      </c>
      <c r="K4829" t="s">
        <v>1124</v>
      </c>
      <c r="N4829" s="4">
        <v>1034852356</v>
      </c>
      <c r="O4829">
        <f>VLOOKUP(N4829,Sales!B:C,2,0)</f>
        <v>44928.515972222223</v>
      </c>
      <c r="P4829" t="e">
        <f>VLOOKUP(N4829,Recolt!B:C,2,0)</f>
        <v>#N/A</v>
      </c>
    </row>
    <row r="4830" spans="3:16" x14ac:dyDescent="0.25">
      <c r="C4830"/>
      <c r="J4830" s="4">
        <v>1034852368</v>
      </c>
      <c r="K4830" t="s">
        <v>1124</v>
      </c>
      <c r="N4830" s="4">
        <v>1034852367</v>
      </c>
      <c r="O4830">
        <f>VLOOKUP(N4830,Sales!B:C,2,0)</f>
        <v>44928.677777777775</v>
      </c>
      <c r="P4830" t="e">
        <f>VLOOKUP(N4830,Recolt!B:C,2,0)</f>
        <v>#N/A</v>
      </c>
    </row>
    <row r="4831" spans="3:16" x14ac:dyDescent="0.25">
      <c r="C4831"/>
      <c r="J4831" s="4">
        <v>1034852372</v>
      </c>
      <c r="K4831" t="s">
        <v>1124</v>
      </c>
      <c r="N4831" s="4">
        <v>1034852368</v>
      </c>
      <c r="O4831" t="e">
        <f>VLOOKUP(N4831,Sales!B:C,2,0)</f>
        <v>#N/A</v>
      </c>
      <c r="P4831" t="str">
        <f>VLOOKUP(N4831,Recolt!B:C,2,0)</f>
        <v xml:space="preserve">BPCE (Banque Populaire &amp; Caisse d'Épargne)  </v>
      </c>
    </row>
    <row r="4832" spans="3:16" x14ac:dyDescent="0.25">
      <c r="C4832"/>
      <c r="J4832" s="4">
        <v>1034852379</v>
      </c>
      <c r="K4832" t="s">
        <v>1124</v>
      </c>
      <c r="N4832" s="4">
        <v>1034852372</v>
      </c>
      <c r="O4832">
        <f>VLOOKUP(N4832,Sales!B:C,2,0)</f>
        <v>44987.501388888886</v>
      </c>
      <c r="P4832" t="e">
        <f>VLOOKUP(N4832,Recolt!B:C,2,0)</f>
        <v>#N/A</v>
      </c>
    </row>
    <row r="4833" spans="3:16" x14ac:dyDescent="0.25">
      <c r="C4833"/>
      <c r="J4833" s="4">
        <v>1034852383</v>
      </c>
      <c r="K4833" t="s">
        <v>1124</v>
      </c>
      <c r="N4833" s="4">
        <v>1034852379</v>
      </c>
      <c r="O4833">
        <f>VLOOKUP(N4833,Sales!B:C,2,0)</f>
        <v>44987.436111111114</v>
      </c>
      <c r="P4833" t="e">
        <f>VLOOKUP(N4833,Recolt!B:C,2,0)</f>
        <v>#N/A</v>
      </c>
    </row>
    <row r="4834" spans="3:16" x14ac:dyDescent="0.25">
      <c r="C4834"/>
      <c r="J4834" s="4">
        <v>1034852394</v>
      </c>
      <c r="K4834" t="s">
        <v>1124</v>
      </c>
      <c r="N4834" s="4">
        <v>1034852383</v>
      </c>
      <c r="O4834" t="e">
        <f>VLOOKUP(N4834,Sales!B:C,2,0)</f>
        <v>#N/A</v>
      </c>
      <c r="P4834" t="str">
        <f>VLOOKUP(N4834,Recolt!B:C,2,0)</f>
        <v>Volksbank</v>
      </c>
    </row>
    <row r="4835" spans="3:16" x14ac:dyDescent="0.25">
      <c r="C4835"/>
      <c r="J4835" s="4">
        <v>1034852396</v>
      </c>
      <c r="K4835" t="s">
        <v>1124</v>
      </c>
      <c r="N4835" s="4">
        <v>1034852394</v>
      </c>
      <c r="O4835">
        <f>VLOOKUP(N4835,Sales!B:C,2,0)</f>
        <v>44987.731249999997</v>
      </c>
      <c r="P4835" t="e">
        <f>VLOOKUP(N4835,Recolt!B:C,2,0)</f>
        <v>#N/A</v>
      </c>
    </row>
    <row r="4836" spans="3:16" x14ac:dyDescent="0.25">
      <c r="C4836"/>
      <c r="J4836" s="4">
        <v>1034852399</v>
      </c>
      <c r="K4836" t="s">
        <v>1124</v>
      </c>
      <c r="N4836" s="4">
        <v>1034852396</v>
      </c>
      <c r="O4836" t="e">
        <f>VLOOKUP(N4836,Sales!B:C,2,0)</f>
        <v>#N/A</v>
      </c>
      <c r="P4836" t="str">
        <f>VLOOKUP(N4836,Recolt!B:C,2,0)</f>
        <v xml:space="preserve">LCL (Le Crédit Lyonnais)  </v>
      </c>
    </row>
    <row r="4837" spans="3:16" x14ac:dyDescent="0.25">
      <c r="C4837"/>
      <c r="J4837" s="4">
        <v>1034852410</v>
      </c>
      <c r="K4837" t="s">
        <v>1124</v>
      </c>
      <c r="N4837" s="4">
        <v>1034852399</v>
      </c>
      <c r="O4837">
        <f>VLOOKUP(N4837,Sales!B:C,2,0)</f>
        <v>44928.618750000001</v>
      </c>
      <c r="P4837" t="e">
        <f>VLOOKUP(N4837,Recolt!B:C,2,0)</f>
        <v>#N/A</v>
      </c>
    </row>
    <row r="4838" spans="3:16" x14ac:dyDescent="0.25">
      <c r="C4838"/>
      <c r="J4838" s="4">
        <v>1034852431</v>
      </c>
      <c r="K4838" t="s">
        <v>1124</v>
      </c>
      <c r="N4838" s="4">
        <v>1034852410</v>
      </c>
      <c r="O4838" t="e">
        <f>VLOOKUP(N4838,Sales!B:C,2,0)</f>
        <v>#N/A</v>
      </c>
      <c r="P4838" t="str">
        <f>VLOOKUP(N4838,Recolt!B:C,2,0)</f>
        <v xml:space="preserve">LCL (Le Crédit Lyonnais)  </v>
      </c>
    </row>
    <row r="4839" spans="3:16" x14ac:dyDescent="0.25">
      <c r="C4839"/>
      <c r="J4839" s="4">
        <v>1034852440</v>
      </c>
      <c r="K4839" t="s">
        <v>1124</v>
      </c>
      <c r="N4839" s="4">
        <v>1034852431</v>
      </c>
      <c r="O4839" t="e">
        <f>VLOOKUP(N4839,Sales!B:C,2,0)</f>
        <v>#N/A</v>
      </c>
      <c r="P4839" t="str">
        <f>VLOOKUP(N4839,Recolt!B:C,2,0)</f>
        <v>Erste Group Bank</v>
      </c>
    </row>
    <row r="4840" spans="3:16" x14ac:dyDescent="0.25">
      <c r="C4840"/>
      <c r="J4840" s="4">
        <v>1034852462</v>
      </c>
      <c r="K4840" t="s">
        <v>1124</v>
      </c>
      <c r="N4840" s="4">
        <v>1034852440</v>
      </c>
      <c r="O4840" t="e">
        <f>VLOOKUP(N4840,Sales!B:C,2,0)</f>
        <v>#N/A</v>
      </c>
      <c r="P4840" t="str">
        <f>VLOOKUP(N4840,Recolt!B:C,2,0)</f>
        <v xml:space="preserve">Crédit Agricole  </v>
      </c>
    </row>
    <row r="4841" spans="3:16" x14ac:dyDescent="0.25">
      <c r="C4841"/>
      <c r="J4841" s="4">
        <v>1034852476</v>
      </c>
      <c r="K4841" t="s">
        <v>1124</v>
      </c>
      <c r="N4841" s="4">
        <v>1034852462</v>
      </c>
      <c r="O4841" t="e">
        <f>VLOOKUP(N4841,Sales!B:C,2,0)</f>
        <v>#N/A</v>
      </c>
      <c r="P4841" t="str">
        <f>VLOOKUP(N4841,Recolt!B:C,2,0)</f>
        <v>Sparda-Bank</v>
      </c>
    </row>
    <row r="4842" spans="3:16" x14ac:dyDescent="0.25">
      <c r="C4842"/>
      <c r="J4842" s="4">
        <v>1034852484</v>
      </c>
      <c r="K4842" t="s">
        <v>1124</v>
      </c>
      <c r="N4842" s="4">
        <v>1034852476</v>
      </c>
      <c r="O4842" t="e">
        <f>VLOOKUP(N4842,Sales!B:C,2,0)</f>
        <v>#N/A</v>
      </c>
      <c r="P4842" t="str">
        <f>VLOOKUP(N4842,Recolt!B:C,2,0)</f>
        <v xml:space="preserve">Crédit Agricole  </v>
      </c>
    </row>
    <row r="4843" spans="3:16" x14ac:dyDescent="0.25">
      <c r="C4843"/>
      <c r="J4843" s="4">
        <v>1034852490</v>
      </c>
      <c r="K4843" t="s">
        <v>1124</v>
      </c>
      <c r="N4843" s="4">
        <v>1034852484</v>
      </c>
      <c r="O4843">
        <f>VLOOKUP(N4843,Sales!B:C,2,0)</f>
        <v>45324.519444444442</v>
      </c>
      <c r="P4843" t="e">
        <f>VLOOKUP(N4843,Recolt!B:C,2,0)</f>
        <v>#N/A</v>
      </c>
    </row>
    <row r="4844" spans="3:16" x14ac:dyDescent="0.25">
      <c r="C4844"/>
      <c r="J4844" s="4">
        <v>1034852495</v>
      </c>
      <c r="K4844" t="s">
        <v>1124</v>
      </c>
      <c r="N4844" s="4">
        <v>1034852490</v>
      </c>
      <c r="O4844">
        <f>VLOOKUP(N4844,Sales!B:C,2,0)</f>
        <v>45324.594444444447</v>
      </c>
      <c r="P4844" t="e">
        <f>VLOOKUP(N4844,Recolt!B:C,2,0)</f>
        <v>#N/A</v>
      </c>
    </row>
    <row r="4845" spans="3:16" x14ac:dyDescent="0.25">
      <c r="C4845"/>
      <c r="J4845" s="4">
        <v>1034852501</v>
      </c>
      <c r="K4845" t="s">
        <v>1124</v>
      </c>
      <c r="N4845" s="4">
        <v>1034852495</v>
      </c>
      <c r="O4845" t="e">
        <f>VLOOKUP(N4845,Sales!B:C,2,0)</f>
        <v>#N/A</v>
      </c>
      <c r="P4845" t="str">
        <f>VLOOKUP(N4845,Recolt!B:C,2,0)</f>
        <v xml:space="preserve">BNP Paribas  </v>
      </c>
    </row>
    <row r="4846" spans="3:16" x14ac:dyDescent="0.25">
      <c r="C4846"/>
      <c r="J4846" s="4">
        <v>1034852508</v>
      </c>
      <c r="K4846" t="s">
        <v>1124</v>
      </c>
      <c r="N4846" s="4">
        <v>1034852501</v>
      </c>
      <c r="O4846" t="e">
        <f>VLOOKUP(N4846,Sales!B:C,2,0)</f>
        <v>#N/A</v>
      </c>
      <c r="P4846" t="str">
        <f>VLOOKUP(N4846,Recolt!B:C,2,0)</f>
        <v xml:space="preserve">LCL (Le Crédit Lyonnais)  </v>
      </c>
    </row>
    <row r="4847" spans="3:16" x14ac:dyDescent="0.25">
      <c r="C4847"/>
      <c r="J4847" s="4">
        <v>1034852515</v>
      </c>
      <c r="K4847" t="s">
        <v>1124</v>
      </c>
      <c r="N4847" s="4">
        <v>1034852508</v>
      </c>
      <c r="O4847" t="e">
        <f>VLOOKUP(N4847,Sales!B:C,2,0)</f>
        <v>#N/A</v>
      </c>
      <c r="P4847" t="str">
        <f>VLOOKUP(N4847,Recolt!B:C,2,0)</f>
        <v>Bawag P.S.K</v>
      </c>
    </row>
    <row r="4848" spans="3:16" x14ac:dyDescent="0.25">
      <c r="C4848"/>
      <c r="J4848" s="4">
        <v>1034852522</v>
      </c>
      <c r="K4848" t="s">
        <v>1124</v>
      </c>
      <c r="N4848" s="4">
        <v>1034852515</v>
      </c>
      <c r="O4848" t="e">
        <f>VLOOKUP(N4848,Sales!B:C,2,0)</f>
        <v>#N/A</v>
      </c>
      <c r="P4848" t="str">
        <f>VLOOKUP(N4848,Recolt!B:C,2,0)</f>
        <v>Hypo Group Alpe Adria</v>
      </c>
    </row>
    <row r="4849" spans="3:16" x14ac:dyDescent="0.25">
      <c r="C4849"/>
      <c r="J4849" s="4">
        <v>1034852526</v>
      </c>
      <c r="K4849" t="s">
        <v>1124</v>
      </c>
      <c r="N4849" s="4">
        <v>1034852522</v>
      </c>
      <c r="O4849">
        <f>VLOOKUP(N4849,Sales!B:C,2,0)</f>
        <v>45455.480555555558</v>
      </c>
      <c r="P4849" t="e">
        <f>VLOOKUP(N4849,Recolt!B:C,2,0)</f>
        <v>#N/A</v>
      </c>
    </row>
    <row r="4850" spans="3:16" x14ac:dyDescent="0.25">
      <c r="C4850"/>
      <c r="J4850" s="4">
        <v>1034852527</v>
      </c>
      <c r="K4850" t="s">
        <v>1124</v>
      </c>
      <c r="N4850" s="4">
        <v>1034852526</v>
      </c>
      <c r="O4850">
        <f>VLOOKUP(N4850,Sales!B:C,2,0)</f>
        <v>45324.513888888891</v>
      </c>
      <c r="P4850" t="e">
        <f>VLOOKUP(N4850,Recolt!B:C,2,0)</f>
        <v>#N/A</v>
      </c>
    </row>
    <row r="4851" spans="3:16" x14ac:dyDescent="0.25">
      <c r="C4851"/>
      <c r="J4851" s="4">
        <v>1034852529</v>
      </c>
      <c r="K4851" t="s">
        <v>1124</v>
      </c>
      <c r="N4851" s="4">
        <v>1034852527</v>
      </c>
      <c r="O4851" t="e">
        <f>VLOOKUP(N4851,Sales!B:C,2,0)</f>
        <v>#N/A</v>
      </c>
      <c r="P4851" t="str">
        <f>VLOOKUP(N4851,Recolt!B:C,2,0)</f>
        <v xml:space="preserve">Crédit Agricole  </v>
      </c>
    </row>
    <row r="4852" spans="3:16" x14ac:dyDescent="0.25">
      <c r="C4852"/>
      <c r="J4852" s="4">
        <v>1034852545</v>
      </c>
      <c r="K4852" t="s">
        <v>1124</v>
      </c>
      <c r="N4852" s="4">
        <v>1034852529</v>
      </c>
      <c r="O4852">
        <f>VLOOKUP(N4852,Sales!B:C,2,0)</f>
        <v>45324.747916666667</v>
      </c>
      <c r="P4852" t="e">
        <f>VLOOKUP(N4852,Recolt!B:C,2,0)</f>
        <v>#N/A</v>
      </c>
    </row>
    <row r="4853" spans="3:16" x14ac:dyDescent="0.25">
      <c r="C4853"/>
      <c r="J4853" s="4">
        <v>1034852547</v>
      </c>
      <c r="K4853" t="s">
        <v>1124</v>
      </c>
      <c r="N4853" s="4">
        <v>1034852545</v>
      </c>
      <c r="O4853" t="e">
        <f>VLOOKUP(N4853,Sales!B:C,2,0)</f>
        <v>#N/A</v>
      </c>
      <c r="P4853" t="str">
        <f>VLOOKUP(N4853,Recolt!B:C,2,0)</f>
        <v xml:space="preserve">CIC (Crédit Industriel et Commercial)  </v>
      </c>
    </row>
    <row r="4854" spans="3:16" x14ac:dyDescent="0.25">
      <c r="C4854"/>
      <c r="J4854" s="4">
        <v>1034852549</v>
      </c>
      <c r="K4854" t="s">
        <v>1124</v>
      </c>
      <c r="N4854" s="4">
        <v>1034852547</v>
      </c>
      <c r="O4854" t="e">
        <f>VLOOKUP(N4854,Sales!B:C,2,0)</f>
        <v>#N/A</v>
      </c>
      <c r="P4854" t="str">
        <f>VLOOKUP(N4854,Recolt!B:C,2,0)</f>
        <v>Sberbank Europe</v>
      </c>
    </row>
    <row r="4855" spans="3:16" x14ac:dyDescent="0.25">
      <c r="C4855"/>
      <c r="J4855" s="4">
        <v>1034852551</v>
      </c>
      <c r="K4855" t="s">
        <v>1124</v>
      </c>
      <c r="N4855" s="4">
        <v>1034852549</v>
      </c>
      <c r="O4855" t="e">
        <f>VLOOKUP(N4855,Sales!B:C,2,0)</f>
        <v>#N/A</v>
      </c>
      <c r="P4855" t="str">
        <f>VLOOKUP(N4855,Recolt!B:C,2,0)</f>
        <v xml:space="preserve">CIC (Crédit Industriel et Commercial)  </v>
      </c>
    </row>
    <row r="4856" spans="3:16" x14ac:dyDescent="0.25">
      <c r="C4856"/>
      <c r="J4856" s="4">
        <v>1034852556</v>
      </c>
      <c r="K4856" t="s">
        <v>1124</v>
      </c>
      <c r="N4856" s="4">
        <v>1034852551</v>
      </c>
      <c r="O4856">
        <f>VLOOKUP(N4856,Sales!B:C,2,0)</f>
        <v>44987.686805555553</v>
      </c>
      <c r="P4856" t="e">
        <f>VLOOKUP(N4856,Recolt!B:C,2,0)</f>
        <v>#N/A</v>
      </c>
    </row>
    <row r="4857" spans="3:16" x14ac:dyDescent="0.25">
      <c r="C4857"/>
      <c r="J4857" s="4">
        <v>1034852566</v>
      </c>
      <c r="K4857" t="s">
        <v>1124</v>
      </c>
      <c r="N4857" s="4">
        <v>1034852556</v>
      </c>
      <c r="O4857" t="e">
        <f>VLOOKUP(N4857,Sales!B:C,2,0)</f>
        <v>#N/A</v>
      </c>
      <c r="P4857" t="str">
        <f>VLOOKUP(N4857,Recolt!B:C,2,0)</f>
        <v xml:space="preserve">BNP Paribas  </v>
      </c>
    </row>
    <row r="4858" spans="3:16" x14ac:dyDescent="0.25">
      <c r="C4858"/>
      <c r="J4858" s="4">
        <v>1034852570</v>
      </c>
      <c r="K4858" t="s">
        <v>1124</v>
      </c>
      <c r="N4858" s="4">
        <v>1034852566</v>
      </c>
      <c r="O4858" t="e">
        <f>VLOOKUP(N4858,Sales!B:C,2,0)</f>
        <v>#N/A</v>
      </c>
      <c r="P4858" t="str">
        <f>VLOOKUP(N4858,Recolt!B:C,2,0)</f>
        <v>Sparda-Bank</v>
      </c>
    </row>
    <row r="4859" spans="3:16" x14ac:dyDescent="0.25">
      <c r="C4859"/>
      <c r="J4859" s="4">
        <v>1034852582</v>
      </c>
      <c r="K4859" t="s">
        <v>1124</v>
      </c>
      <c r="N4859" s="4">
        <v>1034852570</v>
      </c>
      <c r="O4859" t="e">
        <f>VLOOKUP(N4859,Sales!B:C,2,0)</f>
        <v>#N/A</v>
      </c>
      <c r="P4859" t="str">
        <f>VLOOKUP(N4859,Recolt!B:C,2,0)</f>
        <v xml:space="preserve">Crédit Mutuel  </v>
      </c>
    </row>
    <row r="4860" spans="3:16" x14ac:dyDescent="0.25">
      <c r="C4860"/>
      <c r="J4860" s="4">
        <v>1034852599</v>
      </c>
      <c r="K4860" t="s">
        <v>1124</v>
      </c>
      <c r="N4860" s="4">
        <v>1034852582</v>
      </c>
      <c r="O4860" t="e">
        <f>VLOOKUP(N4860,Sales!B:C,2,0)</f>
        <v>#N/A</v>
      </c>
      <c r="P4860" t="e">
        <f>VLOOKUP(N4860,Recolt!B:C,2,0)</f>
        <v>#N/A</v>
      </c>
    </row>
    <row r="4861" spans="3:16" x14ac:dyDescent="0.25">
      <c r="C4861"/>
      <c r="J4861" s="4">
        <v>1034852604</v>
      </c>
      <c r="K4861" t="s">
        <v>1124</v>
      </c>
      <c r="N4861" s="4">
        <v>1034852599</v>
      </c>
      <c r="O4861">
        <f>VLOOKUP(N4861,Sales!B:C,2,0)</f>
        <v>44928.686805555553</v>
      </c>
      <c r="P4861" t="e">
        <f>VLOOKUP(N4861,Recolt!B:C,2,0)</f>
        <v>#N/A</v>
      </c>
    </row>
    <row r="4862" spans="3:16" x14ac:dyDescent="0.25">
      <c r="C4862"/>
      <c r="J4862" s="4">
        <v>1034852610</v>
      </c>
      <c r="K4862" t="s">
        <v>1124</v>
      </c>
      <c r="N4862" s="4">
        <v>1034852604</v>
      </c>
      <c r="O4862" t="e">
        <f>VLOOKUP(N4862,Sales!B:C,2,0)</f>
        <v>#N/A</v>
      </c>
      <c r="P4862" t="str">
        <f>VLOOKUP(N4862,Recolt!B:C,2,0)</f>
        <v xml:space="preserve">LCL (Le Crédit Lyonnais)  </v>
      </c>
    </row>
    <row r="4863" spans="3:16" x14ac:dyDescent="0.25">
      <c r="C4863"/>
      <c r="J4863" s="4">
        <v>1034852612</v>
      </c>
      <c r="K4863" t="s">
        <v>1124</v>
      </c>
      <c r="N4863" s="4">
        <v>1034852610</v>
      </c>
      <c r="O4863">
        <f>VLOOKUP(N4863,Sales!B:C,2,0)</f>
        <v>44928.577777777777</v>
      </c>
      <c r="P4863" t="e">
        <f>VLOOKUP(N4863,Recolt!B:C,2,0)</f>
        <v>#N/A</v>
      </c>
    </row>
    <row r="4864" spans="3:16" x14ac:dyDescent="0.25">
      <c r="C4864"/>
      <c r="J4864" s="4">
        <v>1034852621</v>
      </c>
      <c r="K4864" t="s">
        <v>1124</v>
      </c>
      <c r="N4864" s="4">
        <v>1034852612</v>
      </c>
      <c r="O4864">
        <f>VLOOKUP(N4864,Sales!B:C,2,0)</f>
        <v>44987.631249999999</v>
      </c>
      <c r="P4864" t="e">
        <f>VLOOKUP(N4864,Recolt!B:C,2,0)</f>
        <v>#N/A</v>
      </c>
    </row>
    <row r="4865" spans="3:16" x14ac:dyDescent="0.25">
      <c r="C4865"/>
      <c r="J4865" s="4">
        <v>1034852622</v>
      </c>
      <c r="K4865" t="s">
        <v>1124</v>
      </c>
      <c r="N4865" s="4">
        <v>1034852621</v>
      </c>
      <c r="O4865" t="e">
        <f>VLOOKUP(N4865,Sales!B:C,2,0)</f>
        <v>#N/A</v>
      </c>
      <c r="P4865" t="str">
        <f>VLOOKUP(N4865,Recolt!B:C,2,0)</f>
        <v>HSB</v>
      </c>
    </row>
    <row r="4866" spans="3:16" x14ac:dyDescent="0.25">
      <c r="C4866"/>
      <c r="J4866" s="4">
        <v>1034852637</v>
      </c>
      <c r="K4866" t="s">
        <v>1124</v>
      </c>
      <c r="N4866" s="4">
        <v>1034852622</v>
      </c>
      <c r="O4866">
        <f>VLOOKUP(N4866,Sales!B:C,2,0)</f>
        <v>44928.449305555558</v>
      </c>
      <c r="P4866" t="e">
        <f>VLOOKUP(N4866,Recolt!B:C,2,0)</f>
        <v>#N/A</v>
      </c>
    </row>
    <row r="4867" spans="3:16" x14ac:dyDescent="0.25">
      <c r="C4867"/>
      <c r="J4867" s="4">
        <v>1034852641</v>
      </c>
      <c r="K4867" t="s">
        <v>1124</v>
      </c>
      <c r="N4867" s="4">
        <v>1034852637</v>
      </c>
      <c r="O4867" t="e">
        <f>VLOOKUP(N4867,Sales!B:C,2,0)</f>
        <v>#N/A</v>
      </c>
      <c r="P4867" t="str">
        <f>VLOOKUP(N4867,Recolt!B:C,2,0)</f>
        <v>Volksbank</v>
      </c>
    </row>
    <row r="4868" spans="3:16" x14ac:dyDescent="0.25">
      <c r="C4868"/>
      <c r="J4868" s="4">
        <v>1034852644</v>
      </c>
      <c r="K4868" t="s">
        <v>1124</v>
      </c>
      <c r="N4868" s="4">
        <v>1034852641</v>
      </c>
      <c r="O4868" t="e">
        <f>VLOOKUP(N4868,Sales!B:C,2,0)</f>
        <v>#N/A</v>
      </c>
      <c r="P4868" t="e">
        <f>VLOOKUP(N4868,Recolt!B:C,2,0)</f>
        <v>#N/A</v>
      </c>
    </row>
    <row r="4869" spans="3:16" x14ac:dyDescent="0.25">
      <c r="C4869"/>
      <c r="J4869" s="4">
        <v>1034852653</v>
      </c>
      <c r="K4869" t="s">
        <v>1124</v>
      </c>
      <c r="N4869" s="4">
        <v>1034852644</v>
      </c>
      <c r="O4869" t="e">
        <f>VLOOKUP(N4869,Sales!B:C,2,0)</f>
        <v>#N/A</v>
      </c>
      <c r="P4869" t="str">
        <f>VLOOKUP(N4869,Recolt!B:C,2,0)</f>
        <v>Volksbank</v>
      </c>
    </row>
    <row r="4870" spans="3:16" x14ac:dyDescent="0.25">
      <c r="C4870"/>
      <c r="J4870" s="4">
        <v>1034852669</v>
      </c>
      <c r="K4870" t="s">
        <v>1124</v>
      </c>
      <c r="N4870" s="4">
        <v>1034852653</v>
      </c>
      <c r="O4870" t="e">
        <f>VLOOKUP(N4870,Sales!B:C,2,0)</f>
        <v>#N/A</v>
      </c>
      <c r="P4870" t="str">
        <f>VLOOKUP(N4870,Recolt!B:C,2,0)</f>
        <v xml:space="preserve">LCL (Le Crédit Lyonnais)  </v>
      </c>
    </row>
    <row r="4871" spans="3:16" x14ac:dyDescent="0.25">
      <c r="C4871"/>
      <c r="J4871" s="4">
        <v>1034852670</v>
      </c>
      <c r="K4871" t="s">
        <v>1124</v>
      </c>
      <c r="N4871" s="4">
        <v>1034852669</v>
      </c>
      <c r="O4871">
        <f>VLOOKUP(N4871,Sales!B:C,2,0)</f>
        <v>45324.664583333331</v>
      </c>
      <c r="P4871" t="e">
        <f>VLOOKUP(N4871,Recolt!B:C,2,0)</f>
        <v>#N/A</v>
      </c>
    </row>
    <row r="4872" spans="3:16" x14ac:dyDescent="0.25">
      <c r="C4872"/>
      <c r="J4872" s="4">
        <v>1034852681</v>
      </c>
      <c r="K4872" t="s">
        <v>1124</v>
      </c>
      <c r="N4872" s="4">
        <v>1034852670</v>
      </c>
      <c r="O4872">
        <f>VLOOKUP(N4872,Sales!B:C,2,0)</f>
        <v>45324.636111111111</v>
      </c>
      <c r="P4872" t="e">
        <f>VLOOKUP(N4872,Recolt!B:C,2,0)</f>
        <v>#N/A</v>
      </c>
    </row>
    <row r="4873" spans="3:16" x14ac:dyDescent="0.25">
      <c r="C4873"/>
      <c r="J4873" s="4">
        <v>1034852685</v>
      </c>
      <c r="K4873" t="s">
        <v>1124</v>
      </c>
      <c r="N4873" s="4">
        <v>1034852681</v>
      </c>
      <c r="O4873">
        <f>VLOOKUP(N4873,Sales!B:C,2,0)</f>
        <v>44987.447916666664</v>
      </c>
      <c r="P4873" t="e">
        <f>VLOOKUP(N4873,Recolt!B:C,2,0)</f>
        <v>#N/A</v>
      </c>
    </row>
    <row r="4874" spans="3:16" x14ac:dyDescent="0.25">
      <c r="C4874"/>
      <c r="J4874" s="4">
        <v>1034852687</v>
      </c>
      <c r="K4874" t="s">
        <v>1124</v>
      </c>
      <c r="N4874" s="4">
        <v>1034852685</v>
      </c>
      <c r="O4874">
        <f>VLOOKUP(N4874,Sales!B:C,2,0)</f>
        <v>45455.488888888889</v>
      </c>
      <c r="P4874" t="e">
        <f>VLOOKUP(N4874,Recolt!B:C,2,0)</f>
        <v>#N/A</v>
      </c>
    </row>
    <row r="4875" spans="3:16" x14ac:dyDescent="0.25">
      <c r="C4875"/>
      <c r="J4875" s="4">
        <v>1034852688</v>
      </c>
      <c r="K4875" t="s">
        <v>1124</v>
      </c>
      <c r="N4875" s="4">
        <v>1034852687</v>
      </c>
      <c r="O4875" t="e">
        <f>VLOOKUP(N4875,Sales!B:C,2,0)</f>
        <v>#N/A</v>
      </c>
      <c r="P4875" t="str">
        <f>VLOOKUP(N4875,Recolt!B:C,2,0)</f>
        <v>Hypo Group Alpe Adria</v>
      </c>
    </row>
    <row r="4876" spans="3:16" x14ac:dyDescent="0.25">
      <c r="C4876"/>
      <c r="J4876" s="4">
        <v>1034852689</v>
      </c>
      <c r="K4876" t="s">
        <v>1124</v>
      </c>
      <c r="N4876" s="4">
        <v>1034852688</v>
      </c>
      <c r="O4876">
        <f>VLOOKUP(N4876,Sales!B:C,2,0)</f>
        <v>45514.700694444444</v>
      </c>
      <c r="P4876" t="e">
        <f>VLOOKUP(N4876,Recolt!B:C,2,0)</f>
        <v>#N/A</v>
      </c>
    </row>
    <row r="4877" spans="3:16" x14ac:dyDescent="0.25">
      <c r="C4877"/>
      <c r="J4877" s="4">
        <v>1034852694</v>
      </c>
      <c r="K4877" t="s">
        <v>1124</v>
      </c>
      <c r="N4877" s="4">
        <v>1034852689</v>
      </c>
      <c r="O4877" t="e">
        <f>VLOOKUP(N4877,Sales!B:C,2,0)</f>
        <v>#N/A</v>
      </c>
      <c r="P4877" t="str">
        <f>VLOOKUP(N4877,Recolt!B:C,2,0)</f>
        <v>Bawag P.S.K</v>
      </c>
    </row>
    <row r="4878" spans="3:16" x14ac:dyDescent="0.25">
      <c r="C4878"/>
      <c r="J4878" s="4">
        <v>1034852703</v>
      </c>
      <c r="K4878" t="s">
        <v>1124</v>
      </c>
      <c r="N4878" s="4">
        <v>1034852694</v>
      </c>
      <c r="O4878" t="e">
        <f>VLOOKUP(N4878,Sales!B:C,2,0)</f>
        <v>#N/A</v>
      </c>
      <c r="P4878" t="str">
        <f>VLOOKUP(N4878,Recolt!B:C,2,0)</f>
        <v xml:space="preserve">Crédit Mutuel  </v>
      </c>
    </row>
    <row r="4879" spans="3:16" x14ac:dyDescent="0.25">
      <c r="C4879"/>
      <c r="J4879" s="4">
        <v>1034852724</v>
      </c>
      <c r="K4879" t="s">
        <v>1124</v>
      </c>
      <c r="N4879" s="4">
        <v>1034852703</v>
      </c>
      <c r="O4879">
        <f>VLOOKUP(N4879,Sales!B:C,2,0)</f>
        <v>44987.447222222225</v>
      </c>
      <c r="P4879" t="e">
        <f>VLOOKUP(N4879,Recolt!B:C,2,0)</f>
        <v>#N/A</v>
      </c>
    </row>
    <row r="4880" spans="3:16" x14ac:dyDescent="0.25">
      <c r="C4880"/>
      <c r="J4880" s="4">
        <v>1034852727</v>
      </c>
      <c r="K4880" t="s">
        <v>1124</v>
      </c>
      <c r="N4880" s="4">
        <v>1034852724</v>
      </c>
      <c r="O4880" t="e">
        <f>VLOOKUP(N4880,Sales!B:C,2,0)</f>
        <v>#N/A</v>
      </c>
      <c r="P4880" t="str">
        <f>VLOOKUP(N4880,Recolt!B:C,2,0)</f>
        <v xml:space="preserve">Crédit Agricole  </v>
      </c>
    </row>
    <row r="4881" spans="3:16" x14ac:dyDescent="0.25">
      <c r="C4881"/>
      <c r="J4881" s="4">
        <v>1034852741</v>
      </c>
      <c r="K4881" t="s">
        <v>1124</v>
      </c>
      <c r="N4881" s="4">
        <v>1034852727</v>
      </c>
      <c r="O4881" t="e">
        <f>VLOOKUP(N4881,Sales!B:C,2,0)</f>
        <v>#N/A</v>
      </c>
      <c r="P4881" t="str">
        <f>VLOOKUP(N4881,Recolt!B:C,2,0)</f>
        <v xml:space="preserve">CIC (Crédit Industriel et Commercial)  </v>
      </c>
    </row>
    <row r="4882" spans="3:16" x14ac:dyDescent="0.25">
      <c r="C4882"/>
      <c r="J4882" s="4">
        <v>1034852759</v>
      </c>
      <c r="K4882" t="s">
        <v>1124</v>
      </c>
      <c r="N4882" s="4">
        <v>1034852741</v>
      </c>
      <c r="O4882" t="e">
        <f>VLOOKUP(N4882,Sales!B:C,2,0)</f>
        <v>#N/A</v>
      </c>
      <c r="P4882" t="str">
        <f>VLOOKUP(N4882,Recolt!B:C,2,0)</f>
        <v>HSB</v>
      </c>
    </row>
    <row r="4883" spans="3:16" x14ac:dyDescent="0.25">
      <c r="C4883"/>
      <c r="J4883" s="4">
        <v>1034852762</v>
      </c>
      <c r="K4883" t="s">
        <v>1124</v>
      </c>
      <c r="N4883" s="4">
        <v>1034852759</v>
      </c>
      <c r="O4883" t="e">
        <f>VLOOKUP(N4883,Sales!B:C,2,0)</f>
        <v>#N/A</v>
      </c>
      <c r="P4883" t="str">
        <f>VLOOKUP(N4883,Recolt!B:C,2,0)</f>
        <v xml:space="preserve">HSBC France  </v>
      </c>
    </row>
    <row r="4884" spans="3:16" x14ac:dyDescent="0.25">
      <c r="C4884"/>
      <c r="J4884" s="4">
        <v>1034852764</v>
      </c>
      <c r="K4884" t="s">
        <v>1124</v>
      </c>
      <c r="N4884" s="4">
        <v>1034852762</v>
      </c>
      <c r="O4884">
        <f>VLOOKUP(N4884,Sales!B:C,2,0)</f>
        <v>44928.697916666664</v>
      </c>
      <c r="P4884" t="e">
        <f>VLOOKUP(N4884,Recolt!B:C,2,0)</f>
        <v>#N/A</v>
      </c>
    </row>
    <row r="4885" spans="3:16" x14ac:dyDescent="0.25">
      <c r="C4885"/>
      <c r="J4885" s="4">
        <v>1034852778</v>
      </c>
      <c r="K4885" t="s">
        <v>1124</v>
      </c>
      <c r="N4885" s="4">
        <v>1034852764</v>
      </c>
      <c r="O4885" t="e">
        <f>VLOOKUP(N4885,Sales!B:C,2,0)</f>
        <v>#N/A</v>
      </c>
      <c r="P4885" t="str">
        <f>VLOOKUP(N4885,Recolt!B:C,2,0)</f>
        <v xml:space="preserve">CIC (Crédit Industriel et Commercial)  </v>
      </c>
    </row>
    <row r="4886" spans="3:16" x14ac:dyDescent="0.25">
      <c r="C4886"/>
      <c r="J4886" s="4">
        <v>1034852787</v>
      </c>
      <c r="K4886" t="s">
        <v>1124</v>
      </c>
      <c r="N4886" s="4">
        <v>1034852778</v>
      </c>
      <c r="O4886" t="e">
        <f>VLOOKUP(N4886,Sales!B:C,2,0)</f>
        <v>#N/A</v>
      </c>
      <c r="P4886" t="str">
        <f>VLOOKUP(N4886,Recolt!B:C,2,0)</f>
        <v>Bawag P.S.K</v>
      </c>
    </row>
    <row r="4887" spans="3:16" x14ac:dyDescent="0.25">
      <c r="C4887"/>
      <c r="J4887" s="4">
        <v>1034852793</v>
      </c>
      <c r="K4887" t="s">
        <v>1124</v>
      </c>
      <c r="N4887" s="4">
        <v>1034852787</v>
      </c>
      <c r="O4887">
        <f>VLOOKUP(N4887,Sales!B:C,2,0)</f>
        <v>44928.427083333336</v>
      </c>
      <c r="P4887" t="e">
        <f>VLOOKUP(N4887,Recolt!B:C,2,0)</f>
        <v>#N/A</v>
      </c>
    </row>
    <row r="4888" spans="3:16" x14ac:dyDescent="0.25">
      <c r="C4888"/>
      <c r="J4888" s="4">
        <v>1034852804</v>
      </c>
      <c r="K4888" t="s">
        <v>1124</v>
      </c>
      <c r="N4888" s="4">
        <v>1034852793</v>
      </c>
      <c r="O4888">
        <f>VLOOKUP(N4888,Sales!B:C,2,0)</f>
        <v>45324.756249999999</v>
      </c>
      <c r="P4888" t="e">
        <f>VLOOKUP(N4888,Recolt!B:C,2,0)</f>
        <v>#N/A</v>
      </c>
    </row>
    <row r="4889" spans="3:16" x14ac:dyDescent="0.25">
      <c r="C4889"/>
      <c r="J4889" s="4">
        <v>1034852812</v>
      </c>
      <c r="K4889" t="s">
        <v>1124</v>
      </c>
      <c r="N4889" s="4">
        <v>1034852804</v>
      </c>
      <c r="O4889" t="e">
        <f>VLOOKUP(N4889,Sales!B:C,2,0)</f>
        <v>#N/A</v>
      </c>
      <c r="P4889" t="e">
        <f>VLOOKUP(N4889,Recolt!B:C,2,0)</f>
        <v>#N/A</v>
      </c>
    </row>
    <row r="4890" spans="3:16" x14ac:dyDescent="0.25">
      <c r="C4890"/>
      <c r="J4890" s="4">
        <v>1034852822</v>
      </c>
      <c r="K4890" t="s">
        <v>1124</v>
      </c>
      <c r="N4890" s="4">
        <v>1034852812</v>
      </c>
      <c r="O4890">
        <f>VLOOKUP(N4890,Sales!B:C,2,0)</f>
        <v>45277.704861111109</v>
      </c>
      <c r="P4890" t="e">
        <f>VLOOKUP(N4890,Recolt!B:C,2,0)</f>
        <v>#N/A</v>
      </c>
    </row>
    <row r="4891" spans="3:16" x14ac:dyDescent="0.25">
      <c r="C4891"/>
      <c r="J4891" s="4">
        <v>1034852823</v>
      </c>
      <c r="K4891" t="s">
        <v>1124</v>
      </c>
      <c r="N4891" s="4">
        <v>1034852822</v>
      </c>
      <c r="O4891" t="e">
        <f>VLOOKUP(N4891,Sales!B:C,2,0)</f>
        <v>#N/A</v>
      </c>
      <c r="P4891" t="str">
        <f>VLOOKUP(N4891,Recolt!B:C,2,0)</f>
        <v xml:space="preserve">Crédit Agricole  </v>
      </c>
    </row>
    <row r="4892" spans="3:16" x14ac:dyDescent="0.25">
      <c r="C4892"/>
      <c r="J4892" s="4">
        <v>1034852824</v>
      </c>
      <c r="K4892" t="s">
        <v>1124</v>
      </c>
      <c r="N4892" s="4">
        <v>1034852823</v>
      </c>
      <c r="O4892" t="e">
        <f>VLOOKUP(N4892,Sales!B:C,2,0)</f>
        <v>#N/A</v>
      </c>
      <c r="P4892" t="str">
        <f>VLOOKUP(N4892,Recolt!B:C,2,0)</f>
        <v>Sparda-Bank</v>
      </c>
    </row>
    <row r="4893" spans="3:16" x14ac:dyDescent="0.25">
      <c r="C4893"/>
      <c r="J4893" s="4">
        <v>1034852848</v>
      </c>
      <c r="K4893" t="s">
        <v>1124</v>
      </c>
      <c r="N4893" s="4">
        <v>1034852824</v>
      </c>
      <c r="O4893" t="e">
        <f>VLOOKUP(N4893,Sales!B:C,2,0)</f>
        <v>#N/A</v>
      </c>
      <c r="P4893" t="str">
        <f>VLOOKUP(N4893,Recolt!B:C,2,0)</f>
        <v>Bawag P.S.K</v>
      </c>
    </row>
    <row r="4894" spans="3:16" x14ac:dyDescent="0.25">
      <c r="C4894"/>
      <c r="J4894" s="4">
        <v>1034852869</v>
      </c>
      <c r="K4894" t="s">
        <v>1124</v>
      </c>
      <c r="N4894" s="4">
        <v>1034852848</v>
      </c>
      <c r="O4894">
        <f>VLOOKUP(N4894,Sales!B:C,2,0)</f>
        <v>45177.669444444444</v>
      </c>
      <c r="P4894" t="e">
        <f>VLOOKUP(N4894,Recolt!B:C,2,0)</f>
        <v>#N/A</v>
      </c>
    </row>
    <row r="4895" spans="3:16" x14ac:dyDescent="0.25">
      <c r="C4895"/>
      <c r="J4895" s="4">
        <v>1034852871</v>
      </c>
      <c r="K4895" t="s">
        <v>1124</v>
      </c>
      <c r="N4895" s="4">
        <v>1034852869</v>
      </c>
      <c r="O4895" t="e">
        <f>VLOOKUP(N4895,Sales!B:C,2,0)</f>
        <v>#N/A</v>
      </c>
      <c r="P4895" t="str">
        <f>VLOOKUP(N4895,Recolt!B:C,2,0)</f>
        <v>HSB</v>
      </c>
    </row>
    <row r="4896" spans="3:16" x14ac:dyDescent="0.25">
      <c r="C4896"/>
      <c r="J4896" s="4">
        <v>1034852879</v>
      </c>
      <c r="K4896" t="s">
        <v>1124</v>
      </c>
      <c r="N4896" s="4">
        <v>1034852871</v>
      </c>
      <c r="O4896">
        <f>VLOOKUP(N4896,Sales!B:C,2,0)</f>
        <v>45455.665277777778</v>
      </c>
      <c r="P4896" t="e">
        <f>VLOOKUP(N4896,Recolt!B:C,2,0)</f>
        <v>#N/A</v>
      </c>
    </row>
    <row r="4897" spans="3:16" x14ac:dyDescent="0.25">
      <c r="C4897"/>
      <c r="J4897" s="4">
        <v>1034852885</v>
      </c>
      <c r="K4897" t="s">
        <v>1124</v>
      </c>
      <c r="N4897" s="4">
        <v>1034852879</v>
      </c>
      <c r="O4897" t="e">
        <f>VLOOKUP(N4897,Sales!B:C,2,0)</f>
        <v>#N/A</v>
      </c>
      <c r="P4897" t="str">
        <f>VLOOKUP(N4897,Recolt!B:C,2,0)</f>
        <v>UniCredit Bank Austria</v>
      </c>
    </row>
    <row r="4898" spans="3:16" x14ac:dyDescent="0.25">
      <c r="C4898"/>
      <c r="J4898" s="4">
        <v>1034852890</v>
      </c>
      <c r="K4898" t="s">
        <v>1124</v>
      </c>
      <c r="N4898" s="4">
        <v>1034852885</v>
      </c>
      <c r="O4898" t="e">
        <f>VLOOKUP(N4898,Sales!B:C,2,0)</f>
        <v>#N/A</v>
      </c>
      <c r="P4898" t="str">
        <f>VLOOKUP(N4898,Recolt!B:C,2,0)</f>
        <v xml:space="preserve">Crédit Agricole  </v>
      </c>
    </row>
    <row r="4899" spans="3:16" x14ac:dyDescent="0.25">
      <c r="C4899"/>
      <c r="J4899" s="4">
        <v>1034852901</v>
      </c>
      <c r="K4899" t="s">
        <v>1124</v>
      </c>
      <c r="N4899" s="4">
        <v>1034852890</v>
      </c>
      <c r="O4899">
        <f>VLOOKUP(N4899,Sales!B:C,2,0)</f>
        <v>44928.423611111109</v>
      </c>
      <c r="P4899" t="e">
        <f>VLOOKUP(N4899,Recolt!B:C,2,0)</f>
        <v>#N/A</v>
      </c>
    </row>
    <row r="4900" spans="3:16" x14ac:dyDescent="0.25">
      <c r="C4900"/>
      <c r="J4900" s="4">
        <v>1034852915</v>
      </c>
      <c r="K4900" t="s">
        <v>1124</v>
      </c>
      <c r="N4900" s="4">
        <v>1034852901</v>
      </c>
      <c r="O4900" t="e">
        <f>VLOOKUP(N4900,Sales!B:C,2,0)</f>
        <v>#N/A</v>
      </c>
      <c r="P4900" t="str">
        <f>VLOOKUP(N4900,Recolt!B:C,2,0)</f>
        <v xml:space="preserve">BPCE (Banque Populaire &amp; Caisse d'Épargne)  </v>
      </c>
    </row>
    <row r="4901" spans="3:16" x14ac:dyDescent="0.25">
      <c r="C4901"/>
      <c r="J4901" s="4">
        <v>1034852922</v>
      </c>
      <c r="K4901" t="s">
        <v>1124</v>
      </c>
      <c r="N4901" s="4">
        <v>1034852915</v>
      </c>
      <c r="O4901" t="e">
        <f>VLOOKUP(N4901,Sales!B:C,2,0)</f>
        <v>#N/A</v>
      </c>
      <c r="P4901" t="str">
        <f>VLOOKUP(N4901,Recolt!B:C,2,0)</f>
        <v xml:space="preserve">CIC (Crédit Industriel et Commercial)  </v>
      </c>
    </row>
    <row r="4902" spans="3:16" x14ac:dyDescent="0.25">
      <c r="C4902"/>
      <c r="J4902" s="4">
        <v>1034852937</v>
      </c>
      <c r="K4902" t="s">
        <v>1124</v>
      </c>
      <c r="N4902" s="4">
        <v>1034852922</v>
      </c>
      <c r="O4902">
        <f>VLOOKUP(N4902,Sales!B:C,2,0)</f>
        <v>45277.538194444445</v>
      </c>
      <c r="P4902" t="e">
        <f>VLOOKUP(N4902,Recolt!B:C,2,0)</f>
        <v>#N/A</v>
      </c>
    </row>
    <row r="4903" spans="3:16" x14ac:dyDescent="0.25">
      <c r="C4903"/>
      <c r="J4903" s="4">
        <v>1034852940</v>
      </c>
      <c r="K4903" t="s">
        <v>1124</v>
      </c>
      <c r="N4903" s="4">
        <v>1034852937</v>
      </c>
      <c r="O4903" t="e">
        <f>VLOOKUP(N4903,Sales!B:C,2,0)</f>
        <v>#N/A</v>
      </c>
      <c r="P4903" t="str">
        <f>VLOOKUP(N4903,Recolt!B:C,2,0)</f>
        <v xml:space="preserve">BNP Paribas  </v>
      </c>
    </row>
    <row r="4904" spans="3:16" x14ac:dyDescent="0.25">
      <c r="C4904"/>
      <c r="J4904" s="4">
        <v>1034852941</v>
      </c>
      <c r="K4904" t="s">
        <v>1124</v>
      </c>
      <c r="N4904" s="4">
        <v>1034852940</v>
      </c>
      <c r="O4904">
        <f>VLOOKUP(N4904,Sales!B:C,2,0)</f>
        <v>44928.739583333336</v>
      </c>
      <c r="P4904" t="e">
        <f>VLOOKUP(N4904,Recolt!B:C,2,0)</f>
        <v>#N/A</v>
      </c>
    </row>
    <row r="4905" spans="3:16" x14ac:dyDescent="0.25">
      <c r="C4905"/>
      <c r="J4905" s="4">
        <v>1034852950</v>
      </c>
      <c r="K4905" t="s">
        <v>1124</v>
      </c>
      <c r="N4905" s="4">
        <v>1034852941</v>
      </c>
      <c r="O4905">
        <f>VLOOKUP(N4905,Sales!B:C,2,0)</f>
        <v>44987.434027777781</v>
      </c>
      <c r="P4905" t="e">
        <f>VLOOKUP(N4905,Recolt!B:C,2,0)</f>
        <v>#N/A</v>
      </c>
    </row>
    <row r="4906" spans="3:16" x14ac:dyDescent="0.25">
      <c r="C4906"/>
      <c r="J4906" s="4">
        <v>1034852954</v>
      </c>
      <c r="K4906" t="s">
        <v>1124</v>
      </c>
      <c r="N4906" s="4">
        <v>1034852950</v>
      </c>
      <c r="O4906">
        <f>VLOOKUP(N4906,Sales!B:C,2,0)</f>
        <v>45455.432638888888</v>
      </c>
      <c r="P4906" t="e">
        <f>VLOOKUP(N4906,Recolt!B:C,2,0)</f>
        <v>#N/A</v>
      </c>
    </row>
    <row r="4907" spans="3:16" x14ac:dyDescent="0.25">
      <c r="C4907"/>
      <c r="J4907" s="4">
        <v>1034852966</v>
      </c>
      <c r="K4907" t="s">
        <v>1124</v>
      </c>
      <c r="N4907" s="4">
        <v>1034852954</v>
      </c>
      <c r="O4907">
        <f>VLOOKUP(N4907,Sales!B:C,2,0)</f>
        <v>45305.5</v>
      </c>
      <c r="P4907" t="e">
        <f>VLOOKUP(N4907,Recolt!B:C,2,0)</f>
        <v>#N/A</v>
      </c>
    </row>
    <row r="4908" spans="3:16" x14ac:dyDescent="0.25">
      <c r="C4908"/>
      <c r="J4908" s="4">
        <v>1034852969</v>
      </c>
      <c r="K4908" t="s">
        <v>1124</v>
      </c>
      <c r="N4908" s="4">
        <v>1034852966</v>
      </c>
      <c r="O4908">
        <f>VLOOKUP(N4908,Sales!B:C,2,0)</f>
        <v>45324.443749999999</v>
      </c>
      <c r="P4908" t="e">
        <f>VLOOKUP(N4908,Recolt!B:C,2,0)</f>
        <v>#N/A</v>
      </c>
    </row>
    <row r="4909" spans="3:16" x14ac:dyDescent="0.25">
      <c r="C4909"/>
      <c r="J4909" s="4">
        <v>1034852983</v>
      </c>
      <c r="K4909" t="s">
        <v>1124</v>
      </c>
      <c r="N4909" s="4">
        <v>1034852969</v>
      </c>
      <c r="O4909">
        <f>VLOOKUP(N4909,Sales!B:C,2,0)</f>
        <v>45324.686111111114</v>
      </c>
      <c r="P4909" t="e">
        <f>VLOOKUP(N4909,Recolt!B:C,2,0)</f>
        <v>#N/A</v>
      </c>
    </row>
    <row r="4910" spans="3:16" x14ac:dyDescent="0.25">
      <c r="C4910"/>
      <c r="J4910" s="4">
        <v>1034852986</v>
      </c>
      <c r="K4910" t="s">
        <v>1124</v>
      </c>
      <c r="N4910" s="4">
        <v>1034852983</v>
      </c>
      <c r="O4910">
        <f>VLOOKUP(N4910,Sales!B:C,2,0)</f>
        <v>44928.458333333336</v>
      </c>
      <c r="P4910" t="e">
        <f>VLOOKUP(N4910,Recolt!B:C,2,0)</f>
        <v>#N/A</v>
      </c>
    </row>
    <row r="4911" spans="3:16" x14ac:dyDescent="0.25">
      <c r="C4911"/>
      <c r="J4911" s="4">
        <v>1034852987</v>
      </c>
      <c r="K4911" t="s">
        <v>1124</v>
      </c>
      <c r="N4911" s="4">
        <v>1034852986</v>
      </c>
      <c r="O4911" t="e">
        <f>VLOOKUP(N4911,Sales!B:C,2,0)</f>
        <v>#N/A</v>
      </c>
      <c r="P4911" t="str">
        <f>VLOOKUP(N4911,Recolt!B:C,2,0)</f>
        <v>Sberbank Europe</v>
      </c>
    </row>
    <row r="4912" spans="3:16" x14ac:dyDescent="0.25">
      <c r="C4912"/>
      <c r="J4912" s="4">
        <v>1034852993</v>
      </c>
      <c r="K4912" t="s">
        <v>1124</v>
      </c>
      <c r="N4912" s="4">
        <v>1034852987</v>
      </c>
      <c r="O4912" t="e">
        <f>VLOOKUP(N4912,Sales!B:C,2,0)</f>
        <v>#N/A</v>
      </c>
      <c r="P4912" t="e">
        <f>VLOOKUP(N4912,Recolt!B:C,2,0)</f>
        <v>#N/A</v>
      </c>
    </row>
    <row r="4913" spans="3:16" x14ac:dyDescent="0.25">
      <c r="C4913"/>
      <c r="J4913" s="4">
        <v>1034853000</v>
      </c>
      <c r="K4913" t="s">
        <v>1124</v>
      </c>
      <c r="N4913" s="4">
        <v>1034852993</v>
      </c>
      <c r="O4913" t="e">
        <f>VLOOKUP(N4913,Sales!B:C,2,0)</f>
        <v>#N/A</v>
      </c>
      <c r="P4913" t="str">
        <f>VLOOKUP(N4913,Recolt!B:C,2,0)</f>
        <v>Sparda-Bank</v>
      </c>
    </row>
    <row r="4914" spans="3:16" x14ac:dyDescent="0.25">
      <c r="C4914"/>
      <c r="J4914" s="4">
        <v>1034853001</v>
      </c>
      <c r="K4914" t="s">
        <v>1124</v>
      </c>
      <c r="N4914" s="4">
        <v>1034853000</v>
      </c>
      <c r="O4914">
        <f>VLOOKUP(N4914,Sales!B:C,2,0)</f>
        <v>44987.725694444445</v>
      </c>
      <c r="P4914" t="e">
        <f>VLOOKUP(N4914,Recolt!B:C,2,0)</f>
        <v>#N/A</v>
      </c>
    </row>
    <row r="4915" spans="3:16" x14ac:dyDescent="0.25">
      <c r="C4915"/>
      <c r="J4915" s="4">
        <v>1034853028</v>
      </c>
      <c r="K4915" t="s">
        <v>1124</v>
      </c>
      <c r="N4915" s="4">
        <v>1034853001</v>
      </c>
      <c r="O4915" t="e">
        <f>VLOOKUP(N4915,Sales!B:C,2,0)</f>
        <v>#N/A</v>
      </c>
      <c r="P4915" t="str">
        <f>VLOOKUP(N4915,Recolt!B:C,2,0)</f>
        <v xml:space="preserve">LCL (Le Crédit Lyonnais)  </v>
      </c>
    </row>
    <row r="4916" spans="3:16" x14ac:dyDescent="0.25">
      <c r="C4916"/>
      <c r="J4916" s="4">
        <v>1034853034</v>
      </c>
      <c r="K4916" t="s">
        <v>1124</v>
      </c>
      <c r="N4916" s="4">
        <v>1034853028</v>
      </c>
      <c r="O4916" t="e">
        <f>VLOOKUP(N4916,Sales!B:C,2,0)</f>
        <v>#N/A</v>
      </c>
      <c r="P4916" t="str">
        <f>VLOOKUP(N4916,Recolt!B:C,2,0)</f>
        <v>HSB</v>
      </c>
    </row>
    <row r="4917" spans="3:16" x14ac:dyDescent="0.25">
      <c r="C4917"/>
      <c r="J4917" s="4">
        <v>1034853049</v>
      </c>
      <c r="K4917" t="s">
        <v>1124</v>
      </c>
      <c r="N4917" s="4">
        <v>1034853034</v>
      </c>
      <c r="O4917">
        <f>VLOOKUP(N4917,Sales!B:C,2,0)</f>
        <v>45324.515277777777</v>
      </c>
      <c r="P4917" t="e">
        <f>VLOOKUP(N4917,Recolt!B:C,2,0)</f>
        <v>#N/A</v>
      </c>
    </row>
    <row r="4918" spans="3:16" x14ac:dyDescent="0.25">
      <c r="C4918"/>
      <c r="J4918" s="4">
        <v>1034853075</v>
      </c>
      <c r="K4918" t="s">
        <v>1124</v>
      </c>
      <c r="N4918" s="4">
        <v>1034853049</v>
      </c>
      <c r="O4918" t="e">
        <f>VLOOKUP(N4918,Sales!B:C,2,0)</f>
        <v>#N/A</v>
      </c>
      <c r="P4918" t="str">
        <f>VLOOKUP(N4918,Recolt!B:C,2,0)</f>
        <v>Sparda-Bank</v>
      </c>
    </row>
    <row r="4919" spans="3:16" x14ac:dyDescent="0.25">
      <c r="C4919"/>
      <c r="J4919" s="4">
        <v>1034853086</v>
      </c>
      <c r="K4919" t="s">
        <v>1124</v>
      </c>
      <c r="N4919" s="4">
        <v>1034853075</v>
      </c>
      <c r="O4919" t="e">
        <f>VLOOKUP(N4919,Sales!B:C,2,0)</f>
        <v>#N/A</v>
      </c>
      <c r="P4919" t="str">
        <f>VLOOKUP(N4919,Recolt!B:C,2,0)</f>
        <v xml:space="preserve">LCL (Le Crédit Lyonnais)  </v>
      </c>
    </row>
    <row r="4920" spans="3:16" x14ac:dyDescent="0.25">
      <c r="C4920"/>
      <c r="J4920" s="4">
        <v>1034853103</v>
      </c>
      <c r="K4920" t="s">
        <v>1124</v>
      </c>
      <c r="N4920" s="4">
        <v>1034853086</v>
      </c>
      <c r="O4920" t="e">
        <f>VLOOKUP(N4920,Sales!B:C,2,0)</f>
        <v>#N/A</v>
      </c>
      <c r="P4920" t="str">
        <f>VLOOKUP(N4920,Recolt!B:C,2,0)</f>
        <v xml:space="preserve">Crédit Agricole  </v>
      </c>
    </row>
    <row r="4921" spans="3:16" x14ac:dyDescent="0.25">
      <c r="C4921"/>
      <c r="J4921" s="4">
        <v>1034853107</v>
      </c>
      <c r="K4921" t="s">
        <v>1124</v>
      </c>
      <c r="N4921" s="4">
        <v>1034853103</v>
      </c>
      <c r="O4921" t="e">
        <f>VLOOKUP(N4921,Sales!B:C,2,0)</f>
        <v>#N/A</v>
      </c>
      <c r="P4921" t="str">
        <f>VLOOKUP(N4921,Recolt!B:C,2,0)</f>
        <v xml:space="preserve">BPCE (Banque Populaire &amp; Caisse d'Épargne)  </v>
      </c>
    </row>
    <row r="4922" spans="3:16" x14ac:dyDescent="0.25">
      <c r="C4922"/>
      <c r="J4922" s="4">
        <v>1034853112</v>
      </c>
      <c r="K4922" t="s">
        <v>1124</v>
      </c>
      <c r="N4922" s="4">
        <v>1034853107</v>
      </c>
      <c r="O4922" t="e">
        <f>VLOOKUP(N4922,Sales!B:C,2,0)</f>
        <v>#N/A</v>
      </c>
      <c r="P4922" t="str">
        <f>VLOOKUP(N4922,Recolt!B:C,2,0)</f>
        <v xml:space="preserve">La Banque Postale  </v>
      </c>
    </row>
    <row r="4923" spans="3:16" x14ac:dyDescent="0.25">
      <c r="C4923"/>
      <c r="J4923" s="4">
        <v>1034853122</v>
      </c>
      <c r="K4923" t="s">
        <v>1124</v>
      </c>
      <c r="N4923" s="4">
        <v>1034853112</v>
      </c>
      <c r="O4923">
        <f>VLOOKUP(N4923,Sales!B:C,2,0)</f>
        <v>44928.517361111109</v>
      </c>
      <c r="P4923" t="e">
        <f>VLOOKUP(N4923,Recolt!B:C,2,0)</f>
        <v>#N/A</v>
      </c>
    </row>
    <row r="4924" spans="3:16" x14ac:dyDescent="0.25">
      <c r="C4924"/>
      <c r="J4924" s="4">
        <v>1034853127</v>
      </c>
      <c r="K4924" t="s">
        <v>1124</v>
      </c>
      <c r="N4924" s="4">
        <v>1034853122</v>
      </c>
      <c r="O4924" t="e">
        <f>VLOOKUP(N4924,Sales!B:C,2,0)</f>
        <v>#N/A</v>
      </c>
      <c r="P4924" t="str">
        <f>VLOOKUP(N4924,Recolt!B:C,2,0)</f>
        <v xml:space="preserve">Société Générale  </v>
      </c>
    </row>
    <row r="4925" spans="3:16" x14ac:dyDescent="0.25">
      <c r="C4925"/>
      <c r="J4925" s="4">
        <v>1034853128</v>
      </c>
      <c r="K4925" t="s">
        <v>1124</v>
      </c>
      <c r="N4925" s="4">
        <v>1034853127</v>
      </c>
      <c r="O4925" t="e">
        <f>VLOOKUP(N4925,Sales!B:C,2,0)</f>
        <v>#N/A</v>
      </c>
      <c r="P4925" t="str">
        <f>VLOOKUP(N4925,Recolt!B:C,2,0)</f>
        <v>Sparda-Bank</v>
      </c>
    </row>
    <row r="4926" spans="3:16" x14ac:dyDescent="0.25">
      <c r="C4926"/>
      <c r="J4926" s="4">
        <v>1034853129</v>
      </c>
      <c r="K4926" t="s">
        <v>1124</v>
      </c>
      <c r="N4926" s="4">
        <v>1034853128</v>
      </c>
      <c r="O4926" t="e">
        <f>VLOOKUP(N4926,Sales!B:C,2,0)</f>
        <v>#N/A</v>
      </c>
      <c r="P4926" t="str">
        <f>VLOOKUP(N4926,Recolt!B:C,2,0)</f>
        <v xml:space="preserve">LCL (Le Crédit Lyonnais)  </v>
      </c>
    </row>
    <row r="4927" spans="3:16" x14ac:dyDescent="0.25">
      <c r="C4927"/>
      <c r="J4927" s="4">
        <v>1034853164</v>
      </c>
      <c r="K4927" t="s">
        <v>1124</v>
      </c>
      <c r="N4927" s="4">
        <v>1034853129</v>
      </c>
      <c r="O4927" t="e">
        <f>VLOOKUP(N4927,Sales!B:C,2,0)</f>
        <v>#N/A</v>
      </c>
      <c r="P4927" t="e">
        <f>VLOOKUP(N4927,Recolt!B:C,2,0)</f>
        <v>#N/A</v>
      </c>
    </row>
    <row r="4928" spans="3:16" x14ac:dyDescent="0.25">
      <c r="C4928"/>
      <c r="J4928" s="4">
        <v>1034853169</v>
      </c>
      <c r="K4928" t="s">
        <v>1124</v>
      </c>
      <c r="N4928" s="4">
        <v>1034853164</v>
      </c>
      <c r="O4928" t="e">
        <f>VLOOKUP(N4928,Sales!B:C,2,0)</f>
        <v>#N/A</v>
      </c>
      <c r="P4928" t="str">
        <f>VLOOKUP(N4928,Recolt!B:C,2,0)</f>
        <v xml:space="preserve">LCL (Le Crédit Lyonnais)  </v>
      </c>
    </row>
    <row r="4929" spans="3:16" x14ac:dyDescent="0.25">
      <c r="C4929"/>
      <c r="J4929" s="4">
        <v>1034853176</v>
      </c>
      <c r="K4929" t="s">
        <v>1124</v>
      </c>
      <c r="N4929" s="4">
        <v>1034853169</v>
      </c>
      <c r="O4929">
        <f>VLOOKUP(N4929,Sales!B:C,2,0)</f>
        <v>45324.451388888891</v>
      </c>
      <c r="P4929" t="e">
        <f>VLOOKUP(N4929,Recolt!B:C,2,0)</f>
        <v>#N/A</v>
      </c>
    </row>
    <row r="4930" spans="3:16" x14ac:dyDescent="0.25">
      <c r="C4930"/>
      <c r="J4930" s="4">
        <v>1034853179</v>
      </c>
      <c r="K4930" t="s">
        <v>1124</v>
      </c>
      <c r="N4930" s="4">
        <v>1034853176</v>
      </c>
      <c r="O4930" t="e">
        <f>VLOOKUP(N4930,Sales!B:C,2,0)</f>
        <v>#N/A</v>
      </c>
      <c r="P4930" t="str">
        <f>VLOOKUP(N4930,Recolt!B:C,2,0)</f>
        <v>Sparda-Bank</v>
      </c>
    </row>
    <row r="4931" spans="3:16" x14ac:dyDescent="0.25">
      <c r="C4931"/>
      <c r="J4931" s="4">
        <v>1034853209</v>
      </c>
      <c r="K4931" t="s">
        <v>1124</v>
      </c>
      <c r="N4931" s="4">
        <v>1034853179</v>
      </c>
      <c r="O4931" t="e">
        <f>VLOOKUP(N4931,Sales!B:C,2,0)</f>
        <v>#N/A</v>
      </c>
      <c r="P4931" t="str">
        <f>VLOOKUP(N4931,Recolt!B:C,2,0)</f>
        <v>Sparda-Bank</v>
      </c>
    </row>
    <row r="4932" spans="3:16" x14ac:dyDescent="0.25">
      <c r="C4932"/>
      <c r="J4932" s="4">
        <v>1034853220</v>
      </c>
      <c r="K4932" t="s">
        <v>1124</v>
      </c>
      <c r="N4932" s="4">
        <v>1034853209</v>
      </c>
      <c r="O4932" t="e">
        <f>VLOOKUP(N4932,Sales!B:C,2,0)</f>
        <v>#N/A</v>
      </c>
      <c r="P4932" t="str">
        <f>VLOOKUP(N4932,Recolt!B:C,2,0)</f>
        <v>Bank Austria</v>
      </c>
    </row>
    <row r="4933" spans="3:16" x14ac:dyDescent="0.25">
      <c r="C4933"/>
      <c r="J4933" s="4">
        <v>1034853221</v>
      </c>
      <c r="K4933" t="s">
        <v>1124</v>
      </c>
      <c r="N4933" s="4">
        <v>1034853220</v>
      </c>
      <c r="O4933" t="e">
        <f>VLOOKUP(N4933,Sales!B:C,2,0)</f>
        <v>#N/A</v>
      </c>
      <c r="P4933" t="str">
        <f>VLOOKUP(N4933,Recolt!B:C,2,0)</f>
        <v xml:space="preserve">LCL (Le Crédit Lyonnais)  </v>
      </c>
    </row>
    <row r="4934" spans="3:16" x14ac:dyDescent="0.25">
      <c r="C4934"/>
      <c r="J4934" s="4">
        <v>1034853226</v>
      </c>
      <c r="K4934" t="s">
        <v>1124</v>
      </c>
      <c r="N4934" s="4">
        <v>1034853221</v>
      </c>
      <c r="O4934" t="e">
        <f>VLOOKUP(N4934,Sales!B:C,2,0)</f>
        <v>#N/A</v>
      </c>
      <c r="P4934" t="str">
        <f>VLOOKUP(N4934,Recolt!B:C,2,0)</f>
        <v xml:space="preserve">LCL (Le Crédit Lyonnais)  </v>
      </c>
    </row>
    <row r="4935" spans="3:16" x14ac:dyDescent="0.25">
      <c r="C4935"/>
      <c r="J4935" s="4">
        <v>1034853231</v>
      </c>
      <c r="K4935" t="s">
        <v>1124</v>
      </c>
      <c r="N4935" s="4">
        <v>1034853226</v>
      </c>
      <c r="O4935" t="e">
        <f>VLOOKUP(N4935,Sales!B:C,2,0)</f>
        <v>#N/A</v>
      </c>
      <c r="P4935" t="str">
        <f>VLOOKUP(N4935,Recolt!B:C,2,0)</f>
        <v>Erste Group Bank</v>
      </c>
    </row>
    <row r="4936" spans="3:16" x14ac:dyDescent="0.25">
      <c r="C4936"/>
      <c r="J4936" s="4">
        <v>1034853273</v>
      </c>
      <c r="K4936" t="s">
        <v>1124</v>
      </c>
      <c r="N4936" s="4">
        <v>1034853231</v>
      </c>
      <c r="O4936">
        <f>VLOOKUP(N4936,Sales!B:C,2,0)</f>
        <v>44928.713194444441</v>
      </c>
      <c r="P4936" t="e">
        <f>VLOOKUP(N4936,Recolt!B:C,2,0)</f>
        <v>#N/A</v>
      </c>
    </row>
    <row r="4937" spans="3:16" x14ac:dyDescent="0.25">
      <c r="C4937"/>
      <c r="J4937" s="4">
        <v>1034853278</v>
      </c>
      <c r="K4937" t="s">
        <v>1124</v>
      </c>
      <c r="N4937" s="4">
        <v>1034853273</v>
      </c>
      <c r="O4937">
        <f>VLOOKUP(N4937,Sales!B:C,2,0)</f>
        <v>45455.640277777777</v>
      </c>
      <c r="P4937" t="e">
        <f>VLOOKUP(N4937,Recolt!B:C,2,0)</f>
        <v>#N/A</v>
      </c>
    </row>
    <row r="4938" spans="3:16" x14ac:dyDescent="0.25">
      <c r="C4938"/>
      <c r="J4938" s="4">
        <v>1034853281</v>
      </c>
      <c r="K4938" t="s">
        <v>1124</v>
      </c>
      <c r="N4938" s="4">
        <v>1034853278</v>
      </c>
      <c r="O4938">
        <f>VLOOKUP(N4938,Sales!B:C,2,0)</f>
        <v>44928.464583333334</v>
      </c>
      <c r="P4938" t="e">
        <f>VLOOKUP(N4938,Recolt!B:C,2,0)</f>
        <v>#N/A</v>
      </c>
    </row>
    <row r="4939" spans="3:16" x14ac:dyDescent="0.25">
      <c r="C4939"/>
      <c r="J4939" s="4">
        <v>1034853282</v>
      </c>
      <c r="K4939" t="s">
        <v>1124</v>
      </c>
      <c r="N4939" s="4">
        <v>1034853281</v>
      </c>
      <c r="O4939">
        <f>VLOOKUP(N4939,Sales!B:C,2,0)</f>
        <v>44928.609722222223</v>
      </c>
      <c r="P4939" t="e">
        <f>VLOOKUP(N4939,Recolt!B:C,2,0)</f>
        <v>#N/A</v>
      </c>
    </row>
    <row r="4940" spans="3:16" x14ac:dyDescent="0.25">
      <c r="C4940"/>
      <c r="J4940" s="4">
        <v>1034853287</v>
      </c>
      <c r="K4940" t="s">
        <v>1124</v>
      </c>
      <c r="N4940" s="4">
        <v>1034853282</v>
      </c>
      <c r="O4940" t="e">
        <f>VLOOKUP(N4940,Sales!B:C,2,0)</f>
        <v>#N/A</v>
      </c>
      <c r="P4940" t="str">
        <f>VLOOKUP(N4940,Recolt!B:C,2,0)</f>
        <v xml:space="preserve">La Banque Postale  </v>
      </c>
    </row>
    <row r="4941" spans="3:16" x14ac:dyDescent="0.25">
      <c r="C4941"/>
      <c r="J4941" s="4">
        <v>1034853288</v>
      </c>
      <c r="K4941" t="s">
        <v>1124</v>
      </c>
      <c r="N4941" s="4">
        <v>1034853287</v>
      </c>
      <c r="O4941">
        <f>VLOOKUP(N4941,Sales!B:C,2,0)</f>
        <v>44987.574305555558</v>
      </c>
      <c r="P4941" t="e">
        <f>VLOOKUP(N4941,Recolt!B:C,2,0)</f>
        <v>#N/A</v>
      </c>
    </row>
    <row r="4942" spans="3:16" x14ac:dyDescent="0.25">
      <c r="C4942"/>
      <c r="J4942" s="4">
        <v>1034853292</v>
      </c>
      <c r="K4942" t="s">
        <v>1124</v>
      </c>
      <c r="N4942" s="4">
        <v>1034853288</v>
      </c>
      <c r="O4942" t="e">
        <f>VLOOKUP(N4942,Sales!B:C,2,0)</f>
        <v>#N/A</v>
      </c>
      <c r="P4942" t="str">
        <f>VLOOKUP(N4942,Recolt!B:C,2,0)</f>
        <v xml:space="preserve">LCL (Le Crédit Lyonnais)  </v>
      </c>
    </row>
    <row r="4943" spans="3:16" x14ac:dyDescent="0.25">
      <c r="C4943"/>
      <c r="J4943" s="4">
        <v>1034853302</v>
      </c>
      <c r="K4943" t="s">
        <v>1124</v>
      </c>
      <c r="N4943" s="4">
        <v>1034853292</v>
      </c>
      <c r="O4943" t="e">
        <f>VLOOKUP(N4943,Sales!B:C,2,0)</f>
        <v>#N/A</v>
      </c>
      <c r="P4943" t="str">
        <f>VLOOKUP(N4943,Recolt!B:C,2,0)</f>
        <v>Volksbank</v>
      </c>
    </row>
    <row r="4944" spans="3:16" x14ac:dyDescent="0.25">
      <c r="C4944"/>
      <c r="J4944" s="4">
        <v>1034853306</v>
      </c>
      <c r="K4944" t="s">
        <v>1124</v>
      </c>
      <c r="N4944" s="4">
        <v>1034853302</v>
      </c>
      <c r="O4944">
        <f>VLOOKUP(N4944,Sales!B:C,2,0)</f>
        <v>44987.544444444444</v>
      </c>
      <c r="P4944" t="e">
        <f>VLOOKUP(N4944,Recolt!B:C,2,0)</f>
        <v>#N/A</v>
      </c>
    </row>
    <row r="4945" spans="3:16" x14ac:dyDescent="0.25">
      <c r="C4945"/>
      <c r="J4945" s="4">
        <v>1034853308</v>
      </c>
      <c r="K4945" t="s">
        <v>1124</v>
      </c>
      <c r="N4945" s="4">
        <v>1034853306</v>
      </c>
      <c r="O4945">
        <f>VLOOKUP(N4945,Sales!B:C,2,0)</f>
        <v>45324.623611111114</v>
      </c>
      <c r="P4945" t="e">
        <f>VLOOKUP(N4945,Recolt!B:C,2,0)</f>
        <v>#N/A</v>
      </c>
    </row>
    <row r="4946" spans="3:16" x14ac:dyDescent="0.25">
      <c r="C4946"/>
      <c r="J4946" s="4">
        <v>1034853310</v>
      </c>
      <c r="K4946" t="s">
        <v>1124</v>
      </c>
      <c r="N4946" s="4">
        <v>1034853308</v>
      </c>
      <c r="O4946">
        <f>VLOOKUP(N4946,Sales!B:C,2,0)</f>
        <v>44928.678472222222</v>
      </c>
      <c r="P4946" t="e">
        <f>VLOOKUP(N4946,Recolt!B:C,2,0)</f>
        <v>#N/A</v>
      </c>
    </row>
    <row r="4947" spans="3:16" x14ac:dyDescent="0.25">
      <c r="C4947"/>
      <c r="J4947" s="4">
        <v>1034853317</v>
      </c>
      <c r="K4947" t="s">
        <v>1124</v>
      </c>
      <c r="N4947" s="4">
        <v>1034853310</v>
      </c>
      <c r="O4947">
        <f>VLOOKUP(N4947,Sales!B:C,2,0)</f>
        <v>45455.652777777781</v>
      </c>
      <c r="P4947" t="e">
        <f>VLOOKUP(N4947,Recolt!B:C,2,0)</f>
        <v>#N/A</v>
      </c>
    </row>
    <row r="4948" spans="3:16" x14ac:dyDescent="0.25">
      <c r="C4948"/>
      <c r="J4948" s="4">
        <v>1034853324</v>
      </c>
      <c r="K4948" t="s">
        <v>1124</v>
      </c>
      <c r="N4948" s="4">
        <v>1034853317</v>
      </c>
      <c r="O4948">
        <f>VLOOKUP(N4948,Sales!B:C,2,0)</f>
        <v>45324.579861111109</v>
      </c>
      <c r="P4948" t="e">
        <f>VLOOKUP(N4948,Recolt!B:C,2,0)</f>
        <v>#N/A</v>
      </c>
    </row>
    <row r="4949" spans="3:16" x14ac:dyDescent="0.25">
      <c r="C4949"/>
      <c r="J4949" s="4">
        <v>1034853326</v>
      </c>
      <c r="K4949" t="s">
        <v>1124</v>
      </c>
      <c r="N4949" s="4">
        <v>1034853324</v>
      </c>
      <c r="O4949">
        <f>VLOOKUP(N4949,Sales!B:C,2,0)</f>
        <v>45277.578472222223</v>
      </c>
      <c r="P4949" t="e">
        <f>VLOOKUP(N4949,Recolt!B:C,2,0)</f>
        <v>#N/A</v>
      </c>
    </row>
    <row r="4950" spans="3:16" x14ac:dyDescent="0.25">
      <c r="C4950"/>
      <c r="J4950" s="4">
        <v>1034853331</v>
      </c>
      <c r="K4950" t="s">
        <v>1124</v>
      </c>
      <c r="N4950" s="4">
        <v>1034853326</v>
      </c>
      <c r="O4950">
        <f>VLOOKUP(N4950,Sales!B:C,2,0)</f>
        <v>44928.71597222222</v>
      </c>
      <c r="P4950" t="e">
        <f>VLOOKUP(N4950,Recolt!B:C,2,0)</f>
        <v>#N/A</v>
      </c>
    </row>
    <row r="4951" spans="3:16" x14ac:dyDescent="0.25">
      <c r="C4951"/>
      <c r="J4951" s="4">
        <v>1034853340</v>
      </c>
      <c r="K4951" t="s">
        <v>1124</v>
      </c>
      <c r="N4951" s="4">
        <v>1034853331</v>
      </c>
      <c r="O4951" t="e">
        <f>VLOOKUP(N4951,Sales!B:C,2,0)</f>
        <v>#N/A</v>
      </c>
      <c r="P4951" t="str">
        <f>VLOOKUP(N4951,Recolt!B:C,2,0)</f>
        <v xml:space="preserve">BPCE (Banque Populaire &amp; Caisse d'Épargne)  </v>
      </c>
    </row>
    <row r="4952" spans="3:16" x14ac:dyDescent="0.25">
      <c r="C4952"/>
      <c r="J4952" s="4">
        <v>1034853341</v>
      </c>
      <c r="K4952" t="s">
        <v>1124</v>
      </c>
      <c r="N4952" s="4">
        <v>1034853340</v>
      </c>
      <c r="O4952" t="e">
        <f>VLOOKUP(N4952,Sales!B:C,2,0)</f>
        <v>#N/A</v>
      </c>
      <c r="P4952" t="str">
        <f>VLOOKUP(N4952,Recolt!B:C,2,0)</f>
        <v xml:space="preserve">LCL (Le Crédit Lyonnais)  </v>
      </c>
    </row>
    <row r="4953" spans="3:16" x14ac:dyDescent="0.25">
      <c r="C4953"/>
      <c r="J4953" s="4">
        <v>1034853350</v>
      </c>
      <c r="K4953" t="s">
        <v>1124</v>
      </c>
      <c r="N4953" s="4">
        <v>1034853341</v>
      </c>
      <c r="O4953">
        <f>VLOOKUP(N4953,Sales!B:C,2,0)</f>
        <v>44928.649305555555</v>
      </c>
      <c r="P4953" t="e">
        <f>VLOOKUP(N4953,Recolt!B:C,2,0)</f>
        <v>#N/A</v>
      </c>
    </row>
    <row r="4954" spans="3:16" x14ac:dyDescent="0.25">
      <c r="C4954"/>
      <c r="J4954" s="4">
        <v>1034853359</v>
      </c>
      <c r="K4954" t="s">
        <v>1124</v>
      </c>
      <c r="N4954" s="4">
        <v>1034853350</v>
      </c>
      <c r="O4954" t="e">
        <f>VLOOKUP(N4954,Sales!B:C,2,0)</f>
        <v>#N/A</v>
      </c>
      <c r="P4954" t="str">
        <f>VLOOKUP(N4954,Recolt!B:C,2,0)</f>
        <v>Bawag P.S.K</v>
      </c>
    </row>
    <row r="4955" spans="3:16" x14ac:dyDescent="0.25">
      <c r="C4955"/>
      <c r="J4955" s="4">
        <v>1034853372</v>
      </c>
      <c r="K4955" t="s">
        <v>1124</v>
      </c>
      <c r="N4955" s="4">
        <v>1034853359</v>
      </c>
      <c r="O4955">
        <f>VLOOKUP(N4955,Sales!B:C,2,0)</f>
        <v>44987.431944444441</v>
      </c>
      <c r="P4955" t="e">
        <f>VLOOKUP(N4955,Recolt!B:C,2,0)</f>
        <v>#N/A</v>
      </c>
    </row>
    <row r="4956" spans="3:16" x14ac:dyDescent="0.25">
      <c r="C4956"/>
      <c r="J4956" s="4">
        <v>1034853378</v>
      </c>
      <c r="K4956" t="s">
        <v>1124</v>
      </c>
      <c r="N4956" s="4">
        <v>1034853372</v>
      </c>
      <c r="O4956" t="e">
        <f>VLOOKUP(N4956,Sales!B:C,2,0)</f>
        <v>#N/A</v>
      </c>
      <c r="P4956" t="str">
        <f>VLOOKUP(N4956,Recolt!B:C,2,0)</f>
        <v>Bank Austria</v>
      </c>
    </row>
    <row r="4957" spans="3:16" x14ac:dyDescent="0.25">
      <c r="C4957"/>
      <c r="J4957" s="4">
        <v>1034853379</v>
      </c>
      <c r="K4957" t="s">
        <v>1124</v>
      </c>
      <c r="N4957" s="4">
        <v>1034853378</v>
      </c>
      <c r="O4957">
        <f>VLOOKUP(N4957,Sales!B:C,2,0)</f>
        <v>44987.7</v>
      </c>
      <c r="P4957" t="e">
        <f>VLOOKUP(N4957,Recolt!B:C,2,0)</f>
        <v>#N/A</v>
      </c>
    </row>
    <row r="4958" spans="3:16" x14ac:dyDescent="0.25">
      <c r="C4958"/>
      <c r="J4958" s="4">
        <v>1034853389</v>
      </c>
      <c r="K4958" t="s">
        <v>1124</v>
      </c>
      <c r="N4958" s="4">
        <v>1034853379</v>
      </c>
      <c r="O4958" t="e">
        <f>VLOOKUP(N4958,Sales!B:C,2,0)</f>
        <v>#N/A</v>
      </c>
      <c r="P4958" t="str">
        <f>VLOOKUP(N4958,Recolt!B:C,2,0)</f>
        <v>Volksbank</v>
      </c>
    </row>
    <row r="4959" spans="3:16" x14ac:dyDescent="0.25">
      <c r="C4959"/>
      <c r="J4959" s="4">
        <v>1034853393</v>
      </c>
      <c r="K4959" t="s">
        <v>1124</v>
      </c>
      <c r="N4959" s="4">
        <v>1034853389</v>
      </c>
      <c r="O4959" t="e">
        <f>VLOOKUP(N4959,Sales!B:C,2,0)</f>
        <v>#N/A</v>
      </c>
      <c r="P4959" t="str">
        <f>VLOOKUP(N4959,Recolt!B:C,2,0)</f>
        <v>Sparda-Bank</v>
      </c>
    </row>
    <row r="4960" spans="3:16" x14ac:dyDescent="0.25">
      <c r="C4960"/>
      <c r="J4960" s="4">
        <v>1034853398</v>
      </c>
      <c r="K4960" t="s">
        <v>1124</v>
      </c>
      <c r="N4960" s="4">
        <v>1034853393</v>
      </c>
      <c r="O4960" t="e">
        <f>VLOOKUP(N4960,Sales!B:C,2,0)</f>
        <v>#N/A</v>
      </c>
      <c r="P4960" t="str">
        <f>VLOOKUP(N4960,Recolt!B:C,2,0)</f>
        <v>Sparda-Bank</v>
      </c>
    </row>
    <row r="4961" spans="3:16" x14ac:dyDescent="0.25">
      <c r="C4961"/>
      <c r="J4961" s="4">
        <v>1034853400</v>
      </c>
      <c r="K4961" t="s">
        <v>1124</v>
      </c>
      <c r="N4961" s="4">
        <v>1034853398</v>
      </c>
      <c r="O4961" t="e">
        <f>VLOOKUP(N4961,Sales!B:C,2,0)</f>
        <v>#N/A</v>
      </c>
      <c r="P4961" t="str">
        <f>VLOOKUP(N4961,Recolt!B:C,2,0)</f>
        <v xml:space="preserve">CIC (Crédit Industriel et Commercial)  </v>
      </c>
    </row>
    <row r="4962" spans="3:16" x14ac:dyDescent="0.25">
      <c r="C4962"/>
      <c r="J4962" s="4">
        <v>1034853404</v>
      </c>
      <c r="K4962" t="s">
        <v>1124</v>
      </c>
      <c r="N4962" s="4">
        <v>1034853400</v>
      </c>
      <c r="O4962" t="e">
        <f>VLOOKUP(N4962,Sales!B:C,2,0)</f>
        <v>#N/A</v>
      </c>
      <c r="P4962" t="str">
        <f>VLOOKUP(N4962,Recolt!B:C,2,0)</f>
        <v xml:space="preserve">CIC (Crédit Industriel et Commercial)  </v>
      </c>
    </row>
    <row r="4963" spans="3:16" x14ac:dyDescent="0.25">
      <c r="C4963"/>
      <c r="J4963" s="4">
        <v>1034853407</v>
      </c>
      <c r="K4963" t="s">
        <v>1124</v>
      </c>
      <c r="N4963" s="4">
        <v>1034853404</v>
      </c>
      <c r="O4963">
        <f>VLOOKUP(N4963,Sales!B:C,2,0)</f>
        <v>45177.757638888892</v>
      </c>
      <c r="P4963" t="e">
        <f>VLOOKUP(N4963,Recolt!B:C,2,0)</f>
        <v>#N/A</v>
      </c>
    </row>
    <row r="4964" spans="3:16" x14ac:dyDescent="0.25">
      <c r="C4964"/>
      <c r="J4964" s="4">
        <v>1034853411</v>
      </c>
      <c r="K4964" t="s">
        <v>1124</v>
      </c>
      <c r="N4964" s="4">
        <v>1034853407</v>
      </c>
      <c r="O4964">
        <f>VLOOKUP(N4964,Sales!B:C,2,0)</f>
        <v>44928.426388888889</v>
      </c>
      <c r="P4964" t="e">
        <f>VLOOKUP(N4964,Recolt!B:C,2,0)</f>
        <v>#N/A</v>
      </c>
    </row>
    <row r="4965" spans="3:16" x14ac:dyDescent="0.25">
      <c r="C4965"/>
      <c r="J4965" s="4">
        <v>1034853413</v>
      </c>
      <c r="K4965" t="s">
        <v>1124</v>
      </c>
      <c r="N4965" s="4">
        <v>1034853411</v>
      </c>
      <c r="O4965" t="e">
        <f>VLOOKUP(N4965,Sales!B:C,2,0)</f>
        <v>#N/A</v>
      </c>
      <c r="P4965" t="str">
        <f>VLOOKUP(N4965,Recolt!B:C,2,0)</f>
        <v xml:space="preserve">La Banque Postale  </v>
      </c>
    </row>
    <row r="4966" spans="3:16" x14ac:dyDescent="0.25">
      <c r="C4966"/>
      <c r="J4966" s="4">
        <v>1034853416</v>
      </c>
      <c r="K4966" t="s">
        <v>1124</v>
      </c>
      <c r="N4966" s="4">
        <v>1034853413</v>
      </c>
      <c r="O4966" t="e">
        <f>VLOOKUP(N4966,Sales!B:C,2,0)</f>
        <v>#N/A</v>
      </c>
      <c r="P4966" t="str">
        <f>VLOOKUP(N4966,Recolt!B:C,2,0)</f>
        <v>Bawag P.S.K</v>
      </c>
    </row>
    <row r="4967" spans="3:16" x14ac:dyDescent="0.25">
      <c r="C4967"/>
      <c r="J4967" s="4">
        <v>1034853418</v>
      </c>
      <c r="K4967" t="s">
        <v>1124</v>
      </c>
      <c r="N4967" s="4">
        <v>1034853416</v>
      </c>
      <c r="O4967" t="e">
        <f>VLOOKUP(N4967,Sales!B:C,2,0)</f>
        <v>#N/A</v>
      </c>
      <c r="P4967" t="str">
        <f>VLOOKUP(N4967,Recolt!B:C,2,0)</f>
        <v>Bank Austria</v>
      </c>
    </row>
    <row r="4968" spans="3:16" x14ac:dyDescent="0.25">
      <c r="C4968"/>
      <c r="J4968" s="4">
        <v>1034853441</v>
      </c>
      <c r="K4968" t="s">
        <v>1124</v>
      </c>
      <c r="N4968" s="4">
        <v>1034853418</v>
      </c>
      <c r="O4968">
        <f>VLOOKUP(N4968,Sales!B:C,2,0)</f>
        <v>44940.430555555555</v>
      </c>
      <c r="P4968" t="e">
        <f>VLOOKUP(N4968,Recolt!B:C,2,0)</f>
        <v>#N/A</v>
      </c>
    </row>
    <row r="4969" spans="3:16" x14ac:dyDescent="0.25">
      <c r="C4969"/>
      <c r="J4969" s="4">
        <v>1034853463</v>
      </c>
      <c r="K4969" t="s">
        <v>1124</v>
      </c>
      <c r="N4969" s="4">
        <v>1034853441</v>
      </c>
      <c r="O4969">
        <f>VLOOKUP(N4969,Sales!B:C,2,0)</f>
        <v>44987.691666666666</v>
      </c>
      <c r="P4969" t="e">
        <f>VLOOKUP(N4969,Recolt!B:C,2,0)</f>
        <v>#N/A</v>
      </c>
    </row>
    <row r="4970" spans="3:16" x14ac:dyDescent="0.25">
      <c r="C4970"/>
      <c r="J4970" s="4">
        <v>1034853469</v>
      </c>
      <c r="K4970" t="s">
        <v>1124</v>
      </c>
      <c r="N4970" s="4">
        <v>1034853463</v>
      </c>
      <c r="O4970" t="e">
        <f>VLOOKUP(N4970,Sales!B:C,2,0)</f>
        <v>#N/A</v>
      </c>
      <c r="P4970" t="str">
        <f>VLOOKUP(N4970,Recolt!B:C,2,0)</f>
        <v>Erste Group Bank</v>
      </c>
    </row>
    <row r="4971" spans="3:16" x14ac:dyDescent="0.25">
      <c r="C4971"/>
      <c r="J4971" s="4">
        <v>1034853471</v>
      </c>
      <c r="K4971" t="s">
        <v>1124</v>
      </c>
      <c r="N4971" s="4">
        <v>1034853469</v>
      </c>
      <c r="O4971">
        <f>VLOOKUP(N4971,Sales!B:C,2,0)</f>
        <v>45324.433333333334</v>
      </c>
      <c r="P4971" t="e">
        <f>VLOOKUP(N4971,Recolt!B:C,2,0)</f>
        <v>#N/A</v>
      </c>
    </row>
    <row r="4972" spans="3:16" x14ac:dyDescent="0.25">
      <c r="C4972"/>
      <c r="J4972" s="4">
        <v>1034853484</v>
      </c>
      <c r="K4972" t="s">
        <v>1124</v>
      </c>
      <c r="N4972" s="4">
        <v>1034853471</v>
      </c>
      <c r="O4972" t="e">
        <f>VLOOKUP(N4972,Sales!B:C,2,0)</f>
        <v>#N/A</v>
      </c>
      <c r="P4972" t="str">
        <f>VLOOKUP(N4972,Recolt!B:C,2,0)</f>
        <v xml:space="preserve">Société Générale  </v>
      </c>
    </row>
    <row r="4973" spans="3:16" x14ac:dyDescent="0.25">
      <c r="C4973"/>
      <c r="J4973" s="4">
        <v>1034853501</v>
      </c>
      <c r="K4973" t="s">
        <v>1124</v>
      </c>
      <c r="N4973" s="4">
        <v>1034853484</v>
      </c>
      <c r="O4973" t="e">
        <f>VLOOKUP(N4973,Sales!B:C,2,0)</f>
        <v>#N/A</v>
      </c>
      <c r="P4973" t="str">
        <f>VLOOKUP(N4973,Recolt!B:C,2,0)</f>
        <v>Hypo Group Alpe Adria</v>
      </c>
    </row>
    <row r="4974" spans="3:16" x14ac:dyDescent="0.25">
      <c r="C4974"/>
      <c r="J4974" s="4">
        <v>1034853503</v>
      </c>
      <c r="K4974" t="s">
        <v>1124</v>
      </c>
      <c r="N4974" s="4">
        <v>1034853501</v>
      </c>
      <c r="O4974">
        <f>VLOOKUP(N4974,Sales!B:C,2,0)</f>
        <v>45324.551388888889</v>
      </c>
      <c r="P4974" t="e">
        <f>VLOOKUP(N4974,Recolt!B:C,2,0)</f>
        <v>#N/A</v>
      </c>
    </row>
    <row r="4975" spans="3:16" x14ac:dyDescent="0.25">
      <c r="C4975"/>
      <c r="J4975" s="4">
        <v>1034853507</v>
      </c>
      <c r="K4975" t="s">
        <v>1124</v>
      </c>
      <c r="N4975" s="4">
        <v>1034853503</v>
      </c>
      <c r="O4975" t="e">
        <f>VLOOKUP(N4975,Sales!B:C,2,0)</f>
        <v>#N/A</v>
      </c>
      <c r="P4975" t="str">
        <f>VLOOKUP(N4975,Recolt!B:C,2,0)</f>
        <v>Hypo Group Alpe Adria</v>
      </c>
    </row>
    <row r="4976" spans="3:16" x14ac:dyDescent="0.25">
      <c r="C4976"/>
      <c r="J4976" s="4">
        <v>1034853513</v>
      </c>
      <c r="K4976" t="s">
        <v>1124</v>
      </c>
      <c r="N4976" s="4">
        <v>1034853507</v>
      </c>
      <c r="O4976" t="e">
        <f>VLOOKUP(N4976,Sales!B:C,2,0)</f>
        <v>#N/A</v>
      </c>
      <c r="P4976" t="str">
        <f>VLOOKUP(N4976,Recolt!B:C,2,0)</f>
        <v>Hypo Group Alpe Adria</v>
      </c>
    </row>
    <row r="4977" spans="3:16" x14ac:dyDescent="0.25">
      <c r="C4977"/>
      <c r="J4977" s="4">
        <v>1034853517</v>
      </c>
      <c r="K4977" t="s">
        <v>1124</v>
      </c>
      <c r="N4977" s="4">
        <v>1034853513</v>
      </c>
      <c r="O4977">
        <f>VLOOKUP(N4977,Sales!B:C,2,0)</f>
        <v>45514.597222222219</v>
      </c>
      <c r="P4977" t="e">
        <f>VLOOKUP(N4977,Recolt!B:C,2,0)</f>
        <v>#N/A</v>
      </c>
    </row>
    <row r="4978" spans="3:16" x14ac:dyDescent="0.25">
      <c r="C4978"/>
      <c r="J4978" s="4">
        <v>1034853519</v>
      </c>
      <c r="K4978" t="s">
        <v>1124</v>
      </c>
      <c r="N4978" s="4">
        <v>1034853517</v>
      </c>
      <c r="O4978" t="e">
        <f>VLOOKUP(N4978,Sales!B:C,2,0)</f>
        <v>#N/A</v>
      </c>
      <c r="P4978" t="str">
        <f>VLOOKUP(N4978,Recolt!B:C,2,0)</f>
        <v>Bawag P.S.K</v>
      </c>
    </row>
    <row r="4979" spans="3:16" x14ac:dyDescent="0.25">
      <c r="C4979"/>
      <c r="J4979" s="4">
        <v>1034853522</v>
      </c>
      <c r="K4979" t="s">
        <v>1124</v>
      </c>
      <c r="N4979" s="4">
        <v>1034853519</v>
      </c>
      <c r="O4979" t="e">
        <f>VLOOKUP(N4979,Sales!B:C,2,0)</f>
        <v>#N/A</v>
      </c>
      <c r="P4979" t="str">
        <f>VLOOKUP(N4979,Recolt!B:C,2,0)</f>
        <v>Hypo Group Alpe Adria</v>
      </c>
    </row>
    <row r="4980" spans="3:16" x14ac:dyDescent="0.25">
      <c r="C4980"/>
      <c r="J4980" s="4">
        <v>1034853530</v>
      </c>
      <c r="K4980" t="s">
        <v>1124</v>
      </c>
      <c r="N4980" s="4">
        <v>1034853522</v>
      </c>
      <c r="O4980">
        <f>VLOOKUP(N4980,Sales!B:C,2,0)</f>
        <v>44987.657638888886</v>
      </c>
      <c r="P4980" t="e">
        <f>VLOOKUP(N4980,Recolt!B:C,2,0)</f>
        <v>#N/A</v>
      </c>
    </row>
    <row r="4981" spans="3:16" x14ac:dyDescent="0.25">
      <c r="C4981"/>
      <c r="J4981" s="4">
        <v>1034853537</v>
      </c>
      <c r="K4981" t="s">
        <v>1124</v>
      </c>
      <c r="N4981" s="4">
        <v>1034853530</v>
      </c>
      <c r="O4981" t="e">
        <f>VLOOKUP(N4981,Sales!B:C,2,0)</f>
        <v>#N/A</v>
      </c>
      <c r="P4981" t="str">
        <f>VLOOKUP(N4981,Recolt!B:C,2,0)</f>
        <v xml:space="preserve">LCL (Le Crédit Lyonnais)  </v>
      </c>
    </row>
    <row r="4982" spans="3:16" x14ac:dyDescent="0.25">
      <c r="C4982"/>
      <c r="J4982" s="4">
        <v>1034853545</v>
      </c>
      <c r="K4982" t="s">
        <v>1124</v>
      </c>
      <c r="N4982" s="4">
        <v>1034853537</v>
      </c>
      <c r="O4982">
        <f>VLOOKUP(N4982,Sales!B:C,2,0)</f>
        <v>44987.622916666667</v>
      </c>
      <c r="P4982" t="e">
        <f>VLOOKUP(N4982,Recolt!B:C,2,0)</f>
        <v>#N/A</v>
      </c>
    </row>
    <row r="4983" spans="3:16" x14ac:dyDescent="0.25">
      <c r="C4983"/>
      <c r="J4983" s="4">
        <v>1034853552</v>
      </c>
      <c r="K4983" t="s">
        <v>1124</v>
      </c>
      <c r="N4983" s="4">
        <v>1034853545</v>
      </c>
      <c r="O4983">
        <f>VLOOKUP(N4983,Sales!B:C,2,0)</f>
        <v>44928.488888888889</v>
      </c>
      <c r="P4983" t="e">
        <f>VLOOKUP(N4983,Recolt!B:C,2,0)</f>
        <v>#N/A</v>
      </c>
    </row>
    <row r="4984" spans="3:16" x14ac:dyDescent="0.25">
      <c r="C4984"/>
      <c r="J4984" s="4">
        <v>1034853553</v>
      </c>
      <c r="K4984" t="s">
        <v>1124</v>
      </c>
      <c r="N4984" s="4">
        <v>1034853552</v>
      </c>
      <c r="O4984" t="e">
        <f>VLOOKUP(N4984,Sales!B:C,2,0)</f>
        <v>#N/A</v>
      </c>
      <c r="P4984" t="str">
        <f>VLOOKUP(N4984,Recolt!B:C,2,0)</f>
        <v>Sparda-Bank</v>
      </c>
    </row>
    <row r="4985" spans="3:16" x14ac:dyDescent="0.25">
      <c r="C4985"/>
      <c r="J4985" s="4">
        <v>1034853562</v>
      </c>
      <c r="K4985" t="s">
        <v>1124</v>
      </c>
      <c r="N4985" s="4">
        <v>1034853553</v>
      </c>
      <c r="O4985" t="e">
        <f>VLOOKUP(N4985,Sales!B:C,2,0)</f>
        <v>#N/A</v>
      </c>
      <c r="P4985" t="str">
        <f>VLOOKUP(N4985,Recolt!B:C,2,0)</f>
        <v xml:space="preserve">Crédit Mutuel  </v>
      </c>
    </row>
    <row r="4986" spans="3:16" x14ac:dyDescent="0.25">
      <c r="C4986"/>
      <c r="J4986" s="4">
        <v>1034853564</v>
      </c>
      <c r="K4986" t="s">
        <v>1124</v>
      </c>
      <c r="N4986" s="4">
        <v>1034853562</v>
      </c>
      <c r="O4986">
        <f>VLOOKUP(N4986,Sales!B:C,2,0)</f>
        <v>45177.456944444442</v>
      </c>
      <c r="P4986" t="e">
        <f>VLOOKUP(N4986,Recolt!B:C,2,0)</f>
        <v>#N/A</v>
      </c>
    </row>
    <row r="4987" spans="3:16" x14ac:dyDescent="0.25">
      <c r="C4987"/>
      <c r="J4987" s="4">
        <v>1034853571</v>
      </c>
      <c r="K4987" t="s">
        <v>1124</v>
      </c>
      <c r="N4987" s="4">
        <v>1034853564</v>
      </c>
      <c r="O4987" t="e">
        <f>VLOOKUP(N4987,Sales!B:C,2,0)</f>
        <v>#N/A</v>
      </c>
      <c r="P4987" t="str">
        <f>VLOOKUP(N4987,Recolt!B:C,2,0)</f>
        <v>Hypo Group Alpe Adria</v>
      </c>
    </row>
    <row r="4988" spans="3:16" x14ac:dyDescent="0.25">
      <c r="C4988"/>
      <c r="J4988" s="4">
        <v>1034853580</v>
      </c>
      <c r="K4988" t="s">
        <v>1124</v>
      </c>
      <c r="N4988" s="4">
        <v>1034853571</v>
      </c>
      <c r="O4988" t="e">
        <f>VLOOKUP(N4988,Sales!B:C,2,0)</f>
        <v>#N/A</v>
      </c>
      <c r="P4988" t="str">
        <f>VLOOKUP(N4988,Recolt!B:C,2,0)</f>
        <v>Bawag P.S.K</v>
      </c>
    </row>
    <row r="4989" spans="3:16" x14ac:dyDescent="0.25">
      <c r="C4989"/>
      <c r="J4989" s="4">
        <v>1034853581</v>
      </c>
      <c r="K4989" t="s">
        <v>1124</v>
      </c>
      <c r="N4989" s="4">
        <v>1034853580</v>
      </c>
      <c r="O4989">
        <f>VLOOKUP(N4989,Sales!B:C,2,0)</f>
        <v>45324.441666666666</v>
      </c>
      <c r="P4989" t="e">
        <f>VLOOKUP(N4989,Recolt!B:C,2,0)</f>
        <v>#N/A</v>
      </c>
    </row>
    <row r="4990" spans="3:16" x14ac:dyDescent="0.25">
      <c r="C4990"/>
      <c r="J4990" s="4">
        <v>1034853587</v>
      </c>
      <c r="K4990" t="s">
        <v>1124</v>
      </c>
      <c r="N4990" s="4">
        <v>1034853581</v>
      </c>
      <c r="O4990">
        <f>VLOOKUP(N4990,Sales!B:C,2,0)</f>
        <v>45324.640277777777</v>
      </c>
      <c r="P4990" t="e">
        <f>VLOOKUP(N4990,Recolt!B:C,2,0)</f>
        <v>#N/A</v>
      </c>
    </row>
    <row r="4991" spans="3:16" x14ac:dyDescent="0.25">
      <c r="C4991"/>
      <c r="J4991" s="4">
        <v>1034853590</v>
      </c>
      <c r="K4991" t="s">
        <v>1124</v>
      </c>
      <c r="N4991" s="4">
        <v>1034853587</v>
      </c>
      <c r="O4991">
        <f>VLOOKUP(N4991,Sales!B:C,2,0)</f>
        <v>45324.590277777781</v>
      </c>
      <c r="P4991" t="e">
        <f>VLOOKUP(N4991,Recolt!B:C,2,0)</f>
        <v>#N/A</v>
      </c>
    </row>
    <row r="4992" spans="3:16" x14ac:dyDescent="0.25">
      <c r="C4992"/>
      <c r="J4992" s="4">
        <v>1034853601</v>
      </c>
      <c r="K4992" t="s">
        <v>1124</v>
      </c>
      <c r="N4992" s="4">
        <v>1034853590</v>
      </c>
      <c r="O4992" t="e">
        <f>VLOOKUP(N4992,Sales!B:C,2,0)</f>
        <v>#N/A</v>
      </c>
      <c r="P4992" t="str">
        <f>VLOOKUP(N4992,Recolt!B:C,2,0)</f>
        <v xml:space="preserve">CIC (Crédit Industriel et Commercial)  </v>
      </c>
    </row>
    <row r="4993" spans="3:16" x14ac:dyDescent="0.25">
      <c r="C4993"/>
      <c r="J4993" s="4">
        <v>1034853615</v>
      </c>
      <c r="K4993" t="s">
        <v>1124</v>
      </c>
      <c r="N4993" s="4">
        <v>1034853601</v>
      </c>
      <c r="O4993" t="e">
        <f>VLOOKUP(N4993,Sales!B:C,2,0)</f>
        <v>#N/A</v>
      </c>
      <c r="P4993" t="str">
        <f>VLOOKUP(N4993,Recolt!B:C,2,0)</f>
        <v xml:space="preserve">BNP Paribas  </v>
      </c>
    </row>
    <row r="4994" spans="3:16" x14ac:dyDescent="0.25">
      <c r="C4994"/>
      <c r="J4994" s="4">
        <v>1034853617</v>
      </c>
      <c r="K4994" t="s">
        <v>1124</v>
      </c>
      <c r="N4994" s="4">
        <v>1034853615</v>
      </c>
      <c r="O4994">
        <f>VLOOKUP(N4994,Sales!B:C,2,0)</f>
        <v>44987.720833333333</v>
      </c>
      <c r="P4994" t="e">
        <f>VLOOKUP(N4994,Recolt!B:C,2,0)</f>
        <v>#N/A</v>
      </c>
    </row>
    <row r="4995" spans="3:16" x14ac:dyDescent="0.25">
      <c r="C4995"/>
      <c r="J4995" s="4">
        <v>1034853623</v>
      </c>
      <c r="K4995" t="s">
        <v>1124</v>
      </c>
      <c r="N4995" s="4">
        <v>1034853617</v>
      </c>
      <c r="O4995" t="e">
        <f>VLOOKUP(N4995,Sales!B:C,2,0)</f>
        <v>#N/A</v>
      </c>
      <c r="P4995" t="str">
        <f>VLOOKUP(N4995,Recolt!B:C,2,0)</f>
        <v xml:space="preserve">HSBC France  </v>
      </c>
    </row>
    <row r="4996" spans="3:16" x14ac:dyDescent="0.25">
      <c r="C4996"/>
      <c r="J4996" s="4">
        <v>1034853624</v>
      </c>
      <c r="K4996" t="s">
        <v>1124</v>
      </c>
      <c r="N4996" s="4">
        <v>1034853623</v>
      </c>
      <c r="O4996">
        <f>VLOOKUP(N4996,Sales!B:C,2,0)</f>
        <v>44987.478472222225</v>
      </c>
      <c r="P4996" t="e">
        <f>VLOOKUP(N4996,Recolt!B:C,2,0)</f>
        <v>#N/A</v>
      </c>
    </row>
    <row r="4997" spans="3:16" x14ac:dyDescent="0.25">
      <c r="C4997"/>
      <c r="J4997" s="4">
        <v>1034853625</v>
      </c>
      <c r="K4997" t="s">
        <v>1124</v>
      </c>
      <c r="N4997" s="4">
        <v>1034853624</v>
      </c>
      <c r="O4997">
        <f>VLOOKUP(N4997,Sales!B:C,2,0)</f>
        <v>44928.565972222219</v>
      </c>
      <c r="P4997" t="e">
        <f>VLOOKUP(N4997,Recolt!B:C,2,0)</f>
        <v>#N/A</v>
      </c>
    </row>
    <row r="4998" spans="3:16" x14ac:dyDescent="0.25">
      <c r="C4998"/>
      <c r="J4998" s="4">
        <v>1034853629</v>
      </c>
      <c r="K4998" t="s">
        <v>1124</v>
      </c>
      <c r="N4998" s="4">
        <v>1034853625</v>
      </c>
      <c r="O4998">
        <f>VLOOKUP(N4998,Sales!B:C,2,0)</f>
        <v>44928.745138888888</v>
      </c>
      <c r="P4998" t="e">
        <f>VLOOKUP(N4998,Recolt!B:C,2,0)</f>
        <v>#N/A</v>
      </c>
    </row>
    <row r="4999" spans="3:16" x14ac:dyDescent="0.25">
      <c r="C4999"/>
      <c r="J4999" s="4">
        <v>1034853637</v>
      </c>
      <c r="K4999" t="s">
        <v>1124</v>
      </c>
      <c r="N4999" s="4">
        <v>1034853629</v>
      </c>
      <c r="O4999" t="e">
        <f>VLOOKUP(N4999,Sales!B:C,2,0)</f>
        <v>#N/A</v>
      </c>
      <c r="P4999" t="str">
        <f>VLOOKUP(N4999,Recolt!B:C,2,0)</f>
        <v xml:space="preserve">La Banque Postale  </v>
      </c>
    </row>
    <row r="5000" spans="3:16" x14ac:dyDescent="0.25">
      <c r="C5000"/>
      <c r="J5000" s="4">
        <v>1034853643</v>
      </c>
      <c r="K5000" t="s">
        <v>1124</v>
      </c>
      <c r="N5000" s="4">
        <v>1034853637</v>
      </c>
      <c r="O5000">
        <f>VLOOKUP(N5000,Sales!B:C,2,0)</f>
        <v>45395.47152777778</v>
      </c>
      <c r="P5000" t="e">
        <f>VLOOKUP(N5000,Recolt!B:C,2,0)</f>
        <v>#N/A</v>
      </c>
    </row>
    <row r="5001" spans="3:16" x14ac:dyDescent="0.25">
      <c r="C5001"/>
      <c r="J5001" s="4">
        <v>1034853645</v>
      </c>
      <c r="K5001" t="s">
        <v>1124</v>
      </c>
      <c r="N5001" s="4">
        <v>1034853643</v>
      </c>
      <c r="O5001" t="e">
        <f>VLOOKUP(N5001,Sales!B:C,2,0)</f>
        <v>#N/A</v>
      </c>
      <c r="P5001" t="str">
        <f>VLOOKUP(N5001,Recolt!B:C,2,0)</f>
        <v>Bawag P.S.K</v>
      </c>
    </row>
    <row r="5002" spans="3:16" x14ac:dyDescent="0.25">
      <c r="C5002"/>
      <c r="J5002" s="4">
        <v>1034853646</v>
      </c>
      <c r="K5002" t="s">
        <v>1124</v>
      </c>
      <c r="N5002" s="4">
        <v>1034853645</v>
      </c>
      <c r="O5002" t="e">
        <f>VLOOKUP(N5002,Sales!B:C,2,0)</f>
        <v>#N/A</v>
      </c>
      <c r="P5002" t="str">
        <f>VLOOKUP(N5002,Recolt!B:C,2,0)</f>
        <v>Bank Austria</v>
      </c>
    </row>
    <row r="5003" spans="3:16" x14ac:dyDescent="0.25">
      <c r="C5003"/>
      <c r="J5003" s="4">
        <v>1034853660</v>
      </c>
      <c r="K5003" t="s">
        <v>1124</v>
      </c>
      <c r="N5003" s="4">
        <v>1034853646</v>
      </c>
      <c r="O5003">
        <f>VLOOKUP(N5003,Sales!B:C,2,0)</f>
        <v>44928.577777777777</v>
      </c>
      <c r="P5003" t="e">
        <f>VLOOKUP(N5003,Recolt!B:C,2,0)</f>
        <v>#N/A</v>
      </c>
    </row>
    <row r="5004" spans="3:16" x14ac:dyDescent="0.25">
      <c r="C5004"/>
      <c r="J5004" s="4">
        <v>1034853671</v>
      </c>
      <c r="K5004" t="s">
        <v>1124</v>
      </c>
      <c r="N5004" s="4">
        <v>1034853660</v>
      </c>
      <c r="O5004" t="e">
        <f>VLOOKUP(N5004,Sales!B:C,2,0)</f>
        <v>#N/A</v>
      </c>
      <c r="P5004" t="str">
        <f>VLOOKUP(N5004,Recolt!B:C,2,0)</f>
        <v>HSB</v>
      </c>
    </row>
    <row r="5005" spans="3:16" x14ac:dyDescent="0.25">
      <c r="C5005"/>
      <c r="J5005" s="4">
        <v>1034853685</v>
      </c>
      <c r="K5005" t="s">
        <v>1124</v>
      </c>
      <c r="N5005" s="4">
        <v>1034853671</v>
      </c>
      <c r="O5005" t="e">
        <f>VLOOKUP(N5005,Sales!B:C,2,0)</f>
        <v>#N/A</v>
      </c>
      <c r="P5005" t="str">
        <f>VLOOKUP(N5005,Recolt!B:C,2,0)</f>
        <v>HSB</v>
      </c>
    </row>
    <row r="5006" spans="3:16" x14ac:dyDescent="0.25">
      <c r="C5006"/>
      <c r="J5006" s="4">
        <v>1034853692</v>
      </c>
      <c r="K5006" t="s">
        <v>1124</v>
      </c>
      <c r="N5006" s="4">
        <v>1034853685</v>
      </c>
      <c r="O5006">
        <f>VLOOKUP(N5006,Sales!B:C,2,0)</f>
        <v>45324.481944444444</v>
      </c>
      <c r="P5006" t="e">
        <f>VLOOKUP(N5006,Recolt!B:C,2,0)</f>
        <v>#N/A</v>
      </c>
    </row>
    <row r="5007" spans="3:16" x14ac:dyDescent="0.25">
      <c r="C5007"/>
      <c r="J5007" s="4">
        <v>1034853696</v>
      </c>
      <c r="K5007" t="s">
        <v>1124</v>
      </c>
      <c r="N5007" s="4">
        <v>1034853692</v>
      </c>
      <c r="O5007">
        <f>VLOOKUP(N5007,Sales!B:C,2,0)</f>
        <v>45324.611111111109</v>
      </c>
      <c r="P5007" t="e">
        <f>VLOOKUP(N5007,Recolt!B:C,2,0)</f>
        <v>#N/A</v>
      </c>
    </row>
    <row r="5008" spans="3:16" x14ac:dyDescent="0.25">
      <c r="C5008"/>
      <c r="J5008" s="4">
        <v>1034853711</v>
      </c>
      <c r="K5008" t="s">
        <v>1124</v>
      </c>
      <c r="N5008" s="4">
        <v>1034853696</v>
      </c>
      <c r="O5008" t="e">
        <f>VLOOKUP(N5008,Sales!B:C,2,0)</f>
        <v>#N/A</v>
      </c>
      <c r="P5008" t="str">
        <f>VLOOKUP(N5008,Recolt!B:C,2,0)</f>
        <v>Bawag P.S.K</v>
      </c>
    </row>
    <row r="5009" spans="3:16" x14ac:dyDescent="0.25">
      <c r="C5009"/>
      <c r="J5009" s="4">
        <v>1034853734</v>
      </c>
      <c r="K5009" t="s">
        <v>1124</v>
      </c>
      <c r="N5009" s="4">
        <v>1034853711</v>
      </c>
      <c r="O5009" t="e">
        <f>VLOOKUP(N5009,Sales!B:C,2,0)</f>
        <v>#N/A</v>
      </c>
      <c r="P5009" t="str">
        <f>VLOOKUP(N5009,Recolt!B:C,2,0)</f>
        <v xml:space="preserve">LCL (Le Crédit Lyonnais)  </v>
      </c>
    </row>
    <row r="5010" spans="3:16" x14ac:dyDescent="0.25">
      <c r="C5010"/>
      <c r="J5010" s="4">
        <v>1034853737</v>
      </c>
      <c r="K5010" t="s">
        <v>1124</v>
      </c>
      <c r="N5010" s="4">
        <v>1034853734</v>
      </c>
      <c r="O5010">
        <f>VLOOKUP(N5010,Sales!B:C,2,0)</f>
        <v>45455.791666666664</v>
      </c>
      <c r="P5010" t="e">
        <f>VLOOKUP(N5010,Recolt!B:C,2,0)</f>
        <v>#N/A</v>
      </c>
    </row>
    <row r="5011" spans="3:16" x14ac:dyDescent="0.25">
      <c r="C5011"/>
      <c r="J5011" s="4">
        <v>1034853740</v>
      </c>
      <c r="K5011" t="s">
        <v>1124</v>
      </c>
      <c r="N5011" s="4">
        <v>1034853737</v>
      </c>
      <c r="O5011">
        <f>VLOOKUP(N5011,Sales!B:C,2,0)</f>
        <v>44928.428472222222</v>
      </c>
      <c r="P5011" t="e">
        <f>VLOOKUP(N5011,Recolt!B:C,2,0)</f>
        <v>#N/A</v>
      </c>
    </row>
    <row r="5012" spans="3:16" x14ac:dyDescent="0.25">
      <c r="C5012"/>
      <c r="J5012" s="4">
        <v>1034853745</v>
      </c>
      <c r="K5012" t="s">
        <v>1124</v>
      </c>
      <c r="N5012" s="4">
        <v>1034853740</v>
      </c>
      <c r="O5012">
        <f>VLOOKUP(N5012,Sales!B:C,2,0)</f>
        <v>44928.724999999999</v>
      </c>
      <c r="P5012" t="e">
        <f>VLOOKUP(N5012,Recolt!B:C,2,0)</f>
        <v>#N/A</v>
      </c>
    </row>
    <row r="5013" spans="3:16" x14ac:dyDescent="0.25">
      <c r="C5013"/>
      <c r="J5013" s="4">
        <v>1034853749</v>
      </c>
      <c r="K5013" t="s">
        <v>1124</v>
      </c>
      <c r="N5013" s="4">
        <v>1034853745</v>
      </c>
      <c r="O5013">
        <f>VLOOKUP(N5013,Sales!B:C,2,0)</f>
        <v>44987.572222222225</v>
      </c>
      <c r="P5013" t="e">
        <f>VLOOKUP(N5013,Recolt!B:C,2,0)</f>
        <v>#N/A</v>
      </c>
    </row>
    <row r="5014" spans="3:16" x14ac:dyDescent="0.25">
      <c r="C5014"/>
      <c r="J5014" s="4">
        <v>1034853754</v>
      </c>
      <c r="K5014" t="s">
        <v>1124</v>
      </c>
      <c r="N5014" s="4">
        <v>1034853749</v>
      </c>
      <c r="O5014" t="e">
        <f>VLOOKUP(N5014,Sales!B:C,2,0)</f>
        <v>#N/A</v>
      </c>
      <c r="P5014" t="str">
        <f>VLOOKUP(N5014,Recolt!B:C,2,0)</f>
        <v>HSB</v>
      </c>
    </row>
    <row r="5015" spans="3:16" x14ac:dyDescent="0.25">
      <c r="C5015"/>
      <c r="J5015" s="4">
        <v>1034853766</v>
      </c>
      <c r="K5015" t="s">
        <v>1124</v>
      </c>
      <c r="N5015" s="4">
        <v>1034853754</v>
      </c>
      <c r="O5015" t="e">
        <f>VLOOKUP(N5015,Sales!B:C,2,0)</f>
        <v>#N/A</v>
      </c>
      <c r="P5015" t="e">
        <f>VLOOKUP(N5015,Recolt!B:C,2,0)</f>
        <v>#N/A</v>
      </c>
    </row>
    <row r="5016" spans="3:16" x14ac:dyDescent="0.25">
      <c r="C5016"/>
      <c r="J5016" s="4">
        <v>1034853767</v>
      </c>
      <c r="K5016" t="s">
        <v>1124</v>
      </c>
      <c r="N5016" s="4">
        <v>1034853766</v>
      </c>
      <c r="O5016">
        <f>VLOOKUP(N5016,Sales!B:C,2,0)</f>
        <v>44987.446527777778</v>
      </c>
      <c r="P5016" t="e">
        <f>VLOOKUP(N5016,Recolt!B:C,2,0)</f>
        <v>#N/A</v>
      </c>
    </row>
    <row r="5017" spans="3:16" x14ac:dyDescent="0.25">
      <c r="C5017"/>
      <c r="J5017" s="4">
        <v>1034853777</v>
      </c>
      <c r="K5017" t="s">
        <v>1124</v>
      </c>
      <c r="N5017" s="4">
        <v>1034853767</v>
      </c>
      <c r="O5017">
        <f>VLOOKUP(N5017,Sales!B:C,2,0)</f>
        <v>45324.526388888888</v>
      </c>
      <c r="P5017" t="e">
        <f>VLOOKUP(N5017,Recolt!B:C,2,0)</f>
        <v>#N/A</v>
      </c>
    </row>
    <row r="5018" spans="3:16" x14ac:dyDescent="0.25">
      <c r="C5018"/>
      <c r="J5018" s="4">
        <v>1034853781</v>
      </c>
      <c r="K5018" t="s">
        <v>1124</v>
      </c>
      <c r="N5018" s="4">
        <v>1034853777</v>
      </c>
      <c r="O5018">
        <f>VLOOKUP(N5018,Sales!B:C,2,0)</f>
        <v>45324.484027777777</v>
      </c>
      <c r="P5018" t="e">
        <f>VLOOKUP(N5018,Recolt!B:C,2,0)</f>
        <v>#N/A</v>
      </c>
    </row>
    <row r="5019" spans="3:16" x14ac:dyDescent="0.25">
      <c r="C5019"/>
      <c r="J5019" s="4">
        <v>1034853783</v>
      </c>
      <c r="K5019" t="s">
        <v>1124</v>
      </c>
      <c r="N5019" s="4">
        <v>1034853781</v>
      </c>
      <c r="O5019">
        <f>VLOOKUP(N5019,Sales!B:C,2,0)</f>
        <v>45324.5625</v>
      </c>
      <c r="P5019" t="e">
        <f>VLOOKUP(N5019,Recolt!B:C,2,0)</f>
        <v>#N/A</v>
      </c>
    </row>
    <row r="5020" spans="3:16" x14ac:dyDescent="0.25">
      <c r="C5020"/>
      <c r="J5020" s="4">
        <v>1034853803</v>
      </c>
      <c r="K5020" t="s">
        <v>1124</v>
      </c>
      <c r="N5020" s="4">
        <v>1034853783</v>
      </c>
      <c r="O5020" t="e">
        <f>VLOOKUP(N5020,Sales!B:C,2,0)</f>
        <v>#N/A</v>
      </c>
      <c r="P5020" t="str">
        <f>VLOOKUP(N5020,Recolt!B:C,2,0)</f>
        <v xml:space="preserve">CIC (Crédit Industriel et Commercial)  </v>
      </c>
    </row>
    <row r="5021" spans="3:16" x14ac:dyDescent="0.25">
      <c r="C5021"/>
      <c r="J5021" s="4">
        <v>1034853817</v>
      </c>
      <c r="K5021" t="s">
        <v>1124</v>
      </c>
      <c r="N5021" s="4">
        <v>1034853803</v>
      </c>
      <c r="O5021">
        <f>VLOOKUP(N5021,Sales!B:C,2,0)</f>
        <v>45514.60833333333</v>
      </c>
      <c r="P5021" t="e">
        <f>VLOOKUP(N5021,Recolt!B:C,2,0)</f>
        <v>#N/A</v>
      </c>
    </row>
    <row r="5022" spans="3:16" x14ac:dyDescent="0.25">
      <c r="C5022"/>
      <c r="J5022" s="4">
        <v>1034853824</v>
      </c>
      <c r="K5022" t="s">
        <v>1124</v>
      </c>
      <c r="N5022" s="4">
        <v>1034853817</v>
      </c>
      <c r="O5022" t="e">
        <f>VLOOKUP(N5022,Sales!B:C,2,0)</f>
        <v>#N/A</v>
      </c>
      <c r="P5022" t="str">
        <f>VLOOKUP(N5022,Recolt!B:C,2,0)</f>
        <v>Sparda-Bank</v>
      </c>
    </row>
    <row r="5023" spans="3:16" x14ac:dyDescent="0.25">
      <c r="C5023"/>
      <c r="J5023" s="4">
        <v>1034853826</v>
      </c>
      <c r="K5023" t="s">
        <v>1124</v>
      </c>
      <c r="N5023" s="4">
        <v>1034853824</v>
      </c>
      <c r="O5023">
        <f>VLOOKUP(N5023,Sales!B:C,2,0)</f>
        <v>45324.445833333331</v>
      </c>
      <c r="P5023" t="e">
        <f>VLOOKUP(N5023,Recolt!B:C,2,0)</f>
        <v>#N/A</v>
      </c>
    </row>
    <row r="5024" spans="3:16" x14ac:dyDescent="0.25">
      <c r="C5024"/>
      <c r="J5024" s="4">
        <v>1034853830</v>
      </c>
      <c r="K5024" t="s">
        <v>1124</v>
      </c>
      <c r="N5024" s="4">
        <v>1034853826</v>
      </c>
      <c r="O5024" t="e">
        <f>VLOOKUP(N5024,Sales!B:C,2,0)</f>
        <v>#N/A</v>
      </c>
      <c r="P5024" t="str">
        <f>VLOOKUP(N5024,Recolt!B:C,2,0)</f>
        <v>Erste Group Bank</v>
      </c>
    </row>
    <row r="5025" spans="3:16" x14ac:dyDescent="0.25">
      <c r="C5025"/>
      <c r="J5025" s="4">
        <v>1034853835</v>
      </c>
      <c r="K5025" t="s">
        <v>1124</v>
      </c>
      <c r="N5025" s="4">
        <v>1034853830</v>
      </c>
      <c r="O5025">
        <f>VLOOKUP(N5025,Sales!B:C,2,0)</f>
        <v>45324.472916666666</v>
      </c>
      <c r="P5025" t="e">
        <f>VLOOKUP(N5025,Recolt!B:C,2,0)</f>
        <v>#N/A</v>
      </c>
    </row>
    <row r="5026" spans="3:16" x14ac:dyDescent="0.25">
      <c r="C5026"/>
      <c r="J5026" s="4">
        <v>1034853842</v>
      </c>
      <c r="K5026" t="s">
        <v>1124</v>
      </c>
      <c r="N5026" s="4">
        <v>1034853835</v>
      </c>
      <c r="O5026" t="e">
        <f>VLOOKUP(N5026,Sales!B:C,2,0)</f>
        <v>#N/A</v>
      </c>
      <c r="P5026" t="str">
        <f>VLOOKUP(N5026,Recolt!B:C,2,0)</f>
        <v xml:space="preserve">HSBC France  </v>
      </c>
    </row>
    <row r="5027" spans="3:16" x14ac:dyDescent="0.25">
      <c r="C5027"/>
      <c r="J5027" s="4">
        <v>1034853843</v>
      </c>
      <c r="K5027" t="s">
        <v>1124</v>
      </c>
      <c r="N5027" s="4">
        <v>1034853842</v>
      </c>
      <c r="O5027" t="e">
        <f>VLOOKUP(N5027,Sales!B:C,2,0)</f>
        <v>#N/A</v>
      </c>
      <c r="P5027" t="e">
        <f>VLOOKUP(N5027,Recolt!B:C,2,0)</f>
        <v>#N/A</v>
      </c>
    </row>
    <row r="5028" spans="3:16" x14ac:dyDescent="0.25">
      <c r="C5028"/>
      <c r="J5028" s="4">
        <v>1034853846</v>
      </c>
      <c r="K5028" t="s">
        <v>1124</v>
      </c>
      <c r="N5028" s="4">
        <v>1034853843</v>
      </c>
      <c r="O5028" t="e">
        <f>VLOOKUP(N5028,Sales!B:C,2,0)</f>
        <v>#N/A</v>
      </c>
      <c r="P5028" t="str">
        <f>VLOOKUP(N5028,Recolt!B:C,2,0)</f>
        <v>HSB</v>
      </c>
    </row>
    <row r="5029" spans="3:16" x14ac:dyDescent="0.25">
      <c r="C5029"/>
      <c r="J5029" s="4">
        <v>1034853855</v>
      </c>
      <c r="K5029" t="s">
        <v>1124</v>
      </c>
      <c r="N5029" s="4">
        <v>1034853846</v>
      </c>
      <c r="O5029">
        <f>VLOOKUP(N5029,Sales!B:C,2,0)</f>
        <v>45455.486111111109</v>
      </c>
      <c r="P5029" t="e">
        <f>VLOOKUP(N5029,Recolt!B:C,2,0)</f>
        <v>#N/A</v>
      </c>
    </row>
    <row r="5030" spans="3:16" x14ac:dyDescent="0.25">
      <c r="C5030"/>
      <c r="J5030" s="4">
        <v>1034853861</v>
      </c>
      <c r="K5030" t="s">
        <v>1124</v>
      </c>
      <c r="N5030" s="4">
        <v>1034853855</v>
      </c>
      <c r="O5030">
        <f>VLOOKUP(N5030,Sales!B:C,2,0)</f>
        <v>44928.557638888888</v>
      </c>
      <c r="P5030" t="e">
        <f>VLOOKUP(N5030,Recolt!B:C,2,0)</f>
        <v>#N/A</v>
      </c>
    </row>
    <row r="5031" spans="3:16" x14ac:dyDescent="0.25">
      <c r="C5031"/>
      <c r="J5031" s="4">
        <v>1034853871</v>
      </c>
      <c r="K5031" t="s">
        <v>1124</v>
      </c>
      <c r="N5031" s="4">
        <v>1034853861</v>
      </c>
      <c r="O5031" t="e">
        <f>VLOOKUP(N5031,Sales!B:C,2,0)</f>
        <v>#N/A</v>
      </c>
      <c r="P5031" t="str">
        <f>VLOOKUP(N5031,Recolt!B:C,2,0)</f>
        <v xml:space="preserve">La Banque Postale  </v>
      </c>
    </row>
    <row r="5032" spans="3:16" x14ac:dyDescent="0.25">
      <c r="C5032"/>
      <c r="J5032" s="4">
        <v>1034853873</v>
      </c>
      <c r="K5032" t="s">
        <v>1124</v>
      </c>
      <c r="N5032" s="4">
        <v>1034853871</v>
      </c>
      <c r="O5032">
        <f>VLOOKUP(N5032,Sales!B:C,2,0)</f>
        <v>44928.623611111114</v>
      </c>
      <c r="P5032" t="e">
        <f>VLOOKUP(N5032,Recolt!B:C,2,0)</f>
        <v>#N/A</v>
      </c>
    </row>
    <row r="5033" spans="3:16" x14ac:dyDescent="0.25">
      <c r="C5033"/>
      <c r="J5033" s="4">
        <v>1034853874</v>
      </c>
      <c r="K5033" t="s">
        <v>1124</v>
      </c>
      <c r="N5033" s="4">
        <v>1034853873</v>
      </c>
      <c r="O5033">
        <f>VLOOKUP(N5033,Sales!B:C,2,0)</f>
        <v>45177.624305555553</v>
      </c>
      <c r="P5033" t="e">
        <f>VLOOKUP(N5033,Recolt!B:C,2,0)</f>
        <v>#N/A</v>
      </c>
    </row>
    <row r="5034" spans="3:16" x14ac:dyDescent="0.25">
      <c r="C5034"/>
      <c r="J5034" s="4">
        <v>1034853893</v>
      </c>
      <c r="K5034" t="s">
        <v>1124</v>
      </c>
      <c r="N5034" s="4">
        <v>1034853874</v>
      </c>
      <c r="O5034" t="e">
        <f>VLOOKUP(N5034,Sales!B:C,2,0)</f>
        <v>#N/A</v>
      </c>
      <c r="P5034" t="str">
        <f>VLOOKUP(N5034,Recolt!B:C,2,0)</f>
        <v>Sparda-Bank</v>
      </c>
    </row>
    <row r="5035" spans="3:16" x14ac:dyDescent="0.25">
      <c r="C5035"/>
      <c r="J5035" s="4">
        <v>1034853903</v>
      </c>
      <c r="K5035" t="s">
        <v>1124</v>
      </c>
      <c r="N5035" s="4">
        <v>1034853893</v>
      </c>
      <c r="O5035">
        <f>VLOOKUP(N5035,Sales!B:C,2,0)</f>
        <v>44987.769444444442</v>
      </c>
      <c r="P5035" t="e">
        <f>VLOOKUP(N5035,Recolt!B:C,2,0)</f>
        <v>#N/A</v>
      </c>
    </row>
    <row r="5036" spans="3:16" x14ac:dyDescent="0.25">
      <c r="C5036"/>
      <c r="J5036" s="4">
        <v>1034853904</v>
      </c>
      <c r="K5036" t="s">
        <v>1124</v>
      </c>
      <c r="N5036" s="4">
        <v>1034853903</v>
      </c>
      <c r="O5036" t="e">
        <f>VLOOKUP(N5036,Sales!B:C,2,0)</f>
        <v>#N/A</v>
      </c>
      <c r="P5036" t="str">
        <f>VLOOKUP(N5036,Recolt!B:C,2,0)</f>
        <v>Erste Group Bank</v>
      </c>
    </row>
    <row r="5037" spans="3:16" x14ac:dyDescent="0.25">
      <c r="C5037"/>
      <c r="J5037" s="4">
        <v>1034853905</v>
      </c>
      <c r="K5037" t="s">
        <v>1124</v>
      </c>
      <c r="N5037" s="4">
        <v>1034853904</v>
      </c>
      <c r="O5037">
        <f>VLOOKUP(N5037,Sales!B:C,2,0)</f>
        <v>44928.686805555553</v>
      </c>
      <c r="P5037" t="e">
        <f>VLOOKUP(N5037,Recolt!B:C,2,0)</f>
        <v>#N/A</v>
      </c>
    </row>
    <row r="5038" spans="3:16" x14ac:dyDescent="0.25">
      <c r="C5038"/>
      <c r="J5038" s="4">
        <v>1034853926</v>
      </c>
      <c r="K5038" t="s">
        <v>1124</v>
      </c>
      <c r="N5038" s="4">
        <v>1034853905</v>
      </c>
      <c r="O5038">
        <f>VLOOKUP(N5038,Sales!B:C,2,0)</f>
        <v>45324.657638888886</v>
      </c>
      <c r="P5038" t="e">
        <f>VLOOKUP(N5038,Recolt!B:C,2,0)</f>
        <v>#N/A</v>
      </c>
    </row>
    <row r="5039" spans="3:16" x14ac:dyDescent="0.25">
      <c r="C5039"/>
      <c r="J5039" s="4">
        <v>1034853927</v>
      </c>
      <c r="K5039" t="s">
        <v>1124</v>
      </c>
      <c r="N5039" s="4">
        <v>1034853926</v>
      </c>
      <c r="O5039" t="e">
        <f>VLOOKUP(N5039,Sales!B:C,2,0)</f>
        <v>#N/A</v>
      </c>
      <c r="P5039" t="str">
        <f>VLOOKUP(N5039,Recolt!B:C,2,0)</f>
        <v xml:space="preserve">Crédit Mutuel  </v>
      </c>
    </row>
    <row r="5040" spans="3:16" x14ac:dyDescent="0.25">
      <c r="C5040"/>
      <c r="J5040" s="4">
        <v>1034853941</v>
      </c>
      <c r="K5040" t="s">
        <v>1124</v>
      </c>
      <c r="N5040" s="4">
        <v>1034853927</v>
      </c>
      <c r="O5040" t="e">
        <f>VLOOKUP(N5040,Sales!B:C,2,0)</f>
        <v>#N/A</v>
      </c>
      <c r="P5040" t="str">
        <f>VLOOKUP(N5040,Recolt!B:C,2,0)</f>
        <v xml:space="preserve">CIC (Crédit Industriel et Commercial)  </v>
      </c>
    </row>
    <row r="5041" spans="3:16" x14ac:dyDescent="0.25">
      <c r="C5041"/>
      <c r="J5041" s="4">
        <v>1034853944</v>
      </c>
      <c r="K5041" t="s">
        <v>1124</v>
      </c>
      <c r="N5041" s="4">
        <v>1034853941</v>
      </c>
      <c r="O5041">
        <f>VLOOKUP(N5041,Sales!B:C,2,0)</f>
        <v>45324.674305555556</v>
      </c>
      <c r="P5041" t="e">
        <f>VLOOKUP(N5041,Recolt!B:C,2,0)</f>
        <v>#N/A</v>
      </c>
    </row>
    <row r="5042" spans="3:16" x14ac:dyDescent="0.25">
      <c r="C5042"/>
      <c r="J5042" s="4">
        <v>1034853949</v>
      </c>
      <c r="K5042" t="s">
        <v>1124</v>
      </c>
      <c r="N5042" s="4">
        <v>1034853944</v>
      </c>
      <c r="O5042" t="e">
        <f>VLOOKUP(N5042,Sales!B:C,2,0)</f>
        <v>#N/A</v>
      </c>
      <c r="P5042" t="str">
        <f>VLOOKUP(N5042,Recolt!B:C,2,0)</f>
        <v xml:space="preserve">BPCE (Banque Populaire &amp; Caisse d'Épargne)  </v>
      </c>
    </row>
    <row r="5043" spans="3:16" x14ac:dyDescent="0.25">
      <c r="C5043"/>
      <c r="J5043" s="4">
        <v>1034853950</v>
      </c>
      <c r="K5043" t="s">
        <v>1124</v>
      </c>
      <c r="N5043" s="4">
        <v>1034853949</v>
      </c>
      <c r="O5043">
        <f>VLOOKUP(N5043,Sales!B:C,2,0)</f>
        <v>44987.474305555559</v>
      </c>
      <c r="P5043" t="e">
        <f>VLOOKUP(N5043,Recolt!B:C,2,0)</f>
        <v>#N/A</v>
      </c>
    </row>
    <row r="5044" spans="3:16" x14ac:dyDescent="0.25">
      <c r="C5044"/>
      <c r="J5044" s="4">
        <v>1034853952</v>
      </c>
      <c r="K5044" t="s">
        <v>1124</v>
      </c>
      <c r="N5044" s="4">
        <v>1034853950</v>
      </c>
      <c r="O5044" t="e">
        <f>VLOOKUP(N5044,Sales!B:C,2,0)</f>
        <v>#N/A</v>
      </c>
      <c r="P5044" t="str">
        <f>VLOOKUP(N5044,Recolt!B:C,2,0)</f>
        <v xml:space="preserve">La Banque Postale  </v>
      </c>
    </row>
    <row r="5045" spans="3:16" x14ac:dyDescent="0.25">
      <c r="C5045"/>
      <c r="J5045" s="4">
        <v>1034853976</v>
      </c>
      <c r="K5045" t="s">
        <v>1124</v>
      </c>
      <c r="N5045" s="4">
        <v>1034853952</v>
      </c>
      <c r="O5045">
        <f>VLOOKUP(N5045,Sales!B:C,2,0)</f>
        <v>44928.449305555558</v>
      </c>
      <c r="P5045" t="e">
        <f>VLOOKUP(N5045,Recolt!B:C,2,0)</f>
        <v>#N/A</v>
      </c>
    </row>
    <row r="5046" spans="3:16" x14ac:dyDescent="0.25">
      <c r="C5046"/>
      <c r="J5046" s="4">
        <v>1034853979</v>
      </c>
      <c r="K5046" t="s">
        <v>1124</v>
      </c>
      <c r="N5046" s="4">
        <v>1034853976</v>
      </c>
      <c r="O5046">
        <f>VLOOKUP(N5046,Sales!B:C,2,0)</f>
        <v>44928.771527777775</v>
      </c>
      <c r="P5046" t="e">
        <f>VLOOKUP(N5046,Recolt!B:C,2,0)</f>
        <v>#N/A</v>
      </c>
    </row>
    <row r="5047" spans="3:16" x14ac:dyDescent="0.25">
      <c r="C5047"/>
      <c r="J5047" s="4">
        <v>1034854011</v>
      </c>
      <c r="K5047" t="s">
        <v>1124</v>
      </c>
      <c r="N5047" s="4">
        <v>1034853979</v>
      </c>
      <c r="O5047" t="e">
        <f>VLOOKUP(N5047,Sales!B:C,2,0)</f>
        <v>#N/A</v>
      </c>
      <c r="P5047" t="str">
        <f>VLOOKUP(N5047,Recolt!B:C,2,0)</f>
        <v xml:space="preserve">Société Générale  </v>
      </c>
    </row>
    <row r="5048" spans="3:16" x14ac:dyDescent="0.25">
      <c r="C5048"/>
      <c r="J5048" s="4">
        <v>1034854018</v>
      </c>
      <c r="K5048" t="s">
        <v>1124</v>
      </c>
      <c r="N5048" s="4">
        <v>1034854011</v>
      </c>
      <c r="O5048">
        <f>VLOOKUP(N5048,Sales!B:C,2,0)</f>
        <v>45324.638194444444</v>
      </c>
      <c r="P5048" t="e">
        <f>VLOOKUP(N5048,Recolt!B:C,2,0)</f>
        <v>#N/A</v>
      </c>
    </row>
    <row r="5049" spans="3:16" x14ac:dyDescent="0.25">
      <c r="C5049"/>
      <c r="J5049" s="4">
        <v>1034854021</v>
      </c>
      <c r="K5049" t="s">
        <v>1124</v>
      </c>
      <c r="N5049" s="4">
        <v>1034854018</v>
      </c>
      <c r="O5049">
        <f>VLOOKUP(N5049,Sales!B:C,2,0)</f>
        <v>45177.536805555559</v>
      </c>
      <c r="P5049" t="e">
        <f>VLOOKUP(N5049,Recolt!B:C,2,0)</f>
        <v>#N/A</v>
      </c>
    </row>
    <row r="5050" spans="3:16" x14ac:dyDescent="0.25">
      <c r="C5050"/>
      <c r="J5050" s="4">
        <v>1034854027</v>
      </c>
      <c r="K5050" t="s">
        <v>1124</v>
      </c>
      <c r="N5050" s="4">
        <v>1034854021</v>
      </c>
      <c r="O5050" t="e">
        <f>VLOOKUP(N5050,Sales!B:C,2,0)</f>
        <v>#N/A</v>
      </c>
      <c r="P5050" t="str">
        <f>VLOOKUP(N5050,Recolt!B:C,2,0)</f>
        <v>HSB</v>
      </c>
    </row>
    <row r="5051" spans="3:16" x14ac:dyDescent="0.25">
      <c r="C5051"/>
      <c r="J5051" s="4">
        <v>1034854043</v>
      </c>
      <c r="K5051" t="s">
        <v>1124</v>
      </c>
      <c r="N5051" s="4">
        <v>1034854027</v>
      </c>
      <c r="O5051" t="e">
        <f>VLOOKUP(N5051,Sales!B:C,2,0)</f>
        <v>#N/A</v>
      </c>
      <c r="P5051" t="str">
        <f>VLOOKUP(N5051,Recolt!B:C,2,0)</f>
        <v>Erste Group Bank</v>
      </c>
    </row>
    <row r="5052" spans="3:16" x14ac:dyDescent="0.25">
      <c r="C5052"/>
      <c r="J5052" s="4">
        <v>1034854044</v>
      </c>
      <c r="K5052" t="s">
        <v>1124</v>
      </c>
      <c r="N5052" s="4">
        <v>1034854043</v>
      </c>
      <c r="O5052" t="e">
        <f>VLOOKUP(N5052,Sales!B:C,2,0)</f>
        <v>#N/A</v>
      </c>
      <c r="P5052" t="str">
        <f>VLOOKUP(N5052,Recolt!B:C,2,0)</f>
        <v>Sparda-Bank</v>
      </c>
    </row>
    <row r="5053" spans="3:16" x14ac:dyDescent="0.25">
      <c r="C5053"/>
      <c r="J5053" s="4">
        <v>1034854054</v>
      </c>
      <c r="K5053" t="s">
        <v>1124</v>
      </c>
      <c r="N5053" s="4">
        <v>1034854044</v>
      </c>
      <c r="O5053">
        <f>VLOOKUP(N5053,Sales!B:C,2,0)</f>
        <v>44928.724305555559</v>
      </c>
      <c r="P5053" t="e">
        <f>VLOOKUP(N5053,Recolt!B:C,2,0)</f>
        <v>#N/A</v>
      </c>
    </row>
    <row r="5054" spans="3:16" x14ac:dyDescent="0.25">
      <c r="C5054"/>
      <c r="J5054" s="4">
        <v>1034854058</v>
      </c>
      <c r="K5054" t="s">
        <v>1124</v>
      </c>
      <c r="N5054" s="4">
        <v>1034854054</v>
      </c>
      <c r="O5054">
        <f>VLOOKUP(N5054,Sales!B:C,2,0)</f>
        <v>44928.745833333334</v>
      </c>
      <c r="P5054" t="e">
        <f>VLOOKUP(N5054,Recolt!B:C,2,0)</f>
        <v>#N/A</v>
      </c>
    </row>
    <row r="5055" spans="3:16" x14ac:dyDescent="0.25">
      <c r="C5055"/>
      <c r="J5055" s="4">
        <v>1034854063</v>
      </c>
      <c r="K5055" t="s">
        <v>1124</v>
      </c>
      <c r="N5055" s="4">
        <v>1034854058</v>
      </c>
      <c r="O5055" t="e">
        <f>VLOOKUP(N5055,Sales!B:C,2,0)</f>
        <v>#N/A</v>
      </c>
      <c r="P5055" t="str">
        <f>VLOOKUP(N5055,Recolt!B:C,2,0)</f>
        <v>Erste Group Bank</v>
      </c>
    </row>
    <row r="5056" spans="3:16" x14ac:dyDescent="0.25">
      <c r="C5056"/>
      <c r="J5056" s="4">
        <v>1034854064</v>
      </c>
      <c r="K5056" t="s">
        <v>1124</v>
      </c>
      <c r="N5056" s="4">
        <v>1034854063</v>
      </c>
      <c r="O5056">
        <f>VLOOKUP(N5056,Sales!B:C,2,0)</f>
        <v>44928.688194444447</v>
      </c>
      <c r="P5056" t="e">
        <f>VLOOKUP(N5056,Recolt!B:C,2,0)</f>
        <v>#N/A</v>
      </c>
    </row>
    <row r="5057" spans="3:16" x14ac:dyDescent="0.25">
      <c r="C5057"/>
      <c r="J5057" s="4">
        <v>1034854065</v>
      </c>
      <c r="K5057" t="s">
        <v>1124</v>
      </c>
      <c r="N5057" s="4">
        <v>1034854064</v>
      </c>
      <c r="O5057">
        <f>VLOOKUP(N5057,Sales!B:C,2,0)</f>
        <v>44987.488194444442</v>
      </c>
      <c r="P5057" t="e">
        <f>VLOOKUP(N5057,Recolt!B:C,2,0)</f>
        <v>#N/A</v>
      </c>
    </row>
    <row r="5058" spans="3:16" x14ac:dyDescent="0.25">
      <c r="C5058"/>
      <c r="J5058" s="4">
        <v>1034854073</v>
      </c>
      <c r="K5058" t="s">
        <v>1124</v>
      </c>
      <c r="N5058" s="4">
        <v>1034854065</v>
      </c>
      <c r="O5058">
        <f>VLOOKUP(N5058,Sales!B:C,2,0)</f>
        <v>44987.731249999997</v>
      </c>
      <c r="P5058" t="e">
        <f>VLOOKUP(N5058,Recolt!B:C,2,0)</f>
        <v>#N/A</v>
      </c>
    </row>
    <row r="5059" spans="3:16" x14ac:dyDescent="0.25">
      <c r="C5059"/>
      <c r="J5059" s="4">
        <v>1034854075</v>
      </c>
      <c r="K5059" t="s">
        <v>1124</v>
      </c>
      <c r="N5059" s="4">
        <v>1034854073</v>
      </c>
      <c r="O5059" t="e">
        <f>VLOOKUP(N5059,Sales!B:C,2,0)</f>
        <v>#N/A</v>
      </c>
      <c r="P5059" t="str">
        <f>VLOOKUP(N5059,Recolt!B:C,2,0)</f>
        <v xml:space="preserve">LCL (Le Crédit Lyonnais)  </v>
      </c>
    </row>
    <row r="5060" spans="3:16" x14ac:dyDescent="0.25">
      <c r="C5060"/>
      <c r="J5060" s="4">
        <v>1034854076</v>
      </c>
      <c r="K5060" t="s">
        <v>1124</v>
      </c>
      <c r="N5060" s="4">
        <v>1034854075</v>
      </c>
      <c r="O5060">
        <f>VLOOKUP(N5060,Sales!B:C,2,0)</f>
        <v>45324.679861111108</v>
      </c>
      <c r="P5060" t="e">
        <f>VLOOKUP(N5060,Recolt!B:C,2,0)</f>
        <v>#N/A</v>
      </c>
    </row>
    <row r="5061" spans="3:16" x14ac:dyDescent="0.25">
      <c r="C5061"/>
      <c r="J5061" s="4">
        <v>1034854079</v>
      </c>
      <c r="K5061" t="s">
        <v>1124</v>
      </c>
      <c r="N5061" s="4">
        <v>1034854076</v>
      </c>
      <c r="O5061" t="e">
        <f>VLOOKUP(N5061,Sales!B:C,2,0)</f>
        <v>#N/A</v>
      </c>
      <c r="P5061" t="str">
        <f>VLOOKUP(N5061,Recolt!B:C,2,0)</f>
        <v>Sberbank Europe</v>
      </c>
    </row>
    <row r="5062" spans="3:16" x14ac:dyDescent="0.25">
      <c r="C5062"/>
      <c r="J5062" s="4">
        <v>1034854081</v>
      </c>
      <c r="K5062" t="s">
        <v>1124</v>
      </c>
      <c r="N5062" s="4">
        <v>1034854079</v>
      </c>
      <c r="O5062" t="e">
        <f>VLOOKUP(N5062,Sales!B:C,2,0)</f>
        <v>#N/A</v>
      </c>
      <c r="P5062" t="str">
        <f>VLOOKUP(N5062,Recolt!B:C,2,0)</f>
        <v>Bank Austria</v>
      </c>
    </row>
    <row r="5063" spans="3:16" x14ac:dyDescent="0.25">
      <c r="C5063"/>
      <c r="J5063" s="4">
        <v>1034854082</v>
      </c>
      <c r="K5063" t="s">
        <v>1124</v>
      </c>
      <c r="N5063" s="4">
        <v>1034854081</v>
      </c>
      <c r="O5063">
        <f>VLOOKUP(N5063,Sales!B:C,2,0)</f>
        <v>45324.526388888888</v>
      </c>
      <c r="P5063" t="e">
        <f>VLOOKUP(N5063,Recolt!B:C,2,0)</f>
        <v>#N/A</v>
      </c>
    </row>
    <row r="5064" spans="3:16" x14ac:dyDescent="0.25">
      <c r="C5064"/>
      <c r="J5064" s="4">
        <v>1034854096</v>
      </c>
      <c r="K5064" t="s">
        <v>1124</v>
      </c>
      <c r="N5064" s="4">
        <v>1034854082</v>
      </c>
      <c r="O5064">
        <f>VLOOKUP(N5064,Sales!B:C,2,0)</f>
        <v>45324.48333333333</v>
      </c>
      <c r="P5064" t="e">
        <f>VLOOKUP(N5064,Recolt!B:C,2,0)</f>
        <v>#N/A</v>
      </c>
    </row>
    <row r="5065" spans="3:16" x14ac:dyDescent="0.25">
      <c r="C5065"/>
      <c r="J5065" s="4">
        <v>1034854101</v>
      </c>
      <c r="K5065" t="s">
        <v>1124</v>
      </c>
      <c r="N5065" s="4">
        <v>1034854096</v>
      </c>
      <c r="O5065" t="e">
        <f>VLOOKUP(N5065,Sales!B:C,2,0)</f>
        <v>#N/A</v>
      </c>
      <c r="P5065" t="str">
        <f>VLOOKUP(N5065,Recolt!B:C,2,0)</f>
        <v>Sparda-Bank</v>
      </c>
    </row>
    <row r="5066" spans="3:16" x14ac:dyDescent="0.25">
      <c r="C5066"/>
      <c r="J5066" s="4">
        <v>1034854103</v>
      </c>
      <c r="K5066" t="s">
        <v>1124</v>
      </c>
      <c r="N5066" s="4">
        <v>1034854101</v>
      </c>
      <c r="O5066" t="e">
        <f>VLOOKUP(N5066,Sales!B:C,2,0)</f>
        <v>#N/A</v>
      </c>
      <c r="P5066" t="str">
        <f>VLOOKUP(N5066,Recolt!B:C,2,0)</f>
        <v xml:space="preserve">CIC (Crédit Industriel et Commercial)  </v>
      </c>
    </row>
    <row r="5067" spans="3:16" x14ac:dyDescent="0.25">
      <c r="C5067"/>
      <c r="J5067" s="4">
        <v>1034854104</v>
      </c>
      <c r="K5067" t="s">
        <v>1124</v>
      </c>
      <c r="N5067" s="4">
        <v>1034854103</v>
      </c>
      <c r="O5067">
        <f>VLOOKUP(N5067,Sales!B:C,2,0)</f>
        <v>45277.637499999997</v>
      </c>
      <c r="P5067" t="e">
        <f>VLOOKUP(N5067,Recolt!B:C,2,0)</f>
        <v>#N/A</v>
      </c>
    </row>
    <row r="5068" spans="3:16" x14ac:dyDescent="0.25">
      <c r="C5068"/>
      <c r="J5068" s="4">
        <v>1034854112</v>
      </c>
      <c r="K5068" t="s">
        <v>1124</v>
      </c>
      <c r="N5068" s="4">
        <v>1034854104</v>
      </c>
      <c r="O5068" t="e">
        <f>VLOOKUP(N5068,Sales!B:C,2,0)</f>
        <v>#N/A</v>
      </c>
      <c r="P5068" t="str">
        <f>VLOOKUP(N5068,Recolt!B:C,2,0)</f>
        <v xml:space="preserve">Crédit Agricole  </v>
      </c>
    </row>
    <row r="5069" spans="3:16" x14ac:dyDescent="0.25">
      <c r="C5069"/>
      <c r="J5069" s="4">
        <v>1034854113</v>
      </c>
      <c r="K5069" t="s">
        <v>1124</v>
      </c>
      <c r="N5069" s="4">
        <v>1034854112</v>
      </c>
      <c r="O5069" t="e">
        <f>VLOOKUP(N5069,Sales!B:C,2,0)</f>
        <v>#N/A</v>
      </c>
      <c r="P5069" t="str">
        <f>VLOOKUP(N5069,Recolt!B:C,2,0)</f>
        <v>Sparda-Bank</v>
      </c>
    </row>
    <row r="5070" spans="3:16" x14ac:dyDescent="0.25">
      <c r="C5070"/>
      <c r="J5070" s="4">
        <v>1034854128</v>
      </c>
      <c r="K5070" t="s">
        <v>1124</v>
      </c>
      <c r="N5070" s="4">
        <v>1034854113</v>
      </c>
      <c r="O5070" t="e">
        <f>VLOOKUP(N5070,Sales!B:C,2,0)</f>
        <v>#N/A</v>
      </c>
      <c r="P5070" t="str">
        <f>VLOOKUP(N5070,Recolt!B:C,2,0)</f>
        <v xml:space="preserve">LCL (Le Crédit Lyonnais)  </v>
      </c>
    </row>
    <row r="5071" spans="3:16" x14ac:dyDescent="0.25">
      <c r="C5071"/>
      <c r="J5071" s="4">
        <v>1034854142</v>
      </c>
      <c r="K5071" t="s">
        <v>1124</v>
      </c>
      <c r="N5071" s="4">
        <v>1034854128</v>
      </c>
      <c r="O5071" t="e">
        <f>VLOOKUP(N5071,Sales!B:C,2,0)</f>
        <v>#N/A</v>
      </c>
      <c r="P5071" t="str">
        <f>VLOOKUP(N5071,Recolt!B:C,2,0)</f>
        <v xml:space="preserve">LCL (Le Crédit Lyonnais)  </v>
      </c>
    </row>
    <row r="5072" spans="3:16" x14ac:dyDescent="0.25">
      <c r="C5072"/>
      <c r="J5072" s="4">
        <v>1034854150</v>
      </c>
      <c r="K5072" t="s">
        <v>1124</v>
      </c>
      <c r="N5072" s="4">
        <v>1034854142</v>
      </c>
      <c r="O5072">
        <f>VLOOKUP(N5072,Sales!B:C,2,0)</f>
        <v>44928.693749999999</v>
      </c>
      <c r="P5072" t="e">
        <f>VLOOKUP(N5072,Recolt!B:C,2,0)</f>
        <v>#N/A</v>
      </c>
    </row>
    <row r="5073" spans="3:16" x14ac:dyDescent="0.25">
      <c r="C5073"/>
      <c r="J5073" s="4">
        <v>1034854152</v>
      </c>
      <c r="K5073" t="s">
        <v>1124</v>
      </c>
      <c r="N5073" s="4">
        <v>1034854150</v>
      </c>
      <c r="O5073">
        <f>VLOOKUP(N5073,Sales!B:C,2,0)</f>
        <v>45324.519444444442</v>
      </c>
      <c r="P5073" t="e">
        <f>VLOOKUP(N5073,Recolt!B:C,2,0)</f>
        <v>#N/A</v>
      </c>
    </row>
    <row r="5074" spans="3:16" x14ac:dyDescent="0.25">
      <c r="C5074"/>
      <c r="J5074" s="4">
        <v>1034854164</v>
      </c>
      <c r="K5074" t="s">
        <v>1124</v>
      </c>
      <c r="N5074" s="4">
        <v>1034854152</v>
      </c>
      <c r="O5074">
        <f>VLOOKUP(N5074,Sales!B:C,2,0)</f>
        <v>44928.454861111109</v>
      </c>
      <c r="P5074" t="e">
        <f>VLOOKUP(N5074,Recolt!B:C,2,0)</f>
        <v>#N/A</v>
      </c>
    </row>
    <row r="5075" spans="3:16" x14ac:dyDescent="0.25">
      <c r="C5075"/>
      <c r="J5075" s="4">
        <v>1034854168</v>
      </c>
      <c r="K5075" t="s">
        <v>1124</v>
      </c>
      <c r="N5075" s="4">
        <v>1034854164</v>
      </c>
      <c r="O5075" t="e">
        <f>VLOOKUP(N5075,Sales!B:C,2,0)</f>
        <v>#N/A</v>
      </c>
      <c r="P5075" t="str">
        <f>VLOOKUP(N5075,Recolt!B:C,2,0)</f>
        <v xml:space="preserve">Crédit Mutuel  </v>
      </c>
    </row>
    <row r="5076" spans="3:16" x14ac:dyDescent="0.25">
      <c r="C5076"/>
      <c r="J5076" s="4">
        <v>1034854185</v>
      </c>
      <c r="K5076" t="s">
        <v>1124</v>
      </c>
      <c r="N5076" s="4">
        <v>1034854168</v>
      </c>
      <c r="O5076" t="e">
        <f>VLOOKUP(N5076,Sales!B:C,2,0)</f>
        <v>#N/A</v>
      </c>
      <c r="P5076" t="str">
        <f>VLOOKUP(N5076,Recolt!B:C,2,0)</f>
        <v xml:space="preserve">BNP Paribas  </v>
      </c>
    </row>
    <row r="5077" spans="3:16" x14ac:dyDescent="0.25">
      <c r="C5077"/>
      <c r="J5077" s="4">
        <v>1034854199</v>
      </c>
      <c r="K5077" t="s">
        <v>1124</v>
      </c>
      <c r="N5077" s="4">
        <v>1034854185</v>
      </c>
      <c r="O5077">
        <f>VLOOKUP(N5077,Sales!B:C,2,0)</f>
        <v>45455.697916666664</v>
      </c>
      <c r="P5077" t="e">
        <f>VLOOKUP(N5077,Recolt!B:C,2,0)</f>
        <v>#N/A</v>
      </c>
    </row>
    <row r="5078" spans="3:16" x14ac:dyDescent="0.25">
      <c r="C5078"/>
      <c r="J5078" s="4">
        <v>1034854200</v>
      </c>
      <c r="K5078" t="s">
        <v>1124</v>
      </c>
      <c r="N5078" s="4">
        <v>1034854199</v>
      </c>
      <c r="O5078" t="e">
        <f>VLOOKUP(N5078,Sales!B:C,2,0)</f>
        <v>#N/A</v>
      </c>
      <c r="P5078" t="str">
        <f>VLOOKUP(N5078,Recolt!B:C,2,0)</f>
        <v>Sparda-Bank</v>
      </c>
    </row>
    <row r="5079" spans="3:16" x14ac:dyDescent="0.25">
      <c r="C5079"/>
      <c r="J5079" s="4">
        <v>1034854205</v>
      </c>
      <c r="K5079" t="s">
        <v>1124</v>
      </c>
      <c r="N5079" s="4">
        <v>1034854200</v>
      </c>
      <c r="O5079">
        <f>VLOOKUP(N5079,Sales!B:C,2,0)</f>
        <v>44928.763194444444</v>
      </c>
      <c r="P5079" t="e">
        <f>VLOOKUP(N5079,Recolt!B:C,2,0)</f>
        <v>#N/A</v>
      </c>
    </row>
    <row r="5080" spans="3:16" x14ac:dyDescent="0.25">
      <c r="C5080"/>
      <c r="J5080" s="4">
        <v>1034854208</v>
      </c>
      <c r="K5080" t="s">
        <v>1124</v>
      </c>
      <c r="N5080" s="4">
        <v>1034854205</v>
      </c>
      <c r="O5080">
        <f>VLOOKUP(N5080,Sales!B:C,2,0)</f>
        <v>45324.754166666666</v>
      </c>
      <c r="P5080" t="e">
        <f>VLOOKUP(N5080,Recolt!B:C,2,0)</f>
        <v>#N/A</v>
      </c>
    </row>
    <row r="5081" spans="3:16" x14ac:dyDescent="0.25">
      <c r="C5081"/>
      <c r="J5081" s="4">
        <v>1034854210</v>
      </c>
      <c r="K5081" t="s">
        <v>1124</v>
      </c>
      <c r="N5081" s="4">
        <v>1034854208</v>
      </c>
      <c r="O5081" t="e">
        <f>VLOOKUP(N5081,Sales!B:C,2,0)</f>
        <v>#N/A</v>
      </c>
      <c r="P5081" t="str">
        <f>VLOOKUP(N5081,Recolt!B:C,2,0)</f>
        <v>Bawag P.S.K</v>
      </c>
    </row>
    <row r="5082" spans="3:16" x14ac:dyDescent="0.25">
      <c r="C5082"/>
      <c r="J5082" s="4">
        <v>1034854216</v>
      </c>
      <c r="K5082" t="s">
        <v>1124</v>
      </c>
      <c r="N5082" s="4">
        <v>1034854210</v>
      </c>
      <c r="O5082" t="e">
        <f>VLOOKUP(N5082,Sales!B:C,2,0)</f>
        <v>#N/A</v>
      </c>
      <c r="P5082" t="str">
        <f>VLOOKUP(N5082,Recolt!B:C,2,0)</f>
        <v xml:space="preserve">CIC (Crédit Industriel et Commercial)  </v>
      </c>
    </row>
    <row r="5083" spans="3:16" x14ac:dyDescent="0.25">
      <c r="C5083"/>
      <c r="J5083" s="4">
        <v>1034854220</v>
      </c>
      <c r="K5083" t="s">
        <v>1124</v>
      </c>
      <c r="N5083" s="4">
        <v>1034854216</v>
      </c>
      <c r="O5083">
        <f>VLOOKUP(N5083,Sales!B:C,2,0)</f>
        <v>45324.428472222222</v>
      </c>
      <c r="P5083" t="e">
        <f>VLOOKUP(N5083,Recolt!B:C,2,0)</f>
        <v>#N/A</v>
      </c>
    </row>
    <row r="5084" spans="3:16" x14ac:dyDescent="0.25">
      <c r="C5084"/>
      <c r="J5084" s="4">
        <v>1034854225</v>
      </c>
      <c r="K5084" t="s">
        <v>1124</v>
      </c>
      <c r="N5084" s="4">
        <v>1034854220</v>
      </c>
      <c r="O5084" t="e">
        <f>VLOOKUP(N5084,Sales!B:C,2,0)</f>
        <v>#N/A</v>
      </c>
      <c r="P5084" t="str">
        <f>VLOOKUP(N5084,Recolt!B:C,2,0)</f>
        <v xml:space="preserve">LCL (Le Crédit Lyonnais)  </v>
      </c>
    </row>
    <row r="5085" spans="3:16" x14ac:dyDescent="0.25">
      <c r="C5085"/>
      <c r="J5085" s="4">
        <v>1034854247</v>
      </c>
      <c r="K5085" t="s">
        <v>1124</v>
      </c>
      <c r="N5085" s="4">
        <v>1034854225</v>
      </c>
      <c r="O5085">
        <f>VLOOKUP(N5085,Sales!B:C,2,0)</f>
        <v>44987.434027777781</v>
      </c>
      <c r="P5085" t="e">
        <f>VLOOKUP(N5085,Recolt!B:C,2,0)</f>
        <v>#N/A</v>
      </c>
    </row>
    <row r="5086" spans="3:16" x14ac:dyDescent="0.25">
      <c r="C5086"/>
      <c r="J5086" s="4">
        <v>1034854260</v>
      </c>
      <c r="K5086" t="s">
        <v>1124</v>
      </c>
      <c r="N5086" s="4">
        <v>1034854247</v>
      </c>
      <c r="O5086" t="e">
        <f>VLOOKUP(N5086,Sales!B:C,2,0)</f>
        <v>#N/A</v>
      </c>
      <c r="P5086" t="str">
        <f>VLOOKUP(N5086,Recolt!B:C,2,0)</f>
        <v>Bawag P.S.K</v>
      </c>
    </row>
    <row r="5087" spans="3:16" x14ac:dyDescent="0.25">
      <c r="C5087"/>
      <c r="J5087" s="4">
        <v>1034854264</v>
      </c>
      <c r="K5087" t="s">
        <v>1124</v>
      </c>
      <c r="N5087" s="4">
        <v>1034854260</v>
      </c>
      <c r="O5087" t="e">
        <f>VLOOKUP(N5087,Sales!B:C,2,0)</f>
        <v>#N/A</v>
      </c>
      <c r="P5087" t="str">
        <f>VLOOKUP(N5087,Recolt!B:C,2,0)</f>
        <v xml:space="preserve">Crédit Mutuel  </v>
      </c>
    </row>
    <row r="5088" spans="3:16" x14ac:dyDescent="0.25">
      <c r="C5088"/>
      <c r="J5088" s="4">
        <v>1034854266</v>
      </c>
      <c r="K5088" t="s">
        <v>1124</v>
      </c>
      <c r="N5088" s="4">
        <v>1034854264</v>
      </c>
      <c r="O5088" t="e">
        <f>VLOOKUP(N5088,Sales!B:C,2,0)</f>
        <v>#N/A</v>
      </c>
      <c r="P5088" t="str">
        <f>VLOOKUP(N5088,Recolt!B:C,2,0)</f>
        <v xml:space="preserve">CIC (Crédit Industriel et Commercial)  </v>
      </c>
    </row>
    <row r="5089" spans="3:16" x14ac:dyDescent="0.25">
      <c r="C5089"/>
      <c r="J5089" s="4">
        <v>1034854273</v>
      </c>
      <c r="K5089" t="s">
        <v>1124</v>
      </c>
      <c r="N5089" s="4">
        <v>1034854266</v>
      </c>
      <c r="O5089" t="e">
        <f>VLOOKUP(N5089,Sales!B:C,2,0)</f>
        <v>#N/A</v>
      </c>
      <c r="P5089" t="e">
        <f>VLOOKUP(N5089,Recolt!B:C,2,0)</f>
        <v>#N/A</v>
      </c>
    </row>
    <row r="5090" spans="3:16" x14ac:dyDescent="0.25">
      <c r="C5090"/>
      <c r="J5090" s="4">
        <v>1034854275</v>
      </c>
      <c r="K5090" t="s">
        <v>1124</v>
      </c>
      <c r="N5090" s="4">
        <v>1034854273</v>
      </c>
      <c r="O5090">
        <f>VLOOKUP(N5090,Sales!B:C,2,0)</f>
        <v>44928.769444444442</v>
      </c>
      <c r="P5090" t="e">
        <f>VLOOKUP(N5090,Recolt!B:C,2,0)</f>
        <v>#N/A</v>
      </c>
    </row>
    <row r="5091" spans="3:16" x14ac:dyDescent="0.25">
      <c r="C5091"/>
      <c r="J5091" s="4">
        <v>1034854280</v>
      </c>
      <c r="K5091" t="s">
        <v>1124</v>
      </c>
      <c r="N5091" s="4">
        <v>1034854275</v>
      </c>
      <c r="O5091">
        <f>VLOOKUP(N5091,Sales!B:C,2,0)</f>
        <v>44928.626388888886</v>
      </c>
      <c r="P5091" t="e">
        <f>VLOOKUP(N5091,Recolt!B:C,2,0)</f>
        <v>#N/A</v>
      </c>
    </row>
    <row r="5092" spans="3:16" x14ac:dyDescent="0.25">
      <c r="C5092"/>
      <c r="J5092" s="4">
        <v>1034854283</v>
      </c>
      <c r="K5092" t="s">
        <v>1124</v>
      </c>
      <c r="N5092" s="4">
        <v>1034854280</v>
      </c>
      <c r="O5092">
        <f>VLOOKUP(N5092,Sales!B:C,2,0)</f>
        <v>44928.493055555555</v>
      </c>
      <c r="P5092" t="e">
        <f>VLOOKUP(N5092,Recolt!B:C,2,0)</f>
        <v>#N/A</v>
      </c>
    </row>
    <row r="5093" spans="3:16" x14ac:dyDescent="0.25">
      <c r="C5093"/>
      <c r="J5093" s="4">
        <v>1034854292</v>
      </c>
      <c r="K5093" t="s">
        <v>1124</v>
      </c>
      <c r="N5093" s="4">
        <v>1034854283</v>
      </c>
      <c r="O5093" t="e">
        <f>VLOOKUP(N5093,Sales!B:C,2,0)</f>
        <v>#N/A</v>
      </c>
      <c r="P5093" t="str">
        <f>VLOOKUP(N5093,Recolt!B:C,2,0)</f>
        <v xml:space="preserve">LCL (Le Crédit Lyonnais)  </v>
      </c>
    </row>
    <row r="5094" spans="3:16" x14ac:dyDescent="0.25">
      <c r="C5094"/>
      <c r="J5094" s="4">
        <v>1034854294</v>
      </c>
      <c r="K5094" t="s">
        <v>1124</v>
      </c>
      <c r="N5094" s="4">
        <v>1034854292</v>
      </c>
      <c r="O5094">
        <f>VLOOKUP(N5094,Sales!B:C,2,0)</f>
        <v>44987.512499999997</v>
      </c>
      <c r="P5094" t="e">
        <f>VLOOKUP(N5094,Recolt!B:C,2,0)</f>
        <v>#N/A</v>
      </c>
    </row>
    <row r="5095" spans="3:16" x14ac:dyDescent="0.25">
      <c r="C5095"/>
      <c r="J5095" s="4">
        <v>1034854295</v>
      </c>
      <c r="K5095" t="s">
        <v>1124</v>
      </c>
      <c r="N5095" s="4">
        <v>1034854294</v>
      </c>
      <c r="O5095">
        <f>VLOOKUP(N5095,Sales!B:C,2,0)</f>
        <v>44928.686111111114</v>
      </c>
      <c r="P5095" t="e">
        <f>VLOOKUP(N5095,Recolt!B:C,2,0)</f>
        <v>#N/A</v>
      </c>
    </row>
    <row r="5096" spans="3:16" x14ac:dyDescent="0.25">
      <c r="C5096"/>
      <c r="J5096" s="4">
        <v>1034854297</v>
      </c>
      <c r="K5096" t="s">
        <v>1124</v>
      </c>
      <c r="N5096" s="4">
        <v>1034854295</v>
      </c>
      <c r="O5096">
        <f>VLOOKUP(N5096,Sales!B:C,2,0)</f>
        <v>45177.521527777775</v>
      </c>
      <c r="P5096" t="e">
        <f>VLOOKUP(N5096,Recolt!B:C,2,0)</f>
        <v>#N/A</v>
      </c>
    </row>
    <row r="5097" spans="3:16" x14ac:dyDescent="0.25">
      <c r="C5097"/>
      <c r="J5097" s="4">
        <v>1034854298</v>
      </c>
      <c r="K5097" t="s">
        <v>1124</v>
      </c>
      <c r="N5097" s="4">
        <v>1034854297</v>
      </c>
      <c r="O5097">
        <f>VLOOKUP(N5097,Sales!B:C,2,0)</f>
        <v>44928.559027777781</v>
      </c>
      <c r="P5097" t="e">
        <f>VLOOKUP(N5097,Recolt!B:C,2,0)</f>
        <v>#N/A</v>
      </c>
    </row>
    <row r="5098" spans="3:16" x14ac:dyDescent="0.25">
      <c r="C5098"/>
      <c r="J5098" s="4">
        <v>1034854303</v>
      </c>
      <c r="K5098" t="s">
        <v>1124</v>
      </c>
      <c r="N5098" s="4">
        <v>1034854298</v>
      </c>
      <c r="O5098">
        <f>VLOOKUP(N5098,Sales!B:C,2,0)</f>
        <v>45324.474305555559</v>
      </c>
      <c r="P5098" t="e">
        <f>VLOOKUP(N5098,Recolt!B:C,2,0)</f>
        <v>#N/A</v>
      </c>
    </row>
    <row r="5099" spans="3:16" x14ac:dyDescent="0.25">
      <c r="C5099"/>
      <c r="J5099" s="4">
        <v>1034854310</v>
      </c>
      <c r="K5099" t="s">
        <v>1124</v>
      </c>
      <c r="N5099" s="4">
        <v>1034854303</v>
      </c>
      <c r="O5099" t="e">
        <f>VLOOKUP(N5099,Sales!B:C,2,0)</f>
        <v>#N/A</v>
      </c>
      <c r="P5099" t="str">
        <f>VLOOKUP(N5099,Recolt!B:C,2,0)</f>
        <v>HSB</v>
      </c>
    </row>
    <row r="5100" spans="3:16" x14ac:dyDescent="0.25">
      <c r="C5100"/>
      <c r="J5100" s="4">
        <v>1034854334</v>
      </c>
      <c r="K5100" t="s">
        <v>1124</v>
      </c>
      <c r="N5100" s="4">
        <v>1034854310</v>
      </c>
      <c r="O5100">
        <f>VLOOKUP(N5100,Sales!B:C,2,0)</f>
        <v>44928.59097222222</v>
      </c>
      <c r="P5100" t="e">
        <f>VLOOKUP(N5100,Recolt!B:C,2,0)</f>
        <v>#N/A</v>
      </c>
    </row>
    <row r="5101" spans="3:16" x14ac:dyDescent="0.25">
      <c r="C5101"/>
      <c r="J5101" s="4">
        <v>1034854336</v>
      </c>
      <c r="K5101" t="s">
        <v>1124</v>
      </c>
      <c r="N5101" s="4">
        <v>1034854334</v>
      </c>
      <c r="O5101">
        <f>VLOOKUP(N5101,Sales!B:C,2,0)</f>
        <v>44987.722222222219</v>
      </c>
      <c r="P5101" t="e">
        <f>VLOOKUP(N5101,Recolt!B:C,2,0)</f>
        <v>#N/A</v>
      </c>
    </row>
    <row r="5102" spans="3:16" x14ac:dyDescent="0.25">
      <c r="C5102"/>
      <c r="J5102" s="4">
        <v>1034854338</v>
      </c>
      <c r="K5102" t="s">
        <v>1124</v>
      </c>
      <c r="N5102" s="4">
        <v>1034854336</v>
      </c>
      <c r="O5102">
        <f>VLOOKUP(N5102,Sales!B:C,2,0)</f>
        <v>44987.433333333334</v>
      </c>
      <c r="P5102" t="e">
        <f>VLOOKUP(N5102,Recolt!B:C,2,0)</f>
        <v>#N/A</v>
      </c>
    </row>
    <row r="5103" spans="3:16" x14ac:dyDescent="0.25">
      <c r="C5103"/>
      <c r="J5103" s="4">
        <v>1034854340</v>
      </c>
      <c r="K5103" t="s">
        <v>1124</v>
      </c>
      <c r="N5103" s="4">
        <v>1034854338</v>
      </c>
      <c r="O5103">
        <f>VLOOKUP(N5103,Sales!B:C,2,0)</f>
        <v>44987.602777777778</v>
      </c>
      <c r="P5103" t="e">
        <f>VLOOKUP(N5103,Recolt!B:C,2,0)</f>
        <v>#N/A</v>
      </c>
    </row>
    <row r="5104" spans="3:16" x14ac:dyDescent="0.25">
      <c r="C5104"/>
      <c r="J5104" s="4">
        <v>1034854342</v>
      </c>
      <c r="K5104" t="s">
        <v>1124</v>
      </c>
      <c r="N5104" s="4">
        <v>1034854340</v>
      </c>
      <c r="O5104">
        <f>VLOOKUP(N5104,Sales!B:C,2,0)</f>
        <v>44987.624305555553</v>
      </c>
      <c r="P5104" t="e">
        <f>VLOOKUP(N5104,Recolt!B:C,2,0)</f>
        <v>#N/A</v>
      </c>
    </row>
    <row r="5105" spans="3:16" x14ac:dyDescent="0.25">
      <c r="C5105"/>
      <c r="J5105" s="4">
        <v>1034854345</v>
      </c>
      <c r="K5105" t="s">
        <v>1124</v>
      </c>
      <c r="N5105" s="4">
        <v>1034854342</v>
      </c>
      <c r="O5105">
        <f>VLOOKUP(N5105,Sales!B:C,2,0)</f>
        <v>44987.724305555559</v>
      </c>
      <c r="P5105" t="e">
        <f>VLOOKUP(N5105,Recolt!B:C,2,0)</f>
        <v>#N/A</v>
      </c>
    </row>
    <row r="5106" spans="3:16" x14ac:dyDescent="0.25">
      <c r="C5106"/>
      <c r="J5106" s="4">
        <v>1034854352</v>
      </c>
      <c r="K5106" t="s">
        <v>1124</v>
      </c>
      <c r="N5106" s="4">
        <v>1034854345</v>
      </c>
      <c r="O5106">
        <f>VLOOKUP(N5106,Sales!B:C,2,0)</f>
        <v>44987.431944444441</v>
      </c>
      <c r="P5106" t="e">
        <f>VLOOKUP(N5106,Recolt!B:C,2,0)</f>
        <v>#N/A</v>
      </c>
    </row>
    <row r="5107" spans="3:16" x14ac:dyDescent="0.25">
      <c r="C5107"/>
      <c r="J5107" s="4">
        <v>1034854370</v>
      </c>
      <c r="K5107" t="s">
        <v>1124</v>
      </c>
      <c r="N5107" s="4">
        <v>1034854352</v>
      </c>
      <c r="O5107" t="e">
        <f>VLOOKUP(N5107,Sales!B:C,2,0)</f>
        <v>#N/A</v>
      </c>
      <c r="P5107" t="str">
        <f>VLOOKUP(N5107,Recolt!B:C,2,0)</f>
        <v>UniCredit Bank Austria</v>
      </c>
    </row>
    <row r="5108" spans="3:16" x14ac:dyDescent="0.25">
      <c r="C5108"/>
      <c r="J5108" s="4">
        <v>1034854378</v>
      </c>
      <c r="K5108" t="s">
        <v>1124</v>
      </c>
      <c r="N5108" s="4">
        <v>1034854370</v>
      </c>
      <c r="O5108" t="e">
        <f>VLOOKUP(N5108,Sales!B:C,2,0)</f>
        <v>#N/A</v>
      </c>
      <c r="P5108" t="str">
        <f>VLOOKUP(N5108,Recolt!B:C,2,0)</f>
        <v>Bawag P.S.K</v>
      </c>
    </row>
    <row r="5109" spans="3:16" x14ac:dyDescent="0.25">
      <c r="C5109"/>
      <c r="J5109" s="4">
        <v>1034854379</v>
      </c>
      <c r="K5109" t="s">
        <v>1124</v>
      </c>
      <c r="N5109" s="4">
        <v>1034854378</v>
      </c>
      <c r="O5109" t="e">
        <f>VLOOKUP(N5109,Sales!B:C,2,0)</f>
        <v>#N/A</v>
      </c>
      <c r="P5109" t="str">
        <f>VLOOKUP(N5109,Recolt!B:C,2,0)</f>
        <v>HSB</v>
      </c>
    </row>
    <row r="5110" spans="3:16" x14ac:dyDescent="0.25">
      <c r="C5110"/>
      <c r="J5110" s="4">
        <v>1034854387</v>
      </c>
      <c r="K5110" t="s">
        <v>1124</v>
      </c>
      <c r="N5110" s="4">
        <v>1034854379</v>
      </c>
      <c r="O5110" t="e">
        <f>VLOOKUP(N5110,Sales!B:C,2,0)</f>
        <v>#N/A</v>
      </c>
      <c r="P5110" t="str">
        <f>VLOOKUP(N5110,Recolt!B:C,2,0)</f>
        <v xml:space="preserve">Crédit Mutuel  </v>
      </c>
    </row>
    <row r="5111" spans="3:16" x14ac:dyDescent="0.25">
      <c r="C5111"/>
      <c r="J5111" s="4">
        <v>1034854391</v>
      </c>
      <c r="K5111" t="s">
        <v>1124</v>
      </c>
      <c r="N5111" s="4">
        <v>1034854387</v>
      </c>
      <c r="O5111" t="e">
        <f>VLOOKUP(N5111,Sales!B:C,2,0)</f>
        <v>#N/A</v>
      </c>
      <c r="P5111" t="str">
        <f>VLOOKUP(N5111,Recolt!B:C,2,0)</f>
        <v xml:space="preserve">BPCE (Banque Populaire &amp; Caisse d'Épargne)  </v>
      </c>
    </row>
    <row r="5112" spans="3:16" x14ac:dyDescent="0.25">
      <c r="C5112"/>
      <c r="J5112" s="4">
        <v>1034854392</v>
      </c>
      <c r="K5112" t="s">
        <v>1124</v>
      </c>
      <c r="N5112" s="4">
        <v>1034854391</v>
      </c>
      <c r="O5112" t="e">
        <f>VLOOKUP(N5112,Sales!B:C,2,0)</f>
        <v>#N/A</v>
      </c>
      <c r="P5112" t="str">
        <f>VLOOKUP(N5112,Recolt!B:C,2,0)</f>
        <v>Erste Group Bank</v>
      </c>
    </row>
    <row r="5113" spans="3:16" x14ac:dyDescent="0.25">
      <c r="C5113"/>
      <c r="J5113" s="4">
        <v>1034854398</v>
      </c>
      <c r="K5113" t="s">
        <v>1124</v>
      </c>
      <c r="N5113" s="4">
        <v>1034854392</v>
      </c>
      <c r="O5113" t="e">
        <f>VLOOKUP(N5113,Sales!B:C,2,0)</f>
        <v>#N/A</v>
      </c>
      <c r="P5113" t="str">
        <f>VLOOKUP(N5113,Recolt!B:C,2,0)</f>
        <v>Sparda-Bank</v>
      </c>
    </row>
    <row r="5114" spans="3:16" x14ac:dyDescent="0.25">
      <c r="C5114"/>
      <c r="J5114" s="4">
        <v>1034854430</v>
      </c>
      <c r="K5114" t="s">
        <v>1124</v>
      </c>
      <c r="N5114" s="4">
        <v>1034854398</v>
      </c>
      <c r="O5114">
        <f>VLOOKUP(N5114,Sales!B:C,2,0)</f>
        <v>44987.445833333331</v>
      </c>
      <c r="P5114" t="e">
        <f>VLOOKUP(N5114,Recolt!B:C,2,0)</f>
        <v>#N/A</v>
      </c>
    </row>
    <row r="5115" spans="3:16" x14ac:dyDescent="0.25">
      <c r="C5115"/>
      <c r="J5115" s="4">
        <v>1034854431</v>
      </c>
      <c r="K5115" t="s">
        <v>1124</v>
      </c>
      <c r="N5115" s="4">
        <v>1034854430</v>
      </c>
      <c r="O5115" t="e">
        <f>VLOOKUP(N5115,Sales!B:C,2,0)</f>
        <v>#N/A</v>
      </c>
      <c r="P5115" t="str">
        <f>VLOOKUP(N5115,Recolt!B:C,2,0)</f>
        <v>Volksbank</v>
      </c>
    </row>
    <row r="5116" spans="3:16" x14ac:dyDescent="0.25">
      <c r="C5116"/>
      <c r="J5116" s="4">
        <v>1034854432</v>
      </c>
      <c r="K5116" t="s">
        <v>1124</v>
      </c>
      <c r="N5116" s="4">
        <v>1034854431</v>
      </c>
      <c r="O5116" t="e">
        <f>VLOOKUP(N5116,Sales!B:C,2,0)</f>
        <v>#N/A</v>
      </c>
      <c r="P5116" t="str">
        <f>VLOOKUP(N5116,Recolt!B:C,2,0)</f>
        <v xml:space="preserve">Crédit Agricole  </v>
      </c>
    </row>
    <row r="5117" spans="3:16" x14ac:dyDescent="0.25">
      <c r="C5117"/>
      <c r="J5117" s="4">
        <v>1034854441</v>
      </c>
      <c r="K5117" t="s">
        <v>1124</v>
      </c>
      <c r="N5117" s="4">
        <v>1034854432</v>
      </c>
      <c r="O5117" t="e">
        <f>VLOOKUP(N5117,Sales!B:C,2,0)</f>
        <v>#N/A</v>
      </c>
      <c r="P5117" t="str">
        <f>VLOOKUP(N5117,Recolt!B:C,2,0)</f>
        <v>Bank Austria</v>
      </c>
    </row>
    <row r="5118" spans="3:16" x14ac:dyDescent="0.25">
      <c r="C5118"/>
      <c r="J5118" s="4">
        <v>1034854461</v>
      </c>
      <c r="K5118" t="s">
        <v>1124</v>
      </c>
      <c r="N5118" s="4">
        <v>1034854441</v>
      </c>
      <c r="O5118">
        <f>VLOOKUP(N5118,Sales!B:C,2,0)</f>
        <v>45455.577777777777</v>
      </c>
      <c r="P5118" t="e">
        <f>VLOOKUP(N5118,Recolt!B:C,2,0)</f>
        <v>#N/A</v>
      </c>
    </row>
    <row r="5119" spans="3:16" x14ac:dyDescent="0.25">
      <c r="C5119"/>
      <c r="J5119" s="4">
        <v>1034854462</v>
      </c>
      <c r="K5119" t="s">
        <v>1124</v>
      </c>
      <c r="N5119" s="4">
        <v>1034854461</v>
      </c>
      <c r="O5119" t="e">
        <f>VLOOKUP(N5119,Sales!B:C,2,0)</f>
        <v>#N/A</v>
      </c>
      <c r="P5119" t="str">
        <f>VLOOKUP(N5119,Recolt!B:C,2,0)</f>
        <v>Sparda-Bank</v>
      </c>
    </row>
    <row r="5120" spans="3:16" x14ac:dyDescent="0.25">
      <c r="C5120"/>
      <c r="J5120" s="4">
        <v>1034854466</v>
      </c>
      <c r="K5120" t="s">
        <v>1124</v>
      </c>
      <c r="N5120" s="4">
        <v>1034854462</v>
      </c>
      <c r="O5120">
        <f>VLOOKUP(N5120,Sales!B:C,2,0)</f>
        <v>44928.704861111109</v>
      </c>
      <c r="P5120" t="e">
        <f>VLOOKUP(N5120,Recolt!B:C,2,0)</f>
        <v>#N/A</v>
      </c>
    </row>
    <row r="5121" spans="3:16" x14ac:dyDescent="0.25">
      <c r="C5121"/>
      <c r="J5121" s="4">
        <v>1034854472</v>
      </c>
      <c r="K5121" t="s">
        <v>1124</v>
      </c>
      <c r="N5121" s="4">
        <v>1034854466</v>
      </c>
      <c r="O5121">
        <f>VLOOKUP(N5121,Sales!B:C,2,0)</f>
        <v>44928.620833333334</v>
      </c>
      <c r="P5121" t="e">
        <f>VLOOKUP(N5121,Recolt!B:C,2,0)</f>
        <v>#N/A</v>
      </c>
    </row>
    <row r="5122" spans="3:16" x14ac:dyDescent="0.25">
      <c r="C5122"/>
      <c r="J5122" s="4">
        <v>1034854475</v>
      </c>
      <c r="K5122" t="s">
        <v>1124</v>
      </c>
      <c r="N5122" s="4">
        <v>1034854472</v>
      </c>
      <c r="O5122">
        <f>VLOOKUP(N5122,Sales!B:C,2,0)</f>
        <v>44928.699305555558</v>
      </c>
      <c r="P5122" t="e">
        <f>VLOOKUP(N5122,Recolt!B:C,2,0)</f>
        <v>#N/A</v>
      </c>
    </row>
    <row r="5123" spans="3:16" x14ac:dyDescent="0.25">
      <c r="C5123"/>
      <c r="J5123" s="4">
        <v>1034854490</v>
      </c>
      <c r="K5123" t="s">
        <v>1124</v>
      </c>
      <c r="N5123" s="4">
        <v>1034854475</v>
      </c>
      <c r="O5123" t="e">
        <f>VLOOKUP(N5123,Sales!B:C,2,0)</f>
        <v>#N/A</v>
      </c>
      <c r="P5123" t="str">
        <f>VLOOKUP(N5123,Recolt!B:C,2,0)</f>
        <v xml:space="preserve">Crédit Agricole  </v>
      </c>
    </row>
    <row r="5124" spans="3:16" x14ac:dyDescent="0.25">
      <c r="C5124"/>
      <c r="J5124" s="4">
        <v>1034854492</v>
      </c>
      <c r="K5124" t="s">
        <v>1124</v>
      </c>
      <c r="N5124" s="4">
        <v>1034854490</v>
      </c>
      <c r="O5124" t="e">
        <f>VLOOKUP(N5124,Sales!B:C,2,0)</f>
        <v>#N/A</v>
      </c>
      <c r="P5124" t="str">
        <f>VLOOKUP(N5124,Recolt!B:C,2,0)</f>
        <v xml:space="preserve">BNP Paribas  </v>
      </c>
    </row>
    <row r="5125" spans="3:16" x14ac:dyDescent="0.25">
      <c r="C5125"/>
      <c r="J5125" s="4">
        <v>1034854497</v>
      </c>
      <c r="K5125" t="s">
        <v>1124</v>
      </c>
      <c r="N5125" s="4">
        <v>1034854492</v>
      </c>
      <c r="O5125">
        <f>VLOOKUP(N5125,Sales!B:C,2,0)</f>
        <v>44987.492361111108</v>
      </c>
      <c r="P5125" t="e">
        <f>VLOOKUP(N5125,Recolt!B:C,2,0)</f>
        <v>#N/A</v>
      </c>
    </row>
    <row r="5126" spans="3:16" x14ac:dyDescent="0.25">
      <c r="C5126"/>
      <c r="J5126" s="4">
        <v>1034854498</v>
      </c>
      <c r="K5126" t="s">
        <v>1124</v>
      </c>
      <c r="N5126" s="4">
        <v>1034854497</v>
      </c>
      <c r="O5126" t="e">
        <f>VLOOKUP(N5126,Sales!B:C,2,0)</f>
        <v>#N/A</v>
      </c>
      <c r="P5126" t="str">
        <f>VLOOKUP(N5126,Recolt!B:C,2,0)</f>
        <v>Bawag P.S.K</v>
      </c>
    </row>
    <row r="5127" spans="3:16" x14ac:dyDescent="0.25">
      <c r="C5127"/>
      <c r="J5127" s="4">
        <v>1034854504</v>
      </c>
      <c r="K5127" t="s">
        <v>1124</v>
      </c>
      <c r="N5127" s="4">
        <v>1034854498</v>
      </c>
      <c r="O5127">
        <f>VLOOKUP(N5127,Sales!B:C,2,0)</f>
        <v>44987.577777777777</v>
      </c>
      <c r="P5127" t="e">
        <f>VLOOKUP(N5127,Recolt!B:C,2,0)</f>
        <v>#N/A</v>
      </c>
    </row>
    <row r="5128" spans="3:16" x14ac:dyDescent="0.25">
      <c r="C5128"/>
      <c r="J5128" s="4">
        <v>1034854520</v>
      </c>
      <c r="K5128" t="s">
        <v>1124</v>
      </c>
      <c r="N5128" s="4">
        <v>1034854504</v>
      </c>
      <c r="O5128">
        <f>VLOOKUP(N5128,Sales!B:C,2,0)</f>
        <v>45455.559027777781</v>
      </c>
      <c r="P5128" t="e">
        <f>VLOOKUP(N5128,Recolt!B:C,2,0)</f>
        <v>#N/A</v>
      </c>
    </row>
    <row r="5129" spans="3:16" x14ac:dyDescent="0.25">
      <c r="C5129"/>
      <c r="J5129" s="4">
        <v>1034854530</v>
      </c>
      <c r="K5129" t="s">
        <v>1124</v>
      </c>
      <c r="N5129" s="4">
        <v>1034854520</v>
      </c>
      <c r="O5129">
        <f>VLOOKUP(N5129,Sales!B:C,2,0)</f>
        <v>44987.754861111112</v>
      </c>
      <c r="P5129" t="e">
        <f>VLOOKUP(N5129,Recolt!B:C,2,0)</f>
        <v>#N/A</v>
      </c>
    </row>
    <row r="5130" spans="3:16" x14ac:dyDescent="0.25">
      <c r="C5130"/>
      <c r="J5130" s="4">
        <v>1034854531</v>
      </c>
      <c r="K5130" t="s">
        <v>1124</v>
      </c>
      <c r="N5130" s="4">
        <v>1034854530</v>
      </c>
      <c r="O5130" t="e">
        <f>VLOOKUP(N5130,Sales!B:C,2,0)</f>
        <v>#N/A</v>
      </c>
      <c r="P5130" t="str">
        <f>VLOOKUP(N5130,Recolt!B:C,2,0)</f>
        <v>Sparda-Bank</v>
      </c>
    </row>
    <row r="5131" spans="3:16" x14ac:dyDescent="0.25">
      <c r="C5131"/>
      <c r="J5131" s="4">
        <v>1034854553</v>
      </c>
      <c r="K5131" t="s">
        <v>1124</v>
      </c>
      <c r="N5131" s="4">
        <v>1034854531</v>
      </c>
      <c r="O5131">
        <f>VLOOKUP(N5131,Sales!B:C,2,0)</f>
        <v>45324.463888888888</v>
      </c>
      <c r="P5131" t="e">
        <f>VLOOKUP(N5131,Recolt!B:C,2,0)</f>
        <v>#N/A</v>
      </c>
    </row>
    <row r="5132" spans="3:16" x14ac:dyDescent="0.25">
      <c r="C5132"/>
      <c r="J5132" s="4">
        <v>1034854556</v>
      </c>
      <c r="K5132" t="s">
        <v>1124</v>
      </c>
      <c r="N5132" s="4">
        <v>1034854553</v>
      </c>
      <c r="O5132" t="e">
        <f>VLOOKUP(N5132,Sales!B:C,2,0)</f>
        <v>#N/A</v>
      </c>
      <c r="P5132" t="e">
        <f>VLOOKUP(N5132,Recolt!B:C,2,0)</f>
        <v>#N/A</v>
      </c>
    </row>
    <row r="5133" spans="3:16" x14ac:dyDescent="0.25">
      <c r="C5133"/>
      <c r="J5133" s="4">
        <v>1034854562</v>
      </c>
      <c r="K5133" t="s">
        <v>1124</v>
      </c>
      <c r="N5133" s="4">
        <v>1034854556</v>
      </c>
      <c r="O5133" t="e">
        <f>VLOOKUP(N5133,Sales!B:C,2,0)</f>
        <v>#N/A</v>
      </c>
      <c r="P5133" t="str">
        <f>VLOOKUP(N5133,Recolt!B:C,2,0)</f>
        <v>HSB</v>
      </c>
    </row>
    <row r="5134" spans="3:16" x14ac:dyDescent="0.25">
      <c r="C5134"/>
      <c r="J5134" s="4">
        <v>1034854567</v>
      </c>
      <c r="K5134" t="s">
        <v>1124</v>
      </c>
      <c r="N5134" s="4">
        <v>1034854562</v>
      </c>
      <c r="O5134" t="e">
        <f>VLOOKUP(N5134,Sales!B:C,2,0)</f>
        <v>#N/A</v>
      </c>
      <c r="P5134" t="str">
        <f>VLOOKUP(N5134,Recolt!B:C,2,0)</f>
        <v>HSB</v>
      </c>
    </row>
    <row r="5135" spans="3:16" x14ac:dyDescent="0.25">
      <c r="C5135"/>
      <c r="J5135" s="4">
        <v>1034854572</v>
      </c>
      <c r="K5135" t="s">
        <v>1124</v>
      </c>
      <c r="N5135" s="4">
        <v>1034854567</v>
      </c>
      <c r="O5135" t="e">
        <f>VLOOKUP(N5135,Sales!B:C,2,0)</f>
        <v>#N/A</v>
      </c>
      <c r="P5135" t="str">
        <f>VLOOKUP(N5135,Recolt!B:C,2,0)</f>
        <v>Hypo Group Alpe Adria</v>
      </c>
    </row>
    <row r="5136" spans="3:16" x14ac:dyDescent="0.25">
      <c r="C5136"/>
      <c r="J5136" s="4">
        <v>1034854577</v>
      </c>
      <c r="K5136" t="s">
        <v>1124</v>
      </c>
      <c r="N5136" s="4">
        <v>1034854572</v>
      </c>
      <c r="O5136" t="e">
        <f>VLOOKUP(N5136,Sales!B:C,2,0)</f>
        <v>#N/A</v>
      </c>
      <c r="P5136" t="str">
        <f>VLOOKUP(N5136,Recolt!B:C,2,0)</f>
        <v>HSB</v>
      </c>
    </row>
    <row r="5137" spans="3:16" x14ac:dyDescent="0.25">
      <c r="C5137"/>
      <c r="J5137" s="4">
        <v>1034854581</v>
      </c>
      <c r="K5137" t="s">
        <v>1124</v>
      </c>
      <c r="N5137" s="4">
        <v>1034854577</v>
      </c>
      <c r="O5137" t="e">
        <f>VLOOKUP(N5137,Sales!B:C,2,0)</f>
        <v>#N/A</v>
      </c>
      <c r="P5137" t="str">
        <f>VLOOKUP(N5137,Recolt!B:C,2,0)</f>
        <v xml:space="preserve">La Banque Postale  </v>
      </c>
    </row>
    <row r="5138" spans="3:16" x14ac:dyDescent="0.25">
      <c r="C5138"/>
      <c r="J5138" s="4">
        <v>1034854599</v>
      </c>
      <c r="K5138" t="s">
        <v>1124</v>
      </c>
      <c r="N5138" s="4">
        <v>1034854581</v>
      </c>
      <c r="O5138" t="e">
        <f>VLOOKUP(N5138,Sales!B:C,2,0)</f>
        <v>#N/A</v>
      </c>
      <c r="P5138" t="str">
        <f>VLOOKUP(N5138,Recolt!B:C,2,0)</f>
        <v>Bawag P.S.K</v>
      </c>
    </row>
    <row r="5139" spans="3:16" x14ac:dyDescent="0.25">
      <c r="C5139"/>
      <c r="J5139" s="4">
        <v>1034854603</v>
      </c>
      <c r="K5139" t="s">
        <v>1124</v>
      </c>
      <c r="N5139" s="4">
        <v>1034854599</v>
      </c>
      <c r="O5139">
        <f>VLOOKUP(N5139,Sales!B:C,2,0)</f>
        <v>44987.770833333336</v>
      </c>
      <c r="P5139" t="e">
        <f>VLOOKUP(N5139,Recolt!B:C,2,0)</f>
        <v>#N/A</v>
      </c>
    </row>
    <row r="5140" spans="3:16" x14ac:dyDescent="0.25">
      <c r="C5140"/>
      <c r="J5140" s="4">
        <v>1034854613</v>
      </c>
      <c r="K5140" t="s">
        <v>1124</v>
      </c>
      <c r="N5140" s="4">
        <v>1034854603</v>
      </c>
      <c r="O5140" t="e">
        <f>VLOOKUP(N5140,Sales!B:C,2,0)</f>
        <v>#N/A</v>
      </c>
      <c r="P5140" t="str">
        <f>VLOOKUP(N5140,Recolt!B:C,2,0)</f>
        <v xml:space="preserve">La Banque Postale  </v>
      </c>
    </row>
    <row r="5141" spans="3:16" x14ac:dyDescent="0.25">
      <c r="C5141"/>
      <c r="J5141" s="4">
        <v>1034854616</v>
      </c>
      <c r="K5141" t="s">
        <v>1124</v>
      </c>
      <c r="N5141" s="4">
        <v>1034854613</v>
      </c>
      <c r="O5141" t="e">
        <f>VLOOKUP(N5141,Sales!B:C,2,0)</f>
        <v>#N/A</v>
      </c>
      <c r="P5141" t="str">
        <f>VLOOKUP(N5141,Recolt!B:C,2,0)</f>
        <v xml:space="preserve">La Banque Postale  </v>
      </c>
    </row>
    <row r="5142" spans="3:16" x14ac:dyDescent="0.25">
      <c r="C5142"/>
      <c r="J5142" s="4">
        <v>1034854624</v>
      </c>
      <c r="K5142" t="s">
        <v>1124</v>
      </c>
      <c r="N5142" s="4">
        <v>1034854616</v>
      </c>
      <c r="O5142" t="e">
        <f>VLOOKUP(N5142,Sales!B:C,2,0)</f>
        <v>#N/A</v>
      </c>
      <c r="P5142" t="str">
        <f>VLOOKUP(N5142,Recolt!B:C,2,0)</f>
        <v xml:space="preserve">La Banque Postale  </v>
      </c>
    </row>
    <row r="5143" spans="3:16" x14ac:dyDescent="0.25">
      <c r="C5143"/>
      <c r="J5143" s="4">
        <v>1034854626</v>
      </c>
      <c r="K5143" t="s">
        <v>1124</v>
      </c>
      <c r="N5143" s="4">
        <v>1034854624</v>
      </c>
      <c r="O5143">
        <f>VLOOKUP(N5143,Sales!B:C,2,0)</f>
        <v>45324.538888888892</v>
      </c>
      <c r="P5143" t="e">
        <f>VLOOKUP(N5143,Recolt!B:C,2,0)</f>
        <v>#N/A</v>
      </c>
    </row>
    <row r="5144" spans="3:16" x14ac:dyDescent="0.25">
      <c r="C5144"/>
      <c r="J5144" s="4">
        <v>1034854630</v>
      </c>
      <c r="K5144" t="s">
        <v>1124</v>
      </c>
      <c r="N5144" s="4">
        <v>1034854626</v>
      </c>
      <c r="O5144">
        <f>VLOOKUP(N5144,Sales!B:C,2,0)</f>
        <v>44940.652777777781</v>
      </c>
      <c r="P5144" t="e">
        <f>VLOOKUP(N5144,Recolt!B:C,2,0)</f>
        <v>#N/A</v>
      </c>
    </row>
    <row r="5145" spans="3:16" x14ac:dyDescent="0.25">
      <c r="C5145"/>
      <c r="J5145" s="4">
        <v>1034854639</v>
      </c>
      <c r="K5145" t="s">
        <v>1124</v>
      </c>
      <c r="N5145" s="4">
        <v>1034854630</v>
      </c>
      <c r="O5145" t="e">
        <f>VLOOKUP(N5145,Sales!B:C,2,0)</f>
        <v>#N/A</v>
      </c>
      <c r="P5145" t="str">
        <f>VLOOKUP(N5145,Recolt!B:C,2,0)</f>
        <v xml:space="preserve">BNP Paribas  </v>
      </c>
    </row>
    <row r="5146" spans="3:16" x14ac:dyDescent="0.25">
      <c r="C5146"/>
      <c r="J5146" s="4">
        <v>1034854643</v>
      </c>
      <c r="K5146" t="s">
        <v>1124</v>
      </c>
      <c r="N5146" s="4">
        <v>1034854639</v>
      </c>
      <c r="O5146">
        <f>VLOOKUP(N5146,Sales!B:C,2,0)</f>
        <v>44928.556944444441</v>
      </c>
      <c r="P5146" t="e">
        <f>VLOOKUP(N5146,Recolt!B:C,2,0)</f>
        <v>#N/A</v>
      </c>
    </row>
    <row r="5147" spans="3:16" x14ac:dyDescent="0.25">
      <c r="C5147"/>
      <c r="J5147" s="4">
        <v>1034854651</v>
      </c>
      <c r="K5147" t="s">
        <v>1124</v>
      </c>
      <c r="N5147" s="4">
        <v>1034854643</v>
      </c>
      <c r="O5147" t="e">
        <f>VLOOKUP(N5147,Sales!B:C,2,0)</f>
        <v>#N/A</v>
      </c>
      <c r="P5147" t="str">
        <f>VLOOKUP(N5147,Recolt!B:C,2,0)</f>
        <v>Sberbank Europe</v>
      </c>
    </row>
    <row r="5148" spans="3:16" x14ac:dyDescent="0.25">
      <c r="C5148"/>
      <c r="J5148" s="4">
        <v>1034854657</v>
      </c>
      <c r="K5148" t="s">
        <v>1124</v>
      </c>
      <c r="N5148" s="4">
        <v>1034854651</v>
      </c>
      <c r="O5148" t="e">
        <f>VLOOKUP(N5148,Sales!B:C,2,0)</f>
        <v>#N/A</v>
      </c>
      <c r="P5148" t="str">
        <f>VLOOKUP(N5148,Recolt!B:C,2,0)</f>
        <v xml:space="preserve">CIC (Crédit Industriel et Commercial)  </v>
      </c>
    </row>
    <row r="5149" spans="3:16" x14ac:dyDescent="0.25">
      <c r="C5149"/>
      <c r="J5149" s="4">
        <v>1034854665</v>
      </c>
      <c r="K5149" t="s">
        <v>1124</v>
      </c>
      <c r="N5149" s="4">
        <v>1034854657</v>
      </c>
      <c r="O5149">
        <f>VLOOKUP(N5149,Sales!B:C,2,0)</f>
        <v>44987.629861111112</v>
      </c>
      <c r="P5149" t="e">
        <f>VLOOKUP(N5149,Recolt!B:C,2,0)</f>
        <v>#N/A</v>
      </c>
    </row>
    <row r="5150" spans="3:16" x14ac:dyDescent="0.25">
      <c r="C5150"/>
      <c r="J5150" s="4">
        <v>1034854675</v>
      </c>
      <c r="K5150" t="s">
        <v>1124</v>
      </c>
      <c r="N5150" s="4">
        <v>1034854665</v>
      </c>
      <c r="O5150" t="e">
        <f>VLOOKUP(N5150,Sales!B:C,2,0)</f>
        <v>#N/A</v>
      </c>
      <c r="P5150" t="str">
        <f>VLOOKUP(N5150,Recolt!B:C,2,0)</f>
        <v xml:space="preserve">CIC (Crédit Industriel et Commercial)  </v>
      </c>
    </row>
    <row r="5151" spans="3:16" x14ac:dyDescent="0.25">
      <c r="C5151"/>
      <c r="J5151" s="4">
        <v>1034854693</v>
      </c>
      <c r="K5151" t="s">
        <v>1124</v>
      </c>
      <c r="N5151" s="4">
        <v>1034854675</v>
      </c>
      <c r="O5151">
        <f>VLOOKUP(N5151,Sales!B:C,2,0)</f>
        <v>45455.722916666666</v>
      </c>
      <c r="P5151" t="e">
        <f>VLOOKUP(N5151,Recolt!B:C,2,0)</f>
        <v>#N/A</v>
      </c>
    </row>
    <row r="5152" spans="3:16" x14ac:dyDescent="0.25">
      <c r="C5152"/>
      <c r="J5152" s="4">
        <v>1034854704</v>
      </c>
      <c r="K5152" t="s">
        <v>1124</v>
      </c>
      <c r="N5152" s="4">
        <v>1034854693</v>
      </c>
      <c r="O5152" t="e">
        <f>VLOOKUP(N5152,Sales!B:C,2,0)</f>
        <v>#N/A</v>
      </c>
      <c r="P5152" t="str">
        <f>VLOOKUP(N5152,Recolt!B:C,2,0)</f>
        <v>Sparda-Bank</v>
      </c>
    </row>
    <row r="5153" spans="3:16" x14ac:dyDescent="0.25">
      <c r="C5153"/>
      <c r="J5153" s="4">
        <v>1034854708</v>
      </c>
      <c r="K5153" t="s">
        <v>1124</v>
      </c>
      <c r="N5153" s="4">
        <v>1034854704</v>
      </c>
      <c r="O5153" t="e">
        <f>VLOOKUP(N5153,Sales!B:C,2,0)</f>
        <v>#N/A</v>
      </c>
      <c r="P5153" t="str">
        <f>VLOOKUP(N5153,Recolt!B:C,2,0)</f>
        <v xml:space="preserve">La Banque Postale  </v>
      </c>
    </row>
    <row r="5154" spans="3:16" x14ac:dyDescent="0.25">
      <c r="C5154"/>
      <c r="J5154" s="4">
        <v>1034854710</v>
      </c>
      <c r="K5154" t="s">
        <v>1124</v>
      </c>
      <c r="N5154" s="4">
        <v>1034854708</v>
      </c>
      <c r="O5154" t="e">
        <f>VLOOKUP(N5154,Sales!B:C,2,0)</f>
        <v>#N/A</v>
      </c>
      <c r="P5154" t="str">
        <f>VLOOKUP(N5154,Recolt!B:C,2,0)</f>
        <v>Sparda-Bank</v>
      </c>
    </row>
    <row r="5155" spans="3:16" x14ac:dyDescent="0.25">
      <c r="C5155"/>
      <c r="J5155" s="4">
        <v>1034854711</v>
      </c>
      <c r="K5155" t="s">
        <v>1124</v>
      </c>
      <c r="N5155" s="4">
        <v>1034854710</v>
      </c>
      <c r="O5155" t="e">
        <f>VLOOKUP(N5155,Sales!B:C,2,0)</f>
        <v>#N/A</v>
      </c>
      <c r="P5155" t="str">
        <f>VLOOKUP(N5155,Recolt!B:C,2,0)</f>
        <v>Erste Group Bank</v>
      </c>
    </row>
    <row r="5156" spans="3:16" x14ac:dyDescent="0.25">
      <c r="C5156"/>
      <c r="J5156" s="4">
        <v>1034854712</v>
      </c>
      <c r="K5156" t="s">
        <v>1124</v>
      </c>
      <c r="N5156" s="4">
        <v>1034854711</v>
      </c>
      <c r="O5156">
        <f>VLOOKUP(N5156,Sales!B:C,2,0)</f>
        <v>44987.425000000003</v>
      </c>
      <c r="P5156" t="e">
        <f>VLOOKUP(N5156,Recolt!B:C,2,0)</f>
        <v>#N/A</v>
      </c>
    </row>
    <row r="5157" spans="3:16" x14ac:dyDescent="0.25">
      <c r="C5157"/>
      <c r="J5157" s="4">
        <v>1034854715</v>
      </c>
      <c r="K5157" t="s">
        <v>1124</v>
      </c>
      <c r="N5157" s="4">
        <v>1034854712</v>
      </c>
      <c r="O5157" t="e">
        <f>VLOOKUP(N5157,Sales!B:C,2,0)</f>
        <v>#N/A</v>
      </c>
      <c r="P5157" t="str">
        <f>VLOOKUP(N5157,Recolt!B:C,2,0)</f>
        <v xml:space="preserve">Crédit Agricole  </v>
      </c>
    </row>
    <row r="5158" spans="3:16" x14ac:dyDescent="0.25">
      <c r="C5158"/>
      <c r="J5158" s="4">
        <v>1034854718</v>
      </c>
      <c r="K5158" t="s">
        <v>1124</v>
      </c>
      <c r="N5158" s="4">
        <v>1034854715</v>
      </c>
      <c r="O5158">
        <f>VLOOKUP(N5158,Sales!B:C,2,0)</f>
        <v>44987.686111111114</v>
      </c>
      <c r="P5158" t="e">
        <f>VLOOKUP(N5158,Recolt!B:C,2,0)</f>
        <v>#N/A</v>
      </c>
    </row>
    <row r="5159" spans="3:16" x14ac:dyDescent="0.25">
      <c r="C5159"/>
      <c r="J5159" s="4">
        <v>1034854731</v>
      </c>
      <c r="K5159" t="s">
        <v>1124</v>
      </c>
      <c r="N5159" s="4">
        <v>1034854718</v>
      </c>
      <c r="O5159" t="e">
        <f>VLOOKUP(N5159,Sales!B:C,2,0)</f>
        <v>#N/A</v>
      </c>
      <c r="P5159" t="str">
        <f>VLOOKUP(N5159,Recolt!B:C,2,0)</f>
        <v>Bawag P.S.K</v>
      </c>
    </row>
    <row r="5160" spans="3:16" x14ac:dyDescent="0.25">
      <c r="C5160"/>
      <c r="J5160" s="4">
        <v>1034854751</v>
      </c>
      <c r="K5160" t="s">
        <v>1124</v>
      </c>
      <c r="N5160" s="4">
        <v>1034854731</v>
      </c>
      <c r="O5160">
        <f>VLOOKUP(N5160,Sales!B:C,2,0)</f>
        <v>45514.557638888888</v>
      </c>
      <c r="P5160" t="e">
        <f>VLOOKUP(N5160,Recolt!B:C,2,0)</f>
        <v>#N/A</v>
      </c>
    </row>
    <row r="5161" spans="3:16" x14ac:dyDescent="0.25">
      <c r="C5161"/>
      <c r="J5161" s="4">
        <v>1034854754</v>
      </c>
      <c r="K5161" t="s">
        <v>1124</v>
      </c>
      <c r="N5161" s="4">
        <v>1034854751</v>
      </c>
      <c r="O5161" t="e">
        <f>VLOOKUP(N5161,Sales!B:C,2,0)</f>
        <v>#N/A</v>
      </c>
      <c r="P5161" t="str">
        <f>VLOOKUP(N5161,Recolt!B:C,2,0)</f>
        <v xml:space="preserve">CIC (Crédit Industriel et Commercial)  </v>
      </c>
    </row>
    <row r="5162" spans="3:16" x14ac:dyDescent="0.25">
      <c r="C5162"/>
      <c r="J5162" s="4">
        <v>1034854758</v>
      </c>
      <c r="K5162" t="s">
        <v>1124</v>
      </c>
      <c r="N5162" s="4">
        <v>1034854754</v>
      </c>
      <c r="O5162" t="e">
        <f>VLOOKUP(N5162,Sales!B:C,2,0)</f>
        <v>#N/A</v>
      </c>
      <c r="P5162" t="str">
        <f>VLOOKUP(N5162,Recolt!B:C,2,0)</f>
        <v xml:space="preserve">BPCE (Banque Populaire &amp; Caisse d'Épargne)  </v>
      </c>
    </row>
    <row r="5163" spans="3:16" x14ac:dyDescent="0.25">
      <c r="C5163"/>
      <c r="J5163" s="4">
        <v>1034854774</v>
      </c>
      <c r="K5163" t="s">
        <v>1124</v>
      </c>
      <c r="N5163" s="4">
        <v>1034854758</v>
      </c>
      <c r="O5163" t="e">
        <f>VLOOKUP(N5163,Sales!B:C,2,0)</f>
        <v>#N/A</v>
      </c>
      <c r="P5163" t="str">
        <f>VLOOKUP(N5163,Recolt!B:C,2,0)</f>
        <v>Volksbank</v>
      </c>
    </row>
    <row r="5164" spans="3:16" x14ac:dyDescent="0.25">
      <c r="C5164"/>
      <c r="J5164" s="4">
        <v>1034854780</v>
      </c>
      <c r="K5164" t="s">
        <v>1124</v>
      </c>
      <c r="N5164" s="4">
        <v>1034854774</v>
      </c>
      <c r="O5164">
        <f>VLOOKUP(N5164,Sales!B:C,2,0)</f>
        <v>44987.513888888891</v>
      </c>
      <c r="P5164" t="e">
        <f>VLOOKUP(N5164,Recolt!B:C,2,0)</f>
        <v>#N/A</v>
      </c>
    </row>
    <row r="5165" spans="3:16" x14ac:dyDescent="0.25">
      <c r="C5165"/>
      <c r="J5165" s="4">
        <v>1034854795</v>
      </c>
      <c r="K5165" t="s">
        <v>1124</v>
      </c>
      <c r="N5165" s="4">
        <v>1034854780</v>
      </c>
      <c r="O5165">
        <f>VLOOKUP(N5165,Sales!B:C,2,0)</f>
        <v>44987.623611111114</v>
      </c>
      <c r="P5165" t="e">
        <f>VLOOKUP(N5165,Recolt!B:C,2,0)</f>
        <v>#N/A</v>
      </c>
    </row>
    <row r="5166" spans="3:16" x14ac:dyDescent="0.25">
      <c r="C5166"/>
      <c r="J5166" s="4">
        <v>1034854804</v>
      </c>
      <c r="K5166" t="s">
        <v>1124</v>
      </c>
      <c r="N5166" s="4">
        <v>1034854795</v>
      </c>
      <c r="O5166">
        <f>VLOOKUP(N5166,Sales!B:C,2,0)</f>
        <v>45324.431944444441</v>
      </c>
      <c r="P5166" t="e">
        <f>VLOOKUP(N5166,Recolt!B:C,2,0)</f>
        <v>#N/A</v>
      </c>
    </row>
    <row r="5167" spans="3:16" x14ac:dyDescent="0.25">
      <c r="C5167"/>
      <c r="J5167" s="4">
        <v>1034854813</v>
      </c>
      <c r="K5167" t="s">
        <v>1124</v>
      </c>
      <c r="N5167" s="4">
        <v>1034854804</v>
      </c>
      <c r="O5167" t="e">
        <f>VLOOKUP(N5167,Sales!B:C,2,0)</f>
        <v>#N/A</v>
      </c>
      <c r="P5167" t="str">
        <f>VLOOKUP(N5167,Recolt!B:C,2,0)</f>
        <v xml:space="preserve">LCL (Le Crédit Lyonnais)  </v>
      </c>
    </row>
    <row r="5168" spans="3:16" x14ac:dyDescent="0.25">
      <c r="C5168"/>
      <c r="J5168" s="4">
        <v>1034854827</v>
      </c>
      <c r="K5168" t="s">
        <v>1124</v>
      </c>
      <c r="N5168" s="4">
        <v>1034854813</v>
      </c>
      <c r="O5168" t="e">
        <f>VLOOKUP(N5168,Sales!B:C,2,0)</f>
        <v>#N/A</v>
      </c>
      <c r="P5168" t="str">
        <f>VLOOKUP(N5168,Recolt!B:C,2,0)</f>
        <v xml:space="preserve">CIC (Crédit Industriel et Commercial)  </v>
      </c>
    </row>
    <row r="5169" spans="3:16" x14ac:dyDescent="0.25">
      <c r="C5169"/>
      <c r="J5169" s="4">
        <v>1034854829</v>
      </c>
      <c r="K5169" t="s">
        <v>1124</v>
      </c>
      <c r="N5169" s="4">
        <v>1034854827</v>
      </c>
      <c r="O5169" t="e">
        <f>VLOOKUP(N5169,Sales!B:C,2,0)</f>
        <v>#N/A</v>
      </c>
      <c r="P5169" t="e">
        <f>VLOOKUP(N5169,Recolt!B:C,2,0)</f>
        <v>#N/A</v>
      </c>
    </row>
    <row r="5170" spans="3:16" x14ac:dyDescent="0.25">
      <c r="C5170"/>
      <c r="J5170" s="4">
        <v>1034854843</v>
      </c>
      <c r="K5170" t="s">
        <v>1124</v>
      </c>
      <c r="N5170" s="4">
        <v>1034854829</v>
      </c>
      <c r="O5170" t="e">
        <f>VLOOKUP(N5170,Sales!B:C,2,0)</f>
        <v>#N/A</v>
      </c>
      <c r="P5170" t="str">
        <f>VLOOKUP(N5170,Recolt!B:C,2,0)</f>
        <v>Sparda-Bank</v>
      </c>
    </row>
    <row r="5171" spans="3:16" x14ac:dyDescent="0.25">
      <c r="C5171"/>
      <c r="J5171" s="4">
        <v>1034854847</v>
      </c>
      <c r="K5171" t="s">
        <v>1124</v>
      </c>
      <c r="N5171" s="4">
        <v>1034854843</v>
      </c>
      <c r="O5171" t="e">
        <f>VLOOKUP(N5171,Sales!B:C,2,0)</f>
        <v>#N/A</v>
      </c>
      <c r="P5171" t="str">
        <f>VLOOKUP(N5171,Recolt!B:C,2,0)</f>
        <v>Sberbank Europe</v>
      </c>
    </row>
    <row r="5172" spans="3:16" x14ac:dyDescent="0.25">
      <c r="C5172"/>
      <c r="J5172" s="4">
        <v>1034854848</v>
      </c>
      <c r="K5172" t="s">
        <v>1124</v>
      </c>
      <c r="N5172" s="4">
        <v>1034854847</v>
      </c>
      <c r="O5172" t="e">
        <f>VLOOKUP(N5172,Sales!B:C,2,0)</f>
        <v>#N/A</v>
      </c>
      <c r="P5172" t="str">
        <f>VLOOKUP(N5172,Recolt!B:C,2,0)</f>
        <v>Bawag P.S.K</v>
      </c>
    </row>
    <row r="5173" spans="3:16" x14ac:dyDescent="0.25">
      <c r="C5173"/>
      <c r="J5173" s="4">
        <v>1034854850</v>
      </c>
      <c r="K5173" t="s">
        <v>1124</v>
      </c>
      <c r="N5173" s="4">
        <v>1034854848</v>
      </c>
      <c r="O5173">
        <f>VLOOKUP(N5173,Sales!B:C,2,0)</f>
        <v>44987.574999999997</v>
      </c>
      <c r="P5173" t="e">
        <f>VLOOKUP(N5173,Recolt!B:C,2,0)</f>
        <v>#N/A</v>
      </c>
    </row>
    <row r="5174" spans="3:16" x14ac:dyDescent="0.25">
      <c r="C5174"/>
      <c r="J5174" s="4">
        <v>1034854863</v>
      </c>
      <c r="K5174" t="s">
        <v>1124</v>
      </c>
      <c r="N5174" s="4">
        <v>1034854850</v>
      </c>
      <c r="O5174">
        <f>VLOOKUP(N5174,Sales!B:C,2,0)</f>
        <v>44987.753472222219</v>
      </c>
      <c r="P5174" t="e">
        <f>VLOOKUP(N5174,Recolt!B:C,2,0)</f>
        <v>#N/A</v>
      </c>
    </row>
    <row r="5175" spans="3:16" x14ac:dyDescent="0.25">
      <c r="C5175"/>
      <c r="J5175" s="4">
        <v>1034854864</v>
      </c>
      <c r="K5175" t="s">
        <v>1124</v>
      </c>
      <c r="N5175" s="4">
        <v>1034854863</v>
      </c>
      <c r="O5175">
        <f>VLOOKUP(N5175,Sales!B:C,2,0)</f>
        <v>44987.736111111109</v>
      </c>
      <c r="P5175" t="e">
        <f>VLOOKUP(N5175,Recolt!B:C,2,0)</f>
        <v>#N/A</v>
      </c>
    </row>
    <row r="5176" spans="3:16" x14ac:dyDescent="0.25">
      <c r="C5176"/>
      <c r="J5176" s="4">
        <v>1034854868</v>
      </c>
      <c r="K5176" t="s">
        <v>1124</v>
      </c>
      <c r="N5176" s="4">
        <v>1034854864</v>
      </c>
      <c r="O5176" t="e">
        <f>VLOOKUP(N5176,Sales!B:C,2,0)</f>
        <v>#N/A</v>
      </c>
      <c r="P5176" t="str">
        <f>VLOOKUP(N5176,Recolt!B:C,2,0)</f>
        <v xml:space="preserve">LCL (Le Crédit Lyonnais)  </v>
      </c>
    </row>
    <row r="5177" spans="3:16" x14ac:dyDescent="0.25">
      <c r="C5177"/>
      <c r="J5177" s="4">
        <v>1034854872</v>
      </c>
      <c r="K5177" t="s">
        <v>1124</v>
      </c>
      <c r="N5177" s="4">
        <v>1034854868</v>
      </c>
      <c r="O5177">
        <f>VLOOKUP(N5177,Sales!B:C,2,0)</f>
        <v>45177.442361111112</v>
      </c>
      <c r="P5177" t="e">
        <f>VLOOKUP(N5177,Recolt!B:C,2,0)</f>
        <v>#N/A</v>
      </c>
    </row>
    <row r="5178" spans="3:16" x14ac:dyDescent="0.25">
      <c r="C5178"/>
      <c r="J5178" s="4">
        <v>1034854879</v>
      </c>
      <c r="K5178" t="s">
        <v>1124</v>
      </c>
      <c r="N5178" s="4">
        <v>1034854872</v>
      </c>
      <c r="O5178">
        <f>VLOOKUP(N5178,Sales!B:C,2,0)</f>
        <v>45324.492361111108</v>
      </c>
      <c r="P5178" t="e">
        <f>VLOOKUP(N5178,Recolt!B:C,2,0)</f>
        <v>#N/A</v>
      </c>
    </row>
    <row r="5179" spans="3:16" x14ac:dyDescent="0.25">
      <c r="C5179"/>
      <c r="J5179" s="4">
        <v>1034854894</v>
      </c>
      <c r="K5179" t="s">
        <v>1124</v>
      </c>
      <c r="N5179" s="4">
        <v>1034854879</v>
      </c>
      <c r="O5179" t="e">
        <f>VLOOKUP(N5179,Sales!B:C,2,0)</f>
        <v>#N/A</v>
      </c>
      <c r="P5179" t="str">
        <f>VLOOKUP(N5179,Recolt!B:C,2,0)</f>
        <v xml:space="preserve">CIC (Crédit Industriel et Commercial)  </v>
      </c>
    </row>
    <row r="5180" spans="3:16" x14ac:dyDescent="0.25">
      <c r="C5180"/>
      <c r="J5180" s="4">
        <v>1034854901</v>
      </c>
      <c r="K5180" t="s">
        <v>1124</v>
      </c>
      <c r="N5180" s="4">
        <v>1034854894</v>
      </c>
      <c r="O5180" t="e">
        <f>VLOOKUP(N5180,Sales!B:C,2,0)</f>
        <v>#N/A</v>
      </c>
      <c r="P5180" t="str">
        <f>VLOOKUP(N5180,Recolt!B:C,2,0)</f>
        <v>HSB</v>
      </c>
    </row>
    <row r="5181" spans="3:16" x14ac:dyDescent="0.25">
      <c r="C5181"/>
      <c r="J5181" s="4">
        <v>1034854906</v>
      </c>
      <c r="K5181" t="s">
        <v>1124</v>
      </c>
      <c r="N5181" s="4">
        <v>1034854901</v>
      </c>
      <c r="O5181">
        <f>VLOOKUP(N5181,Sales!B:C,2,0)</f>
        <v>45455.524305555555</v>
      </c>
      <c r="P5181" t="e">
        <f>VLOOKUP(N5181,Recolt!B:C,2,0)</f>
        <v>#N/A</v>
      </c>
    </row>
    <row r="5182" spans="3:16" x14ac:dyDescent="0.25">
      <c r="C5182"/>
      <c r="J5182" s="4">
        <v>1034854908</v>
      </c>
      <c r="K5182" t="s">
        <v>1124</v>
      </c>
      <c r="N5182" s="4">
        <v>1034854906</v>
      </c>
      <c r="O5182" t="e">
        <f>VLOOKUP(N5182,Sales!B:C,2,0)</f>
        <v>#N/A</v>
      </c>
      <c r="P5182" t="str">
        <f>VLOOKUP(N5182,Recolt!B:C,2,0)</f>
        <v xml:space="preserve">Société Générale  </v>
      </c>
    </row>
    <row r="5183" spans="3:16" x14ac:dyDescent="0.25">
      <c r="C5183"/>
      <c r="J5183" s="4">
        <v>1034854912</v>
      </c>
      <c r="K5183" t="s">
        <v>1124</v>
      </c>
      <c r="N5183" s="4">
        <v>1034854908</v>
      </c>
      <c r="O5183" t="e">
        <f>VLOOKUP(N5183,Sales!B:C,2,0)</f>
        <v>#N/A</v>
      </c>
      <c r="P5183" t="str">
        <f>VLOOKUP(N5183,Recolt!B:C,2,0)</f>
        <v xml:space="preserve">BPCE (Banque Populaire &amp; Caisse d'Épargne)  </v>
      </c>
    </row>
    <row r="5184" spans="3:16" x14ac:dyDescent="0.25">
      <c r="C5184"/>
      <c r="J5184" s="4">
        <v>1034854917</v>
      </c>
      <c r="K5184" t="s">
        <v>1124</v>
      </c>
      <c r="N5184" s="4">
        <v>1034854912</v>
      </c>
      <c r="O5184">
        <f>VLOOKUP(N5184,Sales!B:C,2,0)</f>
        <v>44987.717361111114</v>
      </c>
      <c r="P5184" t="e">
        <f>VLOOKUP(N5184,Recolt!B:C,2,0)</f>
        <v>#N/A</v>
      </c>
    </row>
    <row r="5185" spans="3:16" x14ac:dyDescent="0.25">
      <c r="C5185"/>
      <c r="J5185" s="4">
        <v>1034854920</v>
      </c>
      <c r="K5185" t="s">
        <v>1124</v>
      </c>
      <c r="N5185" s="4">
        <v>1034854917</v>
      </c>
      <c r="O5185" t="e">
        <f>VLOOKUP(N5185,Sales!B:C,2,0)</f>
        <v>#N/A</v>
      </c>
      <c r="P5185" t="str">
        <f>VLOOKUP(N5185,Recolt!B:C,2,0)</f>
        <v>Sberbank Europe</v>
      </c>
    </row>
    <row r="5186" spans="3:16" x14ac:dyDescent="0.25">
      <c r="C5186"/>
      <c r="J5186" s="4">
        <v>1034854923</v>
      </c>
      <c r="K5186" t="s">
        <v>1124</v>
      </c>
      <c r="N5186" s="4">
        <v>1034854920</v>
      </c>
      <c r="O5186" t="e">
        <f>VLOOKUP(N5186,Sales!B:C,2,0)</f>
        <v>#N/A</v>
      </c>
      <c r="P5186" t="str">
        <f>VLOOKUP(N5186,Recolt!B:C,2,0)</f>
        <v>Sparda-Bank</v>
      </c>
    </row>
    <row r="5187" spans="3:16" x14ac:dyDescent="0.25">
      <c r="C5187"/>
      <c r="J5187" s="4">
        <v>1034854931</v>
      </c>
      <c r="K5187" t="s">
        <v>1124</v>
      </c>
      <c r="N5187" s="4">
        <v>1034854923</v>
      </c>
      <c r="O5187" t="e">
        <f>VLOOKUP(N5187,Sales!B:C,2,0)</f>
        <v>#N/A</v>
      </c>
      <c r="P5187" t="str">
        <f>VLOOKUP(N5187,Recolt!B:C,2,0)</f>
        <v xml:space="preserve">LCL (Le Crédit Lyonnais)  </v>
      </c>
    </row>
    <row r="5188" spans="3:16" x14ac:dyDescent="0.25">
      <c r="C5188"/>
      <c r="J5188" s="4">
        <v>1034854934</v>
      </c>
      <c r="K5188" t="s">
        <v>1124</v>
      </c>
      <c r="N5188" s="4">
        <v>1034854931</v>
      </c>
      <c r="O5188" t="e">
        <f>VLOOKUP(N5188,Sales!B:C,2,0)</f>
        <v>#N/A</v>
      </c>
      <c r="P5188" t="str">
        <f>VLOOKUP(N5188,Recolt!B:C,2,0)</f>
        <v xml:space="preserve">CIC (Crédit Industriel et Commercial)  </v>
      </c>
    </row>
    <row r="5189" spans="3:16" x14ac:dyDescent="0.25">
      <c r="C5189"/>
      <c r="J5189" s="4">
        <v>1034854940</v>
      </c>
      <c r="K5189" t="s">
        <v>1124</v>
      </c>
      <c r="N5189" s="4">
        <v>1034854934</v>
      </c>
      <c r="O5189" t="e">
        <f>VLOOKUP(N5189,Sales!B:C,2,0)</f>
        <v>#N/A</v>
      </c>
      <c r="P5189" t="str">
        <f>VLOOKUP(N5189,Recolt!B:C,2,0)</f>
        <v xml:space="preserve">Crédit Agricole  </v>
      </c>
    </row>
    <row r="5190" spans="3:16" x14ac:dyDescent="0.25">
      <c r="C5190"/>
      <c r="J5190" s="4">
        <v>1034854943</v>
      </c>
      <c r="K5190" t="s">
        <v>1124</v>
      </c>
      <c r="N5190" s="4">
        <v>1034854940</v>
      </c>
      <c r="O5190" t="e">
        <f>VLOOKUP(N5190,Sales!B:C,2,0)</f>
        <v>#N/A</v>
      </c>
      <c r="P5190" t="str">
        <f>VLOOKUP(N5190,Recolt!B:C,2,0)</f>
        <v>Sparda-Bank</v>
      </c>
    </row>
    <row r="5191" spans="3:16" x14ac:dyDescent="0.25">
      <c r="C5191"/>
      <c r="J5191" s="4">
        <v>1034854948</v>
      </c>
      <c r="K5191" t="s">
        <v>1124</v>
      </c>
      <c r="N5191" s="4">
        <v>1034854943</v>
      </c>
      <c r="O5191">
        <f>VLOOKUP(N5191,Sales!B:C,2,0)</f>
        <v>44928.445138888892</v>
      </c>
      <c r="P5191" t="e">
        <f>VLOOKUP(N5191,Recolt!B:C,2,0)</f>
        <v>#N/A</v>
      </c>
    </row>
    <row r="5192" spans="3:16" x14ac:dyDescent="0.25">
      <c r="C5192"/>
      <c r="J5192" s="4">
        <v>1034854957</v>
      </c>
      <c r="K5192" t="s">
        <v>1124</v>
      </c>
      <c r="N5192" s="4">
        <v>1034854948</v>
      </c>
      <c r="O5192" t="e">
        <f>VLOOKUP(N5192,Sales!B:C,2,0)</f>
        <v>#N/A</v>
      </c>
      <c r="P5192" t="str">
        <f>VLOOKUP(N5192,Recolt!B:C,2,0)</f>
        <v xml:space="preserve">HSBC France  </v>
      </c>
    </row>
    <row r="5193" spans="3:16" x14ac:dyDescent="0.25">
      <c r="C5193"/>
      <c r="J5193" s="4">
        <v>1034854971</v>
      </c>
      <c r="K5193" t="s">
        <v>1124</v>
      </c>
      <c r="N5193" s="4">
        <v>1034854957</v>
      </c>
      <c r="O5193" t="e">
        <f>VLOOKUP(N5193,Sales!B:C,2,0)</f>
        <v>#N/A</v>
      </c>
      <c r="P5193" t="str">
        <f>VLOOKUP(N5193,Recolt!B:C,2,0)</f>
        <v>Bank Austria</v>
      </c>
    </row>
    <row r="5194" spans="3:16" x14ac:dyDescent="0.25">
      <c r="C5194"/>
      <c r="J5194" s="4">
        <v>1034854972</v>
      </c>
      <c r="K5194" t="s">
        <v>1124</v>
      </c>
      <c r="N5194" s="4">
        <v>1034854971</v>
      </c>
      <c r="O5194" t="e">
        <f>VLOOKUP(N5194,Sales!B:C,2,0)</f>
        <v>#N/A</v>
      </c>
      <c r="P5194" t="str">
        <f>VLOOKUP(N5194,Recolt!B:C,2,0)</f>
        <v>Sparda-Bank</v>
      </c>
    </row>
    <row r="5195" spans="3:16" x14ac:dyDescent="0.25">
      <c r="C5195"/>
      <c r="J5195" s="4">
        <v>1034854974</v>
      </c>
      <c r="K5195" t="s">
        <v>1124</v>
      </c>
      <c r="N5195" s="4">
        <v>1034854972</v>
      </c>
      <c r="O5195" t="e">
        <f>VLOOKUP(N5195,Sales!B:C,2,0)</f>
        <v>#N/A</v>
      </c>
      <c r="P5195" t="str">
        <f>VLOOKUP(N5195,Recolt!B:C,2,0)</f>
        <v xml:space="preserve">Natixis  </v>
      </c>
    </row>
    <row r="5196" spans="3:16" x14ac:dyDescent="0.25">
      <c r="C5196"/>
      <c r="J5196" s="4">
        <v>1034854978</v>
      </c>
      <c r="K5196" t="s">
        <v>1124</v>
      </c>
      <c r="N5196" s="4">
        <v>1034854974</v>
      </c>
      <c r="O5196" t="e">
        <f>VLOOKUP(N5196,Sales!B:C,2,0)</f>
        <v>#N/A</v>
      </c>
      <c r="P5196" t="str">
        <f>VLOOKUP(N5196,Recolt!B:C,2,0)</f>
        <v xml:space="preserve">CIC (Crédit Industriel et Commercial)  </v>
      </c>
    </row>
    <row r="5197" spans="3:16" x14ac:dyDescent="0.25">
      <c r="C5197"/>
      <c r="J5197" s="4">
        <v>1034854981</v>
      </c>
      <c r="K5197" t="s">
        <v>1124</v>
      </c>
      <c r="N5197" s="4">
        <v>1034854978</v>
      </c>
      <c r="O5197" t="e">
        <f>VLOOKUP(N5197,Sales!B:C,2,0)</f>
        <v>#N/A</v>
      </c>
      <c r="P5197" t="str">
        <f>VLOOKUP(N5197,Recolt!B:C,2,0)</f>
        <v>HSB</v>
      </c>
    </row>
    <row r="5198" spans="3:16" x14ac:dyDescent="0.25">
      <c r="C5198"/>
      <c r="J5198" s="4">
        <v>1034854985</v>
      </c>
      <c r="K5198" t="s">
        <v>1124</v>
      </c>
      <c r="N5198" s="4">
        <v>1034854981</v>
      </c>
      <c r="O5198" t="e">
        <f>VLOOKUP(N5198,Sales!B:C,2,0)</f>
        <v>#N/A</v>
      </c>
      <c r="P5198" t="str">
        <f>VLOOKUP(N5198,Recolt!B:C,2,0)</f>
        <v>UniCredit Bank Austria</v>
      </c>
    </row>
    <row r="5199" spans="3:16" x14ac:dyDescent="0.25">
      <c r="C5199"/>
      <c r="J5199" s="4">
        <v>1034855005</v>
      </c>
      <c r="K5199" t="s">
        <v>1124</v>
      </c>
      <c r="N5199" s="4">
        <v>1034854985</v>
      </c>
      <c r="O5199">
        <f>VLOOKUP(N5199,Sales!B:C,2,0)</f>
        <v>44987.522916666669</v>
      </c>
      <c r="P5199" t="e">
        <f>VLOOKUP(N5199,Recolt!B:C,2,0)</f>
        <v>#N/A</v>
      </c>
    </row>
    <row r="5200" spans="3:16" x14ac:dyDescent="0.25">
      <c r="C5200"/>
      <c r="J5200" s="4">
        <v>1034855011</v>
      </c>
      <c r="K5200" t="s">
        <v>1124</v>
      </c>
      <c r="N5200" s="4">
        <v>1034855005</v>
      </c>
      <c r="O5200" t="e">
        <f>VLOOKUP(N5200,Sales!B:C,2,0)</f>
        <v>#N/A</v>
      </c>
      <c r="P5200" t="e">
        <f>VLOOKUP(N5200,Recolt!B:C,2,0)</f>
        <v>#N/A</v>
      </c>
    </row>
    <row r="5201" spans="3:16" x14ac:dyDescent="0.25">
      <c r="C5201"/>
      <c r="J5201" s="4">
        <v>1034855026</v>
      </c>
      <c r="K5201" t="s">
        <v>1124</v>
      </c>
      <c r="N5201" s="4">
        <v>1034855011</v>
      </c>
      <c r="O5201">
        <f>VLOOKUP(N5201,Sales!B:C,2,0)</f>
        <v>44928.722916666666</v>
      </c>
      <c r="P5201" t="e">
        <f>VLOOKUP(N5201,Recolt!B:C,2,0)</f>
        <v>#N/A</v>
      </c>
    </row>
    <row r="5202" spans="3:16" x14ac:dyDescent="0.25">
      <c r="C5202"/>
      <c r="J5202" s="4">
        <v>1034855028</v>
      </c>
      <c r="K5202" t="s">
        <v>1124</v>
      </c>
      <c r="N5202" s="4">
        <v>1034855026</v>
      </c>
      <c r="O5202">
        <f>VLOOKUP(N5202,Sales!B:C,2,0)</f>
        <v>44987.715277777781</v>
      </c>
      <c r="P5202" t="e">
        <f>VLOOKUP(N5202,Recolt!B:C,2,0)</f>
        <v>#N/A</v>
      </c>
    </row>
    <row r="5203" spans="3:16" x14ac:dyDescent="0.25">
      <c r="C5203"/>
      <c r="J5203" s="4">
        <v>1034855039</v>
      </c>
      <c r="K5203" t="s">
        <v>1124</v>
      </c>
      <c r="N5203" s="4">
        <v>1034855028</v>
      </c>
      <c r="O5203">
        <f>VLOOKUP(N5203,Sales!B:C,2,0)</f>
        <v>44987.679861111108</v>
      </c>
      <c r="P5203" t="e">
        <f>VLOOKUP(N5203,Recolt!B:C,2,0)</f>
        <v>#N/A</v>
      </c>
    </row>
    <row r="5204" spans="3:16" x14ac:dyDescent="0.25">
      <c r="C5204"/>
      <c r="J5204" s="4">
        <v>1034855042</v>
      </c>
      <c r="K5204" t="s">
        <v>1124</v>
      </c>
      <c r="N5204" s="4">
        <v>1034855039</v>
      </c>
      <c r="O5204">
        <f>VLOOKUP(N5204,Sales!B:C,2,0)</f>
        <v>44987.456944444442</v>
      </c>
      <c r="P5204" t="e">
        <f>VLOOKUP(N5204,Recolt!B:C,2,0)</f>
        <v>#N/A</v>
      </c>
    </row>
    <row r="5205" spans="3:16" x14ac:dyDescent="0.25">
      <c r="C5205"/>
      <c r="J5205" s="4">
        <v>1034855069</v>
      </c>
      <c r="K5205" t="s">
        <v>1124</v>
      </c>
      <c r="N5205" s="4">
        <v>1034855042</v>
      </c>
      <c r="O5205">
        <f>VLOOKUP(N5205,Sales!B:C,2,0)</f>
        <v>44987.629166666666</v>
      </c>
      <c r="P5205" t="e">
        <f>VLOOKUP(N5205,Recolt!B:C,2,0)</f>
        <v>#N/A</v>
      </c>
    </row>
    <row r="5206" spans="3:16" x14ac:dyDescent="0.25">
      <c r="C5206"/>
      <c r="J5206" s="4">
        <v>1034855079</v>
      </c>
      <c r="K5206" t="s">
        <v>1124</v>
      </c>
      <c r="N5206" s="4">
        <v>1034855069</v>
      </c>
      <c r="O5206">
        <f>VLOOKUP(N5206,Sales!B:C,2,0)</f>
        <v>45324.431944444441</v>
      </c>
      <c r="P5206" t="e">
        <f>VLOOKUP(N5206,Recolt!B:C,2,0)</f>
        <v>#N/A</v>
      </c>
    </row>
    <row r="5207" spans="3:16" x14ac:dyDescent="0.25">
      <c r="C5207"/>
      <c r="J5207" s="4">
        <v>1034855083</v>
      </c>
      <c r="K5207" t="s">
        <v>1124</v>
      </c>
      <c r="N5207" s="4">
        <v>1034855079</v>
      </c>
      <c r="O5207">
        <f>VLOOKUP(N5207,Sales!B:C,2,0)</f>
        <v>44987.496527777781</v>
      </c>
      <c r="P5207" t="e">
        <f>VLOOKUP(N5207,Recolt!B:C,2,0)</f>
        <v>#N/A</v>
      </c>
    </row>
    <row r="5208" spans="3:16" x14ac:dyDescent="0.25">
      <c r="C5208"/>
      <c r="J5208" s="4">
        <v>1034855086</v>
      </c>
      <c r="K5208" t="s">
        <v>1124</v>
      </c>
      <c r="N5208" s="4">
        <v>1034855083</v>
      </c>
      <c r="O5208">
        <f>VLOOKUP(N5208,Sales!B:C,2,0)</f>
        <v>44987.519444444442</v>
      </c>
      <c r="P5208" t="e">
        <f>VLOOKUP(N5208,Recolt!B:C,2,0)</f>
        <v>#N/A</v>
      </c>
    </row>
    <row r="5209" spans="3:16" x14ac:dyDescent="0.25">
      <c r="C5209"/>
      <c r="J5209" s="4">
        <v>1034855097</v>
      </c>
      <c r="K5209" t="s">
        <v>1124</v>
      </c>
      <c r="N5209" s="4">
        <v>1034855086</v>
      </c>
      <c r="O5209" t="e">
        <f>VLOOKUP(N5209,Sales!B:C,2,0)</f>
        <v>#N/A</v>
      </c>
      <c r="P5209" t="str">
        <f>VLOOKUP(N5209,Recolt!B:C,2,0)</f>
        <v>Erste Group Bank</v>
      </c>
    </row>
    <row r="5210" spans="3:16" x14ac:dyDescent="0.25">
      <c r="C5210"/>
      <c r="J5210" s="4">
        <v>1034855100</v>
      </c>
      <c r="K5210" t="s">
        <v>1124</v>
      </c>
      <c r="N5210" s="4">
        <v>1034855097</v>
      </c>
      <c r="O5210">
        <f>VLOOKUP(N5210,Sales!B:C,2,0)</f>
        <v>44987.665972222225</v>
      </c>
      <c r="P5210" t="e">
        <f>VLOOKUP(N5210,Recolt!B:C,2,0)</f>
        <v>#N/A</v>
      </c>
    </row>
    <row r="5211" spans="3:16" x14ac:dyDescent="0.25">
      <c r="C5211"/>
      <c r="J5211" s="4">
        <v>1034855103</v>
      </c>
      <c r="K5211" t="s">
        <v>1124</v>
      </c>
      <c r="N5211" s="4">
        <v>1034855100</v>
      </c>
      <c r="O5211" t="e">
        <f>VLOOKUP(N5211,Sales!B:C,2,0)</f>
        <v>#N/A</v>
      </c>
      <c r="P5211" t="str">
        <f>VLOOKUP(N5211,Recolt!B:C,2,0)</f>
        <v>Hypo Group Alpe Adria</v>
      </c>
    </row>
    <row r="5212" spans="3:16" x14ac:dyDescent="0.25">
      <c r="C5212"/>
      <c r="J5212" s="4">
        <v>1034855111</v>
      </c>
      <c r="K5212" t="s">
        <v>1124</v>
      </c>
      <c r="N5212" s="4">
        <v>1034855103</v>
      </c>
      <c r="O5212" t="e">
        <f>VLOOKUP(N5212,Sales!B:C,2,0)</f>
        <v>#N/A</v>
      </c>
      <c r="P5212" t="str">
        <f>VLOOKUP(N5212,Recolt!B:C,2,0)</f>
        <v>Bawag P.S.K</v>
      </c>
    </row>
    <row r="5213" spans="3:16" x14ac:dyDescent="0.25">
      <c r="C5213"/>
      <c r="J5213" s="4">
        <v>1034855122</v>
      </c>
      <c r="K5213" t="s">
        <v>1124</v>
      </c>
      <c r="N5213" s="4">
        <v>1034855111</v>
      </c>
      <c r="O5213" t="e">
        <f>VLOOKUP(N5213,Sales!B:C,2,0)</f>
        <v>#N/A</v>
      </c>
      <c r="P5213" t="str">
        <f>VLOOKUP(N5213,Recolt!B:C,2,0)</f>
        <v>Sparda-Bank</v>
      </c>
    </row>
    <row r="5214" spans="3:16" x14ac:dyDescent="0.25">
      <c r="C5214"/>
      <c r="J5214" s="4">
        <v>1034855123</v>
      </c>
      <c r="K5214" t="s">
        <v>1124</v>
      </c>
      <c r="N5214" s="4">
        <v>1034855122</v>
      </c>
      <c r="O5214">
        <f>VLOOKUP(N5214,Sales!B:C,2,0)</f>
        <v>44987.484027777777</v>
      </c>
      <c r="P5214" t="e">
        <f>VLOOKUP(N5214,Recolt!B:C,2,0)</f>
        <v>#N/A</v>
      </c>
    </row>
    <row r="5215" spans="3:16" x14ac:dyDescent="0.25">
      <c r="C5215"/>
      <c r="J5215" s="4">
        <v>1034855132</v>
      </c>
      <c r="K5215" t="s">
        <v>1124</v>
      </c>
      <c r="N5215" s="4">
        <v>1034855123</v>
      </c>
      <c r="O5215">
        <f>VLOOKUP(N5215,Sales!B:C,2,0)</f>
        <v>44987.73333333333</v>
      </c>
      <c r="P5215" t="e">
        <f>VLOOKUP(N5215,Recolt!B:C,2,0)</f>
        <v>#N/A</v>
      </c>
    </row>
    <row r="5216" spans="3:16" x14ac:dyDescent="0.25">
      <c r="C5216"/>
      <c r="J5216" s="4">
        <v>1034855139</v>
      </c>
      <c r="K5216" t="s">
        <v>1124</v>
      </c>
      <c r="N5216" s="4">
        <v>1034855132</v>
      </c>
      <c r="O5216" t="e">
        <f>VLOOKUP(N5216,Sales!B:C,2,0)</f>
        <v>#N/A</v>
      </c>
      <c r="P5216" t="str">
        <f>VLOOKUP(N5216,Recolt!B:C,2,0)</f>
        <v xml:space="preserve">BPCE (Banque Populaire &amp; Caisse d'Épargne)  </v>
      </c>
    </row>
    <row r="5217" spans="3:16" x14ac:dyDescent="0.25">
      <c r="C5217"/>
      <c r="J5217" s="4">
        <v>1034855157</v>
      </c>
      <c r="K5217" t="s">
        <v>1124</v>
      </c>
      <c r="N5217" s="4">
        <v>1034855139</v>
      </c>
      <c r="O5217" t="e">
        <f>VLOOKUP(N5217,Sales!B:C,2,0)</f>
        <v>#N/A</v>
      </c>
      <c r="P5217" t="str">
        <f>VLOOKUP(N5217,Recolt!B:C,2,0)</f>
        <v>Bank Austria</v>
      </c>
    </row>
    <row r="5218" spans="3:16" x14ac:dyDescent="0.25">
      <c r="C5218"/>
      <c r="J5218" s="4">
        <v>1034855167</v>
      </c>
      <c r="K5218" t="s">
        <v>1124</v>
      </c>
      <c r="N5218" s="4">
        <v>1034855157</v>
      </c>
      <c r="O5218">
        <f>VLOOKUP(N5218,Sales!B:C,2,0)</f>
        <v>45395.440972222219</v>
      </c>
      <c r="P5218" t="e">
        <f>VLOOKUP(N5218,Recolt!B:C,2,0)</f>
        <v>#N/A</v>
      </c>
    </row>
    <row r="5219" spans="3:16" x14ac:dyDescent="0.25">
      <c r="C5219"/>
      <c r="J5219" s="4">
        <v>1034855170</v>
      </c>
      <c r="K5219" t="s">
        <v>1124</v>
      </c>
      <c r="N5219" s="4">
        <v>1034855167</v>
      </c>
      <c r="O5219" t="e">
        <f>VLOOKUP(N5219,Sales!B:C,2,0)</f>
        <v>#N/A</v>
      </c>
      <c r="P5219" t="str">
        <f>VLOOKUP(N5219,Recolt!B:C,2,0)</f>
        <v>Sparda-Bank</v>
      </c>
    </row>
    <row r="5220" spans="3:16" x14ac:dyDescent="0.25">
      <c r="C5220"/>
      <c r="J5220" s="4">
        <v>1034855172</v>
      </c>
      <c r="K5220" t="s">
        <v>1124</v>
      </c>
      <c r="N5220" s="4">
        <v>1034855170</v>
      </c>
      <c r="O5220">
        <f>VLOOKUP(N5220,Sales!B:C,2,0)</f>
        <v>44928.769444444442</v>
      </c>
      <c r="P5220" t="e">
        <f>VLOOKUP(N5220,Recolt!B:C,2,0)</f>
        <v>#N/A</v>
      </c>
    </row>
    <row r="5221" spans="3:16" x14ac:dyDescent="0.25">
      <c r="C5221"/>
      <c r="J5221" s="4">
        <v>1034855173</v>
      </c>
      <c r="K5221" t="s">
        <v>1124</v>
      </c>
      <c r="N5221" s="4">
        <v>1034855172</v>
      </c>
      <c r="O5221" t="e">
        <f>VLOOKUP(N5221,Sales!B:C,2,0)</f>
        <v>#N/A</v>
      </c>
      <c r="P5221" t="str">
        <f>VLOOKUP(N5221,Recolt!B:C,2,0)</f>
        <v>Sparda-Bank</v>
      </c>
    </row>
    <row r="5222" spans="3:16" x14ac:dyDescent="0.25">
      <c r="C5222"/>
      <c r="J5222" s="4">
        <v>1034855176</v>
      </c>
      <c r="K5222" t="s">
        <v>1124</v>
      </c>
      <c r="N5222" s="4">
        <v>1034855173</v>
      </c>
      <c r="O5222" t="e">
        <f>VLOOKUP(N5222,Sales!B:C,2,0)</f>
        <v>#N/A</v>
      </c>
      <c r="P5222" t="str">
        <f>VLOOKUP(N5222,Recolt!B:C,2,0)</f>
        <v xml:space="preserve">CIC (Crédit Industriel et Commercial)  </v>
      </c>
    </row>
    <row r="5223" spans="3:16" x14ac:dyDescent="0.25">
      <c r="C5223"/>
      <c r="J5223" s="4">
        <v>1034855178</v>
      </c>
      <c r="K5223" t="s">
        <v>1124</v>
      </c>
      <c r="N5223" s="4">
        <v>1034855176</v>
      </c>
      <c r="O5223">
        <f>VLOOKUP(N5223,Sales!B:C,2,0)</f>
        <v>44987.623611111114</v>
      </c>
      <c r="P5223" t="e">
        <f>VLOOKUP(N5223,Recolt!B:C,2,0)</f>
        <v>#N/A</v>
      </c>
    </row>
    <row r="5224" spans="3:16" x14ac:dyDescent="0.25">
      <c r="C5224"/>
      <c r="J5224" s="4">
        <v>1034855183</v>
      </c>
      <c r="K5224" t="s">
        <v>1124</v>
      </c>
      <c r="N5224" s="4">
        <v>1034855178</v>
      </c>
      <c r="O5224">
        <f>VLOOKUP(N5224,Sales!B:C,2,0)</f>
        <v>44987.642361111109</v>
      </c>
      <c r="P5224" t="e">
        <f>VLOOKUP(N5224,Recolt!B:C,2,0)</f>
        <v>#N/A</v>
      </c>
    </row>
    <row r="5225" spans="3:16" x14ac:dyDescent="0.25">
      <c r="C5225"/>
      <c r="J5225" s="4">
        <v>1034855193</v>
      </c>
      <c r="K5225" t="s">
        <v>1124</v>
      </c>
      <c r="N5225" s="4">
        <v>1034855183</v>
      </c>
      <c r="O5225">
        <f>VLOOKUP(N5225,Sales!B:C,2,0)</f>
        <v>44987.715277777781</v>
      </c>
      <c r="P5225" t="e">
        <f>VLOOKUP(N5225,Recolt!B:C,2,0)</f>
        <v>#N/A</v>
      </c>
    </row>
    <row r="5226" spans="3:16" x14ac:dyDescent="0.25">
      <c r="C5226"/>
      <c r="J5226" s="4">
        <v>1034855197</v>
      </c>
      <c r="K5226" t="s">
        <v>1124</v>
      </c>
      <c r="N5226" s="4">
        <v>1034855193</v>
      </c>
      <c r="O5226" t="e">
        <f>VLOOKUP(N5226,Sales!B:C,2,0)</f>
        <v>#N/A</v>
      </c>
      <c r="P5226" t="str">
        <f>VLOOKUP(N5226,Recolt!B:C,2,0)</f>
        <v>Erste Group Bank</v>
      </c>
    </row>
    <row r="5227" spans="3:16" x14ac:dyDescent="0.25">
      <c r="C5227"/>
      <c r="J5227" s="4">
        <v>1034855202</v>
      </c>
      <c r="K5227" t="s">
        <v>1124</v>
      </c>
      <c r="N5227" s="4">
        <v>1034855197</v>
      </c>
      <c r="O5227" t="e">
        <f>VLOOKUP(N5227,Sales!B:C,2,0)</f>
        <v>#N/A</v>
      </c>
      <c r="P5227" t="str">
        <f>VLOOKUP(N5227,Recolt!B:C,2,0)</f>
        <v>Bank Austria</v>
      </c>
    </row>
    <row r="5228" spans="3:16" x14ac:dyDescent="0.25">
      <c r="C5228"/>
      <c r="J5228" s="4">
        <v>1034855205</v>
      </c>
      <c r="K5228" t="s">
        <v>1124</v>
      </c>
      <c r="N5228" s="4">
        <v>1034855202</v>
      </c>
      <c r="O5228" t="e">
        <f>VLOOKUP(N5228,Sales!B:C,2,0)</f>
        <v>#N/A</v>
      </c>
      <c r="P5228" t="str">
        <f>VLOOKUP(N5228,Recolt!B:C,2,0)</f>
        <v xml:space="preserve">BPCE (Banque Populaire &amp; Caisse d'Épargne)  </v>
      </c>
    </row>
    <row r="5229" spans="3:16" x14ac:dyDescent="0.25">
      <c r="C5229"/>
      <c r="J5229" s="4">
        <v>1034855212</v>
      </c>
      <c r="K5229" t="s">
        <v>1124</v>
      </c>
      <c r="N5229" s="4">
        <v>1034855205</v>
      </c>
      <c r="O5229">
        <f>VLOOKUP(N5229,Sales!B:C,2,0)</f>
        <v>45305.563888888886</v>
      </c>
      <c r="P5229" t="e">
        <f>VLOOKUP(N5229,Recolt!B:C,2,0)</f>
        <v>#N/A</v>
      </c>
    </row>
    <row r="5230" spans="3:16" x14ac:dyDescent="0.25">
      <c r="C5230"/>
      <c r="J5230" s="4">
        <v>1034855228</v>
      </c>
      <c r="K5230" t="s">
        <v>1124</v>
      </c>
      <c r="N5230" s="4">
        <v>1034855212</v>
      </c>
      <c r="O5230" t="e">
        <f>VLOOKUP(N5230,Sales!B:C,2,0)</f>
        <v>#N/A</v>
      </c>
      <c r="P5230" t="str">
        <f>VLOOKUP(N5230,Recolt!B:C,2,0)</f>
        <v>Sparda-Bank</v>
      </c>
    </row>
    <row r="5231" spans="3:16" x14ac:dyDescent="0.25">
      <c r="C5231"/>
      <c r="J5231" s="4">
        <v>1034855230</v>
      </c>
      <c r="K5231" t="s">
        <v>1124</v>
      </c>
      <c r="N5231" s="4">
        <v>1034855228</v>
      </c>
      <c r="O5231">
        <f>VLOOKUP(N5231,Sales!B:C,2,0)</f>
        <v>45455.629861111112</v>
      </c>
      <c r="P5231" t="e">
        <f>VLOOKUP(N5231,Recolt!B:C,2,0)</f>
        <v>#N/A</v>
      </c>
    </row>
    <row r="5232" spans="3:16" x14ac:dyDescent="0.25">
      <c r="C5232"/>
      <c r="J5232" s="4">
        <v>1034855232</v>
      </c>
      <c r="K5232" t="s">
        <v>1124</v>
      </c>
      <c r="N5232" s="4">
        <v>1034855230</v>
      </c>
      <c r="O5232">
        <f>VLOOKUP(N5232,Sales!B:C,2,0)</f>
        <v>44928.6</v>
      </c>
      <c r="P5232" t="e">
        <f>VLOOKUP(N5232,Recolt!B:C,2,0)</f>
        <v>#N/A</v>
      </c>
    </row>
    <row r="5233" spans="3:16" x14ac:dyDescent="0.25">
      <c r="C5233"/>
      <c r="J5233" s="4">
        <v>1034855235</v>
      </c>
      <c r="K5233" t="s">
        <v>1124</v>
      </c>
      <c r="N5233" s="4">
        <v>1034855232</v>
      </c>
      <c r="O5233" t="e">
        <f>VLOOKUP(N5233,Sales!B:C,2,0)</f>
        <v>#N/A</v>
      </c>
      <c r="P5233" t="str">
        <f>VLOOKUP(N5233,Recolt!B:C,2,0)</f>
        <v>Sparda-Bank</v>
      </c>
    </row>
    <row r="5234" spans="3:16" x14ac:dyDescent="0.25">
      <c r="C5234"/>
      <c r="J5234" s="4">
        <v>1034855238</v>
      </c>
      <c r="K5234" t="s">
        <v>1124</v>
      </c>
      <c r="N5234" s="4">
        <v>1034855235</v>
      </c>
      <c r="O5234">
        <f>VLOOKUP(N5234,Sales!B:C,2,0)</f>
        <v>45277.726388888892</v>
      </c>
      <c r="P5234" t="e">
        <f>VLOOKUP(N5234,Recolt!B:C,2,0)</f>
        <v>#N/A</v>
      </c>
    </row>
    <row r="5235" spans="3:16" x14ac:dyDescent="0.25">
      <c r="C5235"/>
      <c r="J5235" s="4">
        <v>1034855244</v>
      </c>
      <c r="K5235" t="s">
        <v>1124</v>
      </c>
      <c r="N5235" s="4">
        <v>1034855238</v>
      </c>
      <c r="O5235" t="e">
        <f>VLOOKUP(N5235,Sales!B:C,2,0)</f>
        <v>#N/A</v>
      </c>
      <c r="P5235" t="str">
        <f>VLOOKUP(N5235,Recolt!B:C,2,0)</f>
        <v>Hypo Group Alpe Adria</v>
      </c>
    </row>
    <row r="5236" spans="3:16" x14ac:dyDescent="0.25">
      <c r="C5236"/>
      <c r="J5236" s="4">
        <v>1034855245</v>
      </c>
      <c r="K5236" t="s">
        <v>1124</v>
      </c>
      <c r="N5236" s="4">
        <v>1034855244</v>
      </c>
      <c r="O5236" t="e">
        <f>VLOOKUP(N5236,Sales!B:C,2,0)</f>
        <v>#N/A</v>
      </c>
      <c r="P5236" t="str">
        <f>VLOOKUP(N5236,Recolt!B:C,2,0)</f>
        <v xml:space="preserve">BNP Paribas  </v>
      </c>
    </row>
    <row r="5237" spans="3:16" x14ac:dyDescent="0.25">
      <c r="C5237"/>
      <c r="J5237" s="4">
        <v>1034855246</v>
      </c>
      <c r="K5237" t="s">
        <v>1124</v>
      </c>
      <c r="N5237" s="4">
        <v>1034855245</v>
      </c>
      <c r="O5237">
        <f>VLOOKUP(N5237,Sales!B:C,2,0)</f>
        <v>44987.423611111109</v>
      </c>
      <c r="P5237" t="e">
        <f>VLOOKUP(N5237,Recolt!B:C,2,0)</f>
        <v>#N/A</v>
      </c>
    </row>
    <row r="5238" spans="3:16" x14ac:dyDescent="0.25">
      <c r="C5238"/>
      <c r="J5238" s="4">
        <v>1034855249</v>
      </c>
      <c r="K5238" t="s">
        <v>1124</v>
      </c>
      <c r="N5238" s="4">
        <v>1034855246</v>
      </c>
      <c r="O5238">
        <f>VLOOKUP(N5238,Sales!B:C,2,0)</f>
        <v>44987.456944444442</v>
      </c>
      <c r="P5238" t="e">
        <f>VLOOKUP(N5238,Recolt!B:C,2,0)</f>
        <v>#N/A</v>
      </c>
    </row>
    <row r="5239" spans="3:16" x14ac:dyDescent="0.25">
      <c r="C5239"/>
      <c r="J5239" s="4">
        <v>1034855250</v>
      </c>
      <c r="K5239" t="s">
        <v>1124</v>
      </c>
      <c r="N5239" s="4">
        <v>1034855249</v>
      </c>
      <c r="O5239">
        <f>VLOOKUP(N5239,Sales!B:C,2,0)</f>
        <v>45395.789583333331</v>
      </c>
      <c r="P5239" t="e">
        <f>VLOOKUP(N5239,Recolt!B:C,2,0)</f>
        <v>#N/A</v>
      </c>
    </row>
    <row r="5240" spans="3:16" x14ac:dyDescent="0.25">
      <c r="C5240"/>
      <c r="J5240" s="4">
        <v>1034855259</v>
      </c>
      <c r="K5240" t="s">
        <v>1124</v>
      </c>
      <c r="N5240" s="4">
        <v>1034855250</v>
      </c>
      <c r="O5240">
        <f>VLOOKUP(N5240,Sales!B:C,2,0)</f>
        <v>44928.629861111112</v>
      </c>
      <c r="P5240" t="e">
        <f>VLOOKUP(N5240,Recolt!B:C,2,0)</f>
        <v>#N/A</v>
      </c>
    </row>
    <row r="5241" spans="3:16" x14ac:dyDescent="0.25">
      <c r="C5241"/>
      <c r="J5241" s="4">
        <v>1034855273</v>
      </c>
      <c r="K5241" t="s">
        <v>1124</v>
      </c>
      <c r="N5241" s="4">
        <v>1034855259</v>
      </c>
      <c r="O5241" t="e">
        <f>VLOOKUP(N5241,Sales!B:C,2,0)</f>
        <v>#N/A</v>
      </c>
      <c r="P5241" t="str">
        <f>VLOOKUP(N5241,Recolt!B:C,2,0)</f>
        <v xml:space="preserve">Crédit Agricole  </v>
      </c>
    </row>
    <row r="5242" spans="3:16" x14ac:dyDescent="0.25">
      <c r="C5242"/>
      <c r="J5242" s="4">
        <v>1034855278</v>
      </c>
      <c r="K5242" t="s">
        <v>1124</v>
      </c>
      <c r="N5242" s="4">
        <v>1034855273</v>
      </c>
      <c r="O5242">
        <f>VLOOKUP(N5242,Sales!B:C,2,0)</f>
        <v>44987.719444444447</v>
      </c>
      <c r="P5242" t="e">
        <f>VLOOKUP(N5242,Recolt!B:C,2,0)</f>
        <v>#N/A</v>
      </c>
    </row>
    <row r="5243" spans="3:16" x14ac:dyDescent="0.25">
      <c r="C5243"/>
      <c r="J5243" s="4">
        <v>1034855282</v>
      </c>
      <c r="K5243" t="s">
        <v>1124</v>
      </c>
      <c r="N5243" s="4">
        <v>1034855278</v>
      </c>
      <c r="O5243">
        <f>VLOOKUP(N5243,Sales!B:C,2,0)</f>
        <v>45324.570833333331</v>
      </c>
      <c r="P5243" t="e">
        <f>VLOOKUP(N5243,Recolt!B:C,2,0)</f>
        <v>#N/A</v>
      </c>
    </row>
    <row r="5244" spans="3:16" x14ac:dyDescent="0.25">
      <c r="C5244"/>
      <c r="J5244" s="4">
        <v>1034855285</v>
      </c>
      <c r="K5244" t="s">
        <v>1124</v>
      </c>
      <c r="N5244" s="4">
        <v>1034855282</v>
      </c>
      <c r="O5244">
        <f>VLOOKUP(N5244,Sales!B:C,2,0)</f>
        <v>44928.638194444444</v>
      </c>
      <c r="P5244" t="e">
        <f>VLOOKUP(N5244,Recolt!B:C,2,0)</f>
        <v>#N/A</v>
      </c>
    </row>
    <row r="5245" spans="3:16" x14ac:dyDescent="0.25">
      <c r="C5245"/>
      <c r="J5245" s="4">
        <v>1034855299</v>
      </c>
      <c r="K5245" t="s">
        <v>1124</v>
      </c>
      <c r="N5245" s="4">
        <v>1034855285</v>
      </c>
      <c r="O5245" t="e">
        <f>VLOOKUP(N5245,Sales!B:C,2,0)</f>
        <v>#N/A</v>
      </c>
      <c r="P5245" t="str">
        <f>VLOOKUP(N5245,Recolt!B:C,2,0)</f>
        <v>UniCredit Bank Austria</v>
      </c>
    </row>
    <row r="5246" spans="3:16" x14ac:dyDescent="0.25">
      <c r="C5246"/>
      <c r="J5246" s="4">
        <v>1034855306</v>
      </c>
      <c r="K5246" t="s">
        <v>1124</v>
      </c>
      <c r="N5246" s="4">
        <v>1034855299</v>
      </c>
      <c r="O5246">
        <f>VLOOKUP(N5246,Sales!B:C,2,0)</f>
        <v>45177.445833333331</v>
      </c>
      <c r="P5246" t="e">
        <f>VLOOKUP(N5246,Recolt!B:C,2,0)</f>
        <v>#N/A</v>
      </c>
    </row>
    <row r="5247" spans="3:16" x14ac:dyDescent="0.25">
      <c r="C5247"/>
      <c r="J5247" s="4">
        <v>1034855311</v>
      </c>
      <c r="K5247" t="s">
        <v>1124</v>
      </c>
      <c r="N5247" s="4">
        <v>1034855306</v>
      </c>
      <c r="O5247" t="e">
        <f>VLOOKUP(N5247,Sales!B:C,2,0)</f>
        <v>#N/A</v>
      </c>
      <c r="P5247" t="str">
        <f>VLOOKUP(N5247,Recolt!B:C,2,0)</f>
        <v xml:space="preserve">La Banque Postale  </v>
      </c>
    </row>
    <row r="5248" spans="3:16" x14ac:dyDescent="0.25">
      <c r="C5248"/>
      <c r="J5248" s="4">
        <v>1034855325</v>
      </c>
      <c r="K5248" t="s">
        <v>1124</v>
      </c>
      <c r="N5248" s="4">
        <v>1034855311</v>
      </c>
      <c r="O5248" t="e">
        <f>VLOOKUP(N5248,Sales!B:C,2,0)</f>
        <v>#N/A</v>
      </c>
      <c r="P5248" t="str">
        <f>VLOOKUP(N5248,Recolt!B:C,2,0)</f>
        <v xml:space="preserve">Crédit Agricole  </v>
      </c>
    </row>
    <row r="5249" spans="3:16" x14ac:dyDescent="0.25">
      <c r="C5249"/>
      <c r="J5249" s="4">
        <v>1034855328</v>
      </c>
      <c r="K5249" t="s">
        <v>1124</v>
      </c>
      <c r="N5249" s="4">
        <v>1034855325</v>
      </c>
      <c r="O5249" t="e">
        <f>VLOOKUP(N5249,Sales!B:C,2,0)</f>
        <v>#N/A</v>
      </c>
      <c r="P5249" t="str">
        <f>VLOOKUP(N5249,Recolt!B:C,2,0)</f>
        <v>UniCredit Bank Austria</v>
      </c>
    </row>
    <row r="5250" spans="3:16" x14ac:dyDescent="0.25">
      <c r="C5250"/>
      <c r="J5250" s="4">
        <v>1034855331</v>
      </c>
      <c r="K5250" t="s">
        <v>1124</v>
      </c>
      <c r="N5250" s="4">
        <v>1034855328</v>
      </c>
      <c r="O5250" t="e">
        <f>VLOOKUP(N5250,Sales!B:C,2,0)</f>
        <v>#N/A</v>
      </c>
      <c r="P5250" t="str">
        <f>VLOOKUP(N5250,Recolt!B:C,2,0)</f>
        <v>HSB</v>
      </c>
    </row>
    <row r="5251" spans="3:16" x14ac:dyDescent="0.25">
      <c r="C5251"/>
      <c r="J5251" s="4">
        <v>1034855335</v>
      </c>
      <c r="K5251" t="s">
        <v>1124</v>
      </c>
      <c r="N5251" s="4">
        <v>1034855331</v>
      </c>
      <c r="O5251">
        <f>VLOOKUP(N5251,Sales!B:C,2,0)</f>
        <v>45324.440972222219</v>
      </c>
      <c r="P5251" t="e">
        <f>VLOOKUP(N5251,Recolt!B:C,2,0)</f>
        <v>#N/A</v>
      </c>
    </row>
    <row r="5252" spans="3:16" x14ac:dyDescent="0.25">
      <c r="C5252"/>
      <c r="J5252" s="4">
        <v>1034855340</v>
      </c>
      <c r="K5252" t="s">
        <v>1124</v>
      </c>
      <c r="N5252" s="4">
        <v>1034855335</v>
      </c>
      <c r="O5252">
        <f>VLOOKUP(N5252,Sales!B:C,2,0)</f>
        <v>44987.43472222222</v>
      </c>
      <c r="P5252" t="e">
        <f>VLOOKUP(N5252,Recolt!B:C,2,0)</f>
        <v>#N/A</v>
      </c>
    </row>
    <row r="5253" spans="3:16" x14ac:dyDescent="0.25">
      <c r="C5253"/>
      <c r="J5253" s="4">
        <v>1034855348</v>
      </c>
      <c r="K5253" t="s">
        <v>1124</v>
      </c>
      <c r="N5253" s="4">
        <v>1034855340</v>
      </c>
      <c r="O5253" t="e">
        <f>VLOOKUP(N5253,Sales!B:C,2,0)</f>
        <v>#N/A</v>
      </c>
      <c r="P5253" t="str">
        <f>VLOOKUP(N5253,Recolt!B:C,2,0)</f>
        <v xml:space="preserve">LCL (Le Crédit Lyonnais)  </v>
      </c>
    </row>
    <row r="5254" spans="3:16" x14ac:dyDescent="0.25">
      <c r="C5254"/>
      <c r="J5254" s="4">
        <v>1034855354</v>
      </c>
      <c r="K5254" t="s">
        <v>1124</v>
      </c>
      <c r="N5254" s="4">
        <v>1034855348</v>
      </c>
      <c r="O5254" t="e">
        <f>VLOOKUP(N5254,Sales!B:C,2,0)</f>
        <v>#N/A</v>
      </c>
      <c r="P5254" t="str">
        <f>VLOOKUP(N5254,Recolt!B:C,2,0)</f>
        <v>Sparda-Bank</v>
      </c>
    </row>
    <row r="5255" spans="3:16" x14ac:dyDescent="0.25">
      <c r="C5255"/>
      <c r="J5255" s="4">
        <v>1034855376</v>
      </c>
      <c r="K5255" t="s">
        <v>1124</v>
      </c>
      <c r="N5255" s="4">
        <v>1034855354</v>
      </c>
      <c r="O5255" t="e">
        <f>VLOOKUP(N5255,Sales!B:C,2,0)</f>
        <v>#N/A</v>
      </c>
      <c r="P5255" t="str">
        <f>VLOOKUP(N5255,Recolt!B:C,2,0)</f>
        <v>Volksbank</v>
      </c>
    </row>
    <row r="5256" spans="3:16" x14ac:dyDescent="0.25">
      <c r="C5256"/>
      <c r="J5256" s="4">
        <v>1034855379</v>
      </c>
      <c r="K5256" t="s">
        <v>1124</v>
      </c>
      <c r="N5256" s="4">
        <v>1034855376</v>
      </c>
      <c r="O5256" t="e">
        <f>VLOOKUP(N5256,Sales!B:C,2,0)</f>
        <v>#N/A</v>
      </c>
      <c r="P5256" t="str">
        <f>VLOOKUP(N5256,Recolt!B:C,2,0)</f>
        <v xml:space="preserve">LCL (Le Crédit Lyonnais)  </v>
      </c>
    </row>
    <row r="5257" spans="3:16" x14ac:dyDescent="0.25">
      <c r="C5257"/>
      <c r="J5257" s="4">
        <v>1034855386</v>
      </c>
      <c r="K5257" t="s">
        <v>1124</v>
      </c>
      <c r="N5257" s="4">
        <v>1034855379</v>
      </c>
      <c r="O5257" t="e">
        <f>VLOOKUP(N5257,Sales!B:C,2,0)</f>
        <v>#N/A</v>
      </c>
      <c r="P5257" t="str">
        <f>VLOOKUP(N5257,Recolt!B:C,2,0)</f>
        <v>Bawag P.S.K</v>
      </c>
    </row>
    <row r="5258" spans="3:16" x14ac:dyDescent="0.25">
      <c r="C5258"/>
      <c r="J5258" s="4">
        <v>1034855397</v>
      </c>
      <c r="K5258" t="s">
        <v>1124</v>
      </c>
      <c r="N5258" s="4">
        <v>1034855386</v>
      </c>
      <c r="O5258" t="e">
        <f>VLOOKUP(N5258,Sales!B:C,2,0)</f>
        <v>#N/A</v>
      </c>
      <c r="P5258" t="str">
        <f>VLOOKUP(N5258,Recolt!B:C,2,0)</f>
        <v xml:space="preserve">LCL (Le Crédit Lyonnais)  </v>
      </c>
    </row>
    <row r="5259" spans="3:16" x14ac:dyDescent="0.25">
      <c r="C5259"/>
      <c r="J5259" s="4">
        <v>1034855409</v>
      </c>
      <c r="K5259" t="s">
        <v>1124</v>
      </c>
      <c r="N5259" s="4">
        <v>1034855397</v>
      </c>
      <c r="O5259" t="e">
        <f>VLOOKUP(N5259,Sales!B:C,2,0)</f>
        <v>#N/A</v>
      </c>
      <c r="P5259" t="str">
        <f>VLOOKUP(N5259,Recolt!B:C,2,0)</f>
        <v>UniCredit Bank Austria</v>
      </c>
    </row>
    <row r="5260" spans="3:16" x14ac:dyDescent="0.25">
      <c r="C5260"/>
      <c r="J5260" s="4">
        <v>1034855417</v>
      </c>
      <c r="K5260" t="s">
        <v>1124</v>
      </c>
      <c r="N5260" s="4">
        <v>1034855409</v>
      </c>
      <c r="O5260">
        <f>VLOOKUP(N5260,Sales!B:C,2,0)</f>
        <v>44987.698611111111</v>
      </c>
      <c r="P5260" t="e">
        <f>VLOOKUP(N5260,Recolt!B:C,2,0)</f>
        <v>#N/A</v>
      </c>
    </row>
    <row r="5261" spans="3:16" x14ac:dyDescent="0.25">
      <c r="C5261"/>
      <c r="J5261" s="4">
        <v>1034855419</v>
      </c>
      <c r="K5261" t="s">
        <v>1124</v>
      </c>
      <c r="N5261" s="4">
        <v>1034855417</v>
      </c>
      <c r="O5261">
        <f>VLOOKUP(N5261,Sales!B:C,2,0)</f>
        <v>44987.777777777781</v>
      </c>
      <c r="P5261" t="e">
        <f>VLOOKUP(N5261,Recolt!B:C,2,0)</f>
        <v>#N/A</v>
      </c>
    </row>
    <row r="5262" spans="3:16" x14ac:dyDescent="0.25">
      <c r="C5262"/>
      <c r="J5262" s="4">
        <v>1034855424</v>
      </c>
      <c r="K5262" t="s">
        <v>1124</v>
      </c>
      <c r="N5262" s="4">
        <v>1034855419</v>
      </c>
      <c r="O5262">
        <f>VLOOKUP(N5262,Sales!B:C,2,0)</f>
        <v>45324.611111111109</v>
      </c>
      <c r="P5262" t="e">
        <f>VLOOKUP(N5262,Recolt!B:C,2,0)</f>
        <v>#N/A</v>
      </c>
    </row>
    <row r="5263" spans="3:16" x14ac:dyDescent="0.25">
      <c r="C5263"/>
      <c r="J5263" s="4">
        <v>1034855431</v>
      </c>
      <c r="K5263" t="s">
        <v>1124</v>
      </c>
      <c r="N5263" s="4">
        <v>1034855424</v>
      </c>
      <c r="O5263">
        <f>VLOOKUP(N5263,Sales!B:C,2,0)</f>
        <v>44928.642361111109</v>
      </c>
      <c r="P5263" t="e">
        <f>VLOOKUP(N5263,Recolt!B:C,2,0)</f>
        <v>#N/A</v>
      </c>
    </row>
    <row r="5264" spans="3:16" x14ac:dyDescent="0.25">
      <c r="C5264"/>
      <c r="J5264" s="4">
        <v>1034855445</v>
      </c>
      <c r="K5264" t="s">
        <v>1124</v>
      </c>
      <c r="N5264" s="4">
        <v>1034855431</v>
      </c>
      <c r="O5264" t="e">
        <f>VLOOKUP(N5264,Sales!B:C,2,0)</f>
        <v>#N/A</v>
      </c>
      <c r="P5264" t="str">
        <f>VLOOKUP(N5264,Recolt!B:C,2,0)</f>
        <v>Bank Austria</v>
      </c>
    </row>
    <row r="5265" spans="3:16" x14ac:dyDescent="0.25">
      <c r="C5265"/>
      <c r="J5265" s="4">
        <v>1034855460</v>
      </c>
      <c r="K5265" t="s">
        <v>1124</v>
      </c>
      <c r="N5265" s="4">
        <v>1034855445</v>
      </c>
      <c r="O5265" t="e">
        <f>VLOOKUP(N5265,Sales!B:C,2,0)</f>
        <v>#N/A</v>
      </c>
      <c r="P5265" t="str">
        <f>VLOOKUP(N5265,Recolt!B:C,2,0)</f>
        <v>Hypo Group Alpe Adria</v>
      </c>
    </row>
    <row r="5266" spans="3:16" x14ac:dyDescent="0.25">
      <c r="C5266"/>
      <c r="J5266" s="4">
        <v>1034855475</v>
      </c>
      <c r="K5266" t="s">
        <v>1124</v>
      </c>
      <c r="N5266" s="4">
        <v>1034855460</v>
      </c>
      <c r="O5266">
        <f>VLOOKUP(N5266,Sales!B:C,2,0)</f>
        <v>44987.543749999997</v>
      </c>
      <c r="P5266" t="e">
        <f>VLOOKUP(N5266,Recolt!B:C,2,0)</f>
        <v>#N/A</v>
      </c>
    </row>
    <row r="5267" spans="3:16" x14ac:dyDescent="0.25">
      <c r="C5267"/>
      <c r="J5267" s="4">
        <v>1034855480</v>
      </c>
      <c r="K5267" t="s">
        <v>1124</v>
      </c>
      <c r="N5267" s="4">
        <v>1034855475</v>
      </c>
      <c r="O5267" t="e">
        <f>VLOOKUP(N5267,Sales!B:C,2,0)</f>
        <v>#N/A</v>
      </c>
      <c r="P5267" t="str">
        <f>VLOOKUP(N5267,Recolt!B:C,2,0)</f>
        <v>Volksbank</v>
      </c>
    </row>
    <row r="5268" spans="3:16" x14ac:dyDescent="0.25">
      <c r="C5268"/>
      <c r="J5268" s="4">
        <v>1034855487</v>
      </c>
      <c r="K5268" t="s">
        <v>1124</v>
      </c>
      <c r="N5268" s="4">
        <v>1034855480</v>
      </c>
      <c r="O5268" t="e">
        <f>VLOOKUP(N5268,Sales!B:C,2,0)</f>
        <v>#N/A</v>
      </c>
      <c r="P5268" t="str">
        <f>VLOOKUP(N5268,Recolt!B:C,2,0)</f>
        <v>Sberbank Europe</v>
      </c>
    </row>
    <row r="5269" spans="3:16" x14ac:dyDescent="0.25">
      <c r="C5269"/>
      <c r="J5269" s="4">
        <v>1034855499</v>
      </c>
      <c r="K5269" t="s">
        <v>1124</v>
      </c>
      <c r="N5269" s="4">
        <v>1034855487</v>
      </c>
      <c r="O5269" t="e">
        <f>VLOOKUP(N5269,Sales!B:C,2,0)</f>
        <v>#N/A</v>
      </c>
      <c r="P5269" t="e">
        <f>VLOOKUP(N5269,Recolt!B:C,2,0)</f>
        <v>#N/A</v>
      </c>
    </row>
    <row r="5270" spans="3:16" x14ac:dyDescent="0.25">
      <c r="C5270"/>
      <c r="J5270" s="4">
        <v>1034855501</v>
      </c>
      <c r="K5270" t="s">
        <v>1124</v>
      </c>
      <c r="N5270" s="4">
        <v>1034855499</v>
      </c>
      <c r="O5270">
        <f>VLOOKUP(N5270,Sales!B:C,2,0)</f>
        <v>44928.586805555555</v>
      </c>
      <c r="P5270" t="e">
        <f>VLOOKUP(N5270,Recolt!B:C,2,0)</f>
        <v>#N/A</v>
      </c>
    </row>
    <row r="5271" spans="3:16" x14ac:dyDescent="0.25">
      <c r="C5271"/>
      <c r="J5271" s="4">
        <v>1034855508</v>
      </c>
      <c r="K5271" t="s">
        <v>1124</v>
      </c>
      <c r="N5271" s="4">
        <v>1034855501</v>
      </c>
      <c r="O5271" t="e">
        <f>VLOOKUP(N5271,Sales!B:C,2,0)</f>
        <v>#N/A</v>
      </c>
      <c r="P5271" t="str">
        <f>VLOOKUP(N5271,Recolt!B:C,2,0)</f>
        <v>Hypo Group Alpe Adria</v>
      </c>
    </row>
    <row r="5272" spans="3:16" x14ac:dyDescent="0.25">
      <c r="C5272"/>
      <c r="J5272" s="4">
        <v>1034855511</v>
      </c>
      <c r="K5272" t="s">
        <v>1124</v>
      </c>
      <c r="N5272" s="4">
        <v>1034855508</v>
      </c>
      <c r="O5272" t="e">
        <f>VLOOKUP(N5272,Sales!B:C,2,0)</f>
        <v>#N/A</v>
      </c>
      <c r="P5272" t="str">
        <f>VLOOKUP(N5272,Recolt!B:C,2,0)</f>
        <v xml:space="preserve">LCL (Le Crédit Lyonnais)  </v>
      </c>
    </row>
    <row r="5273" spans="3:16" x14ac:dyDescent="0.25">
      <c r="C5273"/>
      <c r="J5273" s="4">
        <v>1034855518</v>
      </c>
      <c r="K5273" t="s">
        <v>1124</v>
      </c>
      <c r="N5273" s="4">
        <v>1034855511</v>
      </c>
      <c r="O5273" t="e">
        <f>VLOOKUP(N5273,Sales!B:C,2,0)</f>
        <v>#N/A</v>
      </c>
      <c r="P5273" t="str">
        <f>VLOOKUP(N5273,Recolt!B:C,2,0)</f>
        <v>UniCredit Bank Austria</v>
      </c>
    </row>
    <row r="5274" spans="3:16" x14ac:dyDescent="0.25">
      <c r="C5274"/>
      <c r="J5274" s="4">
        <v>1034855522</v>
      </c>
      <c r="K5274" t="s">
        <v>1124</v>
      </c>
      <c r="N5274" s="4">
        <v>1034855518</v>
      </c>
      <c r="O5274" t="e">
        <f>VLOOKUP(N5274,Sales!B:C,2,0)</f>
        <v>#N/A</v>
      </c>
      <c r="P5274" t="str">
        <f>VLOOKUP(N5274,Recolt!B:C,2,0)</f>
        <v xml:space="preserve">HSBC France  </v>
      </c>
    </row>
    <row r="5275" spans="3:16" x14ac:dyDescent="0.25">
      <c r="C5275"/>
      <c r="J5275" s="4">
        <v>1034855525</v>
      </c>
      <c r="K5275" t="s">
        <v>1124</v>
      </c>
      <c r="N5275" s="4">
        <v>1034855522</v>
      </c>
      <c r="O5275">
        <f>VLOOKUP(N5275,Sales!B:C,2,0)</f>
        <v>45177.547222222223</v>
      </c>
      <c r="P5275" t="e">
        <f>VLOOKUP(N5275,Recolt!B:C,2,0)</f>
        <v>#N/A</v>
      </c>
    </row>
    <row r="5276" spans="3:16" x14ac:dyDescent="0.25">
      <c r="C5276"/>
      <c r="J5276" s="4">
        <v>1034855534</v>
      </c>
      <c r="K5276" t="s">
        <v>1124</v>
      </c>
      <c r="N5276" s="4">
        <v>1034855525</v>
      </c>
      <c r="O5276" t="e">
        <f>VLOOKUP(N5276,Sales!B:C,2,0)</f>
        <v>#N/A</v>
      </c>
      <c r="P5276" t="str">
        <f>VLOOKUP(N5276,Recolt!B:C,2,0)</f>
        <v xml:space="preserve">BPCE (Banque Populaire &amp; Caisse d'Épargne)  </v>
      </c>
    </row>
    <row r="5277" spans="3:16" x14ac:dyDescent="0.25">
      <c r="C5277"/>
      <c r="J5277" s="4">
        <v>1034855535</v>
      </c>
      <c r="K5277" t="s">
        <v>1124</v>
      </c>
      <c r="N5277" s="4">
        <v>1034855534</v>
      </c>
      <c r="O5277" t="e">
        <f>VLOOKUP(N5277,Sales!B:C,2,0)</f>
        <v>#N/A</v>
      </c>
      <c r="P5277" t="str">
        <f>VLOOKUP(N5277,Recolt!B:C,2,0)</f>
        <v xml:space="preserve">La Banque Postale  </v>
      </c>
    </row>
    <row r="5278" spans="3:16" x14ac:dyDescent="0.25">
      <c r="C5278"/>
      <c r="J5278" s="4">
        <v>1034855537</v>
      </c>
      <c r="K5278" t="s">
        <v>1124</v>
      </c>
      <c r="N5278" s="4">
        <v>1034855535</v>
      </c>
      <c r="O5278" t="e">
        <f>VLOOKUP(N5278,Sales!B:C,2,0)</f>
        <v>#N/A</v>
      </c>
      <c r="P5278" t="str">
        <f>VLOOKUP(N5278,Recolt!B:C,2,0)</f>
        <v xml:space="preserve">LCL (Le Crédit Lyonnais)  </v>
      </c>
    </row>
    <row r="5279" spans="3:16" x14ac:dyDescent="0.25">
      <c r="C5279"/>
      <c r="J5279" s="4">
        <v>1034855538</v>
      </c>
      <c r="K5279" t="s">
        <v>1124</v>
      </c>
      <c r="N5279" s="4">
        <v>1034855537</v>
      </c>
      <c r="O5279">
        <f>VLOOKUP(N5279,Sales!B:C,2,0)</f>
        <v>45324.479861111111</v>
      </c>
      <c r="P5279" t="e">
        <f>VLOOKUP(N5279,Recolt!B:C,2,0)</f>
        <v>#N/A</v>
      </c>
    </row>
    <row r="5280" spans="3:16" x14ac:dyDescent="0.25">
      <c r="C5280"/>
      <c r="J5280" s="4">
        <v>1034855539</v>
      </c>
      <c r="K5280" t="s">
        <v>1124</v>
      </c>
      <c r="N5280" s="4">
        <v>1034855538</v>
      </c>
      <c r="O5280" t="e">
        <f>VLOOKUP(N5280,Sales!B:C,2,0)</f>
        <v>#N/A</v>
      </c>
      <c r="P5280" t="str">
        <f>VLOOKUP(N5280,Recolt!B:C,2,0)</f>
        <v>UniCredit Bank Austria</v>
      </c>
    </row>
    <row r="5281" spans="3:16" x14ac:dyDescent="0.25">
      <c r="C5281"/>
      <c r="J5281" s="4">
        <v>1034855561</v>
      </c>
      <c r="K5281" t="s">
        <v>1124</v>
      </c>
      <c r="N5281" s="4">
        <v>1034855539</v>
      </c>
      <c r="O5281">
        <f>VLOOKUP(N5281,Sales!B:C,2,0)</f>
        <v>45324.456944444442</v>
      </c>
      <c r="P5281" t="e">
        <f>VLOOKUP(N5281,Recolt!B:C,2,0)</f>
        <v>#N/A</v>
      </c>
    </row>
    <row r="5282" spans="3:16" x14ac:dyDescent="0.25">
      <c r="C5282"/>
      <c r="J5282" s="4">
        <v>1034855567</v>
      </c>
      <c r="K5282" t="s">
        <v>1124</v>
      </c>
      <c r="N5282" s="4">
        <v>1034855561</v>
      </c>
      <c r="O5282" t="e">
        <f>VLOOKUP(N5282,Sales!B:C,2,0)</f>
        <v>#N/A</v>
      </c>
      <c r="P5282" t="str">
        <f>VLOOKUP(N5282,Recolt!B:C,2,0)</f>
        <v>Sparda-Bank</v>
      </c>
    </row>
    <row r="5283" spans="3:16" x14ac:dyDescent="0.25">
      <c r="C5283"/>
      <c r="J5283" s="4">
        <v>1034855569</v>
      </c>
      <c r="K5283" t="s">
        <v>1124</v>
      </c>
      <c r="N5283" s="4">
        <v>1034855567</v>
      </c>
      <c r="O5283">
        <f>VLOOKUP(N5283,Sales!B:C,2,0)</f>
        <v>44987.650694444441</v>
      </c>
      <c r="P5283" t="e">
        <f>VLOOKUP(N5283,Recolt!B:C,2,0)</f>
        <v>#N/A</v>
      </c>
    </row>
    <row r="5284" spans="3:16" x14ac:dyDescent="0.25">
      <c r="C5284"/>
      <c r="J5284" s="4">
        <v>1034855570</v>
      </c>
      <c r="K5284" t="s">
        <v>1124</v>
      </c>
      <c r="N5284" s="4">
        <v>1034855569</v>
      </c>
      <c r="O5284" t="e">
        <f>VLOOKUP(N5284,Sales!B:C,2,0)</f>
        <v>#N/A</v>
      </c>
      <c r="P5284" t="str">
        <f>VLOOKUP(N5284,Recolt!B:C,2,0)</f>
        <v>HSB</v>
      </c>
    </row>
    <row r="5285" spans="3:16" x14ac:dyDescent="0.25">
      <c r="C5285"/>
      <c r="J5285" s="4">
        <v>1034855605</v>
      </c>
      <c r="K5285" t="s">
        <v>1124</v>
      </c>
      <c r="N5285" s="4">
        <v>1034855570</v>
      </c>
      <c r="O5285">
        <f>VLOOKUP(N5285,Sales!B:C,2,0)</f>
        <v>44987.627083333333</v>
      </c>
      <c r="P5285" t="e">
        <f>VLOOKUP(N5285,Recolt!B:C,2,0)</f>
        <v>#N/A</v>
      </c>
    </row>
    <row r="5286" spans="3:16" x14ac:dyDescent="0.25">
      <c r="C5286"/>
      <c r="J5286" s="4">
        <v>1034855606</v>
      </c>
      <c r="K5286" t="s">
        <v>1124</v>
      </c>
      <c r="N5286" s="4">
        <v>1034855605</v>
      </c>
      <c r="O5286" t="e">
        <f>VLOOKUP(N5286,Sales!B:C,2,0)</f>
        <v>#N/A</v>
      </c>
      <c r="P5286" t="str">
        <f>VLOOKUP(N5286,Recolt!B:C,2,0)</f>
        <v>Bank Austria</v>
      </c>
    </row>
    <row r="5287" spans="3:16" x14ac:dyDescent="0.25">
      <c r="C5287"/>
      <c r="J5287" s="4">
        <v>1034855611</v>
      </c>
      <c r="K5287" t="s">
        <v>1124</v>
      </c>
      <c r="N5287" s="4">
        <v>1034855606</v>
      </c>
      <c r="O5287" t="e">
        <f>VLOOKUP(N5287,Sales!B:C,2,0)</f>
        <v>#N/A</v>
      </c>
      <c r="P5287" t="str">
        <f>VLOOKUP(N5287,Recolt!B:C,2,0)</f>
        <v xml:space="preserve">LCL (Le Crédit Lyonnais)  </v>
      </c>
    </row>
    <row r="5288" spans="3:16" x14ac:dyDescent="0.25">
      <c r="C5288"/>
      <c r="J5288" s="4">
        <v>1034855613</v>
      </c>
      <c r="K5288" t="s">
        <v>1124</v>
      </c>
      <c r="N5288" s="4">
        <v>1034855611</v>
      </c>
      <c r="O5288" t="e">
        <f>VLOOKUP(N5288,Sales!B:C,2,0)</f>
        <v>#N/A</v>
      </c>
      <c r="P5288" t="str">
        <f>VLOOKUP(N5288,Recolt!B:C,2,0)</f>
        <v xml:space="preserve">Crédit Mutuel  </v>
      </c>
    </row>
    <row r="5289" spans="3:16" x14ac:dyDescent="0.25">
      <c r="C5289"/>
      <c r="J5289" s="4">
        <v>1034855615</v>
      </c>
      <c r="K5289" t="s">
        <v>1124</v>
      </c>
      <c r="N5289" s="4">
        <v>1034855613</v>
      </c>
      <c r="O5289" t="e">
        <f>VLOOKUP(N5289,Sales!B:C,2,0)</f>
        <v>#N/A</v>
      </c>
      <c r="P5289" t="e">
        <f>VLOOKUP(N5289,Recolt!B:C,2,0)</f>
        <v>#N/A</v>
      </c>
    </row>
    <row r="5290" spans="3:16" x14ac:dyDescent="0.25">
      <c r="C5290"/>
      <c r="J5290" s="4">
        <v>1034855616</v>
      </c>
      <c r="K5290" t="s">
        <v>1124</v>
      </c>
      <c r="N5290" s="4">
        <v>1034855615</v>
      </c>
      <c r="O5290">
        <f>VLOOKUP(N5290,Sales!B:C,2,0)</f>
        <v>45324.73541666667</v>
      </c>
      <c r="P5290" t="e">
        <f>VLOOKUP(N5290,Recolt!B:C,2,0)</f>
        <v>#N/A</v>
      </c>
    </row>
    <row r="5291" spans="3:16" x14ac:dyDescent="0.25">
      <c r="C5291"/>
      <c r="J5291" s="4">
        <v>1034855617</v>
      </c>
      <c r="K5291" t="s">
        <v>1124</v>
      </c>
      <c r="N5291" s="4">
        <v>1034855616</v>
      </c>
      <c r="O5291" t="e">
        <f>VLOOKUP(N5291,Sales!B:C,2,0)</f>
        <v>#N/A</v>
      </c>
      <c r="P5291" t="str">
        <f>VLOOKUP(N5291,Recolt!B:C,2,0)</f>
        <v>Sberbank Europe</v>
      </c>
    </row>
    <row r="5292" spans="3:16" x14ac:dyDescent="0.25">
      <c r="C5292"/>
      <c r="J5292" s="4">
        <v>1034855629</v>
      </c>
      <c r="K5292" t="s">
        <v>1124</v>
      </c>
      <c r="N5292" s="4">
        <v>1034855617</v>
      </c>
      <c r="O5292">
        <f>VLOOKUP(N5292,Sales!B:C,2,0)</f>
        <v>44928.648611111108</v>
      </c>
      <c r="P5292" t="e">
        <f>VLOOKUP(N5292,Recolt!B:C,2,0)</f>
        <v>#N/A</v>
      </c>
    </row>
    <row r="5293" spans="3:16" x14ac:dyDescent="0.25">
      <c r="C5293"/>
      <c r="J5293" s="4">
        <v>1034855632</v>
      </c>
      <c r="K5293" t="s">
        <v>1124</v>
      </c>
      <c r="N5293" s="4">
        <v>1034855629</v>
      </c>
      <c r="O5293">
        <f>VLOOKUP(N5293,Sales!B:C,2,0)</f>
        <v>44987.756944444445</v>
      </c>
      <c r="P5293" t="e">
        <f>VLOOKUP(N5293,Recolt!B:C,2,0)</f>
        <v>#N/A</v>
      </c>
    </row>
    <row r="5294" spans="3:16" x14ac:dyDescent="0.25">
      <c r="C5294"/>
      <c r="J5294" s="4">
        <v>1034855640</v>
      </c>
      <c r="K5294" t="s">
        <v>1124</v>
      </c>
      <c r="N5294" s="4">
        <v>1034855632</v>
      </c>
      <c r="O5294">
        <f>VLOOKUP(N5294,Sales!B:C,2,0)</f>
        <v>44987.458333333336</v>
      </c>
      <c r="P5294" t="e">
        <f>VLOOKUP(N5294,Recolt!B:C,2,0)</f>
        <v>#N/A</v>
      </c>
    </row>
    <row r="5295" spans="3:16" x14ac:dyDescent="0.25">
      <c r="C5295"/>
      <c r="J5295" s="4">
        <v>1034855641</v>
      </c>
      <c r="K5295" t="s">
        <v>1124</v>
      </c>
      <c r="N5295" s="4">
        <v>1034855640</v>
      </c>
      <c r="O5295" t="e">
        <f>VLOOKUP(N5295,Sales!B:C,2,0)</f>
        <v>#N/A</v>
      </c>
      <c r="P5295" t="str">
        <f>VLOOKUP(N5295,Recolt!B:C,2,0)</f>
        <v>Hypo Group Alpe Adria</v>
      </c>
    </row>
    <row r="5296" spans="3:16" x14ac:dyDescent="0.25">
      <c r="C5296"/>
      <c r="J5296" s="4">
        <v>1034855646</v>
      </c>
      <c r="K5296" t="s">
        <v>1124</v>
      </c>
      <c r="N5296" s="4">
        <v>1034855641</v>
      </c>
      <c r="O5296" t="e">
        <f>VLOOKUP(N5296,Sales!B:C,2,0)</f>
        <v>#N/A</v>
      </c>
      <c r="P5296" t="str">
        <f>VLOOKUP(N5296,Recolt!B:C,2,0)</f>
        <v xml:space="preserve">Crédit Agricole  </v>
      </c>
    </row>
    <row r="5297" spans="3:16" x14ac:dyDescent="0.25">
      <c r="C5297"/>
      <c r="J5297" s="4">
        <v>1034855648</v>
      </c>
      <c r="K5297" t="s">
        <v>1124</v>
      </c>
      <c r="N5297" s="4">
        <v>1034855646</v>
      </c>
      <c r="O5297" t="e">
        <f>VLOOKUP(N5297,Sales!B:C,2,0)</f>
        <v>#N/A</v>
      </c>
      <c r="P5297" t="str">
        <f>VLOOKUP(N5297,Recolt!B:C,2,0)</f>
        <v xml:space="preserve">Crédit Agricole  </v>
      </c>
    </row>
    <row r="5298" spans="3:16" x14ac:dyDescent="0.25">
      <c r="C5298"/>
      <c r="J5298" s="4">
        <v>1034855653</v>
      </c>
      <c r="K5298" t="s">
        <v>1124</v>
      </c>
      <c r="N5298" s="4">
        <v>1034855648</v>
      </c>
      <c r="O5298" t="e">
        <f>VLOOKUP(N5298,Sales!B:C,2,0)</f>
        <v>#N/A</v>
      </c>
      <c r="P5298" t="str">
        <f>VLOOKUP(N5298,Recolt!B:C,2,0)</f>
        <v xml:space="preserve">Crédit Agricole  </v>
      </c>
    </row>
    <row r="5299" spans="3:16" x14ac:dyDescent="0.25">
      <c r="C5299"/>
      <c r="J5299" s="4">
        <v>1034855655</v>
      </c>
      <c r="K5299" t="s">
        <v>1124</v>
      </c>
      <c r="N5299" s="4">
        <v>1034855653</v>
      </c>
      <c r="O5299">
        <f>VLOOKUP(N5299,Sales!B:C,2,0)</f>
        <v>44928.450694444444</v>
      </c>
      <c r="P5299" t="e">
        <f>VLOOKUP(N5299,Recolt!B:C,2,0)</f>
        <v>#N/A</v>
      </c>
    </row>
    <row r="5300" spans="3:16" x14ac:dyDescent="0.25">
      <c r="C5300"/>
      <c r="J5300" s="4">
        <v>1034855664</v>
      </c>
      <c r="K5300" t="s">
        <v>1124</v>
      </c>
      <c r="N5300" s="4">
        <v>1034855655</v>
      </c>
      <c r="O5300">
        <f>VLOOKUP(N5300,Sales!B:C,2,0)</f>
        <v>45324.569444444445</v>
      </c>
      <c r="P5300" t="e">
        <f>VLOOKUP(N5300,Recolt!B:C,2,0)</f>
        <v>#N/A</v>
      </c>
    </row>
    <row r="5301" spans="3:16" x14ac:dyDescent="0.25">
      <c r="C5301"/>
      <c r="J5301" s="4">
        <v>1034855671</v>
      </c>
      <c r="K5301" t="s">
        <v>1124</v>
      </c>
      <c r="N5301" s="4">
        <v>1034855664</v>
      </c>
      <c r="O5301">
        <f>VLOOKUP(N5301,Sales!B:C,2,0)</f>
        <v>45324.645138888889</v>
      </c>
      <c r="P5301" t="e">
        <f>VLOOKUP(N5301,Recolt!B:C,2,0)</f>
        <v>#N/A</v>
      </c>
    </row>
    <row r="5302" spans="3:16" x14ac:dyDescent="0.25">
      <c r="C5302"/>
      <c r="J5302" s="4">
        <v>1034855683</v>
      </c>
      <c r="K5302" t="s">
        <v>1124</v>
      </c>
      <c r="N5302" s="4">
        <v>1034855671</v>
      </c>
      <c r="O5302" t="e">
        <f>VLOOKUP(N5302,Sales!B:C,2,0)</f>
        <v>#N/A</v>
      </c>
      <c r="P5302" t="str">
        <f>VLOOKUP(N5302,Recolt!B:C,2,0)</f>
        <v>Bawag P.S.K</v>
      </c>
    </row>
    <row r="5303" spans="3:16" x14ac:dyDescent="0.25">
      <c r="C5303"/>
      <c r="J5303" s="4">
        <v>1034855688</v>
      </c>
      <c r="K5303" t="s">
        <v>1124</v>
      </c>
      <c r="N5303" s="4">
        <v>1034855683</v>
      </c>
      <c r="O5303">
        <f>VLOOKUP(N5303,Sales!B:C,2,0)</f>
        <v>44987.755555555559</v>
      </c>
      <c r="P5303" t="e">
        <f>VLOOKUP(N5303,Recolt!B:C,2,0)</f>
        <v>#N/A</v>
      </c>
    </row>
    <row r="5304" spans="3:16" x14ac:dyDescent="0.25">
      <c r="C5304"/>
      <c r="J5304" s="4">
        <v>1034855694</v>
      </c>
      <c r="K5304" t="s">
        <v>1124</v>
      </c>
      <c r="N5304" s="4">
        <v>1034855688</v>
      </c>
      <c r="O5304" t="e">
        <f>VLOOKUP(N5304,Sales!B:C,2,0)</f>
        <v>#N/A</v>
      </c>
      <c r="P5304" t="str">
        <f>VLOOKUP(N5304,Recolt!B:C,2,0)</f>
        <v>HSB</v>
      </c>
    </row>
    <row r="5305" spans="3:16" x14ac:dyDescent="0.25">
      <c r="C5305"/>
      <c r="J5305" s="4">
        <v>1034855699</v>
      </c>
      <c r="K5305" t="s">
        <v>1124</v>
      </c>
      <c r="N5305" s="4">
        <v>1034855694</v>
      </c>
      <c r="O5305" t="e">
        <f>VLOOKUP(N5305,Sales!B:C,2,0)</f>
        <v>#N/A</v>
      </c>
      <c r="P5305" t="str">
        <f>VLOOKUP(N5305,Recolt!B:C,2,0)</f>
        <v xml:space="preserve">CIC (Crédit Industriel et Commercial)  </v>
      </c>
    </row>
    <row r="5306" spans="3:16" x14ac:dyDescent="0.25">
      <c r="C5306"/>
      <c r="J5306" s="4">
        <v>1034855706</v>
      </c>
      <c r="K5306" t="s">
        <v>1124</v>
      </c>
      <c r="N5306" s="4">
        <v>1034855699</v>
      </c>
      <c r="O5306" t="e">
        <f>VLOOKUP(N5306,Sales!B:C,2,0)</f>
        <v>#N/A</v>
      </c>
      <c r="P5306" t="str">
        <f>VLOOKUP(N5306,Recolt!B:C,2,0)</f>
        <v>Volksbank</v>
      </c>
    </row>
    <row r="5307" spans="3:16" x14ac:dyDescent="0.25">
      <c r="C5307"/>
      <c r="J5307" s="4">
        <v>1034855713</v>
      </c>
      <c r="K5307" t="s">
        <v>1124</v>
      </c>
      <c r="N5307" s="4">
        <v>1034855706</v>
      </c>
      <c r="O5307">
        <f>VLOOKUP(N5307,Sales!B:C,2,0)</f>
        <v>44987.547222222223</v>
      </c>
      <c r="P5307" t="e">
        <f>VLOOKUP(N5307,Recolt!B:C,2,0)</f>
        <v>#N/A</v>
      </c>
    </row>
    <row r="5308" spans="3:16" x14ac:dyDescent="0.25">
      <c r="C5308"/>
      <c r="J5308" s="4">
        <v>1034855718</v>
      </c>
      <c r="K5308" t="s">
        <v>1124</v>
      </c>
      <c r="N5308" s="4">
        <v>1034855713</v>
      </c>
      <c r="O5308">
        <f>VLOOKUP(N5308,Sales!B:C,2,0)</f>
        <v>44987.477777777778</v>
      </c>
      <c r="P5308" t="e">
        <f>VLOOKUP(N5308,Recolt!B:C,2,0)</f>
        <v>#N/A</v>
      </c>
    </row>
    <row r="5309" spans="3:16" x14ac:dyDescent="0.25">
      <c r="C5309"/>
      <c r="J5309" s="4">
        <v>1034855719</v>
      </c>
      <c r="K5309" t="s">
        <v>1124</v>
      </c>
      <c r="N5309" s="4">
        <v>1034855718</v>
      </c>
      <c r="O5309">
        <f>VLOOKUP(N5309,Sales!B:C,2,0)</f>
        <v>44987.538888888892</v>
      </c>
      <c r="P5309" t="e">
        <f>VLOOKUP(N5309,Recolt!B:C,2,0)</f>
        <v>#N/A</v>
      </c>
    </row>
    <row r="5310" spans="3:16" x14ac:dyDescent="0.25">
      <c r="C5310"/>
      <c r="J5310" s="4">
        <v>1034855726</v>
      </c>
      <c r="K5310" t="s">
        <v>1124</v>
      </c>
      <c r="N5310" s="4">
        <v>1034855719</v>
      </c>
      <c r="O5310" t="e">
        <f>VLOOKUP(N5310,Sales!B:C,2,0)</f>
        <v>#N/A</v>
      </c>
      <c r="P5310" t="str">
        <f>VLOOKUP(N5310,Recolt!B:C,2,0)</f>
        <v xml:space="preserve">La Banque Postale  </v>
      </c>
    </row>
    <row r="5311" spans="3:16" x14ac:dyDescent="0.25">
      <c r="C5311"/>
      <c r="J5311" s="4">
        <v>1034855731</v>
      </c>
      <c r="K5311" t="s">
        <v>1124</v>
      </c>
      <c r="N5311" s="4">
        <v>1034855726</v>
      </c>
      <c r="O5311" t="e">
        <f>VLOOKUP(N5311,Sales!B:C,2,0)</f>
        <v>#N/A</v>
      </c>
      <c r="P5311" t="e">
        <f>VLOOKUP(N5311,Recolt!B:C,2,0)</f>
        <v>#N/A</v>
      </c>
    </row>
    <row r="5312" spans="3:16" x14ac:dyDescent="0.25">
      <c r="C5312"/>
      <c r="J5312" s="4">
        <v>1034855741</v>
      </c>
      <c r="K5312" t="s">
        <v>1124</v>
      </c>
      <c r="N5312" s="4">
        <v>1034855731</v>
      </c>
      <c r="O5312" t="e">
        <f>VLOOKUP(N5312,Sales!B:C,2,0)</f>
        <v>#N/A</v>
      </c>
      <c r="P5312" t="e">
        <f>VLOOKUP(N5312,Recolt!B:C,2,0)</f>
        <v>#N/A</v>
      </c>
    </row>
    <row r="5313" spans="3:16" x14ac:dyDescent="0.25">
      <c r="C5313"/>
      <c r="J5313" s="4">
        <v>1034855747</v>
      </c>
      <c r="K5313" t="s">
        <v>1124</v>
      </c>
      <c r="N5313" s="4">
        <v>1034855741</v>
      </c>
      <c r="O5313">
        <f>VLOOKUP(N5313,Sales!B:C,2,0)</f>
        <v>44987.536805555559</v>
      </c>
      <c r="P5313" t="e">
        <f>VLOOKUP(N5313,Recolt!B:C,2,0)</f>
        <v>#N/A</v>
      </c>
    </row>
    <row r="5314" spans="3:16" x14ac:dyDescent="0.25">
      <c r="C5314"/>
      <c r="J5314" s="4">
        <v>1034855751</v>
      </c>
      <c r="K5314" t="s">
        <v>1124</v>
      </c>
      <c r="N5314" s="4">
        <v>1034855747</v>
      </c>
      <c r="O5314" t="e">
        <f>VLOOKUP(N5314,Sales!B:C,2,0)</f>
        <v>#N/A</v>
      </c>
      <c r="P5314" t="str">
        <f>VLOOKUP(N5314,Recolt!B:C,2,0)</f>
        <v xml:space="preserve">CIC (Crédit Industriel et Commercial)  </v>
      </c>
    </row>
    <row r="5315" spans="3:16" x14ac:dyDescent="0.25">
      <c r="C5315"/>
      <c r="J5315" s="4">
        <v>1034855753</v>
      </c>
      <c r="K5315" t="s">
        <v>1124</v>
      </c>
      <c r="N5315" s="4">
        <v>1034855751</v>
      </c>
      <c r="O5315" t="e">
        <f>VLOOKUP(N5315,Sales!B:C,2,0)</f>
        <v>#N/A</v>
      </c>
      <c r="P5315" t="str">
        <f>VLOOKUP(N5315,Recolt!B:C,2,0)</f>
        <v>Hypo Group Alpe Adria</v>
      </c>
    </row>
    <row r="5316" spans="3:16" x14ac:dyDescent="0.25">
      <c r="C5316"/>
      <c r="J5316" s="4">
        <v>1034855761</v>
      </c>
      <c r="K5316" t="s">
        <v>1124</v>
      </c>
      <c r="N5316" s="4">
        <v>1034855753</v>
      </c>
      <c r="O5316">
        <f>VLOOKUP(N5316,Sales!B:C,2,0)</f>
        <v>44987.570833333331</v>
      </c>
      <c r="P5316" t="e">
        <f>VLOOKUP(N5316,Recolt!B:C,2,0)</f>
        <v>#N/A</v>
      </c>
    </row>
    <row r="5317" spans="3:16" x14ac:dyDescent="0.25">
      <c r="C5317"/>
      <c r="J5317" s="4">
        <v>1034855782</v>
      </c>
      <c r="K5317" t="s">
        <v>1124</v>
      </c>
      <c r="N5317" s="4">
        <v>1034855761</v>
      </c>
      <c r="O5317">
        <f>VLOOKUP(N5317,Sales!B:C,2,0)</f>
        <v>45324.78125</v>
      </c>
      <c r="P5317" t="e">
        <f>VLOOKUP(N5317,Recolt!B:C,2,0)</f>
        <v>#N/A</v>
      </c>
    </row>
    <row r="5318" spans="3:16" x14ac:dyDescent="0.25">
      <c r="C5318"/>
      <c r="J5318" s="4">
        <v>1034855783</v>
      </c>
      <c r="K5318" t="s">
        <v>1124</v>
      </c>
      <c r="N5318" s="4">
        <v>1034855782</v>
      </c>
      <c r="O5318" t="e">
        <f>VLOOKUP(N5318,Sales!B:C,2,0)</f>
        <v>#N/A</v>
      </c>
      <c r="P5318" t="str">
        <f>VLOOKUP(N5318,Recolt!B:C,2,0)</f>
        <v xml:space="preserve">La Banque Postale  </v>
      </c>
    </row>
    <row r="5319" spans="3:16" x14ac:dyDescent="0.25">
      <c r="C5319"/>
      <c r="J5319" s="4">
        <v>1034855790</v>
      </c>
      <c r="K5319" t="s">
        <v>1124</v>
      </c>
      <c r="N5319" s="4">
        <v>1034855783</v>
      </c>
      <c r="O5319" t="e">
        <f>VLOOKUP(N5319,Sales!B:C,2,0)</f>
        <v>#N/A</v>
      </c>
      <c r="P5319" t="str">
        <f>VLOOKUP(N5319,Recolt!B:C,2,0)</f>
        <v>HSB</v>
      </c>
    </row>
    <row r="5320" spans="3:16" x14ac:dyDescent="0.25">
      <c r="C5320"/>
      <c r="J5320" s="4">
        <v>1034855792</v>
      </c>
      <c r="K5320" t="s">
        <v>1124</v>
      </c>
      <c r="N5320" s="4">
        <v>1034855790</v>
      </c>
      <c r="O5320" t="e">
        <f>VLOOKUP(N5320,Sales!B:C,2,0)</f>
        <v>#N/A</v>
      </c>
      <c r="P5320" t="str">
        <f>VLOOKUP(N5320,Recolt!B:C,2,0)</f>
        <v xml:space="preserve">BPCE (Banque Populaire &amp; Caisse d'Épargne)  </v>
      </c>
    </row>
    <row r="5321" spans="3:16" x14ac:dyDescent="0.25">
      <c r="C5321"/>
      <c r="J5321" s="4">
        <v>1034855793</v>
      </c>
      <c r="K5321" t="s">
        <v>1124</v>
      </c>
      <c r="N5321" s="4">
        <v>1034855792</v>
      </c>
      <c r="O5321">
        <f>VLOOKUP(N5321,Sales!B:C,2,0)</f>
        <v>45324.570833333331</v>
      </c>
      <c r="P5321" t="e">
        <f>VLOOKUP(N5321,Recolt!B:C,2,0)</f>
        <v>#N/A</v>
      </c>
    </row>
    <row r="5322" spans="3:16" x14ac:dyDescent="0.25">
      <c r="C5322"/>
      <c r="J5322" s="4">
        <v>1034855800</v>
      </c>
      <c r="K5322" t="s">
        <v>1124</v>
      </c>
      <c r="N5322" s="4">
        <v>1034855793</v>
      </c>
      <c r="O5322">
        <f>VLOOKUP(N5322,Sales!B:C,2,0)</f>
        <v>44987.597222222219</v>
      </c>
      <c r="P5322" t="e">
        <f>VLOOKUP(N5322,Recolt!B:C,2,0)</f>
        <v>#N/A</v>
      </c>
    </row>
    <row r="5323" spans="3:16" x14ac:dyDescent="0.25">
      <c r="C5323"/>
      <c r="J5323" s="4">
        <v>1034855801</v>
      </c>
      <c r="K5323" t="s">
        <v>1124</v>
      </c>
      <c r="N5323" s="4">
        <v>1034855800</v>
      </c>
      <c r="O5323">
        <f>VLOOKUP(N5323,Sales!B:C,2,0)</f>
        <v>45324.442361111112</v>
      </c>
      <c r="P5323" t="e">
        <f>VLOOKUP(N5323,Recolt!B:C,2,0)</f>
        <v>#N/A</v>
      </c>
    </row>
    <row r="5324" spans="3:16" x14ac:dyDescent="0.25">
      <c r="C5324"/>
      <c r="J5324" s="4">
        <v>1034855806</v>
      </c>
      <c r="K5324" t="s">
        <v>1124</v>
      </c>
      <c r="N5324" s="4">
        <v>1034855801</v>
      </c>
      <c r="O5324" t="e">
        <f>VLOOKUP(N5324,Sales!B:C,2,0)</f>
        <v>#N/A</v>
      </c>
      <c r="P5324" t="str">
        <f>VLOOKUP(N5324,Recolt!B:C,2,0)</f>
        <v>Sberbank Europe</v>
      </c>
    </row>
    <row r="5325" spans="3:16" x14ac:dyDescent="0.25">
      <c r="C5325"/>
      <c r="J5325" s="4">
        <v>1034855808</v>
      </c>
      <c r="K5325" t="s">
        <v>1124</v>
      </c>
      <c r="N5325" s="4">
        <v>1034855806</v>
      </c>
      <c r="O5325">
        <f>VLOOKUP(N5325,Sales!B:C,2,0)</f>
        <v>44987.598611111112</v>
      </c>
      <c r="P5325" t="e">
        <f>VLOOKUP(N5325,Recolt!B:C,2,0)</f>
        <v>#N/A</v>
      </c>
    </row>
    <row r="5326" spans="3:16" x14ac:dyDescent="0.25">
      <c r="C5326"/>
      <c r="J5326" s="4">
        <v>1034855825</v>
      </c>
      <c r="K5326" t="s">
        <v>1124</v>
      </c>
      <c r="N5326" s="4">
        <v>1034855808</v>
      </c>
      <c r="O5326">
        <f>VLOOKUP(N5326,Sales!B:C,2,0)</f>
        <v>44987.651388888888</v>
      </c>
      <c r="P5326" t="e">
        <f>VLOOKUP(N5326,Recolt!B:C,2,0)</f>
        <v>#N/A</v>
      </c>
    </row>
    <row r="5327" spans="3:16" x14ac:dyDescent="0.25">
      <c r="C5327"/>
      <c r="J5327" s="4">
        <v>1034855835</v>
      </c>
      <c r="K5327" t="s">
        <v>1124</v>
      </c>
      <c r="N5327" s="4">
        <v>1034855825</v>
      </c>
      <c r="O5327">
        <f>VLOOKUP(N5327,Sales!B:C,2,0)</f>
        <v>44987.654861111114</v>
      </c>
      <c r="P5327" t="e">
        <f>VLOOKUP(N5327,Recolt!B:C,2,0)</f>
        <v>#N/A</v>
      </c>
    </row>
    <row r="5328" spans="3:16" x14ac:dyDescent="0.25">
      <c r="C5328"/>
      <c r="J5328" s="4">
        <v>1034855842</v>
      </c>
      <c r="K5328" t="s">
        <v>1124</v>
      </c>
      <c r="N5328" s="4">
        <v>1034855835</v>
      </c>
      <c r="O5328" t="e">
        <f>VLOOKUP(N5328,Sales!B:C,2,0)</f>
        <v>#N/A</v>
      </c>
      <c r="P5328" t="str">
        <f>VLOOKUP(N5328,Recolt!B:C,2,0)</f>
        <v>Erste Group Bank</v>
      </c>
    </row>
    <row r="5329" spans="3:16" x14ac:dyDescent="0.25">
      <c r="C5329"/>
      <c r="J5329" s="4">
        <v>1034855852</v>
      </c>
      <c r="K5329" t="s">
        <v>1124</v>
      </c>
      <c r="N5329" s="4">
        <v>1034855842</v>
      </c>
      <c r="O5329">
        <f>VLOOKUP(N5329,Sales!B:C,2,0)</f>
        <v>44928.428472222222</v>
      </c>
      <c r="P5329" t="e">
        <f>VLOOKUP(N5329,Recolt!B:C,2,0)</f>
        <v>#N/A</v>
      </c>
    </row>
    <row r="5330" spans="3:16" x14ac:dyDescent="0.25">
      <c r="C5330"/>
      <c r="J5330" s="4">
        <v>1034855856</v>
      </c>
      <c r="K5330" t="s">
        <v>1124</v>
      </c>
      <c r="N5330" s="4">
        <v>1034855852</v>
      </c>
      <c r="O5330" t="e">
        <f>VLOOKUP(N5330,Sales!B:C,2,0)</f>
        <v>#N/A</v>
      </c>
      <c r="P5330" t="str">
        <f>VLOOKUP(N5330,Recolt!B:C,2,0)</f>
        <v xml:space="preserve">LCL (Le Crédit Lyonnais)  </v>
      </c>
    </row>
    <row r="5331" spans="3:16" x14ac:dyDescent="0.25">
      <c r="C5331"/>
      <c r="J5331" s="4">
        <v>1034855859</v>
      </c>
      <c r="K5331" t="s">
        <v>1124</v>
      </c>
      <c r="N5331" s="4">
        <v>1034855856</v>
      </c>
      <c r="O5331">
        <f>VLOOKUP(N5331,Sales!B:C,2,0)</f>
        <v>45277.654861111114</v>
      </c>
      <c r="P5331" t="e">
        <f>VLOOKUP(N5331,Recolt!B:C,2,0)</f>
        <v>#N/A</v>
      </c>
    </row>
    <row r="5332" spans="3:16" x14ac:dyDescent="0.25">
      <c r="C5332"/>
      <c r="J5332" s="4">
        <v>1034855860</v>
      </c>
      <c r="K5332" t="s">
        <v>1124</v>
      </c>
      <c r="N5332" s="4">
        <v>1034855859</v>
      </c>
      <c r="O5332" t="e">
        <f>VLOOKUP(N5332,Sales!B:C,2,0)</f>
        <v>#N/A</v>
      </c>
      <c r="P5332" t="str">
        <f>VLOOKUP(N5332,Recolt!B:C,2,0)</f>
        <v xml:space="preserve">BNP Paribas  </v>
      </c>
    </row>
    <row r="5333" spans="3:16" x14ac:dyDescent="0.25">
      <c r="C5333"/>
      <c r="J5333" s="4">
        <v>1034855877</v>
      </c>
      <c r="K5333" t="s">
        <v>1124</v>
      </c>
      <c r="N5333" s="4">
        <v>1034855860</v>
      </c>
      <c r="O5333" t="e">
        <f>VLOOKUP(N5333,Sales!B:C,2,0)</f>
        <v>#N/A</v>
      </c>
      <c r="P5333" t="str">
        <f>VLOOKUP(N5333,Recolt!B:C,2,0)</f>
        <v>Erste Group Bank</v>
      </c>
    </row>
    <row r="5334" spans="3:16" x14ac:dyDescent="0.25">
      <c r="C5334"/>
      <c r="J5334" s="4">
        <v>1034855879</v>
      </c>
      <c r="K5334" t="s">
        <v>1124</v>
      </c>
      <c r="N5334" s="4">
        <v>1034855877</v>
      </c>
      <c r="O5334" t="e">
        <f>VLOOKUP(N5334,Sales!B:C,2,0)</f>
        <v>#N/A</v>
      </c>
      <c r="P5334" t="str">
        <f>VLOOKUP(N5334,Recolt!B:C,2,0)</f>
        <v xml:space="preserve">Crédit Agricole  </v>
      </c>
    </row>
    <row r="5335" spans="3:16" x14ac:dyDescent="0.25">
      <c r="C5335"/>
      <c r="J5335" s="4">
        <v>1034855891</v>
      </c>
      <c r="K5335" t="s">
        <v>1124</v>
      </c>
      <c r="N5335" s="4">
        <v>1034855879</v>
      </c>
      <c r="O5335">
        <f>VLOOKUP(N5335,Sales!B:C,2,0)</f>
        <v>44987.6</v>
      </c>
      <c r="P5335" t="e">
        <f>VLOOKUP(N5335,Recolt!B:C,2,0)</f>
        <v>#N/A</v>
      </c>
    </row>
    <row r="5336" spans="3:16" x14ac:dyDescent="0.25">
      <c r="C5336"/>
      <c r="J5336" s="4">
        <v>1034855893</v>
      </c>
      <c r="K5336" t="s">
        <v>1124</v>
      </c>
      <c r="N5336" s="4">
        <v>1034855891</v>
      </c>
      <c r="O5336" t="e">
        <f>VLOOKUP(N5336,Sales!B:C,2,0)</f>
        <v>#N/A</v>
      </c>
      <c r="P5336" t="str">
        <f>VLOOKUP(N5336,Recolt!B:C,2,0)</f>
        <v>HSB</v>
      </c>
    </row>
    <row r="5337" spans="3:16" x14ac:dyDescent="0.25">
      <c r="C5337"/>
      <c r="J5337" s="4">
        <v>1034855898</v>
      </c>
      <c r="K5337" t="s">
        <v>1124</v>
      </c>
      <c r="N5337" s="4">
        <v>1034855893</v>
      </c>
      <c r="O5337" t="e">
        <f>VLOOKUP(N5337,Sales!B:C,2,0)</f>
        <v>#N/A</v>
      </c>
      <c r="P5337" t="str">
        <f>VLOOKUP(N5337,Recolt!B:C,2,0)</f>
        <v xml:space="preserve">La Banque Postale  </v>
      </c>
    </row>
    <row r="5338" spans="3:16" x14ac:dyDescent="0.25">
      <c r="C5338"/>
      <c r="J5338" s="4">
        <v>1034855900</v>
      </c>
      <c r="K5338" t="s">
        <v>1124</v>
      </c>
      <c r="N5338" s="4">
        <v>1034855898</v>
      </c>
      <c r="O5338">
        <f>VLOOKUP(N5338,Sales!B:C,2,0)</f>
        <v>44987.546527777777</v>
      </c>
      <c r="P5338" t="e">
        <f>VLOOKUP(N5338,Recolt!B:C,2,0)</f>
        <v>#N/A</v>
      </c>
    </row>
    <row r="5339" spans="3:16" x14ac:dyDescent="0.25">
      <c r="C5339"/>
      <c r="J5339" s="4">
        <v>1034855908</v>
      </c>
      <c r="K5339" t="s">
        <v>1124</v>
      </c>
      <c r="N5339" s="4">
        <v>1034855900</v>
      </c>
      <c r="O5339" t="e">
        <f>VLOOKUP(N5339,Sales!B:C,2,0)</f>
        <v>#N/A</v>
      </c>
      <c r="P5339" t="str">
        <f>VLOOKUP(N5339,Recolt!B:C,2,0)</f>
        <v xml:space="preserve">Crédit Mutuel  </v>
      </c>
    </row>
    <row r="5340" spans="3:16" x14ac:dyDescent="0.25">
      <c r="C5340"/>
      <c r="J5340" s="4">
        <v>1034855912</v>
      </c>
      <c r="K5340" t="s">
        <v>1124</v>
      </c>
      <c r="N5340" s="4">
        <v>1034855908</v>
      </c>
      <c r="O5340">
        <f>VLOOKUP(N5340,Sales!B:C,2,0)</f>
        <v>45324.440972222219</v>
      </c>
      <c r="P5340" t="e">
        <f>VLOOKUP(N5340,Recolt!B:C,2,0)</f>
        <v>#N/A</v>
      </c>
    </row>
    <row r="5341" spans="3:16" x14ac:dyDescent="0.25">
      <c r="C5341"/>
      <c r="J5341" s="4">
        <v>1034855915</v>
      </c>
      <c r="K5341" t="s">
        <v>1124</v>
      </c>
      <c r="N5341" s="4">
        <v>1034855912</v>
      </c>
      <c r="O5341" t="e">
        <f>VLOOKUP(N5341,Sales!B:C,2,0)</f>
        <v>#N/A</v>
      </c>
      <c r="P5341" t="str">
        <f>VLOOKUP(N5341,Recolt!B:C,2,0)</f>
        <v>Bank Austria</v>
      </c>
    </row>
    <row r="5342" spans="3:16" x14ac:dyDescent="0.25">
      <c r="C5342"/>
      <c r="J5342" s="4">
        <v>1034855927</v>
      </c>
      <c r="K5342" t="s">
        <v>1124</v>
      </c>
      <c r="N5342" s="4">
        <v>1034855915</v>
      </c>
      <c r="O5342" t="e">
        <f>VLOOKUP(N5342,Sales!B:C,2,0)</f>
        <v>#N/A</v>
      </c>
      <c r="P5342" t="str">
        <f>VLOOKUP(N5342,Recolt!B:C,2,0)</f>
        <v xml:space="preserve">CIC (Crédit Industriel et Commercial)  </v>
      </c>
    </row>
    <row r="5343" spans="3:16" x14ac:dyDescent="0.25">
      <c r="C5343"/>
      <c r="J5343" s="4">
        <v>1034855940</v>
      </c>
      <c r="K5343" t="s">
        <v>1124</v>
      </c>
      <c r="N5343" s="4">
        <v>1034855927</v>
      </c>
      <c r="O5343" t="e">
        <f>VLOOKUP(N5343,Sales!B:C,2,0)</f>
        <v>#N/A</v>
      </c>
      <c r="P5343" t="str">
        <f>VLOOKUP(N5343,Recolt!B:C,2,0)</f>
        <v xml:space="preserve">CIC (Crédit Industriel et Commercial)  </v>
      </c>
    </row>
    <row r="5344" spans="3:16" x14ac:dyDescent="0.25">
      <c r="C5344"/>
      <c r="J5344" s="4">
        <v>1034855952</v>
      </c>
      <c r="K5344" t="s">
        <v>1124</v>
      </c>
      <c r="N5344" s="4">
        <v>1034855940</v>
      </c>
      <c r="O5344">
        <f>VLOOKUP(N5344,Sales!B:C,2,0)</f>
        <v>45324.629861111112</v>
      </c>
      <c r="P5344" t="e">
        <f>VLOOKUP(N5344,Recolt!B:C,2,0)</f>
        <v>#N/A</v>
      </c>
    </row>
    <row r="5345" spans="3:16" x14ac:dyDescent="0.25">
      <c r="C5345"/>
      <c r="J5345" s="4">
        <v>1034855960</v>
      </c>
      <c r="K5345" t="s">
        <v>1124</v>
      </c>
      <c r="N5345" s="4">
        <v>1034855952</v>
      </c>
      <c r="O5345" t="e">
        <f>VLOOKUP(N5345,Sales!B:C,2,0)</f>
        <v>#N/A</v>
      </c>
      <c r="P5345" t="e">
        <f>VLOOKUP(N5345,Recolt!B:C,2,0)</f>
        <v>#N/A</v>
      </c>
    </row>
    <row r="5346" spans="3:16" x14ac:dyDescent="0.25">
      <c r="C5346"/>
      <c r="J5346" s="4">
        <v>1034855966</v>
      </c>
      <c r="K5346" t="s">
        <v>1124</v>
      </c>
      <c r="N5346" s="4">
        <v>1034855960</v>
      </c>
      <c r="O5346">
        <f>VLOOKUP(N5346,Sales!B:C,2,0)</f>
        <v>44987.519444444442</v>
      </c>
      <c r="P5346" t="e">
        <f>VLOOKUP(N5346,Recolt!B:C,2,0)</f>
        <v>#N/A</v>
      </c>
    </row>
    <row r="5347" spans="3:16" x14ac:dyDescent="0.25">
      <c r="C5347"/>
      <c r="J5347" s="4">
        <v>1034855978</v>
      </c>
      <c r="K5347" t="s">
        <v>1124</v>
      </c>
      <c r="N5347" s="4">
        <v>1034855966</v>
      </c>
      <c r="O5347" t="e">
        <f>VLOOKUP(N5347,Sales!B:C,2,0)</f>
        <v>#N/A</v>
      </c>
      <c r="P5347" t="str">
        <f>VLOOKUP(N5347,Recolt!B:C,2,0)</f>
        <v>Bawag P.S.K</v>
      </c>
    </row>
    <row r="5348" spans="3:16" x14ac:dyDescent="0.25">
      <c r="C5348"/>
      <c r="J5348" s="4">
        <v>1034855992</v>
      </c>
      <c r="K5348" t="s">
        <v>1124</v>
      </c>
      <c r="N5348" s="4">
        <v>1034855978</v>
      </c>
      <c r="O5348" t="e">
        <f>VLOOKUP(N5348,Sales!B:C,2,0)</f>
        <v>#N/A</v>
      </c>
      <c r="P5348" t="str">
        <f>VLOOKUP(N5348,Recolt!B:C,2,0)</f>
        <v xml:space="preserve">HSBC France  </v>
      </c>
    </row>
    <row r="5349" spans="3:16" x14ac:dyDescent="0.25">
      <c r="C5349"/>
      <c r="J5349" s="4">
        <v>1034855994</v>
      </c>
      <c r="K5349" t="s">
        <v>1124</v>
      </c>
      <c r="N5349" s="4">
        <v>1034855992</v>
      </c>
      <c r="O5349" t="e">
        <f>VLOOKUP(N5349,Sales!B:C,2,0)</f>
        <v>#N/A</v>
      </c>
      <c r="P5349" t="str">
        <f>VLOOKUP(N5349,Recolt!B:C,2,0)</f>
        <v xml:space="preserve">LCL (Le Crédit Lyonnais)  </v>
      </c>
    </row>
    <row r="5350" spans="3:16" x14ac:dyDescent="0.25">
      <c r="C5350"/>
      <c r="J5350" s="4">
        <v>1034855997</v>
      </c>
      <c r="K5350" t="s">
        <v>1124</v>
      </c>
      <c r="N5350" s="4">
        <v>1034855994</v>
      </c>
      <c r="O5350">
        <f>VLOOKUP(N5350,Sales!B:C,2,0)</f>
        <v>45324.621527777781</v>
      </c>
      <c r="P5350" t="e">
        <f>VLOOKUP(N5350,Recolt!B:C,2,0)</f>
        <v>#N/A</v>
      </c>
    </row>
    <row r="5351" spans="3:16" x14ac:dyDescent="0.25">
      <c r="C5351"/>
      <c r="J5351" s="4">
        <v>1034856006</v>
      </c>
      <c r="K5351" t="s">
        <v>1124</v>
      </c>
      <c r="N5351" s="4">
        <v>1034855997</v>
      </c>
      <c r="O5351" t="e">
        <f>VLOOKUP(N5351,Sales!B:C,2,0)</f>
        <v>#N/A</v>
      </c>
      <c r="P5351" t="str">
        <f>VLOOKUP(N5351,Recolt!B:C,2,0)</f>
        <v xml:space="preserve">LCL (Le Crédit Lyonnais)  </v>
      </c>
    </row>
    <row r="5352" spans="3:16" x14ac:dyDescent="0.25">
      <c r="C5352"/>
      <c r="J5352" s="4">
        <v>1034856010</v>
      </c>
      <c r="K5352" t="s">
        <v>1124</v>
      </c>
      <c r="N5352" s="4">
        <v>1034856006</v>
      </c>
      <c r="O5352" t="e">
        <f>VLOOKUP(N5352,Sales!B:C,2,0)</f>
        <v>#N/A</v>
      </c>
      <c r="P5352" t="str">
        <f>VLOOKUP(N5352,Recolt!B:C,2,0)</f>
        <v>Sberbank Europe</v>
      </c>
    </row>
    <row r="5353" spans="3:16" x14ac:dyDescent="0.25">
      <c r="C5353"/>
      <c r="J5353" s="4">
        <v>1034856015</v>
      </c>
      <c r="K5353" t="s">
        <v>1124</v>
      </c>
      <c r="N5353" s="4">
        <v>1034856010</v>
      </c>
      <c r="O5353" t="e">
        <f>VLOOKUP(N5353,Sales!B:C,2,0)</f>
        <v>#N/A</v>
      </c>
      <c r="P5353" t="str">
        <f>VLOOKUP(N5353,Recolt!B:C,2,0)</f>
        <v>Sparda-Bank</v>
      </c>
    </row>
    <row r="5354" spans="3:16" x14ac:dyDescent="0.25">
      <c r="C5354"/>
      <c r="J5354" s="4">
        <v>1034856017</v>
      </c>
      <c r="K5354" t="s">
        <v>1124</v>
      </c>
      <c r="N5354" s="4">
        <v>1034856015</v>
      </c>
      <c r="O5354">
        <f>VLOOKUP(N5354,Sales!B:C,2,0)</f>
        <v>44987.594444444447</v>
      </c>
      <c r="P5354" t="e">
        <f>VLOOKUP(N5354,Recolt!B:C,2,0)</f>
        <v>#N/A</v>
      </c>
    </row>
    <row r="5355" spans="3:16" x14ac:dyDescent="0.25">
      <c r="C5355"/>
      <c r="J5355" s="4">
        <v>1034856018</v>
      </c>
      <c r="K5355" t="s">
        <v>1124</v>
      </c>
      <c r="N5355" s="4">
        <v>1034856017</v>
      </c>
      <c r="O5355" t="e">
        <f>VLOOKUP(N5355,Sales!B:C,2,0)</f>
        <v>#N/A</v>
      </c>
      <c r="P5355" t="str">
        <f>VLOOKUP(N5355,Recolt!B:C,2,0)</f>
        <v xml:space="preserve">Crédit Mutuel  </v>
      </c>
    </row>
    <row r="5356" spans="3:16" x14ac:dyDescent="0.25">
      <c r="C5356"/>
      <c r="J5356" s="4">
        <v>1034856023</v>
      </c>
      <c r="K5356" t="s">
        <v>1124</v>
      </c>
      <c r="N5356" s="4">
        <v>1034856018</v>
      </c>
      <c r="O5356" t="e">
        <f>VLOOKUP(N5356,Sales!B:C,2,0)</f>
        <v>#N/A</v>
      </c>
      <c r="P5356" t="str">
        <f>VLOOKUP(N5356,Recolt!B:C,2,0)</f>
        <v>Sparda-Bank</v>
      </c>
    </row>
    <row r="5357" spans="3:16" x14ac:dyDescent="0.25">
      <c r="C5357"/>
      <c r="J5357" s="4">
        <v>1034856028</v>
      </c>
      <c r="K5357" t="s">
        <v>1124</v>
      </c>
      <c r="N5357" s="4">
        <v>1034856023</v>
      </c>
      <c r="O5357">
        <f>VLOOKUP(N5357,Sales!B:C,2,0)</f>
        <v>44987.629166666666</v>
      </c>
      <c r="P5357" t="e">
        <f>VLOOKUP(N5357,Recolt!B:C,2,0)</f>
        <v>#N/A</v>
      </c>
    </row>
    <row r="5358" spans="3:16" x14ac:dyDescent="0.25">
      <c r="C5358"/>
      <c r="J5358" s="4">
        <v>1034856029</v>
      </c>
      <c r="K5358" t="s">
        <v>1124</v>
      </c>
      <c r="N5358" s="4">
        <v>1034856028</v>
      </c>
      <c r="O5358">
        <f>VLOOKUP(N5358,Sales!B:C,2,0)</f>
        <v>45177.651388888888</v>
      </c>
      <c r="P5358" t="e">
        <f>VLOOKUP(N5358,Recolt!B:C,2,0)</f>
        <v>#N/A</v>
      </c>
    </row>
    <row r="5359" spans="3:16" x14ac:dyDescent="0.25">
      <c r="C5359"/>
      <c r="J5359" s="4">
        <v>1034856032</v>
      </c>
      <c r="K5359" t="s">
        <v>1124</v>
      </c>
      <c r="N5359" s="4">
        <v>1034856029</v>
      </c>
      <c r="O5359">
        <f>VLOOKUP(N5359,Sales!B:C,2,0)</f>
        <v>44940.563888888886</v>
      </c>
      <c r="P5359" t="e">
        <f>VLOOKUP(N5359,Recolt!B:C,2,0)</f>
        <v>#N/A</v>
      </c>
    </row>
    <row r="5360" spans="3:16" x14ac:dyDescent="0.25">
      <c r="C5360"/>
      <c r="J5360" s="4">
        <v>1034856040</v>
      </c>
      <c r="K5360" t="s">
        <v>1124</v>
      </c>
      <c r="N5360" s="4">
        <v>1034856032</v>
      </c>
      <c r="O5360" t="e">
        <f>VLOOKUP(N5360,Sales!B:C,2,0)</f>
        <v>#N/A</v>
      </c>
      <c r="P5360" t="str">
        <f>VLOOKUP(N5360,Recolt!B:C,2,0)</f>
        <v>Hypo Group Alpe Adria</v>
      </c>
    </row>
    <row r="5361" spans="3:16" x14ac:dyDescent="0.25">
      <c r="C5361"/>
      <c r="J5361" s="4">
        <v>1034856045</v>
      </c>
      <c r="K5361" t="s">
        <v>1124</v>
      </c>
      <c r="N5361" s="4">
        <v>1034856040</v>
      </c>
      <c r="O5361" t="e">
        <f>VLOOKUP(N5361,Sales!B:C,2,0)</f>
        <v>#N/A</v>
      </c>
      <c r="P5361" t="str">
        <f>VLOOKUP(N5361,Recolt!B:C,2,0)</f>
        <v xml:space="preserve">BNP Paribas  </v>
      </c>
    </row>
    <row r="5362" spans="3:16" x14ac:dyDescent="0.25">
      <c r="C5362"/>
      <c r="J5362" s="4">
        <v>1034856051</v>
      </c>
      <c r="K5362" t="s">
        <v>1124</v>
      </c>
      <c r="N5362" s="4">
        <v>1034856045</v>
      </c>
      <c r="O5362">
        <f>VLOOKUP(N5362,Sales!B:C,2,0)</f>
        <v>44987.447916666664</v>
      </c>
      <c r="P5362" t="e">
        <f>VLOOKUP(N5362,Recolt!B:C,2,0)</f>
        <v>#N/A</v>
      </c>
    </row>
    <row r="5363" spans="3:16" x14ac:dyDescent="0.25">
      <c r="C5363"/>
      <c r="J5363" s="4">
        <v>1034856059</v>
      </c>
      <c r="K5363" t="s">
        <v>1124</v>
      </c>
      <c r="N5363" s="4">
        <v>1034856051</v>
      </c>
      <c r="O5363">
        <f>VLOOKUP(N5363,Sales!B:C,2,0)</f>
        <v>44987.479166666664</v>
      </c>
      <c r="P5363" t="e">
        <f>VLOOKUP(N5363,Recolt!B:C,2,0)</f>
        <v>#N/A</v>
      </c>
    </row>
    <row r="5364" spans="3:16" x14ac:dyDescent="0.25">
      <c r="C5364"/>
      <c r="J5364" s="4">
        <v>1034856068</v>
      </c>
      <c r="K5364" t="s">
        <v>1124</v>
      </c>
      <c r="N5364" s="4">
        <v>1034856059</v>
      </c>
      <c r="O5364">
        <f>VLOOKUP(N5364,Sales!B:C,2,0)</f>
        <v>45324.48333333333</v>
      </c>
      <c r="P5364" t="e">
        <f>VLOOKUP(N5364,Recolt!B:C,2,0)</f>
        <v>#N/A</v>
      </c>
    </row>
    <row r="5365" spans="3:16" x14ac:dyDescent="0.25">
      <c r="C5365"/>
      <c r="J5365" s="4">
        <v>1034856070</v>
      </c>
      <c r="K5365" t="s">
        <v>1124</v>
      </c>
      <c r="N5365" s="4">
        <v>1034856068</v>
      </c>
      <c r="O5365" t="e">
        <f>VLOOKUP(N5365,Sales!B:C,2,0)</f>
        <v>#N/A</v>
      </c>
      <c r="P5365" t="str">
        <f>VLOOKUP(N5365,Recolt!B:C,2,0)</f>
        <v xml:space="preserve">Crédit Agricole  </v>
      </c>
    </row>
    <row r="5366" spans="3:16" x14ac:dyDescent="0.25">
      <c r="C5366"/>
      <c r="J5366" s="4">
        <v>1034856071</v>
      </c>
      <c r="K5366" t="s">
        <v>1124</v>
      </c>
      <c r="N5366" s="4">
        <v>1034856070</v>
      </c>
      <c r="O5366" t="e">
        <f>VLOOKUP(N5366,Sales!B:C,2,0)</f>
        <v>#N/A</v>
      </c>
      <c r="P5366" t="str">
        <f>VLOOKUP(N5366,Recolt!B:C,2,0)</f>
        <v>Sberbank Europe</v>
      </c>
    </row>
    <row r="5367" spans="3:16" x14ac:dyDescent="0.25">
      <c r="C5367"/>
      <c r="J5367" s="4">
        <v>1034856076</v>
      </c>
      <c r="K5367" t="s">
        <v>1124</v>
      </c>
      <c r="N5367" s="4">
        <v>1034856071</v>
      </c>
      <c r="O5367">
        <f>VLOOKUP(N5367,Sales!B:C,2,0)</f>
        <v>44928.701388888891</v>
      </c>
      <c r="P5367" t="e">
        <f>VLOOKUP(N5367,Recolt!B:C,2,0)</f>
        <v>#N/A</v>
      </c>
    </row>
    <row r="5368" spans="3:16" x14ac:dyDescent="0.25">
      <c r="C5368"/>
      <c r="J5368" s="4">
        <v>1034856081</v>
      </c>
      <c r="K5368" t="s">
        <v>1124</v>
      </c>
      <c r="N5368" s="4">
        <v>1034856076</v>
      </c>
      <c r="O5368" t="e">
        <f>VLOOKUP(N5368,Sales!B:C,2,0)</f>
        <v>#N/A</v>
      </c>
      <c r="P5368" t="str">
        <f>VLOOKUP(N5368,Recolt!B:C,2,0)</f>
        <v>Bawag P.S.K</v>
      </c>
    </row>
    <row r="5369" spans="3:16" x14ac:dyDescent="0.25">
      <c r="C5369"/>
      <c r="J5369" s="4">
        <v>1034856100</v>
      </c>
      <c r="K5369" t="s">
        <v>1124</v>
      </c>
      <c r="N5369" s="4">
        <v>1034856081</v>
      </c>
      <c r="O5369">
        <f>VLOOKUP(N5369,Sales!B:C,2,0)</f>
        <v>45324.775694444441</v>
      </c>
      <c r="P5369" t="e">
        <f>VLOOKUP(N5369,Recolt!B:C,2,0)</f>
        <v>#N/A</v>
      </c>
    </row>
    <row r="5370" spans="3:16" x14ac:dyDescent="0.25">
      <c r="C5370"/>
      <c r="J5370" s="4">
        <v>1034856102</v>
      </c>
      <c r="K5370" t="s">
        <v>1124</v>
      </c>
      <c r="N5370" s="4">
        <v>1034856100</v>
      </c>
      <c r="O5370" t="e">
        <f>VLOOKUP(N5370,Sales!B:C,2,0)</f>
        <v>#N/A</v>
      </c>
      <c r="P5370" t="str">
        <f>VLOOKUP(N5370,Recolt!B:C,2,0)</f>
        <v>Volksbank</v>
      </c>
    </row>
    <row r="5371" spans="3:16" x14ac:dyDescent="0.25">
      <c r="C5371"/>
      <c r="J5371" s="4">
        <v>1034856121</v>
      </c>
      <c r="K5371" t="s">
        <v>1124</v>
      </c>
      <c r="N5371" s="4">
        <v>1034856102</v>
      </c>
      <c r="O5371" t="e">
        <f>VLOOKUP(N5371,Sales!B:C,2,0)</f>
        <v>#N/A</v>
      </c>
      <c r="P5371" t="str">
        <f>VLOOKUP(N5371,Recolt!B:C,2,0)</f>
        <v xml:space="preserve">LCL (Le Crédit Lyonnais)  </v>
      </c>
    </row>
    <row r="5372" spans="3:16" x14ac:dyDescent="0.25">
      <c r="C5372"/>
      <c r="J5372" s="4">
        <v>1034856127</v>
      </c>
      <c r="K5372" t="s">
        <v>1124</v>
      </c>
      <c r="N5372" s="4">
        <v>1034856121</v>
      </c>
      <c r="O5372">
        <f>VLOOKUP(N5372,Sales!B:C,2,0)</f>
        <v>45034.638194444444</v>
      </c>
      <c r="P5372" t="e">
        <f>VLOOKUP(N5372,Recolt!B:C,2,0)</f>
        <v>#N/A</v>
      </c>
    </row>
    <row r="5373" spans="3:16" x14ac:dyDescent="0.25">
      <c r="C5373"/>
      <c r="J5373" s="4">
        <v>1034856131</v>
      </c>
      <c r="K5373" t="s">
        <v>1124</v>
      </c>
      <c r="N5373" s="4">
        <v>1034856127</v>
      </c>
      <c r="O5373">
        <f>VLOOKUP(N5373,Sales!B:C,2,0)</f>
        <v>44928.701388888891</v>
      </c>
      <c r="P5373" t="e">
        <f>VLOOKUP(N5373,Recolt!B:C,2,0)</f>
        <v>#N/A</v>
      </c>
    </row>
    <row r="5374" spans="3:16" x14ac:dyDescent="0.25">
      <c r="C5374"/>
      <c r="J5374" s="4">
        <v>1034856147</v>
      </c>
      <c r="K5374" t="s">
        <v>1124</v>
      </c>
      <c r="N5374" s="4">
        <v>1034856131</v>
      </c>
      <c r="O5374">
        <f>VLOOKUP(N5374,Sales!B:C,2,0)</f>
        <v>44987.47152777778</v>
      </c>
      <c r="P5374" t="e">
        <f>VLOOKUP(N5374,Recolt!B:C,2,0)</f>
        <v>#N/A</v>
      </c>
    </row>
    <row r="5375" spans="3:16" x14ac:dyDescent="0.25">
      <c r="C5375"/>
      <c r="J5375" s="4">
        <v>1034856154</v>
      </c>
      <c r="K5375" t="s">
        <v>1124</v>
      </c>
      <c r="N5375" s="4">
        <v>1034856147</v>
      </c>
      <c r="O5375" t="e">
        <f>VLOOKUP(N5375,Sales!B:C,2,0)</f>
        <v>#N/A</v>
      </c>
      <c r="P5375" t="str">
        <f>VLOOKUP(N5375,Recolt!B:C,2,0)</f>
        <v xml:space="preserve">CIC (Crédit Industriel et Commercial)  </v>
      </c>
    </row>
    <row r="5376" spans="3:16" x14ac:dyDescent="0.25">
      <c r="C5376"/>
      <c r="J5376" s="4">
        <v>1034856169</v>
      </c>
      <c r="K5376" t="s">
        <v>1124</v>
      </c>
      <c r="N5376" s="4">
        <v>1034856154</v>
      </c>
      <c r="O5376">
        <f>VLOOKUP(N5376,Sales!B:C,2,0)</f>
        <v>44940.636805555558</v>
      </c>
      <c r="P5376" t="e">
        <f>VLOOKUP(N5376,Recolt!B:C,2,0)</f>
        <v>#N/A</v>
      </c>
    </row>
    <row r="5377" spans="3:16" x14ac:dyDescent="0.25">
      <c r="C5377"/>
      <c r="J5377" s="4">
        <v>1034856170</v>
      </c>
      <c r="K5377" t="s">
        <v>1124</v>
      </c>
      <c r="N5377" s="4">
        <v>1034856169</v>
      </c>
      <c r="O5377" t="e">
        <f>VLOOKUP(N5377,Sales!B:C,2,0)</f>
        <v>#N/A</v>
      </c>
      <c r="P5377" t="e">
        <f>VLOOKUP(N5377,Recolt!B:C,2,0)</f>
        <v>#N/A</v>
      </c>
    </row>
    <row r="5378" spans="3:16" x14ac:dyDescent="0.25">
      <c r="C5378"/>
      <c r="J5378" s="4">
        <v>1034856177</v>
      </c>
      <c r="K5378" t="s">
        <v>1124</v>
      </c>
      <c r="N5378" s="4">
        <v>1034856170</v>
      </c>
      <c r="O5378" t="e">
        <f>VLOOKUP(N5378,Sales!B:C,2,0)</f>
        <v>#N/A</v>
      </c>
      <c r="P5378" t="str">
        <f>VLOOKUP(N5378,Recolt!B:C,2,0)</f>
        <v>UniCredit Bank Austria</v>
      </c>
    </row>
    <row r="5379" spans="3:16" x14ac:dyDescent="0.25">
      <c r="C5379"/>
      <c r="J5379" s="4">
        <v>1034856189</v>
      </c>
      <c r="K5379" t="s">
        <v>1124</v>
      </c>
      <c r="N5379" s="4">
        <v>1034856177</v>
      </c>
      <c r="O5379">
        <f>VLOOKUP(N5379,Sales!B:C,2,0)</f>
        <v>44928.700694444444</v>
      </c>
      <c r="P5379" t="e">
        <f>VLOOKUP(N5379,Recolt!B:C,2,0)</f>
        <v>#N/A</v>
      </c>
    </row>
    <row r="5380" spans="3:16" x14ac:dyDescent="0.25">
      <c r="C5380"/>
      <c r="J5380" s="4">
        <v>1034856191</v>
      </c>
      <c r="K5380" t="s">
        <v>1124</v>
      </c>
      <c r="N5380" s="4">
        <v>1034856189</v>
      </c>
      <c r="O5380" t="e">
        <f>VLOOKUP(N5380,Sales!B:C,2,0)</f>
        <v>#N/A</v>
      </c>
      <c r="P5380" t="str">
        <f>VLOOKUP(N5380,Recolt!B:C,2,0)</f>
        <v>Bank Austria</v>
      </c>
    </row>
    <row r="5381" spans="3:16" x14ac:dyDescent="0.25">
      <c r="C5381"/>
      <c r="J5381" s="4">
        <v>1034856196</v>
      </c>
      <c r="K5381" t="s">
        <v>1124</v>
      </c>
      <c r="N5381" s="4">
        <v>1034856191</v>
      </c>
      <c r="O5381">
        <f>VLOOKUP(N5381,Sales!B:C,2,0)</f>
        <v>45324.745138888888</v>
      </c>
      <c r="P5381" t="e">
        <f>VLOOKUP(N5381,Recolt!B:C,2,0)</f>
        <v>#N/A</v>
      </c>
    </row>
    <row r="5382" spans="3:16" x14ac:dyDescent="0.25">
      <c r="C5382"/>
      <c r="J5382" s="4">
        <v>1034856203</v>
      </c>
      <c r="K5382" t="s">
        <v>1124</v>
      </c>
      <c r="N5382" s="4">
        <v>1034856196</v>
      </c>
      <c r="O5382">
        <f>VLOOKUP(N5382,Sales!B:C,2,0)</f>
        <v>45324.540972222225</v>
      </c>
      <c r="P5382" t="e">
        <f>VLOOKUP(N5382,Recolt!B:C,2,0)</f>
        <v>#N/A</v>
      </c>
    </row>
    <row r="5383" spans="3:16" x14ac:dyDescent="0.25">
      <c r="C5383"/>
      <c r="J5383" s="4">
        <v>1034856225</v>
      </c>
      <c r="K5383" t="s">
        <v>1124</v>
      </c>
      <c r="N5383" s="4">
        <v>1034856203</v>
      </c>
      <c r="O5383">
        <f>VLOOKUP(N5383,Sales!B:C,2,0)</f>
        <v>45324.433333333334</v>
      </c>
      <c r="P5383" t="e">
        <f>VLOOKUP(N5383,Recolt!B:C,2,0)</f>
        <v>#N/A</v>
      </c>
    </row>
    <row r="5384" spans="3:16" x14ac:dyDescent="0.25">
      <c r="C5384"/>
      <c r="J5384" s="4">
        <v>1034856226</v>
      </c>
      <c r="K5384" t="s">
        <v>1124</v>
      </c>
      <c r="N5384" s="4">
        <v>1034856225</v>
      </c>
      <c r="O5384" t="e">
        <f>VLOOKUP(N5384,Sales!B:C,2,0)</f>
        <v>#N/A</v>
      </c>
      <c r="P5384" t="str">
        <f>VLOOKUP(N5384,Recolt!B:C,2,0)</f>
        <v>HSB</v>
      </c>
    </row>
    <row r="5385" spans="3:16" x14ac:dyDescent="0.25">
      <c r="C5385"/>
      <c r="J5385" s="4">
        <v>1034856227</v>
      </c>
      <c r="K5385" t="s">
        <v>1124</v>
      </c>
      <c r="N5385" s="4">
        <v>1034856226</v>
      </c>
      <c r="O5385" t="e">
        <f>VLOOKUP(N5385,Sales!B:C,2,0)</f>
        <v>#N/A</v>
      </c>
      <c r="P5385" t="str">
        <f>VLOOKUP(N5385,Recolt!B:C,2,0)</f>
        <v xml:space="preserve">BNP Paribas  </v>
      </c>
    </row>
    <row r="5386" spans="3:16" x14ac:dyDescent="0.25">
      <c r="C5386"/>
      <c r="J5386" s="4">
        <v>1034856228</v>
      </c>
      <c r="K5386" t="s">
        <v>1124</v>
      </c>
      <c r="N5386" s="4">
        <v>1034856227</v>
      </c>
      <c r="O5386">
        <f>VLOOKUP(N5386,Sales!B:C,2,0)</f>
        <v>45324.431944444441</v>
      </c>
      <c r="P5386" t="e">
        <f>VLOOKUP(N5386,Recolt!B:C,2,0)</f>
        <v>#N/A</v>
      </c>
    </row>
    <row r="5387" spans="3:16" x14ac:dyDescent="0.25">
      <c r="C5387"/>
      <c r="J5387" s="4">
        <v>1034856239</v>
      </c>
      <c r="K5387" t="s">
        <v>1124</v>
      </c>
      <c r="N5387" s="4">
        <v>1034856228</v>
      </c>
      <c r="O5387" t="e">
        <f>VLOOKUP(N5387,Sales!B:C,2,0)</f>
        <v>#N/A</v>
      </c>
      <c r="P5387" t="str">
        <f>VLOOKUP(N5387,Recolt!B:C,2,0)</f>
        <v xml:space="preserve">LCL (Le Crédit Lyonnais)  </v>
      </c>
    </row>
    <row r="5388" spans="3:16" x14ac:dyDescent="0.25">
      <c r="C5388"/>
      <c r="J5388" s="4">
        <v>1034856240</v>
      </c>
      <c r="K5388" t="s">
        <v>1124</v>
      </c>
      <c r="N5388" s="4">
        <v>1034856239</v>
      </c>
      <c r="O5388">
        <f>VLOOKUP(N5388,Sales!B:C,2,0)</f>
        <v>45277.745833333334</v>
      </c>
      <c r="P5388" t="e">
        <f>VLOOKUP(N5388,Recolt!B:C,2,0)</f>
        <v>#N/A</v>
      </c>
    </row>
    <row r="5389" spans="3:16" x14ac:dyDescent="0.25">
      <c r="C5389"/>
      <c r="J5389" s="4">
        <v>1034856244</v>
      </c>
      <c r="K5389" t="s">
        <v>1124</v>
      </c>
      <c r="N5389" s="4">
        <v>1034856240</v>
      </c>
      <c r="O5389" t="e">
        <f>VLOOKUP(N5389,Sales!B:C,2,0)</f>
        <v>#N/A</v>
      </c>
      <c r="P5389" t="e">
        <f>VLOOKUP(N5389,Recolt!B:C,2,0)</f>
        <v>#N/A</v>
      </c>
    </row>
    <row r="5390" spans="3:16" x14ac:dyDescent="0.25">
      <c r="C5390"/>
      <c r="J5390" s="4">
        <v>1034856259</v>
      </c>
      <c r="K5390" t="s">
        <v>1124</v>
      </c>
      <c r="N5390" s="4">
        <v>1034856244</v>
      </c>
      <c r="O5390" t="e">
        <f>VLOOKUP(N5390,Sales!B:C,2,0)</f>
        <v>#N/A</v>
      </c>
      <c r="P5390" t="str">
        <f>VLOOKUP(N5390,Recolt!B:C,2,0)</f>
        <v>Sparda-Bank</v>
      </c>
    </row>
    <row r="5391" spans="3:16" x14ac:dyDescent="0.25">
      <c r="C5391"/>
      <c r="J5391" s="4">
        <v>1034856261</v>
      </c>
      <c r="K5391" t="s">
        <v>1124</v>
      </c>
      <c r="N5391" s="4">
        <v>1034856259</v>
      </c>
      <c r="O5391" t="e">
        <f>VLOOKUP(N5391,Sales!B:C,2,0)</f>
        <v>#N/A</v>
      </c>
      <c r="P5391" t="str">
        <f>VLOOKUP(N5391,Recolt!B:C,2,0)</f>
        <v xml:space="preserve">LCL (Le Crédit Lyonnais)  </v>
      </c>
    </row>
    <row r="5392" spans="3:16" x14ac:dyDescent="0.25">
      <c r="C5392"/>
      <c r="J5392" s="4">
        <v>1034856282</v>
      </c>
      <c r="K5392" t="s">
        <v>1124</v>
      </c>
      <c r="N5392" s="4">
        <v>1034856261</v>
      </c>
      <c r="O5392">
        <f>VLOOKUP(N5392,Sales!B:C,2,0)</f>
        <v>44940.602777777778</v>
      </c>
      <c r="P5392" t="e">
        <f>VLOOKUP(N5392,Recolt!B:C,2,0)</f>
        <v>#N/A</v>
      </c>
    </row>
    <row r="5393" spans="3:16" x14ac:dyDescent="0.25">
      <c r="C5393"/>
      <c r="J5393" s="4">
        <v>1034856286</v>
      </c>
      <c r="K5393" t="s">
        <v>1124</v>
      </c>
      <c r="N5393" s="4">
        <v>1034856282</v>
      </c>
      <c r="O5393" t="e">
        <f>VLOOKUP(N5393,Sales!B:C,2,0)</f>
        <v>#N/A</v>
      </c>
      <c r="P5393" t="str">
        <f>VLOOKUP(N5393,Recolt!B:C,2,0)</f>
        <v xml:space="preserve">Crédit Mutuel  </v>
      </c>
    </row>
    <row r="5394" spans="3:16" x14ac:dyDescent="0.25">
      <c r="C5394"/>
      <c r="J5394" s="4">
        <v>1034856294</v>
      </c>
      <c r="K5394" t="s">
        <v>1124</v>
      </c>
      <c r="N5394" s="4">
        <v>1034856286</v>
      </c>
      <c r="O5394" t="e">
        <f>VLOOKUP(N5394,Sales!B:C,2,0)</f>
        <v>#N/A</v>
      </c>
      <c r="P5394" t="str">
        <f>VLOOKUP(N5394,Recolt!B:C,2,0)</f>
        <v>HSB</v>
      </c>
    </row>
    <row r="5395" spans="3:16" x14ac:dyDescent="0.25">
      <c r="C5395"/>
      <c r="J5395" s="4">
        <v>1034856296</v>
      </c>
      <c r="K5395" t="s">
        <v>1124</v>
      </c>
      <c r="N5395" s="4">
        <v>1034856294</v>
      </c>
      <c r="O5395">
        <f>VLOOKUP(N5395,Sales!B:C,2,0)</f>
        <v>44928.480555555558</v>
      </c>
      <c r="P5395" t="e">
        <f>VLOOKUP(N5395,Recolt!B:C,2,0)</f>
        <v>#N/A</v>
      </c>
    </row>
    <row r="5396" spans="3:16" x14ac:dyDescent="0.25">
      <c r="C5396"/>
      <c r="J5396" s="4">
        <v>1034856303</v>
      </c>
      <c r="K5396" t="s">
        <v>1124</v>
      </c>
      <c r="N5396" s="4">
        <v>1034856296</v>
      </c>
      <c r="O5396" t="e">
        <f>VLOOKUP(N5396,Sales!B:C,2,0)</f>
        <v>#N/A</v>
      </c>
      <c r="P5396" t="str">
        <f>VLOOKUP(N5396,Recolt!B:C,2,0)</f>
        <v xml:space="preserve">LCL (Le Crédit Lyonnais)  </v>
      </c>
    </row>
    <row r="5397" spans="3:16" x14ac:dyDescent="0.25">
      <c r="C5397"/>
      <c r="J5397" s="4">
        <v>1034856305</v>
      </c>
      <c r="K5397" t="s">
        <v>1124</v>
      </c>
      <c r="N5397" s="4">
        <v>1034856303</v>
      </c>
      <c r="O5397">
        <f>VLOOKUP(N5397,Sales!B:C,2,0)</f>
        <v>44928.783333333333</v>
      </c>
      <c r="P5397" t="e">
        <f>VLOOKUP(N5397,Recolt!B:C,2,0)</f>
        <v>#N/A</v>
      </c>
    </row>
    <row r="5398" spans="3:16" x14ac:dyDescent="0.25">
      <c r="C5398"/>
      <c r="J5398" s="4">
        <v>1034856313</v>
      </c>
      <c r="K5398" t="s">
        <v>1124</v>
      </c>
      <c r="N5398" s="4">
        <v>1034856305</v>
      </c>
      <c r="O5398">
        <f>VLOOKUP(N5398,Sales!B:C,2,0)</f>
        <v>44940.689583333333</v>
      </c>
      <c r="P5398" t="e">
        <f>VLOOKUP(N5398,Recolt!B:C,2,0)</f>
        <v>#N/A</v>
      </c>
    </row>
    <row r="5399" spans="3:16" x14ac:dyDescent="0.25">
      <c r="C5399"/>
      <c r="J5399" s="4">
        <v>1034856326</v>
      </c>
      <c r="K5399" t="s">
        <v>1124</v>
      </c>
      <c r="N5399" s="4">
        <v>1034856313</v>
      </c>
      <c r="O5399" t="e">
        <f>VLOOKUP(N5399,Sales!B:C,2,0)</f>
        <v>#N/A</v>
      </c>
      <c r="P5399" t="str">
        <f>VLOOKUP(N5399,Recolt!B:C,2,0)</f>
        <v>Sparda-Bank</v>
      </c>
    </row>
    <row r="5400" spans="3:16" x14ac:dyDescent="0.25">
      <c r="C5400"/>
      <c r="J5400" s="4">
        <v>1034856332</v>
      </c>
      <c r="K5400" t="s">
        <v>1124</v>
      </c>
      <c r="N5400" s="4">
        <v>1034856326</v>
      </c>
      <c r="O5400" t="e">
        <f>VLOOKUP(N5400,Sales!B:C,2,0)</f>
        <v>#N/A</v>
      </c>
      <c r="P5400" t="str">
        <f>VLOOKUP(N5400,Recolt!B:C,2,0)</f>
        <v>UniCredit Bank Austria</v>
      </c>
    </row>
    <row r="5401" spans="3:16" x14ac:dyDescent="0.25">
      <c r="C5401"/>
      <c r="J5401" s="4">
        <v>1034856335</v>
      </c>
      <c r="K5401" t="s">
        <v>1124</v>
      </c>
      <c r="N5401" s="4">
        <v>1034856332</v>
      </c>
      <c r="O5401" t="e">
        <f>VLOOKUP(N5401,Sales!B:C,2,0)</f>
        <v>#N/A</v>
      </c>
      <c r="P5401" t="str">
        <f>VLOOKUP(N5401,Recolt!B:C,2,0)</f>
        <v xml:space="preserve">Société Générale  </v>
      </c>
    </row>
    <row r="5402" spans="3:16" x14ac:dyDescent="0.25">
      <c r="C5402"/>
      <c r="J5402" s="4">
        <v>1034856353</v>
      </c>
      <c r="K5402" t="s">
        <v>1124</v>
      </c>
      <c r="N5402" s="4">
        <v>1034856335</v>
      </c>
      <c r="O5402" t="e">
        <f>VLOOKUP(N5402,Sales!B:C,2,0)</f>
        <v>#N/A</v>
      </c>
      <c r="P5402" t="str">
        <f>VLOOKUP(N5402,Recolt!B:C,2,0)</f>
        <v xml:space="preserve">CIC (Crédit Industriel et Commercial)  </v>
      </c>
    </row>
    <row r="5403" spans="3:16" x14ac:dyDescent="0.25">
      <c r="C5403"/>
      <c r="J5403" s="4">
        <v>1034856354</v>
      </c>
      <c r="K5403" t="s">
        <v>1124</v>
      </c>
      <c r="N5403" s="4">
        <v>1034856353</v>
      </c>
      <c r="O5403">
        <f>VLOOKUP(N5403,Sales!B:C,2,0)</f>
        <v>45177.633333333331</v>
      </c>
      <c r="P5403" t="e">
        <f>VLOOKUP(N5403,Recolt!B:C,2,0)</f>
        <v>#N/A</v>
      </c>
    </row>
    <row r="5404" spans="3:16" x14ac:dyDescent="0.25">
      <c r="C5404"/>
      <c r="J5404" s="4">
        <v>1034856370</v>
      </c>
      <c r="K5404" t="s">
        <v>1124</v>
      </c>
      <c r="N5404" s="4">
        <v>1034856354</v>
      </c>
      <c r="O5404">
        <f>VLOOKUP(N5404,Sales!B:C,2,0)</f>
        <v>44928.605555555558</v>
      </c>
      <c r="P5404" t="e">
        <f>VLOOKUP(N5404,Recolt!B:C,2,0)</f>
        <v>#N/A</v>
      </c>
    </row>
    <row r="5405" spans="3:16" x14ac:dyDescent="0.25">
      <c r="C5405"/>
      <c r="J5405" s="4">
        <v>1034856396</v>
      </c>
      <c r="K5405" t="s">
        <v>1124</v>
      </c>
      <c r="N5405" s="4">
        <v>1034856370</v>
      </c>
      <c r="O5405">
        <f>VLOOKUP(N5405,Sales!B:C,2,0)</f>
        <v>44987.672222222223</v>
      </c>
      <c r="P5405" t="e">
        <f>VLOOKUP(N5405,Recolt!B:C,2,0)</f>
        <v>#N/A</v>
      </c>
    </row>
    <row r="5406" spans="3:16" x14ac:dyDescent="0.25">
      <c r="C5406"/>
      <c r="J5406" s="4">
        <v>1034856403</v>
      </c>
      <c r="K5406" t="s">
        <v>1124</v>
      </c>
      <c r="N5406" s="4">
        <v>1034856396</v>
      </c>
      <c r="O5406" t="e">
        <f>VLOOKUP(N5406,Sales!B:C,2,0)</f>
        <v>#N/A</v>
      </c>
      <c r="P5406" t="str">
        <f>VLOOKUP(N5406,Recolt!B:C,2,0)</f>
        <v>Sparda-Bank</v>
      </c>
    </row>
    <row r="5407" spans="3:16" x14ac:dyDescent="0.25">
      <c r="C5407"/>
      <c r="J5407" s="4">
        <v>1034856405</v>
      </c>
      <c r="K5407" t="s">
        <v>1124</v>
      </c>
      <c r="N5407" s="4">
        <v>1034856403</v>
      </c>
      <c r="O5407">
        <f>VLOOKUP(N5407,Sales!B:C,2,0)</f>
        <v>45324.457638888889</v>
      </c>
      <c r="P5407" t="e">
        <f>VLOOKUP(N5407,Recolt!B:C,2,0)</f>
        <v>#N/A</v>
      </c>
    </row>
    <row r="5408" spans="3:16" x14ac:dyDescent="0.25">
      <c r="C5408"/>
      <c r="J5408" s="4">
        <v>1034856408</v>
      </c>
      <c r="K5408" t="s">
        <v>1124</v>
      </c>
      <c r="N5408" s="4">
        <v>1034856405</v>
      </c>
      <c r="O5408" t="e">
        <f>VLOOKUP(N5408,Sales!B:C,2,0)</f>
        <v>#N/A</v>
      </c>
      <c r="P5408" t="str">
        <f>VLOOKUP(N5408,Recolt!B:C,2,0)</f>
        <v>Bank Austria</v>
      </c>
    </row>
    <row r="5409" spans="3:16" x14ac:dyDescent="0.25">
      <c r="C5409"/>
      <c r="J5409" s="4">
        <v>1034856415</v>
      </c>
      <c r="K5409" t="s">
        <v>1124</v>
      </c>
      <c r="N5409" s="4">
        <v>1034856408</v>
      </c>
      <c r="O5409" t="e">
        <f>VLOOKUP(N5409,Sales!B:C,2,0)</f>
        <v>#N/A</v>
      </c>
      <c r="P5409" t="str">
        <f>VLOOKUP(N5409,Recolt!B:C,2,0)</f>
        <v xml:space="preserve">Société Générale  </v>
      </c>
    </row>
    <row r="5410" spans="3:16" x14ac:dyDescent="0.25">
      <c r="C5410"/>
      <c r="J5410" s="4">
        <v>1034856416</v>
      </c>
      <c r="K5410" t="s">
        <v>1124</v>
      </c>
      <c r="N5410" s="4">
        <v>1034856415</v>
      </c>
      <c r="O5410">
        <f>VLOOKUP(N5410,Sales!B:C,2,0)</f>
        <v>45034.599305555559</v>
      </c>
      <c r="P5410" t="e">
        <f>VLOOKUP(N5410,Recolt!B:C,2,0)</f>
        <v>#N/A</v>
      </c>
    </row>
    <row r="5411" spans="3:16" x14ac:dyDescent="0.25">
      <c r="C5411"/>
      <c r="J5411" s="4">
        <v>1034856418</v>
      </c>
      <c r="K5411" t="s">
        <v>1124</v>
      </c>
      <c r="N5411" s="4">
        <v>1034856416</v>
      </c>
      <c r="O5411" t="e">
        <f>VLOOKUP(N5411,Sales!B:C,2,0)</f>
        <v>#N/A</v>
      </c>
      <c r="P5411" t="str">
        <f>VLOOKUP(N5411,Recolt!B:C,2,0)</f>
        <v>Sberbank Europe</v>
      </c>
    </row>
    <row r="5412" spans="3:16" x14ac:dyDescent="0.25">
      <c r="C5412"/>
      <c r="J5412" s="4">
        <v>1034856419</v>
      </c>
      <c r="K5412" t="s">
        <v>1124</v>
      </c>
      <c r="N5412" s="4">
        <v>1034856418</v>
      </c>
      <c r="O5412" t="e">
        <f>VLOOKUP(N5412,Sales!B:C,2,0)</f>
        <v>#N/A</v>
      </c>
      <c r="P5412" t="str">
        <f>VLOOKUP(N5412,Recolt!B:C,2,0)</f>
        <v xml:space="preserve">HSBC France  </v>
      </c>
    </row>
    <row r="5413" spans="3:16" x14ac:dyDescent="0.25">
      <c r="C5413"/>
      <c r="J5413" s="4">
        <v>1034856422</v>
      </c>
      <c r="K5413" t="s">
        <v>1124</v>
      </c>
      <c r="N5413" s="4">
        <v>1034856419</v>
      </c>
      <c r="O5413" t="e">
        <f>VLOOKUP(N5413,Sales!B:C,2,0)</f>
        <v>#N/A</v>
      </c>
      <c r="P5413" t="str">
        <f>VLOOKUP(N5413,Recolt!B:C,2,0)</f>
        <v xml:space="preserve">Crédit Agricole  </v>
      </c>
    </row>
    <row r="5414" spans="3:16" x14ac:dyDescent="0.25">
      <c r="C5414"/>
      <c r="J5414" s="4">
        <v>1034856440</v>
      </c>
      <c r="K5414" t="s">
        <v>1124</v>
      </c>
      <c r="N5414" s="4">
        <v>1034856422</v>
      </c>
      <c r="O5414">
        <f>VLOOKUP(N5414,Sales!B:C,2,0)</f>
        <v>45324.459722222222</v>
      </c>
      <c r="P5414" t="e">
        <f>VLOOKUP(N5414,Recolt!B:C,2,0)</f>
        <v>#N/A</v>
      </c>
    </row>
    <row r="5415" spans="3:16" x14ac:dyDescent="0.25">
      <c r="C5415"/>
      <c r="J5415" s="4">
        <v>1034856444</v>
      </c>
      <c r="K5415" t="s">
        <v>1124</v>
      </c>
      <c r="N5415" s="4">
        <v>1034856440</v>
      </c>
      <c r="O5415">
        <f>VLOOKUP(N5415,Sales!B:C,2,0)</f>
        <v>44928.67291666667</v>
      </c>
      <c r="P5415" t="e">
        <f>VLOOKUP(N5415,Recolt!B:C,2,0)</f>
        <v>#N/A</v>
      </c>
    </row>
    <row r="5416" spans="3:16" x14ac:dyDescent="0.25">
      <c r="C5416"/>
      <c r="J5416" s="4">
        <v>1034856484</v>
      </c>
      <c r="K5416" t="s">
        <v>1124</v>
      </c>
      <c r="N5416" s="4">
        <v>1034856444</v>
      </c>
      <c r="O5416" t="e">
        <f>VLOOKUP(N5416,Sales!B:C,2,0)</f>
        <v>#N/A</v>
      </c>
      <c r="P5416" t="str">
        <f>VLOOKUP(N5416,Recolt!B:C,2,0)</f>
        <v>Hypo Group Alpe Adria</v>
      </c>
    </row>
    <row r="5417" spans="3:16" x14ac:dyDescent="0.25">
      <c r="C5417"/>
      <c r="J5417" s="4">
        <v>1034856496</v>
      </c>
      <c r="K5417" t="s">
        <v>1124</v>
      </c>
      <c r="N5417" s="4">
        <v>1034856484</v>
      </c>
      <c r="O5417">
        <f>VLOOKUP(N5417,Sales!B:C,2,0)</f>
        <v>45455.512499999997</v>
      </c>
      <c r="P5417" t="e">
        <f>VLOOKUP(N5417,Recolt!B:C,2,0)</f>
        <v>#N/A</v>
      </c>
    </row>
    <row r="5418" spans="3:16" x14ac:dyDescent="0.25">
      <c r="C5418"/>
      <c r="J5418" s="4">
        <v>1034856500</v>
      </c>
      <c r="K5418" t="s">
        <v>1124</v>
      </c>
      <c r="N5418" s="4">
        <v>1034856496</v>
      </c>
      <c r="O5418">
        <f>VLOOKUP(N5418,Sales!B:C,2,0)</f>
        <v>44928.493750000001</v>
      </c>
      <c r="P5418" t="e">
        <f>VLOOKUP(N5418,Recolt!B:C,2,0)</f>
        <v>#N/A</v>
      </c>
    </row>
    <row r="5419" spans="3:16" x14ac:dyDescent="0.25">
      <c r="C5419"/>
      <c r="J5419" s="4">
        <v>1034856514</v>
      </c>
      <c r="K5419" t="s">
        <v>1124</v>
      </c>
      <c r="N5419" s="4">
        <v>1034856500</v>
      </c>
      <c r="O5419" t="e">
        <f>VLOOKUP(N5419,Sales!B:C,2,0)</f>
        <v>#N/A</v>
      </c>
      <c r="P5419" t="str">
        <f>VLOOKUP(N5419,Recolt!B:C,2,0)</f>
        <v xml:space="preserve">LCL (Le Crédit Lyonnais)  </v>
      </c>
    </row>
    <row r="5420" spans="3:16" x14ac:dyDescent="0.25">
      <c r="C5420"/>
      <c r="J5420" s="4">
        <v>1034856516</v>
      </c>
      <c r="K5420" t="s">
        <v>1124</v>
      </c>
      <c r="N5420" s="4">
        <v>1034856514</v>
      </c>
      <c r="O5420" t="e">
        <f>VLOOKUP(N5420,Sales!B:C,2,0)</f>
        <v>#N/A</v>
      </c>
      <c r="P5420" t="str">
        <f>VLOOKUP(N5420,Recolt!B:C,2,0)</f>
        <v>HSB</v>
      </c>
    </row>
    <row r="5421" spans="3:16" x14ac:dyDescent="0.25">
      <c r="C5421"/>
      <c r="J5421" s="4">
        <v>1034856532</v>
      </c>
      <c r="K5421" t="s">
        <v>1124</v>
      </c>
      <c r="N5421" s="4">
        <v>1034856516</v>
      </c>
      <c r="O5421">
        <f>VLOOKUP(N5421,Sales!B:C,2,0)</f>
        <v>44928.443055555559</v>
      </c>
      <c r="P5421" t="e">
        <f>VLOOKUP(N5421,Recolt!B:C,2,0)</f>
        <v>#N/A</v>
      </c>
    </row>
    <row r="5422" spans="3:16" x14ac:dyDescent="0.25">
      <c r="C5422"/>
      <c r="J5422" s="4">
        <v>1034856541</v>
      </c>
      <c r="K5422" t="s">
        <v>1124</v>
      </c>
      <c r="N5422" s="4">
        <v>1034856532</v>
      </c>
      <c r="O5422">
        <f>VLOOKUP(N5422,Sales!B:C,2,0)</f>
        <v>45514.565972222219</v>
      </c>
      <c r="P5422" t="e">
        <f>VLOOKUP(N5422,Recolt!B:C,2,0)</f>
        <v>#N/A</v>
      </c>
    </row>
    <row r="5423" spans="3:16" x14ac:dyDescent="0.25">
      <c r="C5423"/>
      <c r="J5423" s="4">
        <v>1034856550</v>
      </c>
      <c r="K5423" t="s">
        <v>1124</v>
      </c>
      <c r="N5423" s="4">
        <v>1034856541</v>
      </c>
      <c r="O5423" t="e">
        <f>VLOOKUP(N5423,Sales!B:C,2,0)</f>
        <v>#N/A</v>
      </c>
      <c r="P5423" t="str">
        <f>VLOOKUP(N5423,Recolt!B:C,2,0)</f>
        <v>Hypo Group Alpe Adria</v>
      </c>
    </row>
    <row r="5424" spans="3:16" x14ac:dyDescent="0.25">
      <c r="C5424"/>
      <c r="J5424" s="4">
        <v>1034856561</v>
      </c>
      <c r="K5424" t="s">
        <v>1124</v>
      </c>
      <c r="N5424" s="4">
        <v>1034856550</v>
      </c>
      <c r="O5424" t="e">
        <f>VLOOKUP(N5424,Sales!B:C,2,0)</f>
        <v>#N/A</v>
      </c>
      <c r="P5424" t="str">
        <f>VLOOKUP(N5424,Recolt!B:C,2,0)</f>
        <v>Bawag P.S.K</v>
      </c>
    </row>
    <row r="5425" spans="3:16" x14ac:dyDescent="0.25">
      <c r="C5425"/>
      <c r="J5425" s="4">
        <v>1034856570</v>
      </c>
      <c r="K5425" t="s">
        <v>1124</v>
      </c>
      <c r="N5425" s="4">
        <v>1034856561</v>
      </c>
      <c r="O5425" t="e">
        <f>VLOOKUP(N5425,Sales!B:C,2,0)</f>
        <v>#N/A</v>
      </c>
      <c r="P5425" t="str">
        <f>VLOOKUP(N5425,Recolt!B:C,2,0)</f>
        <v xml:space="preserve">HSBC France  </v>
      </c>
    </row>
    <row r="5426" spans="3:16" x14ac:dyDescent="0.25">
      <c r="C5426"/>
      <c r="J5426" s="4">
        <v>1034856572</v>
      </c>
      <c r="K5426" t="s">
        <v>1124</v>
      </c>
      <c r="N5426" s="4">
        <v>1034856570</v>
      </c>
      <c r="O5426" t="e">
        <f>VLOOKUP(N5426,Sales!B:C,2,0)</f>
        <v>#N/A</v>
      </c>
      <c r="P5426" t="str">
        <f>VLOOKUP(N5426,Recolt!B:C,2,0)</f>
        <v xml:space="preserve">BPCE (Banque Populaire &amp; Caisse d'Épargne)  </v>
      </c>
    </row>
    <row r="5427" spans="3:16" x14ac:dyDescent="0.25">
      <c r="C5427"/>
      <c r="J5427" s="4">
        <v>1034856586</v>
      </c>
      <c r="K5427" t="s">
        <v>1124</v>
      </c>
      <c r="N5427" s="4">
        <v>1034856572</v>
      </c>
      <c r="O5427" t="e">
        <f>VLOOKUP(N5427,Sales!B:C,2,0)</f>
        <v>#N/A</v>
      </c>
      <c r="P5427" t="str">
        <f>VLOOKUP(N5427,Recolt!B:C,2,0)</f>
        <v xml:space="preserve">LCL (Le Crédit Lyonnais)  </v>
      </c>
    </row>
    <row r="5428" spans="3:16" x14ac:dyDescent="0.25">
      <c r="C5428"/>
      <c r="J5428" s="4">
        <v>1034856599</v>
      </c>
      <c r="K5428" t="s">
        <v>1124</v>
      </c>
      <c r="N5428" s="4">
        <v>1034856586</v>
      </c>
      <c r="O5428" t="e">
        <f>VLOOKUP(N5428,Sales!B:C,2,0)</f>
        <v>#N/A</v>
      </c>
      <c r="P5428" t="str">
        <f>VLOOKUP(N5428,Recolt!B:C,2,0)</f>
        <v xml:space="preserve">Crédit Mutuel  </v>
      </c>
    </row>
    <row r="5429" spans="3:16" x14ac:dyDescent="0.25">
      <c r="C5429"/>
      <c r="J5429" s="4">
        <v>1034856620</v>
      </c>
      <c r="K5429" t="s">
        <v>1124</v>
      </c>
      <c r="N5429" s="4">
        <v>1034856599</v>
      </c>
      <c r="O5429" t="e">
        <f>VLOOKUP(N5429,Sales!B:C,2,0)</f>
        <v>#N/A</v>
      </c>
      <c r="P5429" t="str">
        <f>VLOOKUP(N5429,Recolt!B:C,2,0)</f>
        <v xml:space="preserve">CIC (Crédit Industriel et Commercial)  </v>
      </c>
    </row>
    <row r="5430" spans="3:16" x14ac:dyDescent="0.25">
      <c r="C5430"/>
      <c r="J5430" s="4">
        <v>1034856640</v>
      </c>
      <c r="K5430" t="s">
        <v>1124</v>
      </c>
      <c r="N5430" s="4">
        <v>1034856620</v>
      </c>
      <c r="O5430">
        <f>VLOOKUP(N5430,Sales!B:C,2,0)</f>
        <v>44928.728472222225</v>
      </c>
      <c r="P5430" t="e">
        <f>VLOOKUP(N5430,Recolt!B:C,2,0)</f>
        <v>#N/A</v>
      </c>
    </row>
    <row r="5431" spans="3:16" x14ac:dyDescent="0.25">
      <c r="C5431"/>
      <c r="J5431" s="4">
        <v>1034856643</v>
      </c>
      <c r="K5431" t="s">
        <v>1124</v>
      </c>
      <c r="N5431" s="4">
        <v>1034856640</v>
      </c>
      <c r="O5431" t="e">
        <f>VLOOKUP(N5431,Sales!B:C,2,0)</f>
        <v>#N/A</v>
      </c>
      <c r="P5431" t="str">
        <f>VLOOKUP(N5431,Recolt!B:C,2,0)</f>
        <v>Bank Austria</v>
      </c>
    </row>
    <row r="5432" spans="3:16" x14ac:dyDescent="0.25">
      <c r="C5432"/>
      <c r="J5432" s="4">
        <v>1034856644</v>
      </c>
      <c r="K5432" t="s">
        <v>1124</v>
      </c>
      <c r="N5432" s="4">
        <v>1034856643</v>
      </c>
      <c r="O5432">
        <f>VLOOKUP(N5432,Sales!B:C,2,0)</f>
        <v>44987.673611111109</v>
      </c>
      <c r="P5432" t="e">
        <f>VLOOKUP(N5432,Recolt!B:C,2,0)</f>
        <v>#N/A</v>
      </c>
    </row>
    <row r="5433" spans="3:16" x14ac:dyDescent="0.25">
      <c r="C5433"/>
      <c r="J5433" s="4">
        <v>1034856647</v>
      </c>
      <c r="K5433" t="s">
        <v>1124</v>
      </c>
      <c r="N5433" s="4">
        <v>1034856644</v>
      </c>
      <c r="O5433" t="e">
        <f>VLOOKUP(N5433,Sales!B:C,2,0)</f>
        <v>#N/A</v>
      </c>
      <c r="P5433" t="str">
        <f>VLOOKUP(N5433,Recolt!B:C,2,0)</f>
        <v xml:space="preserve">La Banque Postale  </v>
      </c>
    </row>
    <row r="5434" spans="3:16" x14ac:dyDescent="0.25">
      <c r="C5434"/>
      <c r="J5434" s="4">
        <v>1034856651</v>
      </c>
      <c r="K5434" t="s">
        <v>1124</v>
      </c>
      <c r="N5434" s="4">
        <v>1034856647</v>
      </c>
      <c r="O5434">
        <f>VLOOKUP(N5434,Sales!B:C,2,0)</f>
        <v>44928.724305555559</v>
      </c>
      <c r="P5434" t="e">
        <f>VLOOKUP(N5434,Recolt!B:C,2,0)</f>
        <v>#N/A</v>
      </c>
    </row>
    <row r="5435" spans="3:16" x14ac:dyDescent="0.25">
      <c r="C5435"/>
      <c r="J5435" s="4">
        <v>1034856672</v>
      </c>
      <c r="K5435" t="s">
        <v>1124</v>
      </c>
      <c r="N5435" s="4">
        <v>1034856651</v>
      </c>
      <c r="O5435" t="e">
        <f>VLOOKUP(N5435,Sales!B:C,2,0)</f>
        <v>#N/A</v>
      </c>
      <c r="P5435" t="str">
        <f>VLOOKUP(N5435,Recolt!B:C,2,0)</f>
        <v xml:space="preserve">Crédit Mutuel  </v>
      </c>
    </row>
    <row r="5436" spans="3:16" x14ac:dyDescent="0.25">
      <c r="C5436"/>
      <c r="J5436" s="4">
        <v>1034856677</v>
      </c>
      <c r="K5436" t="s">
        <v>1124</v>
      </c>
      <c r="N5436" s="4">
        <v>1034856672</v>
      </c>
      <c r="O5436">
        <f>VLOOKUP(N5436,Sales!B:C,2,0)</f>
        <v>44987.588194444441</v>
      </c>
      <c r="P5436" t="e">
        <f>VLOOKUP(N5436,Recolt!B:C,2,0)</f>
        <v>#N/A</v>
      </c>
    </row>
    <row r="5437" spans="3:16" x14ac:dyDescent="0.25">
      <c r="C5437"/>
      <c r="J5437" s="4">
        <v>1034856679</v>
      </c>
      <c r="K5437" t="s">
        <v>1124</v>
      </c>
      <c r="N5437" s="4">
        <v>1034856677</v>
      </c>
      <c r="O5437" t="e">
        <f>VLOOKUP(N5437,Sales!B:C,2,0)</f>
        <v>#N/A</v>
      </c>
      <c r="P5437" t="e">
        <f>VLOOKUP(N5437,Recolt!B:C,2,0)</f>
        <v>#N/A</v>
      </c>
    </row>
    <row r="5438" spans="3:16" x14ac:dyDescent="0.25">
      <c r="C5438"/>
      <c r="J5438" s="4">
        <v>1034856685</v>
      </c>
      <c r="K5438" t="s">
        <v>1124</v>
      </c>
      <c r="N5438" s="4">
        <v>1034856679</v>
      </c>
      <c r="O5438">
        <f>VLOOKUP(N5438,Sales!B:C,2,0)</f>
        <v>44928.64166666667</v>
      </c>
      <c r="P5438" t="e">
        <f>VLOOKUP(N5438,Recolt!B:C,2,0)</f>
        <v>#N/A</v>
      </c>
    </row>
    <row r="5439" spans="3:16" x14ac:dyDescent="0.25">
      <c r="C5439"/>
      <c r="J5439" s="4">
        <v>1034856686</v>
      </c>
      <c r="K5439" t="s">
        <v>1124</v>
      </c>
      <c r="N5439" s="4">
        <v>1034856685</v>
      </c>
      <c r="O5439">
        <f>VLOOKUP(N5439,Sales!B:C,2,0)</f>
        <v>45324.757638888892</v>
      </c>
      <c r="P5439" t="e">
        <f>VLOOKUP(N5439,Recolt!B:C,2,0)</f>
        <v>#N/A</v>
      </c>
    </row>
    <row r="5440" spans="3:16" x14ac:dyDescent="0.25">
      <c r="C5440"/>
      <c r="J5440" s="4">
        <v>1034856715</v>
      </c>
      <c r="K5440" t="s">
        <v>1124</v>
      </c>
      <c r="N5440" s="4">
        <v>1034856686</v>
      </c>
      <c r="O5440" t="e">
        <f>VLOOKUP(N5440,Sales!B:C,2,0)</f>
        <v>#N/A</v>
      </c>
      <c r="P5440" t="str">
        <f>VLOOKUP(N5440,Recolt!B:C,2,0)</f>
        <v>Sparda-Bank</v>
      </c>
    </row>
    <row r="5441" spans="3:16" x14ac:dyDescent="0.25">
      <c r="C5441"/>
      <c r="J5441" s="4">
        <v>1034856720</v>
      </c>
      <c r="K5441" t="s">
        <v>1124</v>
      </c>
      <c r="N5441" s="4">
        <v>1034856715</v>
      </c>
      <c r="O5441" t="e">
        <f>VLOOKUP(N5441,Sales!B:C,2,0)</f>
        <v>#N/A</v>
      </c>
      <c r="P5441" t="str">
        <f>VLOOKUP(N5441,Recolt!B:C,2,0)</f>
        <v>HSB</v>
      </c>
    </row>
    <row r="5442" spans="3:16" x14ac:dyDescent="0.25">
      <c r="C5442"/>
      <c r="J5442" s="4">
        <v>1034856722</v>
      </c>
      <c r="K5442" t="s">
        <v>1124</v>
      </c>
      <c r="N5442" s="4">
        <v>1034856720</v>
      </c>
      <c r="O5442" t="e">
        <f>VLOOKUP(N5442,Sales!B:C,2,0)</f>
        <v>#N/A</v>
      </c>
      <c r="P5442" t="str">
        <f>VLOOKUP(N5442,Recolt!B:C,2,0)</f>
        <v xml:space="preserve">CIC (Crédit Industriel et Commercial)  </v>
      </c>
    </row>
    <row r="5443" spans="3:16" x14ac:dyDescent="0.25">
      <c r="C5443"/>
      <c r="J5443" s="4">
        <v>1034856728</v>
      </c>
      <c r="K5443" t="s">
        <v>1124</v>
      </c>
      <c r="N5443" s="4">
        <v>1034856722</v>
      </c>
      <c r="O5443" t="e">
        <f>VLOOKUP(N5443,Sales!B:C,2,0)</f>
        <v>#N/A</v>
      </c>
      <c r="P5443" t="str">
        <f>VLOOKUP(N5443,Recolt!B:C,2,0)</f>
        <v xml:space="preserve">CIC (Crédit Industriel et Commercial)  </v>
      </c>
    </row>
    <row r="5444" spans="3:16" x14ac:dyDescent="0.25">
      <c r="C5444"/>
      <c r="J5444" s="4">
        <v>1034856740</v>
      </c>
      <c r="K5444" t="s">
        <v>1124</v>
      </c>
      <c r="N5444" s="4">
        <v>1034856728</v>
      </c>
      <c r="O5444" t="e">
        <f>VLOOKUP(N5444,Sales!B:C,2,0)</f>
        <v>#N/A</v>
      </c>
      <c r="P5444" t="str">
        <f>VLOOKUP(N5444,Recolt!B:C,2,0)</f>
        <v>Sparda-Bank</v>
      </c>
    </row>
    <row r="5445" spans="3:16" x14ac:dyDescent="0.25">
      <c r="C5445"/>
      <c r="J5445" s="4">
        <v>1034856744</v>
      </c>
      <c r="K5445" t="s">
        <v>1124</v>
      </c>
      <c r="N5445" s="4">
        <v>1034856740</v>
      </c>
      <c r="O5445" t="e">
        <f>VLOOKUP(N5445,Sales!B:C,2,0)</f>
        <v>#N/A</v>
      </c>
      <c r="P5445" t="str">
        <f>VLOOKUP(N5445,Recolt!B:C,2,0)</f>
        <v>HSB</v>
      </c>
    </row>
    <row r="5446" spans="3:16" x14ac:dyDescent="0.25">
      <c r="C5446"/>
      <c r="J5446" s="4">
        <v>1034856756</v>
      </c>
      <c r="K5446" t="s">
        <v>1124</v>
      </c>
      <c r="N5446" s="4">
        <v>1034856744</v>
      </c>
      <c r="O5446">
        <f>VLOOKUP(N5446,Sales!B:C,2,0)</f>
        <v>45324.47152777778</v>
      </c>
      <c r="P5446" t="e">
        <f>VLOOKUP(N5446,Recolt!B:C,2,0)</f>
        <v>#N/A</v>
      </c>
    </row>
    <row r="5447" spans="3:16" x14ac:dyDescent="0.25">
      <c r="C5447"/>
      <c r="J5447" s="4">
        <v>1034856762</v>
      </c>
      <c r="K5447" t="s">
        <v>1124</v>
      </c>
      <c r="N5447" s="4">
        <v>1034856756</v>
      </c>
      <c r="O5447" t="e">
        <f>VLOOKUP(N5447,Sales!B:C,2,0)</f>
        <v>#N/A</v>
      </c>
      <c r="P5447" t="str">
        <f>VLOOKUP(N5447,Recolt!B:C,2,0)</f>
        <v xml:space="preserve">HSBC France  </v>
      </c>
    </row>
    <row r="5448" spans="3:16" x14ac:dyDescent="0.25">
      <c r="C5448"/>
      <c r="J5448" s="4">
        <v>1034856763</v>
      </c>
      <c r="K5448" t="s">
        <v>1124</v>
      </c>
      <c r="N5448" s="4">
        <v>1034856762</v>
      </c>
      <c r="O5448" t="e">
        <f>VLOOKUP(N5448,Sales!B:C,2,0)</f>
        <v>#N/A</v>
      </c>
      <c r="P5448" t="str">
        <f>VLOOKUP(N5448,Recolt!B:C,2,0)</f>
        <v xml:space="preserve">CIC (Crédit Industriel et Commercial)  </v>
      </c>
    </row>
    <row r="5449" spans="3:16" x14ac:dyDescent="0.25">
      <c r="C5449"/>
      <c r="J5449" s="4">
        <v>1034856765</v>
      </c>
      <c r="K5449" t="s">
        <v>1124</v>
      </c>
      <c r="N5449" s="4">
        <v>1034856763</v>
      </c>
      <c r="O5449" t="e">
        <f>VLOOKUP(N5449,Sales!B:C,2,0)</f>
        <v>#N/A</v>
      </c>
      <c r="P5449" t="str">
        <f>VLOOKUP(N5449,Recolt!B:C,2,0)</f>
        <v>Sparda-Bank</v>
      </c>
    </row>
    <row r="5450" spans="3:16" x14ac:dyDescent="0.25">
      <c r="C5450"/>
      <c r="J5450" s="4">
        <v>1034856766</v>
      </c>
      <c r="K5450" t="s">
        <v>1124</v>
      </c>
      <c r="N5450" s="4">
        <v>1034856765</v>
      </c>
      <c r="O5450" t="e">
        <f>VLOOKUP(N5450,Sales!B:C,2,0)</f>
        <v>#N/A</v>
      </c>
      <c r="P5450" t="str">
        <f>VLOOKUP(N5450,Recolt!B:C,2,0)</f>
        <v xml:space="preserve">Crédit Agricole  </v>
      </c>
    </row>
    <row r="5451" spans="3:16" x14ac:dyDescent="0.25">
      <c r="C5451"/>
      <c r="J5451" s="4">
        <v>1034856772</v>
      </c>
      <c r="K5451" t="s">
        <v>1124</v>
      </c>
      <c r="N5451" s="4">
        <v>1034856766</v>
      </c>
      <c r="O5451">
        <f>VLOOKUP(N5451,Sales!B:C,2,0)</f>
        <v>44987.723611111112</v>
      </c>
      <c r="P5451" t="e">
        <f>VLOOKUP(N5451,Recolt!B:C,2,0)</f>
        <v>#N/A</v>
      </c>
    </row>
    <row r="5452" spans="3:16" x14ac:dyDescent="0.25">
      <c r="C5452"/>
      <c r="J5452" s="4">
        <v>1034856775</v>
      </c>
      <c r="K5452" t="s">
        <v>1124</v>
      </c>
      <c r="N5452" s="4">
        <v>1034856772</v>
      </c>
      <c r="O5452" t="e">
        <f>VLOOKUP(N5452,Sales!B:C,2,0)</f>
        <v>#N/A</v>
      </c>
      <c r="P5452" t="str">
        <f>VLOOKUP(N5452,Recolt!B:C,2,0)</f>
        <v xml:space="preserve">HSBC France  </v>
      </c>
    </row>
    <row r="5453" spans="3:16" x14ac:dyDescent="0.25">
      <c r="C5453"/>
      <c r="J5453" s="4">
        <v>1034856783</v>
      </c>
      <c r="K5453" t="s">
        <v>1124</v>
      </c>
      <c r="N5453" s="4">
        <v>1034856775</v>
      </c>
      <c r="O5453">
        <f>VLOOKUP(N5453,Sales!B:C,2,0)</f>
        <v>44928.477083333331</v>
      </c>
      <c r="P5453" t="e">
        <f>VLOOKUP(N5453,Recolt!B:C,2,0)</f>
        <v>#N/A</v>
      </c>
    </row>
    <row r="5454" spans="3:16" x14ac:dyDescent="0.25">
      <c r="C5454"/>
      <c r="J5454" s="4">
        <v>1034856784</v>
      </c>
      <c r="K5454" t="s">
        <v>1124</v>
      </c>
      <c r="N5454" s="4">
        <v>1034856783</v>
      </c>
      <c r="O5454" t="e">
        <f>VLOOKUP(N5454,Sales!B:C,2,0)</f>
        <v>#N/A</v>
      </c>
      <c r="P5454" t="e">
        <f>VLOOKUP(N5454,Recolt!B:C,2,0)</f>
        <v>#N/A</v>
      </c>
    </row>
    <row r="5455" spans="3:16" x14ac:dyDescent="0.25">
      <c r="C5455"/>
      <c r="J5455" s="4">
        <v>1034856790</v>
      </c>
      <c r="K5455" t="s">
        <v>1124</v>
      </c>
      <c r="N5455" s="4">
        <v>1034856784</v>
      </c>
      <c r="O5455" t="e">
        <f>VLOOKUP(N5455,Sales!B:C,2,0)</f>
        <v>#N/A</v>
      </c>
      <c r="P5455" t="str">
        <f>VLOOKUP(N5455,Recolt!B:C,2,0)</f>
        <v xml:space="preserve">La Banque Postale  </v>
      </c>
    </row>
    <row r="5456" spans="3:16" x14ac:dyDescent="0.25">
      <c r="C5456"/>
      <c r="J5456" s="4">
        <v>1034856792</v>
      </c>
      <c r="K5456" t="s">
        <v>1124</v>
      </c>
      <c r="N5456" s="4">
        <v>1034856790</v>
      </c>
      <c r="O5456" t="e">
        <f>VLOOKUP(N5456,Sales!B:C,2,0)</f>
        <v>#N/A</v>
      </c>
      <c r="P5456" t="str">
        <f>VLOOKUP(N5456,Recolt!B:C,2,0)</f>
        <v>Sberbank Europe</v>
      </c>
    </row>
    <row r="5457" spans="3:16" x14ac:dyDescent="0.25">
      <c r="C5457"/>
      <c r="J5457" s="4">
        <v>1034856796</v>
      </c>
      <c r="K5457" t="s">
        <v>1124</v>
      </c>
      <c r="N5457" s="4">
        <v>1034856792</v>
      </c>
      <c r="O5457" t="e">
        <f>VLOOKUP(N5457,Sales!B:C,2,0)</f>
        <v>#N/A</v>
      </c>
      <c r="P5457" t="e">
        <f>VLOOKUP(N5457,Recolt!B:C,2,0)</f>
        <v>#N/A</v>
      </c>
    </row>
    <row r="5458" spans="3:16" x14ac:dyDescent="0.25">
      <c r="C5458"/>
      <c r="J5458" s="4">
        <v>1034856801</v>
      </c>
      <c r="K5458" t="s">
        <v>1124</v>
      </c>
      <c r="N5458" s="4">
        <v>1034856796</v>
      </c>
      <c r="O5458" t="e">
        <f>VLOOKUP(N5458,Sales!B:C,2,0)</f>
        <v>#N/A</v>
      </c>
      <c r="P5458" t="str">
        <f>VLOOKUP(N5458,Recolt!B:C,2,0)</f>
        <v xml:space="preserve">LCL (Le Crédit Lyonnais)  </v>
      </c>
    </row>
    <row r="5459" spans="3:16" x14ac:dyDescent="0.25">
      <c r="C5459"/>
      <c r="J5459" s="4">
        <v>1034856810</v>
      </c>
      <c r="K5459" t="s">
        <v>1124</v>
      </c>
      <c r="N5459" s="4">
        <v>1034856801</v>
      </c>
      <c r="O5459" t="e">
        <f>VLOOKUP(N5459,Sales!B:C,2,0)</f>
        <v>#N/A</v>
      </c>
      <c r="P5459" t="str">
        <f>VLOOKUP(N5459,Recolt!B:C,2,0)</f>
        <v>UniCredit Bank Austria</v>
      </c>
    </row>
    <row r="5460" spans="3:16" x14ac:dyDescent="0.25">
      <c r="C5460"/>
      <c r="J5460" s="4">
        <v>1034856842</v>
      </c>
      <c r="K5460" t="s">
        <v>1124</v>
      </c>
      <c r="N5460" s="4">
        <v>1034856810</v>
      </c>
      <c r="O5460">
        <f>VLOOKUP(N5460,Sales!B:C,2,0)</f>
        <v>44928.715277777781</v>
      </c>
      <c r="P5460" t="e">
        <f>VLOOKUP(N5460,Recolt!B:C,2,0)</f>
        <v>#N/A</v>
      </c>
    </row>
    <row r="5461" spans="3:16" x14ac:dyDescent="0.25">
      <c r="C5461"/>
      <c r="J5461" s="4">
        <v>1034856846</v>
      </c>
      <c r="K5461" t="s">
        <v>1124</v>
      </c>
      <c r="N5461" s="4">
        <v>1034856842</v>
      </c>
      <c r="O5461" t="e">
        <f>VLOOKUP(N5461,Sales!B:C,2,0)</f>
        <v>#N/A</v>
      </c>
      <c r="P5461" t="str">
        <f>VLOOKUP(N5461,Recolt!B:C,2,0)</f>
        <v xml:space="preserve">BNP Paribas  </v>
      </c>
    </row>
    <row r="5462" spans="3:16" x14ac:dyDescent="0.25">
      <c r="C5462"/>
      <c r="J5462" s="4">
        <v>1034856849</v>
      </c>
      <c r="K5462" t="s">
        <v>1124</v>
      </c>
      <c r="N5462" s="4">
        <v>1034856846</v>
      </c>
      <c r="O5462" t="e">
        <f>VLOOKUP(N5462,Sales!B:C,2,0)</f>
        <v>#N/A</v>
      </c>
      <c r="P5462" t="str">
        <f>VLOOKUP(N5462,Recolt!B:C,2,0)</f>
        <v xml:space="preserve">Crédit Mutuel  </v>
      </c>
    </row>
    <row r="5463" spans="3:16" x14ac:dyDescent="0.25">
      <c r="C5463"/>
      <c r="J5463" s="4">
        <v>1034856872</v>
      </c>
      <c r="K5463" t="s">
        <v>1124</v>
      </c>
      <c r="N5463" s="4">
        <v>1034856849</v>
      </c>
      <c r="O5463" t="e">
        <f>VLOOKUP(N5463,Sales!B:C,2,0)</f>
        <v>#N/A</v>
      </c>
      <c r="P5463" t="str">
        <f>VLOOKUP(N5463,Recolt!B:C,2,0)</f>
        <v xml:space="preserve">CIC (Crédit Industriel et Commercial)  </v>
      </c>
    </row>
    <row r="5464" spans="3:16" x14ac:dyDescent="0.25">
      <c r="C5464"/>
      <c r="J5464" s="4">
        <v>1034856876</v>
      </c>
      <c r="K5464" t="s">
        <v>1124</v>
      </c>
      <c r="N5464" s="4">
        <v>1034856872</v>
      </c>
      <c r="O5464">
        <f>VLOOKUP(N5464,Sales!B:C,2,0)</f>
        <v>45324.574305555558</v>
      </c>
      <c r="P5464" t="e">
        <f>VLOOKUP(N5464,Recolt!B:C,2,0)</f>
        <v>#N/A</v>
      </c>
    </row>
    <row r="5465" spans="3:16" x14ac:dyDescent="0.25">
      <c r="C5465"/>
      <c r="J5465" s="4">
        <v>1034856883</v>
      </c>
      <c r="K5465" t="s">
        <v>1124</v>
      </c>
      <c r="N5465" s="4">
        <v>1034856876</v>
      </c>
      <c r="O5465" t="e">
        <f>VLOOKUP(N5465,Sales!B:C,2,0)</f>
        <v>#N/A</v>
      </c>
      <c r="P5465" t="str">
        <f>VLOOKUP(N5465,Recolt!B:C,2,0)</f>
        <v xml:space="preserve">CIC (Crédit Industriel et Commercial)  </v>
      </c>
    </row>
    <row r="5466" spans="3:16" x14ac:dyDescent="0.25">
      <c r="C5466"/>
      <c r="J5466" s="4">
        <v>1034856884</v>
      </c>
      <c r="K5466" t="s">
        <v>1124</v>
      </c>
      <c r="N5466" s="4">
        <v>1034856883</v>
      </c>
      <c r="O5466" t="e">
        <f>VLOOKUP(N5466,Sales!B:C,2,0)</f>
        <v>#N/A</v>
      </c>
      <c r="P5466" t="str">
        <f>VLOOKUP(N5466,Recolt!B:C,2,0)</f>
        <v>Bawag P.S.K</v>
      </c>
    </row>
    <row r="5467" spans="3:16" x14ac:dyDescent="0.25">
      <c r="C5467"/>
      <c r="J5467" s="4">
        <v>1034856905</v>
      </c>
      <c r="K5467" t="s">
        <v>1124</v>
      </c>
      <c r="N5467" s="4">
        <v>1034856884</v>
      </c>
      <c r="O5467">
        <f>VLOOKUP(N5467,Sales!B:C,2,0)</f>
        <v>44987.611111111109</v>
      </c>
      <c r="P5467" t="e">
        <f>VLOOKUP(N5467,Recolt!B:C,2,0)</f>
        <v>#N/A</v>
      </c>
    </row>
    <row r="5468" spans="3:16" x14ac:dyDescent="0.25">
      <c r="C5468"/>
      <c r="J5468" s="4">
        <v>1034856909</v>
      </c>
      <c r="K5468" t="s">
        <v>1124</v>
      </c>
      <c r="N5468" s="4">
        <v>1034856905</v>
      </c>
      <c r="O5468" t="e">
        <f>VLOOKUP(N5468,Sales!B:C,2,0)</f>
        <v>#N/A</v>
      </c>
      <c r="P5468" t="str">
        <f>VLOOKUP(N5468,Recolt!B:C,2,0)</f>
        <v xml:space="preserve">La Banque Postale  </v>
      </c>
    </row>
    <row r="5469" spans="3:16" x14ac:dyDescent="0.25">
      <c r="C5469"/>
      <c r="J5469" s="4">
        <v>1034856916</v>
      </c>
      <c r="K5469" t="s">
        <v>1124</v>
      </c>
      <c r="N5469" s="4">
        <v>1034856909</v>
      </c>
      <c r="O5469" t="e">
        <f>VLOOKUP(N5469,Sales!B:C,2,0)</f>
        <v>#N/A</v>
      </c>
      <c r="P5469" t="e">
        <f>VLOOKUP(N5469,Recolt!B:C,2,0)</f>
        <v>#N/A</v>
      </c>
    </row>
    <row r="5470" spans="3:16" x14ac:dyDescent="0.25">
      <c r="C5470"/>
      <c r="J5470" s="4">
        <v>1034856918</v>
      </c>
      <c r="K5470" t="s">
        <v>1124</v>
      </c>
      <c r="N5470" s="4">
        <v>1034856916</v>
      </c>
      <c r="O5470" t="e">
        <f>VLOOKUP(N5470,Sales!B:C,2,0)</f>
        <v>#N/A</v>
      </c>
      <c r="P5470" t="str">
        <f>VLOOKUP(N5470,Recolt!B:C,2,0)</f>
        <v xml:space="preserve">La Banque Postale  </v>
      </c>
    </row>
    <row r="5471" spans="3:16" x14ac:dyDescent="0.25">
      <c r="C5471"/>
      <c r="J5471" s="4">
        <v>1034856930</v>
      </c>
      <c r="K5471" t="s">
        <v>1124</v>
      </c>
      <c r="N5471" s="4">
        <v>1034856918</v>
      </c>
      <c r="O5471" t="e">
        <f>VLOOKUP(N5471,Sales!B:C,2,0)</f>
        <v>#N/A</v>
      </c>
      <c r="P5471" t="str">
        <f>VLOOKUP(N5471,Recolt!B:C,2,0)</f>
        <v>HSB</v>
      </c>
    </row>
    <row r="5472" spans="3:16" x14ac:dyDescent="0.25">
      <c r="C5472"/>
      <c r="J5472" s="4">
        <v>1034856936</v>
      </c>
      <c r="K5472" t="s">
        <v>1124</v>
      </c>
      <c r="N5472" s="4">
        <v>1034856930</v>
      </c>
      <c r="O5472" t="e">
        <f>VLOOKUP(N5472,Sales!B:C,2,0)</f>
        <v>#N/A</v>
      </c>
      <c r="P5472" t="str">
        <f>VLOOKUP(N5472,Recolt!B:C,2,0)</f>
        <v xml:space="preserve">Crédit Mutuel  </v>
      </c>
    </row>
    <row r="5473" spans="3:16" x14ac:dyDescent="0.25">
      <c r="C5473"/>
      <c r="J5473" s="4">
        <v>1034856938</v>
      </c>
      <c r="K5473" t="s">
        <v>1124</v>
      </c>
      <c r="N5473" s="4">
        <v>1034856936</v>
      </c>
      <c r="O5473" t="e">
        <f>VLOOKUP(N5473,Sales!B:C,2,0)</f>
        <v>#N/A</v>
      </c>
      <c r="P5473" t="str">
        <f>VLOOKUP(N5473,Recolt!B:C,2,0)</f>
        <v xml:space="preserve">BNP Paribas  </v>
      </c>
    </row>
    <row r="5474" spans="3:16" x14ac:dyDescent="0.25">
      <c r="C5474"/>
      <c r="J5474" s="4">
        <v>1034856961</v>
      </c>
      <c r="K5474" t="s">
        <v>1124</v>
      </c>
      <c r="N5474" s="4">
        <v>1034856938</v>
      </c>
      <c r="O5474" t="e">
        <f>VLOOKUP(N5474,Sales!B:C,2,0)</f>
        <v>#N/A</v>
      </c>
      <c r="P5474" t="str">
        <f>VLOOKUP(N5474,Recolt!B:C,2,0)</f>
        <v xml:space="preserve">CIC (Crédit Industriel et Commercial)  </v>
      </c>
    </row>
    <row r="5475" spans="3:16" x14ac:dyDescent="0.25">
      <c r="C5475"/>
      <c r="J5475" s="4">
        <v>1034856969</v>
      </c>
      <c r="K5475" t="s">
        <v>1124</v>
      </c>
      <c r="N5475" s="4">
        <v>1034856961</v>
      </c>
      <c r="O5475" t="e">
        <f>VLOOKUP(N5475,Sales!B:C,2,0)</f>
        <v>#N/A</v>
      </c>
      <c r="P5475" t="str">
        <f>VLOOKUP(N5475,Recolt!B:C,2,0)</f>
        <v>HSB</v>
      </c>
    </row>
    <row r="5476" spans="3:16" x14ac:dyDescent="0.25">
      <c r="C5476"/>
      <c r="J5476" s="4">
        <v>1034856983</v>
      </c>
      <c r="K5476" t="s">
        <v>1124</v>
      </c>
      <c r="N5476" s="4">
        <v>1034856969</v>
      </c>
      <c r="O5476" t="e">
        <f>VLOOKUP(N5476,Sales!B:C,2,0)</f>
        <v>#N/A</v>
      </c>
      <c r="P5476" t="str">
        <f>VLOOKUP(N5476,Recolt!B:C,2,0)</f>
        <v>Sparda-Bank</v>
      </c>
    </row>
    <row r="5477" spans="3:16" x14ac:dyDescent="0.25">
      <c r="C5477"/>
      <c r="J5477" s="4">
        <v>1034856986</v>
      </c>
      <c r="K5477" t="s">
        <v>1124</v>
      </c>
      <c r="N5477" s="4">
        <v>1034856983</v>
      </c>
      <c r="O5477" t="e">
        <f>VLOOKUP(N5477,Sales!B:C,2,0)</f>
        <v>#N/A</v>
      </c>
      <c r="P5477" t="str">
        <f>VLOOKUP(N5477,Recolt!B:C,2,0)</f>
        <v xml:space="preserve">LCL (Le Crédit Lyonnais)  </v>
      </c>
    </row>
    <row r="5478" spans="3:16" x14ac:dyDescent="0.25">
      <c r="C5478"/>
      <c r="J5478" s="4">
        <v>1034856997</v>
      </c>
      <c r="K5478" t="s">
        <v>1124</v>
      </c>
      <c r="N5478" s="4">
        <v>1034856986</v>
      </c>
      <c r="O5478" t="e">
        <f>VLOOKUP(N5478,Sales!B:C,2,0)</f>
        <v>#N/A</v>
      </c>
      <c r="P5478" t="str">
        <f>VLOOKUP(N5478,Recolt!B:C,2,0)</f>
        <v>Sberbank Europe</v>
      </c>
    </row>
    <row r="5479" spans="3:16" x14ac:dyDescent="0.25">
      <c r="C5479"/>
      <c r="J5479" s="4">
        <v>1034857007</v>
      </c>
      <c r="K5479" t="s">
        <v>1124</v>
      </c>
      <c r="N5479" s="4">
        <v>1034856997</v>
      </c>
      <c r="O5479">
        <f>VLOOKUP(N5479,Sales!B:C,2,0)</f>
        <v>45177.550694444442</v>
      </c>
      <c r="P5479" t="e">
        <f>VLOOKUP(N5479,Recolt!B:C,2,0)</f>
        <v>#N/A</v>
      </c>
    </row>
    <row r="5480" spans="3:16" x14ac:dyDescent="0.25">
      <c r="C5480"/>
      <c r="J5480" s="4">
        <v>1034857011</v>
      </c>
      <c r="K5480" t="s">
        <v>1124</v>
      </c>
      <c r="N5480" s="4">
        <v>1034857007</v>
      </c>
      <c r="O5480" t="e">
        <f>VLOOKUP(N5480,Sales!B:C,2,0)</f>
        <v>#N/A</v>
      </c>
      <c r="P5480" t="str">
        <f>VLOOKUP(N5480,Recolt!B:C,2,0)</f>
        <v xml:space="preserve">BPCE (Banque Populaire &amp; Caisse d'Épargne)  </v>
      </c>
    </row>
    <row r="5481" spans="3:16" x14ac:dyDescent="0.25">
      <c r="C5481"/>
      <c r="J5481" s="4">
        <v>1034857015</v>
      </c>
      <c r="K5481" t="s">
        <v>1124</v>
      </c>
      <c r="N5481" s="4">
        <v>1034857011</v>
      </c>
      <c r="O5481" t="e">
        <f>VLOOKUP(N5481,Sales!B:C,2,0)</f>
        <v>#N/A</v>
      </c>
      <c r="P5481" t="str">
        <f>VLOOKUP(N5481,Recolt!B:C,2,0)</f>
        <v xml:space="preserve">Crédit Agricole  </v>
      </c>
    </row>
    <row r="5482" spans="3:16" x14ac:dyDescent="0.25">
      <c r="C5482"/>
      <c r="J5482" s="4">
        <v>1034857019</v>
      </c>
      <c r="K5482" t="s">
        <v>1124</v>
      </c>
      <c r="N5482" s="4">
        <v>1034857015</v>
      </c>
      <c r="O5482" t="e">
        <f>VLOOKUP(N5482,Sales!B:C,2,0)</f>
        <v>#N/A</v>
      </c>
      <c r="P5482" t="str">
        <f>VLOOKUP(N5482,Recolt!B:C,2,0)</f>
        <v xml:space="preserve">LCL (Le Crédit Lyonnais)  </v>
      </c>
    </row>
    <row r="5483" spans="3:16" x14ac:dyDescent="0.25">
      <c r="C5483"/>
      <c r="J5483" s="4">
        <v>1034857020</v>
      </c>
      <c r="K5483" t="s">
        <v>1124</v>
      </c>
      <c r="N5483" s="4">
        <v>1034857019</v>
      </c>
      <c r="O5483">
        <f>VLOOKUP(N5483,Sales!B:C,2,0)</f>
        <v>44940.5</v>
      </c>
      <c r="P5483" t="e">
        <f>VLOOKUP(N5483,Recolt!B:C,2,0)</f>
        <v>#N/A</v>
      </c>
    </row>
    <row r="5484" spans="3:16" x14ac:dyDescent="0.25">
      <c r="C5484"/>
      <c r="J5484" s="4">
        <v>1034857022</v>
      </c>
      <c r="K5484" t="s">
        <v>1124</v>
      </c>
      <c r="N5484" s="4">
        <v>1034857020</v>
      </c>
      <c r="O5484" t="e">
        <f>VLOOKUP(N5484,Sales!B:C,2,0)</f>
        <v>#N/A</v>
      </c>
      <c r="P5484" t="str">
        <f>VLOOKUP(N5484,Recolt!B:C,2,0)</f>
        <v xml:space="preserve">Crédit Mutuel  </v>
      </c>
    </row>
    <row r="5485" spans="3:16" x14ac:dyDescent="0.25">
      <c r="C5485"/>
      <c r="J5485" s="4">
        <v>1034857027</v>
      </c>
      <c r="K5485" t="s">
        <v>1124</v>
      </c>
      <c r="N5485" s="4">
        <v>1034857022</v>
      </c>
      <c r="O5485" t="e">
        <f>VLOOKUP(N5485,Sales!B:C,2,0)</f>
        <v>#N/A</v>
      </c>
      <c r="P5485" t="str">
        <f>VLOOKUP(N5485,Recolt!B:C,2,0)</f>
        <v xml:space="preserve">La Banque Postale  </v>
      </c>
    </row>
    <row r="5486" spans="3:16" x14ac:dyDescent="0.25">
      <c r="C5486"/>
      <c r="J5486" s="4">
        <v>1034857034</v>
      </c>
      <c r="K5486" t="s">
        <v>1124</v>
      </c>
      <c r="N5486" s="4">
        <v>1034857027</v>
      </c>
      <c r="O5486" t="e">
        <f>VLOOKUP(N5486,Sales!B:C,2,0)</f>
        <v>#N/A</v>
      </c>
      <c r="P5486" t="str">
        <f>VLOOKUP(N5486,Recolt!B:C,2,0)</f>
        <v>Erste Group Bank</v>
      </c>
    </row>
    <row r="5487" spans="3:16" x14ac:dyDescent="0.25">
      <c r="C5487"/>
      <c r="J5487" s="4">
        <v>1034857040</v>
      </c>
      <c r="K5487" t="s">
        <v>1124</v>
      </c>
      <c r="N5487" s="4">
        <v>1034857034</v>
      </c>
      <c r="O5487" t="e">
        <f>VLOOKUP(N5487,Sales!B:C,2,0)</f>
        <v>#N/A</v>
      </c>
      <c r="P5487" t="str">
        <f>VLOOKUP(N5487,Recolt!B:C,2,0)</f>
        <v xml:space="preserve">LCL (Le Crédit Lyonnais)  </v>
      </c>
    </row>
    <row r="5488" spans="3:16" x14ac:dyDescent="0.25">
      <c r="C5488"/>
      <c r="J5488" s="4">
        <v>1034857046</v>
      </c>
      <c r="K5488" t="s">
        <v>1124</v>
      </c>
      <c r="N5488" s="4">
        <v>1034857040</v>
      </c>
      <c r="O5488" t="e">
        <f>VLOOKUP(N5488,Sales!B:C,2,0)</f>
        <v>#N/A</v>
      </c>
      <c r="P5488" t="str">
        <f>VLOOKUP(N5488,Recolt!B:C,2,0)</f>
        <v xml:space="preserve">Crédit Agricole  </v>
      </c>
    </row>
    <row r="5489" spans="3:16" x14ac:dyDescent="0.25">
      <c r="C5489"/>
      <c r="J5489" s="4">
        <v>1034857059</v>
      </c>
      <c r="K5489" t="s">
        <v>1124</v>
      </c>
      <c r="N5489" s="4">
        <v>1034857046</v>
      </c>
      <c r="O5489">
        <f>VLOOKUP(N5489,Sales!B:C,2,0)</f>
        <v>45177.472916666666</v>
      </c>
      <c r="P5489" t="e">
        <f>VLOOKUP(N5489,Recolt!B:C,2,0)</f>
        <v>#N/A</v>
      </c>
    </row>
    <row r="5490" spans="3:16" x14ac:dyDescent="0.25">
      <c r="C5490"/>
      <c r="J5490" s="4">
        <v>1034857060</v>
      </c>
      <c r="K5490" t="s">
        <v>1124</v>
      </c>
      <c r="N5490" s="4">
        <v>1034857059</v>
      </c>
      <c r="O5490" t="e">
        <f>VLOOKUP(N5490,Sales!B:C,2,0)</f>
        <v>#N/A</v>
      </c>
      <c r="P5490" t="str">
        <f>VLOOKUP(N5490,Recolt!B:C,2,0)</f>
        <v xml:space="preserve">CIC (Crédit Industriel et Commercial)  </v>
      </c>
    </row>
    <row r="5491" spans="3:16" x14ac:dyDescent="0.25">
      <c r="C5491"/>
      <c r="J5491" s="4">
        <v>1034857078</v>
      </c>
      <c r="K5491" t="s">
        <v>1124</v>
      </c>
      <c r="N5491" s="4">
        <v>1034857060</v>
      </c>
      <c r="O5491" t="e">
        <f>VLOOKUP(N5491,Sales!B:C,2,0)</f>
        <v>#N/A</v>
      </c>
      <c r="P5491" t="e">
        <f>VLOOKUP(N5491,Recolt!B:C,2,0)</f>
        <v>#N/A</v>
      </c>
    </row>
    <row r="5492" spans="3:16" x14ac:dyDescent="0.25">
      <c r="C5492"/>
      <c r="J5492" s="4">
        <v>1034857085</v>
      </c>
      <c r="K5492" t="s">
        <v>1124</v>
      </c>
      <c r="N5492" s="4">
        <v>1034857078</v>
      </c>
      <c r="O5492" t="e">
        <f>VLOOKUP(N5492,Sales!B:C,2,0)</f>
        <v>#N/A</v>
      </c>
      <c r="P5492" t="str">
        <f>VLOOKUP(N5492,Recolt!B:C,2,0)</f>
        <v>Volksbank</v>
      </c>
    </row>
    <row r="5493" spans="3:16" x14ac:dyDescent="0.25">
      <c r="C5493"/>
      <c r="J5493" s="4">
        <v>1034857087</v>
      </c>
      <c r="K5493" t="s">
        <v>1124</v>
      </c>
      <c r="N5493" s="4">
        <v>1034857085</v>
      </c>
      <c r="O5493" t="e">
        <f>VLOOKUP(N5493,Sales!B:C,2,0)</f>
        <v>#N/A</v>
      </c>
      <c r="P5493" t="str">
        <f>VLOOKUP(N5493,Recolt!B:C,2,0)</f>
        <v>HSB</v>
      </c>
    </row>
    <row r="5494" spans="3:16" x14ac:dyDescent="0.25">
      <c r="C5494"/>
      <c r="J5494" s="4">
        <v>1034857096</v>
      </c>
      <c r="K5494" t="s">
        <v>1124</v>
      </c>
      <c r="N5494" s="4">
        <v>1034857087</v>
      </c>
      <c r="O5494" t="e">
        <f>VLOOKUP(N5494,Sales!B:C,2,0)</f>
        <v>#N/A</v>
      </c>
      <c r="P5494" t="str">
        <f>VLOOKUP(N5494,Recolt!B:C,2,0)</f>
        <v xml:space="preserve">Crédit Agricole  </v>
      </c>
    </row>
    <row r="5495" spans="3:16" x14ac:dyDescent="0.25">
      <c r="C5495"/>
      <c r="J5495" s="4">
        <v>1034857104</v>
      </c>
      <c r="K5495" t="s">
        <v>1124</v>
      </c>
      <c r="N5495" s="4">
        <v>1034857096</v>
      </c>
      <c r="O5495" t="e">
        <f>VLOOKUP(N5495,Sales!B:C,2,0)</f>
        <v>#N/A</v>
      </c>
      <c r="P5495" t="str">
        <f>VLOOKUP(N5495,Recolt!B:C,2,0)</f>
        <v xml:space="preserve">CIC (Crédit Industriel et Commercial)  </v>
      </c>
    </row>
    <row r="5496" spans="3:16" x14ac:dyDescent="0.25">
      <c r="C5496"/>
      <c r="J5496" s="4">
        <v>1034857125</v>
      </c>
      <c r="K5496" t="s">
        <v>1124</v>
      </c>
      <c r="N5496" s="4">
        <v>1034857104</v>
      </c>
      <c r="O5496" t="e">
        <f>VLOOKUP(N5496,Sales!B:C,2,0)</f>
        <v>#N/A</v>
      </c>
      <c r="P5496" t="str">
        <f>VLOOKUP(N5496,Recolt!B:C,2,0)</f>
        <v>HSB</v>
      </c>
    </row>
    <row r="5497" spans="3:16" x14ac:dyDescent="0.25">
      <c r="C5497"/>
      <c r="J5497" s="4">
        <v>1034857132</v>
      </c>
      <c r="K5497" t="s">
        <v>1124</v>
      </c>
      <c r="N5497" s="4">
        <v>1034857125</v>
      </c>
      <c r="O5497" t="e">
        <f>VLOOKUP(N5497,Sales!B:C,2,0)</f>
        <v>#N/A</v>
      </c>
      <c r="P5497" t="str">
        <f>VLOOKUP(N5497,Recolt!B:C,2,0)</f>
        <v xml:space="preserve">BNP Paribas  </v>
      </c>
    </row>
    <row r="5498" spans="3:16" x14ac:dyDescent="0.25">
      <c r="C5498"/>
      <c r="J5498" s="4">
        <v>1034857146</v>
      </c>
      <c r="K5498" t="s">
        <v>1124</v>
      </c>
      <c r="N5498" s="4">
        <v>1034857132</v>
      </c>
      <c r="O5498" t="e">
        <f>VLOOKUP(N5498,Sales!B:C,2,0)</f>
        <v>#N/A</v>
      </c>
      <c r="P5498" t="str">
        <f>VLOOKUP(N5498,Recolt!B:C,2,0)</f>
        <v xml:space="preserve">Crédit Agricole  </v>
      </c>
    </row>
    <row r="5499" spans="3:16" x14ac:dyDescent="0.25">
      <c r="C5499"/>
      <c r="J5499" s="4">
        <v>1034857160</v>
      </c>
      <c r="K5499" t="s">
        <v>1124</v>
      </c>
      <c r="N5499" s="4">
        <v>1034857146</v>
      </c>
      <c r="O5499" t="e">
        <f>VLOOKUP(N5499,Sales!B:C,2,0)</f>
        <v>#N/A</v>
      </c>
      <c r="P5499" t="str">
        <f>VLOOKUP(N5499,Recolt!B:C,2,0)</f>
        <v xml:space="preserve">LCL (Le Crédit Lyonnais)  </v>
      </c>
    </row>
    <row r="5500" spans="3:16" x14ac:dyDescent="0.25">
      <c r="C5500"/>
      <c r="J5500" s="4">
        <v>1034857162</v>
      </c>
      <c r="K5500" t="s">
        <v>1124</v>
      </c>
      <c r="N5500" s="4">
        <v>1034857160</v>
      </c>
      <c r="O5500" t="e">
        <f>VLOOKUP(N5500,Sales!B:C,2,0)</f>
        <v>#N/A</v>
      </c>
      <c r="P5500" t="str">
        <f>VLOOKUP(N5500,Recolt!B:C,2,0)</f>
        <v xml:space="preserve">BNP Paribas  </v>
      </c>
    </row>
    <row r="5501" spans="3:16" x14ac:dyDescent="0.25">
      <c r="C5501"/>
      <c r="J5501" s="4">
        <v>1034857164</v>
      </c>
      <c r="K5501" t="s">
        <v>1124</v>
      </c>
      <c r="N5501" s="4">
        <v>1034857162</v>
      </c>
      <c r="O5501" t="e">
        <f>VLOOKUP(N5501,Sales!B:C,2,0)</f>
        <v>#N/A</v>
      </c>
      <c r="P5501" t="str">
        <f>VLOOKUP(N5501,Recolt!B:C,2,0)</f>
        <v>UniCredit Bank Austria</v>
      </c>
    </row>
    <row r="5502" spans="3:16" x14ac:dyDescent="0.25">
      <c r="C5502"/>
      <c r="J5502" s="4">
        <v>1034857166</v>
      </c>
      <c r="K5502" t="s">
        <v>1124</v>
      </c>
      <c r="N5502" s="4">
        <v>1034857164</v>
      </c>
      <c r="O5502" t="e">
        <f>VLOOKUP(N5502,Sales!B:C,2,0)</f>
        <v>#N/A</v>
      </c>
      <c r="P5502" t="str">
        <f>VLOOKUP(N5502,Recolt!B:C,2,0)</f>
        <v>HSB</v>
      </c>
    </row>
    <row r="5503" spans="3:16" x14ac:dyDescent="0.25">
      <c r="C5503"/>
      <c r="J5503" s="4">
        <v>1034857172</v>
      </c>
      <c r="K5503" t="s">
        <v>1124</v>
      </c>
      <c r="N5503" s="4">
        <v>1034857166</v>
      </c>
      <c r="O5503" t="e">
        <f>VLOOKUP(N5503,Sales!B:C,2,0)</f>
        <v>#N/A</v>
      </c>
      <c r="P5503" t="str">
        <f>VLOOKUP(N5503,Recolt!B:C,2,0)</f>
        <v>Sparda-Bank</v>
      </c>
    </row>
    <row r="5504" spans="3:16" x14ac:dyDescent="0.25">
      <c r="C5504"/>
      <c r="J5504" s="4">
        <v>1034857182</v>
      </c>
      <c r="K5504" t="s">
        <v>1124</v>
      </c>
      <c r="N5504" s="4">
        <v>1034857172</v>
      </c>
      <c r="O5504" t="e">
        <f>VLOOKUP(N5504,Sales!B:C,2,0)</f>
        <v>#N/A</v>
      </c>
      <c r="P5504" t="str">
        <f>VLOOKUP(N5504,Recolt!B:C,2,0)</f>
        <v xml:space="preserve">Crédit Mutuel  </v>
      </c>
    </row>
    <row r="5505" spans="3:16" x14ac:dyDescent="0.25">
      <c r="C5505"/>
      <c r="J5505" s="4">
        <v>1034857189</v>
      </c>
      <c r="K5505" t="s">
        <v>1124</v>
      </c>
      <c r="N5505" s="4">
        <v>1034857182</v>
      </c>
      <c r="O5505" t="e">
        <f>VLOOKUP(N5505,Sales!B:C,2,0)</f>
        <v>#N/A</v>
      </c>
      <c r="P5505" t="str">
        <f>VLOOKUP(N5505,Recolt!B:C,2,0)</f>
        <v>Erste Group Bank</v>
      </c>
    </row>
    <row r="5506" spans="3:16" x14ac:dyDescent="0.25">
      <c r="C5506"/>
      <c r="J5506" s="4">
        <v>1034857207</v>
      </c>
      <c r="K5506" t="s">
        <v>1124</v>
      </c>
      <c r="N5506" s="4">
        <v>1034857189</v>
      </c>
      <c r="O5506">
        <f>VLOOKUP(N5506,Sales!B:C,2,0)</f>
        <v>45324.720833333333</v>
      </c>
      <c r="P5506" t="e">
        <f>VLOOKUP(N5506,Recolt!B:C,2,0)</f>
        <v>#N/A</v>
      </c>
    </row>
    <row r="5507" spans="3:16" x14ac:dyDescent="0.25">
      <c r="C5507"/>
      <c r="J5507" s="4">
        <v>1034857212</v>
      </c>
      <c r="K5507" t="s">
        <v>1124</v>
      </c>
      <c r="N5507" s="4">
        <v>1034857207</v>
      </c>
      <c r="O5507">
        <f>VLOOKUP(N5507,Sales!B:C,2,0)</f>
        <v>44928.495138888888</v>
      </c>
      <c r="P5507" t="e">
        <f>VLOOKUP(N5507,Recolt!B:C,2,0)</f>
        <v>#N/A</v>
      </c>
    </row>
    <row r="5508" spans="3:16" x14ac:dyDescent="0.25">
      <c r="C5508"/>
      <c r="J5508" s="4">
        <v>1034857215</v>
      </c>
      <c r="K5508" t="s">
        <v>1124</v>
      </c>
      <c r="N5508" s="4">
        <v>1034857212</v>
      </c>
      <c r="O5508" t="e">
        <f>VLOOKUP(N5508,Sales!B:C,2,0)</f>
        <v>#N/A</v>
      </c>
      <c r="P5508" t="str">
        <f>VLOOKUP(N5508,Recolt!B:C,2,0)</f>
        <v>HSB</v>
      </c>
    </row>
    <row r="5509" spans="3:16" x14ac:dyDescent="0.25">
      <c r="C5509"/>
      <c r="J5509" s="4">
        <v>1034857225</v>
      </c>
      <c r="K5509" t="s">
        <v>1124</v>
      </c>
      <c r="N5509" s="4">
        <v>1034857215</v>
      </c>
      <c r="O5509" t="e">
        <f>VLOOKUP(N5509,Sales!B:C,2,0)</f>
        <v>#N/A</v>
      </c>
      <c r="P5509" t="str">
        <f>VLOOKUP(N5509,Recolt!B:C,2,0)</f>
        <v xml:space="preserve">CIC (Crédit Industriel et Commercial)  </v>
      </c>
    </row>
    <row r="5510" spans="3:16" x14ac:dyDescent="0.25">
      <c r="C5510"/>
      <c r="J5510" s="4">
        <v>1034857230</v>
      </c>
      <c r="K5510" t="s">
        <v>1124</v>
      </c>
      <c r="N5510" s="4">
        <v>1034857225</v>
      </c>
      <c r="O5510">
        <f>VLOOKUP(N5510,Sales!B:C,2,0)</f>
        <v>45455.586805555555</v>
      </c>
      <c r="P5510" t="e">
        <f>VLOOKUP(N5510,Recolt!B:C,2,0)</f>
        <v>#N/A</v>
      </c>
    </row>
    <row r="5511" spans="3:16" x14ac:dyDescent="0.25">
      <c r="C5511"/>
      <c r="J5511" s="4">
        <v>1034857231</v>
      </c>
      <c r="K5511" t="s">
        <v>1124</v>
      </c>
      <c r="N5511" s="4">
        <v>1034857230</v>
      </c>
      <c r="O5511">
        <f>VLOOKUP(N5511,Sales!B:C,2,0)</f>
        <v>44987.675000000003</v>
      </c>
      <c r="P5511" t="e">
        <f>VLOOKUP(N5511,Recolt!B:C,2,0)</f>
        <v>#N/A</v>
      </c>
    </row>
    <row r="5512" spans="3:16" x14ac:dyDescent="0.25">
      <c r="C5512"/>
      <c r="J5512" s="4">
        <v>1034857234</v>
      </c>
      <c r="K5512" t="s">
        <v>1124</v>
      </c>
      <c r="N5512" s="4">
        <v>1034857231</v>
      </c>
      <c r="O5512">
        <f>VLOOKUP(N5512,Sales!B:C,2,0)</f>
        <v>44928.724999999999</v>
      </c>
      <c r="P5512" t="e">
        <f>VLOOKUP(N5512,Recolt!B:C,2,0)</f>
        <v>#N/A</v>
      </c>
    </row>
    <row r="5513" spans="3:16" x14ac:dyDescent="0.25">
      <c r="C5513"/>
      <c r="J5513" s="4">
        <v>1034857237</v>
      </c>
      <c r="K5513" t="s">
        <v>1124</v>
      </c>
      <c r="N5513" s="4">
        <v>1034857234</v>
      </c>
      <c r="O5513" t="e">
        <f>VLOOKUP(N5513,Sales!B:C,2,0)</f>
        <v>#N/A</v>
      </c>
      <c r="P5513" t="str">
        <f>VLOOKUP(N5513,Recolt!B:C,2,0)</f>
        <v xml:space="preserve">LCL (Le Crédit Lyonnais)  </v>
      </c>
    </row>
    <row r="5514" spans="3:16" x14ac:dyDescent="0.25">
      <c r="C5514"/>
      <c r="J5514" s="4">
        <v>1034857238</v>
      </c>
      <c r="K5514" t="s">
        <v>1124</v>
      </c>
      <c r="N5514" s="4">
        <v>1034857237</v>
      </c>
      <c r="O5514">
        <f>VLOOKUP(N5514,Sales!B:C,2,0)</f>
        <v>45324.442361111112</v>
      </c>
      <c r="P5514" t="e">
        <f>VLOOKUP(N5514,Recolt!B:C,2,0)</f>
        <v>#N/A</v>
      </c>
    </row>
    <row r="5515" spans="3:16" x14ac:dyDescent="0.25">
      <c r="C5515"/>
      <c r="J5515" s="4">
        <v>1034857252</v>
      </c>
      <c r="K5515" t="s">
        <v>1124</v>
      </c>
      <c r="N5515" s="4">
        <v>1034857238</v>
      </c>
      <c r="O5515" t="e">
        <f>VLOOKUP(N5515,Sales!B:C,2,0)</f>
        <v>#N/A</v>
      </c>
      <c r="P5515" t="str">
        <f>VLOOKUP(N5515,Recolt!B:C,2,0)</f>
        <v xml:space="preserve">Crédit Mutuel  </v>
      </c>
    </row>
    <row r="5516" spans="3:16" x14ac:dyDescent="0.25">
      <c r="C5516"/>
      <c r="J5516" s="4">
        <v>1034857258</v>
      </c>
      <c r="K5516" t="s">
        <v>1124</v>
      </c>
      <c r="N5516" s="4">
        <v>1034857252</v>
      </c>
      <c r="O5516" t="e">
        <f>VLOOKUP(N5516,Sales!B:C,2,0)</f>
        <v>#N/A</v>
      </c>
      <c r="P5516" t="e">
        <f>VLOOKUP(N5516,Recolt!B:C,2,0)</f>
        <v>#N/A</v>
      </c>
    </row>
    <row r="5517" spans="3:16" x14ac:dyDescent="0.25">
      <c r="C5517"/>
      <c r="J5517" s="4">
        <v>1034857266</v>
      </c>
      <c r="K5517" t="s">
        <v>1124</v>
      </c>
      <c r="N5517" s="4">
        <v>1034857258</v>
      </c>
      <c r="O5517" t="e">
        <f>VLOOKUP(N5517,Sales!B:C,2,0)</f>
        <v>#N/A</v>
      </c>
      <c r="P5517" t="e">
        <f>VLOOKUP(N5517,Recolt!B:C,2,0)</f>
        <v>#N/A</v>
      </c>
    </row>
    <row r="5518" spans="3:16" x14ac:dyDescent="0.25">
      <c r="C5518"/>
      <c r="J5518" s="4">
        <v>1034857270</v>
      </c>
      <c r="K5518" t="s">
        <v>1124</v>
      </c>
      <c r="N5518" s="4">
        <v>1034857266</v>
      </c>
      <c r="O5518">
        <f>VLOOKUP(N5518,Sales!B:C,2,0)</f>
        <v>44987.457638888889</v>
      </c>
      <c r="P5518" t="e">
        <f>VLOOKUP(N5518,Recolt!B:C,2,0)</f>
        <v>#N/A</v>
      </c>
    </row>
    <row r="5519" spans="3:16" x14ac:dyDescent="0.25">
      <c r="C5519"/>
      <c r="J5519" s="4">
        <v>1034857278</v>
      </c>
      <c r="K5519" t="s">
        <v>1124</v>
      </c>
      <c r="N5519" s="4">
        <v>1034857270</v>
      </c>
      <c r="O5519">
        <f>VLOOKUP(N5519,Sales!B:C,2,0)</f>
        <v>44987.457638888889</v>
      </c>
      <c r="P5519" t="e">
        <f>VLOOKUP(N5519,Recolt!B:C,2,0)</f>
        <v>#N/A</v>
      </c>
    </row>
    <row r="5520" spans="3:16" x14ac:dyDescent="0.25">
      <c r="C5520"/>
      <c r="J5520" s="4">
        <v>1034857280</v>
      </c>
      <c r="K5520" t="s">
        <v>1124</v>
      </c>
      <c r="N5520" s="4">
        <v>1034857278</v>
      </c>
      <c r="O5520" t="e">
        <f>VLOOKUP(N5520,Sales!B:C,2,0)</f>
        <v>#N/A</v>
      </c>
      <c r="P5520" t="str">
        <f>VLOOKUP(N5520,Recolt!B:C,2,0)</f>
        <v xml:space="preserve">Crédit Agricole  </v>
      </c>
    </row>
    <row r="5521" spans="3:16" x14ac:dyDescent="0.25">
      <c r="C5521"/>
      <c r="J5521" s="4">
        <v>1034857290</v>
      </c>
      <c r="K5521" t="s">
        <v>1124</v>
      </c>
      <c r="N5521" s="4">
        <v>1034857280</v>
      </c>
      <c r="O5521">
        <f>VLOOKUP(N5521,Sales!B:C,2,0)</f>
        <v>44987.722222222219</v>
      </c>
      <c r="P5521" t="e">
        <f>VLOOKUP(N5521,Recolt!B:C,2,0)</f>
        <v>#N/A</v>
      </c>
    </row>
    <row r="5522" spans="3:16" x14ac:dyDescent="0.25">
      <c r="C5522"/>
      <c r="J5522" s="4">
        <v>1034857293</v>
      </c>
      <c r="K5522" t="s">
        <v>1124</v>
      </c>
      <c r="N5522" s="4">
        <v>1034857290</v>
      </c>
      <c r="O5522" t="e">
        <f>VLOOKUP(N5522,Sales!B:C,2,0)</f>
        <v>#N/A</v>
      </c>
      <c r="P5522" t="str">
        <f>VLOOKUP(N5522,Recolt!B:C,2,0)</f>
        <v>Hypo Group Alpe Adria</v>
      </c>
    </row>
    <row r="5523" spans="3:16" x14ac:dyDescent="0.25">
      <c r="C5523"/>
      <c r="J5523" s="4">
        <v>1034857296</v>
      </c>
      <c r="K5523" t="s">
        <v>1124</v>
      </c>
      <c r="N5523" s="4">
        <v>1034857293</v>
      </c>
      <c r="O5523" t="e">
        <f>VLOOKUP(N5523,Sales!B:C,2,0)</f>
        <v>#N/A</v>
      </c>
      <c r="P5523" t="str">
        <f>VLOOKUP(N5523,Recolt!B:C,2,0)</f>
        <v xml:space="preserve">Crédit Agricole  </v>
      </c>
    </row>
    <row r="5524" spans="3:16" x14ac:dyDescent="0.25">
      <c r="C5524"/>
      <c r="J5524" s="4">
        <v>1034857297</v>
      </c>
      <c r="K5524" t="s">
        <v>1124</v>
      </c>
      <c r="N5524" s="4">
        <v>1034857296</v>
      </c>
      <c r="O5524">
        <f>VLOOKUP(N5524,Sales!B:C,2,0)</f>
        <v>45324.681944444441</v>
      </c>
      <c r="P5524" t="e">
        <f>VLOOKUP(N5524,Recolt!B:C,2,0)</f>
        <v>#N/A</v>
      </c>
    </row>
    <row r="5525" spans="3:16" x14ac:dyDescent="0.25">
      <c r="C5525"/>
      <c r="J5525" s="4">
        <v>1034857299</v>
      </c>
      <c r="K5525" t="s">
        <v>1124</v>
      </c>
      <c r="N5525" s="4">
        <v>1034857297</v>
      </c>
      <c r="O5525" t="e">
        <f>VLOOKUP(N5525,Sales!B:C,2,0)</f>
        <v>#N/A</v>
      </c>
      <c r="P5525" t="str">
        <f>VLOOKUP(N5525,Recolt!B:C,2,0)</f>
        <v>Volksbank</v>
      </c>
    </row>
    <row r="5526" spans="3:16" x14ac:dyDescent="0.25">
      <c r="C5526"/>
      <c r="J5526" s="4">
        <v>1034857317</v>
      </c>
      <c r="K5526" t="s">
        <v>1124</v>
      </c>
      <c r="N5526" s="4">
        <v>1034857299</v>
      </c>
      <c r="O5526" t="e">
        <f>VLOOKUP(N5526,Sales!B:C,2,0)</f>
        <v>#N/A</v>
      </c>
      <c r="P5526" t="str">
        <f>VLOOKUP(N5526,Recolt!B:C,2,0)</f>
        <v xml:space="preserve">LCL (Le Crédit Lyonnais)  </v>
      </c>
    </row>
    <row r="5527" spans="3:16" x14ac:dyDescent="0.25">
      <c r="C5527"/>
      <c r="J5527" s="4">
        <v>1034857358</v>
      </c>
      <c r="K5527" t="s">
        <v>1124</v>
      </c>
      <c r="N5527" s="4">
        <v>1034857317</v>
      </c>
      <c r="O5527" t="e">
        <f>VLOOKUP(N5527,Sales!B:C,2,0)</f>
        <v>#N/A</v>
      </c>
      <c r="P5527" t="str">
        <f>VLOOKUP(N5527,Recolt!B:C,2,0)</f>
        <v>Volksbank</v>
      </c>
    </row>
    <row r="5528" spans="3:16" x14ac:dyDescent="0.25">
      <c r="C5528"/>
      <c r="J5528" s="4">
        <v>1034857361</v>
      </c>
      <c r="K5528" t="s">
        <v>1124</v>
      </c>
      <c r="N5528" s="4">
        <v>1034857358</v>
      </c>
      <c r="O5528" t="e">
        <f>VLOOKUP(N5528,Sales!B:C,2,0)</f>
        <v>#N/A</v>
      </c>
      <c r="P5528" t="str">
        <f>VLOOKUP(N5528,Recolt!B:C,2,0)</f>
        <v xml:space="preserve">CIC (Crédit Industriel et Commercial)  </v>
      </c>
    </row>
    <row r="5529" spans="3:16" x14ac:dyDescent="0.25">
      <c r="C5529"/>
      <c r="J5529" s="4">
        <v>1034857369</v>
      </c>
      <c r="K5529" t="s">
        <v>1124</v>
      </c>
      <c r="N5529" s="4">
        <v>1034857361</v>
      </c>
      <c r="O5529" t="e">
        <f>VLOOKUP(N5529,Sales!B:C,2,0)</f>
        <v>#N/A</v>
      </c>
      <c r="P5529" t="str">
        <f>VLOOKUP(N5529,Recolt!B:C,2,0)</f>
        <v xml:space="preserve">CIC (Crédit Industriel et Commercial)  </v>
      </c>
    </row>
    <row r="5530" spans="3:16" x14ac:dyDescent="0.25">
      <c r="C5530"/>
      <c r="J5530" s="4">
        <v>1034857373</v>
      </c>
      <c r="K5530" t="s">
        <v>1124</v>
      </c>
      <c r="N5530" s="4">
        <v>1034857369</v>
      </c>
      <c r="O5530">
        <f>VLOOKUP(N5530,Sales!B:C,2,0)</f>
        <v>45324.508333333331</v>
      </c>
      <c r="P5530" t="e">
        <f>VLOOKUP(N5530,Recolt!B:C,2,0)</f>
        <v>#N/A</v>
      </c>
    </row>
    <row r="5531" spans="3:16" x14ac:dyDescent="0.25">
      <c r="C5531"/>
      <c r="J5531" s="4">
        <v>1034857381</v>
      </c>
      <c r="K5531" t="s">
        <v>1124</v>
      </c>
      <c r="N5531" s="4">
        <v>1034857373</v>
      </c>
      <c r="O5531" t="e">
        <f>VLOOKUP(N5531,Sales!B:C,2,0)</f>
        <v>#N/A</v>
      </c>
      <c r="P5531" t="str">
        <f>VLOOKUP(N5531,Recolt!B:C,2,0)</f>
        <v xml:space="preserve">La Banque Postale  </v>
      </c>
    </row>
    <row r="5532" spans="3:16" x14ac:dyDescent="0.25">
      <c r="C5532"/>
      <c r="J5532" s="4">
        <v>1034857383</v>
      </c>
      <c r="K5532" t="s">
        <v>1124</v>
      </c>
      <c r="N5532" s="4">
        <v>1034857381</v>
      </c>
      <c r="O5532">
        <f>VLOOKUP(N5532,Sales!B:C,2,0)</f>
        <v>44940.435416666667</v>
      </c>
      <c r="P5532" t="e">
        <f>VLOOKUP(N5532,Recolt!B:C,2,0)</f>
        <v>#N/A</v>
      </c>
    </row>
    <row r="5533" spans="3:16" x14ac:dyDescent="0.25">
      <c r="C5533"/>
      <c r="J5533" s="4">
        <v>1034857386</v>
      </c>
      <c r="K5533" t="s">
        <v>1124</v>
      </c>
      <c r="N5533" s="4">
        <v>1034857383</v>
      </c>
      <c r="O5533">
        <f>VLOOKUP(N5533,Sales!B:C,2,0)</f>
        <v>45324.754861111112</v>
      </c>
      <c r="P5533" t="e">
        <f>VLOOKUP(N5533,Recolt!B:C,2,0)</f>
        <v>#N/A</v>
      </c>
    </row>
    <row r="5534" spans="3:16" x14ac:dyDescent="0.25">
      <c r="C5534"/>
      <c r="J5534" s="4">
        <v>1034857387</v>
      </c>
      <c r="K5534" t="s">
        <v>1124</v>
      </c>
      <c r="N5534" s="4">
        <v>1034857386</v>
      </c>
      <c r="O5534">
        <f>VLOOKUP(N5534,Sales!B:C,2,0)</f>
        <v>44987.775694444441</v>
      </c>
      <c r="P5534" t="e">
        <f>VLOOKUP(N5534,Recolt!B:C,2,0)</f>
        <v>#N/A</v>
      </c>
    </row>
    <row r="5535" spans="3:16" x14ac:dyDescent="0.25">
      <c r="C5535"/>
      <c r="J5535" s="4">
        <v>1034857404</v>
      </c>
      <c r="K5535" t="s">
        <v>1124</v>
      </c>
      <c r="N5535" s="4">
        <v>1034857387</v>
      </c>
      <c r="O5535" t="e">
        <f>VLOOKUP(N5535,Sales!B:C,2,0)</f>
        <v>#N/A</v>
      </c>
      <c r="P5535" t="str">
        <f>VLOOKUP(N5535,Recolt!B:C,2,0)</f>
        <v xml:space="preserve">HSBC France  </v>
      </c>
    </row>
    <row r="5536" spans="3:16" x14ac:dyDescent="0.25">
      <c r="C5536"/>
      <c r="J5536" s="4">
        <v>1034857408</v>
      </c>
      <c r="K5536" t="s">
        <v>1124</v>
      </c>
      <c r="N5536" s="4">
        <v>1034857404</v>
      </c>
      <c r="O5536" t="e">
        <f>VLOOKUP(N5536,Sales!B:C,2,0)</f>
        <v>#N/A</v>
      </c>
      <c r="P5536" t="str">
        <f>VLOOKUP(N5536,Recolt!B:C,2,0)</f>
        <v xml:space="preserve">BNP Paribas  </v>
      </c>
    </row>
    <row r="5537" spans="3:16" x14ac:dyDescent="0.25">
      <c r="C5537"/>
      <c r="J5537" s="4">
        <v>1034857422</v>
      </c>
      <c r="K5537" t="s">
        <v>1124</v>
      </c>
      <c r="N5537" s="4">
        <v>1034857408</v>
      </c>
      <c r="O5537" t="e">
        <f>VLOOKUP(N5537,Sales!B:C,2,0)</f>
        <v>#N/A</v>
      </c>
      <c r="P5537" t="str">
        <f>VLOOKUP(N5537,Recolt!B:C,2,0)</f>
        <v>Bawag P.S.K</v>
      </c>
    </row>
    <row r="5538" spans="3:16" x14ac:dyDescent="0.25">
      <c r="C5538"/>
      <c r="J5538" s="4">
        <v>1034857430</v>
      </c>
      <c r="K5538" t="s">
        <v>1124</v>
      </c>
      <c r="N5538" s="4">
        <v>1034857422</v>
      </c>
      <c r="O5538">
        <f>VLOOKUP(N5538,Sales!B:C,2,0)</f>
        <v>45324.686805555553</v>
      </c>
      <c r="P5538" t="e">
        <f>VLOOKUP(N5538,Recolt!B:C,2,0)</f>
        <v>#N/A</v>
      </c>
    </row>
    <row r="5539" spans="3:16" x14ac:dyDescent="0.25">
      <c r="C5539"/>
      <c r="J5539" s="4">
        <v>1034857439</v>
      </c>
      <c r="K5539" t="s">
        <v>1124</v>
      </c>
      <c r="N5539" s="4">
        <v>1034857430</v>
      </c>
      <c r="O5539" t="e">
        <f>VLOOKUP(N5539,Sales!B:C,2,0)</f>
        <v>#N/A</v>
      </c>
      <c r="P5539" t="str">
        <f>VLOOKUP(N5539,Recolt!B:C,2,0)</f>
        <v xml:space="preserve">CIC (Crédit Industriel et Commercial)  </v>
      </c>
    </row>
    <row r="5540" spans="3:16" x14ac:dyDescent="0.25">
      <c r="C5540"/>
      <c r="J5540" s="4">
        <v>1034857445</v>
      </c>
      <c r="K5540" t="s">
        <v>1124</v>
      </c>
      <c r="N5540" s="4">
        <v>1034857439</v>
      </c>
      <c r="O5540">
        <f>VLOOKUP(N5540,Sales!B:C,2,0)</f>
        <v>44928.48541666667</v>
      </c>
      <c r="P5540" t="e">
        <f>VLOOKUP(N5540,Recolt!B:C,2,0)</f>
        <v>#N/A</v>
      </c>
    </row>
    <row r="5541" spans="3:16" x14ac:dyDescent="0.25">
      <c r="C5541"/>
      <c r="J5541" s="4">
        <v>1034857461</v>
      </c>
      <c r="K5541" t="s">
        <v>1124</v>
      </c>
      <c r="N5541" s="4">
        <v>1034857445</v>
      </c>
      <c r="O5541" t="e">
        <f>VLOOKUP(N5541,Sales!B:C,2,0)</f>
        <v>#N/A</v>
      </c>
      <c r="P5541" t="str">
        <f>VLOOKUP(N5541,Recolt!B:C,2,0)</f>
        <v>Bawag P.S.K</v>
      </c>
    </row>
    <row r="5542" spans="3:16" x14ac:dyDescent="0.25">
      <c r="C5542"/>
      <c r="J5542" s="4">
        <v>1034857465</v>
      </c>
      <c r="K5542" t="s">
        <v>1124</v>
      </c>
      <c r="N5542" s="4">
        <v>1034857461</v>
      </c>
      <c r="O5542">
        <f>VLOOKUP(N5542,Sales!B:C,2,0)</f>
        <v>45455.456944444442</v>
      </c>
      <c r="P5542" t="e">
        <f>VLOOKUP(N5542,Recolt!B:C,2,0)</f>
        <v>#N/A</v>
      </c>
    </row>
    <row r="5543" spans="3:16" x14ac:dyDescent="0.25">
      <c r="C5543"/>
      <c r="J5543" s="4">
        <v>1034857472</v>
      </c>
      <c r="K5543" t="s">
        <v>1124</v>
      </c>
      <c r="N5543" s="4">
        <v>1034857465</v>
      </c>
      <c r="O5543" t="e">
        <f>VLOOKUP(N5543,Sales!B:C,2,0)</f>
        <v>#N/A</v>
      </c>
      <c r="P5543" t="str">
        <f>VLOOKUP(N5543,Recolt!B:C,2,0)</f>
        <v>UniCredit Bank Austria</v>
      </c>
    </row>
    <row r="5544" spans="3:16" x14ac:dyDescent="0.25">
      <c r="C5544"/>
      <c r="J5544" s="4">
        <v>1034857475</v>
      </c>
      <c r="K5544" t="s">
        <v>1124</v>
      </c>
      <c r="N5544" s="4">
        <v>1034857472</v>
      </c>
      <c r="O5544">
        <f>VLOOKUP(N5544,Sales!B:C,2,0)</f>
        <v>45277.595138888886</v>
      </c>
      <c r="P5544" t="e">
        <f>VLOOKUP(N5544,Recolt!B:C,2,0)</f>
        <v>#N/A</v>
      </c>
    </row>
    <row r="5545" spans="3:16" x14ac:dyDescent="0.25">
      <c r="C5545"/>
      <c r="J5545" s="4">
        <v>1034857477</v>
      </c>
      <c r="K5545" t="s">
        <v>1124</v>
      </c>
      <c r="N5545" s="4">
        <v>1034857475</v>
      </c>
      <c r="O5545">
        <f>VLOOKUP(N5545,Sales!B:C,2,0)</f>
        <v>44987.441666666666</v>
      </c>
      <c r="P5545" t="e">
        <f>VLOOKUP(N5545,Recolt!B:C,2,0)</f>
        <v>#N/A</v>
      </c>
    </row>
    <row r="5546" spans="3:16" x14ac:dyDescent="0.25">
      <c r="C5546"/>
      <c r="J5546" s="4">
        <v>1034857487</v>
      </c>
      <c r="K5546" t="s">
        <v>1124</v>
      </c>
      <c r="N5546" s="4">
        <v>1034857477</v>
      </c>
      <c r="O5546" t="e">
        <f>VLOOKUP(N5546,Sales!B:C,2,0)</f>
        <v>#N/A</v>
      </c>
      <c r="P5546" t="str">
        <f>VLOOKUP(N5546,Recolt!B:C,2,0)</f>
        <v xml:space="preserve">CIC (Crédit Industriel et Commercial)  </v>
      </c>
    </row>
    <row r="5547" spans="3:16" x14ac:dyDescent="0.25">
      <c r="C5547"/>
      <c r="J5547" s="4">
        <v>1034857490</v>
      </c>
      <c r="K5547" t="s">
        <v>1124</v>
      </c>
      <c r="N5547" s="4">
        <v>1034857487</v>
      </c>
      <c r="O5547" t="e">
        <f>VLOOKUP(N5547,Sales!B:C,2,0)</f>
        <v>#N/A</v>
      </c>
      <c r="P5547" t="str">
        <f>VLOOKUP(N5547,Recolt!B:C,2,0)</f>
        <v>HSB</v>
      </c>
    </row>
    <row r="5548" spans="3:16" x14ac:dyDescent="0.25">
      <c r="C5548"/>
      <c r="J5548" s="4">
        <v>1034857502</v>
      </c>
      <c r="K5548" t="s">
        <v>1124</v>
      </c>
      <c r="N5548" s="4">
        <v>1034857490</v>
      </c>
      <c r="O5548">
        <f>VLOOKUP(N5548,Sales!B:C,2,0)</f>
        <v>45324.627083333333</v>
      </c>
      <c r="P5548" t="e">
        <f>VLOOKUP(N5548,Recolt!B:C,2,0)</f>
        <v>#N/A</v>
      </c>
    </row>
    <row r="5549" spans="3:16" x14ac:dyDescent="0.25">
      <c r="C5549"/>
      <c r="J5549" s="4">
        <v>1034857516</v>
      </c>
      <c r="K5549" t="s">
        <v>1124</v>
      </c>
      <c r="N5549" s="4">
        <v>1034857502</v>
      </c>
      <c r="O5549" t="e">
        <f>VLOOKUP(N5549,Sales!B:C,2,0)</f>
        <v>#N/A</v>
      </c>
      <c r="P5549" t="str">
        <f>VLOOKUP(N5549,Recolt!B:C,2,0)</f>
        <v>Sberbank Europe</v>
      </c>
    </row>
    <row r="5550" spans="3:16" x14ac:dyDescent="0.25">
      <c r="C5550"/>
      <c r="J5550" s="4">
        <v>1034857529</v>
      </c>
      <c r="K5550" t="s">
        <v>1124</v>
      </c>
      <c r="N5550" s="4">
        <v>1034857516</v>
      </c>
      <c r="O5550">
        <f>VLOOKUP(N5550,Sales!B:C,2,0)</f>
        <v>44987.705555555556</v>
      </c>
      <c r="P5550" t="e">
        <f>VLOOKUP(N5550,Recolt!B:C,2,0)</f>
        <v>#N/A</v>
      </c>
    </row>
    <row r="5551" spans="3:16" x14ac:dyDescent="0.25">
      <c r="C5551"/>
      <c r="J5551" s="4">
        <v>1034857534</v>
      </c>
      <c r="K5551" t="s">
        <v>1124</v>
      </c>
      <c r="N5551" s="4">
        <v>1034857529</v>
      </c>
      <c r="O5551">
        <f>VLOOKUP(N5551,Sales!B:C,2,0)</f>
        <v>45177.679166666669</v>
      </c>
      <c r="P5551" t="e">
        <f>VLOOKUP(N5551,Recolt!B:C,2,0)</f>
        <v>#N/A</v>
      </c>
    </row>
    <row r="5552" spans="3:16" x14ac:dyDescent="0.25">
      <c r="C5552"/>
      <c r="J5552" s="4">
        <v>1034857538</v>
      </c>
      <c r="K5552" t="s">
        <v>1124</v>
      </c>
      <c r="N5552" s="4">
        <v>1034857534</v>
      </c>
      <c r="O5552" t="e">
        <f>VLOOKUP(N5552,Sales!B:C,2,0)</f>
        <v>#N/A</v>
      </c>
      <c r="P5552" t="str">
        <f>VLOOKUP(N5552,Recolt!B:C,2,0)</f>
        <v>Sparda-Bank</v>
      </c>
    </row>
    <row r="5553" spans="3:16" x14ac:dyDescent="0.25">
      <c r="C5553"/>
      <c r="J5553" s="4">
        <v>1034857540</v>
      </c>
      <c r="K5553" t="s">
        <v>1124</v>
      </c>
      <c r="N5553" s="4">
        <v>1034857538</v>
      </c>
      <c r="O5553">
        <f>VLOOKUP(N5553,Sales!B:C,2,0)</f>
        <v>45177.568749999999</v>
      </c>
      <c r="P5553" t="e">
        <f>VLOOKUP(N5553,Recolt!B:C,2,0)</f>
        <v>#N/A</v>
      </c>
    </row>
    <row r="5554" spans="3:16" x14ac:dyDescent="0.25">
      <c r="C5554"/>
      <c r="J5554" s="4">
        <v>1034857551</v>
      </c>
      <c r="K5554" t="s">
        <v>1124</v>
      </c>
      <c r="N5554" s="4">
        <v>1034857540</v>
      </c>
      <c r="O5554">
        <f>VLOOKUP(N5554,Sales!B:C,2,0)</f>
        <v>44940.428472222222</v>
      </c>
      <c r="P5554" t="e">
        <f>VLOOKUP(N5554,Recolt!B:C,2,0)</f>
        <v>#N/A</v>
      </c>
    </row>
    <row r="5555" spans="3:16" x14ac:dyDescent="0.25">
      <c r="C5555"/>
      <c r="J5555" s="4">
        <v>1034857552</v>
      </c>
      <c r="K5555" t="s">
        <v>1124</v>
      </c>
      <c r="N5555" s="4">
        <v>1034857551</v>
      </c>
      <c r="O5555">
        <f>VLOOKUP(N5555,Sales!B:C,2,0)</f>
        <v>45034.74722222222</v>
      </c>
      <c r="P5555" t="e">
        <f>VLOOKUP(N5555,Recolt!B:C,2,0)</f>
        <v>#N/A</v>
      </c>
    </row>
    <row r="5556" spans="3:16" x14ac:dyDescent="0.25">
      <c r="C5556"/>
      <c r="J5556" s="4">
        <v>1034857555</v>
      </c>
      <c r="K5556" t="s">
        <v>1124</v>
      </c>
      <c r="N5556" s="4">
        <v>1034857552</v>
      </c>
      <c r="O5556">
        <f>VLOOKUP(N5556,Sales!B:C,2,0)</f>
        <v>44987.436805555553</v>
      </c>
      <c r="P5556" t="e">
        <f>VLOOKUP(N5556,Recolt!B:C,2,0)</f>
        <v>#N/A</v>
      </c>
    </row>
    <row r="5557" spans="3:16" x14ac:dyDescent="0.25">
      <c r="C5557"/>
      <c r="J5557" s="4">
        <v>1034857562</v>
      </c>
      <c r="K5557" t="s">
        <v>1124</v>
      </c>
      <c r="N5557" s="4">
        <v>1034857555</v>
      </c>
      <c r="O5557" t="e">
        <f>VLOOKUP(N5557,Sales!B:C,2,0)</f>
        <v>#N/A</v>
      </c>
      <c r="P5557" t="e">
        <f>VLOOKUP(N5557,Recolt!B:C,2,0)</f>
        <v>#N/A</v>
      </c>
    </row>
    <row r="5558" spans="3:16" x14ac:dyDescent="0.25">
      <c r="C5558"/>
      <c r="J5558" s="4">
        <v>1034857568</v>
      </c>
      <c r="K5558" t="s">
        <v>1124</v>
      </c>
      <c r="N5558" s="4">
        <v>1034857562</v>
      </c>
      <c r="O5558" t="e">
        <f>VLOOKUP(N5558,Sales!B:C,2,0)</f>
        <v>#N/A</v>
      </c>
      <c r="P5558" t="str">
        <f>VLOOKUP(N5558,Recolt!B:C,2,0)</f>
        <v xml:space="preserve">La Banque Postale  </v>
      </c>
    </row>
    <row r="5559" spans="3:16" x14ac:dyDescent="0.25">
      <c r="C5559"/>
      <c r="J5559" s="4">
        <v>1034857572</v>
      </c>
      <c r="K5559" t="s">
        <v>1124</v>
      </c>
      <c r="N5559" s="4">
        <v>1034857568</v>
      </c>
      <c r="O5559" t="e">
        <f>VLOOKUP(N5559,Sales!B:C,2,0)</f>
        <v>#N/A</v>
      </c>
      <c r="P5559" t="str">
        <f>VLOOKUP(N5559,Recolt!B:C,2,0)</f>
        <v xml:space="preserve">LCL (Le Crédit Lyonnais)  </v>
      </c>
    </row>
    <row r="5560" spans="3:16" x14ac:dyDescent="0.25">
      <c r="C5560"/>
      <c r="J5560" s="4">
        <v>1034857584</v>
      </c>
      <c r="K5560" t="s">
        <v>1124</v>
      </c>
      <c r="N5560" s="4">
        <v>1034857572</v>
      </c>
      <c r="O5560" t="e">
        <f>VLOOKUP(N5560,Sales!B:C,2,0)</f>
        <v>#N/A</v>
      </c>
      <c r="P5560" t="str">
        <f>VLOOKUP(N5560,Recolt!B:C,2,0)</f>
        <v>HSB</v>
      </c>
    </row>
    <row r="5561" spans="3:16" x14ac:dyDescent="0.25">
      <c r="C5561"/>
      <c r="J5561" s="4">
        <v>1034857587</v>
      </c>
      <c r="K5561" t="s">
        <v>1124</v>
      </c>
      <c r="N5561" s="4">
        <v>1034857584</v>
      </c>
      <c r="O5561" t="e">
        <f>VLOOKUP(N5561,Sales!B:C,2,0)</f>
        <v>#N/A</v>
      </c>
      <c r="P5561" t="str">
        <f>VLOOKUP(N5561,Recolt!B:C,2,0)</f>
        <v xml:space="preserve">LCL (Le Crédit Lyonnais)  </v>
      </c>
    </row>
    <row r="5562" spans="3:16" x14ac:dyDescent="0.25">
      <c r="C5562"/>
      <c r="J5562" s="4">
        <v>1034857600</v>
      </c>
      <c r="K5562" t="s">
        <v>1124</v>
      </c>
      <c r="N5562" s="4">
        <v>1034857587</v>
      </c>
      <c r="O5562" t="e">
        <f>VLOOKUP(N5562,Sales!B:C,2,0)</f>
        <v>#N/A</v>
      </c>
      <c r="P5562" t="str">
        <f>VLOOKUP(N5562,Recolt!B:C,2,0)</f>
        <v xml:space="preserve">LCL (Le Crédit Lyonnais)  </v>
      </c>
    </row>
    <row r="5563" spans="3:16" x14ac:dyDescent="0.25">
      <c r="C5563"/>
      <c r="J5563" s="4">
        <v>1034857602</v>
      </c>
      <c r="K5563" t="s">
        <v>1124</v>
      </c>
      <c r="N5563" s="4">
        <v>1034857600</v>
      </c>
      <c r="O5563">
        <f>VLOOKUP(N5563,Sales!B:C,2,0)</f>
        <v>45324.506944444445</v>
      </c>
      <c r="P5563" t="e">
        <f>VLOOKUP(N5563,Recolt!B:C,2,0)</f>
        <v>#N/A</v>
      </c>
    </row>
    <row r="5564" spans="3:16" x14ac:dyDescent="0.25">
      <c r="C5564"/>
      <c r="J5564" s="4">
        <v>1034857606</v>
      </c>
      <c r="K5564" t="s">
        <v>1124</v>
      </c>
      <c r="N5564" s="4">
        <v>1034857602</v>
      </c>
      <c r="O5564" t="e">
        <f>VLOOKUP(N5564,Sales!B:C,2,0)</f>
        <v>#N/A</v>
      </c>
      <c r="P5564" t="str">
        <f>VLOOKUP(N5564,Recolt!B:C,2,0)</f>
        <v>Bawag P.S.K</v>
      </c>
    </row>
    <row r="5565" spans="3:16" x14ac:dyDescent="0.25">
      <c r="C5565"/>
      <c r="J5565" s="4">
        <v>1034857611</v>
      </c>
      <c r="K5565" t="s">
        <v>1124</v>
      </c>
      <c r="N5565" s="4">
        <v>1034857606</v>
      </c>
      <c r="O5565">
        <f>VLOOKUP(N5565,Sales!B:C,2,0)</f>
        <v>44928.700694444444</v>
      </c>
      <c r="P5565" t="e">
        <f>VLOOKUP(N5565,Recolt!B:C,2,0)</f>
        <v>#N/A</v>
      </c>
    </row>
    <row r="5566" spans="3:16" x14ac:dyDescent="0.25">
      <c r="C5566"/>
      <c r="J5566" s="4">
        <v>1034857614</v>
      </c>
      <c r="K5566" t="s">
        <v>1124</v>
      </c>
      <c r="N5566" s="4">
        <v>1034857611</v>
      </c>
      <c r="O5566">
        <f>VLOOKUP(N5566,Sales!B:C,2,0)</f>
        <v>45324.579861111109</v>
      </c>
      <c r="P5566" t="e">
        <f>VLOOKUP(N5566,Recolt!B:C,2,0)</f>
        <v>#N/A</v>
      </c>
    </row>
    <row r="5567" spans="3:16" x14ac:dyDescent="0.25">
      <c r="C5567"/>
      <c r="J5567" s="4">
        <v>1034857616</v>
      </c>
      <c r="K5567" t="s">
        <v>1124</v>
      </c>
      <c r="N5567" s="4">
        <v>1034857614</v>
      </c>
      <c r="O5567" t="e">
        <f>VLOOKUP(N5567,Sales!B:C,2,0)</f>
        <v>#N/A</v>
      </c>
      <c r="P5567" t="str">
        <f>VLOOKUP(N5567,Recolt!B:C,2,0)</f>
        <v xml:space="preserve">Société Générale  </v>
      </c>
    </row>
    <row r="5568" spans="3:16" x14ac:dyDescent="0.25">
      <c r="C5568"/>
      <c r="J5568" s="4">
        <v>1034857619</v>
      </c>
      <c r="K5568" t="s">
        <v>1124</v>
      </c>
      <c r="N5568" s="4">
        <v>1034857616</v>
      </c>
      <c r="O5568" t="e">
        <f>VLOOKUP(N5568,Sales!B:C,2,0)</f>
        <v>#N/A</v>
      </c>
      <c r="P5568" t="str">
        <f>VLOOKUP(N5568,Recolt!B:C,2,0)</f>
        <v xml:space="preserve">Crédit Agricole  </v>
      </c>
    </row>
    <row r="5569" spans="3:16" x14ac:dyDescent="0.25">
      <c r="C5569"/>
      <c r="J5569" s="4">
        <v>1034857626</v>
      </c>
      <c r="K5569" t="s">
        <v>1124</v>
      </c>
      <c r="N5569" s="4">
        <v>1034857619</v>
      </c>
      <c r="O5569">
        <f>VLOOKUP(N5569,Sales!B:C,2,0)</f>
        <v>44928.513888888891</v>
      </c>
      <c r="P5569" t="e">
        <f>VLOOKUP(N5569,Recolt!B:C,2,0)</f>
        <v>#N/A</v>
      </c>
    </row>
    <row r="5570" spans="3:16" x14ac:dyDescent="0.25">
      <c r="C5570"/>
      <c r="J5570" s="4">
        <v>1034857629</v>
      </c>
      <c r="K5570" t="s">
        <v>1124</v>
      </c>
      <c r="N5570" s="4">
        <v>1034857626</v>
      </c>
      <c r="O5570">
        <f>VLOOKUP(N5570,Sales!B:C,2,0)</f>
        <v>45324.717361111114</v>
      </c>
      <c r="P5570" t="e">
        <f>VLOOKUP(N5570,Recolt!B:C,2,0)</f>
        <v>#N/A</v>
      </c>
    </row>
    <row r="5571" spans="3:16" x14ac:dyDescent="0.25">
      <c r="C5571"/>
      <c r="J5571" s="4">
        <v>1034857633</v>
      </c>
      <c r="K5571" t="s">
        <v>1124</v>
      </c>
      <c r="N5571" s="4">
        <v>1034857629</v>
      </c>
      <c r="O5571" t="e">
        <f>VLOOKUP(N5571,Sales!B:C,2,0)</f>
        <v>#N/A</v>
      </c>
      <c r="P5571" t="str">
        <f>VLOOKUP(N5571,Recolt!B:C,2,0)</f>
        <v>Bank Austria</v>
      </c>
    </row>
    <row r="5572" spans="3:16" x14ac:dyDescent="0.25">
      <c r="C5572"/>
      <c r="J5572" s="4">
        <v>1034857634</v>
      </c>
      <c r="K5572" t="s">
        <v>1124</v>
      </c>
      <c r="N5572" s="4">
        <v>1034857633</v>
      </c>
      <c r="O5572">
        <f>VLOOKUP(N5572,Sales!B:C,2,0)</f>
        <v>45455.426388888889</v>
      </c>
      <c r="P5572" t="e">
        <f>VLOOKUP(N5572,Recolt!B:C,2,0)</f>
        <v>#N/A</v>
      </c>
    </row>
    <row r="5573" spans="3:16" x14ac:dyDescent="0.25">
      <c r="C5573"/>
      <c r="J5573" s="4">
        <v>1034857637</v>
      </c>
      <c r="K5573" t="s">
        <v>1124</v>
      </c>
      <c r="N5573" s="4">
        <v>1034857634</v>
      </c>
      <c r="O5573">
        <f>VLOOKUP(N5573,Sales!B:C,2,0)</f>
        <v>45324.68472222222</v>
      </c>
      <c r="P5573" t="e">
        <f>VLOOKUP(N5573,Recolt!B:C,2,0)</f>
        <v>#N/A</v>
      </c>
    </row>
    <row r="5574" spans="3:16" x14ac:dyDescent="0.25">
      <c r="C5574"/>
      <c r="J5574" s="4">
        <v>1034857643</v>
      </c>
      <c r="K5574" t="s">
        <v>1124</v>
      </c>
      <c r="N5574" s="4">
        <v>1034857637</v>
      </c>
      <c r="O5574" t="e">
        <f>VLOOKUP(N5574,Sales!B:C,2,0)</f>
        <v>#N/A</v>
      </c>
      <c r="P5574" t="str">
        <f>VLOOKUP(N5574,Recolt!B:C,2,0)</f>
        <v xml:space="preserve">Crédit Mutuel  </v>
      </c>
    </row>
    <row r="5575" spans="3:16" x14ac:dyDescent="0.25">
      <c r="C5575"/>
      <c r="J5575" s="4">
        <v>1034857646</v>
      </c>
      <c r="K5575" t="s">
        <v>1124</v>
      </c>
      <c r="N5575" s="4">
        <v>1034857643</v>
      </c>
      <c r="O5575" t="e">
        <f>VLOOKUP(N5575,Sales!B:C,2,0)</f>
        <v>#N/A</v>
      </c>
      <c r="P5575" t="str">
        <f>VLOOKUP(N5575,Recolt!B:C,2,0)</f>
        <v>Erste Group Bank</v>
      </c>
    </row>
    <row r="5576" spans="3:16" x14ac:dyDescent="0.25">
      <c r="C5576"/>
      <c r="J5576" s="4">
        <v>1034857647</v>
      </c>
      <c r="K5576" t="s">
        <v>1124</v>
      </c>
      <c r="N5576" s="4">
        <v>1034857646</v>
      </c>
      <c r="O5576" t="e">
        <f>VLOOKUP(N5576,Sales!B:C,2,0)</f>
        <v>#N/A</v>
      </c>
      <c r="P5576" t="str">
        <f>VLOOKUP(N5576,Recolt!B:C,2,0)</f>
        <v>Bawag P.S.K</v>
      </c>
    </row>
    <row r="5577" spans="3:16" x14ac:dyDescent="0.25">
      <c r="C5577"/>
      <c r="J5577" s="4">
        <v>1034857681</v>
      </c>
      <c r="K5577" t="s">
        <v>1124</v>
      </c>
      <c r="N5577" s="4">
        <v>1034857647</v>
      </c>
      <c r="O5577" t="e">
        <f>VLOOKUP(N5577,Sales!B:C,2,0)</f>
        <v>#N/A</v>
      </c>
      <c r="P5577" t="str">
        <f>VLOOKUP(N5577,Recolt!B:C,2,0)</f>
        <v xml:space="preserve">BPCE (Banque Populaire &amp; Caisse d'Épargne)  </v>
      </c>
    </row>
    <row r="5578" spans="3:16" x14ac:dyDescent="0.25">
      <c r="C5578"/>
      <c r="J5578" s="4">
        <v>1034857690</v>
      </c>
      <c r="K5578" t="s">
        <v>1124</v>
      </c>
      <c r="N5578" s="4">
        <v>1034857681</v>
      </c>
      <c r="O5578" t="e">
        <f>VLOOKUP(N5578,Sales!B:C,2,0)</f>
        <v>#N/A</v>
      </c>
      <c r="P5578" t="str">
        <f>VLOOKUP(N5578,Recolt!B:C,2,0)</f>
        <v xml:space="preserve">Crédit Mutuel  </v>
      </c>
    </row>
    <row r="5579" spans="3:16" x14ac:dyDescent="0.25">
      <c r="C5579"/>
      <c r="J5579" s="4">
        <v>1034857702</v>
      </c>
      <c r="K5579" t="s">
        <v>1124</v>
      </c>
      <c r="N5579" s="4">
        <v>1034857690</v>
      </c>
      <c r="O5579" t="e">
        <f>VLOOKUP(N5579,Sales!B:C,2,0)</f>
        <v>#N/A</v>
      </c>
      <c r="P5579" t="str">
        <f>VLOOKUP(N5579,Recolt!B:C,2,0)</f>
        <v>Hypo Group Alpe Adria</v>
      </c>
    </row>
    <row r="5580" spans="3:16" x14ac:dyDescent="0.25">
      <c r="C5580"/>
      <c r="J5580" s="4">
        <v>1034857707</v>
      </c>
      <c r="K5580" t="s">
        <v>1124</v>
      </c>
      <c r="N5580" s="4">
        <v>1034857702</v>
      </c>
      <c r="O5580">
        <f>VLOOKUP(N5580,Sales!B:C,2,0)</f>
        <v>45324.631249999999</v>
      </c>
      <c r="P5580" t="e">
        <f>VLOOKUP(N5580,Recolt!B:C,2,0)</f>
        <v>#N/A</v>
      </c>
    </row>
    <row r="5581" spans="3:16" x14ac:dyDescent="0.25">
      <c r="C5581"/>
      <c r="J5581" s="4">
        <v>1034857728</v>
      </c>
      <c r="K5581" t="s">
        <v>1124</v>
      </c>
      <c r="N5581" s="4">
        <v>1034857707</v>
      </c>
      <c r="O5581" t="e">
        <f>VLOOKUP(N5581,Sales!B:C,2,0)</f>
        <v>#N/A</v>
      </c>
      <c r="P5581" t="str">
        <f>VLOOKUP(N5581,Recolt!B:C,2,0)</f>
        <v>HSB</v>
      </c>
    </row>
    <row r="5582" spans="3:16" x14ac:dyDescent="0.25">
      <c r="C5582"/>
      <c r="J5582" s="4">
        <v>1034857732</v>
      </c>
      <c r="K5582" t="s">
        <v>1124</v>
      </c>
      <c r="N5582" s="4">
        <v>1034857728</v>
      </c>
      <c r="O5582">
        <f>VLOOKUP(N5582,Sales!B:C,2,0)</f>
        <v>45324.714583333334</v>
      </c>
      <c r="P5582" t="e">
        <f>VLOOKUP(N5582,Recolt!B:C,2,0)</f>
        <v>#N/A</v>
      </c>
    </row>
    <row r="5583" spans="3:16" x14ac:dyDescent="0.25">
      <c r="C5583"/>
      <c r="J5583" s="4">
        <v>1034857736</v>
      </c>
      <c r="K5583" t="s">
        <v>1124</v>
      </c>
      <c r="N5583" s="4">
        <v>1034857732</v>
      </c>
      <c r="O5583" t="e">
        <f>VLOOKUP(N5583,Sales!B:C,2,0)</f>
        <v>#N/A</v>
      </c>
      <c r="P5583" t="str">
        <f>VLOOKUP(N5583,Recolt!B:C,2,0)</f>
        <v>Bank Austria</v>
      </c>
    </row>
    <row r="5584" spans="3:16" x14ac:dyDescent="0.25">
      <c r="C5584"/>
      <c r="J5584" s="4">
        <v>1034857739</v>
      </c>
      <c r="K5584" t="s">
        <v>1124</v>
      </c>
      <c r="N5584" s="4">
        <v>1034857736</v>
      </c>
      <c r="O5584" t="e">
        <f>VLOOKUP(N5584,Sales!B:C,2,0)</f>
        <v>#N/A</v>
      </c>
      <c r="P5584" t="str">
        <f>VLOOKUP(N5584,Recolt!B:C,2,0)</f>
        <v xml:space="preserve">Société Générale  </v>
      </c>
    </row>
    <row r="5585" spans="3:16" x14ac:dyDescent="0.25">
      <c r="C5585"/>
      <c r="J5585" s="4">
        <v>1034857748</v>
      </c>
      <c r="K5585" t="s">
        <v>1124</v>
      </c>
      <c r="N5585" s="4">
        <v>1034857739</v>
      </c>
      <c r="O5585">
        <f>VLOOKUP(N5585,Sales!B:C,2,0)</f>
        <v>44928.423611111109</v>
      </c>
      <c r="P5585" t="e">
        <f>VLOOKUP(N5585,Recolt!B:C,2,0)</f>
        <v>#N/A</v>
      </c>
    </row>
    <row r="5586" spans="3:16" x14ac:dyDescent="0.25">
      <c r="C5586"/>
      <c r="J5586" s="4">
        <v>1034857751</v>
      </c>
      <c r="K5586" t="s">
        <v>1124</v>
      </c>
      <c r="N5586" s="4">
        <v>1034857748</v>
      </c>
      <c r="O5586" t="e">
        <f>VLOOKUP(N5586,Sales!B:C,2,0)</f>
        <v>#N/A</v>
      </c>
      <c r="P5586" t="str">
        <f>VLOOKUP(N5586,Recolt!B:C,2,0)</f>
        <v>Sberbank Europe</v>
      </c>
    </row>
    <row r="5587" spans="3:16" x14ac:dyDescent="0.25">
      <c r="C5587"/>
      <c r="J5587" s="4">
        <v>1034857759</v>
      </c>
      <c r="K5587" t="s">
        <v>1124</v>
      </c>
      <c r="N5587" s="4">
        <v>1034857751</v>
      </c>
      <c r="O5587">
        <f>VLOOKUP(N5587,Sales!B:C,2,0)</f>
        <v>44987.61041666667</v>
      </c>
      <c r="P5587" t="e">
        <f>VLOOKUP(N5587,Recolt!B:C,2,0)</f>
        <v>#N/A</v>
      </c>
    </row>
    <row r="5588" spans="3:16" x14ac:dyDescent="0.25">
      <c r="C5588"/>
      <c r="J5588" s="4">
        <v>1034857767</v>
      </c>
      <c r="K5588" t="s">
        <v>1124</v>
      </c>
      <c r="N5588" s="4">
        <v>1034857759</v>
      </c>
      <c r="O5588">
        <f>VLOOKUP(N5588,Sales!B:C,2,0)</f>
        <v>44987.662499999999</v>
      </c>
      <c r="P5588" t="e">
        <f>VLOOKUP(N5588,Recolt!B:C,2,0)</f>
        <v>#N/A</v>
      </c>
    </row>
    <row r="5589" spans="3:16" x14ac:dyDescent="0.25">
      <c r="C5589"/>
      <c r="J5589" s="4">
        <v>1034857768</v>
      </c>
      <c r="K5589" t="s">
        <v>1124</v>
      </c>
      <c r="N5589" s="4">
        <v>1034857767</v>
      </c>
      <c r="O5589" t="e">
        <f>VLOOKUP(N5589,Sales!B:C,2,0)</f>
        <v>#N/A</v>
      </c>
      <c r="P5589" t="str">
        <f>VLOOKUP(N5589,Recolt!B:C,2,0)</f>
        <v xml:space="preserve">HSBC France  </v>
      </c>
    </row>
    <row r="5590" spans="3:16" x14ac:dyDescent="0.25">
      <c r="C5590"/>
      <c r="J5590" s="4">
        <v>1034857772</v>
      </c>
      <c r="K5590" t="s">
        <v>1124</v>
      </c>
      <c r="N5590" s="4">
        <v>1034857768</v>
      </c>
      <c r="O5590">
        <f>VLOOKUP(N5590,Sales!B:C,2,0)</f>
        <v>45277.539583333331</v>
      </c>
      <c r="P5590" t="e">
        <f>VLOOKUP(N5590,Recolt!B:C,2,0)</f>
        <v>#N/A</v>
      </c>
    </row>
    <row r="5591" spans="3:16" x14ac:dyDescent="0.25">
      <c r="C5591"/>
      <c r="J5591" s="4">
        <v>1034857785</v>
      </c>
      <c r="K5591" t="s">
        <v>1124</v>
      </c>
      <c r="N5591" s="4">
        <v>1034857772</v>
      </c>
      <c r="O5591" t="e">
        <f>VLOOKUP(N5591,Sales!B:C,2,0)</f>
        <v>#N/A</v>
      </c>
      <c r="P5591" t="str">
        <f>VLOOKUP(N5591,Recolt!B:C,2,0)</f>
        <v xml:space="preserve">LCL (Le Crédit Lyonnais)  </v>
      </c>
    </row>
    <row r="5592" spans="3:16" x14ac:dyDescent="0.25">
      <c r="C5592"/>
      <c r="J5592" s="4">
        <v>1034857786</v>
      </c>
      <c r="K5592" t="s">
        <v>1124</v>
      </c>
      <c r="N5592" s="4">
        <v>1034857785</v>
      </c>
      <c r="O5592" t="e">
        <f>VLOOKUP(N5592,Sales!B:C,2,0)</f>
        <v>#N/A</v>
      </c>
      <c r="P5592" t="str">
        <f>VLOOKUP(N5592,Recolt!B:C,2,0)</f>
        <v>HSB</v>
      </c>
    </row>
    <row r="5593" spans="3:16" x14ac:dyDescent="0.25">
      <c r="C5593"/>
      <c r="J5593" s="4">
        <v>1034857788</v>
      </c>
      <c r="K5593" t="s">
        <v>1124</v>
      </c>
      <c r="N5593" s="4">
        <v>1034857786</v>
      </c>
      <c r="O5593" t="e">
        <f>VLOOKUP(N5593,Sales!B:C,2,0)</f>
        <v>#N/A</v>
      </c>
      <c r="P5593" t="str">
        <f>VLOOKUP(N5593,Recolt!B:C,2,0)</f>
        <v xml:space="preserve">LCL (Le Crédit Lyonnais)  </v>
      </c>
    </row>
    <row r="5594" spans="3:16" x14ac:dyDescent="0.25">
      <c r="C5594"/>
      <c r="J5594" s="4">
        <v>1034857799</v>
      </c>
      <c r="K5594" t="s">
        <v>1124</v>
      </c>
      <c r="N5594" s="4">
        <v>1034857788</v>
      </c>
      <c r="O5594">
        <f>VLOOKUP(N5594,Sales!B:C,2,0)</f>
        <v>45324.532638888886</v>
      </c>
      <c r="P5594" t="e">
        <f>VLOOKUP(N5594,Recolt!B:C,2,0)</f>
        <v>#N/A</v>
      </c>
    </row>
    <row r="5595" spans="3:16" x14ac:dyDescent="0.25">
      <c r="C5595"/>
      <c r="J5595" s="4">
        <v>1034857806</v>
      </c>
      <c r="K5595" t="s">
        <v>1124</v>
      </c>
      <c r="N5595" s="4">
        <v>1034857799</v>
      </c>
      <c r="O5595" t="e">
        <f>VLOOKUP(N5595,Sales!B:C,2,0)</f>
        <v>#N/A</v>
      </c>
      <c r="P5595" t="str">
        <f>VLOOKUP(N5595,Recolt!B:C,2,0)</f>
        <v xml:space="preserve">LCL (Le Crédit Lyonnais)  </v>
      </c>
    </row>
    <row r="5596" spans="3:16" x14ac:dyDescent="0.25">
      <c r="C5596"/>
      <c r="J5596" s="4">
        <v>1034857809</v>
      </c>
      <c r="K5596" t="s">
        <v>1124</v>
      </c>
      <c r="N5596" s="4">
        <v>1034857806</v>
      </c>
      <c r="O5596">
        <f>VLOOKUP(N5596,Sales!B:C,2,0)</f>
        <v>45514.67083333333</v>
      </c>
      <c r="P5596" t="e">
        <f>VLOOKUP(N5596,Recolt!B:C,2,0)</f>
        <v>#N/A</v>
      </c>
    </row>
    <row r="5597" spans="3:16" x14ac:dyDescent="0.25">
      <c r="C5597"/>
      <c r="J5597" s="4">
        <v>1034857818</v>
      </c>
      <c r="K5597" t="s">
        <v>1124</v>
      </c>
      <c r="N5597" s="4">
        <v>1034857809</v>
      </c>
      <c r="O5597" t="e">
        <f>VLOOKUP(N5597,Sales!B:C,2,0)</f>
        <v>#N/A</v>
      </c>
      <c r="P5597" t="str">
        <f>VLOOKUP(N5597,Recolt!B:C,2,0)</f>
        <v>Sparda-Bank</v>
      </c>
    </row>
    <row r="5598" spans="3:16" x14ac:dyDescent="0.25">
      <c r="C5598"/>
      <c r="J5598" s="4">
        <v>1034857822</v>
      </c>
      <c r="K5598" t="s">
        <v>1124</v>
      </c>
      <c r="N5598" s="4">
        <v>1034857818</v>
      </c>
      <c r="O5598" t="e">
        <f>VLOOKUP(N5598,Sales!B:C,2,0)</f>
        <v>#N/A</v>
      </c>
      <c r="P5598" t="str">
        <f>VLOOKUP(N5598,Recolt!B:C,2,0)</f>
        <v>UniCredit Bank Austria</v>
      </c>
    </row>
    <row r="5599" spans="3:16" x14ac:dyDescent="0.25">
      <c r="C5599"/>
      <c r="J5599" s="4">
        <v>1034857838</v>
      </c>
      <c r="K5599" t="s">
        <v>1124</v>
      </c>
      <c r="N5599" s="4">
        <v>1034857822</v>
      </c>
      <c r="O5599" t="e">
        <f>VLOOKUP(N5599,Sales!B:C,2,0)</f>
        <v>#N/A</v>
      </c>
      <c r="P5599" t="str">
        <f>VLOOKUP(N5599,Recolt!B:C,2,0)</f>
        <v>Bawag P.S.K</v>
      </c>
    </row>
    <row r="5600" spans="3:16" x14ac:dyDescent="0.25">
      <c r="C5600"/>
      <c r="J5600" s="4">
        <v>1034857841</v>
      </c>
      <c r="K5600" t="s">
        <v>1124</v>
      </c>
      <c r="N5600" s="4">
        <v>1034857838</v>
      </c>
      <c r="O5600" t="e">
        <f>VLOOKUP(N5600,Sales!B:C,2,0)</f>
        <v>#N/A</v>
      </c>
      <c r="P5600" t="str">
        <f>VLOOKUP(N5600,Recolt!B:C,2,0)</f>
        <v xml:space="preserve">Crédit Mutuel  </v>
      </c>
    </row>
    <row r="5601" spans="3:16" x14ac:dyDescent="0.25">
      <c r="C5601"/>
      <c r="J5601" s="4">
        <v>1034857851</v>
      </c>
      <c r="K5601" t="s">
        <v>1124</v>
      </c>
      <c r="N5601" s="4">
        <v>1034857841</v>
      </c>
      <c r="O5601">
        <f>VLOOKUP(N5601,Sales!B:C,2,0)</f>
        <v>44987.755555555559</v>
      </c>
      <c r="P5601" t="e">
        <f>VLOOKUP(N5601,Recolt!B:C,2,0)</f>
        <v>#N/A</v>
      </c>
    </row>
    <row r="5602" spans="3:16" x14ac:dyDescent="0.25">
      <c r="C5602"/>
      <c r="J5602" s="4">
        <v>1034857853</v>
      </c>
      <c r="K5602" t="s">
        <v>1124</v>
      </c>
      <c r="N5602" s="4">
        <v>1034857851</v>
      </c>
      <c r="O5602" t="e">
        <f>VLOOKUP(N5602,Sales!B:C,2,0)</f>
        <v>#N/A</v>
      </c>
      <c r="P5602" t="str">
        <f>VLOOKUP(N5602,Recolt!B:C,2,0)</f>
        <v xml:space="preserve">BPCE (Banque Populaire &amp; Caisse d'Épargne)  </v>
      </c>
    </row>
    <row r="5603" spans="3:16" x14ac:dyDescent="0.25">
      <c r="C5603"/>
      <c r="J5603" s="4">
        <v>1034857855</v>
      </c>
      <c r="K5603" t="s">
        <v>1124</v>
      </c>
      <c r="N5603" s="4">
        <v>1034857853</v>
      </c>
      <c r="O5603" t="e">
        <f>VLOOKUP(N5603,Sales!B:C,2,0)</f>
        <v>#N/A</v>
      </c>
      <c r="P5603" t="str">
        <f>VLOOKUP(N5603,Recolt!B:C,2,0)</f>
        <v>HSB</v>
      </c>
    </row>
    <row r="5604" spans="3:16" x14ac:dyDescent="0.25">
      <c r="C5604"/>
      <c r="J5604" s="4">
        <v>1034857857</v>
      </c>
      <c r="K5604" t="s">
        <v>1124</v>
      </c>
      <c r="N5604" s="4">
        <v>1034857855</v>
      </c>
      <c r="O5604" t="e">
        <f>VLOOKUP(N5604,Sales!B:C,2,0)</f>
        <v>#N/A</v>
      </c>
      <c r="P5604" t="str">
        <f>VLOOKUP(N5604,Recolt!B:C,2,0)</f>
        <v xml:space="preserve">Crédit Agricole  </v>
      </c>
    </row>
    <row r="5605" spans="3:16" x14ac:dyDescent="0.25">
      <c r="C5605"/>
      <c r="J5605" s="4">
        <v>1034857879</v>
      </c>
      <c r="K5605" t="s">
        <v>1124</v>
      </c>
      <c r="N5605" s="4">
        <v>1034857857</v>
      </c>
      <c r="O5605" t="e">
        <f>VLOOKUP(N5605,Sales!B:C,2,0)</f>
        <v>#N/A</v>
      </c>
      <c r="P5605" t="str">
        <f>VLOOKUP(N5605,Recolt!B:C,2,0)</f>
        <v xml:space="preserve">CIC (Crédit Industriel et Commercial)  </v>
      </c>
    </row>
    <row r="5606" spans="3:16" x14ac:dyDescent="0.25">
      <c r="C5606"/>
      <c r="J5606" s="4">
        <v>1034857888</v>
      </c>
      <c r="K5606" t="s">
        <v>1124</v>
      </c>
      <c r="N5606" s="4">
        <v>1034857879</v>
      </c>
      <c r="O5606" t="e">
        <f>VLOOKUP(N5606,Sales!B:C,2,0)</f>
        <v>#N/A</v>
      </c>
      <c r="P5606" t="str">
        <f>VLOOKUP(N5606,Recolt!B:C,2,0)</f>
        <v xml:space="preserve">Crédit Mutuel  </v>
      </c>
    </row>
    <row r="5607" spans="3:16" x14ac:dyDescent="0.25">
      <c r="C5607"/>
      <c r="J5607" s="4">
        <v>1034857889</v>
      </c>
      <c r="K5607" t="s">
        <v>1124</v>
      </c>
      <c r="N5607" s="4">
        <v>1034857888</v>
      </c>
      <c r="O5607">
        <f>VLOOKUP(N5607,Sales!B:C,2,0)</f>
        <v>45455.769444444442</v>
      </c>
      <c r="P5607" t="e">
        <f>VLOOKUP(N5607,Recolt!B:C,2,0)</f>
        <v>#N/A</v>
      </c>
    </row>
    <row r="5608" spans="3:16" x14ac:dyDescent="0.25">
      <c r="C5608"/>
      <c r="J5608" s="4">
        <v>1034857894</v>
      </c>
      <c r="K5608" t="s">
        <v>1124</v>
      </c>
      <c r="N5608" s="4">
        <v>1034857889</v>
      </c>
      <c r="O5608">
        <f>VLOOKUP(N5608,Sales!B:C,2,0)</f>
        <v>45324.677083333336</v>
      </c>
      <c r="P5608" t="e">
        <f>VLOOKUP(N5608,Recolt!B:C,2,0)</f>
        <v>#N/A</v>
      </c>
    </row>
    <row r="5609" spans="3:16" x14ac:dyDescent="0.25">
      <c r="C5609"/>
      <c r="J5609" s="4">
        <v>1034857901</v>
      </c>
      <c r="K5609" t="s">
        <v>1124</v>
      </c>
      <c r="N5609" s="4">
        <v>1034857894</v>
      </c>
      <c r="O5609">
        <f>VLOOKUP(N5609,Sales!B:C,2,0)</f>
        <v>45324.7</v>
      </c>
      <c r="P5609" t="e">
        <f>VLOOKUP(N5609,Recolt!B:C,2,0)</f>
        <v>#N/A</v>
      </c>
    </row>
    <row r="5610" spans="3:16" x14ac:dyDescent="0.25">
      <c r="C5610"/>
      <c r="J5610" s="4">
        <v>1034857907</v>
      </c>
      <c r="K5610" t="s">
        <v>1124</v>
      </c>
      <c r="N5610" s="4">
        <v>1034857901</v>
      </c>
      <c r="O5610">
        <f>VLOOKUP(N5610,Sales!B:C,2,0)</f>
        <v>45324.749305555553</v>
      </c>
      <c r="P5610" t="e">
        <f>VLOOKUP(N5610,Recolt!B:C,2,0)</f>
        <v>#N/A</v>
      </c>
    </row>
    <row r="5611" spans="3:16" x14ac:dyDescent="0.25">
      <c r="C5611"/>
      <c r="J5611" s="4">
        <v>1034857908</v>
      </c>
      <c r="K5611" t="s">
        <v>1124</v>
      </c>
      <c r="N5611" s="4">
        <v>1034857907</v>
      </c>
      <c r="O5611">
        <f>VLOOKUP(N5611,Sales!B:C,2,0)</f>
        <v>44987.601388888892</v>
      </c>
      <c r="P5611" t="e">
        <f>VLOOKUP(N5611,Recolt!B:C,2,0)</f>
        <v>#N/A</v>
      </c>
    </row>
    <row r="5612" spans="3:16" x14ac:dyDescent="0.25">
      <c r="C5612"/>
      <c r="J5612" s="4">
        <v>1034857911</v>
      </c>
      <c r="K5612" t="s">
        <v>1124</v>
      </c>
      <c r="N5612" s="4">
        <v>1034857908</v>
      </c>
      <c r="O5612" t="e">
        <f>VLOOKUP(N5612,Sales!B:C,2,0)</f>
        <v>#N/A</v>
      </c>
      <c r="P5612" t="str">
        <f>VLOOKUP(N5612,Recolt!B:C,2,0)</f>
        <v>Bank Austria</v>
      </c>
    </row>
    <row r="5613" spans="3:16" x14ac:dyDescent="0.25">
      <c r="C5613"/>
      <c r="J5613" s="4">
        <v>1034857928</v>
      </c>
      <c r="K5613" t="s">
        <v>1124</v>
      </c>
      <c r="N5613" s="4">
        <v>1034857911</v>
      </c>
      <c r="O5613" t="e">
        <f>VLOOKUP(N5613,Sales!B:C,2,0)</f>
        <v>#N/A</v>
      </c>
      <c r="P5613" t="str">
        <f>VLOOKUP(N5613,Recolt!B:C,2,0)</f>
        <v xml:space="preserve">La Banque Postale  </v>
      </c>
    </row>
    <row r="5614" spans="3:16" x14ac:dyDescent="0.25">
      <c r="C5614"/>
      <c r="J5614" s="4">
        <v>1034857944</v>
      </c>
      <c r="K5614" t="s">
        <v>1124</v>
      </c>
      <c r="N5614" s="4">
        <v>1034857928</v>
      </c>
      <c r="O5614" t="e">
        <f>VLOOKUP(N5614,Sales!B:C,2,0)</f>
        <v>#N/A</v>
      </c>
      <c r="P5614" t="str">
        <f>VLOOKUP(N5614,Recolt!B:C,2,0)</f>
        <v xml:space="preserve">CIC (Crédit Industriel et Commercial)  </v>
      </c>
    </row>
    <row r="5615" spans="3:16" x14ac:dyDescent="0.25">
      <c r="C5615"/>
      <c r="J5615" s="4">
        <v>1034857950</v>
      </c>
      <c r="K5615" t="s">
        <v>1124</v>
      </c>
      <c r="N5615" s="4">
        <v>1034857944</v>
      </c>
      <c r="O5615" t="e">
        <f>VLOOKUP(N5615,Sales!B:C,2,0)</f>
        <v>#N/A</v>
      </c>
      <c r="P5615" t="str">
        <f>VLOOKUP(N5615,Recolt!B:C,2,0)</f>
        <v>HSB</v>
      </c>
    </row>
    <row r="5616" spans="3:16" x14ac:dyDescent="0.25">
      <c r="C5616"/>
      <c r="J5616" s="4">
        <v>1034857951</v>
      </c>
      <c r="K5616" t="s">
        <v>1124</v>
      </c>
      <c r="N5616" s="4">
        <v>1034857950</v>
      </c>
      <c r="O5616">
        <f>VLOOKUP(N5616,Sales!B:C,2,0)</f>
        <v>45277.4375</v>
      </c>
      <c r="P5616" t="e">
        <f>VLOOKUP(N5616,Recolt!B:C,2,0)</f>
        <v>#N/A</v>
      </c>
    </row>
    <row r="5617" spans="3:16" x14ac:dyDescent="0.25">
      <c r="C5617"/>
      <c r="J5617" s="4">
        <v>1034857980</v>
      </c>
      <c r="K5617" t="s">
        <v>1124</v>
      </c>
      <c r="N5617" s="4">
        <v>1034857951</v>
      </c>
      <c r="O5617">
        <f>VLOOKUP(N5617,Sales!B:C,2,0)</f>
        <v>45455.49722222222</v>
      </c>
      <c r="P5617" t="e">
        <f>VLOOKUP(N5617,Recolt!B:C,2,0)</f>
        <v>#N/A</v>
      </c>
    </row>
    <row r="5618" spans="3:16" x14ac:dyDescent="0.25">
      <c r="C5618"/>
      <c r="J5618" s="4">
        <v>1034857981</v>
      </c>
      <c r="K5618" t="s">
        <v>1124</v>
      </c>
      <c r="N5618" s="4">
        <v>1034857980</v>
      </c>
      <c r="O5618" t="e">
        <f>VLOOKUP(N5618,Sales!B:C,2,0)</f>
        <v>#N/A</v>
      </c>
      <c r="P5618" t="str">
        <f>VLOOKUP(N5618,Recolt!B:C,2,0)</f>
        <v>Erste Group Bank</v>
      </c>
    </row>
    <row r="5619" spans="3:16" x14ac:dyDescent="0.25">
      <c r="C5619"/>
      <c r="J5619" s="4">
        <v>1034857997</v>
      </c>
      <c r="K5619" t="s">
        <v>1124</v>
      </c>
      <c r="N5619" s="4">
        <v>1034857981</v>
      </c>
      <c r="O5619">
        <f>VLOOKUP(N5619,Sales!B:C,2,0)</f>
        <v>45324.627083333333</v>
      </c>
      <c r="P5619" t="e">
        <f>VLOOKUP(N5619,Recolt!B:C,2,0)</f>
        <v>#N/A</v>
      </c>
    </row>
    <row r="5620" spans="3:16" x14ac:dyDescent="0.25">
      <c r="C5620"/>
      <c r="J5620" s="4">
        <v>1034857999</v>
      </c>
      <c r="K5620" t="s">
        <v>1124</v>
      </c>
      <c r="N5620" s="4">
        <v>1034857997</v>
      </c>
      <c r="O5620" t="e">
        <f>VLOOKUP(N5620,Sales!B:C,2,0)</f>
        <v>#N/A</v>
      </c>
      <c r="P5620" t="str">
        <f>VLOOKUP(N5620,Recolt!B:C,2,0)</f>
        <v>Hypo Group Alpe Adria</v>
      </c>
    </row>
    <row r="5621" spans="3:16" x14ac:dyDescent="0.25">
      <c r="C5621"/>
      <c r="J5621" s="4">
        <v>1034858004</v>
      </c>
      <c r="K5621" t="s">
        <v>1124</v>
      </c>
      <c r="N5621" s="4">
        <v>1034857999</v>
      </c>
      <c r="O5621">
        <f>VLOOKUP(N5621,Sales!B:C,2,0)</f>
        <v>44987.493055555555</v>
      </c>
      <c r="P5621" t="e">
        <f>VLOOKUP(N5621,Recolt!B:C,2,0)</f>
        <v>#N/A</v>
      </c>
    </row>
    <row r="5622" spans="3:16" x14ac:dyDescent="0.25">
      <c r="C5622"/>
      <c r="J5622" s="4">
        <v>1034858014</v>
      </c>
      <c r="K5622" t="s">
        <v>1124</v>
      </c>
      <c r="N5622" s="4">
        <v>1034858004</v>
      </c>
      <c r="O5622" t="e">
        <f>VLOOKUP(N5622,Sales!B:C,2,0)</f>
        <v>#N/A</v>
      </c>
      <c r="P5622" t="str">
        <f>VLOOKUP(N5622,Recolt!B:C,2,0)</f>
        <v xml:space="preserve">HSBC France  </v>
      </c>
    </row>
    <row r="5623" spans="3:16" x14ac:dyDescent="0.25">
      <c r="C5623"/>
      <c r="J5623" s="4">
        <v>1034858021</v>
      </c>
      <c r="K5623" t="s">
        <v>1124</v>
      </c>
      <c r="N5623" s="4">
        <v>1034858014</v>
      </c>
      <c r="O5623" t="e">
        <f>VLOOKUP(N5623,Sales!B:C,2,0)</f>
        <v>#N/A</v>
      </c>
      <c r="P5623" t="str">
        <f>VLOOKUP(N5623,Recolt!B:C,2,0)</f>
        <v xml:space="preserve">La Banque Postale  </v>
      </c>
    </row>
    <row r="5624" spans="3:16" x14ac:dyDescent="0.25">
      <c r="C5624"/>
      <c r="J5624" s="4">
        <v>1034858022</v>
      </c>
      <c r="K5624" t="s">
        <v>1124</v>
      </c>
      <c r="N5624" s="4">
        <v>1034858021</v>
      </c>
      <c r="O5624" t="e">
        <f>VLOOKUP(N5624,Sales!B:C,2,0)</f>
        <v>#N/A</v>
      </c>
      <c r="P5624" t="str">
        <f>VLOOKUP(N5624,Recolt!B:C,2,0)</f>
        <v xml:space="preserve">LCL (Le Crédit Lyonnais)  </v>
      </c>
    </row>
    <row r="5625" spans="3:16" x14ac:dyDescent="0.25">
      <c r="C5625"/>
      <c r="J5625" s="4">
        <v>1034858025</v>
      </c>
      <c r="K5625" t="s">
        <v>1124</v>
      </c>
      <c r="N5625" s="4">
        <v>1034858022</v>
      </c>
      <c r="O5625">
        <f>VLOOKUP(N5625,Sales!B:C,2,0)</f>
        <v>45324.536805555559</v>
      </c>
      <c r="P5625" t="e">
        <f>VLOOKUP(N5625,Recolt!B:C,2,0)</f>
        <v>#N/A</v>
      </c>
    </row>
    <row r="5626" spans="3:16" x14ac:dyDescent="0.25">
      <c r="C5626"/>
      <c r="J5626" s="4">
        <v>1034858033</v>
      </c>
      <c r="K5626" t="s">
        <v>1124</v>
      </c>
      <c r="N5626" s="4">
        <v>1034858025</v>
      </c>
      <c r="O5626" t="e">
        <f>VLOOKUP(N5626,Sales!B:C,2,0)</f>
        <v>#N/A</v>
      </c>
      <c r="P5626" t="str">
        <f>VLOOKUP(N5626,Recolt!B:C,2,0)</f>
        <v xml:space="preserve">La Banque Postale  </v>
      </c>
    </row>
    <row r="5627" spans="3:16" x14ac:dyDescent="0.25">
      <c r="C5627"/>
      <c r="J5627" s="4">
        <v>1034858034</v>
      </c>
      <c r="K5627" t="s">
        <v>1124</v>
      </c>
      <c r="N5627" s="4">
        <v>1034858033</v>
      </c>
      <c r="O5627" t="e">
        <f>VLOOKUP(N5627,Sales!B:C,2,0)</f>
        <v>#N/A</v>
      </c>
      <c r="P5627" t="str">
        <f>VLOOKUP(N5627,Recolt!B:C,2,0)</f>
        <v xml:space="preserve">Société Générale  </v>
      </c>
    </row>
    <row r="5628" spans="3:16" x14ac:dyDescent="0.25">
      <c r="C5628"/>
      <c r="J5628" s="4">
        <v>1034858044</v>
      </c>
      <c r="K5628" t="s">
        <v>1124</v>
      </c>
      <c r="N5628" s="4">
        <v>1034858034</v>
      </c>
      <c r="O5628" t="e">
        <f>VLOOKUP(N5628,Sales!B:C,2,0)</f>
        <v>#N/A</v>
      </c>
      <c r="P5628" t="str">
        <f>VLOOKUP(N5628,Recolt!B:C,2,0)</f>
        <v xml:space="preserve">CIC (Crédit Industriel et Commercial)  </v>
      </c>
    </row>
    <row r="5629" spans="3:16" x14ac:dyDescent="0.25">
      <c r="C5629"/>
      <c r="J5629" s="4">
        <v>1034858045</v>
      </c>
      <c r="K5629" t="s">
        <v>1124</v>
      </c>
      <c r="N5629" s="4">
        <v>1034858044</v>
      </c>
      <c r="O5629">
        <f>VLOOKUP(N5629,Sales!B:C,2,0)</f>
        <v>45324.73541666667</v>
      </c>
      <c r="P5629" t="e">
        <f>VLOOKUP(N5629,Recolt!B:C,2,0)</f>
        <v>#N/A</v>
      </c>
    </row>
    <row r="5630" spans="3:16" x14ac:dyDescent="0.25">
      <c r="C5630"/>
      <c r="J5630" s="4">
        <v>1034858053</v>
      </c>
      <c r="K5630" t="s">
        <v>1124</v>
      </c>
      <c r="N5630" s="4">
        <v>1034858045</v>
      </c>
      <c r="O5630">
        <f>VLOOKUP(N5630,Sales!B:C,2,0)</f>
        <v>45324.47152777778</v>
      </c>
      <c r="P5630" t="e">
        <f>VLOOKUP(N5630,Recolt!B:C,2,0)</f>
        <v>#N/A</v>
      </c>
    </row>
    <row r="5631" spans="3:16" x14ac:dyDescent="0.25">
      <c r="C5631"/>
      <c r="J5631" s="4">
        <v>1034858054</v>
      </c>
      <c r="K5631" t="s">
        <v>1124</v>
      </c>
      <c r="N5631" s="4">
        <v>1034858053</v>
      </c>
      <c r="O5631" t="e">
        <f>VLOOKUP(N5631,Sales!B:C,2,0)</f>
        <v>#N/A</v>
      </c>
      <c r="P5631" t="str">
        <f>VLOOKUP(N5631,Recolt!B:C,2,0)</f>
        <v xml:space="preserve">LCL (Le Crédit Lyonnais)  </v>
      </c>
    </row>
    <row r="5632" spans="3:16" x14ac:dyDescent="0.25">
      <c r="C5632"/>
      <c r="J5632" s="4">
        <v>1034858055</v>
      </c>
      <c r="K5632" t="s">
        <v>1124</v>
      </c>
      <c r="N5632" s="4">
        <v>1034858054</v>
      </c>
      <c r="O5632">
        <f>VLOOKUP(N5632,Sales!B:C,2,0)</f>
        <v>45324.521527777775</v>
      </c>
      <c r="P5632" t="e">
        <f>VLOOKUP(N5632,Recolt!B:C,2,0)</f>
        <v>#N/A</v>
      </c>
    </row>
    <row r="5633" spans="3:16" x14ac:dyDescent="0.25">
      <c r="C5633"/>
      <c r="J5633" s="4">
        <v>1034858058</v>
      </c>
      <c r="K5633" t="s">
        <v>1124</v>
      </c>
      <c r="N5633" s="4">
        <v>1034858055</v>
      </c>
      <c r="O5633" t="e">
        <f>VLOOKUP(N5633,Sales!B:C,2,0)</f>
        <v>#N/A</v>
      </c>
      <c r="P5633" t="str">
        <f>VLOOKUP(N5633,Recolt!B:C,2,0)</f>
        <v xml:space="preserve">BPCE (Banque Populaire &amp; Caisse d'Épargne)  </v>
      </c>
    </row>
    <row r="5634" spans="3:16" x14ac:dyDescent="0.25">
      <c r="C5634"/>
      <c r="J5634" s="4">
        <v>1034858059</v>
      </c>
      <c r="K5634" t="s">
        <v>1124</v>
      </c>
      <c r="N5634" s="4">
        <v>1034858058</v>
      </c>
      <c r="O5634" t="e">
        <f>VLOOKUP(N5634,Sales!B:C,2,0)</f>
        <v>#N/A</v>
      </c>
      <c r="P5634" t="str">
        <f>VLOOKUP(N5634,Recolt!B:C,2,0)</f>
        <v xml:space="preserve">CIC (Crédit Industriel et Commercial)  </v>
      </c>
    </row>
    <row r="5635" spans="3:16" x14ac:dyDescent="0.25">
      <c r="C5635"/>
      <c r="J5635" s="4">
        <v>1034858064</v>
      </c>
      <c r="K5635" t="s">
        <v>1124</v>
      </c>
      <c r="N5635" s="4">
        <v>1034858059</v>
      </c>
      <c r="O5635" t="e">
        <f>VLOOKUP(N5635,Sales!B:C,2,0)</f>
        <v>#N/A</v>
      </c>
      <c r="P5635" t="str">
        <f>VLOOKUP(N5635,Recolt!B:C,2,0)</f>
        <v xml:space="preserve">LCL (Le Crédit Lyonnais)  </v>
      </c>
    </row>
    <row r="5636" spans="3:16" x14ac:dyDescent="0.25">
      <c r="C5636"/>
      <c r="J5636" s="4">
        <v>1034858069</v>
      </c>
      <c r="K5636" t="s">
        <v>1124</v>
      </c>
      <c r="N5636" s="4">
        <v>1034858064</v>
      </c>
      <c r="O5636" t="e">
        <f>VLOOKUP(N5636,Sales!B:C,2,0)</f>
        <v>#N/A</v>
      </c>
      <c r="P5636" t="str">
        <f>VLOOKUP(N5636,Recolt!B:C,2,0)</f>
        <v xml:space="preserve">BNP Paribas  </v>
      </c>
    </row>
    <row r="5637" spans="3:16" x14ac:dyDescent="0.25">
      <c r="C5637"/>
      <c r="J5637" s="4">
        <v>1034858102</v>
      </c>
      <c r="K5637" t="s">
        <v>1124</v>
      </c>
      <c r="N5637" s="4">
        <v>1034858069</v>
      </c>
      <c r="O5637" t="e">
        <f>VLOOKUP(N5637,Sales!B:C,2,0)</f>
        <v>#N/A</v>
      </c>
      <c r="P5637" t="str">
        <f>VLOOKUP(N5637,Recolt!B:C,2,0)</f>
        <v xml:space="preserve">LCL (Le Crédit Lyonnais)  </v>
      </c>
    </row>
    <row r="5638" spans="3:16" x14ac:dyDescent="0.25">
      <c r="C5638"/>
      <c r="J5638" s="4">
        <v>1034858118</v>
      </c>
      <c r="K5638" t="s">
        <v>1124</v>
      </c>
      <c r="N5638" s="4">
        <v>1034858102</v>
      </c>
      <c r="O5638" t="e">
        <f>VLOOKUP(N5638,Sales!B:C,2,0)</f>
        <v>#N/A</v>
      </c>
      <c r="P5638" t="str">
        <f>VLOOKUP(N5638,Recolt!B:C,2,0)</f>
        <v>HSB</v>
      </c>
    </row>
    <row r="5639" spans="3:16" x14ac:dyDescent="0.25">
      <c r="C5639"/>
      <c r="J5639" s="4">
        <v>1034858121</v>
      </c>
      <c r="K5639" t="s">
        <v>1124</v>
      </c>
      <c r="N5639" s="4">
        <v>1034858118</v>
      </c>
      <c r="O5639">
        <f>VLOOKUP(N5639,Sales!B:C,2,0)</f>
        <v>44928.693749999999</v>
      </c>
      <c r="P5639" t="e">
        <f>VLOOKUP(N5639,Recolt!B:C,2,0)</f>
        <v>#N/A</v>
      </c>
    </row>
    <row r="5640" spans="3:16" x14ac:dyDescent="0.25">
      <c r="C5640"/>
      <c r="J5640" s="4">
        <v>1034858137</v>
      </c>
      <c r="K5640" t="s">
        <v>1124</v>
      </c>
      <c r="N5640" s="4">
        <v>1034858121</v>
      </c>
      <c r="O5640" t="e">
        <f>VLOOKUP(N5640,Sales!B:C,2,0)</f>
        <v>#N/A</v>
      </c>
      <c r="P5640" t="str">
        <f>VLOOKUP(N5640,Recolt!B:C,2,0)</f>
        <v>HSB</v>
      </c>
    </row>
    <row r="5641" spans="3:16" x14ac:dyDescent="0.25">
      <c r="C5641"/>
      <c r="J5641" s="4">
        <v>1034858148</v>
      </c>
      <c r="K5641" t="s">
        <v>1124</v>
      </c>
      <c r="N5641" s="4">
        <v>1034858137</v>
      </c>
      <c r="O5641">
        <f>VLOOKUP(N5641,Sales!B:C,2,0)</f>
        <v>45514.722916666666</v>
      </c>
      <c r="P5641" t="e">
        <f>VLOOKUP(N5641,Recolt!B:C,2,0)</f>
        <v>#N/A</v>
      </c>
    </row>
    <row r="5642" spans="3:16" x14ac:dyDescent="0.25">
      <c r="C5642"/>
      <c r="J5642" s="4">
        <v>1034858149</v>
      </c>
      <c r="K5642" t="s">
        <v>1124</v>
      </c>
      <c r="N5642" s="4">
        <v>1034858148</v>
      </c>
      <c r="O5642">
        <f>VLOOKUP(N5642,Sales!B:C,2,0)</f>
        <v>45277.605555555558</v>
      </c>
      <c r="P5642" t="e">
        <f>VLOOKUP(N5642,Recolt!B:C,2,0)</f>
        <v>#N/A</v>
      </c>
    </row>
    <row r="5643" spans="3:16" x14ac:dyDescent="0.25">
      <c r="C5643"/>
      <c r="J5643" s="4">
        <v>1034858150</v>
      </c>
      <c r="K5643" t="s">
        <v>1124</v>
      </c>
      <c r="N5643" s="4">
        <v>1034858149</v>
      </c>
      <c r="O5643" t="e">
        <f>VLOOKUP(N5643,Sales!B:C,2,0)</f>
        <v>#N/A</v>
      </c>
      <c r="P5643" t="str">
        <f>VLOOKUP(N5643,Recolt!B:C,2,0)</f>
        <v>Bawag P.S.K</v>
      </c>
    </row>
    <row r="5644" spans="3:16" x14ac:dyDescent="0.25">
      <c r="C5644"/>
      <c r="J5644" s="4">
        <v>1034858158</v>
      </c>
      <c r="K5644" t="s">
        <v>1124</v>
      </c>
      <c r="N5644" s="4">
        <v>1034858150</v>
      </c>
      <c r="O5644">
        <f>VLOOKUP(N5644,Sales!B:C,2,0)</f>
        <v>44928.432638888888</v>
      </c>
      <c r="P5644" t="e">
        <f>VLOOKUP(N5644,Recolt!B:C,2,0)</f>
        <v>#N/A</v>
      </c>
    </row>
    <row r="5645" spans="3:16" x14ac:dyDescent="0.25">
      <c r="C5645"/>
      <c r="J5645" s="4">
        <v>1034858164</v>
      </c>
      <c r="K5645" t="s">
        <v>1124</v>
      </c>
      <c r="N5645" s="4">
        <v>1034858158</v>
      </c>
      <c r="O5645" t="e">
        <f>VLOOKUP(N5645,Sales!B:C,2,0)</f>
        <v>#N/A</v>
      </c>
      <c r="P5645" t="str">
        <f>VLOOKUP(N5645,Recolt!B:C,2,0)</f>
        <v xml:space="preserve">Crédit Mutuel  </v>
      </c>
    </row>
    <row r="5646" spans="3:16" x14ac:dyDescent="0.25">
      <c r="C5646"/>
      <c r="J5646" s="4">
        <v>1034858167</v>
      </c>
      <c r="K5646" t="s">
        <v>1124</v>
      </c>
      <c r="N5646" s="4">
        <v>1034858164</v>
      </c>
      <c r="O5646" t="e">
        <f>VLOOKUP(N5646,Sales!B:C,2,0)</f>
        <v>#N/A</v>
      </c>
      <c r="P5646" t="str">
        <f>VLOOKUP(N5646,Recolt!B:C,2,0)</f>
        <v xml:space="preserve">BNP Paribas  </v>
      </c>
    </row>
    <row r="5647" spans="3:16" x14ac:dyDescent="0.25">
      <c r="C5647"/>
      <c r="J5647" s="4">
        <v>1034858176</v>
      </c>
      <c r="K5647" t="s">
        <v>1124</v>
      </c>
      <c r="N5647" s="4">
        <v>1034858167</v>
      </c>
      <c r="O5647">
        <f>VLOOKUP(N5647,Sales!B:C,2,0)</f>
        <v>44928.43472222222</v>
      </c>
      <c r="P5647" t="e">
        <f>VLOOKUP(N5647,Recolt!B:C,2,0)</f>
        <v>#N/A</v>
      </c>
    </row>
    <row r="5648" spans="3:16" x14ac:dyDescent="0.25">
      <c r="C5648"/>
      <c r="J5648" s="4">
        <v>1034858183</v>
      </c>
      <c r="K5648" t="s">
        <v>1124</v>
      </c>
      <c r="N5648" s="4">
        <v>1034858176</v>
      </c>
      <c r="O5648">
        <f>VLOOKUP(N5648,Sales!B:C,2,0)</f>
        <v>44928.751388888886</v>
      </c>
      <c r="P5648" t="e">
        <f>VLOOKUP(N5648,Recolt!B:C,2,0)</f>
        <v>#N/A</v>
      </c>
    </row>
    <row r="5649" spans="3:16" x14ac:dyDescent="0.25">
      <c r="C5649"/>
      <c r="J5649" s="4">
        <v>1034858185</v>
      </c>
      <c r="K5649" t="s">
        <v>1124</v>
      </c>
      <c r="N5649" s="4">
        <v>1034858183</v>
      </c>
      <c r="O5649" t="e">
        <f>VLOOKUP(N5649,Sales!B:C,2,0)</f>
        <v>#N/A</v>
      </c>
      <c r="P5649" t="str">
        <f>VLOOKUP(N5649,Recolt!B:C,2,0)</f>
        <v xml:space="preserve">Crédit Mutuel  </v>
      </c>
    </row>
    <row r="5650" spans="3:16" x14ac:dyDescent="0.25">
      <c r="C5650"/>
      <c r="J5650" s="4">
        <v>1034858186</v>
      </c>
      <c r="K5650" t="s">
        <v>1124</v>
      </c>
      <c r="N5650" s="4">
        <v>1034858185</v>
      </c>
      <c r="O5650" t="e">
        <f>VLOOKUP(N5650,Sales!B:C,2,0)</f>
        <v>#N/A</v>
      </c>
      <c r="P5650" t="str">
        <f>VLOOKUP(N5650,Recolt!B:C,2,0)</f>
        <v xml:space="preserve">BPCE (Banque Populaire &amp; Caisse d'Épargne)  </v>
      </c>
    </row>
    <row r="5651" spans="3:16" x14ac:dyDescent="0.25">
      <c r="C5651"/>
      <c r="J5651" s="4">
        <v>1034858190</v>
      </c>
      <c r="K5651" t="s">
        <v>1124</v>
      </c>
      <c r="N5651" s="4">
        <v>1034858186</v>
      </c>
      <c r="O5651" t="e">
        <f>VLOOKUP(N5651,Sales!B:C,2,0)</f>
        <v>#N/A</v>
      </c>
      <c r="P5651" t="str">
        <f>VLOOKUP(N5651,Recolt!B:C,2,0)</f>
        <v>Sparda-Bank</v>
      </c>
    </row>
    <row r="5652" spans="3:16" x14ac:dyDescent="0.25">
      <c r="C5652"/>
      <c r="J5652" s="4">
        <v>1034858194</v>
      </c>
      <c r="K5652" t="s">
        <v>1124</v>
      </c>
      <c r="N5652" s="4">
        <v>1034858190</v>
      </c>
      <c r="O5652" t="e">
        <f>VLOOKUP(N5652,Sales!B:C,2,0)</f>
        <v>#N/A</v>
      </c>
      <c r="P5652" t="str">
        <f>VLOOKUP(N5652,Recolt!B:C,2,0)</f>
        <v xml:space="preserve">CIC (Crédit Industriel et Commercial)  </v>
      </c>
    </row>
    <row r="5653" spans="3:16" x14ac:dyDescent="0.25">
      <c r="C5653"/>
      <c r="J5653" s="4">
        <v>1034858195</v>
      </c>
      <c r="K5653" t="s">
        <v>1124</v>
      </c>
      <c r="N5653" s="4">
        <v>1034858194</v>
      </c>
      <c r="O5653" t="e">
        <f>VLOOKUP(N5653,Sales!B:C,2,0)</f>
        <v>#N/A</v>
      </c>
      <c r="P5653" t="str">
        <f>VLOOKUP(N5653,Recolt!B:C,2,0)</f>
        <v xml:space="preserve">CIC (Crédit Industriel et Commercial)  </v>
      </c>
    </row>
    <row r="5654" spans="3:16" x14ac:dyDescent="0.25">
      <c r="C5654"/>
      <c r="J5654" s="4">
        <v>1034858206</v>
      </c>
      <c r="K5654" t="s">
        <v>1124</v>
      </c>
      <c r="N5654" s="4">
        <v>1034858195</v>
      </c>
      <c r="O5654" t="e">
        <f>VLOOKUP(N5654,Sales!B:C,2,0)</f>
        <v>#N/A</v>
      </c>
      <c r="P5654" t="str">
        <f>VLOOKUP(N5654,Recolt!B:C,2,0)</f>
        <v xml:space="preserve">CIC (Crédit Industriel et Commercial)  </v>
      </c>
    </row>
    <row r="5655" spans="3:16" x14ac:dyDescent="0.25">
      <c r="C5655"/>
      <c r="J5655" s="4">
        <v>1034858211</v>
      </c>
      <c r="K5655" t="s">
        <v>1124</v>
      </c>
      <c r="N5655" s="4">
        <v>1034858206</v>
      </c>
      <c r="O5655">
        <f>VLOOKUP(N5655,Sales!B:C,2,0)</f>
        <v>45455.74722222222</v>
      </c>
      <c r="P5655" t="e">
        <f>VLOOKUP(N5655,Recolt!B:C,2,0)</f>
        <v>#N/A</v>
      </c>
    </row>
    <row r="5656" spans="3:16" x14ac:dyDescent="0.25">
      <c r="C5656"/>
      <c r="J5656" s="4">
        <v>1034858220</v>
      </c>
      <c r="K5656" t="s">
        <v>1124</v>
      </c>
      <c r="N5656" s="4">
        <v>1034858211</v>
      </c>
      <c r="O5656">
        <f>VLOOKUP(N5656,Sales!B:C,2,0)</f>
        <v>45455.649305555555</v>
      </c>
      <c r="P5656" t="e">
        <f>VLOOKUP(N5656,Recolt!B:C,2,0)</f>
        <v>#N/A</v>
      </c>
    </row>
    <row r="5657" spans="3:16" x14ac:dyDescent="0.25">
      <c r="C5657"/>
      <c r="J5657" s="4">
        <v>1034858234</v>
      </c>
      <c r="K5657" t="s">
        <v>1124</v>
      </c>
      <c r="N5657" s="4">
        <v>1034858220</v>
      </c>
      <c r="O5657" t="e">
        <f>VLOOKUP(N5657,Sales!B:C,2,0)</f>
        <v>#N/A</v>
      </c>
      <c r="P5657" t="str">
        <f>VLOOKUP(N5657,Recolt!B:C,2,0)</f>
        <v>HSB</v>
      </c>
    </row>
    <row r="5658" spans="3:16" x14ac:dyDescent="0.25">
      <c r="C5658"/>
      <c r="J5658" s="4">
        <v>1034858245</v>
      </c>
      <c r="K5658" t="s">
        <v>1124</v>
      </c>
      <c r="N5658" s="4">
        <v>1034858234</v>
      </c>
      <c r="O5658">
        <f>VLOOKUP(N5658,Sales!B:C,2,0)</f>
        <v>45455.754861111112</v>
      </c>
      <c r="P5658" t="e">
        <f>VLOOKUP(N5658,Recolt!B:C,2,0)</f>
        <v>#N/A</v>
      </c>
    </row>
    <row r="5659" spans="3:16" x14ac:dyDescent="0.25">
      <c r="C5659"/>
      <c r="J5659" s="4">
        <v>1034858254</v>
      </c>
      <c r="K5659" t="s">
        <v>1124</v>
      </c>
      <c r="N5659" s="4">
        <v>1034858245</v>
      </c>
      <c r="O5659">
        <f>VLOOKUP(N5659,Sales!B:C,2,0)</f>
        <v>44987.717361111114</v>
      </c>
      <c r="P5659" t="e">
        <f>VLOOKUP(N5659,Recolt!B:C,2,0)</f>
        <v>#N/A</v>
      </c>
    </row>
    <row r="5660" spans="3:16" x14ac:dyDescent="0.25">
      <c r="C5660"/>
      <c r="J5660" s="4">
        <v>1034858271</v>
      </c>
      <c r="K5660" t="s">
        <v>1124</v>
      </c>
      <c r="N5660" s="4">
        <v>1034858254</v>
      </c>
      <c r="O5660">
        <f>VLOOKUP(N5660,Sales!B:C,2,0)</f>
        <v>45324.480555555558</v>
      </c>
      <c r="P5660" t="e">
        <f>VLOOKUP(N5660,Recolt!B:C,2,0)</f>
        <v>#N/A</v>
      </c>
    </row>
    <row r="5661" spans="3:16" x14ac:dyDescent="0.25">
      <c r="C5661"/>
      <c r="J5661" s="4">
        <v>1034858279</v>
      </c>
      <c r="K5661" t="s">
        <v>1124</v>
      </c>
      <c r="N5661" s="4">
        <v>1034858271</v>
      </c>
      <c r="O5661">
        <f>VLOOKUP(N5661,Sales!B:C,2,0)</f>
        <v>45277.570138888892</v>
      </c>
      <c r="P5661" t="e">
        <f>VLOOKUP(N5661,Recolt!B:C,2,0)</f>
        <v>#N/A</v>
      </c>
    </row>
    <row r="5662" spans="3:16" x14ac:dyDescent="0.25">
      <c r="C5662"/>
      <c r="J5662" s="4">
        <v>1034858296</v>
      </c>
      <c r="K5662" t="s">
        <v>1124</v>
      </c>
      <c r="N5662" s="4">
        <v>1034858279</v>
      </c>
      <c r="O5662" t="e">
        <f>VLOOKUP(N5662,Sales!B:C,2,0)</f>
        <v>#N/A</v>
      </c>
      <c r="P5662" t="str">
        <f>VLOOKUP(N5662,Recolt!B:C,2,0)</f>
        <v xml:space="preserve">CIC (Crédit Industriel et Commercial)  </v>
      </c>
    </row>
    <row r="5663" spans="3:16" x14ac:dyDescent="0.25">
      <c r="C5663"/>
      <c r="J5663" s="4">
        <v>1034858306</v>
      </c>
      <c r="K5663" t="s">
        <v>1124</v>
      </c>
      <c r="N5663" s="4">
        <v>1034858296</v>
      </c>
      <c r="O5663" t="e">
        <f>VLOOKUP(N5663,Sales!B:C,2,0)</f>
        <v>#N/A</v>
      </c>
      <c r="P5663" t="str">
        <f>VLOOKUP(N5663,Recolt!B:C,2,0)</f>
        <v xml:space="preserve">La Banque Postale  </v>
      </c>
    </row>
    <row r="5664" spans="3:16" x14ac:dyDescent="0.25">
      <c r="C5664"/>
      <c r="J5664" s="4">
        <v>1034858334</v>
      </c>
      <c r="K5664" t="s">
        <v>1124</v>
      </c>
      <c r="N5664" s="4">
        <v>1034858306</v>
      </c>
      <c r="O5664" t="e">
        <f>VLOOKUP(N5664,Sales!B:C,2,0)</f>
        <v>#N/A</v>
      </c>
      <c r="P5664" t="str">
        <f>VLOOKUP(N5664,Recolt!B:C,2,0)</f>
        <v>HSB</v>
      </c>
    </row>
    <row r="5665" spans="3:16" x14ac:dyDescent="0.25">
      <c r="C5665"/>
      <c r="J5665" s="4">
        <v>1034858343</v>
      </c>
      <c r="K5665" t="s">
        <v>1124</v>
      </c>
      <c r="N5665" s="4">
        <v>1034858334</v>
      </c>
      <c r="O5665" t="e">
        <f>VLOOKUP(N5665,Sales!B:C,2,0)</f>
        <v>#N/A</v>
      </c>
      <c r="P5665" t="str">
        <f>VLOOKUP(N5665,Recolt!B:C,2,0)</f>
        <v xml:space="preserve">LCL (Le Crédit Lyonnais)  </v>
      </c>
    </row>
    <row r="5666" spans="3:16" x14ac:dyDescent="0.25">
      <c r="C5666"/>
      <c r="J5666" s="4">
        <v>1034858361</v>
      </c>
      <c r="K5666" t="s">
        <v>1124</v>
      </c>
      <c r="N5666" s="4">
        <v>1034858343</v>
      </c>
      <c r="O5666" t="e">
        <f>VLOOKUP(N5666,Sales!B:C,2,0)</f>
        <v>#N/A</v>
      </c>
      <c r="P5666" t="str">
        <f>VLOOKUP(N5666,Recolt!B:C,2,0)</f>
        <v xml:space="preserve">CIC (Crédit Industriel et Commercial)  </v>
      </c>
    </row>
    <row r="5667" spans="3:16" x14ac:dyDescent="0.25">
      <c r="C5667"/>
      <c r="J5667" s="4">
        <v>1034858368</v>
      </c>
      <c r="K5667" t="s">
        <v>1124</v>
      </c>
      <c r="N5667" s="4">
        <v>1034858361</v>
      </c>
      <c r="O5667" t="e">
        <f>VLOOKUP(N5667,Sales!B:C,2,0)</f>
        <v>#N/A</v>
      </c>
      <c r="P5667" t="str">
        <f>VLOOKUP(N5667,Recolt!B:C,2,0)</f>
        <v>HSB</v>
      </c>
    </row>
    <row r="5668" spans="3:16" x14ac:dyDescent="0.25">
      <c r="C5668"/>
      <c r="J5668" s="4">
        <v>1034858369</v>
      </c>
      <c r="K5668" t="s">
        <v>1124</v>
      </c>
      <c r="N5668" s="4">
        <v>1034858368</v>
      </c>
      <c r="O5668" t="e">
        <f>VLOOKUP(N5668,Sales!B:C,2,0)</f>
        <v>#N/A</v>
      </c>
      <c r="P5668" t="str">
        <f>VLOOKUP(N5668,Recolt!B:C,2,0)</f>
        <v>Bank Austria</v>
      </c>
    </row>
    <row r="5669" spans="3:16" x14ac:dyDescent="0.25">
      <c r="C5669"/>
      <c r="J5669" s="4">
        <v>1034858377</v>
      </c>
      <c r="K5669" t="s">
        <v>1124</v>
      </c>
      <c r="N5669" s="4">
        <v>1034858369</v>
      </c>
      <c r="O5669">
        <f>VLOOKUP(N5669,Sales!B:C,2,0)</f>
        <v>45455.423611111109</v>
      </c>
      <c r="P5669" t="e">
        <f>VLOOKUP(N5669,Recolt!B:C,2,0)</f>
        <v>#N/A</v>
      </c>
    </row>
    <row r="5670" spans="3:16" x14ac:dyDescent="0.25">
      <c r="C5670"/>
      <c r="J5670" s="4">
        <v>1034858379</v>
      </c>
      <c r="K5670" t="s">
        <v>1124</v>
      </c>
      <c r="N5670" s="4">
        <v>1034858377</v>
      </c>
      <c r="O5670">
        <f>VLOOKUP(N5670,Sales!B:C,2,0)</f>
        <v>45324.61041666667</v>
      </c>
      <c r="P5670" t="e">
        <f>VLOOKUP(N5670,Recolt!B:C,2,0)</f>
        <v>#N/A</v>
      </c>
    </row>
    <row r="5671" spans="3:16" x14ac:dyDescent="0.25">
      <c r="C5671"/>
      <c r="J5671" s="4">
        <v>1034858396</v>
      </c>
      <c r="K5671" t="s">
        <v>1124</v>
      </c>
      <c r="N5671" s="4">
        <v>1034858379</v>
      </c>
      <c r="O5671" t="e">
        <f>VLOOKUP(N5671,Sales!B:C,2,0)</f>
        <v>#N/A</v>
      </c>
      <c r="P5671" t="str">
        <f>VLOOKUP(N5671,Recolt!B:C,2,0)</f>
        <v xml:space="preserve">CIC (Crédit Industriel et Commercial)  </v>
      </c>
    </row>
    <row r="5672" spans="3:16" x14ac:dyDescent="0.25">
      <c r="C5672"/>
      <c r="J5672" s="4">
        <v>1034858402</v>
      </c>
      <c r="K5672" t="s">
        <v>1124</v>
      </c>
      <c r="N5672" s="4">
        <v>1034858396</v>
      </c>
      <c r="O5672" t="e">
        <f>VLOOKUP(N5672,Sales!B:C,2,0)</f>
        <v>#N/A</v>
      </c>
      <c r="P5672" t="str">
        <f>VLOOKUP(N5672,Recolt!B:C,2,0)</f>
        <v xml:space="preserve">LCL (Le Crédit Lyonnais)  </v>
      </c>
    </row>
    <row r="5673" spans="3:16" x14ac:dyDescent="0.25">
      <c r="C5673"/>
      <c r="J5673" s="4">
        <v>1034858404</v>
      </c>
      <c r="K5673" t="s">
        <v>1124</v>
      </c>
      <c r="N5673" s="4">
        <v>1034858402</v>
      </c>
      <c r="O5673" t="e">
        <f>VLOOKUP(N5673,Sales!B:C,2,0)</f>
        <v>#N/A</v>
      </c>
      <c r="P5673" t="str">
        <f>VLOOKUP(N5673,Recolt!B:C,2,0)</f>
        <v xml:space="preserve">Société Générale  </v>
      </c>
    </row>
    <row r="5674" spans="3:16" x14ac:dyDescent="0.25">
      <c r="C5674"/>
      <c r="J5674" s="4">
        <v>1034858416</v>
      </c>
      <c r="K5674" t="s">
        <v>1124</v>
      </c>
      <c r="N5674" s="4">
        <v>1034858404</v>
      </c>
      <c r="O5674" t="e">
        <f>VLOOKUP(N5674,Sales!B:C,2,0)</f>
        <v>#N/A</v>
      </c>
      <c r="P5674" t="str">
        <f>VLOOKUP(N5674,Recolt!B:C,2,0)</f>
        <v xml:space="preserve">BNP Paribas  </v>
      </c>
    </row>
    <row r="5675" spans="3:16" x14ac:dyDescent="0.25">
      <c r="C5675"/>
      <c r="J5675" s="4">
        <v>1034858434</v>
      </c>
      <c r="K5675" t="s">
        <v>1124</v>
      </c>
      <c r="N5675" s="4">
        <v>1034858416</v>
      </c>
      <c r="O5675" t="e">
        <f>VLOOKUP(N5675,Sales!B:C,2,0)</f>
        <v>#N/A</v>
      </c>
      <c r="P5675" t="str">
        <f>VLOOKUP(N5675,Recolt!B:C,2,0)</f>
        <v xml:space="preserve">Crédit Agricole  </v>
      </c>
    </row>
    <row r="5676" spans="3:16" x14ac:dyDescent="0.25">
      <c r="C5676"/>
      <c r="J5676" s="4">
        <v>1034858435</v>
      </c>
      <c r="K5676" t="s">
        <v>1124</v>
      </c>
      <c r="N5676" s="4">
        <v>1034858434</v>
      </c>
      <c r="O5676">
        <f>VLOOKUP(N5676,Sales!B:C,2,0)</f>
        <v>45324.59097222222</v>
      </c>
      <c r="P5676" t="e">
        <f>VLOOKUP(N5676,Recolt!B:C,2,0)</f>
        <v>#N/A</v>
      </c>
    </row>
    <row r="5677" spans="3:16" x14ac:dyDescent="0.25">
      <c r="C5677"/>
      <c r="J5677" s="4">
        <v>1034858438</v>
      </c>
      <c r="K5677" t="s">
        <v>1124</v>
      </c>
      <c r="N5677" s="4">
        <v>1034858435</v>
      </c>
      <c r="O5677" t="e">
        <f>VLOOKUP(N5677,Sales!B:C,2,0)</f>
        <v>#N/A</v>
      </c>
      <c r="P5677" t="str">
        <f>VLOOKUP(N5677,Recolt!B:C,2,0)</f>
        <v>Erste Group Bank</v>
      </c>
    </row>
    <row r="5678" spans="3:16" x14ac:dyDescent="0.25">
      <c r="C5678"/>
      <c r="J5678" s="4">
        <v>1034858440</v>
      </c>
      <c r="K5678" t="s">
        <v>1124</v>
      </c>
      <c r="N5678" s="4">
        <v>1034858438</v>
      </c>
      <c r="O5678">
        <f>VLOOKUP(N5678,Sales!B:C,2,0)</f>
        <v>44987.47152777778</v>
      </c>
      <c r="P5678" t="e">
        <f>VLOOKUP(N5678,Recolt!B:C,2,0)</f>
        <v>#N/A</v>
      </c>
    </row>
    <row r="5679" spans="3:16" x14ac:dyDescent="0.25">
      <c r="C5679"/>
      <c r="J5679" s="4">
        <v>1034858447</v>
      </c>
      <c r="K5679" t="s">
        <v>1124</v>
      </c>
      <c r="N5679" s="4">
        <v>1034858440</v>
      </c>
      <c r="O5679">
        <f>VLOOKUP(N5679,Sales!B:C,2,0)</f>
        <v>44987.550694444442</v>
      </c>
      <c r="P5679" t="e">
        <f>VLOOKUP(N5679,Recolt!B:C,2,0)</f>
        <v>#N/A</v>
      </c>
    </row>
    <row r="5680" spans="3:16" x14ac:dyDescent="0.25">
      <c r="C5680"/>
      <c r="J5680" s="4">
        <v>1034858458</v>
      </c>
      <c r="K5680" t="s">
        <v>1124</v>
      </c>
      <c r="N5680" s="4">
        <v>1034858447</v>
      </c>
      <c r="O5680">
        <f>VLOOKUP(N5680,Sales!B:C,2,0)</f>
        <v>44928.779861111114</v>
      </c>
      <c r="P5680" t="e">
        <f>VLOOKUP(N5680,Recolt!B:C,2,0)</f>
        <v>#N/A</v>
      </c>
    </row>
    <row r="5681" spans="3:16" x14ac:dyDescent="0.25">
      <c r="C5681"/>
      <c r="J5681" s="4">
        <v>1034858465</v>
      </c>
      <c r="K5681" t="s">
        <v>1124</v>
      </c>
      <c r="N5681" s="4">
        <v>1034858458</v>
      </c>
      <c r="O5681" t="e">
        <f>VLOOKUP(N5681,Sales!B:C,2,0)</f>
        <v>#N/A</v>
      </c>
      <c r="P5681" t="str">
        <f>VLOOKUP(N5681,Recolt!B:C,2,0)</f>
        <v xml:space="preserve">CIC (Crédit Industriel et Commercial)  </v>
      </c>
    </row>
    <row r="5682" spans="3:16" x14ac:dyDescent="0.25">
      <c r="C5682"/>
      <c r="J5682" s="4">
        <v>1034858471</v>
      </c>
      <c r="K5682" t="s">
        <v>1124</v>
      </c>
      <c r="N5682" s="4">
        <v>1034858465</v>
      </c>
      <c r="O5682" t="e">
        <f>VLOOKUP(N5682,Sales!B:C,2,0)</f>
        <v>#N/A</v>
      </c>
      <c r="P5682" t="str">
        <f>VLOOKUP(N5682,Recolt!B:C,2,0)</f>
        <v xml:space="preserve">Crédit Agricole  </v>
      </c>
    </row>
    <row r="5683" spans="3:16" x14ac:dyDescent="0.25">
      <c r="C5683"/>
      <c r="J5683" s="4">
        <v>1034858474</v>
      </c>
      <c r="K5683" t="s">
        <v>1124</v>
      </c>
      <c r="N5683" s="4">
        <v>1034858471</v>
      </c>
      <c r="O5683">
        <f>VLOOKUP(N5683,Sales!B:C,2,0)</f>
        <v>44987.756249999999</v>
      </c>
      <c r="P5683" t="e">
        <f>VLOOKUP(N5683,Recolt!B:C,2,0)</f>
        <v>#N/A</v>
      </c>
    </row>
    <row r="5684" spans="3:16" x14ac:dyDescent="0.25">
      <c r="C5684"/>
      <c r="J5684" s="4">
        <v>1034858496</v>
      </c>
      <c r="K5684" t="s">
        <v>1124</v>
      </c>
      <c r="N5684" s="4">
        <v>1034858474</v>
      </c>
      <c r="O5684" t="e">
        <f>VLOOKUP(N5684,Sales!B:C,2,0)</f>
        <v>#N/A</v>
      </c>
      <c r="P5684" t="str">
        <f>VLOOKUP(N5684,Recolt!B:C,2,0)</f>
        <v xml:space="preserve">Crédit Mutuel  </v>
      </c>
    </row>
    <row r="5685" spans="3:16" x14ac:dyDescent="0.25">
      <c r="C5685"/>
      <c r="J5685" s="4">
        <v>1034858510</v>
      </c>
      <c r="K5685" t="s">
        <v>1124</v>
      </c>
      <c r="N5685" s="4">
        <v>1034858496</v>
      </c>
      <c r="O5685" t="e">
        <f>VLOOKUP(N5685,Sales!B:C,2,0)</f>
        <v>#N/A</v>
      </c>
      <c r="P5685" t="str">
        <f>VLOOKUP(N5685,Recolt!B:C,2,0)</f>
        <v>HSB</v>
      </c>
    </row>
    <row r="5686" spans="3:16" x14ac:dyDescent="0.25">
      <c r="C5686"/>
      <c r="J5686" s="4">
        <v>1034858526</v>
      </c>
      <c r="K5686" t="s">
        <v>1124</v>
      </c>
      <c r="N5686" s="4">
        <v>1034858510</v>
      </c>
      <c r="O5686" t="e">
        <f>VLOOKUP(N5686,Sales!B:C,2,0)</f>
        <v>#N/A</v>
      </c>
      <c r="P5686" t="str">
        <f>VLOOKUP(N5686,Recolt!B:C,2,0)</f>
        <v xml:space="preserve">Crédit Agricole  </v>
      </c>
    </row>
    <row r="5687" spans="3:16" x14ac:dyDescent="0.25">
      <c r="C5687"/>
      <c r="J5687" s="4">
        <v>1034858527</v>
      </c>
      <c r="K5687" t="s">
        <v>1124</v>
      </c>
      <c r="N5687" s="4">
        <v>1034858526</v>
      </c>
      <c r="O5687" t="e">
        <f>VLOOKUP(N5687,Sales!B:C,2,0)</f>
        <v>#N/A</v>
      </c>
      <c r="P5687" t="str">
        <f>VLOOKUP(N5687,Recolt!B:C,2,0)</f>
        <v>HSB</v>
      </c>
    </row>
    <row r="5688" spans="3:16" x14ac:dyDescent="0.25">
      <c r="C5688"/>
      <c r="J5688" s="4">
        <v>1034858528</v>
      </c>
      <c r="K5688" t="s">
        <v>1124</v>
      </c>
      <c r="N5688" s="4">
        <v>1034858527</v>
      </c>
      <c r="O5688" t="e">
        <f>VLOOKUP(N5688,Sales!B:C,2,0)</f>
        <v>#N/A</v>
      </c>
      <c r="P5688" t="str">
        <f>VLOOKUP(N5688,Recolt!B:C,2,0)</f>
        <v>Bawag P.S.K</v>
      </c>
    </row>
    <row r="5689" spans="3:16" x14ac:dyDescent="0.25">
      <c r="C5689"/>
      <c r="J5689" s="4">
        <v>1034858541</v>
      </c>
      <c r="K5689" t="s">
        <v>1124</v>
      </c>
      <c r="N5689" s="4">
        <v>1034858528</v>
      </c>
      <c r="O5689" t="e">
        <f>VLOOKUP(N5689,Sales!B:C,2,0)</f>
        <v>#N/A</v>
      </c>
      <c r="P5689" t="str">
        <f>VLOOKUP(N5689,Recolt!B:C,2,0)</f>
        <v xml:space="preserve">BPCE (Banque Populaire &amp; Caisse d'Épargne)  </v>
      </c>
    </row>
    <row r="5690" spans="3:16" x14ac:dyDescent="0.25">
      <c r="C5690"/>
      <c r="J5690" s="4">
        <v>1034858551</v>
      </c>
      <c r="K5690" t="s">
        <v>1124</v>
      </c>
      <c r="N5690" s="4">
        <v>1034858541</v>
      </c>
      <c r="O5690" t="e">
        <f>VLOOKUP(N5690,Sales!B:C,2,0)</f>
        <v>#N/A</v>
      </c>
      <c r="P5690" t="str">
        <f>VLOOKUP(N5690,Recolt!B:C,2,0)</f>
        <v xml:space="preserve">La Banque Postale  </v>
      </c>
    </row>
    <row r="5691" spans="3:16" x14ac:dyDescent="0.25">
      <c r="C5691"/>
      <c r="J5691" s="4">
        <v>1034858552</v>
      </c>
      <c r="K5691" t="s">
        <v>1124</v>
      </c>
      <c r="N5691" s="4">
        <v>1034858551</v>
      </c>
      <c r="O5691" t="e">
        <f>VLOOKUP(N5691,Sales!B:C,2,0)</f>
        <v>#N/A</v>
      </c>
      <c r="P5691" t="str">
        <f>VLOOKUP(N5691,Recolt!B:C,2,0)</f>
        <v>HSB</v>
      </c>
    </row>
    <row r="5692" spans="3:16" x14ac:dyDescent="0.25">
      <c r="C5692"/>
      <c r="J5692" s="4">
        <v>1034858556</v>
      </c>
      <c r="K5692" t="s">
        <v>1124</v>
      </c>
      <c r="N5692" s="4">
        <v>1034858552</v>
      </c>
      <c r="O5692" t="e">
        <f>VLOOKUP(N5692,Sales!B:C,2,0)</f>
        <v>#N/A</v>
      </c>
      <c r="P5692" t="str">
        <f>VLOOKUP(N5692,Recolt!B:C,2,0)</f>
        <v xml:space="preserve">BPCE (Banque Populaire &amp; Caisse d'Épargne)  </v>
      </c>
    </row>
    <row r="5693" spans="3:16" x14ac:dyDescent="0.25">
      <c r="C5693"/>
      <c r="J5693" s="4">
        <v>1034858563</v>
      </c>
      <c r="K5693" t="s">
        <v>1124</v>
      </c>
      <c r="N5693" s="4">
        <v>1034858556</v>
      </c>
      <c r="O5693">
        <f>VLOOKUP(N5693,Sales!B:C,2,0)</f>
        <v>44987.675000000003</v>
      </c>
      <c r="P5693" t="e">
        <f>VLOOKUP(N5693,Recolt!B:C,2,0)</f>
        <v>#N/A</v>
      </c>
    </row>
    <row r="5694" spans="3:16" x14ac:dyDescent="0.25">
      <c r="C5694"/>
      <c r="J5694" s="4">
        <v>1034858564</v>
      </c>
      <c r="K5694" t="s">
        <v>1124</v>
      </c>
      <c r="N5694" s="4">
        <v>1034858563</v>
      </c>
      <c r="O5694">
        <f>VLOOKUP(N5694,Sales!B:C,2,0)</f>
        <v>45324.434027777781</v>
      </c>
      <c r="P5694" t="e">
        <f>VLOOKUP(N5694,Recolt!B:C,2,0)</f>
        <v>#N/A</v>
      </c>
    </row>
    <row r="5695" spans="3:16" x14ac:dyDescent="0.25">
      <c r="C5695"/>
      <c r="J5695" s="4">
        <v>1034858566</v>
      </c>
      <c r="K5695" t="s">
        <v>1124</v>
      </c>
      <c r="N5695" s="4">
        <v>1034858564</v>
      </c>
      <c r="O5695" t="e">
        <f>VLOOKUP(N5695,Sales!B:C,2,0)</f>
        <v>#N/A</v>
      </c>
      <c r="P5695" t="str">
        <f>VLOOKUP(N5695,Recolt!B:C,2,0)</f>
        <v>HSB</v>
      </c>
    </row>
    <row r="5696" spans="3:16" x14ac:dyDescent="0.25">
      <c r="C5696"/>
      <c r="J5696" s="4">
        <v>1034858575</v>
      </c>
      <c r="K5696" t="s">
        <v>1124</v>
      </c>
      <c r="N5696" s="4">
        <v>1034858566</v>
      </c>
      <c r="O5696" t="e">
        <f>VLOOKUP(N5696,Sales!B:C,2,0)</f>
        <v>#N/A</v>
      </c>
      <c r="P5696" t="str">
        <f>VLOOKUP(N5696,Recolt!B:C,2,0)</f>
        <v>Sberbank Europe</v>
      </c>
    </row>
    <row r="5697" spans="3:16" x14ac:dyDescent="0.25">
      <c r="C5697"/>
      <c r="J5697" s="4">
        <v>1034858576</v>
      </c>
      <c r="K5697" t="s">
        <v>1124</v>
      </c>
      <c r="N5697" s="4">
        <v>1034858575</v>
      </c>
      <c r="O5697">
        <f>VLOOKUP(N5697,Sales!B:C,2,0)</f>
        <v>45324.717361111114</v>
      </c>
      <c r="P5697" t="e">
        <f>VLOOKUP(N5697,Recolt!B:C,2,0)</f>
        <v>#N/A</v>
      </c>
    </row>
    <row r="5698" spans="3:16" x14ac:dyDescent="0.25">
      <c r="C5698"/>
      <c r="J5698" s="4">
        <v>1034858579</v>
      </c>
      <c r="K5698" t="s">
        <v>1124</v>
      </c>
      <c r="N5698" s="4">
        <v>1034858576</v>
      </c>
      <c r="O5698">
        <f>VLOOKUP(N5698,Sales!B:C,2,0)</f>
        <v>44928.557638888888</v>
      </c>
      <c r="P5698" t="e">
        <f>VLOOKUP(N5698,Recolt!B:C,2,0)</f>
        <v>#N/A</v>
      </c>
    </row>
    <row r="5699" spans="3:16" x14ac:dyDescent="0.25">
      <c r="C5699"/>
      <c r="J5699" s="4">
        <v>1034858587</v>
      </c>
      <c r="K5699" t="s">
        <v>1124</v>
      </c>
      <c r="N5699" s="4">
        <v>1034858579</v>
      </c>
      <c r="O5699">
        <f>VLOOKUP(N5699,Sales!B:C,2,0)</f>
        <v>45324.546527777777</v>
      </c>
      <c r="P5699" t="e">
        <f>VLOOKUP(N5699,Recolt!B:C,2,0)</f>
        <v>#N/A</v>
      </c>
    </row>
    <row r="5700" spans="3:16" x14ac:dyDescent="0.25">
      <c r="C5700"/>
      <c r="J5700" s="4">
        <v>1034858605</v>
      </c>
      <c r="K5700" t="s">
        <v>1124</v>
      </c>
      <c r="N5700" s="4">
        <v>1034858587</v>
      </c>
      <c r="O5700" t="e">
        <f>VLOOKUP(N5700,Sales!B:C,2,0)</f>
        <v>#N/A</v>
      </c>
      <c r="P5700" t="str">
        <f>VLOOKUP(N5700,Recolt!B:C,2,0)</f>
        <v xml:space="preserve">CIC (Crédit Industriel et Commercial)  </v>
      </c>
    </row>
    <row r="5701" spans="3:16" x14ac:dyDescent="0.25">
      <c r="C5701"/>
      <c r="J5701" s="4">
        <v>1034858617</v>
      </c>
      <c r="K5701" t="s">
        <v>1124</v>
      </c>
      <c r="N5701" s="4">
        <v>1034858605</v>
      </c>
      <c r="O5701">
        <f>VLOOKUP(N5701,Sales!B:C,2,0)</f>
        <v>45277.693749999999</v>
      </c>
      <c r="P5701" t="e">
        <f>VLOOKUP(N5701,Recolt!B:C,2,0)</f>
        <v>#N/A</v>
      </c>
    </row>
    <row r="5702" spans="3:16" x14ac:dyDescent="0.25">
      <c r="C5702"/>
      <c r="J5702" s="4">
        <v>1034858620</v>
      </c>
      <c r="K5702" t="s">
        <v>1124</v>
      </c>
      <c r="N5702" s="4">
        <v>1034858617</v>
      </c>
      <c r="O5702">
        <f>VLOOKUP(N5702,Sales!B:C,2,0)</f>
        <v>45324.435416666667</v>
      </c>
      <c r="P5702" t="e">
        <f>VLOOKUP(N5702,Recolt!B:C,2,0)</f>
        <v>#N/A</v>
      </c>
    </row>
    <row r="5703" spans="3:16" x14ac:dyDescent="0.25">
      <c r="C5703"/>
      <c r="J5703" s="4">
        <v>1034858626</v>
      </c>
      <c r="K5703" t="s">
        <v>1124</v>
      </c>
      <c r="N5703" s="4">
        <v>1034858620</v>
      </c>
      <c r="O5703">
        <f>VLOOKUP(N5703,Sales!B:C,2,0)</f>
        <v>45324.627083333333</v>
      </c>
      <c r="P5703" t="e">
        <f>VLOOKUP(N5703,Recolt!B:C,2,0)</f>
        <v>#N/A</v>
      </c>
    </row>
    <row r="5704" spans="3:16" x14ac:dyDescent="0.25">
      <c r="C5704"/>
      <c r="J5704" s="4">
        <v>1034858653</v>
      </c>
      <c r="K5704" t="s">
        <v>1124</v>
      </c>
      <c r="N5704" s="4">
        <v>1034858626</v>
      </c>
      <c r="O5704" t="e">
        <f>VLOOKUP(N5704,Sales!B:C,2,0)</f>
        <v>#N/A</v>
      </c>
      <c r="P5704" t="str">
        <f>VLOOKUP(N5704,Recolt!B:C,2,0)</f>
        <v>Sberbank Europe</v>
      </c>
    </row>
    <row r="5705" spans="3:16" x14ac:dyDescent="0.25">
      <c r="C5705"/>
      <c r="J5705" s="4">
        <v>1034858665</v>
      </c>
      <c r="K5705" t="s">
        <v>1124</v>
      </c>
      <c r="N5705" s="4">
        <v>1034858653</v>
      </c>
      <c r="O5705" t="e">
        <f>VLOOKUP(N5705,Sales!B:C,2,0)</f>
        <v>#N/A</v>
      </c>
      <c r="P5705" t="str">
        <f>VLOOKUP(N5705,Recolt!B:C,2,0)</f>
        <v>Hypo Group Alpe Adria</v>
      </c>
    </row>
    <row r="5706" spans="3:16" x14ac:dyDescent="0.25">
      <c r="C5706"/>
      <c r="J5706" s="4">
        <v>1034858671</v>
      </c>
      <c r="K5706" t="s">
        <v>1124</v>
      </c>
      <c r="N5706" s="4">
        <v>1034858665</v>
      </c>
      <c r="O5706" t="e">
        <f>VLOOKUP(N5706,Sales!B:C,2,0)</f>
        <v>#N/A</v>
      </c>
      <c r="P5706" t="str">
        <f>VLOOKUP(N5706,Recolt!B:C,2,0)</f>
        <v xml:space="preserve">LCL (Le Crédit Lyonnais)  </v>
      </c>
    </row>
    <row r="5707" spans="3:16" x14ac:dyDescent="0.25">
      <c r="C5707"/>
      <c r="J5707" s="4">
        <v>1034858672</v>
      </c>
      <c r="K5707" t="s">
        <v>1124</v>
      </c>
      <c r="N5707" s="4">
        <v>1034858671</v>
      </c>
      <c r="O5707" t="e">
        <f>VLOOKUP(N5707,Sales!B:C,2,0)</f>
        <v>#N/A</v>
      </c>
      <c r="P5707" t="str">
        <f>VLOOKUP(N5707,Recolt!B:C,2,0)</f>
        <v xml:space="preserve">Crédit Agricole  </v>
      </c>
    </row>
    <row r="5708" spans="3:16" x14ac:dyDescent="0.25">
      <c r="C5708"/>
      <c r="J5708" s="4">
        <v>1034858675</v>
      </c>
      <c r="K5708" t="s">
        <v>1124</v>
      </c>
      <c r="N5708" s="4">
        <v>1034858672</v>
      </c>
      <c r="O5708" t="e">
        <f>VLOOKUP(N5708,Sales!B:C,2,0)</f>
        <v>#N/A</v>
      </c>
      <c r="P5708" t="e">
        <f>VLOOKUP(N5708,Recolt!B:C,2,0)</f>
        <v>#N/A</v>
      </c>
    </row>
    <row r="5709" spans="3:16" x14ac:dyDescent="0.25">
      <c r="C5709"/>
      <c r="J5709" s="4">
        <v>1034858680</v>
      </c>
      <c r="K5709" t="s">
        <v>1124</v>
      </c>
      <c r="N5709" s="4">
        <v>1034858675</v>
      </c>
      <c r="O5709" t="e">
        <f>VLOOKUP(N5709,Sales!B:C,2,0)</f>
        <v>#N/A</v>
      </c>
      <c r="P5709" t="str">
        <f>VLOOKUP(N5709,Recolt!B:C,2,0)</f>
        <v xml:space="preserve">CIC (Crédit Industriel et Commercial)  </v>
      </c>
    </row>
    <row r="5710" spans="3:16" x14ac:dyDescent="0.25">
      <c r="C5710"/>
      <c r="J5710" s="4">
        <v>1034858694</v>
      </c>
      <c r="K5710" t="s">
        <v>1124</v>
      </c>
      <c r="N5710" s="4">
        <v>1034858680</v>
      </c>
      <c r="O5710" t="e">
        <f>VLOOKUP(N5710,Sales!B:C,2,0)</f>
        <v>#N/A</v>
      </c>
      <c r="P5710" t="str">
        <f>VLOOKUP(N5710,Recolt!B:C,2,0)</f>
        <v xml:space="preserve">LCL (Le Crédit Lyonnais)  </v>
      </c>
    </row>
    <row r="5711" spans="3:16" x14ac:dyDescent="0.25">
      <c r="C5711"/>
      <c r="J5711" s="4">
        <v>1034858705</v>
      </c>
      <c r="K5711" t="s">
        <v>1124</v>
      </c>
      <c r="N5711" s="4">
        <v>1034858694</v>
      </c>
      <c r="O5711">
        <f>VLOOKUP(N5711,Sales!B:C,2,0)</f>
        <v>44928.577777777777</v>
      </c>
      <c r="P5711" t="e">
        <f>VLOOKUP(N5711,Recolt!B:C,2,0)</f>
        <v>#N/A</v>
      </c>
    </row>
    <row r="5712" spans="3:16" x14ac:dyDescent="0.25">
      <c r="C5712"/>
      <c r="J5712" s="4">
        <v>1034858740</v>
      </c>
      <c r="K5712" t="s">
        <v>1124</v>
      </c>
      <c r="N5712" s="4">
        <v>1034858705</v>
      </c>
      <c r="O5712">
        <f>VLOOKUP(N5712,Sales!B:C,2,0)</f>
        <v>44987.458333333336</v>
      </c>
      <c r="P5712" t="e">
        <f>VLOOKUP(N5712,Recolt!B:C,2,0)</f>
        <v>#N/A</v>
      </c>
    </row>
    <row r="5713" spans="3:16" x14ac:dyDescent="0.25">
      <c r="C5713"/>
      <c r="J5713" s="4">
        <v>1034858745</v>
      </c>
      <c r="K5713" t="s">
        <v>1124</v>
      </c>
      <c r="N5713" s="4">
        <v>1034858740</v>
      </c>
      <c r="O5713">
        <f>VLOOKUP(N5713,Sales!B:C,2,0)</f>
        <v>44987.49722222222</v>
      </c>
      <c r="P5713" t="e">
        <f>VLOOKUP(N5713,Recolt!B:C,2,0)</f>
        <v>#N/A</v>
      </c>
    </row>
    <row r="5714" spans="3:16" x14ac:dyDescent="0.25">
      <c r="C5714"/>
      <c r="J5714" s="4">
        <v>1034858764</v>
      </c>
      <c r="K5714" t="s">
        <v>1124</v>
      </c>
      <c r="N5714" s="4">
        <v>1034858745</v>
      </c>
      <c r="O5714" t="e">
        <f>VLOOKUP(N5714,Sales!B:C,2,0)</f>
        <v>#N/A</v>
      </c>
      <c r="P5714" t="str">
        <f>VLOOKUP(N5714,Recolt!B:C,2,0)</f>
        <v>Sberbank Europe</v>
      </c>
    </row>
    <row r="5715" spans="3:16" x14ac:dyDescent="0.25">
      <c r="C5715"/>
      <c r="J5715" s="4">
        <v>1034858770</v>
      </c>
      <c r="K5715" t="s">
        <v>1124</v>
      </c>
      <c r="N5715" s="4">
        <v>1034858764</v>
      </c>
      <c r="O5715" t="e">
        <f>VLOOKUP(N5715,Sales!B:C,2,0)</f>
        <v>#N/A</v>
      </c>
      <c r="P5715" t="str">
        <f>VLOOKUP(N5715,Recolt!B:C,2,0)</f>
        <v>Bank Austria</v>
      </c>
    </row>
    <row r="5716" spans="3:16" x14ac:dyDescent="0.25">
      <c r="C5716"/>
      <c r="J5716" s="4">
        <v>1034858773</v>
      </c>
      <c r="K5716" t="s">
        <v>1124</v>
      </c>
      <c r="N5716" s="4">
        <v>1034858770</v>
      </c>
      <c r="O5716">
        <f>VLOOKUP(N5716,Sales!B:C,2,0)</f>
        <v>44987.480555555558</v>
      </c>
      <c r="P5716" t="e">
        <f>VLOOKUP(N5716,Recolt!B:C,2,0)</f>
        <v>#N/A</v>
      </c>
    </row>
    <row r="5717" spans="3:16" x14ac:dyDescent="0.25">
      <c r="C5717"/>
      <c r="J5717" s="4">
        <v>1034858779</v>
      </c>
      <c r="K5717" t="s">
        <v>1124</v>
      </c>
      <c r="N5717" s="4">
        <v>1034858773</v>
      </c>
      <c r="O5717">
        <f>VLOOKUP(N5717,Sales!B:C,2,0)</f>
        <v>44987.501388888886</v>
      </c>
      <c r="P5717" t="e">
        <f>VLOOKUP(N5717,Recolt!B:C,2,0)</f>
        <v>#N/A</v>
      </c>
    </row>
    <row r="5718" spans="3:16" x14ac:dyDescent="0.25">
      <c r="C5718"/>
      <c r="J5718" s="4">
        <v>1034858780</v>
      </c>
      <c r="K5718" t="s">
        <v>1124</v>
      </c>
      <c r="N5718" s="4">
        <v>1034858779</v>
      </c>
      <c r="O5718">
        <f>VLOOKUP(N5718,Sales!B:C,2,0)</f>
        <v>45324.744444444441</v>
      </c>
      <c r="P5718" t="e">
        <f>VLOOKUP(N5718,Recolt!B:C,2,0)</f>
        <v>#N/A</v>
      </c>
    </row>
    <row r="5719" spans="3:16" x14ac:dyDescent="0.25">
      <c r="C5719"/>
      <c r="J5719" s="4">
        <v>1034858791</v>
      </c>
      <c r="K5719" t="s">
        <v>1124</v>
      </c>
      <c r="N5719" s="4">
        <v>1034858780</v>
      </c>
      <c r="O5719" t="e">
        <f>VLOOKUP(N5719,Sales!B:C,2,0)</f>
        <v>#N/A</v>
      </c>
      <c r="P5719" t="str">
        <f>VLOOKUP(N5719,Recolt!B:C,2,0)</f>
        <v xml:space="preserve">BPCE (Banque Populaire &amp; Caisse d'Épargne)  </v>
      </c>
    </row>
    <row r="5720" spans="3:16" x14ac:dyDescent="0.25">
      <c r="C5720"/>
      <c r="J5720" s="4">
        <v>1034858792</v>
      </c>
      <c r="K5720" t="s">
        <v>1124</v>
      </c>
      <c r="N5720" s="4">
        <v>1034858791</v>
      </c>
      <c r="O5720">
        <f>VLOOKUP(N5720,Sales!B:C,2,0)</f>
        <v>45324.440972222219</v>
      </c>
      <c r="P5720" t="e">
        <f>VLOOKUP(N5720,Recolt!B:C,2,0)</f>
        <v>#N/A</v>
      </c>
    </row>
    <row r="5721" spans="3:16" x14ac:dyDescent="0.25">
      <c r="C5721"/>
      <c r="J5721" s="4">
        <v>1034858794</v>
      </c>
      <c r="K5721" t="s">
        <v>1124</v>
      </c>
      <c r="N5721" s="4">
        <v>1034858792</v>
      </c>
      <c r="O5721" t="e">
        <f>VLOOKUP(N5721,Sales!B:C,2,0)</f>
        <v>#N/A</v>
      </c>
      <c r="P5721" t="str">
        <f>VLOOKUP(N5721,Recolt!B:C,2,0)</f>
        <v>Sberbank Europe</v>
      </c>
    </row>
    <row r="5722" spans="3:16" x14ac:dyDescent="0.25">
      <c r="C5722"/>
      <c r="J5722" s="4">
        <v>1034858799</v>
      </c>
      <c r="K5722" t="s">
        <v>1124</v>
      </c>
      <c r="N5722" s="4">
        <v>1034858794</v>
      </c>
      <c r="O5722" t="e">
        <f>VLOOKUP(N5722,Sales!B:C,2,0)</f>
        <v>#N/A</v>
      </c>
      <c r="P5722" t="str">
        <f>VLOOKUP(N5722,Recolt!B:C,2,0)</f>
        <v xml:space="preserve">Crédit Agricole  </v>
      </c>
    </row>
    <row r="5723" spans="3:16" x14ac:dyDescent="0.25">
      <c r="C5723"/>
      <c r="J5723" s="4">
        <v>1034858807</v>
      </c>
      <c r="K5723" t="s">
        <v>1124</v>
      </c>
      <c r="N5723" s="4">
        <v>1034858799</v>
      </c>
      <c r="O5723" t="e">
        <f>VLOOKUP(N5723,Sales!B:C,2,0)</f>
        <v>#N/A</v>
      </c>
      <c r="P5723" t="str">
        <f>VLOOKUP(N5723,Recolt!B:C,2,0)</f>
        <v xml:space="preserve">LCL (Le Crédit Lyonnais)  </v>
      </c>
    </row>
    <row r="5724" spans="3:16" x14ac:dyDescent="0.25">
      <c r="C5724"/>
      <c r="J5724" s="4">
        <v>1034858808</v>
      </c>
      <c r="K5724" t="s">
        <v>1124</v>
      </c>
      <c r="N5724" s="4">
        <v>1034858807</v>
      </c>
      <c r="O5724">
        <f>VLOOKUP(N5724,Sales!B:C,2,0)</f>
        <v>44987.440972222219</v>
      </c>
      <c r="P5724" t="e">
        <f>VLOOKUP(N5724,Recolt!B:C,2,0)</f>
        <v>#N/A</v>
      </c>
    </row>
    <row r="5725" spans="3:16" x14ac:dyDescent="0.25">
      <c r="C5725"/>
      <c r="J5725" s="4">
        <v>1034858811</v>
      </c>
      <c r="K5725" t="s">
        <v>1124</v>
      </c>
      <c r="N5725" s="4">
        <v>1034858808</v>
      </c>
      <c r="O5725">
        <f>VLOOKUP(N5725,Sales!B:C,2,0)</f>
        <v>44928.431944444441</v>
      </c>
      <c r="P5725" t="e">
        <f>VLOOKUP(N5725,Recolt!B:C,2,0)</f>
        <v>#N/A</v>
      </c>
    </row>
    <row r="5726" spans="3:16" x14ac:dyDescent="0.25">
      <c r="C5726"/>
      <c r="J5726" s="4">
        <v>1034858813</v>
      </c>
      <c r="K5726" t="s">
        <v>1124</v>
      </c>
      <c r="N5726" s="4">
        <v>1034858811</v>
      </c>
      <c r="O5726">
        <f>VLOOKUP(N5726,Sales!B:C,2,0)</f>
        <v>44928.654861111114</v>
      </c>
      <c r="P5726" t="e">
        <f>VLOOKUP(N5726,Recolt!B:C,2,0)</f>
        <v>#N/A</v>
      </c>
    </row>
    <row r="5727" spans="3:16" x14ac:dyDescent="0.25">
      <c r="C5727"/>
      <c r="J5727" s="4">
        <v>1034858830</v>
      </c>
      <c r="K5727" t="s">
        <v>1124</v>
      </c>
      <c r="N5727" s="4">
        <v>1034858813</v>
      </c>
      <c r="O5727" t="e">
        <f>VLOOKUP(N5727,Sales!B:C,2,0)</f>
        <v>#N/A</v>
      </c>
      <c r="P5727" t="str">
        <f>VLOOKUP(N5727,Recolt!B:C,2,0)</f>
        <v>Sberbank Europe</v>
      </c>
    </row>
    <row r="5728" spans="3:16" x14ac:dyDescent="0.25">
      <c r="C5728"/>
      <c r="J5728" s="4">
        <v>1034858835</v>
      </c>
      <c r="K5728" t="s">
        <v>1124</v>
      </c>
      <c r="N5728" s="4">
        <v>1034858830</v>
      </c>
      <c r="O5728" t="e">
        <f>VLOOKUP(N5728,Sales!B:C,2,0)</f>
        <v>#N/A</v>
      </c>
      <c r="P5728" t="str">
        <f>VLOOKUP(N5728,Recolt!B:C,2,0)</f>
        <v xml:space="preserve">HSBC France  </v>
      </c>
    </row>
    <row r="5729" spans="3:16" x14ac:dyDescent="0.25">
      <c r="C5729"/>
      <c r="J5729" s="4">
        <v>1034858840</v>
      </c>
      <c r="K5729" t="s">
        <v>1124</v>
      </c>
      <c r="N5729" s="4">
        <v>1034858835</v>
      </c>
      <c r="O5729">
        <f>VLOOKUP(N5729,Sales!B:C,2,0)</f>
        <v>45455.468055555553</v>
      </c>
      <c r="P5729" t="e">
        <f>VLOOKUP(N5729,Recolt!B:C,2,0)</f>
        <v>#N/A</v>
      </c>
    </row>
    <row r="5730" spans="3:16" x14ac:dyDescent="0.25">
      <c r="C5730"/>
      <c r="J5730" s="4">
        <v>1034858843</v>
      </c>
      <c r="K5730" t="s">
        <v>1124</v>
      </c>
      <c r="N5730" s="4">
        <v>1034858840</v>
      </c>
      <c r="O5730">
        <f>VLOOKUP(N5730,Sales!B:C,2,0)</f>
        <v>45324.7</v>
      </c>
      <c r="P5730" t="e">
        <f>VLOOKUP(N5730,Recolt!B:C,2,0)</f>
        <v>#N/A</v>
      </c>
    </row>
    <row r="5731" spans="3:16" x14ac:dyDescent="0.25">
      <c r="C5731"/>
      <c r="J5731" s="4">
        <v>1034858844</v>
      </c>
      <c r="K5731" t="s">
        <v>1124</v>
      </c>
      <c r="N5731" s="4">
        <v>1034858843</v>
      </c>
      <c r="O5731" t="e">
        <f>VLOOKUP(N5731,Sales!B:C,2,0)</f>
        <v>#N/A</v>
      </c>
      <c r="P5731" t="str">
        <f>VLOOKUP(N5731,Recolt!B:C,2,0)</f>
        <v>HSB</v>
      </c>
    </row>
    <row r="5732" spans="3:16" x14ac:dyDescent="0.25">
      <c r="C5732"/>
      <c r="J5732" s="4">
        <v>1034858871</v>
      </c>
      <c r="K5732" t="s">
        <v>1124</v>
      </c>
      <c r="N5732" s="4">
        <v>1034858844</v>
      </c>
      <c r="O5732" t="e">
        <f>VLOOKUP(N5732,Sales!B:C,2,0)</f>
        <v>#N/A</v>
      </c>
      <c r="P5732" t="str">
        <f>VLOOKUP(N5732,Recolt!B:C,2,0)</f>
        <v xml:space="preserve">CIC (Crédit Industriel et Commercial)  </v>
      </c>
    </row>
    <row r="5733" spans="3:16" x14ac:dyDescent="0.25">
      <c r="C5733"/>
      <c r="J5733" s="4">
        <v>1034858875</v>
      </c>
      <c r="K5733" t="s">
        <v>1124</v>
      </c>
      <c r="N5733" s="4">
        <v>1034858871</v>
      </c>
      <c r="O5733" t="e">
        <f>VLOOKUP(N5733,Sales!B:C,2,0)</f>
        <v>#N/A</v>
      </c>
      <c r="P5733" t="str">
        <f>VLOOKUP(N5733,Recolt!B:C,2,0)</f>
        <v xml:space="preserve">BPCE (Banque Populaire &amp; Caisse d'Épargne)  </v>
      </c>
    </row>
    <row r="5734" spans="3:16" x14ac:dyDescent="0.25">
      <c r="C5734"/>
      <c r="J5734" s="4">
        <v>1034858876</v>
      </c>
      <c r="K5734" t="s">
        <v>1124</v>
      </c>
      <c r="N5734" s="4">
        <v>1034858875</v>
      </c>
      <c r="O5734">
        <f>VLOOKUP(N5734,Sales!B:C,2,0)</f>
        <v>45324.451388888891</v>
      </c>
      <c r="P5734" t="e">
        <f>VLOOKUP(N5734,Recolt!B:C,2,0)</f>
        <v>#N/A</v>
      </c>
    </row>
    <row r="5735" spans="3:16" x14ac:dyDescent="0.25">
      <c r="C5735"/>
      <c r="J5735" s="4">
        <v>1034858877</v>
      </c>
      <c r="K5735" t="s">
        <v>1124</v>
      </c>
      <c r="N5735" s="4">
        <v>1034858876</v>
      </c>
      <c r="O5735">
        <f>VLOOKUP(N5735,Sales!B:C,2,0)</f>
        <v>44987.679166666669</v>
      </c>
      <c r="P5735" t="e">
        <f>VLOOKUP(N5735,Recolt!B:C,2,0)</f>
        <v>#N/A</v>
      </c>
    </row>
    <row r="5736" spans="3:16" x14ac:dyDescent="0.25">
      <c r="C5736"/>
      <c r="J5736" s="4">
        <v>1034858883</v>
      </c>
      <c r="K5736" t="s">
        <v>1124</v>
      </c>
      <c r="N5736" s="4">
        <v>1034858877</v>
      </c>
      <c r="O5736">
        <f>VLOOKUP(N5736,Sales!B:C,2,0)</f>
        <v>45455.458333333336</v>
      </c>
      <c r="P5736" t="e">
        <f>VLOOKUP(N5736,Recolt!B:C,2,0)</f>
        <v>#N/A</v>
      </c>
    </row>
    <row r="5737" spans="3:16" x14ac:dyDescent="0.25">
      <c r="C5737"/>
      <c r="J5737" s="4">
        <v>1034858886</v>
      </c>
      <c r="K5737" t="s">
        <v>1124</v>
      </c>
      <c r="N5737" s="4">
        <v>1034858883</v>
      </c>
      <c r="O5737" t="e">
        <f>VLOOKUP(N5737,Sales!B:C,2,0)</f>
        <v>#N/A</v>
      </c>
      <c r="P5737" t="str">
        <f>VLOOKUP(N5737,Recolt!B:C,2,0)</f>
        <v>UniCredit Bank Austria</v>
      </c>
    </row>
    <row r="5738" spans="3:16" x14ac:dyDescent="0.25">
      <c r="C5738"/>
      <c r="J5738" s="4">
        <v>1034858889</v>
      </c>
      <c r="K5738" t="s">
        <v>1124</v>
      </c>
      <c r="N5738" s="4">
        <v>1034858886</v>
      </c>
      <c r="O5738" t="e">
        <f>VLOOKUP(N5738,Sales!B:C,2,0)</f>
        <v>#N/A</v>
      </c>
      <c r="P5738" t="str">
        <f>VLOOKUP(N5738,Recolt!B:C,2,0)</f>
        <v xml:space="preserve">BNP Paribas  </v>
      </c>
    </row>
    <row r="5739" spans="3:16" x14ac:dyDescent="0.25">
      <c r="C5739"/>
      <c r="J5739" s="4">
        <v>1034858890</v>
      </c>
      <c r="K5739" t="s">
        <v>1124</v>
      </c>
      <c r="N5739" s="4">
        <v>1034858889</v>
      </c>
      <c r="O5739">
        <f>VLOOKUP(N5739,Sales!B:C,2,0)</f>
        <v>44987.456944444442</v>
      </c>
      <c r="P5739" t="e">
        <f>VLOOKUP(N5739,Recolt!B:C,2,0)</f>
        <v>#N/A</v>
      </c>
    </row>
    <row r="5740" spans="3:16" x14ac:dyDescent="0.25">
      <c r="C5740"/>
      <c r="J5740" s="4">
        <v>1034858897</v>
      </c>
      <c r="K5740" t="s">
        <v>1124</v>
      </c>
      <c r="N5740" s="4">
        <v>1034858890</v>
      </c>
      <c r="O5740">
        <f>VLOOKUP(N5740,Sales!B:C,2,0)</f>
        <v>45277.710416666669</v>
      </c>
      <c r="P5740" t="e">
        <f>VLOOKUP(N5740,Recolt!B:C,2,0)</f>
        <v>#N/A</v>
      </c>
    </row>
    <row r="5741" spans="3:16" x14ac:dyDescent="0.25">
      <c r="C5741"/>
      <c r="J5741" s="4">
        <v>1034858901</v>
      </c>
      <c r="K5741" t="s">
        <v>1124</v>
      </c>
      <c r="N5741" s="4">
        <v>1034858897</v>
      </c>
      <c r="O5741" t="e">
        <f>VLOOKUP(N5741,Sales!B:C,2,0)</f>
        <v>#N/A</v>
      </c>
      <c r="P5741" t="str">
        <f>VLOOKUP(N5741,Recolt!B:C,2,0)</f>
        <v>Sparda-Bank</v>
      </c>
    </row>
    <row r="5742" spans="3:16" x14ac:dyDescent="0.25">
      <c r="C5742"/>
      <c r="J5742" s="4">
        <v>1034858914</v>
      </c>
      <c r="K5742" t="s">
        <v>1124</v>
      </c>
      <c r="N5742" s="4">
        <v>1034858901</v>
      </c>
      <c r="O5742">
        <f>VLOOKUP(N5742,Sales!B:C,2,0)</f>
        <v>45324.456944444442</v>
      </c>
      <c r="P5742" t="e">
        <f>VLOOKUP(N5742,Recolt!B:C,2,0)</f>
        <v>#N/A</v>
      </c>
    </row>
    <row r="5743" spans="3:16" x14ac:dyDescent="0.25">
      <c r="C5743"/>
      <c r="J5743" s="4">
        <v>1034858915</v>
      </c>
      <c r="K5743" t="s">
        <v>1124</v>
      </c>
      <c r="N5743" s="4">
        <v>1034858914</v>
      </c>
      <c r="O5743" t="e">
        <f>VLOOKUP(N5743,Sales!B:C,2,0)</f>
        <v>#N/A</v>
      </c>
      <c r="P5743" t="str">
        <f>VLOOKUP(N5743,Recolt!B:C,2,0)</f>
        <v xml:space="preserve">La Banque Postale  </v>
      </c>
    </row>
    <row r="5744" spans="3:16" x14ac:dyDescent="0.25">
      <c r="C5744"/>
      <c r="J5744" s="4">
        <v>1034858926</v>
      </c>
      <c r="K5744" t="s">
        <v>1124</v>
      </c>
      <c r="N5744" s="4">
        <v>1034858915</v>
      </c>
      <c r="O5744" t="e">
        <f>VLOOKUP(N5744,Sales!B:C,2,0)</f>
        <v>#N/A</v>
      </c>
      <c r="P5744" t="str">
        <f>VLOOKUP(N5744,Recolt!B:C,2,0)</f>
        <v>Bank Austria</v>
      </c>
    </row>
    <row r="5745" spans="3:16" x14ac:dyDescent="0.25">
      <c r="C5745"/>
      <c r="J5745" s="4">
        <v>1034858927</v>
      </c>
      <c r="K5745" t="s">
        <v>1124</v>
      </c>
      <c r="N5745" s="4">
        <v>1034858926</v>
      </c>
      <c r="O5745" t="e">
        <f>VLOOKUP(N5745,Sales!B:C,2,0)</f>
        <v>#N/A</v>
      </c>
      <c r="P5745" t="str">
        <f>VLOOKUP(N5745,Recolt!B:C,2,0)</f>
        <v>HSB</v>
      </c>
    </row>
    <row r="5746" spans="3:16" x14ac:dyDescent="0.25">
      <c r="C5746"/>
      <c r="J5746" s="4">
        <v>1034858933</v>
      </c>
      <c r="K5746" t="s">
        <v>1124</v>
      </c>
      <c r="N5746" s="4">
        <v>1034858927</v>
      </c>
      <c r="O5746" t="e">
        <f>VLOOKUP(N5746,Sales!B:C,2,0)</f>
        <v>#N/A</v>
      </c>
      <c r="P5746" t="str">
        <f>VLOOKUP(N5746,Recolt!B:C,2,0)</f>
        <v xml:space="preserve">BNP Paribas  </v>
      </c>
    </row>
    <row r="5747" spans="3:16" x14ac:dyDescent="0.25">
      <c r="C5747"/>
      <c r="J5747" s="4">
        <v>1034858952</v>
      </c>
      <c r="K5747" t="s">
        <v>1124</v>
      </c>
      <c r="N5747" s="4">
        <v>1034858933</v>
      </c>
      <c r="O5747">
        <f>VLOOKUP(N5747,Sales!B:C,2,0)</f>
        <v>45324.601388888892</v>
      </c>
      <c r="P5747" t="e">
        <f>VLOOKUP(N5747,Recolt!B:C,2,0)</f>
        <v>#N/A</v>
      </c>
    </row>
    <row r="5748" spans="3:16" x14ac:dyDescent="0.25">
      <c r="C5748"/>
      <c r="J5748" s="4">
        <v>1034858990</v>
      </c>
      <c r="K5748" t="s">
        <v>1124</v>
      </c>
      <c r="N5748" s="4">
        <v>1034858952</v>
      </c>
      <c r="O5748" t="e">
        <f>VLOOKUP(N5748,Sales!B:C,2,0)</f>
        <v>#N/A</v>
      </c>
      <c r="P5748" t="str">
        <f>VLOOKUP(N5748,Recolt!B:C,2,0)</f>
        <v>Sparda-Bank</v>
      </c>
    </row>
    <row r="5749" spans="3:16" x14ac:dyDescent="0.25">
      <c r="C5749"/>
      <c r="J5749" s="4">
        <v>1034858996</v>
      </c>
      <c r="K5749" t="s">
        <v>1124</v>
      </c>
      <c r="N5749" s="4">
        <v>1034858990</v>
      </c>
      <c r="O5749">
        <f>VLOOKUP(N5749,Sales!B:C,2,0)</f>
        <v>45324.632638888892</v>
      </c>
      <c r="P5749" t="e">
        <f>VLOOKUP(N5749,Recolt!B:C,2,0)</f>
        <v>#N/A</v>
      </c>
    </row>
    <row r="5750" spans="3:16" x14ac:dyDescent="0.25">
      <c r="C5750"/>
      <c r="J5750" s="4">
        <v>1034859001</v>
      </c>
      <c r="K5750" t="s">
        <v>1124</v>
      </c>
      <c r="N5750" s="4">
        <v>1034858996</v>
      </c>
      <c r="O5750">
        <f>VLOOKUP(N5750,Sales!B:C,2,0)</f>
        <v>44987.634027777778</v>
      </c>
      <c r="P5750" t="e">
        <f>VLOOKUP(N5750,Recolt!B:C,2,0)</f>
        <v>#N/A</v>
      </c>
    </row>
    <row r="5751" spans="3:16" x14ac:dyDescent="0.25">
      <c r="C5751"/>
      <c r="J5751" s="4">
        <v>1034859008</v>
      </c>
      <c r="K5751" t="s">
        <v>1124</v>
      </c>
      <c r="N5751" s="4">
        <v>1034859001</v>
      </c>
      <c r="O5751" t="e">
        <f>VLOOKUP(N5751,Sales!B:C,2,0)</f>
        <v>#N/A</v>
      </c>
      <c r="P5751" t="str">
        <f>VLOOKUP(N5751,Recolt!B:C,2,0)</f>
        <v>Sparda-Bank</v>
      </c>
    </row>
    <row r="5752" spans="3:16" x14ac:dyDescent="0.25">
      <c r="C5752"/>
      <c r="J5752" s="4">
        <v>1034859015</v>
      </c>
      <c r="K5752" t="s">
        <v>1124</v>
      </c>
      <c r="N5752" s="4">
        <v>1034859008</v>
      </c>
      <c r="O5752" t="e">
        <f>VLOOKUP(N5752,Sales!B:C,2,0)</f>
        <v>#N/A</v>
      </c>
      <c r="P5752" t="str">
        <f>VLOOKUP(N5752,Recolt!B:C,2,0)</f>
        <v xml:space="preserve">Société Générale  </v>
      </c>
    </row>
    <row r="5753" spans="3:16" x14ac:dyDescent="0.25">
      <c r="C5753"/>
      <c r="J5753" s="4">
        <v>1034859033</v>
      </c>
      <c r="K5753" t="s">
        <v>1124</v>
      </c>
      <c r="N5753" s="4">
        <v>1034859015</v>
      </c>
      <c r="O5753">
        <f>VLOOKUP(N5753,Sales!B:C,2,0)</f>
        <v>44928.640972222223</v>
      </c>
      <c r="P5753" t="e">
        <f>VLOOKUP(N5753,Recolt!B:C,2,0)</f>
        <v>#N/A</v>
      </c>
    </row>
    <row r="5754" spans="3:16" x14ac:dyDescent="0.25">
      <c r="C5754"/>
      <c r="J5754" s="4">
        <v>1034859034</v>
      </c>
      <c r="K5754" t="s">
        <v>1124</v>
      </c>
      <c r="N5754" s="4">
        <v>1034859033</v>
      </c>
      <c r="O5754">
        <f>VLOOKUP(N5754,Sales!B:C,2,0)</f>
        <v>44987.68472222222</v>
      </c>
      <c r="P5754" t="e">
        <f>VLOOKUP(N5754,Recolt!B:C,2,0)</f>
        <v>#N/A</v>
      </c>
    </row>
    <row r="5755" spans="3:16" x14ac:dyDescent="0.25">
      <c r="C5755"/>
      <c r="J5755" s="4">
        <v>1034859053</v>
      </c>
      <c r="K5755" t="s">
        <v>1124</v>
      </c>
      <c r="N5755" s="4">
        <v>1034859034</v>
      </c>
      <c r="O5755">
        <f>VLOOKUP(N5755,Sales!B:C,2,0)</f>
        <v>45324.643750000003</v>
      </c>
      <c r="P5755" t="e">
        <f>VLOOKUP(N5755,Recolt!B:C,2,0)</f>
        <v>#N/A</v>
      </c>
    </row>
    <row r="5756" spans="3:16" x14ac:dyDescent="0.25">
      <c r="C5756"/>
      <c r="J5756" s="4">
        <v>1034859057</v>
      </c>
      <c r="K5756" t="s">
        <v>1124</v>
      </c>
      <c r="N5756" s="4">
        <v>1034859053</v>
      </c>
      <c r="O5756">
        <f>VLOOKUP(N5756,Sales!B:C,2,0)</f>
        <v>45324.568055555559</v>
      </c>
      <c r="P5756" t="e">
        <f>VLOOKUP(N5756,Recolt!B:C,2,0)</f>
        <v>#N/A</v>
      </c>
    </row>
    <row r="5757" spans="3:16" x14ac:dyDescent="0.25">
      <c r="C5757"/>
      <c r="J5757" s="4">
        <v>1034859058</v>
      </c>
      <c r="K5757" t="s">
        <v>1124</v>
      </c>
      <c r="N5757" s="4">
        <v>1034859057</v>
      </c>
      <c r="O5757" t="e">
        <f>VLOOKUP(N5757,Sales!B:C,2,0)</f>
        <v>#N/A</v>
      </c>
      <c r="P5757" t="str">
        <f>VLOOKUP(N5757,Recolt!B:C,2,0)</f>
        <v xml:space="preserve">BPCE (Banque Populaire &amp; Caisse d'Épargne)  </v>
      </c>
    </row>
    <row r="5758" spans="3:16" x14ac:dyDescent="0.25">
      <c r="C5758"/>
      <c r="J5758" s="4">
        <v>1034859071</v>
      </c>
      <c r="K5758" t="s">
        <v>1124</v>
      </c>
      <c r="N5758" s="4">
        <v>1034859058</v>
      </c>
      <c r="O5758" t="e">
        <f>VLOOKUP(N5758,Sales!B:C,2,0)</f>
        <v>#N/A</v>
      </c>
      <c r="P5758" t="str">
        <f>VLOOKUP(N5758,Recolt!B:C,2,0)</f>
        <v xml:space="preserve">Crédit Agricole  </v>
      </c>
    </row>
    <row r="5759" spans="3:16" x14ac:dyDescent="0.25">
      <c r="C5759"/>
      <c r="J5759" s="4">
        <v>1034859075</v>
      </c>
      <c r="K5759" t="s">
        <v>1124</v>
      </c>
      <c r="N5759" s="4">
        <v>1034859071</v>
      </c>
      <c r="O5759">
        <f>VLOOKUP(N5759,Sales!B:C,2,0)</f>
        <v>44987.484027777777</v>
      </c>
      <c r="P5759" t="e">
        <f>VLOOKUP(N5759,Recolt!B:C,2,0)</f>
        <v>#N/A</v>
      </c>
    </row>
    <row r="5760" spans="3:16" x14ac:dyDescent="0.25">
      <c r="C5760"/>
      <c r="J5760" s="4">
        <v>1034859079</v>
      </c>
      <c r="K5760" t="s">
        <v>1124</v>
      </c>
      <c r="N5760" s="4">
        <v>1034859075</v>
      </c>
      <c r="O5760" t="e">
        <f>VLOOKUP(N5760,Sales!B:C,2,0)</f>
        <v>#N/A</v>
      </c>
      <c r="P5760" t="str">
        <f>VLOOKUP(N5760,Recolt!B:C,2,0)</f>
        <v>HSB</v>
      </c>
    </row>
    <row r="5761" spans="3:16" x14ac:dyDescent="0.25">
      <c r="C5761"/>
      <c r="J5761" s="4">
        <v>1034859084</v>
      </c>
      <c r="K5761" t="s">
        <v>1124</v>
      </c>
      <c r="N5761" s="4">
        <v>1034859079</v>
      </c>
      <c r="O5761">
        <f>VLOOKUP(N5761,Sales!B:C,2,0)</f>
        <v>44928.690972222219</v>
      </c>
      <c r="P5761" t="e">
        <f>VLOOKUP(N5761,Recolt!B:C,2,0)</f>
        <v>#N/A</v>
      </c>
    </row>
    <row r="5762" spans="3:16" x14ac:dyDescent="0.25">
      <c r="C5762"/>
      <c r="J5762" s="4">
        <v>1034859086</v>
      </c>
      <c r="K5762" t="s">
        <v>1124</v>
      </c>
      <c r="N5762" s="4">
        <v>1034859084</v>
      </c>
      <c r="O5762">
        <f>VLOOKUP(N5762,Sales!B:C,2,0)</f>
        <v>45455.450694444444</v>
      </c>
      <c r="P5762" t="e">
        <f>VLOOKUP(N5762,Recolt!B:C,2,0)</f>
        <v>#N/A</v>
      </c>
    </row>
    <row r="5763" spans="3:16" x14ac:dyDescent="0.25">
      <c r="C5763"/>
      <c r="J5763" s="4">
        <v>1034859090</v>
      </c>
      <c r="K5763" t="s">
        <v>1124</v>
      </c>
      <c r="N5763" s="4">
        <v>1034859086</v>
      </c>
      <c r="O5763">
        <f>VLOOKUP(N5763,Sales!B:C,2,0)</f>
        <v>45324.49722222222</v>
      </c>
      <c r="P5763" t="e">
        <f>VLOOKUP(N5763,Recolt!B:C,2,0)</f>
        <v>#N/A</v>
      </c>
    </row>
    <row r="5764" spans="3:16" x14ac:dyDescent="0.25">
      <c r="C5764"/>
      <c r="J5764" s="4">
        <v>1034859091</v>
      </c>
      <c r="K5764" t="s">
        <v>1124</v>
      </c>
      <c r="N5764" s="4">
        <v>1034859090</v>
      </c>
      <c r="O5764">
        <f>VLOOKUP(N5764,Sales!B:C,2,0)</f>
        <v>45324.736111111109</v>
      </c>
      <c r="P5764" t="e">
        <f>VLOOKUP(N5764,Recolt!B:C,2,0)</f>
        <v>#N/A</v>
      </c>
    </row>
    <row r="5765" spans="3:16" x14ac:dyDescent="0.25">
      <c r="C5765"/>
      <c r="J5765" s="4">
        <v>1034859092</v>
      </c>
      <c r="K5765" t="s">
        <v>1124</v>
      </c>
      <c r="N5765" s="4">
        <v>1034859091</v>
      </c>
      <c r="O5765">
        <f>VLOOKUP(N5765,Sales!B:C,2,0)</f>
        <v>44987.669444444444</v>
      </c>
      <c r="P5765" t="e">
        <f>VLOOKUP(N5765,Recolt!B:C,2,0)</f>
        <v>#N/A</v>
      </c>
    </row>
    <row r="5766" spans="3:16" x14ac:dyDescent="0.25">
      <c r="C5766"/>
      <c r="J5766" s="4">
        <v>1034859099</v>
      </c>
      <c r="K5766" t="s">
        <v>1124</v>
      </c>
      <c r="N5766" s="4">
        <v>1034859092</v>
      </c>
      <c r="O5766" t="e">
        <f>VLOOKUP(N5766,Sales!B:C,2,0)</f>
        <v>#N/A</v>
      </c>
      <c r="P5766" t="str">
        <f>VLOOKUP(N5766,Recolt!B:C,2,0)</f>
        <v>Volksbank</v>
      </c>
    </row>
    <row r="5767" spans="3:16" x14ac:dyDescent="0.25">
      <c r="C5767"/>
      <c r="J5767" s="4">
        <v>1034859103</v>
      </c>
      <c r="K5767" t="s">
        <v>1124</v>
      </c>
      <c r="N5767" s="4">
        <v>1034859099</v>
      </c>
      <c r="O5767">
        <f>VLOOKUP(N5767,Sales!B:C,2,0)</f>
        <v>44928.561111111114</v>
      </c>
      <c r="P5767" t="e">
        <f>VLOOKUP(N5767,Recolt!B:C,2,0)</f>
        <v>#N/A</v>
      </c>
    </row>
    <row r="5768" spans="3:16" x14ac:dyDescent="0.25">
      <c r="C5768"/>
      <c r="J5768" s="4">
        <v>1034859118</v>
      </c>
      <c r="K5768" t="s">
        <v>1124</v>
      </c>
      <c r="N5768" s="4">
        <v>1034859103</v>
      </c>
      <c r="O5768">
        <f>VLOOKUP(N5768,Sales!B:C,2,0)</f>
        <v>45277.44027777778</v>
      </c>
      <c r="P5768" t="e">
        <f>VLOOKUP(N5768,Recolt!B:C,2,0)</f>
        <v>#N/A</v>
      </c>
    </row>
    <row r="5769" spans="3:16" x14ac:dyDescent="0.25">
      <c r="C5769"/>
      <c r="J5769" s="4">
        <v>1034859121</v>
      </c>
      <c r="K5769" t="s">
        <v>1124</v>
      </c>
      <c r="N5769" s="4">
        <v>1034859118</v>
      </c>
      <c r="O5769" t="e">
        <f>VLOOKUP(N5769,Sales!B:C,2,0)</f>
        <v>#N/A</v>
      </c>
      <c r="P5769" t="str">
        <f>VLOOKUP(N5769,Recolt!B:C,2,0)</f>
        <v>Sparda-Bank</v>
      </c>
    </row>
    <row r="5770" spans="3:16" x14ac:dyDescent="0.25">
      <c r="C5770"/>
      <c r="J5770" s="4">
        <v>1034859124</v>
      </c>
      <c r="K5770" t="s">
        <v>1124</v>
      </c>
      <c r="N5770" s="4">
        <v>1034859121</v>
      </c>
      <c r="O5770" t="e">
        <f>VLOOKUP(N5770,Sales!B:C,2,0)</f>
        <v>#N/A</v>
      </c>
      <c r="P5770" t="str">
        <f>VLOOKUP(N5770,Recolt!B:C,2,0)</f>
        <v xml:space="preserve">Crédit Agricole  </v>
      </c>
    </row>
    <row r="5771" spans="3:16" x14ac:dyDescent="0.25">
      <c r="C5771"/>
      <c r="J5771" s="4">
        <v>1034859149</v>
      </c>
      <c r="K5771" t="s">
        <v>1124</v>
      </c>
      <c r="N5771" s="4">
        <v>1034859124</v>
      </c>
      <c r="O5771" t="e">
        <f>VLOOKUP(N5771,Sales!B:C,2,0)</f>
        <v>#N/A</v>
      </c>
      <c r="P5771" t="str">
        <f>VLOOKUP(N5771,Recolt!B:C,2,0)</f>
        <v>HSB</v>
      </c>
    </row>
    <row r="5772" spans="3:16" x14ac:dyDescent="0.25">
      <c r="C5772"/>
      <c r="J5772" s="4">
        <v>1034859155</v>
      </c>
      <c r="K5772" t="s">
        <v>1124</v>
      </c>
      <c r="N5772" s="4">
        <v>1034859149</v>
      </c>
      <c r="O5772">
        <f>VLOOKUP(N5772,Sales!B:C,2,0)</f>
        <v>44987.536805555559</v>
      </c>
      <c r="P5772" t="e">
        <f>VLOOKUP(N5772,Recolt!B:C,2,0)</f>
        <v>#N/A</v>
      </c>
    </row>
    <row r="5773" spans="3:16" x14ac:dyDescent="0.25">
      <c r="C5773"/>
      <c r="J5773" s="4">
        <v>1034859163</v>
      </c>
      <c r="K5773" t="s">
        <v>1124</v>
      </c>
      <c r="N5773" s="4">
        <v>1034859155</v>
      </c>
      <c r="O5773">
        <f>VLOOKUP(N5773,Sales!B:C,2,0)</f>
        <v>44928.482638888891</v>
      </c>
      <c r="P5773" t="e">
        <f>VLOOKUP(N5773,Recolt!B:C,2,0)</f>
        <v>#N/A</v>
      </c>
    </row>
    <row r="5774" spans="3:16" x14ac:dyDescent="0.25">
      <c r="C5774"/>
      <c r="J5774" s="4">
        <v>1034859167</v>
      </c>
      <c r="K5774" t="s">
        <v>1124</v>
      </c>
      <c r="N5774" s="4">
        <v>1034859163</v>
      </c>
      <c r="O5774" t="e">
        <f>VLOOKUP(N5774,Sales!B:C,2,0)</f>
        <v>#N/A</v>
      </c>
      <c r="P5774" t="str">
        <f>VLOOKUP(N5774,Recolt!B:C,2,0)</f>
        <v xml:space="preserve">HSBC France  </v>
      </c>
    </row>
    <row r="5775" spans="3:16" x14ac:dyDescent="0.25">
      <c r="C5775"/>
      <c r="J5775" s="4">
        <v>1034859177</v>
      </c>
      <c r="K5775" t="s">
        <v>1124</v>
      </c>
      <c r="N5775" s="4">
        <v>1034859167</v>
      </c>
      <c r="O5775">
        <f>VLOOKUP(N5775,Sales!B:C,2,0)</f>
        <v>44928.477777777778</v>
      </c>
      <c r="P5775" t="e">
        <f>VLOOKUP(N5775,Recolt!B:C,2,0)</f>
        <v>#N/A</v>
      </c>
    </row>
    <row r="5776" spans="3:16" x14ac:dyDescent="0.25">
      <c r="C5776"/>
      <c r="J5776" s="4">
        <v>1034859182</v>
      </c>
      <c r="K5776" t="s">
        <v>1124</v>
      </c>
      <c r="N5776" s="4">
        <v>1034859177</v>
      </c>
      <c r="O5776" t="e">
        <f>VLOOKUP(N5776,Sales!B:C,2,0)</f>
        <v>#N/A</v>
      </c>
      <c r="P5776" t="str">
        <f>VLOOKUP(N5776,Recolt!B:C,2,0)</f>
        <v xml:space="preserve">Société Générale  </v>
      </c>
    </row>
    <row r="5777" spans="3:16" x14ac:dyDescent="0.25">
      <c r="C5777"/>
      <c r="J5777" s="4">
        <v>1034859193</v>
      </c>
      <c r="K5777" t="s">
        <v>1124</v>
      </c>
      <c r="N5777" s="4">
        <v>1034859182</v>
      </c>
      <c r="O5777" t="e">
        <f>VLOOKUP(N5777,Sales!B:C,2,0)</f>
        <v>#N/A</v>
      </c>
      <c r="P5777" t="str">
        <f>VLOOKUP(N5777,Recolt!B:C,2,0)</f>
        <v xml:space="preserve">Crédit Agricole  </v>
      </c>
    </row>
    <row r="5778" spans="3:16" x14ac:dyDescent="0.25">
      <c r="C5778"/>
      <c r="J5778" s="4">
        <v>1034859207</v>
      </c>
      <c r="K5778" t="s">
        <v>1124</v>
      </c>
      <c r="N5778" s="4">
        <v>1034859193</v>
      </c>
      <c r="O5778" t="e">
        <f>VLOOKUP(N5778,Sales!B:C,2,0)</f>
        <v>#N/A</v>
      </c>
      <c r="P5778" t="str">
        <f>VLOOKUP(N5778,Recolt!B:C,2,0)</f>
        <v xml:space="preserve">CIC (Crédit Industriel et Commercial)  </v>
      </c>
    </row>
    <row r="5779" spans="3:16" x14ac:dyDescent="0.25">
      <c r="C5779"/>
      <c r="J5779" s="4">
        <v>1034859219</v>
      </c>
      <c r="K5779" t="s">
        <v>1124</v>
      </c>
      <c r="N5779" s="4">
        <v>1034859207</v>
      </c>
      <c r="O5779" t="e">
        <f>VLOOKUP(N5779,Sales!B:C,2,0)</f>
        <v>#N/A</v>
      </c>
      <c r="P5779" t="str">
        <f>VLOOKUP(N5779,Recolt!B:C,2,0)</f>
        <v>HSB</v>
      </c>
    </row>
    <row r="5780" spans="3:16" x14ac:dyDescent="0.25">
      <c r="C5780"/>
      <c r="J5780" s="4">
        <v>1034859223</v>
      </c>
      <c r="K5780" t="s">
        <v>1124</v>
      </c>
      <c r="N5780" s="4">
        <v>1034859219</v>
      </c>
      <c r="O5780" t="e">
        <f>VLOOKUP(N5780,Sales!B:C,2,0)</f>
        <v>#N/A</v>
      </c>
      <c r="P5780" t="str">
        <f>VLOOKUP(N5780,Recolt!B:C,2,0)</f>
        <v>Erste Group Bank</v>
      </c>
    </row>
    <row r="5781" spans="3:16" x14ac:dyDescent="0.25">
      <c r="C5781"/>
      <c r="J5781" s="4">
        <v>1034859239</v>
      </c>
      <c r="K5781" t="s">
        <v>1124</v>
      </c>
      <c r="N5781" s="4">
        <v>1034859223</v>
      </c>
      <c r="O5781" t="e">
        <f>VLOOKUP(N5781,Sales!B:C,2,0)</f>
        <v>#N/A</v>
      </c>
      <c r="P5781" t="str">
        <f>VLOOKUP(N5781,Recolt!B:C,2,0)</f>
        <v xml:space="preserve">LCL (Le Crédit Lyonnais)  </v>
      </c>
    </row>
    <row r="5782" spans="3:16" x14ac:dyDescent="0.25">
      <c r="C5782"/>
      <c r="J5782" s="4">
        <v>1034859258</v>
      </c>
      <c r="K5782" t="s">
        <v>1124</v>
      </c>
      <c r="N5782" s="4">
        <v>1034859239</v>
      </c>
      <c r="O5782">
        <f>VLOOKUP(N5782,Sales!B:C,2,0)</f>
        <v>45455.701388888891</v>
      </c>
      <c r="P5782" t="e">
        <f>VLOOKUP(N5782,Recolt!B:C,2,0)</f>
        <v>#N/A</v>
      </c>
    </row>
    <row r="5783" spans="3:16" x14ac:dyDescent="0.25">
      <c r="C5783"/>
      <c r="J5783" s="4">
        <v>1034859284</v>
      </c>
      <c r="K5783" t="s">
        <v>1124</v>
      </c>
      <c r="N5783" s="4">
        <v>1034859258</v>
      </c>
      <c r="O5783" t="e">
        <f>VLOOKUP(N5783,Sales!B:C,2,0)</f>
        <v>#N/A</v>
      </c>
      <c r="P5783" t="str">
        <f>VLOOKUP(N5783,Recolt!B:C,2,0)</f>
        <v>UniCredit Bank Austria</v>
      </c>
    </row>
    <row r="5784" spans="3:16" x14ac:dyDescent="0.25">
      <c r="C5784"/>
      <c r="J5784" s="4">
        <v>1034859308</v>
      </c>
      <c r="K5784" t="s">
        <v>1124</v>
      </c>
      <c r="N5784" s="4">
        <v>1034859284</v>
      </c>
      <c r="O5784">
        <f>VLOOKUP(N5784,Sales!B:C,2,0)</f>
        <v>44928.47152777778</v>
      </c>
      <c r="P5784" t="e">
        <f>VLOOKUP(N5784,Recolt!B:C,2,0)</f>
        <v>#N/A</v>
      </c>
    </row>
    <row r="5785" spans="3:16" x14ac:dyDescent="0.25">
      <c r="C5785"/>
      <c r="J5785" s="4">
        <v>1034859315</v>
      </c>
      <c r="K5785" t="s">
        <v>1124</v>
      </c>
      <c r="N5785" s="4">
        <v>1034859308</v>
      </c>
      <c r="O5785" t="e">
        <f>VLOOKUP(N5785,Sales!B:C,2,0)</f>
        <v>#N/A</v>
      </c>
      <c r="P5785" t="str">
        <f>VLOOKUP(N5785,Recolt!B:C,2,0)</f>
        <v>HSB</v>
      </c>
    </row>
    <row r="5786" spans="3:16" x14ac:dyDescent="0.25">
      <c r="C5786"/>
      <c r="J5786" s="4">
        <v>1034859319</v>
      </c>
      <c r="K5786" t="s">
        <v>1124</v>
      </c>
      <c r="N5786" s="4">
        <v>1034859315</v>
      </c>
      <c r="O5786">
        <f>VLOOKUP(N5786,Sales!B:C,2,0)</f>
        <v>44987.77847222222</v>
      </c>
      <c r="P5786" t="e">
        <f>VLOOKUP(N5786,Recolt!B:C,2,0)</f>
        <v>#N/A</v>
      </c>
    </row>
    <row r="5787" spans="3:16" x14ac:dyDescent="0.25">
      <c r="C5787"/>
      <c r="J5787" s="4">
        <v>1034859326</v>
      </c>
      <c r="K5787" t="s">
        <v>1124</v>
      </c>
      <c r="N5787" s="4">
        <v>1034859319</v>
      </c>
      <c r="O5787" t="e">
        <f>VLOOKUP(N5787,Sales!B:C,2,0)</f>
        <v>#N/A</v>
      </c>
      <c r="P5787" t="str">
        <f>VLOOKUP(N5787,Recolt!B:C,2,0)</f>
        <v xml:space="preserve">La Banque Postale  </v>
      </c>
    </row>
    <row r="5788" spans="3:16" x14ac:dyDescent="0.25">
      <c r="C5788"/>
      <c r="J5788" s="4">
        <v>1034859331</v>
      </c>
      <c r="K5788" t="s">
        <v>1124</v>
      </c>
      <c r="N5788" s="4">
        <v>1034859326</v>
      </c>
      <c r="O5788" t="e">
        <f>VLOOKUP(N5788,Sales!B:C,2,0)</f>
        <v>#N/A</v>
      </c>
      <c r="P5788" t="str">
        <f>VLOOKUP(N5788,Recolt!B:C,2,0)</f>
        <v>Bawag P.S.K</v>
      </c>
    </row>
    <row r="5789" spans="3:16" x14ac:dyDescent="0.25">
      <c r="C5789"/>
      <c r="J5789" s="4">
        <v>1034859334</v>
      </c>
      <c r="K5789" t="s">
        <v>1124</v>
      </c>
      <c r="N5789" s="4">
        <v>1034859331</v>
      </c>
      <c r="O5789">
        <f>VLOOKUP(N5789,Sales!B:C,2,0)</f>
        <v>45455.783333333333</v>
      </c>
      <c r="P5789" t="e">
        <f>VLOOKUP(N5789,Recolt!B:C,2,0)</f>
        <v>#N/A</v>
      </c>
    </row>
    <row r="5790" spans="3:16" x14ac:dyDescent="0.25">
      <c r="C5790"/>
      <c r="J5790" s="4">
        <v>1034859335</v>
      </c>
      <c r="K5790" t="s">
        <v>1124</v>
      </c>
      <c r="N5790" s="4">
        <v>1034859334</v>
      </c>
      <c r="O5790" t="e">
        <f>VLOOKUP(N5790,Sales!B:C,2,0)</f>
        <v>#N/A</v>
      </c>
      <c r="P5790" t="str">
        <f>VLOOKUP(N5790,Recolt!B:C,2,0)</f>
        <v xml:space="preserve">Crédit Agricole  </v>
      </c>
    </row>
    <row r="5791" spans="3:16" x14ac:dyDescent="0.25">
      <c r="C5791"/>
      <c r="J5791" s="4">
        <v>1034859356</v>
      </c>
      <c r="K5791" t="s">
        <v>1124</v>
      </c>
      <c r="N5791" s="4">
        <v>1034859335</v>
      </c>
      <c r="O5791">
        <f>VLOOKUP(N5791,Sales!B:C,2,0)</f>
        <v>45455.602777777778</v>
      </c>
      <c r="P5791" t="e">
        <f>VLOOKUP(N5791,Recolt!B:C,2,0)</f>
        <v>#N/A</v>
      </c>
    </row>
    <row r="5792" spans="3:16" x14ac:dyDescent="0.25">
      <c r="C5792"/>
      <c r="J5792" s="4">
        <v>1034859362</v>
      </c>
      <c r="K5792" t="s">
        <v>1124</v>
      </c>
      <c r="N5792" s="4">
        <v>1034859356</v>
      </c>
      <c r="O5792" t="e">
        <f>VLOOKUP(N5792,Sales!B:C,2,0)</f>
        <v>#N/A</v>
      </c>
      <c r="P5792" t="str">
        <f>VLOOKUP(N5792,Recolt!B:C,2,0)</f>
        <v xml:space="preserve">BPCE (Banque Populaire &amp; Caisse d'Épargne)  </v>
      </c>
    </row>
    <row r="5793" spans="3:16" x14ac:dyDescent="0.25">
      <c r="C5793"/>
      <c r="J5793" s="4">
        <v>1034859366</v>
      </c>
      <c r="K5793" t="s">
        <v>1124</v>
      </c>
      <c r="N5793" s="4">
        <v>1034859362</v>
      </c>
      <c r="O5793" t="e">
        <f>VLOOKUP(N5793,Sales!B:C,2,0)</f>
        <v>#N/A</v>
      </c>
      <c r="P5793" t="str">
        <f>VLOOKUP(N5793,Recolt!B:C,2,0)</f>
        <v>Hypo Group Alpe Adria</v>
      </c>
    </row>
    <row r="5794" spans="3:16" x14ac:dyDescent="0.25">
      <c r="C5794"/>
      <c r="J5794" s="4">
        <v>1034859369</v>
      </c>
      <c r="K5794" t="s">
        <v>1124</v>
      </c>
      <c r="N5794" s="4">
        <v>1034859366</v>
      </c>
      <c r="O5794" t="e">
        <f>VLOOKUP(N5794,Sales!B:C,2,0)</f>
        <v>#N/A</v>
      </c>
      <c r="P5794" t="str">
        <f>VLOOKUP(N5794,Recolt!B:C,2,0)</f>
        <v>Sparda-Bank</v>
      </c>
    </row>
    <row r="5795" spans="3:16" x14ac:dyDescent="0.25">
      <c r="C5795"/>
      <c r="J5795" s="4">
        <v>1034859382</v>
      </c>
      <c r="K5795" t="s">
        <v>1124</v>
      </c>
      <c r="N5795" s="4">
        <v>1034859369</v>
      </c>
      <c r="O5795">
        <f>VLOOKUP(N5795,Sales!B:C,2,0)</f>
        <v>44928.692361111112</v>
      </c>
      <c r="P5795" t="e">
        <f>VLOOKUP(N5795,Recolt!B:C,2,0)</f>
        <v>#N/A</v>
      </c>
    </row>
    <row r="5796" spans="3:16" x14ac:dyDescent="0.25">
      <c r="C5796"/>
      <c r="J5796" s="4">
        <v>1034859387</v>
      </c>
      <c r="K5796" t="s">
        <v>1124</v>
      </c>
      <c r="N5796" s="4">
        <v>1034859382</v>
      </c>
      <c r="O5796" t="e">
        <f>VLOOKUP(N5796,Sales!B:C,2,0)</f>
        <v>#N/A</v>
      </c>
      <c r="P5796" t="str">
        <f>VLOOKUP(N5796,Recolt!B:C,2,0)</f>
        <v xml:space="preserve">Crédit Mutuel  </v>
      </c>
    </row>
    <row r="5797" spans="3:16" x14ac:dyDescent="0.25">
      <c r="C5797"/>
      <c r="J5797" s="4">
        <v>1034859393</v>
      </c>
      <c r="K5797" t="s">
        <v>1124</v>
      </c>
      <c r="N5797" s="4">
        <v>1034859387</v>
      </c>
      <c r="O5797">
        <f>VLOOKUP(N5797,Sales!B:C,2,0)</f>
        <v>45395.648611111108</v>
      </c>
      <c r="P5797" t="e">
        <f>VLOOKUP(N5797,Recolt!B:C,2,0)</f>
        <v>#N/A</v>
      </c>
    </row>
    <row r="5798" spans="3:16" x14ac:dyDescent="0.25">
      <c r="C5798"/>
      <c r="J5798" s="4">
        <v>1034859406</v>
      </c>
      <c r="K5798" t="s">
        <v>1124</v>
      </c>
      <c r="N5798" s="4">
        <v>1034859393</v>
      </c>
      <c r="O5798">
        <f>VLOOKUP(N5798,Sales!B:C,2,0)</f>
        <v>44987.440972222219</v>
      </c>
      <c r="P5798" t="e">
        <f>VLOOKUP(N5798,Recolt!B:C,2,0)</f>
        <v>#N/A</v>
      </c>
    </row>
    <row r="5799" spans="3:16" x14ac:dyDescent="0.25">
      <c r="C5799"/>
      <c r="J5799" s="4">
        <v>1034859411</v>
      </c>
      <c r="K5799" t="s">
        <v>1124</v>
      </c>
      <c r="N5799" s="4">
        <v>1034859406</v>
      </c>
      <c r="O5799" t="e">
        <f>VLOOKUP(N5799,Sales!B:C,2,0)</f>
        <v>#N/A</v>
      </c>
      <c r="P5799" t="str">
        <f>VLOOKUP(N5799,Recolt!B:C,2,0)</f>
        <v xml:space="preserve">La Banque Postale  </v>
      </c>
    </row>
    <row r="5800" spans="3:16" x14ac:dyDescent="0.25">
      <c r="C5800"/>
      <c r="J5800" s="4">
        <v>1034859413</v>
      </c>
      <c r="K5800" t="s">
        <v>1124</v>
      </c>
      <c r="N5800" s="4">
        <v>1034859411</v>
      </c>
      <c r="O5800" t="e">
        <f>VLOOKUP(N5800,Sales!B:C,2,0)</f>
        <v>#N/A</v>
      </c>
      <c r="P5800" t="str">
        <f>VLOOKUP(N5800,Recolt!B:C,2,0)</f>
        <v>Bawag P.S.K</v>
      </c>
    </row>
    <row r="5801" spans="3:16" x14ac:dyDescent="0.25">
      <c r="C5801"/>
      <c r="J5801" s="4">
        <v>1034859427</v>
      </c>
      <c r="K5801" t="s">
        <v>1124</v>
      </c>
      <c r="N5801" s="4">
        <v>1034859413</v>
      </c>
      <c r="O5801" t="e">
        <f>VLOOKUP(N5801,Sales!B:C,2,0)</f>
        <v>#N/A</v>
      </c>
      <c r="P5801" t="str">
        <f>VLOOKUP(N5801,Recolt!B:C,2,0)</f>
        <v>Sberbank Europe</v>
      </c>
    </row>
    <row r="5802" spans="3:16" x14ac:dyDescent="0.25">
      <c r="C5802"/>
      <c r="J5802" s="4">
        <v>1034859448</v>
      </c>
      <c r="K5802" t="s">
        <v>1124</v>
      </c>
      <c r="N5802" s="4">
        <v>1034859427</v>
      </c>
      <c r="O5802">
        <f>VLOOKUP(N5802,Sales!B:C,2,0)</f>
        <v>44987.640277777777</v>
      </c>
      <c r="P5802" t="e">
        <f>VLOOKUP(N5802,Recolt!B:C,2,0)</f>
        <v>#N/A</v>
      </c>
    </row>
    <row r="5803" spans="3:16" x14ac:dyDescent="0.25">
      <c r="C5803"/>
      <c r="J5803" s="4">
        <v>1034859452</v>
      </c>
      <c r="K5803" t="s">
        <v>1124</v>
      </c>
      <c r="N5803" s="4">
        <v>1034859448</v>
      </c>
      <c r="O5803" t="e">
        <f>VLOOKUP(N5803,Sales!B:C,2,0)</f>
        <v>#N/A</v>
      </c>
      <c r="P5803" t="str">
        <f>VLOOKUP(N5803,Recolt!B:C,2,0)</f>
        <v>HSB</v>
      </c>
    </row>
    <row r="5804" spans="3:16" x14ac:dyDescent="0.25">
      <c r="C5804"/>
      <c r="J5804" s="4">
        <v>1034859461</v>
      </c>
      <c r="K5804" t="s">
        <v>1124</v>
      </c>
      <c r="N5804" s="4">
        <v>1034859452</v>
      </c>
      <c r="O5804" t="e">
        <f>VLOOKUP(N5804,Sales!B:C,2,0)</f>
        <v>#N/A</v>
      </c>
      <c r="P5804" t="str">
        <f>VLOOKUP(N5804,Recolt!B:C,2,0)</f>
        <v xml:space="preserve">Société Générale  </v>
      </c>
    </row>
    <row r="5805" spans="3:16" x14ac:dyDescent="0.25">
      <c r="C5805"/>
      <c r="J5805" s="4">
        <v>1034859463</v>
      </c>
      <c r="K5805" t="s">
        <v>1124</v>
      </c>
      <c r="N5805" s="4">
        <v>1034859461</v>
      </c>
      <c r="O5805" t="e">
        <f>VLOOKUP(N5805,Sales!B:C,2,0)</f>
        <v>#N/A</v>
      </c>
      <c r="P5805" t="str">
        <f>VLOOKUP(N5805,Recolt!B:C,2,0)</f>
        <v>Sparda-Bank</v>
      </c>
    </row>
    <row r="5806" spans="3:16" x14ac:dyDescent="0.25">
      <c r="C5806"/>
      <c r="J5806" s="4">
        <v>1034859476</v>
      </c>
      <c r="K5806" t="s">
        <v>1124</v>
      </c>
      <c r="N5806" s="4">
        <v>1034859463</v>
      </c>
      <c r="O5806" t="e">
        <f>VLOOKUP(N5806,Sales!B:C,2,0)</f>
        <v>#N/A</v>
      </c>
      <c r="P5806" t="str">
        <f>VLOOKUP(N5806,Recolt!B:C,2,0)</f>
        <v xml:space="preserve">BNP Paribas  </v>
      </c>
    </row>
    <row r="5807" spans="3:16" x14ac:dyDescent="0.25">
      <c r="C5807"/>
      <c r="J5807" s="4">
        <v>1034859477</v>
      </c>
      <c r="K5807" t="s">
        <v>1124</v>
      </c>
      <c r="N5807" s="4">
        <v>1034859476</v>
      </c>
      <c r="O5807">
        <f>VLOOKUP(N5807,Sales!B:C,2,0)</f>
        <v>44940.602777777778</v>
      </c>
      <c r="P5807" t="e">
        <f>VLOOKUP(N5807,Recolt!B:C,2,0)</f>
        <v>#N/A</v>
      </c>
    </row>
    <row r="5808" spans="3:16" x14ac:dyDescent="0.25">
      <c r="C5808"/>
      <c r="J5808" s="4">
        <v>1034859480</v>
      </c>
      <c r="K5808" t="s">
        <v>1124</v>
      </c>
      <c r="N5808" s="4">
        <v>1034859477</v>
      </c>
      <c r="O5808" t="e">
        <f>VLOOKUP(N5808,Sales!B:C,2,0)</f>
        <v>#N/A</v>
      </c>
      <c r="P5808" t="str">
        <f>VLOOKUP(N5808,Recolt!B:C,2,0)</f>
        <v>HSB</v>
      </c>
    </row>
    <row r="5809" spans="3:16" x14ac:dyDescent="0.25">
      <c r="C5809"/>
      <c r="J5809" s="4">
        <v>1034859481</v>
      </c>
      <c r="K5809" t="s">
        <v>1124</v>
      </c>
      <c r="N5809" s="4">
        <v>1034859480</v>
      </c>
      <c r="O5809">
        <f>VLOOKUP(N5809,Sales!B:C,2,0)</f>
        <v>45324.569444444445</v>
      </c>
      <c r="P5809" t="e">
        <f>VLOOKUP(N5809,Recolt!B:C,2,0)</f>
        <v>#N/A</v>
      </c>
    </row>
    <row r="5810" spans="3:16" x14ac:dyDescent="0.25">
      <c r="C5810"/>
      <c r="J5810" s="4">
        <v>1034859495</v>
      </c>
      <c r="K5810" t="s">
        <v>1124</v>
      </c>
      <c r="N5810" s="4">
        <v>1034859481</v>
      </c>
      <c r="O5810" t="e">
        <f>VLOOKUP(N5810,Sales!B:C,2,0)</f>
        <v>#N/A</v>
      </c>
      <c r="P5810" t="str">
        <f>VLOOKUP(N5810,Recolt!B:C,2,0)</f>
        <v>UniCredit Bank Austria</v>
      </c>
    </row>
    <row r="5811" spans="3:16" x14ac:dyDescent="0.25">
      <c r="C5811"/>
      <c r="J5811" s="4">
        <v>1034859496</v>
      </c>
      <c r="K5811" t="s">
        <v>1124</v>
      </c>
      <c r="N5811" s="4">
        <v>1034859495</v>
      </c>
      <c r="O5811" t="e">
        <f>VLOOKUP(N5811,Sales!B:C,2,0)</f>
        <v>#N/A</v>
      </c>
      <c r="P5811" t="str">
        <f>VLOOKUP(N5811,Recolt!B:C,2,0)</f>
        <v>Sparda-Bank</v>
      </c>
    </row>
    <row r="5812" spans="3:16" x14ac:dyDescent="0.25">
      <c r="C5812"/>
      <c r="J5812" s="4">
        <v>1034859500</v>
      </c>
      <c r="K5812" t="s">
        <v>1124</v>
      </c>
      <c r="N5812" s="4">
        <v>1034859496</v>
      </c>
      <c r="O5812" t="e">
        <f>VLOOKUP(N5812,Sales!B:C,2,0)</f>
        <v>#N/A</v>
      </c>
      <c r="P5812" t="str">
        <f>VLOOKUP(N5812,Recolt!B:C,2,0)</f>
        <v>UniCredit Bank Austria</v>
      </c>
    </row>
    <row r="5813" spans="3:16" x14ac:dyDescent="0.25">
      <c r="C5813"/>
      <c r="J5813" s="4">
        <v>1034859517</v>
      </c>
      <c r="K5813" t="s">
        <v>1124</v>
      </c>
      <c r="N5813" s="4">
        <v>1034859500</v>
      </c>
      <c r="O5813" t="e">
        <f>VLOOKUP(N5813,Sales!B:C,2,0)</f>
        <v>#N/A</v>
      </c>
      <c r="P5813" t="str">
        <f>VLOOKUP(N5813,Recolt!B:C,2,0)</f>
        <v>HSB</v>
      </c>
    </row>
    <row r="5814" spans="3:16" x14ac:dyDescent="0.25">
      <c r="C5814"/>
      <c r="J5814" s="4">
        <v>1034859524</v>
      </c>
      <c r="K5814" t="s">
        <v>1124</v>
      </c>
      <c r="N5814" s="4">
        <v>1034859517</v>
      </c>
      <c r="O5814">
        <f>VLOOKUP(N5814,Sales!B:C,2,0)</f>
        <v>44987.718055555553</v>
      </c>
      <c r="P5814" t="e">
        <f>VLOOKUP(N5814,Recolt!B:C,2,0)</f>
        <v>#N/A</v>
      </c>
    </row>
    <row r="5815" spans="3:16" x14ac:dyDescent="0.25">
      <c r="C5815"/>
      <c r="J5815" s="4">
        <v>1034859530</v>
      </c>
      <c r="K5815" t="s">
        <v>1124</v>
      </c>
      <c r="N5815" s="4">
        <v>1034859524</v>
      </c>
      <c r="O5815">
        <f>VLOOKUP(N5815,Sales!B:C,2,0)</f>
        <v>44928.713888888888</v>
      </c>
      <c r="P5815" t="e">
        <f>VLOOKUP(N5815,Recolt!B:C,2,0)</f>
        <v>#N/A</v>
      </c>
    </row>
    <row r="5816" spans="3:16" x14ac:dyDescent="0.25">
      <c r="C5816"/>
      <c r="J5816" s="4">
        <v>1034859544</v>
      </c>
      <c r="K5816" t="s">
        <v>1124</v>
      </c>
      <c r="N5816" s="4">
        <v>1034859530</v>
      </c>
      <c r="O5816">
        <f>VLOOKUP(N5816,Sales!B:C,2,0)</f>
        <v>45324.718055555553</v>
      </c>
      <c r="P5816" t="e">
        <f>VLOOKUP(N5816,Recolt!B:C,2,0)</f>
        <v>#N/A</v>
      </c>
    </row>
    <row r="5817" spans="3:16" x14ac:dyDescent="0.25">
      <c r="C5817"/>
      <c r="J5817" s="4">
        <v>1034859550</v>
      </c>
      <c r="K5817" t="s">
        <v>1124</v>
      </c>
      <c r="N5817" s="4">
        <v>1034859544</v>
      </c>
      <c r="O5817">
        <f>VLOOKUP(N5817,Sales!B:C,2,0)</f>
        <v>45324.480555555558</v>
      </c>
      <c r="P5817" t="e">
        <f>VLOOKUP(N5817,Recolt!B:C,2,0)</f>
        <v>#N/A</v>
      </c>
    </row>
    <row r="5818" spans="3:16" x14ac:dyDescent="0.25">
      <c r="C5818"/>
      <c r="J5818" s="4">
        <v>1034859563</v>
      </c>
      <c r="K5818" t="s">
        <v>1124</v>
      </c>
      <c r="N5818" s="4">
        <v>1034859550</v>
      </c>
      <c r="O5818">
        <f>VLOOKUP(N5818,Sales!B:C,2,0)</f>
        <v>45324.731249999997</v>
      </c>
      <c r="P5818" t="e">
        <f>VLOOKUP(N5818,Recolt!B:C,2,0)</f>
        <v>#N/A</v>
      </c>
    </row>
    <row r="5819" spans="3:16" x14ac:dyDescent="0.25">
      <c r="C5819"/>
      <c r="J5819" s="4">
        <v>1034859566</v>
      </c>
      <c r="K5819" t="s">
        <v>1124</v>
      </c>
      <c r="N5819" s="4">
        <v>1034859563</v>
      </c>
      <c r="O5819">
        <f>VLOOKUP(N5819,Sales!B:C,2,0)</f>
        <v>45324.62222222222</v>
      </c>
      <c r="P5819" t="e">
        <f>VLOOKUP(N5819,Recolt!B:C,2,0)</f>
        <v>#N/A</v>
      </c>
    </row>
    <row r="5820" spans="3:16" x14ac:dyDescent="0.25">
      <c r="C5820"/>
      <c r="J5820" s="4">
        <v>1034859567</v>
      </c>
      <c r="K5820" t="s">
        <v>1124</v>
      </c>
      <c r="N5820" s="4">
        <v>1034859566</v>
      </c>
      <c r="O5820" t="e">
        <f>VLOOKUP(N5820,Sales!B:C,2,0)</f>
        <v>#N/A</v>
      </c>
      <c r="P5820" t="str">
        <f>VLOOKUP(N5820,Recolt!B:C,2,0)</f>
        <v xml:space="preserve">CIC (Crédit Industriel et Commercial)  </v>
      </c>
    </row>
    <row r="5821" spans="3:16" x14ac:dyDescent="0.25">
      <c r="C5821"/>
      <c r="J5821" s="4">
        <v>1034859572</v>
      </c>
      <c r="K5821" t="s">
        <v>1124</v>
      </c>
      <c r="N5821" s="4">
        <v>1034859567</v>
      </c>
      <c r="O5821" t="e">
        <f>VLOOKUP(N5821,Sales!B:C,2,0)</f>
        <v>#N/A</v>
      </c>
      <c r="P5821" t="e">
        <f>VLOOKUP(N5821,Recolt!B:C,2,0)</f>
        <v>#N/A</v>
      </c>
    </row>
    <row r="5822" spans="3:16" x14ac:dyDescent="0.25">
      <c r="C5822"/>
      <c r="J5822" s="4">
        <v>1034859586</v>
      </c>
      <c r="K5822" t="s">
        <v>1124</v>
      </c>
      <c r="N5822" s="4">
        <v>1034859572</v>
      </c>
      <c r="O5822" t="e">
        <f>VLOOKUP(N5822,Sales!B:C,2,0)</f>
        <v>#N/A</v>
      </c>
      <c r="P5822" t="str">
        <f>VLOOKUP(N5822,Recolt!B:C,2,0)</f>
        <v xml:space="preserve">BNP Paribas  </v>
      </c>
    </row>
    <row r="5823" spans="3:16" x14ac:dyDescent="0.25">
      <c r="C5823"/>
      <c r="J5823" s="4">
        <v>1034859599</v>
      </c>
      <c r="K5823" t="s">
        <v>1124</v>
      </c>
      <c r="N5823" s="4">
        <v>1034859586</v>
      </c>
      <c r="O5823" t="e">
        <f>VLOOKUP(N5823,Sales!B:C,2,0)</f>
        <v>#N/A</v>
      </c>
      <c r="P5823" t="str">
        <f>VLOOKUP(N5823,Recolt!B:C,2,0)</f>
        <v xml:space="preserve">Crédit Agricole  </v>
      </c>
    </row>
    <row r="5824" spans="3:16" x14ac:dyDescent="0.25">
      <c r="C5824"/>
      <c r="J5824" s="4">
        <v>1034859603</v>
      </c>
      <c r="K5824" t="s">
        <v>1124</v>
      </c>
      <c r="N5824" s="4">
        <v>1034859599</v>
      </c>
      <c r="O5824" t="e">
        <f>VLOOKUP(N5824,Sales!B:C,2,0)</f>
        <v>#N/A</v>
      </c>
      <c r="P5824" t="str">
        <f>VLOOKUP(N5824,Recolt!B:C,2,0)</f>
        <v>Sparda-Bank</v>
      </c>
    </row>
    <row r="5825" spans="3:16" x14ac:dyDescent="0.25">
      <c r="C5825"/>
      <c r="J5825" s="4">
        <v>1034859606</v>
      </c>
      <c r="K5825" t="s">
        <v>1124</v>
      </c>
      <c r="N5825" s="4">
        <v>1034859603</v>
      </c>
      <c r="O5825">
        <f>VLOOKUP(N5825,Sales!B:C,2,0)</f>
        <v>45324.629166666666</v>
      </c>
      <c r="P5825" t="e">
        <f>VLOOKUP(N5825,Recolt!B:C,2,0)</f>
        <v>#N/A</v>
      </c>
    </row>
    <row r="5826" spans="3:16" x14ac:dyDescent="0.25">
      <c r="C5826"/>
      <c r="J5826" s="4">
        <v>1034859608</v>
      </c>
      <c r="K5826" t="s">
        <v>1124</v>
      </c>
      <c r="N5826" s="4">
        <v>1034859606</v>
      </c>
      <c r="O5826">
        <f>VLOOKUP(N5826,Sales!B:C,2,0)</f>
        <v>45324.675000000003</v>
      </c>
      <c r="P5826" t="e">
        <f>VLOOKUP(N5826,Recolt!B:C,2,0)</f>
        <v>#N/A</v>
      </c>
    </row>
    <row r="5827" spans="3:16" x14ac:dyDescent="0.25">
      <c r="C5827"/>
      <c r="J5827" s="4">
        <v>1034859639</v>
      </c>
      <c r="K5827" t="s">
        <v>1124</v>
      </c>
      <c r="N5827" s="4">
        <v>1034859608</v>
      </c>
      <c r="O5827" t="e">
        <f>VLOOKUP(N5827,Sales!B:C,2,0)</f>
        <v>#N/A</v>
      </c>
      <c r="P5827" t="str">
        <f>VLOOKUP(N5827,Recolt!B:C,2,0)</f>
        <v>HSB</v>
      </c>
    </row>
    <row r="5828" spans="3:16" x14ac:dyDescent="0.25">
      <c r="C5828"/>
      <c r="J5828" s="4">
        <v>1034859640</v>
      </c>
      <c r="K5828" t="s">
        <v>1124</v>
      </c>
      <c r="N5828" s="4">
        <v>1034859639</v>
      </c>
      <c r="O5828">
        <f>VLOOKUP(N5828,Sales!B:C,2,0)</f>
        <v>44987.672222222223</v>
      </c>
      <c r="P5828" t="e">
        <f>VLOOKUP(N5828,Recolt!B:C,2,0)</f>
        <v>#N/A</v>
      </c>
    </row>
    <row r="5829" spans="3:16" x14ac:dyDescent="0.25">
      <c r="C5829"/>
      <c r="J5829" s="4">
        <v>1034859648</v>
      </c>
      <c r="K5829" t="s">
        <v>1124</v>
      </c>
      <c r="N5829" s="4">
        <v>1034859640</v>
      </c>
      <c r="O5829" t="e">
        <f>VLOOKUP(N5829,Sales!B:C,2,0)</f>
        <v>#N/A</v>
      </c>
      <c r="P5829" t="str">
        <f>VLOOKUP(N5829,Recolt!B:C,2,0)</f>
        <v>HSB</v>
      </c>
    </row>
    <row r="5830" spans="3:16" x14ac:dyDescent="0.25">
      <c r="C5830"/>
      <c r="J5830" s="4">
        <v>1034859650</v>
      </c>
      <c r="K5830" t="s">
        <v>1124</v>
      </c>
      <c r="N5830" s="4">
        <v>1034859648</v>
      </c>
      <c r="O5830" t="e">
        <f>VLOOKUP(N5830,Sales!B:C,2,0)</f>
        <v>#N/A</v>
      </c>
      <c r="P5830" t="str">
        <f>VLOOKUP(N5830,Recolt!B:C,2,0)</f>
        <v xml:space="preserve">La Banque Postale  </v>
      </c>
    </row>
    <row r="5831" spans="3:16" x14ac:dyDescent="0.25">
      <c r="C5831"/>
      <c r="J5831" s="4">
        <v>1034859659</v>
      </c>
      <c r="K5831" t="s">
        <v>1124</v>
      </c>
      <c r="N5831" s="4">
        <v>1034859650</v>
      </c>
      <c r="O5831">
        <f>VLOOKUP(N5831,Sales!B:C,2,0)</f>
        <v>44928.477777777778</v>
      </c>
      <c r="P5831" t="e">
        <f>VLOOKUP(N5831,Recolt!B:C,2,0)</f>
        <v>#N/A</v>
      </c>
    </row>
    <row r="5832" spans="3:16" x14ac:dyDescent="0.25">
      <c r="C5832"/>
      <c r="J5832" s="4">
        <v>1034859667</v>
      </c>
      <c r="K5832" t="s">
        <v>1124</v>
      </c>
      <c r="N5832" s="4">
        <v>1034859659</v>
      </c>
      <c r="O5832">
        <f>VLOOKUP(N5832,Sales!B:C,2,0)</f>
        <v>45324.597222222219</v>
      </c>
      <c r="P5832" t="e">
        <f>VLOOKUP(N5832,Recolt!B:C,2,0)</f>
        <v>#N/A</v>
      </c>
    </row>
    <row r="5833" spans="3:16" x14ac:dyDescent="0.25">
      <c r="C5833"/>
      <c r="J5833" s="4">
        <v>1034859670</v>
      </c>
      <c r="K5833" t="s">
        <v>1124</v>
      </c>
      <c r="N5833" s="4">
        <v>1034859667</v>
      </c>
      <c r="O5833">
        <f>VLOOKUP(N5833,Sales!B:C,2,0)</f>
        <v>45034.456944444442</v>
      </c>
      <c r="P5833" t="e">
        <f>VLOOKUP(N5833,Recolt!B:C,2,0)</f>
        <v>#N/A</v>
      </c>
    </row>
    <row r="5834" spans="3:16" x14ac:dyDescent="0.25">
      <c r="C5834"/>
      <c r="J5834" s="4">
        <v>1034859671</v>
      </c>
      <c r="K5834" t="s">
        <v>1124</v>
      </c>
      <c r="N5834" s="4">
        <v>1034859670</v>
      </c>
      <c r="O5834">
        <f>VLOOKUP(N5834,Sales!B:C,2,0)</f>
        <v>44987.7</v>
      </c>
      <c r="P5834" t="e">
        <f>VLOOKUP(N5834,Recolt!B:C,2,0)</f>
        <v>#N/A</v>
      </c>
    </row>
    <row r="5835" spans="3:16" x14ac:dyDescent="0.25">
      <c r="C5835"/>
      <c r="J5835" s="4">
        <v>1034859679</v>
      </c>
      <c r="K5835" t="s">
        <v>1124</v>
      </c>
      <c r="N5835" s="4">
        <v>1034859671</v>
      </c>
      <c r="O5835">
        <f>VLOOKUP(N5835,Sales!B:C,2,0)</f>
        <v>44987.515277777777</v>
      </c>
      <c r="P5835" t="e">
        <f>VLOOKUP(N5835,Recolt!B:C,2,0)</f>
        <v>#N/A</v>
      </c>
    </row>
    <row r="5836" spans="3:16" x14ac:dyDescent="0.25">
      <c r="C5836"/>
      <c r="J5836" s="4">
        <v>1034859684</v>
      </c>
      <c r="K5836" t="s">
        <v>1124</v>
      </c>
      <c r="N5836" s="4">
        <v>1034859679</v>
      </c>
      <c r="O5836">
        <f>VLOOKUP(N5836,Sales!B:C,2,0)</f>
        <v>45277.515972222223</v>
      </c>
      <c r="P5836" t="e">
        <f>VLOOKUP(N5836,Recolt!B:C,2,0)</f>
        <v>#N/A</v>
      </c>
    </row>
    <row r="5837" spans="3:16" x14ac:dyDescent="0.25">
      <c r="C5837"/>
      <c r="J5837" s="4">
        <v>1034859708</v>
      </c>
      <c r="K5837" t="s">
        <v>1124</v>
      </c>
      <c r="N5837" s="4">
        <v>1034859684</v>
      </c>
      <c r="O5837">
        <f>VLOOKUP(N5837,Sales!B:C,2,0)</f>
        <v>45277.677777777775</v>
      </c>
      <c r="P5837" t="e">
        <f>VLOOKUP(N5837,Recolt!B:C,2,0)</f>
        <v>#N/A</v>
      </c>
    </row>
    <row r="5838" spans="3:16" x14ac:dyDescent="0.25">
      <c r="C5838"/>
      <c r="J5838" s="4">
        <v>1034859726</v>
      </c>
      <c r="K5838" t="s">
        <v>1124</v>
      </c>
      <c r="N5838" s="4">
        <v>1034859708</v>
      </c>
      <c r="O5838" t="e">
        <f>VLOOKUP(N5838,Sales!B:C,2,0)</f>
        <v>#N/A</v>
      </c>
      <c r="P5838" t="str">
        <f>VLOOKUP(N5838,Recolt!B:C,2,0)</f>
        <v>Sberbank Europe</v>
      </c>
    </row>
    <row r="5839" spans="3:16" x14ac:dyDescent="0.25">
      <c r="C5839"/>
      <c r="J5839" s="4">
        <v>1034859728</v>
      </c>
      <c r="K5839" t="s">
        <v>1124</v>
      </c>
      <c r="N5839" s="4">
        <v>1034859726</v>
      </c>
      <c r="O5839" t="e">
        <f>VLOOKUP(N5839,Sales!B:C,2,0)</f>
        <v>#N/A</v>
      </c>
      <c r="P5839" t="str">
        <f>VLOOKUP(N5839,Recolt!B:C,2,0)</f>
        <v>Erste Group Bank</v>
      </c>
    </row>
    <row r="5840" spans="3:16" x14ac:dyDescent="0.25">
      <c r="C5840"/>
      <c r="J5840" s="4">
        <v>1034859729</v>
      </c>
      <c r="K5840" t="s">
        <v>1124</v>
      </c>
      <c r="N5840" s="4">
        <v>1034859728</v>
      </c>
      <c r="O5840" t="e">
        <f>VLOOKUP(N5840,Sales!B:C,2,0)</f>
        <v>#N/A</v>
      </c>
      <c r="P5840" t="str">
        <f>VLOOKUP(N5840,Recolt!B:C,2,0)</f>
        <v>Sberbank Europe</v>
      </c>
    </row>
    <row r="5841" spans="3:16" x14ac:dyDescent="0.25">
      <c r="C5841"/>
      <c r="J5841" s="4">
        <v>1034859733</v>
      </c>
      <c r="K5841" t="s">
        <v>1124</v>
      </c>
      <c r="N5841" s="4">
        <v>1034859729</v>
      </c>
      <c r="O5841">
        <f>VLOOKUP(N5841,Sales!B:C,2,0)</f>
        <v>45177.715277777781</v>
      </c>
      <c r="P5841" t="e">
        <f>VLOOKUP(N5841,Recolt!B:C,2,0)</f>
        <v>#N/A</v>
      </c>
    </row>
    <row r="5842" spans="3:16" x14ac:dyDescent="0.25">
      <c r="C5842"/>
      <c r="J5842" s="4">
        <v>1034859736</v>
      </c>
      <c r="K5842" t="s">
        <v>1124</v>
      </c>
      <c r="N5842" s="4">
        <v>1034859733</v>
      </c>
      <c r="O5842">
        <f>VLOOKUP(N5842,Sales!B:C,2,0)</f>
        <v>45455.623611111114</v>
      </c>
      <c r="P5842" t="e">
        <f>VLOOKUP(N5842,Recolt!B:C,2,0)</f>
        <v>#N/A</v>
      </c>
    </row>
    <row r="5843" spans="3:16" x14ac:dyDescent="0.25">
      <c r="C5843"/>
      <c r="J5843" s="4">
        <v>1034859738</v>
      </c>
      <c r="K5843" t="s">
        <v>1124</v>
      </c>
      <c r="N5843" s="4">
        <v>1034859736</v>
      </c>
      <c r="O5843" t="e">
        <f>VLOOKUP(N5843,Sales!B:C,2,0)</f>
        <v>#N/A</v>
      </c>
      <c r="P5843" t="str">
        <f>VLOOKUP(N5843,Recolt!B:C,2,0)</f>
        <v>Sberbank Europe</v>
      </c>
    </row>
    <row r="5844" spans="3:16" x14ac:dyDescent="0.25">
      <c r="C5844"/>
      <c r="J5844" s="4">
        <v>1034859739</v>
      </c>
      <c r="K5844" t="s">
        <v>1124</v>
      </c>
      <c r="N5844" s="4">
        <v>1034859738</v>
      </c>
      <c r="O5844" t="e">
        <f>VLOOKUP(N5844,Sales!B:C,2,0)</f>
        <v>#N/A</v>
      </c>
      <c r="P5844" t="str">
        <f>VLOOKUP(N5844,Recolt!B:C,2,0)</f>
        <v>UniCredit Bank Austria</v>
      </c>
    </row>
    <row r="5845" spans="3:16" x14ac:dyDescent="0.25">
      <c r="C5845"/>
      <c r="J5845" s="4">
        <v>1034859763</v>
      </c>
      <c r="K5845" t="s">
        <v>1124</v>
      </c>
      <c r="N5845" s="4">
        <v>1034859739</v>
      </c>
      <c r="O5845">
        <f>VLOOKUP(N5845,Sales!B:C,2,0)</f>
        <v>45324.447222222225</v>
      </c>
      <c r="P5845" t="e">
        <f>VLOOKUP(N5845,Recolt!B:C,2,0)</f>
        <v>#N/A</v>
      </c>
    </row>
    <row r="5846" spans="3:16" x14ac:dyDescent="0.25">
      <c r="C5846"/>
      <c r="J5846" s="4">
        <v>1034859789</v>
      </c>
      <c r="K5846" t="s">
        <v>1124</v>
      </c>
      <c r="N5846" s="4">
        <v>1034859763</v>
      </c>
      <c r="O5846" t="e">
        <f>VLOOKUP(N5846,Sales!B:C,2,0)</f>
        <v>#N/A</v>
      </c>
      <c r="P5846" t="str">
        <f>VLOOKUP(N5846,Recolt!B:C,2,0)</f>
        <v>Sparda-Bank</v>
      </c>
    </row>
    <row r="5847" spans="3:16" x14ac:dyDescent="0.25">
      <c r="C5847"/>
      <c r="J5847" s="4">
        <v>1034859806</v>
      </c>
      <c r="K5847" t="s">
        <v>1124</v>
      </c>
      <c r="N5847" s="4">
        <v>1034859789</v>
      </c>
      <c r="O5847" t="e">
        <f>VLOOKUP(N5847,Sales!B:C,2,0)</f>
        <v>#N/A</v>
      </c>
      <c r="P5847" t="str">
        <f>VLOOKUP(N5847,Recolt!B:C,2,0)</f>
        <v xml:space="preserve">La Banque Postale  </v>
      </c>
    </row>
    <row r="5848" spans="3:16" x14ac:dyDescent="0.25">
      <c r="C5848"/>
      <c r="J5848" s="4">
        <v>1034859825</v>
      </c>
      <c r="K5848" t="s">
        <v>1124</v>
      </c>
      <c r="N5848" s="4">
        <v>1034859806</v>
      </c>
      <c r="O5848">
        <f>VLOOKUP(N5848,Sales!B:C,2,0)</f>
        <v>44987.559027777781</v>
      </c>
      <c r="P5848" t="e">
        <f>VLOOKUP(N5848,Recolt!B:C,2,0)</f>
        <v>#N/A</v>
      </c>
    </row>
    <row r="5849" spans="3:16" x14ac:dyDescent="0.25">
      <c r="C5849"/>
      <c r="J5849" s="4">
        <v>1034859833</v>
      </c>
      <c r="K5849" t="s">
        <v>1124</v>
      </c>
      <c r="N5849" s="4">
        <v>1034859825</v>
      </c>
      <c r="O5849" t="e">
        <f>VLOOKUP(N5849,Sales!B:C,2,0)</f>
        <v>#N/A</v>
      </c>
      <c r="P5849" t="str">
        <f>VLOOKUP(N5849,Recolt!B:C,2,0)</f>
        <v>HSB</v>
      </c>
    </row>
    <row r="5850" spans="3:16" x14ac:dyDescent="0.25">
      <c r="C5850"/>
      <c r="J5850" s="4">
        <v>1034859860</v>
      </c>
      <c r="K5850" t="s">
        <v>1124</v>
      </c>
      <c r="N5850" s="4">
        <v>1034859833</v>
      </c>
      <c r="O5850" t="e">
        <f>VLOOKUP(N5850,Sales!B:C,2,0)</f>
        <v>#N/A</v>
      </c>
      <c r="P5850" t="str">
        <f>VLOOKUP(N5850,Recolt!B:C,2,0)</f>
        <v>Volksbank</v>
      </c>
    </row>
    <row r="5851" spans="3:16" x14ac:dyDescent="0.25">
      <c r="C5851"/>
      <c r="J5851" s="4">
        <v>1034859861</v>
      </c>
      <c r="K5851" t="s">
        <v>1124</v>
      </c>
      <c r="N5851" s="4">
        <v>1034859860</v>
      </c>
      <c r="O5851" t="e">
        <f>VLOOKUP(N5851,Sales!B:C,2,0)</f>
        <v>#N/A</v>
      </c>
      <c r="P5851" t="str">
        <f>VLOOKUP(N5851,Recolt!B:C,2,0)</f>
        <v>Bawag P.S.K</v>
      </c>
    </row>
    <row r="5852" spans="3:16" x14ac:dyDescent="0.25">
      <c r="C5852"/>
      <c r="J5852" s="4">
        <v>1034859867</v>
      </c>
      <c r="K5852" t="s">
        <v>1124</v>
      </c>
      <c r="N5852" s="4">
        <v>1034859861</v>
      </c>
      <c r="O5852" t="e">
        <f>VLOOKUP(N5852,Sales!B:C,2,0)</f>
        <v>#N/A</v>
      </c>
      <c r="P5852" t="str">
        <f>VLOOKUP(N5852,Recolt!B:C,2,0)</f>
        <v>Sberbank Europe</v>
      </c>
    </row>
    <row r="5853" spans="3:16" x14ac:dyDescent="0.25">
      <c r="C5853"/>
      <c r="J5853" s="4">
        <v>1034859881</v>
      </c>
      <c r="K5853" t="s">
        <v>1124</v>
      </c>
      <c r="N5853" s="4">
        <v>1034859867</v>
      </c>
      <c r="O5853" t="e">
        <f>VLOOKUP(N5853,Sales!B:C,2,0)</f>
        <v>#N/A</v>
      </c>
      <c r="P5853" t="str">
        <f>VLOOKUP(N5853,Recolt!B:C,2,0)</f>
        <v>HSB</v>
      </c>
    </row>
    <row r="5854" spans="3:16" x14ac:dyDescent="0.25">
      <c r="C5854"/>
      <c r="J5854" s="4">
        <v>1034859901</v>
      </c>
      <c r="K5854" t="s">
        <v>1124</v>
      </c>
      <c r="N5854" s="4">
        <v>1034859881</v>
      </c>
      <c r="O5854" t="e">
        <f>VLOOKUP(N5854,Sales!B:C,2,0)</f>
        <v>#N/A</v>
      </c>
      <c r="P5854" t="str">
        <f>VLOOKUP(N5854,Recolt!B:C,2,0)</f>
        <v xml:space="preserve">LCL (Le Crédit Lyonnais)  </v>
      </c>
    </row>
    <row r="5855" spans="3:16" x14ac:dyDescent="0.25">
      <c r="C5855"/>
      <c r="J5855" s="4">
        <v>1034859905</v>
      </c>
      <c r="K5855" t="s">
        <v>1124</v>
      </c>
      <c r="N5855" s="4">
        <v>1034859901</v>
      </c>
      <c r="O5855" t="e">
        <f>VLOOKUP(N5855,Sales!B:C,2,0)</f>
        <v>#N/A</v>
      </c>
      <c r="P5855" t="str">
        <f>VLOOKUP(N5855,Recolt!B:C,2,0)</f>
        <v xml:space="preserve">BNP Paribas  </v>
      </c>
    </row>
    <row r="5856" spans="3:16" x14ac:dyDescent="0.25">
      <c r="C5856"/>
      <c r="J5856" s="4">
        <v>1034859914</v>
      </c>
      <c r="K5856" t="s">
        <v>1124</v>
      </c>
      <c r="N5856" s="4">
        <v>1034859905</v>
      </c>
      <c r="O5856">
        <f>VLOOKUP(N5856,Sales!B:C,2,0)</f>
        <v>44940.430555555555</v>
      </c>
      <c r="P5856" t="e">
        <f>VLOOKUP(N5856,Recolt!B:C,2,0)</f>
        <v>#N/A</v>
      </c>
    </row>
    <row r="5857" spans="3:16" x14ac:dyDescent="0.25">
      <c r="C5857"/>
      <c r="J5857" s="4">
        <v>1034859917</v>
      </c>
      <c r="K5857" t="s">
        <v>1124</v>
      </c>
      <c r="N5857" s="4">
        <v>1034859914</v>
      </c>
      <c r="O5857">
        <f>VLOOKUP(N5857,Sales!B:C,2,0)</f>
        <v>45324.559027777781</v>
      </c>
      <c r="P5857" t="e">
        <f>VLOOKUP(N5857,Recolt!B:C,2,0)</f>
        <v>#N/A</v>
      </c>
    </row>
    <row r="5858" spans="3:16" x14ac:dyDescent="0.25">
      <c r="C5858"/>
      <c r="J5858" s="4">
        <v>1034859929</v>
      </c>
      <c r="K5858" t="s">
        <v>1124</v>
      </c>
      <c r="N5858" s="4">
        <v>1034859917</v>
      </c>
      <c r="O5858">
        <f>VLOOKUP(N5858,Sales!B:C,2,0)</f>
        <v>44987.70208333333</v>
      </c>
      <c r="P5858" t="e">
        <f>VLOOKUP(N5858,Recolt!B:C,2,0)</f>
        <v>#N/A</v>
      </c>
    </row>
    <row r="5859" spans="3:16" x14ac:dyDescent="0.25">
      <c r="C5859"/>
      <c r="J5859" s="4">
        <v>1034859930</v>
      </c>
      <c r="K5859" t="s">
        <v>1124</v>
      </c>
      <c r="N5859" s="4">
        <v>1034859929</v>
      </c>
      <c r="O5859" t="e">
        <f>VLOOKUP(N5859,Sales!B:C,2,0)</f>
        <v>#N/A</v>
      </c>
      <c r="P5859" t="str">
        <f>VLOOKUP(N5859,Recolt!B:C,2,0)</f>
        <v>Erste Group Bank</v>
      </c>
    </row>
    <row r="5860" spans="3:16" x14ac:dyDescent="0.25">
      <c r="C5860"/>
      <c r="J5860" s="4">
        <v>1034859945</v>
      </c>
      <c r="K5860" t="s">
        <v>1124</v>
      </c>
      <c r="N5860" s="4">
        <v>1034859930</v>
      </c>
      <c r="O5860" t="e">
        <f>VLOOKUP(N5860,Sales!B:C,2,0)</f>
        <v>#N/A</v>
      </c>
      <c r="P5860" t="str">
        <f>VLOOKUP(N5860,Recolt!B:C,2,0)</f>
        <v xml:space="preserve">BPCE (Banque Populaire &amp; Caisse d'Épargne)  </v>
      </c>
    </row>
    <row r="5861" spans="3:16" x14ac:dyDescent="0.25">
      <c r="C5861"/>
      <c r="J5861" s="4">
        <v>1034859953</v>
      </c>
      <c r="K5861" t="s">
        <v>1124</v>
      </c>
      <c r="N5861" s="4">
        <v>1034859945</v>
      </c>
      <c r="O5861" t="e">
        <f>VLOOKUP(N5861,Sales!B:C,2,0)</f>
        <v>#N/A</v>
      </c>
      <c r="P5861" t="str">
        <f>VLOOKUP(N5861,Recolt!B:C,2,0)</f>
        <v xml:space="preserve">LCL (Le Crédit Lyonnais)  </v>
      </c>
    </row>
    <row r="5862" spans="3:16" x14ac:dyDescent="0.25">
      <c r="C5862"/>
      <c r="J5862" s="4">
        <v>1034859969</v>
      </c>
      <c r="K5862" t="s">
        <v>1124</v>
      </c>
      <c r="N5862" s="4">
        <v>1034859953</v>
      </c>
      <c r="O5862" t="e">
        <f>VLOOKUP(N5862,Sales!B:C,2,0)</f>
        <v>#N/A</v>
      </c>
      <c r="P5862" t="str">
        <f>VLOOKUP(N5862,Recolt!B:C,2,0)</f>
        <v xml:space="preserve">La Banque Postale  </v>
      </c>
    </row>
    <row r="5863" spans="3:16" x14ac:dyDescent="0.25">
      <c r="C5863"/>
      <c r="J5863" s="4">
        <v>1034859970</v>
      </c>
      <c r="K5863" t="s">
        <v>1124</v>
      </c>
      <c r="N5863" s="4">
        <v>1034859969</v>
      </c>
      <c r="O5863" t="e">
        <f>VLOOKUP(N5863,Sales!B:C,2,0)</f>
        <v>#N/A</v>
      </c>
      <c r="P5863" t="str">
        <f>VLOOKUP(N5863,Recolt!B:C,2,0)</f>
        <v>Volksbank</v>
      </c>
    </row>
    <row r="5864" spans="3:16" x14ac:dyDescent="0.25">
      <c r="C5864"/>
      <c r="J5864" s="4">
        <v>1034859973</v>
      </c>
      <c r="K5864" t="s">
        <v>1124</v>
      </c>
      <c r="N5864" s="4">
        <v>1034859970</v>
      </c>
      <c r="O5864">
        <f>VLOOKUP(N5864,Sales!B:C,2,0)</f>
        <v>45395.497916666667</v>
      </c>
      <c r="P5864" t="e">
        <f>VLOOKUP(N5864,Recolt!B:C,2,0)</f>
        <v>#N/A</v>
      </c>
    </row>
    <row r="5865" spans="3:16" x14ac:dyDescent="0.25">
      <c r="C5865"/>
      <c r="J5865" s="4">
        <v>1034859989</v>
      </c>
      <c r="K5865" t="s">
        <v>1124</v>
      </c>
      <c r="N5865" s="4">
        <v>1034859973</v>
      </c>
      <c r="O5865" t="e">
        <f>VLOOKUP(N5865,Sales!B:C,2,0)</f>
        <v>#N/A</v>
      </c>
      <c r="P5865" t="str">
        <f>VLOOKUP(N5865,Recolt!B:C,2,0)</f>
        <v>Erste Group Bank</v>
      </c>
    </row>
    <row r="5866" spans="3:16" x14ac:dyDescent="0.25">
      <c r="C5866"/>
      <c r="J5866" s="4">
        <v>1034859991</v>
      </c>
      <c r="K5866" t="s">
        <v>1124</v>
      </c>
      <c r="N5866" s="4">
        <v>1034859989</v>
      </c>
      <c r="O5866">
        <f>VLOOKUP(N5866,Sales!B:C,2,0)</f>
        <v>45324.68472222222</v>
      </c>
      <c r="P5866" t="e">
        <f>VLOOKUP(N5866,Recolt!B:C,2,0)</f>
        <v>#N/A</v>
      </c>
    </row>
    <row r="5867" spans="3:16" x14ac:dyDescent="0.25">
      <c r="C5867"/>
      <c r="J5867" s="4">
        <v>1034859992</v>
      </c>
      <c r="K5867" t="s">
        <v>1124</v>
      </c>
      <c r="N5867" s="4">
        <v>1034859991</v>
      </c>
      <c r="O5867" t="e">
        <f>VLOOKUP(N5867,Sales!B:C,2,0)</f>
        <v>#N/A</v>
      </c>
      <c r="P5867" t="str">
        <f>VLOOKUP(N5867,Recolt!B:C,2,0)</f>
        <v>HSB</v>
      </c>
    </row>
    <row r="5868" spans="3:16" x14ac:dyDescent="0.25">
      <c r="C5868"/>
      <c r="J5868" s="4">
        <v>1034860010</v>
      </c>
      <c r="K5868" t="s">
        <v>1124</v>
      </c>
      <c r="N5868" s="4">
        <v>1034859992</v>
      </c>
      <c r="O5868" t="e">
        <f>VLOOKUP(N5868,Sales!B:C,2,0)</f>
        <v>#N/A</v>
      </c>
      <c r="P5868" t="str">
        <f>VLOOKUP(N5868,Recolt!B:C,2,0)</f>
        <v>HSB</v>
      </c>
    </row>
    <row r="5869" spans="3:16" x14ac:dyDescent="0.25">
      <c r="C5869"/>
      <c r="J5869" s="4">
        <v>1034860016</v>
      </c>
      <c r="K5869" t="s">
        <v>1124</v>
      </c>
      <c r="N5869" s="4">
        <v>1034860010</v>
      </c>
      <c r="O5869">
        <f>VLOOKUP(N5869,Sales!B:C,2,0)</f>
        <v>45324.4375</v>
      </c>
      <c r="P5869" t="e">
        <f>VLOOKUP(N5869,Recolt!B:C,2,0)</f>
        <v>#N/A</v>
      </c>
    </row>
    <row r="5870" spans="3:16" x14ac:dyDescent="0.25">
      <c r="C5870"/>
      <c r="J5870" s="4">
        <v>1034860018</v>
      </c>
      <c r="K5870" t="s">
        <v>1124</v>
      </c>
      <c r="N5870" s="4">
        <v>1034860016</v>
      </c>
      <c r="O5870" t="e">
        <f>VLOOKUP(N5870,Sales!B:C,2,0)</f>
        <v>#N/A</v>
      </c>
      <c r="P5870" t="str">
        <f>VLOOKUP(N5870,Recolt!B:C,2,0)</f>
        <v>Bawag P.S.K</v>
      </c>
    </row>
    <row r="5871" spans="3:16" x14ac:dyDescent="0.25">
      <c r="C5871"/>
      <c r="J5871" s="4">
        <v>1034860020</v>
      </c>
      <c r="K5871" t="s">
        <v>1124</v>
      </c>
      <c r="N5871" s="4">
        <v>1034860018</v>
      </c>
      <c r="O5871">
        <f>VLOOKUP(N5871,Sales!B:C,2,0)</f>
        <v>45034.649305555555</v>
      </c>
      <c r="P5871" t="e">
        <f>VLOOKUP(N5871,Recolt!B:C,2,0)</f>
        <v>#N/A</v>
      </c>
    </row>
    <row r="5872" spans="3:16" x14ac:dyDescent="0.25">
      <c r="C5872"/>
      <c r="J5872" s="4">
        <v>1034860021</v>
      </c>
      <c r="K5872" t="s">
        <v>1124</v>
      </c>
      <c r="N5872" s="4">
        <v>1034860020</v>
      </c>
      <c r="O5872" t="e">
        <f>VLOOKUP(N5872,Sales!B:C,2,0)</f>
        <v>#N/A</v>
      </c>
      <c r="P5872" t="str">
        <f>VLOOKUP(N5872,Recolt!B:C,2,0)</f>
        <v>Bank Austria</v>
      </c>
    </row>
    <row r="5873" spans="3:16" x14ac:dyDescent="0.25">
      <c r="C5873"/>
      <c r="J5873" s="4">
        <v>1034860052</v>
      </c>
      <c r="K5873" t="s">
        <v>1124</v>
      </c>
      <c r="N5873" s="4">
        <v>1034860021</v>
      </c>
      <c r="O5873" t="e">
        <f>VLOOKUP(N5873,Sales!B:C,2,0)</f>
        <v>#N/A</v>
      </c>
      <c r="P5873" t="str">
        <f>VLOOKUP(N5873,Recolt!B:C,2,0)</f>
        <v>Bawag P.S.K</v>
      </c>
    </row>
    <row r="5874" spans="3:16" x14ac:dyDescent="0.25">
      <c r="C5874"/>
      <c r="J5874" s="4">
        <v>1034860064</v>
      </c>
      <c r="K5874" t="s">
        <v>1124</v>
      </c>
      <c r="N5874" s="4">
        <v>1034860052</v>
      </c>
      <c r="O5874" t="e">
        <f>VLOOKUP(N5874,Sales!B:C,2,0)</f>
        <v>#N/A</v>
      </c>
      <c r="P5874" t="str">
        <f>VLOOKUP(N5874,Recolt!B:C,2,0)</f>
        <v xml:space="preserve">La Banque Postale  </v>
      </c>
    </row>
    <row r="5875" spans="3:16" x14ac:dyDescent="0.25">
      <c r="C5875"/>
      <c r="J5875" s="4">
        <v>1034860065</v>
      </c>
      <c r="K5875" t="s">
        <v>1124</v>
      </c>
      <c r="N5875" s="4">
        <v>1034860064</v>
      </c>
      <c r="O5875">
        <f>VLOOKUP(N5875,Sales!B:C,2,0)</f>
        <v>45177.538888888892</v>
      </c>
      <c r="P5875" t="e">
        <f>VLOOKUP(N5875,Recolt!B:C,2,0)</f>
        <v>#N/A</v>
      </c>
    </row>
    <row r="5876" spans="3:16" x14ac:dyDescent="0.25">
      <c r="C5876"/>
      <c r="J5876" s="4">
        <v>1034860068</v>
      </c>
      <c r="K5876" t="s">
        <v>1124</v>
      </c>
      <c r="N5876" s="4">
        <v>1034860065</v>
      </c>
      <c r="O5876">
        <f>VLOOKUP(N5876,Sales!B:C,2,0)</f>
        <v>45455.428472222222</v>
      </c>
      <c r="P5876" t="e">
        <f>VLOOKUP(N5876,Recolt!B:C,2,0)</f>
        <v>#N/A</v>
      </c>
    </row>
    <row r="5877" spans="3:16" x14ac:dyDescent="0.25">
      <c r="C5877"/>
      <c r="J5877" s="4">
        <v>1034860070</v>
      </c>
      <c r="K5877" t="s">
        <v>1124</v>
      </c>
      <c r="N5877" s="4">
        <v>1034860068</v>
      </c>
      <c r="O5877" t="e">
        <f>VLOOKUP(N5877,Sales!B:C,2,0)</f>
        <v>#N/A</v>
      </c>
      <c r="P5877" t="str">
        <f>VLOOKUP(N5877,Recolt!B:C,2,0)</f>
        <v>Volksbank</v>
      </c>
    </row>
    <row r="5878" spans="3:16" x14ac:dyDescent="0.25">
      <c r="C5878"/>
      <c r="J5878" s="4">
        <v>1034860098</v>
      </c>
      <c r="K5878" t="s">
        <v>1124</v>
      </c>
      <c r="N5878" s="4">
        <v>1034860070</v>
      </c>
      <c r="O5878" t="e">
        <f>VLOOKUP(N5878,Sales!B:C,2,0)</f>
        <v>#N/A</v>
      </c>
      <c r="P5878" t="str">
        <f>VLOOKUP(N5878,Recolt!B:C,2,0)</f>
        <v>Sparda-Bank</v>
      </c>
    </row>
    <row r="5879" spans="3:16" x14ac:dyDescent="0.25">
      <c r="C5879"/>
      <c r="J5879" s="4">
        <v>1034860099</v>
      </c>
      <c r="K5879" t="s">
        <v>1124</v>
      </c>
      <c r="N5879" s="4">
        <v>1034860098</v>
      </c>
      <c r="O5879" t="e">
        <f>VLOOKUP(N5879,Sales!B:C,2,0)</f>
        <v>#N/A</v>
      </c>
      <c r="P5879" t="e">
        <f>VLOOKUP(N5879,Recolt!B:C,2,0)</f>
        <v>#N/A</v>
      </c>
    </row>
    <row r="5880" spans="3:16" x14ac:dyDescent="0.25">
      <c r="C5880"/>
      <c r="J5880" s="4">
        <v>1034860126</v>
      </c>
      <c r="K5880" t="s">
        <v>1124</v>
      </c>
      <c r="N5880" s="4">
        <v>1034860099</v>
      </c>
      <c r="O5880" t="e">
        <f>VLOOKUP(N5880,Sales!B:C,2,0)</f>
        <v>#N/A</v>
      </c>
      <c r="P5880" t="str">
        <f>VLOOKUP(N5880,Recolt!B:C,2,0)</f>
        <v xml:space="preserve">CIC (Crédit Industriel et Commercial)  </v>
      </c>
    </row>
    <row r="5881" spans="3:16" x14ac:dyDescent="0.25">
      <c r="C5881"/>
      <c r="J5881" s="4">
        <v>1034860131</v>
      </c>
      <c r="K5881" t="s">
        <v>1124</v>
      </c>
      <c r="N5881" s="4">
        <v>1034860126</v>
      </c>
      <c r="O5881" t="e">
        <f>VLOOKUP(N5881,Sales!B:C,2,0)</f>
        <v>#N/A</v>
      </c>
      <c r="P5881" t="str">
        <f>VLOOKUP(N5881,Recolt!B:C,2,0)</f>
        <v xml:space="preserve">HSBC France  </v>
      </c>
    </row>
    <row r="5882" spans="3:16" x14ac:dyDescent="0.25">
      <c r="C5882"/>
      <c r="J5882" s="4">
        <v>1034860143</v>
      </c>
      <c r="K5882" t="s">
        <v>1124</v>
      </c>
      <c r="N5882" s="4">
        <v>1034860131</v>
      </c>
      <c r="O5882">
        <f>VLOOKUP(N5882,Sales!B:C,2,0)</f>
        <v>44928.678472222222</v>
      </c>
      <c r="P5882" t="e">
        <f>VLOOKUP(N5882,Recolt!B:C,2,0)</f>
        <v>#N/A</v>
      </c>
    </row>
    <row r="5883" spans="3:16" x14ac:dyDescent="0.25">
      <c r="C5883"/>
      <c r="J5883" s="4">
        <v>1034860144</v>
      </c>
      <c r="K5883" t="s">
        <v>1124</v>
      </c>
      <c r="N5883" s="4">
        <v>1034860143</v>
      </c>
      <c r="O5883" t="e">
        <f>VLOOKUP(N5883,Sales!B:C,2,0)</f>
        <v>#N/A</v>
      </c>
      <c r="P5883" t="str">
        <f>VLOOKUP(N5883,Recolt!B:C,2,0)</f>
        <v xml:space="preserve">Crédit Mutuel  </v>
      </c>
    </row>
    <row r="5884" spans="3:16" x14ac:dyDescent="0.25">
      <c r="C5884"/>
      <c r="J5884" s="4">
        <v>1034860157</v>
      </c>
      <c r="K5884" t="s">
        <v>1124</v>
      </c>
      <c r="N5884" s="4">
        <v>1034860144</v>
      </c>
      <c r="O5884" t="e">
        <f>VLOOKUP(N5884,Sales!B:C,2,0)</f>
        <v>#N/A</v>
      </c>
      <c r="P5884" t="str">
        <f>VLOOKUP(N5884,Recolt!B:C,2,0)</f>
        <v xml:space="preserve">BPCE (Banque Populaire &amp; Caisse d'Épargne)  </v>
      </c>
    </row>
    <row r="5885" spans="3:16" x14ac:dyDescent="0.25">
      <c r="C5885"/>
      <c r="J5885" s="4">
        <v>1034860158</v>
      </c>
      <c r="K5885" t="s">
        <v>1124</v>
      </c>
      <c r="N5885" s="4">
        <v>1034860157</v>
      </c>
      <c r="O5885">
        <f>VLOOKUP(N5885,Sales!B:C,2,0)</f>
        <v>45177.430555555555</v>
      </c>
      <c r="P5885" t="e">
        <f>VLOOKUP(N5885,Recolt!B:C,2,0)</f>
        <v>#N/A</v>
      </c>
    </row>
    <row r="5886" spans="3:16" x14ac:dyDescent="0.25">
      <c r="C5886"/>
      <c r="J5886" s="4">
        <v>1034860173</v>
      </c>
      <c r="K5886" t="s">
        <v>1124</v>
      </c>
      <c r="N5886" s="4">
        <v>1034860158</v>
      </c>
      <c r="O5886">
        <f>VLOOKUP(N5886,Sales!B:C,2,0)</f>
        <v>44987.678472222222</v>
      </c>
      <c r="P5886" t="e">
        <f>VLOOKUP(N5886,Recolt!B:C,2,0)</f>
        <v>#N/A</v>
      </c>
    </row>
    <row r="5887" spans="3:16" x14ac:dyDescent="0.25">
      <c r="C5887"/>
      <c r="J5887" s="4">
        <v>1034860174</v>
      </c>
      <c r="K5887" t="s">
        <v>1124</v>
      </c>
      <c r="N5887" s="4">
        <v>1034860173</v>
      </c>
      <c r="O5887" t="e">
        <f>VLOOKUP(N5887,Sales!B:C,2,0)</f>
        <v>#N/A</v>
      </c>
      <c r="P5887" t="str">
        <f>VLOOKUP(N5887,Recolt!B:C,2,0)</f>
        <v xml:space="preserve">LCL (Le Crédit Lyonnais)  </v>
      </c>
    </row>
    <row r="5888" spans="3:16" x14ac:dyDescent="0.25">
      <c r="C5888"/>
      <c r="J5888" s="4">
        <v>1034860179</v>
      </c>
      <c r="K5888" t="s">
        <v>1124</v>
      </c>
      <c r="N5888" s="4">
        <v>1034860174</v>
      </c>
      <c r="O5888">
        <f>VLOOKUP(N5888,Sales!B:C,2,0)</f>
        <v>45324.434027777781</v>
      </c>
      <c r="P5888" t="e">
        <f>VLOOKUP(N5888,Recolt!B:C,2,0)</f>
        <v>#N/A</v>
      </c>
    </row>
    <row r="5889" spans="3:16" x14ac:dyDescent="0.25">
      <c r="C5889"/>
      <c r="J5889" s="4">
        <v>1034860198</v>
      </c>
      <c r="K5889" t="s">
        <v>1124</v>
      </c>
      <c r="N5889" s="4">
        <v>1034860179</v>
      </c>
      <c r="O5889" t="e">
        <f>VLOOKUP(N5889,Sales!B:C,2,0)</f>
        <v>#N/A</v>
      </c>
      <c r="P5889" t="str">
        <f>VLOOKUP(N5889,Recolt!B:C,2,0)</f>
        <v>Volksbank</v>
      </c>
    </row>
    <row r="5890" spans="3:16" x14ac:dyDescent="0.25">
      <c r="C5890"/>
      <c r="J5890" s="4">
        <v>1034860207</v>
      </c>
      <c r="K5890" t="s">
        <v>1124</v>
      </c>
      <c r="N5890" s="4">
        <v>1034860198</v>
      </c>
      <c r="O5890" t="e">
        <f>VLOOKUP(N5890,Sales!B:C,2,0)</f>
        <v>#N/A</v>
      </c>
      <c r="P5890" t="str">
        <f>VLOOKUP(N5890,Recolt!B:C,2,0)</f>
        <v>Volksbank</v>
      </c>
    </row>
    <row r="5891" spans="3:16" x14ac:dyDescent="0.25">
      <c r="C5891"/>
      <c r="J5891" s="4">
        <v>1034860218</v>
      </c>
      <c r="K5891" t="s">
        <v>1124</v>
      </c>
      <c r="N5891" s="4">
        <v>1034860207</v>
      </c>
      <c r="O5891">
        <f>VLOOKUP(N5891,Sales!B:C,2,0)</f>
        <v>44987.459722222222</v>
      </c>
      <c r="P5891" t="e">
        <f>VLOOKUP(N5891,Recolt!B:C,2,0)</f>
        <v>#N/A</v>
      </c>
    </row>
    <row r="5892" spans="3:16" x14ac:dyDescent="0.25">
      <c r="C5892"/>
      <c r="J5892" s="4">
        <v>1034860222</v>
      </c>
      <c r="K5892" t="s">
        <v>1124</v>
      </c>
      <c r="N5892" s="4">
        <v>1034860218</v>
      </c>
      <c r="O5892" t="e">
        <f>VLOOKUP(N5892,Sales!B:C,2,0)</f>
        <v>#N/A</v>
      </c>
      <c r="P5892" t="str">
        <f>VLOOKUP(N5892,Recolt!B:C,2,0)</f>
        <v xml:space="preserve">LCL (Le Crédit Lyonnais)  </v>
      </c>
    </row>
    <row r="5893" spans="3:16" x14ac:dyDescent="0.25">
      <c r="C5893"/>
      <c r="J5893" s="4">
        <v>1034860226</v>
      </c>
      <c r="K5893" t="s">
        <v>1124</v>
      </c>
      <c r="N5893" s="4">
        <v>1034860222</v>
      </c>
      <c r="O5893">
        <f>VLOOKUP(N5893,Sales!B:C,2,0)</f>
        <v>45324.601388888892</v>
      </c>
      <c r="P5893" t="e">
        <f>VLOOKUP(N5893,Recolt!B:C,2,0)</f>
        <v>#N/A</v>
      </c>
    </row>
    <row r="5894" spans="3:16" x14ac:dyDescent="0.25">
      <c r="C5894"/>
      <c r="J5894" s="4">
        <v>1034860229</v>
      </c>
      <c r="K5894" t="s">
        <v>1124</v>
      </c>
      <c r="N5894" s="4">
        <v>1034860226</v>
      </c>
      <c r="O5894">
        <f>VLOOKUP(N5894,Sales!B:C,2,0)</f>
        <v>44987.536805555559</v>
      </c>
      <c r="P5894" t="e">
        <f>VLOOKUP(N5894,Recolt!B:C,2,0)</f>
        <v>#N/A</v>
      </c>
    </row>
    <row r="5895" spans="3:16" x14ac:dyDescent="0.25">
      <c r="C5895"/>
      <c r="J5895" s="4">
        <v>1034860233</v>
      </c>
      <c r="K5895" t="s">
        <v>1124</v>
      </c>
      <c r="N5895" s="4">
        <v>1034860229</v>
      </c>
      <c r="O5895">
        <f>VLOOKUP(N5895,Sales!B:C,2,0)</f>
        <v>45324.630555555559</v>
      </c>
      <c r="P5895" t="e">
        <f>VLOOKUP(N5895,Recolt!B:C,2,0)</f>
        <v>#N/A</v>
      </c>
    </row>
    <row r="5896" spans="3:16" x14ac:dyDescent="0.25">
      <c r="C5896"/>
      <c r="J5896" s="4">
        <v>1034860258</v>
      </c>
      <c r="K5896" t="s">
        <v>1124</v>
      </c>
      <c r="N5896" s="4">
        <v>1034860233</v>
      </c>
      <c r="O5896" t="e">
        <f>VLOOKUP(N5896,Sales!B:C,2,0)</f>
        <v>#N/A</v>
      </c>
      <c r="P5896" t="str">
        <f>VLOOKUP(N5896,Recolt!B:C,2,0)</f>
        <v>Bawag P.S.K</v>
      </c>
    </row>
    <row r="5897" spans="3:16" x14ac:dyDescent="0.25">
      <c r="C5897"/>
      <c r="J5897" s="4">
        <v>1034860269</v>
      </c>
      <c r="K5897" t="s">
        <v>1124</v>
      </c>
      <c r="N5897" s="4">
        <v>1034860258</v>
      </c>
      <c r="O5897" t="e">
        <f>VLOOKUP(N5897,Sales!B:C,2,0)</f>
        <v>#N/A</v>
      </c>
      <c r="P5897" t="str">
        <f>VLOOKUP(N5897,Recolt!B:C,2,0)</f>
        <v xml:space="preserve">HSBC France  </v>
      </c>
    </row>
    <row r="5898" spans="3:16" x14ac:dyDescent="0.25">
      <c r="C5898"/>
      <c r="J5898" s="4">
        <v>1034860271</v>
      </c>
      <c r="K5898" t="s">
        <v>1124</v>
      </c>
      <c r="N5898" s="4">
        <v>1034860269</v>
      </c>
      <c r="O5898">
        <f>VLOOKUP(N5898,Sales!B:C,2,0)</f>
        <v>45455.724999999999</v>
      </c>
      <c r="P5898" t="e">
        <f>VLOOKUP(N5898,Recolt!B:C,2,0)</f>
        <v>#N/A</v>
      </c>
    </row>
    <row r="5899" spans="3:16" x14ac:dyDescent="0.25">
      <c r="C5899"/>
      <c r="J5899" s="4">
        <v>1034860298</v>
      </c>
      <c r="K5899" t="s">
        <v>1124</v>
      </c>
      <c r="N5899" s="4">
        <v>1034860271</v>
      </c>
      <c r="O5899" t="e">
        <f>VLOOKUP(N5899,Sales!B:C,2,0)</f>
        <v>#N/A</v>
      </c>
      <c r="P5899" t="str">
        <f>VLOOKUP(N5899,Recolt!B:C,2,0)</f>
        <v>Hypo Group Alpe Adria</v>
      </c>
    </row>
    <row r="5900" spans="3:16" x14ac:dyDescent="0.25">
      <c r="C5900"/>
      <c r="J5900" s="4">
        <v>1034860299</v>
      </c>
      <c r="K5900" t="s">
        <v>1124</v>
      </c>
      <c r="N5900" s="4">
        <v>1034860298</v>
      </c>
      <c r="O5900">
        <f>VLOOKUP(N5900,Sales!B:C,2,0)</f>
        <v>45324.651388888888</v>
      </c>
      <c r="P5900" t="e">
        <f>VLOOKUP(N5900,Recolt!B:C,2,0)</f>
        <v>#N/A</v>
      </c>
    </row>
    <row r="5901" spans="3:16" x14ac:dyDescent="0.25">
      <c r="C5901"/>
      <c r="J5901" s="4">
        <v>1034860301</v>
      </c>
      <c r="K5901" t="s">
        <v>1124</v>
      </c>
      <c r="N5901" s="4">
        <v>1034860299</v>
      </c>
      <c r="O5901" t="e">
        <f>VLOOKUP(N5901,Sales!B:C,2,0)</f>
        <v>#N/A</v>
      </c>
      <c r="P5901" t="str">
        <f>VLOOKUP(N5901,Recolt!B:C,2,0)</f>
        <v>Erste Group Bank</v>
      </c>
    </row>
    <row r="5902" spans="3:16" x14ac:dyDescent="0.25">
      <c r="C5902"/>
      <c r="J5902" s="4">
        <v>1034860303</v>
      </c>
      <c r="K5902" t="s">
        <v>1124</v>
      </c>
      <c r="N5902" s="4">
        <v>1034860301</v>
      </c>
      <c r="O5902">
        <f>VLOOKUP(N5902,Sales!B:C,2,0)</f>
        <v>44928.647916666669</v>
      </c>
      <c r="P5902" t="e">
        <f>VLOOKUP(N5902,Recolt!B:C,2,0)</f>
        <v>#N/A</v>
      </c>
    </row>
    <row r="5903" spans="3:16" x14ac:dyDescent="0.25">
      <c r="C5903"/>
      <c r="J5903" s="4">
        <v>1034860308</v>
      </c>
      <c r="K5903" t="s">
        <v>1124</v>
      </c>
      <c r="N5903" s="4">
        <v>1034860303</v>
      </c>
      <c r="O5903">
        <f>VLOOKUP(N5903,Sales!B:C,2,0)</f>
        <v>44940.51458333333</v>
      </c>
      <c r="P5903" t="e">
        <f>VLOOKUP(N5903,Recolt!B:C,2,0)</f>
        <v>#N/A</v>
      </c>
    </row>
    <row r="5904" spans="3:16" x14ac:dyDescent="0.25">
      <c r="C5904"/>
      <c r="J5904" s="4">
        <v>1034860317</v>
      </c>
      <c r="K5904" t="s">
        <v>1124</v>
      </c>
      <c r="N5904" s="4">
        <v>1034860308</v>
      </c>
      <c r="O5904">
        <f>VLOOKUP(N5904,Sales!B:C,2,0)</f>
        <v>44987.45208333333</v>
      </c>
      <c r="P5904" t="e">
        <f>VLOOKUP(N5904,Recolt!B:C,2,0)</f>
        <v>#N/A</v>
      </c>
    </row>
    <row r="5905" spans="3:16" x14ac:dyDescent="0.25">
      <c r="C5905"/>
      <c r="J5905" s="4">
        <v>1034860323</v>
      </c>
      <c r="K5905" t="s">
        <v>1124</v>
      </c>
      <c r="N5905" s="4">
        <v>1034860317</v>
      </c>
      <c r="O5905" t="e">
        <f>VLOOKUP(N5905,Sales!B:C,2,0)</f>
        <v>#N/A</v>
      </c>
      <c r="P5905" t="str">
        <f>VLOOKUP(N5905,Recolt!B:C,2,0)</f>
        <v>Volksbank</v>
      </c>
    </row>
    <row r="5906" spans="3:16" x14ac:dyDescent="0.25">
      <c r="C5906"/>
      <c r="J5906" s="4">
        <v>1034860331</v>
      </c>
      <c r="K5906" t="s">
        <v>1124</v>
      </c>
      <c r="N5906" s="4">
        <v>1034860323</v>
      </c>
      <c r="O5906" t="e">
        <f>VLOOKUP(N5906,Sales!B:C,2,0)</f>
        <v>#N/A</v>
      </c>
      <c r="P5906" t="str">
        <f>VLOOKUP(N5906,Recolt!B:C,2,0)</f>
        <v>UniCredit Bank Austria</v>
      </c>
    </row>
    <row r="5907" spans="3:16" x14ac:dyDescent="0.25">
      <c r="C5907"/>
      <c r="J5907" s="4">
        <v>1034860343</v>
      </c>
      <c r="K5907" t="s">
        <v>1124</v>
      </c>
      <c r="N5907" s="4">
        <v>1034860331</v>
      </c>
      <c r="O5907" t="e">
        <f>VLOOKUP(N5907,Sales!B:C,2,0)</f>
        <v>#N/A</v>
      </c>
      <c r="P5907" t="str">
        <f>VLOOKUP(N5907,Recolt!B:C,2,0)</f>
        <v xml:space="preserve">Crédit Mutuel  </v>
      </c>
    </row>
    <row r="5908" spans="3:16" x14ac:dyDescent="0.25">
      <c r="C5908"/>
      <c r="J5908" s="4">
        <v>1034860364</v>
      </c>
      <c r="K5908" t="s">
        <v>1124</v>
      </c>
      <c r="N5908" s="4">
        <v>1034860343</v>
      </c>
      <c r="O5908" t="e">
        <f>VLOOKUP(N5908,Sales!B:C,2,0)</f>
        <v>#N/A</v>
      </c>
      <c r="P5908" t="str">
        <f>VLOOKUP(N5908,Recolt!B:C,2,0)</f>
        <v xml:space="preserve">BPCE (Banque Populaire &amp; Caisse d'Épargne)  </v>
      </c>
    </row>
    <row r="5909" spans="3:16" x14ac:dyDescent="0.25">
      <c r="C5909"/>
      <c r="J5909" s="4">
        <v>1034860369</v>
      </c>
      <c r="K5909" t="s">
        <v>1124</v>
      </c>
      <c r="N5909" s="4">
        <v>1034860364</v>
      </c>
      <c r="O5909" t="e">
        <f>VLOOKUP(N5909,Sales!B:C,2,0)</f>
        <v>#N/A</v>
      </c>
      <c r="P5909" t="str">
        <f>VLOOKUP(N5909,Recolt!B:C,2,0)</f>
        <v>HSB</v>
      </c>
    </row>
    <row r="5910" spans="3:16" x14ac:dyDescent="0.25">
      <c r="C5910"/>
      <c r="J5910" s="4">
        <v>1034860386</v>
      </c>
      <c r="K5910" t="s">
        <v>1124</v>
      </c>
      <c r="N5910" s="4">
        <v>1034860369</v>
      </c>
      <c r="O5910">
        <f>VLOOKUP(N5910,Sales!B:C,2,0)</f>
        <v>45324.669444444444</v>
      </c>
      <c r="P5910" t="e">
        <f>VLOOKUP(N5910,Recolt!B:C,2,0)</f>
        <v>#N/A</v>
      </c>
    </row>
    <row r="5911" spans="3:16" x14ac:dyDescent="0.25">
      <c r="C5911"/>
      <c r="J5911" s="4">
        <v>1034860394</v>
      </c>
      <c r="K5911" t="s">
        <v>1124</v>
      </c>
      <c r="N5911" s="4">
        <v>1034860386</v>
      </c>
      <c r="O5911" t="e">
        <f>VLOOKUP(N5911,Sales!B:C,2,0)</f>
        <v>#N/A</v>
      </c>
      <c r="P5911" t="str">
        <f>VLOOKUP(N5911,Recolt!B:C,2,0)</f>
        <v xml:space="preserve">La Banque Postale  </v>
      </c>
    </row>
    <row r="5912" spans="3:16" x14ac:dyDescent="0.25">
      <c r="C5912"/>
      <c r="J5912" s="4">
        <v>1034860399</v>
      </c>
      <c r="K5912" t="s">
        <v>1124</v>
      </c>
      <c r="N5912" s="4">
        <v>1034860394</v>
      </c>
      <c r="O5912" t="e">
        <f>VLOOKUP(N5912,Sales!B:C,2,0)</f>
        <v>#N/A</v>
      </c>
      <c r="P5912" t="str">
        <f>VLOOKUP(N5912,Recolt!B:C,2,0)</f>
        <v xml:space="preserve">Crédit Agricole  </v>
      </c>
    </row>
    <row r="5913" spans="3:16" x14ac:dyDescent="0.25">
      <c r="C5913"/>
      <c r="J5913" s="4">
        <v>1034860403</v>
      </c>
      <c r="K5913" t="s">
        <v>1124</v>
      </c>
      <c r="N5913" s="4">
        <v>1034860399</v>
      </c>
      <c r="O5913">
        <f>VLOOKUP(N5913,Sales!B:C,2,0)</f>
        <v>45324.431944444441</v>
      </c>
      <c r="P5913" t="e">
        <f>VLOOKUP(N5913,Recolt!B:C,2,0)</f>
        <v>#N/A</v>
      </c>
    </row>
    <row r="5914" spans="3:16" x14ac:dyDescent="0.25">
      <c r="C5914"/>
      <c r="J5914" s="4">
        <v>1034860408</v>
      </c>
      <c r="K5914" t="s">
        <v>1124</v>
      </c>
      <c r="N5914" s="4">
        <v>1034860403</v>
      </c>
      <c r="O5914" t="e">
        <f>VLOOKUP(N5914,Sales!B:C,2,0)</f>
        <v>#N/A</v>
      </c>
      <c r="P5914" t="str">
        <f>VLOOKUP(N5914,Recolt!B:C,2,0)</f>
        <v>Bank Austria</v>
      </c>
    </row>
    <row r="5915" spans="3:16" x14ac:dyDescent="0.25">
      <c r="C5915"/>
      <c r="J5915" s="4">
        <v>1034860424</v>
      </c>
      <c r="K5915" t="s">
        <v>1124</v>
      </c>
      <c r="N5915" s="4">
        <v>1034860408</v>
      </c>
      <c r="O5915" t="e">
        <f>VLOOKUP(N5915,Sales!B:C,2,0)</f>
        <v>#N/A</v>
      </c>
      <c r="P5915" t="str">
        <f>VLOOKUP(N5915,Recolt!B:C,2,0)</f>
        <v xml:space="preserve">Société Générale  </v>
      </c>
    </row>
    <row r="5916" spans="3:16" x14ac:dyDescent="0.25">
      <c r="C5916"/>
      <c r="J5916" s="4">
        <v>1034860434</v>
      </c>
      <c r="K5916" t="s">
        <v>1124</v>
      </c>
      <c r="N5916" s="4">
        <v>1034860424</v>
      </c>
      <c r="O5916" t="e">
        <f>VLOOKUP(N5916,Sales!B:C,2,0)</f>
        <v>#N/A</v>
      </c>
      <c r="P5916" t="str">
        <f>VLOOKUP(N5916,Recolt!B:C,2,0)</f>
        <v xml:space="preserve">LCL (Le Crédit Lyonnais)  </v>
      </c>
    </row>
    <row r="5917" spans="3:16" x14ac:dyDescent="0.25">
      <c r="C5917"/>
      <c r="J5917" s="4">
        <v>1034860440</v>
      </c>
      <c r="K5917" t="s">
        <v>1124</v>
      </c>
      <c r="N5917" s="4">
        <v>1034860434</v>
      </c>
      <c r="O5917">
        <f>VLOOKUP(N5917,Sales!B:C,2,0)</f>
        <v>44987.456944444442</v>
      </c>
      <c r="P5917" t="e">
        <f>VLOOKUP(N5917,Recolt!B:C,2,0)</f>
        <v>#N/A</v>
      </c>
    </row>
    <row r="5918" spans="3:16" x14ac:dyDescent="0.25">
      <c r="C5918"/>
      <c r="J5918" s="4">
        <v>1034860465</v>
      </c>
      <c r="K5918" t="s">
        <v>1124</v>
      </c>
      <c r="N5918" s="4">
        <v>1034860440</v>
      </c>
      <c r="O5918">
        <f>VLOOKUP(N5918,Sales!B:C,2,0)</f>
        <v>44987.458333333336</v>
      </c>
      <c r="P5918" t="e">
        <f>VLOOKUP(N5918,Recolt!B:C,2,0)</f>
        <v>#N/A</v>
      </c>
    </row>
    <row r="5919" spans="3:16" x14ac:dyDescent="0.25">
      <c r="C5919"/>
      <c r="J5919" s="4">
        <v>1034860466</v>
      </c>
      <c r="K5919" t="s">
        <v>1124</v>
      </c>
      <c r="N5919" s="4">
        <v>1034860465</v>
      </c>
      <c r="O5919">
        <f>VLOOKUP(N5919,Sales!B:C,2,0)</f>
        <v>45305.602777777778</v>
      </c>
      <c r="P5919" t="e">
        <f>VLOOKUP(N5919,Recolt!B:C,2,0)</f>
        <v>#N/A</v>
      </c>
    </row>
    <row r="5920" spans="3:16" x14ac:dyDescent="0.25">
      <c r="C5920"/>
      <c r="J5920" s="4">
        <v>1034860477</v>
      </c>
      <c r="K5920" t="s">
        <v>1124</v>
      </c>
      <c r="N5920" s="4">
        <v>1034860466</v>
      </c>
      <c r="O5920">
        <f>VLOOKUP(N5920,Sales!B:C,2,0)</f>
        <v>45305.428472222222</v>
      </c>
      <c r="P5920" t="e">
        <f>VLOOKUP(N5920,Recolt!B:C,2,0)</f>
        <v>#N/A</v>
      </c>
    </row>
    <row r="5921" spans="3:16" x14ac:dyDescent="0.25">
      <c r="C5921"/>
      <c r="J5921" s="4">
        <v>1034860479</v>
      </c>
      <c r="K5921" t="s">
        <v>1124</v>
      </c>
      <c r="N5921" s="4">
        <v>1034860477</v>
      </c>
      <c r="O5921">
        <f>VLOOKUP(N5921,Sales!B:C,2,0)</f>
        <v>44928.681250000001</v>
      </c>
      <c r="P5921" t="e">
        <f>VLOOKUP(N5921,Recolt!B:C,2,0)</f>
        <v>#N/A</v>
      </c>
    </row>
    <row r="5922" spans="3:16" x14ac:dyDescent="0.25">
      <c r="C5922"/>
      <c r="J5922" s="4">
        <v>1034860492</v>
      </c>
      <c r="K5922" t="s">
        <v>1124</v>
      </c>
      <c r="N5922" s="4">
        <v>1034860479</v>
      </c>
      <c r="O5922" t="e">
        <f>VLOOKUP(N5922,Sales!B:C,2,0)</f>
        <v>#N/A</v>
      </c>
      <c r="P5922" t="str">
        <f>VLOOKUP(N5922,Recolt!B:C,2,0)</f>
        <v xml:space="preserve">CIC (Crédit Industriel et Commercial)  </v>
      </c>
    </row>
    <row r="5923" spans="3:16" x14ac:dyDescent="0.25">
      <c r="C5923"/>
      <c r="J5923" s="4">
        <v>1034860505</v>
      </c>
      <c r="K5923" t="s">
        <v>1124</v>
      </c>
      <c r="N5923" s="4">
        <v>1034860492</v>
      </c>
      <c r="O5923" t="e">
        <f>VLOOKUP(N5923,Sales!B:C,2,0)</f>
        <v>#N/A</v>
      </c>
      <c r="P5923" t="str">
        <f>VLOOKUP(N5923,Recolt!B:C,2,0)</f>
        <v xml:space="preserve">Crédit Agricole  </v>
      </c>
    </row>
    <row r="5924" spans="3:16" x14ac:dyDescent="0.25">
      <c r="C5924"/>
      <c r="J5924" s="4">
        <v>1034860540</v>
      </c>
      <c r="K5924" t="s">
        <v>1124</v>
      </c>
      <c r="N5924" s="4">
        <v>1034860505</v>
      </c>
      <c r="O5924" t="e">
        <f>VLOOKUP(N5924,Sales!B:C,2,0)</f>
        <v>#N/A</v>
      </c>
      <c r="P5924" t="str">
        <f>VLOOKUP(N5924,Recolt!B:C,2,0)</f>
        <v xml:space="preserve">Société Générale  </v>
      </c>
    </row>
    <row r="5925" spans="3:16" x14ac:dyDescent="0.25">
      <c r="C5925"/>
      <c r="J5925" s="4">
        <v>1034860552</v>
      </c>
      <c r="K5925" t="s">
        <v>1124</v>
      </c>
      <c r="N5925" s="4">
        <v>1034860540</v>
      </c>
      <c r="O5925">
        <f>VLOOKUP(N5925,Sales!B:C,2,0)</f>
        <v>44987.551388888889</v>
      </c>
      <c r="P5925" t="e">
        <f>VLOOKUP(N5925,Recolt!B:C,2,0)</f>
        <v>#N/A</v>
      </c>
    </row>
    <row r="5926" spans="3:16" x14ac:dyDescent="0.25">
      <c r="C5926"/>
      <c r="J5926" s="4">
        <v>1034860553</v>
      </c>
      <c r="K5926" t="s">
        <v>1124</v>
      </c>
      <c r="N5926" s="4">
        <v>1034860552</v>
      </c>
      <c r="O5926" t="e">
        <f>VLOOKUP(N5926,Sales!B:C,2,0)</f>
        <v>#N/A</v>
      </c>
      <c r="P5926" t="str">
        <f>VLOOKUP(N5926,Recolt!B:C,2,0)</f>
        <v xml:space="preserve">La Banque Postale  </v>
      </c>
    </row>
    <row r="5927" spans="3:16" x14ac:dyDescent="0.25">
      <c r="C5927"/>
      <c r="J5927" s="4">
        <v>1034860564</v>
      </c>
      <c r="K5927" t="s">
        <v>1124</v>
      </c>
      <c r="N5927" s="4">
        <v>1034860553</v>
      </c>
      <c r="O5927" t="e">
        <f>VLOOKUP(N5927,Sales!B:C,2,0)</f>
        <v>#N/A</v>
      </c>
      <c r="P5927" t="str">
        <f>VLOOKUP(N5927,Recolt!B:C,2,0)</f>
        <v xml:space="preserve">LCL (Le Crédit Lyonnais)  </v>
      </c>
    </row>
    <row r="5928" spans="3:16" x14ac:dyDescent="0.25">
      <c r="C5928"/>
      <c r="J5928" s="4">
        <v>1034860588</v>
      </c>
      <c r="K5928" t="s">
        <v>1124</v>
      </c>
      <c r="N5928" s="4">
        <v>1034860564</v>
      </c>
      <c r="O5928" t="e">
        <f>VLOOKUP(N5928,Sales!B:C,2,0)</f>
        <v>#N/A</v>
      </c>
      <c r="P5928" t="str">
        <f>VLOOKUP(N5928,Recolt!B:C,2,0)</f>
        <v>UniCredit Bank Austria</v>
      </c>
    </row>
    <row r="5929" spans="3:16" x14ac:dyDescent="0.25">
      <c r="C5929"/>
      <c r="J5929" s="4">
        <v>1034860592</v>
      </c>
      <c r="K5929" t="s">
        <v>1124</v>
      </c>
      <c r="N5929" s="4">
        <v>1034860588</v>
      </c>
      <c r="O5929" t="e">
        <f>VLOOKUP(N5929,Sales!B:C,2,0)</f>
        <v>#N/A</v>
      </c>
      <c r="P5929" t="str">
        <f>VLOOKUP(N5929,Recolt!B:C,2,0)</f>
        <v xml:space="preserve">LCL (Le Crédit Lyonnais)  </v>
      </c>
    </row>
    <row r="5930" spans="3:16" x14ac:dyDescent="0.25">
      <c r="C5930"/>
      <c r="J5930" s="4">
        <v>1034860598</v>
      </c>
      <c r="K5930" t="s">
        <v>1124</v>
      </c>
      <c r="N5930" s="4">
        <v>1034860592</v>
      </c>
      <c r="O5930">
        <f>VLOOKUP(N5930,Sales!B:C,2,0)</f>
        <v>44928.754861111112</v>
      </c>
      <c r="P5930" t="e">
        <f>VLOOKUP(N5930,Recolt!B:C,2,0)</f>
        <v>#N/A</v>
      </c>
    </row>
    <row r="5931" spans="3:16" x14ac:dyDescent="0.25">
      <c r="C5931"/>
      <c r="J5931" s="4">
        <v>1034860602</v>
      </c>
      <c r="K5931" t="s">
        <v>1124</v>
      </c>
      <c r="N5931" s="4">
        <v>1034860598</v>
      </c>
      <c r="O5931" t="e">
        <f>VLOOKUP(N5931,Sales!B:C,2,0)</f>
        <v>#N/A</v>
      </c>
      <c r="P5931" t="str">
        <f>VLOOKUP(N5931,Recolt!B:C,2,0)</f>
        <v>Sparda-Bank</v>
      </c>
    </row>
    <row r="5932" spans="3:16" x14ac:dyDescent="0.25">
      <c r="C5932"/>
      <c r="J5932" s="4">
        <v>1034860603</v>
      </c>
      <c r="K5932" t="s">
        <v>1124</v>
      </c>
      <c r="N5932" s="4">
        <v>1034860602</v>
      </c>
      <c r="O5932" t="e">
        <f>VLOOKUP(N5932,Sales!B:C,2,0)</f>
        <v>#N/A</v>
      </c>
      <c r="P5932" t="str">
        <f>VLOOKUP(N5932,Recolt!B:C,2,0)</f>
        <v xml:space="preserve">La Banque Postale  </v>
      </c>
    </row>
    <row r="5933" spans="3:16" x14ac:dyDescent="0.25">
      <c r="C5933"/>
      <c r="J5933" s="4">
        <v>1034860607</v>
      </c>
      <c r="K5933" t="s">
        <v>1124</v>
      </c>
      <c r="N5933" s="4">
        <v>1034860603</v>
      </c>
      <c r="O5933" t="e">
        <f>VLOOKUP(N5933,Sales!B:C,2,0)</f>
        <v>#N/A</v>
      </c>
      <c r="P5933" t="str">
        <f>VLOOKUP(N5933,Recolt!B:C,2,0)</f>
        <v xml:space="preserve">CIC (Crédit Industriel et Commercial)  </v>
      </c>
    </row>
    <row r="5934" spans="3:16" x14ac:dyDescent="0.25">
      <c r="C5934"/>
      <c r="J5934" s="4">
        <v>1034860611</v>
      </c>
      <c r="K5934" t="s">
        <v>1124</v>
      </c>
      <c r="N5934" s="4">
        <v>1034860607</v>
      </c>
      <c r="O5934" t="e">
        <f>VLOOKUP(N5934,Sales!B:C,2,0)</f>
        <v>#N/A</v>
      </c>
      <c r="P5934" t="str">
        <f>VLOOKUP(N5934,Recolt!B:C,2,0)</f>
        <v>Bawag P.S.K</v>
      </c>
    </row>
    <row r="5935" spans="3:16" x14ac:dyDescent="0.25">
      <c r="C5935"/>
      <c r="J5935" s="4">
        <v>1034860615</v>
      </c>
      <c r="K5935" t="s">
        <v>1124</v>
      </c>
      <c r="N5935" s="4">
        <v>1034860611</v>
      </c>
      <c r="O5935" t="e">
        <f>VLOOKUP(N5935,Sales!B:C,2,0)</f>
        <v>#N/A</v>
      </c>
      <c r="P5935" t="str">
        <f>VLOOKUP(N5935,Recolt!B:C,2,0)</f>
        <v xml:space="preserve">HSBC France  </v>
      </c>
    </row>
    <row r="5936" spans="3:16" x14ac:dyDescent="0.25">
      <c r="C5936"/>
      <c r="J5936" s="4">
        <v>1034860616</v>
      </c>
      <c r="K5936" t="s">
        <v>1124</v>
      </c>
      <c r="N5936" s="4">
        <v>1034860615</v>
      </c>
      <c r="O5936" t="e">
        <f>VLOOKUP(N5936,Sales!B:C,2,0)</f>
        <v>#N/A</v>
      </c>
      <c r="P5936" t="str">
        <f>VLOOKUP(N5936,Recolt!B:C,2,0)</f>
        <v>Bawag P.S.K</v>
      </c>
    </row>
    <row r="5937" spans="3:16" x14ac:dyDescent="0.25">
      <c r="C5937"/>
      <c r="J5937" s="4">
        <v>1034860617</v>
      </c>
      <c r="K5937" t="s">
        <v>1124</v>
      </c>
      <c r="N5937" s="4">
        <v>1034860616</v>
      </c>
      <c r="O5937" t="e">
        <f>VLOOKUP(N5937,Sales!B:C,2,0)</f>
        <v>#N/A</v>
      </c>
      <c r="P5937" t="str">
        <f>VLOOKUP(N5937,Recolt!B:C,2,0)</f>
        <v>Bawag P.S.K</v>
      </c>
    </row>
    <row r="5938" spans="3:16" x14ac:dyDescent="0.25">
      <c r="C5938"/>
      <c r="J5938" s="4">
        <v>1034860618</v>
      </c>
      <c r="K5938" t="s">
        <v>1124</v>
      </c>
      <c r="N5938" s="4">
        <v>1034860617</v>
      </c>
      <c r="O5938">
        <f>VLOOKUP(N5938,Sales!B:C,2,0)</f>
        <v>44928.458333333336</v>
      </c>
      <c r="P5938" t="e">
        <f>VLOOKUP(N5938,Recolt!B:C,2,0)</f>
        <v>#N/A</v>
      </c>
    </row>
    <row r="5939" spans="3:16" x14ac:dyDescent="0.25">
      <c r="C5939"/>
      <c r="J5939" s="4">
        <v>1034860624</v>
      </c>
      <c r="K5939" t="s">
        <v>1124</v>
      </c>
      <c r="N5939" s="4">
        <v>1034860618</v>
      </c>
      <c r="O5939" t="e">
        <f>VLOOKUP(N5939,Sales!B:C,2,0)</f>
        <v>#N/A</v>
      </c>
      <c r="P5939" t="str">
        <f>VLOOKUP(N5939,Recolt!B:C,2,0)</f>
        <v xml:space="preserve">LCL (Le Crédit Lyonnais)  </v>
      </c>
    </row>
    <row r="5940" spans="3:16" x14ac:dyDescent="0.25">
      <c r="C5940"/>
      <c r="J5940" s="4">
        <v>1034860654</v>
      </c>
      <c r="K5940" t="s">
        <v>1124</v>
      </c>
      <c r="N5940" s="4">
        <v>1034860624</v>
      </c>
      <c r="O5940">
        <f>VLOOKUP(N5940,Sales!B:C,2,0)</f>
        <v>44928.428472222222</v>
      </c>
      <c r="P5940" t="e">
        <f>VLOOKUP(N5940,Recolt!B:C,2,0)</f>
        <v>#N/A</v>
      </c>
    </row>
    <row r="5941" spans="3:16" x14ac:dyDescent="0.25">
      <c r="C5941"/>
      <c r="J5941" s="4">
        <v>1034860655</v>
      </c>
      <c r="K5941" t="s">
        <v>1124</v>
      </c>
      <c r="N5941" s="4">
        <v>1034860654</v>
      </c>
      <c r="O5941">
        <f>VLOOKUP(N5941,Sales!B:C,2,0)</f>
        <v>44987.714583333334</v>
      </c>
      <c r="P5941" t="e">
        <f>VLOOKUP(N5941,Recolt!B:C,2,0)</f>
        <v>#N/A</v>
      </c>
    </row>
    <row r="5942" spans="3:16" x14ac:dyDescent="0.25">
      <c r="C5942"/>
      <c r="J5942" s="4">
        <v>1034860663</v>
      </c>
      <c r="K5942" t="s">
        <v>1124</v>
      </c>
      <c r="N5942" s="4">
        <v>1034860655</v>
      </c>
      <c r="O5942" t="e">
        <f>VLOOKUP(N5942,Sales!B:C,2,0)</f>
        <v>#N/A</v>
      </c>
      <c r="P5942" t="str">
        <f>VLOOKUP(N5942,Recolt!B:C,2,0)</f>
        <v>UniCredit Bank Austria</v>
      </c>
    </row>
    <row r="5943" spans="3:16" x14ac:dyDescent="0.25">
      <c r="C5943"/>
      <c r="J5943" s="4">
        <v>1034860667</v>
      </c>
      <c r="K5943" t="s">
        <v>1124</v>
      </c>
      <c r="N5943" s="4">
        <v>1034860663</v>
      </c>
      <c r="O5943" t="e">
        <f>VLOOKUP(N5943,Sales!B:C,2,0)</f>
        <v>#N/A</v>
      </c>
      <c r="P5943" t="str">
        <f>VLOOKUP(N5943,Recolt!B:C,2,0)</f>
        <v>Sberbank Europe</v>
      </c>
    </row>
    <row r="5944" spans="3:16" x14ac:dyDescent="0.25">
      <c r="C5944"/>
      <c r="J5944" s="4">
        <v>1034860677</v>
      </c>
      <c r="K5944" t="s">
        <v>1124</v>
      </c>
      <c r="N5944" s="4">
        <v>1034860667</v>
      </c>
      <c r="O5944">
        <f>VLOOKUP(N5944,Sales!B:C,2,0)</f>
        <v>44928.612500000003</v>
      </c>
      <c r="P5944" t="e">
        <f>VLOOKUP(N5944,Recolt!B:C,2,0)</f>
        <v>#N/A</v>
      </c>
    </row>
    <row r="5945" spans="3:16" x14ac:dyDescent="0.25">
      <c r="C5945"/>
      <c r="J5945" s="4">
        <v>1034860678</v>
      </c>
      <c r="K5945" t="s">
        <v>1124</v>
      </c>
      <c r="N5945" s="4">
        <v>1034860677</v>
      </c>
      <c r="O5945">
        <f>VLOOKUP(N5945,Sales!B:C,2,0)</f>
        <v>44987.452777777777</v>
      </c>
      <c r="P5945" t="e">
        <f>VLOOKUP(N5945,Recolt!B:C,2,0)</f>
        <v>#N/A</v>
      </c>
    </row>
    <row r="5946" spans="3:16" x14ac:dyDescent="0.25">
      <c r="C5946"/>
      <c r="J5946" s="4">
        <v>1034860688</v>
      </c>
      <c r="K5946" t="s">
        <v>1124</v>
      </c>
      <c r="N5946" s="4">
        <v>1034860678</v>
      </c>
      <c r="O5946" t="e">
        <f>VLOOKUP(N5946,Sales!B:C,2,0)</f>
        <v>#N/A</v>
      </c>
      <c r="P5946" t="str">
        <f>VLOOKUP(N5946,Recolt!B:C,2,0)</f>
        <v xml:space="preserve">Société Générale  </v>
      </c>
    </row>
    <row r="5947" spans="3:16" x14ac:dyDescent="0.25">
      <c r="C5947"/>
      <c r="J5947" s="4">
        <v>1034860691</v>
      </c>
      <c r="K5947" t="s">
        <v>1124</v>
      </c>
      <c r="N5947" s="4">
        <v>1034860688</v>
      </c>
      <c r="O5947" t="e">
        <f>VLOOKUP(N5947,Sales!B:C,2,0)</f>
        <v>#N/A</v>
      </c>
      <c r="P5947" t="str">
        <f>VLOOKUP(N5947,Recolt!B:C,2,0)</f>
        <v>Erste Group Bank</v>
      </c>
    </row>
    <row r="5948" spans="3:16" x14ac:dyDescent="0.25">
      <c r="C5948"/>
      <c r="J5948" s="4">
        <v>1034860692</v>
      </c>
      <c r="K5948" t="s">
        <v>1124</v>
      </c>
      <c r="N5948" s="4">
        <v>1034860691</v>
      </c>
      <c r="O5948">
        <f>VLOOKUP(N5948,Sales!B:C,2,0)</f>
        <v>45324.442361111112</v>
      </c>
      <c r="P5948" t="e">
        <f>VLOOKUP(N5948,Recolt!B:C,2,0)</f>
        <v>#N/A</v>
      </c>
    </row>
    <row r="5949" spans="3:16" x14ac:dyDescent="0.25">
      <c r="C5949"/>
      <c r="J5949" s="4">
        <v>1034860694</v>
      </c>
      <c r="K5949" t="s">
        <v>1124</v>
      </c>
      <c r="N5949" s="4">
        <v>1034860692</v>
      </c>
      <c r="O5949" t="e">
        <f>VLOOKUP(N5949,Sales!B:C,2,0)</f>
        <v>#N/A</v>
      </c>
      <c r="P5949" t="str">
        <f>VLOOKUP(N5949,Recolt!B:C,2,0)</f>
        <v>Erste Group Bank</v>
      </c>
    </row>
    <row r="5950" spans="3:16" x14ac:dyDescent="0.25">
      <c r="C5950"/>
      <c r="J5950" s="4">
        <v>1034860701</v>
      </c>
      <c r="K5950" t="s">
        <v>1124</v>
      </c>
      <c r="N5950" s="4">
        <v>1034860694</v>
      </c>
      <c r="O5950" t="e">
        <f>VLOOKUP(N5950,Sales!B:C,2,0)</f>
        <v>#N/A</v>
      </c>
      <c r="P5950" t="str">
        <f>VLOOKUP(N5950,Recolt!B:C,2,0)</f>
        <v xml:space="preserve">LCL (Le Crédit Lyonnais)  </v>
      </c>
    </row>
    <row r="5951" spans="3:16" x14ac:dyDescent="0.25">
      <c r="C5951"/>
      <c r="J5951" s="4">
        <v>1034860727</v>
      </c>
      <c r="K5951" t="s">
        <v>1124</v>
      </c>
      <c r="N5951" s="4">
        <v>1034860701</v>
      </c>
      <c r="O5951" t="e">
        <f>VLOOKUP(N5951,Sales!B:C,2,0)</f>
        <v>#N/A</v>
      </c>
      <c r="P5951" t="str">
        <f>VLOOKUP(N5951,Recolt!B:C,2,0)</f>
        <v>HSB</v>
      </c>
    </row>
    <row r="5952" spans="3:16" x14ac:dyDescent="0.25">
      <c r="C5952"/>
      <c r="J5952" s="4">
        <v>1034860737</v>
      </c>
      <c r="K5952" t="s">
        <v>1124</v>
      </c>
      <c r="N5952" s="4">
        <v>1034860727</v>
      </c>
      <c r="O5952" t="e">
        <f>VLOOKUP(N5952,Sales!B:C,2,0)</f>
        <v>#N/A</v>
      </c>
      <c r="P5952" t="e">
        <f>VLOOKUP(N5952,Recolt!B:C,2,0)</f>
        <v>#N/A</v>
      </c>
    </row>
    <row r="5953" spans="3:16" x14ac:dyDescent="0.25">
      <c r="C5953"/>
      <c r="J5953" s="4">
        <v>1034860741</v>
      </c>
      <c r="K5953" t="s">
        <v>1124</v>
      </c>
      <c r="N5953" s="4">
        <v>1034860737</v>
      </c>
      <c r="O5953">
        <f>VLOOKUP(N5953,Sales!B:C,2,0)</f>
        <v>45324.576388888891</v>
      </c>
      <c r="P5953" t="e">
        <f>VLOOKUP(N5953,Recolt!B:C,2,0)</f>
        <v>#N/A</v>
      </c>
    </row>
    <row r="5954" spans="3:16" x14ac:dyDescent="0.25">
      <c r="C5954"/>
      <c r="J5954" s="4">
        <v>1034860747</v>
      </c>
      <c r="K5954" t="s">
        <v>1124</v>
      </c>
      <c r="N5954" s="4">
        <v>1034860741</v>
      </c>
      <c r="O5954">
        <f>VLOOKUP(N5954,Sales!B:C,2,0)</f>
        <v>45324.481944444444</v>
      </c>
      <c r="P5954" t="e">
        <f>VLOOKUP(N5954,Recolt!B:C,2,0)</f>
        <v>#N/A</v>
      </c>
    </row>
    <row r="5955" spans="3:16" x14ac:dyDescent="0.25">
      <c r="C5955"/>
      <c r="J5955" s="4">
        <v>1034860770</v>
      </c>
      <c r="K5955" t="s">
        <v>1124</v>
      </c>
      <c r="N5955" s="4">
        <v>1034860747</v>
      </c>
      <c r="O5955" t="e">
        <f>VLOOKUP(N5955,Sales!B:C,2,0)</f>
        <v>#N/A</v>
      </c>
      <c r="P5955" t="str">
        <f>VLOOKUP(N5955,Recolt!B:C,2,0)</f>
        <v>Sparda-Bank</v>
      </c>
    </row>
    <row r="5956" spans="3:16" x14ac:dyDescent="0.25">
      <c r="C5956"/>
      <c r="J5956" s="4">
        <v>1034860771</v>
      </c>
      <c r="K5956" t="s">
        <v>1124</v>
      </c>
      <c r="N5956" s="4">
        <v>1034860770</v>
      </c>
      <c r="O5956">
        <f>VLOOKUP(N5956,Sales!B:C,2,0)</f>
        <v>44987.486111111109</v>
      </c>
      <c r="P5956" t="e">
        <f>VLOOKUP(N5956,Recolt!B:C,2,0)</f>
        <v>#N/A</v>
      </c>
    </row>
    <row r="5957" spans="3:16" x14ac:dyDescent="0.25">
      <c r="C5957"/>
      <c r="J5957" s="4">
        <v>1034860772</v>
      </c>
      <c r="K5957" t="s">
        <v>1124</v>
      </c>
      <c r="N5957" s="4">
        <v>1034860771</v>
      </c>
      <c r="O5957">
        <f>VLOOKUP(N5957,Sales!B:C,2,0)</f>
        <v>45324.707638888889</v>
      </c>
      <c r="P5957" t="e">
        <f>VLOOKUP(N5957,Recolt!B:C,2,0)</f>
        <v>#N/A</v>
      </c>
    </row>
    <row r="5958" spans="3:16" x14ac:dyDescent="0.25">
      <c r="C5958"/>
      <c r="J5958" s="4">
        <v>1034860777</v>
      </c>
      <c r="K5958" t="s">
        <v>1124</v>
      </c>
      <c r="N5958" s="4">
        <v>1034860772</v>
      </c>
      <c r="O5958">
        <f>VLOOKUP(N5958,Sales!B:C,2,0)</f>
        <v>44987.568055555559</v>
      </c>
      <c r="P5958" t="e">
        <f>VLOOKUP(N5958,Recolt!B:C,2,0)</f>
        <v>#N/A</v>
      </c>
    </row>
    <row r="5959" spans="3:16" x14ac:dyDescent="0.25">
      <c r="C5959"/>
      <c r="J5959" s="4">
        <v>1034860786</v>
      </c>
      <c r="K5959" t="s">
        <v>1124</v>
      </c>
      <c r="N5959" s="4">
        <v>1034860777</v>
      </c>
      <c r="O5959" t="e">
        <f>VLOOKUP(N5959,Sales!B:C,2,0)</f>
        <v>#N/A</v>
      </c>
      <c r="P5959" t="str">
        <f>VLOOKUP(N5959,Recolt!B:C,2,0)</f>
        <v>Bank Austria</v>
      </c>
    </row>
    <row r="5960" spans="3:16" x14ac:dyDescent="0.25">
      <c r="C5960"/>
      <c r="J5960" s="4">
        <v>1034860790</v>
      </c>
      <c r="K5960" t="s">
        <v>1124</v>
      </c>
      <c r="N5960" s="4">
        <v>1034860786</v>
      </c>
      <c r="O5960">
        <f>VLOOKUP(N5960,Sales!B:C,2,0)</f>
        <v>45324.722222222219</v>
      </c>
      <c r="P5960" t="e">
        <f>VLOOKUP(N5960,Recolt!B:C,2,0)</f>
        <v>#N/A</v>
      </c>
    </row>
    <row r="5961" spans="3:16" x14ac:dyDescent="0.25">
      <c r="C5961"/>
      <c r="J5961" s="4">
        <v>1034860804</v>
      </c>
      <c r="K5961" t="s">
        <v>1124</v>
      </c>
      <c r="N5961" s="4">
        <v>1034860790</v>
      </c>
      <c r="O5961" t="e">
        <f>VLOOKUP(N5961,Sales!B:C,2,0)</f>
        <v>#N/A</v>
      </c>
      <c r="P5961" t="str">
        <f>VLOOKUP(N5961,Recolt!B:C,2,0)</f>
        <v xml:space="preserve">CIC (Crédit Industriel et Commercial)  </v>
      </c>
    </row>
    <row r="5962" spans="3:16" x14ac:dyDescent="0.25">
      <c r="C5962"/>
      <c r="J5962" s="4">
        <v>1034860822</v>
      </c>
      <c r="K5962" t="s">
        <v>1124</v>
      </c>
      <c r="N5962" s="4">
        <v>1034860804</v>
      </c>
      <c r="O5962">
        <f>VLOOKUP(N5962,Sales!B:C,2,0)</f>
        <v>45177.658333333333</v>
      </c>
      <c r="P5962" t="e">
        <f>VLOOKUP(N5962,Recolt!B:C,2,0)</f>
        <v>#N/A</v>
      </c>
    </row>
    <row r="5963" spans="3:16" x14ac:dyDescent="0.25">
      <c r="C5963"/>
      <c r="J5963" s="4">
        <v>1034860827</v>
      </c>
      <c r="K5963" t="s">
        <v>1124</v>
      </c>
      <c r="N5963" s="4">
        <v>1034860822</v>
      </c>
      <c r="O5963" t="e">
        <f>VLOOKUP(N5963,Sales!B:C,2,0)</f>
        <v>#N/A</v>
      </c>
      <c r="P5963" t="str">
        <f>VLOOKUP(N5963,Recolt!B:C,2,0)</f>
        <v xml:space="preserve">La Banque Postale  </v>
      </c>
    </row>
    <row r="5964" spans="3:16" x14ac:dyDescent="0.25">
      <c r="C5964"/>
      <c r="J5964" s="4">
        <v>1034860831</v>
      </c>
      <c r="K5964" t="s">
        <v>1124</v>
      </c>
      <c r="N5964" s="4">
        <v>1034860827</v>
      </c>
      <c r="O5964" t="e">
        <f>VLOOKUP(N5964,Sales!B:C,2,0)</f>
        <v>#N/A</v>
      </c>
      <c r="P5964" t="str">
        <f>VLOOKUP(N5964,Recolt!B:C,2,0)</f>
        <v xml:space="preserve">La Banque Postale  </v>
      </c>
    </row>
    <row r="5965" spans="3:16" x14ac:dyDescent="0.25">
      <c r="C5965"/>
      <c r="J5965" s="4">
        <v>1034860834</v>
      </c>
      <c r="K5965" t="s">
        <v>1124</v>
      </c>
      <c r="N5965" s="4">
        <v>1034860831</v>
      </c>
      <c r="O5965" t="e">
        <f>VLOOKUP(N5965,Sales!B:C,2,0)</f>
        <v>#N/A</v>
      </c>
      <c r="P5965" t="str">
        <f>VLOOKUP(N5965,Recolt!B:C,2,0)</f>
        <v xml:space="preserve">CIC (Crédit Industriel et Commercial)  </v>
      </c>
    </row>
    <row r="5966" spans="3:16" x14ac:dyDescent="0.25">
      <c r="C5966"/>
      <c r="J5966" s="4">
        <v>1034860838</v>
      </c>
      <c r="K5966" t="s">
        <v>1124</v>
      </c>
      <c r="N5966" s="4">
        <v>1034860834</v>
      </c>
      <c r="O5966" t="e">
        <f>VLOOKUP(N5966,Sales!B:C,2,0)</f>
        <v>#N/A</v>
      </c>
      <c r="P5966" t="str">
        <f>VLOOKUP(N5966,Recolt!B:C,2,0)</f>
        <v>UniCredit Bank Austria</v>
      </c>
    </row>
    <row r="5967" spans="3:16" x14ac:dyDescent="0.25">
      <c r="C5967"/>
      <c r="J5967" s="4">
        <v>1034860842</v>
      </c>
      <c r="K5967" t="s">
        <v>1124</v>
      </c>
      <c r="N5967" s="4">
        <v>1034860838</v>
      </c>
      <c r="O5967" t="e">
        <f>VLOOKUP(N5967,Sales!B:C,2,0)</f>
        <v>#N/A</v>
      </c>
      <c r="P5967" t="str">
        <f>VLOOKUP(N5967,Recolt!B:C,2,0)</f>
        <v>HSB</v>
      </c>
    </row>
    <row r="5968" spans="3:16" x14ac:dyDescent="0.25">
      <c r="C5968"/>
      <c r="J5968" s="4">
        <v>1034860846</v>
      </c>
      <c r="K5968" t="s">
        <v>1124</v>
      </c>
      <c r="N5968" s="4">
        <v>1034860842</v>
      </c>
      <c r="O5968">
        <f>VLOOKUP(N5968,Sales!B:C,2,0)</f>
        <v>44987.598611111112</v>
      </c>
      <c r="P5968" t="e">
        <f>VLOOKUP(N5968,Recolt!B:C,2,0)</f>
        <v>#N/A</v>
      </c>
    </row>
    <row r="5969" spans="3:16" x14ac:dyDescent="0.25">
      <c r="C5969"/>
      <c r="J5969" s="4">
        <v>1034860851</v>
      </c>
      <c r="K5969" t="s">
        <v>1124</v>
      </c>
      <c r="N5969" s="4">
        <v>1034860846</v>
      </c>
      <c r="O5969" t="e">
        <f>VLOOKUP(N5969,Sales!B:C,2,0)</f>
        <v>#N/A</v>
      </c>
      <c r="P5969" t="str">
        <f>VLOOKUP(N5969,Recolt!B:C,2,0)</f>
        <v>Erste Group Bank</v>
      </c>
    </row>
    <row r="5970" spans="3:16" x14ac:dyDescent="0.25">
      <c r="C5970"/>
      <c r="J5970" s="4">
        <v>1034860853</v>
      </c>
      <c r="K5970" t="s">
        <v>1124</v>
      </c>
      <c r="N5970" s="4">
        <v>1034860851</v>
      </c>
      <c r="O5970" t="e">
        <f>VLOOKUP(N5970,Sales!B:C,2,0)</f>
        <v>#N/A</v>
      </c>
      <c r="P5970" t="str">
        <f>VLOOKUP(N5970,Recolt!B:C,2,0)</f>
        <v>Sparda-Bank</v>
      </c>
    </row>
    <row r="5971" spans="3:16" x14ac:dyDescent="0.25">
      <c r="C5971"/>
      <c r="J5971" s="4">
        <v>1034860857</v>
      </c>
      <c r="K5971" t="s">
        <v>1124</v>
      </c>
      <c r="N5971" s="4">
        <v>1034860853</v>
      </c>
      <c r="O5971" t="e">
        <f>VLOOKUP(N5971,Sales!B:C,2,0)</f>
        <v>#N/A</v>
      </c>
      <c r="P5971" t="str">
        <f>VLOOKUP(N5971,Recolt!B:C,2,0)</f>
        <v xml:space="preserve">HSBC France  </v>
      </c>
    </row>
    <row r="5972" spans="3:16" x14ac:dyDescent="0.25">
      <c r="C5972"/>
      <c r="J5972" s="4">
        <v>1034860860</v>
      </c>
      <c r="K5972" t="s">
        <v>1124</v>
      </c>
      <c r="N5972" s="4">
        <v>1034860857</v>
      </c>
      <c r="O5972" t="e">
        <f>VLOOKUP(N5972,Sales!B:C,2,0)</f>
        <v>#N/A</v>
      </c>
      <c r="P5972" t="str">
        <f>VLOOKUP(N5972,Recolt!B:C,2,0)</f>
        <v>Sparda-Bank</v>
      </c>
    </row>
    <row r="5973" spans="3:16" x14ac:dyDescent="0.25">
      <c r="C5973"/>
      <c r="J5973" s="4">
        <v>1034860866</v>
      </c>
      <c r="K5973" t="s">
        <v>1124</v>
      </c>
      <c r="N5973" s="4">
        <v>1034860860</v>
      </c>
      <c r="O5973">
        <f>VLOOKUP(N5973,Sales!B:C,2,0)</f>
        <v>45324.598611111112</v>
      </c>
      <c r="P5973" t="e">
        <f>VLOOKUP(N5973,Recolt!B:C,2,0)</f>
        <v>#N/A</v>
      </c>
    </row>
    <row r="5974" spans="3:16" x14ac:dyDescent="0.25">
      <c r="C5974"/>
      <c r="J5974" s="4">
        <v>1034860891</v>
      </c>
      <c r="K5974" t="s">
        <v>1124</v>
      </c>
      <c r="N5974" s="4">
        <v>1034860866</v>
      </c>
      <c r="O5974" t="e">
        <f>VLOOKUP(N5974,Sales!B:C,2,0)</f>
        <v>#N/A</v>
      </c>
      <c r="P5974" t="str">
        <f>VLOOKUP(N5974,Recolt!B:C,2,0)</f>
        <v xml:space="preserve">LCL (Le Crédit Lyonnais)  </v>
      </c>
    </row>
    <row r="5975" spans="3:16" x14ac:dyDescent="0.25">
      <c r="C5975"/>
      <c r="J5975" s="4">
        <v>1034860893</v>
      </c>
      <c r="K5975" t="s">
        <v>1124</v>
      </c>
      <c r="N5975" s="4">
        <v>1034860891</v>
      </c>
      <c r="O5975" t="e">
        <f>VLOOKUP(N5975,Sales!B:C,2,0)</f>
        <v>#N/A</v>
      </c>
      <c r="P5975" t="str">
        <f>VLOOKUP(N5975,Recolt!B:C,2,0)</f>
        <v>UniCredit Bank Austria</v>
      </c>
    </row>
    <row r="5976" spans="3:16" x14ac:dyDescent="0.25">
      <c r="C5976"/>
      <c r="J5976" s="4">
        <v>1034860908</v>
      </c>
      <c r="K5976" t="s">
        <v>1124</v>
      </c>
      <c r="N5976" s="4">
        <v>1034860893</v>
      </c>
      <c r="O5976" t="e">
        <f>VLOOKUP(N5976,Sales!B:C,2,0)</f>
        <v>#N/A</v>
      </c>
      <c r="P5976" t="str">
        <f>VLOOKUP(N5976,Recolt!B:C,2,0)</f>
        <v xml:space="preserve">LCL (Le Crédit Lyonnais)  </v>
      </c>
    </row>
    <row r="5977" spans="3:16" x14ac:dyDescent="0.25">
      <c r="C5977"/>
      <c r="J5977" s="4">
        <v>1034860925</v>
      </c>
      <c r="K5977" t="s">
        <v>1124</v>
      </c>
      <c r="N5977" s="4">
        <v>1034860908</v>
      </c>
      <c r="O5977" t="e">
        <f>VLOOKUP(N5977,Sales!B:C,2,0)</f>
        <v>#N/A</v>
      </c>
      <c r="P5977" t="str">
        <f>VLOOKUP(N5977,Recolt!B:C,2,0)</f>
        <v>Bank Austria</v>
      </c>
    </row>
    <row r="5978" spans="3:16" x14ac:dyDescent="0.25">
      <c r="C5978"/>
      <c r="J5978" s="4">
        <v>1034860929</v>
      </c>
      <c r="K5978" t="s">
        <v>1124</v>
      </c>
      <c r="N5978" s="4">
        <v>1034860925</v>
      </c>
      <c r="O5978" t="e">
        <f>VLOOKUP(N5978,Sales!B:C,2,0)</f>
        <v>#N/A</v>
      </c>
      <c r="P5978" t="str">
        <f>VLOOKUP(N5978,Recolt!B:C,2,0)</f>
        <v xml:space="preserve">LCL (Le Crédit Lyonnais)  </v>
      </c>
    </row>
    <row r="5979" spans="3:16" x14ac:dyDescent="0.25">
      <c r="C5979"/>
      <c r="J5979" s="4">
        <v>1034860962</v>
      </c>
      <c r="K5979" t="s">
        <v>1124</v>
      </c>
      <c r="N5979" s="4">
        <v>1034860929</v>
      </c>
      <c r="O5979" t="e">
        <f>VLOOKUP(N5979,Sales!B:C,2,0)</f>
        <v>#N/A</v>
      </c>
      <c r="P5979" t="str">
        <f>VLOOKUP(N5979,Recolt!B:C,2,0)</f>
        <v xml:space="preserve">Société Générale  </v>
      </c>
    </row>
    <row r="5980" spans="3:16" x14ac:dyDescent="0.25">
      <c r="C5980"/>
      <c r="J5980" s="4">
        <v>1034860967</v>
      </c>
      <c r="K5980" t="s">
        <v>1124</v>
      </c>
      <c r="N5980" s="4">
        <v>1034860962</v>
      </c>
      <c r="O5980">
        <f>VLOOKUP(N5980,Sales!B:C,2,0)</f>
        <v>45455.673611111109</v>
      </c>
      <c r="P5980" t="e">
        <f>VLOOKUP(N5980,Recolt!B:C,2,0)</f>
        <v>#N/A</v>
      </c>
    </row>
    <row r="5981" spans="3:16" x14ac:dyDescent="0.25">
      <c r="C5981"/>
      <c r="J5981" s="4">
        <v>1034860969</v>
      </c>
      <c r="K5981" t="s">
        <v>1124</v>
      </c>
      <c r="N5981" s="4">
        <v>1034860967</v>
      </c>
      <c r="O5981">
        <f>VLOOKUP(N5981,Sales!B:C,2,0)</f>
        <v>45324.756249999999</v>
      </c>
      <c r="P5981" t="e">
        <f>VLOOKUP(N5981,Recolt!B:C,2,0)</f>
        <v>#N/A</v>
      </c>
    </row>
    <row r="5982" spans="3:16" x14ac:dyDescent="0.25">
      <c r="C5982"/>
      <c r="J5982" s="4">
        <v>1034860970</v>
      </c>
      <c r="K5982" t="s">
        <v>1124</v>
      </c>
      <c r="N5982" s="4">
        <v>1034860969</v>
      </c>
      <c r="O5982" t="e">
        <f>VLOOKUP(N5982,Sales!B:C,2,0)</f>
        <v>#N/A</v>
      </c>
      <c r="P5982" t="str">
        <f>VLOOKUP(N5982,Recolt!B:C,2,0)</f>
        <v>Sberbank Europe</v>
      </c>
    </row>
    <row r="5983" spans="3:16" x14ac:dyDescent="0.25">
      <c r="C5983"/>
      <c r="J5983" s="4">
        <v>1034860981</v>
      </c>
      <c r="K5983" t="s">
        <v>1124</v>
      </c>
      <c r="N5983" s="4">
        <v>1034860970</v>
      </c>
      <c r="O5983" t="e">
        <f>VLOOKUP(N5983,Sales!B:C,2,0)</f>
        <v>#N/A</v>
      </c>
      <c r="P5983" t="str">
        <f>VLOOKUP(N5983,Recolt!B:C,2,0)</f>
        <v xml:space="preserve">HSBC France  </v>
      </c>
    </row>
    <row r="5984" spans="3:16" x14ac:dyDescent="0.25">
      <c r="C5984"/>
      <c r="J5984" s="4">
        <v>1034860983</v>
      </c>
      <c r="K5984" t="s">
        <v>1124</v>
      </c>
      <c r="N5984" s="4">
        <v>1034860981</v>
      </c>
      <c r="O5984" t="e">
        <f>VLOOKUP(N5984,Sales!B:C,2,0)</f>
        <v>#N/A</v>
      </c>
      <c r="P5984" t="str">
        <f>VLOOKUP(N5984,Recolt!B:C,2,0)</f>
        <v>Bank Austria</v>
      </c>
    </row>
    <row r="5985" spans="3:16" x14ac:dyDescent="0.25">
      <c r="C5985"/>
      <c r="J5985" s="4">
        <v>1034860992</v>
      </c>
      <c r="K5985" t="s">
        <v>1124</v>
      </c>
      <c r="N5985" s="4">
        <v>1034860983</v>
      </c>
      <c r="O5985" t="e">
        <f>VLOOKUP(N5985,Sales!B:C,2,0)</f>
        <v>#N/A</v>
      </c>
      <c r="P5985" t="str">
        <f>VLOOKUP(N5985,Recolt!B:C,2,0)</f>
        <v xml:space="preserve">BPCE (Banque Populaire &amp; Caisse d'Épargne)  </v>
      </c>
    </row>
    <row r="5986" spans="3:16" x14ac:dyDescent="0.25">
      <c r="C5986"/>
      <c r="J5986" s="4">
        <v>1034860999</v>
      </c>
      <c r="K5986" t="s">
        <v>1124</v>
      </c>
      <c r="N5986" s="4">
        <v>1034860992</v>
      </c>
      <c r="O5986">
        <f>VLOOKUP(N5986,Sales!B:C,2,0)</f>
        <v>45455.638194444444</v>
      </c>
      <c r="P5986" t="e">
        <f>VLOOKUP(N5986,Recolt!B:C,2,0)</f>
        <v>#N/A</v>
      </c>
    </row>
    <row r="5987" spans="3:16" x14ac:dyDescent="0.25">
      <c r="C5987"/>
      <c r="J5987" s="4">
        <v>1034861010</v>
      </c>
      <c r="K5987" t="s">
        <v>1124</v>
      </c>
      <c r="N5987" s="4">
        <v>1034860999</v>
      </c>
      <c r="O5987" t="e">
        <f>VLOOKUP(N5987,Sales!B:C,2,0)</f>
        <v>#N/A</v>
      </c>
      <c r="P5987" t="str">
        <f>VLOOKUP(N5987,Recolt!B:C,2,0)</f>
        <v xml:space="preserve">LCL (Le Crédit Lyonnais)  </v>
      </c>
    </row>
    <row r="5988" spans="3:16" x14ac:dyDescent="0.25">
      <c r="C5988"/>
      <c r="J5988" s="4">
        <v>1034861023</v>
      </c>
      <c r="K5988" t="s">
        <v>1124</v>
      </c>
      <c r="N5988" s="4">
        <v>1034861010</v>
      </c>
      <c r="O5988">
        <f>VLOOKUP(N5988,Sales!B:C,2,0)</f>
        <v>44987.688888888886</v>
      </c>
      <c r="P5988" t="e">
        <f>VLOOKUP(N5988,Recolt!B:C,2,0)</f>
        <v>#N/A</v>
      </c>
    </row>
    <row r="5989" spans="3:16" x14ac:dyDescent="0.25">
      <c r="C5989"/>
      <c r="J5989" s="4">
        <v>1034861032</v>
      </c>
      <c r="K5989" t="s">
        <v>1124</v>
      </c>
      <c r="N5989" s="4">
        <v>1034861023</v>
      </c>
      <c r="O5989" t="e">
        <f>VLOOKUP(N5989,Sales!B:C,2,0)</f>
        <v>#N/A</v>
      </c>
      <c r="P5989" t="str">
        <f>VLOOKUP(N5989,Recolt!B:C,2,0)</f>
        <v>Sparda-Bank</v>
      </c>
    </row>
    <row r="5990" spans="3:16" x14ac:dyDescent="0.25">
      <c r="C5990"/>
      <c r="J5990" s="4">
        <v>1034861039</v>
      </c>
      <c r="K5990" t="s">
        <v>1124</v>
      </c>
      <c r="N5990" s="4">
        <v>1034861032</v>
      </c>
      <c r="O5990" t="e">
        <f>VLOOKUP(N5990,Sales!B:C,2,0)</f>
        <v>#N/A</v>
      </c>
      <c r="P5990" t="str">
        <f>VLOOKUP(N5990,Recolt!B:C,2,0)</f>
        <v xml:space="preserve">Crédit Mutuel  </v>
      </c>
    </row>
    <row r="5991" spans="3:16" x14ac:dyDescent="0.25">
      <c r="C5991"/>
      <c r="J5991" s="4">
        <v>1034861040</v>
      </c>
      <c r="K5991" t="s">
        <v>1124</v>
      </c>
      <c r="N5991" s="4">
        <v>1034861039</v>
      </c>
      <c r="O5991" t="e">
        <f>VLOOKUP(N5991,Sales!B:C,2,0)</f>
        <v>#N/A</v>
      </c>
      <c r="P5991" t="str">
        <f>VLOOKUP(N5991,Recolt!B:C,2,0)</f>
        <v>Sberbank Europe</v>
      </c>
    </row>
    <row r="5992" spans="3:16" x14ac:dyDescent="0.25">
      <c r="C5992"/>
      <c r="J5992" s="4">
        <v>1034861057</v>
      </c>
      <c r="K5992" t="s">
        <v>1124</v>
      </c>
      <c r="N5992" s="4">
        <v>1034861040</v>
      </c>
      <c r="O5992" t="e">
        <f>VLOOKUP(N5992,Sales!B:C,2,0)</f>
        <v>#N/A</v>
      </c>
      <c r="P5992" t="str">
        <f>VLOOKUP(N5992,Recolt!B:C,2,0)</f>
        <v>HSB</v>
      </c>
    </row>
    <row r="5993" spans="3:16" x14ac:dyDescent="0.25">
      <c r="C5993"/>
      <c r="J5993" s="4">
        <v>1034861098</v>
      </c>
      <c r="K5993" t="s">
        <v>1124</v>
      </c>
      <c r="N5993" s="4">
        <v>1034861057</v>
      </c>
      <c r="O5993" t="e">
        <f>VLOOKUP(N5993,Sales!B:C,2,0)</f>
        <v>#N/A</v>
      </c>
      <c r="P5993" t="str">
        <f>VLOOKUP(N5993,Recolt!B:C,2,0)</f>
        <v xml:space="preserve">HSBC France  </v>
      </c>
    </row>
    <row r="5994" spans="3:16" x14ac:dyDescent="0.25">
      <c r="C5994"/>
      <c r="J5994" s="4">
        <v>1034861100</v>
      </c>
      <c r="K5994" t="s">
        <v>1124</v>
      </c>
      <c r="N5994" s="4">
        <v>1034861098</v>
      </c>
      <c r="O5994" t="e">
        <f>VLOOKUP(N5994,Sales!B:C,2,0)</f>
        <v>#N/A</v>
      </c>
      <c r="P5994" t="str">
        <f>VLOOKUP(N5994,Recolt!B:C,2,0)</f>
        <v xml:space="preserve">HSBC France  </v>
      </c>
    </row>
    <row r="5995" spans="3:16" x14ac:dyDescent="0.25">
      <c r="C5995"/>
      <c r="J5995" s="4">
        <v>1034861109</v>
      </c>
      <c r="K5995" t="s">
        <v>1124</v>
      </c>
      <c r="N5995" s="4">
        <v>1034861100</v>
      </c>
      <c r="O5995" t="e">
        <f>VLOOKUP(N5995,Sales!B:C,2,0)</f>
        <v>#N/A</v>
      </c>
      <c r="P5995" t="str">
        <f>VLOOKUP(N5995,Recolt!B:C,2,0)</f>
        <v>Bank Austria</v>
      </c>
    </row>
    <row r="5996" spans="3:16" x14ac:dyDescent="0.25">
      <c r="C5996"/>
      <c r="J5996" s="4">
        <v>1034861121</v>
      </c>
      <c r="K5996" t="s">
        <v>1124</v>
      </c>
      <c r="N5996" s="4">
        <v>1034861109</v>
      </c>
      <c r="O5996" t="e">
        <f>VLOOKUP(N5996,Sales!B:C,2,0)</f>
        <v>#N/A</v>
      </c>
      <c r="P5996" t="str">
        <f>VLOOKUP(N5996,Recolt!B:C,2,0)</f>
        <v xml:space="preserve">La Banque Postale  </v>
      </c>
    </row>
    <row r="5997" spans="3:16" x14ac:dyDescent="0.25">
      <c r="C5997"/>
      <c r="J5997" s="4">
        <v>1034861125</v>
      </c>
      <c r="K5997" t="s">
        <v>1124</v>
      </c>
      <c r="N5997" s="4">
        <v>1034861121</v>
      </c>
      <c r="O5997">
        <f>VLOOKUP(N5997,Sales!B:C,2,0)</f>
        <v>45177.49722222222</v>
      </c>
      <c r="P5997" t="e">
        <f>VLOOKUP(N5997,Recolt!B:C,2,0)</f>
        <v>#N/A</v>
      </c>
    </row>
    <row r="5998" spans="3:16" x14ac:dyDescent="0.25">
      <c r="C5998"/>
      <c r="J5998" s="4">
        <v>1034861137</v>
      </c>
      <c r="K5998" t="s">
        <v>1124</v>
      </c>
      <c r="N5998" s="4">
        <v>1034861125</v>
      </c>
      <c r="O5998" t="e">
        <f>VLOOKUP(N5998,Sales!B:C,2,0)</f>
        <v>#N/A</v>
      </c>
      <c r="P5998" t="str">
        <f>VLOOKUP(N5998,Recolt!B:C,2,0)</f>
        <v>HSB</v>
      </c>
    </row>
    <row r="5999" spans="3:16" x14ac:dyDescent="0.25">
      <c r="C5999"/>
      <c r="J5999" s="4">
        <v>1034861149</v>
      </c>
      <c r="K5999" t="s">
        <v>1124</v>
      </c>
      <c r="N5999" s="4">
        <v>1034861137</v>
      </c>
      <c r="O5999">
        <f>VLOOKUP(N5999,Sales!B:C,2,0)</f>
        <v>45177.75277777778</v>
      </c>
      <c r="P5999" t="e">
        <f>VLOOKUP(N5999,Recolt!B:C,2,0)</f>
        <v>#N/A</v>
      </c>
    </row>
    <row r="6000" spans="3:16" x14ac:dyDescent="0.25">
      <c r="C6000"/>
      <c r="J6000" s="4">
        <v>1034861162</v>
      </c>
      <c r="K6000" t="s">
        <v>1124</v>
      </c>
      <c r="N6000" s="4">
        <v>1034861149</v>
      </c>
      <c r="O6000" t="e">
        <f>VLOOKUP(N6000,Sales!B:C,2,0)</f>
        <v>#N/A</v>
      </c>
      <c r="P6000" t="str">
        <f>VLOOKUP(N6000,Recolt!B:C,2,0)</f>
        <v xml:space="preserve">LCL (Le Crédit Lyonnais)  </v>
      </c>
    </row>
    <row r="6001" spans="3:16" x14ac:dyDescent="0.25">
      <c r="C6001"/>
      <c r="J6001" s="4">
        <v>1034861164</v>
      </c>
      <c r="K6001" t="s">
        <v>1124</v>
      </c>
      <c r="N6001" s="4">
        <v>1034861162</v>
      </c>
      <c r="O6001" t="e">
        <f>VLOOKUP(N6001,Sales!B:C,2,0)</f>
        <v>#N/A</v>
      </c>
      <c r="P6001" t="str">
        <f>VLOOKUP(N6001,Recolt!B:C,2,0)</f>
        <v xml:space="preserve">Société Générale  </v>
      </c>
    </row>
    <row r="6002" spans="3:16" x14ac:dyDescent="0.25">
      <c r="C6002"/>
      <c r="J6002" s="4">
        <v>1034861188</v>
      </c>
      <c r="K6002" t="s">
        <v>1124</v>
      </c>
      <c r="N6002" s="4">
        <v>1034861164</v>
      </c>
      <c r="O6002" t="e">
        <f>VLOOKUP(N6002,Sales!B:C,2,0)</f>
        <v>#N/A</v>
      </c>
      <c r="P6002" t="str">
        <f>VLOOKUP(N6002,Recolt!B:C,2,0)</f>
        <v>UniCredit Bank Austria</v>
      </c>
    </row>
    <row r="6003" spans="3:16" x14ac:dyDescent="0.25">
      <c r="C6003"/>
      <c r="J6003" s="4">
        <v>1034861190</v>
      </c>
      <c r="K6003" t="s">
        <v>1124</v>
      </c>
      <c r="N6003" s="4">
        <v>1034861188</v>
      </c>
      <c r="O6003" t="e">
        <f>VLOOKUP(N6003,Sales!B:C,2,0)</f>
        <v>#N/A</v>
      </c>
      <c r="P6003" t="str">
        <f>VLOOKUP(N6003,Recolt!B:C,2,0)</f>
        <v xml:space="preserve">HSBC France  </v>
      </c>
    </row>
    <row r="6004" spans="3:16" x14ac:dyDescent="0.25">
      <c r="C6004"/>
      <c r="J6004" s="4">
        <v>1034861193</v>
      </c>
      <c r="K6004" t="s">
        <v>1124</v>
      </c>
      <c r="N6004" s="4">
        <v>1034861190</v>
      </c>
      <c r="O6004" t="e">
        <f>VLOOKUP(N6004,Sales!B:C,2,0)</f>
        <v>#N/A</v>
      </c>
      <c r="P6004" t="str">
        <f>VLOOKUP(N6004,Recolt!B:C,2,0)</f>
        <v>HSB</v>
      </c>
    </row>
    <row r="6005" spans="3:16" x14ac:dyDescent="0.25">
      <c r="C6005"/>
      <c r="J6005" s="4">
        <v>1034861197</v>
      </c>
      <c r="K6005" t="s">
        <v>1124</v>
      </c>
      <c r="N6005" s="4">
        <v>1034861193</v>
      </c>
      <c r="O6005" t="e">
        <f>VLOOKUP(N6005,Sales!B:C,2,0)</f>
        <v>#N/A</v>
      </c>
      <c r="P6005" t="str">
        <f>VLOOKUP(N6005,Recolt!B:C,2,0)</f>
        <v xml:space="preserve">HSBC France  </v>
      </c>
    </row>
    <row r="6006" spans="3:16" x14ac:dyDescent="0.25">
      <c r="C6006"/>
      <c r="J6006" s="4">
        <v>1034861208</v>
      </c>
      <c r="K6006" t="s">
        <v>1124</v>
      </c>
      <c r="N6006" s="4">
        <v>1034861197</v>
      </c>
      <c r="O6006">
        <f>VLOOKUP(N6006,Sales!B:C,2,0)</f>
        <v>44987.664583333331</v>
      </c>
      <c r="P6006" t="e">
        <f>VLOOKUP(N6006,Recolt!B:C,2,0)</f>
        <v>#N/A</v>
      </c>
    </row>
    <row r="6007" spans="3:16" x14ac:dyDescent="0.25">
      <c r="C6007"/>
      <c r="J6007" s="4">
        <v>1034861209</v>
      </c>
      <c r="K6007" t="s">
        <v>1124</v>
      </c>
      <c r="N6007" s="4">
        <v>1034861208</v>
      </c>
      <c r="O6007" t="e">
        <f>VLOOKUP(N6007,Sales!B:C,2,0)</f>
        <v>#N/A</v>
      </c>
      <c r="P6007" t="str">
        <f>VLOOKUP(N6007,Recolt!B:C,2,0)</f>
        <v>Sberbank Europe</v>
      </c>
    </row>
    <row r="6008" spans="3:16" x14ac:dyDescent="0.25">
      <c r="C6008"/>
      <c r="J6008" s="4">
        <v>1034861217</v>
      </c>
      <c r="K6008" t="s">
        <v>1124</v>
      </c>
      <c r="N6008" s="4">
        <v>1034861209</v>
      </c>
      <c r="O6008">
        <f>VLOOKUP(N6008,Sales!B:C,2,0)</f>
        <v>45455.739583333336</v>
      </c>
      <c r="P6008" t="e">
        <f>VLOOKUP(N6008,Recolt!B:C,2,0)</f>
        <v>#N/A</v>
      </c>
    </row>
    <row r="6009" spans="3:16" x14ac:dyDescent="0.25">
      <c r="C6009"/>
      <c r="J6009" s="4">
        <v>1034861221</v>
      </c>
      <c r="K6009" t="s">
        <v>1124</v>
      </c>
      <c r="N6009" s="4">
        <v>1034861217</v>
      </c>
      <c r="O6009">
        <f>VLOOKUP(N6009,Sales!B:C,2,0)</f>
        <v>45324.755555555559</v>
      </c>
      <c r="P6009" t="e">
        <f>VLOOKUP(N6009,Recolt!B:C,2,0)</f>
        <v>#N/A</v>
      </c>
    </row>
    <row r="6010" spans="3:16" x14ac:dyDescent="0.25">
      <c r="C6010"/>
      <c r="J6010" s="4">
        <v>1034861222</v>
      </c>
      <c r="K6010" t="s">
        <v>1124</v>
      </c>
      <c r="N6010" s="4">
        <v>1034861221</v>
      </c>
      <c r="O6010" t="e">
        <f>VLOOKUP(N6010,Sales!B:C,2,0)</f>
        <v>#N/A</v>
      </c>
      <c r="P6010" t="str">
        <f>VLOOKUP(N6010,Recolt!B:C,2,0)</f>
        <v xml:space="preserve">La Banque Postale  </v>
      </c>
    </row>
    <row r="6011" spans="3:16" x14ac:dyDescent="0.25">
      <c r="C6011"/>
      <c r="J6011" s="4">
        <v>1034861231</v>
      </c>
      <c r="K6011" t="s">
        <v>1124</v>
      </c>
      <c r="N6011" s="4">
        <v>1034861222</v>
      </c>
      <c r="O6011" t="e">
        <f>VLOOKUP(N6011,Sales!B:C,2,0)</f>
        <v>#N/A</v>
      </c>
      <c r="P6011" t="e">
        <f>VLOOKUP(N6011,Recolt!B:C,2,0)</f>
        <v>#N/A</v>
      </c>
    </row>
    <row r="6012" spans="3:16" x14ac:dyDescent="0.25">
      <c r="C6012"/>
      <c r="J6012" s="4">
        <v>1034861234</v>
      </c>
      <c r="K6012" t="s">
        <v>1124</v>
      </c>
      <c r="N6012" s="4">
        <v>1034861231</v>
      </c>
      <c r="O6012" t="e">
        <f>VLOOKUP(N6012,Sales!B:C,2,0)</f>
        <v>#N/A</v>
      </c>
      <c r="P6012" t="str">
        <f>VLOOKUP(N6012,Recolt!B:C,2,0)</f>
        <v xml:space="preserve">Société Générale  </v>
      </c>
    </row>
    <row r="6013" spans="3:16" x14ac:dyDescent="0.25">
      <c r="C6013"/>
      <c r="J6013" s="4">
        <v>1034861236</v>
      </c>
      <c r="K6013" t="s">
        <v>1124</v>
      </c>
      <c r="N6013" s="4">
        <v>1034861234</v>
      </c>
      <c r="O6013">
        <f>VLOOKUP(N6013,Sales!B:C,2,0)</f>
        <v>44928.731944444444</v>
      </c>
      <c r="P6013" t="e">
        <f>VLOOKUP(N6013,Recolt!B:C,2,0)</f>
        <v>#N/A</v>
      </c>
    </row>
    <row r="6014" spans="3:16" x14ac:dyDescent="0.25">
      <c r="C6014"/>
      <c r="J6014" s="4">
        <v>1034861239</v>
      </c>
      <c r="K6014" t="s">
        <v>1124</v>
      </c>
      <c r="N6014" s="4">
        <v>1034861236</v>
      </c>
      <c r="O6014">
        <f>VLOOKUP(N6014,Sales!B:C,2,0)</f>
        <v>45277.640972222223</v>
      </c>
      <c r="P6014" t="e">
        <f>VLOOKUP(N6014,Recolt!B:C,2,0)</f>
        <v>#N/A</v>
      </c>
    </row>
    <row r="6015" spans="3:16" x14ac:dyDescent="0.25">
      <c r="C6015"/>
      <c r="J6015" s="4">
        <v>1034861250</v>
      </c>
      <c r="K6015" t="s">
        <v>1124</v>
      </c>
      <c r="N6015" s="4">
        <v>1034861239</v>
      </c>
      <c r="O6015" t="e">
        <f>VLOOKUP(N6015,Sales!B:C,2,0)</f>
        <v>#N/A</v>
      </c>
      <c r="P6015" t="str">
        <f>VLOOKUP(N6015,Recolt!B:C,2,0)</f>
        <v xml:space="preserve">Société Générale  </v>
      </c>
    </row>
    <row r="6016" spans="3:16" x14ac:dyDescent="0.25">
      <c r="C6016"/>
      <c r="J6016" s="4">
        <v>1034861253</v>
      </c>
      <c r="K6016" t="s">
        <v>1124</v>
      </c>
      <c r="N6016" s="4">
        <v>1034861250</v>
      </c>
      <c r="O6016" t="e">
        <f>VLOOKUP(N6016,Sales!B:C,2,0)</f>
        <v>#N/A</v>
      </c>
      <c r="P6016" t="str">
        <f>VLOOKUP(N6016,Recolt!B:C,2,0)</f>
        <v>Bank Austria</v>
      </c>
    </row>
    <row r="6017" spans="3:16" x14ac:dyDescent="0.25">
      <c r="C6017"/>
      <c r="J6017" s="4">
        <v>1034861254</v>
      </c>
      <c r="K6017" t="s">
        <v>1124</v>
      </c>
      <c r="N6017" s="4">
        <v>1034861253</v>
      </c>
      <c r="O6017" t="e">
        <f>VLOOKUP(N6017,Sales!B:C,2,0)</f>
        <v>#N/A</v>
      </c>
      <c r="P6017" t="str">
        <f>VLOOKUP(N6017,Recolt!B:C,2,0)</f>
        <v xml:space="preserve">La Banque Postale  </v>
      </c>
    </row>
    <row r="6018" spans="3:16" x14ac:dyDescent="0.25">
      <c r="C6018"/>
      <c r="J6018" s="4">
        <v>1034861278</v>
      </c>
      <c r="K6018" t="s">
        <v>1124</v>
      </c>
      <c r="N6018" s="4">
        <v>1034861254</v>
      </c>
      <c r="O6018" t="e">
        <f>VLOOKUP(N6018,Sales!B:C,2,0)</f>
        <v>#N/A</v>
      </c>
      <c r="P6018" t="str">
        <f>VLOOKUP(N6018,Recolt!B:C,2,0)</f>
        <v>Bawag P.S.K</v>
      </c>
    </row>
    <row r="6019" spans="3:16" x14ac:dyDescent="0.25">
      <c r="C6019"/>
      <c r="J6019" s="4">
        <v>1034861285</v>
      </c>
      <c r="K6019" t="s">
        <v>1124</v>
      </c>
      <c r="N6019" s="4">
        <v>1034861278</v>
      </c>
      <c r="O6019" t="e">
        <f>VLOOKUP(N6019,Sales!B:C,2,0)</f>
        <v>#N/A</v>
      </c>
      <c r="P6019" t="str">
        <f>VLOOKUP(N6019,Recolt!B:C,2,0)</f>
        <v xml:space="preserve">LCL (Le Crédit Lyonnais)  </v>
      </c>
    </row>
    <row r="6020" spans="3:16" x14ac:dyDescent="0.25">
      <c r="C6020"/>
      <c r="J6020" s="4">
        <v>1034861296</v>
      </c>
      <c r="K6020" t="s">
        <v>1124</v>
      </c>
      <c r="N6020" s="4">
        <v>1034861285</v>
      </c>
      <c r="O6020" t="e">
        <f>VLOOKUP(N6020,Sales!B:C,2,0)</f>
        <v>#N/A</v>
      </c>
      <c r="P6020" t="str">
        <f>VLOOKUP(N6020,Recolt!B:C,2,0)</f>
        <v>Sparda-Bank</v>
      </c>
    </row>
    <row r="6021" spans="3:16" x14ac:dyDescent="0.25">
      <c r="C6021"/>
      <c r="J6021" s="4">
        <v>1034861308</v>
      </c>
      <c r="K6021" t="s">
        <v>1124</v>
      </c>
      <c r="N6021" s="4">
        <v>1034861296</v>
      </c>
      <c r="O6021">
        <f>VLOOKUP(N6021,Sales!B:C,2,0)</f>
        <v>44940.557638888888</v>
      </c>
      <c r="P6021" t="e">
        <f>VLOOKUP(N6021,Recolt!B:C,2,0)</f>
        <v>#N/A</v>
      </c>
    </row>
    <row r="6022" spans="3:16" x14ac:dyDescent="0.25">
      <c r="C6022"/>
      <c r="J6022" s="4">
        <v>1034861323</v>
      </c>
      <c r="K6022" t="s">
        <v>1124</v>
      </c>
      <c r="N6022" s="4">
        <v>1034861308</v>
      </c>
      <c r="O6022" t="e">
        <f>VLOOKUP(N6022,Sales!B:C,2,0)</f>
        <v>#N/A</v>
      </c>
      <c r="P6022" t="str">
        <f>VLOOKUP(N6022,Recolt!B:C,2,0)</f>
        <v xml:space="preserve">La Banque Postale  </v>
      </c>
    </row>
    <row r="6023" spans="3:16" x14ac:dyDescent="0.25">
      <c r="C6023"/>
      <c r="J6023" s="4">
        <v>1034861329</v>
      </c>
      <c r="K6023" t="s">
        <v>1124</v>
      </c>
      <c r="N6023" s="4">
        <v>1034861323</v>
      </c>
      <c r="O6023">
        <f>VLOOKUP(N6023,Sales!B:C,2,0)</f>
        <v>44987.621527777781</v>
      </c>
      <c r="P6023" t="e">
        <f>VLOOKUP(N6023,Recolt!B:C,2,0)</f>
        <v>#N/A</v>
      </c>
    </row>
    <row r="6024" spans="3:16" x14ac:dyDescent="0.25">
      <c r="C6024"/>
      <c r="J6024" s="4">
        <v>1034861336</v>
      </c>
      <c r="K6024" t="s">
        <v>1124</v>
      </c>
      <c r="N6024" s="4">
        <v>1034861329</v>
      </c>
      <c r="O6024">
        <f>VLOOKUP(N6024,Sales!B:C,2,0)</f>
        <v>44928.539583333331</v>
      </c>
      <c r="P6024" t="e">
        <f>VLOOKUP(N6024,Recolt!B:C,2,0)</f>
        <v>#N/A</v>
      </c>
    </row>
    <row r="6025" spans="3:16" x14ac:dyDescent="0.25">
      <c r="C6025"/>
      <c r="J6025" s="4">
        <v>1034861339</v>
      </c>
      <c r="K6025" t="s">
        <v>1124</v>
      </c>
      <c r="N6025" s="4">
        <v>1034861336</v>
      </c>
      <c r="O6025">
        <f>VLOOKUP(N6025,Sales!B:C,2,0)</f>
        <v>45324.525000000001</v>
      </c>
      <c r="P6025" t="e">
        <f>VLOOKUP(N6025,Recolt!B:C,2,0)</f>
        <v>#N/A</v>
      </c>
    </row>
    <row r="6026" spans="3:16" x14ac:dyDescent="0.25">
      <c r="C6026"/>
      <c r="J6026" s="4">
        <v>1034861344</v>
      </c>
      <c r="K6026" t="s">
        <v>1124</v>
      </c>
      <c r="N6026" s="4">
        <v>1034861339</v>
      </c>
      <c r="O6026" t="e">
        <f>VLOOKUP(N6026,Sales!B:C,2,0)</f>
        <v>#N/A</v>
      </c>
      <c r="P6026" t="str">
        <f>VLOOKUP(N6026,Recolt!B:C,2,0)</f>
        <v xml:space="preserve">CIC (Crédit Industriel et Commercial)  </v>
      </c>
    </row>
    <row r="6027" spans="3:16" x14ac:dyDescent="0.25">
      <c r="C6027"/>
      <c r="J6027" s="4">
        <v>1034861348</v>
      </c>
      <c r="K6027" t="s">
        <v>1124</v>
      </c>
      <c r="N6027" s="4">
        <v>1034861344</v>
      </c>
      <c r="O6027" t="e">
        <f>VLOOKUP(N6027,Sales!B:C,2,0)</f>
        <v>#N/A</v>
      </c>
      <c r="P6027" t="str">
        <f>VLOOKUP(N6027,Recolt!B:C,2,0)</f>
        <v xml:space="preserve">BPCE (Banque Populaire &amp; Caisse d'Épargne)  </v>
      </c>
    </row>
    <row r="6028" spans="3:16" x14ac:dyDescent="0.25">
      <c r="C6028"/>
      <c r="J6028" s="4">
        <v>1034861352</v>
      </c>
      <c r="K6028" t="s">
        <v>1124</v>
      </c>
      <c r="N6028" s="4">
        <v>1034861348</v>
      </c>
      <c r="O6028" t="e">
        <f>VLOOKUP(N6028,Sales!B:C,2,0)</f>
        <v>#N/A</v>
      </c>
      <c r="P6028" t="str">
        <f>VLOOKUP(N6028,Recolt!B:C,2,0)</f>
        <v xml:space="preserve">LCL (Le Crédit Lyonnais)  </v>
      </c>
    </row>
    <row r="6029" spans="3:16" x14ac:dyDescent="0.25">
      <c r="C6029"/>
      <c r="J6029" s="4">
        <v>1034861359</v>
      </c>
      <c r="K6029" t="s">
        <v>1124</v>
      </c>
      <c r="N6029" s="4">
        <v>1034861352</v>
      </c>
      <c r="O6029" t="e">
        <f>VLOOKUP(N6029,Sales!B:C,2,0)</f>
        <v>#N/A</v>
      </c>
      <c r="P6029" t="str">
        <f>VLOOKUP(N6029,Recolt!B:C,2,0)</f>
        <v>Bawag P.S.K</v>
      </c>
    </row>
    <row r="6030" spans="3:16" x14ac:dyDescent="0.25">
      <c r="C6030"/>
      <c r="J6030" s="4">
        <v>1034861361</v>
      </c>
      <c r="K6030" t="s">
        <v>1124</v>
      </c>
      <c r="N6030" s="4">
        <v>1034861359</v>
      </c>
      <c r="O6030" t="e">
        <f>VLOOKUP(N6030,Sales!B:C,2,0)</f>
        <v>#N/A</v>
      </c>
      <c r="P6030" t="str">
        <f>VLOOKUP(N6030,Recolt!B:C,2,0)</f>
        <v xml:space="preserve">La Banque Postale  </v>
      </c>
    </row>
    <row r="6031" spans="3:16" x14ac:dyDescent="0.25">
      <c r="C6031"/>
      <c r="J6031" s="4">
        <v>1034861362</v>
      </c>
      <c r="K6031" t="s">
        <v>1124</v>
      </c>
      <c r="N6031" s="4">
        <v>1034861361</v>
      </c>
      <c r="O6031">
        <f>VLOOKUP(N6031,Sales!B:C,2,0)</f>
        <v>44987.626388888886</v>
      </c>
      <c r="P6031" t="e">
        <f>VLOOKUP(N6031,Recolt!B:C,2,0)</f>
        <v>#N/A</v>
      </c>
    </row>
    <row r="6032" spans="3:16" x14ac:dyDescent="0.25">
      <c r="C6032"/>
      <c r="J6032" s="4">
        <v>1034861364</v>
      </c>
      <c r="K6032" t="s">
        <v>1124</v>
      </c>
      <c r="N6032" s="4">
        <v>1034861362</v>
      </c>
      <c r="O6032" t="e">
        <f>VLOOKUP(N6032,Sales!B:C,2,0)</f>
        <v>#N/A</v>
      </c>
      <c r="P6032" t="str">
        <f>VLOOKUP(N6032,Recolt!B:C,2,0)</f>
        <v xml:space="preserve">HSBC France  </v>
      </c>
    </row>
    <row r="6033" spans="3:16" x14ac:dyDescent="0.25">
      <c r="C6033"/>
      <c r="J6033" s="4">
        <v>1034861366</v>
      </c>
      <c r="K6033" t="s">
        <v>1124</v>
      </c>
      <c r="N6033" s="4">
        <v>1034861364</v>
      </c>
      <c r="O6033" t="e">
        <f>VLOOKUP(N6033,Sales!B:C,2,0)</f>
        <v>#N/A</v>
      </c>
      <c r="P6033" t="str">
        <f>VLOOKUP(N6033,Recolt!B:C,2,0)</f>
        <v>Erste Group Bank</v>
      </c>
    </row>
    <row r="6034" spans="3:16" x14ac:dyDescent="0.25">
      <c r="C6034"/>
      <c r="J6034" s="4">
        <v>1034861367</v>
      </c>
      <c r="K6034" t="s">
        <v>1124</v>
      </c>
      <c r="N6034" s="4">
        <v>1034861366</v>
      </c>
      <c r="O6034">
        <f>VLOOKUP(N6034,Sales!B:C,2,0)</f>
        <v>44987.508333333331</v>
      </c>
      <c r="P6034" t="e">
        <f>VLOOKUP(N6034,Recolt!B:C,2,0)</f>
        <v>#N/A</v>
      </c>
    </row>
    <row r="6035" spans="3:16" x14ac:dyDescent="0.25">
      <c r="C6035"/>
      <c r="J6035" s="4">
        <v>1034861383</v>
      </c>
      <c r="K6035" t="s">
        <v>1124</v>
      </c>
      <c r="N6035" s="4">
        <v>1034861367</v>
      </c>
      <c r="O6035" t="e">
        <f>VLOOKUP(N6035,Sales!B:C,2,0)</f>
        <v>#N/A</v>
      </c>
      <c r="P6035" t="str">
        <f>VLOOKUP(N6035,Recolt!B:C,2,0)</f>
        <v>Bank Austria</v>
      </c>
    </row>
    <row r="6036" spans="3:16" x14ac:dyDescent="0.25">
      <c r="C6036"/>
      <c r="J6036" s="4">
        <v>1034861388</v>
      </c>
      <c r="K6036" t="s">
        <v>1124</v>
      </c>
      <c r="N6036" s="4">
        <v>1034861383</v>
      </c>
      <c r="O6036" t="e">
        <f>VLOOKUP(N6036,Sales!B:C,2,0)</f>
        <v>#N/A</v>
      </c>
      <c r="P6036" t="str">
        <f>VLOOKUP(N6036,Recolt!B:C,2,0)</f>
        <v>Sparda-Bank</v>
      </c>
    </row>
    <row r="6037" spans="3:16" x14ac:dyDescent="0.25">
      <c r="C6037"/>
      <c r="J6037" s="4">
        <v>1034861392</v>
      </c>
      <c r="K6037" t="s">
        <v>1124</v>
      </c>
      <c r="N6037" s="4">
        <v>1034861388</v>
      </c>
      <c r="O6037" t="e">
        <f>VLOOKUP(N6037,Sales!B:C,2,0)</f>
        <v>#N/A</v>
      </c>
      <c r="P6037" t="str">
        <f>VLOOKUP(N6037,Recolt!B:C,2,0)</f>
        <v xml:space="preserve">Crédit Agricole  </v>
      </c>
    </row>
    <row r="6038" spans="3:16" x14ac:dyDescent="0.25">
      <c r="C6038"/>
      <c r="J6038" s="4">
        <v>1034861403</v>
      </c>
      <c r="K6038" t="s">
        <v>1124</v>
      </c>
      <c r="N6038" s="4">
        <v>1034861392</v>
      </c>
      <c r="O6038" t="e">
        <f>VLOOKUP(N6038,Sales!B:C,2,0)</f>
        <v>#N/A</v>
      </c>
      <c r="P6038" t="str">
        <f>VLOOKUP(N6038,Recolt!B:C,2,0)</f>
        <v>Bank Austria</v>
      </c>
    </row>
    <row r="6039" spans="3:16" x14ac:dyDescent="0.25">
      <c r="C6039"/>
      <c r="J6039" s="4">
        <v>1034861431</v>
      </c>
      <c r="K6039" t="s">
        <v>1124</v>
      </c>
      <c r="N6039" s="4">
        <v>1034861403</v>
      </c>
      <c r="O6039" t="e">
        <f>VLOOKUP(N6039,Sales!B:C,2,0)</f>
        <v>#N/A</v>
      </c>
      <c r="P6039" t="str">
        <f>VLOOKUP(N6039,Recolt!B:C,2,0)</f>
        <v>Sparda-Bank</v>
      </c>
    </row>
    <row r="6040" spans="3:16" x14ac:dyDescent="0.25">
      <c r="C6040"/>
      <c r="J6040" s="4">
        <v>1034861438</v>
      </c>
      <c r="K6040" t="s">
        <v>1124</v>
      </c>
      <c r="N6040" s="4">
        <v>1034861431</v>
      </c>
      <c r="O6040" t="e">
        <f>VLOOKUP(N6040,Sales!B:C,2,0)</f>
        <v>#N/A</v>
      </c>
      <c r="P6040" t="e">
        <f>VLOOKUP(N6040,Recolt!B:C,2,0)</f>
        <v>#N/A</v>
      </c>
    </row>
    <row r="6041" spans="3:16" x14ac:dyDescent="0.25">
      <c r="C6041"/>
      <c r="J6041" s="4">
        <v>1034861440</v>
      </c>
      <c r="K6041" t="s">
        <v>1124</v>
      </c>
      <c r="N6041" s="4">
        <v>1034861438</v>
      </c>
      <c r="O6041" t="e">
        <f>VLOOKUP(N6041,Sales!B:C,2,0)</f>
        <v>#N/A</v>
      </c>
      <c r="P6041" t="str">
        <f>VLOOKUP(N6041,Recolt!B:C,2,0)</f>
        <v xml:space="preserve">HSBC France  </v>
      </c>
    </row>
    <row r="6042" spans="3:16" x14ac:dyDescent="0.25">
      <c r="C6042"/>
      <c r="J6042" s="4">
        <v>1034861455</v>
      </c>
      <c r="K6042" t="s">
        <v>1124</v>
      </c>
      <c r="N6042" s="4">
        <v>1034861440</v>
      </c>
      <c r="O6042">
        <f>VLOOKUP(N6042,Sales!B:C,2,0)</f>
        <v>44928.434027777781</v>
      </c>
      <c r="P6042" t="e">
        <f>VLOOKUP(N6042,Recolt!B:C,2,0)</f>
        <v>#N/A</v>
      </c>
    </row>
    <row r="6043" spans="3:16" x14ac:dyDescent="0.25">
      <c r="C6043"/>
      <c r="J6043" s="4">
        <v>1034861456</v>
      </c>
      <c r="K6043" t="s">
        <v>1124</v>
      </c>
      <c r="N6043" s="4">
        <v>1034861455</v>
      </c>
      <c r="O6043">
        <f>VLOOKUP(N6043,Sales!B:C,2,0)</f>
        <v>44987.43472222222</v>
      </c>
      <c r="P6043" t="e">
        <f>VLOOKUP(N6043,Recolt!B:C,2,0)</f>
        <v>#N/A</v>
      </c>
    </row>
    <row r="6044" spans="3:16" x14ac:dyDescent="0.25">
      <c r="C6044"/>
      <c r="J6044" s="4">
        <v>1034861458</v>
      </c>
      <c r="K6044" t="s">
        <v>1124</v>
      </c>
      <c r="N6044" s="4">
        <v>1034861456</v>
      </c>
      <c r="O6044" t="e">
        <f>VLOOKUP(N6044,Sales!B:C,2,0)</f>
        <v>#N/A</v>
      </c>
      <c r="P6044" t="e">
        <f>VLOOKUP(N6044,Recolt!B:C,2,0)</f>
        <v>#N/A</v>
      </c>
    </row>
    <row r="6045" spans="3:16" x14ac:dyDescent="0.25">
      <c r="C6045"/>
      <c r="J6045" s="4">
        <v>1034861461</v>
      </c>
      <c r="K6045" t="s">
        <v>1124</v>
      </c>
      <c r="N6045" s="4">
        <v>1034861458</v>
      </c>
      <c r="O6045" t="e">
        <f>VLOOKUP(N6045,Sales!B:C,2,0)</f>
        <v>#N/A</v>
      </c>
      <c r="P6045" t="str">
        <f>VLOOKUP(N6045,Recolt!B:C,2,0)</f>
        <v xml:space="preserve">Crédit Agricole  </v>
      </c>
    </row>
    <row r="6046" spans="3:16" x14ac:dyDescent="0.25">
      <c r="C6046"/>
      <c r="J6046" s="4">
        <v>1034861465</v>
      </c>
      <c r="K6046" t="s">
        <v>1124</v>
      </c>
      <c r="N6046" s="4">
        <v>1034861461</v>
      </c>
      <c r="O6046" t="e">
        <f>VLOOKUP(N6046,Sales!B:C,2,0)</f>
        <v>#N/A</v>
      </c>
      <c r="P6046" t="str">
        <f>VLOOKUP(N6046,Recolt!B:C,2,0)</f>
        <v>HSB</v>
      </c>
    </row>
    <row r="6047" spans="3:16" x14ac:dyDescent="0.25">
      <c r="C6047"/>
      <c r="J6047" s="4">
        <v>1034861467</v>
      </c>
      <c r="K6047" t="s">
        <v>1124</v>
      </c>
      <c r="N6047" s="4">
        <v>1034861465</v>
      </c>
      <c r="O6047">
        <f>VLOOKUP(N6047,Sales!B:C,2,0)</f>
        <v>44928.527083333334</v>
      </c>
      <c r="P6047" t="e">
        <f>VLOOKUP(N6047,Recolt!B:C,2,0)</f>
        <v>#N/A</v>
      </c>
    </row>
    <row r="6048" spans="3:16" x14ac:dyDescent="0.25">
      <c r="C6048"/>
      <c r="J6048" s="4">
        <v>1034861471</v>
      </c>
      <c r="K6048" t="s">
        <v>1124</v>
      </c>
      <c r="N6048" s="4">
        <v>1034861467</v>
      </c>
      <c r="O6048" t="e">
        <f>VLOOKUP(N6048,Sales!B:C,2,0)</f>
        <v>#N/A</v>
      </c>
      <c r="P6048" t="str">
        <f>VLOOKUP(N6048,Recolt!B:C,2,0)</f>
        <v xml:space="preserve">BPCE (Banque Populaire &amp; Caisse d'Épargne)  </v>
      </c>
    </row>
    <row r="6049" spans="3:16" x14ac:dyDescent="0.25">
      <c r="C6049"/>
      <c r="J6049" s="4">
        <v>1034861484</v>
      </c>
      <c r="K6049" t="s">
        <v>1124</v>
      </c>
      <c r="N6049" s="4">
        <v>1034861471</v>
      </c>
      <c r="O6049">
        <f>VLOOKUP(N6049,Sales!B:C,2,0)</f>
        <v>44928.465277777781</v>
      </c>
      <c r="P6049" t="e">
        <f>VLOOKUP(N6049,Recolt!B:C,2,0)</f>
        <v>#N/A</v>
      </c>
    </row>
    <row r="6050" spans="3:16" x14ac:dyDescent="0.25">
      <c r="C6050"/>
      <c r="J6050" s="4">
        <v>1034861494</v>
      </c>
      <c r="K6050" t="s">
        <v>1124</v>
      </c>
      <c r="N6050" s="4">
        <v>1034861484</v>
      </c>
      <c r="O6050" t="e">
        <f>VLOOKUP(N6050,Sales!B:C,2,0)</f>
        <v>#N/A</v>
      </c>
      <c r="P6050" t="str">
        <f>VLOOKUP(N6050,Recolt!B:C,2,0)</f>
        <v xml:space="preserve">Crédit Agricole  </v>
      </c>
    </row>
    <row r="6051" spans="3:16" x14ac:dyDescent="0.25">
      <c r="C6051"/>
      <c r="J6051" s="4">
        <v>1034861501</v>
      </c>
      <c r="K6051" t="s">
        <v>1124</v>
      </c>
      <c r="N6051" s="4">
        <v>1034861494</v>
      </c>
      <c r="O6051" t="e">
        <f>VLOOKUP(N6051,Sales!B:C,2,0)</f>
        <v>#N/A</v>
      </c>
      <c r="P6051" t="str">
        <f>VLOOKUP(N6051,Recolt!B:C,2,0)</f>
        <v>Erste Group Bank</v>
      </c>
    </row>
    <row r="6052" spans="3:16" x14ac:dyDescent="0.25">
      <c r="C6052"/>
      <c r="J6052" s="4">
        <v>1034861518</v>
      </c>
      <c r="K6052" t="s">
        <v>1124</v>
      </c>
      <c r="N6052" s="4">
        <v>1034861501</v>
      </c>
      <c r="O6052">
        <f>VLOOKUP(N6052,Sales!B:C,2,0)</f>
        <v>45324.443749999999</v>
      </c>
      <c r="P6052" t="e">
        <f>VLOOKUP(N6052,Recolt!B:C,2,0)</f>
        <v>#N/A</v>
      </c>
    </row>
    <row r="6053" spans="3:16" x14ac:dyDescent="0.25">
      <c r="C6053"/>
      <c r="J6053" s="4">
        <v>1034861521</v>
      </c>
      <c r="K6053" t="s">
        <v>1124</v>
      </c>
      <c r="N6053" s="4">
        <v>1034861518</v>
      </c>
      <c r="O6053" t="e">
        <f>VLOOKUP(N6053,Sales!B:C,2,0)</f>
        <v>#N/A</v>
      </c>
      <c r="P6053" t="str">
        <f>VLOOKUP(N6053,Recolt!B:C,2,0)</f>
        <v>Sparda-Bank</v>
      </c>
    </row>
    <row r="6054" spans="3:16" x14ac:dyDescent="0.25">
      <c r="C6054"/>
      <c r="J6054" s="4">
        <v>1034861523</v>
      </c>
      <c r="K6054" t="s">
        <v>1124</v>
      </c>
      <c r="N6054" s="4">
        <v>1034861521</v>
      </c>
      <c r="O6054" t="e">
        <f>VLOOKUP(N6054,Sales!B:C,2,0)</f>
        <v>#N/A</v>
      </c>
      <c r="P6054" t="str">
        <f>VLOOKUP(N6054,Recolt!B:C,2,0)</f>
        <v>Bawag P.S.K</v>
      </c>
    </row>
    <row r="6055" spans="3:16" x14ac:dyDescent="0.25">
      <c r="C6055"/>
      <c r="J6055" s="4">
        <v>1034861525</v>
      </c>
      <c r="K6055" t="s">
        <v>1124</v>
      </c>
      <c r="N6055" s="4">
        <v>1034861523</v>
      </c>
      <c r="O6055">
        <f>VLOOKUP(N6055,Sales!B:C,2,0)</f>
        <v>45455.48541666667</v>
      </c>
      <c r="P6055" t="e">
        <f>VLOOKUP(N6055,Recolt!B:C,2,0)</f>
        <v>#N/A</v>
      </c>
    </row>
    <row r="6056" spans="3:16" x14ac:dyDescent="0.25">
      <c r="C6056"/>
      <c r="J6056" s="4">
        <v>1034861529</v>
      </c>
      <c r="K6056" t="s">
        <v>1124</v>
      </c>
      <c r="N6056" s="4">
        <v>1034861525</v>
      </c>
      <c r="O6056">
        <f>VLOOKUP(N6056,Sales!B:C,2,0)</f>
        <v>45324.755555555559</v>
      </c>
      <c r="P6056" t="e">
        <f>VLOOKUP(N6056,Recolt!B:C,2,0)</f>
        <v>#N/A</v>
      </c>
    </row>
    <row r="6057" spans="3:16" x14ac:dyDescent="0.25">
      <c r="C6057"/>
      <c r="J6057" s="4">
        <v>1034861538</v>
      </c>
      <c r="K6057" t="s">
        <v>1124</v>
      </c>
      <c r="N6057" s="4">
        <v>1034861529</v>
      </c>
      <c r="O6057">
        <f>VLOOKUP(N6057,Sales!B:C,2,0)</f>
        <v>44987.725694444445</v>
      </c>
      <c r="P6057" t="e">
        <f>VLOOKUP(N6057,Recolt!B:C,2,0)</f>
        <v>#N/A</v>
      </c>
    </row>
    <row r="6058" spans="3:16" x14ac:dyDescent="0.25">
      <c r="C6058"/>
      <c r="J6058" s="4">
        <v>1034861544</v>
      </c>
      <c r="K6058" t="s">
        <v>1124</v>
      </c>
      <c r="N6058" s="4">
        <v>1034861538</v>
      </c>
      <c r="O6058" t="e">
        <f>VLOOKUP(N6058,Sales!B:C,2,0)</f>
        <v>#N/A</v>
      </c>
      <c r="P6058" t="str">
        <f>VLOOKUP(N6058,Recolt!B:C,2,0)</f>
        <v>HSB</v>
      </c>
    </row>
    <row r="6059" spans="3:16" x14ac:dyDescent="0.25">
      <c r="C6059"/>
      <c r="J6059" s="4">
        <v>1034861551</v>
      </c>
      <c r="K6059" t="s">
        <v>1124</v>
      </c>
      <c r="N6059" s="4">
        <v>1034861544</v>
      </c>
      <c r="O6059">
        <f>VLOOKUP(N6059,Sales!B:C,2,0)</f>
        <v>45324.602777777778</v>
      </c>
      <c r="P6059" t="e">
        <f>VLOOKUP(N6059,Recolt!B:C,2,0)</f>
        <v>#N/A</v>
      </c>
    </row>
    <row r="6060" spans="3:16" x14ac:dyDescent="0.25">
      <c r="C6060"/>
      <c r="J6060" s="4">
        <v>1034861552</v>
      </c>
      <c r="K6060" t="s">
        <v>1124</v>
      </c>
      <c r="N6060" s="4">
        <v>1034861551</v>
      </c>
      <c r="O6060">
        <f>VLOOKUP(N6060,Sales!B:C,2,0)</f>
        <v>44928.64166666667</v>
      </c>
      <c r="P6060" t="e">
        <f>VLOOKUP(N6060,Recolt!B:C,2,0)</f>
        <v>#N/A</v>
      </c>
    </row>
    <row r="6061" spans="3:16" x14ac:dyDescent="0.25">
      <c r="C6061"/>
      <c r="J6061" s="4">
        <v>1034861557</v>
      </c>
      <c r="K6061" t="s">
        <v>1124</v>
      </c>
      <c r="N6061" s="4">
        <v>1034861552</v>
      </c>
      <c r="O6061" t="e">
        <f>VLOOKUP(N6061,Sales!B:C,2,0)</f>
        <v>#N/A</v>
      </c>
      <c r="P6061" t="str">
        <f>VLOOKUP(N6061,Recolt!B:C,2,0)</f>
        <v>Sparda-Bank</v>
      </c>
    </row>
    <row r="6062" spans="3:16" x14ac:dyDescent="0.25">
      <c r="C6062"/>
      <c r="J6062" s="4">
        <v>1034861571</v>
      </c>
      <c r="K6062" t="s">
        <v>1124</v>
      </c>
      <c r="N6062" s="4">
        <v>1034861557</v>
      </c>
      <c r="O6062">
        <f>VLOOKUP(N6062,Sales!B:C,2,0)</f>
        <v>45455.538194444445</v>
      </c>
      <c r="P6062" t="e">
        <f>VLOOKUP(N6062,Recolt!B:C,2,0)</f>
        <v>#N/A</v>
      </c>
    </row>
    <row r="6063" spans="3:16" x14ac:dyDescent="0.25">
      <c r="C6063"/>
      <c r="J6063" s="4">
        <v>1034861572</v>
      </c>
      <c r="K6063" t="s">
        <v>1124</v>
      </c>
      <c r="N6063" s="4">
        <v>1034861571</v>
      </c>
      <c r="O6063">
        <f>VLOOKUP(N6063,Sales!B:C,2,0)</f>
        <v>45324.574999999997</v>
      </c>
      <c r="P6063" t="e">
        <f>VLOOKUP(N6063,Recolt!B:C,2,0)</f>
        <v>#N/A</v>
      </c>
    </row>
    <row r="6064" spans="3:16" x14ac:dyDescent="0.25">
      <c r="C6064"/>
      <c r="J6064" s="4">
        <v>1034861581</v>
      </c>
      <c r="K6064" t="s">
        <v>1124</v>
      </c>
      <c r="N6064" s="4">
        <v>1034861572</v>
      </c>
      <c r="O6064" t="e">
        <f>VLOOKUP(N6064,Sales!B:C,2,0)</f>
        <v>#N/A</v>
      </c>
      <c r="P6064" t="str">
        <f>VLOOKUP(N6064,Recolt!B:C,2,0)</f>
        <v xml:space="preserve">Crédit Mutuel  </v>
      </c>
    </row>
    <row r="6065" spans="3:16" x14ac:dyDescent="0.25">
      <c r="C6065"/>
      <c r="J6065" s="4">
        <v>1034861588</v>
      </c>
      <c r="K6065" t="s">
        <v>1124</v>
      </c>
      <c r="N6065" s="4">
        <v>1034861581</v>
      </c>
      <c r="O6065">
        <f>VLOOKUP(N6065,Sales!B:C,2,0)</f>
        <v>44928.595138888886</v>
      </c>
      <c r="P6065" t="e">
        <f>VLOOKUP(N6065,Recolt!B:C,2,0)</f>
        <v>#N/A</v>
      </c>
    </row>
    <row r="6066" spans="3:16" x14ac:dyDescent="0.25">
      <c r="C6066"/>
      <c r="J6066" s="4">
        <v>1034861595</v>
      </c>
      <c r="K6066" t="s">
        <v>1124</v>
      </c>
      <c r="N6066" s="4">
        <v>1034861588</v>
      </c>
      <c r="O6066" t="e">
        <f>VLOOKUP(N6066,Sales!B:C,2,0)</f>
        <v>#N/A</v>
      </c>
      <c r="P6066" t="str">
        <f>VLOOKUP(N6066,Recolt!B:C,2,0)</f>
        <v>Bank Austria</v>
      </c>
    </row>
    <row r="6067" spans="3:16" x14ac:dyDescent="0.25">
      <c r="C6067"/>
      <c r="J6067" s="4">
        <v>1034861598</v>
      </c>
      <c r="K6067" t="s">
        <v>1124</v>
      </c>
      <c r="N6067" s="4">
        <v>1034861595</v>
      </c>
      <c r="O6067">
        <f>VLOOKUP(N6067,Sales!B:C,2,0)</f>
        <v>45177.622916666667</v>
      </c>
      <c r="P6067" t="e">
        <f>VLOOKUP(N6067,Recolt!B:C,2,0)</f>
        <v>#N/A</v>
      </c>
    </row>
    <row r="6068" spans="3:16" x14ac:dyDescent="0.25">
      <c r="C6068"/>
      <c r="J6068" s="4">
        <v>1034861601</v>
      </c>
      <c r="K6068" t="s">
        <v>1124</v>
      </c>
      <c r="N6068" s="4">
        <v>1034861598</v>
      </c>
      <c r="O6068">
        <f>VLOOKUP(N6068,Sales!B:C,2,0)</f>
        <v>44928.586805555555</v>
      </c>
      <c r="P6068" t="e">
        <f>VLOOKUP(N6068,Recolt!B:C,2,0)</f>
        <v>#N/A</v>
      </c>
    </row>
    <row r="6069" spans="3:16" x14ac:dyDescent="0.25">
      <c r="C6069"/>
      <c r="J6069" s="4">
        <v>1034861602</v>
      </c>
      <c r="K6069" t="s">
        <v>1124</v>
      </c>
      <c r="N6069" s="4">
        <v>1034861601</v>
      </c>
      <c r="O6069" t="e">
        <f>VLOOKUP(N6069,Sales!B:C,2,0)</f>
        <v>#N/A</v>
      </c>
      <c r="P6069" t="str">
        <f>VLOOKUP(N6069,Recolt!B:C,2,0)</f>
        <v xml:space="preserve">CIC (Crédit Industriel et Commercial)  </v>
      </c>
    </row>
    <row r="6070" spans="3:16" x14ac:dyDescent="0.25">
      <c r="C6070"/>
      <c r="J6070" s="4">
        <v>1034861603</v>
      </c>
      <c r="K6070" t="s">
        <v>1124</v>
      </c>
      <c r="N6070" s="4">
        <v>1034861602</v>
      </c>
      <c r="O6070">
        <f>VLOOKUP(N6070,Sales!B:C,2,0)</f>
        <v>45324.613194444442</v>
      </c>
      <c r="P6070" t="e">
        <f>VLOOKUP(N6070,Recolt!B:C,2,0)</f>
        <v>#N/A</v>
      </c>
    </row>
    <row r="6071" spans="3:16" x14ac:dyDescent="0.25">
      <c r="C6071"/>
      <c r="J6071" s="4">
        <v>1034861611</v>
      </c>
      <c r="K6071" t="s">
        <v>1124</v>
      </c>
      <c r="N6071" s="4">
        <v>1034861603</v>
      </c>
      <c r="O6071">
        <f>VLOOKUP(N6071,Sales!B:C,2,0)</f>
        <v>45177.458333333336</v>
      </c>
      <c r="P6071" t="e">
        <f>VLOOKUP(N6071,Recolt!B:C,2,0)</f>
        <v>#N/A</v>
      </c>
    </row>
    <row r="6072" spans="3:16" x14ac:dyDescent="0.25">
      <c r="C6072"/>
      <c r="J6072" s="4">
        <v>1034861619</v>
      </c>
      <c r="K6072" t="s">
        <v>1124</v>
      </c>
      <c r="N6072" s="4">
        <v>1034861611</v>
      </c>
      <c r="O6072" t="e">
        <f>VLOOKUP(N6072,Sales!B:C,2,0)</f>
        <v>#N/A</v>
      </c>
      <c r="P6072" t="e">
        <f>VLOOKUP(N6072,Recolt!B:C,2,0)</f>
        <v>#N/A</v>
      </c>
    </row>
    <row r="6073" spans="3:16" x14ac:dyDescent="0.25">
      <c r="C6073"/>
      <c r="J6073" s="4">
        <v>1034861622</v>
      </c>
      <c r="K6073" t="s">
        <v>1124</v>
      </c>
      <c r="N6073" s="4">
        <v>1034861619</v>
      </c>
      <c r="O6073" t="e">
        <f>VLOOKUP(N6073,Sales!B:C,2,0)</f>
        <v>#N/A</v>
      </c>
      <c r="P6073" t="str">
        <f>VLOOKUP(N6073,Recolt!B:C,2,0)</f>
        <v xml:space="preserve">LCL (Le Crédit Lyonnais)  </v>
      </c>
    </row>
    <row r="6074" spans="3:16" x14ac:dyDescent="0.25">
      <c r="C6074"/>
      <c r="J6074" s="4">
        <v>1034861626</v>
      </c>
      <c r="K6074" t="s">
        <v>1124</v>
      </c>
      <c r="N6074" s="4">
        <v>1034861622</v>
      </c>
      <c r="O6074" t="e">
        <f>VLOOKUP(N6074,Sales!B:C,2,0)</f>
        <v>#N/A</v>
      </c>
      <c r="P6074" t="str">
        <f>VLOOKUP(N6074,Recolt!B:C,2,0)</f>
        <v xml:space="preserve">La Banque Postale  </v>
      </c>
    </row>
    <row r="6075" spans="3:16" x14ac:dyDescent="0.25">
      <c r="C6075"/>
      <c r="J6075" s="4">
        <v>1034861631</v>
      </c>
      <c r="K6075" t="s">
        <v>1124</v>
      </c>
      <c r="N6075" s="4">
        <v>1034861626</v>
      </c>
      <c r="O6075" t="e">
        <f>VLOOKUP(N6075,Sales!B:C,2,0)</f>
        <v>#N/A</v>
      </c>
      <c r="P6075" t="str">
        <f>VLOOKUP(N6075,Recolt!B:C,2,0)</f>
        <v>HSB</v>
      </c>
    </row>
    <row r="6076" spans="3:16" x14ac:dyDescent="0.25">
      <c r="C6076"/>
      <c r="J6076" s="4">
        <v>1034861634</v>
      </c>
      <c r="K6076" t="s">
        <v>1124</v>
      </c>
      <c r="N6076" s="4">
        <v>1034861631</v>
      </c>
      <c r="O6076">
        <f>VLOOKUP(N6076,Sales!B:C,2,0)</f>
        <v>45324.43472222222</v>
      </c>
      <c r="P6076" t="e">
        <f>VLOOKUP(N6076,Recolt!B:C,2,0)</f>
        <v>#N/A</v>
      </c>
    </row>
    <row r="6077" spans="3:16" x14ac:dyDescent="0.25">
      <c r="C6077"/>
      <c r="J6077" s="4">
        <v>1034861654</v>
      </c>
      <c r="K6077" t="s">
        <v>1124</v>
      </c>
      <c r="N6077" s="4">
        <v>1034861634</v>
      </c>
      <c r="O6077" t="e">
        <f>VLOOKUP(N6077,Sales!B:C,2,0)</f>
        <v>#N/A</v>
      </c>
      <c r="P6077" t="str">
        <f>VLOOKUP(N6077,Recolt!B:C,2,0)</f>
        <v>Hypo Group Alpe Adria</v>
      </c>
    </row>
    <row r="6078" spans="3:16" x14ac:dyDescent="0.25">
      <c r="C6078"/>
      <c r="J6078" s="4">
        <v>1034861663</v>
      </c>
      <c r="K6078" t="s">
        <v>1124</v>
      </c>
      <c r="N6078" s="4">
        <v>1034861654</v>
      </c>
      <c r="O6078" t="e">
        <f>VLOOKUP(N6078,Sales!B:C,2,0)</f>
        <v>#N/A</v>
      </c>
      <c r="P6078" t="str">
        <f>VLOOKUP(N6078,Recolt!B:C,2,0)</f>
        <v>Sparda-Bank</v>
      </c>
    </row>
    <row r="6079" spans="3:16" x14ac:dyDescent="0.25">
      <c r="C6079"/>
      <c r="J6079" s="4">
        <v>1034861666</v>
      </c>
      <c r="K6079" t="s">
        <v>1124</v>
      </c>
      <c r="N6079" s="4">
        <v>1034861663</v>
      </c>
      <c r="O6079">
        <f>VLOOKUP(N6079,Sales!B:C,2,0)</f>
        <v>44928.511805555558</v>
      </c>
      <c r="P6079" t="e">
        <f>VLOOKUP(N6079,Recolt!B:C,2,0)</f>
        <v>#N/A</v>
      </c>
    </row>
    <row r="6080" spans="3:16" x14ac:dyDescent="0.25">
      <c r="C6080"/>
      <c r="J6080" s="4">
        <v>1034861676</v>
      </c>
      <c r="K6080" t="s">
        <v>1124</v>
      </c>
      <c r="N6080" s="4">
        <v>1034861666</v>
      </c>
      <c r="O6080" t="e">
        <f>VLOOKUP(N6080,Sales!B:C,2,0)</f>
        <v>#N/A</v>
      </c>
      <c r="P6080" t="str">
        <f>VLOOKUP(N6080,Recolt!B:C,2,0)</f>
        <v>Sparda-Bank</v>
      </c>
    </row>
    <row r="6081" spans="3:16" x14ac:dyDescent="0.25">
      <c r="C6081"/>
      <c r="J6081" s="4">
        <v>1034861677</v>
      </c>
      <c r="K6081" t="s">
        <v>1124</v>
      </c>
      <c r="N6081" s="4">
        <v>1034861676</v>
      </c>
      <c r="O6081" t="e">
        <f>VLOOKUP(N6081,Sales!B:C,2,0)</f>
        <v>#N/A</v>
      </c>
      <c r="P6081" t="str">
        <f>VLOOKUP(N6081,Recolt!B:C,2,0)</f>
        <v>UniCredit Bank Austria</v>
      </c>
    </row>
    <row r="6082" spans="3:16" x14ac:dyDescent="0.25">
      <c r="C6082"/>
      <c r="J6082" s="4">
        <v>1034861681</v>
      </c>
      <c r="K6082" t="s">
        <v>1124</v>
      </c>
      <c r="N6082" s="4">
        <v>1034861677</v>
      </c>
      <c r="O6082">
        <f>VLOOKUP(N6082,Sales!B:C,2,0)</f>
        <v>44987.643750000003</v>
      </c>
      <c r="P6082" t="e">
        <f>VLOOKUP(N6082,Recolt!B:C,2,0)</f>
        <v>#N/A</v>
      </c>
    </row>
    <row r="6083" spans="3:16" x14ac:dyDescent="0.25">
      <c r="C6083"/>
      <c r="J6083" s="4">
        <v>1034861688</v>
      </c>
      <c r="K6083" t="s">
        <v>1124</v>
      </c>
      <c r="N6083" s="4">
        <v>1034861681</v>
      </c>
      <c r="O6083" t="e">
        <f>VLOOKUP(N6083,Sales!B:C,2,0)</f>
        <v>#N/A</v>
      </c>
      <c r="P6083" t="str">
        <f>VLOOKUP(N6083,Recolt!B:C,2,0)</f>
        <v>Sberbank Europe</v>
      </c>
    </row>
    <row r="6084" spans="3:16" x14ac:dyDescent="0.25">
      <c r="C6084"/>
      <c r="J6084" s="4">
        <v>1034861689</v>
      </c>
      <c r="K6084" t="s">
        <v>1124</v>
      </c>
      <c r="N6084" s="4">
        <v>1034861688</v>
      </c>
      <c r="O6084" t="e">
        <f>VLOOKUP(N6084,Sales!B:C,2,0)</f>
        <v>#N/A</v>
      </c>
      <c r="P6084" t="str">
        <f>VLOOKUP(N6084,Recolt!B:C,2,0)</f>
        <v xml:space="preserve">Crédit Agricole  </v>
      </c>
    </row>
    <row r="6085" spans="3:16" x14ac:dyDescent="0.25">
      <c r="C6085"/>
      <c r="J6085" s="4">
        <v>1034861698</v>
      </c>
      <c r="K6085" t="s">
        <v>1124</v>
      </c>
      <c r="N6085" s="4">
        <v>1034861689</v>
      </c>
      <c r="O6085">
        <f>VLOOKUP(N6085,Sales!B:C,2,0)</f>
        <v>45324.647222222222</v>
      </c>
      <c r="P6085" t="e">
        <f>VLOOKUP(N6085,Recolt!B:C,2,0)</f>
        <v>#N/A</v>
      </c>
    </row>
    <row r="6086" spans="3:16" x14ac:dyDescent="0.25">
      <c r="C6086"/>
      <c r="J6086" s="4">
        <v>1034861713</v>
      </c>
      <c r="K6086" t="s">
        <v>1124</v>
      </c>
      <c r="N6086" s="4">
        <v>1034861698</v>
      </c>
      <c r="O6086" t="e">
        <f>VLOOKUP(N6086,Sales!B:C,2,0)</f>
        <v>#N/A</v>
      </c>
      <c r="P6086" t="str">
        <f>VLOOKUP(N6086,Recolt!B:C,2,0)</f>
        <v>Sparda-Bank</v>
      </c>
    </row>
    <row r="6087" spans="3:16" x14ac:dyDescent="0.25">
      <c r="C6087"/>
      <c r="J6087" s="4">
        <v>1034861737</v>
      </c>
      <c r="K6087" t="s">
        <v>1124</v>
      </c>
      <c r="N6087" s="4">
        <v>1034861713</v>
      </c>
      <c r="O6087">
        <f>VLOOKUP(N6087,Sales!B:C,2,0)</f>
        <v>44987.481944444444</v>
      </c>
      <c r="P6087" t="e">
        <f>VLOOKUP(N6087,Recolt!B:C,2,0)</f>
        <v>#N/A</v>
      </c>
    </row>
    <row r="6088" spans="3:16" x14ac:dyDescent="0.25">
      <c r="C6088"/>
      <c r="J6088" s="4">
        <v>1034861744</v>
      </c>
      <c r="K6088" t="s">
        <v>1124</v>
      </c>
      <c r="N6088" s="4">
        <v>1034861737</v>
      </c>
      <c r="O6088">
        <f>VLOOKUP(N6088,Sales!B:C,2,0)</f>
        <v>44928.481249999997</v>
      </c>
      <c r="P6088" t="e">
        <f>VLOOKUP(N6088,Recolt!B:C,2,0)</f>
        <v>#N/A</v>
      </c>
    </row>
    <row r="6089" spans="3:16" x14ac:dyDescent="0.25">
      <c r="C6089"/>
      <c r="J6089" s="4">
        <v>1034861772</v>
      </c>
      <c r="K6089" t="s">
        <v>1124</v>
      </c>
      <c r="N6089" s="4">
        <v>1034861744</v>
      </c>
      <c r="O6089" t="e">
        <f>VLOOKUP(N6089,Sales!B:C,2,0)</f>
        <v>#N/A</v>
      </c>
      <c r="P6089" t="str">
        <f>VLOOKUP(N6089,Recolt!B:C,2,0)</f>
        <v xml:space="preserve">Crédit Agricole  </v>
      </c>
    </row>
    <row r="6090" spans="3:16" x14ac:dyDescent="0.25">
      <c r="C6090"/>
      <c r="J6090" s="4">
        <v>1034861773</v>
      </c>
      <c r="K6090" t="s">
        <v>1124</v>
      </c>
      <c r="N6090" s="4">
        <v>1034861772</v>
      </c>
      <c r="O6090">
        <f>VLOOKUP(N6090,Sales!B:C,2,0)</f>
        <v>44987.45416666667</v>
      </c>
      <c r="P6090" t="e">
        <f>VLOOKUP(N6090,Recolt!B:C,2,0)</f>
        <v>#N/A</v>
      </c>
    </row>
    <row r="6091" spans="3:16" x14ac:dyDescent="0.25">
      <c r="C6091"/>
      <c r="J6091" s="4">
        <v>1034861778</v>
      </c>
      <c r="K6091" t="s">
        <v>1124</v>
      </c>
      <c r="N6091" s="4">
        <v>1034861773</v>
      </c>
      <c r="O6091">
        <f>VLOOKUP(N6091,Sales!B:C,2,0)</f>
        <v>44987.480555555558</v>
      </c>
      <c r="P6091" t="e">
        <f>VLOOKUP(N6091,Recolt!B:C,2,0)</f>
        <v>#N/A</v>
      </c>
    </row>
    <row r="6092" spans="3:16" x14ac:dyDescent="0.25">
      <c r="C6092"/>
      <c r="J6092" s="4">
        <v>1034861798</v>
      </c>
      <c r="K6092" t="s">
        <v>1124</v>
      </c>
      <c r="N6092" s="4">
        <v>1034861778</v>
      </c>
      <c r="O6092" t="e">
        <f>VLOOKUP(N6092,Sales!B:C,2,0)</f>
        <v>#N/A</v>
      </c>
      <c r="P6092" t="str">
        <f>VLOOKUP(N6092,Recolt!B:C,2,0)</f>
        <v>Erste Group Bank</v>
      </c>
    </row>
    <row r="6093" spans="3:16" x14ac:dyDescent="0.25">
      <c r="C6093"/>
      <c r="J6093" s="4">
        <v>1034861813</v>
      </c>
      <c r="K6093" t="s">
        <v>1124</v>
      </c>
      <c r="N6093" s="4">
        <v>1034861798</v>
      </c>
      <c r="O6093">
        <f>VLOOKUP(N6093,Sales!B:C,2,0)</f>
        <v>44987.718055555553</v>
      </c>
      <c r="P6093" t="e">
        <f>VLOOKUP(N6093,Recolt!B:C,2,0)</f>
        <v>#N/A</v>
      </c>
    </row>
    <row r="6094" spans="3:16" x14ac:dyDescent="0.25">
      <c r="C6094"/>
      <c r="J6094" s="4">
        <v>1034861818</v>
      </c>
      <c r="K6094" t="s">
        <v>1124</v>
      </c>
      <c r="N6094" s="4">
        <v>1034861813</v>
      </c>
      <c r="O6094" t="e">
        <f>VLOOKUP(N6094,Sales!B:C,2,0)</f>
        <v>#N/A</v>
      </c>
      <c r="P6094" t="str">
        <f>VLOOKUP(N6094,Recolt!B:C,2,0)</f>
        <v xml:space="preserve">CIC (Crédit Industriel et Commercial)  </v>
      </c>
    </row>
    <row r="6095" spans="3:16" x14ac:dyDescent="0.25">
      <c r="C6095"/>
      <c r="J6095" s="4">
        <v>1034861821</v>
      </c>
      <c r="K6095" t="s">
        <v>1124</v>
      </c>
      <c r="N6095" s="4">
        <v>1034861818</v>
      </c>
      <c r="O6095" t="e">
        <f>VLOOKUP(N6095,Sales!B:C,2,0)</f>
        <v>#N/A</v>
      </c>
      <c r="P6095" t="str">
        <f>VLOOKUP(N6095,Recolt!B:C,2,0)</f>
        <v xml:space="preserve">LCL (Le Crédit Lyonnais)  </v>
      </c>
    </row>
    <row r="6096" spans="3:16" x14ac:dyDescent="0.25">
      <c r="C6096"/>
      <c r="J6096" s="4">
        <v>1034861830</v>
      </c>
      <c r="K6096" t="s">
        <v>1124</v>
      </c>
      <c r="N6096" s="4">
        <v>1034861821</v>
      </c>
      <c r="O6096">
        <f>VLOOKUP(N6096,Sales!B:C,2,0)</f>
        <v>45324.631249999999</v>
      </c>
      <c r="P6096" t="e">
        <f>VLOOKUP(N6096,Recolt!B:C,2,0)</f>
        <v>#N/A</v>
      </c>
    </row>
    <row r="6097" spans="3:16" x14ac:dyDescent="0.25">
      <c r="C6097"/>
      <c r="J6097" s="4">
        <v>1034861840</v>
      </c>
      <c r="K6097" t="s">
        <v>1124</v>
      </c>
      <c r="N6097" s="4">
        <v>1034861830</v>
      </c>
      <c r="O6097" t="e">
        <f>VLOOKUP(N6097,Sales!B:C,2,0)</f>
        <v>#N/A</v>
      </c>
      <c r="P6097" t="str">
        <f>VLOOKUP(N6097,Recolt!B:C,2,0)</f>
        <v xml:space="preserve">BPCE (Banque Populaire &amp; Caisse d'Épargne)  </v>
      </c>
    </row>
    <row r="6098" spans="3:16" x14ac:dyDescent="0.25">
      <c r="C6098"/>
      <c r="J6098" s="4">
        <v>1034861844</v>
      </c>
      <c r="K6098" t="s">
        <v>1124</v>
      </c>
      <c r="N6098" s="4">
        <v>1034861840</v>
      </c>
      <c r="O6098" t="e">
        <f>VLOOKUP(N6098,Sales!B:C,2,0)</f>
        <v>#N/A</v>
      </c>
      <c r="P6098" t="str">
        <f>VLOOKUP(N6098,Recolt!B:C,2,0)</f>
        <v>Sparda-Bank</v>
      </c>
    </row>
    <row r="6099" spans="3:16" x14ac:dyDescent="0.25">
      <c r="C6099"/>
      <c r="J6099" s="4">
        <v>1034861850</v>
      </c>
      <c r="K6099" t="s">
        <v>1124</v>
      </c>
      <c r="N6099" s="4">
        <v>1034861844</v>
      </c>
      <c r="O6099" t="e">
        <f>VLOOKUP(N6099,Sales!B:C,2,0)</f>
        <v>#N/A</v>
      </c>
      <c r="P6099" t="str">
        <f>VLOOKUP(N6099,Recolt!B:C,2,0)</f>
        <v xml:space="preserve">La Banque Postale  </v>
      </c>
    </row>
    <row r="6100" spans="3:16" x14ac:dyDescent="0.25">
      <c r="C6100"/>
      <c r="J6100" s="4">
        <v>1034861857</v>
      </c>
      <c r="K6100" t="s">
        <v>1124</v>
      </c>
      <c r="N6100" s="4">
        <v>1034861850</v>
      </c>
      <c r="O6100" t="e">
        <f>VLOOKUP(N6100,Sales!B:C,2,0)</f>
        <v>#N/A</v>
      </c>
      <c r="P6100" t="str">
        <f>VLOOKUP(N6100,Recolt!B:C,2,0)</f>
        <v>Sparda-Bank</v>
      </c>
    </row>
    <row r="6101" spans="3:16" x14ac:dyDescent="0.25">
      <c r="C6101"/>
      <c r="J6101" s="4">
        <v>1034861863</v>
      </c>
      <c r="K6101" t="s">
        <v>1124</v>
      </c>
      <c r="N6101" s="4">
        <v>1034861857</v>
      </c>
      <c r="O6101">
        <f>VLOOKUP(N6101,Sales!B:C,2,0)</f>
        <v>45277.663194444445</v>
      </c>
      <c r="P6101" t="e">
        <f>VLOOKUP(N6101,Recolt!B:C,2,0)</f>
        <v>#N/A</v>
      </c>
    </row>
    <row r="6102" spans="3:16" x14ac:dyDescent="0.25">
      <c r="C6102"/>
      <c r="J6102" s="4">
        <v>1034861877</v>
      </c>
      <c r="K6102" t="s">
        <v>1124</v>
      </c>
      <c r="N6102" s="4">
        <v>1034861863</v>
      </c>
      <c r="O6102" t="e">
        <f>VLOOKUP(N6102,Sales!B:C,2,0)</f>
        <v>#N/A</v>
      </c>
      <c r="P6102" t="str">
        <f>VLOOKUP(N6102,Recolt!B:C,2,0)</f>
        <v>HSB</v>
      </c>
    </row>
    <row r="6103" spans="3:16" x14ac:dyDescent="0.25">
      <c r="C6103"/>
      <c r="J6103" s="4">
        <v>1034861881</v>
      </c>
      <c r="K6103" t="s">
        <v>1124</v>
      </c>
      <c r="N6103" s="4">
        <v>1034861877</v>
      </c>
      <c r="O6103" t="e">
        <f>VLOOKUP(N6103,Sales!B:C,2,0)</f>
        <v>#N/A</v>
      </c>
      <c r="P6103" t="str">
        <f>VLOOKUP(N6103,Recolt!B:C,2,0)</f>
        <v>Erste Group Bank</v>
      </c>
    </row>
    <row r="6104" spans="3:16" x14ac:dyDescent="0.25">
      <c r="C6104"/>
      <c r="J6104" s="4">
        <v>1034861885</v>
      </c>
      <c r="K6104" t="s">
        <v>1124</v>
      </c>
      <c r="N6104" s="4">
        <v>1034861881</v>
      </c>
      <c r="O6104">
        <f>VLOOKUP(N6104,Sales!B:C,2,0)</f>
        <v>45455.43472222222</v>
      </c>
      <c r="P6104" t="e">
        <f>VLOOKUP(N6104,Recolt!B:C,2,0)</f>
        <v>#N/A</v>
      </c>
    </row>
    <row r="6105" spans="3:16" x14ac:dyDescent="0.25">
      <c r="C6105"/>
      <c r="J6105" s="4">
        <v>1034861887</v>
      </c>
      <c r="K6105" t="s">
        <v>1124</v>
      </c>
      <c r="N6105" s="4">
        <v>1034861885</v>
      </c>
      <c r="O6105" t="e">
        <f>VLOOKUP(N6105,Sales!B:C,2,0)</f>
        <v>#N/A</v>
      </c>
      <c r="P6105" t="e">
        <f>VLOOKUP(N6105,Recolt!B:C,2,0)</f>
        <v>#N/A</v>
      </c>
    </row>
    <row r="6106" spans="3:16" x14ac:dyDescent="0.25">
      <c r="C6106"/>
      <c r="J6106" s="4">
        <v>1034861891</v>
      </c>
      <c r="K6106" t="s">
        <v>1124</v>
      </c>
      <c r="N6106" s="4">
        <v>1034861887</v>
      </c>
      <c r="O6106">
        <f>VLOOKUP(N6106,Sales!B:C,2,0)</f>
        <v>44928.779861111114</v>
      </c>
      <c r="P6106" t="e">
        <f>VLOOKUP(N6106,Recolt!B:C,2,0)</f>
        <v>#N/A</v>
      </c>
    </row>
    <row r="6107" spans="3:16" x14ac:dyDescent="0.25">
      <c r="C6107"/>
      <c r="J6107" s="4">
        <v>1034861905</v>
      </c>
      <c r="K6107" t="s">
        <v>1124</v>
      </c>
      <c r="N6107" s="4">
        <v>1034861891</v>
      </c>
      <c r="O6107">
        <f>VLOOKUP(N6107,Sales!B:C,2,0)</f>
        <v>44928.512499999997</v>
      </c>
      <c r="P6107" t="e">
        <f>VLOOKUP(N6107,Recolt!B:C,2,0)</f>
        <v>#N/A</v>
      </c>
    </row>
    <row r="6108" spans="3:16" x14ac:dyDescent="0.25">
      <c r="C6108"/>
      <c r="J6108" s="4">
        <v>1034861917</v>
      </c>
      <c r="K6108" t="s">
        <v>1124</v>
      </c>
      <c r="N6108" s="4">
        <v>1034861905</v>
      </c>
      <c r="O6108" t="e">
        <f>VLOOKUP(N6108,Sales!B:C,2,0)</f>
        <v>#N/A</v>
      </c>
      <c r="P6108" t="e">
        <f>VLOOKUP(N6108,Recolt!B:C,2,0)</f>
        <v>#N/A</v>
      </c>
    </row>
    <row r="6109" spans="3:16" x14ac:dyDescent="0.25">
      <c r="C6109"/>
      <c r="J6109" s="4">
        <v>1034861947</v>
      </c>
      <c r="K6109" t="s">
        <v>1124</v>
      </c>
      <c r="N6109" s="4">
        <v>1034861917</v>
      </c>
      <c r="O6109" t="e">
        <f>VLOOKUP(N6109,Sales!B:C,2,0)</f>
        <v>#N/A</v>
      </c>
      <c r="P6109" t="str">
        <f>VLOOKUP(N6109,Recolt!B:C,2,0)</f>
        <v xml:space="preserve">CIC (Crédit Industriel et Commercial)  </v>
      </c>
    </row>
    <row r="6110" spans="3:16" x14ac:dyDescent="0.25">
      <c r="C6110"/>
      <c r="J6110" s="4">
        <v>1034861948</v>
      </c>
      <c r="K6110" t="s">
        <v>1124</v>
      </c>
      <c r="N6110" s="4">
        <v>1034861947</v>
      </c>
      <c r="O6110">
        <f>VLOOKUP(N6110,Sales!B:C,2,0)</f>
        <v>45324.49722222222</v>
      </c>
      <c r="P6110" t="e">
        <f>VLOOKUP(N6110,Recolt!B:C,2,0)</f>
        <v>#N/A</v>
      </c>
    </row>
    <row r="6111" spans="3:16" x14ac:dyDescent="0.25">
      <c r="C6111"/>
      <c r="J6111" s="4">
        <v>1034861955</v>
      </c>
      <c r="K6111" t="s">
        <v>1124</v>
      </c>
      <c r="N6111" s="4">
        <v>1034861948</v>
      </c>
      <c r="O6111" t="e">
        <f>VLOOKUP(N6111,Sales!B:C,2,0)</f>
        <v>#N/A</v>
      </c>
      <c r="P6111" t="str">
        <f>VLOOKUP(N6111,Recolt!B:C,2,0)</f>
        <v xml:space="preserve">HSBC France  </v>
      </c>
    </row>
    <row r="6112" spans="3:16" x14ac:dyDescent="0.25">
      <c r="C6112"/>
      <c r="J6112" s="4">
        <v>1034861958</v>
      </c>
      <c r="K6112" t="s">
        <v>1124</v>
      </c>
      <c r="N6112" s="4">
        <v>1034861955</v>
      </c>
      <c r="O6112">
        <f>VLOOKUP(N6112,Sales!B:C,2,0)</f>
        <v>45034.537499999999</v>
      </c>
      <c r="P6112" t="e">
        <f>VLOOKUP(N6112,Recolt!B:C,2,0)</f>
        <v>#N/A</v>
      </c>
    </row>
    <row r="6113" spans="3:16" x14ac:dyDescent="0.25">
      <c r="C6113"/>
      <c r="J6113" s="4">
        <v>1034861959</v>
      </c>
      <c r="K6113" t="s">
        <v>1124</v>
      </c>
      <c r="N6113" s="4">
        <v>1034861958</v>
      </c>
      <c r="O6113" t="e">
        <f>VLOOKUP(N6113,Sales!B:C,2,0)</f>
        <v>#N/A</v>
      </c>
      <c r="P6113" t="str">
        <f>VLOOKUP(N6113,Recolt!B:C,2,0)</f>
        <v>HSB</v>
      </c>
    </row>
    <row r="6114" spans="3:16" x14ac:dyDescent="0.25">
      <c r="C6114"/>
      <c r="J6114" s="4">
        <v>1034861963</v>
      </c>
      <c r="K6114" t="s">
        <v>1124</v>
      </c>
      <c r="N6114" s="4">
        <v>1034861959</v>
      </c>
      <c r="O6114">
        <f>VLOOKUP(N6114,Sales!B:C,2,0)</f>
        <v>45324.484027777777</v>
      </c>
      <c r="P6114" t="e">
        <f>VLOOKUP(N6114,Recolt!B:C,2,0)</f>
        <v>#N/A</v>
      </c>
    </row>
    <row r="6115" spans="3:16" x14ac:dyDescent="0.25">
      <c r="C6115"/>
      <c r="J6115" s="4">
        <v>1034861964</v>
      </c>
      <c r="K6115" t="s">
        <v>1124</v>
      </c>
      <c r="N6115" s="4">
        <v>1034861963</v>
      </c>
      <c r="O6115" t="e">
        <f>VLOOKUP(N6115,Sales!B:C,2,0)</f>
        <v>#N/A</v>
      </c>
      <c r="P6115" t="str">
        <f>VLOOKUP(N6115,Recolt!B:C,2,0)</f>
        <v xml:space="preserve">La Banque Postale  </v>
      </c>
    </row>
    <row r="6116" spans="3:16" x14ac:dyDescent="0.25">
      <c r="C6116"/>
      <c r="J6116" s="4">
        <v>1034861985</v>
      </c>
      <c r="K6116" t="s">
        <v>1124</v>
      </c>
      <c r="N6116" s="4">
        <v>1034861964</v>
      </c>
      <c r="O6116">
        <f>VLOOKUP(N6116,Sales!B:C,2,0)</f>
        <v>44928.578472222223</v>
      </c>
      <c r="P6116" t="e">
        <f>VLOOKUP(N6116,Recolt!B:C,2,0)</f>
        <v>#N/A</v>
      </c>
    </row>
    <row r="6117" spans="3:16" x14ac:dyDescent="0.25">
      <c r="C6117"/>
      <c r="J6117" s="4">
        <v>1034861991</v>
      </c>
      <c r="K6117" t="s">
        <v>1124</v>
      </c>
      <c r="N6117" s="4">
        <v>1034861985</v>
      </c>
      <c r="O6117" t="e">
        <f>VLOOKUP(N6117,Sales!B:C,2,0)</f>
        <v>#N/A</v>
      </c>
      <c r="P6117" t="str">
        <f>VLOOKUP(N6117,Recolt!B:C,2,0)</f>
        <v>UniCredit Bank Austria</v>
      </c>
    </row>
    <row r="6118" spans="3:16" x14ac:dyDescent="0.25">
      <c r="C6118"/>
      <c r="J6118" s="4">
        <v>1034861993</v>
      </c>
      <c r="K6118" t="s">
        <v>1124</v>
      </c>
      <c r="N6118" s="4">
        <v>1034861991</v>
      </c>
      <c r="O6118">
        <f>VLOOKUP(N6118,Sales!B:C,2,0)</f>
        <v>45277.443055555559</v>
      </c>
      <c r="P6118" t="e">
        <f>VLOOKUP(N6118,Recolt!B:C,2,0)</f>
        <v>#N/A</v>
      </c>
    </row>
    <row r="6119" spans="3:16" x14ac:dyDescent="0.25">
      <c r="C6119"/>
      <c r="J6119" s="4">
        <v>1034862012</v>
      </c>
      <c r="K6119" t="s">
        <v>1124</v>
      </c>
      <c r="N6119" s="4">
        <v>1034861993</v>
      </c>
      <c r="O6119" t="e">
        <f>VLOOKUP(N6119,Sales!B:C,2,0)</f>
        <v>#N/A</v>
      </c>
      <c r="P6119" t="str">
        <f>VLOOKUP(N6119,Recolt!B:C,2,0)</f>
        <v xml:space="preserve">LCL (Le Crédit Lyonnais)  </v>
      </c>
    </row>
    <row r="6120" spans="3:16" x14ac:dyDescent="0.25">
      <c r="C6120"/>
      <c r="J6120" s="4">
        <v>1034862014</v>
      </c>
      <c r="K6120" t="s">
        <v>1124</v>
      </c>
      <c r="N6120" s="4">
        <v>1034862012</v>
      </c>
      <c r="O6120" t="e">
        <f>VLOOKUP(N6120,Sales!B:C,2,0)</f>
        <v>#N/A</v>
      </c>
      <c r="P6120" t="str">
        <f>VLOOKUP(N6120,Recolt!B:C,2,0)</f>
        <v>Sparda-Bank</v>
      </c>
    </row>
    <row r="6121" spans="3:16" x14ac:dyDescent="0.25">
      <c r="C6121"/>
      <c r="J6121" s="4">
        <v>1034862016</v>
      </c>
      <c r="K6121" t="s">
        <v>1124</v>
      </c>
      <c r="N6121" s="4">
        <v>1034862014</v>
      </c>
      <c r="O6121" t="e">
        <f>VLOOKUP(N6121,Sales!B:C,2,0)</f>
        <v>#N/A</v>
      </c>
      <c r="P6121" t="str">
        <f>VLOOKUP(N6121,Recolt!B:C,2,0)</f>
        <v xml:space="preserve">La Banque Postale  </v>
      </c>
    </row>
    <row r="6122" spans="3:16" x14ac:dyDescent="0.25">
      <c r="C6122"/>
      <c r="J6122" s="4">
        <v>1034862017</v>
      </c>
      <c r="K6122" t="s">
        <v>1124</v>
      </c>
      <c r="N6122" s="4">
        <v>1034862016</v>
      </c>
      <c r="O6122" t="e">
        <f>VLOOKUP(N6122,Sales!B:C,2,0)</f>
        <v>#N/A</v>
      </c>
      <c r="P6122" t="str">
        <f>VLOOKUP(N6122,Recolt!B:C,2,0)</f>
        <v xml:space="preserve">CIC (Crédit Industriel et Commercial)  </v>
      </c>
    </row>
    <row r="6123" spans="3:16" x14ac:dyDescent="0.25">
      <c r="C6123"/>
      <c r="J6123" s="4">
        <v>1034862024</v>
      </c>
      <c r="K6123" t="s">
        <v>1124</v>
      </c>
      <c r="N6123" s="4">
        <v>1034862017</v>
      </c>
      <c r="O6123" t="e">
        <f>VLOOKUP(N6123,Sales!B:C,2,0)</f>
        <v>#N/A</v>
      </c>
      <c r="P6123" t="str">
        <f>VLOOKUP(N6123,Recolt!B:C,2,0)</f>
        <v xml:space="preserve">CIC (Crédit Industriel et Commercial)  </v>
      </c>
    </row>
    <row r="6124" spans="3:16" x14ac:dyDescent="0.25">
      <c r="C6124"/>
      <c r="J6124" s="4">
        <v>1034862034</v>
      </c>
      <c r="K6124" t="s">
        <v>1124</v>
      </c>
      <c r="N6124" s="4">
        <v>1034862024</v>
      </c>
      <c r="O6124">
        <f>VLOOKUP(N6124,Sales!B:C,2,0)</f>
        <v>44987.604861111111</v>
      </c>
      <c r="P6124" t="e">
        <f>VLOOKUP(N6124,Recolt!B:C,2,0)</f>
        <v>#N/A</v>
      </c>
    </row>
    <row r="6125" spans="3:16" x14ac:dyDescent="0.25">
      <c r="C6125"/>
      <c r="J6125" s="4">
        <v>1034862046</v>
      </c>
      <c r="K6125" t="s">
        <v>1124</v>
      </c>
      <c r="N6125" s="4">
        <v>1034862034</v>
      </c>
      <c r="O6125" t="e">
        <f>VLOOKUP(N6125,Sales!B:C,2,0)</f>
        <v>#N/A</v>
      </c>
      <c r="P6125" t="str">
        <f>VLOOKUP(N6125,Recolt!B:C,2,0)</f>
        <v>HSB</v>
      </c>
    </row>
    <row r="6126" spans="3:16" x14ac:dyDescent="0.25">
      <c r="C6126"/>
      <c r="J6126" s="4">
        <v>1034862055</v>
      </c>
      <c r="K6126" t="s">
        <v>1124</v>
      </c>
      <c r="N6126" s="4">
        <v>1034862046</v>
      </c>
      <c r="O6126" t="e">
        <f>VLOOKUP(N6126,Sales!B:C,2,0)</f>
        <v>#N/A</v>
      </c>
      <c r="P6126" t="e">
        <f>VLOOKUP(N6126,Recolt!B:C,2,0)</f>
        <v>#N/A</v>
      </c>
    </row>
    <row r="6127" spans="3:16" x14ac:dyDescent="0.25">
      <c r="C6127"/>
      <c r="J6127" s="4">
        <v>1034862066</v>
      </c>
      <c r="K6127" t="s">
        <v>1124</v>
      </c>
      <c r="N6127" s="4">
        <v>1034862055</v>
      </c>
      <c r="O6127">
        <f>VLOOKUP(N6127,Sales!B:C,2,0)</f>
        <v>44987.579861111109</v>
      </c>
      <c r="P6127" t="e">
        <f>VLOOKUP(N6127,Recolt!B:C,2,0)</f>
        <v>#N/A</v>
      </c>
    </row>
    <row r="6128" spans="3:16" x14ac:dyDescent="0.25">
      <c r="C6128"/>
      <c r="J6128" s="4">
        <v>1034862078</v>
      </c>
      <c r="K6128" t="s">
        <v>1124</v>
      </c>
      <c r="N6128" s="4">
        <v>1034862066</v>
      </c>
      <c r="O6128">
        <f>VLOOKUP(N6128,Sales!B:C,2,0)</f>
        <v>44928.699305555558</v>
      </c>
      <c r="P6128" t="e">
        <f>VLOOKUP(N6128,Recolt!B:C,2,0)</f>
        <v>#N/A</v>
      </c>
    </row>
    <row r="6129" spans="3:16" x14ac:dyDescent="0.25">
      <c r="C6129"/>
      <c r="J6129" s="4">
        <v>1034862090</v>
      </c>
      <c r="K6129" t="s">
        <v>1124</v>
      </c>
      <c r="N6129" s="4">
        <v>1034862078</v>
      </c>
      <c r="O6129" t="e">
        <f>VLOOKUP(N6129,Sales!B:C,2,0)</f>
        <v>#N/A</v>
      </c>
      <c r="P6129" t="str">
        <f>VLOOKUP(N6129,Recolt!B:C,2,0)</f>
        <v xml:space="preserve">Crédit Agricole  </v>
      </c>
    </row>
    <row r="6130" spans="3:16" x14ac:dyDescent="0.25">
      <c r="C6130"/>
      <c r="J6130" s="4">
        <v>1034862091</v>
      </c>
      <c r="K6130" t="s">
        <v>1124</v>
      </c>
      <c r="N6130" s="4">
        <v>1034862090</v>
      </c>
      <c r="O6130" t="e">
        <f>VLOOKUP(N6130,Sales!B:C,2,0)</f>
        <v>#N/A</v>
      </c>
      <c r="P6130" t="str">
        <f>VLOOKUP(N6130,Recolt!B:C,2,0)</f>
        <v xml:space="preserve">CIC (Crédit Industriel et Commercial)  </v>
      </c>
    </row>
    <row r="6131" spans="3:16" x14ac:dyDescent="0.25">
      <c r="C6131"/>
      <c r="J6131" s="4">
        <v>1034862093</v>
      </c>
      <c r="K6131" t="s">
        <v>1124</v>
      </c>
      <c r="N6131" s="4">
        <v>1034862091</v>
      </c>
      <c r="O6131" t="e">
        <f>VLOOKUP(N6131,Sales!B:C,2,0)</f>
        <v>#N/A</v>
      </c>
      <c r="P6131" t="str">
        <f>VLOOKUP(N6131,Recolt!B:C,2,0)</f>
        <v>Bank Austria</v>
      </c>
    </row>
    <row r="6132" spans="3:16" x14ac:dyDescent="0.25">
      <c r="C6132"/>
      <c r="J6132" s="4">
        <v>1034862102</v>
      </c>
      <c r="K6132" t="s">
        <v>1124</v>
      </c>
      <c r="N6132" s="4">
        <v>1034862093</v>
      </c>
      <c r="O6132" t="e">
        <f>VLOOKUP(N6132,Sales!B:C,2,0)</f>
        <v>#N/A</v>
      </c>
      <c r="P6132" t="str">
        <f>VLOOKUP(N6132,Recolt!B:C,2,0)</f>
        <v>Bank Austria</v>
      </c>
    </row>
    <row r="6133" spans="3:16" x14ac:dyDescent="0.25">
      <c r="C6133"/>
      <c r="J6133" s="4">
        <v>1034862107</v>
      </c>
      <c r="K6133" t="s">
        <v>1124</v>
      </c>
      <c r="N6133" s="4">
        <v>1034862102</v>
      </c>
      <c r="O6133">
        <f>VLOOKUP(N6133,Sales!B:C,2,0)</f>
        <v>45277.441666666666</v>
      </c>
      <c r="P6133" t="e">
        <f>VLOOKUP(N6133,Recolt!B:C,2,0)</f>
        <v>#N/A</v>
      </c>
    </row>
    <row r="6134" spans="3:16" x14ac:dyDescent="0.25">
      <c r="C6134"/>
      <c r="J6134" s="4">
        <v>1034862108</v>
      </c>
      <c r="K6134" t="s">
        <v>1124</v>
      </c>
      <c r="N6134" s="4">
        <v>1034862107</v>
      </c>
      <c r="O6134">
        <f>VLOOKUP(N6134,Sales!B:C,2,0)</f>
        <v>45324.456944444442</v>
      </c>
      <c r="P6134" t="e">
        <f>VLOOKUP(N6134,Recolt!B:C,2,0)</f>
        <v>#N/A</v>
      </c>
    </row>
    <row r="6135" spans="3:16" x14ac:dyDescent="0.25">
      <c r="C6135"/>
      <c r="J6135" s="4">
        <v>1034862114</v>
      </c>
      <c r="K6135" t="s">
        <v>1124</v>
      </c>
      <c r="N6135" s="4">
        <v>1034862108</v>
      </c>
      <c r="O6135" t="e">
        <f>VLOOKUP(N6135,Sales!B:C,2,0)</f>
        <v>#N/A</v>
      </c>
      <c r="P6135" t="str">
        <f>VLOOKUP(N6135,Recolt!B:C,2,0)</f>
        <v xml:space="preserve">La Banque Postale  </v>
      </c>
    </row>
    <row r="6136" spans="3:16" x14ac:dyDescent="0.25">
      <c r="C6136"/>
      <c r="J6136" s="4">
        <v>1034862121</v>
      </c>
      <c r="K6136" t="s">
        <v>1124</v>
      </c>
      <c r="N6136" s="4">
        <v>1034862114</v>
      </c>
      <c r="O6136">
        <f>VLOOKUP(N6136,Sales!B:C,2,0)</f>
        <v>44928.595833333333</v>
      </c>
      <c r="P6136" t="e">
        <f>VLOOKUP(N6136,Recolt!B:C,2,0)</f>
        <v>#N/A</v>
      </c>
    </row>
    <row r="6137" spans="3:16" x14ac:dyDescent="0.25">
      <c r="C6137"/>
      <c r="J6137" s="4">
        <v>1034862122</v>
      </c>
      <c r="K6137" t="s">
        <v>1124</v>
      </c>
      <c r="N6137" s="4">
        <v>1034862121</v>
      </c>
      <c r="O6137" t="e">
        <f>VLOOKUP(N6137,Sales!B:C,2,0)</f>
        <v>#N/A</v>
      </c>
      <c r="P6137" t="str">
        <f>VLOOKUP(N6137,Recolt!B:C,2,0)</f>
        <v>Erste Group Bank</v>
      </c>
    </row>
    <row r="6138" spans="3:16" x14ac:dyDescent="0.25">
      <c r="C6138"/>
      <c r="J6138" s="4">
        <v>1034862133</v>
      </c>
      <c r="K6138" t="s">
        <v>1124</v>
      </c>
      <c r="N6138" s="4">
        <v>1034862122</v>
      </c>
      <c r="O6138">
        <f>VLOOKUP(N6138,Sales!B:C,2,0)</f>
        <v>44928.724999999999</v>
      </c>
      <c r="P6138" t="e">
        <f>VLOOKUP(N6138,Recolt!B:C,2,0)</f>
        <v>#N/A</v>
      </c>
    </row>
    <row r="6139" spans="3:16" x14ac:dyDescent="0.25">
      <c r="C6139"/>
      <c r="J6139" s="4">
        <v>1034862137</v>
      </c>
      <c r="K6139" t="s">
        <v>1124</v>
      </c>
      <c r="N6139" s="4">
        <v>1034862133</v>
      </c>
      <c r="O6139" t="e">
        <f>VLOOKUP(N6139,Sales!B:C,2,0)</f>
        <v>#N/A</v>
      </c>
      <c r="P6139" t="str">
        <f>VLOOKUP(N6139,Recolt!B:C,2,0)</f>
        <v xml:space="preserve">CIC (Crédit Industriel et Commercial)  </v>
      </c>
    </row>
    <row r="6140" spans="3:16" x14ac:dyDescent="0.25">
      <c r="C6140"/>
      <c r="J6140" s="4">
        <v>1034862142</v>
      </c>
      <c r="K6140" t="s">
        <v>1124</v>
      </c>
      <c r="N6140" s="4">
        <v>1034862137</v>
      </c>
      <c r="O6140" t="e">
        <f>VLOOKUP(N6140,Sales!B:C,2,0)</f>
        <v>#N/A</v>
      </c>
      <c r="P6140" t="str">
        <f>VLOOKUP(N6140,Recolt!B:C,2,0)</f>
        <v xml:space="preserve">BNP Paribas  </v>
      </c>
    </row>
    <row r="6141" spans="3:16" x14ac:dyDescent="0.25">
      <c r="C6141"/>
      <c r="J6141" s="4">
        <v>1034862146</v>
      </c>
      <c r="K6141" t="s">
        <v>1124</v>
      </c>
      <c r="N6141" s="4">
        <v>1034862142</v>
      </c>
      <c r="O6141">
        <f>VLOOKUP(N6141,Sales!B:C,2,0)</f>
        <v>44987.442361111112</v>
      </c>
      <c r="P6141" t="e">
        <f>VLOOKUP(N6141,Recolt!B:C,2,0)</f>
        <v>#N/A</v>
      </c>
    </row>
    <row r="6142" spans="3:16" x14ac:dyDescent="0.25">
      <c r="C6142"/>
      <c r="J6142" s="4">
        <v>1034862162</v>
      </c>
      <c r="K6142" t="s">
        <v>1124</v>
      </c>
      <c r="N6142" s="4">
        <v>1034862146</v>
      </c>
      <c r="O6142">
        <f>VLOOKUP(N6142,Sales!B:C,2,0)</f>
        <v>44928.477083333331</v>
      </c>
      <c r="P6142" t="e">
        <f>VLOOKUP(N6142,Recolt!B:C,2,0)</f>
        <v>#N/A</v>
      </c>
    </row>
    <row r="6143" spans="3:16" x14ac:dyDescent="0.25">
      <c r="C6143"/>
      <c r="J6143" s="4">
        <v>1034862170</v>
      </c>
      <c r="K6143" t="s">
        <v>1124</v>
      </c>
      <c r="N6143" s="4">
        <v>1034862162</v>
      </c>
      <c r="O6143" t="e">
        <f>VLOOKUP(N6143,Sales!B:C,2,0)</f>
        <v>#N/A</v>
      </c>
      <c r="P6143" t="str">
        <f>VLOOKUP(N6143,Recolt!B:C,2,0)</f>
        <v>Bawag P.S.K</v>
      </c>
    </row>
    <row r="6144" spans="3:16" x14ac:dyDescent="0.25">
      <c r="C6144"/>
      <c r="J6144" s="4">
        <v>1034862189</v>
      </c>
      <c r="K6144" t="s">
        <v>1124</v>
      </c>
      <c r="N6144" s="4">
        <v>1034862170</v>
      </c>
      <c r="O6144">
        <f>VLOOKUP(N6144,Sales!B:C,2,0)</f>
        <v>44987.688194444447</v>
      </c>
      <c r="P6144" t="e">
        <f>VLOOKUP(N6144,Recolt!B:C,2,0)</f>
        <v>#N/A</v>
      </c>
    </row>
    <row r="6145" spans="3:16" x14ac:dyDescent="0.25">
      <c r="C6145"/>
      <c r="J6145" s="4">
        <v>1034862199</v>
      </c>
      <c r="K6145" t="s">
        <v>1124</v>
      </c>
      <c r="N6145" s="4">
        <v>1034862189</v>
      </c>
      <c r="O6145" t="e">
        <f>VLOOKUP(N6145,Sales!B:C,2,0)</f>
        <v>#N/A</v>
      </c>
      <c r="P6145" t="str">
        <f>VLOOKUP(N6145,Recolt!B:C,2,0)</f>
        <v xml:space="preserve">HSBC France  </v>
      </c>
    </row>
    <row r="6146" spans="3:16" x14ac:dyDescent="0.25">
      <c r="C6146"/>
      <c r="J6146" s="4">
        <v>1034862227</v>
      </c>
      <c r="K6146" t="s">
        <v>1124</v>
      </c>
      <c r="N6146" s="4">
        <v>1034862199</v>
      </c>
      <c r="O6146">
        <f>VLOOKUP(N6146,Sales!B:C,2,0)</f>
        <v>45177.519444444442</v>
      </c>
      <c r="P6146" t="e">
        <f>VLOOKUP(N6146,Recolt!B:C,2,0)</f>
        <v>#N/A</v>
      </c>
    </row>
    <row r="6147" spans="3:16" x14ac:dyDescent="0.25">
      <c r="C6147"/>
      <c r="J6147" s="4">
        <v>1034862240</v>
      </c>
      <c r="K6147" t="s">
        <v>1124</v>
      </c>
      <c r="N6147" s="4">
        <v>1034862227</v>
      </c>
      <c r="O6147" t="e">
        <f>VLOOKUP(N6147,Sales!B:C,2,0)</f>
        <v>#N/A</v>
      </c>
      <c r="P6147" t="str">
        <f>VLOOKUP(N6147,Recolt!B:C,2,0)</f>
        <v>Bank Austria</v>
      </c>
    </row>
    <row r="6148" spans="3:16" x14ac:dyDescent="0.25">
      <c r="C6148"/>
      <c r="J6148" s="4">
        <v>1034862242</v>
      </c>
      <c r="K6148" t="s">
        <v>1124</v>
      </c>
      <c r="N6148" s="4">
        <v>1034862240</v>
      </c>
      <c r="O6148">
        <f>VLOOKUP(N6148,Sales!B:C,2,0)</f>
        <v>45455.423611111109</v>
      </c>
      <c r="P6148" t="e">
        <f>VLOOKUP(N6148,Recolt!B:C,2,0)</f>
        <v>#N/A</v>
      </c>
    </row>
    <row r="6149" spans="3:16" x14ac:dyDescent="0.25">
      <c r="C6149"/>
      <c r="J6149" s="4">
        <v>1034862251</v>
      </c>
      <c r="K6149" t="s">
        <v>1124</v>
      </c>
      <c r="N6149" s="4">
        <v>1034862242</v>
      </c>
      <c r="O6149" t="e">
        <f>VLOOKUP(N6149,Sales!B:C,2,0)</f>
        <v>#N/A</v>
      </c>
      <c r="P6149" t="str">
        <f>VLOOKUP(N6149,Recolt!B:C,2,0)</f>
        <v xml:space="preserve">LCL (Le Crédit Lyonnais)  </v>
      </c>
    </row>
    <row r="6150" spans="3:16" x14ac:dyDescent="0.25">
      <c r="C6150"/>
      <c r="J6150" s="4">
        <v>1034862257</v>
      </c>
      <c r="K6150" t="s">
        <v>1124</v>
      </c>
      <c r="N6150" s="4">
        <v>1034862251</v>
      </c>
      <c r="O6150">
        <f>VLOOKUP(N6150,Sales!B:C,2,0)</f>
        <v>45324.718055555553</v>
      </c>
      <c r="P6150" t="e">
        <f>VLOOKUP(N6150,Recolt!B:C,2,0)</f>
        <v>#N/A</v>
      </c>
    </row>
    <row r="6151" spans="3:16" x14ac:dyDescent="0.25">
      <c r="C6151"/>
      <c r="J6151" s="4">
        <v>1034862258</v>
      </c>
      <c r="K6151" t="s">
        <v>1124</v>
      </c>
      <c r="N6151" s="4">
        <v>1034862257</v>
      </c>
      <c r="O6151">
        <f>VLOOKUP(N6151,Sales!B:C,2,0)</f>
        <v>45177.45416666667</v>
      </c>
      <c r="P6151" t="e">
        <f>VLOOKUP(N6151,Recolt!B:C,2,0)</f>
        <v>#N/A</v>
      </c>
    </row>
    <row r="6152" spans="3:16" x14ac:dyDescent="0.25">
      <c r="C6152"/>
      <c r="J6152" s="4">
        <v>1034862260</v>
      </c>
      <c r="K6152" t="s">
        <v>1124</v>
      </c>
      <c r="N6152" s="4">
        <v>1034862258</v>
      </c>
      <c r="O6152">
        <f>VLOOKUP(N6152,Sales!B:C,2,0)</f>
        <v>45324.773611111108</v>
      </c>
      <c r="P6152" t="e">
        <f>VLOOKUP(N6152,Recolt!B:C,2,0)</f>
        <v>#N/A</v>
      </c>
    </row>
    <row r="6153" spans="3:16" x14ac:dyDescent="0.25">
      <c r="C6153"/>
      <c r="J6153" s="4">
        <v>1034862262</v>
      </c>
      <c r="K6153" t="s">
        <v>1124</v>
      </c>
      <c r="N6153" s="4">
        <v>1034862260</v>
      </c>
      <c r="O6153" t="e">
        <f>VLOOKUP(N6153,Sales!B:C,2,0)</f>
        <v>#N/A</v>
      </c>
      <c r="P6153" t="str">
        <f>VLOOKUP(N6153,Recolt!B:C,2,0)</f>
        <v>Sberbank Europe</v>
      </c>
    </row>
    <row r="6154" spans="3:16" x14ac:dyDescent="0.25">
      <c r="C6154"/>
      <c r="J6154" s="4">
        <v>1034862264</v>
      </c>
      <c r="K6154" t="s">
        <v>1124</v>
      </c>
      <c r="N6154" s="4">
        <v>1034862262</v>
      </c>
      <c r="O6154">
        <f>VLOOKUP(N6154,Sales!B:C,2,0)</f>
        <v>45177.698611111111</v>
      </c>
      <c r="P6154" t="e">
        <f>VLOOKUP(N6154,Recolt!B:C,2,0)</f>
        <v>#N/A</v>
      </c>
    </row>
    <row r="6155" spans="3:16" x14ac:dyDescent="0.25">
      <c r="C6155"/>
      <c r="J6155" s="4">
        <v>1034862287</v>
      </c>
      <c r="K6155" t="s">
        <v>1124</v>
      </c>
      <c r="N6155" s="4">
        <v>1034862264</v>
      </c>
      <c r="O6155" t="e">
        <f>VLOOKUP(N6155,Sales!B:C,2,0)</f>
        <v>#N/A</v>
      </c>
      <c r="P6155" t="e">
        <f>VLOOKUP(N6155,Recolt!B:C,2,0)</f>
        <v>#N/A</v>
      </c>
    </row>
    <row r="6156" spans="3:16" x14ac:dyDescent="0.25">
      <c r="C6156"/>
      <c r="J6156" s="4">
        <v>1034862292</v>
      </c>
      <c r="K6156" t="s">
        <v>1124</v>
      </c>
      <c r="N6156" s="4">
        <v>1034862287</v>
      </c>
      <c r="O6156" t="e">
        <f>VLOOKUP(N6156,Sales!B:C,2,0)</f>
        <v>#N/A</v>
      </c>
      <c r="P6156" t="str">
        <f>VLOOKUP(N6156,Recolt!B:C,2,0)</f>
        <v xml:space="preserve">CIC (Crédit Industriel et Commercial)  </v>
      </c>
    </row>
    <row r="6157" spans="3:16" x14ac:dyDescent="0.25">
      <c r="C6157"/>
      <c r="J6157" s="4">
        <v>1034862293</v>
      </c>
      <c r="K6157" t="s">
        <v>1124</v>
      </c>
      <c r="N6157" s="4">
        <v>1034862292</v>
      </c>
      <c r="O6157" t="e">
        <f>VLOOKUP(N6157,Sales!B:C,2,0)</f>
        <v>#N/A</v>
      </c>
      <c r="P6157" t="str">
        <f>VLOOKUP(N6157,Recolt!B:C,2,0)</f>
        <v xml:space="preserve">CIC (Crédit Industriel et Commercial)  </v>
      </c>
    </row>
    <row r="6158" spans="3:16" x14ac:dyDescent="0.25">
      <c r="C6158"/>
      <c r="J6158" s="4">
        <v>1034862295</v>
      </c>
      <c r="K6158" t="s">
        <v>1124</v>
      </c>
      <c r="N6158" s="4">
        <v>1034862293</v>
      </c>
      <c r="O6158" t="e">
        <f>VLOOKUP(N6158,Sales!B:C,2,0)</f>
        <v>#N/A</v>
      </c>
      <c r="P6158" t="e">
        <f>VLOOKUP(N6158,Recolt!B:C,2,0)</f>
        <v>#N/A</v>
      </c>
    </row>
    <row r="6159" spans="3:16" x14ac:dyDescent="0.25">
      <c r="C6159"/>
      <c r="J6159" s="4">
        <v>1034862306</v>
      </c>
      <c r="K6159" t="s">
        <v>1124</v>
      </c>
      <c r="N6159" s="4">
        <v>1034862295</v>
      </c>
      <c r="O6159" t="e">
        <f>VLOOKUP(N6159,Sales!B:C,2,0)</f>
        <v>#N/A</v>
      </c>
      <c r="P6159" t="str">
        <f>VLOOKUP(N6159,Recolt!B:C,2,0)</f>
        <v xml:space="preserve">BNP Paribas  </v>
      </c>
    </row>
    <row r="6160" spans="3:16" x14ac:dyDescent="0.25">
      <c r="C6160"/>
      <c r="J6160" s="4">
        <v>1034862313</v>
      </c>
      <c r="K6160" t="s">
        <v>1124</v>
      </c>
      <c r="N6160" s="4">
        <v>1034862306</v>
      </c>
      <c r="O6160">
        <f>VLOOKUP(N6160,Sales!B:C,2,0)</f>
        <v>44928.771527777775</v>
      </c>
      <c r="P6160" t="e">
        <f>VLOOKUP(N6160,Recolt!B:C,2,0)</f>
        <v>#N/A</v>
      </c>
    </row>
    <row r="6161" spans="3:16" x14ac:dyDescent="0.25">
      <c r="C6161"/>
      <c r="J6161" s="4">
        <v>1034862317</v>
      </c>
      <c r="K6161" t="s">
        <v>1124</v>
      </c>
      <c r="N6161" s="4">
        <v>1034862313</v>
      </c>
      <c r="O6161" t="e">
        <f>VLOOKUP(N6161,Sales!B:C,2,0)</f>
        <v>#N/A</v>
      </c>
      <c r="P6161" t="str">
        <f>VLOOKUP(N6161,Recolt!B:C,2,0)</f>
        <v>Bawag P.S.K</v>
      </c>
    </row>
    <row r="6162" spans="3:16" x14ac:dyDescent="0.25">
      <c r="C6162"/>
      <c r="J6162" s="4">
        <v>1034862320</v>
      </c>
      <c r="K6162" t="s">
        <v>1124</v>
      </c>
      <c r="N6162" s="4">
        <v>1034862317</v>
      </c>
      <c r="O6162">
        <f>VLOOKUP(N6162,Sales!B:C,2,0)</f>
        <v>45034.544444444444</v>
      </c>
      <c r="P6162" t="e">
        <f>VLOOKUP(N6162,Recolt!B:C,2,0)</f>
        <v>#N/A</v>
      </c>
    </row>
    <row r="6163" spans="3:16" x14ac:dyDescent="0.25">
      <c r="C6163"/>
      <c r="J6163" s="4">
        <v>1034862328</v>
      </c>
      <c r="K6163" t="s">
        <v>1124</v>
      </c>
      <c r="N6163" s="4">
        <v>1034862320</v>
      </c>
      <c r="O6163" t="e">
        <f>VLOOKUP(N6163,Sales!B:C,2,0)</f>
        <v>#N/A</v>
      </c>
      <c r="P6163" t="str">
        <f>VLOOKUP(N6163,Recolt!B:C,2,0)</f>
        <v>HSB</v>
      </c>
    </row>
    <row r="6164" spans="3:16" x14ac:dyDescent="0.25">
      <c r="C6164"/>
      <c r="J6164" s="4">
        <v>1034862335</v>
      </c>
      <c r="K6164" t="s">
        <v>1124</v>
      </c>
      <c r="N6164" s="4">
        <v>1034862328</v>
      </c>
      <c r="O6164" t="e">
        <f>VLOOKUP(N6164,Sales!B:C,2,0)</f>
        <v>#N/A</v>
      </c>
      <c r="P6164" t="str">
        <f>VLOOKUP(N6164,Recolt!B:C,2,0)</f>
        <v>Bawag P.S.K</v>
      </c>
    </row>
    <row r="6165" spans="3:16" x14ac:dyDescent="0.25">
      <c r="C6165"/>
      <c r="J6165" s="4">
        <v>1034862348</v>
      </c>
      <c r="K6165" t="s">
        <v>1124</v>
      </c>
      <c r="N6165" s="4">
        <v>1034862335</v>
      </c>
      <c r="O6165" t="e">
        <f>VLOOKUP(N6165,Sales!B:C,2,0)</f>
        <v>#N/A</v>
      </c>
      <c r="P6165" t="str">
        <f>VLOOKUP(N6165,Recolt!B:C,2,0)</f>
        <v xml:space="preserve">La Banque Postale  </v>
      </c>
    </row>
    <row r="6166" spans="3:16" x14ac:dyDescent="0.25">
      <c r="C6166"/>
      <c r="J6166" s="4">
        <v>1034862355</v>
      </c>
      <c r="K6166" t="s">
        <v>1124</v>
      </c>
      <c r="N6166" s="4">
        <v>1034862348</v>
      </c>
      <c r="O6166">
        <f>VLOOKUP(N6166,Sales!B:C,2,0)</f>
        <v>45177.522916666669</v>
      </c>
      <c r="P6166" t="e">
        <f>VLOOKUP(N6166,Recolt!B:C,2,0)</f>
        <v>#N/A</v>
      </c>
    </row>
    <row r="6167" spans="3:16" x14ac:dyDescent="0.25">
      <c r="C6167"/>
      <c r="J6167" s="4">
        <v>1034862360</v>
      </c>
      <c r="K6167" t="s">
        <v>1124</v>
      </c>
      <c r="N6167" s="4">
        <v>1034862355</v>
      </c>
      <c r="O6167" t="e">
        <f>VLOOKUP(N6167,Sales!B:C,2,0)</f>
        <v>#N/A</v>
      </c>
      <c r="P6167" t="str">
        <f>VLOOKUP(N6167,Recolt!B:C,2,0)</f>
        <v>Erste Group Bank</v>
      </c>
    </row>
    <row r="6168" spans="3:16" x14ac:dyDescent="0.25">
      <c r="C6168"/>
      <c r="J6168" s="4">
        <v>1034862366</v>
      </c>
      <c r="K6168" t="s">
        <v>1124</v>
      </c>
      <c r="N6168" s="4">
        <v>1034862360</v>
      </c>
      <c r="O6168">
        <f>VLOOKUP(N6168,Sales!B:C,2,0)</f>
        <v>44987.68472222222</v>
      </c>
      <c r="P6168" t="e">
        <f>VLOOKUP(N6168,Recolt!B:C,2,0)</f>
        <v>#N/A</v>
      </c>
    </row>
    <row r="6169" spans="3:16" x14ac:dyDescent="0.25">
      <c r="C6169"/>
      <c r="J6169" s="4">
        <v>1034862373</v>
      </c>
      <c r="K6169" t="s">
        <v>1124</v>
      </c>
      <c r="N6169" s="4">
        <v>1034862366</v>
      </c>
      <c r="O6169">
        <f>VLOOKUP(N6169,Sales!B:C,2,0)</f>
        <v>44928.701388888891</v>
      </c>
      <c r="P6169" t="e">
        <f>VLOOKUP(N6169,Recolt!B:C,2,0)</f>
        <v>#N/A</v>
      </c>
    </row>
    <row r="6170" spans="3:16" x14ac:dyDescent="0.25">
      <c r="C6170"/>
      <c r="J6170" s="4">
        <v>1034862374</v>
      </c>
      <c r="K6170" t="s">
        <v>1124</v>
      </c>
      <c r="N6170" s="4">
        <v>1034862373</v>
      </c>
      <c r="O6170" t="e">
        <f>VLOOKUP(N6170,Sales!B:C,2,0)</f>
        <v>#N/A</v>
      </c>
      <c r="P6170" t="str">
        <f>VLOOKUP(N6170,Recolt!B:C,2,0)</f>
        <v>HSB</v>
      </c>
    </row>
    <row r="6171" spans="3:16" x14ac:dyDescent="0.25">
      <c r="C6171"/>
      <c r="J6171" s="4">
        <v>1034862384</v>
      </c>
      <c r="K6171" t="s">
        <v>1124</v>
      </c>
      <c r="N6171" s="4">
        <v>1034862374</v>
      </c>
      <c r="O6171" t="e">
        <f>VLOOKUP(N6171,Sales!B:C,2,0)</f>
        <v>#N/A</v>
      </c>
      <c r="P6171" t="str">
        <f>VLOOKUP(N6171,Recolt!B:C,2,0)</f>
        <v xml:space="preserve">CIC (Crédit Industriel et Commercial)  </v>
      </c>
    </row>
    <row r="6172" spans="3:16" x14ac:dyDescent="0.25">
      <c r="C6172"/>
      <c r="J6172" s="4">
        <v>1034862385</v>
      </c>
      <c r="K6172" t="s">
        <v>1124</v>
      </c>
      <c r="N6172" s="4">
        <v>1034862384</v>
      </c>
      <c r="O6172" t="e">
        <f>VLOOKUP(N6172,Sales!B:C,2,0)</f>
        <v>#N/A</v>
      </c>
      <c r="P6172" t="str">
        <f>VLOOKUP(N6172,Recolt!B:C,2,0)</f>
        <v xml:space="preserve">HSBC France  </v>
      </c>
    </row>
    <row r="6173" spans="3:16" x14ac:dyDescent="0.25">
      <c r="C6173"/>
      <c r="J6173" s="4">
        <v>1034862387</v>
      </c>
      <c r="K6173" t="s">
        <v>1124</v>
      </c>
      <c r="N6173" s="4">
        <v>1034862385</v>
      </c>
      <c r="O6173">
        <f>VLOOKUP(N6173,Sales!B:C,2,0)</f>
        <v>45324.629166666666</v>
      </c>
      <c r="P6173" t="e">
        <f>VLOOKUP(N6173,Recolt!B:C,2,0)</f>
        <v>#N/A</v>
      </c>
    </row>
    <row r="6174" spans="3:16" x14ac:dyDescent="0.25">
      <c r="C6174"/>
      <c r="J6174" s="4">
        <v>1034862388</v>
      </c>
      <c r="K6174" t="s">
        <v>1124</v>
      </c>
      <c r="N6174" s="4">
        <v>1034862387</v>
      </c>
      <c r="O6174">
        <f>VLOOKUP(N6174,Sales!B:C,2,0)</f>
        <v>44928.577777777777</v>
      </c>
      <c r="P6174" t="e">
        <f>VLOOKUP(N6174,Recolt!B:C,2,0)</f>
        <v>#N/A</v>
      </c>
    </row>
    <row r="6175" spans="3:16" x14ac:dyDescent="0.25">
      <c r="C6175"/>
      <c r="J6175" s="4">
        <v>1034862395</v>
      </c>
      <c r="K6175" t="s">
        <v>1124</v>
      </c>
      <c r="N6175" s="4">
        <v>1034862388</v>
      </c>
      <c r="O6175" t="e">
        <f>VLOOKUP(N6175,Sales!B:C,2,0)</f>
        <v>#N/A</v>
      </c>
      <c r="P6175" t="e">
        <f>VLOOKUP(N6175,Recolt!B:C,2,0)</f>
        <v>#N/A</v>
      </c>
    </row>
    <row r="6176" spans="3:16" x14ac:dyDescent="0.25">
      <c r="C6176"/>
      <c r="J6176" s="4">
        <v>1034862401</v>
      </c>
      <c r="K6176" t="s">
        <v>1124</v>
      </c>
      <c r="N6176" s="4">
        <v>1034862395</v>
      </c>
      <c r="O6176" t="e">
        <f>VLOOKUP(N6176,Sales!B:C,2,0)</f>
        <v>#N/A</v>
      </c>
      <c r="P6176" t="str">
        <f>VLOOKUP(N6176,Recolt!B:C,2,0)</f>
        <v xml:space="preserve">CIC (Crédit Industriel et Commercial)  </v>
      </c>
    </row>
    <row r="6177" spans="3:16" x14ac:dyDescent="0.25">
      <c r="C6177"/>
      <c r="J6177" s="4">
        <v>1034862407</v>
      </c>
      <c r="K6177" t="s">
        <v>1124</v>
      </c>
      <c r="N6177" s="4">
        <v>1034862401</v>
      </c>
      <c r="O6177">
        <f>VLOOKUP(N6177,Sales!B:C,2,0)</f>
        <v>45324.736111111109</v>
      </c>
      <c r="P6177" t="e">
        <f>VLOOKUP(N6177,Recolt!B:C,2,0)</f>
        <v>#N/A</v>
      </c>
    </row>
    <row r="6178" spans="3:16" x14ac:dyDescent="0.25">
      <c r="C6178"/>
      <c r="J6178" s="4">
        <v>1034862408</v>
      </c>
      <c r="K6178" t="s">
        <v>1124</v>
      </c>
      <c r="N6178" s="4">
        <v>1034862407</v>
      </c>
      <c r="O6178" t="e">
        <f>VLOOKUP(N6178,Sales!B:C,2,0)</f>
        <v>#N/A</v>
      </c>
      <c r="P6178" t="str">
        <f>VLOOKUP(N6178,Recolt!B:C,2,0)</f>
        <v xml:space="preserve">La Banque Postale  </v>
      </c>
    </row>
    <row r="6179" spans="3:16" x14ac:dyDescent="0.25">
      <c r="C6179"/>
      <c r="J6179" s="4">
        <v>1034862416</v>
      </c>
      <c r="K6179" t="s">
        <v>1124</v>
      </c>
      <c r="N6179" s="4">
        <v>1034862408</v>
      </c>
      <c r="O6179" t="e">
        <f>VLOOKUP(N6179,Sales!B:C,2,0)</f>
        <v>#N/A</v>
      </c>
      <c r="P6179" t="str">
        <f>VLOOKUP(N6179,Recolt!B:C,2,0)</f>
        <v>Erste Group Bank</v>
      </c>
    </row>
    <row r="6180" spans="3:16" x14ac:dyDescent="0.25">
      <c r="C6180"/>
      <c r="J6180" s="4">
        <v>1034862423</v>
      </c>
      <c r="K6180" t="s">
        <v>1124</v>
      </c>
      <c r="N6180" s="4">
        <v>1034862416</v>
      </c>
      <c r="O6180">
        <f>VLOOKUP(N6180,Sales!B:C,2,0)</f>
        <v>44987.538888888892</v>
      </c>
      <c r="P6180" t="e">
        <f>VLOOKUP(N6180,Recolt!B:C,2,0)</f>
        <v>#N/A</v>
      </c>
    </row>
    <row r="6181" spans="3:16" x14ac:dyDescent="0.25">
      <c r="C6181"/>
      <c r="J6181" s="4">
        <v>1034862431</v>
      </c>
      <c r="K6181" t="s">
        <v>1124</v>
      </c>
      <c r="N6181" s="4">
        <v>1034862423</v>
      </c>
      <c r="O6181" t="e">
        <f>VLOOKUP(N6181,Sales!B:C,2,0)</f>
        <v>#N/A</v>
      </c>
      <c r="P6181" t="str">
        <f>VLOOKUP(N6181,Recolt!B:C,2,0)</f>
        <v>Bank Austria</v>
      </c>
    </row>
    <row r="6182" spans="3:16" x14ac:dyDescent="0.25">
      <c r="C6182"/>
      <c r="J6182" s="4">
        <v>1034862433</v>
      </c>
      <c r="K6182" t="s">
        <v>1124</v>
      </c>
      <c r="N6182" s="4">
        <v>1034862431</v>
      </c>
      <c r="O6182" t="e">
        <f>VLOOKUP(N6182,Sales!B:C,2,0)</f>
        <v>#N/A</v>
      </c>
      <c r="P6182" t="str">
        <f>VLOOKUP(N6182,Recolt!B:C,2,0)</f>
        <v xml:space="preserve">Crédit Mutuel  </v>
      </c>
    </row>
    <row r="6183" spans="3:16" x14ac:dyDescent="0.25">
      <c r="C6183"/>
      <c r="J6183" s="4">
        <v>1034862434</v>
      </c>
      <c r="K6183" t="s">
        <v>1124</v>
      </c>
      <c r="N6183" s="4">
        <v>1034862433</v>
      </c>
      <c r="O6183" t="e">
        <f>VLOOKUP(N6183,Sales!B:C,2,0)</f>
        <v>#N/A</v>
      </c>
      <c r="P6183" t="str">
        <f>VLOOKUP(N6183,Recolt!B:C,2,0)</f>
        <v>UniCredit Bank Austria</v>
      </c>
    </row>
    <row r="6184" spans="3:16" x14ac:dyDescent="0.25">
      <c r="C6184"/>
      <c r="J6184" s="4">
        <v>1034862443</v>
      </c>
      <c r="K6184" t="s">
        <v>1124</v>
      </c>
      <c r="N6184" s="4">
        <v>1034862434</v>
      </c>
      <c r="O6184">
        <f>VLOOKUP(N6184,Sales!B:C,2,0)</f>
        <v>45324.674305555556</v>
      </c>
      <c r="P6184" t="e">
        <f>VLOOKUP(N6184,Recolt!B:C,2,0)</f>
        <v>#N/A</v>
      </c>
    </row>
    <row r="6185" spans="3:16" x14ac:dyDescent="0.25">
      <c r="C6185"/>
      <c r="J6185" s="4">
        <v>1034862453</v>
      </c>
      <c r="K6185" t="s">
        <v>1124</v>
      </c>
      <c r="N6185" s="4">
        <v>1034862443</v>
      </c>
      <c r="O6185" t="e">
        <f>VLOOKUP(N6185,Sales!B:C,2,0)</f>
        <v>#N/A</v>
      </c>
      <c r="P6185" t="e">
        <f>VLOOKUP(N6185,Recolt!B:C,2,0)</f>
        <v>#N/A</v>
      </c>
    </row>
    <row r="6186" spans="3:16" x14ac:dyDescent="0.25">
      <c r="C6186"/>
      <c r="J6186" s="4">
        <v>1034862461</v>
      </c>
      <c r="K6186" t="s">
        <v>1124</v>
      </c>
      <c r="N6186" s="4">
        <v>1034862453</v>
      </c>
      <c r="O6186" t="e">
        <f>VLOOKUP(N6186,Sales!B:C,2,0)</f>
        <v>#N/A</v>
      </c>
      <c r="P6186" t="str">
        <f>VLOOKUP(N6186,Recolt!B:C,2,0)</f>
        <v xml:space="preserve">Crédit Mutuel  </v>
      </c>
    </row>
    <row r="6187" spans="3:16" x14ac:dyDescent="0.25">
      <c r="C6187"/>
      <c r="J6187" s="4">
        <v>1034862466</v>
      </c>
      <c r="K6187" t="s">
        <v>1124</v>
      </c>
      <c r="N6187" s="4">
        <v>1034862461</v>
      </c>
      <c r="O6187">
        <f>VLOOKUP(N6187,Sales!B:C,2,0)</f>
        <v>45177.6875</v>
      </c>
      <c r="P6187" t="e">
        <f>VLOOKUP(N6187,Recolt!B:C,2,0)</f>
        <v>#N/A</v>
      </c>
    </row>
    <row r="6188" spans="3:16" x14ac:dyDescent="0.25">
      <c r="C6188"/>
      <c r="J6188" s="4">
        <v>1034862476</v>
      </c>
      <c r="K6188" t="s">
        <v>1124</v>
      </c>
      <c r="N6188" s="4">
        <v>1034862466</v>
      </c>
      <c r="O6188">
        <f>VLOOKUP(N6188,Sales!B:C,2,0)</f>
        <v>45324.572222222225</v>
      </c>
      <c r="P6188" t="e">
        <f>VLOOKUP(N6188,Recolt!B:C,2,0)</f>
        <v>#N/A</v>
      </c>
    </row>
    <row r="6189" spans="3:16" x14ac:dyDescent="0.25">
      <c r="C6189"/>
      <c r="J6189" s="4">
        <v>1034862490</v>
      </c>
      <c r="K6189" t="s">
        <v>1124</v>
      </c>
      <c r="N6189" s="4">
        <v>1034862476</v>
      </c>
      <c r="O6189">
        <f>VLOOKUP(N6189,Sales!B:C,2,0)</f>
        <v>45177.720833333333</v>
      </c>
      <c r="P6189" t="e">
        <f>VLOOKUP(N6189,Recolt!B:C,2,0)</f>
        <v>#N/A</v>
      </c>
    </row>
    <row r="6190" spans="3:16" x14ac:dyDescent="0.25">
      <c r="C6190"/>
      <c r="J6190" s="4">
        <v>1034862524</v>
      </c>
      <c r="K6190" t="s">
        <v>1124</v>
      </c>
      <c r="N6190" s="4">
        <v>1034862490</v>
      </c>
      <c r="O6190" t="e">
        <f>VLOOKUP(N6190,Sales!B:C,2,0)</f>
        <v>#N/A</v>
      </c>
      <c r="P6190" t="e">
        <f>VLOOKUP(N6190,Recolt!B:C,2,0)</f>
        <v>#N/A</v>
      </c>
    </row>
    <row r="6191" spans="3:16" x14ac:dyDescent="0.25">
      <c r="C6191"/>
      <c r="J6191" s="4">
        <v>1034862525</v>
      </c>
      <c r="K6191" t="s">
        <v>1124</v>
      </c>
      <c r="N6191" s="4">
        <v>1034862524</v>
      </c>
      <c r="O6191">
        <f>VLOOKUP(N6191,Sales!B:C,2,0)</f>
        <v>44987.62222222222</v>
      </c>
      <c r="P6191" t="e">
        <f>VLOOKUP(N6191,Recolt!B:C,2,0)</f>
        <v>#N/A</v>
      </c>
    </row>
    <row r="6192" spans="3:16" x14ac:dyDescent="0.25">
      <c r="C6192"/>
      <c r="J6192" s="4">
        <v>1034862537</v>
      </c>
      <c r="K6192" t="s">
        <v>1124</v>
      </c>
      <c r="N6192" s="4">
        <v>1034862525</v>
      </c>
      <c r="O6192">
        <f>VLOOKUP(N6192,Sales!B:C,2,0)</f>
        <v>44987.613194444442</v>
      </c>
      <c r="P6192" t="e">
        <f>VLOOKUP(N6192,Recolt!B:C,2,0)</f>
        <v>#N/A</v>
      </c>
    </row>
    <row r="6193" spans="3:16" x14ac:dyDescent="0.25">
      <c r="C6193"/>
      <c r="J6193" s="4">
        <v>1034862541</v>
      </c>
      <c r="K6193" t="s">
        <v>1124</v>
      </c>
      <c r="N6193" s="4">
        <v>1034862537</v>
      </c>
      <c r="O6193">
        <f>VLOOKUP(N6193,Sales!B:C,2,0)</f>
        <v>45324.588194444441</v>
      </c>
      <c r="P6193" t="e">
        <f>VLOOKUP(N6193,Recolt!B:C,2,0)</f>
        <v>#N/A</v>
      </c>
    </row>
    <row r="6194" spans="3:16" x14ac:dyDescent="0.25">
      <c r="C6194"/>
      <c r="J6194" s="4">
        <v>1034862542</v>
      </c>
      <c r="K6194" t="s">
        <v>1124</v>
      </c>
      <c r="N6194" s="4">
        <v>1034862541</v>
      </c>
      <c r="O6194" t="e">
        <f>VLOOKUP(N6194,Sales!B:C,2,0)</f>
        <v>#N/A</v>
      </c>
      <c r="P6194" t="str">
        <f>VLOOKUP(N6194,Recolt!B:C,2,0)</f>
        <v>Sberbank Europe</v>
      </c>
    </row>
    <row r="6195" spans="3:16" x14ac:dyDescent="0.25">
      <c r="C6195"/>
      <c r="J6195" s="4">
        <v>1034862544</v>
      </c>
      <c r="K6195" t="s">
        <v>1124</v>
      </c>
      <c r="N6195" s="4">
        <v>1034862542</v>
      </c>
      <c r="O6195" t="e">
        <f>VLOOKUP(N6195,Sales!B:C,2,0)</f>
        <v>#N/A</v>
      </c>
      <c r="P6195" t="str">
        <f>VLOOKUP(N6195,Recolt!B:C,2,0)</f>
        <v xml:space="preserve">LCL (Le Crédit Lyonnais)  </v>
      </c>
    </row>
    <row r="6196" spans="3:16" x14ac:dyDescent="0.25">
      <c r="C6196"/>
      <c r="J6196" s="4">
        <v>1034862545</v>
      </c>
      <c r="K6196" t="s">
        <v>1124</v>
      </c>
      <c r="N6196" s="4">
        <v>1034862544</v>
      </c>
      <c r="O6196" t="e">
        <f>VLOOKUP(N6196,Sales!B:C,2,0)</f>
        <v>#N/A</v>
      </c>
      <c r="P6196" t="str">
        <f>VLOOKUP(N6196,Recolt!B:C,2,0)</f>
        <v>Bawag P.S.K</v>
      </c>
    </row>
    <row r="6197" spans="3:16" x14ac:dyDescent="0.25">
      <c r="C6197"/>
      <c r="J6197" s="4">
        <v>1034862555</v>
      </c>
      <c r="K6197" t="s">
        <v>1124</v>
      </c>
      <c r="N6197" s="4">
        <v>1034862545</v>
      </c>
      <c r="O6197">
        <f>VLOOKUP(N6197,Sales!B:C,2,0)</f>
        <v>45177.519444444442</v>
      </c>
      <c r="P6197" t="e">
        <f>VLOOKUP(N6197,Recolt!B:C,2,0)</f>
        <v>#N/A</v>
      </c>
    </row>
    <row r="6198" spans="3:16" x14ac:dyDescent="0.25">
      <c r="C6198"/>
      <c r="J6198" s="4">
        <v>1034862559</v>
      </c>
      <c r="K6198" t="s">
        <v>1124</v>
      </c>
      <c r="N6198" s="4">
        <v>1034862555</v>
      </c>
      <c r="O6198">
        <f>VLOOKUP(N6198,Sales!B:C,2,0)</f>
        <v>45514.783333333333</v>
      </c>
      <c r="P6198" t="e">
        <f>VLOOKUP(N6198,Recolt!B:C,2,0)</f>
        <v>#N/A</v>
      </c>
    </row>
    <row r="6199" spans="3:16" x14ac:dyDescent="0.25">
      <c r="C6199"/>
      <c r="J6199" s="4">
        <v>1034862561</v>
      </c>
      <c r="K6199" t="s">
        <v>1124</v>
      </c>
      <c r="N6199" s="4">
        <v>1034862559</v>
      </c>
      <c r="O6199">
        <f>VLOOKUP(N6199,Sales!B:C,2,0)</f>
        <v>45324.426388888889</v>
      </c>
      <c r="P6199" t="e">
        <f>VLOOKUP(N6199,Recolt!B:C,2,0)</f>
        <v>#N/A</v>
      </c>
    </row>
    <row r="6200" spans="3:16" x14ac:dyDescent="0.25">
      <c r="C6200"/>
      <c r="J6200" s="4">
        <v>1034862563</v>
      </c>
      <c r="K6200" t="s">
        <v>1124</v>
      </c>
      <c r="N6200" s="4">
        <v>1034862561</v>
      </c>
      <c r="O6200">
        <f>VLOOKUP(N6200,Sales!B:C,2,0)</f>
        <v>45455.72152777778</v>
      </c>
      <c r="P6200" t="e">
        <f>VLOOKUP(N6200,Recolt!B:C,2,0)</f>
        <v>#N/A</v>
      </c>
    </row>
    <row r="6201" spans="3:16" x14ac:dyDescent="0.25">
      <c r="C6201"/>
      <c r="J6201" s="4">
        <v>1034862574</v>
      </c>
      <c r="K6201" t="s">
        <v>1124</v>
      </c>
      <c r="N6201" s="4">
        <v>1034862563</v>
      </c>
      <c r="O6201" t="e">
        <f>VLOOKUP(N6201,Sales!B:C,2,0)</f>
        <v>#N/A</v>
      </c>
      <c r="P6201" t="str">
        <f>VLOOKUP(N6201,Recolt!B:C,2,0)</f>
        <v>UniCredit Bank Austria</v>
      </c>
    </row>
    <row r="6202" spans="3:16" x14ac:dyDescent="0.25">
      <c r="C6202"/>
      <c r="J6202" s="4">
        <v>1034862580</v>
      </c>
      <c r="K6202" t="s">
        <v>1124</v>
      </c>
      <c r="N6202" s="4">
        <v>1034862574</v>
      </c>
      <c r="O6202" t="e">
        <f>VLOOKUP(N6202,Sales!B:C,2,0)</f>
        <v>#N/A</v>
      </c>
      <c r="P6202" t="str">
        <f>VLOOKUP(N6202,Recolt!B:C,2,0)</f>
        <v xml:space="preserve">BPCE (Banque Populaire &amp; Caisse d'Épargne)  </v>
      </c>
    </row>
    <row r="6203" spans="3:16" x14ac:dyDescent="0.25">
      <c r="C6203"/>
      <c r="J6203" s="4">
        <v>1034862583</v>
      </c>
      <c r="K6203" t="s">
        <v>1124</v>
      </c>
      <c r="N6203" s="4">
        <v>1034862580</v>
      </c>
      <c r="O6203" t="e">
        <f>VLOOKUP(N6203,Sales!B:C,2,0)</f>
        <v>#N/A</v>
      </c>
      <c r="P6203" t="str">
        <f>VLOOKUP(N6203,Recolt!B:C,2,0)</f>
        <v xml:space="preserve">Société Générale  </v>
      </c>
    </row>
    <row r="6204" spans="3:16" x14ac:dyDescent="0.25">
      <c r="C6204"/>
      <c r="J6204" s="4">
        <v>1034862595</v>
      </c>
      <c r="K6204" t="s">
        <v>1124</v>
      </c>
      <c r="N6204" s="4">
        <v>1034862583</v>
      </c>
      <c r="O6204" t="e">
        <f>VLOOKUP(N6204,Sales!B:C,2,0)</f>
        <v>#N/A</v>
      </c>
      <c r="P6204" t="str">
        <f>VLOOKUP(N6204,Recolt!B:C,2,0)</f>
        <v xml:space="preserve">Crédit Agricole  </v>
      </c>
    </row>
    <row r="6205" spans="3:16" x14ac:dyDescent="0.25">
      <c r="C6205"/>
      <c r="J6205" s="4">
        <v>1034862612</v>
      </c>
      <c r="K6205" t="s">
        <v>1124</v>
      </c>
      <c r="N6205" s="4">
        <v>1034862595</v>
      </c>
      <c r="O6205" t="e">
        <f>VLOOKUP(N6205,Sales!B:C,2,0)</f>
        <v>#N/A</v>
      </c>
      <c r="P6205" t="str">
        <f>VLOOKUP(N6205,Recolt!B:C,2,0)</f>
        <v>Erste Group Bank</v>
      </c>
    </row>
    <row r="6206" spans="3:16" x14ac:dyDescent="0.25">
      <c r="C6206"/>
      <c r="J6206" s="4">
        <v>1034862624</v>
      </c>
      <c r="K6206" t="s">
        <v>1124</v>
      </c>
      <c r="N6206" s="4">
        <v>1034862612</v>
      </c>
      <c r="O6206">
        <f>VLOOKUP(N6206,Sales!B:C,2,0)</f>
        <v>45324.459722222222</v>
      </c>
      <c r="P6206" t="e">
        <f>VLOOKUP(N6206,Recolt!B:C,2,0)</f>
        <v>#N/A</v>
      </c>
    </row>
    <row r="6207" spans="3:16" x14ac:dyDescent="0.25">
      <c r="C6207"/>
      <c r="J6207" s="4">
        <v>1034862628</v>
      </c>
      <c r="K6207" t="s">
        <v>1124</v>
      </c>
      <c r="N6207" s="4">
        <v>1034862624</v>
      </c>
      <c r="O6207">
        <f>VLOOKUP(N6207,Sales!B:C,2,0)</f>
        <v>45277.713194444441</v>
      </c>
      <c r="P6207" t="e">
        <f>VLOOKUP(N6207,Recolt!B:C,2,0)</f>
        <v>#N/A</v>
      </c>
    </row>
    <row r="6208" spans="3:16" x14ac:dyDescent="0.25">
      <c r="C6208"/>
      <c r="J6208" s="4">
        <v>1034862638</v>
      </c>
      <c r="K6208" t="s">
        <v>1124</v>
      </c>
      <c r="N6208" s="4">
        <v>1034862628</v>
      </c>
      <c r="O6208" t="e">
        <f>VLOOKUP(N6208,Sales!B:C,2,0)</f>
        <v>#N/A</v>
      </c>
      <c r="P6208" t="str">
        <f>VLOOKUP(N6208,Recolt!B:C,2,0)</f>
        <v xml:space="preserve">Société Générale  </v>
      </c>
    </row>
    <row r="6209" spans="3:16" x14ac:dyDescent="0.25">
      <c r="C6209"/>
      <c r="J6209" s="4">
        <v>1034862640</v>
      </c>
      <c r="K6209" t="s">
        <v>1124</v>
      </c>
      <c r="N6209" s="4">
        <v>1034862638</v>
      </c>
      <c r="O6209" t="e">
        <f>VLOOKUP(N6209,Sales!B:C,2,0)</f>
        <v>#N/A</v>
      </c>
      <c r="P6209" t="str">
        <f>VLOOKUP(N6209,Recolt!B:C,2,0)</f>
        <v>HSB</v>
      </c>
    </row>
    <row r="6210" spans="3:16" x14ac:dyDescent="0.25">
      <c r="C6210"/>
      <c r="J6210" s="4">
        <v>1034862645</v>
      </c>
      <c r="K6210" t="s">
        <v>1124</v>
      </c>
      <c r="N6210" s="4">
        <v>1034862640</v>
      </c>
      <c r="O6210">
        <f>VLOOKUP(N6210,Sales!B:C,2,0)</f>
        <v>45324.725694444445</v>
      </c>
      <c r="P6210" t="e">
        <f>VLOOKUP(N6210,Recolt!B:C,2,0)</f>
        <v>#N/A</v>
      </c>
    </row>
    <row r="6211" spans="3:16" x14ac:dyDescent="0.25">
      <c r="C6211"/>
      <c r="J6211" s="4">
        <v>1034862651</v>
      </c>
      <c r="K6211" t="s">
        <v>1124</v>
      </c>
      <c r="N6211" s="4">
        <v>1034862645</v>
      </c>
      <c r="O6211">
        <f>VLOOKUP(N6211,Sales!B:C,2,0)</f>
        <v>44928.751388888886</v>
      </c>
      <c r="P6211" t="e">
        <f>VLOOKUP(N6211,Recolt!B:C,2,0)</f>
        <v>#N/A</v>
      </c>
    </row>
    <row r="6212" spans="3:16" x14ac:dyDescent="0.25">
      <c r="C6212"/>
      <c r="J6212" s="4">
        <v>1034862658</v>
      </c>
      <c r="K6212" t="s">
        <v>1124</v>
      </c>
      <c r="N6212" s="4">
        <v>1034862651</v>
      </c>
      <c r="O6212" t="e">
        <f>VLOOKUP(N6212,Sales!B:C,2,0)</f>
        <v>#N/A</v>
      </c>
      <c r="P6212" t="str">
        <f>VLOOKUP(N6212,Recolt!B:C,2,0)</f>
        <v xml:space="preserve">LCL (Le Crédit Lyonnais)  </v>
      </c>
    </row>
    <row r="6213" spans="3:16" x14ac:dyDescent="0.25">
      <c r="C6213"/>
      <c r="J6213" s="4">
        <v>1034862665</v>
      </c>
      <c r="K6213" t="s">
        <v>1124</v>
      </c>
      <c r="N6213" s="4">
        <v>1034862658</v>
      </c>
      <c r="O6213" t="e">
        <f>VLOOKUP(N6213,Sales!B:C,2,0)</f>
        <v>#N/A</v>
      </c>
      <c r="P6213" t="str">
        <f>VLOOKUP(N6213,Recolt!B:C,2,0)</f>
        <v xml:space="preserve">CIC (Crédit Industriel et Commercial)  </v>
      </c>
    </row>
    <row r="6214" spans="3:16" x14ac:dyDescent="0.25">
      <c r="C6214"/>
      <c r="J6214" s="4">
        <v>1034862667</v>
      </c>
      <c r="K6214" t="s">
        <v>1124</v>
      </c>
      <c r="N6214" s="4">
        <v>1034862665</v>
      </c>
      <c r="O6214" t="e">
        <f>VLOOKUP(N6214,Sales!B:C,2,0)</f>
        <v>#N/A</v>
      </c>
      <c r="P6214" t="str">
        <f>VLOOKUP(N6214,Recolt!B:C,2,0)</f>
        <v>HSB</v>
      </c>
    </row>
    <row r="6215" spans="3:16" x14ac:dyDescent="0.25">
      <c r="C6215"/>
      <c r="J6215" s="4">
        <v>1034862670</v>
      </c>
      <c r="K6215" t="s">
        <v>1124</v>
      </c>
      <c r="N6215" s="4">
        <v>1034862667</v>
      </c>
      <c r="O6215" t="e">
        <f>VLOOKUP(N6215,Sales!B:C,2,0)</f>
        <v>#N/A</v>
      </c>
      <c r="P6215" t="e">
        <f>VLOOKUP(N6215,Recolt!B:C,2,0)</f>
        <v>#N/A</v>
      </c>
    </row>
    <row r="6216" spans="3:16" x14ac:dyDescent="0.25">
      <c r="C6216"/>
      <c r="J6216" s="4">
        <v>1034862672</v>
      </c>
      <c r="K6216" t="s">
        <v>1124</v>
      </c>
      <c r="N6216" s="4">
        <v>1034862670</v>
      </c>
      <c r="O6216" t="e">
        <f>VLOOKUP(N6216,Sales!B:C,2,0)</f>
        <v>#N/A</v>
      </c>
      <c r="P6216" t="str">
        <f>VLOOKUP(N6216,Recolt!B:C,2,0)</f>
        <v>UniCredit Bank Austria</v>
      </c>
    </row>
    <row r="6217" spans="3:16" x14ac:dyDescent="0.25">
      <c r="C6217"/>
      <c r="J6217" s="4">
        <v>1034862674</v>
      </c>
      <c r="K6217" t="s">
        <v>1124</v>
      </c>
      <c r="N6217" s="4">
        <v>1034862672</v>
      </c>
      <c r="O6217">
        <f>VLOOKUP(N6217,Sales!B:C,2,0)</f>
        <v>44928.517361111109</v>
      </c>
      <c r="P6217" t="e">
        <f>VLOOKUP(N6217,Recolt!B:C,2,0)</f>
        <v>#N/A</v>
      </c>
    </row>
    <row r="6218" spans="3:16" x14ac:dyDescent="0.25">
      <c r="C6218"/>
      <c r="J6218" s="4">
        <v>1034862677</v>
      </c>
      <c r="K6218" t="s">
        <v>1124</v>
      </c>
      <c r="N6218" s="4">
        <v>1034862674</v>
      </c>
      <c r="O6218" t="e">
        <f>VLOOKUP(N6218,Sales!B:C,2,0)</f>
        <v>#N/A</v>
      </c>
      <c r="P6218" t="str">
        <f>VLOOKUP(N6218,Recolt!B:C,2,0)</f>
        <v xml:space="preserve">La Banque Postale  </v>
      </c>
    </row>
    <row r="6219" spans="3:16" x14ac:dyDescent="0.25">
      <c r="C6219"/>
      <c r="J6219" s="4">
        <v>1034862697</v>
      </c>
      <c r="K6219" t="s">
        <v>1124</v>
      </c>
      <c r="N6219" s="4">
        <v>1034862677</v>
      </c>
      <c r="O6219" t="e">
        <f>VLOOKUP(N6219,Sales!B:C,2,0)</f>
        <v>#N/A</v>
      </c>
      <c r="P6219" t="str">
        <f>VLOOKUP(N6219,Recolt!B:C,2,0)</f>
        <v>Bawag P.S.K</v>
      </c>
    </row>
    <row r="6220" spans="3:16" x14ac:dyDescent="0.25">
      <c r="C6220"/>
      <c r="J6220" s="4">
        <v>1034862698</v>
      </c>
      <c r="K6220" t="s">
        <v>1124</v>
      </c>
      <c r="N6220" s="4">
        <v>1034862697</v>
      </c>
      <c r="O6220">
        <f>VLOOKUP(N6220,Sales!B:C,2,0)</f>
        <v>44987.479861111111</v>
      </c>
      <c r="P6220" t="e">
        <f>VLOOKUP(N6220,Recolt!B:C,2,0)</f>
        <v>#N/A</v>
      </c>
    </row>
    <row r="6221" spans="3:16" x14ac:dyDescent="0.25">
      <c r="C6221"/>
      <c r="J6221" s="4">
        <v>1034862710</v>
      </c>
      <c r="K6221" t="s">
        <v>1124</v>
      </c>
      <c r="N6221" s="4">
        <v>1034862698</v>
      </c>
      <c r="O6221">
        <f>VLOOKUP(N6221,Sales!B:C,2,0)</f>
        <v>44987.6</v>
      </c>
      <c r="P6221" t="e">
        <f>VLOOKUP(N6221,Recolt!B:C,2,0)</f>
        <v>#N/A</v>
      </c>
    </row>
    <row r="6222" spans="3:16" x14ac:dyDescent="0.25">
      <c r="C6222"/>
      <c r="J6222" s="4">
        <v>1034862712</v>
      </c>
      <c r="K6222" t="s">
        <v>1124</v>
      </c>
      <c r="N6222" s="4">
        <v>1034862710</v>
      </c>
      <c r="O6222" t="e">
        <f>VLOOKUP(N6222,Sales!B:C,2,0)</f>
        <v>#N/A</v>
      </c>
      <c r="P6222" t="str">
        <f>VLOOKUP(N6222,Recolt!B:C,2,0)</f>
        <v xml:space="preserve">HSBC France  </v>
      </c>
    </row>
    <row r="6223" spans="3:16" x14ac:dyDescent="0.25">
      <c r="C6223"/>
      <c r="J6223" s="4">
        <v>1034862722</v>
      </c>
      <c r="K6223" t="s">
        <v>1124</v>
      </c>
      <c r="N6223" s="4">
        <v>1034862712</v>
      </c>
      <c r="O6223" t="e">
        <f>VLOOKUP(N6223,Sales!B:C,2,0)</f>
        <v>#N/A</v>
      </c>
      <c r="P6223" t="str">
        <f>VLOOKUP(N6223,Recolt!B:C,2,0)</f>
        <v xml:space="preserve">LCL (Le Crédit Lyonnais)  </v>
      </c>
    </row>
    <row r="6224" spans="3:16" x14ac:dyDescent="0.25">
      <c r="C6224"/>
      <c r="J6224" s="4">
        <v>1034862728</v>
      </c>
      <c r="K6224" t="s">
        <v>1124</v>
      </c>
      <c r="N6224" s="4">
        <v>1034862722</v>
      </c>
      <c r="O6224" t="e">
        <f>VLOOKUP(N6224,Sales!B:C,2,0)</f>
        <v>#N/A</v>
      </c>
      <c r="P6224" t="str">
        <f>VLOOKUP(N6224,Recolt!B:C,2,0)</f>
        <v>Sparda-Bank</v>
      </c>
    </row>
    <row r="6225" spans="3:16" x14ac:dyDescent="0.25">
      <c r="C6225"/>
      <c r="J6225" s="4">
        <v>1034862731</v>
      </c>
      <c r="K6225" t="s">
        <v>1124</v>
      </c>
      <c r="N6225" s="4">
        <v>1034862728</v>
      </c>
      <c r="O6225" t="e">
        <f>VLOOKUP(N6225,Sales!B:C,2,0)</f>
        <v>#N/A</v>
      </c>
      <c r="P6225" t="str">
        <f>VLOOKUP(N6225,Recolt!B:C,2,0)</f>
        <v>UniCredit Bank Austria</v>
      </c>
    </row>
    <row r="6226" spans="3:16" x14ac:dyDescent="0.25">
      <c r="C6226"/>
      <c r="J6226" s="4">
        <v>1034862741</v>
      </c>
      <c r="K6226" t="s">
        <v>1124</v>
      </c>
      <c r="N6226" s="4">
        <v>1034862731</v>
      </c>
      <c r="O6226" t="e">
        <f>VLOOKUP(N6226,Sales!B:C,2,0)</f>
        <v>#N/A</v>
      </c>
      <c r="P6226" t="str">
        <f>VLOOKUP(N6226,Recolt!B:C,2,0)</f>
        <v xml:space="preserve">BNP Paribas  </v>
      </c>
    </row>
    <row r="6227" spans="3:16" x14ac:dyDescent="0.25">
      <c r="C6227"/>
      <c r="J6227" s="4">
        <v>1034862748</v>
      </c>
      <c r="K6227" t="s">
        <v>1124</v>
      </c>
      <c r="N6227" s="4">
        <v>1034862741</v>
      </c>
      <c r="O6227" t="e">
        <f>VLOOKUP(N6227,Sales!B:C,2,0)</f>
        <v>#N/A</v>
      </c>
      <c r="P6227" t="str">
        <f>VLOOKUP(N6227,Recolt!B:C,2,0)</f>
        <v>HSB</v>
      </c>
    </row>
    <row r="6228" spans="3:16" x14ac:dyDescent="0.25">
      <c r="C6228"/>
      <c r="J6228" s="4">
        <v>1034862751</v>
      </c>
      <c r="K6228" t="s">
        <v>1124</v>
      </c>
      <c r="N6228" s="4">
        <v>1034862748</v>
      </c>
      <c r="O6228">
        <f>VLOOKUP(N6228,Sales!B:C,2,0)</f>
        <v>44928.539583333331</v>
      </c>
      <c r="P6228" t="e">
        <f>VLOOKUP(N6228,Recolt!B:C,2,0)</f>
        <v>#N/A</v>
      </c>
    </row>
    <row r="6229" spans="3:16" x14ac:dyDescent="0.25">
      <c r="C6229"/>
      <c r="J6229" s="4">
        <v>1034862753</v>
      </c>
      <c r="K6229" t="s">
        <v>1124</v>
      </c>
      <c r="N6229" s="4">
        <v>1034862751</v>
      </c>
      <c r="O6229">
        <f>VLOOKUP(N6229,Sales!B:C,2,0)</f>
        <v>44987.540972222225</v>
      </c>
      <c r="P6229" t="e">
        <f>VLOOKUP(N6229,Recolt!B:C,2,0)</f>
        <v>#N/A</v>
      </c>
    </row>
    <row r="6230" spans="3:16" x14ac:dyDescent="0.25">
      <c r="C6230"/>
      <c r="J6230" s="4">
        <v>1034862756</v>
      </c>
      <c r="K6230" t="s">
        <v>1124</v>
      </c>
      <c r="N6230" s="4">
        <v>1034862753</v>
      </c>
      <c r="O6230" t="e">
        <f>VLOOKUP(N6230,Sales!B:C,2,0)</f>
        <v>#N/A</v>
      </c>
      <c r="P6230" t="str">
        <f>VLOOKUP(N6230,Recolt!B:C,2,0)</f>
        <v xml:space="preserve">LCL (Le Crédit Lyonnais)  </v>
      </c>
    </row>
    <row r="6231" spans="3:16" x14ac:dyDescent="0.25">
      <c r="C6231"/>
      <c r="J6231" s="4">
        <v>1034862757</v>
      </c>
      <c r="K6231" t="s">
        <v>1124</v>
      </c>
      <c r="N6231" s="4">
        <v>1034862756</v>
      </c>
      <c r="O6231">
        <f>VLOOKUP(N6231,Sales!B:C,2,0)</f>
        <v>44987.586805555555</v>
      </c>
      <c r="P6231" t="e">
        <f>VLOOKUP(N6231,Recolt!B:C,2,0)</f>
        <v>#N/A</v>
      </c>
    </row>
    <row r="6232" spans="3:16" x14ac:dyDescent="0.25">
      <c r="C6232"/>
      <c r="J6232" s="4">
        <v>1034862782</v>
      </c>
      <c r="K6232" t="s">
        <v>1124</v>
      </c>
      <c r="N6232" s="4">
        <v>1034862757</v>
      </c>
      <c r="O6232">
        <f>VLOOKUP(N6232,Sales!B:C,2,0)</f>
        <v>44987.481944444444</v>
      </c>
      <c r="P6232" t="e">
        <f>VLOOKUP(N6232,Recolt!B:C,2,0)</f>
        <v>#N/A</v>
      </c>
    </row>
    <row r="6233" spans="3:16" x14ac:dyDescent="0.25">
      <c r="C6233"/>
      <c r="J6233" s="4">
        <v>1034862783</v>
      </c>
      <c r="K6233" t="s">
        <v>1124</v>
      </c>
      <c r="N6233" s="4">
        <v>1034862782</v>
      </c>
      <c r="O6233">
        <f>VLOOKUP(N6233,Sales!B:C,2,0)</f>
        <v>45177.722222222219</v>
      </c>
      <c r="P6233" t="e">
        <f>VLOOKUP(N6233,Recolt!B:C,2,0)</f>
        <v>#N/A</v>
      </c>
    </row>
    <row r="6234" spans="3:16" x14ac:dyDescent="0.25">
      <c r="C6234"/>
      <c r="J6234" s="4">
        <v>1034862789</v>
      </c>
      <c r="K6234" t="s">
        <v>1124</v>
      </c>
      <c r="N6234" s="4">
        <v>1034862783</v>
      </c>
      <c r="O6234">
        <f>VLOOKUP(N6234,Sales!B:C,2,0)</f>
        <v>44928.783333333333</v>
      </c>
      <c r="P6234" t="e">
        <f>VLOOKUP(N6234,Recolt!B:C,2,0)</f>
        <v>#N/A</v>
      </c>
    </row>
    <row r="6235" spans="3:16" x14ac:dyDescent="0.25">
      <c r="C6235"/>
      <c r="J6235" s="4">
        <v>1034862790</v>
      </c>
      <c r="K6235" t="s">
        <v>1124</v>
      </c>
      <c r="N6235" s="4">
        <v>1034862789</v>
      </c>
      <c r="O6235" t="e">
        <f>VLOOKUP(N6235,Sales!B:C,2,0)</f>
        <v>#N/A</v>
      </c>
      <c r="P6235" t="str">
        <f>VLOOKUP(N6235,Recolt!B:C,2,0)</f>
        <v>HSB</v>
      </c>
    </row>
    <row r="6236" spans="3:16" x14ac:dyDescent="0.25">
      <c r="C6236"/>
      <c r="J6236" s="4">
        <v>1034862791</v>
      </c>
      <c r="K6236" t="s">
        <v>1124</v>
      </c>
      <c r="N6236" s="4">
        <v>1034862790</v>
      </c>
      <c r="O6236" t="e">
        <f>VLOOKUP(N6236,Sales!B:C,2,0)</f>
        <v>#N/A</v>
      </c>
      <c r="P6236" t="str">
        <f>VLOOKUP(N6236,Recolt!B:C,2,0)</f>
        <v>Bank Austria</v>
      </c>
    </row>
    <row r="6237" spans="3:16" x14ac:dyDescent="0.25">
      <c r="C6237"/>
      <c r="J6237" s="4">
        <v>1034862798</v>
      </c>
      <c r="K6237" t="s">
        <v>1124</v>
      </c>
      <c r="N6237" s="4">
        <v>1034862791</v>
      </c>
      <c r="O6237">
        <f>VLOOKUP(N6237,Sales!B:C,2,0)</f>
        <v>45324.665972222225</v>
      </c>
      <c r="P6237" t="e">
        <f>VLOOKUP(N6237,Recolt!B:C,2,0)</f>
        <v>#N/A</v>
      </c>
    </row>
    <row r="6238" spans="3:16" x14ac:dyDescent="0.25">
      <c r="C6238"/>
      <c r="J6238" s="4">
        <v>1034862804</v>
      </c>
      <c r="K6238" t="s">
        <v>1124</v>
      </c>
      <c r="N6238" s="4">
        <v>1034862798</v>
      </c>
      <c r="O6238" t="e">
        <f>VLOOKUP(N6238,Sales!B:C,2,0)</f>
        <v>#N/A</v>
      </c>
      <c r="P6238" t="str">
        <f>VLOOKUP(N6238,Recolt!B:C,2,0)</f>
        <v xml:space="preserve">Crédit Mutuel  </v>
      </c>
    </row>
    <row r="6239" spans="3:16" x14ac:dyDescent="0.25">
      <c r="C6239"/>
      <c r="J6239" s="4">
        <v>1034862809</v>
      </c>
      <c r="K6239" t="s">
        <v>1124</v>
      </c>
      <c r="N6239" s="4">
        <v>1034862804</v>
      </c>
      <c r="O6239" t="e">
        <f>VLOOKUP(N6239,Sales!B:C,2,0)</f>
        <v>#N/A</v>
      </c>
      <c r="P6239" t="str">
        <f>VLOOKUP(N6239,Recolt!B:C,2,0)</f>
        <v xml:space="preserve">CIC (Crédit Industriel et Commercial)  </v>
      </c>
    </row>
    <row r="6240" spans="3:16" x14ac:dyDescent="0.25">
      <c r="C6240"/>
      <c r="J6240" s="4">
        <v>1034862810</v>
      </c>
      <c r="K6240" t="s">
        <v>1124</v>
      </c>
      <c r="N6240" s="4">
        <v>1034862809</v>
      </c>
      <c r="O6240" t="e">
        <f>VLOOKUP(N6240,Sales!B:C,2,0)</f>
        <v>#N/A</v>
      </c>
      <c r="P6240" t="str">
        <f>VLOOKUP(N6240,Recolt!B:C,2,0)</f>
        <v xml:space="preserve">LCL (Le Crédit Lyonnais)  </v>
      </c>
    </row>
    <row r="6241" spans="3:16" x14ac:dyDescent="0.25">
      <c r="C6241"/>
      <c r="J6241" s="4">
        <v>1034862814</v>
      </c>
      <c r="K6241" t="s">
        <v>1124</v>
      </c>
      <c r="N6241" s="4">
        <v>1034862810</v>
      </c>
      <c r="O6241" t="e">
        <f>VLOOKUP(N6241,Sales!B:C,2,0)</f>
        <v>#N/A</v>
      </c>
      <c r="P6241" t="str">
        <f>VLOOKUP(N6241,Recolt!B:C,2,0)</f>
        <v xml:space="preserve">CIC (Crédit Industriel et Commercial)  </v>
      </c>
    </row>
    <row r="6242" spans="3:16" x14ac:dyDescent="0.25">
      <c r="C6242"/>
      <c r="J6242" s="4">
        <v>1034862823</v>
      </c>
      <c r="K6242" t="s">
        <v>1124</v>
      </c>
      <c r="N6242" s="4">
        <v>1034862814</v>
      </c>
      <c r="O6242" t="e">
        <f>VLOOKUP(N6242,Sales!B:C,2,0)</f>
        <v>#N/A</v>
      </c>
      <c r="P6242" t="str">
        <f>VLOOKUP(N6242,Recolt!B:C,2,0)</f>
        <v>Erste Group Bank</v>
      </c>
    </row>
    <row r="6243" spans="3:16" x14ac:dyDescent="0.25">
      <c r="C6243"/>
      <c r="J6243" s="4">
        <v>1034862833</v>
      </c>
      <c r="K6243" t="s">
        <v>1124</v>
      </c>
      <c r="N6243" s="4">
        <v>1034862823</v>
      </c>
      <c r="O6243">
        <f>VLOOKUP(N6243,Sales!B:C,2,0)</f>
        <v>45177.657638888886</v>
      </c>
      <c r="P6243" t="e">
        <f>VLOOKUP(N6243,Recolt!B:C,2,0)</f>
        <v>#N/A</v>
      </c>
    </row>
    <row r="6244" spans="3:16" x14ac:dyDescent="0.25">
      <c r="C6244"/>
      <c r="J6244" s="4">
        <v>1034862841</v>
      </c>
      <c r="K6244" t="s">
        <v>1124</v>
      </c>
      <c r="N6244" s="4">
        <v>1034862833</v>
      </c>
      <c r="O6244">
        <f>VLOOKUP(N6244,Sales!B:C,2,0)</f>
        <v>44987.756249999999</v>
      </c>
      <c r="P6244" t="e">
        <f>VLOOKUP(N6244,Recolt!B:C,2,0)</f>
        <v>#N/A</v>
      </c>
    </row>
    <row r="6245" spans="3:16" x14ac:dyDescent="0.25">
      <c r="C6245"/>
      <c r="J6245" s="4">
        <v>1034862842</v>
      </c>
      <c r="K6245" t="s">
        <v>1124</v>
      </c>
      <c r="N6245" s="4">
        <v>1034862841</v>
      </c>
      <c r="O6245" t="e">
        <f>VLOOKUP(N6245,Sales!B:C,2,0)</f>
        <v>#N/A</v>
      </c>
      <c r="P6245" t="str">
        <f>VLOOKUP(N6245,Recolt!B:C,2,0)</f>
        <v>Sparda-Bank</v>
      </c>
    </row>
    <row r="6246" spans="3:16" x14ac:dyDescent="0.25">
      <c r="C6246"/>
      <c r="J6246" s="4">
        <v>1034862845</v>
      </c>
      <c r="K6246" t="s">
        <v>1124</v>
      </c>
      <c r="N6246" s="4">
        <v>1034862842</v>
      </c>
      <c r="O6246">
        <f>VLOOKUP(N6246,Sales!B:C,2,0)</f>
        <v>45455.477777777778</v>
      </c>
      <c r="P6246" t="e">
        <f>VLOOKUP(N6246,Recolt!B:C,2,0)</f>
        <v>#N/A</v>
      </c>
    </row>
    <row r="6247" spans="3:16" x14ac:dyDescent="0.25">
      <c r="C6247"/>
      <c r="J6247" s="4">
        <v>1034862849</v>
      </c>
      <c r="K6247" t="s">
        <v>1124</v>
      </c>
      <c r="N6247" s="4">
        <v>1034862845</v>
      </c>
      <c r="O6247" t="e">
        <f>VLOOKUP(N6247,Sales!B:C,2,0)</f>
        <v>#N/A</v>
      </c>
      <c r="P6247" t="str">
        <f>VLOOKUP(N6247,Recolt!B:C,2,0)</f>
        <v>HSB</v>
      </c>
    </row>
    <row r="6248" spans="3:16" x14ac:dyDescent="0.25">
      <c r="C6248"/>
      <c r="J6248" s="4">
        <v>1034862851</v>
      </c>
      <c r="K6248" t="s">
        <v>1124</v>
      </c>
      <c r="N6248" s="4">
        <v>1034862849</v>
      </c>
      <c r="O6248">
        <f>VLOOKUP(N6248,Sales!B:C,2,0)</f>
        <v>45395.64166666667</v>
      </c>
      <c r="P6248" t="e">
        <f>VLOOKUP(N6248,Recolt!B:C,2,0)</f>
        <v>#N/A</v>
      </c>
    </row>
    <row r="6249" spans="3:16" x14ac:dyDescent="0.25">
      <c r="C6249"/>
      <c r="J6249" s="4">
        <v>1034862856</v>
      </c>
      <c r="K6249" t="s">
        <v>1124</v>
      </c>
      <c r="N6249" s="4">
        <v>1034862851</v>
      </c>
      <c r="O6249">
        <f>VLOOKUP(N6249,Sales!B:C,2,0)</f>
        <v>44987.447916666664</v>
      </c>
      <c r="P6249" t="e">
        <f>VLOOKUP(N6249,Recolt!B:C,2,0)</f>
        <v>#N/A</v>
      </c>
    </row>
    <row r="6250" spans="3:16" x14ac:dyDescent="0.25">
      <c r="C6250"/>
      <c r="J6250" s="4">
        <v>1034862860</v>
      </c>
      <c r="K6250" t="s">
        <v>1124</v>
      </c>
      <c r="N6250" s="4">
        <v>1034862856</v>
      </c>
      <c r="O6250" t="e">
        <f>VLOOKUP(N6250,Sales!B:C,2,0)</f>
        <v>#N/A</v>
      </c>
      <c r="P6250" t="str">
        <f>VLOOKUP(N6250,Recolt!B:C,2,0)</f>
        <v xml:space="preserve">CIC (Crédit Industriel et Commercial)  </v>
      </c>
    </row>
    <row r="6251" spans="3:16" x14ac:dyDescent="0.25">
      <c r="C6251"/>
      <c r="J6251" s="4">
        <v>1034862865</v>
      </c>
      <c r="K6251" t="s">
        <v>1124</v>
      </c>
      <c r="N6251" s="4">
        <v>1034862860</v>
      </c>
      <c r="O6251" t="e">
        <f>VLOOKUP(N6251,Sales!B:C,2,0)</f>
        <v>#N/A</v>
      </c>
      <c r="P6251" t="str">
        <f>VLOOKUP(N6251,Recolt!B:C,2,0)</f>
        <v xml:space="preserve">Crédit Mutuel  </v>
      </c>
    </row>
    <row r="6252" spans="3:16" x14ac:dyDescent="0.25">
      <c r="C6252"/>
      <c r="J6252" s="4">
        <v>1034862880</v>
      </c>
      <c r="K6252" t="s">
        <v>1124</v>
      </c>
      <c r="N6252" s="4">
        <v>1034862865</v>
      </c>
      <c r="O6252" t="e">
        <f>VLOOKUP(N6252,Sales!B:C,2,0)</f>
        <v>#N/A</v>
      </c>
      <c r="P6252" t="str">
        <f>VLOOKUP(N6252,Recolt!B:C,2,0)</f>
        <v xml:space="preserve">CIC (Crédit Industriel et Commercial)  </v>
      </c>
    </row>
    <row r="6253" spans="3:16" x14ac:dyDescent="0.25">
      <c r="C6253"/>
      <c r="J6253" s="4">
        <v>1034862885</v>
      </c>
      <c r="K6253" t="s">
        <v>1124</v>
      </c>
      <c r="N6253" s="4">
        <v>1034862880</v>
      </c>
      <c r="O6253" t="e">
        <f>VLOOKUP(N6253,Sales!B:C,2,0)</f>
        <v>#N/A</v>
      </c>
      <c r="P6253" t="str">
        <f>VLOOKUP(N6253,Recolt!B:C,2,0)</f>
        <v>HSB</v>
      </c>
    </row>
    <row r="6254" spans="3:16" x14ac:dyDescent="0.25">
      <c r="C6254"/>
      <c r="J6254" s="4">
        <v>1034862888</v>
      </c>
      <c r="K6254" t="s">
        <v>1124</v>
      </c>
      <c r="N6254" s="4">
        <v>1034862885</v>
      </c>
      <c r="O6254" t="e">
        <f>VLOOKUP(N6254,Sales!B:C,2,0)</f>
        <v>#N/A</v>
      </c>
      <c r="P6254" t="str">
        <f>VLOOKUP(N6254,Recolt!B:C,2,0)</f>
        <v>Bawag P.S.K</v>
      </c>
    </row>
    <row r="6255" spans="3:16" x14ac:dyDescent="0.25">
      <c r="C6255"/>
      <c r="J6255" s="4">
        <v>1034862889</v>
      </c>
      <c r="K6255" t="s">
        <v>1124</v>
      </c>
      <c r="N6255" s="4">
        <v>1034862888</v>
      </c>
      <c r="O6255" t="e">
        <f>VLOOKUP(N6255,Sales!B:C,2,0)</f>
        <v>#N/A</v>
      </c>
      <c r="P6255" t="str">
        <f>VLOOKUP(N6255,Recolt!B:C,2,0)</f>
        <v>Sparda-Bank</v>
      </c>
    </row>
    <row r="6256" spans="3:16" x14ac:dyDescent="0.25">
      <c r="C6256"/>
      <c r="J6256" s="4">
        <v>1034862892</v>
      </c>
      <c r="K6256" t="s">
        <v>1124</v>
      </c>
      <c r="N6256" s="4">
        <v>1034862889</v>
      </c>
      <c r="O6256">
        <f>VLOOKUP(N6256,Sales!B:C,2,0)</f>
        <v>45455.688194444447</v>
      </c>
      <c r="P6256" t="e">
        <f>VLOOKUP(N6256,Recolt!B:C,2,0)</f>
        <v>#N/A</v>
      </c>
    </row>
    <row r="6257" spans="3:16" x14ac:dyDescent="0.25">
      <c r="C6257"/>
      <c r="J6257" s="4">
        <v>1034862894</v>
      </c>
      <c r="K6257" t="s">
        <v>1124</v>
      </c>
      <c r="N6257" s="4">
        <v>1034862892</v>
      </c>
      <c r="O6257">
        <f>VLOOKUP(N6257,Sales!B:C,2,0)</f>
        <v>44987.692361111112</v>
      </c>
      <c r="P6257" t="e">
        <f>VLOOKUP(N6257,Recolt!B:C,2,0)</f>
        <v>#N/A</v>
      </c>
    </row>
    <row r="6258" spans="3:16" x14ac:dyDescent="0.25">
      <c r="C6258"/>
      <c r="J6258" s="4">
        <v>1034862910</v>
      </c>
      <c r="K6258" t="s">
        <v>1124</v>
      </c>
      <c r="N6258" s="4">
        <v>1034862894</v>
      </c>
      <c r="O6258" t="e">
        <f>VLOOKUP(N6258,Sales!B:C,2,0)</f>
        <v>#N/A</v>
      </c>
      <c r="P6258" t="str">
        <f>VLOOKUP(N6258,Recolt!B:C,2,0)</f>
        <v>Sberbank Europe</v>
      </c>
    </row>
    <row r="6259" spans="3:16" x14ac:dyDescent="0.25">
      <c r="C6259"/>
      <c r="J6259" s="4">
        <v>1034862924</v>
      </c>
      <c r="K6259" t="s">
        <v>1124</v>
      </c>
      <c r="N6259" s="4">
        <v>1034862910</v>
      </c>
      <c r="O6259">
        <f>VLOOKUP(N6259,Sales!B:C,2,0)</f>
        <v>45177.463888888888</v>
      </c>
      <c r="P6259" t="e">
        <f>VLOOKUP(N6259,Recolt!B:C,2,0)</f>
        <v>#N/A</v>
      </c>
    </row>
    <row r="6260" spans="3:16" x14ac:dyDescent="0.25">
      <c r="C6260"/>
      <c r="J6260" s="4">
        <v>1034862927</v>
      </c>
      <c r="K6260" t="s">
        <v>1124</v>
      </c>
      <c r="N6260" s="4">
        <v>1034862924</v>
      </c>
      <c r="O6260" t="e">
        <f>VLOOKUP(N6260,Sales!B:C,2,0)</f>
        <v>#N/A</v>
      </c>
      <c r="P6260" t="str">
        <f>VLOOKUP(N6260,Recolt!B:C,2,0)</f>
        <v>Volksbank</v>
      </c>
    </row>
    <row r="6261" spans="3:16" x14ac:dyDescent="0.25">
      <c r="C6261"/>
      <c r="J6261" s="4">
        <v>1034862935</v>
      </c>
      <c r="K6261" t="s">
        <v>1124</v>
      </c>
      <c r="N6261" s="4">
        <v>1034862927</v>
      </c>
      <c r="O6261">
        <f>VLOOKUP(N6261,Sales!B:C,2,0)</f>
        <v>45177.556250000001</v>
      </c>
      <c r="P6261" t="e">
        <f>VLOOKUP(N6261,Recolt!B:C,2,0)</f>
        <v>#N/A</v>
      </c>
    </row>
    <row r="6262" spans="3:16" x14ac:dyDescent="0.25">
      <c r="C6262"/>
      <c r="J6262" s="4">
        <v>1034862939</v>
      </c>
      <c r="K6262" t="s">
        <v>1124</v>
      </c>
      <c r="N6262" s="4">
        <v>1034862935</v>
      </c>
      <c r="O6262" t="e">
        <f>VLOOKUP(N6262,Sales!B:C,2,0)</f>
        <v>#N/A</v>
      </c>
      <c r="P6262" t="str">
        <f>VLOOKUP(N6262,Recolt!B:C,2,0)</f>
        <v>Erste Group Bank</v>
      </c>
    </row>
    <row r="6263" spans="3:16" x14ac:dyDescent="0.25">
      <c r="C6263"/>
      <c r="J6263" s="4">
        <v>1034862963</v>
      </c>
      <c r="K6263" t="s">
        <v>1124</v>
      </c>
      <c r="N6263" s="4">
        <v>1034862939</v>
      </c>
      <c r="O6263">
        <f>VLOOKUP(N6263,Sales!B:C,2,0)</f>
        <v>44928.441666666666</v>
      </c>
      <c r="P6263" t="e">
        <f>VLOOKUP(N6263,Recolt!B:C,2,0)</f>
        <v>#N/A</v>
      </c>
    </row>
    <row r="6264" spans="3:16" x14ac:dyDescent="0.25">
      <c r="C6264"/>
      <c r="J6264" s="4">
        <v>1034862968</v>
      </c>
      <c r="K6264" t="s">
        <v>1124</v>
      </c>
      <c r="N6264" s="4">
        <v>1034862963</v>
      </c>
      <c r="O6264" t="e">
        <f>VLOOKUP(N6264,Sales!B:C,2,0)</f>
        <v>#N/A</v>
      </c>
      <c r="P6264" t="str">
        <f>VLOOKUP(N6264,Recolt!B:C,2,0)</f>
        <v xml:space="preserve">LCL (Le Crédit Lyonnais)  </v>
      </c>
    </row>
    <row r="6265" spans="3:16" x14ac:dyDescent="0.25">
      <c r="C6265"/>
      <c r="J6265" s="4">
        <v>1034862973</v>
      </c>
      <c r="K6265" t="s">
        <v>1124</v>
      </c>
      <c r="N6265" s="4">
        <v>1034862968</v>
      </c>
      <c r="O6265" t="e">
        <f>VLOOKUP(N6265,Sales!B:C,2,0)</f>
        <v>#N/A</v>
      </c>
      <c r="P6265" t="str">
        <f>VLOOKUP(N6265,Recolt!B:C,2,0)</f>
        <v>Erste Group Bank</v>
      </c>
    </row>
    <row r="6266" spans="3:16" x14ac:dyDescent="0.25">
      <c r="C6266"/>
      <c r="J6266" s="4">
        <v>1034862985</v>
      </c>
      <c r="K6266" t="s">
        <v>1124</v>
      </c>
      <c r="N6266" s="4">
        <v>1034862973</v>
      </c>
      <c r="O6266">
        <f>VLOOKUP(N6266,Sales!B:C,2,0)</f>
        <v>44928.515972222223</v>
      </c>
      <c r="P6266" t="e">
        <f>VLOOKUP(N6266,Recolt!B:C,2,0)</f>
        <v>#N/A</v>
      </c>
    </row>
    <row r="6267" spans="3:16" x14ac:dyDescent="0.25">
      <c r="C6267"/>
      <c r="J6267" s="4">
        <v>1034862986</v>
      </c>
      <c r="K6267" t="s">
        <v>1124</v>
      </c>
      <c r="N6267" s="4">
        <v>1034862985</v>
      </c>
      <c r="O6267">
        <f>VLOOKUP(N6267,Sales!B:C,2,0)</f>
        <v>44928.616666666669</v>
      </c>
      <c r="P6267" t="e">
        <f>VLOOKUP(N6267,Recolt!B:C,2,0)</f>
        <v>#N/A</v>
      </c>
    </row>
    <row r="6268" spans="3:16" x14ac:dyDescent="0.25">
      <c r="C6268"/>
      <c r="J6268" s="4">
        <v>1034862989</v>
      </c>
      <c r="K6268" t="s">
        <v>1124</v>
      </c>
      <c r="N6268" s="4">
        <v>1034862986</v>
      </c>
      <c r="O6268" t="e">
        <f>VLOOKUP(N6268,Sales!B:C,2,0)</f>
        <v>#N/A</v>
      </c>
      <c r="P6268" t="str">
        <f>VLOOKUP(N6268,Recolt!B:C,2,0)</f>
        <v xml:space="preserve">Société Générale  </v>
      </c>
    </row>
    <row r="6269" spans="3:16" x14ac:dyDescent="0.25">
      <c r="C6269"/>
      <c r="J6269" s="4">
        <v>1034862994</v>
      </c>
      <c r="K6269" t="s">
        <v>1124</v>
      </c>
      <c r="N6269" s="4">
        <v>1034862989</v>
      </c>
      <c r="O6269">
        <f>VLOOKUP(N6269,Sales!B:C,2,0)</f>
        <v>45395.447916666664</v>
      </c>
      <c r="P6269" t="e">
        <f>VLOOKUP(N6269,Recolt!B:C,2,0)</f>
        <v>#N/A</v>
      </c>
    </row>
    <row r="6270" spans="3:16" x14ac:dyDescent="0.25">
      <c r="C6270"/>
      <c r="J6270" s="4">
        <v>1034863025</v>
      </c>
      <c r="K6270" t="s">
        <v>1124</v>
      </c>
      <c r="N6270" s="4">
        <v>1034862994</v>
      </c>
      <c r="O6270">
        <f>VLOOKUP(N6270,Sales!B:C,2,0)</f>
        <v>45324.622916666667</v>
      </c>
      <c r="P6270" t="e">
        <f>VLOOKUP(N6270,Recolt!B:C,2,0)</f>
        <v>#N/A</v>
      </c>
    </row>
    <row r="6271" spans="3:16" x14ac:dyDescent="0.25">
      <c r="C6271"/>
      <c r="J6271" s="4">
        <v>1034863039</v>
      </c>
      <c r="K6271" t="s">
        <v>1124</v>
      </c>
      <c r="N6271" s="4">
        <v>1034863025</v>
      </c>
      <c r="O6271" t="e">
        <f>VLOOKUP(N6271,Sales!B:C,2,0)</f>
        <v>#N/A</v>
      </c>
      <c r="P6271" t="str">
        <f>VLOOKUP(N6271,Recolt!B:C,2,0)</f>
        <v xml:space="preserve">LCL (Le Crédit Lyonnais)  </v>
      </c>
    </row>
    <row r="6272" spans="3:16" x14ac:dyDescent="0.25">
      <c r="C6272"/>
      <c r="J6272" s="4">
        <v>1034863055</v>
      </c>
      <c r="K6272" t="s">
        <v>1124</v>
      </c>
      <c r="N6272" s="4">
        <v>1034863039</v>
      </c>
      <c r="O6272" t="e">
        <f>VLOOKUP(N6272,Sales!B:C,2,0)</f>
        <v>#N/A</v>
      </c>
      <c r="P6272" t="str">
        <f>VLOOKUP(N6272,Recolt!B:C,2,0)</f>
        <v>Sberbank Europe</v>
      </c>
    </row>
    <row r="6273" spans="3:16" x14ac:dyDescent="0.25">
      <c r="C6273"/>
      <c r="J6273" s="4">
        <v>1034863061</v>
      </c>
      <c r="K6273" t="s">
        <v>1124</v>
      </c>
      <c r="N6273" s="4">
        <v>1034863055</v>
      </c>
      <c r="O6273" t="e">
        <f>VLOOKUP(N6273,Sales!B:C,2,0)</f>
        <v>#N/A</v>
      </c>
      <c r="P6273" t="str">
        <f>VLOOKUP(N6273,Recolt!B:C,2,0)</f>
        <v>HSB</v>
      </c>
    </row>
    <row r="6274" spans="3:16" x14ac:dyDescent="0.25">
      <c r="C6274"/>
      <c r="J6274" s="4">
        <v>1034863062</v>
      </c>
      <c r="K6274" t="s">
        <v>1124</v>
      </c>
      <c r="N6274" s="4">
        <v>1034863061</v>
      </c>
      <c r="O6274">
        <f>VLOOKUP(N6274,Sales!B:C,2,0)</f>
        <v>45305.652777777781</v>
      </c>
      <c r="P6274" t="e">
        <f>VLOOKUP(N6274,Recolt!B:C,2,0)</f>
        <v>#N/A</v>
      </c>
    </row>
    <row r="6275" spans="3:16" x14ac:dyDescent="0.25">
      <c r="C6275"/>
      <c r="J6275" s="4">
        <v>1034863080</v>
      </c>
      <c r="K6275" t="s">
        <v>1124</v>
      </c>
      <c r="N6275" s="4">
        <v>1034863062</v>
      </c>
      <c r="O6275" t="e">
        <f>VLOOKUP(N6275,Sales!B:C,2,0)</f>
        <v>#N/A</v>
      </c>
      <c r="P6275" t="str">
        <f>VLOOKUP(N6275,Recolt!B:C,2,0)</f>
        <v>Bank Austria</v>
      </c>
    </row>
    <row r="6276" spans="3:16" x14ac:dyDescent="0.25">
      <c r="C6276"/>
      <c r="J6276" s="4">
        <v>1034863087</v>
      </c>
      <c r="K6276" t="s">
        <v>1124</v>
      </c>
      <c r="N6276" s="4">
        <v>1034863080</v>
      </c>
      <c r="O6276" t="e">
        <f>VLOOKUP(N6276,Sales!B:C,2,0)</f>
        <v>#N/A</v>
      </c>
      <c r="P6276" t="str">
        <f>VLOOKUP(N6276,Recolt!B:C,2,0)</f>
        <v>HSB</v>
      </c>
    </row>
    <row r="6277" spans="3:16" x14ac:dyDescent="0.25">
      <c r="C6277"/>
      <c r="J6277" s="4">
        <v>1034863088</v>
      </c>
      <c r="K6277" t="s">
        <v>1124</v>
      </c>
      <c r="N6277" s="4">
        <v>1034863087</v>
      </c>
      <c r="O6277" t="e">
        <f>VLOOKUP(N6277,Sales!B:C,2,0)</f>
        <v>#N/A</v>
      </c>
      <c r="P6277" t="str">
        <f>VLOOKUP(N6277,Recolt!B:C,2,0)</f>
        <v xml:space="preserve">BPCE (Banque Populaire &amp; Caisse d'Épargne)  </v>
      </c>
    </row>
    <row r="6278" spans="3:16" x14ac:dyDescent="0.25">
      <c r="C6278"/>
      <c r="J6278" s="4">
        <v>1034863089</v>
      </c>
      <c r="K6278" t="s">
        <v>1124</v>
      </c>
      <c r="N6278" s="4">
        <v>1034863088</v>
      </c>
      <c r="O6278" t="e">
        <f>VLOOKUP(N6278,Sales!B:C,2,0)</f>
        <v>#N/A</v>
      </c>
      <c r="P6278" t="str">
        <f>VLOOKUP(N6278,Recolt!B:C,2,0)</f>
        <v>Volksbank</v>
      </c>
    </row>
    <row r="6279" spans="3:16" x14ac:dyDescent="0.25">
      <c r="C6279"/>
      <c r="J6279" s="4">
        <v>1034863092</v>
      </c>
      <c r="K6279" t="s">
        <v>1124</v>
      </c>
      <c r="N6279" s="4">
        <v>1034863089</v>
      </c>
      <c r="O6279">
        <f>VLOOKUP(N6279,Sales!B:C,2,0)</f>
        <v>44987.47152777778</v>
      </c>
      <c r="P6279" t="e">
        <f>VLOOKUP(N6279,Recolt!B:C,2,0)</f>
        <v>#N/A</v>
      </c>
    </row>
    <row r="6280" spans="3:16" x14ac:dyDescent="0.25">
      <c r="C6280"/>
      <c r="J6280" s="4">
        <v>1034863095</v>
      </c>
      <c r="K6280" t="s">
        <v>1124</v>
      </c>
      <c r="N6280" s="4">
        <v>1034863092</v>
      </c>
      <c r="O6280" t="e">
        <f>VLOOKUP(N6280,Sales!B:C,2,0)</f>
        <v>#N/A</v>
      </c>
      <c r="P6280" t="str">
        <f>VLOOKUP(N6280,Recolt!B:C,2,0)</f>
        <v xml:space="preserve">LCL (Le Crédit Lyonnais)  </v>
      </c>
    </row>
    <row r="6281" spans="3:16" x14ac:dyDescent="0.25">
      <c r="C6281"/>
      <c r="J6281" s="4">
        <v>1034863098</v>
      </c>
      <c r="K6281" t="s">
        <v>1124</v>
      </c>
      <c r="N6281" s="4">
        <v>1034863095</v>
      </c>
      <c r="O6281" t="e">
        <f>VLOOKUP(N6281,Sales!B:C,2,0)</f>
        <v>#N/A</v>
      </c>
      <c r="P6281" t="str">
        <f>VLOOKUP(N6281,Recolt!B:C,2,0)</f>
        <v xml:space="preserve">Crédit Mutuel  </v>
      </c>
    </row>
    <row r="6282" spans="3:16" x14ac:dyDescent="0.25">
      <c r="C6282"/>
      <c r="J6282" s="4">
        <v>1034863120</v>
      </c>
      <c r="K6282" t="s">
        <v>1124</v>
      </c>
      <c r="N6282" s="4">
        <v>1034863098</v>
      </c>
      <c r="O6282" t="e">
        <f>VLOOKUP(N6282,Sales!B:C,2,0)</f>
        <v>#N/A</v>
      </c>
      <c r="P6282" t="str">
        <f>VLOOKUP(N6282,Recolt!B:C,2,0)</f>
        <v xml:space="preserve">LCL (Le Crédit Lyonnais)  </v>
      </c>
    </row>
    <row r="6283" spans="3:16" x14ac:dyDescent="0.25">
      <c r="C6283"/>
      <c r="J6283" s="4">
        <v>1034863127</v>
      </c>
      <c r="K6283" t="s">
        <v>1124</v>
      </c>
      <c r="N6283" s="4">
        <v>1034863120</v>
      </c>
      <c r="O6283">
        <f>VLOOKUP(N6283,Sales!B:C,2,0)</f>
        <v>44928.702777777777</v>
      </c>
      <c r="P6283" t="e">
        <f>VLOOKUP(N6283,Recolt!B:C,2,0)</f>
        <v>#N/A</v>
      </c>
    </row>
    <row r="6284" spans="3:16" x14ac:dyDescent="0.25">
      <c r="C6284"/>
      <c r="J6284" s="4">
        <v>1034863148</v>
      </c>
      <c r="K6284" t="s">
        <v>1124</v>
      </c>
      <c r="N6284" s="4">
        <v>1034863127</v>
      </c>
      <c r="O6284" t="e">
        <f>VLOOKUP(N6284,Sales!B:C,2,0)</f>
        <v>#N/A</v>
      </c>
      <c r="P6284" t="str">
        <f>VLOOKUP(N6284,Recolt!B:C,2,0)</f>
        <v>Sparda-Bank</v>
      </c>
    </row>
    <row r="6285" spans="3:16" x14ac:dyDescent="0.25">
      <c r="C6285"/>
      <c r="J6285" s="4">
        <v>1034863150</v>
      </c>
      <c r="K6285" t="s">
        <v>1124</v>
      </c>
      <c r="N6285" s="4">
        <v>1034863148</v>
      </c>
      <c r="O6285" t="e">
        <f>VLOOKUP(N6285,Sales!B:C,2,0)</f>
        <v>#N/A</v>
      </c>
      <c r="P6285" t="str">
        <f>VLOOKUP(N6285,Recolt!B:C,2,0)</f>
        <v xml:space="preserve">Crédit Mutuel  </v>
      </c>
    </row>
    <row r="6286" spans="3:16" x14ac:dyDescent="0.25">
      <c r="C6286"/>
      <c r="J6286" s="4">
        <v>1034863157</v>
      </c>
      <c r="K6286" t="s">
        <v>1124</v>
      </c>
      <c r="N6286" s="4">
        <v>1034863150</v>
      </c>
      <c r="O6286" t="e">
        <f>VLOOKUP(N6286,Sales!B:C,2,0)</f>
        <v>#N/A</v>
      </c>
      <c r="P6286" t="str">
        <f>VLOOKUP(N6286,Recolt!B:C,2,0)</f>
        <v>Volksbank</v>
      </c>
    </row>
    <row r="6287" spans="3:16" x14ac:dyDescent="0.25">
      <c r="C6287"/>
      <c r="J6287" s="4">
        <v>1034863163</v>
      </c>
      <c r="K6287" t="s">
        <v>1124</v>
      </c>
      <c r="N6287" s="4">
        <v>1034863157</v>
      </c>
      <c r="O6287" t="e">
        <f>VLOOKUP(N6287,Sales!B:C,2,0)</f>
        <v>#N/A</v>
      </c>
      <c r="P6287" t="str">
        <f>VLOOKUP(N6287,Recolt!B:C,2,0)</f>
        <v xml:space="preserve">HSBC France  </v>
      </c>
    </row>
    <row r="6288" spans="3:16" x14ac:dyDescent="0.25">
      <c r="C6288"/>
      <c r="J6288" s="4">
        <v>1034863177</v>
      </c>
      <c r="K6288" t="s">
        <v>1124</v>
      </c>
      <c r="N6288" s="4">
        <v>1034863163</v>
      </c>
      <c r="O6288" t="e">
        <f>VLOOKUP(N6288,Sales!B:C,2,0)</f>
        <v>#N/A</v>
      </c>
      <c r="P6288" t="str">
        <f>VLOOKUP(N6288,Recolt!B:C,2,0)</f>
        <v xml:space="preserve">LCL (Le Crédit Lyonnais)  </v>
      </c>
    </row>
    <row r="6289" spans="3:16" x14ac:dyDescent="0.25">
      <c r="C6289"/>
      <c r="J6289" s="4">
        <v>1034863178</v>
      </c>
      <c r="K6289" t="s">
        <v>1124</v>
      </c>
      <c r="N6289" s="4">
        <v>1034863177</v>
      </c>
      <c r="O6289" t="e">
        <f>VLOOKUP(N6289,Sales!B:C,2,0)</f>
        <v>#N/A</v>
      </c>
      <c r="P6289" t="str">
        <f>VLOOKUP(N6289,Recolt!B:C,2,0)</f>
        <v>Erste Group Bank</v>
      </c>
    </row>
    <row r="6290" spans="3:16" x14ac:dyDescent="0.25">
      <c r="C6290"/>
      <c r="J6290" s="4">
        <v>1034863179</v>
      </c>
      <c r="K6290" t="s">
        <v>1124</v>
      </c>
      <c r="N6290" s="4">
        <v>1034863178</v>
      </c>
      <c r="O6290">
        <f>VLOOKUP(N6290,Sales!B:C,2,0)</f>
        <v>44928.601388888892</v>
      </c>
      <c r="P6290" t="e">
        <f>VLOOKUP(N6290,Recolt!B:C,2,0)</f>
        <v>#N/A</v>
      </c>
    </row>
    <row r="6291" spans="3:16" x14ac:dyDescent="0.25">
      <c r="C6291"/>
      <c r="J6291" s="4">
        <v>1034863181</v>
      </c>
      <c r="K6291" t="s">
        <v>1124</v>
      </c>
      <c r="N6291" s="4">
        <v>1034863179</v>
      </c>
      <c r="O6291">
        <f>VLOOKUP(N6291,Sales!B:C,2,0)</f>
        <v>44928.715277777781</v>
      </c>
      <c r="P6291" t="e">
        <f>VLOOKUP(N6291,Recolt!B:C,2,0)</f>
        <v>#N/A</v>
      </c>
    </row>
    <row r="6292" spans="3:16" x14ac:dyDescent="0.25">
      <c r="C6292"/>
      <c r="J6292" s="4">
        <v>1034863186</v>
      </c>
      <c r="K6292" t="s">
        <v>1124</v>
      </c>
      <c r="N6292" s="4">
        <v>1034863181</v>
      </c>
      <c r="O6292">
        <f>VLOOKUP(N6292,Sales!B:C,2,0)</f>
        <v>45324.492361111108</v>
      </c>
      <c r="P6292" t="e">
        <f>VLOOKUP(N6292,Recolt!B:C,2,0)</f>
        <v>#N/A</v>
      </c>
    </row>
    <row r="6293" spans="3:16" x14ac:dyDescent="0.25">
      <c r="C6293"/>
      <c r="J6293" s="4">
        <v>1034863210</v>
      </c>
      <c r="K6293" t="s">
        <v>1124</v>
      </c>
      <c r="N6293" s="4">
        <v>1034863186</v>
      </c>
      <c r="O6293" t="e">
        <f>VLOOKUP(N6293,Sales!B:C,2,0)</f>
        <v>#N/A</v>
      </c>
      <c r="P6293" t="str">
        <f>VLOOKUP(N6293,Recolt!B:C,2,0)</f>
        <v>Erste Group Bank</v>
      </c>
    </row>
    <row r="6294" spans="3:16" x14ac:dyDescent="0.25">
      <c r="C6294"/>
      <c r="J6294" s="4">
        <v>1034863214</v>
      </c>
      <c r="K6294" t="s">
        <v>1124</v>
      </c>
      <c r="N6294" s="4">
        <v>1034863210</v>
      </c>
      <c r="O6294" t="e">
        <f>VLOOKUP(N6294,Sales!B:C,2,0)</f>
        <v>#N/A</v>
      </c>
      <c r="P6294" t="str">
        <f>VLOOKUP(N6294,Recolt!B:C,2,0)</f>
        <v xml:space="preserve">CIC (Crédit Industriel et Commercial)  </v>
      </c>
    </row>
    <row r="6295" spans="3:16" x14ac:dyDescent="0.25">
      <c r="C6295"/>
      <c r="J6295" s="4">
        <v>1034863226</v>
      </c>
      <c r="K6295" t="s">
        <v>1124</v>
      </c>
      <c r="N6295" s="4">
        <v>1034863214</v>
      </c>
      <c r="O6295">
        <f>VLOOKUP(N6295,Sales!B:C,2,0)</f>
        <v>45177.678472222222</v>
      </c>
      <c r="P6295" t="e">
        <f>VLOOKUP(N6295,Recolt!B:C,2,0)</f>
        <v>#N/A</v>
      </c>
    </row>
    <row r="6296" spans="3:16" x14ac:dyDescent="0.25">
      <c r="C6296"/>
      <c r="J6296" s="4">
        <v>1034863231</v>
      </c>
      <c r="K6296" t="s">
        <v>1124</v>
      </c>
      <c r="N6296" s="4">
        <v>1034863226</v>
      </c>
      <c r="O6296" t="e">
        <f>VLOOKUP(N6296,Sales!B:C,2,0)</f>
        <v>#N/A</v>
      </c>
      <c r="P6296" t="e">
        <f>VLOOKUP(N6296,Recolt!B:C,2,0)</f>
        <v>#N/A</v>
      </c>
    </row>
    <row r="6297" spans="3:16" x14ac:dyDescent="0.25">
      <c r="C6297"/>
      <c r="J6297" s="4">
        <v>1034863233</v>
      </c>
      <c r="K6297" t="s">
        <v>1124</v>
      </c>
      <c r="N6297" s="4">
        <v>1034863231</v>
      </c>
      <c r="O6297" t="e">
        <f>VLOOKUP(N6297,Sales!B:C,2,0)</f>
        <v>#N/A</v>
      </c>
      <c r="P6297" t="str">
        <f>VLOOKUP(N6297,Recolt!B:C,2,0)</f>
        <v>Bawag P.S.K</v>
      </c>
    </row>
    <row r="6298" spans="3:16" x14ac:dyDescent="0.25">
      <c r="C6298"/>
      <c r="J6298" s="4">
        <v>1034863236</v>
      </c>
      <c r="K6298" t="s">
        <v>1124</v>
      </c>
      <c r="N6298" s="4">
        <v>1034863233</v>
      </c>
      <c r="O6298" t="e">
        <f>VLOOKUP(N6298,Sales!B:C,2,0)</f>
        <v>#N/A</v>
      </c>
      <c r="P6298" t="str">
        <f>VLOOKUP(N6298,Recolt!B:C,2,0)</f>
        <v xml:space="preserve">La Banque Postale  </v>
      </c>
    </row>
    <row r="6299" spans="3:16" x14ac:dyDescent="0.25">
      <c r="C6299"/>
      <c r="J6299" s="4">
        <v>1034863242</v>
      </c>
      <c r="K6299" t="s">
        <v>1124</v>
      </c>
      <c r="N6299" s="4">
        <v>1034863236</v>
      </c>
      <c r="O6299">
        <f>VLOOKUP(N6299,Sales!B:C,2,0)</f>
        <v>45324.497916666667</v>
      </c>
      <c r="P6299" t="e">
        <f>VLOOKUP(N6299,Recolt!B:C,2,0)</f>
        <v>#N/A</v>
      </c>
    </row>
    <row r="6300" spans="3:16" x14ac:dyDescent="0.25">
      <c r="C6300"/>
      <c r="J6300" s="4">
        <v>1034863248</v>
      </c>
      <c r="K6300" t="s">
        <v>1124</v>
      </c>
      <c r="N6300" s="4">
        <v>1034863242</v>
      </c>
      <c r="O6300">
        <f>VLOOKUP(N6300,Sales!B:C,2,0)</f>
        <v>45177.629166666666</v>
      </c>
      <c r="P6300" t="e">
        <f>VLOOKUP(N6300,Recolt!B:C,2,0)</f>
        <v>#N/A</v>
      </c>
    </row>
    <row r="6301" spans="3:16" x14ac:dyDescent="0.25">
      <c r="C6301"/>
      <c r="J6301" s="4">
        <v>1034863250</v>
      </c>
      <c r="K6301" t="s">
        <v>1124</v>
      </c>
      <c r="N6301" s="4">
        <v>1034863248</v>
      </c>
      <c r="O6301" t="e">
        <f>VLOOKUP(N6301,Sales!B:C,2,0)</f>
        <v>#N/A</v>
      </c>
      <c r="P6301" t="str">
        <f>VLOOKUP(N6301,Recolt!B:C,2,0)</f>
        <v xml:space="preserve">LCL (Le Crédit Lyonnais)  </v>
      </c>
    </row>
    <row r="6302" spans="3:16" x14ac:dyDescent="0.25">
      <c r="C6302"/>
      <c r="J6302" s="4">
        <v>1034863251</v>
      </c>
      <c r="K6302" t="s">
        <v>1124</v>
      </c>
      <c r="N6302" s="4">
        <v>1034863250</v>
      </c>
      <c r="O6302">
        <f>VLOOKUP(N6302,Sales!B:C,2,0)</f>
        <v>44987.423611111109</v>
      </c>
      <c r="P6302" t="e">
        <f>VLOOKUP(N6302,Recolt!B:C,2,0)</f>
        <v>#N/A</v>
      </c>
    </row>
    <row r="6303" spans="3:16" x14ac:dyDescent="0.25">
      <c r="C6303"/>
      <c r="J6303" s="4">
        <v>1034863256</v>
      </c>
      <c r="K6303" t="s">
        <v>1124</v>
      </c>
      <c r="N6303" s="4">
        <v>1034863251</v>
      </c>
      <c r="O6303">
        <f>VLOOKUP(N6303,Sales!B:C,2,0)</f>
        <v>45324.447916666664</v>
      </c>
      <c r="P6303" t="e">
        <f>VLOOKUP(N6303,Recolt!B:C,2,0)</f>
        <v>#N/A</v>
      </c>
    </row>
    <row r="6304" spans="3:16" x14ac:dyDescent="0.25">
      <c r="C6304"/>
      <c r="J6304" s="4">
        <v>1034863261</v>
      </c>
      <c r="K6304" t="s">
        <v>1124</v>
      </c>
      <c r="N6304" s="4">
        <v>1034863256</v>
      </c>
      <c r="O6304">
        <f>VLOOKUP(N6304,Sales!B:C,2,0)</f>
        <v>44987.442361111112</v>
      </c>
      <c r="P6304" t="e">
        <f>VLOOKUP(N6304,Recolt!B:C,2,0)</f>
        <v>#N/A</v>
      </c>
    </row>
    <row r="6305" spans="3:16" x14ac:dyDescent="0.25">
      <c r="C6305"/>
      <c r="J6305" s="4">
        <v>1034863267</v>
      </c>
      <c r="K6305" t="s">
        <v>1124</v>
      </c>
      <c r="N6305" s="4">
        <v>1034863261</v>
      </c>
      <c r="O6305" t="e">
        <f>VLOOKUP(N6305,Sales!B:C,2,0)</f>
        <v>#N/A</v>
      </c>
      <c r="P6305" t="str">
        <f>VLOOKUP(N6305,Recolt!B:C,2,0)</f>
        <v xml:space="preserve">CIC (Crédit Industriel et Commercial)  </v>
      </c>
    </row>
    <row r="6306" spans="3:16" x14ac:dyDescent="0.25">
      <c r="C6306"/>
      <c r="J6306" s="4">
        <v>1034863275</v>
      </c>
      <c r="K6306" t="s">
        <v>1124</v>
      </c>
      <c r="N6306" s="4">
        <v>1034863267</v>
      </c>
      <c r="O6306">
        <f>VLOOKUP(N6306,Sales!B:C,2,0)</f>
        <v>44928.55972222222</v>
      </c>
      <c r="P6306" t="e">
        <f>VLOOKUP(N6306,Recolt!B:C,2,0)</f>
        <v>#N/A</v>
      </c>
    </row>
    <row r="6307" spans="3:16" x14ac:dyDescent="0.25">
      <c r="C6307"/>
      <c r="J6307" s="4">
        <v>1034863286</v>
      </c>
      <c r="K6307" t="s">
        <v>1124</v>
      </c>
      <c r="N6307" s="4">
        <v>1034863275</v>
      </c>
      <c r="O6307" t="e">
        <f>VLOOKUP(N6307,Sales!B:C,2,0)</f>
        <v>#N/A</v>
      </c>
      <c r="P6307" t="str">
        <f>VLOOKUP(N6307,Recolt!B:C,2,0)</f>
        <v xml:space="preserve">BPCE (Banque Populaire &amp; Caisse d'Épargne)  </v>
      </c>
    </row>
    <row r="6308" spans="3:16" x14ac:dyDescent="0.25">
      <c r="C6308"/>
      <c r="J6308" s="4">
        <v>1034863301</v>
      </c>
      <c r="K6308" t="s">
        <v>1124</v>
      </c>
      <c r="N6308" s="4">
        <v>1034863286</v>
      </c>
      <c r="O6308" t="e">
        <f>VLOOKUP(N6308,Sales!B:C,2,0)</f>
        <v>#N/A</v>
      </c>
      <c r="P6308" t="str">
        <f>VLOOKUP(N6308,Recolt!B:C,2,0)</f>
        <v xml:space="preserve">LCL (Le Crédit Lyonnais)  </v>
      </c>
    </row>
    <row r="6309" spans="3:16" x14ac:dyDescent="0.25">
      <c r="C6309"/>
      <c r="J6309" s="4">
        <v>1034863303</v>
      </c>
      <c r="K6309" t="s">
        <v>1124</v>
      </c>
      <c r="N6309" s="4">
        <v>1034863301</v>
      </c>
      <c r="O6309" t="e">
        <f>VLOOKUP(N6309,Sales!B:C,2,0)</f>
        <v>#N/A</v>
      </c>
      <c r="P6309" t="str">
        <f>VLOOKUP(N6309,Recolt!B:C,2,0)</f>
        <v>UniCredit Bank Austria</v>
      </c>
    </row>
    <row r="6310" spans="3:16" x14ac:dyDescent="0.25">
      <c r="C6310"/>
      <c r="J6310" s="4">
        <v>1034863304</v>
      </c>
      <c r="K6310" t="s">
        <v>1124</v>
      </c>
      <c r="N6310" s="4">
        <v>1034863303</v>
      </c>
      <c r="O6310" t="e">
        <f>VLOOKUP(N6310,Sales!B:C,2,0)</f>
        <v>#N/A</v>
      </c>
      <c r="P6310" t="str">
        <f>VLOOKUP(N6310,Recolt!B:C,2,0)</f>
        <v>Sparda-Bank</v>
      </c>
    </row>
    <row r="6311" spans="3:16" x14ac:dyDescent="0.25">
      <c r="C6311"/>
      <c r="J6311" s="4">
        <v>1034863313</v>
      </c>
      <c r="K6311" t="s">
        <v>1124</v>
      </c>
      <c r="N6311" s="4">
        <v>1034863304</v>
      </c>
      <c r="O6311">
        <f>VLOOKUP(N6311,Sales!B:C,2,0)</f>
        <v>45324.512499999997</v>
      </c>
      <c r="P6311" t="e">
        <f>VLOOKUP(N6311,Recolt!B:C,2,0)</f>
        <v>#N/A</v>
      </c>
    </row>
    <row r="6312" spans="3:16" x14ac:dyDescent="0.25">
      <c r="C6312"/>
      <c r="J6312" s="4">
        <v>1034863321</v>
      </c>
      <c r="K6312" t="s">
        <v>1124</v>
      </c>
      <c r="N6312" s="4">
        <v>1034863313</v>
      </c>
      <c r="O6312" t="e">
        <f>VLOOKUP(N6312,Sales!B:C,2,0)</f>
        <v>#N/A</v>
      </c>
      <c r="P6312" t="str">
        <f>VLOOKUP(N6312,Recolt!B:C,2,0)</f>
        <v>Sparda-Bank</v>
      </c>
    </row>
    <row r="6313" spans="3:16" x14ac:dyDescent="0.25">
      <c r="C6313"/>
      <c r="J6313" s="4">
        <v>1034863330</v>
      </c>
      <c r="K6313" t="s">
        <v>1124</v>
      </c>
      <c r="N6313" s="4">
        <v>1034863321</v>
      </c>
      <c r="O6313" t="e">
        <f>VLOOKUP(N6313,Sales!B:C,2,0)</f>
        <v>#N/A</v>
      </c>
      <c r="P6313" t="str">
        <f>VLOOKUP(N6313,Recolt!B:C,2,0)</f>
        <v>Hypo Group Alpe Adria</v>
      </c>
    </row>
    <row r="6314" spans="3:16" x14ac:dyDescent="0.25">
      <c r="C6314"/>
      <c r="J6314" s="4">
        <v>1034863331</v>
      </c>
      <c r="K6314" t="s">
        <v>1124</v>
      </c>
      <c r="N6314" s="4">
        <v>1034863330</v>
      </c>
      <c r="O6314" t="e">
        <f>VLOOKUP(N6314,Sales!B:C,2,0)</f>
        <v>#N/A</v>
      </c>
      <c r="P6314" t="str">
        <f>VLOOKUP(N6314,Recolt!B:C,2,0)</f>
        <v xml:space="preserve">BNP Paribas  </v>
      </c>
    </row>
    <row r="6315" spans="3:16" x14ac:dyDescent="0.25">
      <c r="C6315"/>
      <c r="J6315" s="4">
        <v>1034863341</v>
      </c>
      <c r="K6315" t="s">
        <v>1124</v>
      </c>
      <c r="N6315" s="4">
        <v>1034863331</v>
      </c>
      <c r="O6315" t="e">
        <f>VLOOKUP(N6315,Sales!B:C,2,0)</f>
        <v>#N/A</v>
      </c>
      <c r="P6315" t="str">
        <f>VLOOKUP(N6315,Recolt!B:C,2,0)</f>
        <v xml:space="preserve">Crédit Agricole  </v>
      </c>
    </row>
    <row r="6316" spans="3:16" x14ac:dyDescent="0.25">
      <c r="C6316"/>
      <c r="J6316" s="4">
        <v>1034863356</v>
      </c>
      <c r="K6316" t="s">
        <v>1124</v>
      </c>
      <c r="N6316" s="4">
        <v>1034863341</v>
      </c>
      <c r="O6316" t="e">
        <f>VLOOKUP(N6316,Sales!B:C,2,0)</f>
        <v>#N/A</v>
      </c>
      <c r="P6316" t="str">
        <f>VLOOKUP(N6316,Recolt!B:C,2,0)</f>
        <v xml:space="preserve">BPCE (Banque Populaire &amp; Caisse d'Épargne)  </v>
      </c>
    </row>
    <row r="6317" spans="3:16" x14ac:dyDescent="0.25">
      <c r="C6317"/>
      <c r="J6317" s="4">
        <v>1034863361</v>
      </c>
      <c r="K6317" t="s">
        <v>1124</v>
      </c>
      <c r="N6317" s="4">
        <v>1034863356</v>
      </c>
      <c r="O6317">
        <f>VLOOKUP(N6317,Sales!B:C,2,0)</f>
        <v>45177.551388888889</v>
      </c>
      <c r="P6317" t="e">
        <f>VLOOKUP(N6317,Recolt!B:C,2,0)</f>
        <v>#N/A</v>
      </c>
    </row>
    <row r="6318" spans="3:16" x14ac:dyDescent="0.25">
      <c r="C6318"/>
      <c r="J6318" s="4">
        <v>1034863367</v>
      </c>
      <c r="K6318" t="s">
        <v>1124</v>
      </c>
      <c r="N6318" s="4">
        <v>1034863361</v>
      </c>
      <c r="O6318">
        <f>VLOOKUP(N6318,Sales!B:C,2,0)</f>
        <v>44987.714583333334</v>
      </c>
      <c r="P6318" t="e">
        <f>VLOOKUP(N6318,Recolt!B:C,2,0)</f>
        <v>#N/A</v>
      </c>
    </row>
    <row r="6319" spans="3:16" x14ac:dyDescent="0.25">
      <c r="C6319"/>
      <c r="J6319" s="4">
        <v>1034863372</v>
      </c>
      <c r="K6319" t="s">
        <v>1124</v>
      </c>
      <c r="N6319" s="4">
        <v>1034863367</v>
      </c>
      <c r="O6319" t="e">
        <f>VLOOKUP(N6319,Sales!B:C,2,0)</f>
        <v>#N/A</v>
      </c>
      <c r="P6319" t="str">
        <f>VLOOKUP(N6319,Recolt!B:C,2,0)</f>
        <v>Hypo Group Alpe Adria</v>
      </c>
    </row>
    <row r="6320" spans="3:16" x14ac:dyDescent="0.25">
      <c r="C6320"/>
      <c r="J6320" s="4">
        <v>1034863383</v>
      </c>
      <c r="K6320" t="s">
        <v>1124</v>
      </c>
      <c r="N6320" s="4">
        <v>1034863372</v>
      </c>
      <c r="O6320" t="e">
        <f>VLOOKUP(N6320,Sales!B:C,2,0)</f>
        <v>#N/A</v>
      </c>
      <c r="P6320" t="str">
        <f>VLOOKUP(N6320,Recolt!B:C,2,0)</f>
        <v>Bank Austria</v>
      </c>
    </row>
    <row r="6321" spans="3:16" x14ac:dyDescent="0.25">
      <c r="C6321"/>
      <c r="J6321" s="4">
        <v>1034863384</v>
      </c>
      <c r="K6321" t="s">
        <v>1124</v>
      </c>
      <c r="N6321" s="4">
        <v>1034863383</v>
      </c>
      <c r="O6321" t="e">
        <f>VLOOKUP(N6321,Sales!B:C,2,0)</f>
        <v>#N/A</v>
      </c>
      <c r="P6321" t="str">
        <f>VLOOKUP(N6321,Recolt!B:C,2,0)</f>
        <v>UniCredit Bank Austria</v>
      </c>
    </row>
    <row r="6322" spans="3:16" x14ac:dyDescent="0.25">
      <c r="C6322"/>
      <c r="J6322" s="4">
        <v>1034863388</v>
      </c>
      <c r="K6322" t="s">
        <v>1124</v>
      </c>
      <c r="N6322" s="4">
        <v>1034863384</v>
      </c>
      <c r="O6322" t="e">
        <f>VLOOKUP(N6322,Sales!B:C,2,0)</f>
        <v>#N/A</v>
      </c>
      <c r="P6322" t="str">
        <f>VLOOKUP(N6322,Recolt!B:C,2,0)</f>
        <v xml:space="preserve">HSBC France  </v>
      </c>
    </row>
    <row r="6323" spans="3:16" x14ac:dyDescent="0.25">
      <c r="C6323"/>
      <c r="J6323" s="4">
        <v>1034863396</v>
      </c>
      <c r="K6323" t="s">
        <v>1124</v>
      </c>
      <c r="N6323" s="4">
        <v>1034863388</v>
      </c>
      <c r="O6323" t="e">
        <f>VLOOKUP(N6323,Sales!B:C,2,0)</f>
        <v>#N/A</v>
      </c>
      <c r="P6323" t="str">
        <f>VLOOKUP(N6323,Recolt!B:C,2,0)</f>
        <v>Bank Austria</v>
      </c>
    </row>
    <row r="6324" spans="3:16" x14ac:dyDescent="0.25">
      <c r="C6324"/>
      <c r="J6324" s="4">
        <v>1034863404</v>
      </c>
      <c r="K6324" t="s">
        <v>1124</v>
      </c>
      <c r="N6324" s="4">
        <v>1034863396</v>
      </c>
      <c r="O6324">
        <f>VLOOKUP(N6324,Sales!B:C,2,0)</f>
        <v>45277.59097222222</v>
      </c>
      <c r="P6324" t="e">
        <f>VLOOKUP(N6324,Recolt!B:C,2,0)</f>
        <v>#N/A</v>
      </c>
    </row>
    <row r="6325" spans="3:16" x14ac:dyDescent="0.25">
      <c r="C6325"/>
      <c r="J6325" s="4">
        <v>1034863406</v>
      </c>
      <c r="K6325" t="s">
        <v>1124</v>
      </c>
      <c r="N6325" s="4">
        <v>1034863404</v>
      </c>
      <c r="O6325">
        <f>VLOOKUP(N6325,Sales!B:C,2,0)</f>
        <v>45277.606249999997</v>
      </c>
      <c r="P6325" t="e">
        <f>VLOOKUP(N6325,Recolt!B:C,2,0)</f>
        <v>#N/A</v>
      </c>
    </row>
    <row r="6326" spans="3:16" x14ac:dyDescent="0.25">
      <c r="C6326"/>
      <c r="J6326" s="4">
        <v>1034863410</v>
      </c>
      <c r="K6326" t="s">
        <v>1124</v>
      </c>
      <c r="N6326" s="4">
        <v>1034863406</v>
      </c>
      <c r="O6326" t="e">
        <f>VLOOKUP(N6326,Sales!B:C,2,0)</f>
        <v>#N/A</v>
      </c>
      <c r="P6326" t="str">
        <f>VLOOKUP(N6326,Recolt!B:C,2,0)</f>
        <v>Sparda-Bank</v>
      </c>
    </row>
    <row r="6327" spans="3:16" x14ac:dyDescent="0.25">
      <c r="C6327"/>
      <c r="J6327" s="4">
        <v>1034863422</v>
      </c>
      <c r="K6327" t="s">
        <v>1124</v>
      </c>
      <c r="N6327" s="4">
        <v>1034863410</v>
      </c>
      <c r="O6327" t="e">
        <f>VLOOKUP(N6327,Sales!B:C,2,0)</f>
        <v>#N/A</v>
      </c>
      <c r="P6327" t="str">
        <f>VLOOKUP(N6327,Recolt!B:C,2,0)</f>
        <v xml:space="preserve">Crédit Agricole  </v>
      </c>
    </row>
    <row r="6328" spans="3:16" x14ac:dyDescent="0.25">
      <c r="C6328"/>
      <c r="J6328" s="4">
        <v>1034863425</v>
      </c>
      <c r="K6328" t="s">
        <v>1124</v>
      </c>
      <c r="N6328" s="4">
        <v>1034863422</v>
      </c>
      <c r="O6328" t="e">
        <f>VLOOKUP(N6328,Sales!B:C,2,0)</f>
        <v>#N/A</v>
      </c>
      <c r="P6328" t="str">
        <f>VLOOKUP(N6328,Recolt!B:C,2,0)</f>
        <v>HSB</v>
      </c>
    </row>
    <row r="6329" spans="3:16" x14ac:dyDescent="0.25">
      <c r="C6329"/>
      <c r="J6329" s="4">
        <v>1034863434</v>
      </c>
      <c r="K6329" t="s">
        <v>1124</v>
      </c>
      <c r="N6329" s="4">
        <v>1034863425</v>
      </c>
      <c r="O6329" t="e">
        <f>VLOOKUP(N6329,Sales!B:C,2,0)</f>
        <v>#N/A</v>
      </c>
      <c r="P6329" t="str">
        <f>VLOOKUP(N6329,Recolt!B:C,2,0)</f>
        <v xml:space="preserve">BNP Paribas  </v>
      </c>
    </row>
    <row r="6330" spans="3:16" x14ac:dyDescent="0.25">
      <c r="C6330"/>
      <c r="J6330" s="4">
        <v>1034863435</v>
      </c>
      <c r="K6330" t="s">
        <v>1124</v>
      </c>
      <c r="N6330" s="4">
        <v>1034863434</v>
      </c>
      <c r="O6330">
        <f>VLOOKUP(N6330,Sales!B:C,2,0)</f>
        <v>45324.722222222219</v>
      </c>
      <c r="P6330" t="e">
        <f>VLOOKUP(N6330,Recolt!B:C,2,0)</f>
        <v>#N/A</v>
      </c>
    </row>
    <row r="6331" spans="3:16" x14ac:dyDescent="0.25">
      <c r="C6331"/>
      <c r="J6331" s="4">
        <v>1034863437</v>
      </c>
      <c r="K6331" t="s">
        <v>1124</v>
      </c>
      <c r="N6331" s="4">
        <v>1034863435</v>
      </c>
      <c r="O6331">
        <f>VLOOKUP(N6331,Sales!B:C,2,0)</f>
        <v>45034.424305555556</v>
      </c>
      <c r="P6331" t="e">
        <f>VLOOKUP(N6331,Recolt!B:C,2,0)</f>
        <v>#N/A</v>
      </c>
    </row>
    <row r="6332" spans="3:16" x14ac:dyDescent="0.25">
      <c r="C6332"/>
      <c r="J6332" s="4">
        <v>1034863441</v>
      </c>
      <c r="K6332" t="s">
        <v>1124</v>
      </c>
      <c r="N6332" s="4">
        <v>1034863437</v>
      </c>
      <c r="O6332">
        <f>VLOOKUP(N6332,Sales!B:C,2,0)</f>
        <v>45324.49722222222</v>
      </c>
      <c r="P6332" t="e">
        <f>VLOOKUP(N6332,Recolt!B:C,2,0)</f>
        <v>#N/A</v>
      </c>
    </row>
    <row r="6333" spans="3:16" x14ac:dyDescent="0.25">
      <c r="C6333"/>
      <c r="J6333" s="4">
        <v>1034863454</v>
      </c>
      <c r="K6333" t="s">
        <v>1124</v>
      </c>
      <c r="N6333" s="4">
        <v>1034863441</v>
      </c>
      <c r="O6333" t="e">
        <f>VLOOKUP(N6333,Sales!B:C,2,0)</f>
        <v>#N/A</v>
      </c>
      <c r="P6333" t="str">
        <f>VLOOKUP(N6333,Recolt!B:C,2,0)</f>
        <v xml:space="preserve">Société Générale  </v>
      </c>
    </row>
    <row r="6334" spans="3:16" x14ac:dyDescent="0.25">
      <c r="C6334"/>
      <c r="J6334" s="4">
        <v>1034863458</v>
      </c>
      <c r="K6334" t="s">
        <v>1124</v>
      </c>
      <c r="N6334" s="4">
        <v>1034863454</v>
      </c>
      <c r="O6334">
        <f>VLOOKUP(N6334,Sales!B:C,2,0)</f>
        <v>45514.465277777781</v>
      </c>
      <c r="P6334" t="e">
        <f>VLOOKUP(N6334,Recolt!B:C,2,0)</f>
        <v>#N/A</v>
      </c>
    </row>
    <row r="6335" spans="3:16" x14ac:dyDescent="0.25">
      <c r="C6335"/>
      <c r="J6335" s="4">
        <v>1034863461</v>
      </c>
      <c r="K6335" t="s">
        <v>1124</v>
      </c>
      <c r="N6335" s="4">
        <v>1034863458</v>
      </c>
      <c r="O6335">
        <f>VLOOKUP(N6335,Sales!B:C,2,0)</f>
        <v>45324.665972222225</v>
      </c>
      <c r="P6335" t="e">
        <f>VLOOKUP(N6335,Recolt!B:C,2,0)</f>
        <v>#N/A</v>
      </c>
    </row>
    <row r="6336" spans="3:16" x14ac:dyDescent="0.25">
      <c r="C6336"/>
      <c r="J6336" s="4">
        <v>1034863472</v>
      </c>
      <c r="K6336" t="s">
        <v>1124</v>
      </c>
      <c r="N6336" s="4">
        <v>1034863461</v>
      </c>
      <c r="O6336" t="e">
        <f>VLOOKUP(N6336,Sales!B:C,2,0)</f>
        <v>#N/A</v>
      </c>
      <c r="P6336" t="str">
        <f>VLOOKUP(N6336,Recolt!B:C,2,0)</f>
        <v>Bank Austria</v>
      </c>
    </row>
    <row r="6337" spans="3:16" x14ac:dyDescent="0.25">
      <c r="C6337"/>
      <c r="J6337" s="4">
        <v>1034863473</v>
      </c>
      <c r="K6337" t="s">
        <v>1124</v>
      </c>
      <c r="N6337" s="4">
        <v>1034863472</v>
      </c>
      <c r="O6337" t="e">
        <f>VLOOKUP(N6337,Sales!B:C,2,0)</f>
        <v>#N/A</v>
      </c>
      <c r="P6337" t="str">
        <f>VLOOKUP(N6337,Recolt!B:C,2,0)</f>
        <v>Sparda-Bank</v>
      </c>
    </row>
    <row r="6338" spans="3:16" x14ac:dyDescent="0.25">
      <c r="C6338"/>
      <c r="J6338" s="4">
        <v>1034863501</v>
      </c>
      <c r="K6338" t="s">
        <v>1124</v>
      </c>
      <c r="N6338" s="4">
        <v>1034863473</v>
      </c>
      <c r="O6338">
        <f>VLOOKUP(N6338,Sales!B:C,2,0)</f>
        <v>45324.788888888892</v>
      </c>
      <c r="P6338" t="e">
        <f>VLOOKUP(N6338,Recolt!B:C,2,0)</f>
        <v>#N/A</v>
      </c>
    </row>
    <row r="6339" spans="3:16" x14ac:dyDescent="0.25">
      <c r="C6339"/>
      <c r="J6339" s="4">
        <v>1034863504</v>
      </c>
      <c r="K6339" t="s">
        <v>1124</v>
      </c>
      <c r="N6339" s="4">
        <v>1034863501</v>
      </c>
      <c r="O6339" t="e">
        <f>VLOOKUP(N6339,Sales!B:C,2,0)</f>
        <v>#N/A</v>
      </c>
      <c r="P6339" t="str">
        <f>VLOOKUP(N6339,Recolt!B:C,2,0)</f>
        <v>Sparda-Bank</v>
      </c>
    </row>
    <row r="6340" spans="3:16" x14ac:dyDescent="0.25">
      <c r="C6340"/>
      <c r="J6340" s="4">
        <v>1034863511</v>
      </c>
      <c r="K6340" t="s">
        <v>1124</v>
      </c>
      <c r="N6340" s="4">
        <v>1034863504</v>
      </c>
      <c r="O6340" t="e">
        <f>VLOOKUP(N6340,Sales!B:C,2,0)</f>
        <v>#N/A</v>
      </c>
      <c r="P6340" t="str">
        <f>VLOOKUP(N6340,Recolt!B:C,2,0)</f>
        <v xml:space="preserve">BPCE (Banque Populaire &amp; Caisse d'Épargne)  </v>
      </c>
    </row>
    <row r="6341" spans="3:16" x14ac:dyDescent="0.25">
      <c r="C6341"/>
      <c r="J6341" s="4">
        <v>1034863523</v>
      </c>
      <c r="K6341" t="s">
        <v>1124</v>
      </c>
      <c r="N6341" s="4">
        <v>1034863511</v>
      </c>
      <c r="O6341">
        <f>VLOOKUP(N6341,Sales!B:C,2,0)</f>
        <v>44987.599305555559</v>
      </c>
      <c r="P6341" t="e">
        <f>VLOOKUP(N6341,Recolt!B:C,2,0)</f>
        <v>#N/A</v>
      </c>
    </row>
    <row r="6342" spans="3:16" x14ac:dyDescent="0.25">
      <c r="C6342"/>
      <c r="J6342" s="4">
        <v>1034863525</v>
      </c>
      <c r="K6342" t="s">
        <v>1124</v>
      </c>
      <c r="N6342" s="4">
        <v>1034863523</v>
      </c>
      <c r="O6342" t="e">
        <f>VLOOKUP(N6342,Sales!B:C,2,0)</f>
        <v>#N/A</v>
      </c>
      <c r="P6342" t="str">
        <f>VLOOKUP(N6342,Recolt!B:C,2,0)</f>
        <v xml:space="preserve">BNP Paribas  </v>
      </c>
    </row>
    <row r="6343" spans="3:16" x14ac:dyDescent="0.25">
      <c r="C6343"/>
      <c r="J6343" s="4">
        <v>1034863529</v>
      </c>
      <c r="K6343" t="s">
        <v>1124</v>
      </c>
      <c r="N6343" s="4">
        <v>1034863525</v>
      </c>
      <c r="O6343" t="e">
        <f>VLOOKUP(N6343,Sales!B:C,2,0)</f>
        <v>#N/A</v>
      </c>
      <c r="P6343" t="str">
        <f>VLOOKUP(N6343,Recolt!B:C,2,0)</f>
        <v xml:space="preserve">LCL (Le Crédit Lyonnais)  </v>
      </c>
    </row>
    <row r="6344" spans="3:16" x14ac:dyDescent="0.25">
      <c r="C6344"/>
      <c r="J6344" s="4">
        <v>1034863530</v>
      </c>
      <c r="K6344" t="s">
        <v>1124</v>
      </c>
      <c r="N6344" s="4">
        <v>1034863529</v>
      </c>
      <c r="O6344">
        <f>VLOOKUP(N6344,Sales!B:C,2,0)</f>
        <v>45324.736111111109</v>
      </c>
      <c r="P6344" t="e">
        <f>VLOOKUP(N6344,Recolt!B:C,2,0)</f>
        <v>#N/A</v>
      </c>
    </row>
    <row r="6345" spans="3:16" x14ac:dyDescent="0.25">
      <c r="C6345"/>
      <c r="J6345" s="4">
        <v>1034863532</v>
      </c>
      <c r="K6345" t="s">
        <v>1124</v>
      </c>
      <c r="N6345" s="4">
        <v>1034863530</v>
      </c>
      <c r="O6345" t="e">
        <f>VLOOKUP(N6345,Sales!B:C,2,0)</f>
        <v>#N/A</v>
      </c>
      <c r="P6345" t="str">
        <f>VLOOKUP(N6345,Recolt!B:C,2,0)</f>
        <v xml:space="preserve">BNP Paribas  </v>
      </c>
    </row>
    <row r="6346" spans="3:16" x14ac:dyDescent="0.25">
      <c r="C6346"/>
      <c r="J6346" s="4">
        <v>1034863537</v>
      </c>
      <c r="K6346" t="s">
        <v>1124</v>
      </c>
      <c r="N6346" s="4">
        <v>1034863532</v>
      </c>
      <c r="O6346">
        <f>VLOOKUP(N6346,Sales!B:C,2,0)</f>
        <v>45177.761111111111</v>
      </c>
      <c r="P6346" t="e">
        <f>VLOOKUP(N6346,Recolt!B:C,2,0)</f>
        <v>#N/A</v>
      </c>
    </row>
    <row r="6347" spans="3:16" x14ac:dyDescent="0.25">
      <c r="C6347"/>
      <c r="J6347" s="4">
        <v>1034863545</v>
      </c>
      <c r="K6347" t="s">
        <v>1124</v>
      </c>
      <c r="N6347" s="4">
        <v>1034863537</v>
      </c>
      <c r="O6347">
        <f>VLOOKUP(N6347,Sales!B:C,2,0)</f>
        <v>44928.595138888886</v>
      </c>
      <c r="P6347" t="e">
        <f>VLOOKUP(N6347,Recolt!B:C,2,0)</f>
        <v>#N/A</v>
      </c>
    </row>
    <row r="6348" spans="3:16" x14ac:dyDescent="0.25">
      <c r="C6348"/>
      <c r="J6348" s="4">
        <v>1034863551</v>
      </c>
      <c r="K6348" t="s">
        <v>1124</v>
      </c>
      <c r="N6348" s="4">
        <v>1034863545</v>
      </c>
      <c r="O6348">
        <f>VLOOKUP(N6348,Sales!B:C,2,0)</f>
        <v>45034.719444444447</v>
      </c>
      <c r="P6348" t="e">
        <f>VLOOKUP(N6348,Recolt!B:C,2,0)</f>
        <v>#N/A</v>
      </c>
    </row>
    <row r="6349" spans="3:16" x14ac:dyDescent="0.25">
      <c r="C6349"/>
      <c r="J6349" s="4">
        <v>1034863552</v>
      </c>
      <c r="K6349" t="s">
        <v>1124</v>
      </c>
      <c r="N6349" s="4">
        <v>1034863551</v>
      </c>
      <c r="O6349" t="e">
        <f>VLOOKUP(N6349,Sales!B:C,2,0)</f>
        <v>#N/A</v>
      </c>
      <c r="P6349" t="str">
        <f>VLOOKUP(N6349,Recolt!B:C,2,0)</f>
        <v>HSB</v>
      </c>
    </row>
    <row r="6350" spans="3:16" x14ac:dyDescent="0.25">
      <c r="C6350"/>
      <c r="J6350" s="4">
        <v>1034863553</v>
      </c>
      <c r="K6350" t="s">
        <v>1124</v>
      </c>
      <c r="N6350" s="4">
        <v>1034863552</v>
      </c>
      <c r="O6350" t="e">
        <f>VLOOKUP(N6350,Sales!B:C,2,0)</f>
        <v>#N/A</v>
      </c>
      <c r="P6350" t="str">
        <f>VLOOKUP(N6350,Recolt!B:C,2,0)</f>
        <v xml:space="preserve">Société Générale  </v>
      </c>
    </row>
    <row r="6351" spans="3:16" x14ac:dyDescent="0.25">
      <c r="C6351"/>
      <c r="J6351" s="4">
        <v>1034863557</v>
      </c>
      <c r="K6351" t="s">
        <v>1124</v>
      </c>
      <c r="N6351" s="4">
        <v>1034863553</v>
      </c>
      <c r="O6351" t="e">
        <f>VLOOKUP(N6351,Sales!B:C,2,0)</f>
        <v>#N/A</v>
      </c>
      <c r="P6351" t="str">
        <f>VLOOKUP(N6351,Recolt!B:C,2,0)</f>
        <v>Bawag P.S.K</v>
      </c>
    </row>
    <row r="6352" spans="3:16" x14ac:dyDescent="0.25">
      <c r="C6352"/>
      <c r="J6352" s="4">
        <v>1034863578</v>
      </c>
      <c r="K6352" t="s">
        <v>1124</v>
      </c>
      <c r="N6352" s="4">
        <v>1034863557</v>
      </c>
      <c r="O6352">
        <f>VLOOKUP(N6352,Sales!B:C,2,0)</f>
        <v>44928.595833333333</v>
      </c>
      <c r="P6352" t="e">
        <f>VLOOKUP(N6352,Recolt!B:C,2,0)</f>
        <v>#N/A</v>
      </c>
    </row>
    <row r="6353" spans="3:16" x14ac:dyDescent="0.25">
      <c r="C6353"/>
      <c r="J6353" s="4">
        <v>1034863580</v>
      </c>
      <c r="K6353" t="s">
        <v>1124</v>
      </c>
      <c r="N6353" s="4">
        <v>1034863578</v>
      </c>
      <c r="O6353">
        <f>VLOOKUP(N6353,Sales!B:C,2,0)</f>
        <v>44987.423611111109</v>
      </c>
      <c r="P6353" t="e">
        <f>VLOOKUP(N6353,Recolt!B:C,2,0)</f>
        <v>#N/A</v>
      </c>
    </row>
    <row r="6354" spans="3:16" x14ac:dyDescent="0.25">
      <c r="C6354"/>
      <c r="J6354" s="4">
        <v>1034863588</v>
      </c>
      <c r="K6354" t="s">
        <v>1124</v>
      </c>
      <c r="N6354" s="4">
        <v>1034863580</v>
      </c>
      <c r="O6354">
        <f>VLOOKUP(N6354,Sales!B:C,2,0)</f>
        <v>45177.436111111114</v>
      </c>
      <c r="P6354" t="e">
        <f>VLOOKUP(N6354,Recolt!B:C,2,0)</f>
        <v>#N/A</v>
      </c>
    </row>
    <row r="6355" spans="3:16" x14ac:dyDescent="0.25">
      <c r="C6355"/>
      <c r="J6355" s="4">
        <v>1034863608</v>
      </c>
      <c r="K6355" t="s">
        <v>1124</v>
      </c>
      <c r="N6355" s="4">
        <v>1034863588</v>
      </c>
      <c r="O6355" t="e">
        <f>VLOOKUP(N6355,Sales!B:C,2,0)</f>
        <v>#N/A</v>
      </c>
      <c r="P6355" t="str">
        <f>VLOOKUP(N6355,Recolt!B:C,2,0)</f>
        <v>Hypo Group Alpe Adria</v>
      </c>
    </row>
    <row r="6356" spans="3:16" x14ac:dyDescent="0.25">
      <c r="C6356"/>
      <c r="J6356" s="4">
        <v>1034863619</v>
      </c>
      <c r="K6356" t="s">
        <v>1124</v>
      </c>
      <c r="N6356" s="4">
        <v>1034863608</v>
      </c>
      <c r="O6356" t="e">
        <f>VLOOKUP(N6356,Sales!B:C,2,0)</f>
        <v>#N/A</v>
      </c>
      <c r="P6356" t="str">
        <f>VLOOKUP(N6356,Recolt!B:C,2,0)</f>
        <v xml:space="preserve">CIC (Crédit Industriel et Commercial)  </v>
      </c>
    </row>
    <row r="6357" spans="3:16" x14ac:dyDescent="0.25">
      <c r="C6357"/>
      <c r="J6357" s="4">
        <v>1034863638</v>
      </c>
      <c r="K6357" t="s">
        <v>1124</v>
      </c>
      <c r="N6357" s="4">
        <v>1034863619</v>
      </c>
      <c r="O6357" t="e">
        <f>VLOOKUP(N6357,Sales!B:C,2,0)</f>
        <v>#N/A</v>
      </c>
      <c r="P6357" t="str">
        <f>VLOOKUP(N6357,Recolt!B:C,2,0)</f>
        <v xml:space="preserve">La Banque Postale  </v>
      </c>
    </row>
    <row r="6358" spans="3:16" x14ac:dyDescent="0.25">
      <c r="C6358"/>
      <c r="J6358" s="4">
        <v>1034863645</v>
      </c>
      <c r="K6358" t="s">
        <v>1124</v>
      </c>
      <c r="N6358" s="4">
        <v>1034863638</v>
      </c>
      <c r="O6358">
        <f>VLOOKUP(N6358,Sales!B:C,2,0)</f>
        <v>44928.465277777781</v>
      </c>
      <c r="P6358" t="e">
        <f>VLOOKUP(N6358,Recolt!B:C,2,0)</f>
        <v>#N/A</v>
      </c>
    </row>
    <row r="6359" spans="3:16" x14ac:dyDescent="0.25">
      <c r="C6359"/>
      <c r="J6359" s="4">
        <v>1034863652</v>
      </c>
      <c r="K6359" t="s">
        <v>1124</v>
      </c>
      <c r="N6359" s="4">
        <v>1034863645</v>
      </c>
      <c r="O6359" t="e">
        <f>VLOOKUP(N6359,Sales!B:C,2,0)</f>
        <v>#N/A</v>
      </c>
      <c r="P6359" t="str">
        <f>VLOOKUP(N6359,Recolt!B:C,2,0)</f>
        <v>Bank Austria</v>
      </c>
    </row>
    <row r="6360" spans="3:16" x14ac:dyDescent="0.25">
      <c r="C6360"/>
      <c r="J6360" s="4">
        <v>1034863657</v>
      </c>
      <c r="K6360" t="s">
        <v>1124</v>
      </c>
      <c r="N6360" s="4">
        <v>1034863652</v>
      </c>
      <c r="O6360" t="e">
        <f>VLOOKUP(N6360,Sales!B:C,2,0)</f>
        <v>#N/A</v>
      </c>
      <c r="P6360" t="str">
        <f>VLOOKUP(N6360,Recolt!B:C,2,0)</f>
        <v>HSB</v>
      </c>
    </row>
    <row r="6361" spans="3:16" x14ac:dyDescent="0.25">
      <c r="C6361"/>
      <c r="J6361" s="4">
        <v>1034863660</v>
      </c>
      <c r="K6361" t="s">
        <v>1124</v>
      </c>
      <c r="N6361" s="4">
        <v>1034863657</v>
      </c>
      <c r="O6361" t="e">
        <f>VLOOKUP(N6361,Sales!B:C,2,0)</f>
        <v>#N/A</v>
      </c>
      <c r="P6361" t="str">
        <f>VLOOKUP(N6361,Recolt!B:C,2,0)</f>
        <v>HSB</v>
      </c>
    </row>
    <row r="6362" spans="3:16" x14ac:dyDescent="0.25">
      <c r="C6362"/>
      <c r="J6362" s="4">
        <v>1034863663</v>
      </c>
      <c r="K6362" t="s">
        <v>1124</v>
      </c>
      <c r="N6362" s="4">
        <v>1034863660</v>
      </c>
      <c r="O6362" t="e">
        <f>VLOOKUP(N6362,Sales!B:C,2,0)</f>
        <v>#N/A</v>
      </c>
      <c r="P6362" t="str">
        <f>VLOOKUP(N6362,Recolt!B:C,2,0)</f>
        <v xml:space="preserve">BNP Paribas  </v>
      </c>
    </row>
    <row r="6363" spans="3:16" x14ac:dyDescent="0.25">
      <c r="C6363"/>
      <c r="J6363" s="4">
        <v>1034863669</v>
      </c>
      <c r="K6363" t="s">
        <v>1124</v>
      </c>
      <c r="N6363" s="4">
        <v>1034863663</v>
      </c>
      <c r="O6363">
        <f>VLOOKUP(N6363,Sales!B:C,2,0)</f>
        <v>45277.702777777777</v>
      </c>
      <c r="P6363" t="e">
        <f>VLOOKUP(N6363,Recolt!B:C,2,0)</f>
        <v>#N/A</v>
      </c>
    </row>
    <row r="6364" spans="3:16" x14ac:dyDescent="0.25">
      <c r="C6364"/>
      <c r="J6364" s="4">
        <v>1034863672</v>
      </c>
      <c r="K6364" t="s">
        <v>1124</v>
      </c>
      <c r="N6364" s="4">
        <v>1034863669</v>
      </c>
      <c r="O6364" t="e">
        <f>VLOOKUP(N6364,Sales!B:C,2,0)</f>
        <v>#N/A</v>
      </c>
      <c r="P6364" t="str">
        <f>VLOOKUP(N6364,Recolt!B:C,2,0)</f>
        <v>HSB</v>
      </c>
    </row>
    <row r="6365" spans="3:16" x14ac:dyDescent="0.25">
      <c r="C6365"/>
      <c r="J6365" s="4">
        <v>1034863673</v>
      </c>
      <c r="K6365" t="s">
        <v>1124</v>
      </c>
      <c r="N6365" s="4">
        <v>1034863672</v>
      </c>
      <c r="O6365">
        <f>VLOOKUP(N6365,Sales!B:C,2,0)</f>
        <v>45324.686805555553</v>
      </c>
      <c r="P6365" t="e">
        <f>VLOOKUP(N6365,Recolt!B:C,2,0)</f>
        <v>#N/A</v>
      </c>
    </row>
    <row r="6366" spans="3:16" x14ac:dyDescent="0.25">
      <c r="C6366"/>
      <c r="J6366" s="4">
        <v>1034863687</v>
      </c>
      <c r="K6366" t="s">
        <v>1124</v>
      </c>
      <c r="N6366" s="4">
        <v>1034863673</v>
      </c>
      <c r="O6366">
        <f>VLOOKUP(N6366,Sales!B:C,2,0)</f>
        <v>45324.436111111114</v>
      </c>
      <c r="P6366" t="e">
        <f>VLOOKUP(N6366,Recolt!B:C,2,0)</f>
        <v>#N/A</v>
      </c>
    </row>
    <row r="6367" spans="3:16" x14ac:dyDescent="0.25">
      <c r="C6367"/>
      <c r="J6367" s="4">
        <v>1034863691</v>
      </c>
      <c r="K6367" t="s">
        <v>1124</v>
      </c>
      <c r="N6367" s="4">
        <v>1034863687</v>
      </c>
      <c r="O6367">
        <f>VLOOKUP(N6367,Sales!B:C,2,0)</f>
        <v>44928.534722222219</v>
      </c>
      <c r="P6367" t="e">
        <f>VLOOKUP(N6367,Recolt!B:C,2,0)</f>
        <v>#N/A</v>
      </c>
    </row>
    <row r="6368" spans="3:16" x14ac:dyDescent="0.25">
      <c r="C6368"/>
      <c r="J6368" s="4">
        <v>1034863718</v>
      </c>
      <c r="K6368" t="s">
        <v>1124</v>
      </c>
      <c r="N6368" s="4">
        <v>1034863691</v>
      </c>
      <c r="O6368" t="e">
        <f>VLOOKUP(N6368,Sales!B:C,2,0)</f>
        <v>#N/A</v>
      </c>
      <c r="P6368" t="str">
        <f>VLOOKUP(N6368,Recolt!B:C,2,0)</f>
        <v>Sparda-Bank</v>
      </c>
    </row>
    <row r="6369" spans="3:16" x14ac:dyDescent="0.25">
      <c r="C6369"/>
      <c r="J6369" s="4">
        <v>1034863725</v>
      </c>
      <c r="K6369" t="s">
        <v>1124</v>
      </c>
      <c r="N6369" s="4">
        <v>1034863718</v>
      </c>
      <c r="O6369" t="e">
        <f>VLOOKUP(N6369,Sales!B:C,2,0)</f>
        <v>#N/A</v>
      </c>
      <c r="P6369" t="str">
        <f>VLOOKUP(N6369,Recolt!B:C,2,0)</f>
        <v>UniCredit Bank Austria</v>
      </c>
    </row>
    <row r="6370" spans="3:16" x14ac:dyDescent="0.25">
      <c r="C6370"/>
      <c r="J6370" s="4">
        <v>1034863744</v>
      </c>
      <c r="K6370" t="s">
        <v>1124</v>
      </c>
      <c r="N6370" s="4">
        <v>1034863725</v>
      </c>
      <c r="O6370">
        <f>VLOOKUP(N6370,Sales!B:C,2,0)</f>
        <v>45324.6875</v>
      </c>
      <c r="P6370" t="e">
        <f>VLOOKUP(N6370,Recolt!B:C,2,0)</f>
        <v>#N/A</v>
      </c>
    </row>
    <row r="6371" spans="3:16" x14ac:dyDescent="0.25">
      <c r="C6371"/>
      <c r="J6371" s="4">
        <v>1034863754</v>
      </c>
      <c r="K6371" t="s">
        <v>1124</v>
      </c>
      <c r="N6371" s="4">
        <v>1034863744</v>
      </c>
      <c r="O6371" t="e">
        <f>VLOOKUP(N6371,Sales!B:C,2,0)</f>
        <v>#N/A</v>
      </c>
      <c r="P6371" t="str">
        <f>VLOOKUP(N6371,Recolt!B:C,2,0)</f>
        <v>Bawag P.S.K</v>
      </c>
    </row>
    <row r="6372" spans="3:16" x14ac:dyDescent="0.25">
      <c r="C6372"/>
      <c r="J6372" s="4">
        <v>1034863756</v>
      </c>
      <c r="K6372" t="s">
        <v>1124</v>
      </c>
      <c r="N6372" s="4">
        <v>1034863754</v>
      </c>
      <c r="O6372">
        <f>VLOOKUP(N6372,Sales!B:C,2,0)</f>
        <v>44928.701388888891</v>
      </c>
      <c r="P6372" t="e">
        <f>VLOOKUP(N6372,Recolt!B:C,2,0)</f>
        <v>#N/A</v>
      </c>
    </row>
    <row r="6373" spans="3:16" x14ac:dyDescent="0.25">
      <c r="C6373"/>
      <c r="J6373" s="4">
        <v>1034863759</v>
      </c>
      <c r="K6373" t="s">
        <v>1124</v>
      </c>
      <c r="N6373" s="4">
        <v>1034863756</v>
      </c>
      <c r="O6373" t="e">
        <f>VLOOKUP(N6373,Sales!B:C,2,0)</f>
        <v>#N/A</v>
      </c>
      <c r="P6373" t="str">
        <f>VLOOKUP(N6373,Recolt!B:C,2,0)</f>
        <v xml:space="preserve">Crédit Mutuel  </v>
      </c>
    </row>
    <row r="6374" spans="3:16" x14ac:dyDescent="0.25">
      <c r="C6374"/>
      <c r="J6374" s="4">
        <v>1034863762</v>
      </c>
      <c r="K6374" t="s">
        <v>1124</v>
      </c>
      <c r="N6374" s="4">
        <v>1034863759</v>
      </c>
      <c r="O6374">
        <f>VLOOKUP(N6374,Sales!B:C,2,0)</f>
        <v>44940.428472222222</v>
      </c>
      <c r="P6374" t="e">
        <f>VLOOKUP(N6374,Recolt!B:C,2,0)</f>
        <v>#N/A</v>
      </c>
    </row>
    <row r="6375" spans="3:16" x14ac:dyDescent="0.25">
      <c r="C6375"/>
      <c r="J6375" s="4">
        <v>1034863768</v>
      </c>
      <c r="K6375" t="s">
        <v>1124</v>
      </c>
      <c r="N6375" s="4">
        <v>1034863762</v>
      </c>
      <c r="O6375" t="e">
        <f>VLOOKUP(N6375,Sales!B:C,2,0)</f>
        <v>#N/A</v>
      </c>
      <c r="P6375" t="str">
        <f>VLOOKUP(N6375,Recolt!B:C,2,0)</f>
        <v>UniCredit Bank Austria</v>
      </c>
    </row>
    <row r="6376" spans="3:16" x14ac:dyDescent="0.25">
      <c r="C6376"/>
      <c r="J6376" s="4">
        <v>1034863798</v>
      </c>
      <c r="K6376" t="s">
        <v>1124</v>
      </c>
      <c r="N6376" s="4">
        <v>1034863768</v>
      </c>
      <c r="O6376" t="e">
        <f>VLOOKUP(N6376,Sales!B:C,2,0)</f>
        <v>#N/A</v>
      </c>
      <c r="P6376" t="str">
        <f>VLOOKUP(N6376,Recolt!B:C,2,0)</f>
        <v xml:space="preserve">Crédit Agricole  </v>
      </c>
    </row>
    <row r="6377" spans="3:16" x14ac:dyDescent="0.25">
      <c r="C6377"/>
      <c r="J6377" s="4">
        <v>1034863808</v>
      </c>
      <c r="K6377" t="s">
        <v>1124</v>
      </c>
      <c r="N6377" s="4">
        <v>1034863798</v>
      </c>
      <c r="O6377" t="e">
        <f>VLOOKUP(N6377,Sales!B:C,2,0)</f>
        <v>#N/A</v>
      </c>
      <c r="P6377" t="str">
        <f>VLOOKUP(N6377,Recolt!B:C,2,0)</f>
        <v>Volksbank</v>
      </c>
    </row>
    <row r="6378" spans="3:16" x14ac:dyDescent="0.25">
      <c r="C6378"/>
      <c r="J6378" s="4">
        <v>1034863813</v>
      </c>
      <c r="K6378" t="s">
        <v>1124</v>
      </c>
      <c r="N6378" s="4">
        <v>1034863808</v>
      </c>
      <c r="O6378" t="e">
        <f>VLOOKUP(N6378,Sales!B:C,2,0)</f>
        <v>#N/A</v>
      </c>
      <c r="P6378" t="str">
        <f>VLOOKUP(N6378,Recolt!B:C,2,0)</f>
        <v xml:space="preserve">Crédit Agricole  </v>
      </c>
    </row>
    <row r="6379" spans="3:16" x14ac:dyDescent="0.25">
      <c r="C6379"/>
      <c r="J6379" s="4">
        <v>1034863821</v>
      </c>
      <c r="K6379" t="s">
        <v>1124</v>
      </c>
      <c r="N6379" s="4">
        <v>1034863813</v>
      </c>
      <c r="O6379">
        <f>VLOOKUP(N6379,Sales!B:C,2,0)</f>
        <v>44928.629166666666</v>
      </c>
      <c r="P6379" t="e">
        <f>VLOOKUP(N6379,Recolt!B:C,2,0)</f>
        <v>#N/A</v>
      </c>
    </row>
    <row r="6380" spans="3:16" x14ac:dyDescent="0.25">
      <c r="C6380"/>
      <c r="J6380" s="4">
        <v>1034863828</v>
      </c>
      <c r="K6380" t="s">
        <v>1124</v>
      </c>
      <c r="N6380" s="4">
        <v>1034863821</v>
      </c>
      <c r="O6380">
        <f>VLOOKUP(N6380,Sales!B:C,2,0)</f>
        <v>44940.496527777781</v>
      </c>
      <c r="P6380" t="e">
        <f>VLOOKUP(N6380,Recolt!B:C,2,0)</f>
        <v>#N/A</v>
      </c>
    </row>
    <row r="6381" spans="3:16" x14ac:dyDescent="0.25">
      <c r="C6381"/>
      <c r="J6381" s="4">
        <v>1034863830</v>
      </c>
      <c r="K6381" t="s">
        <v>1124</v>
      </c>
      <c r="N6381" s="4">
        <v>1034863828</v>
      </c>
      <c r="O6381">
        <f>VLOOKUP(N6381,Sales!B:C,2,0)</f>
        <v>44928.60833333333</v>
      </c>
      <c r="P6381" t="e">
        <f>VLOOKUP(N6381,Recolt!B:C,2,0)</f>
        <v>#N/A</v>
      </c>
    </row>
    <row r="6382" spans="3:16" x14ac:dyDescent="0.25">
      <c r="C6382"/>
      <c r="J6382" s="4">
        <v>1034863846</v>
      </c>
      <c r="K6382" t="s">
        <v>1124</v>
      </c>
      <c r="N6382" s="4">
        <v>1034863830</v>
      </c>
      <c r="O6382" t="e">
        <f>VLOOKUP(N6382,Sales!B:C,2,0)</f>
        <v>#N/A</v>
      </c>
      <c r="P6382" t="str">
        <f>VLOOKUP(N6382,Recolt!B:C,2,0)</f>
        <v xml:space="preserve">Crédit Mutuel  </v>
      </c>
    </row>
    <row r="6383" spans="3:16" x14ac:dyDescent="0.25">
      <c r="C6383"/>
      <c r="J6383" s="4">
        <v>1034863853</v>
      </c>
      <c r="K6383" t="s">
        <v>1124</v>
      </c>
      <c r="N6383" s="4">
        <v>1034863846</v>
      </c>
      <c r="O6383">
        <f>VLOOKUP(N6383,Sales!B:C,2,0)</f>
        <v>44987.479166666664</v>
      </c>
      <c r="P6383" t="e">
        <f>VLOOKUP(N6383,Recolt!B:C,2,0)</f>
        <v>#N/A</v>
      </c>
    </row>
    <row r="6384" spans="3:16" x14ac:dyDescent="0.25">
      <c r="C6384"/>
      <c r="J6384" s="4">
        <v>1034863860</v>
      </c>
      <c r="K6384" t="s">
        <v>1124</v>
      </c>
      <c r="N6384" s="4">
        <v>1034863853</v>
      </c>
      <c r="O6384">
        <f>VLOOKUP(N6384,Sales!B:C,2,0)</f>
        <v>44987.763888888891</v>
      </c>
      <c r="P6384" t="e">
        <f>VLOOKUP(N6384,Recolt!B:C,2,0)</f>
        <v>#N/A</v>
      </c>
    </row>
    <row r="6385" spans="3:16" x14ac:dyDescent="0.25">
      <c r="C6385"/>
      <c r="J6385" s="4">
        <v>1034863865</v>
      </c>
      <c r="K6385" t="s">
        <v>1124</v>
      </c>
      <c r="N6385" s="4">
        <v>1034863860</v>
      </c>
      <c r="O6385">
        <f>VLOOKUP(N6385,Sales!B:C,2,0)</f>
        <v>44928.782638888886</v>
      </c>
      <c r="P6385" t="e">
        <f>VLOOKUP(N6385,Recolt!B:C,2,0)</f>
        <v>#N/A</v>
      </c>
    </row>
    <row r="6386" spans="3:16" x14ac:dyDescent="0.25">
      <c r="C6386"/>
      <c r="J6386" s="4">
        <v>1034863867</v>
      </c>
      <c r="K6386" t="s">
        <v>1124</v>
      </c>
      <c r="N6386" s="4">
        <v>1034863865</v>
      </c>
      <c r="O6386">
        <f>VLOOKUP(N6386,Sales!B:C,2,0)</f>
        <v>45324.755555555559</v>
      </c>
      <c r="P6386" t="e">
        <f>VLOOKUP(N6386,Recolt!B:C,2,0)</f>
        <v>#N/A</v>
      </c>
    </row>
    <row r="6387" spans="3:16" x14ac:dyDescent="0.25">
      <c r="C6387"/>
      <c r="J6387" s="4">
        <v>1034863868</v>
      </c>
      <c r="K6387" t="s">
        <v>1124</v>
      </c>
      <c r="N6387" s="4">
        <v>1034863867</v>
      </c>
      <c r="O6387">
        <f>VLOOKUP(N6387,Sales!B:C,2,0)</f>
        <v>45305.496527777781</v>
      </c>
      <c r="P6387" t="e">
        <f>VLOOKUP(N6387,Recolt!B:C,2,0)</f>
        <v>#N/A</v>
      </c>
    </row>
    <row r="6388" spans="3:16" x14ac:dyDescent="0.25">
      <c r="C6388"/>
      <c r="J6388" s="4">
        <v>1034863882</v>
      </c>
      <c r="K6388" t="s">
        <v>1124</v>
      </c>
      <c r="N6388" s="4">
        <v>1034863868</v>
      </c>
      <c r="O6388">
        <f>VLOOKUP(N6388,Sales!B:C,2,0)</f>
        <v>45514.493750000001</v>
      </c>
      <c r="P6388" t="e">
        <f>VLOOKUP(N6388,Recolt!B:C,2,0)</f>
        <v>#N/A</v>
      </c>
    </row>
    <row r="6389" spans="3:16" x14ac:dyDescent="0.25">
      <c r="C6389"/>
      <c r="J6389" s="4">
        <v>1034863883</v>
      </c>
      <c r="K6389" t="s">
        <v>1124</v>
      </c>
      <c r="N6389" s="4">
        <v>1034863882</v>
      </c>
      <c r="O6389">
        <f>VLOOKUP(N6389,Sales!B:C,2,0)</f>
        <v>44987.651388888888</v>
      </c>
      <c r="P6389" t="e">
        <f>VLOOKUP(N6389,Recolt!B:C,2,0)</f>
        <v>#N/A</v>
      </c>
    </row>
    <row r="6390" spans="3:16" x14ac:dyDescent="0.25">
      <c r="C6390"/>
      <c r="J6390" s="4">
        <v>1034863893</v>
      </c>
      <c r="K6390" t="s">
        <v>1124</v>
      </c>
      <c r="N6390" s="4">
        <v>1034863883</v>
      </c>
      <c r="O6390">
        <f>VLOOKUP(N6390,Sales!B:C,2,0)</f>
        <v>44928.665972222225</v>
      </c>
      <c r="P6390" t="e">
        <f>VLOOKUP(N6390,Recolt!B:C,2,0)</f>
        <v>#N/A</v>
      </c>
    </row>
    <row r="6391" spans="3:16" x14ac:dyDescent="0.25">
      <c r="C6391"/>
      <c r="J6391" s="4">
        <v>1034863897</v>
      </c>
      <c r="K6391" t="s">
        <v>1124</v>
      </c>
      <c r="N6391" s="4">
        <v>1034863893</v>
      </c>
      <c r="O6391" t="e">
        <f>VLOOKUP(N6391,Sales!B:C,2,0)</f>
        <v>#N/A</v>
      </c>
      <c r="P6391" t="str">
        <f>VLOOKUP(N6391,Recolt!B:C,2,0)</f>
        <v>Bawag P.S.K</v>
      </c>
    </row>
    <row r="6392" spans="3:16" x14ac:dyDescent="0.25">
      <c r="C6392"/>
      <c r="J6392" s="4">
        <v>1034863905</v>
      </c>
      <c r="K6392" t="s">
        <v>1124</v>
      </c>
      <c r="N6392" s="4">
        <v>1034863897</v>
      </c>
      <c r="O6392">
        <f>VLOOKUP(N6392,Sales!B:C,2,0)</f>
        <v>44928.722916666666</v>
      </c>
      <c r="P6392" t="e">
        <f>VLOOKUP(N6392,Recolt!B:C,2,0)</f>
        <v>#N/A</v>
      </c>
    </row>
    <row r="6393" spans="3:16" x14ac:dyDescent="0.25">
      <c r="C6393"/>
      <c r="J6393" s="4">
        <v>1034863920</v>
      </c>
      <c r="K6393" t="s">
        <v>1124</v>
      </c>
      <c r="N6393" s="4">
        <v>1034863905</v>
      </c>
      <c r="O6393" t="e">
        <f>VLOOKUP(N6393,Sales!B:C,2,0)</f>
        <v>#N/A</v>
      </c>
      <c r="P6393" t="str">
        <f>VLOOKUP(N6393,Recolt!B:C,2,0)</f>
        <v>HSB</v>
      </c>
    </row>
    <row r="6394" spans="3:16" x14ac:dyDescent="0.25">
      <c r="C6394"/>
      <c r="J6394" s="4">
        <v>1034863925</v>
      </c>
      <c r="K6394" t="s">
        <v>1124</v>
      </c>
      <c r="N6394" s="4">
        <v>1034863920</v>
      </c>
      <c r="O6394">
        <f>VLOOKUP(N6394,Sales!B:C,2,0)</f>
        <v>45324.568055555559</v>
      </c>
      <c r="P6394" t="e">
        <f>VLOOKUP(N6394,Recolt!B:C,2,0)</f>
        <v>#N/A</v>
      </c>
    </row>
    <row r="6395" spans="3:16" x14ac:dyDescent="0.25">
      <c r="C6395"/>
      <c r="J6395" s="4">
        <v>1034863928</v>
      </c>
      <c r="K6395" t="s">
        <v>1124</v>
      </c>
      <c r="N6395" s="4">
        <v>1034863925</v>
      </c>
      <c r="O6395" t="e">
        <f>VLOOKUP(N6395,Sales!B:C,2,0)</f>
        <v>#N/A</v>
      </c>
      <c r="P6395" t="str">
        <f>VLOOKUP(N6395,Recolt!B:C,2,0)</f>
        <v xml:space="preserve">Crédit Agricole  </v>
      </c>
    </row>
    <row r="6396" spans="3:16" x14ac:dyDescent="0.25">
      <c r="C6396"/>
      <c r="J6396" s="4">
        <v>1034863935</v>
      </c>
      <c r="K6396" t="s">
        <v>1124</v>
      </c>
      <c r="N6396" s="4">
        <v>1034863928</v>
      </c>
      <c r="O6396" t="e">
        <f>VLOOKUP(N6396,Sales!B:C,2,0)</f>
        <v>#N/A</v>
      </c>
      <c r="P6396" t="str">
        <f>VLOOKUP(N6396,Recolt!B:C,2,0)</f>
        <v>Sparda-Bank</v>
      </c>
    </row>
    <row r="6397" spans="3:16" x14ac:dyDescent="0.25">
      <c r="C6397"/>
      <c r="J6397" s="4">
        <v>1034863936</v>
      </c>
      <c r="K6397" t="s">
        <v>1124</v>
      </c>
      <c r="N6397" s="4">
        <v>1034863935</v>
      </c>
      <c r="O6397" t="e">
        <f>VLOOKUP(N6397,Sales!B:C,2,0)</f>
        <v>#N/A</v>
      </c>
      <c r="P6397" t="str">
        <f>VLOOKUP(N6397,Recolt!B:C,2,0)</f>
        <v xml:space="preserve">La Banque Postale  </v>
      </c>
    </row>
    <row r="6398" spans="3:16" x14ac:dyDescent="0.25">
      <c r="C6398"/>
      <c r="J6398" s="4">
        <v>1034863938</v>
      </c>
      <c r="K6398" t="s">
        <v>1124</v>
      </c>
      <c r="N6398" s="4">
        <v>1034863936</v>
      </c>
      <c r="O6398">
        <f>VLOOKUP(N6398,Sales!B:C,2,0)</f>
        <v>45324.6</v>
      </c>
      <c r="P6398" t="e">
        <f>VLOOKUP(N6398,Recolt!B:C,2,0)</f>
        <v>#N/A</v>
      </c>
    </row>
    <row r="6399" spans="3:16" x14ac:dyDescent="0.25">
      <c r="C6399"/>
      <c r="J6399" s="4">
        <v>1034863950</v>
      </c>
      <c r="K6399" t="s">
        <v>1124</v>
      </c>
      <c r="N6399" s="4">
        <v>1034863938</v>
      </c>
      <c r="O6399" t="e">
        <f>VLOOKUP(N6399,Sales!B:C,2,0)</f>
        <v>#N/A</v>
      </c>
      <c r="P6399" t="str">
        <f>VLOOKUP(N6399,Recolt!B:C,2,0)</f>
        <v>Sparda-Bank</v>
      </c>
    </row>
    <row r="6400" spans="3:16" x14ac:dyDescent="0.25">
      <c r="C6400"/>
      <c r="J6400" s="4">
        <v>1034863955</v>
      </c>
      <c r="K6400" t="s">
        <v>1124</v>
      </c>
      <c r="N6400" s="4">
        <v>1034863950</v>
      </c>
      <c r="O6400">
        <f>VLOOKUP(N6400,Sales!B:C,2,0)</f>
        <v>45177.45416666667</v>
      </c>
      <c r="P6400" t="e">
        <f>VLOOKUP(N6400,Recolt!B:C,2,0)</f>
        <v>#N/A</v>
      </c>
    </row>
    <row r="6401" spans="3:16" x14ac:dyDescent="0.25">
      <c r="C6401"/>
      <c r="J6401" s="4">
        <v>1034863961</v>
      </c>
      <c r="K6401" t="s">
        <v>1124</v>
      </c>
      <c r="N6401" s="4">
        <v>1034863955</v>
      </c>
      <c r="O6401">
        <f>VLOOKUP(N6401,Sales!B:C,2,0)</f>
        <v>44987.693749999999</v>
      </c>
      <c r="P6401" t="e">
        <f>VLOOKUP(N6401,Recolt!B:C,2,0)</f>
        <v>#N/A</v>
      </c>
    </row>
    <row r="6402" spans="3:16" x14ac:dyDescent="0.25">
      <c r="C6402"/>
      <c r="J6402" s="4">
        <v>1034863962</v>
      </c>
      <c r="K6402" t="s">
        <v>1124</v>
      </c>
      <c r="N6402" s="4">
        <v>1034863961</v>
      </c>
      <c r="O6402" t="e">
        <f>VLOOKUP(N6402,Sales!B:C,2,0)</f>
        <v>#N/A</v>
      </c>
      <c r="P6402" t="str">
        <f>VLOOKUP(N6402,Recolt!B:C,2,0)</f>
        <v xml:space="preserve">Société Générale  </v>
      </c>
    </row>
    <row r="6403" spans="3:16" x14ac:dyDescent="0.25">
      <c r="C6403"/>
      <c r="J6403" s="4">
        <v>1034863987</v>
      </c>
      <c r="K6403" t="s">
        <v>1124</v>
      </c>
      <c r="N6403" s="4">
        <v>1034863962</v>
      </c>
      <c r="O6403" t="e">
        <f>VLOOKUP(N6403,Sales!B:C,2,0)</f>
        <v>#N/A</v>
      </c>
      <c r="P6403" t="e">
        <f>VLOOKUP(N6403,Recolt!B:C,2,0)</f>
        <v>#N/A</v>
      </c>
    </row>
    <row r="6404" spans="3:16" x14ac:dyDescent="0.25">
      <c r="C6404"/>
      <c r="J6404" s="4">
        <v>1034863991</v>
      </c>
      <c r="K6404" t="s">
        <v>1124</v>
      </c>
      <c r="N6404" s="4">
        <v>1034863987</v>
      </c>
      <c r="O6404" t="e">
        <f>VLOOKUP(N6404,Sales!B:C,2,0)</f>
        <v>#N/A</v>
      </c>
      <c r="P6404" t="str">
        <f>VLOOKUP(N6404,Recolt!B:C,2,0)</f>
        <v xml:space="preserve">La Banque Postale  </v>
      </c>
    </row>
    <row r="6405" spans="3:16" x14ac:dyDescent="0.25">
      <c r="C6405"/>
      <c r="J6405" s="4">
        <v>1034863992</v>
      </c>
      <c r="K6405" t="s">
        <v>1124</v>
      </c>
      <c r="N6405" s="4">
        <v>1034863991</v>
      </c>
      <c r="O6405" t="e">
        <f>VLOOKUP(N6405,Sales!B:C,2,0)</f>
        <v>#N/A</v>
      </c>
      <c r="P6405" t="str">
        <f>VLOOKUP(N6405,Recolt!B:C,2,0)</f>
        <v>Bawag P.S.K</v>
      </c>
    </row>
    <row r="6406" spans="3:16" x14ac:dyDescent="0.25">
      <c r="C6406"/>
      <c r="J6406" s="4">
        <v>1034864005</v>
      </c>
      <c r="K6406" t="s">
        <v>1124</v>
      </c>
      <c r="N6406" s="4">
        <v>1034863992</v>
      </c>
      <c r="O6406">
        <f>VLOOKUP(N6406,Sales!B:C,2,0)</f>
        <v>44987.789583333331</v>
      </c>
      <c r="P6406" t="e">
        <f>VLOOKUP(N6406,Recolt!B:C,2,0)</f>
        <v>#N/A</v>
      </c>
    </row>
    <row r="6407" spans="3:16" x14ac:dyDescent="0.25">
      <c r="C6407"/>
      <c r="J6407" s="4">
        <v>1034864006</v>
      </c>
      <c r="K6407" t="s">
        <v>1124</v>
      </c>
      <c r="N6407" s="4">
        <v>1034864005</v>
      </c>
      <c r="O6407" t="e">
        <f>VLOOKUP(N6407,Sales!B:C,2,0)</f>
        <v>#N/A</v>
      </c>
      <c r="P6407" t="str">
        <f>VLOOKUP(N6407,Recolt!B:C,2,0)</f>
        <v xml:space="preserve">La Banque Postale  </v>
      </c>
    </row>
    <row r="6408" spans="3:16" x14ac:dyDescent="0.25">
      <c r="C6408"/>
      <c r="J6408" s="4">
        <v>1034864009</v>
      </c>
      <c r="K6408" t="s">
        <v>1124</v>
      </c>
      <c r="N6408" s="4">
        <v>1034864006</v>
      </c>
      <c r="O6408">
        <f>VLOOKUP(N6408,Sales!B:C,2,0)</f>
        <v>45455.620833333334</v>
      </c>
      <c r="P6408" t="e">
        <f>VLOOKUP(N6408,Recolt!B:C,2,0)</f>
        <v>#N/A</v>
      </c>
    </row>
    <row r="6409" spans="3:16" x14ac:dyDescent="0.25">
      <c r="C6409"/>
      <c r="J6409" s="4">
        <v>1034864015</v>
      </c>
      <c r="K6409" t="s">
        <v>1124</v>
      </c>
      <c r="N6409" s="4">
        <v>1034864009</v>
      </c>
      <c r="O6409" t="e">
        <f>VLOOKUP(N6409,Sales!B:C,2,0)</f>
        <v>#N/A</v>
      </c>
      <c r="P6409" t="str">
        <f>VLOOKUP(N6409,Recolt!B:C,2,0)</f>
        <v>Hypo Group Alpe Adria</v>
      </c>
    </row>
    <row r="6410" spans="3:16" x14ac:dyDescent="0.25">
      <c r="C6410"/>
      <c r="J6410" s="4">
        <v>1034864017</v>
      </c>
      <c r="K6410" t="s">
        <v>1124</v>
      </c>
      <c r="N6410" s="4">
        <v>1034864015</v>
      </c>
      <c r="O6410" t="e">
        <f>VLOOKUP(N6410,Sales!B:C,2,0)</f>
        <v>#N/A</v>
      </c>
      <c r="P6410" t="str">
        <f>VLOOKUP(N6410,Recolt!B:C,2,0)</f>
        <v>HSB</v>
      </c>
    </row>
    <row r="6411" spans="3:16" x14ac:dyDescent="0.25">
      <c r="C6411"/>
      <c r="J6411" s="4">
        <v>1034864024</v>
      </c>
      <c r="K6411" t="s">
        <v>1124</v>
      </c>
      <c r="N6411" s="4">
        <v>1034864017</v>
      </c>
      <c r="O6411" t="e">
        <f>VLOOKUP(N6411,Sales!B:C,2,0)</f>
        <v>#N/A</v>
      </c>
      <c r="P6411" t="str">
        <f>VLOOKUP(N6411,Recolt!B:C,2,0)</f>
        <v xml:space="preserve">Crédit Mutuel  </v>
      </c>
    </row>
    <row r="6412" spans="3:16" x14ac:dyDescent="0.25">
      <c r="C6412"/>
      <c r="J6412" s="4">
        <v>1034864029</v>
      </c>
      <c r="K6412" t="s">
        <v>1124</v>
      </c>
      <c r="N6412" s="4">
        <v>1034864024</v>
      </c>
      <c r="O6412" t="e">
        <f>VLOOKUP(N6412,Sales!B:C,2,0)</f>
        <v>#N/A</v>
      </c>
      <c r="P6412" t="str">
        <f>VLOOKUP(N6412,Recolt!B:C,2,0)</f>
        <v>Bawag P.S.K</v>
      </c>
    </row>
    <row r="6413" spans="3:16" x14ac:dyDescent="0.25">
      <c r="C6413"/>
      <c r="J6413" s="4">
        <v>1034864049</v>
      </c>
      <c r="K6413" t="s">
        <v>1124</v>
      </c>
      <c r="N6413" s="4">
        <v>1034864029</v>
      </c>
      <c r="O6413" t="e">
        <f>VLOOKUP(N6413,Sales!B:C,2,0)</f>
        <v>#N/A</v>
      </c>
      <c r="P6413" t="str">
        <f>VLOOKUP(N6413,Recolt!B:C,2,0)</f>
        <v>Bank Austria</v>
      </c>
    </row>
    <row r="6414" spans="3:16" x14ac:dyDescent="0.25">
      <c r="C6414"/>
      <c r="J6414" s="4">
        <v>1034864055</v>
      </c>
      <c r="K6414" t="s">
        <v>1124</v>
      </c>
      <c r="N6414" s="4">
        <v>1034864049</v>
      </c>
      <c r="O6414">
        <f>VLOOKUP(N6414,Sales!B:C,2,0)</f>
        <v>45277.557638888888</v>
      </c>
      <c r="P6414" t="e">
        <f>VLOOKUP(N6414,Recolt!B:C,2,0)</f>
        <v>#N/A</v>
      </c>
    </row>
    <row r="6415" spans="3:16" x14ac:dyDescent="0.25">
      <c r="C6415"/>
      <c r="J6415" s="4">
        <v>1034864061</v>
      </c>
      <c r="K6415" t="s">
        <v>1124</v>
      </c>
      <c r="N6415" s="4">
        <v>1034864055</v>
      </c>
      <c r="O6415">
        <f>VLOOKUP(N6415,Sales!B:C,2,0)</f>
        <v>45455.454861111109</v>
      </c>
      <c r="P6415" t="e">
        <f>VLOOKUP(N6415,Recolt!B:C,2,0)</f>
        <v>#N/A</v>
      </c>
    </row>
    <row r="6416" spans="3:16" x14ac:dyDescent="0.25">
      <c r="C6416"/>
      <c r="J6416" s="4">
        <v>1034864063</v>
      </c>
      <c r="K6416" t="s">
        <v>1124</v>
      </c>
      <c r="N6416" s="4">
        <v>1034864061</v>
      </c>
      <c r="O6416" t="e">
        <f>VLOOKUP(N6416,Sales!B:C,2,0)</f>
        <v>#N/A</v>
      </c>
      <c r="P6416" t="str">
        <f>VLOOKUP(N6416,Recolt!B:C,2,0)</f>
        <v>UniCredit Bank Austria</v>
      </c>
    </row>
    <row r="6417" spans="3:16" x14ac:dyDescent="0.25">
      <c r="C6417"/>
      <c r="J6417" s="4">
        <v>1034864065</v>
      </c>
      <c r="K6417" t="s">
        <v>1124</v>
      </c>
      <c r="N6417" s="4">
        <v>1034864063</v>
      </c>
      <c r="O6417">
        <f>VLOOKUP(N6417,Sales!B:C,2,0)</f>
        <v>45277.568749999999</v>
      </c>
      <c r="P6417" t="e">
        <f>VLOOKUP(N6417,Recolt!B:C,2,0)</f>
        <v>#N/A</v>
      </c>
    </row>
    <row r="6418" spans="3:16" x14ac:dyDescent="0.25">
      <c r="C6418"/>
      <c r="J6418" s="4">
        <v>1034864068</v>
      </c>
      <c r="K6418" t="s">
        <v>1124</v>
      </c>
      <c r="N6418" s="4">
        <v>1034864065</v>
      </c>
      <c r="O6418" t="e">
        <f>VLOOKUP(N6418,Sales!B:C,2,0)</f>
        <v>#N/A</v>
      </c>
      <c r="P6418" t="str">
        <f>VLOOKUP(N6418,Recolt!B:C,2,0)</f>
        <v xml:space="preserve">BPCE (Banque Populaire &amp; Caisse d'Épargne)  </v>
      </c>
    </row>
    <row r="6419" spans="3:16" x14ac:dyDescent="0.25">
      <c r="C6419"/>
      <c r="J6419" s="4">
        <v>1034864072</v>
      </c>
      <c r="K6419" t="s">
        <v>1124</v>
      </c>
      <c r="N6419" s="4">
        <v>1034864068</v>
      </c>
      <c r="O6419">
        <f>VLOOKUP(N6419,Sales!B:C,2,0)</f>
        <v>44928.745138888888</v>
      </c>
      <c r="P6419" t="e">
        <f>VLOOKUP(N6419,Recolt!B:C,2,0)</f>
        <v>#N/A</v>
      </c>
    </row>
    <row r="6420" spans="3:16" x14ac:dyDescent="0.25">
      <c r="C6420"/>
      <c r="J6420" s="4">
        <v>1034864085</v>
      </c>
      <c r="K6420" t="s">
        <v>1124</v>
      </c>
      <c r="N6420" s="4">
        <v>1034864072</v>
      </c>
      <c r="O6420" t="e">
        <f>VLOOKUP(N6420,Sales!B:C,2,0)</f>
        <v>#N/A</v>
      </c>
      <c r="P6420" t="e">
        <f>VLOOKUP(N6420,Recolt!B:C,2,0)</f>
        <v>#N/A</v>
      </c>
    </row>
    <row r="6421" spans="3:16" x14ac:dyDescent="0.25">
      <c r="C6421"/>
      <c r="J6421" s="4">
        <v>1034864090</v>
      </c>
      <c r="K6421" t="s">
        <v>1124</v>
      </c>
      <c r="N6421" s="4">
        <v>1034864085</v>
      </c>
      <c r="O6421" t="e">
        <f>VLOOKUP(N6421,Sales!B:C,2,0)</f>
        <v>#N/A</v>
      </c>
      <c r="P6421" t="str">
        <f>VLOOKUP(N6421,Recolt!B:C,2,0)</f>
        <v>Hypo Group Alpe Adria</v>
      </c>
    </row>
    <row r="6422" spans="3:16" x14ac:dyDescent="0.25">
      <c r="C6422"/>
      <c r="J6422" s="4">
        <v>1034864091</v>
      </c>
      <c r="K6422" t="s">
        <v>1124</v>
      </c>
      <c r="N6422" s="4">
        <v>1034864090</v>
      </c>
      <c r="O6422">
        <f>VLOOKUP(N6422,Sales!B:C,2,0)</f>
        <v>45177.769444444442</v>
      </c>
      <c r="P6422" t="e">
        <f>VLOOKUP(N6422,Recolt!B:C,2,0)</f>
        <v>#N/A</v>
      </c>
    </row>
    <row r="6423" spans="3:16" x14ac:dyDescent="0.25">
      <c r="C6423"/>
      <c r="J6423" s="4">
        <v>1034864096</v>
      </c>
      <c r="K6423" t="s">
        <v>1124</v>
      </c>
      <c r="N6423" s="4">
        <v>1034864091</v>
      </c>
      <c r="O6423">
        <f>VLOOKUP(N6423,Sales!B:C,2,0)</f>
        <v>45324.731249999997</v>
      </c>
      <c r="P6423" t="e">
        <f>VLOOKUP(N6423,Recolt!B:C,2,0)</f>
        <v>#N/A</v>
      </c>
    </row>
    <row r="6424" spans="3:16" x14ac:dyDescent="0.25">
      <c r="C6424"/>
      <c r="J6424" s="4">
        <v>1034864102</v>
      </c>
      <c r="K6424" t="s">
        <v>1124</v>
      </c>
      <c r="N6424" s="4">
        <v>1034864096</v>
      </c>
      <c r="O6424">
        <f>VLOOKUP(N6424,Sales!B:C,2,0)</f>
        <v>45324.436111111114</v>
      </c>
      <c r="P6424" t="e">
        <f>VLOOKUP(N6424,Recolt!B:C,2,0)</f>
        <v>#N/A</v>
      </c>
    </row>
    <row r="6425" spans="3:16" x14ac:dyDescent="0.25">
      <c r="C6425"/>
      <c r="J6425" s="4">
        <v>1034864103</v>
      </c>
      <c r="K6425" t="s">
        <v>1124</v>
      </c>
      <c r="N6425" s="4">
        <v>1034864102</v>
      </c>
      <c r="O6425" t="e">
        <f>VLOOKUP(N6425,Sales!B:C,2,0)</f>
        <v>#N/A</v>
      </c>
      <c r="P6425" t="str">
        <f>VLOOKUP(N6425,Recolt!B:C,2,0)</f>
        <v xml:space="preserve">La Banque Postale  </v>
      </c>
    </row>
    <row r="6426" spans="3:16" x14ac:dyDescent="0.25">
      <c r="C6426"/>
      <c r="J6426" s="4">
        <v>1034864104</v>
      </c>
      <c r="K6426" t="s">
        <v>1124</v>
      </c>
      <c r="N6426" s="4">
        <v>1034864103</v>
      </c>
      <c r="O6426">
        <f>VLOOKUP(N6426,Sales!B:C,2,0)</f>
        <v>44928.443055555559</v>
      </c>
      <c r="P6426" t="e">
        <f>VLOOKUP(N6426,Recolt!B:C,2,0)</f>
        <v>#N/A</v>
      </c>
    </row>
    <row r="6427" spans="3:16" x14ac:dyDescent="0.25">
      <c r="C6427"/>
      <c r="J6427" s="4">
        <v>1034864123</v>
      </c>
      <c r="K6427" t="s">
        <v>1124</v>
      </c>
      <c r="N6427" s="4">
        <v>1034864104</v>
      </c>
      <c r="O6427" t="e">
        <f>VLOOKUP(N6427,Sales!B:C,2,0)</f>
        <v>#N/A</v>
      </c>
      <c r="P6427" t="str">
        <f>VLOOKUP(N6427,Recolt!B:C,2,0)</f>
        <v>Volksbank</v>
      </c>
    </row>
    <row r="6428" spans="3:16" x14ac:dyDescent="0.25">
      <c r="C6428"/>
      <c r="J6428" s="4">
        <v>1034864138</v>
      </c>
      <c r="K6428" t="s">
        <v>1124</v>
      </c>
      <c r="N6428" s="4">
        <v>1034864123</v>
      </c>
      <c r="O6428" t="e">
        <f>VLOOKUP(N6428,Sales!B:C,2,0)</f>
        <v>#N/A</v>
      </c>
      <c r="P6428" t="str">
        <f>VLOOKUP(N6428,Recolt!B:C,2,0)</f>
        <v>Volksbank</v>
      </c>
    </row>
    <row r="6429" spans="3:16" x14ac:dyDescent="0.25">
      <c r="C6429"/>
      <c r="J6429" s="4">
        <v>1034864142</v>
      </c>
      <c r="K6429" t="s">
        <v>1124</v>
      </c>
      <c r="N6429" s="4">
        <v>1034864138</v>
      </c>
      <c r="O6429" t="e">
        <f>VLOOKUP(N6429,Sales!B:C,2,0)</f>
        <v>#N/A</v>
      </c>
      <c r="P6429" t="str">
        <f>VLOOKUP(N6429,Recolt!B:C,2,0)</f>
        <v>UniCredit Bank Austria</v>
      </c>
    </row>
    <row r="6430" spans="3:16" x14ac:dyDescent="0.25">
      <c r="C6430"/>
      <c r="J6430" s="4">
        <v>1034864143</v>
      </c>
      <c r="K6430" t="s">
        <v>1124</v>
      </c>
      <c r="N6430" s="4">
        <v>1034864142</v>
      </c>
      <c r="O6430" t="e">
        <f>VLOOKUP(N6430,Sales!B:C,2,0)</f>
        <v>#N/A</v>
      </c>
      <c r="P6430" t="str">
        <f>VLOOKUP(N6430,Recolt!B:C,2,0)</f>
        <v>HSB</v>
      </c>
    </row>
    <row r="6431" spans="3:16" x14ac:dyDescent="0.25">
      <c r="C6431"/>
      <c r="J6431" s="4">
        <v>1034864147</v>
      </c>
      <c r="K6431" t="s">
        <v>1124</v>
      </c>
      <c r="N6431" s="4">
        <v>1034864143</v>
      </c>
      <c r="O6431">
        <f>VLOOKUP(N6431,Sales!B:C,2,0)</f>
        <v>44987.736111111109</v>
      </c>
      <c r="P6431" t="e">
        <f>VLOOKUP(N6431,Recolt!B:C,2,0)</f>
        <v>#N/A</v>
      </c>
    </row>
    <row r="6432" spans="3:16" x14ac:dyDescent="0.25">
      <c r="C6432"/>
      <c r="J6432" s="4">
        <v>1034864148</v>
      </c>
      <c r="K6432" t="s">
        <v>1124</v>
      </c>
      <c r="N6432" s="4">
        <v>1034864147</v>
      </c>
      <c r="O6432" t="e">
        <f>VLOOKUP(N6432,Sales!B:C,2,0)</f>
        <v>#N/A</v>
      </c>
      <c r="P6432" t="str">
        <f>VLOOKUP(N6432,Recolt!B:C,2,0)</f>
        <v xml:space="preserve">LCL (Le Crédit Lyonnais)  </v>
      </c>
    </row>
    <row r="6433" spans="3:16" x14ac:dyDescent="0.25">
      <c r="C6433"/>
      <c r="J6433" s="4">
        <v>1034864156</v>
      </c>
      <c r="K6433" t="s">
        <v>1124</v>
      </c>
      <c r="N6433" s="4">
        <v>1034864148</v>
      </c>
      <c r="O6433" t="e">
        <f>VLOOKUP(N6433,Sales!B:C,2,0)</f>
        <v>#N/A</v>
      </c>
      <c r="P6433" t="str">
        <f>VLOOKUP(N6433,Recolt!B:C,2,0)</f>
        <v>HSB</v>
      </c>
    </row>
    <row r="6434" spans="3:16" x14ac:dyDescent="0.25">
      <c r="C6434"/>
      <c r="J6434" s="4">
        <v>1034864202</v>
      </c>
      <c r="K6434" t="s">
        <v>1124</v>
      </c>
      <c r="N6434" s="4">
        <v>1034864156</v>
      </c>
      <c r="O6434">
        <f>VLOOKUP(N6434,Sales!B:C,2,0)</f>
        <v>44928.465277777781</v>
      </c>
      <c r="P6434" t="e">
        <f>VLOOKUP(N6434,Recolt!B:C,2,0)</f>
        <v>#N/A</v>
      </c>
    </row>
    <row r="6435" spans="3:16" x14ac:dyDescent="0.25">
      <c r="C6435"/>
      <c r="J6435" s="4">
        <v>1034864207</v>
      </c>
      <c r="K6435" t="s">
        <v>1124</v>
      </c>
      <c r="N6435" s="4">
        <v>1034864202</v>
      </c>
      <c r="O6435" t="e">
        <f>VLOOKUP(N6435,Sales!B:C,2,0)</f>
        <v>#N/A</v>
      </c>
      <c r="P6435" t="str">
        <f>VLOOKUP(N6435,Recolt!B:C,2,0)</f>
        <v>Volksbank</v>
      </c>
    </row>
    <row r="6436" spans="3:16" x14ac:dyDescent="0.25">
      <c r="C6436"/>
      <c r="J6436" s="4">
        <v>1034864209</v>
      </c>
      <c r="K6436" t="s">
        <v>1124</v>
      </c>
      <c r="N6436" s="4">
        <v>1034864207</v>
      </c>
      <c r="O6436">
        <f>VLOOKUP(N6436,Sales!B:C,2,0)</f>
        <v>45324.43472222222</v>
      </c>
      <c r="P6436" t="e">
        <f>VLOOKUP(N6436,Recolt!B:C,2,0)</f>
        <v>#N/A</v>
      </c>
    </row>
    <row r="6437" spans="3:16" x14ac:dyDescent="0.25">
      <c r="C6437"/>
      <c r="J6437" s="4">
        <v>1034864212</v>
      </c>
      <c r="K6437" t="s">
        <v>1124</v>
      </c>
      <c r="N6437" s="4">
        <v>1034864209</v>
      </c>
      <c r="O6437" t="e">
        <f>VLOOKUP(N6437,Sales!B:C,2,0)</f>
        <v>#N/A</v>
      </c>
      <c r="P6437" t="str">
        <f>VLOOKUP(N6437,Recolt!B:C,2,0)</f>
        <v xml:space="preserve">LCL (Le Crédit Lyonnais)  </v>
      </c>
    </row>
    <row r="6438" spans="3:16" x14ac:dyDescent="0.25">
      <c r="C6438"/>
      <c r="J6438" s="4">
        <v>1034864217</v>
      </c>
      <c r="K6438" t="s">
        <v>1124</v>
      </c>
      <c r="N6438" s="4">
        <v>1034864212</v>
      </c>
      <c r="O6438">
        <f>VLOOKUP(N6438,Sales!B:C,2,0)</f>
        <v>44987.609027777777</v>
      </c>
      <c r="P6438" t="e">
        <f>VLOOKUP(N6438,Recolt!B:C,2,0)</f>
        <v>#N/A</v>
      </c>
    </row>
    <row r="6439" spans="3:16" x14ac:dyDescent="0.25">
      <c r="C6439"/>
      <c r="J6439" s="4">
        <v>1034864224</v>
      </c>
      <c r="K6439" t="s">
        <v>1124</v>
      </c>
      <c r="N6439" s="4">
        <v>1034864217</v>
      </c>
      <c r="O6439" t="e">
        <f>VLOOKUP(N6439,Sales!B:C,2,0)</f>
        <v>#N/A</v>
      </c>
      <c r="P6439" t="str">
        <f>VLOOKUP(N6439,Recolt!B:C,2,0)</f>
        <v>Hypo Group Alpe Adria</v>
      </c>
    </row>
    <row r="6440" spans="3:16" x14ac:dyDescent="0.25">
      <c r="C6440"/>
      <c r="J6440" s="4">
        <v>1034864230</v>
      </c>
      <c r="K6440" t="s">
        <v>1124</v>
      </c>
      <c r="N6440" s="4">
        <v>1034864224</v>
      </c>
      <c r="O6440" t="e">
        <f>VLOOKUP(N6440,Sales!B:C,2,0)</f>
        <v>#N/A</v>
      </c>
      <c r="P6440" t="str">
        <f>VLOOKUP(N6440,Recolt!B:C,2,0)</f>
        <v xml:space="preserve">LCL (Le Crédit Lyonnais)  </v>
      </c>
    </row>
    <row r="6441" spans="3:16" x14ac:dyDescent="0.25">
      <c r="C6441"/>
      <c r="J6441" s="4">
        <v>1034864241</v>
      </c>
      <c r="K6441" t="s">
        <v>1124</v>
      </c>
      <c r="N6441" s="4">
        <v>1034864230</v>
      </c>
      <c r="O6441" t="e">
        <f>VLOOKUP(N6441,Sales!B:C,2,0)</f>
        <v>#N/A</v>
      </c>
      <c r="P6441" t="str">
        <f>VLOOKUP(N6441,Recolt!B:C,2,0)</f>
        <v xml:space="preserve">HSBC France  </v>
      </c>
    </row>
    <row r="6442" spans="3:16" x14ac:dyDescent="0.25">
      <c r="C6442"/>
      <c r="J6442" s="4">
        <v>1034864262</v>
      </c>
      <c r="K6442" t="s">
        <v>1124</v>
      </c>
      <c r="N6442" s="4">
        <v>1034864241</v>
      </c>
      <c r="O6442" t="e">
        <f>VLOOKUP(N6442,Sales!B:C,2,0)</f>
        <v>#N/A</v>
      </c>
      <c r="P6442" t="str">
        <f>VLOOKUP(N6442,Recolt!B:C,2,0)</f>
        <v xml:space="preserve">CIC (Crédit Industriel et Commercial)  </v>
      </c>
    </row>
    <row r="6443" spans="3:16" x14ac:dyDescent="0.25">
      <c r="C6443"/>
      <c r="J6443" s="4">
        <v>1034864264</v>
      </c>
      <c r="K6443" t="s">
        <v>1124</v>
      </c>
      <c r="N6443" s="4">
        <v>1034864262</v>
      </c>
      <c r="O6443" t="e">
        <f>VLOOKUP(N6443,Sales!B:C,2,0)</f>
        <v>#N/A</v>
      </c>
      <c r="P6443" t="str">
        <f>VLOOKUP(N6443,Recolt!B:C,2,0)</f>
        <v>Bank Austria</v>
      </c>
    </row>
    <row r="6444" spans="3:16" x14ac:dyDescent="0.25">
      <c r="C6444"/>
      <c r="J6444" s="4">
        <v>1034864276</v>
      </c>
      <c r="K6444" t="s">
        <v>1124</v>
      </c>
      <c r="N6444" s="4">
        <v>1034864264</v>
      </c>
      <c r="O6444">
        <f>VLOOKUP(N6444,Sales!B:C,2,0)</f>
        <v>45514.556944444441</v>
      </c>
      <c r="P6444" t="e">
        <f>VLOOKUP(N6444,Recolt!B:C,2,0)</f>
        <v>#N/A</v>
      </c>
    </row>
    <row r="6445" spans="3:16" x14ac:dyDescent="0.25">
      <c r="C6445"/>
      <c r="J6445" s="4">
        <v>1034864278</v>
      </c>
      <c r="K6445" t="s">
        <v>1124</v>
      </c>
      <c r="N6445" s="4">
        <v>1034864276</v>
      </c>
      <c r="O6445" t="e">
        <f>VLOOKUP(N6445,Sales!B:C,2,0)</f>
        <v>#N/A</v>
      </c>
      <c r="P6445" t="str">
        <f>VLOOKUP(N6445,Recolt!B:C,2,0)</f>
        <v xml:space="preserve">LCL (Le Crédit Lyonnais)  </v>
      </c>
    </row>
    <row r="6446" spans="3:16" x14ac:dyDescent="0.25">
      <c r="C6446"/>
      <c r="J6446" s="4">
        <v>1034864287</v>
      </c>
      <c r="K6446" t="s">
        <v>1124</v>
      </c>
      <c r="N6446" s="4">
        <v>1034864278</v>
      </c>
      <c r="O6446" t="e">
        <f>VLOOKUP(N6446,Sales!B:C,2,0)</f>
        <v>#N/A</v>
      </c>
      <c r="P6446" t="e">
        <f>VLOOKUP(N6446,Recolt!B:C,2,0)</f>
        <v>#N/A</v>
      </c>
    </row>
    <row r="6447" spans="3:16" x14ac:dyDescent="0.25">
      <c r="C6447"/>
      <c r="J6447" s="4">
        <v>1034864295</v>
      </c>
      <c r="K6447" t="s">
        <v>1124</v>
      </c>
      <c r="N6447" s="4">
        <v>1034864287</v>
      </c>
      <c r="O6447" t="e">
        <f>VLOOKUP(N6447,Sales!B:C,2,0)</f>
        <v>#N/A</v>
      </c>
      <c r="P6447" t="str">
        <f>VLOOKUP(N6447,Recolt!B:C,2,0)</f>
        <v xml:space="preserve">BNP Paribas  </v>
      </c>
    </row>
    <row r="6448" spans="3:16" x14ac:dyDescent="0.25">
      <c r="C6448"/>
      <c r="J6448" s="4">
        <v>1034864297</v>
      </c>
      <c r="K6448" t="s">
        <v>1124</v>
      </c>
      <c r="N6448" s="4">
        <v>1034864295</v>
      </c>
      <c r="O6448" t="e">
        <f>VLOOKUP(N6448,Sales!B:C,2,0)</f>
        <v>#N/A</v>
      </c>
      <c r="P6448" t="str">
        <f>VLOOKUP(N6448,Recolt!B:C,2,0)</f>
        <v xml:space="preserve">LCL (Le Crédit Lyonnais)  </v>
      </c>
    </row>
    <row r="6449" spans="3:16" x14ac:dyDescent="0.25">
      <c r="C6449"/>
      <c r="J6449" s="4">
        <v>1034864307</v>
      </c>
      <c r="K6449" t="s">
        <v>1124</v>
      </c>
      <c r="N6449" s="4">
        <v>1034864297</v>
      </c>
      <c r="O6449">
        <f>VLOOKUP(N6449,Sales!B:C,2,0)</f>
        <v>44928.538194444445</v>
      </c>
      <c r="P6449" t="e">
        <f>VLOOKUP(N6449,Recolt!B:C,2,0)</f>
        <v>#N/A</v>
      </c>
    </row>
    <row r="6450" spans="3:16" x14ac:dyDescent="0.25">
      <c r="C6450"/>
      <c r="J6450" s="4">
        <v>1034864310</v>
      </c>
      <c r="K6450" t="s">
        <v>1124</v>
      </c>
      <c r="N6450" s="4">
        <v>1034864307</v>
      </c>
      <c r="O6450" t="e">
        <f>VLOOKUP(N6450,Sales!B:C,2,0)</f>
        <v>#N/A</v>
      </c>
      <c r="P6450" t="str">
        <f>VLOOKUP(N6450,Recolt!B:C,2,0)</f>
        <v>Bank Austria</v>
      </c>
    </row>
    <row r="6451" spans="3:16" x14ac:dyDescent="0.25">
      <c r="C6451"/>
      <c r="J6451" s="4">
        <v>1034864313</v>
      </c>
      <c r="K6451" t="s">
        <v>1124</v>
      </c>
      <c r="N6451" s="4">
        <v>1034864310</v>
      </c>
      <c r="O6451" t="e">
        <f>VLOOKUP(N6451,Sales!B:C,2,0)</f>
        <v>#N/A</v>
      </c>
      <c r="P6451" t="str">
        <f>VLOOKUP(N6451,Recolt!B:C,2,0)</f>
        <v xml:space="preserve">BPCE (Banque Populaire &amp; Caisse d'Épargne)  </v>
      </c>
    </row>
    <row r="6452" spans="3:16" x14ac:dyDescent="0.25">
      <c r="C6452"/>
      <c r="J6452" s="4">
        <v>1034864321</v>
      </c>
      <c r="K6452" t="s">
        <v>1124</v>
      </c>
      <c r="N6452" s="4">
        <v>1034864313</v>
      </c>
      <c r="O6452" t="e">
        <f>VLOOKUP(N6452,Sales!B:C,2,0)</f>
        <v>#N/A</v>
      </c>
      <c r="P6452" t="str">
        <f>VLOOKUP(N6452,Recolt!B:C,2,0)</f>
        <v xml:space="preserve">La Banque Postale  </v>
      </c>
    </row>
    <row r="6453" spans="3:16" x14ac:dyDescent="0.25">
      <c r="C6453"/>
      <c r="J6453" s="4">
        <v>1034864323</v>
      </c>
      <c r="K6453" t="s">
        <v>1124</v>
      </c>
      <c r="N6453" s="4">
        <v>1034864321</v>
      </c>
      <c r="O6453" t="e">
        <f>VLOOKUP(N6453,Sales!B:C,2,0)</f>
        <v>#N/A</v>
      </c>
      <c r="P6453" t="str">
        <f>VLOOKUP(N6453,Recolt!B:C,2,0)</f>
        <v>HSB</v>
      </c>
    </row>
    <row r="6454" spans="3:16" x14ac:dyDescent="0.25">
      <c r="C6454"/>
      <c r="J6454" s="4">
        <v>1034864332</v>
      </c>
      <c r="K6454" t="s">
        <v>1124</v>
      </c>
      <c r="N6454" s="4">
        <v>1034864323</v>
      </c>
      <c r="O6454" t="e">
        <f>VLOOKUP(N6454,Sales!B:C,2,0)</f>
        <v>#N/A</v>
      </c>
      <c r="P6454" t="str">
        <f>VLOOKUP(N6454,Recolt!B:C,2,0)</f>
        <v>HSB</v>
      </c>
    </row>
    <row r="6455" spans="3:16" x14ac:dyDescent="0.25">
      <c r="C6455"/>
      <c r="J6455" s="4">
        <v>1034864339</v>
      </c>
      <c r="K6455" t="s">
        <v>1124</v>
      </c>
      <c r="N6455" s="4">
        <v>1034864332</v>
      </c>
      <c r="O6455" t="e">
        <f>VLOOKUP(N6455,Sales!B:C,2,0)</f>
        <v>#N/A</v>
      </c>
      <c r="P6455" t="str">
        <f>VLOOKUP(N6455,Recolt!B:C,2,0)</f>
        <v xml:space="preserve">CIC (Crédit Industriel et Commercial)  </v>
      </c>
    </row>
    <row r="6456" spans="3:16" x14ac:dyDescent="0.25">
      <c r="C6456"/>
      <c r="J6456" s="4">
        <v>1034864344</v>
      </c>
      <c r="K6456" t="s">
        <v>1124</v>
      </c>
      <c r="N6456" s="4">
        <v>1034864339</v>
      </c>
      <c r="O6456">
        <f>VLOOKUP(N6456,Sales!B:C,2,0)</f>
        <v>44987.775000000001</v>
      </c>
      <c r="P6456" t="e">
        <f>VLOOKUP(N6456,Recolt!B:C,2,0)</f>
        <v>#N/A</v>
      </c>
    </row>
    <row r="6457" spans="3:16" x14ac:dyDescent="0.25">
      <c r="C6457"/>
      <c r="J6457" s="4">
        <v>1034864345</v>
      </c>
      <c r="K6457" t="s">
        <v>1124</v>
      </c>
      <c r="N6457" s="4">
        <v>1034864344</v>
      </c>
      <c r="O6457" t="e">
        <f>VLOOKUP(N6457,Sales!B:C,2,0)</f>
        <v>#N/A</v>
      </c>
      <c r="P6457" t="str">
        <f>VLOOKUP(N6457,Recolt!B:C,2,0)</f>
        <v xml:space="preserve">LCL (Le Crédit Lyonnais)  </v>
      </c>
    </row>
    <row r="6458" spans="3:16" x14ac:dyDescent="0.25">
      <c r="C6458"/>
      <c r="J6458" s="4">
        <v>1034864347</v>
      </c>
      <c r="K6458" t="s">
        <v>1124</v>
      </c>
      <c r="N6458" s="4">
        <v>1034864345</v>
      </c>
      <c r="O6458">
        <f>VLOOKUP(N6458,Sales!B:C,2,0)</f>
        <v>45324.546527777777</v>
      </c>
      <c r="P6458" t="e">
        <f>VLOOKUP(N6458,Recolt!B:C,2,0)</f>
        <v>#N/A</v>
      </c>
    </row>
    <row r="6459" spans="3:16" x14ac:dyDescent="0.25">
      <c r="C6459"/>
      <c r="J6459" s="4">
        <v>1034864350</v>
      </c>
      <c r="K6459" t="s">
        <v>1124</v>
      </c>
      <c r="N6459" s="4">
        <v>1034864347</v>
      </c>
      <c r="O6459">
        <f>VLOOKUP(N6459,Sales!B:C,2,0)</f>
        <v>44928.570138888892</v>
      </c>
      <c r="P6459" t="e">
        <f>VLOOKUP(N6459,Recolt!B:C,2,0)</f>
        <v>#N/A</v>
      </c>
    </row>
    <row r="6460" spans="3:16" x14ac:dyDescent="0.25">
      <c r="C6460"/>
      <c r="J6460" s="4">
        <v>1034864365</v>
      </c>
      <c r="K6460" t="s">
        <v>1124</v>
      </c>
      <c r="N6460" s="4">
        <v>1034864350</v>
      </c>
      <c r="O6460">
        <f>VLOOKUP(N6460,Sales!B:C,2,0)</f>
        <v>44987.648611111108</v>
      </c>
      <c r="P6460" t="e">
        <f>VLOOKUP(N6460,Recolt!B:C,2,0)</f>
        <v>#N/A</v>
      </c>
    </row>
    <row r="6461" spans="3:16" x14ac:dyDescent="0.25">
      <c r="C6461"/>
      <c r="J6461" s="4">
        <v>1034864398</v>
      </c>
      <c r="K6461" t="s">
        <v>1124</v>
      </c>
      <c r="N6461" s="4">
        <v>1034864365</v>
      </c>
      <c r="O6461">
        <f>VLOOKUP(N6461,Sales!B:C,2,0)</f>
        <v>44928.538194444445</v>
      </c>
      <c r="P6461" t="e">
        <f>VLOOKUP(N6461,Recolt!B:C,2,0)</f>
        <v>#N/A</v>
      </c>
    </row>
    <row r="6462" spans="3:16" x14ac:dyDescent="0.25">
      <c r="C6462"/>
      <c r="J6462" s="4">
        <v>1034864422</v>
      </c>
      <c r="K6462" t="s">
        <v>1124</v>
      </c>
      <c r="N6462" s="4">
        <v>1034864398</v>
      </c>
      <c r="O6462">
        <f>VLOOKUP(N6462,Sales!B:C,2,0)</f>
        <v>44928.730555555558</v>
      </c>
      <c r="P6462" t="e">
        <f>VLOOKUP(N6462,Recolt!B:C,2,0)</f>
        <v>#N/A</v>
      </c>
    </row>
    <row r="6463" spans="3:16" x14ac:dyDescent="0.25">
      <c r="C6463"/>
      <c r="J6463" s="4">
        <v>1034864427</v>
      </c>
      <c r="K6463" t="s">
        <v>1124</v>
      </c>
      <c r="N6463" s="4">
        <v>1034864422</v>
      </c>
      <c r="O6463" t="e">
        <f>VLOOKUP(N6463,Sales!B:C,2,0)</f>
        <v>#N/A</v>
      </c>
      <c r="P6463" t="str">
        <f>VLOOKUP(N6463,Recolt!B:C,2,0)</f>
        <v xml:space="preserve">La Banque Postale  </v>
      </c>
    </row>
    <row r="6464" spans="3:16" x14ac:dyDescent="0.25">
      <c r="C6464"/>
      <c r="J6464" s="4">
        <v>1034864436</v>
      </c>
      <c r="K6464" t="s">
        <v>1124</v>
      </c>
      <c r="N6464" s="4">
        <v>1034864427</v>
      </c>
      <c r="O6464" t="e">
        <f>VLOOKUP(N6464,Sales!B:C,2,0)</f>
        <v>#N/A</v>
      </c>
      <c r="P6464" t="str">
        <f>VLOOKUP(N6464,Recolt!B:C,2,0)</f>
        <v>Sparda-Bank</v>
      </c>
    </row>
    <row r="6465" spans="3:16" x14ac:dyDescent="0.25">
      <c r="C6465"/>
      <c r="J6465" s="4">
        <v>1034864459</v>
      </c>
      <c r="K6465" t="s">
        <v>1124</v>
      </c>
      <c r="N6465" s="4">
        <v>1034864436</v>
      </c>
      <c r="O6465">
        <f>VLOOKUP(N6465,Sales!B:C,2,0)</f>
        <v>44987.755555555559</v>
      </c>
      <c r="P6465" t="e">
        <f>VLOOKUP(N6465,Recolt!B:C,2,0)</f>
        <v>#N/A</v>
      </c>
    </row>
    <row r="6466" spans="3:16" x14ac:dyDescent="0.25">
      <c r="C6466"/>
      <c r="J6466" s="4">
        <v>1034864475</v>
      </c>
      <c r="K6466" t="s">
        <v>1124</v>
      </c>
      <c r="N6466" s="4">
        <v>1034864459</v>
      </c>
      <c r="O6466">
        <f>VLOOKUP(N6466,Sales!B:C,2,0)</f>
        <v>45177.501388888886</v>
      </c>
      <c r="P6466" t="e">
        <f>VLOOKUP(N6466,Recolt!B:C,2,0)</f>
        <v>#N/A</v>
      </c>
    </row>
    <row r="6467" spans="3:16" x14ac:dyDescent="0.25">
      <c r="C6467"/>
      <c r="J6467" s="4">
        <v>1034864482</v>
      </c>
      <c r="K6467" t="s">
        <v>1124</v>
      </c>
      <c r="N6467" s="4">
        <v>1034864475</v>
      </c>
      <c r="O6467">
        <f>VLOOKUP(N6467,Sales!B:C,2,0)</f>
        <v>44987.71875</v>
      </c>
      <c r="P6467" t="e">
        <f>VLOOKUP(N6467,Recolt!B:C,2,0)</f>
        <v>#N/A</v>
      </c>
    </row>
    <row r="6468" spans="3:16" x14ac:dyDescent="0.25">
      <c r="C6468"/>
      <c r="J6468" s="4">
        <v>1034864490</v>
      </c>
      <c r="K6468" t="s">
        <v>1124</v>
      </c>
      <c r="N6468" s="4">
        <v>1034864482</v>
      </c>
      <c r="O6468" t="e">
        <f>VLOOKUP(N6468,Sales!B:C,2,0)</f>
        <v>#N/A</v>
      </c>
      <c r="P6468" t="str">
        <f>VLOOKUP(N6468,Recolt!B:C,2,0)</f>
        <v xml:space="preserve">LCL (Le Crédit Lyonnais)  </v>
      </c>
    </row>
    <row r="6469" spans="3:16" x14ac:dyDescent="0.25">
      <c r="C6469"/>
      <c r="J6469" s="4">
        <v>1034864492</v>
      </c>
      <c r="K6469" t="s">
        <v>1124</v>
      </c>
      <c r="N6469" s="4">
        <v>1034864490</v>
      </c>
      <c r="O6469" t="e">
        <f>VLOOKUP(N6469,Sales!B:C,2,0)</f>
        <v>#N/A</v>
      </c>
      <c r="P6469" t="str">
        <f>VLOOKUP(N6469,Recolt!B:C,2,0)</f>
        <v>Bawag P.S.K</v>
      </c>
    </row>
    <row r="6470" spans="3:16" x14ac:dyDescent="0.25">
      <c r="C6470"/>
      <c r="J6470" s="4">
        <v>1034864514</v>
      </c>
      <c r="K6470" t="s">
        <v>1124</v>
      </c>
      <c r="N6470" s="4">
        <v>1034864492</v>
      </c>
      <c r="O6470" t="e">
        <f>VLOOKUP(N6470,Sales!B:C,2,0)</f>
        <v>#N/A</v>
      </c>
      <c r="P6470" t="str">
        <f>VLOOKUP(N6470,Recolt!B:C,2,0)</f>
        <v>Sberbank Europe</v>
      </c>
    </row>
    <row r="6471" spans="3:16" x14ac:dyDescent="0.25">
      <c r="C6471"/>
      <c r="J6471" s="4">
        <v>1034864531</v>
      </c>
      <c r="K6471" t="s">
        <v>1124</v>
      </c>
      <c r="N6471" s="4">
        <v>1034864514</v>
      </c>
      <c r="O6471">
        <f>VLOOKUP(N6471,Sales!B:C,2,0)</f>
        <v>45324.447916666664</v>
      </c>
      <c r="P6471" t="e">
        <f>VLOOKUP(N6471,Recolt!B:C,2,0)</f>
        <v>#N/A</v>
      </c>
    </row>
    <row r="6472" spans="3:16" x14ac:dyDescent="0.25">
      <c r="C6472"/>
      <c r="J6472" s="4">
        <v>1034864550</v>
      </c>
      <c r="K6472" t="s">
        <v>1124</v>
      </c>
      <c r="N6472" s="4">
        <v>1034864531</v>
      </c>
      <c r="O6472" t="e">
        <f>VLOOKUP(N6472,Sales!B:C,2,0)</f>
        <v>#N/A</v>
      </c>
      <c r="P6472" t="str">
        <f>VLOOKUP(N6472,Recolt!B:C,2,0)</f>
        <v xml:space="preserve">BPCE (Banque Populaire &amp; Caisse d'Épargne)  </v>
      </c>
    </row>
    <row r="6473" spans="3:16" x14ac:dyDescent="0.25">
      <c r="C6473"/>
      <c r="J6473" s="4">
        <v>1034864556</v>
      </c>
      <c r="K6473" t="s">
        <v>1124</v>
      </c>
      <c r="N6473" s="4">
        <v>1034864550</v>
      </c>
      <c r="O6473" t="e">
        <f>VLOOKUP(N6473,Sales!B:C,2,0)</f>
        <v>#N/A</v>
      </c>
      <c r="P6473" t="str">
        <f>VLOOKUP(N6473,Recolt!B:C,2,0)</f>
        <v xml:space="preserve">CIC (Crédit Industriel et Commercial)  </v>
      </c>
    </row>
    <row r="6474" spans="3:16" x14ac:dyDescent="0.25">
      <c r="C6474"/>
      <c r="J6474" s="4">
        <v>1034864557</v>
      </c>
      <c r="K6474" t="s">
        <v>1124</v>
      </c>
      <c r="N6474" s="4">
        <v>1034864556</v>
      </c>
      <c r="O6474" t="e">
        <f>VLOOKUP(N6474,Sales!B:C,2,0)</f>
        <v>#N/A</v>
      </c>
      <c r="P6474" t="str">
        <f>VLOOKUP(N6474,Recolt!B:C,2,0)</f>
        <v>HSB</v>
      </c>
    </row>
    <row r="6475" spans="3:16" x14ac:dyDescent="0.25">
      <c r="C6475"/>
      <c r="J6475" s="4">
        <v>1034864558</v>
      </c>
      <c r="K6475" t="s">
        <v>1124</v>
      </c>
      <c r="N6475" s="4">
        <v>1034864557</v>
      </c>
      <c r="O6475" t="e">
        <f>VLOOKUP(N6475,Sales!B:C,2,0)</f>
        <v>#N/A</v>
      </c>
      <c r="P6475" t="str">
        <f>VLOOKUP(N6475,Recolt!B:C,2,0)</f>
        <v xml:space="preserve">BPCE (Banque Populaire &amp; Caisse d'Épargne)  </v>
      </c>
    </row>
    <row r="6476" spans="3:16" x14ac:dyDescent="0.25">
      <c r="C6476"/>
      <c r="J6476" s="4">
        <v>1034864571</v>
      </c>
      <c r="K6476" t="s">
        <v>1124</v>
      </c>
      <c r="N6476" s="4">
        <v>1034864558</v>
      </c>
      <c r="O6476" t="e">
        <f>VLOOKUP(N6476,Sales!B:C,2,0)</f>
        <v>#N/A</v>
      </c>
      <c r="P6476" t="str">
        <f>VLOOKUP(N6476,Recolt!B:C,2,0)</f>
        <v>Sparda-Bank</v>
      </c>
    </row>
    <row r="6477" spans="3:16" x14ac:dyDescent="0.25">
      <c r="C6477"/>
      <c r="J6477" s="4">
        <v>1034864574</v>
      </c>
      <c r="K6477" t="s">
        <v>1124</v>
      </c>
      <c r="N6477" s="4">
        <v>1034864571</v>
      </c>
      <c r="O6477" t="e">
        <f>VLOOKUP(N6477,Sales!B:C,2,0)</f>
        <v>#N/A</v>
      </c>
      <c r="P6477" t="str">
        <f>VLOOKUP(N6477,Recolt!B:C,2,0)</f>
        <v xml:space="preserve">CIC (Crédit Industriel et Commercial)  </v>
      </c>
    </row>
    <row r="6478" spans="3:16" x14ac:dyDescent="0.25">
      <c r="C6478"/>
      <c r="J6478" s="4">
        <v>1034864575</v>
      </c>
      <c r="K6478" t="s">
        <v>1124</v>
      </c>
      <c r="N6478" s="4">
        <v>1034864574</v>
      </c>
      <c r="O6478" t="e">
        <f>VLOOKUP(N6478,Sales!B:C,2,0)</f>
        <v>#N/A</v>
      </c>
      <c r="P6478" t="str">
        <f>VLOOKUP(N6478,Recolt!B:C,2,0)</f>
        <v>Volksbank</v>
      </c>
    </row>
    <row r="6479" spans="3:16" x14ac:dyDescent="0.25">
      <c r="C6479"/>
      <c r="J6479" s="4">
        <v>1034864583</v>
      </c>
      <c r="K6479" t="s">
        <v>1124</v>
      </c>
      <c r="N6479" s="4">
        <v>1034864575</v>
      </c>
      <c r="O6479">
        <f>VLOOKUP(N6479,Sales!B:C,2,0)</f>
        <v>45324.692361111112</v>
      </c>
      <c r="P6479" t="e">
        <f>VLOOKUP(N6479,Recolt!B:C,2,0)</f>
        <v>#N/A</v>
      </c>
    </row>
    <row r="6480" spans="3:16" x14ac:dyDescent="0.25">
      <c r="C6480"/>
      <c r="J6480" s="4">
        <v>1034864586</v>
      </c>
      <c r="K6480" t="s">
        <v>1124</v>
      </c>
      <c r="N6480" s="4">
        <v>1034864583</v>
      </c>
      <c r="O6480">
        <f>VLOOKUP(N6480,Sales!B:C,2,0)</f>
        <v>45455.449305555558</v>
      </c>
      <c r="P6480" t="e">
        <f>VLOOKUP(N6480,Recolt!B:C,2,0)</f>
        <v>#N/A</v>
      </c>
    </row>
    <row r="6481" spans="3:16" x14ac:dyDescent="0.25">
      <c r="C6481"/>
      <c r="J6481" s="4">
        <v>1034864589</v>
      </c>
      <c r="K6481" t="s">
        <v>1124</v>
      </c>
      <c r="N6481" s="4">
        <v>1034864586</v>
      </c>
      <c r="O6481">
        <f>VLOOKUP(N6481,Sales!B:C,2,0)</f>
        <v>44928.699305555558</v>
      </c>
      <c r="P6481" t="e">
        <f>VLOOKUP(N6481,Recolt!B:C,2,0)</f>
        <v>#N/A</v>
      </c>
    </row>
    <row r="6482" spans="3:16" x14ac:dyDescent="0.25">
      <c r="C6482"/>
      <c r="J6482" s="4">
        <v>1034864599</v>
      </c>
      <c r="K6482" t="s">
        <v>1124</v>
      </c>
      <c r="N6482" s="4">
        <v>1034864589</v>
      </c>
      <c r="O6482" t="e">
        <f>VLOOKUP(N6482,Sales!B:C,2,0)</f>
        <v>#N/A</v>
      </c>
      <c r="P6482" t="str">
        <f>VLOOKUP(N6482,Recolt!B:C,2,0)</f>
        <v xml:space="preserve">La Banque Postale  </v>
      </c>
    </row>
    <row r="6483" spans="3:16" x14ac:dyDescent="0.25">
      <c r="C6483"/>
      <c r="J6483" s="4">
        <v>1034864600</v>
      </c>
      <c r="K6483" t="s">
        <v>1124</v>
      </c>
      <c r="N6483" s="4">
        <v>1034864599</v>
      </c>
      <c r="O6483">
        <f>VLOOKUP(N6483,Sales!B:C,2,0)</f>
        <v>45455.534722222219</v>
      </c>
      <c r="P6483" t="e">
        <f>VLOOKUP(N6483,Recolt!B:C,2,0)</f>
        <v>#N/A</v>
      </c>
    </row>
    <row r="6484" spans="3:16" x14ac:dyDescent="0.25">
      <c r="C6484"/>
      <c r="J6484" s="4">
        <v>1034864608</v>
      </c>
      <c r="K6484" t="s">
        <v>1124</v>
      </c>
      <c r="N6484" s="4">
        <v>1034864600</v>
      </c>
      <c r="O6484" t="e">
        <f>VLOOKUP(N6484,Sales!B:C,2,0)</f>
        <v>#N/A</v>
      </c>
      <c r="P6484" t="e">
        <f>VLOOKUP(N6484,Recolt!B:C,2,0)</f>
        <v>#N/A</v>
      </c>
    </row>
    <row r="6485" spans="3:16" x14ac:dyDescent="0.25">
      <c r="C6485"/>
      <c r="J6485" s="4">
        <v>1034864627</v>
      </c>
      <c r="K6485" t="s">
        <v>1124</v>
      </c>
      <c r="N6485" s="4">
        <v>1034864608</v>
      </c>
      <c r="O6485">
        <f>VLOOKUP(N6485,Sales!B:C,2,0)</f>
        <v>45324.6</v>
      </c>
      <c r="P6485" t="e">
        <f>VLOOKUP(N6485,Recolt!B:C,2,0)</f>
        <v>#N/A</v>
      </c>
    </row>
    <row r="6486" spans="3:16" x14ac:dyDescent="0.25">
      <c r="C6486"/>
      <c r="J6486" s="4">
        <v>1034864630</v>
      </c>
      <c r="K6486" t="s">
        <v>1124</v>
      </c>
      <c r="N6486" s="4">
        <v>1034864627</v>
      </c>
      <c r="O6486" t="e">
        <f>VLOOKUP(N6486,Sales!B:C,2,0)</f>
        <v>#N/A</v>
      </c>
      <c r="P6486" t="str">
        <f>VLOOKUP(N6486,Recolt!B:C,2,0)</f>
        <v xml:space="preserve">LCL (Le Crédit Lyonnais)  </v>
      </c>
    </row>
    <row r="6487" spans="3:16" x14ac:dyDescent="0.25">
      <c r="C6487"/>
      <c r="J6487" s="4">
        <v>1034864638</v>
      </c>
      <c r="K6487" t="s">
        <v>1124</v>
      </c>
      <c r="N6487" s="4">
        <v>1034864630</v>
      </c>
      <c r="O6487" t="e">
        <f>VLOOKUP(N6487,Sales!B:C,2,0)</f>
        <v>#N/A</v>
      </c>
      <c r="P6487" t="str">
        <f>VLOOKUP(N6487,Recolt!B:C,2,0)</f>
        <v xml:space="preserve">BPCE (Banque Populaire &amp; Caisse d'Épargne)  </v>
      </c>
    </row>
    <row r="6488" spans="3:16" x14ac:dyDescent="0.25">
      <c r="C6488"/>
      <c r="J6488" s="4">
        <v>1034864645</v>
      </c>
      <c r="K6488" t="s">
        <v>1124</v>
      </c>
      <c r="N6488" s="4">
        <v>1034864638</v>
      </c>
      <c r="O6488" t="e">
        <f>VLOOKUP(N6488,Sales!B:C,2,0)</f>
        <v>#N/A</v>
      </c>
      <c r="P6488" t="str">
        <f>VLOOKUP(N6488,Recolt!B:C,2,0)</f>
        <v>Sparda-Bank</v>
      </c>
    </row>
    <row r="6489" spans="3:16" x14ac:dyDescent="0.25">
      <c r="C6489"/>
      <c r="J6489" s="4">
        <v>1034864651</v>
      </c>
      <c r="K6489" t="s">
        <v>1124</v>
      </c>
      <c r="N6489" s="4">
        <v>1034864645</v>
      </c>
      <c r="O6489" t="e">
        <f>VLOOKUP(N6489,Sales!B:C,2,0)</f>
        <v>#N/A</v>
      </c>
      <c r="P6489" t="str">
        <f>VLOOKUP(N6489,Recolt!B:C,2,0)</f>
        <v>Bank Austria</v>
      </c>
    </row>
    <row r="6490" spans="3:16" x14ac:dyDescent="0.25">
      <c r="C6490"/>
      <c r="J6490" s="4">
        <v>1034864676</v>
      </c>
      <c r="K6490" t="s">
        <v>1124</v>
      </c>
      <c r="N6490" s="4">
        <v>1034864651</v>
      </c>
      <c r="O6490" t="e">
        <f>VLOOKUP(N6490,Sales!B:C,2,0)</f>
        <v>#N/A</v>
      </c>
      <c r="P6490" t="str">
        <f>VLOOKUP(N6490,Recolt!B:C,2,0)</f>
        <v>Erste Group Bank</v>
      </c>
    </row>
    <row r="6491" spans="3:16" x14ac:dyDescent="0.25">
      <c r="C6491"/>
      <c r="J6491" s="4">
        <v>1034864696</v>
      </c>
      <c r="K6491" t="s">
        <v>1124</v>
      </c>
      <c r="N6491" s="4">
        <v>1034864676</v>
      </c>
      <c r="O6491" t="e">
        <f>VLOOKUP(N6491,Sales!B:C,2,0)</f>
        <v>#N/A</v>
      </c>
      <c r="P6491" t="str">
        <f>VLOOKUP(N6491,Recolt!B:C,2,0)</f>
        <v>Sparda-Bank</v>
      </c>
    </row>
    <row r="6492" spans="3:16" x14ac:dyDescent="0.25">
      <c r="C6492"/>
      <c r="J6492" s="4">
        <v>1034864705</v>
      </c>
      <c r="K6492" t="s">
        <v>1124</v>
      </c>
      <c r="N6492" s="4">
        <v>1034864696</v>
      </c>
      <c r="O6492" t="e">
        <f>VLOOKUP(N6492,Sales!B:C,2,0)</f>
        <v>#N/A</v>
      </c>
      <c r="P6492" t="str">
        <f>VLOOKUP(N6492,Recolt!B:C,2,0)</f>
        <v xml:space="preserve">Crédit Agricole  </v>
      </c>
    </row>
    <row r="6493" spans="3:16" x14ac:dyDescent="0.25">
      <c r="C6493"/>
      <c r="J6493" s="4">
        <v>1034864733</v>
      </c>
      <c r="K6493" t="s">
        <v>1124</v>
      </c>
      <c r="N6493" s="4">
        <v>1034864705</v>
      </c>
      <c r="O6493" t="e">
        <f>VLOOKUP(N6493,Sales!B:C,2,0)</f>
        <v>#N/A</v>
      </c>
      <c r="P6493" t="str">
        <f>VLOOKUP(N6493,Recolt!B:C,2,0)</f>
        <v>Bawag P.S.K</v>
      </c>
    </row>
    <row r="6494" spans="3:16" x14ac:dyDescent="0.25">
      <c r="C6494"/>
      <c r="J6494" s="4">
        <v>1034864737</v>
      </c>
      <c r="K6494" t="s">
        <v>1124</v>
      </c>
      <c r="N6494" s="4">
        <v>1034864733</v>
      </c>
      <c r="O6494" t="e">
        <f>VLOOKUP(N6494,Sales!B:C,2,0)</f>
        <v>#N/A</v>
      </c>
      <c r="P6494" t="str">
        <f>VLOOKUP(N6494,Recolt!B:C,2,0)</f>
        <v xml:space="preserve">LCL (Le Crédit Lyonnais)  </v>
      </c>
    </row>
    <row r="6495" spans="3:16" x14ac:dyDescent="0.25">
      <c r="C6495"/>
      <c r="J6495" s="4">
        <v>1034864740</v>
      </c>
      <c r="K6495" t="s">
        <v>1124</v>
      </c>
      <c r="N6495" s="4">
        <v>1034864737</v>
      </c>
      <c r="O6495" t="e">
        <f>VLOOKUP(N6495,Sales!B:C,2,0)</f>
        <v>#N/A</v>
      </c>
      <c r="P6495" t="str">
        <f>VLOOKUP(N6495,Recolt!B:C,2,0)</f>
        <v xml:space="preserve">LCL (Le Crédit Lyonnais)  </v>
      </c>
    </row>
    <row r="6496" spans="3:16" x14ac:dyDescent="0.25">
      <c r="C6496"/>
      <c r="J6496" s="4">
        <v>1034864744</v>
      </c>
      <c r="K6496" t="s">
        <v>1124</v>
      </c>
      <c r="N6496" s="4">
        <v>1034864740</v>
      </c>
      <c r="O6496" t="e">
        <f>VLOOKUP(N6496,Sales!B:C,2,0)</f>
        <v>#N/A</v>
      </c>
      <c r="P6496" t="str">
        <f>VLOOKUP(N6496,Recolt!B:C,2,0)</f>
        <v xml:space="preserve">CIC (Crédit Industriel et Commercial)  </v>
      </c>
    </row>
    <row r="6497" spans="3:16" x14ac:dyDescent="0.25">
      <c r="C6497"/>
      <c r="J6497" s="4">
        <v>1034864751</v>
      </c>
      <c r="K6497" t="s">
        <v>1124</v>
      </c>
      <c r="N6497" s="4">
        <v>1034864744</v>
      </c>
      <c r="O6497">
        <f>VLOOKUP(N6497,Sales!B:C,2,0)</f>
        <v>44928.663194444445</v>
      </c>
      <c r="P6497" t="e">
        <f>VLOOKUP(N6497,Recolt!B:C,2,0)</f>
        <v>#N/A</v>
      </c>
    </row>
    <row r="6498" spans="3:16" x14ac:dyDescent="0.25">
      <c r="C6498"/>
      <c r="J6498" s="4">
        <v>1034864754</v>
      </c>
      <c r="K6498" t="s">
        <v>1124</v>
      </c>
      <c r="N6498" s="4">
        <v>1034864751</v>
      </c>
      <c r="O6498" t="e">
        <f>VLOOKUP(N6498,Sales!B:C,2,0)</f>
        <v>#N/A</v>
      </c>
      <c r="P6498" t="str">
        <f>VLOOKUP(N6498,Recolt!B:C,2,0)</f>
        <v xml:space="preserve">Crédit Mutuel  </v>
      </c>
    </row>
    <row r="6499" spans="3:16" x14ac:dyDescent="0.25">
      <c r="C6499"/>
      <c r="J6499" s="4">
        <v>1034864757</v>
      </c>
      <c r="K6499" t="s">
        <v>1124</v>
      </c>
      <c r="N6499" s="4">
        <v>1034864754</v>
      </c>
      <c r="O6499">
        <f>VLOOKUP(N6499,Sales!B:C,2,0)</f>
        <v>44928.538194444445</v>
      </c>
      <c r="P6499" t="e">
        <f>VLOOKUP(N6499,Recolt!B:C,2,0)</f>
        <v>#N/A</v>
      </c>
    </row>
    <row r="6500" spans="3:16" x14ac:dyDescent="0.25">
      <c r="C6500"/>
      <c r="J6500" s="4">
        <v>1034864759</v>
      </c>
      <c r="K6500" t="s">
        <v>1124</v>
      </c>
      <c r="N6500" s="4">
        <v>1034864757</v>
      </c>
      <c r="O6500" t="e">
        <f>VLOOKUP(N6500,Sales!B:C,2,0)</f>
        <v>#N/A</v>
      </c>
      <c r="P6500" t="str">
        <f>VLOOKUP(N6500,Recolt!B:C,2,0)</f>
        <v>Bank Austria</v>
      </c>
    </row>
    <row r="6501" spans="3:16" x14ac:dyDescent="0.25">
      <c r="C6501"/>
      <c r="J6501" s="4">
        <v>1034864777</v>
      </c>
      <c r="K6501" t="s">
        <v>1124</v>
      </c>
      <c r="N6501" s="4">
        <v>1034864759</v>
      </c>
      <c r="O6501" t="e">
        <f>VLOOKUP(N6501,Sales!B:C,2,0)</f>
        <v>#N/A</v>
      </c>
      <c r="P6501" t="str">
        <f>VLOOKUP(N6501,Recolt!B:C,2,0)</f>
        <v>HSB</v>
      </c>
    </row>
    <row r="6502" spans="3:16" x14ac:dyDescent="0.25">
      <c r="C6502"/>
      <c r="J6502" s="4">
        <v>1034864794</v>
      </c>
      <c r="K6502" t="s">
        <v>1124</v>
      </c>
      <c r="N6502" s="4">
        <v>1034864777</v>
      </c>
      <c r="O6502">
        <f>VLOOKUP(N6502,Sales!B:C,2,0)</f>
        <v>45324.648611111108</v>
      </c>
      <c r="P6502" t="e">
        <f>VLOOKUP(N6502,Recolt!B:C,2,0)</f>
        <v>#N/A</v>
      </c>
    </row>
    <row r="6503" spans="3:16" x14ac:dyDescent="0.25">
      <c r="C6503"/>
      <c r="J6503" s="4">
        <v>1034864811</v>
      </c>
      <c r="K6503" t="s">
        <v>1124</v>
      </c>
      <c r="N6503" s="4">
        <v>1034864794</v>
      </c>
      <c r="O6503" t="e">
        <f>VLOOKUP(N6503,Sales!B:C,2,0)</f>
        <v>#N/A</v>
      </c>
      <c r="P6503" t="str">
        <f>VLOOKUP(N6503,Recolt!B:C,2,0)</f>
        <v xml:space="preserve">LCL (Le Crédit Lyonnais)  </v>
      </c>
    </row>
    <row r="6504" spans="3:16" x14ac:dyDescent="0.25">
      <c r="C6504"/>
      <c r="J6504" s="4">
        <v>1034864812</v>
      </c>
      <c r="K6504" t="s">
        <v>1124</v>
      </c>
      <c r="N6504" s="4">
        <v>1034864811</v>
      </c>
      <c r="O6504" t="e">
        <f>VLOOKUP(N6504,Sales!B:C,2,0)</f>
        <v>#N/A</v>
      </c>
      <c r="P6504" t="str">
        <f>VLOOKUP(N6504,Recolt!B:C,2,0)</f>
        <v xml:space="preserve">LCL (Le Crédit Lyonnais)  </v>
      </c>
    </row>
    <row r="6505" spans="3:16" x14ac:dyDescent="0.25">
      <c r="C6505"/>
      <c r="J6505" s="4">
        <v>1034864819</v>
      </c>
      <c r="K6505" t="s">
        <v>1124</v>
      </c>
      <c r="N6505" s="4">
        <v>1034864812</v>
      </c>
      <c r="O6505" t="e">
        <f>VLOOKUP(N6505,Sales!B:C,2,0)</f>
        <v>#N/A</v>
      </c>
      <c r="P6505" t="str">
        <f>VLOOKUP(N6505,Recolt!B:C,2,0)</f>
        <v>Volksbank</v>
      </c>
    </row>
    <row r="6506" spans="3:16" x14ac:dyDescent="0.25">
      <c r="C6506"/>
      <c r="J6506" s="4">
        <v>1034864829</v>
      </c>
      <c r="K6506" t="s">
        <v>1124</v>
      </c>
      <c r="N6506" s="4">
        <v>1034864819</v>
      </c>
      <c r="O6506" t="e">
        <f>VLOOKUP(N6506,Sales!B:C,2,0)</f>
        <v>#N/A</v>
      </c>
      <c r="P6506" t="str">
        <f>VLOOKUP(N6506,Recolt!B:C,2,0)</f>
        <v xml:space="preserve">CIC (Crédit Industriel et Commercial)  </v>
      </c>
    </row>
    <row r="6507" spans="3:16" x14ac:dyDescent="0.25">
      <c r="C6507"/>
      <c r="J6507" s="4">
        <v>1034864830</v>
      </c>
      <c r="K6507" t="s">
        <v>1124</v>
      </c>
      <c r="N6507" s="4">
        <v>1034864829</v>
      </c>
      <c r="O6507" t="e">
        <f>VLOOKUP(N6507,Sales!B:C,2,0)</f>
        <v>#N/A</v>
      </c>
      <c r="P6507" t="str">
        <f>VLOOKUP(N6507,Recolt!B:C,2,0)</f>
        <v xml:space="preserve">Crédit Mutuel  </v>
      </c>
    </row>
    <row r="6508" spans="3:16" x14ac:dyDescent="0.25">
      <c r="C6508"/>
      <c r="J6508" s="4">
        <v>1034864842</v>
      </c>
      <c r="K6508" t="s">
        <v>1124</v>
      </c>
      <c r="N6508" s="4">
        <v>1034864830</v>
      </c>
      <c r="O6508">
        <f>VLOOKUP(N6508,Sales!B:C,2,0)</f>
        <v>45455.493750000001</v>
      </c>
      <c r="P6508" t="e">
        <f>VLOOKUP(N6508,Recolt!B:C,2,0)</f>
        <v>#N/A</v>
      </c>
    </row>
    <row r="6509" spans="3:16" x14ac:dyDescent="0.25">
      <c r="C6509"/>
      <c r="J6509" s="4">
        <v>1034864854</v>
      </c>
      <c r="K6509" t="s">
        <v>1124</v>
      </c>
      <c r="N6509" s="4">
        <v>1034864842</v>
      </c>
      <c r="O6509">
        <f>VLOOKUP(N6509,Sales!B:C,2,0)</f>
        <v>45324.714583333334</v>
      </c>
      <c r="P6509" t="e">
        <f>VLOOKUP(N6509,Recolt!B:C,2,0)</f>
        <v>#N/A</v>
      </c>
    </row>
    <row r="6510" spans="3:16" x14ac:dyDescent="0.25">
      <c r="C6510"/>
      <c r="J6510" s="4">
        <v>1034864859</v>
      </c>
      <c r="K6510" t="s">
        <v>1124</v>
      </c>
      <c r="N6510" s="4">
        <v>1034864854</v>
      </c>
      <c r="O6510">
        <f>VLOOKUP(N6510,Sales!B:C,2,0)</f>
        <v>45324.586805555555</v>
      </c>
      <c r="P6510" t="e">
        <f>VLOOKUP(N6510,Recolt!B:C,2,0)</f>
        <v>#N/A</v>
      </c>
    </row>
    <row r="6511" spans="3:16" x14ac:dyDescent="0.25">
      <c r="C6511"/>
      <c r="J6511" s="4">
        <v>1034864862</v>
      </c>
      <c r="K6511" t="s">
        <v>1124</v>
      </c>
      <c r="N6511" s="4">
        <v>1034864859</v>
      </c>
      <c r="O6511" t="e">
        <f>VLOOKUP(N6511,Sales!B:C,2,0)</f>
        <v>#N/A</v>
      </c>
      <c r="P6511" t="str">
        <f>VLOOKUP(N6511,Recolt!B:C,2,0)</f>
        <v xml:space="preserve">LCL (Le Crédit Lyonnais)  </v>
      </c>
    </row>
    <row r="6512" spans="3:16" x14ac:dyDescent="0.25">
      <c r="C6512"/>
      <c r="J6512" s="4">
        <v>1034864863</v>
      </c>
      <c r="K6512" t="s">
        <v>1124</v>
      </c>
      <c r="N6512" s="4">
        <v>1034864862</v>
      </c>
      <c r="O6512">
        <f>VLOOKUP(N6512,Sales!B:C,2,0)</f>
        <v>44928.426388888889</v>
      </c>
      <c r="P6512" t="e">
        <f>VLOOKUP(N6512,Recolt!B:C,2,0)</f>
        <v>#N/A</v>
      </c>
    </row>
    <row r="6513" spans="3:16" x14ac:dyDescent="0.25">
      <c r="C6513"/>
      <c r="J6513" s="4">
        <v>1034864869</v>
      </c>
      <c r="K6513" t="s">
        <v>1124</v>
      </c>
      <c r="N6513" s="4">
        <v>1034864863</v>
      </c>
      <c r="O6513" t="e">
        <f>VLOOKUP(N6513,Sales!B:C,2,0)</f>
        <v>#N/A</v>
      </c>
      <c r="P6513" t="str">
        <f>VLOOKUP(N6513,Recolt!B:C,2,0)</f>
        <v xml:space="preserve">BPCE (Banque Populaire &amp; Caisse d'Épargne)  </v>
      </c>
    </row>
    <row r="6514" spans="3:16" x14ac:dyDescent="0.25">
      <c r="C6514"/>
      <c r="J6514" s="4">
        <v>1034864875</v>
      </c>
      <c r="K6514" t="s">
        <v>1124</v>
      </c>
      <c r="N6514" s="4">
        <v>1034864869</v>
      </c>
      <c r="O6514" t="e">
        <f>VLOOKUP(N6514,Sales!B:C,2,0)</f>
        <v>#N/A</v>
      </c>
      <c r="P6514" t="str">
        <f>VLOOKUP(N6514,Recolt!B:C,2,0)</f>
        <v>Hypo Group Alpe Adria</v>
      </c>
    </row>
    <row r="6515" spans="3:16" x14ac:dyDescent="0.25">
      <c r="C6515"/>
      <c r="J6515" s="4">
        <v>1034864876</v>
      </c>
      <c r="K6515" t="s">
        <v>1124</v>
      </c>
      <c r="N6515" s="4">
        <v>1034864875</v>
      </c>
      <c r="O6515" t="e">
        <f>VLOOKUP(N6515,Sales!B:C,2,0)</f>
        <v>#N/A</v>
      </c>
      <c r="P6515" t="str">
        <f>VLOOKUP(N6515,Recolt!B:C,2,0)</f>
        <v>HSB</v>
      </c>
    </row>
    <row r="6516" spans="3:16" x14ac:dyDescent="0.25">
      <c r="C6516"/>
      <c r="J6516" s="4">
        <v>1034864881</v>
      </c>
      <c r="K6516" t="s">
        <v>1124</v>
      </c>
      <c r="N6516" s="4">
        <v>1034864876</v>
      </c>
      <c r="O6516">
        <f>VLOOKUP(N6516,Sales!B:C,2,0)</f>
        <v>45455.431944444441</v>
      </c>
      <c r="P6516" t="e">
        <f>VLOOKUP(N6516,Recolt!B:C,2,0)</f>
        <v>#N/A</v>
      </c>
    </row>
    <row r="6517" spans="3:16" x14ac:dyDescent="0.25">
      <c r="C6517"/>
      <c r="J6517" s="4">
        <v>1034864883</v>
      </c>
      <c r="K6517" t="s">
        <v>1124</v>
      </c>
      <c r="N6517" s="4">
        <v>1034864881</v>
      </c>
      <c r="O6517" t="e">
        <f>VLOOKUP(N6517,Sales!B:C,2,0)</f>
        <v>#N/A</v>
      </c>
      <c r="P6517" t="str">
        <f>VLOOKUP(N6517,Recolt!B:C,2,0)</f>
        <v>Hypo Group Alpe Adria</v>
      </c>
    </row>
    <row r="6518" spans="3:16" x14ac:dyDescent="0.25">
      <c r="C6518"/>
      <c r="J6518" s="4">
        <v>1034864893</v>
      </c>
      <c r="K6518" t="s">
        <v>1124</v>
      </c>
      <c r="N6518" s="4">
        <v>1034864883</v>
      </c>
      <c r="O6518">
        <f>VLOOKUP(N6518,Sales!B:C,2,0)</f>
        <v>45324.446527777778</v>
      </c>
      <c r="P6518" t="e">
        <f>VLOOKUP(N6518,Recolt!B:C,2,0)</f>
        <v>#N/A</v>
      </c>
    </row>
    <row r="6519" spans="3:16" x14ac:dyDescent="0.25">
      <c r="C6519"/>
      <c r="J6519" s="4">
        <v>1034864900</v>
      </c>
      <c r="K6519" t="s">
        <v>1124</v>
      </c>
      <c r="N6519" s="4">
        <v>1034864893</v>
      </c>
      <c r="O6519" t="e">
        <f>VLOOKUP(N6519,Sales!B:C,2,0)</f>
        <v>#N/A</v>
      </c>
      <c r="P6519" t="str">
        <f>VLOOKUP(N6519,Recolt!B:C,2,0)</f>
        <v>Sberbank Europe</v>
      </c>
    </row>
    <row r="6520" spans="3:16" x14ac:dyDescent="0.25">
      <c r="C6520"/>
      <c r="J6520" s="4">
        <v>1034864906</v>
      </c>
      <c r="K6520" t="s">
        <v>1124</v>
      </c>
      <c r="N6520" s="4">
        <v>1034864900</v>
      </c>
      <c r="O6520">
        <f>VLOOKUP(N6520,Sales!B:C,2,0)</f>
        <v>45455.629166666666</v>
      </c>
      <c r="P6520" t="e">
        <f>VLOOKUP(N6520,Recolt!B:C,2,0)</f>
        <v>#N/A</v>
      </c>
    </row>
    <row r="6521" spans="3:16" x14ac:dyDescent="0.25">
      <c r="C6521"/>
      <c r="J6521" s="4">
        <v>1034864910</v>
      </c>
      <c r="K6521" t="s">
        <v>1124</v>
      </c>
      <c r="N6521" s="4">
        <v>1034864906</v>
      </c>
      <c r="O6521" t="e">
        <f>VLOOKUP(N6521,Sales!B:C,2,0)</f>
        <v>#N/A</v>
      </c>
      <c r="P6521" t="str">
        <f>VLOOKUP(N6521,Recolt!B:C,2,0)</f>
        <v xml:space="preserve">La Banque Postale  </v>
      </c>
    </row>
    <row r="6522" spans="3:16" x14ac:dyDescent="0.25">
      <c r="C6522"/>
      <c r="J6522" s="4">
        <v>1034864912</v>
      </c>
      <c r="K6522" t="s">
        <v>1124</v>
      </c>
      <c r="N6522" s="4">
        <v>1034864910</v>
      </c>
      <c r="O6522" t="e">
        <f>VLOOKUP(N6522,Sales!B:C,2,0)</f>
        <v>#N/A</v>
      </c>
      <c r="P6522" t="str">
        <f>VLOOKUP(N6522,Recolt!B:C,2,0)</f>
        <v>Bawag P.S.K</v>
      </c>
    </row>
    <row r="6523" spans="3:16" x14ac:dyDescent="0.25">
      <c r="C6523"/>
      <c r="J6523" s="4">
        <v>1034864914</v>
      </c>
      <c r="K6523" t="s">
        <v>1124</v>
      </c>
      <c r="N6523" s="4">
        <v>1034864912</v>
      </c>
      <c r="O6523" t="e">
        <f>VLOOKUP(N6523,Sales!B:C,2,0)</f>
        <v>#N/A</v>
      </c>
      <c r="P6523" t="e">
        <f>VLOOKUP(N6523,Recolt!B:C,2,0)</f>
        <v>#N/A</v>
      </c>
    </row>
    <row r="6524" spans="3:16" x14ac:dyDescent="0.25">
      <c r="C6524"/>
      <c r="J6524" s="4">
        <v>1034864919</v>
      </c>
      <c r="K6524" t="s">
        <v>1124</v>
      </c>
      <c r="N6524" s="4">
        <v>1034864914</v>
      </c>
      <c r="O6524" t="e">
        <f>VLOOKUP(N6524,Sales!B:C,2,0)</f>
        <v>#N/A</v>
      </c>
      <c r="P6524" t="str">
        <f>VLOOKUP(N6524,Recolt!B:C,2,0)</f>
        <v>HSB</v>
      </c>
    </row>
    <row r="6525" spans="3:16" x14ac:dyDescent="0.25">
      <c r="C6525"/>
      <c r="J6525" s="4">
        <v>1034864925</v>
      </c>
      <c r="K6525" t="s">
        <v>1124</v>
      </c>
      <c r="N6525" s="4">
        <v>1034864919</v>
      </c>
      <c r="O6525" t="e">
        <f>VLOOKUP(N6525,Sales!B:C,2,0)</f>
        <v>#N/A</v>
      </c>
      <c r="P6525" t="str">
        <f>VLOOKUP(N6525,Recolt!B:C,2,0)</f>
        <v xml:space="preserve">LCL (Le Crédit Lyonnais)  </v>
      </c>
    </row>
    <row r="6526" spans="3:16" x14ac:dyDescent="0.25">
      <c r="C6526"/>
      <c r="J6526" s="4">
        <v>1034864929</v>
      </c>
      <c r="K6526" t="s">
        <v>1124</v>
      </c>
      <c r="N6526" s="4">
        <v>1034864925</v>
      </c>
      <c r="O6526">
        <f>VLOOKUP(N6526,Sales!B:C,2,0)</f>
        <v>45324.5625</v>
      </c>
      <c r="P6526" t="e">
        <f>VLOOKUP(N6526,Recolt!B:C,2,0)</f>
        <v>#N/A</v>
      </c>
    </row>
    <row r="6527" spans="3:16" x14ac:dyDescent="0.25">
      <c r="C6527"/>
      <c r="J6527" s="4">
        <v>1034864935</v>
      </c>
      <c r="K6527" t="s">
        <v>1124</v>
      </c>
      <c r="N6527" s="4">
        <v>1034864929</v>
      </c>
      <c r="O6527" t="e">
        <f>VLOOKUP(N6527,Sales!B:C,2,0)</f>
        <v>#N/A</v>
      </c>
      <c r="P6527" t="str">
        <f>VLOOKUP(N6527,Recolt!B:C,2,0)</f>
        <v>Erste Group Bank</v>
      </c>
    </row>
    <row r="6528" spans="3:16" x14ac:dyDescent="0.25">
      <c r="C6528"/>
      <c r="J6528" s="4">
        <v>1034864938</v>
      </c>
      <c r="K6528" t="s">
        <v>1124</v>
      </c>
      <c r="N6528" s="4">
        <v>1034864935</v>
      </c>
      <c r="O6528" t="e">
        <f>VLOOKUP(N6528,Sales!B:C,2,0)</f>
        <v>#N/A</v>
      </c>
      <c r="P6528" t="e">
        <f>VLOOKUP(N6528,Recolt!B:C,2,0)</f>
        <v>#N/A</v>
      </c>
    </row>
    <row r="6529" spans="3:16" x14ac:dyDescent="0.25">
      <c r="C6529"/>
      <c r="J6529" s="4">
        <v>1034864942</v>
      </c>
      <c r="K6529" t="s">
        <v>1124</v>
      </c>
      <c r="N6529" s="4">
        <v>1034864938</v>
      </c>
      <c r="O6529">
        <f>VLOOKUP(N6529,Sales!B:C,2,0)</f>
        <v>45324.604861111111</v>
      </c>
      <c r="P6529" t="e">
        <f>VLOOKUP(N6529,Recolt!B:C,2,0)</f>
        <v>#N/A</v>
      </c>
    </row>
    <row r="6530" spans="3:16" x14ac:dyDescent="0.25">
      <c r="C6530"/>
      <c r="J6530" s="4">
        <v>1034864960</v>
      </c>
      <c r="K6530" t="s">
        <v>1124</v>
      </c>
      <c r="N6530" s="4">
        <v>1034864942</v>
      </c>
      <c r="O6530" t="e">
        <f>VLOOKUP(N6530,Sales!B:C,2,0)</f>
        <v>#N/A</v>
      </c>
      <c r="P6530" t="str">
        <f>VLOOKUP(N6530,Recolt!B:C,2,0)</f>
        <v>UniCredit Bank Austria</v>
      </c>
    </row>
    <row r="6531" spans="3:16" x14ac:dyDescent="0.25">
      <c r="C6531"/>
      <c r="J6531" s="4">
        <v>1034864961</v>
      </c>
      <c r="K6531" t="s">
        <v>1124</v>
      </c>
      <c r="N6531" s="4">
        <v>1034864960</v>
      </c>
      <c r="O6531" t="e">
        <f>VLOOKUP(N6531,Sales!B:C,2,0)</f>
        <v>#N/A</v>
      </c>
      <c r="P6531" t="str">
        <f>VLOOKUP(N6531,Recolt!B:C,2,0)</f>
        <v xml:space="preserve">Crédit Mutuel  </v>
      </c>
    </row>
    <row r="6532" spans="3:16" x14ac:dyDescent="0.25">
      <c r="C6532"/>
      <c r="J6532" s="4">
        <v>1034864966</v>
      </c>
      <c r="K6532" t="s">
        <v>1124</v>
      </c>
      <c r="N6532" s="4">
        <v>1034864961</v>
      </c>
      <c r="O6532" t="e">
        <f>VLOOKUP(N6532,Sales!B:C,2,0)</f>
        <v>#N/A</v>
      </c>
      <c r="P6532" t="str">
        <f>VLOOKUP(N6532,Recolt!B:C,2,0)</f>
        <v>Sparda-Bank</v>
      </c>
    </row>
    <row r="6533" spans="3:16" x14ac:dyDescent="0.25">
      <c r="C6533"/>
      <c r="J6533" s="4">
        <v>1034864970</v>
      </c>
      <c r="K6533" t="s">
        <v>1124</v>
      </c>
      <c r="N6533" s="4">
        <v>1034864966</v>
      </c>
      <c r="O6533">
        <f>VLOOKUP(N6533,Sales!B:C,2,0)</f>
        <v>45277.64166666667</v>
      </c>
      <c r="P6533" t="e">
        <f>VLOOKUP(N6533,Recolt!B:C,2,0)</f>
        <v>#N/A</v>
      </c>
    </row>
    <row r="6534" spans="3:16" x14ac:dyDescent="0.25">
      <c r="C6534"/>
      <c r="J6534" s="4">
        <v>1034864972</v>
      </c>
      <c r="K6534" t="s">
        <v>1124</v>
      </c>
      <c r="N6534" s="4">
        <v>1034864970</v>
      </c>
      <c r="O6534" t="e">
        <f>VLOOKUP(N6534,Sales!B:C,2,0)</f>
        <v>#N/A</v>
      </c>
      <c r="P6534" t="str">
        <f>VLOOKUP(N6534,Recolt!B:C,2,0)</f>
        <v>Erste Group Bank</v>
      </c>
    </row>
    <row r="6535" spans="3:16" x14ac:dyDescent="0.25">
      <c r="C6535"/>
      <c r="J6535" s="4">
        <v>1034864982</v>
      </c>
      <c r="K6535" t="s">
        <v>1124</v>
      </c>
      <c r="N6535" s="4">
        <v>1034864972</v>
      </c>
      <c r="O6535">
        <f>VLOOKUP(N6535,Sales!B:C,2,0)</f>
        <v>45277.434027777781</v>
      </c>
      <c r="P6535" t="e">
        <f>VLOOKUP(N6535,Recolt!B:C,2,0)</f>
        <v>#N/A</v>
      </c>
    </row>
    <row r="6536" spans="3:16" x14ac:dyDescent="0.25">
      <c r="C6536"/>
      <c r="J6536" s="4">
        <v>1034864985</v>
      </c>
      <c r="K6536" t="s">
        <v>1124</v>
      </c>
      <c r="N6536" s="4">
        <v>1034864982</v>
      </c>
      <c r="O6536" t="e">
        <f>VLOOKUP(N6536,Sales!B:C,2,0)</f>
        <v>#N/A</v>
      </c>
      <c r="P6536" t="str">
        <f>VLOOKUP(N6536,Recolt!B:C,2,0)</f>
        <v>Bank Austria</v>
      </c>
    </row>
    <row r="6537" spans="3:16" x14ac:dyDescent="0.25">
      <c r="C6537"/>
      <c r="J6537" s="4">
        <v>1034864988</v>
      </c>
      <c r="K6537" t="s">
        <v>1124</v>
      </c>
      <c r="N6537" s="4">
        <v>1034864985</v>
      </c>
      <c r="O6537" t="e">
        <f>VLOOKUP(N6537,Sales!B:C,2,0)</f>
        <v>#N/A</v>
      </c>
      <c r="P6537" t="str">
        <f>VLOOKUP(N6537,Recolt!B:C,2,0)</f>
        <v>Sparda-Bank</v>
      </c>
    </row>
    <row r="6538" spans="3:16" x14ac:dyDescent="0.25">
      <c r="C6538"/>
      <c r="J6538" s="4">
        <v>1034864992</v>
      </c>
      <c r="K6538" t="s">
        <v>1124</v>
      </c>
      <c r="N6538" s="4">
        <v>1034864988</v>
      </c>
      <c r="O6538" t="e">
        <f>VLOOKUP(N6538,Sales!B:C,2,0)</f>
        <v>#N/A</v>
      </c>
      <c r="P6538" t="str">
        <f>VLOOKUP(N6538,Recolt!B:C,2,0)</f>
        <v>HSB</v>
      </c>
    </row>
    <row r="6539" spans="3:16" x14ac:dyDescent="0.25">
      <c r="C6539"/>
      <c r="J6539" s="4">
        <v>1034864993</v>
      </c>
      <c r="K6539" t="s">
        <v>1124</v>
      </c>
      <c r="N6539" s="4">
        <v>1034864992</v>
      </c>
      <c r="O6539" t="e">
        <f>VLOOKUP(N6539,Sales!B:C,2,0)</f>
        <v>#N/A</v>
      </c>
      <c r="P6539" t="str">
        <f>VLOOKUP(N6539,Recolt!B:C,2,0)</f>
        <v>HSB</v>
      </c>
    </row>
    <row r="6540" spans="3:16" x14ac:dyDescent="0.25">
      <c r="C6540"/>
      <c r="J6540" s="4">
        <v>1034864995</v>
      </c>
      <c r="K6540" t="s">
        <v>1124</v>
      </c>
      <c r="N6540" s="4">
        <v>1034864993</v>
      </c>
      <c r="O6540" t="e">
        <f>VLOOKUP(N6540,Sales!B:C,2,0)</f>
        <v>#N/A</v>
      </c>
      <c r="P6540" t="str">
        <f>VLOOKUP(N6540,Recolt!B:C,2,0)</f>
        <v xml:space="preserve">Société Générale  </v>
      </c>
    </row>
    <row r="6541" spans="3:16" x14ac:dyDescent="0.25">
      <c r="C6541"/>
      <c r="J6541" s="4">
        <v>1034865010</v>
      </c>
      <c r="K6541" t="s">
        <v>1124</v>
      </c>
      <c r="N6541" s="4">
        <v>1034864995</v>
      </c>
      <c r="O6541" t="e">
        <f>VLOOKUP(N6541,Sales!B:C,2,0)</f>
        <v>#N/A</v>
      </c>
      <c r="P6541" t="str">
        <f>VLOOKUP(N6541,Recolt!B:C,2,0)</f>
        <v xml:space="preserve">La Banque Postale  </v>
      </c>
    </row>
    <row r="6542" spans="3:16" x14ac:dyDescent="0.25">
      <c r="C6542"/>
      <c r="J6542" s="4">
        <v>1034865023</v>
      </c>
      <c r="K6542" t="s">
        <v>1124</v>
      </c>
      <c r="N6542" s="4">
        <v>1034865010</v>
      </c>
      <c r="O6542" t="e">
        <f>VLOOKUP(N6542,Sales!B:C,2,0)</f>
        <v>#N/A</v>
      </c>
      <c r="P6542" t="str">
        <f>VLOOKUP(N6542,Recolt!B:C,2,0)</f>
        <v xml:space="preserve">Crédit Agricole  </v>
      </c>
    </row>
    <row r="6543" spans="3:16" x14ac:dyDescent="0.25">
      <c r="C6543"/>
      <c r="J6543" s="4">
        <v>1034865024</v>
      </c>
      <c r="K6543" t="s">
        <v>1124</v>
      </c>
      <c r="N6543" s="4">
        <v>1034865023</v>
      </c>
      <c r="O6543">
        <f>VLOOKUP(N6543,Sales!B:C,2,0)</f>
        <v>45324.725694444445</v>
      </c>
      <c r="P6543" t="e">
        <f>VLOOKUP(N6543,Recolt!B:C,2,0)</f>
        <v>#N/A</v>
      </c>
    </row>
    <row r="6544" spans="3:16" x14ac:dyDescent="0.25">
      <c r="C6544"/>
      <c r="J6544" s="4">
        <v>1034865032</v>
      </c>
      <c r="K6544" t="s">
        <v>1124</v>
      </c>
      <c r="N6544" s="4">
        <v>1034865024</v>
      </c>
      <c r="O6544">
        <f>VLOOKUP(N6544,Sales!B:C,2,0)</f>
        <v>44987.506944444445</v>
      </c>
      <c r="P6544" t="e">
        <f>VLOOKUP(N6544,Recolt!B:C,2,0)</f>
        <v>#N/A</v>
      </c>
    </row>
    <row r="6545" spans="3:16" x14ac:dyDescent="0.25">
      <c r="C6545"/>
      <c r="J6545" s="4">
        <v>1034865033</v>
      </c>
      <c r="K6545" t="s">
        <v>1124</v>
      </c>
      <c r="N6545" s="4">
        <v>1034865032</v>
      </c>
      <c r="O6545" t="e">
        <f>VLOOKUP(N6545,Sales!B:C,2,0)</f>
        <v>#N/A</v>
      </c>
      <c r="P6545" t="e">
        <f>VLOOKUP(N6545,Recolt!B:C,2,0)</f>
        <v>#N/A</v>
      </c>
    </row>
    <row r="6546" spans="3:16" x14ac:dyDescent="0.25">
      <c r="C6546"/>
      <c r="J6546" s="4">
        <v>1034865051</v>
      </c>
      <c r="K6546" t="s">
        <v>1124</v>
      </c>
      <c r="N6546" s="4">
        <v>1034865033</v>
      </c>
      <c r="O6546">
        <f>VLOOKUP(N6546,Sales!B:C,2,0)</f>
        <v>45324.752083333333</v>
      </c>
      <c r="P6546" t="e">
        <f>VLOOKUP(N6546,Recolt!B:C,2,0)</f>
        <v>#N/A</v>
      </c>
    </row>
    <row r="6547" spans="3:16" x14ac:dyDescent="0.25">
      <c r="C6547"/>
      <c r="J6547" s="4">
        <v>1034865058</v>
      </c>
      <c r="K6547" t="s">
        <v>1124</v>
      </c>
      <c r="N6547" s="4">
        <v>1034865051</v>
      </c>
      <c r="O6547">
        <f>VLOOKUP(N6547,Sales!B:C,2,0)</f>
        <v>44928.504861111112</v>
      </c>
      <c r="P6547" t="e">
        <f>VLOOKUP(N6547,Recolt!B:C,2,0)</f>
        <v>#N/A</v>
      </c>
    </row>
    <row r="6548" spans="3:16" x14ac:dyDescent="0.25">
      <c r="C6548"/>
      <c r="J6548" s="4">
        <v>1034865063</v>
      </c>
      <c r="K6548" t="s">
        <v>1124</v>
      </c>
      <c r="N6548" s="4">
        <v>1034865058</v>
      </c>
      <c r="O6548" t="e">
        <f>VLOOKUP(N6548,Sales!B:C,2,0)</f>
        <v>#N/A</v>
      </c>
      <c r="P6548" t="str">
        <f>VLOOKUP(N6548,Recolt!B:C,2,0)</f>
        <v xml:space="preserve">CIC (Crédit Industriel et Commercial)  </v>
      </c>
    </row>
    <row r="6549" spans="3:16" x14ac:dyDescent="0.25">
      <c r="C6549"/>
      <c r="J6549" s="4">
        <v>1034865082</v>
      </c>
      <c r="K6549" t="s">
        <v>1124</v>
      </c>
      <c r="N6549" s="4">
        <v>1034865063</v>
      </c>
      <c r="O6549">
        <f>VLOOKUP(N6549,Sales!B:C,2,0)</f>
        <v>45455.713888888888</v>
      </c>
      <c r="P6549" t="e">
        <f>VLOOKUP(N6549,Recolt!B:C,2,0)</f>
        <v>#N/A</v>
      </c>
    </row>
    <row r="6550" spans="3:16" x14ac:dyDescent="0.25">
      <c r="C6550"/>
      <c r="J6550" s="4">
        <v>1034865093</v>
      </c>
      <c r="K6550" t="s">
        <v>1124</v>
      </c>
      <c r="N6550" s="4">
        <v>1034865082</v>
      </c>
      <c r="O6550" t="e">
        <f>VLOOKUP(N6550,Sales!B:C,2,0)</f>
        <v>#N/A</v>
      </c>
      <c r="P6550" t="str">
        <f>VLOOKUP(N6550,Recolt!B:C,2,0)</f>
        <v>Sberbank Europe</v>
      </c>
    </row>
    <row r="6551" spans="3:16" x14ac:dyDescent="0.25">
      <c r="C6551"/>
      <c r="J6551" s="4">
        <v>1034865096</v>
      </c>
      <c r="K6551" t="s">
        <v>1124</v>
      </c>
      <c r="N6551" s="4">
        <v>1034865093</v>
      </c>
      <c r="O6551">
        <f>VLOOKUP(N6551,Sales!B:C,2,0)</f>
        <v>45514.6</v>
      </c>
      <c r="P6551" t="e">
        <f>VLOOKUP(N6551,Recolt!B:C,2,0)</f>
        <v>#N/A</v>
      </c>
    </row>
    <row r="6552" spans="3:16" x14ac:dyDescent="0.25">
      <c r="C6552"/>
      <c r="J6552" s="4">
        <v>1034865099</v>
      </c>
      <c r="K6552" t="s">
        <v>1124</v>
      </c>
      <c r="N6552" s="4">
        <v>1034865096</v>
      </c>
      <c r="O6552" t="e">
        <f>VLOOKUP(N6552,Sales!B:C,2,0)</f>
        <v>#N/A</v>
      </c>
      <c r="P6552" t="str">
        <f>VLOOKUP(N6552,Recolt!B:C,2,0)</f>
        <v>Erste Group Bank</v>
      </c>
    </row>
    <row r="6553" spans="3:16" x14ac:dyDescent="0.25">
      <c r="C6553"/>
      <c r="J6553" s="4">
        <v>1034865103</v>
      </c>
      <c r="K6553" t="s">
        <v>1124</v>
      </c>
      <c r="N6553" s="4">
        <v>1034865099</v>
      </c>
      <c r="O6553">
        <f>VLOOKUP(N6553,Sales!B:C,2,0)</f>
        <v>44987.634027777778</v>
      </c>
      <c r="P6553" t="e">
        <f>VLOOKUP(N6553,Recolt!B:C,2,0)</f>
        <v>#N/A</v>
      </c>
    </row>
    <row r="6554" spans="3:16" x14ac:dyDescent="0.25">
      <c r="C6554"/>
      <c r="J6554" s="4">
        <v>1034865107</v>
      </c>
      <c r="K6554" t="s">
        <v>1124</v>
      </c>
      <c r="N6554" s="4">
        <v>1034865103</v>
      </c>
      <c r="O6554">
        <f>VLOOKUP(N6554,Sales!B:C,2,0)</f>
        <v>45324.447916666664</v>
      </c>
      <c r="P6554" t="e">
        <f>VLOOKUP(N6554,Recolt!B:C,2,0)</f>
        <v>#N/A</v>
      </c>
    </row>
    <row r="6555" spans="3:16" x14ac:dyDescent="0.25">
      <c r="C6555"/>
      <c r="J6555" s="4">
        <v>1034865109</v>
      </c>
      <c r="K6555" t="s">
        <v>1124</v>
      </c>
      <c r="N6555" s="4">
        <v>1034865107</v>
      </c>
      <c r="O6555" t="e">
        <f>VLOOKUP(N6555,Sales!B:C,2,0)</f>
        <v>#N/A</v>
      </c>
      <c r="P6555" t="str">
        <f>VLOOKUP(N6555,Recolt!B:C,2,0)</f>
        <v xml:space="preserve">CIC (Crédit Industriel et Commercial)  </v>
      </c>
    </row>
    <row r="6556" spans="3:16" x14ac:dyDescent="0.25">
      <c r="C6556"/>
      <c r="J6556" s="4">
        <v>1034865119</v>
      </c>
      <c r="K6556" t="s">
        <v>1124</v>
      </c>
      <c r="N6556" s="4">
        <v>1034865109</v>
      </c>
      <c r="O6556" t="e">
        <f>VLOOKUP(N6556,Sales!B:C,2,0)</f>
        <v>#N/A</v>
      </c>
      <c r="P6556" t="str">
        <f>VLOOKUP(N6556,Recolt!B:C,2,0)</f>
        <v>Erste Group Bank</v>
      </c>
    </row>
    <row r="6557" spans="3:16" x14ac:dyDescent="0.25">
      <c r="C6557"/>
      <c r="J6557" s="4">
        <v>1034865123</v>
      </c>
      <c r="K6557" t="s">
        <v>1124</v>
      </c>
      <c r="N6557" s="4">
        <v>1034865119</v>
      </c>
      <c r="O6557" t="e">
        <f>VLOOKUP(N6557,Sales!B:C,2,0)</f>
        <v>#N/A</v>
      </c>
      <c r="P6557" t="str">
        <f>VLOOKUP(N6557,Recolt!B:C,2,0)</f>
        <v>Bawag P.S.K</v>
      </c>
    </row>
    <row r="6558" spans="3:16" x14ac:dyDescent="0.25">
      <c r="C6558"/>
      <c r="J6558" s="4">
        <v>1034865125</v>
      </c>
      <c r="K6558" t="s">
        <v>1124</v>
      </c>
      <c r="N6558" s="4">
        <v>1034865123</v>
      </c>
      <c r="O6558" t="e">
        <f>VLOOKUP(N6558,Sales!B:C,2,0)</f>
        <v>#N/A</v>
      </c>
      <c r="P6558" t="str">
        <f>VLOOKUP(N6558,Recolt!B:C,2,0)</f>
        <v>Bank Austria</v>
      </c>
    </row>
    <row r="6559" spans="3:16" x14ac:dyDescent="0.25">
      <c r="C6559"/>
      <c r="J6559" s="4">
        <v>1034865132</v>
      </c>
      <c r="K6559" t="s">
        <v>1124</v>
      </c>
      <c r="N6559" s="4">
        <v>1034865125</v>
      </c>
      <c r="O6559">
        <f>VLOOKUP(N6559,Sales!B:C,2,0)</f>
        <v>45455.648611111108</v>
      </c>
      <c r="P6559" t="e">
        <f>VLOOKUP(N6559,Recolt!B:C,2,0)</f>
        <v>#N/A</v>
      </c>
    </row>
    <row r="6560" spans="3:16" x14ac:dyDescent="0.25">
      <c r="C6560"/>
      <c r="J6560" s="4">
        <v>1034865139</v>
      </c>
      <c r="K6560" t="s">
        <v>1124</v>
      </c>
      <c r="N6560" s="4">
        <v>1034865132</v>
      </c>
      <c r="O6560">
        <f>VLOOKUP(N6560,Sales!B:C,2,0)</f>
        <v>45177.634027777778</v>
      </c>
      <c r="P6560" t="e">
        <f>VLOOKUP(N6560,Recolt!B:C,2,0)</f>
        <v>#N/A</v>
      </c>
    </row>
    <row r="6561" spans="3:16" x14ac:dyDescent="0.25">
      <c r="C6561"/>
      <c r="J6561" s="4">
        <v>1034865142</v>
      </c>
      <c r="K6561" t="s">
        <v>1124</v>
      </c>
      <c r="N6561" s="4">
        <v>1034865139</v>
      </c>
      <c r="O6561" t="e">
        <f>VLOOKUP(N6561,Sales!B:C,2,0)</f>
        <v>#N/A</v>
      </c>
      <c r="P6561" t="str">
        <f>VLOOKUP(N6561,Recolt!B:C,2,0)</f>
        <v xml:space="preserve">Crédit Agricole  </v>
      </c>
    </row>
    <row r="6562" spans="3:16" x14ac:dyDescent="0.25">
      <c r="C6562"/>
      <c r="J6562" s="4">
        <v>1034865155</v>
      </c>
      <c r="K6562" t="s">
        <v>1124</v>
      </c>
      <c r="N6562" s="4">
        <v>1034865142</v>
      </c>
      <c r="O6562" t="e">
        <f>VLOOKUP(N6562,Sales!B:C,2,0)</f>
        <v>#N/A</v>
      </c>
      <c r="P6562" t="str">
        <f>VLOOKUP(N6562,Recolt!B:C,2,0)</f>
        <v>HSB</v>
      </c>
    </row>
    <row r="6563" spans="3:16" x14ac:dyDescent="0.25">
      <c r="C6563"/>
      <c r="J6563" s="4">
        <v>1034865157</v>
      </c>
      <c r="K6563" t="s">
        <v>1124</v>
      </c>
      <c r="N6563" s="4">
        <v>1034865155</v>
      </c>
      <c r="O6563">
        <f>VLOOKUP(N6563,Sales!B:C,2,0)</f>
        <v>45324.484027777777</v>
      </c>
      <c r="P6563" t="e">
        <f>VLOOKUP(N6563,Recolt!B:C,2,0)</f>
        <v>#N/A</v>
      </c>
    </row>
    <row r="6564" spans="3:16" x14ac:dyDescent="0.25">
      <c r="C6564"/>
      <c r="J6564" s="4">
        <v>1034865161</v>
      </c>
      <c r="K6564" t="s">
        <v>1124</v>
      </c>
      <c r="N6564" s="4">
        <v>1034865157</v>
      </c>
      <c r="O6564" t="e">
        <f>VLOOKUP(N6564,Sales!B:C,2,0)</f>
        <v>#N/A</v>
      </c>
      <c r="P6564" t="str">
        <f>VLOOKUP(N6564,Recolt!B:C,2,0)</f>
        <v xml:space="preserve">Crédit Agricole  </v>
      </c>
    </row>
    <row r="6565" spans="3:16" x14ac:dyDescent="0.25">
      <c r="C6565"/>
      <c r="J6565" s="4">
        <v>1034865165</v>
      </c>
      <c r="K6565" t="s">
        <v>1124</v>
      </c>
      <c r="N6565" s="4">
        <v>1034865161</v>
      </c>
      <c r="O6565" t="e">
        <f>VLOOKUP(N6565,Sales!B:C,2,0)</f>
        <v>#N/A</v>
      </c>
      <c r="P6565" t="str">
        <f>VLOOKUP(N6565,Recolt!B:C,2,0)</f>
        <v xml:space="preserve">Société Générale  </v>
      </c>
    </row>
    <row r="6566" spans="3:16" x14ac:dyDescent="0.25">
      <c r="C6566"/>
      <c r="J6566" s="4">
        <v>1034865167</v>
      </c>
      <c r="K6566" t="s">
        <v>1124</v>
      </c>
      <c r="N6566" s="4">
        <v>1034865165</v>
      </c>
      <c r="O6566">
        <f>VLOOKUP(N6566,Sales!B:C,2,0)</f>
        <v>44987.720833333333</v>
      </c>
      <c r="P6566" t="e">
        <f>VLOOKUP(N6566,Recolt!B:C,2,0)</f>
        <v>#N/A</v>
      </c>
    </row>
    <row r="6567" spans="3:16" x14ac:dyDescent="0.25">
      <c r="C6567"/>
      <c r="J6567" s="4">
        <v>1034865170</v>
      </c>
      <c r="K6567" t="s">
        <v>1124</v>
      </c>
      <c r="N6567" s="4">
        <v>1034865167</v>
      </c>
      <c r="O6567" t="e">
        <f>VLOOKUP(N6567,Sales!B:C,2,0)</f>
        <v>#N/A</v>
      </c>
      <c r="P6567" t="str">
        <f>VLOOKUP(N6567,Recolt!B:C,2,0)</f>
        <v>Sparda-Bank</v>
      </c>
    </row>
    <row r="6568" spans="3:16" x14ac:dyDescent="0.25">
      <c r="C6568"/>
      <c r="J6568" s="4">
        <v>1034865184</v>
      </c>
      <c r="K6568" t="s">
        <v>1124</v>
      </c>
      <c r="N6568" s="4">
        <v>1034865170</v>
      </c>
      <c r="O6568" t="e">
        <f>VLOOKUP(N6568,Sales!B:C,2,0)</f>
        <v>#N/A</v>
      </c>
      <c r="P6568" t="str">
        <f>VLOOKUP(N6568,Recolt!B:C,2,0)</f>
        <v xml:space="preserve">La Banque Postale  </v>
      </c>
    </row>
    <row r="6569" spans="3:16" x14ac:dyDescent="0.25">
      <c r="C6569"/>
      <c r="J6569" s="4">
        <v>1034865196</v>
      </c>
      <c r="K6569" t="s">
        <v>1124</v>
      </c>
      <c r="N6569" s="4">
        <v>1034865184</v>
      </c>
      <c r="O6569">
        <f>VLOOKUP(N6569,Sales!B:C,2,0)</f>
        <v>44987.722916666666</v>
      </c>
      <c r="P6569" t="e">
        <f>VLOOKUP(N6569,Recolt!B:C,2,0)</f>
        <v>#N/A</v>
      </c>
    </row>
    <row r="6570" spans="3:16" x14ac:dyDescent="0.25">
      <c r="C6570"/>
      <c r="J6570" s="4">
        <v>1034865219</v>
      </c>
      <c r="K6570" t="s">
        <v>1124</v>
      </c>
      <c r="N6570" s="4">
        <v>1034865196</v>
      </c>
      <c r="O6570" t="e">
        <f>VLOOKUP(N6570,Sales!B:C,2,0)</f>
        <v>#N/A</v>
      </c>
      <c r="P6570" t="str">
        <f>VLOOKUP(N6570,Recolt!B:C,2,0)</f>
        <v xml:space="preserve">Crédit Mutuel  </v>
      </c>
    </row>
    <row r="6571" spans="3:16" x14ac:dyDescent="0.25">
      <c r="C6571"/>
      <c r="J6571" s="4">
        <v>1034865224</v>
      </c>
      <c r="K6571" t="s">
        <v>1124</v>
      </c>
      <c r="N6571" s="4">
        <v>1034865219</v>
      </c>
      <c r="O6571">
        <f>VLOOKUP(N6571,Sales!B:C,2,0)</f>
        <v>45324.761111111111</v>
      </c>
      <c r="P6571" t="e">
        <f>VLOOKUP(N6571,Recolt!B:C,2,0)</f>
        <v>#N/A</v>
      </c>
    </row>
    <row r="6572" spans="3:16" x14ac:dyDescent="0.25">
      <c r="C6572"/>
      <c r="J6572" s="4">
        <v>1034865231</v>
      </c>
      <c r="K6572" t="s">
        <v>1124</v>
      </c>
      <c r="N6572" s="4">
        <v>1034865224</v>
      </c>
      <c r="O6572">
        <f>VLOOKUP(N6572,Sales!B:C,2,0)</f>
        <v>45395.71875</v>
      </c>
      <c r="P6572" t="e">
        <f>VLOOKUP(N6572,Recolt!B:C,2,0)</f>
        <v>#N/A</v>
      </c>
    </row>
    <row r="6573" spans="3:16" x14ac:dyDescent="0.25">
      <c r="C6573"/>
      <c r="J6573" s="4">
        <v>1034865234</v>
      </c>
      <c r="K6573" t="s">
        <v>1124</v>
      </c>
      <c r="N6573" s="4">
        <v>1034865231</v>
      </c>
      <c r="O6573">
        <f>VLOOKUP(N6573,Sales!B:C,2,0)</f>
        <v>45034.488888888889</v>
      </c>
      <c r="P6573" t="e">
        <f>VLOOKUP(N6573,Recolt!B:C,2,0)</f>
        <v>#N/A</v>
      </c>
    </row>
    <row r="6574" spans="3:16" x14ac:dyDescent="0.25">
      <c r="C6574"/>
      <c r="J6574" s="4">
        <v>1034865238</v>
      </c>
      <c r="K6574" t="s">
        <v>1124</v>
      </c>
      <c r="N6574" s="4">
        <v>1034865234</v>
      </c>
      <c r="O6574">
        <f>VLOOKUP(N6574,Sales!B:C,2,0)</f>
        <v>44987.629861111112</v>
      </c>
      <c r="P6574" t="e">
        <f>VLOOKUP(N6574,Recolt!B:C,2,0)</f>
        <v>#N/A</v>
      </c>
    </row>
    <row r="6575" spans="3:16" x14ac:dyDescent="0.25">
      <c r="C6575"/>
      <c r="J6575" s="4">
        <v>1034865240</v>
      </c>
      <c r="K6575" t="s">
        <v>1124</v>
      </c>
      <c r="N6575" s="4">
        <v>1034865238</v>
      </c>
      <c r="O6575" t="e">
        <f>VLOOKUP(N6575,Sales!B:C,2,0)</f>
        <v>#N/A</v>
      </c>
      <c r="P6575" t="str">
        <f>VLOOKUP(N6575,Recolt!B:C,2,0)</f>
        <v xml:space="preserve">BPCE (Banque Populaire &amp; Caisse d'Épargne)  </v>
      </c>
    </row>
    <row r="6576" spans="3:16" x14ac:dyDescent="0.25">
      <c r="C6576"/>
      <c r="J6576" s="4">
        <v>1034865252</v>
      </c>
      <c r="K6576" t="s">
        <v>1124</v>
      </c>
      <c r="N6576" s="4">
        <v>1034865240</v>
      </c>
      <c r="O6576">
        <f>VLOOKUP(N6576,Sales!B:C,2,0)</f>
        <v>44987.704861111109</v>
      </c>
      <c r="P6576" t="e">
        <f>VLOOKUP(N6576,Recolt!B:C,2,0)</f>
        <v>#N/A</v>
      </c>
    </row>
    <row r="6577" spans="3:16" x14ac:dyDescent="0.25">
      <c r="C6577"/>
      <c r="J6577" s="4">
        <v>1034865261</v>
      </c>
      <c r="K6577" t="s">
        <v>1124</v>
      </c>
      <c r="N6577" s="4">
        <v>1034865252</v>
      </c>
      <c r="O6577">
        <f>VLOOKUP(N6577,Sales!B:C,2,0)</f>
        <v>45514.686805555553</v>
      </c>
      <c r="P6577" t="e">
        <f>VLOOKUP(N6577,Recolt!B:C,2,0)</f>
        <v>#N/A</v>
      </c>
    </row>
    <row r="6578" spans="3:16" x14ac:dyDescent="0.25">
      <c r="C6578"/>
      <c r="J6578" s="4">
        <v>1034865271</v>
      </c>
      <c r="K6578" t="s">
        <v>1124</v>
      </c>
      <c r="N6578" s="4">
        <v>1034865261</v>
      </c>
      <c r="O6578" t="e">
        <f>VLOOKUP(N6578,Sales!B:C,2,0)</f>
        <v>#N/A</v>
      </c>
      <c r="P6578" t="str">
        <f>VLOOKUP(N6578,Recolt!B:C,2,0)</f>
        <v>Bank Austria</v>
      </c>
    </row>
    <row r="6579" spans="3:16" x14ac:dyDescent="0.25">
      <c r="C6579"/>
      <c r="J6579" s="4">
        <v>1034865276</v>
      </c>
      <c r="K6579" t="s">
        <v>1124</v>
      </c>
      <c r="N6579" s="4">
        <v>1034865271</v>
      </c>
      <c r="O6579" t="e">
        <f>VLOOKUP(N6579,Sales!B:C,2,0)</f>
        <v>#N/A</v>
      </c>
      <c r="P6579" t="str">
        <f>VLOOKUP(N6579,Recolt!B:C,2,0)</f>
        <v xml:space="preserve">CIC (Crédit Industriel et Commercial)  </v>
      </c>
    </row>
    <row r="6580" spans="3:16" x14ac:dyDescent="0.25">
      <c r="C6580"/>
      <c r="J6580" s="4">
        <v>1034865305</v>
      </c>
      <c r="K6580" t="s">
        <v>1124</v>
      </c>
      <c r="N6580" s="4">
        <v>1034865276</v>
      </c>
      <c r="O6580" t="e">
        <f>VLOOKUP(N6580,Sales!B:C,2,0)</f>
        <v>#N/A</v>
      </c>
      <c r="P6580" t="str">
        <f>VLOOKUP(N6580,Recolt!B:C,2,0)</f>
        <v xml:space="preserve">CIC (Crédit Industriel et Commercial)  </v>
      </c>
    </row>
    <row r="6581" spans="3:16" x14ac:dyDescent="0.25">
      <c r="C6581"/>
      <c r="J6581" s="4">
        <v>1034865319</v>
      </c>
      <c r="K6581" t="s">
        <v>1124</v>
      </c>
      <c r="N6581" s="4">
        <v>1034865305</v>
      </c>
      <c r="O6581" t="e">
        <f>VLOOKUP(N6581,Sales!B:C,2,0)</f>
        <v>#N/A</v>
      </c>
      <c r="P6581" t="str">
        <f>VLOOKUP(N6581,Recolt!B:C,2,0)</f>
        <v xml:space="preserve">LCL (Le Crédit Lyonnais)  </v>
      </c>
    </row>
    <row r="6582" spans="3:16" x14ac:dyDescent="0.25">
      <c r="C6582"/>
      <c r="J6582" s="4">
        <v>1034865323</v>
      </c>
      <c r="K6582" t="s">
        <v>1124</v>
      </c>
      <c r="N6582" s="4">
        <v>1034865319</v>
      </c>
      <c r="O6582" t="e">
        <f>VLOOKUP(N6582,Sales!B:C,2,0)</f>
        <v>#N/A</v>
      </c>
      <c r="P6582" t="str">
        <f>VLOOKUP(N6582,Recolt!B:C,2,0)</f>
        <v>HSB</v>
      </c>
    </row>
    <row r="6583" spans="3:16" x14ac:dyDescent="0.25">
      <c r="C6583"/>
      <c r="J6583" s="4">
        <v>1034865346</v>
      </c>
      <c r="K6583" t="s">
        <v>1124</v>
      </c>
      <c r="N6583" s="4">
        <v>1034865323</v>
      </c>
      <c r="O6583">
        <f>VLOOKUP(N6583,Sales!B:C,2,0)</f>
        <v>44987.59097222222</v>
      </c>
      <c r="P6583" t="e">
        <f>VLOOKUP(N6583,Recolt!B:C,2,0)</f>
        <v>#N/A</v>
      </c>
    </row>
    <row r="6584" spans="3:16" x14ac:dyDescent="0.25">
      <c r="C6584"/>
      <c r="J6584" s="4">
        <v>1034865349</v>
      </c>
      <c r="K6584" t="s">
        <v>1124</v>
      </c>
      <c r="N6584" s="4">
        <v>1034865346</v>
      </c>
      <c r="O6584" t="e">
        <f>VLOOKUP(N6584,Sales!B:C,2,0)</f>
        <v>#N/A</v>
      </c>
      <c r="P6584" t="str">
        <f>VLOOKUP(N6584,Recolt!B:C,2,0)</f>
        <v xml:space="preserve">Société Générale  </v>
      </c>
    </row>
    <row r="6585" spans="3:16" x14ac:dyDescent="0.25">
      <c r="C6585"/>
      <c r="J6585" s="4">
        <v>1034865352</v>
      </c>
      <c r="K6585" t="s">
        <v>1124</v>
      </c>
      <c r="N6585" s="4">
        <v>1034865349</v>
      </c>
      <c r="O6585" t="e">
        <f>VLOOKUP(N6585,Sales!B:C,2,0)</f>
        <v>#N/A</v>
      </c>
      <c r="P6585" t="e">
        <f>VLOOKUP(N6585,Recolt!B:C,2,0)</f>
        <v>#N/A</v>
      </c>
    </row>
    <row r="6586" spans="3:16" x14ac:dyDescent="0.25">
      <c r="C6586"/>
      <c r="J6586" s="4">
        <v>1034865361</v>
      </c>
      <c r="K6586" t="s">
        <v>1124</v>
      </c>
      <c r="N6586" s="4">
        <v>1034865352</v>
      </c>
      <c r="O6586" t="e">
        <f>VLOOKUP(N6586,Sales!B:C,2,0)</f>
        <v>#N/A</v>
      </c>
      <c r="P6586" t="str">
        <f>VLOOKUP(N6586,Recolt!B:C,2,0)</f>
        <v>Sparda-Bank</v>
      </c>
    </row>
    <row r="6587" spans="3:16" x14ac:dyDescent="0.25">
      <c r="C6587"/>
      <c r="J6587" s="4">
        <v>1034865363</v>
      </c>
      <c r="K6587" t="s">
        <v>1124</v>
      </c>
      <c r="N6587" s="4">
        <v>1034865361</v>
      </c>
      <c r="O6587" t="e">
        <f>VLOOKUP(N6587,Sales!B:C,2,0)</f>
        <v>#N/A</v>
      </c>
      <c r="P6587" t="str">
        <f>VLOOKUP(N6587,Recolt!B:C,2,0)</f>
        <v xml:space="preserve">CIC (Crédit Industriel et Commercial)  </v>
      </c>
    </row>
    <row r="6588" spans="3:16" x14ac:dyDescent="0.25">
      <c r="C6588"/>
      <c r="J6588" s="4">
        <v>1034865366</v>
      </c>
      <c r="K6588" t="s">
        <v>1124</v>
      </c>
      <c r="N6588" s="4">
        <v>1034865363</v>
      </c>
      <c r="O6588">
        <f>VLOOKUP(N6588,Sales!B:C,2,0)</f>
        <v>44987.665972222225</v>
      </c>
      <c r="P6588" t="e">
        <f>VLOOKUP(N6588,Recolt!B:C,2,0)</f>
        <v>#N/A</v>
      </c>
    </row>
    <row r="6589" spans="3:16" x14ac:dyDescent="0.25">
      <c r="C6589"/>
      <c r="J6589" s="4">
        <v>1034865370</v>
      </c>
      <c r="K6589" t="s">
        <v>1124</v>
      </c>
      <c r="N6589" s="4">
        <v>1034865366</v>
      </c>
      <c r="O6589">
        <f>VLOOKUP(N6589,Sales!B:C,2,0)</f>
        <v>45305.689583333333</v>
      </c>
      <c r="P6589" t="e">
        <f>VLOOKUP(N6589,Recolt!B:C,2,0)</f>
        <v>#N/A</v>
      </c>
    </row>
    <row r="6590" spans="3:16" x14ac:dyDescent="0.25">
      <c r="C6590"/>
      <c r="J6590" s="4">
        <v>1034865373</v>
      </c>
      <c r="K6590" t="s">
        <v>1124</v>
      </c>
      <c r="N6590" s="4">
        <v>1034865370</v>
      </c>
      <c r="O6590" t="e">
        <f>VLOOKUP(N6590,Sales!B:C,2,0)</f>
        <v>#N/A</v>
      </c>
      <c r="P6590" t="str">
        <f>VLOOKUP(N6590,Recolt!B:C,2,0)</f>
        <v>Bawag P.S.K</v>
      </c>
    </row>
    <row r="6591" spans="3:16" x14ac:dyDescent="0.25">
      <c r="C6591"/>
      <c r="J6591" s="4">
        <v>1034865376</v>
      </c>
      <c r="K6591" t="s">
        <v>1124</v>
      </c>
      <c r="N6591" s="4">
        <v>1034865373</v>
      </c>
      <c r="O6591" t="e">
        <f>VLOOKUP(N6591,Sales!B:C,2,0)</f>
        <v>#N/A</v>
      </c>
      <c r="P6591" t="str">
        <f>VLOOKUP(N6591,Recolt!B:C,2,0)</f>
        <v>Sparda-Bank</v>
      </c>
    </row>
    <row r="6592" spans="3:16" x14ac:dyDescent="0.25">
      <c r="C6592"/>
      <c r="J6592" s="4">
        <v>1034865380</v>
      </c>
      <c r="K6592" t="s">
        <v>1124</v>
      </c>
      <c r="N6592" s="4">
        <v>1034865376</v>
      </c>
      <c r="O6592" t="e">
        <f>VLOOKUP(N6592,Sales!B:C,2,0)</f>
        <v>#N/A</v>
      </c>
      <c r="P6592" t="e">
        <f>VLOOKUP(N6592,Recolt!B:C,2,0)</f>
        <v>#N/A</v>
      </c>
    </row>
    <row r="6593" spans="3:16" x14ac:dyDescent="0.25">
      <c r="C6593"/>
      <c r="J6593" s="4">
        <v>1034865384</v>
      </c>
      <c r="K6593" t="s">
        <v>1124</v>
      </c>
      <c r="N6593" s="4">
        <v>1034865380</v>
      </c>
      <c r="O6593">
        <f>VLOOKUP(N6593,Sales!B:C,2,0)</f>
        <v>45324.647222222222</v>
      </c>
      <c r="P6593" t="e">
        <f>VLOOKUP(N6593,Recolt!B:C,2,0)</f>
        <v>#N/A</v>
      </c>
    </row>
    <row r="6594" spans="3:16" x14ac:dyDescent="0.25">
      <c r="C6594"/>
      <c r="J6594" s="4">
        <v>1034865389</v>
      </c>
      <c r="K6594" t="s">
        <v>1124</v>
      </c>
      <c r="N6594" s="4">
        <v>1034865384</v>
      </c>
      <c r="O6594" t="e">
        <f>VLOOKUP(N6594,Sales!B:C,2,0)</f>
        <v>#N/A</v>
      </c>
      <c r="P6594" t="str">
        <f>VLOOKUP(N6594,Recolt!B:C,2,0)</f>
        <v xml:space="preserve">BPCE (Banque Populaire &amp; Caisse d'Épargne)  </v>
      </c>
    </row>
    <row r="6595" spans="3:16" x14ac:dyDescent="0.25">
      <c r="C6595"/>
      <c r="J6595" s="4">
        <v>1034865390</v>
      </c>
      <c r="K6595" t="s">
        <v>1124</v>
      </c>
      <c r="N6595" s="4">
        <v>1034865389</v>
      </c>
      <c r="O6595">
        <f>VLOOKUP(N6595,Sales!B:C,2,0)</f>
        <v>45177.724305555559</v>
      </c>
      <c r="P6595" t="e">
        <f>VLOOKUP(N6595,Recolt!B:C,2,0)</f>
        <v>#N/A</v>
      </c>
    </row>
    <row r="6596" spans="3:16" x14ac:dyDescent="0.25">
      <c r="C6596"/>
      <c r="J6596" s="4">
        <v>1034865393</v>
      </c>
      <c r="K6596" t="s">
        <v>1124</v>
      </c>
      <c r="N6596" s="4">
        <v>1034865390</v>
      </c>
      <c r="O6596" t="e">
        <f>VLOOKUP(N6596,Sales!B:C,2,0)</f>
        <v>#N/A</v>
      </c>
      <c r="P6596" t="str">
        <f>VLOOKUP(N6596,Recolt!B:C,2,0)</f>
        <v xml:space="preserve">LCL (Le Crédit Lyonnais)  </v>
      </c>
    </row>
    <row r="6597" spans="3:16" x14ac:dyDescent="0.25">
      <c r="C6597"/>
      <c r="J6597" s="4">
        <v>1034865397</v>
      </c>
      <c r="K6597" t="s">
        <v>1124</v>
      </c>
      <c r="N6597" s="4">
        <v>1034865393</v>
      </c>
      <c r="O6597" t="e">
        <f>VLOOKUP(N6597,Sales!B:C,2,0)</f>
        <v>#N/A</v>
      </c>
      <c r="P6597" t="str">
        <f>VLOOKUP(N6597,Recolt!B:C,2,0)</f>
        <v xml:space="preserve">BNP Paribas  </v>
      </c>
    </row>
    <row r="6598" spans="3:16" x14ac:dyDescent="0.25">
      <c r="C6598"/>
      <c r="J6598" s="4">
        <v>1034865398</v>
      </c>
      <c r="K6598" t="s">
        <v>1124</v>
      </c>
      <c r="N6598" s="4">
        <v>1034865397</v>
      </c>
      <c r="O6598">
        <f>VLOOKUP(N6598,Sales!B:C,2,0)</f>
        <v>44928.506944444445</v>
      </c>
      <c r="P6598" t="e">
        <f>VLOOKUP(N6598,Recolt!B:C,2,0)</f>
        <v>#N/A</v>
      </c>
    </row>
    <row r="6599" spans="3:16" x14ac:dyDescent="0.25">
      <c r="C6599"/>
      <c r="J6599" s="4">
        <v>1034865415</v>
      </c>
      <c r="K6599" t="s">
        <v>1124</v>
      </c>
      <c r="N6599" s="4">
        <v>1034865398</v>
      </c>
      <c r="O6599">
        <f>VLOOKUP(N6599,Sales!B:C,2,0)</f>
        <v>45277.449305555558</v>
      </c>
      <c r="P6599" t="e">
        <f>VLOOKUP(N6599,Recolt!B:C,2,0)</f>
        <v>#N/A</v>
      </c>
    </row>
    <row r="6600" spans="3:16" x14ac:dyDescent="0.25">
      <c r="C6600"/>
      <c r="J6600" s="4">
        <v>1034865420</v>
      </c>
      <c r="K6600" t="s">
        <v>1124</v>
      </c>
      <c r="N6600" s="4">
        <v>1034865415</v>
      </c>
      <c r="O6600">
        <f>VLOOKUP(N6600,Sales!B:C,2,0)</f>
        <v>44987.481249999997</v>
      </c>
      <c r="P6600" t="e">
        <f>VLOOKUP(N6600,Recolt!B:C,2,0)</f>
        <v>#N/A</v>
      </c>
    </row>
    <row r="6601" spans="3:16" x14ac:dyDescent="0.25">
      <c r="C6601"/>
      <c r="J6601" s="4">
        <v>1034865432</v>
      </c>
      <c r="K6601" t="s">
        <v>1124</v>
      </c>
      <c r="N6601" s="4">
        <v>1034865420</v>
      </c>
      <c r="O6601">
        <f>VLOOKUP(N6601,Sales!B:C,2,0)</f>
        <v>44987.428472222222</v>
      </c>
      <c r="P6601" t="e">
        <f>VLOOKUP(N6601,Recolt!B:C,2,0)</f>
        <v>#N/A</v>
      </c>
    </row>
    <row r="6602" spans="3:16" x14ac:dyDescent="0.25">
      <c r="C6602"/>
      <c r="J6602" s="4">
        <v>1034865436</v>
      </c>
      <c r="K6602" t="s">
        <v>1124</v>
      </c>
      <c r="N6602" s="4">
        <v>1034865432</v>
      </c>
      <c r="O6602" t="e">
        <f>VLOOKUP(N6602,Sales!B:C,2,0)</f>
        <v>#N/A</v>
      </c>
      <c r="P6602" t="str">
        <f>VLOOKUP(N6602,Recolt!B:C,2,0)</f>
        <v xml:space="preserve">CIC (Crédit Industriel et Commercial)  </v>
      </c>
    </row>
    <row r="6603" spans="3:16" x14ac:dyDescent="0.25">
      <c r="C6603"/>
      <c r="J6603" s="4">
        <v>1034865437</v>
      </c>
      <c r="K6603" t="s">
        <v>1124</v>
      </c>
      <c r="N6603" s="4">
        <v>1034865436</v>
      </c>
      <c r="O6603">
        <f>VLOOKUP(N6603,Sales!B:C,2,0)</f>
        <v>45324.713888888888</v>
      </c>
      <c r="P6603" t="e">
        <f>VLOOKUP(N6603,Recolt!B:C,2,0)</f>
        <v>#N/A</v>
      </c>
    </row>
    <row r="6604" spans="3:16" x14ac:dyDescent="0.25">
      <c r="C6604"/>
      <c r="J6604" s="4">
        <v>1034865444</v>
      </c>
      <c r="K6604" t="s">
        <v>1124</v>
      </c>
      <c r="N6604" s="4">
        <v>1034865437</v>
      </c>
      <c r="O6604">
        <f>VLOOKUP(N6604,Sales!B:C,2,0)</f>
        <v>44987.756249999999</v>
      </c>
      <c r="P6604" t="e">
        <f>VLOOKUP(N6604,Recolt!B:C,2,0)</f>
        <v>#N/A</v>
      </c>
    </row>
    <row r="6605" spans="3:16" x14ac:dyDescent="0.25">
      <c r="C6605"/>
      <c r="J6605" s="4">
        <v>1034865446</v>
      </c>
      <c r="K6605" t="s">
        <v>1124</v>
      </c>
      <c r="N6605" s="4">
        <v>1034865444</v>
      </c>
      <c r="O6605" t="e">
        <f>VLOOKUP(N6605,Sales!B:C,2,0)</f>
        <v>#N/A</v>
      </c>
      <c r="P6605" t="str">
        <f>VLOOKUP(N6605,Recolt!B:C,2,0)</f>
        <v>Sparda-Bank</v>
      </c>
    </row>
    <row r="6606" spans="3:16" x14ac:dyDescent="0.25">
      <c r="C6606"/>
      <c r="J6606" s="4">
        <v>1034865447</v>
      </c>
      <c r="K6606" t="s">
        <v>1124</v>
      </c>
      <c r="N6606" s="4">
        <v>1034865446</v>
      </c>
      <c r="O6606">
        <f>VLOOKUP(N6606,Sales!B:C,2,0)</f>
        <v>45324.425000000003</v>
      </c>
      <c r="P6606" t="e">
        <f>VLOOKUP(N6606,Recolt!B:C,2,0)</f>
        <v>#N/A</v>
      </c>
    </row>
    <row r="6607" spans="3:16" x14ac:dyDescent="0.25">
      <c r="C6607"/>
      <c r="J6607" s="4">
        <v>1034865453</v>
      </c>
      <c r="K6607" t="s">
        <v>1124</v>
      </c>
      <c r="N6607" s="4">
        <v>1034865447</v>
      </c>
      <c r="O6607">
        <f>VLOOKUP(N6607,Sales!B:C,2,0)</f>
        <v>45324.642361111109</v>
      </c>
      <c r="P6607" t="e">
        <f>VLOOKUP(N6607,Recolt!B:C,2,0)</f>
        <v>#N/A</v>
      </c>
    </row>
    <row r="6608" spans="3:16" x14ac:dyDescent="0.25">
      <c r="C6608"/>
      <c r="J6608" s="4">
        <v>1034865455</v>
      </c>
      <c r="K6608" t="s">
        <v>1124</v>
      </c>
      <c r="N6608" s="4">
        <v>1034865453</v>
      </c>
      <c r="O6608">
        <f>VLOOKUP(N6608,Sales!B:C,2,0)</f>
        <v>45034.688194444447</v>
      </c>
      <c r="P6608" t="e">
        <f>VLOOKUP(N6608,Recolt!B:C,2,0)</f>
        <v>#N/A</v>
      </c>
    </row>
    <row r="6609" spans="3:16" x14ac:dyDescent="0.25">
      <c r="C6609"/>
      <c r="J6609" s="4">
        <v>1034865458</v>
      </c>
      <c r="K6609" t="s">
        <v>1124</v>
      </c>
      <c r="N6609" s="4">
        <v>1034865455</v>
      </c>
      <c r="O6609" t="e">
        <f>VLOOKUP(N6609,Sales!B:C,2,0)</f>
        <v>#N/A</v>
      </c>
      <c r="P6609" t="str">
        <f>VLOOKUP(N6609,Recolt!B:C,2,0)</f>
        <v xml:space="preserve">CIC (Crédit Industriel et Commercial)  </v>
      </c>
    </row>
    <row r="6610" spans="3:16" x14ac:dyDescent="0.25">
      <c r="C6610"/>
      <c r="J6610" s="4">
        <v>1034865459</v>
      </c>
      <c r="K6610" t="s">
        <v>1124</v>
      </c>
      <c r="N6610" s="4">
        <v>1034865458</v>
      </c>
      <c r="O6610" t="e">
        <f>VLOOKUP(N6610,Sales!B:C,2,0)</f>
        <v>#N/A</v>
      </c>
      <c r="P6610" t="str">
        <f>VLOOKUP(N6610,Recolt!B:C,2,0)</f>
        <v>UniCredit Bank Austria</v>
      </c>
    </row>
    <row r="6611" spans="3:16" x14ac:dyDescent="0.25">
      <c r="C6611"/>
      <c r="J6611" s="4">
        <v>1034865462</v>
      </c>
      <c r="K6611" t="s">
        <v>1124</v>
      </c>
      <c r="N6611" s="4">
        <v>1034865459</v>
      </c>
      <c r="O6611" t="e">
        <f>VLOOKUP(N6611,Sales!B:C,2,0)</f>
        <v>#N/A</v>
      </c>
      <c r="P6611" t="e">
        <f>VLOOKUP(N6611,Recolt!B:C,2,0)</f>
        <v>#N/A</v>
      </c>
    </row>
    <row r="6612" spans="3:16" x14ac:dyDescent="0.25">
      <c r="C6612"/>
      <c r="J6612" s="4">
        <v>1034865468</v>
      </c>
      <c r="K6612" t="s">
        <v>1124</v>
      </c>
      <c r="N6612" s="4">
        <v>1034865462</v>
      </c>
      <c r="O6612" t="e">
        <f>VLOOKUP(N6612,Sales!B:C,2,0)</f>
        <v>#N/A</v>
      </c>
      <c r="P6612" t="str">
        <f>VLOOKUP(N6612,Recolt!B:C,2,0)</f>
        <v xml:space="preserve">La Banque Postale  </v>
      </c>
    </row>
    <row r="6613" spans="3:16" x14ac:dyDescent="0.25">
      <c r="C6613"/>
      <c r="J6613" s="4">
        <v>1034865485</v>
      </c>
      <c r="K6613" t="s">
        <v>1124</v>
      </c>
      <c r="N6613" s="4">
        <v>1034865468</v>
      </c>
      <c r="O6613">
        <f>VLOOKUP(N6613,Sales!B:C,2,0)</f>
        <v>45324.512499999997</v>
      </c>
      <c r="P6613" t="e">
        <f>VLOOKUP(N6613,Recolt!B:C,2,0)</f>
        <v>#N/A</v>
      </c>
    </row>
    <row r="6614" spans="3:16" x14ac:dyDescent="0.25">
      <c r="C6614"/>
      <c r="J6614" s="4">
        <v>1034865488</v>
      </c>
      <c r="K6614" t="s">
        <v>1124</v>
      </c>
      <c r="N6614" s="4">
        <v>1034865485</v>
      </c>
      <c r="O6614">
        <f>VLOOKUP(N6614,Sales!B:C,2,0)</f>
        <v>44987.433333333334</v>
      </c>
      <c r="P6614" t="e">
        <f>VLOOKUP(N6614,Recolt!B:C,2,0)</f>
        <v>#N/A</v>
      </c>
    </row>
    <row r="6615" spans="3:16" x14ac:dyDescent="0.25">
      <c r="C6615"/>
      <c r="J6615" s="4">
        <v>1034865500</v>
      </c>
      <c r="K6615" t="s">
        <v>1124</v>
      </c>
      <c r="N6615" s="4">
        <v>1034865488</v>
      </c>
      <c r="O6615" t="e">
        <f>VLOOKUP(N6615,Sales!B:C,2,0)</f>
        <v>#N/A</v>
      </c>
      <c r="P6615" t="str">
        <f>VLOOKUP(N6615,Recolt!B:C,2,0)</f>
        <v>Hypo Group Alpe Adria</v>
      </c>
    </row>
    <row r="6616" spans="3:16" x14ac:dyDescent="0.25">
      <c r="C6616"/>
      <c r="J6616" s="4">
        <v>1034865510</v>
      </c>
      <c r="K6616" t="s">
        <v>1124</v>
      </c>
      <c r="N6616" s="4">
        <v>1034865500</v>
      </c>
      <c r="O6616" t="e">
        <f>VLOOKUP(N6616,Sales!B:C,2,0)</f>
        <v>#N/A</v>
      </c>
      <c r="P6616" t="str">
        <f>VLOOKUP(N6616,Recolt!B:C,2,0)</f>
        <v>Bank Austria</v>
      </c>
    </row>
    <row r="6617" spans="3:16" x14ac:dyDescent="0.25">
      <c r="C6617"/>
      <c r="J6617" s="4">
        <v>1034865511</v>
      </c>
      <c r="K6617" t="s">
        <v>1124</v>
      </c>
      <c r="N6617" s="4">
        <v>1034865510</v>
      </c>
      <c r="O6617" t="e">
        <f>VLOOKUP(N6617,Sales!B:C,2,0)</f>
        <v>#N/A</v>
      </c>
      <c r="P6617" t="str">
        <f>VLOOKUP(N6617,Recolt!B:C,2,0)</f>
        <v>Bank Austria</v>
      </c>
    </row>
    <row r="6618" spans="3:16" x14ac:dyDescent="0.25">
      <c r="C6618"/>
      <c r="J6618" s="4">
        <v>1034865519</v>
      </c>
      <c r="K6618" t="s">
        <v>1124</v>
      </c>
      <c r="N6618" s="4">
        <v>1034865511</v>
      </c>
      <c r="O6618" t="e">
        <f>VLOOKUP(N6618,Sales!B:C,2,0)</f>
        <v>#N/A</v>
      </c>
      <c r="P6618" t="e">
        <f>VLOOKUP(N6618,Recolt!B:C,2,0)</f>
        <v>#N/A</v>
      </c>
    </row>
    <row r="6619" spans="3:16" x14ac:dyDescent="0.25">
      <c r="C6619"/>
      <c r="J6619" s="4">
        <v>1034865520</v>
      </c>
      <c r="K6619" t="s">
        <v>1124</v>
      </c>
      <c r="N6619" s="4">
        <v>1034865519</v>
      </c>
      <c r="O6619" t="e">
        <f>VLOOKUP(N6619,Sales!B:C,2,0)</f>
        <v>#N/A</v>
      </c>
      <c r="P6619" t="str">
        <f>VLOOKUP(N6619,Recolt!B:C,2,0)</f>
        <v>Sberbank Europe</v>
      </c>
    </row>
    <row r="6620" spans="3:16" x14ac:dyDescent="0.25">
      <c r="C6620"/>
      <c r="J6620" s="4">
        <v>1034865530</v>
      </c>
      <c r="K6620" t="s">
        <v>1124</v>
      </c>
      <c r="N6620" s="4">
        <v>1034865520</v>
      </c>
      <c r="O6620">
        <f>VLOOKUP(N6620,Sales!B:C,2,0)</f>
        <v>45324.75277777778</v>
      </c>
      <c r="P6620" t="e">
        <f>VLOOKUP(N6620,Recolt!B:C,2,0)</f>
        <v>#N/A</v>
      </c>
    </row>
    <row r="6621" spans="3:16" x14ac:dyDescent="0.25">
      <c r="C6621"/>
      <c r="J6621" s="4">
        <v>1034865537</v>
      </c>
      <c r="K6621" t="s">
        <v>1124</v>
      </c>
      <c r="N6621" s="4">
        <v>1034865530</v>
      </c>
      <c r="O6621" t="e">
        <f>VLOOKUP(N6621,Sales!B:C,2,0)</f>
        <v>#N/A</v>
      </c>
      <c r="P6621" t="str">
        <f>VLOOKUP(N6621,Recolt!B:C,2,0)</f>
        <v xml:space="preserve">La Banque Postale  </v>
      </c>
    </row>
    <row r="6622" spans="3:16" x14ac:dyDescent="0.25">
      <c r="C6622"/>
      <c r="J6622" s="4">
        <v>1034865551</v>
      </c>
      <c r="K6622" t="s">
        <v>1124</v>
      </c>
      <c r="N6622" s="4">
        <v>1034865537</v>
      </c>
      <c r="O6622" t="e">
        <f>VLOOKUP(N6622,Sales!B:C,2,0)</f>
        <v>#N/A</v>
      </c>
      <c r="P6622" t="str">
        <f>VLOOKUP(N6622,Recolt!B:C,2,0)</f>
        <v>Erste Group Bank</v>
      </c>
    </row>
    <row r="6623" spans="3:16" x14ac:dyDescent="0.25">
      <c r="C6623"/>
      <c r="J6623" s="4">
        <v>1034865553</v>
      </c>
      <c r="K6623" t="s">
        <v>1124</v>
      </c>
      <c r="N6623" s="4">
        <v>1034865551</v>
      </c>
      <c r="O6623" t="e">
        <f>VLOOKUP(N6623,Sales!B:C,2,0)</f>
        <v>#N/A</v>
      </c>
      <c r="P6623" t="str">
        <f>VLOOKUP(N6623,Recolt!B:C,2,0)</f>
        <v xml:space="preserve">Crédit Mutuel  </v>
      </c>
    </row>
    <row r="6624" spans="3:16" x14ac:dyDescent="0.25">
      <c r="C6624"/>
      <c r="J6624" s="4">
        <v>1034865555</v>
      </c>
      <c r="K6624" t="s">
        <v>1124</v>
      </c>
      <c r="N6624" s="4">
        <v>1034865553</v>
      </c>
      <c r="O6624">
        <f>VLOOKUP(N6624,Sales!B:C,2,0)</f>
        <v>44928.704861111109</v>
      </c>
      <c r="P6624" t="e">
        <f>VLOOKUP(N6624,Recolt!B:C,2,0)</f>
        <v>#N/A</v>
      </c>
    </row>
    <row r="6625" spans="3:16" x14ac:dyDescent="0.25">
      <c r="C6625"/>
      <c r="J6625" s="4">
        <v>1034865556</v>
      </c>
      <c r="K6625" t="s">
        <v>1124</v>
      </c>
      <c r="N6625" s="4">
        <v>1034865555</v>
      </c>
      <c r="O6625" t="e">
        <f>VLOOKUP(N6625,Sales!B:C,2,0)</f>
        <v>#N/A</v>
      </c>
      <c r="P6625" t="str">
        <f>VLOOKUP(N6625,Recolt!B:C,2,0)</f>
        <v>Sberbank Europe</v>
      </c>
    </row>
    <row r="6626" spans="3:16" x14ac:dyDescent="0.25">
      <c r="C6626"/>
      <c r="J6626" s="4">
        <v>1034865562</v>
      </c>
      <c r="K6626" t="s">
        <v>1124</v>
      </c>
      <c r="N6626" s="4">
        <v>1034865556</v>
      </c>
      <c r="O6626">
        <f>VLOOKUP(N6626,Sales!B:C,2,0)</f>
        <v>45324.749305555553</v>
      </c>
      <c r="P6626" t="e">
        <f>VLOOKUP(N6626,Recolt!B:C,2,0)</f>
        <v>#N/A</v>
      </c>
    </row>
    <row r="6627" spans="3:16" x14ac:dyDescent="0.25">
      <c r="C6627"/>
      <c r="J6627" s="4">
        <v>1034865563</v>
      </c>
      <c r="K6627" t="s">
        <v>1124</v>
      </c>
      <c r="N6627" s="4">
        <v>1034865562</v>
      </c>
      <c r="O6627" t="e">
        <f>VLOOKUP(N6627,Sales!B:C,2,0)</f>
        <v>#N/A</v>
      </c>
      <c r="P6627" t="str">
        <f>VLOOKUP(N6627,Recolt!B:C,2,0)</f>
        <v xml:space="preserve">CIC (Crédit Industriel et Commercial)  </v>
      </c>
    </row>
    <row r="6628" spans="3:16" x14ac:dyDescent="0.25">
      <c r="C6628"/>
      <c r="J6628" s="4">
        <v>1034865572</v>
      </c>
      <c r="K6628" t="s">
        <v>1124</v>
      </c>
      <c r="N6628" s="4">
        <v>1034865563</v>
      </c>
      <c r="O6628" t="e">
        <f>VLOOKUP(N6628,Sales!B:C,2,0)</f>
        <v>#N/A</v>
      </c>
      <c r="P6628" t="str">
        <f>VLOOKUP(N6628,Recolt!B:C,2,0)</f>
        <v>HSB</v>
      </c>
    </row>
    <row r="6629" spans="3:16" x14ac:dyDescent="0.25">
      <c r="C6629"/>
      <c r="J6629" s="4">
        <v>1034865573</v>
      </c>
      <c r="K6629" t="s">
        <v>1124</v>
      </c>
      <c r="N6629" s="4">
        <v>1034865572</v>
      </c>
      <c r="O6629" t="e">
        <f>VLOOKUP(N6629,Sales!B:C,2,0)</f>
        <v>#N/A</v>
      </c>
      <c r="P6629" t="str">
        <f>VLOOKUP(N6629,Recolt!B:C,2,0)</f>
        <v>Sberbank Europe</v>
      </c>
    </row>
    <row r="6630" spans="3:16" x14ac:dyDescent="0.25">
      <c r="C6630"/>
      <c r="J6630" s="4">
        <v>1034865582</v>
      </c>
      <c r="K6630" t="s">
        <v>1124</v>
      </c>
      <c r="N6630" s="4">
        <v>1034865573</v>
      </c>
      <c r="O6630">
        <f>VLOOKUP(N6630,Sales!B:C,2,0)</f>
        <v>44987.638194444444</v>
      </c>
      <c r="P6630" t="e">
        <f>VLOOKUP(N6630,Recolt!B:C,2,0)</f>
        <v>#N/A</v>
      </c>
    </row>
    <row r="6631" spans="3:16" x14ac:dyDescent="0.25">
      <c r="C6631"/>
      <c r="J6631" s="4">
        <v>1034865594</v>
      </c>
      <c r="K6631" t="s">
        <v>1124</v>
      </c>
      <c r="N6631" s="4">
        <v>1034865582</v>
      </c>
      <c r="O6631" t="e">
        <f>VLOOKUP(N6631,Sales!B:C,2,0)</f>
        <v>#N/A</v>
      </c>
      <c r="P6631" t="str">
        <f>VLOOKUP(N6631,Recolt!B:C,2,0)</f>
        <v>Sparda-Bank</v>
      </c>
    </row>
    <row r="6632" spans="3:16" x14ac:dyDescent="0.25">
      <c r="C6632"/>
      <c r="J6632" s="4">
        <v>1034865599</v>
      </c>
      <c r="K6632" t="s">
        <v>1124</v>
      </c>
      <c r="N6632" s="4">
        <v>1034865594</v>
      </c>
      <c r="O6632" t="e">
        <f>VLOOKUP(N6632,Sales!B:C,2,0)</f>
        <v>#N/A</v>
      </c>
      <c r="P6632" t="str">
        <f>VLOOKUP(N6632,Recolt!B:C,2,0)</f>
        <v xml:space="preserve">LCL (Le Crédit Lyonnais)  </v>
      </c>
    </row>
    <row r="6633" spans="3:16" x14ac:dyDescent="0.25">
      <c r="C6633"/>
      <c r="J6633" s="4">
        <v>1034865606</v>
      </c>
      <c r="K6633" t="s">
        <v>1124</v>
      </c>
      <c r="N6633" s="4">
        <v>1034865599</v>
      </c>
      <c r="O6633" t="e">
        <f>VLOOKUP(N6633,Sales!B:C,2,0)</f>
        <v>#N/A</v>
      </c>
      <c r="P6633" t="str">
        <f>VLOOKUP(N6633,Recolt!B:C,2,0)</f>
        <v xml:space="preserve">Crédit Agricole  </v>
      </c>
    </row>
    <row r="6634" spans="3:16" x14ac:dyDescent="0.25">
      <c r="C6634"/>
      <c r="J6634" s="4">
        <v>1034865613</v>
      </c>
      <c r="K6634" t="s">
        <v>1124</v>
      </c>
      <c r="N6634" s="4">
        <v>1034865606</v>
      </c>
      <c r="O6634">
        <f>VLOOKUP(N6634,Sales!B:C,2,0)</f>
        <v>45455.52847222222</v>
      </c>
      <c r="P6634" t="e">
        <f>VLOOKUP(N6634,Recolt!B:C,2,0)</f>
        <v>#N/A</v>
      </c>
    </row>
    <row r="6635" spans="3:16" x14ac:dyDescent="0.25">
      <c r="C6635"/>
      <c r="J6635" s="4">
        <v>1034865627</v>
      </c>
      <c r="K6635" t="s">
        <v>1124</v>
      </c>
      <c r="N6635" s="4">
        <v>1034865613</v>
      </c>
      <c r="O6635" t="e">
        <f>VLOOKUP(N6635,Sales!B:C,2,0)</f>
        <v>#N/A</v>
      </c>
      <c r="P6635" t="str">
        <f>VLOOKUP(N6635,Recolt!B:C,2,0)</f>
        <v>HSB</v>
      </c>
    </row>
    <row r="6636" spans="3:16" x14ac:dyDescent="0.25">
      <c r="C6636"/>
      <c r="J6636" s="4">
        <v>1034865641</v>
      </c>
      <c r="K6636" t="s">
        <v>1124</v>
      </c>
      <c r="N6636" s="4">
        <v>1034865627</v>
      </c>
      <c r="O6636">
        <f>VLOOKUP(N6636,Sales!B:C,2,0)</f>
        <v>44987.707638888889</v>
      </c>
      <c r="P6636" t="e">
        <f>VLOOKUP(N6636,Recolt!B:C,2,0)</f>
        <v>#N/A</v>
      </c>
    </row>
    <row r="6637" spans="3:16" x14ac:dyDescent="0.25">
      <c r="C6637"/>
      <c r="J6637" s="4">
        <v>1034865648</v>
      </c>
      <c r="K6637" t="s">
        <v>1124</v>
      </c>
      <c r="N6637" s="4">
        <v>1034865641</v>
      </c>
      <c r="O6637" t="e">
        <f>VLOOKUP(N6637,Sales!B:C,2,0)</f>
        <v>#N/A</v>
      </c>
      <c r="P6637" t="str">
        <f>VLOOKUP(N6637,Recolt!B:C,2,0)</f>
        <v>HSB</v>
      </c>
    </row>
    <row r="6638" spans="3:16" x14ac:dyDescent="0.25">
      <c r="C6638"/>
      <c r="J6638" s="4">
        <v>1034865671</v>
      </c>
      <c r="K6638" t="s">
        <v>1124</v>
      </c>
      <c r="N6638" s="4">
        <v>1034865648</v>
      </c>
      <c r="O6638" t="e">
        <f>VLOOKUP(N6638,Sales!B:C,2,0)</f>
        <v>#N/A</v>
      </c>
      <c r="P6638" t="str">
        <f>VLOOKUP(N6638,Recolt!B:C,2,0)</f>
        <v xml:space="preserve">BPCE (Banque Populaire &amp; Caisse d'Épargne)  </v>
      </c>
    </row>
    <row r="6639" spans="3:16" x14ac:dyDescent="0.25">
      <c r="C6639"/>
      <c r="J6639" s="4">
        <v>1034865673</v>
      </c>
      <c r="K6639" t="s">
        <v>1124</v>
      </c>
      <c r="N6639" s="4">
        <v>1034865671</v>
      </c>
      <c r="O6639" t="e">
        <f>VLOOKUP(N6639,Sales!B:C,2,0)</f>
        <v>#N/A</v>
      </c>
      <c r="P6639" t="str">
        <f>VLOOKUP(N6639,Recolt!B:C,2,0)</f>
        <v xml:space="preserve">Crédit Mutuel  </v>
      </c>
    </row>
    <row r="6640" spans="3:16" x14ac:dyDescent="0.25">
      <c r="C6640"/>
      <c r="J6640" s="4">
        <v>1034865676</v>
      </c>
      <c r="K6640" t="s">
        <v>1124</v>
      </c>
      <c r="N6640" s="4">
        <v>1034865673</v>
      </c>
      <c r="O6640" t="e">
        <f>VLOOKUP(N6640,Sales!B:C,2,0)</f>
        <v>#N/A</v>
      </c>
      <c r="P6640" t="str">
        <f>VLOOKUP(N6640,Recolt!B:C,2,0)</f>
        <v xml:space="preserve">La Banque Postale  </v>
      </c>
    </row>
    <row r="6641" spans="3:16" x14ac:dyDescent="0.25">
      <c r="C6641"/>
      <c r="J6641" s="4">
        <v>1034865680</v>
      </c>
      <c r="K6641" t="s">
        <v>1124</v>
      </c>
      <c r="N6641" s="4">
        <v>1034865676</v>
      </c>
      <c r="O6641" t="e">
        <f>VLOOKUP(N6641,Sales!B:C,2,0)</f>
        <v>#N/A</v>
      </c>
      <c r="P6641" t="e">
        <f>VLOOKUP(N6641,Recolt!B:C,2,0)</f>
        <v>#N/A</v>
      </c>
    </row>
    <row r="6642" spans="3:16" x14ac:dyDescent="0.25">
      <c r="C6642"/>
      <c r="J6642" s="4">
        <v>1034865683</v>
      </c>
      <c r="K6642" t="s">
        <v>1124</v>
      </c>
      <c r="N6642" s="4">
        <v>1034865680</v>
      </c>
      <c r="O6642" t="e">
        <f>VLOOKUP(N6642,Sales!B:C,2,0)</f>
        <v>#N/A</v>
      </c>
      <c r="P6642" t="str">
        <f>VLOOKUP(N6642,Recolt!B:C,2,0)</f>
        <v>Sparda-Bank</v>
      </c>
    </row>
    <row r="6643" spans="3:16" x14ac:dyDescent="0.25">
      <c r="C6643"/>
      <c r="J6643" s="4">
        <v>1034865688</v>
      </c>
      <c r="K6643" t="s">
        <v>1124</v>
      </c>
      <c r="N6643" s="4">
        <v>1034865683</v>
      </c>
      <c r="O6643" t="e">
        <f>VLOOKUP(N6643,Sales!B:C,2,0)</f>
        <v>#N/A</v>
      </c>
      <c r="P6643" t="str">
        <f>VLOOKUP(N6643,Recolt!B:C,2,0)</f>
        <v xml:space="preserve">Crédit Agricole  </v>
      </c>
    </row>
    <row r="6644" spans="3:16" x14ac:dyDescent="0.25">
      <c r="C6644"/>
      <c r="J6644" s="4">
        <v>1034865698</v>
      </c>
      <c r="K6644" t="s">
        <v>1124</v>
      </c>
      <c r="N6644" s="4">
        <v>1034865688</v>
      </c>
      <c r="O6644" t="e">
        <f>VLOOKUP(N6644,Sales!B:C,2,0)</f>
        <v>#N/A</v>
      </c>
      <c r="P6644" t="str">
        <f>VLOOKUP(N6644,Recolt!B:C,2,0)</f>
        <v>Bawag P.S.K</v>
      </c>
    </row>
    <row r="6645" spans="3:16" x14ac:dyDescent="0.25">
      <c r="C6645"/>
      <c r="J6645" s="4">
        <v>1034865700</v>
      </c>
      <c r="K6645" t="s">
        <v>1124</v>
      </c>
      <c r="N6645" s="4">
        <v>1034865698</v>
      </c>
      <c r="O6645">
        <f>VLOOKUP(N6645,Sales!B:C,2,0)</f>
        <v>45455.540972222225</v>
      </c>
      <c r="P6645" t="e">
        <f>VLOOKUP(N6645,Recolt!B:C,2,0)</f>
        <v>#N/A</v>
      </c>
    </row>
    <row r="6646" spans="3:16" x14ac:dyDescent="0.25">
      <c r="C6646"/>
      <c r="J6646" s="4">
        <v>1034865702</v>
      </c>
      <c r="K6646" t="s">
        <v>1124</v>
      </c>
      <c r="N6646" s="4">
        <v>1034865700</v>
      </c>
      <c r="O6646" t="e">
        <f>VLOOKUP(N6646,Sales!B:C,2,0)</f>
        <v>#N/A</v>
      </c>
      <c r="P6646" t="str">
        <f>VLOOKUP(N6646,Recolt!B:C,2,0)</f>
        <v>HSB</v>
      </c>
    </row>
    <row r="6647" spans="3:16" x14ac:dyDescent="0.25">
      <c r="C6647"/>
      <c r="J6647" s="4">
        <v>1034865712</v>
      </c>
      <c r="K6647" t="s">
        <v>1124</v>
      </c>
      <c r="N6647" s="4">
        <v>1034865702</v>
      </c>
      <c r="O6647" t="e">
        <f>VLOOKUP(N6647,Sales!B:C,2,0)</f>
        <v>#N/A</v>
      </c>
      <c r="P6647" t="str">
        <f>VLOOKUP(N6647,Recolt!B:C,2,0)</f>
        <v>Bawag P.S.K</v>
      </c>
    </row>
    <row r="6648" spans="3:16" x14ac:dyDescent="0.25">
      <c r="C6648"/>
      <c r="J6648" s="4">
        <v>1034865723</v>
      </c>
      <c r="K6648" t="s">
        <v>1124</v>
      </c>
      <c r="N6648" s="4">
        <v>1034865712</v>
      </c>
      <c r="O6648" t="e">
        <f>VLOOKUP(N6648,Sales!B:C,2,0)</f>
        <v>#N/A</v>
      </c>
      <c r="P6648" t="str">
        <f>VLOOKUP(N6648,Recolt!B:C,2,0)</f>
        <v xml:space="preserve">Crédit Mutuel  </v>
      </c>
    </row>
    <row r="6649" spans="3:16" x14ac:dyDescent="0.25">
      <c r="C6649"/>
      <c r="J6649" s="4">
        <v>1034865725</v>
      </c>
      <c r="K6649" t="s">
        <v>1124</v>
      </c>
      <c r="N6649" s="4">
        <v>1034865723</v>
      </c>
      <c r="O6649">
        <f>VLOOKUP(N6649,Sales!B:C,2,0)</f>
        <v>44987.574305555558</v>
      </c>
      <c r="P6649" t="e">
        <f>VLOOKUP(N6649,Recolt!B:C,2,0)</f>
        <v>#N/A</v>
      </c>
    </row>
    <row r="6650" spans="3:16" x14ac:dyDescent="0.25">
      <c r="C6650"/>
      <c r="J6650" s="4">
        <v>1034865727</v>
      </c>
      <c r="K6650" t="s">
        <v>1124</v>
      </c>
      <c r="N6650" s="4">
        <v>1034865725</v>
      </c>
      <c r="O6650" t="e">
        <f>VLOOKUP(N6650,Sales!B:C,2,0)</f>
        <v>#N/A</v>
      </c>
      <c r="P6650" t="str">
        <f>VLOOKUP(N6650,Recolt!B:C,2,0)</f>
        <v>Sberbank Europe</v>
      </c>
    </row>
    <row r="6651" spans="3:16" x14ac:dyDescent="0.25">
      <c r="C6651"/>
      <c r="J6651" s="4">
        <v>1034865737</v>
      </c>
      <c r="K6651" t="s">
        <v>1124</v>
      </c>
      <c r="N6651" s="4">
        <v>1034865727</v>
      </c>
      <c r="O6651">
        <f>VLOOKUP(N6651,Sales!B:C,2,0)</f>
        <v>44987.431944444441</v>
      </c>
      <c r="P6651" t="e">
        <f>VLOOKUP(N6651,Recolt!B:C,2,0)</f>
        <v>#N/A</v>
      </c>
    </row>
    <row r="6652" spans="3:16" x14ac:dyDescent="0.25">
      <c r="C6652"/>
      <c r="J6652" s="4">
        <v>1034865738</v>
      </c>
      <c r="K6652" t="s">
        <v>1124</v>
      </c>
      <c r="N6652" s="4">
        <v>1034865737</v>
      </c>
      <c r="O6652" t="e">
        <f>VLOOKUP(N6652,Sales!B:C,2,0)</f>
        <v>#N/A</v>
      </c>
      <c r="P6652" t="str">
        <f>VLOOKUP(N6652,Recolt!B:C,2,0)</f>
        <v>Erste Group Bank</v>
      </c>
    </row>
    <row r="6653" spans="3:16" x14ac:dyDescent="0.25">
      <c r="C6653"/>
      <c r="J6653" s="4">
        <v>1034865749</v>
      </c>
      <c r="K6653" t="s">
        <v>1124</v>
      </c>
      <c r="N6653" s="4">
        <v>1034865738</v>
      </c>
      <c r="O6653" t="e">
        <f>VLOOKUP(N6653,Sales!B:C,2,0)</f>
        <v>#N/A</v>
      </c>
      <c r="P6653" t="str">
        <f>VLOOKUP(N6653,Recolt!B:C,2,0)</f>
        <v>Bawag P.S.K</v>
      </c>
    </row>
    <row r="6654" spans="3:16" x14ac:dyDescent="0.25">
      <c r="C6654"/>
      <c r="J6654" s="4">
        <v>1034865753</v>
      </c>
      <c r="K6654" t="s">
        <v>1124</v>
      </c>
      <c r="N6654" s="4">
        <v>1034865749</v>
      </c>
      <c r="O6654">
        <f>VLOOKUP(N6654,Sales!B:C,2,0)</f>
        <v>44987.659722222219</v>
      </c>
      <c r="P6654" t="e">
        <f>VLOOKUP(N6654,Recolt!B:C,2,0)</f>
        <v>#N/A</v>
      </c>
    </row>
    <row r="6655" spans="3:16" x14ac:dyDescent="0.25">
      <c r="C6655"/>
      <c r="J6655" s="4">
        <v>1034865755</v>
      </c>
      <c r="K6655" t="s">
        <v>1124</v>
      </c>
      <c r="N6655" s="4">
        <v>1034865753</v>
      </c>
      <c r="O6655" t="e">
        <f>VLOOKUP(N6655,Sales!B:C,2,0)</f>
        <v>#N/A</v>
      </c>
      <c r="P6655" t="str">
        <f>VLOOKUP(N6655,Recolt!B:C,2,0)</f>
        <v xml:space="preserve">CIC (Crédit Industriel et Commercial)  </v>
      </c>
    </row>
    <row r="6656" spans="3:16" x14ac:dyDescent="0.25">
      <c r="C6656"/>
      <c r="J6656" s="4">
        <v>1034865763</v>
      </c>
      <c r="K6656" t="s">
        <v>1124</v>
      </c>
      <c r="N6656" s="4">
        <v>1034865755</v>
      </c>
      <c r="O6656">
        <f>VLOOKUP(N6656,Sales!B:C,2,0)</f>
        <v>45177.512499999997</v>
      </c>
      <c r="P6656" t="e">
        <f>VLOOKUP(N6656,Recolt!B:C,2,0)</f>
        <v>#N/A</v>
      </c>
    </row>
    <row r="6657" spans="3:16" x14ac:dyDescent="0.25">
      <c r="C6657"/>
      <c r="J6657" s="4">
        <v>1034865784</v>
      </c>
      <c r="K6657" t="s">
        <v>1124</v>
      </c>
      <c r="N6657" s="4">
        <v>1034865763</v>
      </c>
      <c r="O6657" t="e">
        <f>VLOOKUP(N6657,Sales!B:C,2,0)</f>
        <v>#N/A</v>
      </c>
      <c r="P6657" t="str">
        <f>VLOOKUP(N6657,Recolt!B:C,2,0)</f>
        <v xml:space="preserve">HSBC France  </v>
      </c>
    </row>
    <row r="6658" spans="3:16" x14ac:dyDescent="0.25">
      <c r="C6658"/>
      <c r="J6658" s="4">
        <v>1034865790</v>
      </c>
      <c r="K6658" t="s">
        <v>1124</v>
      </c>
      <c r="N6658" s="4">
        <v>1034865784</v>
      </c>
      <c r="O6658" t="e">
        <f>VLOOKUP(N6658,Sales!B:C,2,0)</f>
        <v>#N/A</v>
      </c>
      <c r="P6658" t="str">
        <f>VLOOKUP(N6658,Recolt!B:C,2,0)</f>
        <v xml:space="preserve">LCL (Le Crédit Lyonnais)  </v>
      </c>
    </row>
    <row r="6659" spans="3:16" x14ac:dyDescent="0.25">
      <c r="C6659"/>
      <c r="J6659" s="4">
        <v>1034865800</v>
      </c>
      <c r="K6659" t="s">
        <v>1124</v>
      </c>
      <c r="N6659" s="4">
        <v>1034865790</v>
      </c>
      <c r="O6659">
        <f>VLOOKUP(N6659,Sales!B:C,2,0)</f>
        <v>44928.49722222222</v>
      </c>
      <c r="P6659" t="e">
        <f>VLOOKUP(N6659,Recolt!B:C,2,0)</f>
        <v>#N/A</v>
      </c>
    </row>
    <row r="6660" spans="3:16" x14ac:dyDescent="0.25">
      <c r="C6660"/>
      <c r="J6660" s="4">
        <v>1034865802</v>
      </c>
      <c r="K6660" t="s">
        <v>1124</v>
      </c>
      <c r="N6660" s="4">
        <v>1034865800</v>
      </c>
      <c r="O6660">
        <f>VLOOKUP(N6660,Sales!B:C,2,0)</f>
        <v>45324.6</v>
      </c>
      <c r="P6660" t="e">
        <f>VLOOKUP(N6660,Recolt!B:C,2,0)</f>
        <v>#N/A</v>
      </c>
    </row>
    <row r="6661" spans="3:16" x14ac:dyDescent="0.25">
      <c r="C6661"/>
      <c r="J6661" s="4">
        <v>1034865805</v>
      </c>
      <c r="K6661" t="s">
        <v>1124</v>
      </c>
      <c r="N6661" s="4">
        <v>1034865802</v>
      </c>
      <c r="O6661" t="e">
        <f>VLOOKUP(N6661,Sales!B:C,2,0)</f>
        <v>#N/A</v>
      </c>
      <c r="P6661" t="str">
        <f>VLOOKUP(N6661,Recolt!B:C,2,0)</f>
        <v>HSB</v>
      </c>
    </row>
    <row r="6662" spans="3:16" x14ac:dyDescent="0.25">
      <c r="C6662"/>
      <c r="J6662" s="4">
        <v>1034865818</v>
      </c>
      <c r="K6662" t="s">
        <v>1124</v>
      </c>
      <c r="N6662" s="4">
        <v>1034865805</v>
      </c>
      <c r="O6662">
        <f>VLOOKUP(N6662,Sales!B:C,2,0)</f>
        <v>45324.704861111109</v>
      </c>
      <c r="P6662" t="e">
        <f>VLOOKUP(N6662,Recolt!B:C,2,0)</f>
        <v>#N/A</v>
      </c>
    </row>
    <row r="6663" spans="3:16" x14ac:dyDescent="0.25">
      <c r="C6663"/>
      <c r="J6663" s="4">
        <v>1034865823</v>
      </c>
      <c r="K6663" t="s">
        <v>1124</v>
      </c>
      <c r="N6663" s="4">
        <v>1034865818</v>
      </c>
      <c r="O6663">
        <f>VLOOKUP(N6663,Sales!B:C,2,0)</f>
        <v>44987.57916666667</v>
      </c>
      <c r="P6663" t="e">
        <f>VLOOKUP(N6663,Recolt!B:C,2,0)</f>
        <v>#N/A</v>
      </c>
    </row>
    <row r="6664" spans="3:16" x14ac:dyDescent="0.25">
      <c r="C6664"/>
      <c r="J6664" s="4">
        <v>1034865829</v>
      </c>
      <c r="K6664" t="s">
        <v>1124</v>
      </c>
      <c r="N6664" s="4">
        <v>1034865823</v>
      </c>
      <c r="O6664">
        <f>VLOOKUP(N6664,Sales!B:C,2,0)</f>
        <v>45324.673611111109</v>
      </c>
      <c r="P6664" t="e">
        <f>VLOOKUP(N6664,Recolt!B:C,2,0)</f>
        <v>#N/A</v>
      </c>
    </row>
    <row r="6665" spans="3:16" x14ac:dyDescent="0.25">
      <c r="C6665"/>
      <c r="J6665" s="4">
        <v>1034865835</v>
      </c>
      <c r="K6665" t="s">
        <v>1124</v>
      </c>
      <c r="N6665" s="4">
        <v>1034865829</v>
      </c>
      <c r="O6665" t="e">
        <f>VLOOKUP(N6665,Sales!B:C,2,0)</f>
        <v>#N/A</v>
      </c>
      <c r="P6665" t="str">
        <f>VLOOKUP(N6665,Recolt!B:C,2,0)</f>
        <v>Sparda-Bank</v>
      </c>
    </row>
    <row r="6666" spans="3:16" x14ac:dyDescent="0.25">
      <c r="C6666"/>
      <c r="J6666" s="4">
        <v>1034865860</v>
      </c>
      <c r="K6666" t="s">
        <v>1124</v>
      </c>
      <c r="N6666" s="4">
        <v>1034865835</v>
      </c>
      <c r="O6666" t="e">
        <f>VLOOKUP(N6666,Sales!B:C,2,0)</f>
        <v>#N/A</v>
      </c>
      <c r="P6666" t="str">
        <f>VLOOKUP(N6666,Recolt!B:C,2,0)</f>
        <v>Sberbank Europe</v>
      </c>
    </row>
    <row r="6667" spans="3:16" x14ac:dyDescent="0.25">
      <c r="C6667"/>
      <c r="J6667" s="4">
        <v>1034865861</v>
      </c>
      <c r="K6667" t="s">
        <v>1124</v>
      </c>
      <c r="N6667" s="4">
        <v>1034865860</v>
      </c>
      <c r="O6667">
        <f>VLOOKUP(N6667,Sales!B:C,2,0)</f>
        <v>45324.431944444441</v>
      </c>
      <c r="P6667" t="e">
        <f>VLOOKUP(N6667,Recolt!B:C,2,0)</f>
        <v>#N/A</v>
      </c>
    </row>
    <row r="6668" spans="3:16" x14ac:dyDescent="0.25">
      <c r="C6668"/>
      <c r="J6668" s="4">
        <v>1034865862</v>
      </c>
      <c r="K6668" t="s">
        <v>1124</v>
      </c>
      <c r="N6668" s="4">
        <v>1034865861</v>
      </c>
      <c r="O6668">
        <f>VLOOKUP(N6668,Sales!B:C,2,0)</f>
        <v>45324.441666666666</v>
      </c>
      <c r="P6668" t="e">
        <f>VLOOKUP(N6668,Recolt!B:C,2,0)</f>
        <v>#N/A</v>
      </c>
    </row>
    <row r="6669" spans="3:16" x14ac:dyDescent="0.25">
      <c r="C6669"/>
      <c r="J6669" s="4">
        <v>1034865868</v>
      </c>
      <c r="K6669" t="s">
        <v>1124</v>
      </c>
      <c r="N6669" s="4">
        <v>1034865862</v>
      </c>
      <c r="O6669" t="e">
        <f>VLOOKUP(N6669,Sales!B:C,2,0)</f>
        <v>#N/A</v>
      </c>
      <c r="P6669" t="str">
        <f>VLOOKUP(N6669,Recolt!B:C,2,0)</f>
        <v>Hypo Group Alpe Adria</v>
      </c>
    </row>
    <row r="6670" spans="3:16" x14ac:dyDescent="0.25">
      <c r="C6670"/>
      <c r="J6670" s="4">
        <v>1034865870</v>
      </c>
      <c r="K6670" t="s">
        <v>1124</v>
      </c>
      <c r="N6670" s="4">
        <v>1034865868</v>
      </c>
      <c r="O6670">
        <f>VLOOKUP(N6670,Sales!B:C,2,0)</f>
        <v>44928.60833333333</v>
      </c>
      <c r="P6670" t="e">
        <f>VLOOKUP(N6670,Recolt!B:C,2,0)</f>
        <v>#N/A</v>
      </c>
    </row>
    <row r="6671" spans="3:16" x14ac:dyDescent="0.25">
      <c r="C6671"/>
      <c r="J6671" s="4">
        <v>1034865871</v>
      </c>
      <c r="K6671" t="s">
        <v>1124</v>
      </c>
      <c r="N6671" s="4">
        <v>1034865870</v>
      </c>
      <c r="O6671">
        <f>VLOOKUP(N6671,Sales!B:C,2,0)</f>
        <v>45324.693749999999</v>
      </c>
      <c r="P6671" t="e">
        <f>VLOOKUP(N6671,Recolt!B:C,2,0)</f>
        <v>#N/A</v>
      </c>
    </row>
    <row r="6672" spans="3:16" x14ac:dyDescent="0.25">
      <c r="C6672"/>
      <c r="J6672" s="4">
        <v>1034865872</v>
      </c>
      <c r="K6672" t="s">
        <v>1124</v>
      </c>
      <c r="N6672" s="4">
        <v>1034865871</v>
      </c>
      <c r="O6672">
        <f>VLOOKUP(N6672,Sales!B:C,2,0)</f>
        <v>45177.595833333333</v>
      </c>
      <c r="P6672" t="e">
        <f>VLOOKUP(N6672,Recolt!B:C,2,0)</f>
        <v>#N/A</v>
      </c>
    </row>
    <row r="6673" spans="3:16" x14ac:dyDescent="0.25">
      <c r="C6673"/>
      <c r="J6673" s="4">
        <v>1034865882</v>
      </c>
      <c r="K6673" t="s">
        <v>1124</v>
      </c>
      <c r="N6673" s="4">
        <v>1034865872</v>
      </c>
      <c r="O6673" t="e">
        <f>VLOOKUP(N6673,Sales!B:C,2,0)</f>
        <v>#N/A</v>
      </c>
      <c r="P6673" t="str">
        <f>VLOOKUP(N6673,Recolt!B:C,2,0)</f>
        <v>UniCredit Bank Austria</v>
      </c>
    </row>
    <row r="6674" spans="3:16" x14ac:dyDescent="0.25">
      <c r="C6674"/>
      <c r="J6674" s="4">
        <v>1034865896</v>
      </c>
      <c r="K6674" t="s">
        <v>1124</v>
      </c>
      <c r="N6674" s="4">
        <v>1034865882</v>
      </c>
      <c r="O6674" t="e">
        <f>VLOOKUP(N6674,Sales!B:C,2,0)</f>
        <v>#N/A</v>
      </c>
      <c r="P6674" t="str">
        <f>VLOOKUP(N6674,Recolt!B:C,2,0)</f>
        <v xml:space="preserve">LCL (Le Crédit Lyonnais)  </v>
      </c>
    </row>
    <row r="6675" spans="3:16" x14ac:dyDescent="0.25">
      <c r="C6675"/>
      <c r="J6675" s="4">
        <v>1034865902</v>
      </c>
      <c r="K6675" t="s">
        <v>1124</v>
      </c>
      <c r="N6675" s="4">
        <v>1034865896</v>
      </c>
      <c r="O6675" t="e">
        <f>VLOOKUP(N6675,Sales!B:C,2,0)</f>
        <v>#N/A</v>
      </c>
      <c r="P6675" t="str">
        <f>VLOOKUP(N6675,Recolt!B:C,2,0)</f>
        <v xml:space="preserve">LCL (Le Crédit Lyonnais)  </v>
      </c>
    </row>
    <row r="6676" spans="3:16" x14ac:dyDescent="0.25">
      <c r="C6676"/>
      <c r="J6676" s="4">
        <v>1034865905</v>
      </c>
      <c r="K6676" t="s">
        <v>1124</v>
      </c>
      <c r="N6676" s="4">
        <v>1034865902</v>
      </c>
      <c r="O6676" t="e">
        <f>VLOOKUP(N6676,Sales!B:C,2,0)</f>
        <v>#N/A</v>
      </c>
      <c r="P6676" t="str">
        <f>VLOOKUP(N6676,Recolt!B:C,2,0)</f>
        <v xml:space="preserve">La Banque Postale  </v>
      </c>
    </row>
    <row r="6677" spans="3:16" x14ac:dyDescent="0.25">
      <c r="C6677"/>
      <c r="J6677" s="4">
        <v>1034865907</v>
      </c>
      <c r="K6677" t="s">
        <v>1124</v>
      </c>
      <c r="N6677" s="4">
        <v>1034865905</v>
      </c>
      <c r="O6677">
        <f>VLOOKUP(N6677,Sales!B:C,2,0)</f>
        <v>44928.438194444447</v>
      </c>
      <c r="P6677" t="e">
        <f>VLOOKUP(N6677,Recolt!B:C,2,0)</f>
        <v>#N/A</v>
      </c>
    </row>
    <row r="6678" spans="3:16" x14ac:dyDescent="0.25">
      <c r="C6678"/>
      <c r="J6678" s="4">
        <v>1034865920</v>
      </c>
      <c r="K6678" t="s">
        <v>1124</v>
      </c>
      <c r="N6678" s="4">
        <v>1034865907</v>
      </c>
      <c r="O6678">
        <f>VLOOKUP(N6678,Sales!B:C,2,0)</f>
        <v>45324.47152777778</v>
      </c>
      <c r="P6678" t="e">
        <f>VLOOKUP(N6678,Recolt!B:C,2,0)</f>
        <v>#N/A</v>
      </c>
    </row>
    <row r="6679" spans="3:16" x14ac:dyDescent="0.25">
      <c r="C6679"/>
      <c r="J6679" s="4">
        <v>1034865926</v>
      </c>
      <c r="K6679" t="s">
        <v>1124</v>
      </c>
      <c r="N6679" s="4">
        <v>1034865920</v>
      </c>
      <c r="O6679" t="e">
        <f>VLOOKUP(N6679,Sales!B:C,2,0)</f>
        <v>#N/A</v>
      </c>
      <c r="P6679" t="str">
        <f>VLOOKUP(N6679,Recolt!B:C,2,0)</f>
        <v>Bawag P.S.K</v>
      </c>
    </row>
    <row r="6680" spans="3:16" x14ac:dyDescent="0.25">
      <c r="C6680"/>
      <c r="J6680" s="4">
        <v>1034865931</v>
      </c>
      <c r="K6680" t="s">
        <v>1124</v>
      </c>
      <c r="N6680" s="4">
        <v>1034865926</v>
      </c>
      <c r="O6680">
        <f>VLOOKUP(N6680,Sales!B:C,2,0)</f>
        <v>44928.645138888889</v>
      </c>
      <c r="P6680" t="e">
        <f>VLOOKUP(N6680,Recolt!B:C,2,0)</f>
        <v>#N/A</v>
      </c>
    </row>
    <row r="6681" spans="3:16" x14ac:dyDescent="0.25">
      <c r="C6681"/>
      <c r="J6681" s="4">
        <v>1034865932</v>
      </c>
      <c r="K6681" t="s">
        <v>1124</v>
      </c>
      <c r="N6681" s="4">
        <v>1034865931</v>
      </c>
      <c r="O6681">
        <f>VLOOKUP(N6681,Sales!B:C,2,0)</f>
        <v>44987.484027777777</v>
      </c>
      <c r="P6681" t="e">
        <f>VLOOKUP(N6681,Recolt!B:C,2,0)</f>
        <v>#N/A</v>
      </c>
    </row>
    <row r="6682" spans="3:16" x14ac:dyDescent="0.25">
      <c r="C6682"/>
      <c r="J6682" s="4">
        <v>1034865933</v>
      </c>
      <c r="K6682" t="s">
        <v>1124</v>
      </c>
      <c r="N6682" s="4">
        <v>1034865932</v>
      </c>
      <c r="O6682" t="e">
        <f>VLOOKUP(N6682,Sales!B:C,2,0)</f>
        <v>#N/A</v>
      </c>
      <c r="P6682" t="e">
        <f>VLOOKUP(N6682,Recolt!B:C,2,0)</f>
        <v>#N/A</v>
      </c>
    </row>
    <row r="6683" spans="3:16" x14ac:dyDescent="0.25">
      <c r="C6683"/>
      <c r="J6683" s="4">
        <v>1034865945</v>
      </c>
      <c r="K6683" t="s">
        <v>1124</v>
      </c>
      <c r="N6683" s="4">
        <v>1034865933</v>
      </c>
      <c r="O6683" t="e">
        <f>VLOOKUP(N6683,Sales!B:C,2,0)</f>
        <v>#N/A</v>
      </c>
      <c r="P6683" t="str">
        <f>VLOOKUP(N6683,Recolt!B:C,2,0)</f>
        <v xml:space="preserve">La Banque Postale  </v>
      </c>
    </row>
    <row r="6684" spans="3:16" x14ac:dyDescent="0.25">
      <c r="C6684"/>
      <c r="J6684" s="4">
        <v>1034865946</v>
      </c>
      <c r="K6684" t="s">
        <v>1124</v>
      </c>
      <c r="N6684" s="4">
        <v>1034865945</v>
      </c>
      <c r="O6684">
        <f>VLOOKUP(N6684,Sales!B:C,2,0)</f>
        <v>45455.552777777775</v>
      </c>
      <c r="P6684" t="e">
        <f>VLOOKUP(N6684,Recolt!B:C,2,0)</f>
        <v>#N/A</v>
      </c>
    </row>
    <row r="6685" spans="3:16" x14ac:dyDescent="0.25">
      <c r="C6685"/>
      <c r="J6685" s="4">
        <v>1034865952</v>
      </c>
      <c r="K6685" t="s">
        <v>1124</v>
      </c>
      <c r="N6685" s="4">
        <v>1034865946</v>
      </c>
      <c r="O6685" t="e">
        <f>VLOOKUP(N6685,Sales!B:C,2,0)</f>
        <v>#N/A</v>
      </c>
      <c r="P6685" t="str">
        <f>VLOOKUP(N6685,Recolt!B:C,2,0)</f>
        <v>Bank Austria</v>
      </c>
    </row>
    <row r="6686" spans="3:16" x14ac:dyDescent="0.25">
      <c r="C6686"/>
      <c r="J6686" s="4">
        <v>1034865954</v>
      </c>
      <c r="K6686" t="s">
        <v>1124</v>
      </c>
      <c r="N6686" s="4">
        <v>1034865952</v>
      </c>
      <c r="O6686" t="e">
        <f>VLOOKUP(N6686,Sales!B:C,2,0)</f>
        <v>#N/A</v>
      </c>
      <c r="P6686" t="str">
        <f>VLOOKUP(N6686,Recolt!B:C,2,0)</f>
        <v>Sberbank Europe</v>
      </c>
    </row>
    <row r="6687" spans="3:16" x14ac:dyDescent="0.25">
      <c r="C6687"/>
      <c r="J6687" s="4">
        <v>1034865961</v>
      </c>
      <c r="K6687" t="s">
        <v>1124</v>
      </c>
      <c r="N6687" s="4">
        <v>1034865954</v>
      </c>
      <c r="O6687" t="e">
        <f>VLOOKUP(N6687,Sales!B:C,2,0)</f>
        <v>#N/A</v>
      </c>
      <c r="P6687" t="str">
        <f>VLOOKUP(N6687,Recolt!B:C,2,0)</f>
        <v xml:space="preserve">CIC (Crédit Industriel et Commercial)  </v>
      </c>
    </row>
    <row r="6688" spans="3:16" x14ac:dyDescent="0.25">
      <c r="C6688"/>
      <c r="J6688" s="4">
        <v>1034865966</v>
      </c>
      <c r="K6688" t="s">
        <v>1124</v>
      </c>
      <c r="N6688" s="4">
        <v>1034865961</v>
      </c>
      <c r="O6688">
        <f>VLOOKUP(N6688,Sales!B:C,2,0)</f>
        <v>45277.511805555558</v>
      </c>
      <c r="P6688" t="e">
        <f>VLOOKUP(N6688,Recolt!B:C,2,0)</f>
        <v>#N/A</v>
      </c>
    </row>
    <row r="6689" spans="3:16" x14ac:dyDescent="0.25">
      <c r="C6689"/>
      <c r="J6689" s="4">
        <v>1034865968</v>
      </c>
      <c r="K6689" t="s">
        <v>1124</v>
      </c>
      <c r="N6689" s="4">
        <v>1034865966</v>
      </c>
      <c r="O6689" t="e">
        <f>VLOOKUP(N6689,Sales!B:C,2,0)</f>
        <v>#N/A</v>
      </c>
      <c r="P6689" t="str">
        <f>VLOOKUP(N6689,Recolt!B:C,2,0)</f>
        <v>Bank Austria</v>
      </c>
    </row>
    <row r="6690" spans="3:16" x14ac:dyDescent="0.25">
      <c r="C6690"/>
      <c r="J6690" s="4">
        <v>1034865975</v>
      </c>
      <c r="K6690" t="s">
        <v>1124</v>
      </c>
      <c r="N6690" s="4">
        <v>1034865968</v>
      </c>
      <c r="O6690" t="e">
        <f>VLOOKUP(N6690,Sales!B:C,2,0)</f>
        <v>#N/A</v>
      </c>
      <c r="P6690" t="str">
        <f>VLOOKUP(N6690,Recolt!B:C,2,0)</f>
        <v>HSB</v>
      </c>
    </row>
    <row r="6691" spans="3:16" x14ac:dyDescent="0.25">
      <c r="C6691"/>
      <c r="J6691" s="4">
        <v>1034865978</v>
      </c>
      <c r="K6691" t="s">
        <v>1124</v>
      </c>
      <c r="N6691" s="4">
        <v>1034865975</v>
      </c>
      <c r="O6691" t="e">
        <f>VLOOKUP(N6691,Sales!B:C,2,0)</f>
        <v>#N/A</v>
      </c>
      <c r="P6691" t="str">
        <f>VLOOKUP(N6691,Recolt!B:C,2,0)</f>
        <v>HSB</v>
      </c>
    </row>
    <row r="6692" spans="3:16" x14ac:dyDescent="0.25">
      <c r="C6692"/>
      <c r="J6692" s="4">
        <v>1034865981</v>
      </c>
      <c r="K6692" t="s">
        <v>1124</v>
      </c>
      <c r="N6692" s="4">
        <v>1034865978</v>
      </c>
      <c r="O6692" t="e">
        <f>VLOOKUP(N6692,Sales!B:C,2,0)</f>
        <v>#N/A</v>
      </c>
      <c r="P6692" t="str">
        <f>VLOOKUP(N6692,Recolt!B:C,2,0)</f>
        <v xml:space="preserve">Crédit Agricole  </v>
      </c>
    </row>
    <row r="6693" spans="3:16" x14ac:dyDescent="0.25">
      <c r="C6693"/>
      <c r="J6693" s="4">
        <v>1034865982</v>
      </c>
      <c r="K6693" t="s">
        <v>1124</v>
      </c>
      <c r="N6693" s="4">
        <v>1034865981</v>
      </c>
      <c r="O6693">
        <f>VLOOKUP(N6693,Sales!B:C,2,0)</f>
        <v>44928.71597222222</v>
      </c>
      <c r="P6693" t="e">
        <f>VLOOKUP(N6693,Recolt!B:C,2,0)</f>
        <v>#N/A</v>
      </c>
    </row>
    <row r="6694" spans="3:16" x14ac:dyDescent="0.25">
      <c r="C6694"/>
      <c r="J6694" s="4">
        <v>1034865988</v>
      </c>
      <c r="K6694" t="s">
        <v>1124</v>
      </c>
      <c r="N6694" s="4">
        <v>1034865982</v>
      </c>
      <c r="O6694" t="e">
        <f>VLOOKUP(N6694,Sales!B:C,2,0)</f>
        <v>#N/A</v>
      </c>
      <c r="P6694" t="str">
        <f>VLOOKUP(N6694,Recolt!B:C,2,0)</f>
        <v>Bawag P.S.K</v>
      </c>
    </row>
    <row r="6695" spans="3:16" x14ac:dyDescent="0.25">
      <c r="C6695"/>
      <c r="J6695" s="4">
        <v>1034865993</v>
      </c>
      <c r="K6695" t="s">
        <v>1124</v>
      </c>
      <c r="N6695" s="4">
        <v>1034865988</v>
      </c>
      <c r="O6695">
        <f>VLOOKUP(N6695,Sales!B:C,2,0)</f>
        <v>44987.440972222219</v>
      </c>
      <c r="P6695" t="e">
        <f>VLOOKUP(N6695,Recolt!B:C,2,0)</f>
        <v>#N/A</v>
      </c>
    </row>
    <row r="6696" spans="3:16" x14ac:dyDescent="0.25">
      <c r="C6696"/>
      <c r="J6696" s="4">
        <v>1034866003</v>
      </c>
      <c r="K6696" t="s">
        <v>1124</v>
      </c>
      <c r="N6696" s="4">
        <v>1034865993</v>
      </c>
      <c r="O6696" t="e">
        <f>VLOOKUP(N6696,Sales!B:C,2,0)</f>
        <v>#N/A</v>
      </c>
      <c r="P6696" t="str">
        <f>VLOOKUP(N6696,Recolt!B:C,2,0)</f>
        <v>Sparda-Bank</v>
      </c>
    </row>
    <row r="6697" spans="3:16" x14ac:dyDescent="0.25">
      <c r="C6697"/>
      <c r="J6697" s="4">
        <v>1034866019</v>
      </c>
      <c r="K6697" t="s">
        <v>1124</v>
      </c>
      <c r="N6697" s="4">
        <v>1034866003</v>
      </c>
      <c r="O6697">
        <f>VLOOKUP(N6697,Sales!B:C,2,0)</f>
        <v>44928.791666666664</v>
      </c>
      <c r="P6697" t="e">
        <f>VLOOKUP(N6697,Recolt!B:C,2,0)</f>
        <v>#N/A</v>
      </c>
    </row>
    <row r="6698" spans="3:16" x14ac:dyDescent="0.25">
      <c r="C6698"/>
      <c r="J6698" s="4">
        <v>1034866022</v>
      </c>
      <c r="K6698" t="s">
        <v>1124</v>
      </c>
      <c r="N6698" s="4">
        <v>1034866019</v>
      </c>
      <c r="O6698">
        <f>VLOOKUP(N6698,Sales!B:C,2,0)</f>
        <v>44928.769444444442</v>
      </c>
      <c r="P6698" t="e">
        <f>VLOOKUP(N6698,Recolt!B:C,2,0)</f>
        <v>#N/A</v>
      </c>
    </row>
    <row r="6699" spans="3:16" x14ac:dyDescent="0.25">
      <c r="C6699"/>
      <c r="J6699" s="4">
        <v>1034866025</v>
      </c>
      <c r="K6699" t="s">
        <v>1124</v>
      </c>
      <c r="N6699" s="4">
        <v>1034866022</v>
      </c>
      <c r="O6699">
        <f>VLOOKUP(N6699,Sales!B:C,2,0)</f>
        <v>45324.77847222222</v>
      </c>
      <c r="P6699" t="e">
        <f>VLOOKUP(N6699,Recolt!B:C,2,0)</f>
        <v>#N/A</v>
      </c>
    </row>
    <row r="6700" spans="3:16" x14ac:dyDescent="0.25">
      <c r="C6700"/>
      <c r="J6700" s="4">
        <v>1034866031</v>
      </c>
      <c r="K6700" t="s">
        <v>1124</v>
      </c>
      <c r="N6700" s="4">
        <v>1034866025</v>
      </c>
      <c r="O6700" t="e">
        <f>VLOOKUP(N6700,Sales!B:C,2,0)</f>
        <v>#N/A</v>
      </c>
      <c r="P6700" t="str">
        <f>VLOOKUP(N6700,Recolt!B:C,2,0)</f>
        <v xml:space="preserve">CIC (Crédit Industriel et Commercial)  </v>
      </c>
    </row>
    <row r="6701" spans="3:16" x14ac:dyDescent="0.25">
      <c r="C6701"/>
      <c r="J6701" s="4">
        <v>1034866039</v>
      </c>
      <c r="K6701" t="s">
        <v>1124</v>
      </c>
      <c r="N6701" s="4">
        <v>1034866031</v>
      </c>
      <c r="O6701" t="e">
        <f>VLOOKUP(N6701,Sales!B:C,2,0)</f>
        <v>#N/A</v>
      </c>
      <c r="P6701" t="str">
        <f>VLOOKUP(N6701,Recolt!B:C,2,0)</f>
        <v xml:space="preserve">BPCE (Banque Populaire &amp; Caisse d'Épargne)  </v>
      </c>
    </row>
    <row r="6702" spans="3:16" x14ac:dyDescent="0.25">
      <c r="C6702"/>
      <c r="J6702" s="4">
        <v>1034866046</v>
      </c>
      <c r="K6702" t="s">
        <v>1124</v>
      </c>
      <c r="N6702" s="4">
        <v>1034866039</v>
      </c>
      <c r="O6702" t="e">
        <f>VLOOKUP(N6702,Sales!B:C,2,0)</f>
        <v>#N/A</v>
      </c>
      <c r="P6702" t="str">
        <f>VLOOKUP(N6702,Recolt!B:C,2,0)</f>
        <v xml:space="preserve">LCL (Le Crédit Lyonnais)  </v>
      </c>
    </row>
    <row r="6703" spans="3:16" x14ac:dyDescent="0.25">
      <c r="C6703"/>
      <c r="J6703" s="4">
        <v>1034866053</v>
      </c>
      <c r="K6703" t="s">
        <v>1124</v>
      </c>
      <c r="N6703" s="4">
        <v>1034866046</v>
      </c>
      <c r="O6703" t="e">
        <f>VLOOKUP(N6703,Sales!B:C,2,0)</f>
        <v>#N/A</v>
      </c>
      <c r="P6703" t="str">
        <f>VLOOKUP(N6703,Recolt!B:C,2,0)</f>
        <v xml:space="preserve">Crédit Mutuel  </v>
      </c>
    </row>
    <row r="6704" spans="3:16" x14ac:dyDescent="0.25">
      <c r="C6704"/>
      <c r="J6704" s="4">
        <v>1034866068</v>
      </c>
      <c r="K6704" t="s">
        <v>1124</v>
      </c>
      <c r="N6704" s="4">
        <v>1034866053</v>
      </c>
      <c r="O6704" t="e">
        <f>VLOOKUP(N6704,Sales!B:C,2,0)</f>
        <v>#N/A</v>
      </c>
      <c r="P6704" t="str">
        <f>VLOOKUP(N6704,Recolt!B:C,2,0)</f>
        <v>Erste Group Bank</v>
      </c>
    </row>
    <row r="6705" spans="3:16" x14ac:dyDescent="0.25">
      <c r="C6705"/>
      <c r="J6705" s="4">
        <v>1034866077</v>
      </c>
      <c r="K6705" t="s">
        <v>1124</v>
      </c>
      <c r="N6705" s="4">
        <v>1034866068</v>
      </c>
      <c r="O6705" t="e">
        <f>VLOOKUP(N6705,Sales!B:C,2,0)</f>
        <v>#N/A</v>
      </c>
      <c r="P6705" t="str">
        <f>VLOOKUP(N6705,Recolt!B:C,2,0)</f>
        <v>Sparda-Bank</v>
      </c>
    </row>
    <row r="6706" spans="3:16" x14ac:dyDescent="0.25">
      <c r="C6706"/>
      <c r="J6706" s="4">
        <v>1034866079</v>
      </c>
      <c r="K6706" t="s">
        <v>1124</v>
      </c>
      <c r="N6706" s="4">
        <v>1034866077</v>
      </c>
      <c r="O6706" t="e">
        <f>VLOOKUP(N6706,Sales!B:C,2,0)</f>
        <v>#N/A</v>
      </c>
      <c r="P6706" t="str">
        <f>VLOOKUP(N6706,Recolt!B:C,2,0)</f>
        <v xml:space="preserve">Crédit Agricole  </v>
      </c>
    </row>
    <row r="6707" spans="3:16" x14ac:dyDescent="0.25">
      <c r="C6707"/>
      <c r="J6707" s="4">
        <v>1034866081</v>
      </c>
      <c r="K6707" t="s">
        <v>1124</v>
      </c>
      <c r="N6707" s="4">
        <v>1034866079</v>
      </c>
      <c r="O6707">
        <f>VLOOKUP(N6707,Sales!B:C,2,0)</f>
        <v>45177.714583333334</v>
      </c>
      <c r="P6707" t="e">
        <f>VLOOKUP(N6707,Recolt!B:C,2,0)</f>
        <v>#N/A</v>
      </c>
    </row>
    <row r="6708" spans="3:16" x14ac:dyDescent="0.25">
      <c r="C6708"/>
      <c r="J6708" s="4">
        <v>1034866090</v>
      </c>
      <c r="K6708" t="s">
        <v>1124</v>
      </c>
      <c r="N6708" s="4">
        <v>1034866081</v>
      </c>
      <c r="O6708" t="e">
        <f>VLOOKUP(N6708,Sales!B:C,2,0)</f>
        <v>#N/A</v>
      </c>
      <c r="P6708" t="str">
        <f>VLOOKUP(N6708,Recolt!B:C,2,0)</f>
        <v>UniCredit Bank Austria</v>
      </c>
    </row>
    <row r="6709" spans="3:16" x14ac:dyDescent="0.25">
      <c r="C6709"/>
      <c r="J6709" s="4">
        <v>1034866092</v>
      </c>
      <c r="K6709" t="s">
        <v>1124</v>
      </c>
      <c r="N6709" s="4">
        <v>1034866090</v>
      </c>
      <c r="O6709">
        <f>VLOOKUP(N6709,Sales!B:C,2,0)</f>
        <v>44928.715277777781</v>
      </c>
      <c r="P6709" t="e">
        <f>VLOOKUP(N6709,Recolt!B:C,2,0)</f>
        <v>#N/A</v>
      </c>
    </row>
    <row r="6710" spans="3:16" x14ac:dyDescent="0.25">
      <c r="C6710"/>
      <c r="J6710" s="4">
        <v>1034866096</v>
      </c>
      <c r="K6710" t="s">
        <v>1124</v>
      </c>
      <c r="N6710" s="4">
        <v>1034866092</v>
      </c>
      <c r="O6710" t="e">
        <f>VLOOKUP(N6710,Sales!B:C,2,0)</f>
        <v>#N/A</v>
      </c>
      <c r="P6710" t="str">
        <f>VLOOKUP(N6710,Recolt!B:C,2,0)</f>
        <v>Erste Group Bank</v>
      </c>
    </row>
    <row r="6711" spans="3:16" x14ac:dyDescent="0.25">
      <c r="C6711"/>
      <c r="J6711" s="4">
        <v>1034866102</v>
      </c>
      <c r="K6711" t="s">
        <v>1124</v>
      </c>
      <c r="N6711" s="4">
        <v>1034866096</v>
      </c>
      <c r="O6711" t="e">
        <f>VLOOKUP(N6711,Sales!B:C,2,0)</f>
        <v>#N/A</v>
      </c>
      <c r="P6711" t="str">
        <f>VLOOKUP(N6711,Recolt!B:C,2,0)</f>
        <v>Bank Austria</v>
      </c>
    </row>
    <row r="6712" spans="3:16" x14ac:dyDescent="0.25">
      <c r="C6712"/>
      <c r="J6712" s="4">
        <v>1034866108</v>
      </c>
      <c r="K6712" t="s">
        <v>1124</v>
      </c>
      <c r="N6712" s="4">
        <v>1034866102</v>
      </c>
      <c r="O6712">
        <f>VLOOKUP(N6712,Sales!B:C,2,0)</f>
        <v>44928.480555555558</v>
      </c>
      <c r="P6712" t="e">
        <f>VLOOKUP(N6712,Recolt!B:C,2,0)</f>
        <v>#N/A</v>
      </c>
    </row>
    <row r="6713" spans="3:16" x14ac:dyDescent="0.25">
      <c r="C6713"/>
      <c r="J6713" s="4">
        <v>1034866112</v>
      </c>
      <c r="K6713" t="s">
        <v>1124</v>
      </c>
      <c r="N6713" s="4">
        <v>1034866108</v>
      </c>
      <c r="O6713" t="e">
        <f>VLOOKUP(N6713,Sales!B:C,2,0)</f>
        <v>#N/A</v>
      </c>
      <c r="P6713" t="str">
        <f>VLOOKUP(N6713,Recolt!B:C,2,0)</f>
        <v xml:space="preserve">CIC (Crédit Industriel et Commercial)  </v>
      </c>
    </row>
    <row r="6714" spans="3:16" x14ac:dyDescent="0.25">
      <c r="C6714"/>
      <c r="J6714" s="4">
        <v>1034866114</v>
      </c>
      <c r="K6714" t="s">
        <v>1124</v>
      </c>
      <c r="N6714" s="4">
        <v>1034866112</v>
      </c>
      <c r="O6714">
        <f>VLOOKUP(N6714,Sales!B:C,2,0)</f>
        <v>45277.730555555558</v>
      </c>
      <c r="P6714" t="e">
        <f>VLOOKUP(N6714,Recolt!B:C,2,0)</f>
        <v>#N/A</v>
      </c>
    </row>
    <row r="6715" spans="3:16" x14ac:dyDescent="0.25">
      <c r="C6715"/>
      <c r="J6715" s="4">
        <v>1034866116</v>
      </c>
      <c r="K6715" t="s">
        <v>1124</v>
      </c>
      <c r="N6715" s="4">
        <v>1034866114</v>
      </c>
      <c r="O6715" t="e">
        <f>VLOOKUP(N6715,Sales!B:C,2,0)</f>
        <v>#N/A</v>
      </c>
      <c r="P6715" t="str">
        <f>VLOOKUP(N6715,Recolt!B:C,2,0)</f>
        <v xml:space="preserve">HSBC France  </v>
      </c>
    </row>
    <row r="6716" spans="3:16" x14ac:dyDescent="0.25">
      <c r="C6716"/>
      <c r="J6716" s="4">
        <v>1034866117</v>
      </c>
      <c r="K6716" t="s">
        <v>1124</v>
      </c>
      <c r="N6716" s="4">
        <v>1034866116</v>
      </c>
      <c r="O6716" t="e">
        <f>VLOOKUP(N6716,Sales!B:C,2,0)</f>
        <v>#N/A</v>
      </c>
      <c r="P6716" t="str">
        <f>VLOOKUP(N6716,Recolt!B:C,2,0)</f>
        <v>Bawag P.S.K</v>
      </c>
    </row>
    <row r="6717" spans="3:16" x14ac:dyDescent="0.25">
      <c r="C6717"/>
      <c r="J6717" s="4">
        <v>1034866120</v>
      </c>
      <c r="K6717" t="s">
        <v>1124</v>
      </c>
      <c r="N6717" s="4">
        <v>1034866117</v>
      </c>
      <c r="O6717">
        <f>VLOOKUP(N6717,Sales!B:C,2,0)</f>
        <v>44987.611111111109</v>
      </c>
      <c r="P6717" t="e">
        <f>VLOOKUP(N6717,Recolt!B:C,2,0)</f>
        <v>#N/A</v>
      </c>
    </row>
    <row r="6718" spans="3:16" x14ac:dyDescent="0.25">
      <c r="C6718"/>
      <c r="J6718" s="4">
        <v>1034866124</v>
      </c>
      <c r="K6718" t="s">
        <v>1124</v>
      </c>
      <c r="N6718" s="4">
        <v>1034866120</v>
      </c>
      <c r="O6718">
        <f>VLOOKUP(N6718,Sales!B:C,2,0)</f>
        <v>44987.688888888886</v>
      </c>
      <c r="P6718" t="e">
        <f>VLOOKUP(N6718,Recolt!B:C,2,0)</f>
        <v>#N/A</v>
      </c>
    </row>
    <row r="6719" spans="3:16" x14ac:dyDescent="0.25">
      <c r="C6719"/>
      <c r="J6719" s="4">
        <v>1034866129</v>
      </c>
      <c r="K6719" t="s">
        <v>1124</v>
      </c>
      <c r="N6719" s="4">
        <v>1034866124</v>
      </c>
      <c r="O6719" t="e">
        <f>VLOOKUP(N6719,Sales!B:C,2,0)</f>
        <v>#N/A</v>
      </c>
      <c r="P6719" t="str">
        <f>VLOOKUP(N6719,Recolt!B:C,2,0)</f>
        <v xml:space="preserve">CIC (Crédit Industriel et Commercial)  </v>
      </c>
    </row>
    <row r="6720" spans="3:16" x14ac:dyDescent="0.25">
      <c r="C6720"/>
      <c r="J6720" s="4">
        <v>1034866145</v>
      </c>
      <c r="K6720" t="s">
        <v>1124</v>
      </c>
      <c r="N6720" s="4">
        <v>1034866129</v>
      </c>
      <c r="O6720" t="e">
        <f>VLOOKUP(N6720,Sales!B:C,2,0)</f>
        <v>#N/A</v>
      </c>
      <c r="P6720" t="str">
        <f>VLOOKUP(N6720,Recolt!B:C,2,0)</f>
        <v>Erste Group Bank</v>
      </c>
    </row>
    <row r="6721" spans="3:16" x14ac:dyDescent="0.25">
      <c r="C6721"/>
      <c r="J6721" s="4">
        <v>1034866159</v>
      </c>
      <c r="K6721" t="s">
        <v>1124</v>
      </c>
      <c r="N6721" s="4">
        <v>1034866145</v>
      </c>
      <c r="O6721" t="e">
        <f>VLOOKUP(N6721,Sales!B:C,2,0)</f>
        <v>#N/A</v>
      </c>
      <c r="P6721" t="str">
        <f>VLOOKUP(N6721,Recolt!B:C,2,0)</f>
        <v>Erste Group Bank</v>
      </c>
    </row>
    <row r="6722" spans="3:16" x14ac:dyDescent="0.25">
      <c r="C6722"/>
      <c r="J6722" s="4">
        <v>1034866165</v>
      </c>
      <c r="K6722" t="s">
        <v>1124</v>
      </c>
      <c r="N6722" s="4">
        <v>1034866159</v>
      </c>
      <c r="O6722">
        <f>VLOOKUP(N6722,Sales!B:C,2,0)</f>
        <v>44987.425000000003</v>
      </c>
      <c r="P6722" t="e">
        <f>VLOOKUP(N6722,Recolt!B:C,2,0)</f>
        <v>#N/A</v>
      </c>
    </row>
    <row r="6723" spans="3:16" x14ac:dyDescent="0.25">
      <c r="C6723"/>
      <c r="J6723" s="4">
        <v>1034866171</v>
      </c>
      <c r="K6723" t="s">
        <v>1124</v>
      </c>
      <c r="N6723" s="4">
        <v>1034866165</v>
      </c>
      <c r="O6723" t="e">
        <f>VLOOKUP(N6723,Sales!B:C,2,0)</f>
        <v>#N/A</v>
      </c>
      <c r="P6723" t="str">
        <f>VLOOKUP(N6723,Recolt!B:C,2,0)</f>
        <v>HSB</v>
      </c>
    </row>
    <row r="6724" spans="3:16" x14ac:dyDescent="0.25">
      <c r="C6724"/>
      <c r="J6724" s="4">
        <v>1034866175</v>
      </c>
      <c r="K6724" t="s">
        <v>1124</v>
      </c>
      <c r="N6724" s="4">
        <v>1034866171</v>
      </c>
      <c r="O6724" t="e">
        <f>VLOOKUP(N6724,Sales!B:C,2,0)</f>
        <v>#N/A</v>
      </c>
      <c r="P6724" t="str">
        <f>VLOOKUP(N6724,Recolt!B:C,2,0)</f>
        <v>Sberbank Europe</v>
      </c>
    </row>
    <row r="6725" spans="3:16" x14ac:dyDescent="0.25">
      <c r="C6725"/>
      <c r="J6725" s="4">
        <v>1034866183</v>
      </c>
      <c r="K6725" t="s">
        <v>1124</v>
      </c>
      <c r="N6725" s="4">
        <v>1034866175</v>
      </c>
      <c r="O6725">
        <f>VLOOKUP(N6725,Sales!B:C,2,0)</f>
        <v>45177.75277777778</v>
      </c>
      <c r="P6725" t="e">
        <f>VLOOKUP(N6725,Recolt!B:C,2,0)</f>
        <v>#N/A</v>
      </c>
    </row>
    <row r="6726" spans="3:16" x14ac:dyDescent="0.25">
      <c r="C6726"/>
      <c r="J6726" s="4">
        <v>1034866184</v>
      </c>
      <c r="K6726" t="s">
        <v>1124</v>
      </c>
      <c r="N6726" s="4">
        <v>1034866183</v>
      </c>
      <c r="O6726" t="e">
        <f>VLOOKUP(N6726,Sales!B:C,2,0)</f>
        <v>#N/A</v>
      </c>
      <c r="P6726" t="str">
        <f>VLOOKUP(N6726,Recolt!B:C,2,0)</f>
        <v xml:space="preserve">Société Générale  </v>
      </c>
    </row>
    <row r="6727" spans="3:16" x14ac:dyDescent="0.25">
      <c r="C6727"/>
      <c r="J6727" s="4">
        <v>1034866189</v>
      </c>
      <c r="K6727" t="s">
        <v>1124</v>
      </c>
      <c r="N6727" s="4">
        <v>1034866184</v>
      </c>
      <c r="O6727" t="e">
        <f>VLOOKUP(N6727,Sales!B:C,2,0)</f>
        <v>#N/A</v>
      </c>
      <c r="P6727" t="str">
        <f>VLOOKUP(N6727,Recolt!B:C,2,0)</f>
        <v xml:space="preserve">BNP Paribas  </v>
      </c>
    </row>
    <row r="6728" spans="3:16" x14ac:dyDescent="0.25">
      <c r="C6728"/>
      <c r="J6728" s="4">
        <v>1034866193</v>
      </c>
      <c r="K6728" t="s">
        <v>1124</v>
      </c>
      <c r="N6728" s="4">
        <v>1034866189</v>
      </c>
      <c r="O6728" t="e">
        <f>VLOOKUP(N6728,Sales!B:C,2,0)</f>
        <v>#N/A</v>
      </c>
      <c r="P6728" t="str">
        <f>VLOOKUP(N6728,Recolt!B:C,2,0)</f>
        <v>HSB</v>
      </c>
    </row>
    <row r="6729" spans="3:16" x14ac:dyDescent="0.25">
      <c r="C6729"/>
      <c r="J6729" s="4">
        <v>1034866198</v>
      </c>
      <c r="K6729" t="s">
        <v>1124</v>
      </c>
      <c r="N6729" s="4">
        <v>1034866193</v>
      </c>
      <c r="O6729">
        <f>VLOOKUP(N6729,Sales!B:C,2,0)</f>
        <v>44928.779861111114</v>
      </c>
      <c r="P6729" t="e">
        <f>VLOOKUP(N6729,Recolt!B:C,2,0)</f>
        <v>#N/A</v>
      </c>
    </row>
    <row r="6730" spans="3:16" x14ac:dyDescent="0.25">
      <c r="C6730"/>
      <c r="J6730" s="4">
        <v>1034866203</v>
      </c>
      <c r="K6730" t="s">
        <v>1124</v>
      </c>
      <c r="N6730" s="4">
        <v>1034866198</v>
      </c>
      <c r="O6730">
        <f>VLOOKUP(N6730,Sales!B:C,2,0)</f>
        <v>45455.597916666666</v>
      </c>
      <c r="P6730" t="e">
        <f>VLOOKUP(N6730,Recolt!B:C,2,0)</f>
        <v>#N/A</v>
      </c>
    </row>
    <row r="6731" spans="3:16" x14ac:dyDescent="0.25">
      <c r="C6731"/>
      <c r="J6731" s="4">
        <v>1034866215</v>
      </c>
      <c r="K6731" t="s">
        <v>1124</v>
      </c>
      <c r="N6731" s="4">
        <v>1034866203</v>
      </c>
      <c r="O6731" t="e">
        <f>VLOOKUP(N6731,Sales!B:C,2,0)</f>
        <v>#N/A</v>
      </c>
      <c r="P6731" t="str">
        <f>VLOOKUP(N6731,Recolt!B:C,2,0)</f>
        <v>Sparda-Bank</v>
      </c>
    </row>
    <row r="6732" spans="3:16" x14ac:dyDescent="0.25">
      <c r="C6732"/>
      <c r="J6732" s="4">
        <v>1034866237</v>
      </c>
      <c r="K6732" t="s">
        <v>1124</v>
      </c>
      <c r="N6732" s="4">
        <v>1034866215</v>
      </c>
      <c r="O6732">
        <f>VLOOKUP(N6732,Sales!B:C,2,0)</f>
        <v>45324.634027777778</v>
      </c>
      <c r="P6732" t="e">
        <f>VLOOKUP(N6732,Recolt!B:C,2,0)</f>
        <v>#N/A</v>
      </c>
    </row>
    <row r="6733" spans="3:16" x14ac:dyDescent="0.25">
      <c r="C6733"/>
      <c r="J6733" s="4">
        <v>1034866241</v>
      </c>
      <c r="K6733" t="s">
        <v>1124</v>
      </c>
      <c r="N6733" s="4">
        <v>1034866237</v>
      </c>
      <c r="O6733" t="e">
        <f>VLOOKUP(N6733,Sales!B:C,2,0)</f>
        <v>#N/A</v>
      </c>
      <c r="P6733" t="str">
        <f>VLOOKUP(N6733,Recolt!B:C,2,0)</f>
        <v xml:space="preserve">Crédit Agricole  </v>
      </c>
    </row>
    <row r="6734" spans="3:16" x14ac:dyDescent="0.25">
      <c r="C6734"/>
      <c r="J6734" s="4">
        <v>1034866242</v>
      </c>
      <c r="K6734" t="s">
        <v>1124</v>
      </c>
      <c r="N6734" s="4">
        <v>1034866241</v>
      </c>
      <c r="O6734">
        <f>VLOOKUP(N6734,Sales!B:C,2,0)</f>
        <v>45177.504166666666</v>
      </c>
      <c r="P6734" t="e">
        <f>VLOOKUP(N6734,Recolt!B:C,2,0)</f>
        <v>#N/A</v>
      </c>
    </row>
    <row r="6735" spans="3:16" x14ac:dyDescent="0.25">
      <c r="C6735"/>
      <c r="J6735" s="4">
        <v>1034866246</v>
      </c>
      <c r="K6735" t="s">
        <v>1124</v>
      </c>
      <c r="N6735" s="4">
        <v>1034866242</v>
      </c>
      <c r="O6735" t="e">
        <f>VLOOKUP(N6735,Sales!B:C,2,0)</f>
        <v>#N/A</v>
      </c>
      <c r="P6735" t="str">
        <f>VLOOKUP(N6735,Recolt!B:C,2,0)</f>
        <v xml:space="preserve">BPCE (Banque Populaire &amp; Caisse d'Épargne)  </v>
      </c>
    </row>
    <row r="6736" spans="3:16" x14ac:dyDescent="0.25">
      <c r="C6736"/>
      <c r="J6736" s="4">
        <v>1034866251</v>
      </c>
      <c r="K6736" t="s">
        <v>1124</v>
      </c>
      <c r="N6736" s="4">
        <v>1034866246</v>
      </c>
      <c r="O6736" t="e">
        <f>VLOOKUP(N6736,Sales!B:C,2,0)</f>
        <v>#N/A</v>
      </c>
      <c r="P6736" t="str">
        <f>VLOOKUP(N6736,Recolt!B:C,2,0)</f>
        <v>Sberbank Europe</v>
      </c>
    </row>
    <row r="6737" spans="3:16" x14ac:dyDescent="0.25">
      <c r="C6737"/>
      <c r="J6737" s="4">
        <v>1034866259</v>
      </c>
      <c r="K6737" t="s">
        <v>1124</v>
      </c>
      <c r="N6737" s="4">
        <v>1034866251</v>
      </c>
      <c r="O6737">
        <f>VLOOKUP(N6737,Sales!B:C,2,0)</f>
        <v>45305.646527777775</v>
      </c>
      <c r="P6737" t="e">
        <f>VLOOKUP(N6737,Recolt!B:C,2,0)</f>
        <v>#N/A</v>
      </c>
    </row>
    <row r="6738" spans="3:16" x14ac:dyDescent="0.25">
      <c r="C6738"/>
      <c r="J6738" s="4">
        <v>1034866272</v>
      </c>
      <c r="K6738" t="s">
        <v>1124</v>
      </c>
      <c r="N6738" s="4">
        <v>1034866259</v>
      </c>
      <c r="O6738" t="e">
        <f>VLOOKUP(N6738,Sales!B:C,2,0)</f>
        <v>#N/A</v>
      </c>
      <c r="P6738" t="str">
        <f>VLOOKUP(N6738,Recolt!B:C,2,0)</f>
        <v xml:space="preserve">Crédit Mutuel  </v>
      </c>
    </row>
    <row r="6739" spans="3:16" x14ac:dyDescent="0.25">
      <c r="C6739"/>
      <c r="J6739" s="4">
        <v>1034866282</v>
      </c>
      <c r="K6739" t="s">
        <v>1124</v>
      </c>
      <c r="N6739" s="4">
        <v>1034866272</v>
      </c>
      <c r="O6739" t="e">
        <f>VLOOKUP(N6739,Sales!B:C,2,0)</f>
        <v>#N/A</v>
      </c>
      <c r="P6739" t="str">
        <f>VLOOKUP(N6739,Recolt!B:C,2,0)</f>
        <v xml:space="preserve">Crédit Agricole  </v>
      </c>
    </row>
    <row r="6740" spans="3:16" x14ac:dyDescent="0.25">
      <c r="C6740"/>
      <c r="J6740" s="4">
        <v>1034866286</v>
      </c>
      <c r="K6740" t="s">
        <v>1124</v>
      </c>
      <c r="N6740" s="4">
        <v>1034866282</v>
      </c>
      <c r="O6740" t="e">
        <f>VLOOKUP(N6740,Sales!B:C,2,0)</f>
        <v>#N/A</v>
      </c>
      <c r="P6740" t="str">
        <f>VLOOKUP(N6740,Recolt!B:C,2,0)</f>
        <v xml:space="preserve">LCL (Le Crédit Lyonnais)  </v>
      </c>
    </row>
    <row r="6741" spans="3:16" x14ac:dyDescent="0.25">
      <c r="C6741"/>
      <c r="J6741" s="4">
        <v>1034866288</v>
      </c>
      <c r="K6741" t="s">
        <v>1124</v>
      </c>
      <c r="N6741" s="4">
        <v>1034866286</v>
      </c>
      <c r="O6741">
        <f>VLOOKUP(N6741,Sales!B:C,2,0)</f>
        <v>45324.423611111109</v>
      </c>
      <c r="P6741" t="e">
        <f>VLOOKUP(N6741,Recolt!B:C,2,0)</f>
        <v>#N/A</v>
      </c>
    </row>
    <row r="6742" spans="3:16" x14ac:dyDescent="0.25">
      <c r="C6742"/>
      <c r="J6742" s="4">
        <v>1034866289</v>
      </c>
      <c r="K6742" t="s">
        <v>1124</v>
      </c>
      <c r="N6742" s="4">
        <v>1034866288</v>
      </c>
      <c r="O6742">
        <f>VLOOKUP(N6742,Sales!B:C,2,0)</f>
        <v>44987.627083333333</v>
      </c>
      <c r="P6742" t="e">
        <f>VLOOKUP(N6742,Recolt!B:C,2,0)</f>
        <v>#N/A</v>
      </c>
    </row>
    <row r="6743" spans="3:16" x14ac:dyDescent="0.25">
      <c r="C6743"/>
      <c r="J6743" s="4">
        <v>1034866290</v>
      </c>
      <c r="K6743" t="s">
        <v>1124</v>
      </c>
      <c r="N6743" s="4">
        <v>1034866289</v>
      </c>
      <c r="O6743" t="e">
        <f>VLOOKUP(N6743,Sales!B:C,2,0)</f>
        <v>#N/A</v>
      </c>
      <c r="P6743" t="str">
        <f>VLOOKUP(N6743,Recolt!B:C,2,0)</f>
        <v>Sparda-Bank</v>
      </c>
    </row>
    <row r="6744" spans="3:16" x14ac:dyDescent="0.25">
      <c r="C6744"/>
      <c r="J6744" s="4">
        <v>1034866292</v>
      </c>
      <c r="K6744" t="s">
        <v>1124</v>
      </c>
      <c r="N6744" s="4">
        <v>1034866290</v>
      </c>
      <c r="O6744" t="e">
        <f>VLOOKUP(N6744,Sales!B:C,2,0)</f>
        <v>#N/A</v>
      </c>
      <c r="P6744" t="str">
        <f>VLOOKUP(N6744,Recolt!B:C,2,0)</f>
        <v>Volksbank</v>
      </c>
    </row>
    <row r="6745" spans="3:16" x14ac:dyDescent="0.25">
      <c r="C6745"/>
      <c r="J6745" s="4">
        <v>1034866310</v>
      </c>
      <c r="K6745" t="s">
        <v>1124</v>
      </c>
      <c r="N6745" s="4">
        <v>1034866292</v>
      </c>
      <c r="O6745" t="e">
        <f>VLOOKUP(N6745,Sales!B:C,2,0)</f>
        <v>#N/A</v>
      </c>
      <c r="P6745" t="str">
        <f>VLOOKUP(N6745,Recolt!B:C,2,0)</f>
        <v>Sparda-Bank</v>
      </c>
    </row>
    <row r="6746" spans="3:16" x14ac:dyDescent="0.25">
      <c r="C6746"/>
      <c r="J6746" s="4">
        <v>1034866313</v>
      </c>
      <c r="K6746" t="s">
        <v>1124</v>
      </c>
      <c r="N6746" s="4">
        <v>1034866310</v>
      </c>
      <c r="O6746" t="e">
        <f>VLOOKUP(N6746,Sales!B:C,2,0)</f>
        <v>#N/A</v>
      </c>
      <c r="P6746" t="str">
        <f>VLOOKUP(N6746,Recolt!B:C,2,0)</f>
        <v xml:space="preserve">Crédit Mutuel  </v>
      </c>
    </row>
    <row r="6747" spans="3:16" x14ac:dyDescent="0.25">
      <c r="C6747"/>
      <c r="J6747" s="4">
        <v>1034866317</v>
      </c>
      <c r="K6747" t="s">
        <v>1124</v>
      </c>
      <c r="N6747" s="4">
        <v>1034866313</v>
      </c>
      <c r="O6747" t="e">
        <f>VLOOKUP(N6747,Sales!B:C,2,0)</f>
        <v>#N/A</v>
      </c>
      <c r="P6747" t="str">
        <f>VLOOKUP(N6747,Recolt!B:C,2,0)</f>
        <v>HSB</v>
      </c>
    </row>
    <row r="6748" spans="3:16" x14ac:dyDescent="0.25">
      <c r="C6748"/>
      <c r="J6748" s="4">
        <v>1034866326</v>
      </c>
      <c r="K6748" t="s">
        <v>1124</v>
      </c>
      <c r="N6748" s="4">
        <v>1034866317</v>
      </c>
      <c r="O6748">
        <f>VLOOKUP(N6748,Sales!B:C,2,0)</f>
        <v>44987.666666666664</v>
      </c>
      <c r="P6748" t="e">
        <f>VLOOKUP(N6748,Recolt!B:C,2,0)</f>
        <v>#N/A</v>
      </c>
    </row>
    <row r="6749" spans="3:16" x14ac:dyDescent="0.25">
      <c r="C6749"/>
      <c r="J6749" s="4">
        <v>1034866329</v>
      </c>
      <c r="K6749" t="s">
        <v>1124</v>
      </c>
      <c r="N6749" s="4">
        <v>1034866326</v>
      </c>
      <c r="O6749">
        <f>VLOOKUP(N6749,Sales!B:C,2,0)</f>
        <v>45177.7</v>
      </c>
      <c r="P6749" t="e">
        <f>VLOOKUP(N6749,Recolt!B:C,2,0)</f>
        <v>#N/A</v>
      </c>
    </row>
    <row r="6750" spans="3:16" x14ac:dyDescent="0.25">
      <c r="C6750"/>
      <c r="J6750" s="4">
        <v>1034866335</v>
      </c>
      <c r="K6750" t="s">
        <v>1124</v>
      </c>
      <c r="N6750" s="4">
        <v>1034866329</v>
      </c>
      <c r="O6750" t="e">
        <f>VLOOKUP(N6750,Sales!B:C,2,0)</f>
        <v>#N/A</v>
      </c>
      <c r="P6750" t="str">
        <f>VLOOKUP(N6750,Recolt!B:C,2,0)</f>
        <v>Bank Austria</v>
      </c>
    </row>
    <row r="6751" spans="3:16" x14ac:dyDescent="0.25">
      <c r="C6751"/>
      <c r="J6751" s="4">
        <v>1034866336</v>
      </c>
      <c r="K6751" t="s">
        <v>1124</v>
      </c>
      <c r="N6751" s="4">
        <v>1034866335</v>
      </c>
      <c r="O6751" t="e">
        <f>VLOOKUP(N6751,Sales!B:C,2,0)</f>
        <v>#N/A</v>
      </c>
      <c r="P6751" t="str">
        <f>VLOOKUP(N6751,Recolt!B:C,2,0)</f>
        <v xml:space="preserve">Société Générale  </v>
      </c>
    </row>
    <row r="6752" spans="3:16" x14ac:dyDescent="0.25">
      <c r="C6752"/>
      <c r="J6752" s="4">
        <v>1034866340</v>
      </c>
      <c r="K6752" t="s">
        <v>1124</v>
      </c>
      <c r="N6752" s="4">
        <v>1034866336</v>
      </c>
      <c r="O6752">
        <f>VLOOKUP(N6752,Sales!B:C,2,0)</f>
        <v>44928.446527777778</v>
      </c>
      <c r="P6752" t="e">
        <f>VLOOKUP(N6752,Recolt!B:C,2,0)</f>
        <v>#N/A</v>
      </c>
    </row>
    <row r="6753" spans="3:16" x14ac:dyDescent="0.25">
      <c r="C6753"/>
      <c r="J6753" s="4">
        <v>1034866342</v>
      </c>
      <c r="K6753" t="s">
        <v>1124</v>
      </c>
      <c r="N6753" s="4">
        <v>1034866340</v>
      </c>
      <c r="O6753" t="e">
        <f>VLOOKUP(N6753,Sales!B:C,2,0)</f>
        <v>#N/A</v>
      </c>
      <c r="P6753" t="str">
        <f>VLOOKUP(N6753,Recolt!B:C,2,0)</f>
        <v>Hypo Group Alpe Adria</v>
      </c>
    </row>
    <row r="6754" spans="3:16" x14ac:dyDescent="0.25">
      <c r="C6754"/>
      <c r="J6754" s="4">
        <v>1034866350</v>
      </c>
      <c r="K6754" t="s">
        <v>1124</v>
      </c>
      <c r="N6754" s="4">
        <v>1034866342</v>
      </c>
      <c r="O6754" t="e">
        <f>VLOOKUP(N6754,Sales!B:C,2,0)</f>
        <v>#N/A</v>
      </c>
      <c r="P6754" t="str">
        <f>VLOOKUP(N6754,Recolt!B:C,2,0)</f>
        <v xml:space="preserve">CIC (Crédit Industriel et Commercial)  </v>
      </c>
    </row>
    <row r="6755" spans="3:16" x14ac:dyDescent="0.25">
      <c r="C6755"/>
      <c r="J6755" s="4">
        <v>1034866351</v>
      </c>
      <c r="K6755" t="s">
        <v>1124</v>
      </c>
      <c r="N6755" s="4">
        <v>1034866350</v>
      </c>
      <c r="O6755" t="e">
        <f>VLOOKUP(N6755,Sales!B:C,2,0)</f>
        <v>#N/A</v>
      </c>
      <c r="P6755" t="str">
        <f>VLOOKUP(N6755,Recolt!B:C,2,0)</f>
        <v>Volksbank</v>
      </c>
    </row>
    <row r="6756" spans="3:16" x14ac:dyDescent="0.25">
      <c r="C6756"/>
      <c r="J6756" s="4">
        <v>1034866357</v>
      </c>
      <c r="K6756" t="s">
        <v>1124</v>
      </c>
      <c r="N6756" s="4">
        <v>1034866351</v>
      </c>
      <c r="O6756" t="e">
        <f>VLOOKUP(N6756,Sales!B:C,2,0)</f>
        <v>#N/A</v>
      </c>
      <c r="P6756" t="str">
        <f>VLOOKUP(N6756,Recolt!B:C,2,0)</f>
        <v xml:space="preserve">CIC (Crédit Industriel et Commercial)  </v>
      </c>
    </row>
    <row r="6757" spans="3:16" x14ac:dyDescent="0.25">
      <c r="C6757"/>
      <c r="J6757" s="4">
        <v>1034866364</v>
      </c>
      <c r="K6757" t="s">
        <v>1124</v>
      </c>
      <c r="N6757" s="4">
        <v>1034866357</v>
      </c>
      <c r="O6757" t="e">
        <f>VLOOKUP(N6757,Sales!B:C,2,0)</f>
        <v>#N/A</v>
      </c>
      <c r="P6757" t="str">
        <f>VLOOKUP(N6757,Recolt!B:C,2,0)</f>
        <v>Hypo Group Alpe Adria</v>
      </c>
    </row>
    <row r="6758" spans="3:16" x14ac:dyDescent="0.25">
      <c r="C6758"/>
      <c r="J6758" s="4">
        <v>1034866376</v>
      </c>
      <c r="K6758" t="s">
        <v>1124</v>
      </c>
      <c r="N6758" s="4">
        <v>1034866364</v>
      </c>
      <c r="O6758">
        <f>VLOOKUP(N6758,Sales!B:C,2,0)</f>
        <v>45324.443749999999</v>
      </c>
      <c r="P6758" t="e">
        <f>VLOOKUP(N6758,Recolt!B:C,2,0)</f>
        <v>#N/A</v>
      </c>
    </row>
    <row r="6759" spans="3:16" x14ac:dyDescent="0.25">
      <c r="C6759"/>
      <c r="J6759" s="4">
        <v>1034866377</v>
      </c>
      <c r="K6759" t="s">
        <v>1124</v>
      </c>
      <c r="N6759" s="4">
        <v>1034866376</v>
      </c>
      <c r="O6759" t="e">
        <f>VLOOKUP(N6759,Sales!B:C,2,0)</f>
        <v>#N/A</v>
      </c>
      <c r="P6759" t="e">
        <f>VLOOKUP(N6759,Recolt!B:C,2,0)</f>
        <v>#N/A</v>
      </c>
    </row>
    <row r="6760" spans="3:16" x14ac:dyDescent="0.25">
      <c r="C6760"/>
      <c r="J6760" s="4">
        <v>1034866384</v>
      </c>
      <c r="K6760" t="s">
        <v>1124</v>
      </c>
      <c r="N6760" s="4">
        <v>1034866377</v>
      </c>
      <c r="O6760">
        <f>VLOOKUP(N6760,Sales!B:C,2,0)</f>
        <v>44940.557638888888</v>
      </c>
      <c r="P6760" t="e">
        <f>VLOOKUP(N6760,Recolt!B:C,2,0)</f>
        <v>#N/A</v>
      </c>
    </row>
    <row r="6761" spans="3:16" x14ac:dyDescent="0.25">
      <c r="C6761"/>
      <c r="J6761" s="4">
        <v>1034866385</v>
      </c>
      <c r="K6761" t="s">
        <v>1124</v>
      </c>
      <c r="N6761" s="4">
        <v>1034866384</v>
      </c>
      <c r="O6761" t="e">
        <f>VLOOKUP(N6761,Sales!B:C,2,0)</f>
        <v>#N/A</v>
      </c>
      <c r="P6761" t="str">
        <f>VLOOKUP(N6761,Recolt!B:C,2,0)</f>
        <v>Sberbank Europe</v>
      </c>
    </row>
    <row r="6762" spans="3:16" x14ac:dyDescent="0.25">
      <c r="C6762"/>
      <c r="J6762" s="4">
        <v>1034866387</v>
      </c>
      <c r="K6762" t="s">
        <v>1124</v>
      </c>
      <c r="N6762" s="4">
        <v>1034866385</v>
      </c>
      <c r="O6762" t="e">
        <f>VLOOKUP(N6762,Sales!B:C,2,0)</f>
        <v>#N/A</v>
      </c>
      <c r="P6762" t="str">
        <f>VLOOKUP(N6762,Recolt!B:C,2,0)</f>
        <v xml:space="preserve">BPCE (Banque Populaire &amp; Caisse d'Épargne)  </v>
      </c>
    </row>
    <row r="6763" spans="3:16" x14ac:dyDescent="0.25">
      <c r="C6763"/>
      <c r="J6763" s="4">
        <v>1034866397</v>
      </c>
      <c r="K6763" t="s">
        <v>1124</v>
      </c>
      <c r="N6763" s="4">
        <v>1034866387</v>
      </c>
      <c r="O6763" t="e">
        <f>VLOOKUP(N6763,Sales!B:C,2,0)</f>
        <v>#N/A</v>
      </c>
      <c r="P6763" t="str">
        <f>VLOOKUP(N6763,Recolt!B:C,2,0)</f>
        <v xml:space="preserve">La Banque Postale  </v>
      </c>
    </row>
    <row r="6764" spans="3:16" x14ac:dyDescent="0.25">
      <c r="C6764"/>
      <c r="J6764" s="4">
        <v>1034866401</v>
      </c>
      <c r="K6764" t="s">
        <v>1124</v>
      </c>
      <c r="N6764" s="4">
        <v>1034866397</v>
      </c>
      <c r="O6764">
        <f>VLOOKUP(N6764,Sales!B:C,2,0)</f>
        <v>45324.659722222219</v>
      </c>
      <c r="P6764" t="e">
        <f>VLOOKUP(N6764,Recolt!B:C,2,0)</f>
        <v>#N/A</v>
      </c>
    </row>
    <row r="6765" spans="3:16" x14ac:dyDescent="0.25">
      <c r="C6765"/>
      <c r="J6765" s="4">
        <v>1034866407</v>
      </c>
      <c r="K6765" t="s">
        <v>1124</v>
      </c>
      <c r="N6765" s="4">
        <v>1034866401</v>
      </c>
      <c r="O6765">
        <f>VLOOKUP(N6765,Sales!B:C,2,0)</f>
        <v>45324.548611111109</v>
      </c>
      <c r="P6765" t="e">
        <f>VLOOKUP(N6765,Recolt!B:C,2,0)</f>
        <v>#N/A</v>
      </c>
    </row>
    <row r="6766" spans="3:16" x14ac:dyDescent="0.25">
      <c r="C6766"/>
      <c r="J6766" s="4">
        <v>1034866411</v>
      </c>
      <c r="K6766" t="s">
        <v>1124</v>
      </c>
      <c r="N6766" s="4">
        <v>1034866407</v>
      </c>
      <c r="O6766" t="e">
        <f>VLOOKUP(N6766,Sales!B:C,2,0)</f>
        <v>#N/A</v>
      </c>
      <c r="P6766" t="str">
        <f>VLOOKUP(N6766,Recolt!B:C,2,0)</f>
        <v>Volksbank</v>
      </c>
    </row>
    <row r="6767" spans="3:16" x14ac:dyDescent="0.25">
      <c r="C6767"/>
      <c r="J6767" s="4">
        <v>1034866417</v>
      </c>
      <c r="K6767" t="s">
        <v>1124</v>
      </c>
      <c r="N6767" s="4">
        <v>1034866411</v>
      </c>
      <c r="O6767" t="e">
        <f>VLOOKUP(N6767,Sales!B:C,2,0)</f>
        <v>#N/A</v>
      </c>
      <c r="P6767" t="str">
        <f>VLOOKUP(N6767,Recolt!B:C,2,0)</f>
        <v xml:space="preserve">CIC (Crédit Industriel et Commercial)  </v>
      </c>
    </row>
    <row r="6768" spans="3:16" x14ac:dyDescent="0.25">
      <c r="C6768"/>
      <c r="J6768" s="4">
        <v>1034866443</v>
      </c>
      <c r="K6768" t="s">
        <v>1124</v>
      </c>
      <c r="N6768" s="4">
        <v>1034866417</v>
      </c>
      <c r="O6768" t="e">
        <f>VLOOKUP(N6768,Sales!B:C,2,0)</f>
        <v>#N/A</v>
      </c>
      <c r="P6768" t="str">
        <f>VLOOKUP(N6768,Recolt!B:C,2,0)</f>
        <v xml:space="preserve">La Banque Postale  </v>
      </c>
    </row>
    <row r="6769" spans="3:16" x14ac:dyDescent="0.25">
      <c r="C6769"/>
      <c r="J6769" s="4">
        <v>1034866456</v>
      </c>
      <c r="K6769" t="s">
        <v>1124</v>
      </c>
      <c r="N6769" s="4">
        <v>1034866443</v>
      </c>
      <c r="O6769">
        <f>VLOOKUP(N6769,Sales!B:C,2,0)</f>
        <v>45395.775694444441</v>
      </c>
      <c r="P6769" t="e">
        <f>VLOOKUP(N6769,Recolt!B:C,2,0)</f>
        <v>#N/A</v>
      </c>
    </row>
    <row r="6770" spans="3:16" x14ac:dyDescent="0.25">
      <c r="C6770"/>
      <c r="J6770" s="4">
        <v>1034866458</v>
      </c>
      <c r="K6770" t="s">
        <v>1124</v>
      </c>
      <c r="N6770" s="4">
        <v>1034866456</v>
      </c>
      <c r="O6770" t="e">
        <f>VLOOKUP(N6770,Sales!B:C,2,0)</f>
        <v>#N/A</v>
      </c>
      <c r="P6770" t="str">
        <f>VLOOKUP(N6770,Recolt!B:C,2,0)</f>
        <v>Sparda-Bank</v>
      </c>
    </row>
    <row r="6771" spans="3:16" x14ac:dyDescent="0.25">
      <c r="C6771"/>
      <c r="J6771" s="4">
        <v>1034866469</v>
      </c>
      <c r="K6771" t="s">
        <v>1124</v>
      </c>
      <c r="N6771" s="4">
        <v>1034866458</v>
      </c>
      <c r="O6771">
        <f>VLOOKUP(N6771,Sales!B:C,2,0)</f>
        <v>44928.568749999999</v>
      </c>
      <c r="P6771" t="e">
        <f>VLOOKUP(N6771,Recolt!B:C,2,0)</f>
        <v>#N/A</v>
      </c>
    </row>
    <row r="6772" spans="3:16" x14ac:dyDescent="0.25">
      <c r="C6772"/>
      <c r="J6772" s="4">
        <v>1034866483</v>
      </c>
      <c r="K6772" t="s">
        <v>1124</v>
      </c>
      <c r="N6772" s="4">
        <v>1034866469</v>
      </c>
      <c r="O6772">
        <f>VLOOKUP(N6772,Sales!B:C,2,0)</f>
        <v>44987.744444444441</v>
      </c>
      <c r="P6772" t="e">
        <f>VLOOKUP(N6772,Recolt!B:C,2,0)</f>
        <v>#N/A</v>
      </c>
    </row>
    <row r="6773" spans="3:16" x14ac:dyDescent="0.25">
      <c r="C6773"/>
      <c r="J6773" s="4">
        <v>1034866496</v>
      </c>
      <c r="K6773" t="s">
        <v>1124</v>
      </c>
      <c r="N6773" s="4">
        <v>1034866483</v>
      </c>
      <c r="O6773" t="e">
        <f>VLOOKUP(N6773,Sales!B:C,2,0)</f>
        <v>#N/A</v>
      </c>
      <c r="P6773" t="e">
        <f>VLOOKUP(N6773,Recolt!B:C,2,0)</f>
        <v>#N/A</v>
      </c>
    </row>
    <row r="6774" spans="3:16" x14ac:dyDescent="0.25">
      <c r="C6774"/>
      <c r="J6774" s="4">
        <v>1034866498</v>
      </c>
      <c r="K6774" t="s">
        <v>1124</v>
      </c>
      <c r="N6774" s="4">
        <v>1034866496</v>
      </c>
      <c r="O6774" t="e">
        <f>VLOOKUP(N6774,Sales!B:C,2,0)</f>
        <v>#N/A</v>
      </c>
      <c r="P6774" t="str">
        <f>VLOOKUP(N6774,Recolt!B:C,2,0)</f>
        <v xml:space="preserve">LCL (Le Crédit Lyonnais)  </v>
      </c>
    </row>
    <row r="6775" spans="3:16" x14ac:dyDescent="0.25">
      <c r="C6775"/>
      <c r="J6775" s="4">
        <v>1034866500</v>
      </c>
      <c r="K6775" t="s">
        <v>1124</v>
      </c>
      <c r="N6775" s="4">
        <v>1034866498</v>
      </c>
      <c r="O6775" t="e">
        <f>VLOOKUP(N6775,Sales!B:C,2,0)</f>
        <v>#N/A</v>
      </c>
      <c r="P6775" t="str">
        <f>VLOOKUP(N6775,Recolt!B:C,2,0)</f>
        <v>HSB</v>
      </c>
    </row>
    <row r="6776" spans="3:16" x14ac:dyDescent="0.25">
      <c r="C6776"/>
      <c r="J6776" s="4">
        <v>1034866540</v>
      </c>
      <c r="K6776" t="s">
        <v>1124</v>
      </c>
      <c r="N6776" s="4">
        <v>1034866500</v>
      </c>
      <c r="O6776" t="e">
        <f>VLOOKUP(N6776,Sales!B:C,2,0)</f>
        <v>#N/A</v>
      </c>
      <c r="P6776" t="str">
        <f>VLOOKUP(N6776,Recolt!B:C,2,0)</f>
        <v>UniCredit Bank Austria</v>
      </c>
    </row>
    <row r="6777" spans="3:16" x14ac:dyDescent="0.25">
      <c r="C6777"/>
      <c r="J6777" s="4">
        <v>1034866548</v>
      </c>
      <c r="K6777" t="s">
        <v>1124</v>
      </c>
      <c r="N6777" s="4">
        <v>1034866540</v>
      </c>
      <c r="O6777" t="e">
        <f>VLOOKUP(N6777,Sales!B:C,2,0)</f>
        <v>#N/A</v>
      </c>
      <c r="P6777" t="str">
        <f>VLOOKUP(N6777,Recolt!B:C,2,0)</f>
        <v>Sparda-Bank</v>
      </c>
    </row>
    <row r="6778" spans="3:16" x14ac:dyDescent="0.25">
      <c r="C6778"/>
      <c r="J6778" s="4">
        <v>1034866559</v>
      </c>
      <c r="K6778" t="s">
        <v>1124</v>
      </c>
      <c r="N6778" s="4">
        <v>1034866548</v>
      </c>
      <c r="O6778">
        <f>VLOOKUP(N6778,Sales!B:C,2,0)</f>
        <v>44987.736111111109</v>
      </c>
      <c r="P6778" t="e">
        <f>VLOOKUP(N6778,Recolt!B:C,2,0)</f>
        <v>#N/A</v>
      </c>
    </row>
    <row r="6779" spans="3:16" x14ac:dyDescent="0.25">
      <c r="C6779"/>
      <c r="J6779" s="4">
        <v>1034866565</v>
      </c>
      <c r="K6779" t="s">
        <v>1124</v>
      </c>
      <c r="N6779" s="4">
        <v>1034866559</v>
      </c>
      <c r="O6779">
        <f>VLOOKUP(N6779,Sales!B:C,2,0)</f>
        <v>45324.480555555558</v>
      </c>
      <c r="P6779" t="e">
        <f>VLOOKUP(N6779,Recolt!B:C,2,0)</f>
        <v>#N/A</v>
      </c>
    </row>
    <row r="6780" spans="3:16" x14ac:dyDescent="0.25">
      <c r="C6780"/>
      <c r="J6780" s="4">
        <v>1034866566</v>
      </c>
      <c r="K6780" t="s">
        <v>1124</v>
      </c>
      <c r="N6780" s="4">
        <v>1034866565</v>
      </c>
      <c r="O6780">
        <f>VLOOKUP(N6780,Sales!B:C,2,0)</f>
        <v>44928.700694444444</v>
      </c>
      <c r="P6780" t="e">
        <f>VLOOKUP(N6780,Recolt!B:C,2,0)</f>
        <v>#N/A</v>
      </c>
    </row>
    <row r="6781" spans="3:16" x14ac:dyDescent="0.25">
      <c r="C6781"/>
      <c r="J6781" s="4">
        <v>1034866567</v>
      </c>
      <c r="K6781" t="s">
        <v>1124</v>
      </c>
      <c r="N6781" s="4">
        <v>1034866566</v>
      </c>
      <c r="O6781" t="e">
        <f>VLOOKUP(N6781,Sales!B:C,2,0)</f>
        <v>#N/A</v>
      </c>
      <c r="P6781" t="str">
        <f>VLOOKUP(N6781,Recolt!B:C,2,0)</f>
        <v>Bawag P.S.K</v>
      </c>
    </row>
    <row r="6782" spans="3:16" x14ac:dyDescent="0.25">
      <c r="C6782"/>
      <c r="J6782" s="4">
        <v>1034866569</v>
      </c>
      <c r="K6782" t="s">
        <v>1124</v>
      </c>
      <c r="N6782" s="4">
        <v>1034866567</v>
      </c>
      <c r="O6782">
        <f>VLOOKUP(N6782,Sales!B:C,2,0)</f>
        <v>45177.61041666667</v>
      </c>
      <c r="P6782" t="e">
        <f>VLOOKUP(N6782,Recolt!B:C,2,0)</f>
        <v>#N/A</v>
      </c>
    </row>
    <row r="6783" spans="3:16" x14ac:dyDescent="0.25">
      <c r="C6783"/>
      <c r="J6783" s="4">
        <v>1034866572</v>
      </c>
      <c r="K6783" t="s">
        <v>1124</v>
      </c>
      <c r="N6783" s="4">
        <v>1034866569</v>
      </c>
      <c r="O6783" t="e">
        <f>VLOOKUP(N6783,Sales!B:C,2,0)</f>
        <v>#N/A</v>
      </c>
      <c r="P6783" t="str">
        <f>VLOOKUP(N6783,Recolt!B:C,2,0)</f>
        <v xml:space="preserve">LCL (Le Crédit Lyonnais)  </v>
      </c>
    </row>
    <row r="6784" spans="3:16" x14ac:dyDescent="0.25">
      <c r="C6784"/>
      <c r="J6784" s="4">
        <v>1034866575</v>
      </c>
      <c r="K6784" t="s">
        <v>1124</v>
      </c>
      <c r="N6784" s="4">
        <v>1034866572</v>
      </c>
      <c r="O6784">
        <f>VLOOKUP(N6784,Sales!B:C,2,0)</f>
        <v>44928.511805555558</v>
      </c>
      <c r="P6784" t="e">
        <f>VLOOKUP(N6784,Recolt!B:C,2,0)</f>
        <v>#N/A</v>
      </c>
    </row>
    <row r="6785" spans="3:16" x14ac:dyDescent="0.25">
      <c r="C6785"/>
      <c r="J6785" s="4">
        <v>1034866580</v>
      </c>
      <c r="K6785" t="s">
        <v>1124</v>
      </c>
      <c r="N6785" s="4">
        <v>1034866575</v>
      </c>
      <c r="O6785" t="e">
        <f>VLOOKUP(N6785,Sales!B:C,2,0)</f>
        <v>#N/A</v>
      </c>
      <c r="P6785" t="str">
        <f>VLOOKUP(N6785,Recolt!B:C,2,0)</f>
        <v>HSB</v>
      </c>
    </row>
    <row r="6786" spans="3:16" x14ac:dyDescent="0.25">
      <c r="C6786"/>
      <c r="J6786" s="4">
        <v>1034866587</v>
      </c>
      <c r="K6786" t="s">
        <v>1124</v>
      </c>
      <c r="N6786" s="4">
        <v>1034866580</v>
      </c>
      <c r="O6786" t="e">
        <f>VLOOKUP(N6786,Sales!B:C,2,0)</f>
        <v>#N/A</v>
      </c>
      <c r="P6786" t="str">
        <f>VLOOKUP(N6786,Recolt!B:C,2,0)</f>
        <v xml:space="preserve">BPCE (Banque Populaire &amp; Caisse d'Épargne)  </v>
      </c>
    </row>
    <row r="6787" spans="3:16" x14ac:dyDescent="0.25">
      <c r="C6787"/>
      <c r="J6787" s="4">
        <v>1034866588</v>
      </c>
      <c r="K6787" t="s">
        <v>1124</v>
      </c>
      <c r="N6787" s="4">
        <v>1034866587</v>
      </c>
      <c r="O6787">
        <f>VLOOKUP(N6787,Sales!B:C,2,0)</f>
        <v>45324.598611111112</v>
      </c>
      <c r="P6787" t="e">
        <f>VLOOKUP(N6787,Recolt!B:C,2,0)</f>
        <v>#N/A</v>
      </c>
    </row>
    <row r="6788" spans="3:16" x14ac:dyDescent="0.25">
      <c r="C6788"/>
      <c r="J6788" s="4">
        <v>1034866590</v>
      </c>
      <c r="K6788" t="s">
        <v>1124</v>
      </c>
      <c r="N6788" s="4">
        <v>1034866588</v>
      </c>
      <c r="O6788">
        <f>VLOOKUP(N6788,Sales!B:C,2,0)</f>
        <v>45177.478472222225</v>
      </c>
      <c r="P6788" t="e">
        <f>VLOOKUP(N6788,Recolt!B:C,2,0)</f>
        <v>#N/A</v>
      </c>
    </row>
    <row r="6789" spans="3:16" x14ac:dyDescent="0.25">
      <c r="C6789"/>
      <c r="J6789" s="4">
        <v>1034866605</v>
      </c>
      <c r="K6789" t="s">
        <v>1124</v>
      </c>
      <c r="N6789" s="4">
        <v>1034866590</v>
      </c>
      <c r="O6789" t="e">
        <f>VLOOKUP(N6789,Sales!B:C,2,0)</f>
        <v>#N/A</v>
      </c>
      <c r="P6789" t="str">
        <f>VLOOKUP(N6789,Recolt!B:C,2,0)</f>
        <v xml:space="preserve">LCL (Le Crédit Lyonnais)  </v>
      </c>
    </row>
    <row r="6790" spans="3:16" x14ac:dyDescent="0.25">
      <c r="C6790"/>
      <c r="J6790" s="4">
        <v>1034866610</v>
      </c>
      <c r="K6790" t="s">
        <v>1124</v>
      </c>
      <c r="N6790" s="4">
        <v>1034866605</v>
      </c>
      <c r="O6790" t="e">
        <f>VLOOKUP(N6790,Sales!B:C,2,0)</f>
        <v>#N/A</v>
      </c>
      <c r="P6790" t="str">
        <f>VLOOKUP(N6790,Recolt!B:C,2,0)</f>
        <v xml:space="preserve">CIC (Crédit Industriel et Commercial)  </v>
      </c>
    </row>
    <row r="6791" spans="3:16" x14ac:dyDescent="0.25">
      <c r="C6791"/>
      <c r="J6791" s="4">
        <v>1034866612</v>
      </c>
      <c r="K6791" t="s">
        <v>1124</v>
      </c>
      <c r="N6791" s="4">
        <v>1034866610</v>
      </c>
      <c r="O6791">
        <f>VLOOKUP(N6791,Sales!B:C,2,0)</f>
        <v>45324.679861111108</v>
      </c>
      <c r="P6791" t="e">
        <f>VLOOKUP(N6791,Recolt!B:C,2,0)</f>
        <v>#N/A</v>
      </c>
    </row>
    <row r="6792" spans="3:16" x14ac:dyDescent="0.25">
      <c r="C6792"/>
      <c r="J6792" s="4">
        <v>1034866620</v>
      </c>
      <c r="K6792" t="s">
        <v>1124</v>
      </c>
      <c r="N6792" s="4">
        <v>1034866612</v>
      </c>
      <c r="O6792">
        <f>VLOOKUP(N6792,Sales!B:C,2,0)</f>
        <v>44928.481249999997</v>
      </c>
      <c r="P6792" t="e">
        <f>VLOOKUP(N6792,Recolt!B:C,2,0)</f>
        <v>#N/A</v>
      </c>
    </row>
    <row r="6793" spans="3:16" x14ac:dyDescent="0.25">
      <c r="C6793"/>
      <c r="J6793" s="4">
        <v>1034866622</v>
      </c>
      <c r="K6793" t="s">
        <v>1124</v>
      </c>
      <c r="N6793" s="4">
        <v>1034866620</v>
      </c>
      <c r="O6793" t="e">
        <f>VLOOKUP(N6793,Sales!B:C,2,0)</f>
        <v>#N/A</v>
      </c>
      <c r="P6793" t="str">
        <f>VLOOKUP(N6793,Recolt!B:C,2,0)</f>
        <v>Hypo Group Alpe Adria</v>
      </c>
    </row>
    <row r="6794" spans="3:16" x14ac:dyDescent="0.25">
      <c r="C6794"/>
      <c r="J6794" s="4">
        <v>1034866624</v>
      </c>
      <c r="K6794" t="s">
        <v>1124</v>
      </c>
      <c r="N6794" s="4">
        <v>1034866622</v>
      </c>
      <c r="O6794" t="e">
        <f>VLOOKUP(N6794,Sales!B:C,2,0)</f>
        <v>#N/A</v>
      </c>
      <c r="P6794" t="str">
        <f>VLOOKUP(N6794,Recolt!B:C,2,0)</f>
        <v xml:space="preserve">CIC (Crédit Industriel et Commercial)  </v>
      </c>
    </row>
    <row r="6795" spans="3:16" x14ac:dyDescent="0.25">
      <c r="C6795"/>
      <c r="J6795" s="4">
        <v>1034866627</v>
      </c>
      <c r="K6795" t="s">
        <v>1124</v>
      </c>
      <c r="N6795" s="4">
        <v>1034866624</v>
      </c>
      <c r="O6795" t="e">
        <f>VLOOKUP(N6795,Sales!B:C,2,0)</f>
        <v>#N/A</v>
      </c>
      <c r="P6795" t="str">
        <f>VLOOKUP(N6795,Recolt!B:C,2,0)</f>
        <v>Hypo Group Alpe Adria</v>
      </c>
    </row>
    <row r="6796" spans="3:16" x14ac:dyDescent="0.25">
      <c r="C6796"/>
      <c r="J6796" s="4">
        <v>1034866632</v>
      </c>
      <c r="K6796" t="s">
        <v>1124</v>
      </c>
      <c r="N6796" s="4">
        <v>1034866627</v>
      </c>
      <c r="O6796" t="e">
        <f>VLOOKUP(N6796,Sales!B:C,2,0)</f>
        <v>#N/A</v>
      </c>
      <c r="P6796" t="str">
        <f>VLOOKUP(N6796,Recolt!B:C,2,0)</f>
        <v xml:space="preserve">CIC (Crédit Industriel et Commercial)  </v>
      </c>
    </row>
    <row r="6797" spans="3:16" x14ac:dyDescent="0.25">
      <c r="C6797"/>
      <c r="J6797" s="4">
        <v>1034866635</v>
      </c>
      <c r="K6797" t="s">
        <v>1124</v>
      </c>
      <c r="N6797" s="4">
        <v>1034866632</v>
      </c>
      <c r="O6797">
        <f>VLOOKUP(N6797,Sales!B:C,2,0)</f>
        <v>44987.435416666667</v>
      </c>
      <c r="P6797" t="e">
        <f>VLOOKUP(N6797,Recolt!B:C,2,0)</f>
        <v>#N/A</v>
      </c>
    </row>
    <row r="6798" spans="3:16" x14ac:dyDescent="0.25">
      <c r="C6798"/>
      <c r="J6798" s="4">
        <v>1034866640</v>
      </c>
      <c r="K6798" t="s">
        <v>1124</v>
      </c>
      <c r="N6798" s="4">
        <v>1034866635</v>
      </c>
      <c r="O6798">
        <f>VLOOKUP(N6798,Sales!B:C,2,0)</f>
        <v>44928.449305555558</v>
      </c>
      <c r="P6798" t="e">
        <f>VLOOKUP(N6798,Recolt!B:C,2,0)</f>
        <v>#N/A</v>
      </c>
    </row>
    <row r="6799" spans="3:16" x14ac:dyDescent="0.25">
      <c r="C6799"/>
      <c r="J6799" s="4">
        <v>1034866648</v>
      </c>
      <c r="K6799" t="s">
        <v>1124</v>
      </c>
      <c r="N6799" s="4">
        <v>1034866640</v>
      </c>
      <c r="O6799" t="e">
        <f>VLOOKUP(N6799,Sales!B:C,2,0)</f>
        <v>#N/A</v>
      </c>
      <c r="P6799" t="str">
        <f>VLOOKUP(N6799,Recolt!B:C,2,0)</f>
        <v xml:space="preserve">Crédit Agricole  </v>
      </c>
    </row>
    <row r="6800" spans="3:16" x14ac:dyDescent="0.25">
      <c r="C6800"/>
      <c r="J6800" s="4">
        <v>1034866657</v>
      </c>
      <c r="K6800" t="s">
        <v>1124</v>
      </c>
      <c r="N6800" s="4">
        <v>1034866648</v>
      </c>
      <c r="O6800" t="e">
        <f>VLOOKUP(N6800,Sales!B:C,2,0)</f>
        <v>#N/A</v>
      </c>
      <c r="P6800" t="str">
        <f>VLOOKUP(N6800,Recolt!B:C,2,0)</f>
        <v xml:space="preserve">Crédit Mutuel  </v>
      </c>
    </row>
    <row r="6801" spans="3:16" x14ac:dyDescent="0.25">
      <c r="C6801"/>
      <c r="J6801" s="4">
        <v>1034866689</v>
      </c>
      <c r="K6801" t="s">
        <v>1124</v>
      </c>
      <c r="N6801" s="4">
        <v>1034866657</v>
      </c>
      <c r="O6801">
        <f>VLOOKUP(N6801,Sales!B:C,2,0)</f>
        <v>44987.431944444441</v>
      </c>
      <c r="P6801" t="e">
        <f>VLOOKUP(N6801,Recolt!B:C,2,0)</f>
        <v>#N/A</v>
      </c>
    </row>
    <row r="6802" spans="3:16" x14ac:dyDescent="0.25">
      <c r="C6802"/>
      <c r="J6802" s="4">
        <v>1034866692</v>
      </c>
      <c r="K6802" t="s">
        <v>1124</v>
      </c>
      <c r="N6802" s="4">
        <v>1034866689</v>
      </c>
      <c r="O6802" t="e">
        <f>VLOOKUP(N6802,Sales!B:C,2,0)</f>
        <v>#N/A</v>
      </c>
      <c r="P6802" t="str">
        <f>VLOOKUP(N6802,Recolt!B:C,2,0)</f>
        <v>HSB</v>
      </c>
    </row>
    <row r="6803" spans="3:16" x14ac:dyDescent="0.25">
      <c r="C6803"/>
      <c r="J6803" s="4">
        <v>1034866707</v>
      </c>
      <c r="K6803" t="s">
        <v>1124</v>
      </c>
      <c r="N6803" s="4">
        <v>1034866692</v>
      </c>
      <c r="O6803">
        <f>VLOOKUP(N6803,Sales!B:C,2,0)</f>
        <v>45324.626388888886</v>
      </c>
      <c r="P6803" t="e">
        <f>VLOOKUP(N6803,Recolt!B:C,2,0)</f>
        <v>#N/A</v>
      </c>
    </row>
    <row r="6804" spans="3:16" x14ac:dyDescent="0.25">
      <c r="C6804"/>
      <c r="J6804" s="4">
        <v>1034866714</v>
      </c>
      <c r="K6804" t="s">
        <v>1124</v>
      </c>
      <c r="N6804" s="4">
        <v>1034866707</v>
      </c>
      <c r="O6804">
        <f>VLOOKUP(N6804,Sales!B:C,2,0)</f>
        <v>44987.521527777775</v>
      </c>
      <c r="P6804" t="e">
        <f>VLOOKUP(N6804,Recolt!B:C,2,0)</f>
        <v>#N/A</v>
      </c>
    </row>
    <row r="6805" spans="3:16" x14ac:dyDescent="0.25">
      <c r="C6805"/>
      <c r="J6805" s="4">
        <v>1034866716</v>
      </c>
      <c r="K6805" t="s">
        <v>1124</v>
      </c>
      <c r="N6805" s="4">
        <v>1034866714</v>
      </c>
      <c r="O6805" t="e">
        <f>VLOOKUP(N6805,Sales!B:C,2,0)</f>
        <v>#N/A</v>
      </c>
      <c r="P6805" t="e">
        <f>VLOOKUP(N6805,Recolt!B:C,2,0)</f>
        <v>#N/A</v>
      </c>
    </row>
    <row r="6806" spans="3:16" x14ac:dyDescent="0.25">
      <c r="C6806"/>
      <c r="J6806" s="4">
        <v>1034866718</v>
      </c>
      <c r="K6806" t="s">
        <v>1124</v>
      </c>
      <c r="N6806" s="4">
        <v>1034866716</v>
      </c>
      <c r="O6806" t="e">
        <f>VLOOKUP(N6806,Sales!B:C,2,0)</f>
        <v>#N/A</v>
      </c>
      <c r="P6806" t="e">
        <f>VLOOKUP(N6806,Recolt!B:C,2,0)</f>
        <v>#N/A</v>
      </c>
    </row>
    <row r="6807" spans="3:16" x14ac:dyDescent="0.25">
      <c r="C6807"/>
      <c r="J6807" s="4">
        <v>1034866725</v>
      </c>
      <c r="K6807" t="s">
        <v>1124</v>
      </c>
      <c r="N6807" s="4">
        <v>1034866718</v>
      </c>
      <c r="O6807">
        <f>VLOOKUP(N6807,Sales!B:C,2,0)</f>
        <v>45324.496527777781</v>
      </c>
      <c r="P6807" t="e">
        <f>VLOOKUP(N6807,Recolt!B:C,2,0)</f>
        <v>#N/A</v>
      </c>
    </row>
    <row r="6808" spans="3:16" x14ac:dyDescent="0.25">
      <c r="C6808"/>
      <c r="J6808" s="4">
        <v>1034866729</v>
      </c>
      <c r="K6808" t="s">
        <v>1124</v>
      </c>
      <c r="N6808" s="4">
        <v>1034866725</v>
      </c>
      <c r="O6808">
        <f>VLOOKUP(N6808,Sales!B:C,2,0)</f>
        <v>44987.647222222222</v>
      </c>
      <c r="P6808" t="e">
        <f>VLOOKUP(N6808,Recolt!B:C,2,0)</f>
        <v>#N/A</v>
      </c>
    </row>
    <row r="6809" spans="3:16" x14ac:dyDescent="0.25">
      <c r="C6809"/>
      <c r="J6809" s="4">
        <v>1034866733</v>
      </c>
      <c r="K6809" t="s">
        <v>1124</v>
      </c>
      <c r="N6809" s="4">
        <v>1034866729</v>
      </c>
      <c r="O6809">
        <f>VLOOKUP(N6809,Sales!B:C,2,0)</f>
        <v>44987.436111111114</v>
      </c>
      <c r="P6809" t="e">
        <f>VLOOKUP(N6809,Recolt!B:C,2,0)</f>
        <v>#N/A</v>
      </c>
    </row>
    <row r="6810" spans="3:16" x14ac:dyDescent="0.25">
      <c r="C6810"/>
      <c r="J6810" s="4">
        <v>1034866741</v>
      </c>
      <c r="K6810" t="s">
        <v>1124</v>
      </c>
      <c r="N6810" s="4">
        <v>1034866733</v>
      </c>
      <c r="O6810" t="e">
        <f>VLOOKUP(N6810,Sales!B:C,2,0)</f>
        <v>#N/A</v>
      </c>
      <c r="P6810" t="str">
        <f>VLOOKUP(N6810,Recolt!B:C,2,0)</f>
        <v xml:space="preserve">CIC (Crédit Industriel et Commercial)  </v>
      </c>
    </row>
    <row r="6811" spans="3:16" x14ac:dyDescent="0.25">
      <c r="C6811"/>
      <c r="J6811" s="4">
        <v>1034866744</v>
      </c>
      <c r="K6811" t="s">
        <v>1124</v>
      </c>
      <c r="N6811" s="4">
        <v>1034866741</v>
      </c>
      <c r="O6811" t="e">
        <f>VLOOKUP(N6811,Sales!B:C,2,0)</f>
        <v>#N/A</v>
      </c>
      <c r="P6811" t="str">
        <f>VLOOKUP(N6811,Recolt!B:C,2,0)</f>
        <v>Sberbank Europe</v>
      </c>
    </row>
    <row r="6812" spans="3:16" x14ac:dyDescent="0.25">
      <c r="C6812"/>
      <c r="J6812" s="4">
        <v>1034866754</v>
      </c>
      <c r="K6812" t="s">
        <v>1124</v>
      </c>
      <c r="N6812" s="4">
        <v>1034866744</v>
      </c>
      <c r="O6812">
        <f>VLOOKUP(N6812,Sales!B:C,2,0)</f>
        <v>44928.701388888891</v>
      </c>
      <c r="P6812" t="e">
        <f>VLOOKUP(N6812,Recolt!B:C,2,0)</f>
        <v>#N/A</v>
      </c>
    </row>
    <row r="6813" spans="3:16" x14ac:dyDescent="0.25">
      <c r="C6813"/>
      <c r="J6813" s="4">
        <v>1034866759</v>
      </c>
      <c r="K6813" t="s">
        <v>1124</v>
      </c>
      <c r="N6813" s="4">
        <v>1034866754</v>
      </c>
      <c r="O6813" t="e">
        <f>VLOOKUP(N6813,Sales!B:C,2,0)</f>
        <v>#N/A</v>
      </c>
      <c r="P6813" t="str">
        <f>VLOOKUP(N6813,Recolt!B:C,2,0)</f>
        <v xml:space="preserve">LCL (Le Crédit Lyonnais)  </v>
      </c>
    </row>
    <row r="6814" spans="3:16" x14ac:dyDescent="0.25">
      <c r="C6814"/>
      <c r="J6814" s="4">
        <v>1034866768</v>
      </c>
      <c r="K6814" t="s">
        <v>1124</v>
      </c>
      <c r="N6814" s="4">
        <v>1034866759</v>
      </c>
      <c r="O6814" t="e">
        <f>VLOOKUP(N6814,Sales!B:C,2,0)</f>
        <v>#N/A</v>
      </c>
      <c r="P6814" t="str">
        <f>VLOOKUP(N6814,Recolt!B:C,2,0)</f>
        <v>Erste Group Bank</v>
      </c>
    </row>
    <row r="6815" spans="3:16" x14ac:dyDescent="0.25">
      <c r="C6815"/>
      <c r="J6815" s="4">
        <v>1034866770</v>
      </c>
      <c r="K6815" t="s">
        <v>1124</v>
      </c>
      <c r="N6815" s="4">
        <v>1034866768</v>
      </c>
      <c r="O6815">
        <f>VLOOKUP(N6815,Sales!B:C,2,0)</f>
        <v>44928.724999999999</v>
      </c>
      <c r="P6815" t="e">
        <f>VLOOKUP(N6815,Recolt!B:C,2,0)</f>
        <v>#N/A</v>
      </c>
    </row>
    <row r="6816" spans="3:16" x14ac:dyDescent="0.25">
      <c r="C6816"/>
      <c r="J6816" s="4">
        <v>1034866795</v>
      </c>
      <c r="K6816" t="s">
        <v>1124</v>
      </c>
      <c r="N6816" s="4">
        <v>1034866770</v>
      </c>
      <c r="O6816" t="e">
        <f>VLOOKUP(N6816,Sales!B:C,2,0)</f>
        <v>#N/A</v>
      </c>
      <c r="P6816" t="str">
        <f>VLOOKUP(N6816,Recolt!B:C,2,0)</f>
        <v>Sparda-Bank</v>
      </c>
    </row>
    <row r="6817" spans="3:16" x14ac:dyDescent="0.25">
      <c r="C6817"/>
      <c r="J6817" s="4">
        <v>1034866796</v>
      </c>
      <c r="K6817" t="s">
        <v>1124</v>
      </c>
      <c r="N6817" s="4">
        <v>1034866795</v>
      </c>
      <c r="O6817" t="e">
        <f>VLOOKUP(N6817,Sales!B:C,2,0)</f>
        <v>#N/A</v>
      </c>
      <c r="P6817" t="str">
        <f>VLOOKUP(N6817,Recolt!B:C,2,0)</f>
        <v xml:space="preserve">CIC (Crédit Industriel et Commercial)  </v>
      </c>
    </row>
    <row r="6818" spans="3:16" x14ac:dyDescent="0.25">
      <c r="C6818"/>
      <c r="J6818" s="4">
        <v>1034866806</v>
      </c>
      <c r="K6818" t="s">
        <v>1124</v>
      </c>
      <c r="N6818" s="4">
        <v>1034866796</v>
      </c>
      <c r="O6818">
        <f>VLOOKUP(N6818,Sales!B:C,2,0)</f>
        <v>45324.492361111108</v>
      </c>
      <c r="P6818" t="e">
        <f>VLOOKUP(N6818,Recolt!B:C,2,0)</f>
        <v>#N/A</v>
      </c>
    </row>
    <row r="6819" spans="3:16" x14ac:dyDescent="0.25">
      <c r="C6819"/>
      <c r="J6819" s="4">
        <v>1034866815</v>
      </c>
      <c r="K6819" t="s">
        <v>1124</v>
      </c>
      <c r="N6819" s="4">
        <v>1034866806</v>
      </c>
      <c r="O6819">
        <f>VLOOKUP(N6819,Sales!B:C,2,0)</f>
        <v>45324.493055555555</v>
      </c>
      <c r="P6819" t="e">
        <f>VLOOKUP(N6819,Recolt!B:C,2,0)</f>
        <v>#N/A</v>
      </c>
    </row>
    <row r="6820" spans="3:16" x14ac:dyDescent="0.25">
      <c r="C6820"/>
      <c r="J6820" s="4">
        <v>1034866825</v>
      </c>
      <c r="K6820" t="s">
        <v>1124</v>
      </c>
      <c r="N6820" s="4">
        <v>1034866815</v>
      </c>
      <c r="O6820" t="e">
        <f>VLOOKUP(N6820,Sales!B:C,2,0)</f>
        <v>#N/A</v>
      </c>
      <c r="P6820" t="e">
        <f>VLOOKUP(N6820,Recolt!B:C,2,0)</f>
        <v>#N/A</v>
      </c>
    </row>
    <row r="6821" spans="3:16" x14ac:dyDescent="0.25">
      <c r="C6821"/>
      <c r="J6821" s="4">
        <v>1034866831</v>
      </c>
      <c r="K6821" t="s">
        <v>1124</v>
      </c>
      <c r="N6821" s="4">
        <v>1034866825</v>
      </c>
      <c r="O6821" t="e">
        <f>VLOOKUP(N6821,Sales!B:C,2,0)</f>
        <v>#N/A</v>
      </c>
      <c r="P6821" t="str">
        <f>VLOOKUP(N6821,Recolt!B:C,2,0)</f>
        <v>HSB</v>
      </c>
    </row>
    <row r="6822" spans="3:16" x14ac:dyDescent="0.25">
      <c r="C6822"/>
      <c r="J6822" s="4">
        <v>1034866832</v>
      </c>
      <c r="K6822" t="s">
        <v>1124</v>
      </c>
      <c r="N6822" s="4">
        <v>1034866831</v>
      </c>
      <c r="O6822" t="e">
        <f>VLOOKUP(N6822,Sales!B:C,2,0)</f>
        <v>#N/A</v>
      </c>
      <c r="P6822" t="str">
        <f>VLOOKUP(N6822,Recolt!B:C,2,0)</f>
        <v xml:space="preserve">LCL (Le Crédit Lyonnais)  </v>
      </c>
    </row>
    <row r="6823" spans="3:16" x14ac:dyDescent="0.25">
      <c r="C6823"/>
      <c r="J6823" s="4">
        <v>1034866833</v>
      </c>
      <c r="K6823" t="s">
        <v>1124</v>
      </c>
      <c r="N6823" s="4">
        <v>1034866832</v>
      </c>
      <c r="O6823" t="e">
        <f>VLOOKUP(N6823,Sales!B:C,2,0)</f>
        <v>#N/A</v>
      </c>
      <c r="P6823" t="str">
        <f>VLOOKUP(N6823,Recolt!B:C,2,0)</f>
        <v>HSB</v>
      </c>
    </row>
    <row r="6824" spans="3:16" x14ac:dyDescent="0.25">
      <c r="C6824"/>
      <c r="J6824" s="4">
        <v>1034866839</v>
      </c>
      <c r="K6824" t="s">
        <v>1124</v>
      </c>
      <c r="N6824" s="4">
        <v>1034866833</v>
      </c>
      <c r="O6824" t="e">
        <f>VLOOKUP(N6824,Sales!B:C,2,0)</f>
        <v>#N/A</v>
      </c>
      <c r="P6824" t="e">
        <f>VLOOKUP(N6824,Recolt!B:C,2,0)</f>
        <v>#N/A</v>
      </c>
    </row>
    <row r="6825" spans="3:16" x14ac:dyDescent="0.25">
      <c r="C6825"/>
      <c r="J6825" s="4">
        <v>1034866844</v>
      </c>
      <c r="K6825" t="s">
        <v>1124</v>
      </c>
      <c r="N6825" s="4">
        <v>1034866839</v>
      </c>
      <c r="O6825" t="e">
        <f>VLOOKUP(N6825,Sales!B:C,2,0)</f>
        <v>#N/A</v>
      </c>
      <c r="P6825" t="str">
        <f>VLOOKUP(N6825,Recolt!B:C,2,0)</f>
        <v xml:space="preserve">LCL (Le Crédit Lyonnais)  </v>
      </c>
    </row>
    <row r="6826" spans="3:16" x14ac:dyDescent="0.25">
      <c r="C6826"/>
      <c r="J6826" s="4">
        <v>1034866848</v>
      </c>
      <c r="K6826" t="s">
        <v>1124</v>
      </c>
      <c r="N6826" s="4">
        <v>1034866844</v>
      </c>
      <c r="O6826">
        <f>VLOOKUP(N6826,Sales!B:C,2,0)</f>
        <v>44928.620138888888</v>
      </c>
      <c r="P6826" t="e">
        <f>VLOOKUP(N6826,Recolt!B:C,2,0)</f>
        <v>#N/A</v>
      </c>
    </row>
    <row r="6827" spans="3:16" x14ac:dyDescent="0.25">
      <c r="C6827"/>
      <c r="J6827" s="4">
        <v>1034866850</v>
      </c>
      <c r="K6827" t="s">
        <v>1124</v>
      </c>
      <c r="N6827" s="4">
        <v>1034866848</v>
      </c>
      <c r="O6827" t="e">
        <f>VLOOKUP(N6827,Sales!B:C,2,0)</f>
        <v>#N/A</v>
      </c>
      <c r="P6827" t="str">
        <f>VLOOKUP(N6827,Recolt!B:C,2,0)</f>
        <v xml:space="preserve">CIC (Crédit Industriel et Commercial)  </v>
      </c>
    </row>
    <row r="6828" spans="3:16" x14ac:dyDescent="0.25">
      <c r="C6828"/>
      <c r="J6828" s="4">
        <v>1034866852</v>
      </c>
      <c r="K6828" t="s">
        <v>1124</v>
      </c>
      <c r="N6828" s="4">
        <v>1034866850</v>
      </c>
      <c r="O6828">
        <f>VLOOKUP(N6828,Sales!B:C,2,0)</f>
        <v>44928.663194444445</v>
      </c>
      <c r="P6828" t="e">
        <f>VLOOKUP(N6828,Recolt!B:C,2,0)</f>
        <v>#N/A</v>
      </c>
    </row>
    <row r="6829" spans="3:16" x14ac:dyDescent="0.25">
      <c r="C6829"/>
      <c r="J6829" s="4">
        <v>1034866861</v>
      </c>
      <c r="K6829" t="s">
        <v>1124</v>
      </c>
      <c r="N6829" s="4">
        <v>1034866852</v>
      </c>
      <c r="O6829">
        <f>VLOOKUP(N6829,Sales!B:C,2,0)</f>
        <v>44987.431944444441</v>
      </c>
      <c r="P6829" t="e">
        <f>VLOOKUP(N6829,Recolt!B:C,2,0)</f>
        <v>#N/A</v>
      </c>
    </row>
    <row r="6830" spans="3:16" x14ac:dyDescent="0.25">
      <c r="C6830"/>
      <c r="J6830" s="4">
        <v>1034866863</v>
      </c>
      <c r="K6830" t="s">
        <v>1124</v>
      </c>
      <c r="N6830" s="4">
        <v>1034866861</v>
      </c>
      <c r="O6830">
        <f>VLOOKUP(N6830,Sales!B:C,2,0)</f>
        <v>45277.728472222225</v>
      </c>
      <c r="P6830" t="e">
        <f>VLOOKUP(N6830,Recolt!B:C,2,0)</f>
        <v>#N/A</v>
      </c>
    </row>
    <row r="6831" spans="3:16" x14ac:dyDescent="0.25">
      <c r="C6831"/>
      <c r="J6831" s="4">
        <v>1034866876</v>
      </c>
      <c r="K6831" t="s">
        <v>1124</v>
      </c>
      <c r="N6831" s="4">
        <v>1034866863</v>
      </c>
      <c r="O6831" t="e">
        <f>VLOOKUP(N6831,Sales!B:C,2,0)</f>
        <v>#N/A</v>
      </c>
      <c r="P6831" t="e">
        <f>VLOOKUP(N6831,Recolt!B:C,2,0)</f>
        <v>#N/A</v>
      </c>
    </row>
    <row r="6832" spans="3:16" x14ac:dyDescent="0.25">
      <c r="C6832"/>
      <c r="J6832" s="4">
        <v>1034866878</v>
      </c>
      <c r="K6832" t="s">
        <v>1124</v>
      </c>
      <c r="N6832" s="4">
        <v>1034866876</v>
      </c>
      <c r="O6832" t="e">
        <f>VLOOKUP(N6832,Sales!B:C,2,0)</f>
        <v>#N/A</v>
      </c>
      <c r="P6832" t="str">
        <f>VLOOKUP(N6832,Recolt!B:C,2,0)</f>
        <v>Bawag P.S.K</v>
      </c>
    </row>
    <row r="6833" spans="3:16" x14ac:dyDescent="0.25">
      <c r="C6833"/>
      <c r="J6833" s="4">
        <v>1034866886</v>
      </c>
      <c r="K6833" t="s">
        <v>1124</v>
      </c>
      <c r="N6833" s="4">
        <v>1034866878</v>
      </c>
      <c r="O6833">
        <f>VLOOKUP(N6833,Sales!B:C,2,0)</f>
        <v>44928.456944444442</v>
      </c>
      <c r="P6833" t="e">
        <f>VLOOKUP(N6833,Recolt!B:C,2,0)</f>
        <v>#N/A</v>
      </c>
    </row>
    <row r="6834" spans="3:16" x14ac:dyDescent="0.25">
      <c r="C6834"/>
      <c r="J6834" s="4">
        <v>1034866897</v>
      </c>
      <c r="K6834" t="s">
        <v>1124</v>
      </c>
      <c r="N6834" s="4">
        <v>1034866886</v>
      </c>
      <c r="O6834" t="e">
        <f>VLOOKUP(N6834,Sales!B:C,2,0)</f>
        <v>#N/A</v>
      </c>
      <c r="P6834" t="str">
        <f>VLOOKUP(N6834,Recolt!B:C,2,0)</f>
        <v>Sparda-Bank</v>
      </c>
    </row>
    <row r="6835" spans="3:16" x14ac:dyDescent="0.25">
      <c r="C6835"/>
      <c r="J6835" s="4">
        <v>1034866898</v>
      </c>
      <c r="K6835" t="s">
        <v>1124</v>
      </c>
      <c r="N6835" s="4">
        <v>1034866897</v>
      </c>
      <c r="O6835" t="e">
        <f>VLOOKUP(N6835,Sales!B:C,2,0)</f>
        <v>#N/A</v>
      </c>
      <c r="P6835" t="str">
        <f>VLOOKUP(N6835,Recolt!B:C,2,0)</f>
        <v xml:space="preserve">CIC (Crédit Industriel et Commercial)  </v>
      </c>
    </row>
    <row r="6836" spans="3:16" x14ac:dyDescent="0.25">
      <c r="C6836"/>
      <c r="J6836" s="4">
        <v>1034866901</v>
      </c>
      <c r="K6836" t="s">
        <v>1124</v>
      </c>
      <c r="N6836" s="4">
        <v>1034866898</v>
      </c>
      <c r="O6836">
        <f>VLOOKUP(N6836,Sales!B:C,2,0)</f>
        <v>45324.722222222219</v>
      </c>
      <c r="P6836" t="e">
        <f>VLOOKUP(N6836,Recolt!B:C,2,0)</f>
        <v>#N/A</v>
      </c>
    </row>
    <row r="6837" spans="3:16" x14ac:dyDescent="0.25">
      <c r="C6837"/>
      <c r="J6837" s="4">
        <v>1034866905</v>
      </c>
      <c r="K6837" t="s">
        <v>1124</v>
      </c>
      <c r="N6837" s="4">
        <v>1034866901</v>
      </c>
      <c r="O6837">
        <f>VLOOKUP(N6837,Sales!B:C,2,0)</f>
        <v>44928.493750000001</v>
      </c>
      <c r="P6837" t="e">
        <f>VLOOKUP(N6837,Recolt!B:C,2,0)</f>
        <v>#N/A</v>
      </c>
    </row>
    <row r="6838" spans="3:16" x14ac:dyDescent="0.25">
      <c r="C6838"/>
      <c r="J6838" s="4">
        <v>1034866907</v>
      </c>
      <c r="K6838" t="s">
        <v>1124</v>
      </c>
      <c r="N6838" s="4">
        <v>1034866905</v>
      </c>
      <c r="O6838">
        <f>VLOOKUP(N6838,Sales!B:C,2,0)</f>
        <v>45324.458333333336</v>
      </c>
      <c r="P6838" t="e">
        <f>VLOOKUP(N6838,Recolt!B:C,2,0)</f>
        <v>#N/A</v>
      </c>
    </row>
    <row r="6839" spans="3:16" x14ac:dyDescent="0.25">
      <c r="C6839"/>
      <c r="J6839" s="4">
        <v>1034866910</v>
      </c>
      <c r="K6839" t="s">
        <v>1124</v>
      </c>
      <c r="N6839" s="4">
        <v>1034866907</v>
      </c>
      <c r="O6839" t="e">
        <f>VLOOKUP(N6839,Sales!B:C,2,0)</f>
        <v>#N/A</v>
      </c>
      <c r="P6839" t="str">
        <f>VLOOKUP(N6839,Recolt!B:C,2,0)</f>
        <v>HSB</v>
      </c>
    </row>
    <row r="6840" spans="3:16" x14ac:dyDescent="0.25">
      <c r="C6840"/>
      <c r="J6840" s="4">
        <v>1034866911</v>
      </c>
      <c r="K6840" t="s">
        <v>1124</v>
      </c>
      <c r="N6840" s="4">
        <v>1034866910</v>
      </c>
      <c r="O6840" t="e">
        <f>VLOOKUP(N6840,Sales!B:C,2,0)</f>
        <v>#N/A</v>
      </c>
      <c r="P6840" t="e">
        <f>VLOOKUP(N6840,Recolt!B:C,2,0)</f>
        <v>#N/A</v>
      </c>
    </row>
    <row r="6841" spans="3:16" x14ac:dyDescent="0.25">
      <c r="C6841"/>
      <c r="J6841" s="4">
        <v>1034866920</v>
      </c>
      <c r="K6841" t="s">
        <v>1124</v>
      </c>
      <c r="N6841" s="4">
        <v>1034866911</v>
      </c>
      <c r="O6841" t="e">
        <f>VLOOKUP(N6841,Sales!B:C,2,0)</f>
        <v>#N/A</v>
      </c>
      <c r="P6841" t="str">
        <f>VLOOKUP(N6841,Recolt!B:C,2,0)</f>
        <v>Sberbank Europe</v>
      </c>
    </row>
    <row r="6842" spans="3:16" x14ac:dyDescent="0.25">
      <c r="C6842"/>
      <c r="J6842" s="4">
        <v>1034866933</v>
      </c>
      <c r="K6842" t="s">
        <v>1124</v>
      </c>
      <c r="N6842" s="4">
        <v>1034866920</v>
      </c>
      <c r="O6842" t="e">
        <f>VLOOKUP(N6842,Sales!B:C,2,0)</f>
        <v>#N/A</v>
      </c>
      <c r="P6842" t="str">
        <f>VLOOKUP(N6842,Recolt!B:C,2,0)</f>
        <v xml:space="preserve">Crédit Agricole  </v>
      </c>
    </row>
    <row r="6843" spans="3:16" x14ac:dyDescent="0.25">
      <c r="C6843"/>
      <c r="J6843" s="4">
        <v>1034866936</v>
      </c>
      <c r="K6843" t="s">
        <v>1124</v>
      </c>
      <c r="N6843" s="4">
        <v>1034866933</v>
      </c>
      <c r="O6843" t="e">
        <f>VLOOKUP(N6843,Sales!B:C,2,0)</f>
        <v>#N/A</v>
      </c>
      <c r="P6843" t="str">
        <f>VLOOKUP(N6843,Recolt!B:C,2,0)</f>
        <v xml:space="preserve">Crédit Agricole  </v>
      </c>
    </row>
    <row r="6844" spans="3:16" x14ac:dyDescent="0.25">
      <c r="C6844"/>
      <c r="J6844" s="4">
        <v>1034866939</v>
      </c>
      <c r="K6844" t="s">
        <v>1124</v>
      </c>
      <c r="N6844" s="4">
        <v>1034866936</v>
      </c>
      <c r="O6844" t="e">
        <f>VLOOKUP(N6844,Sales!B:C,2,0)</f>
        <v>#N/A</v>
      </c>
      <c r="P6844" t="str">
        <f>VLOOKUP(N6844,Recolt!B:C,2,0)</f>
        <v xml:space="preserve">CIC (Crédit Industriel et Commercial)  </v>
      </c>
    </row>
    <row r="6845" spans="3:16" x14ac:dyDescent="0.25">
      <c r="C6845"/>
      <c r="J6845" s="4">
        <v>1034866961</v>
      </c>
      <c r="K6845" t="s">
        <v>1124</v>
      </c>
      <c r="N6845" s="4">
        <v>1034866939</v>
      </c>
      <c r="O6845" t="e">
        <f>VLOOKUP(N6845,Sales!B:C,2,0)</f>
        <v>#N/A</v>
      </c>
      <c r="P6845" t="str">
        <f>VLOOKUP(N6845,Recolt!B:C,2,0)</f>
        <v xml:space="preserve">BNP Paribas  </v>
      </c>
    </row>
    <row r="6846" spans="3:16" x14ac:dyDescent="0.25">
      <c r="C6846"/>
      <c r="J6846" s="4">
        <v>1034866964</v>
      </c>
      <c r="K6846" t="s">
        <v>1124</v>
      </c>
      <c r="N6846" s="4">
        <v>1034866961</v>
      </c>
      <c r="O6846">
        <f>VLOOKUP(N6846,Sales!B:C,2,0)</f>
        <v>45324.479166666664</v>
      </c>
      <c r="P6846" t="e">
        <f>VLOOKUP(N6846,Recolt!B:C,2,0)</f>
        <v>#N/A</v>
      </c>
    </row>
    <row r="6847" spans="3:16" x14ac:dyDescent="0.25">
      <c r="C6847"/>
      <c r="J6847" s="4">
        <v>1034866975</v>
      </c>
      <c r="K6847" t="s">
        <v>1124</v>
      </c>
      <c r="N6847" s="4">
        <v>1034866964</v>
      </c>
      <c r="O6847" t="e">
        <f>VLOOKUP(N6847,Sales!B:C,2,0)</f>
        <v>#N/A</v>
      </c>
      <c r="P6847" t="str">
        <f>VLOOKUP(N6847,Recolt!B:C,2,0)</f>
        <v xml:space="preserve">Crédit Mutuel  </v>
      </c>
    </row>
    <row r="6848" spans="3:16" x14ac:dyDescent="0.25">
      <c r="C6848"/>
      <c r="J6848" s="4">
        <v>1034866999</v>
      </c>
      <c r="K6848" t="s">
        <v>1124</v>
      </c>
      <c r="N6848" s="4">
        <v>1034866975</v>
      </c>
      <c r="O6848" t="e">
        <f>VLOOKUP(N6848,Sales!B:C,2,0)</f>
        <v>#N/A</v>
      </c>
      <c r="P6848" t="str">
        <f>VLOOKUP(N6848,Recolt!B:C,2,0)</f>
        <v>HSB</v>
      </c>
    </row>
    <row r="6849" spans="3:16" x14ac:dyDescent="0.25">
      <c r="C6849"/>
      <c r="J6849" s="4">
        <v>1034867008</v>
      </c>
      <c r="K6849" t="s">
        <v>1124</v>
      </c>
      <c r="N6849" s="4">
        <v>1034866999</v>
      </c>
      <c r="O6849" t="e">
        <f>VLOOKUP(N6849,Sales!B:C,2,0)</f>
        <v>#N/A</v>
      </c>
      <c r="P6849" t="str">
        <f>VLOOKUP(N6849,Recolt!B:C,2,0)</f>
        <v>Erste Group Bank</v>
      </c>
    </row>
    <row r="6850" spans="3:16" x14ac:dyDescent="0.25">
      <c r="C6850"/>
      <c r="J6850" s="4">
        <v>1034867009</v>
      </c>
      <c r="K6850" t="s">
        <v>1124</v>
      </c>
      <c r="N6850" s="4">
        <v>1034867008</v>
      </c>
      <c r="O6850">
        <f>VLOOKUP(N6850,Sales!B:C,2,0)</f>
        <v>44928.642361111109</v>
      </c>
      <c r="P6850" t="e">
        <f>VLOOKUP(N6850,Recolt!B:C,2,0)</f>
        <v>#N/A</v>
      </c>
    </row>
    <row r="6851" spans="3:16" x14ac:dyDescent="0.25">
      <c r="C6851"/>
      <c r="J6851" s="4">
        <v>1034867036</v>
      </c>
      <c r="K6851" t="s">
        <v>1124</v>
      </c>
      <c r="N6851" s="4">
        <v>1034867009</v>
      </c>
      <c r="O6851" t="e">
        <f>VLOOKUP(N6851,Sales!B:C,2,0)</f>
        <v>#N/A</v>
      </c>
      <c r="P6851" t="str">
        <f>VLOOKUP(N6851,Recolt!B:C,2,0)</f>
        <v xml:space="preserve">Crédit Mutuel  </v>
      </c>
    </row>
    <row r="6852" spans="3:16" x14ac:dyDescent="0.25">
      <c r="C6852"/>
      <c r="J6852" s="4">
        <v>1034867042</v>
      </c>
      <c r="K6852" t="s">
        <v>1124</v>
      </c>
      <c r="N6852" s="4">
        <v>1034867036</v>
      </c>
      <c r="O6852">
        <f>VLOOKUP(N6852,Sales!B:C,2,0)</f>
        <v>44987.484027777777</v>
      </c>
      <c r="P6852" t="e">
        <f>VLOOKUP(N6852,Recolt!B:C,2,0)</f>
        <v>#N/A</v>
      </c>
    </row>
    <row r="6853" spans="3:16" x14ac:dyDescent="0.25">
      <c r="C6853"/>
      <c r="J6853" s="4">
        <v>1034867044</v>
      </c>
      <c r="K6853" t="s">
        <v>1124</v>
      </c>
      <c r="N6853" s="4">
        <v>1034867042</v>
      </c>
      <c r="O6853" t="e">
        <f>VLOOKUP(N6853,Sales!B:C,2,0)</f>
        <v>#N/A</v>
      </c>
      <c r="P6853" t="str">
        <f>VLOOKUP(N6853,Recolt!B:C,2,0)</f>
        <v>UniCredit Bank Austria</v>
      </c>
    </row>
    <row r="6854" spans="3:16" x14ac:dyDescent="0.25">
      <c r="C6854"/>
      <c r="J6854" s="4">
        <v>1034867047</v>
      </c>
      <c r="K6854" t="s">
        <v>1124</v>
      </c>
      <c r="N6854" s="4">
        <v>1034867044</v>
      </c>
      <c r="O6854" t="e">
        <f>VLOOKUP(N6854,Sales!B:C,2,0)</f>
        <v>#N/A</v>
      </c>
      <c r="P6854" t="str">
        <f>VLOOKUP(N6854,Recolt!B:C,2,0)</f>
        <v>Sberbank Europe</v>
      </c>
    </row>
    <row r="6855" spans="3:16" x14ac:dyDescent="0.25">
      <c r="C6855"/>
      <c r="J6855" s="4">
        <v>1034867072</v>
      </c>
      <c r="K6855" t="s">
        <v>1124</v>
      </c>
      <c r="N6855" s="4">
        <v>1034867047</v>
      </c>
      <c r="O6855">
        <f>VLOOKUP(N6855,Sales!B:C,2,0)</f>
        <v>44987.70208333333</v>
      </c>
      <c r="P6855" t="e">
        <f>VLOOKUP(N6855,Recolt!B:C,2,0)</f>
        <v>#N/A</v>
      </c>
    </row>
    <row r="6856" spans="3:16" x14ac:dyDescent="0.25">
      <c r="C6856"/>
      <c r="J6856" s="4">
        <v>1034867079</v>
      </c>
      <c r="K6856" t="s">
        <v>1124</v>
      </c>
      <c r="N6856" s="4">
        <v>1034867072</v>
      </c>
      <c r="O6856">
        <f>VLOOKUP(N6856,Sales!B:C,2,0)</f>
        <v>45455.626388888886</v>
      </c>
      <c r="P6856" t="e">
        <f>VLOOKUP(N6856,Recolt!B:C,2,0)</f>
        <v>#N/A</v>
      </c>
    </row>
    <row r="6857" spans="3:16" x14ac:dyDescent="0.25">
      <c r="C6857"/>
      <c r="J6857" s="4">
        <v>1034867085</v>
      </c>
      <c r="K6857" t="s">
        <v>1124</v>
      </c>
      <c r="N6857" s="4">
        <v>1034867079</v>
      </c>
      <c r="O6857">
        <f>VLOOKUP(N6857,Sales!B:C,2,0)</f>
        <v>44987.576388888891</v>
      </c>
      <c r="P6857" t="e">
        <f>VLOOKUP(N6857,Recolt!B:C,2,0)</f>
        <v>#N/A</v>
      </c>
    </row>
    <row r="6858" spans="3:16" x14ac:dyDescent="0.25">
      <c r="C6858"/>
      <c r="J6858" s="4">
        <v>1034867097</v>
      </c>
      <c r="K6858" t="s">
        <v>1124</v>
      </c>
      <c r="N6858" s="4">
        <v>1034867085</v>
      </c>
      <c r="O6858">
        <f>VLOOKUP(N6858,Sales!B:C,2,0)</f>
        <v>44928.728472222225</v>
      </c>
      <c r="P6858" t="e">
        <f>VLOOKUP(N6858,Recolt!B:C,2,0)</f>
        <v>#N/A</v>
      </c>
    </row>
    <row r="6859" spans="3:16" x14ac:dyDescent="0.25">
      <c r="C6859"/>
      <c r="J6859" s="4">
        <v>1034867098</v>
      </c>
      <c r="K6859" t="s">
        <v>1124</v>
      </c>
      <c r="N6859" s="4">
        <v>1034867097</v>
      </c>
      <c r="O6859">
        <f>VLOOKUP(N6859,Sales!B:C,2,0)</f>
        <v>45324.59652777778</v>
      </c>
      <c r="P6859" t="e">
        <f>VLOOKUP(N6859,Recolt!B:C,2,0)</f>
        <v>#N/A</v>
      </c>
    </row>
    <row r="6860" spans="3:16" x14ac:dyDescent="0.25">
      <c r="C6860"/>
      <c r="J6860" s="4">
        <v>1034867099</v>
      </c>
      <c r="K6860" t="s">
        <v>1124</v>
      </c>
      <c r="N6860" s="4">
        <v>1034867098</v>
      </c>
      <c r="O6860">
        <f>VLOOKUP(N6860,Sales!B:C,2,0)</f>
        <v>44940.652777777781</v>
      </c>
      <c r="P6860" t="e">
        <f>VLOOKUP(N6860,Recolt!B:C,2,0)</f>
        <v>#N/A</v>
      </c>
    </row>
    <row r="6861" spans="3:16" x14ac:dyDescent="0.25">
      <c r="C6861"/>
      <c r="J6861" s="4">
        <v>1034867104</v>
      </c>
      <c r="K6861" t="s">
        <v>1124</v>
      </c>
      <c r="N6861" s="4">
        <v>1034867099</v>
      </c>
      <c r="O6861">
        <f>VLOOKUP(N6861,Sales!B:C,2,0)</f>
        <v>45324.723611111112</v>
      </c>
      <c r="P6861" t="e">
        <f>VLOOKUP(N6861,Recolt!B:C,2,0)</f>
        <v>#N/A</v>
      </c>
    </row>
    <row r="6862" spans="3:16" x14ac:dyDescent="0.25">
      <c r="C6862"/>
      <c r="J6862" s="4">
        <v>1034867112</v>
      </c>
      <c r="K6862" t="s">
        <v>1124</v>
      </c>
      <c r="N6862" s="4">
        <v>1034867104</v>
      </c>
      <c r="O6862" t="e">
        <f>VLOOKUP(N6862,Sales!B:C,2,0)</f>
        <v>#N/A</v>
      </c>
      <c r="P6862" t="str">
        <f>VLOOKUP(N6862,Recolt!B:C,2,0)</f>
        <v>Sparda-Bank</v>
      </c>
    </row>
    <row r="6863" spans="3:16" x14ac:dyDescent="0.25">
      <c r="C6863"/>
      <c r="J6863" s="4">
        <v>1034867116</v>
      </c>
      <c r="K6863" t="s">
        <v>1124</v>
      </c>
      <c r="N6863" s="4">
        <v>1034867112</v>
      </c>
      <c r="O6863" t="e">
        <f>VLOOKUP(N6863,Sales!B:C,2,0)</f>
        <v>#N/A</v>
      </c>
      <c r="P6863" t="str">
        <f>VLOOKUP(N6863,Recolt!B:C,2,0)</f>
        <v>Erste Group Bank</v>
      </c>
    </row>
    <row r="6864" spans="3:16" x14ac:dyDescent="0.25">
      <c r="C6864"/>
      <c r="J6864" s="4">
        <v>1034867136</v>
      </c>
      <c r="K6864" t="s">
        <v>1124</v>
      </c>
      <c r="N6864" s="4">
        <v>1034867116</v>
      </c>
      <c r="O6864" t="e">
        <f>VLOOKUP(N6864,Sales!B:C,2,0)</f>
        <v>#N/A</v>
      </c>
      <c r="P6864" t="str">
        <f>VLOOKUP(N6864,Recolt!B:C,2,0)</f>
        <v xml:space="preserve">CIC (Crédit Industriel et Commercial)  </v>
      </c>
    </row>
    <row r="6865" spans="3:16" x14ac:dyDescent="0.25">
      <c r="C6865"/>
      <c r="J6865" s="4">
        <v>1034867164</v>
      </c>
      <c r="K6865" t="s">
        <v>1124</v>
      </c>
      <c r="N6865" s="4">
        <v>1034867136</v>
      </c>
      <c r="O6865">
        <f>VLOOKUP(N6865,Sales!B:C,2,0)</f>
        <v>45305.430555555555</v>
      </c>
      <c r="P6865" t="e">
        <f>VLOOKUP(N6865,Recolt!B:C,2,0)</f>
        <v>#N/A</v>
      </c>
    </row>
    <row r="6866" spans="3:16" x14ac:dyDescent="0.25">
      <c r="C6866"/>
      <c r="J6866" s="4">
        <v>1034867168</v>
      </c>
      <c r="K6866" t="s">
        <v>1124</v>
      </c>
      <c r="N6866" s="4">
        <v>1034867164</v>
      </c>
      <c r="O6866" t="e">
        <f>VLOOKUP(N6866,Sales!B:C,2,0)</f>
        <v>#N/A</v>
      </c>
      <c r="P6866" t="str">
        <f>VLOOKUP(N6866,Recolt!B:C,2,0)</f>
        <v xml:space="preserve">LCL (Le Crédit Lyonnais)  </v>
      </c>
    </row>
    <row r="6867" spans="3:16" x14ac:dyDescent="0.25">
      <c r="C6867"/>
      <c r="J6867" s="4">
        <v>1034867177</v>
      </c>
      <c r="K6867" t="s">
        <v>1124</v>
      </c>
      <c r="N6867" s="4">
        <v>1034867168</v>
      </c>
      <c r="O6867" t="e">
        <f>VLOOKUP(N6867,Sales!B:C,2,0)</f>
        <v>#N/A</v>
      </c>
      <c r="P6867" t="str">
        <f>VLOOKUP(N6867,Recolt!B:C,2,0)</f>
        <v>Volksbank</v>
      </c>
    </row>
    <row r="6868" spans="3:16" x14ac:dyDescent="0.25">
      <c r="C6868"/>
      <c r="J6868" s="4">
        <v>1034867179</v>
      </c>
      <c r="K6868" t="s">
        <v>1124</v>
      </c>
      <c r="N6868" s="4">
        <v>1034867177</v>
      </c>
      <c r="O6868" t="e">
        <f>VLOOKUP(N6868,Sales!B:C,2,0)</f>
        <v>#N/A</v>
      </c>
      <c r="P6868" t="str">
        <f>VLOOKUP(N6868,Recolt!B:C,2,0)</f>
        <v xml:space="preserve">Crédit Agricole  </v>
      </c>
    </row>
    <row r="6869" spans="3:16" x14ac:dyDescent="0.25">
      <c r="C6869"/>
      <c r="J6869" s="4">
        <v>1034867180</v>
      </c>
      <c r="K6869" t="s">
        <v>1124</v>
      </c>
      <c r="N6869" s="4">
        <v>1034867179</v>
      </c>
      <c r="O6869" t="e">
        <f>VLOOKUP(N6869,Sales!B:C,2,0)</f>
        <v>#N/A</v>
      </c>
      <c r="P6869" t="str">
        <f>VLOOKUP(N6869,Recolt!B:C,2,0)</f>
        <v xml:space="preserve">BNP Paribas  </v>
      </c>
    </row>
    <row r="6870" spans="3:16" x14ac:dyDescent="0.25">
      <c r="C6870"/>
      <c r="J6870" s="4">
        <v>1034867190</v>
      </c>
      <c r="K6870" t="s">
        <v>1124</v>
      </c>
      <c r="N6870" s="4">
        <v>1034867180</v>
      </c>
      <c r="O6870" t="e">
        <f>VLOOKUP(N6870,Sales!B:C,2,0)</f>
        <v>#N/A</v>
      </c>
      <c r="P6870" t="str">
        <f>VLOOKUP(N6870,Recolt!B:C,2,0)</f>
        <v>Sberbank Europe</v>
      </c>
    </row>
    <row r="6871" spans="3:16" x14ac:dyDescent="0.25">
      <c r="C6871"/>
      <c r="J6871" s="4">
        <v>1034867192</v>
      </c>
      <c r="K6871" t="s">
        <v>1124</v>
      </c>
      <c r="N6871" s="4">
        <v>1034867190</v>
      </c>
      <c r="O6871" t="e">
        <f>VLOOKUP(N6871,Sales!B:C,2,0)</f>
        <v>#N/A</v>
      </c>
      <c r="P6871" t="str">
        <f>VLOOKUP(N6871,Recolt!B:C,2,0)</f>
        <v>Bank Austria</v>
      </c>
    </row>
    <row r="6872" spans="3:16" x14ac:dyDescent="0.25">
      <c r="C6872"/>
      <c r="J6872" s="4">
        <v>1034867213</v>
      </c>
      <c r="K6872" t="s">
        <v>1124</v>
      </c>
      <c r="N6872" s="4">
        <v>1034867192</v>
      </c>
      <c r="O6872" t="e">
        <f>VLOOKUP(N6872,Sales!B:C,2,0)</f>
        <v>#N/A</v>
      </c>
      <c r="P6872" t="str">
        <f>VLOOKUP(N6872,Recolt!B:C,2,0)</f>
        <v>Erste Group Bank</v>
      </c>
    </row>
    <row r="6873" spans="3:16" x14ac:dyDescent="0.25">
      <c r="C6873"/>
      <c r="J6873" s="4">
        <v>1034867214</v>
      </c>
      <c r="K6873" t="s">
        <v>1124</v>
      </c>
      <c r="N6873" s="4">
        <v>1034867213</v>
      </c>
      <c r="O6873" t="e">
        <f>VLOOKUP(N6873,Sales!B:C,2,0)</f>
        <v>#N/A</v>
      </c>
      <c r="P6873" t="str">
        <f>VLOOKUP(N6873,Recolt!B:C,2,0)</f>
        <v>Bawag P.S.K</v>
      </c>
    </row>
    <row r="6874" spans="3:16" x14ac:dyDescent="0.25">
      <c r="C6874"/>
      <c r="J6874" s="4">
        <v>1034867220</v>
      </c>
      <c r="K6874" t="s">
        <v>1124</v>
      </c>
      <c r="N6874" s="4">
        <v>1034867214</v>
      </c>
      <c r="O6874">
        <f>VLOOKUP(N6874,Sales!B:C,2,0)</f>
        <v>44987.755555555559</v>
      </c>
      <c r="P6874" t="e">
        <f>VLOOKUP(N6874,Recolt!B:C,2,0)</f>
        <v>#N/A</v>
      </c>
    </row>
    <row r="6875" spans="3:16" x14ac:dyDescent="0.25">
      <c r="C6875"/>
      <c r="J6875" s="4">
        <v>1034867229</v>
      </c>
      <c r="K6875" t="s">
        <v>1124</v>
      </c>
      <c r="N6875" s="4">
        <v>1034867220</v>
      </c>
      <c r="O6875">
        <f>VLOOKUP(N6875,Sales!B:C,2,0)</f>
        <v>44928.783333333333</v>
      </c>
      <c r="P6875" t="e">
        <f>VLOOKUP(N6875,Recolt!B:C,2,0)</f>
        <v>#N/A</v>
      </c>
    </row>
    <row r="6876" spans="3:16" x14ac:dyDescent="0.25">
      <c r="C6876"/>
      <c r="J6876" s="4">
        <v>1034867244</v>
      </c>
      <c r="K6876" t="s">
        <v>1124</v>
      </c>
      <c r="N6876" s="4">
        <v>1034867229</v>
      </c>
      <c r="O6876">
        <f>VLOOKUP(N6876,Sales!B:C,2,0)</f>
        <v>44928.486111111109</v>
      </c>
      <c r="P6876" t="e">
        <f>VLOOKUP(N6876,Recolt!B:C,2,0)</f>
        <v>#N/A</v>
      </c>
    </row>
    <row r="6877" spans="3:16" x14ac:dyDescent="0.25">
      <c r="C6877"/>
      <c r="J6877" s="4">
        <v>1034867248</v>
      </c>
      <c r="K6877" t="s">
        <v>1124</v>
      </c>
      <c r="N6877" s="4">
        <v>1034867244</v>
      </c>
      <c r="O6877" t="e">
        <f>VLOOKUP(N6877,Sales!B:C,2,0)</f>
        <v>#N/A</v>
      </c>
      <c r="P6877" t="str">
        <f>VLOOKUP(N6877,Recolt!B:C,2,0)</f>
        <v>Bank Austria</v>
      </c>
    </row>
    <row r="6878" spans="3:16" x14ac:dyDescent="0.25">
      <c r="C6878"/>
      <c r="J6878" s="4">
        <v>1034867262</v>
      </c>
      <c r="K6878" t="s">
        <v>1124</v>
      </c>
      <c r="N6878" s="4">
        <v>1034867248</v>
      </c>
      <c r="O6878">
        <f>VLOOKUP(N6878,Sales!B:C,2,0)</f>
        <v>44928.681250000001</v>
      </c>
      <c r="P6878" t="e">
        <f>VLOOKUP(N6878,Recolt!B:C,2,0)</f>
        <v>#N/A</v>
      </c>
    </row>
    <row r="6879" spans="3:16" x14ac:dyDescent="0.25">
      <c r="C6879"/>
      <c r="J6879" s="4">
        <v>1034867263</v>
      </c>
      <c r="K6879" t="s">
        <v>1124</v>
      </c>
      <c r="N6879" s="4">
        <v>1034867262</v>
      </c>
      <c r="O6879" t="e">
        <f>VLOOKUP(N6879,Sales!B:C,2,0)</f>
        <v>#N/A</v>
      </c>
      <c r="P6879" t="str">
        <f>VLOOKUP(N6879,Recolt!B:C,2,0)</f>
        <v>Sparda-Bank</v>
      </c>
    </row>
    <row r="6880" spans="3:16" x14ac:dyDescent="0.25">
      <c r="C6880"/>
      <c r="J6880" s="4">
        <v>1034867264</v>
      </c>
      <c r="K6880" t="s">
        <v>1124</v>
      </c>
      <c r="N6880" s="4">
        <v>1034867263</v>
      </c>
      <c r="O6880">
        <f>VLOOKUP(N6880,Sales!B:C,2,0)</f>
        <v>44928.524305555555</v>
      </c>
      <c r="P6880" t="e">
        <f>VLOOKUP(N6880,Recolt!B:C,2,0)</f>
        <v>#N/A</v>
      </c>
    </row>
    <row r="6881" spans="3:16" x14ac:dyDescent="0.25">
      <c r="C6881"/>
      <c r="J6881" s="4">
        <v>1034867265</v>
      </c>
      <c r="K6881" t="s">
        <v>1124</v>
      </c>
      <c r="N6881" s="4">
        <v>1034867264</v>
      </c>
      <c r="O6881">
        <f>VLOOKUP(N6881,Sales!B:C,2,0)</f>
        <v>44987.45416666667</v>
      </c>
      <c r="P6881" t="e">
        <f>VLOOKUP(N6881,Recolt!B:C,2,0)</f>
        <v>#N/A</v>
      </c>
    </row>
    <row r="6882" spans="3:16" x14ac:dyDescent="0.25">
      <c r="C6882"/>
      <c r="J6882" s="4">
        <v>1034867278</v>
      </c>
      <c r="K6882" t="s">
        <v>1124</v>
      </c>
      <c r="N6882" s="4">
        <v>1034867265</v>
      </c>
      <c r="O6882" t="e">
        <f>VLOOKUP(N6882,Sales!B:C,2,0)</f>
        <v>#N/A</v>
      </c>
      <c r="P6882" t="str">
        <f>VLOOKUP(N6882,Recolt!B:C,2,0)</f>
        <v xml:space="preserve">LCL (Le Crédit Lyonnais)  </v>
      </c>
    </row>
    <row r="6883" spans="3:16" x14ac:dyDescent="0.25">
      <c r="C6883"/>
      <c r="J6883" s="4">
        <v>1034867280</v>
      </c>
      <c r="K6883" t="s">
        <v>1124</v>
      </c>
      <c r="N6883" s="4">
        <v>1034867278</v>
      </c>
      <c r="O6883" t="e">
        <f>VLOOKUP(N6883,Sales!B:C,2,0)</f>
        <v>#N/A</v>
      </c>
      <c r="P6883" t="str">
        <f>VLOOKUP(N6883,Recolt!B:C,2,0)</f>
        <v>Bank Austria</v>
      </c>
    </row>
    <row r="6884" spans="3:16" x14ac:dyDescent="0.25">
      <c r="C6884"/>
      <c r="J6884" s="4">
        <v>1034867284</v>
      </c>
      <c r="K6884" t="s">
        <v>1124</v>
      </c>
      <c r="N6884" s="4">
        <v>1034867280</v>
      </c>
      <c r="O6884">
        <f>VLOOKUP(N6884,Sales!B:C,2,0)</f>
        <v>45324.456944444442</v>
      </c>
      <c r="P6884" t="e">
        <f>VLOOKUP(N6884,Recolt!B:C,2,0)</f>
        <v>#N/A</v>
      </c>
    </row>
    <row r="6885" spans="3:16" x14ac:dyDescent="0.25">
      <c r="C6885"/>
      <c r="J6885" s="4">
        <v>1034867292</v>
      </c>
      <c r="K6885" t="s">
        <v>1124</v>
      </c>
      <c r="N6885" s="4">
        <v>1034867284</v>
      </c>
      <c r="O6885">
        <f>VLOOKUP(N6885,Sales!B:C,2,0)</f>
        <v>44928.779861111114</v>
      </c>
      <c r="P6885" t="e">
        <f>VLOOKUP(N6885,Recolt!B:C,2,0)</f>
        <v>#N/A</v>
      </c>
    </row>
    <row r="6886" spans="3:16" x14ac:dyDescent="0.25">
      <c r="C6886"/>
      <c r="J6886" s="4">
        <v>1034867304</v>
      </c>
      <c r="K6886" t="s">
        <v>1124</v>
      </c>
      <c r="N6886" s="4">
        <v>1034867292</v>
      </c>
      <c r="O6886" t="e">
        <f>VLOOKUP(N6886,Sales!B:C,2,0)</f>
        <v>#N/A</v>
      </c>
      <c r="P6886" t="str">
        <f>VLOOKUP(N6886,Recolt!B:C,2,0)</f>
        <v>Sparda-Bank</v>
      </c>
    </row>
    <row r="6887" spans="3:16" x14ac:dyDescent="0.25">
      <c r="C6887"/>
      <c r="J6887" s="4">
        <v>1034867308</v>
      </c>
      <c r="K6887" t="s">
        <v>1124</v>
      </c>
      <c r="N6887" s="4">
        <v>1034867304</v>
      </c>
      <c r="O6887">
        <f>VLOOKUP(N6887,Sales!B:C,2,0)</f>
        <v>45177.713888888888</v>
      </c>
      <c r="P6887" t="e">
        <f>VLOOKUP(N6887,Recolt!B:C,2,0)</f>
        <v>#N/A</v>
      </c>
    </row>
    <row r="6888" spans="3:16" x14ac:dyDescent="0.25">
      <c r="C6888"/>
      <c r="J6888" s="4">
        <v>1034867351</v>
      </c>
      <c r="K6888" t="s">
        <v>1124</v>
      </c>
      <c r="N6888" s="4">
        <v>1034867308</v>
      </c>
      <c r="O6888" t="e">
        <f>VLOOKUP(N6888,Sales!B:C,2,0)</f>
        <v>#N/A</v>
      </c>
      <c r="P6888" t="str">
        <f>VLOOKUP(N6888,Recolt!B:C,2,0)</f>
        <v>Erste Group Bank</v>
      </c>
    </row>
    <row r="6889" spans="3:16" x14ac:dyDescent="0.25">
      <c r="C6889"/>
      <c r="J6889" s="4">
        <v>1034867353</v>
      </c>
      <c r="K6889" t="s">
        <v>1124</v>
      </c>
      <c r="N6889" s="4">
        <v>1034867351</v>
      </c>
      <c r="O6889" t="e">
        <f>VLOOKUP(N6889,Sales!B:C,2,0)</f>
        <v>#N/A</v>
      </c>
      <c r="P6889" t="str">
        <f>VLOOKUP(N6889,Recolt!B:C,2,0)</f>
        <v xml:space="preserve">CIC (Crédit Industriel et Commercial)  </v>
      </c>
    </row>
    <row r="6890" spans="3:16" x14ac:dyDescent="0.25">
      <c r="C6890"/>
      <c r="J6890" s="4">
        <v>1034867370</v>
      </c>
      <c r="K6890" t="s">
        <v>1124</v>
      </c>
      <c r="N6890" s="4">
        <v>1034867353</v>
      </c>
      <c r="O6890" t="e">
        <f>VLOOKUP(N6890,Sales!B:C,2,0)</f>
        <v>#N/A</v>
      </c>
      <c r="P6890" t="str">
        <f>VLOOKUP(N6890,Recolt!B:C,2,0)</f>
        <v>Bank Austria</v>
      </c>
    </row>
    <row r="6891" spans="3:16" x14ac:dyDescent="0.25">
      <c r="C6891"/>
      <c r="J6891" s="4">
        <v>1034867374</v>
      </c>
      <c r="K6891" t="s">
        <v>1124</v>
      </c>
      <c r="N6891" s="4">
        <v>1034867370</v>
      </c>
      <c r="O6891" t="e">
        <f>VLOOKUP(N6891,Sales!B:C,2,0)</f>
        <v>#N/A</v>
      </c>
      <c r="P6891" t="str">
        <f>VLOOKUP(N6891,Recolt!B:C,2,0)</f>
        <v>Bawag P.S.K</v>
      </c>
    </row>
    <row r="6892" spans="3:16" x14ac:dyDescent="0.25">
      <c r="C6892"/>
      <c r="J6892" s="4">
        <v>1034867379</v>
      </c>
      <c r="K6892" t="s">
        <v>1124</v>
      </c>
      <c r="N6892" s="4">
        <v>1034867374</v>
      </c>
      <c r="O6892">
        <f>VLOOKUP(N6892,Sales!B:C,2,0)</f>
        <v>45324.566666666666</v>
      </c>
      <c r="P6892" t="e">
        <f>VLOOKUP(N6892,Recolt!B:C,2,0)</f>
        <v>#N/A</v>
      </c>
    </row>
    <row r="6893" spans="3:16" x14ac:dyDescent="0.25">
      <c r="C6893"/>
      <c r="J6893" s="4">
        <v>1034867400</v>
      </c>
      <c r="K6893" t="s">
        <v>1124</v>
      </c>
      <c r="N6893" s="4">
        <v>1034867379</v>
      </c>
      <c r="O6893" t="e">
        <f>VLOOKUP(N6893,Sales!B:C,2,0)</f>
        <v>#N/A</v>
      </c>
      <c r="P6893" t="e">
        <f>VLOOKUP(N6893,Recolt!B:C,2,0)</f>
        <v>#N/A</v>
      </c>
    </row>
    <row r="6894" spans="3:16" x14ac:dyDescent="0.25">
      <c r="C6894"/>
      <c r="J6894" s="4">
        <v>1034867410</v>
      </c>
      <c r="K6894" t="s">
        <v>1124</v>
      </c>
      <c r="N6894" s="4">
        <v>1034867400</v>
      </c>
      <c r="O6894">
        <f>VLOOKUP(N6894,Sales!B:C,2,0)</f>
        <v>44987.709722222222</v>
      </c>
      <c r="P6894" t="e">
        <f>VLOOKUP(N6894,Recolt!B:C,2,0)</f>
        <v>#N/A</v>
      </c>
    </row>
    <row r="6895" spans="3:16" x14ac:dyDescent="0.25">
      <c r="C6895"/>
      <c r="J6895" s="4">
        <v>1034867437</v>
      </c>
      <c r="K6895" t="s">
        <v>1124</v>
      </c>
      <c r="N6895" s="4">
        <v>1034867410</v>
      </c>
      <c r="O6895" t="e">
        <f>VLOOKUP(N6895,Sales!B:C,2,0)</f>
        <v>#N/A</v>
      </c>
      <c r="P6895" t="str">
        <f>VLOOKUP(N6895,Recolt!B:C,2,0)</f>
        <v>HSB</v>
      </c>
    </row>
    <row r="6896" spans="3:16" x14ac:dyDescent="0.25">
      <c r="C6896"/>
      <c r="J6896" s="4">
        <v>1034867438</v>
      </c>
      <c r="K6896" t="s">
        <v>1124</v>
      </c>
      <c r="N6896" s="4">
        <v>1034867437</v>
      </c>
      <c r="O6896" t="e">
        <f>VLOOKUP(N6896,Sales!B:C,2,0)</f>
        <v>#N/A</v>
      </c>
      <c r="P6896" t="str">
        <f>VLOOKUP(N6896,Recolt!B:C,2,0)</f>
        <v xml:space="preserve">LCL (Le Crédit Lyonnais)  </v>
      </c>
    </row>
    <row r="6897" spans="3:16" x14ac:dyDescent="0.25">
      <c r="C6897"/>
      <c r="J6897" s="4">
        <v>1034867451</v>
      </c>
      <c r="K6897" t="s">
        <v>1124</v>
      </c>
      <c r="N6897" s="4">
        <v>1034867438</v>
      </c>
      <c r="O6897" t="e">
        <f>VLOOKUP(N6897,Sales!B:C,2,0)</f>
        <v>#N/A</v>
      </c>
      <c r="P6897" t="str">
        <f>VLOOKUP(N6897,Recolt!B:C,2,0)</f>
        <v xml:space="preserve">CIC (Crédit Industriel et Commercial)  </v>
      </c>
    </row>
    <row r="6898" spans="3:16" x14ac:dyDescent="0.25">
      <c r="C6898"/>
      <c r="J6898" s="4">
        <v>1034867457</v>
      </c>
      <c r="K6898" t="s">
        <v>1124</v>
      </c>
      <c r="N6898" s="4">
        <v>1034867451</v>
      </c>
      <c r="O6898" t="e">
        <f>VLOOKUP(N6898,Sales!B:C,2,0)</f>
        <v>#N/A</v>
      </c>
      <c r="P6898" t="e">
        <f>VLOOKUP(N6898,Recolt!B:C,2,0)</f>
        <v>#N/A</v>
      </c>
    </row>
    <row r="6899" spans="3:16" x14ac:dyDescent="0.25">
      <c r="C6899"/>
      <c r="J6899" s="4">
        <v>1034867478</v>
      </c>
      <c r="K6899" t="s">
        <v>1124</v>
      </c>
      <c r="N6899" s="4">
        <v>1034867457</v>
      </c>
      <c r="O6899">
        <f>VLOOKUP(N6899,Sales!B:C,2,0)</f>
        <v>45324.609722222223</v>
      </c>
      <c r="P6899" t="e">
        <f>VLOOKUP(N6899,Recolt!B:C,2,0)</f>
        <v>#N/A</v>
      </c>
    </row>
    <row r="6900" spans="3:16" x14ac:dyDescent="0.25">
      <c r="C6900"/>
      <c r="J6900" s="4">
        <v>1034867479</v>
      </c>
      <c r="K6900" t="s">
        <v>1124</v>
      </c>
      <c r="N6900" s="4">
        <v>1034867478</v>
      </c>
      <c r="O6900" t="e">
        <f>VLOOKUP(N6900,Sales!B:C,2,0)</f>
        <v>#N/A</v>
      </c>
      <c r="P6900" t="str">
        <f>VLOOKUP(N6900,Recolt!B:C,2,0)</f>
        <v>Bank Austria</v>
      </c>
    </row>
    <row r="6901" spans="3:16" x14ac:dyDescent="0.25">
      <c r="C6901"/>
      <c r="J6901" s="4">
        <v>1034867487</v>
      </c>
      <c r="K6901" t="s">
        <v>1124</v>
      </c>
      <c r="N6901" s="4">
        <v>1034867479</v>
      </c>
      <c r="O6901" t="e">
        <f>VLOOKUP(N6901,Sales!B:C,2,0)</f>
        <v>#N/A</v>
      </c>
      <c r="P6901" t="str">
        <f>VLOOKUP(N6901,Recolt!B:C,2,0)</f>
        <v xml:space="preserve">CIC (Crédit Industriel et Commercial)  </v>
      </c>
    </row>
    <row r="6902" spans="3:16" x14ac:dyDescent="0.25">
      <c r="C6902"/>
      <c r="J6902" s="4">
        <v>1034867489</v>
      </c>
      <c r="K6902" t="s">
        <v>1124</v>
      </c>
      <c r="N6902" s="4">
        <v>1034867487</v>
      </c>
      <c r="O6902">
        <f>VLOOKUP(N6902,Sales!B:C,2,0)</f>
        <v>44987.658333333333</v>
      </c>
      <c r="P6902" t="e">
        <f>VLOOKUP(N6902,Recolt!B:C,2,0)</f>
        <v>#N/A</v>
      </c>
    </row>
    <row r="6903" spans="3:16" x14ac:dyDescent="0.25">
      <c r="C6903"/>
      <c r="J6903" s="4">
        <v>1034867496</v>
      </c>
      <c r="K6903" t="s">
        <v>1124</v>
      </c>
      <c r="N6903" s="4">
        <v>1034867489</v>
      </c>
      <c r="O6903" t="e">
        <f>VLOOKUP(N6903,Sales!B:C,2,0)</f>
        <v>#N/A</v>
      </c>
      <c r="P6903" t="str">
        <f>VLOOKUP(N6903,Recolt!B:C,2,0)</f>
        <v>UniCredit Bank Austria</v>
      </c>
    </row>
    <row r="6904" spans="3:16" x14ac:dyDescent="0.25">
      <c r="C6904"/>
      <c r="J6904" s="4">
        <v>1034867515</v>
      </c>
      <c r="K6904" t="s">
        <v>1124</v>
      </c>
      <c r="N6904" s="4">
        <v>1034867496</v>
      </c>
      <c r="O6904" t="e">
        <f>VLOOKUP(N6904,Sales!B:C,2,0)</f>
        <v>#N/A</v>
      </c>
      <c r="P6904" t="str">
        <f>VLOOKUP(N6904,Recolt!B:C,2,0)</f>
        <v xml:space="preserve">CIC (Crédit Industriel et Commercial)  </v>
      </c>
    </row>
    <row r="6905" spans="3:16" x14ac:dyDescent="0.25">
      <c r="C6905"/>
      <c r="J6905" s="4">
        <v>1034867517</v>
      </c>
      <c r="K6905" t="s">
        <v>1124</v>
      </c>
      <c r="N6905" s="4">
        <v>1034867515</v>
      </c>
      <c r="O6905" t="e">
        <f>VLOOKUP(N6905,Sales!B:C,2,0)</f>
        <v>#N/A</v>
      </c>
      <c r="P6905" t="str">
        <f>VLOOKUP(N6905,Recolt!B:C,2,0)</f>
        <v>HSB</v>
      </c>
    </row>
    <row r="6906" spans="3:16" x14ac:dyDescent="0.25">
      <c r="C6906"/>
      <c r="J6906" s="4">
        <v>1034867520</v>
      </c>
      <c r="K6906" t="s">
        <v>1124</v>
      </c>
      <c r="N6906" s="4">
        <v>1034867517</v>
      </c>
      <c r="O6906" t="e">
        <f>VLOOKUP(N6906,Sales!B:C,2,0)</f>
        <v>#N/A</v>
      </c>
      <c r="P6906" t="str">
        <f>VLOOKUP(N6906,Recolt!B:C,2,0)</f>
        <v xml:space="preserve">Crédit Agricole  </v>
      </c>
    </row>
    <row r="6907" spans="3:16" x14ac:dyDescent="0.25">
      <c r="C6907"/>
      <c r="J6907" s="4">
        <v>1034867524</v>
      </c>
      <c r="K6907" t="s">
        <v>1124</v>
      </c>
      <c r="N6907" s="4">
        <v>1034867520</v>
      </c>
      <c r="O6907" t="e">
        <f>VLOOKUP(N6907,Sales!B:C,2,0)</f>
        <v>#N/A</v>
      </c>
      <c r="P6907" t="str">
        <f>VLOOKUP(N6907,Recolt!B:C,2,0)</f>
        <v>HSB</v>
      </c>
    </row>
    <row r="6908" spans="3:16" x14ac:dyDescent="0.25">
      <c r="C6908"/>
      <c r="J6908" s="4">
        <v>1034867532</v>
      </c>
      <c r="K6908" t="s">
        <v>1124</v>
      </c>
      <c r="N6908" s="4">
        <v>1034867524</v>
      </c>
      <c r="O6908" t="e">
        <f>VLOOKUP(N6908,Sales!B:C,2,0)</f>
        <v>#N/A</v>
      </c>
      <c r="P6908" t="str">
        <f>VLOOKUP(N6908,Recolt!B:C,2,0)</f>
        <v>Sparda-Bank</v>
      </c>
    </row>
    <row r="6909" spans="3:16" x14ac:dyDescent="0.25">
      <c r="C6909"/>
      <c r="J6909" s="4">
        <v>1034867556</v>
      </c>
      <c r="K6909" t="s">
        <v>1124</v>
      </c>
      <c r="N6909" s="4">
        <v>1034867532</v>
      </c>
      <c r="O6909" t="e">
        <f>VLOOKUP(N6909,Sales!B:C,2,0)</f>
        <v>#N/A</v>
      </c>
      <c r="P6909" t="str">
        <f>VLOOKUP(N6909,Recolt!B:C,2,0)</f>
        <v xml:space="preserve">Crédit Agricole  </v>
      </c>
    </row>
    <row r="6910" spans="3:16" x14ac:dyDescent="0.25">
      <c r="C6910"/>
      <c r="J6910" s="4">
        <v>1034867571</v>
      </c>
      <c r="K6910" t="s">
        <v>1124</v>
      </c>
      <c r="N6910" s="4">
        <v>1034867556</v>
      </c>
      <c r="O6910" t="e">
        <f>VLOOKUP(N6910,Sales!B:C,2,0)</f>
        <v>#N/A</v>
      </c>
      <c r="P6910" t="str">
        <f>VLOOKUP(N6910,Recolt!B:C,2,0)</f>
        <v>Sberbank Europe</v>
      </c>
    </row>
    <row r="6911" spans="3:16" x14ac:dyDescent="0.25">
      <c r="C6911"/>
      <c r="J6911" s="4">
        <v>1034867573</v>
      </c>
      <c r="K6911" t="s">
        <v>1124</v>
      </c>
      <c r="N6911" s="4">
        <v>1034867571</v>
      </c>
      <c r="O6911" t="e">
        <f>VLOOKUP(N6911,Sales!B:C,2,0)</f>
        <v>#N/A</v>
      </c>
      <c r="P6911" t="e">
        <f>VLOOKUP(N6911,Recolt!B:C,2,0)</f>
        <v>#N/A</v>
      </c>
    </row>
    <row r="6912" spans="3:16" x14ac:dyDescent="0.25">
      <c r="C6912"/>
      <c r="J6912" s="4">
        <v>1034867577</v>
      </c>
      <c r="K6912" t="s">
        <v>1124</v>
      </c>
      <c r="N6912" s="4">
        <v>1034867573</v>
      </c>
      <c r="O6912" t="e">
        <f>VLOOKUP(N6912,Sales!B:C,2,0)</f>
        <v>#N/A</v>
      </c>
      <c r="P6912" t="str">
        <f>VLOOKUP(N6912,Recolt!B:C,2,0)</f>
        <v xml:space="preserve">Crédit Mutuel  </v>
      </c>
    </row>
    <row r="6913" spans="3:16" x14ac:dyDescent="0.25">
      <c r="C6913"/>
      <c r="J6913" s="4">
        <v>1034867585</v>
      </c>
      <c r="K6913" t="s">
        <v>1124</v>
      </c>
      <c r="N6913" s="4">
        <v>1034867577</v>
      </c>
      <c r="O6913">
        <f>VLOOKUP(N6913,Sales!B:C,2,0)</f>
        <v>44987.484027777777</v>
      </c>
      <c r="P6913" t="e">
        <f>VLOOKUP(N6913,Recolt!B:C,2,0)</f>
        <v>#N/A</v>
      </c>
    </row>
    <row r="6914" spans="3:16" x14ac:dyDescent="0.25">
      <c r="C6914"/>
      <c r="J6914" s="4">
        <v>1034867586</v>
      </c>
      <c r="K6914" t="s">
        <v>1124</v>
      </c>
      <c r="N6914" s="4">
        <v>1034867585</v>
      </c>
      <c r="O6914" t="e">
        <f>VLOOKUP(N6914,Sales!B:C,2,0)</f>
        <v>#N/A</v>
      </c>
      <c r="P6914" t="str">
        <f>VLOOKUP(N6914,Recolt!B:C,2,0)</f>
        <v xml:space="preserve">BPCE (Banque Populaire &amp; Caisse d'Épargne)  </v>
      </c>
    </row>
    <row r="6915" spans="3:16" x14ac:dyDescent="0.25">
      <c r="C6915"/>
      <c r="J6915" s="4">
        <v>1034867609</v>
      </c>
      <c r="K6915" t="s">
        <v>1124</v>
      </c>
      <c r="N6915" s="4">
        <v>1034867586</v>
      </c>
      <c r="O6915">
        <f>VLOOKUP(N6915,Sales!B:C,2,0)</f>
        <v>45324.685416666667</v>
      </c>
      <c r="P6915" t="e">
        <f>VLOOKUP(N6915,Recolt!B:C,2,0)</f>
        <v>#N/A</v>
      </c>
    </row>
    <row r="6916" spans="3:16" x14ac:dyDescent="0.25">
      <c r="C6916"/>
      <c r="J6916" s="4">
        <v>1034867622</v>
      </c>
      <c r="K6916" t="s">
        <v>1124</v>
      </c>
      <c r="N6916" s="4">
        <v>1034867609</v>
      </c>
      <c r="O6916" t="e">
        <f>VLOOKUP(N6916,Sales!B:C,2,0)</f>
        <v>#N/A</v>
      </c>
      <c r="P6916" t="str">
        <f>VLOOKUP(N6916,Recolt!B:C,2,0)</f>
        <v xml:space="preserve">BNP Paribas  </v>
      </c>
    </row>
    <row r="6917" spans="3:16" x14ac:dyDescent="0.25">
      <c r="C6917"/>
      <c r="J6917" s="4">
        <v>1034867626</v>
      </c>
      <c r="K6917" t="s">
        <v>1124</v>
      </c>
      <c r="N6917" s="4">
        <v>1034867622</v>
      </c>
      <c r="O6917" t="e">
        <f>VLOOKUP(N6917,Sales!B:C,2,0)</f>
        <v>#N/A</v>
      </c>
      <c r="P6917" t="str">
        <f>VLOOKUP(N6917,Recolt!B:C,2,0)</f>
        <v>Bank Austria</v>
      </c>
    </row>
    <row r="6918" spans="3:16" x14ac:dyDescent="0.25">
      <c r="C6918"/>
      <c r="J6918" s="4">
        <v>1034867628</v>
      </c>
      <c r="K6918" t="s">
        <v>1124</v>
      </c>
      <c r="N6918" s="4">
        <v>1034867626</v>
      </c>
      <c r="O6918" t="e">
        <f>VLOOKUP(N6918,Sales!B:C,2,0)</f>
        <v>#N/A</v>
      </c>
      <c r="P6918" t="str">
        <f>VLOOKUP(N6918,Recolt!B:C,2,0)</f>
        <v>Sparda-Bank</v>
      </c>
    </row>
    <row r="6919" spans="3:16" x14ac:dyDescent="0.25">
      <c r="C6919"/>
      <c r="J6919" s="4">
        <v>1034867630</v>
      </c>
      <c r="K6919" t="s">
        <v>1124</v>
      </c>
      <c r="N6919" s="4">
        <v>1034867628</v>
      </c>
      <c r="O6919" t="e">
        <f>VLOOKUP(N6919,Sales!B:C,2,0)</f>
        <v>#N/A</v>
      </c>
      <c r="P6919" t="str">
        <f>VLOOKUP(N6919,Recolt!B:C,2,0)</f>
        <v>Sparda-Bank</v>
      </c>
    </row>
    <row r="6920" spans="3:16" x14ac:dyDescent="0.25">
      <c r="C6920"/>
      <c r="J6920" s="4">
        <v>1034867643</v>
      </c>
      <c r="K6920" t="s">
        <v>1124</v>
      </c>
      <c r="N6920" s="4">
        <v>1034867630</v>
      </c>
      <c r="O6920">
        <f>VLOOKUP(N6920,Sales!B:C,2,0)</f>
        <v>44987.73541666667</v>
      </c>
      <c r="P6920" t="e">
        <f>VLOOKUP(N6920,Recolt!B:C,2,0)</f>
        <v>#N/A</v>
      </c>
    </row>
    <row r="6921" spans="3:16" x14ac:dyDescent="0.25">
      <c r="C6921"/>
      <c r="J6921" s="4">
        <v>1034867651</v>
      </c>
      <c r="K6921" t="s">
        <v>1124</v>
      </c>
      <c r="N6921" s="4">
        <v>1034867643</v>
      </c>
      <c r="O6921" t="e">
        <f>VLOOKUP(N6921,Sales!B:C,2,0)</f>
        <v>#N/A</v>
      </c>
      <c r="P6921" t="str">
        <f>VLOOKUP(N6921,Recolt!B:C,2,0)</f>
        <v>HSB</v>
      </c>
    </row>
    <row r="6922" spans="3:16" x14ac:dyDescent="0.25">
      <c r="C6922"/>
      <c r="J6922" s="4">
        <v>1034867663</v>
      </c>
      <c r="K6922" t="s">
        <v>1124</v>
      </c>
      <c r="N6922" s="4">
        <v>1034867651</v>
      </c>
      <c r="O6922" t="e">
        <f>VLOOKUP(N6922,Sales!B:C,2,0)</f>
        <v>#N/A</v>
      </c>
      <c r="P6922" t="str">
        <f>VLOOKUP(N6922,Recolt!B:C,2,0)</f>
        <v>Erste Group Bank</v>
      </c>
    </row>
    <row r="6923" spans="3:16" x14ac:dyDescent="0.25">
      <c r="C6923"/>
      <c r="J6923" s="4">
        <v>1034867671</v>
      </c>
      <c r="K6923" t="s">
        <v>1124</v>
      </c>
      <c r="N6923" s="4">
        <v>1034867663</v>
      </c>
      <c r="O6923">
        <f>VLOOKUP(N6923,Sales!B:C,2,0)</f>
        <v>45514.527083333334</v>
      </c>
      <c r="P6923" t="e">
        <f>VLOOKUP(N6923,Recolt!B:C,2,0)</f>
        <v>#N/A</v>
      </c>
    </row>
    <row r="6924" spans="3:16" x14ac:dyDescent="0.25">
      <c r="C6924"/>
      <c r="J6924" s="4">
        <v>1034867684</v>
      </c>
      <c r="K6924" t="s">
        <v>1124</v>
      </c>
      <c r="N6924" s="4">
        <v>1034867671</v>
      </c>
      <c r="O6924" t="e">
        <f>VLOOKUP(N6924,Sales!B:C,2,0)</f>
        <v>#N/A</v>
      </c>
      <c r="P6924" t="str">
        <f>VLOOKUP(N6924,Recolt!B:C,2,0)</f>
        <v xml:space="preserve">LCL (Le Crédit Lyonnais)  </v>
      </c>
    </row>
    <row r="6925" spans="3:16" x14ac:dyDescent="0.25">
      <c r="C6925"/>
      <c r="J6925" s="4">
        <v>1034867706</v>
      </c>
      <c r="K6925" t="s">
        <v>1124</v>
      </c>
      <c r="N6925" s="4">
        <v>1034867684</v>
      </c>
      <c r="O6925" t="e">
        <f>VLOOKUP(N6925,Sales!B:C,2,0)</f>
        <v>#N/A</v>
      </c>
      <c r="P6925" t="e">
        <f>VLOOKUP(N6925,Recolt!B:C,2,0)</f>
        <v>#N/A</v>
      </c>
    </row>
    <row r="6926" spans="3:16" x14ac:dyDescent="0.25">
      <c r="C6926"/>
      <c r="J6926" s="4">
        <v>1034867710</v>
      </c>
      <c r="K6926" t="s">
        <v>1124</v>
      </c>
      <c r="N6926" s="4">
        <v>1034867706</v>
      </c>
      <c r="O6926">
        <f>VLOOKUP(N6926,Sales!B:C,2,0)</f>
        <v>45177.423611111109</v>
      </c>
      <c r="P6926" t="e">
        <f>VLOOKUP(N6926,Recolt!B:C,2,0)</f>
        <v>#N/A</v>
      </c>
    </row>
    <row r="6927" spans="3:16" x14ac:dyDescent="0.25">
      <c r="C6927"/>
      <c r="J6927" s="4">
        <v>1034867716</v>
      </c>
      <c r="K6927" t="s">
        <v>1124</v>
      </c>
      <c r="N6927" s="4">
        <v>1034867710</v>
      </c>
      <c r="O6927" t="e">
        <f>VLOOKUP(N6927,Sales!B:C,2,0)</f>
        <v>#N/A</v>
      </c>
      <c r="P6927" t="str">
        <f>VLOOKUP(N6927,Recolt!B:C,2,0)</f>
        <v xml:space="preserve">CIC (Crédit Industriel et Commercial)  </v>
      </c>
    </row>
    <row r="6928" spans="3:16" x14ac:dyDescent="0.25">
      <c r="C6928"/>
      <c r="J6928" s="4">
        <v>1034867728</v>
      </c>
      <c r="K6928" t="s">
        <v>1124</v>
      </c>
      <c r="N6928" s="4">
        <v>1034867716</v>
      </c>
      <c r="O6928" t="e">
        <f>VLOOKUP(N6928,Sales!B:C,2,0)</f>
        <v>#N/A</v>
      </c>
      <c r="P6928" t="str">
        <f>VLOOKUP(N6928,Recolt!B:C,2,0)</f>
        <v xml:space="preserve">Crédit Mutuel  </v>
      </c>
    </row>
    <row r="6929" spans="3:16" x14ac:dyDescent="0.25">
      <c r="C6929"/>
      <c r="J6929" s="4">
        <v>1034867733</v>
      </c>
      <c r="K6929" t="s">
        <v>1124</v>
      </c>
      <c r="N6929" s="4">
        <v>1034867728</v>
      </c>
      <c r="O6929">
        <f>VLOOKUP(N6929,Sales!B:C,2,0)</f>
        <v>45324.431944444441</v>
      </c>
      <c r="P6929" t="e">
        <f>VLOOKUP(N6929,Recolt!B:C,2,0)</f>
        <v>#N/A</v>
      </c>
    </row>
    <row r="6930" spans="3:16" x14ac:dyDescent="0.25">
      <c r="C6930"/>
      <c r="J6930" s="4">
        <v>1034867740</v>
      </c>
      <c r="K6930" t="s">
        <v>1124</v>
      </c>
      <c r="N6930" s="4">
        <v>1034867733</v>
      </c>
      <c r="O6930" t="e">
        <f>VLOOKUP(N6930,Sales!B:C,2,0)</f>
        <v>#N/A</v>
      </c>
      <c r="P6930" t="str">
        <f>VLOOKUP(N6930,Recolt!B:C,2,0)</f>
        <v xml:space="preserve">La Banque Postale  </v>
      </c>
    </row>
    <row r="6931" spans="3:16" x14ac:dyDescent="0.25">
      <c r="C6931"/>
      <c r="J6931" s="4">
        <v>1034867749</v>
      </c>
      <c r="K6931" t="s">
        <v>1124</v>
      </c>
      <c r="N6931" s="4">
        <v>1034867740</v>
      </c>
      <c r="O6931">
        <f>VLOOKUP(N6931,Sales!B:C,2,0)</f>
        <v>45324.688194444447</v>
      </c>
      <c r="P6931" t="e">
        <f>VLOOKUP(N6931,Recolt!B:C,2,0)</f>
        <v>#N/A</v>
      </c>
    </row>
    <row r="6932" spans="3:16" x14ac:dyDescent="0.25">
      <c r="C6932"/>
      <c r="J6932" s="4">
        <v>1034867750</v>
      </c>
      <c r="K6932" t="s">
        <v>1124</v>
      </c>
      <c r="N6932" s="4">
        <v>1034867749</v>
      </c>
      <c r="O6932">
        <f>VLOOKUP(N6932,Sales!B:C,2,0)</f>
        <v>45277.642361111109</v>
      </c>
      <c r="P6932" t="e">
        <f>VLOOKUP(N6932,Recolt!B:C,2,0)</f>
        <v>#N/A</v>
      </c>
    </row>
    <row r="6933" spans="3:16" x14ac:dyDescent="0.25">
      <c r="C6933"/>
      <c r="J6933" s="4">
        <v>1034867757</v>
      </c>
      <c r="K6933" t="s">
        <v>1124</v>
      </c>
      <c r="N6933" s="4">
        <v>1034867750</v>
      </c>
      <c r="O6933" t="e">
        <f>VLOOKUP(N6933,Sales!B:C,2,0)</f>
        <v>#N/A</v>
      </c>
      <c r="P6933" t="str">
        <f>VLOOKUP(N6933,Recolt!B:C,2,0)</f>
        <v xml:space="preserve">LCL (Le Crédit Lyonnais)  </v>
      </c>
    </row>
    <row r="6934" spans="3:16" x14ac:dyDescent="0.25">
      <c r="C6934"/>
      <c r="J6934" s="4">
        <v>1034867768</v>
      </c>
      <c r="K6934" t="s">
        <v>1124</v>
      </c>
      <c r="N6934" s="4">
        <v>1034867757</v>
      </c>
      <c r="O6934" t="e">
        <f>VLOOKUP(N6934,Sales!B:C,2,0)</f>
        <v>#N/A</v>
      </c>
      <c r="P6934" t="str">
        <f>VLOOKUP(N6934,Recolt!B:C,2,0)</f>
        <v>Bawag P.S.K</v>
      </c>
    </row>
    <row r="6935" spans="3:16" x14ac:dyDescent="0.25">
      <c r="C6935"/>
      <c r="J6935" s="4">
        <v>1034867777</v>
      </c>
      <c r="K6935" t="s">
        <v>1124</v>
      </c>
      <c r="N6935" s="4">
        <v>1034867768</v>
      </c>
      <c r="O6935" t="e">
        <f>VLOOKUP(N6935,Sales!B:C,2,0)</f>
        <v>#N/A</v>
      </c>
      <c r="P6935" t="str">
        <f>VLOOKUP(N6935,Recolt!B:C,2,0)</f>
        <v>Sparda-Bank</v>
      </c>
    </row>
    <row r="6936" spans="3:16" x14ac:dyDescent="0.25">
      <c r="C6936"/>
      <c r="J6936" s="4">
        <v>1034867780</v>
      </c>
      <c r="K6936" t="s">
        <v>1124</v>
      </c>
      <c r="N6936" s="4">
        <v>1034867777</v>
      </c>
      <c r="O6936" t="e">
        <f>VLOOKUP(N6936,Sales!B:C,2,0)</f>
        <v>#N/A</v>
      </c>
      <c r="P6936" t="str">
        <f>VLOOKUP(N6936,Recolt!B:C,2,0)</f>
        <v xml:space="preserve">LCL (Le Crédit Lyonnais)  </v>
      </c>
    </row>
    <row r="6937" spans="3:16" x14ac:dyDescent="0.25">
      <c r="C6937"/>
      <c r="J6937" s="4">
        <v>1034867782</v>
      </c>
      <c r="K6937" t="s">
        <v>1124</v>
      </c>
      <c r="N6937" s="4">
        <v>1034867780</v>
      </c>
      <c r="O6937">
        <f>VLOOKUP(N6937,Sales!B:C,2,0)</f>
        <v>44928.450694444444</v>
      </c>
      <c r="P6937" t="e">
        <f>VLOOKUP(N6937,Recolt!B:C,2,0)</f>
        <v>#N/A</v>
      </c>
    </row>
    <row r="6938" spans="3:16" x14ac:dyDescent="0.25">
      <c r="C6938"/>
      <c r="J6938" s="4">
        <v>1034867788</v>
      </c>
      <c r="K6938" t="s">
        <v>1124</v>
      </c>
      <c r="N6938" s="4">
        <v>1034867782</v>
      </c>
      <c r="O6938">
        <f>VLOOKUP(N6938,Sales!B:C,2,0)</f>
        <v>45324.724305555559</v>
      </c>
      <c r="P6938" t="e">
        <f>VLOOKUP(N6938,Recolt!B:C,2,0)</f>
        <v>#N/A</v>
      </c>
    </row>
    <row r="6939" spans="3:16" x14ac:dyDescent="0.25">
      <c r="C6939"/>
      <c r="J6939" s="4">
        <v>1034867794</v>
      </c>
      <c r="K6939" t="s">
        <v>1124</v>
      </c>
      <c r="N6939" s="4">
        <v>1034867788</v>
      </c>
      <c r="O6939" t="e">
        <f>VLOOKUP(N6939,Sales!B:C,2,0)</f>
        <v>#N/A</v>
      </c>
      <c r="P6939" t="str">
        <f>VLOOKUP(N6939,Recolt!B:C,2,0)</f>
        <v xml:space="preserve">Crédit Mutuel  </v>
      </c>
    </row>
    <row r="6940" spans="3:16" x14ac:dyDescent="0.25">
      <c r="C6940"/>
      <c r="J6940" s="4">
        <v>1034867802</v>
      </c>
      <c r="K6940" t="s">
        <v>1124</v>
      </c>
      <c r="N6940" s="4">
        <v>1034867794</v>
      </c>
      <c r="O6940" t="e">
        <f>VLOOKUP(N6940,Sales!B:C,2,0)</f>
        <v>#N/A</v>
      </c>
      <c r="P6940" t="str">
        <f>VLOOKUP(N6940,Recolt!B:C,2,0)</f>
        <v xml:space="preserve">La Banque Postale  </v>
      </c>
    </row>
    <row r="6941" spans="3:16" x14ac:dyDescent="0.25">
      <c r="C6941"/>
      <c r="J6941" s="4">
        <v>1034867804</v>
      </c>
      <c r="K6941" t="s">
        <v>1124</v>
      </c>
      <c r="N6941" s="4">
        <v>1034867802</v>
      </c>
      <c r="O6941" t="e">
        <f>VLOOKUP(N6941,Sales!B:C,2,0)</f>
        <v>#N/A</v>
      </c>
      <c r="P6941" t="e">
        <f>VLOOKUP(N6941,Recolt!B:C,2,0)</f>
        <v>#N/A</v>
      </c>
    </row>
    <row r="6942" spans="3:16" x14ac:dyDescent="0.25">
      <c r="C6942"/>
      <c r="J6942" s="4">
        <v>1034867805</v>
      </c>
      <c r="K6942" t="s">
        <v>1124</v>
      </c>
      <c r="N6942" s="4">
        <v>1034867804</v>
      </c>
      <c r="O6942" t="e">
        <f>VLOOKUP(N6942,Sales!B:C,2,0)</f>
        <v>#N/A</v>
      </c>
      <c r="P6942" t="str">
        <f>VLOOKUP(N6942,Recolt!B:C,2,0)</f>
        <v>Erste Group Bank</v>
      </c>
    </row>
    <row r="6943" spans="3:16" x14ac:dyDescent="0.25">
      <c r="C6943"/>
      <c r="J6943" s="4">
        <v>1034867829</v>
      </c>
      <c r="K6943" t="s">
        <v>1124</v>
      </c>
      <c r="N6943" s="4">
        <v>1034867805</v>
      </c>
      <c r="O6943" t="e">
        <f>VLOOKUP(N6943,Sales!B:C,2,0)</f>
        <v>#N/A</v>
      </c>
      <c r="P6943" t="str">
        <f>VLOOKUP(N6943,Recolt!B:C,2,0)</f>
        <v xml:space="preserve">La Banque Postale  </v>
      </c>
    </row>
    <row r="6944" spans="3:16" x14ac:dyDescent="0.25">
      <c r="C6944"/>
      <c r="J6944" s="4">
        <v>1034867842</v>
      </c>
      <c r="K6944" t="s">
        <v>1124</v>
      </c>
      <c r="N6944" s="4">
        <v>1034867829</v>
      </c>
      <c r="O6944" t="e">
        <f>VLOOKUP(N6944,Sales!B:C,2,0)</f>
        <v>#N/A</v>
      </c>
      <c r="P6944" t="str">
        <f>VLOOKUP(N6944,Recolt!B:C,2,0)</f>
        <v xml:space="preserve">HSBC France  </v>
      </c>
    </row>
    <row r="6945" spans="3:16" x14ac:dyDescent="0.25">
      <c r="C6945"/>
      <c r="J6945" s="4">
        <v>1034867854</v>
      </c>
      <c r="K6945" t="s">
        <v>1124</v>
      </c>
      <c r="N6945" s="4">
        <v>1034867842</v>
      </c>
      <c r="O6945" t="e">
        <f>VLOOKUP(N6945,Sales!B:C,2,0)</f>
        <v>#N/A</v>
      </c>
      <c r="P6945" t="str">
        <f>VLOOKUP(N6945,Recolt!B:C,2,0)</f>
        <v>Sberbank Europe</v>
      </c>
    </row>
    <row r="6946" spans="3:16" x14ac:dyDescent="0.25">
      <c r="C6946"/>
      <c r="J6946" s="4">
        <v>1034867857</v>
      </c>
      <c r="K6946" t="s">
        <v>1124</v>
      </c>
      <c r="N6946" s="4">
        <v>1034867854</v>
      </c>
      <c r="O6946" t="e">
        <f>VLOOKUP(N6946,Sales!B:C,2,0)</f>
        <v>#N/A</v>
      </c>
      <c r="P6946" t="str">
        <f>VLOOKUP(N6946,Recolt!B:C,2,0)</f>
        <v xml:space="preserve">Crédit Mutuel  </v>
      </c>
    </row>
    <row r="6947" spans="3:16" x14ac:dyDescent="0.25">
      <c r="C6947"/>
      <c r="J6947" s="4">
        <v>1034867858</v>
      </c>
      <c r="K6947" t="s">
        <v>1124</v>
      </c>
      <c r="N6947" s="4">
        <v>1034867857</v>
      </c>
      <c r="O6947" t="e">
        <f>VLOOKUP(N6947,Sales!B:C,2,0)</f>
        <v>#N/A</v>
      </c>
      <c r="P6947" t="e">
        <f>VLOOKUP(N6947,Recolt!B:C,2,0)</f>
        <v>#N/A</v>
      </c>
    </row>
    <row r="6948" spans="3:16" x14ac:dyDescent="0.25">
      <c r="C6948"/>
      <c r="J6948" s="4">
        <v>1034867860</v>
      </c>
      <c r="K6948" t="s">
        <v>1124</v>
      </c>
      <c r="N6948" s="4">
        <v>1034867858</v>
      </c>
      <c r="O6948">
        <f>VLOOKUP(N6948,Sales!B:C,2,0)</f>
        <v>44928.52847222222</v>
      </c>
      <c r="P6948" t="e">
        <f>VLOOKUP(N6948,Recolt!B:C,2,0)</f>
        <v>#N/A</v>
      </c>
    </row>
    <row r="6949" spans="3:16" x14ac:dyDescent="0.25">
      <c r="C6949"/>
      <c r="J6949" s="4">
        <v>1034867863</v>
      </c>
      <c r="K6949" t="s">
        <v>1124</v>
      </c>
      <c r="N6949" s="4">
        <v>1034867860</v>
      </c>
      <c r="O6949" t="e">
        <f>VLOOKUP(N6949,Sales!B:C,2,0)</f>
        <v>#N/A</v>
      </c>
      <c r="P6949" t="str">
        <f>VLOOKUP(N6949,Recolt!B:C,2,0)</f>
        <v>Volksbank</v>
      </c>
    </row>
    <row r="6950" spans="3:16" x14ac:dyDescent="0.25">
      <c r="C6950"/>
      <c r="J6950" s="4">
        <v>1034867864</v>
      </c>
      <c r="K6950" t="s">
        <v>1124</v>
      </c>
      <c r="N6950" s="4">
        <v>1034867863</v>
      </c>
      <c r="O6950" t="e">
        <f>VLOOKUP(N6950,Sales!B:C,2,0)</f>
        <v>#N/A</v>
      </c>
      <c r="P6950" t="str">
        <f>VLOOKUP(N6950,Recolt!B:C,2,0)</f>
        <v xml:space="preserve">La Banque Postale  </v>
      </c>
    </row>
    <row r="6951" spans="3:16" x14ac:dyDescent="0.25">
      <c r="C6951"/>
      <c r="J6951" s="4">
        <v>1034867867</v>
      </c>
      <c r="K6951" t="s">
        <v>1124</v>
      </c>
      <c r="N6951" s="4">
        <v>1034867864</v>
      </c>
      <c r="O6951">
        <f>VLOOKUP(N6951,Sales!B:C,2,0)</f>
        <v>44928.559027777781</v>
      </c>
      <c r="P6951" t="e">
        <f>VLOOKUP(N6951,Recolt!B:C,2,0)</f>
        <v>#N/A</v>
      </c>
    </row>
    <row r="6952" spans="3:16" x14ac:dyDescent="0.25">
      <c r="C6952"/>
      <c r="J6952" s="4">
        <v>1034867897</v>
      </c>
      <c r="K6952" t="s">
        <v>1124</v>
      </c>
      <c r="N6952" s="4">
        <v>1034867867</v>
      </c>
      <c r="O6952">
        <f>VLOOKUP(N6952,Sales!B:C,2,0)</f>
        <v>45177.629861111112</v>
      </c>
      <c r="P6952" t="e">
        <f>VLOOKUP(N6952,Recolt!B:C,2,0)</f>
        <v>#N/A</v>
      </c>
    </row>
    <row r="6953" spans="3:16" x14ac:dyDescent="0.25">
      <c r="C6953"/>
      <c r="J6953" s="4">
        <v>1034867909</v>
      </c>
      <c r="K6953" t="s">
        <v>1124</v>
      </c>
      <c r="N6953" s="4">
        <v>1034867897</v>
      </c>
      <c r="O6953" t="e">
        <f>VLOOKUP(N6953,Sales!B:C,2,0)</f>
        <v>#N/A</v>
      </c>
      <c r="P6953" t="str">
        <f>VLOOKUP(N6953,Recolt!B:C,2,0)</f>
        <v xml:space="preserve">BNP Paribas  </v>
      </c>
    </row>
    <row r="6954" spans="3:16" x14ac:dyDescent="0.25">
      <c r="C6954"/>
      <c r="J6954" s="4">
        <v>1034867916</v>
      </c>
      <c r="K6954" t="s">
        <v>1124</v>
      </c>
      <c r="N6954" s="4">
        <v>1034867909</v>
      </c>
      <c r="O6954" t="e">
        <f>VLOOKUP(N6954,Sales!B:C,2,0)</f>
        <v>#N/A</v>
      </c>
      <c r="P6954" t="str">
        <f>VLOOKUP(N6954,Recolt!B:C,2,0)</f>
        <v>Bank Austria</v>
      </c>
    </row>
    <row r="6955" spans="3:16" x14ac:dyDescent="0.25">
      <c r="C6955"/>
      <c r="J6955" s="4">
        <v>1034867921</v>
      </c>
      <c r="K6955" t="s">
        <v>1124</v>
      </c>
      <c r="N6955" s="4">
        <v>1034867916</v>
      </c>
      <c r="O6955">
        <f>VLOOKUP(N6955,Sales!B:C,2,0)</f>
        <v>44928.692361111112</v>
      </c>
      <c r="P6955" t="e">
        <f>VLOOKUP(N6955,Recolt!B:C,2,0)</f>
        <v>#N/A</v>
      </c>
    </row>
    <row r="6956" spans="3:16" x14ac:dyDescent="0.25">
      <c r="C6956"/>
      <c r="J6956" s="4">
        <v>1034867922</v>
      </c>
      <c r="K6956" t="s">
        <v>1124</v>
      </c>
      <c r="N6956" s="4">
        <v>1034867921</v>
      </c>
      <c r="O6956" t="e">
        <f>VLOOKUP(N6956,Sales!B:C,2,0)</f>
        <v>#N/A</v>
      </c>
      <c r="P6956" t="str">
        <f>VLOOKUP(N6956,Recolt!B:C,2,0)</f>
        <v xml:space="preserve">Crédit Mutuel  </v>
      </c>
    </row>
    <row r="6957" spans="3:16" x14ac:dyDescent="0.25">
      <c r="C6957"/>
      <c r="J6957" s="4">
        <v>1034867934</v>
      </c>
      <c r="K6957" t="s">
        <v>1124</v>
      </c>
      <c r="N6957" s="4">
        <v>1034867922</v>
      </c>
      <c r="O6957" t="e">
        <f>VLOOKUP(N6957,Sales!B:C,2,0)</f>
        <v>#N/A</v>
      </c>
      <c r="P6957" t="str">
        <f>VLOOKUP(N6957,Recolt!B:C,2,0)</f>
        <v>Volksbank</v>
      </c>
    </row>
    <row r="6958" spans="3:16" x14ac:dyDescent="0.25">
      <c r="C6958"/>
      <c r="J6958" s="4">
        <v>1034867938</v>
      </c>
      <c r="K6958" t="s">
        <v>1124</v>
      </c>
      <c r="N6958" s="4">
        <v>1034867934</v>
      </c>
      <c r="O6958">
        <f>VLOOKUP(N6958,Sales!B:C,2,0)</f>
        <v>44928.629166666666</v>
      </c>
      <c r="P6958" t="e">
        <f>VLOOKUP(N6958,Recolt!B:C,2,0)</f>
        <v>#N/A</v>
      </c>
    </row>
    <row r="6959" spans="3:16" x14ac:dyDescent="0.25">
      <c r="C6959"/>
      <c r="J6959" s="4">
        <v>1034867941</v>
      </c>
      <c r="K6959" t="s">
        <v>1124</v>
      </c>
      <c r="N6959" s="4">
        <v>1034867938</v>
      </c>
      <c r="O6959" t="e">
        <f>VLOOKUP(N6959,Sales!B:C,2,0)</f>
        <v>#N/A</v>
      </c>
      <c r="P6959" t="str">
        <f>VLOOKUP(N6959,Recolt!B:C,2,0)</f>
        <v xml:space="preserve">LCL (Le Crédit Lyonnais)  </v>
      </c>
    </row>
    <row r="6960" spans="3:16" x14ac:dyDescent="0.25">
      <c r="C6960"/>
      <c r="J6960" s="4">
        <v>1034867942</v>
      </c>
      <c r="K6960" t="s">
        <v>1124</v>
      </c>
      <c r="N6960" s="4">
        <v>1034867941</v>
      </c>
      <c r="O6960">
        <f>VLOOKUP(N6960,Sales!B:C,2,0)</f>
        <v>45324.693749999999</v>
      </c>
      <c r="P6960" t="e">
        <f>VLOOKUP(N6960,Recolt!B:C,2,0)</f>
        <v>#N/A</v>
      </c>
    </row>
    <row r="6961" spans="3:16" x14ac:dyDescent="0.25">
      <c r="C6961"/>
      <c r="J6961" s="4">
        <v>1034867944</v>
      </c>
      <c r="K6961" t="s">
        <v>1124</v>
      </c>
      <c r="N6961" s="4">
        <v>1034867942</v>
      </c>
      <c r="O6961">
        <f>VLOOKUP(N6961,Sales!B:C,2,0)</f>
        <v>44928.742361111108</v>
      </c>
      <c r="P6961" t="e">
        <f>VLOOKUP(N6961,Recolt!B:C,2,0)</f>
        <v>#N/A</v>
      </c>
    </row>
    <row r="6962" spans="3:16" x14ac:dyDescent="0.25">
      <c r="C6962"/>
      <c r="J6962" s="4">
        <v>1034867950</v>
      </c>
      <c r="K6962" t="s">
        <v>1124</v>
      </c>
      <c r="N6962" s="4">
        <v>1034867944</v>
      </c>
      <c r="O6962">
        <f>VLOOKUP(N6962,Sales!B:C,2,0)</f>
        <v>45277.695138888892</v>
      </c>
      <c r="P6962" t="e">
        <f>VLOOKUP(N6962,Recolt!B:C,2,0)</f>
        <v>#N/A</v>
      </c>
    </row>
    <row r="6963" spans="3:16" x14ac:dyDescent="0.25">
      <c r="C6963"/>
      <c r="J6963" s="4">
        <v>1034867952</v>
      </c>
      <c r="K6963" t="s">
        <v>1124</v>
      </c>
      <c r="N6963" s="4">
        <v>1034867950</v>
      </c>
      <c r="O6963" t="e">
        <f>VLOOKUP(N6963,Sales!B:C,2,0)</f>
        <v>#N/A</v>
      </c>
      <c r="P6963" t="str">
        <f>VLOOKUP(N6963,Recolt!B:C,2,0)</f>
        <v xml:space="preserve">La Banque Postale  </v>
      </c>
    </row>
    <row r="6964" spans="3:16" x14ac:dyDescent="0.25">
      <c r="C6964"/>
      <c r="J6964" s="4">
        <v>1034867981</v>
      </c>
      <c r="K6964" t="s">
        <v>1124</v>
      </c>
      <c r="N6964" s="4">
        <v>1034867952</v>
      </c>
      <c r="O6964">
        <f>VLOOKUP(N6964,Sales!B:C,2,0)</f>
        <v>45277.663194444445</v>
      </c>
      <c r="P6964" t="e">
        <f>VLOOKUP(N6964,Recolt!B:C,2,0)</f>
        <v>#N/A</v>
      </c>
    </row>
    <row r="6965" spans="3:16" x14ac:dyDescent="0.25">
      <c r="C6965"/>
      <c r="J6965" s="4">
        <v>1034867998</v>
      </c>
      <c r="K6965" t="s">
        <v>1124</v>
      </c>
      <c r="N6965" s="4">
        <v>1034867981</v>
      </c>
      <c r="O6965">
        <f>VLOOKUP(N6965,Sales!B:C,2,0)</f>
        <v>45324.763888888891</v>
      </c>
      <c r="P6965" t="e">
        <f>VLOOKUP(N6965,Recolt!B:C,2,0)</f>
        <v>#N/A</v>
      </c>
    </row>
    <row r="6966" spans="3:16" x14ac:dyDescent="0.25">
      <c r="C6966"/>
      <c r="J6966" s="4">
        <v>1034868014</v>
      </c>
      <c r="K6966" t="s">
        <v>1124</v>
      </c>
      <c r="N6966" s="4">
        <v>1034867998</v>
      </c>
      <c r="O6966" t="e">
        <f>VLOOKUP(N6966,Sales!B:C,2,0)</f>
        <v>#N/A</v>
      </c>
      <c r="P6966" t="str">
        <f>VLOOKUP(N6966,Recolt!B:C,2,0)</f>
        <v>Sparda-Bank</v>
      </c>
    </row>
    <row r="6967" spans="3:16" x14ac:dyDescent="0.25">
      <c r="C6967"/>
      <c r="J6967" s="4">
        <v>1034868032</v>
      </c>
      <c r="K6967" t="s">
        <v>1124</v>
      </c>
      <c r="N6967" s="4">
        <v>1034868014</v>
      </c>
      <c r="O6967" t="e">
        <f>VLOOKUP(N6967,Sales!B:C,2,0)</f>
        <v>#N/A</v>
      </c>
      <c r="P6967" t="str">
        <f>VLOOKUP(N6967,Recolt!B:C,2,0)</f>
        <v>HSB</v>
      </c>
    </row>
    <row r="6968" spans="3:16" x14ac:dyDescent="0.25">
      <c r="C6968"/>
      <c r="J6968" s="4">
        <v>1034868035</v>
      </c>
      <c r="K6968" t="s">
        <v>1124</v>
      </c>
      <c r="N6968" s="4">
        <v>1034868032</v>
      </c>
      <c r="O6968" t="e">
        <f>VLOOKUP(N6968,Sales!B:C,2,0)</f>
        <v>#N/A</v>
      </c>
      <c r="P6968" t="str">
        <f>VLOOKUP(N6968,Recolt!B:C,2,0)</f>
        <v xml:space="preserve">CIC (Crédit Industriel et Commercial)  </v>
      </c>
    </row>
    <row r="6969" spans="3:16" x14ac:dyDescent="0.25">
      <c r="C6969"/>
      <c r="J6969" s="4">
        <v>1034868047</v>
      </c>
      <c r="K6969" t="s">
        <v>1124</v>
      </c>
      <c r="N6969" s="4">
        <v>1034868035</v>
      </c>
      <c r="O6969" t="e">
        <f>VLOOKUP(N6969,Sales!B:C,2,0)</f>
        <v>#N/A</v>
      </c>
      <c r="P6969" t="str">
        <f>VLOOKUP(N6969,Recolt!B:C,2,0)</f>
        <v>HSB</v>
      </c>
    </row>
    <row r="6970" spans="3:16" x14ac:dyDescent="0.25">
      <c r="C6970"/>
      <c r="J6970" s="4">
        <v>1034868057</v>
      </c>
      <c r="K6970" t="s">
        <v>1124</v>
      </c>
      <c r="N6970" s="4">
        <v>1034868047</v>
      </c>
      <c r="O6970" t="e">
        <f>VLOOKUP(N6970,Sales!B:C,2,0)</f>
        <v>#N/A</v>
      </c>
      <c r="P6970" t="str">
        <f>VLOOKUP(N6970,Recolt!B:C,2,0)</f>
        <v xml:space="preserve">La Banque Postale  </v>
      </c>
    </row>
    <row r="6971" spans="3:16" x14ac:dyDescent="0.25">
      <c r="C6971"/>
      <c r="J6971" s="4">
        <v>1034868064</v>
      </c>
      <c r="K6971" t="s">
        <v>1124</v>
      </c>
      <c r="N6971" s="4">
        <v>1034868057</v>
      </c>
      <c r="O6971" t="e">
        <f>VLOOKUP(N6971,Sales!B:C,2,0)</f>
        <v>#N/A</v>
      </c>
      <c r="P6971" t="str">
        <f>VLOOKUP(N6971,Recolt!B:C,2,0)</f>
        <v xml:space="preserve">Société Générale  </v>
      </c>
    </row>
    <row r="6972" spans="3:16" x14ac:dyDescent="0.25">
      <c r="C6972"/>
      <c r="J6972" s="4">
        <v>1034868075</v>
      </c>
      <c r="K6972" t="s">
        <v>1124</v>
      </c>
      <c r="N6972" s="4">
        <v>1034868064</v>
      </c>
      <c r="O6972">
        <f>VLOOKUP(N6972,Sales!B:C,2,0)</f>
        <v>45324.45208333333</v>
      </c>
      <c r="P6972" t="e">
        <f>VLOOKUP(N6972,Recolt!B:C,2,0)</f>
        <v>#N/A</v>
      </c>
    </row>
    <row r="6973" spans="3:16" x14ac:dyDescent="0.25">
      <c r="C6973"/>
      <c r="J6973" s="4">
        <v>1034868088</v>
      </c>
      <c r="K6973" t="s">
        <v>1124</v>
      </c>
      <c r="N6973" s="4">
        <v>1034868075</v>
      </c>
      <c r="O6973" t="e">
        <f>VLOOKUP(N6973,Sales!B:C,2,0)</f>
        <v>#N/A</v>
      </c>
      <c r="P6973" t="str">
        <f>VLOOKUP(N6973,Recolt!B:C,2,0)</f>
        <v xml:space="preserve">LCL (Le Crédit Lyonnais)  </v>
      </c>
    </row>
    <row r="6974" spans="3:16" x14ac:dyDescent="0.25">
      <c r="C6974"/>
      <c r="J6974" s="4">
        <v>1034868100</v>
      </c>
      <c r="K6974" t="s">
        <v>1124</v>
      </c>
      <c r="N6974" s="4">
        <v>1034868088</v>
      </c>
      <c r="O6974" t="e">
        <f>VLOOKUP(N6974,Sales!B:C,2,0)</f>
        <v>#N/A</v>
      </c>
      <c r="P6974" t="str">
        <f>VLOOKUP(N6974,Recolt!B:C,2,0)</f>
        <v xml:space="preserve">LCL (Le Crédit Lyonnais)  </v>
      </c>
    </row>
    <row r="6975" spans="3:16" x14ac:dyDescent="0.25">
      <c r="C6975"/>
      <c r="J6975" s="4">
        <v>1034868101</v>
      </c>
      <c r="K6975" t="s">
        <v>1124</v>
      </c>
      <c r="N6975" s="4">
        <v>1034868100</v>
      </c>
      <c r="O6975" t="e">
        <f>VLOOKUP(N6975,Sales!B:C,2,0)</f>
        <v>#N/A</v>
      </c>
      <c r="P6975" t="str">
        <f>VLOOKUP(N6975,Recolt!B:C,2,0)</f>
        <v>Sparda-Bank</v>
      </c>
    </row>
    <row r="6976" spans="3:16" x14ac:dyDescent="0.25">
      <c r="C6976"/>
      <c r="J6976" s="4">
        <v>1034868115</v>
      </c>
      <c r="K6976" t="s">
        <v>1124</v>
      </c>
      <c r="N6976" s="4">
        <v>1034868101</v>
      </c>
      <c r="O6976" t="e">
        <f>VLOOKUP(N6976,Sales!B:C,2,0)</f>
        <v>#N/A</v>
      </c>
      <c r="P6976" t="str">
        <f>VLOOKUP(N6976,Recolt!B:C,2,0)</f>
        <v xml:space="preserve">La Banque Postale  </v>
      </c>
    </row>
    <row r="6977" spans="3:16" x14ac:dyDescent="0.25">
      <c r="C6977"/>
      <c r="J6977" s="4">
        <v>1034868120</v>
      </c>
      <c r="K6977" t="s">
        <v>1124</v>
      </c>
      <c r="N6977" s="4">
        <v>1034868115</v>
      </c>
      <c r="O6977" t="e">
        <f>VLOOKUP(N6977,Sales!B:C,2,0)</f>
        <v>#N/A</v>
      </c>
      <c r="P6977" t="str">
        <f>VLOOKUP(N6977,Recolt!B:C,2,0)</f>
        <v xml:space="preserve">BPCE (Banque Populaire &amp; Caisse d'Épargne)  </v>
      </c>
    </row>
    <row r="6978" spans="3:16" x14ac:dyDescent="0.25">
      <c r="C6978"/>
      <c r="J6978" s="4">
        <v>1034868135</v>
      </c>
      <c r="K6978" t="s">
        <v>1124</v>
      </c>
      <c r="N6978" s="4">
        <v>1034868120</v>
      </c>
      <c r="O6978" t="e">
        <f>VLOOKUP(N6978,Sales!B:C,2,0)</f>
        <v>#N/A</v>
      </c>
      <c r="P6978" t="str">
        <f>VLOOKUP(N6978,Recolt!B:C,2,0)</f>
        <v>Bank Austria</v>
      </c>
    </row>
    <row r="6979" spans="3:16" x14ac:dyDescent="0.25">
      <c r="C6979"/>
      <c r="J6979" s="4">
        <v>1034868144</v>
      </c>
      <c r="K6979" t="s">
        <v>1124</v>
      </c>
      <c r="N6979" s="4">
        <v>1034868135</v>
      </c>
      <c r="O6979" t="e">
        <f>VLOOKUP(N6979,Sales!B:C,2,0)</f>
        <v>#N/A</v>
      </c>
      <c r="P6979" t="str">
        <f>VLOOKUP(N6979,Recolt!B:C,2,0)</f>
        <v xml:space="preserve">CIC (Crédit Industriel et Commercial)  </v>
      </c>
    </row>
    <row r="6980" spans="3:16" x14ac:dyDescent="0.25">
      <c r="C6980"/>
      <c r="J6980" s="4">
        <v>1034868150</v>
      </c>
      <c r="K6980" t="s">
        <v>1124</v>
      </c>
      <c r="N6980" s="4">
        <v>1034868144</v>
      </c>
      <c r="O6980" t="e">
        <f>VLOOKUP(N6980,Sales!B:C,2,0)</f>
        <v>#N/A</v>
      </c>
      <c r="P6980" t="str">
        <f>VLOOKUP(N6980,Recolt!B:C,2,0)</f>
        <v>Sberbank Europe</v>
      </c>
    </row>
    <row r="6981" spans="3:16" x14ac:dyDescent="0.25">
      <c r="C6981"/>
      <c r="J6981" s="4">
        <v>1034868192</v>
      </c>
      <c r="K6981" t="s">
        <v>1124</v>
      </c>
      <c r="N6981" s="4">
        <v>1034868150</v>
      </c>
      <c r="O6981">
        <f>VLOOKUP(N6981,Sales!B:C,2,0)</f>
        <v>45324.662499999999</v>
      </c>
      <c r="P6981" t="e">
        <f>VLOOKUP(N6981,Recolt!B:C,2,0)</f>
        <v>#N/A</v>
      </c>
    </row>
    <row r="6982" spans="3:16" x14ac:dyDescent="0.25">
      <c r="C6982"/>
      <c r="J6982" s="4">
        <v>1034868202</v>
      </c>
      <c r="K6982" t="s">
        <v>1124</v>
      </c>
      <c r="N6982" s="4">
        <v>1034868192</v>
      </c>
      <c r="O6982">
        <f>VLOOKUP(N6982,Sales!B:C,2,0)</f>
        <v>44987.436805555553</v>
      </c>
      <c r="P6982" t="e">
        <f>VLOOKUP(N6982,Recolt!B:C,2,0)</f>
        <v>#N/A</v>
      </c>
    </row>
    <row r="6983" spans="3:16" x14ac:dyDescent="0.25">
      <c r="C6983"/>
      <c r="J6983" s="4">
        <v>1034868209</v>
      </c>
      <c r="K6983" t="s">
        <v>1124</v>
      </c>
      <c r="N6983" s="4">
        <v>1034868202</v>
      </c>
      <c r="O6983" t="e">
        <f>VLOOKUP(N6983,Sales!B:C,2,0)</f>
        <v>#N/A</v>
      </c>
      <c r="P6983" t="str">
        <f>VLOOKUP(N6983,Recolt!B:C,2,0)</f>
        <v>Sberbank Europe</v>
      </c>
    </row>
    <row r="6984" spans="3:16" x14ac:dyDescent="0.25">
      <c r="C6984"/>
      <c r="J6984" s="4">
        <v>1034868219</v>
      </c>
      <c r="K6984" t="s">
        <v>1124</v>
      </c>
      <c r="N6984" s="4">
        <v>1034868209</v>
      </c>
      <c r="O6984" t="e">
        <f>VLOOKUP(N6984,Sales!B:C,2,0)</f>
        <v>#N/A</v>
      </c>
      <c r="P6984" t="str">
        <f>VLOOKUP(N6984,Recolt!B:C,2,0)</f>
        <v xml:space="preserve">Société Générale  </v>
      </c>
    </row>
    <row r="6985" spans="3:16" x14ac:dyDescent="0.25">
      <c r="C6985"/>
      <c r="J6985" s="4">
        <v>1034868221</v>
      </c>
      <c r="K6985" t="s">
        <v>1124</v>
      </c>
      <c r="N6985" s="4">
        <v>1034868219</v>
      </c>
      <c r="O6985" t="e">
        <f>VLOOKUP(N6985,Sales!B:C,2,0)</f>
        <v>#N/A</v>
      </c>
      <c r="P6985" t="str">
        <f>VLOOKUP(N6985,Recolt!B:C,2,0)</f>
        <v xml:space="preserve">La Banque Postale  </v>
      </c>
    </row>
    <row r="6986" spans="3:16" x14ac:dyDescent="0.25">
      <c r="C6986"/>
      <c r="J6986" s="4">
        <v>1034868222</v>
      </c>
      <c r="K6986" t="s">
        <v>1124</v>
      </c>
      <c r="N6986" s="4">
        <v>1034868221</v>
      </c>
      <c r="O6986">
        <f>VLOOKUP(N6986,Sales!B:C,2,0)</f>
        <v>44928.723611111112</v>
      </c>
      <c r="P6986" t="e">
        <f>VLOOKUP(N6986,Recolt!B:C,2,0)</f>
        <v>#N/A</v>
      </c>
    </row>
    <row r="6987" spans="3:16" x14ac:dyDescent="0.25">
      <c r="C6987"/>
      <c r="J6987" s="4">
        <v>1034868223</v>
      </c>
      <c r="K6987" t="s">
        <v>1124</v>
      </c>
      <c r="N6987" s="4">
        <v>1034868222</v>
      </c>
      <c r="O6987" t="e">
        <f>VLOOKUP(N6987,Sales!B:C,2,0)</f>
        <v>#N/A</v>
      </c>
      <c r="P6987" t="str">
        <f>VLOOKUP(N6987,Recolt!B:C,2,0)</f>
        <v xml:space="preserve">BNP Paribas  </v>
      </c>
    </row>
    <row r="6988" spans="3:16" x14ac:dyDescent="0.25">
      <c r="C6988"/>
      <c r="J6988" s="4">
        <v>1034868269</v>
      </c>
      <c r="K6988" t="s">
        <v>1124</v>
      </c>
      <c r="N6988" s="4">
        <v>1034868223</v>
      </c>
      <c r="O6988" t="e">
        <f>VLOOKUP(N6988,Sales!B:C,2,0)</f>
        <v>#N/A</v>
      </c>
      <c r="P6988" t="str">
        <f>VLOOKUP(N6988,Recolt!B:C,2,0)</f>
        <v xml:space="preserve">HSBC France  </v>
      </c>
    </row>
    <row r="6989" spans="3:16" x14ac:dyDescent="0.25">
      <c r="C6989"/>
      <c r="J6989" s="4">
        <v>1034868276</v>
      </c>
      <c r="K6989" t="s">
        <v>1124</v>
      </c>
      <c r="N6989" s="4">
        <v>1034868269</v>
      </c>
      <c r="O6989" t="e">
        <f>VLOOKUP(N6989,Sales!B:C,2,0)</f>
        <v>#N/A</v>
      </c>
      <c r="P6989" t="str">
        <f>VLOOKUP(N6989,Recolt!B:C,2,0)</f>
        <v xml:space="preserve">BNP Paribas  </v>
      </c>
    </row>
    <row r="6990" spans="3:16" x14ac:dyDescent="0.25">
      <c r="C6990"/>
      <c r="J6990" s="4">
        <v>1034868284</v>
      </c>
      <c r="K6990" t="s">
        <v>1124</v>
      </c>
      <c r="N6990" s="4">
        <v>1034868276</v>
      </c>
      <c r="O6990" t="e">
        <f>VLOOKUP(N6990,Sales!B:C,2,0)</f>
        <v>#N/A</v>
      </c>
      <c r="P6990" t="str">
        <f>VLOOKUP(N6990,Recolt!B:C,2,0)</f>
        <v>Sberbank Europe</v>
      </c>
    </row>
    <row r="6991" spans="3:16" x14ac:dyDescent="0.25">
      <c r="C6991"/>
      <c r="J6991" s="4">
        <v>1034868303</v>
      </c>
      <c r="K6991" t="s">
        <v>1124</v>
      </c>
      <c r="N6991" s="4">
        <v>1034868284</v>
      </c>
      <c r="O6991" t="e">
        <f>VLOOKUP(N6991,Sales!B:C,2,0)</f>
        <v>#N/A</v>
      </c>
      <c r="P6991" t="str">
        <f>VLOOKUP(N6991,Recolt!B:C,2,0)</f>
        <v>Volksbank</v>
      </c>
    </row>
    <row r="6992" spans="3:16" x14ac:dyDescent="0.25">
      <c r="C6992"/>
      <c r="J6992" s="4">
        <v>1034868314</v>
      </c>
      <c r="K6992" t="s">
        <v>1124</v>
      </c>
      <c r="N6992" s="4">
        <v>1034868303</v>
      </c>
      <c r="O6992">
        <f>VLOOKUP(N6992,Sales!B:C,2,0)</f>
        <v>45277.71597222222</v>
      </c>
      <c r="P6992" t="e">
        <f>VLOOKUP(N6992,Recolt!B:C,2,0)</f>
        <v>#N/A</v>
      </c>
    </row>
    <row r="6993" spans="3:16" x14ac:dyDescent="0.25">
      <c r="C6993"/>
      <c r="J6993" s="4">
        <v>1034868315</v>
      </c>
      <c r="K6993" t="s">
        <v>1124</v>
      </c>
      <c r="N6993" s="4">
        <v>1034868314</v>
      </c>
      <c r="O6993" t="e">
        <f>VLOOKUP(N6993,Sales!B:C,2,0)</f>
        <v>#N/A</v>
      </c>
      <c r="P6993" t="e">
        <f>VLOOKUP(N6993,Recolt!B:C,2,0)</f>
        <v>#N/A</v>
      </c>
    </row>
    <row r="6994" spans="3:16" x14ac:dyDescent="0.25">
      <c r="C6994"/>
      <c r="J6994" s="4">
        <v>1034868317</v>
      </c>
      <c r="K6994" t="s">
        <v>1124</v>
      </c>
      <c r="N6994" s="4">
        <v>1034868315</v>
      </c>
      <c r="O6994" t="e">
        <f>VLOOKUP(N6994,Sales!B:C,2,0)</f>
        <v>#N/A</v>
      </c>
      <c r="P6994" t="e">
        <f>VLOOKUP(N6994,Recolt!B:C,2,0)</f>
        <v>#N/A</v>
      </c>
    </row>
    <row r="6995" spans="3:16" x14ac:dyDescent="0.25">
      <c r="C6995"/>
      <c r="J6995" s="4">
        <v>1034868336</v>
      </c>
      <c r="K6995" t="s">
        <v>1124</v>
      </c>
      <c r="N6995" s="4">
        <v>1034868317</v>
      </c>
      <c r="O6995" t="e">
        <f>VLOOKUP(N6995,Sales!B:C,2,0)</f>
        <v>#N/A</v>
      </c>
      <c r="P6995" t="str">
        <f>VLOOKUP(N6995,Recolt!B:C,2,0)</f>
        <v>Erste Group Bank</v>
      </c>
    </row>
    <row r="6996" spans="3:16" x14ac:dyDescent="0.25">
      <c r="C6996"/>
      <c r="J6996" s="4">
        <v>1034868347</v>
      </c>
      <c r="K6996" t="s">
        <v>1124</v>
      </c>
      <c r="N6996" s="4">
        <v>1034868336</v>
      </c>
      <c r="O6996" t="e">
        <f>VLOOKUP(N6996,Sales!B:C,2,0)</f>
        <v>#N/A</v>
      </c>
      <c r="P6996" t="str">
        <f>VLOOKUP(N6996,Recolt!B:C,2,0)</f>
        <v xml:space="preserve">La Banque Postale  </v>
      </c>
    </row>
    <row r="6997" spans="3:16" x14ac:dyDescent="0.25">
      <c r="C6997"/>
      <c r="J6997" s="4">
        <v>1034868376</v>
      </c>
      <c r="K6997" t="s">
        <v>1124</v>
      </c>
      <c r="N6997" s="4">
        <v>1034868347</v>
      </c>
      <c r="O6997" t="e">
        <f>VLOOKUP(N6997,Sales!B:C,2,0)</f>
        <v>#N/A</v>
      </c>
      <c r="P6997" t="str">
        <f>VLOOKUP(N6997,Recolt!B:C,2,0)</f>
        <v>Erste Group Bank</v>
      </c>
    </row>
    <row r="6998" spans="3:16" x14ac:dyDescent="0.25">
      <c r="C6998"/>
      <c r="J6998" s="4">
        <v>1034868385</v>
      </c>
      <c r="K6998" t="s">
        <v>1124</v>
      </c>
      <c r="N6998" s="4">
        <v>1034868376</v>
      </c>
      <c r="O6998">
        <f>VLOOKUP(N6998,Sales!B:C,2,0)</f>
        <v>45455.700694444444</v>
      </c>
      <c r="P6998" t="e">
        <f>VLOOKUP(N6998,Recolt!B:C,2,0)</f>
        <v>#N/A</v>
      </c>
    </row>
    <row r="6999" spans="3:16" x14ac:dyDescent="0.25">
      <c r="C6999"/>
      <c r="J6999" s="4">
        <v>1034868394</v>
      </c>
      <c r="K6999" t="s">
        <v>1124</v>
      </c>
      <c r="N6999" s="4">
        <v>1034868385</v>
      </c>
      <c r="O6999" t="e">
        <f>VLOOKUP(N6999,Sales!B:C,2,0)</f>
        <v>#N/A</v>
      </c>
      <c r="P6999" t="str">
        <f>VLOOKUP(N6999,Recolt!B:C,2,0)</f>
        <v xml:space="preserve">Natixis  </v>
      </c>
    </row>
    <row r="7000" spans="3:16" x14ac:dyDescent="0.25">
      <c r="C7000"/>
      <c r="J7000" s="4">
        <v>1034868397</v>
      </c>
      <c r="K7000" t="s">
        <v>1124</v>
      </c>
      <c r="N7000" s="4">
        <v>1034868394</v>
      </c>
      <c r="O7000" t="e">
        <f>VLOOKUP(N7000,Sales!B:C,2,0)</f>
        <v>#N/A</v>
      </c>
      <c r="P7000" t="e">
        <f>VLOOKUP(N7000,Recolt!B:C,2,0)</f>
        <v>#N/A</v>
      </c>
    </row>
    <row r="7001" spans="3:16" x14ac:dyDescent="0.25">
      <c r="C7001"/>
      <c r="J7001" s="4">
        <v>1034868403</v>
      </c>
      <c r="K7001" t="s">
        <v>1124</v>
      </c>
      <c r="N7001" s="4">
        <v>1034868397</v>
      </c>
      <c r="O7001">
        <f>VLOOKUP(N7001,Sales!B:C,2,0)</f>
        <v>45324.426388888889</v>
      </c>
      <c r="P7001" t="e">
        <f>VLOOKUP(N7001,Recolt!B:C,2,0)</f>
        <v>#N/A</v>
      </c>
    </row>
    <row r="7002" spans="3:16" x14ac:dyDescent="0.25">
      <c r="C7002"/>
      <c r="J7002" s="4">
        <v>1034868441</v>
      </c>
      <c r="K7002" t="s">
        <v>1124</v>
      </c>
      <c r="N7002" s="4">
        <v>1034868403</v>
      </c>
      <c r="O7002" t="e">
        <f>VLOOKUP(N7002,Sales!B:C,2,0)</f>
        <v>#N/A</v>
      </c>
      <c r="P7002" t="e">
        <f>VLOOKUP(N7002,Recolt!B:C,2,0)</f>
        <v>#N/A</v>
      </c>
    </row>
    <row r="7003" spans="3:16" x14ac:dyDescent="0.25">
      <c r="C7003"/>
      <c r="J7003" s="4">
        <v>1034868460</v>
      </c>
      <c r="K7003" t="s">
        <v>1124</v>
      </c>
      <c r="N7003" s="4">
        <v>1034868441</v>
      </c>
      <c r="O7003">
        <f>VLOOKUP(N7003,Sales!B:C,2,0)</f>
        <v>45177.623611111114</v>
      </c>
      <c r="P7003" t="e">
        <f>VLOOKUP(N7003,Recolt!B:C,2,0)</f>
        <v>#N/A</v>
      </c>
    </row>
    <row r="7004" spans="3:16" x14ac:dyDescent="0.25">
      <c r="C7004"/>
      <c r="J7004" s="4">
        <v>1034868462</v>
      </c>
      <c r="K7004" t="s">
        <v>1124</v>
      </c>
      <c r="N7004" s="4">
        <v>1034868460</v>
      </c>
      <c r="O7004" t="e">
        <f>VLOOKUP(N7004,Sales!B:C,2,0)</f>
        <v>#N/A</v>
      </c>
      <c r="P7004" t="str">
        <f>VLOOKUP(N7004,Recolt!B:C,2,0)</f>
        <v xml:space="preserve">LCL (Le Crédit Lyonnais)  </v>
      </c>
    </row>
    <row r="7005" spans="3:16" x14ac:dyDescent="0.25">
      <c r="C7005"/>
      <c r="J7005" s="4">
        <v>1034868476</v>
      </c>
      <c r="K7005" t="s">
        <v>1124</v>
      </c>
      <c r="N7005" s="4">
        <v>1034868462</v>
      </c>
      <c r="O7005" t="e">
        <f>VLOOKUP(N7005,Sales!B:C,2,0)</f>
        <v>#N/A</v>
      </c>
      <c r="P7005" t="str">
        <f>VLOOKUP(N7005,Recolt!B:C,2,0)</f>
        <v xml:space="preserve">CIC (Crédit Industriel et Commercial)  </v>
      </c>
    </row>
    <row r="7006" spans="3:16" x14ac:dyDescent="0.25">
      <c r="C7006"/>
      <c r="J7006" s="4">
        <v>1034868482</v>
      </c>
      <c r="K7006" t="s">
        <v>1124</v>
      </c>
      <c r="N7006" s="4">
        <v>1034868476</v>
      </c>
      <c r="O7006">
        <f>VLOOKUP(N7006,Sales!B:C,2,0)</f>
        <v>45324.754861111112</v>
      </c>
      <c r="P7006" t="e">
        <f>VLOOKUP(N7006,Recolt!B:C,2,0)</f>
        <v>#N/A</v>
      </c>
    </row>
    <row r="7007" spans="3:16" x14ac:dyDescent="0.25">
      <c r="C7007"/>
      <c r="J7007" s="4">
        <v>1034868505</v>
      </c>
      <c r="K7007" t="s">
        <v>1124</v>
      </c>
      <c r="N7007" s="4">
        <v>1034868482</v>
      </c>
      <c r="O7007" t="e">
        <f>VLOOKUP(N7007,Sales!B:C,2,0)</f>
        <v>#N/A</v>
      </c>
      <c r="P7007" t="str">
        <f>VLOOKUP(N7007,Recolt!B:C,2,0)</f>
        <v xml:space="preserve">Société Générale  </v>
      </c>
    </row>
    <row r="7008" spans="3:16" x14ac:dyDescent="0.25">
      <c r="C7008"/>
      <c r="J7008" s="4">
        <v>1034868518</v>
      </c>
      <c r="K7008" t="s">
        <v>1124</v>
      </c>
      <c r="N7008" s="4">
        <v>1034868505</v>
      </c>
      <c r="O7008" t="e">
        <f>VLOOKUP(N7008,Sales!B:C,2,0)</f>
        <v>#N/A</v>
      </c>
      <c r="P7008" t="str">
        <f>VLOOKUP(N7008,Recolt!B:C,2,0)</f>
        <v>Sparda-Bank</v>
      </c>
    </row>
    <row r="7009" spans="3:16" x14ac:dyDescent="0.25">
      <c r="C7009"/>
      <c r="J7009" s="4">
        <v>1034868521</v>
      </c>
      <c r="K7009" t="s">
        <v>1124</v>
      </c>
      <c r="N7009" s="4">
        <v>1034868518</v>
      </c>
      <c r="O7009" t="e">
        <f>VLOOKUP(N7009,Sales!B:C,2,0)</f>
        <v>#N/A</v>
      </c>
      <c r="P7009" t="str">
        <f>VLOOKUP(N7009,Recolt!B:C,2,0)</f>
        <v xml:space="preserve">La Banque Postale  </v>
      </c>
    </row>
    <row r="7010" spans="3:16" x14ac:dyDescent="0.25">
      <c r="C7010"/>
      <c r="J7010" s="4">
        <v>1034868530</v>
      </c>
      <c r="K7010" t="s">
        <v>1124</v>
      </c>
      <c r="N7010" s="4">
        <v>1034868521</v>
      </c>
      <c r="O7010" t="e">
        <f>VLOOKUP(N7010,Sales!B:C,2,0)</f>
        <v>#N/A</v>
      </c>
      <c r="P7010" t="str">
        <f>VLOOKUP(N7010,Recolt!B:C,2,0)</f>
        <v xml:space="preserve">HSBC France  </v>
      </c>
    </row>
    <row r="7011" spans="3:16" x14ac:dyDescent="0.25">
      <c r="C7011"/>
      <c r="J7011" s="4">
        <v>1034868532</v>
      </c>
      <c r="K7011" t="s">
        <v>1124</v>
      </c>
      <c r="N7011" s="4">
        <v>1034868530</v>
      </c>
      <c r="O7011" t="e">
        <f>VLOOKUP(N7011,Sales!B:C,2,0)</f>
        <v>#N/A</v>
      </c>
      <c r="P7011" t="e">
        <f>VLOOKUP(N7011,Recolt!B:C,2,0)</f>
        <v>#N/A</v>
      </c>
    </row>
    <row r="7012" spans="3:16" x14ac:dyDescent="0.25">
      <c r="C7012"/>
      <c r="J7012" s="4">
        <v>1034868537</v>
      </c>
      <c r="K7012" t="s">
        <v>1124</v>
      </c>
      <c r="N7012" s="4">
        <v>1034868532</v>
      </c>
      <c r="O7012" t="e">
        <f>VLOOKUP(N7012,Sales!B:C,2,0)</f>
        <v>#N/A</v>
      </c>
      <c r="P7012" t="e">
        <f>VLOOKUP(N7012,Recolt!B:C,2,0)</f>
        <v>#N/A</v>
      </c>
    </row>
    <row r="7013" spans="3:16" x14ac:dyDescent="0.25">
      <c r="C7013"/>
      <c r="J7013" s="4">
        <v>1034868545</v>
      </c>
      <c r="K7013" t="s">
        <v>1124</v>
      </c>
      <c r="N7013" s="4">
        <v>1034868537</v>
      </c>
      <c r="O7013" t="e">
        <f>VLOOKUP(N7013,Sales!B:C,2,0)</f>
        <v>#N/A</v>
      </c>
      <c r="P7013" t="str">
        <f>VLOOKUP(N7013,Recolt!B:C,2,0)</f>
        <v>Bank Austria</v>
      </c>
    </row>
    <row r="7014" spans="3:16" x14ac:dyDescent="0.25">
      <c r="C7014"/>
      <c r="J7014" s="4">
        <v>1034868558</v>
      </c>
      <c r="K7014" t="s">
        <v>1124</v>
      </c>
      <c r="N7014" s="4">
        <v>1034868545</v>
      </c>
      <c r="O7014" t="e">
        <f>VLOOKUP(N7014,Sales!B:C,2,0)</f>
        <v>#N/A</v>
      </c>
      <c r="P7014" t="str">
        <f>VLOOKUP(N7014,Recolt!B:C,2,0)</f>
        <v>Bawag P.S.K</v>
      </c>
    </row>
    <row r="7015" spans="3:16" x14ac:dyDescent="0.25">
      <c r="C7015"/>
      <c r="J7015" s="4">
        <v>1034868560</v>
      </c>
      <c r="K7015" t="s">
        <v>1124</v>
      </c>
      <c r="N7015" s="4">
        <v>1034868558</v>
      </c>
      <c r="O7015" t="e">
        <f>VLOOKUP(N7015,Sales!B:C,2,0)</f>
        <v>#N/A</v>
      </c>
      <c r="P7015" t="e">
        <f>VLOOKUP(N7015,Recolt!B:C,2,0)</f>
        <v>#N/A</v>
      </c>
    </row>
    <row r="7016" spans="3:16" x14ac:dyDescent="0.25">
      <c r="C7016"/>
      <c r="J7016" s="4">
        <v>1034868579</v>
      </c>
      <c r="K7016" t="s">
        <v>1124</v>
      </c>
      <c r="N7016" s="4">
        <v>1034868560</v>
      </c>
      <c r="O7016" t="e">
        <f>VLOOKUP(N7016,Sales!B:C,2,0)</f>
        <v>#N/A</v>
      </c>
      <c r="P7016" t="str">
        <f>VLOOKUP(N7016,Recolt!B:C,2,0)</f>
        <v xml:space="preserve">HSBC France  </v>
      </c>
    </row>
    <row r="7017" spans="3:16" x14ac:dyDescent="0.25">
      <c r="C7017"/>
      <c r="J7017" s="4">
        <v>1034868600</v>
      </c>
      <c r="K7017" t="s">
        <v>1124</v>
      </c>
      <c r="N7017" s="4">
        <v>1034868579</v>
      </c>
      <c r="O7017" t="e">
        <f>VLOOKUP(N7017,Sales!B:C,2,0)</f>
        <v>#N/A</v>
      </c>
      <c r="P7017" t="str">
        <f>VLOOKUP(N7017,Recolt!B:C,2,0)</f>
        <v xml:space="preserve">Société Générale  </v>
      </c>
    </row>
    <row r="7018" spans="3:16" x14ac:dyDescent="0.25">
      <c r="C7018"/>
      <c r="J7018" s="4">
        <v>1034868613</v>
      </c>
      <c r="K7018" t="s">
        <v>1124</v>
      </c>
      <c r="N7018" s="4">
        <v>1034868600</v>
      </c>
      <c r="O7018" t="e">
        <f>VLOOKUP(N7018,Sales!B:C,2,0)</f>
        <v>#N/A</v>
      </c>
      <c r="P7018" t="str">
        <f>VLOOKUP(N7018,Recolt!B:C,2,0)</f>
        <v>Volksbank</v>
      </c>
    </row>
    <row r="7019" spans="3:16" x14ac:dyDescent="0.25">
      <c r="C7019"/>
      <c r="J7019" s="4">
        <v>1034868659</v>
      </c>
      <c r="K7019" t="s">
        <v>1124</v>
      </c>
      <c r="N7019" s="4">
        <v>1034868613</v>
      </c>
      <c r="O7019" t="e">
        <f>VLOOKUP(N7019,Sales!B:C,2,0)</f>
        <v>#N/A</v>
      </c>
      <c r="P7019" t="str">
        <f>VLOOKUP(N7019,Recolt!B:C,2,0)</f>
        <v>HSB</v>
      </c>
    </row>
    <row r="7020" spans="3:16" x14ac:dyDescent="0.25">
      <c r="C7020"/>
      <c r="J7020" s="4">
        <v>1034868706</v>
      </c>
      <c r="K7020" t="s">
        <v>1124</v>
      </c>
      <c r="N7020" s="4">
        <v>1034868659</v>
      </c>
      <c r="O7020" t="e">
        <f>VLOOKUP(N7020,Sales!B:C,2,0)</f>
        <v>#N/A</v>
      </c>
      <c r="P7020" t="str">
        <f>VLOOKUP(N7020,Recolt!B:C,2,0)</f>
        <v xml:space="preserve">Crédit Agricole  </v>
      </c>
    </row>
    <row r="7021" spans="3:16" x14ac:dyDescent="0.25">
      <c r="C7021"/>
      <c r="J7021" s="4">
        <v>1034868712</v>
      </c>
      <c r="K7021" t="s">
        <v>1124</v>
      </c>
      <c r="N7021" s="4">
        <v>1034868706</v>
      </c>
      <c r="O7021" t="e">
        <f>VLOOKUP(N7021,Sales!B:C,2,0)</f>
        <v>#N/A</v>
      </c>
      <c r="P7021" t="str">
        <f>VLOOKUP(N7021,Recolt!B:C,2,0)</f>
        <v xml:space="preserve">CIC (Crédit Industriel et Commercial)  </v>
      </c>
    </row>
    <row r="7022" spans="3:16" x14ac:dyDescent="0.25">
      <c r="C7022"/>
      <c r="J7022" s="4">
        <v>1034868765</v>
      </c>
      <c r="K7022" t="s">
        <v>1124</v>
      </c>
      <c r="N7022" s="4">
        <v>1034868712</v>
      </c>
      <c r="O7022" t="e">
        <f>VLOOKUP(N7022,Sales!B:C,2,0)</f>
        <v>#N/A</v>
      </c>
      <c r="P7022" t="str">
        <f>VLOOKUP(N7022,Recolt!B:C,2,0)</f>
        <v xml:space="preserve">CIC (Crédit Industriel et Commercial)  </v>
      </c>
    </row>
    <row r="7023" spans="3:16" x14ac:dyDescent="0.25">
      <c r="C7023"/>
      <c r="J7023" s="4">
        <v>1034868875</v>
      </c>
      <c r="K7023" t="s">
        <v>1124</v>
      </c>
      <c r="N7023" s="4">
        <v>1034868765</v>
      </c>
      <c r="O7023" t="e">
        <f>VLOOKUP(N7023,Sales!B:C,2,0)</f>
        <v>#N/A</v>
      </c>
      <c r="P7023" t="str">
        <f>VLOOKUP(N7023,Recolt!B:C,2,0)</f>
        <v xml:space="preserve">Crédit Agricole  </v>
      </c>
    </row>
    <row r="7024" spans="3:16" x14ac:dyDescent="0.25">
      <c r="C7024"/>
      <c r="J7024" s="4">
        <v>1034868876</v>
      </c>
      <c r="K7024" t="s">
        <v>1124</v>
      </c>
      <c r="N7024" s="4">
        <v>1034868875</v>
      </c>
      <c r="O7024">
        <f>VLOOKUP(N7024,Sales!B:C,2,0)</f>
        <v>44928.602083333331</v>
      </c>
      <c r="P7024" t="e">
        <f>VLOOKUP(N7024,Recolt!B:C,2,0)</f>
        <v>#N/A</v>
      </c>
    </row>
    <row r="7025" spans="3:16" x14ac:dyDescent="0.25">
      <c r="C7025"/>
      <c r="J7025" s="4">
        <v>1034868877</v>
      </c>
      <c r="K7025" t="s">
        <v>1124</v>
      </c>
      <c r="N7025" s="4">
        <v>1034868876</v>
      </c>
      <c r="O7025">
        <f>VLOOKUP(N7025,Sales!B:C,2,0)</f>
        <v>44928.62777777778</v>
      </c>
      <c r="P7025" t="e">
        <f>VLOOKUP(N7025,Recolt!B:C,2,0)</f>
        <v>#N/A</v>
      </c>
    </row>
    <row r="7026" spans="3:16" x14ac:dyDescent="0.25">
      <c r="C7026"/>
      <c r="J7026" s="4">
        <v>1034868878</v>
      </c>
      <c r="K7026" t="s">
        <v>1124</v>
      </c>
      <c r="N7026" s="4">
        <v>1034868877</v>
      </c>
      <c r="O7026">
        <f>VLOOKUP(N7026,Sales!B:C,2,0)</f>
        <v>44928.677777777775</v>
      </c>
      <c r="P7026" t="e">
        <f>VLOOKUP(N7026,Recolt!B:C,2,0)</f>
        <v>#N/A</v>
      </c>
    </row>
    <row r="7027" spans="3:16" x14ac:dyDescent="0.25">
      <c r="C7027"/>
      <c r="J7027" s="4">
        <v>1034868879</v>
      </c>
      <c r="K7027" t="s">
        <v>1124</v>
      </c>
      <c r="N7027" s="4">
        <v>1034868878</v>
      </c>
      <c r="O7027">
        <f>VLOOKUP(N7027,Sales!B:C,2,0)</f>
        <v>44928.724305555559</v>
      </c>
      <c r="P7027" t="e">
        <f>VLOOKUP(N7027,Recolt!B:C,2,0)</f>
        <v>#N/A</v>
      </c>
    </row>
    <row r="7028" spans="3:16" x14ac:dyDescent="0.25">
      <c r="C7028"/>
      <c r="J7028" s="4">
        <v>1034868881</v>
      </c>
      <c r="K7028" t="s">
        <v>1124</v>
      </c>
      <c r="N7028" s="4">
        <v>1034868879</v>
      </c>
      <c r="O7028">
        <f>VLOOKUP(N7028,Sales!B:C,2,0)</f>
        <v>44928.637499999997</v>
      </c>
      <c r="P7028" t="e">
        <f>VLOOKUP(N7028,Recolt!B:C,2,0)</f>
        <v>#N/A</v>
      </c>
    </row>
    <row r="7029" spans="3:16" x14ac:dyDescent="0.25">
      <c r="C7029"/>
      <c r="J7029" s="4">
        <v>1034868902</v>
      </c>
      <c r="K7029" t="s">
        <v>1124</v>
      </c>
      <c r="N7029" s="4">
        <v>1034868881</v>
      </c>
      <c r="O7029">
        <f>VLOOKUP(N7029,Sales!B:C,2,0)</f>
        <v>44928.55972222222</v>
      </c>
      <c r="P7029" t="e">
        <f>VLOOKUP(N7029,Recolt!B:C,2,0)</f>
        <v>#N/A</v>
      </c>
    </row>
    <row r="7030" spans="3:16" x14ac:dyDescent="0.25">
      <c r="C7030"/>
      <c r="J7030" s="4">
        <v>1034868908</v>
      </c>
      <c r="K7030" t="s">
        <v>1124</v>
      </c>
      <c r="N7030" s="4">
        <v>1034868902</v>
      </c>
      <c r="O7030">
        <f>VLOOKUP(N7030,Sales!B:C,2,0)</f>
        <v>44987.714583333334</v>
      </c>
      <c r="P7030" t="e">
        <f>VLOOKUP(N7030,Recolt!B:C,2,0)</f>
        <v>#N/A</v>
      </c>
    </row>
    <row r="7031" spans="3:16" x14ac:dyDescent="0.25">
      <c r="C7031"/>
      <c r="J7031" s="4">
        <v>1034868988</v>
      </c>
      <c r="K7031" t="s">
        <v>1124</v>
      </c>
      <c r="N7031" s="4">
        <v>1034868908</v>
      </c>
      <c r="O7031">
        <f>VLOOKUP(N7031,Sales!B:C,2,0)</f>
        <v>44987.685416666667</v>
      </c>
      <c r="P7031" t="e">
        <f>VLOOKUP(N7031,Recolt!B:C,2,0)</f>
        <v>#N/A</v>
      </c>
    </row>
    <row r="7032" spans="3:16" x14ac:dyDescent="0.25">
      <c r="C7032"/>
      <c r="J7032" s="4">
        <v>1034868994</v>
      </c>
      <c r="K7032" t="s">
        <v>1124</v>
      </c>
      <c r="N7032" s="4">
        <v>1034868988</v>
      </c>
      <c r="O7032">
        <f>VLOOKUP(N7032,Sales!B:C,2,0)</f>
        <v>45034.742361111108</v>
      </c>
      <c r="P7032" t="e">
        <f>VLOOKUP(N7032,Recolt!B:C,2,0)</f>
        <v>#N/A</v>
      </c>
    </row>
    <row r="7033" spans="3:16" x14ac:dyDescent="0.25">
      <c r="C7033"/>
      <c r="J7033" s="4">
        <v>1034868995</v>
      </c>
      <c r="K7033" t="s">
        <v>1124</v>
      </c>
      <c r="N7033" s="4">
        <v>1034868994</v>
      </c>
      <c r="O7033">
        <f>VLOOKUP(N7033,Sales!B:C,2,0)</f>
        <v>44928.647222222222</v>
      </c>
      <c r="P7033" t="e">
        <f>VLOOKUP(N7033,Recolt!B:C,2,0)</f>
        <v>#N/A</v>
      </c>
    </row>
    <row r="7034" spans="3:16" x14ac:dyDescent="0.25">
      <c r="C7034"/>
      <c r="J7034" s="4">
        <v>1034869001</v>
      </c>
      <c r="K7034" t="s">
        <v>1124</v>
      </c>
      <c r="N7034" s="4">
        <v>1034868995</v>
      </c>
      <c r="O7034">
        <f>VLOOKUP(N7034,Sales!B:C,2,0)</f>
        <v>44928.441666666666</v>
      </c>
      <c r="P7034" t="e">
        <f>VLOOKUP(N7034,Recolt!B:C,2,0)</f>
        <v>#N/A</v>
      </c>
    </row>
    <row r="7035" spans="3:16" x14ac:dyDescent="0.25">
      <c r="C7035"/>
      <c r="J7035" s="4">
        <v>1034869002</v>
      </c>
      <c r="K7035" t="s">
        <v>1124</v>
      </c>
      <c r="N7035" s="4">
        <v>1034869001</v>
      </c>
      <c r="O7035">
        <f>VLOOKUP(N7035,Sales!B:C,2,0)</f>
        <v>44987.609027777777</v>
      </c>
      <c r="P7035" t="e">
        <f>VLOOKUP(N7035,Recolt!B:C,2,0)</f>
        <v>#N/A</v>
      </c>
    </row>
    <row r="7036" spans="3:16" x14ac:dyDescent="0.25">
      <c r="C7036"/>
      <c r="J7036" s="4">
        <v>1034869011</v>
      </c>
      <c r="K7036" t="s">
        <v>1124</v>
      </c>
      <c r="N7036" s="4">
        <v>1034869002</v>
      </c>
      <c r="O7036">
        <f>VLOOKUP(N7036,Sales!B:C,2,0)</f>
        <v>44987.722222222219</v>
      </c>
      <c r="P7036" t="e">
        <f>VLOOKUP(N7036,Recolt!B:C,2,0)</f>
        <v>#N/A</v>
      </c>
    </row>
    <row r="7037" spans="3:16" x14ac:dyDescent="0.25">
      <c r="C7037"/>
      <c r="J7037" s="4">
        <v>1034869013</v>
      </c>
      <c r="K7037" t="s">
        <v>1124</v>
      </c>
      <c r="N7037" s="4">
        <v>1034869011</v>
      </c>
      <c r="O7037">
        <f>VLOOKUP(N7037,Sales!B:C,2,0)</f>
        <v>44987.538888888892</v>
      </c>
      <c r="P7037" t="e">
        <f>VLOOKUP(N7037,Recolt!B:C,2,0)</f>
        <v>#N/A</v>
      </c>
    </row>
    <row r="7038" spans="3:16" x14ac:dyDescent="0.25">
      <c r="C7038"/>
      <c r="J7038" s="4">
        <v>1034869077</v>
      </c>
      <c r="K7038" t="s">
        <v>1124</v>
      </c>
      <c r="N7038" s="4">
        <v>1034869013</v>
      </c>
      <c r="O7038">
        <f>VLOOKUP(N7038,Sales!B:C,2,0)</f>
        <v>44987.7</v>
      </c>
      <c r="P7038" t="e">
        <f>VLOOKUP(N7038,Recolt!B:C,2,0)</f>
        <v>#N/A</v>
      </c>
    </row>
    <row r="7039" spans="3:16" x14ac:dyDescent="0.25">
      <c r="C7039"/>
      <c r="J7039" s="4">
        <v>1034869078</v>
      </c>
      <c r="K7039" t="s">
        <v>1124</v>
      </c>
      <c r="N7039" s="4">
        <v>1034869077</v>
      </c>
      <c r="O7039">
        <f>VLOOKUP(N7039,Sales!B:C,2,0)</f>
        <v>44987.47152777778</v>
      </c>
      <c r="P7039" t="e">
        <f>VLOOKUP(N7039,Recolt!B:C,2,0)</f>
        <v>#N/A</v>
      </c>
    </row>
    <row r="7040" spans="3:16" x14ac:dyDescent="0.25">
      <c r="C7040"/>
      <c r="J7040" s="4">
        <v>1034869081</v>
      </c>
      <c r="K7040" t="s">
        <v>1124</v>
      </c>
      <c r="N7040" s="4">
        <v>1034869078</v>
      </c>
      <c r="O7040">
        <f>VLOOKUP(N7040,Sales!B:C,2,0)</f>
        <v>44987.45416666667</v>
      </c>
      <c r="P7040" t="e">
        <f>VLOOKUP(N7040,Recolt!B:C,2,0)</f>
        <v>#N/A</v>
      </c>
    </row>
    <row r="7041" spans="3:16" x14ac:dyDescent="0.25">
      <c r="C7041"/>
      <c r="J7041" s="4">
        <v>1034869106</v>
      </c>
      <c r="K7041" t="s">
        <v>1124</v>
      </c>
      <c r="N7041" s="4">
        <v>1034869081</v>
      </c>
      <c r="O7041">
        <f>VLOOKUP(N7041,Sales!B:C,2,0)</f>
        <v>44987.506944444445</v>
      </c>
      <c r="P7041" t="e">
        <f>VLOOKUP(N7041,Recolt!B:C,2,0)</f>
        <v>#N/A</v>
      </c>
    </row>
    <row r="7042" spans="3:16" x14ac:dyDescent="0.25">
      <c r="C7042"/>
      <c r="J7042" s="4">
        <v>1034869108</v>
      </c>
      <c r="K7042" t="s">
        <v>1124</v>
      </c>
      <c r="N7042" s="4">
        <v>1034869106</v>
      </c>
      <c r="O7042">
        <f>VLOOKUP(N7042,Sales!B:C,2,0)</f>
        <v>44987.481944444444</v>
      </c>
      <c r="P7042" t="e">
        <f>VLOOKUP(N7042,Recolt!B:C,2,0)</f>
        <v>#N/A</v>
      </c>
    </row>
    <row r="7043" spans="3:16" x14ac:dyDescent="0.25">
      <c r="C7043"/>
      <c r="J7043" s="4">
        <v>1034869122</v>
      </c>
      <c r="K7043" t="s">
        <v>1124</v>
      </c>
      <c r="N7043" s="4">
        <v>1034869108</v>
      </c>
      <c r="O7043">
        <f>VLOOKUP(N7043,Sales!B:C,2,0)</f>
        <v>44987.543749999997</v>
      </c>
      <c r="P7043" t="e">
        <f>VLOOKUP(N7043,Recolt!B:C,2,0)</f>
        <v>#N/A</v>
      </c>
    </row>
    <row r="7044" spans="3:16" x14ac:dyDescent="0.25">
      <c r="C7044"/>
      <c r="J7044" s="4">
        <v>1034869137</v>
      </c>
      <c r="K7044" t="s">
        <v>1124</v>
      </c>
      <c r="N7044" s="4">
        <v>1034869122</v>
      </c>
      <c r="O7044">
        <f>VLOOKUP(N7044,Sales!B:C,2,0)</f>
        <v>44928.710416666669</v>
      </c>
      <c r="P7044" t="e">
        <f>VLOOKUP(N7044,Recolt!B:C,2,0)</f>
        <v>#N/A</v>
      </c>
    </row>
    <row r="7045" spans="3:16" x14ac:dyDescent="0.25">
      <c r="C7045"/>
      <c r="J7045" s="4">
        <v>1034869200</v>
      </c>
      <c r="K7045" t="s">
        <v>1124</v>
      </c>
      <c r="N7045" s="4">
        <v>1034869137</v>
      </c>
      <c r="O7045">
        <f>VLOOKUP(N7045,Sales!B:C,2,0)</f>
        <v>44987.552083333336</v>
      </c>
      <c r="P7045" t="e">
        <f>VLOOKUP(N7045,Recolt!B:C,2,0)</f>
        <v>#N/A</v>
      </c>
    </row>
    <row r="7046" spans="3:16" x14ac:dyDescent="0.25">
      <c r="C7046"/>
      <c r="J7046" s="4">
        <v>1034869206</v>
      </c>
      <c r="K7046" t="s">
        <v>1124</v>
      </c>
      <c r="N7046" s="4">
        <v>1034869200</v>
      </c>
      <c r="O7046">
        <f>VLOOKUP(N7046,Sales!B:C,2,0)</f>
        <v>44984.450694444444</v>
      </c>
      <c r="P7046" t="e">
        <f>VLOOKUP(N7046,Recolt!B:C,2,0)</f>
        <v>#N/A</v>
      </c>
    </row>
    <row r="7047" spans="3:16" x14ac:dyDescent="0.25">
      <c r="C7047"/>
      <c r="J7047" s="4">
        <v>1034869207</v>
      </c>
      <c r="K7047" t="s">
        <v>1124</v>
      </c>
      <c r="N7047" s="4">
        <v>1034869206</v>
      </c>
      <c r="O7047">
        <f>VLOOKUP(N7047,Sales!B:C,2,0)</f>
        <v>44987.556250000001</v>
      </c>
      <c r="P7047" t="e">
        <f>VLOOKUP(N7047,Recolt!B:C,2,0)</f>
        <v>#N/A</v>
      </c>
    </row>
    <row r="7048" spans="3:16" x14ac:dyDescent="0.25">
      <c r="C7048"/>
      <c r="J7048" s="4">
        <v>1034869225</v>
      </c>
      <c r="K7048" t="s">
        <v>1124</v>
      </c>
      <c r="N7048" s="4">
        <v>1034869207</v>
      </c>
      <c r="O7048">
        <f>VLOOKUP(N7048,Sales!B:C,2,0)</f>
        <v>44987.757638888892</v>
      </c>
      <c r="P7048" t="e">
        <f>VLOOKUP(N7048,Recolt!B:C,2,0)</f>
        <v>#N/A</v>
      </c>
    </row>
    <row r="7049" spans="3:16" x14ac:dyDescent="0.25">
      <c r="C7049"/>
      <c r="J7049" s="4">
        <v>1034869226</v>
      </c>
      <c r="K7049" t="s">
        <v>1124</v>
      </c>
      <c r="N7049" s="4">
        <v>1034869225</v>
      </c>
      <c r="O7049">
        <f>VLOOKUP(N7049,Sales!B:C,2,0)</f>
        <v>44928.599305555559</v>
      </c>
      <c r="P7049" t="e">
        <f>VLOOKUP(N7049,Recolt!B:C,2,0)</f>
        <v>#N/A</v>
      </c>
    </row>
    <row r="7050" spans="3:16" x14ac:dyDescent="0.25">
      <c r="C7050"/>
      <c r="J7050" s="4">
        <v>1034869228</v>
      </c>
      <c r="K7050" t="s">
        <v>1124</v>
      </c>
      <c r="N7050" s="4">
        <v>1034869226</v>
      </c>
      <c r="O7050">
        <f>VLOOKUP(N7050,Sales!B:C,2,0)</f>
        <v>44987.536805555559</v>
      </c>
      <c r="P7050" t="e">
        <f>VLOOKUP(N7050,Recolt!B:C,2,0)</f>
        <v>#N/A</v>
      </c>
    </row>
    <row r="7051" spans="3:16" x14ac:dyDescent="0.25">
      <c r="C7051"/>
      <c r="J7051" s="4">
        <v>1034869229</v>
      </c>
      <c r="K7051" t="s">
        <v>1124</v>
      </c>
      <c r="N7051" s="4">
        <v>1034869228</v>
      </c>
      <c r="O7051">
        <f>VLOOKUP(N7051,Sales!B:C,2,0)</f>
        <v>44987.78125</v>
      </c>
      <c r="P7051" t="e">
        <f>VLOOKUP(N7051,Recolt!B:C,2,0)</f>
        <v>#N/A</v>
      </c>
    </row>
    <row r="7052" spans="3:16" x14ac:dyDescent="0.25">
      <c r="C7052"/>
      <c r="J7052" s="4">
        <v>1034869232</v>
      </c>
      <c r="K7052" t="s">
        <v>1124</v>
      </c>
      <c r="N7052" s="4">
        <v>1034869229</v>
      </c>
      <c r="O7052">
        <f>VLOOKUP(N7052,Sales!B:C,2,0)</f>
        <v>44987.579861111109</v>
      </c>
      <c r="P7052" t="e">
        <f>VLOOKUP(N7052,Recolt!B:C,2,0)</f>
        <v>#N/A</v>
      </c>
    </row>
    <row r="7053" spans="3:16" x14ac:dyDescent="0.25">
      <c r="C7053"/>
      <c r="J7053" s="4">
        <v>1034869235</v>
      </c>
      <c r="K7053" t="s">
        <v>1124</v>
      </c>
      <c r="N7053" s="4">
        <v>1034869232</v>
      </c>
      <c r="O7053">
        <f>VLOOKUP(N7053,Sales!B:C,2,0)</f>
        <v>44987.456944444442</v>
      </c>
      <c r="P7053" t="e">
        <f>VLOOKUP(N7053,Recolt!B:C,2,0)</f>
        <v>#N/A</v>
      </c>
    </row>
    <row r="7054" spans="3:16" x14ac:dyDescent="0.25">
      <c r="C7054"/>
      <c r="J7054" s="4">
        <v>1034869237</v>
      </c>
      <c r="K7054" t="s">
        <v>1124</v>
      </c>
      <c r="N7054" s="4">
        <v>1034869235</v>
      </c>
      <c r="O7054">
        <f>VLOOKUP(N7054,Sales!B:C,2,0)</f>
        <v>44987.588194444441</v>
      </c>
      <c r="P7054" t="e">
        <f>VLOOKUP(N7054,Recolt!B:C,2,0)</f>
        <v>#N/A</v>
      </c>
    </row>
    <row r="7055" spans="3:16" x14ac:dyDescent="0.25">
      <c r="C7055"/>
      <c r="J7055" s="4">
        <v>1034869239</v>
      </c>
      <c r="K7055" t="s">
        <v>1124</v>
      </c>
      <c r="N7055" s="4">
        <v>1034869237</v>
      </c>
      <c r="O7055">
        <f>VLOOKUP(N7055,Sales!B:C,2,0)</f>
        <v>44987.434027777781</v>
      </c>
      <c r="P7055" t="e">
        <f>VLOOKUP(N7055,Recolt!B:C,2,0)</f>
        <v>#N/A</v>
      </c>
    </row>
    <row r="7056" spans="3:16" x14ac:dyDescent="0.25">
      <c r="C7056"/>
      <c r="J7056" s="4">
        <v>1034869242</v>
      </c>
      <c r="K7056" t="s">
        <v>1124</v>
      </c>
      <c r="N7056" s="4">
        <v>1034869239</v>
      </c>
      <c r="O7056">
        <f>VLOOKUP(N7056,Sales!B:C,2,0)</f>
        <v>44987.770833333336</v>
      </c>
      <c r="P7056" t="e">
        <f>VLOOKUP(N7056,Recolt!B:C,2,0)</f>
        <v>#N/A</v>
      </c>
    </row>
    <row r="7057" spans="3:16" x14ac:dyDescent="0.25">
      <c r="C7057"/>
      <c r="J7057" s="4">
        <v>1034869294</v>
      </c>
      <c r="K7057" t="s">
        <v>1124</v>
      </c>
      <c r="N7057" s="4">
        <v>1034869242</v>
      </c>
      <c r="O7057">
        <f>VLOOKUP(N7057,Sales!B:C,2,0)</f>
        <v>44987.629861111112</v>
      </c>
      <c r="P7057" t="e">
        <f>VLOOKUP(N7057,Recolt!B:C,2,0)</f>
        <v>#N/A</v>
      </c>
    </row>
    <row r="7058" spans="3:16" x14ac:dyDescent="0.25">
      <c r="C7058"/>
      <c r="J7058" s="4">
        <v>1034869299</v>
      </c>
      <c r="K7058" t="s">
        <v>1124</v>
      </c>
      <c r="N7058" s="4">
        <v>1034869294</v>
      </c>
      <c r="O7058">
        <f>VLOOKUP(N7058,Sales!B:C,2,0)</f>
        <v>44987.566666666666</v>
      </c>
      <c r="P7058" t="e">
        <f>VLOOKUP(N7058,Recolt!B:C,2,0)</f>
        <v>#N/A</v>
      </c>
    </row>
    <row r="7059" spans="3:16" x14ac:dyDescent="0.25">
      <c r="C7059"/>
      <c r="J7059" s="4">
        <v>1034869303</v>
      </c>
      <c r="K7059" t="s">
        <v>1124</v>
      </c>
      <c r="N7059" s="4">
        <v>1034869299</v>
      </c>
      <c r="O7059">
        <f>VLOOKUP(N7059,Sales!B:C,2,0)</f>
        <v>44928.506944444445</v>
      </c>
      <c r="P7059" t="e">
        <f>VLOOKUP(N7059,Recolt!B:C,2,0)</f>
        <v>#N/A</v>
      </c>
    </row>
    <row r="7060" spans="3:16" x14ac:dyDescent="0.25">
      <c r="C7060"/>
      <c r="J7060" s="4">
        <v>1034869354</v>
      </c>
      <c r="K7060" t="s">
        <v>1124</v>
      </c>
      <c r="N7060" s="4">
        <v>1034869303</v>
      </c>
      <c r="O7060">
        <f>VLOOKUP(N7060,Sales!B:C,2,0)</f>
        <v>44987.5625</v>
      </c>
      <c r="P7060" t="e">
        <f>VLOOKUP(N7060,Recolt!B:C,2,0)</f>
        <v>#N/A</v>
      </c>
    </row>
    <row r="7061" spans="3:16" x14ac:dyDescent="0.25">
      <c r="C7061"/>
      <c r="J7061" s="4">
        <v>1034869355</v>
      </c>
      <c r="K7061" t="s">
        <v>1124</v>
      </c>
      <c r="N7061" s="4">
        <v>1034869354</v>
      </c>
      <c r="O7061">
        <f>VLOOKUP(N7061,Sales!B:C,2,0)</f>
        <v>44987.446527777778</v>
      </c>
      <c r="P7061" t="e">
        <f>VLOOKUP(N7061,Recolt!B:C,2,0)</f>
        <v>#N/A</v>
      </c>
    </row>
    <row r="7062" spans="3:16" x14ac:dyDescent="0.25">
      <c r="C7062"/>
      <c r="J7062" s="4">
        <v>1034869360</v>
      </c>
      <c r="K7062" t="s">
        <v>1124</v>
      </c>
      <c r="N7062" s="4">
        <v>1034869355</v>
      </c>
      <c r="O7062">
        <f>VLOOKUP(N7062,Sales!B:C,2,0)</f>
        <v>44987.673611111109</v>
      </c>
      <c r="P7062" t="e">
        <f>VLOOKUP(N7062,Recolt!B:C,2,0)</f>
        <v>#N/A</v>
      </c>
    </row>
    <row r="7063" spans="3:16" x14ac:dyDescent="0.25">
      <c r="C7063"/>
      <c r="J7063" s="4">
        <v>1034869365</v>
      </c>
      <c r="K7063" t="s">
        <v>1124</v>
      </c>
      <c r="N7063" s="4">
        <v>1034869360</v>
      </c>
      <c r="O7063">
        <f>VLOOKUP(N7063,Sales!B:C,2,0)</f>
        <v>44987.640277777777</v>
      </c>
      <c r="P7063" t="e">
        <f>VLOOKUP(N7063,Recolt!B:C,2,0)</f>
        <v>#N/A</v>
      </c>
    </row>
    <row r="7064" spans="3:16" x14ac:dyDescent="0.25">
      <c r="C7064"/>
      <c r="J7064" s="4">
        <v>1034869375</v>
      </c>
      <c r="K7064" t="s">
        <v>1124</v>
      </c>
      <c r="N7064" s="4">
        <v>1034869365</v>
      </c>
      <c r="O7064">
        <f>VLOOKUP(N7064,Sales!B:C,2,0)</f>
        <v>44987.441666666666</v>
      </c>
      <c r="P7064" t="e">
        <f>VLOOKUP(N7064,Recolt!B:C,2,0)</f>
        <v>#N/A</v>
      </c>
    </row>
    <row r="7065" spans="3:16" x14ac:dyDescent="0.25">
      <c r="C7065"/>
      <c r="J7065" s="4">
        <v>1034869431</v>
      </c>
      <c r="K7065" t="s">
        <v>1124</v>
      </c>
      <c r="N7065" s="4">
        <v>1034869375</v>
      </c>
      <c r="O7065">
        <f>VLOOKUP(N7065,Sales!B:C,2,0)</f>
        <v>44984.538194444445</v>
      </c>
      <c r="P7065" t="e">
        <f>VLOOKUP(N7065,Recolt!B:C,2,0)</f>
        <v>#N/A</v>
      </c>
    </row>
    <row r="7066" spans="3:16" x14ac:dyDescent="0.25">
      <c r="C7066"/>
      <c r="J7066" s="4">
        <v>1034869440</v>
      </c>
      <c r="K7066" t="s">
        <v>1124</v>
      </c>
      <c r="N7066" s="4">
        <v>1034869431</v>
      </c>
      <c r="O7066">
        <f>VLOOKUP(N7066,Sales!B:C,2,0)</f>
        <v>44984.458333333336</v>
      </c>
      <c r="P7066" t="e">
        <f>VLOOKUP(N7066,Recolt!B:C,2,0)</f>
        <v>#N/A</v>
      </c>
    </row>
    <row r="7067" spans="3:16" x14ac:dyDescent="0.25">
      <c r="C7067"/>
      <c r="J7067" s="4">
        <v>1034869451</v>
      </c>
      <c r="K7067" t="s">
        <v>1124</v>
      </c>
      <c r="N7067" s="4">
        <v>1034869440</v>
      </c>
      <c r="O7067">
        <f>VLOOKUP(N7067,Sales!B:C,2,0)</f>
        <v>45305.430555555555</v>
      </c>
      <c r="P7067" t="e">
        <f>VLOOKUP(N7067,Recolt!B:C,2,0)</f>
        <v>#N/A</v>
      </c>
    </row>
    <row r="7068" spans="3:16" x14ac:dyDescent="0.25">
      <c r="C7068"/>
      <c r="J7068" s="4">
        <v>1034869471</v>
      </c>
      <c r="K7068" t="s">
        <v>1124</v>
      </c>
      <c r="N7068" s="4">
        <v>1034869451</v>
      </c>
      <c r="O7068">
        <f>VLOOKUP(N7068,Sales!B:C,2,0)</f>
        <v>45033.601388888892</v>
      </c>
      <c r="P7068" t="e">
        <f>VLOOKUP(N7068,Recolt!B:C,2,0)</f>
        <v>#N/A</v>
      </c>
    </row>
    <row r="7069" spans="3:16" x14ac:dyDescent="0.25">
      <c r="C7069"/>
      <c r="J7069" s="4">
        <v>1034869484</v>
      </c>
      <c r="K7069" t="s">
        <v>1124</v>
      </c>
      <c r="N7069" s="4">
        <v>1034869471</v>
      </c>
      <c r="O7069">
        <f>VLOOKUP(N7069,Sales!B:C,2,0)</f>
        <v>45033.522916666669</v>
      </c>
      <c r="P7069" t="e">
        <f>VLOOKUP(N7069,Recolt!B:C,2,0)</f>
        <v>#N/A</v>
      </c>
    </row>
    <row r="7070" spans="3:16" x14ac:dyDescent="0.25">
      <c r="C7070"/>
      <c r="J7070" s="4">
        <v>1034869553</v>
      </c>
      <c r="K7070" t="s">
        <v>1124</v>
      </c>
      <c r="N7070" s="4">
        <v>1034869484</v>
      </c>
      <c r="O7070">
        <f>VLOOKUP(N7070,Sales!B:C,2,0)</f>
        <v>44987.467361111114</v>
      </c>
      <c r="P7070" t="e">
        <f>VLOOKUP(N7070,Recolt!B:C,2,0)</f>
        <v>#N/A</v>
      </c>
    </row>
    <row r="7071" spans="3:16" x14ac:dyDescent="0.25">
      <c r="C7071"/>
      <c r="J7071" s="4">
        <v>1034869617</v>
      </c>
      <c r="K7071" t="s">
        <v>1124</v>
      </c>
      <c r="N7071" s="4">
        <v>1034869553</v>
      </c>
      <c r="O7071">
        <f>VLOOKUP(N7071,Sales!B:C,2,0)</f>
        <v>45034.647916666669</v>
      </c>
      <c r="P7071" t="e">
        <f>VLOOKUP(N7071,Recolt!B:C,2,0)</f>
        <v>#N/A</v>
      </c>
    </row>
    <row r="7072" spans="3:16" x14ac:dyDescent="0.25">
      <c r="C7072"/>
      <c r="J7072" s="4">
        <v>1034869618</v>
      </c>
      <c r="K7072" t="s">
        <v>1124</v>
      </c>
      <c r="N7072" s="4">
        <v>1034869617</v>
      </c>
      <c r="O7072">
        <f>VLOOKUP(N7072,Sales!B:C,2,0)</f>
        <v>44987.658333333333</v>
      </c>
      <c r="P7072" t="e">
        <f>VLOOKUP(N7072,Recolt!B:C,2,0)</f>
        <v>#N/A</v>
      </c>
    </row>
    <row r="7073" spans="3:16" x14ac:dyDescent="0.25">
      <c r="C7073"/>
      <c r="J7073" s="4">
        <v>1034869619</v>
      </c>
      <c r="K7073" t="s">
        <v>1124</v>
      </c>
      <c r="N7073" s="4">
        <v>1034869618</v>
      </c>
      <c r="O7073">
        <f>VLOOKUP(N7073,Sales!B:C,2,0)</f>
        <v>44987.629861111112</v>
      </c>
      <c r="P7073" t="e">
        <f>VLOOKUP(N7073,Recolt!B:C,2,0)</f>
        <v>#N/A</v>
      </c>
    </row>
    <row r="7074" spans="3:16" x14ac:dyDescent="0.25">
      <c r="C7074"/>
      <c r="J7074" s="4">
        <v>1034869622</v>
      </c>
      <c r="K7074" t="s">
        <v>1124</v>
      </c>
      <c r="N7074" s="4">
        <v>1034869619</v>
      </c>
      <c r="O7074">
        <f>VLOOKUP(N7074,Sales!B:C,2,0)</f>
        <v>44987.472916666666</v>
      </c>
      <c r="P7074" t="e">
        <f>VLOOKUP(N7074,Recolt!B:C,2,0)</f>
        <v>#N/A</v>
      </c>
    </row>
    <row r="7075" spans="3:16" x14ac:dyDescent="0.25">
      <c r="C7075"/>
      <c r="J7075" s="4">
        <v>1034869660</v>
      </c>
      <c r="K7075" t="s">
        <v>1124</v>
      </c>
      <c r="N7075" s="4">
        <v>1034869622</v>
      </c>
      <c r="O7075">
        <f>VLOOKUP(N7075,Sales!B:C,2,0)</f>
        <v>44987.447916666664</v>
      </c>
      <c r="P7075" t="e">
        <f>VLOOKUP(N7075,Recolt!B:C,2,0)</f>
        <v>#N/A</v>
      </c>
    </row>
    <row r="7076" spans="3:16" x14ac:dyDescent="0.25">
      <c r="C7076"/>
      <c r="J7076" s="4">
        <v>1034869666</v>
      </c>
      <c r="K7076" t="s">
        <v>1124</v>
      </c>
      <c r="N7076" s="4">
        <v>1034869660</v>
      </c>
      <c r="O7076">
        <f>VLOOKUP(N7076,Sales!B:C,2,0)</f>
        <v>45033.48541666667</v>
      </c>
      <c r="P7076" t="e">
        <f>VLOOKUP(N7076,Recolt!B:C,2,0)</f>
        <v>#N/A</v>
      </c>
    </row>
    <row r="7077" spans="3:16" x14ac:dyDescent="0.25">
      <c r="C7077"/>
      <c r="J7077" s="4">
        <v>1034869667</v>
      </c>
      <c r="K7077" t="s">
        <v>1124</v>
      </c>
      <c r="N7077" s="4">
        <v>1034869666</v>
      </c>
      <c r="O7077">
        <f>VLOOKUP(N7077,Sales!B:C,2,0)</f>
        <v>44987.609722222223</v>
      </c>
      <c r="P7077" t="e">
        <f>VLOOKUP(N7077,Recolt!B:C,2,0)</f>
        <v>#N/A</v>
      </c>
    </row>
    <row r="7078" spans="3:16" x14ac:dyDescent="0.25">
      <c r="C7078"/>
      <c r="J7078" s="4">
        <v>1034869675</v>
      </c>
      <c r="K7078" t="s">
        <v>1124</v>
      </c>
      <c r="N7078" s="4">
        <v>1034869667</v>
      </c>
      <c r="O7078">
        <f>VLOOKUP(N7078,Sales!B:C,2,0)</f>
        <v>44987.773611111108</v>
      </c>
      <c r="P7078" t="e">
        <f>VLOOKUP(N7078,Recolt!B:C,2,0)</f>
        <v>#N/A</v>
      </c>
    </row>
    <row r="7079" spans="3:16" x14ac:dyDescent="0.25">
      <c r="C7079"/>
      <c r="J7079" s="4">
        <v>1034869697</v>
      </c>
      <c r="K7079" t="s">
        <v>1124</v>
      </c>
      <c r="N7079" s="4">
        <v>1034869675</v>
      </c>
      <c r="O7079">
        <f>VLOOKUP(N7079,Sales!B:C,2,0)</f>
        <v>44987.715277777781</v>
      </c>
      <c r="P7079" t="e">
        <f>VLOOKUP(N7079,Recolt!B:C,2,0)</f>
        <v>#N/A</v>
      </c>
    </row>
    <row r="7080" spans="3:16" x14ac:dyDescent="0.25">
      <c r="C7080"/>
      <c r="J7080" s="4">
        <v>1034869741</v>
      </c>
      <c r="K7080" t="s">
        <v>1124</v>
      </c>
      <c r="N7080" s="4">
        <v>1034869697</v>
      </c>
      <c r="O7080">
        <f>VLOOKUP(N7080,Sales!B:C,2,0)</f>
        <v>44987.692361111112</v>
      </c>
      <c r="P7080" t="e">
        <f>VLOOKUP(N7080,Recolt!B:C,2,0)</f>
        <v>#N/A</v>
      </c>
    </row>
    <row r="7081" spans="3:16" x14ac:dyDescent="0.25">
      <c r="C7081"/>
      <c r="J7081" s="4">
        <v>1034869745</v>
      </c>
      <c r="K7081" t="s">
        <v>1124</v>
      </c>
      <c r="N7081" s="4">
        <v>1034869741</v>
      </c>
      <c r="O7081">
        <f>VLOOKUP(N7081,Sales!B:C,2,0)</f>
        <v>44987.634027777778</v>
      </c>
      <c r="P7081" t="e">
        <f>VLOOKUP(N7081,Recolt!B:C,2,0)</f>
        <v>#N/A</v>
      </c>
    </row>
    <row r="7082" spans="3:16" x14ac:dyDescent="0.25">
      <c r="C7082"/>
      <c r="J7082" s="4">
        <v>1034869752</v>
      </c>
      <c r="K7082" t="s">
        <v>1124</v>
      </c>
      <c r="N7082" s="4">
        <v>1034869745</v>
      </c>
      <c r="O7082">
        <f>VLOOKUP(N7082,Sales!B:C,2,0)</f>
        <v>44987.445833333331</v>
      </c>
      <c r="P7082" t="e">
        <f>VLOOKUP(N7082,Recolt!B:C,2,0)</f>
        <v>#N/A</v>
      </c>
    </row>
    <row r="7083" spans="3:16" x14ac:dyDescent="0.25">
      <c r="C7083"/>
      <c r="J7083" s="4">
        <v>1034869760</v>
      </c>
      <c r="K7083" t="s">
        <v>1124</v>
      </c>
      <c r="N7083" s="4">
        <v>1034869752</v>
      </c>
      <c r="O7083">
        <f>VLOOKUP(N7083,Sales!B:C,2,0)</f>
        <v>44987.638194444444</v>
      </c>
      <c r="P7083" t="e">
        <f>VLOOKUP(N7083,Recolt!B:C,2,0)</f>
        <v>#N/A</v>
      </c>
    </row>
    <row r="7084" spans="3:16" x14ac:dyDescent="0.25">
      <c r="C7084"/>
      <c r="J7084" s="4">
        <v>1034869810</v>
      </c>
      <c r="K7084" t="s">
        <v>1124</v>
      </c>
      <c r="N7084" s="4">
        <v>1034869760</v>
      </c>
      <c r="O7084">
        <f>VLOOKUP(N7084,Sales!B:C,2,0)</f>
        <v>44984.739583333336</v>
      </c>
      <c r="P7084" t="e">
        <f>VLOOKUP(N7084,Recolt!B:C,2,0)</f>
        <v>#N/A</v>
      </c>
    </row>
    <row r="7085" spans="3:16" x14ac:dyDescent="0.25">
      <c r="C7085"/>
      <c r="J7085" s="4">
        <v>1034869811</v>
      </c>
      <c r="K7085" t="s">
        <v>1124</v>
      </c>
      <c r="N7085" s="4">
        <v>1034869810</v>
      </c>
      <c r="O7085">
        <f>VLOOKUP(N7085,Sales!B:C,2,0)</f>
        <v>44987.480555555558</v>
      </c>
      <c r="P7085" t="e">
        <f>VLOOKUP(N7085,Recolt!B:C,2,0)</f>
        <v>#N/A</v>
      </c>
    </row>
    <row r="7086" spans="3:16" x14ac:dyDescent="0.25">
      <c r="C7086"/>
      <c r="J7086" s="4">
        <v>1034869812</v>
      </c>
      <c r="K7086" t="s">
        <v>1124</v>
      </c>
      <c r="N7086" s="4">
        <v>1034869811</v>
      </c>
      <c r="O7086">
        <f>VLOOKUP(N7086,Sales!B:C,2,0)</f>
        <v>44987.451388888891</v>
      </c>
      <c r="P7086" t="e">
        <f>VLOOKUP(N7086,Recolt!B:C,2,0)</f>
        <v>#N/A</v>
      </c>
    </row>
    <row r="7087" spans="3:16" x14ac:dyDescent="0.25">
      <c r="C7087"/>
      <c r="J7087" s="4">
        <v>1034869840</v>
      </c>
      <c r="K7087" t="s">
        <v>1124</v>
      </c>
      <c r="N7087" s="4">
        <v>1034869812</v>
      </c>
      <c r="O7087">
        <f>VLOOKUP(N7087,Sales!B:C,2,0)</f>
        <v>44987.504166666666</v>
      </c>
      <c r="P7087" t="e">
        <f>VLOOKUP(N7087,Recolt!B:C,2,0)</f>
        <v>#N/A</v>
      </c>
    </row>
    <row r="7088" spans="3:16" x14ac:dyDescent="0.25">
      <c r="C7088"/>
      <c r="J7088" s="4">
        <v>1034869842</v>
      </c>
      <c r="K7088" t="s">
        <v>1124</v>
      </c>
      <c r="N7088" s="4">
        <v>1034869840</v>
      </c>
      <c r="O7088">
        <f>VLOOKUP(N7088,Sales!B:C,2,0)</f>
        <v>45034.722916666666</v>
      </c>
      <c r="P7088" t="e">
        <f>VLOOKUP(N7088,Recolt!B:C,2,0)</f>
        <v>#N/A</v>
      </c>
    </row>
    <row r="7089" spans="3:16" x14ac:dyDescent="0.25">
      <c r="C7089"/>
      <c r="J7089" s="4">
        <v>1034869854</v>
      </c>
      <c r="K7089" t="s">
        <v>1124</v>
      </c>
      <c r="N7089" s="4">
        <v>1034869842</v>
      </c>
      <c r="O7089">
        <f>VLOOKUP(N7089,Sales!B:C,2,0)</f>
        <v>45034.577777777777</v>
      </c>
      <c r="P7089" t="e">
        <f>VLOOKUP(N7089,Recolt!B:C,2,0)</f>
        <v>#N/A</v>
      </c>
    </row>
    <row r="7090" spans="3:16" x14ac:dyDescent="0.25">
      <c r="C7090"/>
      <c r="J7090" s="4">
        <v>1034869862</v>
      </c>
      <c r="K7090" t="s">
        <v>1124</v>
      </c>
      <c r="N7090" s="4">
        <v>1034869854</v>
      </c>
      <c r="O7090">
        <f>VLOOKUP(N7090,Sales!B:C,2,0)</f>
        <v>44928.686805555553</v>
      </c>
      <c r="P7090" t="e">
        <f>VLOOKUP(N7090,Recolt!B:C,2,0)</f>
        <v>#N/A</v>
      </c>
    </row>
    <row r="7091" spans="3:16" x14ac:dyDescent="0.25">
      <c r="C7091"/>
      <c r="J7091" s="4">
        <v>1034869874</v>
      </c>
      <c r="K7091" t="s">
        <v>1124</v>
      </c>
      <c r="N7091" s="4">
        <v>1034869862</v>
      </c>
      <c r="O7091">
        <f>VLOOKUP(N7091,Sales!B:C,2,0)</f>
        <v>44987.484027777777</v>
      </c>
      <c r="P7091" t="e">
        <f>VLOOKUP(N7091,Recolt!B:C,2,0)</f>
        <v>#N/A</v>
      </c>
    </row>
    <row r="7092" spans="3:16" x14ac:dyDescent="0.25">
      <c r="C7092"/>
      <c r="J7092" s="4">
        <v>1034869875</v>
      </c>
      <c r="K7092" t="s">
        <v>1124</v>
      </c>
      <c r="N7092" s="4">
        <v>1034869874</v>
      </c>
      <c r="O7092">
        <f>VLOOKUP(N7092,Sales!B:C,2,0)</f>
        <v>44987.492361111108</v>
      </c>
      <c r="P7092" t="e">
        <f>VLOOKUP(N7092,Recolt!B:C,2,0)</f>
        <v>#N/A</v>
      </c>
    </row>
    <row r="7093" spans="3:16" x14ac:dyDescent="0.25">
      <c r="C7093"/>
      <c r="J7093" s="4">
        <v>1034869878</v>
      </c>
      <c r="K7093" t="s">
        <v>1124</v>
      </c>
      <c r="N7093" s="4">
        <v>1034869875</v>
      </c>
      <c r="O7093">
        <f>VLOOKUP(N7093,Sales!B:C,2,0)</f>
        <v>44987.434027777781</v>
      </c>
      <c r="P7093" t="e">
        <f>VLOOKUP(N7093,Recolt!B:C,2,0)</f>
        <v>#N/A</v>
      </c>
    </row>
    <row r="7094" spans="3:16" x14ac:dyDescent="0.25">
      <c r="C7094"/>
      <c r="J7094" s="4">
        <v>1034869897</v>
      </c>
      <c r="K7094" t="s">
        <v>1124</v>
      </c>
      <c r="N7094" s="4">
        <v>1034869878</v>
      </c>
      <c r="O7094">
        <f>VLOOKUP(N7094,Sales!B:C,2,0)</f>
        <v>44987.754861111112</v>
      </c>
      <c r="P7094" t="e">
        <f>VLOOKUP(N7094,Recolt!B:C,2,0)</f>
        <v>#N/A</v>
      </c>
    </row>
    <row r="7095" spans="3:16" x14ac:dyDescent="0.25">
      <c r="C7095"/>
      <c r="J7095" s="4">
        <v>1034869902</v>
      </c>
      <c r="K7095" t="s">
        <v>1124</v>
      </c>
      <c r="N7095" s="4">
        <v>1034869897</v>
      </c>
      <c r="O7095">
        <f>VLOOKUP(N7095,Sales!B:C,2,0)</f>
        <v>44987.532638888886</v>
      </c>
      <c r="P7095" t="e">
        <f>VLOOKUP(N7095,Recolt!B:C,2,0)</f>
        <v>#N/A</v>
      </c>
    </row>
    <row r="7096" spans="3:16" x14ac:dyDescent="0.25">
      <c r="C7096"/>
      <c r="J7096" s="4">
        <v>1034869912</v>
      </c>
      <c r="K7096" t="s">
        <v>1124</v>
      </c>
      <c r="N7096" s="4">
        <v>1034869902</v>
      </c>
      <c r="O7096">
        <f>VLOOKUP(N7096,Sales!B:C,2,0)</f>
        <v>44987.707638888889</v>
      </c>
      <c r="P7096" t="e">
        <f>VLOOKUP(N7096,Recolt!B:C,2,0)</f>
        <v>#N/A</v>
      </c>
    </row>
    <row r="7097" spans="3:16" x14ac:dyDescent="0.25">
      <c r="C7097"/>
      <c r="J7097" s="4">
        <v>1034869929</v>
      </c>
      <c r="K7097" t="s">
        <v>1124</v>
      </c>
      <c r="N7097" s="4">
        <v>1034869912</v>
      </c>
      <c r="O7097">
        <f>VLOOKUP(N7097,Sales!B:C,2,0)</f>
        <v>44928.52847222222</v>
      </c>
      <c r="P7097" t="e">
        <f>VLOOKUP(N7097,Recolt!B:C,2,0)</f>
        <v>#N/A</v>
      </c>
    </row>
    <row r="7098" spans="3:16" x14ac:dyDescent="0.25">
      <c r="C7098"/>
      <c r="J7098" s="4">
        <v>1034869941</v>
      </c>
      <c r="K7098" t="s">
        <v>1124</v>
      </c>
      <c r="N7098" s="4">
        <v>1034869929</v>
      </c>
      <c r="O7098">
        <f>VLOOKUP(N7098,Sales!B:C,2,0)</f>
        <v>45033.586805555555</v>
      </c>
      <c r="P7098" t="e">
        <f>VLOOKUP(N7098,Recolt!B:C,2,0)</f>
        <v>#N/A</v>
      </c>
    </row>
    <row r="7099" spans="3:16" x14ac:dyDescent="0.25">
      <c r="C7099"/>
      <c r="J7099" s="4">
        <v>1034869950</v>
      </c>
      <c r="K7099" t="s">
        <v>1124</v>
      </c>
      <c r="N7099" s="4">
        <v>1034869941</v>
      </c>
      <c r="O7099">
        <f>VLOOKUP(N7099,Sales!B:C,2,0)</f>
        <v>44987.436805555553</v>
      </c>
      <c r="P7099" t="e">
        <f>VLOOKUP(N7099,Recolt!B:C,2,0)</f>
        <v>#N/A</v>
      </c>
    </row>
    <row r="7100" spans="3:16" x14ac:dyDescent="0.25">
      <c r="C7100"/>
      <c r="J7100" s="4">
        <v>1034869958</v>
      </c>
      <c r="K7100" t="s">
        <v>1124</v>
      </c>
      <c r="N7100" s="4">
        <v>1034869950</v>
      </c>
      <c r="O7100">
        <f>VLOOKUP(N7100,Sales!B:C,2,0)</f>
        <v>45034.640277777777</v>
      </c>
      <c r="P7100" t="e">
        <f>VLOOKUP(N7100,Recolt!B:C,2,0)</f>
        <v>#N/A</v>
      </c>
    </row>
    <row r="7101" spans="3:16" x14ac:dyDescent="0.25">
      <c r="C7101"/>
      <c r="J7101" s="4">
        <v>1034869995</v>
      </c>
      <c r="K7101" t="s">
        <v>1124</v>
      </c>
      <c r="N7101" s="4">
        <v>1034869958</v>
      </c>
      <c r="O7101">
        <f>VLOOKUP(N7101,Sales!B:C,2,0)</f>
        <v>44984.468055555553</v>
      </c>
      <c r="P7101" t="e">
        <f>VLOOKUP(N7101,Recolt!B:C,2,0)</f>
        <v>#N/A</v>
      </c>
    </row>
    <row r="7102" spans="3:16" x14ac:dyDescent="0.25">
      <c r="C7102"/>
      <c r="J7102" s="4">
        <v>1034870004</v>
      </c>
      <c r="K7102" t="s">
        <v>1124</v>
      </c>
      <c r="N7102" s="4">
        <v>1034869995</v>
      </c>
      <c r="O7102">
        <f>VLOOKUP(N7102,Sales!B:C,2,0)</f>
        <v>45033.678472222222</v>
      </c>
      <c r="P7102" t="e">
        <f>VLOOKUP(N7102,Recolt!B:C,2,0)</f>
        <v>#N/A</v>
      </c>
    </row>
    <row r="7103" spans="3:16" x14ac:dyDescent="0.25">
      <c r="C7103"/>
      <c r="J7103" s="4">
        <v>1034870015</v>
      </c>
      <c r="K7103" t="s">
        <v>1124</v>
      </c>
      <c r="N7103" s="4">
        <v>1034870004</v>
      </c>
      <c r="O7103">
        <f>VLOOKUP(N7103,Sales!B:C,2,0)</f>
        <v>45034.552777777775</v>
      </c>
      <c r="P7103" t="e">
        <f>VLOOKUP(N7103,Recolt!B:C,2,0)</f>
        <v>#N/A</v>
      </c>
    </row>
    <row r="7104" spans="3:16" x14ac:dyDescent="0.25">
      <c r="C7104"/>
      <c r="J7104" s="4">
        <v>1034870017</v>
      </c>
      <c r="K7104" t="s">
        <v>1124</v>
      </c>
      <c r="N7104" s="4">
        <v>1034870015</v>
      </c>
      <c r="O7104">
        <f>VLOOKUP(N7104,Sales!B:C,2,0)</f>
        <v>44987.431944444441</v>
      </c>
      <c r="P7104" t="e">
        <f>VLOOKUP(N7104,Recolt!B:C,2,0)</f>
        <v>#N/A</v>
      </c>
    </row>
    <row r="7105" spans="3:16" x14ac:dyDescent="0.25">
      <c r="C7105"/>
      <c r="J7105" s="4">
        <v>1034870018</v>
      </c>
      <c r="K7105" t="s">
        <v>1124</v>
      </c>
      <c r="N7105" s="4">
        <v>1034870017</v>
      </c>
      <c r="O7105">
        <f>VLOOKUP(N7105,Sales!B:C,2,0)</f>
        <v>44987.604861111111</v>
      </c>
      <c r="P7105" t="e">
        <f>VLOOKUP(N7105,Recolt!B:C,2,0)</f>
        <v>#N/A</v>
      </c>
    </row>
    <row r="7106" spans="3:16" x14ac:dyDescent="0.25">
      <c r="C7106"/>
      <c r="J7106" s="4">
        <v>1034870020</v>
      </c>
      <c r="K7106" t="s">
        <v>1124</v>
      </c>
      <c r="N7106" s="4">
        <v>1034870018</v>
      </c>
      <c r="O7106">
        <f>VLOOKUP(N7106,Sales!B:C,2,0)</f>
        <v>44987.760416666664</v>
      </c>
      <c r="P7106" t="e">
        <f>VLOOKUP(N7106,Recolt!B:C,2,0)</f>
        <v>#N/A</v>
      </c>
    </row>
    <row r="7107" spans="3:16" x14ac:dyDescent="0.25">
      <c r="C7107"/>
      <c r="J7107" s="4">
        <v>1034870024</v>
      </c>
      <c r="K7107" t="s">
        <v>1124</v>
      </c>
      <c r="N7107" s="4">
        <v>1034870020</v>
      </c>
      <c r="O7107">
        <f>VLOOKUP(N7107,Sales!B:C,2,0)</f>
        <v>44987.440972222219</v>
      </c>
      <c r="P7107" t="e">
        <f>VLOOKUP(N7107,Recolt!B:C,2,0)</f>
        <v>#N/A</v>
      </c>
    </row>
    <row r="7108" spans="3:16" x14ac:dyDescent="0.25">
      <c r="C7108"/>
      <c r="J7108" s="4">
        <v>1034870031</v>
      </c>
      <c r="K7108" t="s">
        <v>1124</v>
      </c>
      <c r="N7108" s="4">
        <v>1034870024</v>
      </c>
      <c r="O7108">
        <f>VLOOKUP(N7108,Sales!B:C,2,0)</f>
        <v>44987.524305555555</v>
      </c>
      <c r="P7108" t="e">
        <f>VLOOKUP(N7108,Recolt!B:C,2,0)</f>
        <v>#N/A</v>
      </c>
    </row>
    <row r="7109" spans="3:16" x14ac:dyDescent="0.25">
      <c r="C7109"/>
      <c r="J7109" s="4">
        <v>1034870036</v>
      </c>
      <c r="K7109" t="s">
        <v>1124</v>
      </c>
      <c r="N7109" s="4">
        <v>1034870031</v>
      </c>
      <c r="O7109">
        <f>VLOOKUP(N7109,Sales!B:C,2,0)</f>
        <v>44987.474305555559</v>
      </c>
      <c r="P7109" t="e">
        <f>VLOOKUP(N7109,Recolt!B:C,2,0)</f>
        <v>#N/A</v>
      </c>
    </row>
    <row r="7110" spans="3:16" x14ac:dyDescent="0.25">
      <c r="C7110"/>
      <c r="J7110" s="4">
        <v>1034870045</v>
      </c>
      <c r="K7110" t="s">
        <v>1124</v>
      </c>
      <c r="N7110" s="4">
        <v>1034870036</v>
      </c>
      <c r="O7110">
        <f>VLOOKUP(N7110,Sales!B:C,2,0)</f>
        <v>44987.598611111112</v>
      </c>
      <c r="P7110" t="e">
        <f>VLOOKUP(N7110,Recolt!B:C,2,0)</f>
        <v>#N/A</v>
      </c>
    </row>
    <row r="7111" spans="3:16" x14ac:dyDescent="0.25">
      <c r="C7111"/>
      <c r="J7111" s="4">
        <v>1034870056</v>
      </c>
      <c r="K7111" t="s">
        <v>1124</v>
      </c>
      <c r="N7111" s="4">
        <v>1034870045</v>
      </c>
      <c r="O7111">
        <f>VLOOKUP(N7111,Sales!B:C,2,0)</f>
        <v>44928.556944444441</v>
      </c>
      <c r="P7111" t="e">
        <f>VLOOKUP(N7111,Recolt!B:C,2,0)</f>
        <v>#N/A</v>
      </c>
    </row>
    <row r="7112" spans="3:16" x14ac:dyDescent="0.25">
      <c r="C7112"/>
      <c r="J7112" s="4">
        <v>1034870094</v>
      </c>
      <c r="K7112" t="s">
        <v>1124</v>
      </c>
      <c r="N7112" s="4">
        <v>1034870056</v>
      </c>
      <c r="O7112">
        <f>VLOOKUP(N7112,Sales!B:C,2,0)</f>
        <v>44987.613194444442</v>
      </c>
      <c r="P7112" t="e">
        <f>VLOOKUP(N7112,Recolt!B:C,2,0)</f>
        <v>#N/A</v>
      </c>
    </row>
    <row r="7113" spans="3:16" x14ac:dyDescent="0.25">
      <c r="C7113"/>
      <c r="J7113" s="4">
        <v>1034870100</v>
      </c>
      <c r="K7113" t="s">
        <v>1124</v>
      </c>
      <c r="N7113" s="4">
        <v>1034870094</v>
      </c>
      <c r="O7113">
        <f>VLOOKUP(N7113,Sales!B:C,2,0)</f>
        <v>44987.752083333333</v>
      </c>
      <c r="P7113" t="e">
        <f>VLOOKUP(N7113,Recolt!B:C,2,0)</f>
        <v>#N/A</v>
      </c>
    </row>
    <row r="7114" spans="3:16" x14ac:dyDescent="0.25">
      <c r="C7114"/>
      <c r="J7114" s="4">
        <v>1034870102</v>
      </c>
      <c r="K7114" t="s">
        <v>1124</v>
      </c>
      <c r="N7114" s="4">
        <v>1034870100</v>
      </c>
      <c r="O7114">
        <f>VLOOKUP(N7114,Sales!B:C,2,0)</f>
        <v>44987.61041666667</v>
      </c>
      <c r="P7114" t="e">
        <f>VLOOKUP(N7114,Recolt!B:C,2,0)</f>
        <v>#N/A</v>
      </c>
    </row>
    <row r="7115" spans="3:16" x14ac:dyDescent="0.25">
      <c r="C7115"/>
      <c r="J7115" s="4">
        <v>1034870118</v>
      </c>
      <c r="K7115" t="s">
        <v>1124</v>
      </c>
      <c r="N7115" s="4">
        <v>1034870102</v>
      </c>
      <c r="O7115">
        <f>VLOOKUP(N7115,Sales!B:C,2,0)</f>
        <v>44987.662499999999</v>
      </c>
      <c r="P7115" t="e">
        <f>VLOOKUP(N7115,Recolt!B:C,2,0)</f>
        <v>#N/A</v>
      </c>
    </row>
    <row r="7116" spans="3:16" x14ac:dyDescent="0.25">
      <c r="C7116"/>
      <c r="J7116" s="4">
        <v>1034870125</v>
      </c>
      <c r="K7116" t="s">
        <v>1124</v>
      </c>
      <c r="N7116" s="4">
        <v>1034870118</v>
      </c>
      <c r="O7116">
        <f>VLOOKUP(N7116,Sales!B:C,2,0)</f>
        <v>45033.731944444444</v>
      </c>
      <c r="P7116" t="e">
        <f>VLOOKUP(N7116,Recolt!B:C,2,0)</f>
        <v>#N/A</v>
      </c>
    </row>
    <row r="7117" spans="3:16" x14ac:dyDescent="0.25">
      <c r="C7117"/>
      <c r="J7117" s="4">
        <v>1034870133</v>
      </c>
      <c r="K7117" t="s">
        <v>1124</v>
      </c>
      <c r="N7117" s="4">
        <v>1034870125</v>
      </c>
      <c r="O7117">
        <f>VLOOKUP(N7117,Sales!B:C,2,0)</f>
        <v>44987.45208333333</v>
      </c>
      <c r="P7117" t="e">
        <f>VLOOKUP(N7117,Recolt!B:C,2,0)</f>
        <v>#N/A</v>
      </c>
    </row>
    <row r="7118" spans="3:16" x14ac:dyDescent="0.25">
      <c r="C7118"/>
      <c r="J7118" s="4">
        <v>1034870153</v>
      </c>
      <c r="K7118" t="s">
        <v>1124</v>
      </c>
      <c r="N7118" s="4">
        <v>1034870133</v>
      </c>
      <c r="O7118">
        <f>VLOOKUP(N7118,Sales!B:C,2,0)</f>
        <v>44987.756249999999</v>
      </c>
      <c r="P7118" t="e">
        <f>VLOOKUP(N7118,Recolt!B:C,2,0)</f>
        <v>#N/A</v>
      </c>
    </row>
    <row r="7119" spans="3:16" x14ac:dyDescent="0.25">
      <c r="C7119"/>
      <c r="J7119" s="4">
        <v>1034870162</v>
      </c>
      <c r="K7119" t="s">
        <v>1124</v>
      </c>
      <c r="N7119" s="4">
        <v>1034870153</v>
      </c>
      <c r="O7119">
        <f>VLOOKUP(N7119,Sales!B:C,2,0)</f>
        <v>44987.45416666667</v>
      </c>
      <c r="P7119" t="e">
        <f>VLOOKUP(N7119,Recolt!B:C,2,0)</f>
        <v>#N/A</v>
      </c>
    </row>
    <row r="7120" spans="3:16" x14ac:dyDescent="0.25">
      <c r="C7120"/>
      <c r="J7120" s="4">
        <v>1034870180</v>
      </c>
      <c r="K7120" t="s">
        <v>1124</v>
      </c>
      <c r="N7120" s="4">
        <v>1034870162</v>
      </c>
      <c r="O7120">
        <f>VLOOKUP(N7120,Sales!B:C,2,0)</f>
        <v>44928.59097222222</v>
      </c>
      <c r="P7120" t="e">
        <f>VLOOKUP(N7120,Recolt!B:C,2,0)</f>
        <v>#N/A</v>
      </c>
    </row>
    <row r="7121" spans="3:16" x14ac:dyDescent="0.25">
      <c r="C7121"/>
      <c r="J7121" s="4">
        <v>1034870191</v>
      </c>
      <c r="K7121" t="s">
        <v>1124</v>
      </c>
      <c r="N7121" s="4">
        <v>1034870180</v>
      </c>
      <c r="O7121">
        <f>VLOOKUP(N7121,Sales!B:C,2,0)</f>
        <v>44928.701388888891</v>
      </c>
      <c r="P7121" t="e">
        <f>VLOOKUP(N7121,Recolt!B:C,2,0)</f>
        <v>#N/A</v>
      </c>
    </row>
    <row r="7122" spans="3:16" x14ac:dyDescent="0.25">
      <c r="C7122"/>
      <c r="J7122" s="4">
        <v>1034870203</v>
      </c>
      <c r="K7122" t="s">
        <v>1124</v>
      </c>
      <c r="N7122" s="4">
        <v>1034870191</v>
      </c>
      <c r="O7122">
        <f>VLOOKUP(N7122,Sales!B:C,2,0)</f>
        <v>44984.697916666664</v>
      </c>
      <c r="P7122" t="e">
        <f>VLOOKUP(N7122,Recolt!B:C,2,0)</f>
        <v>#N/A</v>
      </c>
    </row>
    <row r="7123" spans="3:16" x14ac:dyDescent="0.25">
      <c r="C7123"/>
      <c r="J7123" s="4">
        <v>1034870227</v>
      </c>
      <c r="K7123" t="s">
        <v>1124</v>
      </c>
      <c r="N7123" s="4">
        <v>1034870203</v>
      </c>
      <c r="O7123">
        <f>VLOOKUP(N7123,Sales!B:C,2,0)</f>
        <v>44987.430555555555</v>
      </c>
      <c r="P7123" t="e">
        <f>VLOOKUP(N7123,Recolt!B:C,2,0)</f>
        <v>#N/A</v>
      </c>
    </row>
    <row r="7124" spans="3:16" x14ac:dyDescent="0.25">
      <c r="C7124"/>
      <c r="J7124" s="4">
        <v>1034870272</v>
      </c>
      <c r="K7124" t="s">
        <v>1124</v>
      </c>
      <c r="N7124" s="4">
        <v>1034870227</v>
      </c>
      <c r="O7124">
        <f>VLOOKUP(N7124,Sales!B:C,2,0)</f>
        <v>44987.75277777778</v>
      </c>
      <c r="P7124" t="e">
        <f>VLOOKUP(N7124,Recolt!B:C,2,0)</f>
        <v>#N/A</v>
      </c>
    </row>
    <row r="7125" spans="3:16" x14ac:dyDescent="0.25">
      <c r="C7125"/>
      <c r="J7125" s="4">
        <v>1034870292</v>
      </c>
      <c r="K7125" t="s">
        <v>1124</v>
      </c>
      <c r="N7125" s="4">
        <v>1034870272</v>
      </c>
      <c r="O7125">
        <f>VLOOKUP(N7125,Sales!B:C,2,0)</f>
        <v>44987.579861111109</v>
      </c>
      <c r="P7125" t="e">
        <f>VLOOKUP(N7125,Recolt!B:C,2,0)</f>
        <v>#N/A</v>
      </c>
    </row>
    <row r="7126" spans="3:16" x14ac:dyDescent="0.25">
      <c r="C7126"/>
      <c r="J7126" s="4">
        <v>1034870302</v>
      </c>
      <c r="K7126" t="s">
        <v>1124</v>
      </c>
      <c r="N7126" s="4">
        <v>1034870292</v>
      </c>
      <c r="O7126">
        <f>VLOOKUP(N7126,Sales!B:C,2,0)</f>
        <v>44928.6</v>
      </c>
      <c r="P7126" t="e">
        <f>VLOOKUP(N7126,Recolt!B:C,2,0)</f>
        <v>#N/A</v>
      </c>
    </row>
    <row r="7127" spans="3:16" x14ac:dyDescent="0.25">
      <c r="C7127"/>
      <c r="J7127" s="4">
        <v>1034870303</v>
      </c>
      <c r="K7127" t="s">
        <v>1124</v>
      </c>
      <c r="N7127" s="4">
        <v>1034870302</v>
      </c>
      <c r="O7127">
        <f>VLOOKUP(N7127,Sales!B:C,2,0)</f>
        <v>45033.791666666664</v>
      </c>
      <c r="P7127" t="e">
        <f>VLOOKUP(N7127,Recolt!B:C,2,0)</f>
        <v>#N/A</v>
      </c>
    </row>
    <row r="7128" spans="3:16" x14ac:dyDescent="0.25">
      <c r="C7128"/>
      <c r="J7128" s="4">
        <v>1034870311</v>
      </c>
      <c r="K7128" t="s">
        <v>1124</v>
      </c>
      <c r="N7128" s="4">
        <v>1034870303</v>
      </c>
      <c r="O7128">
        <f>VLOOKUP(N7128,Sales!B:C,2,0)</f>
        <v>45033.648611111108</v>
      </c>
      <c r="P7128" t="e">
        <f>VLOOKUP(N7128,Recolt!B:C,2,0)</f>
        <v>#N/A</v>
      </c>
    </row>
    <row r="7129" spans="3:16" x14ac:dyDescent="0.25">
      <c r="C7129"/>
      <c r="J7129" s="4">
        <v>1034870324</v>
      </c>
      <c r="K7129" t="s">
        <v>1124</v>
      </c>
      <c r="N7129" s="4">
        <v>1034870311</v>
      </c>
      <c r="O7129">
        <f>VLOOKUP(N7129,Sales!B:C,2,0)</f>
        <v>44987.458333333336</v>
      </c>
      <c r="P7129" t="e">
        <f>VLOOKUP(N7129,Recolt!B:C,2,0)</f>
        <v>#N/A</v>
      </c>
    </row>
    <row r="7130" spans="3:16" x14ac:dyDescent="0.25">
      <c r="C7130"/>
      <c r="J7130" s="4">
        <v>1034870325</v>
      </c>
      <c r="K7130" t="s">
        <v>1124</v>
      </c>
      <c r="N7130" s="4">
        <v>1034870324</v>
      </c>
      <c r="O7130">
        <f>VLOOKUP(N7130,Sales!B:C,2,0)</f>
        <v>44987.674305555556</v>
      </c>
      <c r="P7130" t="e">
        <f>VLOOKUP(N7130,Recolt!B:C,2,0)</f>
        <v>#N/A</v>
      </c>
    </row>
    <row r="7131" spans="3:16" x14ac:dyDescent="0.25">
      <c r="C7131"/>
      <c r="J7131" s="4">
        <v>1034870328</v>
      </c>
      <c r="K7131" t="s">
        <v>1124</v>
      </c>
      <c r="N7131" s="4">
        <v>1034870325</v>
      </c>
      <c r="O7131">
        <f>VLOOKUP(N7131,Sales!B:C,2,0)</f>
        <v>44987.622916666667</v>
      </c>
      <c r="P7131" t="e">
        <f>VLOOKUP(N7131,Recolt!B:C,2,0)</f>
        <v>#N/A</v>
      </c>
    </row>
    <row r="7132" spans="3:16" x14ac:dyDescent="0.25">
      <c r="C7132"/>
      <c r="J7132" s="4">
        <v>1034870351</v>
      </c>
      <c r="K7132" t="s">
        <v>1124</v>
      </c>
      <c r="N7132" s="4">
        <v>1034870328</v>
      </c>
      <c r="O7132">
        <f>VLOOKUP(N7132,Sales!B:C,2,0)</f>
        <v>44987.679861111108</v>
      </c>
      <c r="P7132" t="e">
        <f>VLOOKUP(N7132,Recolt!B:C,2,0)</f>
        <v>#N/A</v>
      </c>
    </row>
    <row r="7133" spans="3:16" x14ac:dyDescent="0.25">
      <c r="C7133"/>
      <c r="J7133" s="4">
        <v>1034870388</v>
      </c>
      <c r="K7133" t="s">
        <v>1124</v>
      </c>
      <c r="N7133" s="4">
        <v>1034870351</v>
      </c>
      <c r="O7133">
        <f>VLOOKUP(N7133,Sales!B:C,2,0)</f>
        <v>44987.651388888888</v>
      </c>
      <c r="P7133" t="e">
        <f>VLOOKUP(N7133,Recolt!B:C,2,0)</f>
        <v>#N/A</v>
      </c>
    </row>
    <row r="7134" spans="3:16" x14ac:dyDescent="0.25">
      <c r="C7134"/>
      <c r="J7134" s="4">
        <v>1034870407</v>
      </c>
      <c r="K7134" t="s">
        <v>1124</v>
      </c>
      <c r="N7134" s="4">
        <v>1034870388</v>
      </c>
      <c r="O7134">
        <f>VLOOKUP(N7134,Sales!B:C,2,0)</f>
        <v>45033.626388888886</v>
      </c>
      <c r="P7134" t="e">
        <f>VLOOKUP(N7134,Recolt!B:C,2,0)</f>
        <v>#N/A</v>
      </c>
    </row>
    <row r="7135" spans="3:16" x14ac:dyDescent="0.25">
      <c r="C7135"/>
      <c r="J7135" s="4">
        <v>1034870414</v>
      </c>
      <c r="K7135" t="s">
        <v>1124</v>
      </c>
      <c r="N7135" s="4">
        <v>1034870407</v>
      </c>
      <c r="O7135">
        <f>VLOOKUP(N7135,Sales!B:C,2,0)</f>
        <v>44928.493750000001</v>
      </c>
      <c r="P7135" t="e">
        <f>VLOOKUP(N7135,Recolt!B:C,2,0)</f>
        <v>#N/A</v>
      </c>
    </row>
    <row r="7136" spans="3:16" x14ac:dyDescent="0.25">
      <c r="C7136"/>
      <c r="J7136" s="4">
        <v>1034870427</v>
      </c>
      <c r="K7136" t="s">
        <v>1124</v>
      </c>
      <c r="N7136" s="4">
        <v>1034870414</v>
      </c>
      <c r="O7136">
        <f>VLOOKUP(N7136,Sales!B:C,2,0)</f>
        <v>45305.557638888888</v>
      </c>
      <c r="P7136" t="e">
        <f>VLOOKUP(N7136,Recolt!B:C,2,0)</f>
        <v>#N/A</v>
      </c>
    </row>
    <row r="7137" spans="3:16" x14ac:dyDescent="0.25">
      <c r="C7137"/>
      <c r="J7137" s="4">
        <v>1034870429</v>
      </c>
      <c r="K7137" t="s">
        <v>1124</v>
      </c>
      <c r="N7137" s="4">
        <v>1034870427</v>
      </c>
      <c r="O7137">
        <f>VLOOKUP(N7137,Sales!B:C,2,0)</f>
        <v>44987.512499999997</v>
      </c>
      <c r="P7137" t="e">
        <f>VLOOKUP(N7137,Recolt!B:C,2,0)</f>
        <v>#N/A</v>
      </c>
    </row>
    <row r="7138" spans="3:16" x14ac:dyDescent="0.25">
      <c r="C7138"/>
      <c r="J7138" s="4">
        <v>1034870442</v>
      </c>
      <c r="K7138" t="s">
        <v>1124</v>
      </c>
      <c r="N7138" s="4">
        <v>1034870429</v>
      </c>
      <c r="O7138">
        <f>VLOOKUP(N7138,Sales!B:C,2,0)</f>
        <v>44987.623611111114</v>
      </c>
      <c r="P7138" t="e">
        <f>VLOOKUP(N7138,Recolt!B:C,2,0)</f>
        <v>#N/A</v>
      </c>
    </row>
    <row r="7139" spans="3:16" x14ac:dyDescent="0.25">
      <c r="C7139"/>
      <c r="J7139" s="4">
        <v>1034870455</v>
      </c>
      <c r="K7139" t="s">
        <v>1124</v>
      </c>
      <c r="N7139" s="4">
        <v>1034870442</v>
      </c>
      <c r="O7139">
        <f>VLOOKUP(N7139,Sales!B:C,2,0)</f>
        <v>45034.486111111109</v>
      </c>
      <c r="P7139" t="e">
        <f>VLOOKUP(N7139,Recolt!B:C,2,0)</f>
        <v>#N/A</v>
      </c>
    </row>
    <row r="7140" spans="3:16" x14ac:dyDescent="0.25">
      <c r="C7140"/>
      <c r="J7140" s="4">
        <v>1034870464</v>
      </c>
      <c r="K7140" t="s">
        <v>1124</v>
      </c>
      <c r="N7140" s="4">
        <v>1034870455</v>
      </c>
      <c r="O7140">
        <f>VLOOKUP(N7140,Sales!B:C,2,0)</f>
        <v>44984.540972222225</v>
      </c>
      <c r="P7140" t="e">
        <f>VLOOKUP(N7140,Recolt!B:C,2,0)</f>
        <v>#N/A</v>
      </c>
    </row>
    <row r="7141" spans="3:16" x14ac:dyDescent="0.25">
      <c r="C7141"/>
      <c r="J7141" s="4">
        <v>1034870484</v>
      </c>
      <c r="K7141" t="s">
        <v>1124</v>
      </c>
      <c r="N7141" s="4">
        <v>1034870464</v>
      </c>
      <c r="O7141">
        <f>VLOOKUP(N7141,Sales!B:C,2,0)</f>
        <v>44987.622916666667</v>
      </c>
      <c r="P7141" t="e">
        <f>VLOOKUP(N7141,Recolt!B:C,2,0)</f>
        <v>#N/A</v>
      </c>
    </row>
    <row r="7142" spans="3:16" x14ac:dyDescent="0.25">
      <c r="C7142"/>
      <c r="J7142" s="4">
        <v>1034870497</v>
      </c>
      <c r="K7142" t="s">
        <v>1124</v>
      </c>
      <c r="N7142" s="4">
        <v>1034870484</v>
      </c>
      <c r="O7142">
        <f>VLOOKUP(N7142,Sales!B:C,2,0)</f>
        <v>45033.690972222219</v>
      </c>
      <c r="P7142" t="e">
        <f>VLOOKUP(N7142,Recolt!B:C,2,0)</f>
        <v>#N/A</v>
      </c>
    </row>
    <row r="7143" spans="3:16" x14ac:dyDescent="0.25">
      <c r="C7143"/>
      <c r="J7143" s="4">
        <v>1034870511</v>
      </c>
      <c r="K7143" t="s">
        <v>1124</v>
      </c>
      <c r="N7143" s="4">
        <v>1034870497</v>
      </c>
      <c r="O7143">
        <f>VLOOKUP(N7143,Sales!B:C,2,0)</f>
        <v>44987.457638888889</v>
      </c>
      <c r="P7143" t="e">
        <f>VLOOKUP(N7143,Recolt!B:C,2,0)</f>
        <v>#N/A</v>
      </c>
    </row>
    <row r="7144" spans="3:16" x14ac:dyDescent="0.25">
      <c r="C7144"/>
      <c r="J7144" s="4">
        <v>1034870519</v>
      </c>
      <c r="K7144" t="s">
        <v>1124</v>
      </c>
      <c r="N7144" s="4">
        <v>1034870511</v>
      </c>
      <c r="O7144">
        <f>VLOOKUP(N7144,Sales!B:C,2,0)</f>
        <v>44987.763888888891</v>
      </c>
      <c r="P7144" t="e">
        <f>VLOOKUP(N7144,Recolt!B:C,2,0)</f>
        <v>#N/A</v>
      </c>
    </row>
    <row r="7145" spans="3:16" x14ac:dyDescent="0.25">
      <c r="C7145"/>
      <c r="J7145" s="4">
        <v>1034870542</v>
      </c>
      <c r="K7145" t="s">
        <v>1124</v>
      </c>
      <c r="N7145" s="4">
        <v>1034870519</v>
      </c>
      <c r="O7145">
        <f>VLOOKUP(N7145,Sales!B:C,2,0)</f>
        <v>44987.423611111109</v>
      </c>
      <c r="P7145" t="e">
        <f>VLOOKUP(N7145,Recolt!B:C,2,0)</f>
        <v>#N/A</v>
      </c>
    </row>
    <row r="7146" spans="3:16" x14ac:dyDescent="0.25">
      <c r="C7146"/>
      <c r="J7146" s="4">
        <v>1034870557</v>
      </c>
      <c r="K7146" t="s">
        <v>1124</v>
      </c>
      <c r="N7146" s="4">
        <v>1034870542</v>
      </c>
      <c r="O7146">
        <f>VLOOKUP(N7146,Sales!B:C,2,0)</f>
        <v>44987.722222222219</v>
      </c>
      <c r="P7146" t="e">
        <f>VLOOKUP(N7146,Recolt!B:C,2,0)</f>
        <v>#N/A</v>
      </c>
    </row>
    <row r="7147" spans="3:16" x14ac:dyDescent="0.25">
      <c r="C7147"/>
      <c r="J7147" s="4">
        <v>1034870572</v>
      </c>
      <c r="K7147" t="s">
        <v>1124</v>
      </c>
      <c r="N7147" s="4">
        <v>1034870557</v>
      </c>
      <c r="O7147">
        <f>VLOOKUP(N7147,Sales!B:C,2,0)</f>
        <v>44987.677083333336</v>
      </c>
      <c r="P7147" t="e">
        <f>VLOOKUP(N7147,Recolt!B:C,2,0)</f>
        <v>#N/A</v>
      </c>
    </row>
    <row r="7148" spans="3:16" x14ac:dyDescent="0.25">
      <c r="C7148"/>
      <c r="J7148" s="4">
        <v>1034870604</v>
      </c>
      <c r="K7148" t="s">
        <v>1124</v>
      </c>
      <c r="N7148" s="4">
        <v>1034870572</v>
      </c>
      <c r="O7148">
        <f>VLOOKUP(N7148,Sales!B:C,2,0)</f>
        <v>45033.699305555558</v>
      </c>
      <c r="P7148" t="e">
        <f>VLOOKUP(N7148,Recolt!B:C,2,0)</f>
        <v>#N/A</v>
      </c>
    </row>
    <row r="7149" spans="3:16" x14ac:dyDescent="0.25">
      <c r="C7149"/>
      <c r="J7149" s="4">
        <v>1034870610</v>
      </c>
      <c r="K7149" t="s">
        <v>1124</v>
      </c>
      <c r="N7149" s="4">
        <v>1034870604</v>
      </c>
      <c r="O7149">
        <f>VLOOKUP(N7149,Sales!B:C,2,0)</f>
        <v>44987.442361111112</v>
      </c>
      <c r="P7149" t="e">
        <f>VLOOKUP(N7149,Recolt!B:C,2,0)</f>
        <v>#N/A</v>
      </c>
    </row>
    <row r="7150" spans="3:16" x14ac:dyDescent="0.25">
      <c r="C7150"/>
      <c r="J7150" s="4">
        <v>1034870628</v>
      </c>
      <c r="K7150" t="s">
        <v>1124</v>
      </c>
      <c r="N7150" s="4">
        <v>1034870610</v>
      </c>
      <c r="O7150">
        <f>VLOOKUP(N7150,Sales!B:C,2,0)</f>
        <v>44928.693749999999</v>
      </c>
      <c r="P7150" t="e">
        <f>VLOOKUP(N7150,Recolt!B:C,2,0)</f>
        <v>#N/A</v>
      </c>
    </row>
    <row r="7151" spans="3:16" x14ac:dyDescent="0.25">
      <c r="C7151"/>
      <c r="J7151" s="4">
        <v>1034870655</v>
      </c>
      <c r="K7151" t="s">
        <v>1124</v>
      </c>
      <c r="N7151" s="4">
        <v>1034870628</v>
      </c>
      <c r="O7151">
        <f>VLOOKUP(N7151,Sales!B:C,2,0)</f>
        <v>44928.726388888892</v>
      </c>
      <c r="P7151" t="e">
        <f>VLOOKUP(N7151,Recolt!B:C,2,0)</f>
        <v>#N/A</v>
      </c>
    </row>
    <row r="7152" spans="3:16" x14ac:dyDescent="0.25">
      <c r="C7152"/>
      <c r="J7152" s="4">
        <v>1034870660</v>
      </c>
      <c r="K7152" t="s">
        <v>1124</v>
      </c>
      <c r="N7152" s="4">
        <v>1034870655</v>
      </c>
      <c r="O7152">
        <f>VLOOKUP(N7152,Sales!B:C,2,0)</f>
        <v>44987.688194444447</v>
      </c>
      <c r="P7152" t="e">
        <f>VLOOKUP(N7152,Recolt!B:C,2,0)</f>
        <v>#N/A</v>
      </c>
    </row>
    <row r="7153" spans="3:16" x14ac:dyDescent="0.25">
      <c r="C7153"/>
      <c r="J7153" s="4">
        <v>1034870663</v>
      </c>
      <c r="K7153" t="s">
        <v>1124</v>
      </c>
      <c r="N7153" s="4">
        <v>1034870660</v>
      </c>
      <c r="O7153">
        <f>VLOOKUP(N7153,Sales!B:C,2,0)</f>
        <v>44987.71875</v>
      </c>
      <c r="P7153" t="e">
        <f>VLOOKUP(N7153,Recolt!B:C,2,0)</f>
        <v>#N/A</v>
      </c>
    </row>
    <row r="7154" spans="3:16" x14ac:dyDescent="0.25">
      <c r="C7154"/>
      <c r="J7154" s="4">
        <v>1034870664</v>
      </c>
      <c r="K7154" t="s">
        <v>1124</v>
      </c>
      <c r="N7154" s="4">
        <v>1034870663</v>
      </c>
      <c r="O7154">
        <f>VLOOKUP(N7154,Sales!B:C,2,0)</f>
        <v>44987.481944444444</v>
      </c>
      <c r="P7154" t="e">
        <f>VLOOKUP(N7154,Recolt!B:C,2,0)</f>
        <v>#N/A</v>
      </c>
    </row>
    <row r="7155" spans="3:16" x14ac:dyDescent="0.25">
      <c r="C7155"/>
      <c r="J7155" s="4">
        <v>1034870668</v>
      </c>
      <c r="K7155" t="s">
        <v>1124</v>
      </c>
      <c r="N7155" s="4">
        <v>1034870664</v>
      </c>
      <c r="O7155">
        <f>VLOOKUP(N7155,Sales!B:C,2,0)</f>
        <v>44987.48333333333</v>
      </c>
      <c r="P7155" t="e">
        <f>VLOOKUP(N7155,Recolt!B:C,2,0)</f>
        <v>#N/A</v>
      </c>
    </row>
    <row r="7156" spans="3:16" x14ac:dyDescent="0.25">
      <c r="C7156"/>
      <c r="J7156" s="4">
        <v>1034870695</v>
      </c>
      <c r="K7156" t="s">
        <v>1124</v>
      </c>
      <c r="N7156" s="4">
        <v>1034870668</v>
      </c>
      <c r="O7156">
        <f>VLOOKUP(N7156,Sales!B:C,2,0)</f>
        <v>44987.722222222219</v>
      </c>
      <c r="P7156" t="e">
        <f>VLOOKUP(N7156,Recolt!B:C,2,0)</f>
        <v>#N/A</v>
      </c>
    </row>
    <row r="7157" spans="3:16" x14ac:dyDescent="0.25">
      <c r="C7157"/>
      <c r="J7157" s="4">
        <v>1034870699</v>
      </c>
      <c r="K7157" t="s">
        <v>1124</v>
      </c>
      <c r="N7157" s="4">
        <v>1034870695</v>
      </c>
      <c r="O7157">
        <f>VLOOKUP(N7157,Sales!B:C,2,0)</f>
        <v>45033.454861111109</v>
      </c>
      <c r="P7157" t="e">
        <f>VLOOKUP(N7157,Recolt!B:C,2,0)</f>
        <v>#N/A</v>
      </c>
    </row>
    <row r="7158" spans="3:16" x14ac:dyDescent="0.25">
      <c r="C7158"/>
      <c r="J7158" s="4">
        <v>1034870704</v>
      </c>
      <c r="K7158" t="s">
        <v>1124</v>
      </c>
      <c r="N7158" s="4">
        <v>1034870699</v>
      </c>
      <c r="O7158">
        <f>VLOOKUP(N7158,Sales!B:C,2,0)</f>
        <v>45034.783333333333</v>
      </c>
      <c r="P7158" t="e">
        <f>VLOOKUP(N7158,Recolt!B:C,2,0)</f>
        <v>#N/A</v>
      </c>
    </row>
    <row r="7159" spans="3:16" x14ac:dyDescent="0.25">
      <c r="C7159"/>
      <c r="J7159" s="4">
        <v>1034870709</v>
      </c>
      <c r="K7159" t="s">
        <v>1124</v>
      </c>
      <c r="N7159" s="4">
        <v>1034870704</v>
      </c>
      <c r="O7159">
        <f>VLOOKUP(N7159,Sales!B:C,2,0)</f>
        <v>44987.650694444441</v>
      </c>
      <c r="P7159" t="e">
        <f>VLOOKUP(N7159,Recolt!B:C,2,0)</f>
        <v>#N/A</v>
      </c>
    </row>
    <row r="7160" spans="3:16" x14ac:dyDescent="0.25">
      <c r="C7160"/>
      <c r="J7160" s="4">
        <v>1034870750</v>
      </c>
      <c r="K7160" t="s">
        <v>1124</v>
      </c>
      <c r="N7160" s="4">
        <v>1034870709</v>
      </c>
      <c r="O7160">
        <f>VLOOKUP(N7160,Sales!B:C,2,0)</f>
        <v>44987.647222222222</v>
      </c>
      <c r="P7160" t="e">
        <f>VLOOKUP(N7160,Recolt!B:C,2,0)</f>
        <v>#N/A</v>
      </c>
    </row>
    <row r="7161" spans="3:16" x14ac:dyDescent="0.25">
      <c r="C7161"/>
      <c r="J7161" s="4">
        <v>1034870756</v>
      </c>
      <c r="K7161" t="s">
        <v>1124</v>
      </c>
      <c r="N7161" s="4">
        <v>1034870750</v>
      </c>
      <c r="O7161">
        <f>VLOOKUP(N7161,Sales!B:C,2,0)</f>
        <v>45033.629166666666</v>
      </c>
      <c r="P7161" t="e">
        <f>VLOOKUP(N7161,Recolt!B:C,2,0)</f>
        <v>#N/A</v>
      </c>
    </row>
    <row r="7162" spans="3:16" x14ac:dyDescent="0.25">
      <c r="C7162"/>
      <c r="J7162" s="4">
        <v>1034870761</v>
      </c>
      <c r="K7162" t="s">
        <v>1124</v>
      </c>
      <c r="N7162" s="4">
        <v>1034870756</v>
      </c>
      <c r="O7162">
        <f>VLOOKUP(N7162,Sales!B:C,2,0)</f>
        <v>44987.477777777778</v>
      </c>
      <c r="P7162" t="e">
        <f>VLOOKUP(N7162,Recolt!B:C,2,0)</f>
        <v>#N/A</v>
      </c>
    </row>
    <row r="7163" spans="3:16" x14ac:dyDescent="0.25">
      <c r="C7163"/>
      <c r="J7163" s="4">
        <v>1034870763</v>
      </c>
      <c r="K7163" t="s">
        <v>1124</v>
      </c>
      <c r="N7163" s="4">
        <v>1034870761</v>
      </c>
      <c r="O7163">
        <f>VLOOKUP(N7163,Sales!B:C,2,0)</f>
        <v>44928.618750000001</v>
      </c>
      <c r="P7163" t="e">
        <f>VLOOKUP(N7163,Recolt!B:C,2,0)</f>
        <v>#N/A</v>
      </c>
    </row>
    <row r="7164" spans="3:16" x14ac:dyDescent="0.25">
      <c r="C7164"/>
      <c r="J7164" s="4">
        <v>1034870769</v>
      </c>
      <c r="K7164" t="s">
        <v>1124</v>
      </c>
      <c r="N7164" s="4">
        <v>1034870763</v>
      </c>
      <c r="O7164">
        <f>VLOOKUP(N7164,Sales!B:C,2,0)</f>
        <v>44928.606249999997</v>
      </c>
      <c r="P7164" t="e">
        <f>VLOOKUP(N7164,Recolt!B:C,2,0)</f>
        <v>#N/A</v>
      </c>
    </row>
    <row r="7165" spans="3:16" x14ac:dyDescent="0.25">
      <c r="C7165"/>
      <c r="J7165" s="4">
        <v>1034870776</v>
      </c>
      <c r="K7165" t="s">
        <v>1124</v>
      </c>
      <c r="N7165" s="4">
        <v>1034870769</v>
      </c>
      <c r="O7165">
        <f>VLOOKUP(N7165,Sales!B:C,2,0)</f>
        <v>44984.432638888888</v>
      </c>
      <c r="P7165" t="e">
        <f>VLOOKUP(N7165,Recolt!B:C,2,0)</f>
        <v>#N/A</v>
      </c>
    </row>
    <row r="7166" spans="3:16" x14ac:dyDescent="0.25">
      <c r="C7166"/>
      <c r="J7166" s="4">
        <v>1034870783</v>
      </c>
      <c r="K7166" t="s">
        <v>1124</v>
      </c>
      <c r="N7166" s="4">
        <v>1034870776</v>
      </c>
      <c r="O7166">
        <f>VLOOKUP(N7166,Sales!B:C,2,0)</f>
        <v>44987.633333333331</v>
      </c>
      <c r="P7166" t="e">
        <f>VLOOKUP(N7166,Recolt!B:C,2,0)</f>
        <v>#N/A</v>
      </c>
    </row>
    <row r="7167" spans="3:16" x14ac:dyDescent="0.25">
      <c r="C7167"/>
      <c r="J7167" s="4">
        <v>1034870786</v>
      </c>
      <c r="K7167" t="s">
        <v>1124</v>
      </c>
      <c r="N7167" s="4">
        <v>1034870783</v>
      </c>
      <c r="O7167">
        <f>VLOOKUP(N7167,Sales!B:C,2,0)</f>
        <v>44987.681944444441</v>
      </c>
      <c r="P7167" t="e">
        <f>VLOOKUP(N7167,Recolt!B:C,2,0)</f>
        <v>#N/A</v>
      </c>
    </row>
    <row r="7168" spans="3:16" x14ac:dyDescent="0.25">
      <c r="C7168"/>
      <c r="J7168" s="4">
        <v>1034870804</v>
      </c>
      <c r="K7168" t="s">
        <v>1124</v>
      </c>
      <c r="N7168" s="4">
        <v>1034870786</v>
      </c>
      <c r="O7168">
        <f>VLOOKUP(N7168,Sales!B:C,2,0)</f>
        <v>45034.724999999999</v>
      </c>
      <c r="P7168" t="e">
        <f>VLOOKUP(N7168,Recolt!B:C,2,0)</f>
        <v>#N/A</v>
      </c>
    </row>
    <row r="7169" spans="3:16" x14ac:dyDescent="0.25">
      <c r="C7169"/>
      <c r="J7169" s="4">
        <v>1034870840</v>
      </c>
      <c r="K7169" t="s">
        <v>1124</v>
      </c>
      <c r="N7169" s="4">
        <v>1034870804</v>
      </c>
      <c r="O7169">
        <f>VLOOKUP(N7169,Sales!B:C,2,0)</f>
        <v>44987.6875</v>
      </c>
      <c r="P7169" t="e">
        <f>VLOOKUP(N7169,Recolt!B:C,2,0)</f>
        <v>#N/A</v>
      </c>
    </row>
    <row r="7170" spans="3:16" x14ac:dyDescent="0.25">
      <c r="C7170"/>
      <c r="J7170" s="4">
        <v>1034870858</v>
      </c>
      <c r="K7170" t="s">
        <v>1124</v>
      </c>
      <c r="N7170" s="4">
        <v>1034870840</v>
      </c>
      <c r="O7170">
        <f>VLOOKUP(N7170,Sales!B:C,2,0)</f>
        <v>44987.436111111114</v>
      </c>
      <c r="P7170" t="e">
        <f>VLOOKUP(N7170,Recolt!B:C,2,0)</f>
        <v>#N/A</v>
      </c>
    </row>
    <row r="7171" spans="3:16" x14ac:dyDescent="0.25">
      <c r="C7171"/>
      <c r="J7171" s="4">
        <v>1034870879</v>
      </c>
      <c r="K7171" t="s">
        <v>1124</v>
      </c>
      <c r="N7171" s="4">
        <v>1034870858</v>
      </c>
      <c r="O7171">
        <f>VLOOKUP(N7171,Sales!B:C,2,0)</f>
        <v>44987.433333333334</v>
      </c>
      <c r="P7171" t="e">
        <f>VLOOKUP(N7171,Recolt!B:C,2,0)</f>
        <v>#N/A</v>
      </c>
    </row>
    <row r="7172" spans="3:16" x14ac:dyDescent="0.25">
      <c r="C7172"/>
      <c r="J7172" s="4">
        <v>1034870884</v>
      </c>
      <c r="K7172" t="s">
        <v>1124</v>
      </c>
      <c r="N7172" s="4">
        <v>1034870879</v>
      </c>
      <c r="O7172">
        <f>VLOOKUP(N7172,Sales!B:C,2,0)</f>
        <v>44928.771527777775</v>
      </c>
      <c r="P7172" t="e">
        <f>VLOOKUP(N7172,Recolt!B:C,2,0)</f>
        <v>#N/A</v>
      </c>
    </row>
    <row r="7173" spans="3:16" x14ac:dyDescent="0.25">
      <c r="C7173"/>
      <c r="J7173" s="4">
        <v>1034870887</v>
      </c>
      <c r="K7173" t="s">
        <v>1124</v>
      </c>
      <c r="N7173" s="4">
        <v>1034870884</v>
      </c>
      <c r="O7173">
        <f>VLOOKUP(N7173,Sales!B:C,2,0)</f>
        <v>44987.559027777781</v>
      </c>
      <c r="P7173" t="e">
        <f>VLOOKUP(N7173,Recolt!B:C,2,0)</f>
        <v>#N/A</v>
      </c>
    </row>
    <row r="7174" spans="3:16" x14ac:dyDescent="0.25">
      <c r="C7174"/>
      <c r="J7174" s="4">
        <v>1034870891</v>
      </c>
      <c r="K7174" t="s">
        <v>1124</v>
      </c>
      <c r="N7174" s="4">
        <v>1034870887</v>
      </c>
      <c r="O7174">
        <f>VLOOKUP(N7174,Sales!B:C,2,0)</f>
        <v>44987.745138888888</v>
      </c>
      <c r="P7174" t="e">
        <f>VLOOKUP(N7174,Recolt!B:C,2,0)</f>
        <v>#N/A</v>
      </c>
    </row>
    <row r="7175" spans="3:16" x14ac:dyDescent="0.25">
      <c r="C7175"/>
      <c r="J7175" s="4">
        <v>1034870892</v>
      </c>
      <c r="K7175" t="s">
        <v>1124</v>
      </c>
      <c r="N7175" s="4">
        <v>1034870891</v>
      </c>
      <c r="O7175">
        <f>VLOOKUP(N7175,Sales!B:C,2,0)</f>
        <v>44987.519444444442</v>
      </c>
      <c r="P7175" t="e">
        <f>VLOOKUP(N7175,Recolt!B:C,2,0)</f>
        <v>#N/A</v>
      </c>
    </row>
    <row r="7176" spans="3:16" x14ac:dyDescent="0.25">
      <c r="C7176"/>
      <c r="J7176" s="4">
        <v>1034870894</v>
      </c>
      <c r="K7176" t="s">
        <v>1124</v>
      </c>
      <c r="N7176" s="4">
        <v>1034870892</v>
      </c>
      <c r="O7176">
        <f>VLOOKUP(N7176,Sales!B:C,2,0)</f>
        <v>44928.570138888892</v>
      </c>
      <c r="P7176" t="e">
        <f>VLOOKUP(N7176,Recolt!B:C,2,0)</f>
        <v>#N/A</v>
      </c>
    </row>
    <row r="7177" spans="3:16" x14ac:dyDescent="0.25">
      <c r="C7177"/>
      <c r="J7177" s="4">
        <v>1034870902</v>
      </c>
      <c r="K7177" t="s">
        <v>1124</v>
      </c>
      <c r="N7177" s="4">
        <v>1034870894</v>
      </c>
      <c r="O7177">
        <f>VLOOKUP(N7177,Sales!B:C,2,0)</f>
        <v>44928.512499999997</v>
      </c>
      <c r="P7177" t="e">
        <f>VLOOKUP(N7177,Recolt!B:C,2,0)</f>
        <v>#N/A</v>
      </c>
    </row>
    <row r="7178" spans="3:16" x14ac:dyDescent="0.25">
      <c r="C7178"/>
      <c r="J7178" s="4">
        <v>1034870904</v>
      </c>
      <c r="K7178" t="s">
        <v>1124</v>
      </c>
      <c r="N7178" s="4">
        <v>1034870902</v>
      </c>
      <c r="O7178">
        <f>VLOOKUP(N7178,Sales!B:C,2,0)</f>
        <v>44987.713888888888</v>
      </c>
      <c r="P7178" t="e">
        <f>VLOOKUP(N7178,Recolt!B:C,2,0)</f>
        <v>#N/A</v>
      </c>
    </row>
    <row r="7179" spans="3:16" x14ac:dyDescent="0.25">
      <c r="C7179"/>
      <c r="J7179" s="4">
        <v>1034870905</v>
      </c>
      <c r="K7179" t="s">
        <v>1124</v>
      </c>
      <c r="N7179" s="4">
        <v>1034870904</v>
      </c>
      <c r="O7179">
        <f>VLOOKUP(N7179,Sales!B:C,2,0)</f>
        <v>44987.754166666666</v>
      </c>
      <c r="P7179" t="e">
        <f>VLOOKUP(N7179,Recolt!B:C,2,0)</f>
        <v>#N/A</v>
      </c>
    </row>
    <row r="7180" spans="3:16" x14ac:dyDescent="0.25">
      <c r="C7180"/>
      <c r="J7180" s="4">
        <v>1034870908</v>
      </c>
      <c r="K7180" t="s">
        <v>1124</v>
      </c>
      <c r="N7180" s="4">
        <v>1034870905</v>
      </c>
      <c r="O7180">
        <f>VLOOKUP(N7180,Sales!B:C,2,0)</f>
        <v>44987.651388888888</v>
      </c>
      <c r="P7180" t="e">
        <f>VLOOKUP(N7180,Recolt!B:C,2,0)</f>
        <v>#N/A</v>
      </c>
    </row>
    <row r="7181" spans="3:16" x14ac:dyDescent="0.25">
      <c r="C7181"/>
      <c r="J7181" s="4">
        <v>1034870925</v>
      </c>
      <c r="K7181" t="s">
        <v>1124</v>
      </c>
      <c r="N7181" s="4">
        <v>1034870908</v>
      </c>
      <c r="O7181">
        <f>VLOOKUP(N7181,Sales!B:C,2,0)</f>
        <v>44987.4375</v>
      </c>
      <c r="P7181" t="e">
        <f>VLOOKUP(N7181,Recolt!B:C,2,0)</f>
        <v>#N/A</v>
      </c>
    </row>
    <row r="7182" spans="3:16" x14ac:dyDescent="0.25">
      <c r="C7182"/>
      <c r="J7182" s="4">
        <v>1034870932</v>
      </c>
      <c r="K7182" t="s">
        <v>1124</v>
      </c>
      <c r="N7182" s="4">
        <v>1034870925</v>
      </c>
      <c r="O7182">
        <f>VLOOKUP(N7182,Sales!B:C,2,0)</f>
        <v>44928.538194444445</v>
      </c>
      <c r="P7182" t="e">
        <f>VLOOKUP(N7182,Recolt!B:C,2,0)</f>
        <v>#N/A</v>
      </c>
    </row>
    <row r="7183" spans="3:16" x14ac:dyDescent="0.25">
      <c r="C7183"/>
      <c r="J7183" s="4">
        <v>1034870935</v>
      </c>
      <c r="K7183" t="s">
        <v>1124</v>
      </c>
      <c r="N7183" s="4">
        <v>1034870932</v>
      </c>
      <c r="O7183">
        <f>VLOOKUP(N7183,Sales!B:C,2,0)</f>
        <v>44928.527083333334</v>
      </c>
      <c r="P7183" t="e">
        <f>VLOOKUP(N7183,Recolt!B:C,2,0)</f>
        <v>#N/A</v>
      </c>
    </row>
    <row r="7184" spans="3:16" x14ac:dyDescent="0.25">
      <c r="C7184"/>
      <c r="J7184" s="4">
        <v>1034870938</v>
      </c>
      <c r="K7184" t="s">
        <v>1124</v>
      </c>
      <c r="N7184" s="4">
        <v>1034870935</v>
      </c>
      <c r="O7184">
        <f>VLOOKUP(N7184,Sales!B:C,2,0)</f>
        <v>44987.669444444444</v>
      </c>
      <c r="P7184" t="e">
        <f>VLOOKUP(N7184,Recolt!B:C,2,0)</f>
        <v>#N/A</v>
      </c>
    </row>
    <row r="7185" spans="3:16" x14ac:dyDescent="0.25">
      <c r="C7185"/>
      <c r="J7185" s="4">
        <v>1034870975</v>
      </c>
      <c r="K7185" t="s">
        <v>1124</v>
      </c>
      <c r="N7185" s="4">
        <v>1034870938</v>
      </c>
      <c r="O7185">
        <f>VLOOKUP(N7185,Sales!B:C,2,0)</f>
        <v>44987.515277777777</v>
      </c>
      <c r="P7185" t="e">
        <f>VLOOKUP(N7185,Recolt!B:C,2,0)</f>
        <v>#N/A</v>
      </c>
    </row>
    <row r="7186" spans="3:16" x14ac:dyDescent="0.25">
      <c r="C7186"/>
      <c r="J7186" s="4">
        <v>1034871002</v>
      </c>
      <c r="K7186" t="s">
        <v>1124</v>
      </c>
      <c r="N7186" s="4">
        <v>1034870975</v>
      </c>
      <c r="O7186">
        <f>VLOOKUP(N7186,Sales!B:C,2,0)</f>
        <v>44987.512499999997</v>
      </c>
      <c r="P7186" t="e">
        <f>VLOOKUP(N7186,Recolt!B:C,2,0)</f>
        <v>#N/A</v>
      </c>
    </row>
    <row r="7187" spans="3:16" x14ac:dyDescent="0.25">
      <c r="C7187"/>
      <c r="J7187" s="4">
        <v>1034871046</v>
      </c>
      <c r="K7187" t="s">
        <v>1124</v>
      </c>
      <c r="N7187" s="4">
        <v>1034871002</v>
      </c>
      <c r="O7187">
        <f>VLOOKUP(N7187,Sales!B:C,2,0)</f>
        <v>45033.431944444441</v>
      </c>
      <c r="P7187" t="e">
        <f>VLOOKUP(N7187,Recolt!B:C,2,0)</f>
        <v>#N/A</v>
      </c>
    </row>
    <row r="7188" spans="3:16" x14ac:dyDescent="0.25">
      <c r="C7188"/>
      <c r="J7188" s="4">
        <v>1034871052</v>
      </c>
      <c r="K7188" t="s">
        <v>1124</v>
      </c>
      <c r="N7188" s="4">
        <v>1034871046</v>
      </c>
      <c r="O7188">
        <f>VLOOKUP(N7188,Sales!B:C,2,0)</f>
        <v>44987.488194444442</v>
      </c>
      <c r="P7188" t="e">
        <f>VLOOKUP(N7188,Recolt!B:C,2,0)</f>
        <v>#N/A</v>
      </c>
    </row>
    <row r="7189" spans="3:16" x14ac:dyDescent="0.25">
      <c r="C7189"/>
      <c r="J7189" s="4">
        <v>1034871071</v>
      </c>
      <c r="K7189" t="s">
        <v>1124</v>
      </c>
      <c r="N7189" s="4">
        <v>1034871052</v>
      </c>
      <c r="O7189">
        <f>VLOOKUP(N7189,Sales!B:C,2,0)</f>
        <v>44987.666666666664</v>
      </c>
      <c r="P7189" t="e">
        <f>VLOOKUP(N7189,Recolt!B:C,2,0)</f>
        <v>#N/A</v>
      </c>
    </row>
    <row r="7190" spans="3:16" x14ac:dyDescent="0.25">
      <c r="C7190"/>
      <c r="J7190" s="4">
        <v>1034871075</v>
      </c>
      <c r="K7190" t="s">
        <v>1124</v>
      </c>
      <c r="N7190" s="4">
        <v>1034871071</v>
      </c>
      <c r="O7190">
        <f>VLOOKUP(N7190,Sales!B:C,2,0)</f>
        <v>45033.493750000001</v>
      </c>
      <c r="P7190" t="e">
        <f>VLOOKUP(N7190,Recolt!B:C,2,0)</f>
        <v>#N/A</v>
      </c>
    </row>
    <row r="7191" spans="3:16" x14ac:dyDescent="0.25">
      <c r="C7191"/>
      <c r="J7191" s="4">
        <v>1034871086</v>
      </c>
      <c r="K7191" t="s">
        <v>1124</v>
      </c>
      <c r="N7191" s="4">
        <v>1034871075</v>
      </c>
      <c r="O7191">
        <f>VLOOKUP(N7191,Sales!B:C,2,0)</f>
        <v>44984.431944444441</v>
      </c>
      <c r="P7191" t="e">
        <f>VLOOKUP(N7191,Recolt!B:C,2,0)</f>
        <v>#N/A</v>
      </c>
    </row>
    <row r="7192" spans="3:16" x14ac:dyDescent="0.25">
      <c r="C7192"/>
      <c r="J7192" s="4">
        <v>1034871091</v>
      </c>
      <c r="K7192" t="s">
        <v>1124</v>
      </c>
      <c r="N7192" s="4">
        <v>1034871086</v>
      </c>
      <c r="O7192">
        <f>VLOOKUP(N7192,Sales!B:C,2,0)</f>
        <v>44987.77847222222</v>
      </c>
      <c r="P7192" t="e">
        <f>VLOOKUP(N7192,Recolt!B:C,2,0)</f>
        <v>#N/A</v>
      </c>
    </row>
    <row r="7193" spans="3:16" x14ac:dyDescent="0.25">
      <c r="C7193"/>
      <c r="J7193" s="4">
        <v>1034871100</v>
      </c>
      <c r="K7193" t="s">
        <v>1124</v>
      </c>
      <c r="N7193" s="4">
        <v>1034871091</v>
      </c>
      <c r="O7193">
        <f>VLOOKUP(N7193,Sales!B:C,2,0)</f>
        <v>44987.513888888891</v>
      </c>
      <c r="P7193" t="e">
        <f>VLOOKUP(N7193,Recolt!B:C,2,0)</f>
        <v>#N/A</v>
      </c>
    </row>
    <row r="7194" spans="3:16" x14ac:dyDescent="0.25">
      <c r="C7194"/>
      <c r="J7194" s="4">
        <v>1034871129</v>
      </c>
      <c r="K7194" t="s">
        <v>1124</v>
      </c>
      <c r="N7194" s="4">
        <v>1034871100</v>
      </c>
      <c r="O7194">
        <f>VLOOKUP(N7194,Sales!B:C,2,0)</f>
        <v>44928.665972222225</v>
      </c>
      <c r="P7194" t="e">
        <f>VLOOKUP(N7194,Recolt!B:C,2,0)</f>
        <v>#N/A</v>
      </c>
    </row>
    <row r="7195" spans="3:16" x14ac:dyDescent="0.25">
      <c r="C7195"/>
      <c r="J7195" s="4">
        <v>1034871131</v>
      </c>
      <c r="K7195" t="s">
        <v>1124</v>
      </c>
      <c r="N7195" s="4">
        <v>1034871129</v>
      </c>
      <c r="O7195">
        <f>VLOOKUP(N7195,Sales!B:C,2,0)</f>
        <v>44928.769444444442</v>
      </c>
      <c r="P7195" t="e">
        <f>VLOOKUP(N7195,Recolt!B:C,2,0)</f>
        <v>#N/A</v>
      </c>
    </row>
    <row r="7196" spans="3:16" x14ac:dyDescent="0.25">
      <c r="C7196"/>
      <c r="J7196" s="4">
        <v>1034871136</v>
      </c>
      <c r="K7196" t="s">
        <v>1124</v>
      </c>
      <c r="N7196" s="4">
        <v>1034871131</v>
      </c>
      <c r="O7196">
        <f>VLOOKUP(N7196,Sales!B:C,2,0)</f>
        <v>45033.559027777781</v>
      </c>
      <c r="P7196" t="e">
        <f>VLOOKUP(N7196,Recolt!B:C,2,0)</f>
        <v>#N/A</v>
      </c>
    </row>
    <row r="7197" spans="3:16" x14ac:dyDescent="0.25">
      <c r="C7197"/>
      <c r="J7197" s="4">
        <v>1034871146</v>
      </c>
      <c r="K7197" t="s">
        <v>1124</v>
      </c>
      <c r="N7197" s="4">
        <v>1034871136</v>
      </c>
      <c r="O7197">
        <f>VLOOKUP(N7197,Sales!B:C,2,0)</f>
        <v>44987.677777777775</v>
      </c>
      <c r="P7197" t="e">
        <f>VLOOKUP(N7197,Recolt!B:C,2,0)</f>
        <v>#N/A</v>
      </c>
    </row>
    <row r="7198" spans="3:16" x14ac:dyDescent="0.25">
      <c r="C7198"/>
      <c r="J7198" s="4">
        <v>1034871149</v>
      </c>
      <c r="K7198" t="s">
        <v>1124</v>
      </c>
      <c r="N7198" s="4">
        <v>1034871146</v>
      </c>
      <c r="O7198">
        <f>VLOOKUP(N7198,Sales!B:C,2,0)</f>
        <v>44987.440972222219</v>
      </c>
      <c r="P7198" t="e">
        <f>VLOOKUP(N7198,Recolt!B:C,2,0)</f>
        <v>#N/A</v>
      </c>
    </row>
    <row r="7199" spans="3:16" x14ac:dyDescent="0.25">
      <c r="C7199"/>
      <c r="J7199" s="4">
        <v>1034871156</v>
      </c>
      <c r="K7199" t="s">
        <v>1124</v>
      </c>
      <c r="N7199" s="4">
        <v>1034871149</v>
      </c>
      <c r="O7199">
        <f>VLOOKUP(N7199,Sales!B:C,2,0)</f>
        <v>44987.73333333333</v>
      </c>
      <c r="P7199" t="e">
        <f>VLOOKUP(N7199,Recolt!B:C,2,0)</f>
        <v>#N/A</v>
      </c>
    </row>
    <row r="7200" spans="3:16" x14ac:dyDescent="0.25">
      <c r="C7200"/>
      <c r="J7200" s="4">
        <v>1034871168</v>
      </c>
      <c r="K7200" t="s">
        <v>1124</v>
      </c>
      <c r="N7200" s="4">
        <v>1034871156</v>
      </c>
      <c r="O7200">
        <f>VLOOKUP(N7200,Sales!B:C,2,0)</f>
        <v>45033.561111111114</v>
      </c>
      <c r="P7200" t="e">
        <f>VLOOKUP(N7200,Recolt!B:C,2,0)</f>
        <v>#N/A</v>
      </c>
    </row>
    <row r="7201" spans="3:16" x14ac:dyDescent="0.25">
      <c r="C7201"/>
      <c r="J7201" s="4">
        <v>1034871177</v>
      </c>
      <c r="K7201" t="s">
        <v>1124</v>
      </c>
      <c r="N7201" s="4">
        <v>1034871168</v>
      </c>
      <c r="O7201">
        <f>VLOOKUP(N7201,Sales!B:C,2,0)</f>
        <v>44928.595833333333</v>
      </c>
      <c r="P7201" t="e">
        <f>VLOOKUP(N7201,Recolt!B:C,2,0)</f>
        <v>#N/A</v>
      </c>
    </row>
    <row r="7202" spans="3:16" x14ac:dyDescent="0.25">
      <c r="C7202"/>
      <c r="J7202" s="4">
        <v>1034871182</v>
      </c>
      <c r="K7202" t="s">
        <v>1124</v>
      </c>
      <c r="N7202" s="4">
        <v>1034871177</v>
      </c>
      <c r="O7202">
        <f>VLOOKUP(N7202,Sales!B:C,2,0)</f>
        <v>44987.640277777777</v>
      </c>
      <c r="P7202" t="e">
        <f>VLOOKUP(N7202,Recolt!B:C,2,0)</f>
        <v>#N/A</v>
      </c>
    </row>
    <row r="7203" spans="3:16" x14ac:dyDescent="0.25">
      <c r="C7203"/>
      <c r="J7203" s="4">
        <v>1034871184</v>
      </c>
      <c r="K7203" t="s">
        <v>1124</v>
      </c>
      <c r="N7203" s="4">
        <v>1034871182</v>
      </c>
      <c r="O7203">
        <f>VLOOKUP(N7203,Sales!B:C,2,0)</f>
        <v>44987.594444444447</v>
      </c>
      <c r="P7203" t="e">
        <f>VLOOKUP(N7203,Recolt!B:C,2,0)</f>
        <v>#N/A</v>
      </c>
    </row>
    <row r="7204" spans="3:16" x14ac:dyDescent="0.25">
      <c r="C7204"/>
      <c r="J7204" s="4">
        <v>1034871186</v>
      </c>
      <c r="K7204" t="s">
        <v>1124</v>
      </c>
      <c r="N7204" s="4">
        <v>1034871184</v>
      </c>
      <c r="O7204">
        <f>VLOOKUP(N7204,Sales!B:C,2,0)</f>
        <v>44987.442361111112</v>
      </c>
      <c r="P7204" t="e">
        <f>VLOOKUP(N7204,Recolt!B:C,2,0)</f>
        <v>#N/A</v>
      </c>
    </row>
    <row r="7205" spans="3:16" x14ac:dyDescent="0.25">
      <c r="C7205"/>
      <c r="J7205" s="4">
        <v>1034871187</v>
      </c>
      <c r="K7205" t="s">
        <v>1124</v>
      </c>
      <c r="N7205" s="4">
        <v>1034871186</v>
      </c>
      <c r="O7205">
        <f>VLOOKUP(N7205,Sales!B:C,2,0)</f>
        <v>44987.664583333331</v>
      </c>
      <c r="P7205" t="e">
        <f>VLOOKUP(N7205,Recolt!B:C,2,0)</f>
        <v>#N/A</v>
      </c>
    </row>
    <row r="7206" spans="3:16" x14ac:dyDescent="0.25">
      <c r="C7206"/>
      <c r="J7206" s="4">
        <v>1034871202</v>
      </c>
      <c r="K7206" t="s">
        <v>1124</v>
      </c>
      <c r="N7206" s="4">
        <v>1034871187</v>
      </c>
      <c r="O7206">
        <f>VLOOKUP(N7206,Sales!B:C,2,0)</f>
        <v>45305.51458333333</v>
      </c>
      <c r="P7206" t="e">
        <f>VLOOKUP(N7206,Recolt!B:C,2,0)</f>
        <v>#N/A</v>
      </c>
    </row>
    <row r="7207" spans="3:16" x14ac:dyDescent="0.25">
      <c r="C7207"/>
      <c r="J7207" s="4">
        <v>1034871205</v>
      </c>
      <c r="K7207" t="s">
        <v>1124</v>
      </c>
      <c r="N7207" s="4">
        <v>1034871202</v>
      </c>
      <c r="O7207">
        <f>VLOOKUP(N7207,Sales!B:C,2,0)</f>
        <v>44987.576388888891</v>
      </c>
      <c r="P7207" t="e">
        <f>VLOOKUP(N7207,Recolt!B:C,2,0)</f>
        <v>#N/A</v>
      </c>
    </row>
    <row r="7208" spans="3:16" x14ac:dyDescent="0.25">
      <c r="C7208"/>
      <c r="J7208" s="4">
        <v>1034871208</v>
      </c>
      <c r="K7208" t="s">
        <v>1124</v>
      </c>
      <c r="N7208" s="4">
        <v>1034871205</v>
      </c>
      <c r="O7208">
        <f>VLOOKUP(N7208,Sales!B:C,2,0)</f>
        <v>44928.783333333333</v>
      </c>
      <c r="P7208" t="e">
        <f>VLOOKUP(N7208,Recolt!B:C,2,0)</f>
        <v>#N/A</v>
      </c>
    </row>
    <row r="7209" spans="3:16" x14ac:dyDescent="0.25">
      <c r="C7209"/>
      <c r="J7209" s="4">
        <v>1034871215</v>
      </c>
      <c r="K7209" t="s">
        <v>1124</v>
      </c>
      <c r="N7209" s="4">
        <v>1034871208</v>
      </c>
      <c r="O7209">
        <f>VLOOKUP(N7209,Sales!B:C,2,0)</f>
        <v>44928.477083333331</v>
      </c>
      <c r="P7209" t="e">
        <f>VLOOKUP(N7209,Recolt!B:C,2,0)</f>
        <v>#N/A</v>
      </c>
    </row>
    <row r="7210" spans="3:16" x14ac:dyDescent="0.25">
      <c r="C7210"/>
      <c r="J7210" s="4">
        <v>1034871249</v>
      </c>
      <c r="K7210" t="s">
        <v>1124</v>
      </c>
      <c r="N7210" s="4">
        <v>1034871215</v>
      </c>
      <c r="O7210">
        <f>VLOOKUP(N7210,Sales!B:C,2,0)</f>
        <v>44987.568749999999</v>
      </c>
      <c r="P7210" t="e">
        <f>VLOOKUP(N7210,Recolt!B:C,2,0)</f>
        <v>#N/A</v>
      </c>
    </row>
    <row r="7211" spans="3:16" x14ac:dyDescent="0.25">
      <c r="C7211"/>
      <c r="J7211" s="4">
        <v>1034871314</v>
      </c>
      <c r="K7211" t="s">
        <v>1124</v>
      </c>
      <c r="N7211" s="4">
        <v>1034871249</v>
      </c>
      <c r="O7211">
        <f>VLOOKUP(N7211,Sales!B:C,2,0)</f>
        <v>45033.612500000003</v>
      </c>
      <c r="P7211" t="e">
        <f>VLOOKUP(N7211,Recolt!B:C,2,0)</f>
        <v>#N/A</v>
      </c>
    </row>
    <row r="7212" spans="3:16" x14ac:dyDescent="0.25">
      <c r="C7212"/>
      <c r="J7212" s="4">
        <v>1034871323</v>
      </c>
      <c r="K7212" t="s">
        <v>1124</v>
      </c>
      <c r="N7212" s="4">
        <v>1034871314</v>
      </c>
      <c r="O7212">
        <f>VLOOKUP(N7212,Sales!B:C,2,0)</f>
        <v>44987.744444444441</v>
      </c>
      <c r="P7212" t="e">
        <f>VLOOKUP(N7212,Recolt!B:C,2,0)</f>
        <v>#N/A</v>
      </c>
    </row>
    <row r="7213" spans="3:16" x14ac:dyDescent="0.25">
      <c r="C7213"/>
      <c r="J7213" s="4">
        <v>1034871346</v>
      </c>
      <c r="K7213" t="s">
        <v>1124</v>
      </c>
      <c r="N7213" s="4">
        <v>1034871323</v>
      </c>
      <c r="O7213">
        <f>VLOOKUP(N7213,Sales!B:C,2,0)</f>
        <v>44987.519444444442</v>
      </c>
      <c r="P7213" t="e">
        <f>VLOOKUP(N7213,Recolt!B:C,2,0)</f>
        <v>#N/A</v>
      </c>
    </row>
    <row r="7214" spans="3:16" x14ac:dyDescent="0.25">
      <c r="C7214"/>
      <c r="J7214" s="4">
        <v>1034871365</v>
      </c>
      <c r="K7214" t="s">
        <v>1124</v>
      </c>
      <c r="N7214" s="4">
        <v>1034871346</v>
      </c>
      <c r="O7214">
        <f>VLOOKUP(N7214,Sales!B:C,2,0)</f>
        <v>44987.493055555555</v>
      </c>
      <c r="P7214" t="e">
        <f>VLOOKUP(N7214,Recolt!B:C,2,0)</f>
        <v>#N/A</v>
      </c>
    </row>
    <row r="7215" spans="3:16" x14ac:dyDescent="0.25">
      <c r="C7215"/>
      <c r="J7215" s="4">
        <v>1034871379</v>
      </c>
      <c r="K7215" t="s">
        <v>1124</v>
      </c>
      <c r="N7215" s="4">
        <v>1034871365</v>
      </c>
      <c r="O7215">
        <f>VLOOKUP(N7215,Sales!B:C,2,0)</f>
        <v>44987.654861111114</v>
      </c>
      <c r="P7215" t="e">
        <f>VLOOKUP(N7215,Recolt!B:C,2,0)</f>
        <v>#N/A</v>
      </c>
    </row>
    <row r="7216" spans="3:16" x14ac:dyDescent="0.25">
      <c r="C7216"/>
      <c r="J7216" s="4">
        <v>1034871381</v>
      </c>
      <c r="K7216" t="s">
        <v>1124</v>
      </c>
      <c r="N7216" s="4">
        <v>1034871379</v>
      </c>
      <c r="O7216">
        <f>VLOOKUP(N7216,Sales!B:C,2,0)</f>
        <v>45034.623611111114</v>
      </c>
      <c r="P7216" t="e">
        <f>VLOOKUP(N7216,Recolt!B:C,2,0)</f>
        <v>#N/A</v>
      </c>
    </row>
    <row r="7217" spans="3:16" x14ac:dyDescent="0.25">
      <c r="C7217"/>
      <c r="J7217" s="4">
        <v>1034871404</v>
      </c>
      <c r="K7217" t="s">
        <v>1124</v>
      </c>
      <c r="N7217" s="4">
        <v>1034871381</v>
      </c>
      <c r="O7217">
        <f>VLOOKUP(N7217,Sales!B:C,2,0)</f>
        <v>45033.504861111112</v>
      </c>
      <c r="P7217" t="e">
        <f>VLOOKUP(N7217,Recolt!B:C,2,0)</f>
        <v>#N/A</v>
      </c>
    </row>
    <row r="7218" spans="3:16" x14ac:dyDescent="0.25">
      <c r="C7218"/>
      <c r="J7218" s="4">
        <v>1034871416</v>
      </c>
      <c r="K7218" t="s">
        <v>1124</v>
      </c>
      <c r="N7218" s="4">
        <v>1034871404</v>
      </c>
      <c r="O7218">
        <f>VLOOKUP(N7218,Sales!B:C,2,0)</f>
        <v>45033.620833333334</v>
      </c>
      <c r="P7218" t="e">
        <f>VLOOKUP(N7218,Recolt!B:C,2,0)</f>
        <v>#N/A</v>
      </c>
    </row>
    <row r="7219" spans="3:16" x14ac:dyDescent="0.25">
      <c r="C7219"/>
      <c r="J7219" s="4">
        <v>1034871421</v>
      </c>
      <c r="K7219" t="s">
        <v>1124</v>
      </c>
      <c r="N7219" s="4">
        <v>1034871416</v>
      </c>
      <c r="O7219">
        <f>VLOOKUP(N7219,Sales!B:C,2,0)</f>
        <v>44987.789583333331</v>
      </c>
      <c r="P7219" t="e">
        <f>VLOOKUP(N7219,Recolt!B:C,2,0)</f>
        <v>#N/A</v>
      </c>
    </row>
    <row r="7220" spans="3:16" x14ac:dyDescent="0.25">
      <c r="C7220"/>
      <c r="J7220" s="4">
        <v>1034871422</v>
      </c>
      <c r="K7220" t="s">
        <v>1124</v>
      </c>
      <c r="N7220" s="4">
        <v>1034871421</v>
      </c>
      <c r="O7220">
        <f>VLOOKUP(N7220,Sales!B:C,2,0)</f>
        <v>44987.496527777781</v>
      </c>
      <c r="P7220" t="e">
        <f>VLOOKUP(N7220,Recolt!B:C,2,0)</f>
        <v>#N/A</v>
      </c>
    </row>
    <row r="7221" spans="3:16" x14ac:dyDescent="0.25">
      <c r="C7221"/>
      <c r="J7221" s="4">
        <v>1034871424</v>
      </c>
      <c r="K7221" t="s">
        <v>1124</v>
      </c>
      <c r="N7221" s="4">
        <v>1034871422</v>
      </c>
      <c r="O7221">
        <f>VLOOKUP(N7221,Sales!B:C,2,0)</f>
        <v>44987.443749999999</v>
      </c>
      <c r="P7221" t="e">
        <f>VLOOKUP(N7221,Recolt!B:C,2,0)</f>
        <v>#N/A</v>
      </c>
    </row>
    <row r="7222" spans="3:16" x14ac:dyDescent="0.25">
      <c r="C7222"/>
      <c r="J7222" s="4">
        <v>1034871435</v>
      </c>
      <c r="K7222" t="s">
        <v>1124</v>
      </c>
      <c r="N7222" s="4">
        <v>1034871424</v>
      </c>
      <c r="O7222">
        <f>VLOOKUP(N7222,Sales!B:C,2,0)</f>
        <v>44987.678472222222</v>
      </c>
      <c r="P7222" t="e">
        <f>VLOOKUP(N7222,Recolt!B:C,2,0)</f>
        <v>#N/A</v>
      </c>
    </row>
    <row r="7223" spans="3:16" x14ac:dyDescent="0.25">
      <c r="C7223"/>
      <c r="J7223" s="4">
        <v>1034871445</v>
      </c>
      <c r="K7223" t="s">
        <v>1124</v>
      </c>
      <c r="N7223" s="4">
        <v>1034871435</v>
      </c>
      <c r="O7223">
        <f>VLOOKUP(N7223,Sales!B:C,2,0)</f>
        <v>44928.663194444445</v>
      </c>
      <c r="P7223" t="e">
        <f>VLOOKUP(N7223,Recolt!B:C,2,0)</f>
        <v>#N/A</v>
      </c>
    </row>
    <row r="7224" spans="3:16" x14ac:dyDescent="0.25">
      <c r="C7224"/>
      <c r="J7224" s="4">
        <v>1034871460</v>
      </c>
      <c r="K7224" t="s">
        <v>1124</v>
      </c>
      <c r="N7224" s="4">
        <v>1034871445</v>
      </c>
      <c r="O7224">
        <f>VLOOKUP(N7224,Sales!B:C,2,0)</f>
        <v>44987.788888888892</v>
      </c>
      <c r="P7224" t="e">
        <f>VLOOKUP(N7224,Recolt!B:C,2,0)</f>
        <v>#N/A</v>
      </c>
    </row>
    <row r="7225" spans="3:16" x14ac:dyDescent="0.25">
      <c r="C7225"/>
      <c r="J7225" s="4">
        <v>1034871493</v>
      </c>
      <c r="K7225" t="s">
        <v>1124</v>
      </c>
      <c r="N7225" s="4">
        <v>1034871460</v>
      </c>
      <c r="O7225">
        <f>VLOOKUP(N7225,Sales!B:C,2,0)</f>
        <v>44987.522916666669</v>
      </c>
      <c r="P7225" t="e">
        <f>VLOOKUP(N7225,Recolt!B:C,2,0)</f>
        <v>#N/A</v>
      </c>
    </row>
    <row r="7226" spans="3:16" x14ac:dyDescent="0.25">
      <c r="C7226"/>
      <c r="J7226" s="4">
        <v>1034871501</v>
      </c>
      <c r="K7226" t="s">
        <v>1124</v>
      </c>
      <c r="N7226" s="4">
        <v>1034871493</v>
      </c>
      <c r="O7226">
        <f>VLOOKUP(N7226,Sales!B:C,2,0)</f>
        <v>44987.458333333336</v>
      </c>
      <c r="P7226" t="e">
        <f>VLOOKUP(N7226,Recolt!B:C,2,0)</f>
        <v>#N/A</v>
      </c>
    </row>
    <row r="7227" spans="3:16" x14ac:dyDescent="0.25">
      <c r="C7227"/>
      <c r="J7227" s="4">
        <v>1034871525</v>
      </c>
      <c r="K7227" t="s">
        <v>1124</v>
      </c>
      <c r="N7227" s="4">
        <v>1034871501</v>
      </c>
      <c r="O7227">
        <f>VLOOKUP(N7227,Sales!B:C,2,0)</f>
        <v>44987.456944444442</v>
      </c>
      <c r="P7227" t="e">
        <f>VLOOKUP(N7227,Recolt!B:C,2,0)</f>
        <v>#N/A</v>
      </c>
    </row>
    <row r="7228" spans="3:16" x14ac:dyDescent="0.25">
      <c r="C7228"/>
      <c r="J7228" s="4">
        <v>1034871526</v>
      </c>
      <c r="K7228" t="s">
        <v>1124</v>
      </c>
      <c r="N7228" s="4">
        <v>1034871525</v>
      </c>
      <c r="O7228">
        <f>VLOOKUP(N7228,Sales!B:C,2,0)</f>
        <v>44987.536805555559</v>
      </c>
      <c r="P7228" t="e">
        <f>VLOOKUP(N7228,Recolt!B:C,2,0)</f>
        <v>#N/A</v>
      </c>
    </row>
    <row r="7229" spans="3:16" x14ac:dyDescent="0.25">
      <c r="C7229"/>
      <c r="J7229" s="4">
        <v>1034871531</v>
      </c>
      <c r="K7229" t="s">
        <v>1124</v>
      </c>
      <c r="N7229" s="4">
        <v>1034871526</v>
      </c>
      <c r="O7229">
        <f>VLOOKUP(N7229,Sales!B:C,2,0)</f>
        <v>45034.480555555558</v>
      </c>
      <c r="P7229" t="e">
        <f>VLOOKUP(N7229,Recolt!B:C,2,0)</f>
        <v>#N/A</v>
      </c>
    </row>
    <row r="7230" spans="3:16" x14ac:dyDescent="0.25">
      <c r="C7230"/>
      <c r="J7230" s="4">
        <v>1034871551</v>
      </c>
      <c r="K7230" t="s">
        <v>1124</v>
      </c>
      <c r="N7230" s="4">
        <v>1034871531</v>
      </c>
      <c r="O7230">
        <f>VLOOKUP(N7230,Sales!B:C,2,0)</f>
        <v>45034.692361111112</v>
      </c>
      <c r="P7230" t="e">
        <f>VLOOKUP(N7230,Recolt!B:C,2,0)</f>
        <v>#N/A</v>
      </c>
    </row>
    <row r="7231" spans="3:16" x14ac:dyDescent="0.25">
      <c r="C7231"/>
      <c r="J7231" s="4">
        <v>1034871555</v>
      </c>
      <c r="K7231" t="s">
        <v>1124</v>
      </c>
      <c r="N7231" s="4">
        <v>1034871551</v>
      </c>
      <c r="O7231">
        <f>VLOOKUP(N7231,Sales!B:C,2,0)</f>
        <v>44987.439583333333</v>
      </c>
      <c r="P7231" t="e">
        <f>VLOOKUP(N7231,Recolt!B:C,2,0)</f>
        <v>#N/A</v>
      </c>
    </row>
    <row r="7232" spans="3:16" x14ac:dyDescent="0.25">
      <c r="C7232"/>
      <c r="J7232" s="4">
        <v>1034871557</v>
      </c>
      <c r="K7232" t="s">
        <v>1124</v>
      </c>
      <c r="N7232" s="4">
        <v>1034871555</v>
      </c>
      <c r="O7232">
        <f>VLOOKUP(N7232,Sales!B:C,2,0)</f>
        <v>44987.59097222222</v>
      </c>
      <c r="P7232" t="e">
        <f>VLOOKUP(N7232,Recolt!B:C,2,0)</f>
        <v>#N/A</v>
      </c>
    </row>
    <row r="7233" spans="3:16" x14ac:dyDescent="0.25">
      <c r="C7233"/>
      <c r="J7233" s="4">
        <v>1034871585</v>
      </c>
      <c r="K7233" t="s">
        <v>1124</v>
      </c>
      <c r="N7233" s="4">
        <v>1034871557</v>
      </c>
      <c r="O7233">
        <f>VLOOKUP(N7233,Sales!B:C,2,0)</f>
        <v>44987.547222222223</v>
      </c>
      <c r="P7233" t="e">
        <f>VLOOKUP(N7233,Recolt!B:C,2,0)</f>
        <v>#N/A</v>
      </c>
    </row>
    <row r="7234" spans="3:16" x14ac:dyDescent="0.25">
      <c r="C7234"/>
      <c r="J7234" s="4">
        <v>1034871595</v>
      </c>
      <c r="K7234" t="s">
        <v>1124</v>
      </c>
      <c r="N7234" s="4">
        <v>1034871585</v>
      </c>
      <c r="O7234">
        <f>VLOOKUP(N7234,Sales!B:C,2,0)</f>
        <v>44987.484027777777</v>
      </c>
      <c r="P7234" t="e">
        <f>VLOOKUP(N7234,Recolt!B:C,2,0)</f>
        <v>#N/A</v>
      </c>
    </row>
    <row r="7235" spans="3:16" x14ac:dyDescent="0.25">
      <c r="C7235"/>
      <c r="J7235" s="4">
        <v>1034871636</v>
      </c>
      <c r="K7235" t="s">
        <v>1124</v>
      </c>
      <c r="N7235" s="4">
        <v>1034871595</v>
      </c>
      <c r="O7235">
        <f>VLOOKUP(N7235,Sales!B:C,2,0)</f>
        <v>45033.534722222219</v>
      </c>
      <c r="P7235" t="e">
        <f>VLOOKUP(N7235,Recolt!B:C,2,0)</f>
        <v>#N/A</v>
      </c>
    </row>
    <row r="7236" spans="3:16" x14ac:dyDescent="0.25">
      <c r="C7236"/>
      <c r="J7236" s="4">
        <v>1034871641</v>
      </c>
      <c r="K7236" t="s">
        <v>1124</v>
      </c>
      <c r="N7236" s="4">
        <v>1034871636</v>
      </c>
      <c r="O7236">
        <f>VLOOKUP(N7236,Sales!B:C,2,0)</f>
        <v>44987.570833333331</v>
      </c>
      <c r="P7236" t="e">
        <f>VLOOKUP(N7236,Recolt!B:C,2,0)</f>
        <v>#N/A</v>
      </c>
    </row>
    <row r="7237" spans="3:16" x14ac:dyDescent="0.25">
      <c r="C7237"/>
      <c r="J7237" s="4">
        <v>1034871643</v>
      </c>
      <c r="K7237" t="s">
        <v>1124</v>
      </c>
      <c r="N7237" s="4">
        <v>1034871641</v>
      </c>
      <c r="O7237">
        <f>VLOOKUP(N7237,Sales!B:C,2,0)</f>
        <v>44987.601388888892</v>
      </c>
      <c r="P7237" t="e">
        <f>VLOOKUP(N7237,Recolt!B:C,2,0)</f>
        <v>#N/A</v>
      </c>
    </row>
    <row r="7238" spans="3:16" x14ac:dyDescent="0.25">
      <c r="C7238"/>
      <c r="J7238" s="4">
        <v>1034871652</v>
      </c>
      <c r="K7238" t="s">
        <v>1124</v>
      </c>
      <c r="N7238" s="4">
        <v>1034871643</v>
      </c>
      <c r="O7238">
        <f>VLOOKUP(N7238,Sales!B:C,2,0)</f>
        <v>44987.428472222222</v>
      </c>
      <c r="P7238" t="e">
        <f>VLOOKUP(N7238,Recolt!B:C,2,0)</f>
        <v>#N/A</v>
      </c>
    </row>
    <row r="7239" spans="3:16" x14ac:dyDescent="0.25">
      <c r="C7239"/>
      <c r="J7239" s="4">
        <v>1034871656</v>
      </c>
      <c r="K7239" t="s">
        <v>1124</v>
      </c>
      <c r="N7239" s="4">
        <v>1034871652</v>
      </c>
      <c r="O7239">
        <f>VLOOKUP(N7239,Sales!B:C,2,0)</f>
        <v>44928.642361111109</v>
      </c>
      <c r="P7239" t="e">
        <f>VLOOKUP(N7239,Recolt!B:C,2,0)</f>
        <v>#N/A</v>
      </c>
    </row>
    <row r="7240" spans="3:16" x14ac:dyDescent="0.25">
      <c r="C7240"/>
      <c r="J7240" s="4">
        <v>1034871678</v>
      </c>
      <c r="K7240" t="s">
        <v>1124</v>
      </c>
      <c r="N7240" s="4">
        <v>1034871656</v>
      </c>
      <c r="O7240">
        <f>VLOOKUP(N7240,Sales!B:C,2,0)</f>
        <v>44987.526388888888</v>
      </c>
      <c r="P7240" t="e">
        <f>VLOOKUP(N7240,Recolt!B:C,2,0)</f>
        <v>#N/A</v>
      </c>
    </row>
    <row r="7241" spans="3:16" x14ac:dyDescent="0.25">
      <c r="C7241"/>
      <c r="J7241" s="4">
        <v>1034871702</v>
      </c>
      <c r="K7241" t="s">
        <v>1124</v>
      </c>
      <c r="N7241" s="4">
        <v>1034871678</v>
      </c>
      <c r="O7241">
        <f>VLOOKUP(N7241,Sales!B:C,2,0)</f>
        <v>45033.539583333331</v>
      </c>
      <c r="P7241" t="e">
        <f>VLOOKUP(N7241,Recolt!B:C,2,0)</f>
        <v>#N/A</v>
      </c>
    </row>
    <row r="7242" spans="3:16" x14ac:dyDescent="0.25">
      <c r="C7242"/>
      <c r="J7242" s="4">
        <v>1034871714</v>
      </c>
      <c r="K7242" t="s">
        <v>1124</v>
      </c>
      <c r="N7242" s="4">
        <v>1034871702</v>
      </c>
      <c r="O7242">
        <f>VLOOKUP(N7242,Sales!B:C,2,0)</f>
        <v>44984.602777777778</v>
      </c>
      <c r="P7242" t="e">
        <f>VLOOKUP(N7242,Recolt!B:C,2,0)</f>
        <v>#N/A</v>
      </c>
    </row>
    <row r="7243" spans="3:16" x14ac:dyDescent="0.25">
      <c r="C7243"/>
      <c r="J7243" s="4">
        <v>1034871717</v>
      </c>
      <c r="K7243" t="s">
        <v>1124</v>
      </c>
      <c r="N7243" s="4">
        <v>1034871714</v>
      </c>
      <c r="O7243">
        <f>VLOOKUP(N7243,Sales!B:C,2,0)</f>
        <v>44928.568749999999</v>
      </c>
      <c r="P7243" t="e">
        <f>VLOOKUP(N7243,Recolt!B:C,2,0)</f>
        <v>#N/A</v>
      </c>
    </row>
    <row r="7244" spans="3:16" x14ac:dyDescent="0.25">
      <c r="C7244"/>
      <c r="J7244" s="4">
        <v>1034871722</v>
      </c>
      <c r="K7244" t="s">
        <v>1124</v>
      </c>
      <c r="N7244" s="4">
        <v>1034871717</v>
      </c>
      <c r="O7244">
        <f>VLOOKUP(N7244,Sales!B:C,2,0)</f>
        <v>44987.775694444441</v>
      </c>
      <c r="P7244" t="e">
        <f>VLOOKUP(N7244,Recolt!B:C,2,0)</f>
        <v>#N/A</v>
      </c>
    </row>
    <row r="7245" spans="3:16" x14ac:dyDescent="0.25">
      <c r="C7245"/>
      <c r="J7245" s="4">
        <v>1034871755</v>
      </c>
      <c r="K7245" t="s">
        <v>1124</v>
      </c>
      <c r="N7245" s="4">
        <v>1034871722</v>
      </c>
      <c r="O7245">
        <f>VLOOKUP(N7245,Sales!B:C,2,0)</f>
        <v>44928.456944444442</v>
      </c>
      <c r="P7245" t="e">
        <f>VLOOKUP(N7245,Recolt!B:C,2,0)</f>
        <v>#N/A</v>
      </c>
    </row>
    <row r="7246" spans="3:16" x14ac:dyDescent="0.25">
      <c r="C7246"/>
      <c r="J7246" s="4">
        <v>1034871789</v>
      </c>
      <c r="K7246" t="s">
        <v>1124</v>
      </c>
      <c r="N7246" s="4">
        <v>1034871755</v>
      </c>
      <c r="O7246">
        <f>VLOOKUP(N7246,Sales!B:C,2,0)</f>
        <v>44987.457638888889</v>
      </c>
      <c r="P7246" t="e">
        <f>VLOOKUP(N7246,Recolt!B:C,2,0)</f>
        <v>#N/A</v>
      </c>
    </row>
    <row r="7247" spans="3:16" x14ac:dyDescent="0.25">
      <c r="C7247"/>
      <c r="J7247" s="4">
        <v>1034871800</v>
      </c>
      <c r="K7247" t="s">
        <v>1124</v>
      </c>
      <c r="N7247" s="4">
        <v>1034871789</v>
      </c>
      <c r="O7247">
        <f>VLOOKUP(N7247,Sales!B:C,2,0)</f>
        <v>44928.629861111112</v>
      </c>
      <c r="P7247" t="e">
        <f>VLOOKUP(N7247,Recolt!B:C,2,0)</f>
        <v>#N/A</v>
      </c>
    </row>
    <row r="7248" spans="3:16" x14ac:dyDescent="0.25">
      <c r="C7248"/>
      <c r="J7248" s="4">
        <v>1034871803</v>
      </c>
      <c r="K7248" t="s">
        <v>1124</v>
      </c>
      <c r="N7248" s="4">
        <v>1034871800</v>
      </c>
      <c r="O7248">
        <f>VLOOKUP(N7248,Sales!B:C,2,0)</f>
        <v>44987.629166666666</v>
      </c>
      <c r="P7248" t="e">
        <f>VLOOKUP(N7248,Recolt!B:C,2,0)</f>
        <v>#N/A</v>
      </c>
    </row>
    <row r="7249" spans="3:16" x14ac:dyDescent="0.25">
      <c r="C7249"/>
      <c r="J7249" s="4">
        <v>1034871814</v>
      </c>
      <c r="K7249" t="s">
        <v>1124</v>
      </c>
      <c r="N7249" s="4">
        <v>1034871803</v>
      </c>
      <c r="O7249">
        <f>VLOOKUP(N7249,Sales!B:C,2,0)</f>
        <v>44987.6</v>
      </c>
      <c r="P7249" t="e">
        <f>VLOOKUP(N7249,Recolt!B:C,2,0)</f>
        <v>#N/A</v>
      </c>
    </row>
    <row r="7250" spans="3:16" x14ac:dyDescent="0.25">
      <c r="C7250"/>
      <c r="J7250" s="4">
        <v>1034871822</v>
      </c>
      <c r="K7250" t="s">
        <v>1124</v>
      </c>
      <c r="N7250" s="4">
        <v>1034871814</v>
      </c>
      <c r="O7250">
        <f>VLOOKUP(N7250,Sales!B:C,2,0)</f>
        <v>44987.551388888889</v>
      </c>
      <c r="P7250" t="e">
        <f>VLOOKUP(N7250,Recolt!B:C,2,0)</f>
        <v>#N/A</v>
      </c>
    </row>
    <row r="7251" spans="3:16" x14ac:dyDescent="0.25">
      <c r="C7251"/>
      <c r="J7251" s="4">
        <v>1034871823</v>
      </c>
      <c r="K7251" t="s">
        <v>1124</v>
      </c>
      <c r="N7251" s="4">
        <v>1034871822</v>
      </c>
      <c r="O7251">
        <f>VLOOKUP(N7251,Sales!B:C,2,0)</f>
        <v>44987.577777777777</v>
      </c>
      <c r="P7251" t="e">
        <f>VLOOKUP(N7251,Recolt!B:C,2,0)</f>
        <v>#N/A</v>
      </c>
    </row>
    <row r="7252" spans="3:16" x14ac:dyDescent="0.25">
      <c r="C7252"/>
      <c r="J7252" s="4">
        <v>1034871838</v>
      </c>
      <c r="K7252" t="s">
        <v>1124</v>
      </c>
      <c r="N7252" s="4">
        <v>1034871823</v>
      </c>
      <c r="O7252">
        <f>VLOOKUP(N7252,Sales!B:C,2,0)</f>
        <v>44987.598611111112</v>
      </c>
      <c r="P7252" t="e">
        <f>VLOOKUP(N7252,Recolt!B:C,2,0)</f>
        <v>#N/A</v>
      </c>
    </row>
    <row r="7253" spans="3:16" x14ac:dyDescent="0.25">
      <c r="C7253"/>
      <c r="J7253" s="4">
        <v>1034871850</v>
      </c>
      <c r="K7253" t="s">
        <v>1124</v>
      </c>
      <c r="N7253" s="4">
        <v>1034871838</v>
      </c>
      <c r="O7253">
        <f>VLOOKUP(N7253,Sales!B:C,2,0)</f>
        <v>44987.634027777778</v>
      </c>
      <c r="P7253" t="e">
        <f>VLOOKUP(N7253,Recolt!B:C,2,0)</f>
        <v>#N/A</v>
      </c>
    </row>
    <row r="7254" spans="3:16" x14ac:dyDescent="0.25">
      <c r="C7254"/>
      <c r="J7254" s="4">
        <v>1034871867</v>
      </c>
      <c r="K7254" t="s">
        <v>1124</v>
      </c>
      <c r="N7254" s="4">
        <v>1034871850</v>
      </c>
      <c r="O7254">
        <f>VLOOKUP(N7254,Sales!B:C,2,0)</f>
        <v>44928.616666666669</v>
      </c>
      <c r="P7254" t="e">
        <f>VLOOKUP(N7254,Recolt!B:C,2,0)</f>
        <v>#N/A</v>
      </c>
    </row>
    <row r="7255" spans="3:16" x14ac:dyDescent="0.25">
      <c r="C7255"/>
      <c r="J7255" s="4">
        <v>1034871872</v>
      </c>
      <c r="K7255" t="s">
        <v>1124</v>
      </c>
      <c r="N7255" s="4">
        <v>1034871867</v>
      </c>
      <c r="O7255">
        <f>VLOOKUP(N7255,Sales!B:C,2,0)</f>
        <v>44987.62222222222</v>
      </c>
      <c r="P7255" t="e">
        <f>VLOOKUP(N7255,Recolt!B:C,2,0)</f>
        <v>#N/A</v>
      </c>
    </row>
    <row r="7256" spans="3:16" x14ac:dyDescent="0.25">
      <c r="C7256"/>
      <c r="J7256" s="4">
        <v>1034871874</v>
      </c>
      <c r="K7256" t="s">
        <v>1124</v>
      </c>
      <c r="N7256" s="4">
        <v>1034871872</v>
      </c>
      <c r="O7256">
        <f>VLOOKUP(N7256,Sales!B:C,2,0)</f>
        <v>44987.659722222219</v>
      </c>
      <c r="P7256" t="e">
        <f>VLOOKUP(N7256,Recolt!B:C,2,0)</f>
        <v>#N/A</v>
      </c>
    </row>
    <row r="7257" spans="3:16" x14ac:dyDescent="0.25">
      <c r="C7257"/>
      <c r="J7257" s="4">
        <v>1034871895</v>
      </c>
      <c r="K7257" t="s">
        <v>1124</v>
      </c>
      <c r="N7257" s="4">
        <v>1034871874</v>
      </c>
      <c r="O7257">
        <f>VLOOKUP(N7257,Sales!B:C,2,0)</f>
        <v>45033.754861111112</v>
      </c>
      <c r="P7257" t="e">
        <f>VLOOKUP(N7257,Recolt!B:C,2,0)</f>
        <v>#N/A</v>
      </c>
    </row>
    <row r="7258" spans="3:16" x14ac:dyDescent="0.25">
      <c r="C7258"/>
      <c r="J7258" s="4">
        <v>1034871897</v>
      </c>
      <c r="K7258" t="s">
        <v>1124</v>
      </c>
      <c r="N7258" s="4">
        <v>1034871895</v>
      </c>
      <c r="O7258">
        <f>VLOOKUP(N7258,Sales!B:C,2,0)</f>
        <v>44987.480555555558</v>
      </c>
      <c r="P7258" t="e">
        <f>VLOOKUP(N7258,Recolt!B:C,2,0)</f>
        <v>#N/A</v>
      </c>
    </row>
    <row r="7259" spans="3:16" x14ac:dyDescent="0.25">
      <c r="C7259"/>
      <c r="J7259" s="4">
        <v>1034871907</v>
      </c>
      <c r="K7259" t="s">
        <v>1124</v>
      </c>
      <c r="N7259" s="4">
        <v>1034871897</v>
      </c>
      <c r="O7259">
        <f>VLOOKUP(N7259,Sales!B:C,2,0)</f>
        <v>44987.75277777778</v>
      </c>
      <c r="P7259" t="e">
        <f>VLOOKUP(N7259,Recolt!B:C,2,0)</f>
        <v>#N/A</v>
      </c>
    </row>
    <row r="7260" spans="3:16" x14ac:dyDescent="0.25">
      <c r="C7260"/>
      <c r="J7260" s="4">
        <v>1034871912</v>
      </c>
      <c r="K7260" t="s">
        <v>1124</v>
      </c>
      <c r="N7260" s="4">
        <v>1034871907</v>
      </c>
      <c r="O7260">
        <f>VLOOKUP(N7260,Sales!B:C,2,0)</f>
        <v>44984.723611111112</v>
      </c>
      <c r="P7260" t="e">
        <f>VLOOKUP(N7260,Recolt!B:C,2,0)</f>
        <v>#N/A</v>
      </c>
    </row>
    <row r="7261" spans="3:16" x14ac:dyDescent="0.25">
      <c r="C7261"/>
      <c r="J7261" s="4">
        <v>1034871932</v>
      </c>
      <c r="K7261" t="s">
        <v>1124</v>
      </c>
      <c r="N7261" s="4">
        <v>1034871912</v>
      </c>
      <c r="O7261">
        <f>VLOOKUP(N7261,Sales!B:C,2,0)</f>
        <v>44987.501388888886</v>
      </c>
      <c r="P7261" t="e">
        <f>VLOOKUP(N7261,Recolt!B:C,2,0)</f>
        <v>#N/A</v>
      </c>
    </row>
    <row r="7262" spans="3:16" x14ac:dyDescent="0.25">
      <c r="C7262"/>
      <c r="J7262" s="4">
        <v>1034871986</v>
      </c>
      <c r="K7262" t="s">
        <v>1124</v>
      </c>
      <c r="N7262" s="4">
        <v>1034871932</v>
      </c>
      <c r="O7262">
        <f>VLOOKUP(N7262,Sales!B:C,2,0)</f>
        <v>44987.657638888886</v>
      </c>
      <c r="P7262" t="e">
        <f>VLOOKUP(N7262,Recolt!B:C,2,0)</f>
        <v>#N/A</v>
      </c>
    </row>
    <row r="7263" spans="3:16" x14ac:dyDescent="0.25">
      <c r="C7263"/>
      <c r="J7263" s="4">
        <v>1034871989</v>
      </c>
      <c r="K7263" t="s">
        <v>1124</v>
      </c>
      <c r="N7263" s="4">
        <v>1034871986</v>
      </c>
      <c r="O7263">
        <f>VLOOKUP(N7263,Sales!B:C,2,0)</f>
        <v>44928.537499999999</v>
      </c>
      <c r="P7263" t="e">
        <f>VLOOKUP(N7263,Recolt!B:C,2,0)</f>
        <v>#N/A</v>
      </c>
    </row>
    <row r="7264" spans="3:16" x14ac:dyDescent="0.25">
      <c r="C7264"/>
      <c r="J7264" s="4">
        <v>1034871990</v>
      </c>
      <c r="K7264" t="s">
        <v>1124</v>
      </c>
      <c r="N7264" s="4">
        <v>1034871989</v>
      </c>
      <c r="O7264">
        <f>VLOOKUP(N7264,Sales!B:C,2,0)</f>
        <v>44987.497916666667</v>
      </c>
      <c r="P7264" t="e">
        <f>VLOOKUP(N7264,Recolt!B:C,2,0)</f>
        <v>#N/A</v>
      </c>
    </row>
    <row r="7265" spans="3:16" x14ac:dyDescent="0.25">
      <c r="C7265"/>
      <c r="J7265" s="4">
        <v>1034871993</v>
      </c>
      <c r="K7265" t="s">
        <v>1124</v>
      </c>
      <c r="N7265" s="4">
        <v>1034871990</v>
      </c>
      <c r="O7265">
        <f>VLOOKUP(N7265,Sales!B:C,2,0)</f>
        <v>44987.705555555556</v>
      </c>
      <c r="P7265" t="e">
        <f>VLOOKUP(N7265,Recolt!B:C,2,0)</f>
        <v>#N/A</v>
      </c>
    </row>
    <row r="7266" spans="3:16" x14ac:dyDescent="0.25">
      <c r="C7266"/>
      <c r="J7266" s="4">
        <v>1034872004</v>
      </c>
      <c r="K7266" t="s">
        <v>1124</v>
      </c>
      <c r="N7266" s="4">
        <v>1034871993</v>
      </c>
      <c r="O7266">
        <f>VLOOKUP(N7266,Sales!B:C,2,0)</f>
        <v>44987.59652777778</v>
      </c>
      <c r="P7266" t="e">
        <f>VLOOKUP(N7266,Recolt!B:C,2,0)</f>
        <v>#N/A</v>
      </c>
    </row>
    <row r="7267" spans="3:16" x14ac:dyDescent="0.25">
      <c r="C7267"/>
      <c r="J7267" s="4">
        <v>1034872021</v>
      </c>
      <c r="K7267" t="s">
        <v>1124</v>
      </c>
      <c r="N7267" s="4">
        <v>1034872004</v>
      </c>
      <c r="O7267">
        <f>VLOOKUP(N7267,Sales!B:C,2,0)</f>
        <v>44928.423611111109</v>
      </c>
      <c r="P7267" t="e">
        <f>VLOOKUP(N7267,Recolt!B:C,2,0)</f>
        <v>#N/A</v>
      </c>
    </row>
    <row r="7268" spans="3:16" x14ac:dyDescent="0.25">
      <c r="C7268"/>
      <c r="J7268" s="4">
        <v>1034872030</v>
      </c>
      <c r="K7268" t="s">
        <v>1124</v>
      </c>
      <c r="N7268" s="4">
        <v>1034872021</v>
      </c>
      <c r="O7268">
        <f>VLOOKUP(N7268,Sales!B:C,2,0)</f>
        <v>44987.442361111112</v>
      </c>
      <c r="P7268" t="e">
        <f>VLOOKUP(N7268,Recolt!B:C,2,0)</f>
        <v>#N/A</v>
      </c>
    </row>
    <row r="7269" spans="3:16" x14ac:dyDescent="0.25">
      <c r="C7269"/>
      <c r="J7269" s="4">
        <v>1034872048</v>
      </c>
      <c r="K7269" t="s">
        <v>1124</v>
      </c>
      <c r="N7269" s="4">
        <v>1034872030</v>
      </c>
      <c r="O7269">
        <f>VLOOKUP(N7269,Sales!B:C,2,0)</f>
        <v>44987.569444444445</v>
      </c>
      <c r="P7269" t="e">
        <f>VLOOKUP(N7269,Recolt!B:C,2,0)</f>
        <v>#N/A</v>
      </c>
    </row>
    <row r="7270" spans="3:16" x14ac:dyDescent="0.25">
      <c r="C7270"/>
      <c r="J7270" s="4">
        <v>1034872121</v>
      </c>
      <c r="K7270" t="s">
        <v>1124</v>
      </c>
      <c r="N7270" s="4">
        <v>1034872048</v>
      </c>
      <c r="O7270">
        <f>VLOOKUP(N7270,Sales!B:C,2,0)</f>
        <v>44928.511805555558</v>
      </c>
      <c r="P7270" t="e">
        <f>VLOOKUP(N7270,Recolt!B:C,2,0)</f>
        <v>#N/A</v>
      </c>
    </row>
    <row r="7271" spans="3:16" x14ac:dyDescent="0.25">
      <c r="C7271"/>
      <c r="J7271" s="4">
        <v>1034872138</v>
      </c>
      <c r="K7271" t="s">
        <v>1124</v>
      </c>
      <c r="N7271" s="4">
        <v>1034872121</v>
      </c>
      <c r="O7271">
        <f>VLOOKUP(N7271,Sales!B:C,2,0)</f>
        <v>44928.557638888888</v>
      </c>
      <c r="P7271" t="e">
        <f>VLOOKUP(N7271,Recolt!B:C,2,0)</f>
        <v>#N/A</v>
      </c>
    </row>
    <row r="7272" spans="3:16" x14ac:dyDescent="0.25">
      <c r="C7272"/>
      <c r="J7272" s="4">
        <v>1034872179</v>
      </c>
      <c r="K7272" t="s">
        <v>1124</v>
      </c>
      <c r="N7272" s="4">
        <v>1034872138</v>
      </c>
      <c r="O7272">
        <f>VLOOKUP(N7272,Sales!B:C,2,0)</f>
        <v>45033.464583333334</v>
      </c>
      <c r="P7272" t="e">
        <f>VLOOKUP(N7272,Recolt!B:C,2,0)</f>
        <v>#N/A</v>
      </c>
    </row>
    <row r="7273" spans="3:16" x14ac:dyDescent="0.25">
      <c r="C7273"/>
      <c r="J7273" s="4">
        <v>1034872181</v>
      </c>
      <c r="K7273" t="s">
        <v>1124</v>
      </c>
      <c r="N7273" s="4">
        <v>1034872179</v>
      </c>
      <c r="O7273">
        <f>VLOOKUP(N7273,Sales!B:C,2,0)</f>
        <v>44987.679166666669</v>
      </c>
      <c r="P7273" t="e">
        <f>VLOOKUP(N7273,Recolt!B:C,2,0)</f>
        <v>#N/A</v>
      </c>
    </row>
    <row r="7274" spans="3:16" x14ac:dyDescent="0.25">
      <c r="C7274"/>
      <c r="J7274" s="4">
        <v>1034872193</v>
      </c>
      <c r="K7274" t="s">
        <v>1124</v>
      </c>
      <c r="N7274" s="4">
        <v>1034872181</v>
      </c>
      <c r="O7274">
        <f>VLOOKUP(N7274,Sales!B:C,2,0)</f>
        <v>44987.602777777778</v>
      </c>
      <c r="P7274" t="e">
        <f>VLOOKUP(N7274,Recolt!B:C,2,0)</f>
        <v>#N/A</v>
      </c>
    </row>
    <row r="7275" spans="3:16" x14ac:dyDescent="0.25">
      <c r="C7275"/>
      <c r="J7275" s="4">
        <v>1034872211</v>
      </c>
      <c r="K7275" t="s">
        <v>1124</v>
      </c>
      <c r="N7275" s="4">
        <v>1034872193</v>
      </c>
      <c r="O7275">
        <f>VLOOKUP(N7275,Sales!B:C,2,0)</f>
        <v>44928.663194444445</v>
      </c>
      <c r="P7275" t="e">
        <f>VLOOKUP(N7275,Recolt!B:C,2,0)</f>
        <v>#N/A</v>
      </c>
    </row>
    <row r="7276" spans="3:16" x14ac:dyDescent="0.25">
      <c r="C7276"/>
      <c r="J7276" s="4">
        <v>1034872213</v>
      </c>
      <c r="K7276" t="s">
        <v>1124</v>
      </c>
      <c r="N7276" s="4">
        <v>1034872211</v>
      </c>
      <c r="O7276">
        <f>VLOOKUP(N7276,Sales!B:C,2,0)</f>
        <v>44987.501388888886</v>
      </c>
      <c r="P7276" t="e">
        <f>VLOOKUP(N7276,Recolt!B:C,2,0)</f>
        <v>#N/A</v>
      </c>
    </row>
    <row r="7277" spans="3:16" x14ac:dyDescent="0.25">
      <c r="C7277"/>
      <c r="J7277" s="4">
        <v>1034872247</v>
      </c>
      <c r="K7277" t="s">
        <v>1124</v>
      </c>
      <c r="N7277" s="4">
        <v>1034872213</v>
      </c>
      <c r="O7277">
        <f>VLOOKUP(N7277,Sales!B:C,2,0)</f>
        <v>44987.61041666667</v>
      </c>
      <c r="P7277" t="e">
        <f>VLOOKUP(N7277,Recolt!B:C,2,0)</f>
        <v>#N/A</v>
      </c>
    </row>
    <row r="7278" spans="3:16" x14ac:dyDescent="0.25">
      <c r="C7278"/>
      <c r="J7278" s="4">
        <v>1034872248</v>
      </c>
      <c r="K7278" t="s">
        <v>1124</v>
      </c>
      <c r="N7278" s="4">
        <v>1034872247</v>
      </c>
      <c r="O7278">
        <f>VLOOKUP(N7278,Sales!B:C,2,0)</f>
        <v>44987.623611111114</v>
      </c>
      <c r="P7278" t="e">
        <f>VLOOKUP(N7278,Recolt!B:C,2,0)</f>
        <v>#N/A</v>
      </c>
    </row>
    <row r="7279" spans="3:16" x14ac:dyDescent="0.25">
      <c r="C7279"/>
      <c r="J7279" s="4">
        <v>1034872270</v>
      </c>
      <c r="K7279" t="s">
        <v>1124</v>
      </c>
      <c r="N7279" s="4">
        <v>1034872248</v>
      </c>
      <c r="O7279">
        <f>VLOOKUP(N7279,Sales!B:C,2,0)</f>
        <v>44987.73541666667</v>
      </c>
      <c r="P7279" t="e">
        <f>VLOOKUP(N7279,Recolt!B:C,2,0)</f>
        <v>#N/A</v>
      </c>
    </row>
    <row r="7280" spans="3:16" x14ac:dyDescent="0.25">
      <c r="C7280"/>
      <c r="J7280" s="4">
        <v>1034872273</v>
      </c>
      <c r="K7280" t="s">
        <v>1124</v>
      </c>
      <c r="N7280" s="4">
        <v>1034872270</v>
      </c>
      <c r="O7280">
        <f>VLOOKUP(N7280,Sales!B:C,2,0)</f>
        <v>44987.450694444444</v>
      </c>
      <c r="P7280" t="e">
        <f>VLOOKUP(N7280,Recolt!B:C,2,0)</f>
        <v>#N/A</v>
      </c>
    </row>
    <row r="7281" spans="3:16" x14ac:dyDescent="0.25">
      <c r="C7281"/>
      <c r="J7281" s="4">
        <v>1034872275</v>
      </c>
      <c r="K7281" t="s">
        <v>1124</v>
      </c>
      <c r="N7281" s="4">
        <v>1034872273</v>
      </c>
      <c r="O7281">
        <f>VLOOKUP(N7281,Sales!B:C,2,0)</f>
        <v>44987.624305555553</v>
      </c>
      <c r="P7281" t="e">
        <f>VLOOKUP(N7281,Recolt!B:C,2,0)</f>
        <v>#N/A</v>
      </c>
    </row>
    <row r="7282" spans="3:16" x14ac:dyDescent="0.25">
      <c r="C7282"/>
      <c r="J7282" s="4">
        <v>1034872288</v>
      </c>
      <c r="K7282" t="s">
        <v>1124</v>
      </c>
      <c r="N7282" s="4">
        <v>1034872275</v>
      </c>
      <c r="O7282">
        <f>VLOOKUP(N7282,Sales!B:C,2,0)</f>
        <v>44987.627083333333</v>
      </c>
      <c r="P7282" t="e">
        <f>VLOOKUP(N7282,Recolt!B:C,2,0)</f>
        <v>#N/A</v>
      </c>
    </row>
    <row r="7283" spans="3:16" x14ac:dyDescent="0.25">
      <c r="C7283"/>
      <c r="J7283" s="4">
        <v>1034872352</v>
      </c>
      <c r="K7283" t="s">
        <v>1124</v>
      </c>
      <c r="N7283" s="4">
        <v>1034872288</v>
      </c>
      <c r="O7283">
        <f>VLOOKUP(N7283,Sales!B:C,2,0)</f>
        <v>45033.576388888891</v>
      </c>
      <c r="P7283" t="e">
        <f>VLOOKUP(N7283,Recolt!B:C,2,0)</f>
        <v>#N/A</v>
      </c>
    </row>
    <row r="7284" spans="3:16" x14ac:dyDescent="0.25">
      <c r="C7284"/>
      <c r="J7284" s="4">
        <v>1034872370</v>
      </c>
      <c r="K7284" t="s">
        <v>1124</v>
      </c>
      <c r="N7284" s="4">
        <v>1034872352</v>
      </c>
      <c r="O7284">
        <f>VLOOKUP(N7284,Sales!B:C,2,0)</f>
        <v>44987.686805555553</v>
      </c>
      <c r="P7284" t="e">
        <f>VLOOKUP(N7284,Recolt!B:C,2,0)</f>
        <v>#N/A</v>
      </c>
    </row>
    <row r="7285" spans="3:16" x14ac:dyDescent="0.25">
      <c r="C7285"/>
      <c r="J7285" s="4">
        <v>1034872382</v>
      </c>
      <c r="K7285" t="s">
        <v>1124</v>
      </c>
      <c r="N7285" s="4">
        <v>1034872370</v>
      </c>
      <c r="O7285">
        <f>VLOOKUP(N7285,Sales!B:C,2,0)</f>
        <v>45034.449305555558</v>
      </c>
      <c r="P7285" t="e">
        <f>VLOOKUP(N7285,Recolt!B:C,2,0)</f>
        <v>#N/A</v>
      </c>
    </row>
    <row r="7286" spans="3:16" x14ac:dyDescent="0.25">
      <c r="C7286"/>
      <c r="J7286" s="4">
        <v>1034872400</v>
      </c>
      <c r="K7286" t="s">
        <v>1124</v>
      </c>
      <c r="N7286" s="4">
        <v>1034872382</v>
      </c>
      <c r="O7286">
        <f>VLOOKUP(N7286,Sales!B:C,2,0)</f>
        <v>44984.524305555555</v>
      </c>
      <c r="P7286" t="e">
        <f>VLOOKUP(N7286,Recolt!B:C,2,0)</f>
        <v>#N/A</v>
      </c>
    </row>
    <row r="7287" spans="3:16" x14ac:dyDescent="0.25">
      <c r="C7287"/>
      <c r="J7287" s="4">
        <v>1034872414</v>
      </c>
      <c r="K7287" t="s">
        <v>1124</v>
      </c>
      <c r="N7287" s="4">
        <v>1034872400</v>
      </c>
      <c r="O7287">
        <f>VLOOKUP(N7287,Sales!B:C,2,0)</f>
        <v>44928.728472222225</v>
      </c>
      <c r="P7287" t="e">
        <f>VLOOKUP(N7287,Recolt!B:C,2,0)</f>
        <v>#N/A</v>
      </c>
    </row>
    <row r="7288" spans="3:16" x14ac:dyDescent="0.25">
      <c r="C7288"/>
      <c r="J7288" s="4">
        <v>1034872416</v>
      </c>
      <c r="K7288" t="s">
        <v>1124</v>
      </c>
      <c r="N7288" s="4">
        <v>1034872414</v>
      </c>
      <c r="O7288">
        <f>VLOOKUP(N7288,Sales!B:C,2,0)</f>
        <v>44928.438194444447</v>
      </c>
      <c r="P7288" t="e">
        <f>VLOOKUP(N7288,Recolt!B:C,2,0)</f>
        <v>#N/A</v>
      </c>
    </row>
    <row r="7289" spans="3:16" x14ac:dyDescent="0.25">
      <c r="C7289"/>
      <c r="J7289" s="4">
        <v>1034872419</v>
      </c>
      <c r="K7289" t="s">
        <v>1124</v>
      </c>
      <c r="N7289" s="4">
        <v>1034872416</v>
      </c>
      <c r="O7289">
        <f>VLOOKUP(N7289,Sales!B:C,2,0)</f>
        <v>44987.756944444445</v>
      </c>
      <c r="P7289" t="e">
        <f>VLOOKUP(N7289,Recolt!B:C,2,0)</f>
        <v>#N/A</v>
      </c>
    </row>
    <row r="7290" spans="3:16" x14ac:dyDescent="0.25">
      <c r="C7290"/>
      <c r="J7290" s="4">
        <v>1034872421</v>
      </c>
      <c r="K7290" t="s">
        <v>1124</v>
      </c>
      <c r="N7290" s="4">
        <v>1034872419</v>
      </c>
      <c r="O7290">
        <f>VLOOKUP(N7290,Sales!B:C,2,0)</f>
        <v>44987.435416666667</v>
      </c>
      <c r="P7290" t="e">
        <f>VLOOKUP(N7290,Recolt!B:C,2,0)</f>
        <v>#N/A</v>
      </c>
    </row>
    <row r="7291" spans="3:16" x14ac:dyDescent="0.25">
      <c r="C7291"/>
      <c r="J7291" s="4">
        <v>1034872450</v>
      </c>
      <c r="K7291" t="s">
        <v>1124</v>
      </c>
      <c r="N7291" s="4">
        <v>1034872421</v>
      </c>
      <c r="O7291">
        <f>VLOOKUP(N7291,Sales!B:C,2,0)</f>
        <v>44987.636111111111</v>
      </c>
      <c r="P7291" t="e">
        <f>VLOOKUP(N7291,Recolt!B:C,2,0)</f>
        <v>#N/A</v>
      </c>
    </row>
    <row r="7292" spans="3:16" x14ac:dyDescent="0.25">
      <c r="C7292"/>
      <c r="J7292" s="4">
        <v>1034872461</v>
      </c>
      <c r="K7292" t="s">
        <v>1124</v>
      </c>
      <c r="N7292" s="4">
        <v>1034872450</v>
      </c>
      <c r="O7292">
        <f>VLOOKUP(N7292,Sales!B:C,2,0)</f>
        <v>44987.698611111111</v>
      </c>
      <c r="P7292" t="e">
        <f>VLOOKUP(N7292,Recolt!B:C,2,0)</f>
        <v>#N/A</v>
      </c>
    </row>
    <row r="7293" spans="3:16" x14ac:dyDescent="0.25">
      <c r="C7293"/>
      <c r="J7293" s="4">
        <v>1034872467</v>
      </c>
      <c r="K7293" t="s">
        <v>1124</v>
      </c>
      <c r="N7293" s="4">
        <v>1034872461</v>
      </c>
      <c r="O7293">
        <f>VLOOKUP(N7293,Sales!B:C,2,0)</f>
        <v>44928.67083333333</v>
      </c>
      <c r="P7293" t="e">
        <f>VLOOKUP(N7293,Recolt!B:C,2,0)</f>
        <v>#N/A</v>
      </c>
    </row>
    <row r="7294" spans="3:16" x14ac:dyDescent="0.25">
      <c r="C7294"/>
      <c r="J7294" s="4">
        <v>1034872490</v>
      </c>
      <c r="K7294" t="s">
        <v>1124</v>
      </c>
      <c r="N7294" s="4">
        <v>1034872467</v>
      </c>
      <c r="O7294">
        <f>VLOOKUP(N7294,Sales!B:C,2,0)</f>
        <v>44928.763194444444</v>
      </c>
      <c r="P7294" t="e">
        <f>VLOOKUP(N7294,Recolt!B:C,2,0)</f>
        <v>#N/A</v>
      </c>
    </row>
    <row r="7295" spans="3:16" x14ac:dyDescent="0.25">
      <c r="C7295"/>
      <c r="J7295" s="4">
        <v>1034872514</v>
      </c>
      <c r="K7295" t="s">
        <v>1124</v>
      </c>
      <c r="N7295" s="4">
        <v>1034872490</v>
      </c>
      <c r="O7295">
        <f>VLOOKUP(N7295,Sales!B:C,2,0)</f>
        <v>45033.481249999997</v>
      </c>
      <c r="P7295" t="e">
        <f>VLOOKUP(N7295,Recolt!B:C,2,0)</f>
        <v>#N/A</v>
      </c>
    </row>
    <row r="7296" spans="3:16" x14ac:dyDescent="0.25">
      <c r="C7296"/>
      <c r="J7296" s="4">
        <v>1034872528</v>
      </c>
      <c r="K7296" t="s">
        <v>1124</v>
      </c>
      <c r="N7296" s="4">
        <v>1034872514</v>
      </c>
      <c r="O7296">
        <f>VLOOKUP(N7296,Sales!B:C,2,0)</f>
        <v>44987.753472222219</v>
      </c>
      <c r="P7296" t="e">
        <f>VLOOKUP(N7296,Recolt!B:C,2,0)</f>
        <v>#N/A</v>
      </c>
    </row>
    <row r="7297" spans="3:16" x14ac:dyDescent="0.25">
      <c r="C7297"/>
      <c r="J7297" s="4">
        <v>1034872532</v>
      </c>
      <c r="K7297" t="s">
        <v>1124</v>
      </c>
      <c r="N7297" s="4">
        <v>1034872528</v>
      </c>
      <c r="O7297">
        <f>VLOOKUP(N7297,Sales!B:C,2,0)</f>
        <v>44928.74722222222</v>
      </c>
      <c r="P7297" t="e">
        <f>VLOOKUP(N7297,Recolt!B:C,2,0)</f>
        <v>#N/A</v>
      </c>
    </row>
    <row r="7298" spans="3:16" x14ac:dyDescent="0.25">
      <c r="C7298"/>
      <c r="J7298" s="4">
        <v>1034872534</v>
      </c>
      <c r="K7298" t="s">
        <v>1124</v>
      </c>
      <c r="N7298" s="4">
        <v>1034872532</v>
      </c>
      <c r="O7298">
        <f>VLOOKUP(N7298,Sales!B:C,2,0)</f>
        <v>44987.49722222222</v>
      </c>
      <c r="P7298" t="e">
        <f>VLOOKUP(N7298,Recolt!B:C,2,0)</f>
        <v>#N/A</v>
      </c>
    </row>
    <row r="7299" spans="3:16" x14ac:dyDescent="0.25">
      <c r="C7299"/>
      <c r="J7299" s="4">
        <v>1034872569</v>
      </c>
      <c r="K7299" t="s">
        <v>1124</v>
      </c>
      <c r="N7299" s="4">
        <v>1034872534</v>
      </c>
      <c r="O7299">
        <f>VLOOKUP(N7299,Sales!B:C,2,0)</f>
        <v>44928.557638888888</v>
      </c>
      <c r="P7299" t="e">
        <f>VLOOKUP(N7299,Recolt!B:C,2,0)</f>
        <v>#N/A</v>
      </c>
    </row>
    <row r="7300" spans="3:16" x14ac:dyDescent="0.25">
      <c r="C7300"/>
      <c r="J7300" s="4">
        <v>1034872586</v>
      </c>
      <c r="K7300" t="s">
        <v>1124</v>
      </c>
      <c r="N7300" s="4">
        <v>1034872569</v>
      </c>
      <c r="O7300">
        <f>VLOOKUP(N7300,Sales!B:C,2,0)</f>
        <v>45033.426388888889</v>
      </c>
      <c r="P7300" t="e">
        <f>VLOOKUP(N7300,Recolt!B:C,2,0)</f>
        <v>#N/A</v>
      </c>
    </row>
    <row r="7301" spans="3:16" x14ac:dyDescent="0.25">
      <c r="C7301"/>
      <c r="J7301" s="4">
        <v>1034872591</v>
      </c>
      <c r="K7301" t="s">
        <v>1124</v>
      </c>
      <c r="N7301" s="4">
        <v>1034872586</v>
      </c>
      <c r="O7301">
        <f>VLOOKUP(N7301,Sales!B:C,2,0)</f>
        <v>44987.715277777781</v>
      </c>
      <c r="P7301" t="e">
        <f>VLOOKUP(N7301,Recolt!B:C,2,0)</f>
        <v>#N/A</v>
      </c>
    </row>
    <row r="7302" spans="3:16" x14ac:dyDescent="0.25">
      <c r="C7302"/>
      <c r="J7302" s="4">
        <v>1034872600</v>
      </c>
      <c r="K7302" t="s">
        <v>1124</v>
      </c>
      <c r="N7302" s="4">
        <v>1034872591</v>
      </c>
      <c r="O7302">
        <f>VLOOKUP(N7302,Sales!B:C,2,0)</f>
        <v>44987.478472222225</v>
      </c>
      <c r="P7302" t="e">
        <f>VLOOKUP(N7302,Recolt!B:C,2,0)</f>
        <v>#N/A</v>
      </c>
    </row>
    <row r="7303" spans="3:16" x14ac:dyDescent="0.25">
      <c r="C7303"/>
      <c r="J7303" s="4">
        <v>1034872606</v>
      </c>
      <c r="K7303" t="s">
        <v>1124</v>
      </c>
      <c r="N7303" s="4">
        <v>1034872600</v>
      </c>
      <c r="O7303">
        <f>VLOOKUP(N7303,Sales!B:C,2,0)</f>
        <v>44987.479861111111</v>
      </c>
      <c r="P7303" t="e">
        <f>VLOOKUP(N7303,Recolt!B:C,2,0)</f>
        <v>#N/A</v>
      </c>
    </row>
    <row r="7304" spans="3:16" x14ac:dyDescent="0.25">
      <c r="C7304"/>
      <c r="J7304" s="4">
        <v>1034872614</v>
      </c>
      <c r="K7304" t="s">
        <v>1124</v>
      </c>
      <c r="N7304" s="4">
        <v>1034872606</v>
      </c>
      <c r="O7304">
        <f>VLOOKUP(N7304,Sales!B:C,2,0)</f>
        <v>44928.605555555558</v>
      </c>
      <c r="P7304" t="e">
        <f>VLOOKUP(N7304,Recolt!B:C,2,0)</f>
        <v>#N/A</v>
      </c>
    </row>
    <row r="7305" spans="3:16" x14ac:dyDescent="0.25">
      <c r="C7305"/>
      <c r="J7305" s="4">
        <v>1034872617</v>
      </c>
      <c r="K7305" t="s">
        <v>1124</v>
      </c>
      <c r="N7305" s="4">
        <v>1034872614</v>
      </c>
      <c r="O7305">
        <f>VLOOKUP(N7305,Sales!B:C,2,0)</f>
        <v>44987.595833333333</v>
      </c>
      <c r="P7305" t="e">
        <f>VLOOKUP(N7305,Recolt!B:C,2,0)</f>
        <v>#N/A</v>
      </c>
    </row>
    <row r="7306" spans="3:16" x14ac:dyDescent="0.25">
      <c r="C7306"/>
      <c r="J7306" s="4">
        <v>1034872618</v>
      </c>
      <c r="K7306" t="s">
        <v>1124</v>
      </c>
      <c r="N7306" s="4">
        <v>1034872617</v>
      </c>
      <c r="O7306">
        <f>VLOOKUP(N7306,Sales!B:C,2,0)</f>
        <v>44987.704861111109</v>
      </c>
      <c r="P7306" t="e">
        <f>VLOOKUP(N7306,Recolt!B:C,2,0)</f>
        <v>#N/A</v>
      </c>
    </row>
    <row r="7307" spans="3:16" x14ac:dyDescent="0.25">
      <c r="C7307"/>
      <c r="J7307" s="4">
        <v>1034872622</v>
      </c>
      <c r="K7307" t="s">
        <v>1124</v>
      </c>
      <c r="N7307" s="4">
        <v>1034872618</v>
      </c>
      <c r="O7307">
        <f>VLOOKUP(N7307,Sales!B:C,2,0)</f>
        <v>44987.590277777781</v>
      </c>
      <c r="P7307" t="e">
        <f>VLOOKUP(N7307,Recolt!B:C,2,0)</f>
        <v>#N/A</v>
      </c>
    </row>
    <row r="7308" spans="3:16" x14ac:dyDescent="0.25">
      <c r="C7308"/>
      <c r="J7308" s="4">
        <v>1034872629</v>
      </c>
      <c r="K7308" t="s">
        <v>1124</v>
      </c>
      <c r="N7308" s="4">
        <v>1034872622</v>
      </c>
      <c r="O7308">
        <f>VLOOKUP(N7308,Sales!B:C,2,0)</f>
        <v>44987.736111111109</v>
      </c>
      <c r="P7308" t="e">
        <f>VLOOKUP(N7308,Recolt!B:C,2,0)</f>
        <v>#N/A</v>
      </c>
    </row>
    <row r="7309" spans="3:16" x14ac:dyDescent="0.25">
      <c r="C7309"/>
      <c r="J7309" s="4">
        <v>1034872641</v>
      </c>
      <c r="K7309" t="s">
        <v>1124</v>
      </c>
      <c r="N7309" s="4">
        <v>1034872629</v>
      </c>
      <c r="O7309">
        <f>VLOOKUP(N7309,Sales!B:C,2,0)</f>
        <v>45034.769444444442</v>
      </c>
      <c r="P7309" t="e">
        <f>VLOOKUP(N7309,Recolt!B:C,2,0)</f>
        <v>#N/A</v>
      </c>
    </row>
    <row r="7310" spans="3:16" x14ac:dyDescent="0.25">
      <c r="C7310"/>
      <c r="J7310" s="4">
        <v>1034872652</v>
      </c>
      <c r="K7310" t="s">
        <v>1124</v>
      </c>
      <c r="N7310" s="4">
        <v>1034872641</v>
      </c>
      <c r="O7310">
        <f>VLOOKUP(N7310,Sales!B:C,2,0)</f>
        <v>44928.715277777781</v>
      </c>
      <c r="P7310" t="e">
        <f>VLOOKUP(N7310,Recolt!B:C,2,0)</f>
        <v>#N/A</v>
      </c>
    </row>
    <row r="7311" spans="3:16" x14ac:dyDescent="0.25">
      <c r="C7311"/>
      <c r="J7311" s="4">
        <v>1034872653</v>
      </c>
      <c r="K7311" t="s">
        <v>1124</v>
      </c>
      <c r="N7311" s="4">
        <v>1034872652</v>
      </c>
      <c r="O7311">
        <f>VLOOKUP(N7311,Sales!B:C,2,0)</f>
        <v>44987.548611111109</v>
      </c>
      <c r="P7311" t="e">
        <f>VLOOKUP(N7311,Recolt!B:C,2,0)</f>
        <v>#N/A</v>
      </c>
    </row>
    <row r="7312" spans="3:16" x14ac:dyDescent="0.25">
      <c r="C7312"/>
      <c r="J7312" s="4">
        <v>1034872654</v>
      </c>
      <c r="K7312" t="s">
        <v>1124</v>
      </c>
      <c r="N7312" s="4">
        <v>1034872653</v>
      </c>
      <c r="O7312">
        <f>VLOOKUP(N7312,Sales!B:C,2,0)</f>
        <v>44987.720833333333</v>
      </c>
      <c r="P7312" t="e">
        <f>VLOOKUP(N7312,Recolt!B:C,2,0)</f>
        <v>#N/A</v>
      </c>
    </row>
    <row r="7313" spans="3:16" x14ac:dyDescent="0.25">
      <c r="C7313"/>
      <c r="J7313" s="4">
        <v>1034872696</v>
      </c>
      <c r="K7313" t="s">
        <v>1124</v>
      </c>
      <c r="N7313" s="4">
        <v>1034872654</v>
      </c>
      <c r="O7313">
        <f>VLOOKUP(N7313,Sales!B:C,2,0)</f>
        <v>45033.423611111109</v>
      </c>
      <c r="P7313" t="e">
        <f>VLOOKUP(N7313,Recolt!B:C,2,0)</f>
        <v>#N/A</v>
      </c>
    </row>
    <row r="7314" spans="3:16" x14ac:dyDescent="0.25">
      <c r="C7314"/>
      <c r="J7314" s="4">
        <v>1034872732</v>
      </c>
      <c r="K7314" t="s">
        <v>1124</v>
      </c>
      <c r="N7314" s="4">
        <v>1034872696</v>
      </c>
      <c r="O7314">
        <f>VLOOKUP(N7314,Sales!B:C,2,0)</f>
        <v>44987.57916666667</v>
      </c>
      <c r="P7314" t="e">
        <f>VLOOKUP(N7314,Recolt!B:C,2,0)</f>
        <v>#N/A</v>
      </c>
    </row>
    <row r="7315" spans="3:16" x14ac:dyDescent="0.25">
      <c r="C7315"/>
      <c r="J7315" s="4">
        <v>1034872733</v>
      </c>
      <c r="K7315" t="s">
        <v>1124</v>
      </c>
      <c r="N7315" s="4">
        <v>1034872732</v>
      </c>
      <c r="O7315">
        <f>VLOOKUP(N7315,Sales!B:C,2,0)</f>
        <v>45034.43472222222</v>
      </c>
      <c r="P7315" t="e">
        <f>VLOOKUP(N7315,Recolt!B:C,2,0)</f>
        <v>#N/A</v>
      </c>
    </row>
    <row r="7316" spans="3:16" x14ac:dyDescent="0.25">
      <c r="C7316"/>
      <c r="J7316" s="4">
        <v>1034872754</v>
      </c>
      <c r="K7316" t="s">
        <v>1124</v>
      </c>
      <c r="N7316" s="4">
        <v>1034872733</v>
      </c>
      <c r="O7316">
        <f>VLOOKUP(N7316,Sales!B:C,2,0)</f>
        <v>44928.60833333333</v>
      </c>
      <c r="P7316" t="e">
        <f>VLOOKUP(N7316,Recolt!B:C,2,0)</f>
        <v>#N/A</v>
      </c>
    </row>
    <row r="7317" spans="3:16" x14ac:dyDescent="0.25">
      <c r="C7317"/>
      <c r="J7317" s="4">
        <v>1034872773</v>
      </c>
      <c r="K7317" t="s">
        <v>1124</v>
      </c>
      <c r="N7317" s="4">
        <v>1034872754</v>
      </c>
      <c r="O7317">
        <f>VLOOKUP(N7317,Sales!B:C,2,0)</f>
        <v>44987.431944444441</v>
      </c>
      <c r="P7317" t="e">
        <f>VLOOKUP(N7317,Recolt!B:C,2,0)</f>
        <v>#N/A</v>
      </c>
    </row>
    <row r="7318" spans="3:16" x14ac:dyDescent="0.25">
      <c r="C7318"/>
      <c r="J7318" s="4">
        <v>1034872781</v>
      </c>
      <c r="K7318" t="s">
        <v>1124</v>
      </c>
      <c r="N7318" s="4">
        <v>1034872773</v>
      </c>
      <c r="O7318">
        <f>VLOOKUP(N7318,Sales!B:C,2,0)</f>
        <v>44987.486111111109</v>
      </c>
      <c r="P7318" t="e">
        <f>VLOOKUP(N7318,Recolt!B:C,2,0)</f>
        <v>#N/A</v>
      </c>
    </row>
    <row r="7319" spans="3:16" x14ac:dyDescent="0.25">
      <c r="C7319"/>
      <c r="J7319" s="4">
        <v>1034872784</v>
      </c>
      <c r="K7319" t="s">
        <v>1124</v>
      </c>
      <c r="N7319" s="4">
        <v>1034872781</v>
      </c>
      <c r="O7319">
        <f>VLOOKUP(N7319,Sales!B:C,2,0)</f>
        <v>45033.751388888886</v>
      </c>
      <c r="P7319" t="e">
        <f>VLOOKUP(N7319,Recolt!B:C,2,0)</f>
        <v>#N/A</v>
      </c>
    </row>
    <row r="7320" spans="3:16" x14ac:dyDescent="0.25">
      <c r="C7320"/>
      <c r="J7320" s="4">
        <v>1034872789</v>
      </c>
      <c r="K7320" t="s">
        <v>1124</v>
      </c>
      <c r="N7320" s="4">
        <v>1034872784</v>
      </c>
      <c r="O7320">
        <f>VLOOKUP(N7320,Sales!B:C,2,0)</f>
        <v>44987.550694444442</v>
      </c>
      <c r="P7320" t="e">
        <f>VLOOKUP(N7320,Recolt!B:C,2,0)</f>
        <v>#N/A</v>
      </c>
    </row>
    <row r="7321" spans="3:16" x14ac:dyDescent="0.25">
      <c r="C7321"/>
      <c r="J7321" s="4">
        <v>1034872798</v>
      </c>
      <c r="K7321" t="s">
        <v>1124</v>
      </c>
      <c r="N7321" s="4">
        <v>1034872789</v>
      </c>
      <c r="O7321">
        <f>VLOOKUP(N7321,Sales!B:C,2,0)</f>
        <v>44987.709722222222</v>
      </c>
      <c r="P7321" t="e">
        <f>VLOOKUP(N7321,Recolt!B:C,2,0)</f>
        <v>#N/A</v>
      </c>
    </row>
    <row r="7322" spans="3:16" x14ac:dyDescent="0.25">
      <c r="C7322"/>
      <c r="J7322" s="4">
        <v>1034872801</v>
      </c>
      <c r="K7322" t="s">
        <v>1124</v>
      </c>
      <c r="N7322" s="4">
        <v>1034872798</v>
      </c>
      <c r="O7322">
        <f>VLOOKUP(N7322,Sales!B:C,2,0)</f>
        <v>44987.572222222225</v>
      </c>
      <c r="P7322" t="e">
        <f>VLOOKUP(N7322,Recolt!B:C,2,0)</f>
        <v>#N/A</v>
      </c>
    </row>
    <row r="7323" spans="3:16" x14ac:dyDescent="0.25">
      <c r="C7323"/>
      <c r="J7323" s="4">
        <v>1034872802</v>
      </c>
      <c r="K7323" t="s">
        <v>1124</v>
      </c>
      <c r="N7323" s="4">
        <v>1034872801</v>
      </c>
      <c r="O7323">
        <f>VLOOKUP(N7323,Sales!B:C,2,0)</f>
        <v>44928.783333333333</v>
      </c>
      <c r="P7323" t="e">
        <f>VLOOKUP(N7323,Recolt!B:C,2,0)</f>
        <v>#N/A</v>
      </c>
    </row>
    <row r="7324" spans="3:16" x14ac:dyDescent="0.25">
      <c r="C7324"/>
      <c r="J7324" s="4">
        <v>1034872806</v>
      </c>
      <c r="K7324" t="s">
        <v>1124</v>
      </c>
      <c r="N7324" s="4">
        <v>1034872802</v>
      </c>
      <c r="O7324">
        <f>VLOOKUP(N7324,Sales!B:C,2,0)</f>
        <v>44987.574999999997</v>
      </c>
      <c r="P7324" t="e">
        <f>VLOOKUP(N7324,Recolt!B:C,2,0)</f>
        <v>#N/A</v>
      </c>
    </row>
    <row r="7325" spans="3:16" x14ac:dyDescent="0.25">
      <c r="C7325"/>
      <c r="J7325" s="4">
        <v>1034872835</v>
      </c>
      <c r="K7325" t="s">
        <v>1124</v>
      </c>
      <c r="N7325" s="4">
        <v>1034872806</v>
      </c>
      <c r="O7325">
        <f>VLOOKUP(N7325,Sales!B:C,2,0)</f>
        <v>45033.686111111114</v>
      </c>
      <c r="P7325" t="e">
        <f>VLOOKUP(N7325,Recolt!B:C,2,0)</f>
        <v>#N/A</v>
      </c>
    </row>
    <row r="7326" spans="3:16" x14ac:dyDescent="0.25">
      <c r="C7326"/>
      <c r="J7326" s="4">
        <v>1034872838</v>
      </c>
      <c r="K7326" t="s">
        <v>1124</v>
      </c>
      <c r="N7326" s="4">
        <v>1034872835</v>
      </c>
      <c r="O7326">
        <f>VLOOKUP(N7326,Sales!B:C,2,0)</f>
        <v>44987.693749999999</v>
      </c>
      <c r="P7326" t="e">
        <f>VLOOKUP(N7326,Recolt!B:C,2,0)</f>
        <v>#N/A</v>
      </c>
    </row>
    <row r="7327" spans="3:16" x14ac:dyDescent="0.25">
      <c r="C7327"/>
      <c r="J7327" s="4">
        <v>1034872847</v>
      </c>
      <c r="K7327" t="s">
        <v>1124</v>
      </c>
      <c r="N7327" s="4">
        <v>1034872838</v>
      </c>
      <c r="O7327">
        <f>VLOOKUP(N7327,Sales!B:C,2,0)</f>
        <v>44987.459722222222</v>
      </c>
      <c r="P7327" t="e">
        <f>VLOOKUP(N7327,Recolt!B:C,2,0)</f>
        <v>#N/A</v>
      </c>
    </row>
    <row r="7328" spans="3:16" x14ac:dyDescent="0.25">
      <c r="C7328"/>
      <c r="J7328" s="4">
        <v>1034872850</v>
      </c>
      <c r="K7328" t="s">
        <v>1124</v>
      </c>
      <c r="N7328" s="4">
        <v>1034872847</v>
      </c>
      <c r="O7328">
        <f>VLOOKUP(N7328,Sales!B:C,2,0)</f>
        <v>44987.648611111108</v>
      </c>
      <c r="P7328" t="e">
        <f>VLOOKUP(N7328,Recolt!B:C,2,0)</f>
        <v>#N/A</v>
      </c>
    </row>
    <row r="7329" spans="3:16" x14ac:dyDescent="0.25">
      <c r="C7329"/>
      <c r="J7329" s="4">
        <v>1034872883</v>
      </c>
      <c r="K7329" t="s">
        <v>1124</v>
      </c>
      <c r="N7329" s="4">
        <v>1034872850</v>
      </c>
      <c r="O7329">
        <f>VLOOKUP(N7329,Sales!B:C,2,0)</f>
        <v>44987.691666666666</v>
      </c>
      <c r="P7329" t="e">
        <f>VLOOKUP(N7329,Recolt!B:C,2,0)</f>
        <v>#N/A</v>
      </c>
    </row>
    <row r="7330" spans="3:16" x14ac:dyDescent="0.25">
      <c r="C7330"/>
      <c r="J7330" s="4">
        <v>1034872891</v>
      </c>
      <c r="K7330" t="s">
        <v>1124</v>
      </c>
      <c r="N7330" s="4">
        <v>1034872883</v>
      </c>
      <c r="O7330">
        <f>VLOOKUP(N7330,Sales!B:C,2,0)</f>
        <v>44987.747916666667</v>
      </c>
      <c r="P7330" t="e">
        <f>VLOOKUP(N7330,Recolt!B:C,2,0)</f>
        <v>#N/A</v>
      </c>
    </row>
    <row r="7331" spans="3:16" x14ac:dyDescent="0.25">
      <c r="C7331"/>
      <c r="J7331" s="4">
        <v>1034872909</v>
      </c>
      <c r="K7331" t="s">
        <v>1124</v>
      </c>
      <c r="N7331" s="4">
        <v>1034872891</v>
      </c>
      <c r="O7331">
        <f>VLOOKUP(N7331,Sales!B:C,2,0)</f>
        <v>45033.544444444444</v>
      </c>
      <c r="P7331" t="e">
        <f>VLOOKUP(N7331,Recolt!B:C,2,0)</f>
        <v>#N/A</v>
      </c>
    </row>
    <row r="7332" spans="3:16" x14ac:dyDescent="0.25">
      <c r="C7332"/>
      <c r="J7332" s="4">
        <v>1034872919</v>
      </c>
      <c r="K7332" t="s">
        <v>1124</v>
      </c>
      <c r="N7332" s="4">
        <v>1034872909</v>
      </c>
      <c r="O7332">
        <f>VLOOKUP(N7332,Sales!B:C,2,0)</f>
        <v>44987.686111111114</v>
      </c>
      <c r="P7332" t="e">
        <f>VLOOKUP(N7332,Recolt!B:C,2,0)</f>
        <v>#N/A</v>
      </c>
    </row>
    <row r="7333" spans="3:16" x14ac:dyDescent="0.25">
      <c r="C7333"/>
      <c r="J7333" s="4">
        <v>1034872961</v>
      </c>
      <c r="K7333" t="s">
        <v>1124</v>
      </c>
      <c r="N7333" s="4">
        <v>1034872919</v>
      </c>
      <c r="O7333">
        <f>VLOOKUP(N7333,Sales!B:C,2,0)</f>
        <v>45034.673611111109</v>
      </c>
      <c r="P7333" t="e">
        <f>VLOOKUP(N7333,Recolt!B:C,2,0)</f>
        <v>#N/A</v>
      </c>
    </row>
    <row r="7334" spans="3:16" x14ac:dyDescent="0.25">
      <c r="C7334"/>
      <c r="J7334" s="4">
        <v>1034872991</v>
      </c>
      <c r="K7334" t="s">
        <v>1124</v>
      </c>
      <c r="N7334" s="4">
        <v>1034872961</v>
      </c>
      <c r="O7334">
        <f>VLOOKUP(N7334,Sales!B:C,2,0)</f>
        <v>44987.481249999997</v>
      </c>
      <c r="P7334" t="e">
        <f>VLOOKUP(N7334,Recolt!B:C,2,0)</f>
        <v>#N/A</v>
      </c>
    </row>
    <row r="7335" spans="3:16" x14ac:dyDescent="0.25">
      <c r="C7335"/>
      <c r="J7335" s="4">
        <v>1034872993</v>
      </c>
      <c r="K7335" t="s">
        <v>1124</v>
      </c>
      <c r="N7335" s="4">
        <v>1034872991</v>
      </c>
      <c r="O7335">
        <f>VLOOKUP(N7335,Sales!B:C,2,0)</f>
        <v>44987.761111111111</v>
      </c>
      <c r="P7335" t="e">
        <f>VLOOKUP(N7335,Recolt!B:C,2,0)</f>
        <v>#N/A</v>
      </c>
    </row>
    <row r="7336" spans="3:16" x14ac:dyDescent="0.25">
      <c r="C7336"/>
      <c r="J7336" s="4">
        <v>1034873016</v>
      </c>
      <c r="K7336" t="s">
        <v>1124</v>
      </c>
      <c r="N7336" s="4">
        <v>1034872993</v>
      </c>
      <c r="O7336">
        <f>VLOOKUP(N7336,Sales!B:C,2,0)</f>
        <v>44987.47152777778</v>
      </c>
      <c r="P7336" t="e">
        <f>VLOOKUP(N7336,Recolt!B:C,2,0)</f>
        <v>#N/A</v>
      </c>
    </row>
    <row r="7337" spans="3:16" x14ac:dyDescent="0.25">
      <c r="C7337"/>
      <c r="J7337" s="4">
        <v>1034873045</v>
      </c>
      <c r="K7337" t="s">
        <v>1124</v>
      </c>
      <c r="N7337" s="4">
        <v>1034873016</v>
      </c>
      <c r="O7337">
        <f>VLOOKUP(N7337,Sales!B:C,2,0)</f>
        <v>45033.445138888892</v>
      </c>
      <c r="P7337" t="e">
        <f>VLOOKUP(N7337,Recolt!B:C,2,0)</f>
        <v>#N/A</v>
      </c>
    </row>
    <row r="7338" spans="3:16" x14ac:dyDescent="0.25">
      <c r="C7338"/>
      <c r="J7338" s="4">
        <v>1034873046</v>
      </c>
      <c r="K7338" t="s">
        <v>1124</v>
      </c>
      <c r="N7338" s="4">
        <v>1034873045</v>
      </c>
      <c r="O7338">
        <f>VLOOKUP(N7338,Sales!B:C,2,0)</f>
        <v>44987.722916666666</v>
      </c>
      <c r="P7338" t="e">
        <f>VLOOKUP(N7338,Recolt!B:C,2,0)</f>
        <v>#N/A</v>
      </c>
    </row>
    <row r="7339" spans="3:16" x14ac:dyDescent="0.25">
      <c r="C7339"/>
      <c r="J7339" s="4">
        <v>1034873049</v>
      </c>
      <c r="K7339" t="s">
        <v>1124</v>
      </c>
      <c r="N7339" s="4">
        <v>1034873046</v>
      </c>
      <c r="O7339">
        <f>VLOOKUP(N7339,Sales!B:C,2,0)</f>
        <v>44987.642361111109</v>
      </c>
      <c r="P7339" t="e">
        <f>VLOOKUP(N7339,Recolt!B:C,2,0)</f>
        <v>#N/A</v>
      </c>
    </row>
    <row r="7340" spans="3:16" x14ac:dyDescent="0.25">
      <c r="C7340"/>
      <c r="J7340" s="4">
        <v>1034873051</v>
      </c>
      <c r="K7340" t="s">
        <v>1124</v>
      </c>
      <c r="N7340" s="4">
        <v>1034873049</v>
      </c>
      <c r="O7340">
        <f>VLOOKUP(N7340,Sales!B:C,2,0)</f>
        <v>44987.677083333336</v>
      </c>
      <c r="P7340" t="e">
        <f>VLOOKUP(N7340,Recolt!B:C,2,0)</f>
        <v>#N/A</v>
      </c>
    </row>
    <row r="7341" spans="3:16" x14ac:dyDescent="0.25">
      <c r="C7341"/>
      <c r="J7341" s="4">
        <v>1034873057</v>
      </c>
      <c r="K7341" t="s">
        <v>1124</v>
      </c>
      <c r="N7341" s="4">
        <v>1034873051</v>
      </c>
      <c r="O7341">
        <f>VLOOKUP(N7341,Sales!B:C,2,0)</f>
        <v>44987.599305555559</v>
      </c>
      <c r="P7341" t="e">
        <f>VLOOKUP(N7341,Recolt!B:C,2,0)</f>
        <v>#N/A</v>
      </c>
    </row>
    <row r="7342" spans="3:16" x14ac:dyDescent="0.25">
      <c r="C7342"/>
      <c r="J7342" s="4">
        <v>1034873058</v>
      </c>
      <c r="K7342" t="s">
        <v>1124</v>
      </c>
      <c r="N7342" s="4">
        <v>1034873057</v>
      </c>
      <c r="O7342">
        <f>VLOOKUP(N7342,Sales!B:C,2,0)</f>
        <v>44987.659722222219</v>
      </c>
      <c r="P7342" t="e">
        <f>VLOOKUP(N7342,Recolt!B:C,2,0)</f>
        <v>#N/A</v>
      </c>
    </row>
    <row r="7343" spans="3:16" x14ac:dyDescent="0.25">
      <c r="C7343"/>
      <c r="J7343" s="4">
        <v>1034873066</v>
      </c>
      <c r="K7343" t="s">
        <v>1124</v>
      </c>
      <c r="N7343" s="4">
        <v>1034873058</v>
      </c>
      <c r="O7343">
        <f>VLOOKUP(N7343,Sales!B:C,2,0)</f>
        <v>44987.679861111108</v>
      </c>
      <c r="P7343" t="e">
        <f>VLOOKUP(N7343,Recolt!B:C,2,0)</f>
        <v>#N/A</v>
      </c>
    </row>
    <row r="7344" spans="3:16" x14ac:dyDescent="0.25">
      <c r="C7344"/>
      <c r="J7344" s="4">
        <v>1034873071</v>
      </c>
      <c r="K7344" t="s">
        <v>1124</v>
      </c>
      <c r="N7344" s="4">
        <v>1034873066</v>
      </c>
      <c r="O7344">
        <f>VLOOKUP(N7344,Sales!B:C,2,0)</f>
        <v>45034.428472222222</v>
      </c>
      <c r="P7344" t="e">
        <f>VLOOKUP(N7344,Recolt!B:C,2,0)</f>
        <v>#N/A</v>
      </c>
    </row>
    <row r="7345" spans="3:16" x14ac:dyDescent="0.25">
      <c r="C7345"/>
      <c r="J7345" s="4">
        <v>1034873084</v>
      </c>
      <c r="K7345" t="s">
        <v>1124</v>
      </c>
      <c r="N7345" s="4">
        <v>1034873071</v>
      </c>
      <c r="O7345">
        <f>VLOOKUP(N7345,Sales!B:C,2,0)</f>
        <v>44928.565972222219</v>
      </c>
      <c r="P7345" t="e">
        <f>VLOOKUP(N7345,Recolt!B:C,2,0)</f>
        <v>#N/A</v>
      </c>
    </row>
    <row r="7346" spans="3:16" x14ac:dyDescent="0.25">
      <c r="C7346"/>
      <c r="J7346" s="4">
        <v>1034873086</v>
      </c>
      <c r="K7346" t="s">
        <v>1124</v>
      </c>
      <c r="N7346" s="4">
        <v>1034873084</v>
      </c>
      <c r="O7346">
        <f>VLOOKUP(N7346,Sales!B:C,2,0)</f>
        <v>45305.506249999999</v>
      </c>
      <c r="P7346" t="e">
        <f>VLOOKUP(N7346,Recolt!B:C,2,0)</f>
        <v>#N/A</v>
      </c>
    </row>
    <row r="7347" spans="3:16" x14ac:dyDescent="0.25">
      <c r="C7347"/>
      <c r="J7347" s="4">
        <v>1034873097</v>
      </c>
      <c r="K7347" t="s">
        <v>1124</v>
      </c>
      <c r="N7347" s="4">
        <v>1034873086</v>
      </c>
      <c r="O7347">
        <f>VLOOKUP(N7347,Sales!B:C,2,0)</f>
        <v>44928.699305555558</v>
      </c>
      <c r="P7347" t="e">
        <f>VLOOKUP(N7347,Recolt!B:C,2,0)</f>
        <v>#N/A</v>
      </c>
    </row>
    <row r="7348" spans="3:16" x14ac:dyDescent="0.25">
      <c r="C7348"/>
      <c r="J7348" s="4">
        <v>1034873103</v>
      </c>
      <c r="K7348" t="s">
        <v>1124</v>
      </c>
      <c r="N7348" s="4">
        <v>1034873097</v>
      </c>
      <c r="O7348">
        <f>VLOOKUP(N7348,Sales!B:C,2,0)</f>
        <v>44987.621527777781</v>
      </c>
      <c r="P7348" t="e">
        <f>VLOOKUP(N7348,Recolt!B:C,2,0)</f>
        <v>#N/A</v>
      </c>
    </row>
    <row r="7349" spans="3:16" x14ac:dyDescent="0.25">
      <c r="C7349"/>
      <c r="J7349" s="4">
        <v>1034873139</v>
      </c>
      <c r="K7349" t="s">
        <v>1124</v>
      </c>
      <c r="N7349" s="4">
        <v>1034873103</v>
      </c>
      <c r="O7349">
        <f>VLOOKUP(N7349,Sales!B:C,2,0)</f>
        <v>44987.538888888892</v>
      </c>
      <c r="P7349" t="e">
        <f>VLOOKUP(N7349,Recolt!B:C,2,0)</f>
        <v>#N/A</v>
      </c>
    </row>
    <row r="7350" spans="3:16" x14ac:dyDescent="0.25">
      <c r="C7350"/>
      <c r="J7350" s="4">
        <v>1034873157</v>
      </c>
      <c r="K7350" t="s">
        <v>1124</v>
      </c>
      <c r="N7350" s="4">
        <v>1034873139</v>
      </c>
      <c r="O7350">
        <f>VLOOKUP(N7350,Sales!B:C,2,0)</f>
        <v>45033.427083333336</v>
      </c>
      <c r="P7350" t="e">
        <f>VLOOKUP(N7350,Recolt!B:C,2,0)</f>
        <v>#N/A</v>
      </c>
    </row>
    <row r="7351" spans="3:16" x14ac:dyDescent="0.25">
      <c r="C7351"/>
      <c r="J7351" s="4">
        <v>1034873180</v>
      </c>
      <c r="K7351" t="s">
        <v>1124</v>
      </c>
      <c r="N7351" s="4">
        <v>1034873157</v>
      </c>
      <c r="O7351">
        <f>VLOOKUP(N7351,Sales!B:C,2,0)</f>
        <v>44987.49722222222</v>
      </c>
      <c r="P7351" t="e">
        <f>VLOOKUP(N7351,Recolt!B:C,2,0)</f>
        <v>#N/A</v>
      </c>
    </row>
    <row r="7352" spans="3:16" x14ac:dyDescent="0.25">
      <c r="C7352"/>
      <c r="J7352" s="4">
        <v>1034873190</v>
      </c>
      <c r="K7352" t="s">
        <v>1124</v>
      </c>
      <c r="N7352" s="4">
        <v>1034873180</v>
      </c>
      <c r="O7352">
        <f>VLOOKUP(N7352,Sales!B:C,2,0)</f>
        <v>44928.477083333331</v>
      </c>
      <c r="P7352" t="e">
        <f>VLOOKUP(N7352,Recolt!B:C,2,0)</f>
        <v>#N/A</v>
      </c>
    </row>
    <row r="7353" spans="3:16" x14ac:dyDescent="0.25">
      <c r="C7353"/>
      <c r="J7353" s="4">
        <v>1034873196</v>
      </c>
      <c r="K7353" t="s">
        <v>1124</v>
      </c>
      <c r="N7353" s="4">
        <v>1034873190</v>
      </c>
      <c r="O7353">
        <f>VLOOKUP(N7353,Sales!B:C,2,0)</f>
        <v>45034.606944444444</v>
      </c>
      <c r="P7353" t="e">
        <f>VLOOKUP(N7353,Recolt!B:C,2,0)</f>
        <v>#N/A</v>
      </c>
    </row>
    <row r="7354" spans="3:16" x14ac:dyDescent="0.25">
      <c r="C7354"/>
      <c r="J7354" s="4">
        <v>1034873213</v>
      </c>
      <c r="K7354" t="s">
        <v>1124</v>
      </c>
      <c r="N7354" s="4">
        <v>1034873196</v>
      </c>
      <c r="O7354">
        <f>VLOOKUP(N7354,Sales!B:C,2,0)</f>
        <v>45033.493055555555</v>
      </c>
      <c r="P7354" t="e">
        <f>VLOOKUP(N7354,Recolt!B:C,2,0)</f>
        <v>#N/A</v>
      </c>
    </row>
    <row r="7355" spans="3:16" x14ac:dyDescent="0.25">
      <c r="C7355"/>
      <c r="J7355" s="4">
        <v>1034873216</v>
      </c>
      <c r="K7355" t="s">
        <v>1124</v>
      </c>
      <c r="N7355" s="4">
        <v>1034873213</v>
      </c>
      <c r="O7355">
        <f>VLOOKUP(N7355,Sales!B:C,2,0)</f>
        <v>45033.428472222222</v>
      </c>
      <c r="P7355" t="e">
        <f>VLOOKUP(N7355,Recolt!B:C,2,0)</f>
        <v>#N/A</v>
      </c>
    </row>
    <row r="7356" spans="3:16" x14ac:dyDescent="0.25">
      <c r="C7356"/>
      <c r="J7356" s="4">
        <v>1034873225</v>
      </c>
      <c r="K7356" t="s">
        <v>1124</v>
      </c>
      <c r="N7356" s="4">
        <v>1034873216</v>
      </c>
      <c r="O7356">
        <f>VLOOKUP(N7356,Sales!B:C,2,0)</f>
        <v>45033.72152777778</v>
      </c>
      <c r="P7356" t="e">
        <f>VLOOKUP(N7356,Recolt!B:C,2,0)</f>
        <v>#N/A</v>
      </c>
    </row>
    <row r="7357" spans="3:16" x14ac:dyDescent="0.25">
      <c r="C7357"/>
      <c r="J7357" s="4">
        <v>1034873231</v>
      </c>
      <c r="K7357" t="s">
        <v>1124</v>
      </c>
      <c r="N7357" s="4">
        <v>1034873225</v>
      </c>
      <c r="O7357">
        <f>VLOOKUP(N7357,Sales!B:C,2,0)</f>
        <v>44987.463888888888</v>
      </c>
      <c r="P7357" t="e">
        <f>VLOOKUP(N7357,Recolt!B:C,2,0)</f>
        <v>#N/A</v>
      </c>
    </row>
    <row r="7358" spans="3:16" x14ac:dyDescent="0.25">
      <c r="C7358"/>
      <c r="J7358" s="4">
        <v>1034873257</v>
      </c>
      <c r="K7358" t="s">
        <v>1124</v>
      </c>
      <c r="N7358" s="4">
        <v>1034873231</v>
      </c>
      <c r="O7358">
        <f>VLOOKUP(N7358,Sales!B:C,2,0)</f>
        <v>44987.720833333333</v>
      </c>
      <c r="P7358" t="e">
        <f>VLOOKUP(N7358,Recolt!B:C,2,0)</f>
        <v>#N/A</v>
      </c>
    </row>
    <row r="7359" spans="3:16" x14ac:dyDescent="0.25">
      <c r="C7359"/>
      <c r="J7359" s="4">
        <v>1034873261</v>
      </c>
      <c r="K7359" t="s">
        <v>1124</v>
      </c>
      <c r="N7359" s="4">
        <v>1034873257</v>
      </c>
      <c r="O7359">
        <f>VLOOKUP(N7359,Sales!B:C,2,0)</f>
        <v>44987.433333333334</v>
      </c>
      <c r="P7359" t="e">
        <f>VLOOKUP(N7359,Recolt!B:C,2,0)</f>
        <v>#N/A</v>
      </c>
    </row>
    <row r="7360" spans="3:16" x14ac:dyDescent="0.25">
      <c r="C7360"/>
      <c r="J7360" s="4">
        <v>1034873266</v>
      </c>
      <c r="K7360" t="s">
        <v>1124</v>
      </c>
      <c r="N7360" s="4">
        <v>1034873261</v>
      </c>
      <c r="O7360">
        <f>VLOOKUP(N7360,Sales!B:C,2,0)</f>
        <v>44987.723611111112</v>
      </c>
      <c r="P7360" t="e">
        <f>VLOOKUP(N7360,Recolt!B:C,2,0)</f>
        <v>#N/A</v>
      </c>
    </row>
    <row r="7361" spans="3:16" x14ac:dyDescent="0.25">
      <c r="C7361"/>
      <c r="J7361" s="4">
        <v>1034873269</v>
      </c>
      <c r="K7361" t="s">
        <v>1124</v>
      </c>
      <c r="N7361" s="4">
        <v>1034873266</v>
      </c>
      <c r="O7361">
        <f>VLOOKUP(N7361,Sales!B:C,2,0)</f>
        <v>44987.521527777775</v>
      </c>
      <c r="P7361" t="e">
        <f>VLOOKUP(N7361,Recolt!B:C,2,0)</f>
        <v>#N/A</v>
      </c>
    </row>
    <row r="7362" spans="3:16" x14ac:dyDescent="0.25">
      <c r="C7362"/>
      <c r="J7362" s="4">
        <v>1034873280</v>
      </c>
      <c r="K7362" t="s">
        <v>1124</v>
      </c>
      <c r="N7362" s="4">
        <v>1034873269</v>
      </c>
      <c r="O7362">
        <f>VLOOKUP(N7362,Sales!B:C,2,0)</f>
        <v>44987.436111111114</v>
      </c>
      <c r="P7362" t="e">
        <f>VLOOKUP(N7362,Recolt!B:C,2,0)</f>
        <v>#N/A</v>
      </c>
    </row>
    <row r="7363" spans="3:16" x14ac:dyDescent="0.25">
      <c r="C7363"/>
      <c r="J7363" s="4">
        <v>1034873286</v>
      </c>
      <c r="K7363" t="s">
        <v>1124</v>
      </c>
      <c r="N7363" s="4">
        <v>1034873280</v>
      </c>
      <c r="O7363">
        <f>VLOOKUP(N7363,Sales!B:C,2,0)</f>
        <v>44987.574305555558</v>
      </c>
      <c r="P7363" t="e">
        <f>VLOOKUP(N7363,Recolt!B:C,2,0)</f>
        <v>#N/A</v>
      </c>
    </row>
    <row r="7364" spans="3:16" x14ac:dyDescent="0.25">
      <c r="C7364"/>
      <c r="J7364" s="4">
        <v>1034873295</v>
      </c>
      <c r="K7364" t="s">
        <v>1124</v>
      </c>
      <c r="N7364" s="4">
        <v>1034873286</v>
      </c>
      <c r="O7364">
        <f>VLOOKUP(N7364,Sales!B:C,2,0)</f>
        <v>44928.482638888891</v>
      </c>
      <c r="P7364" t="e">
        <f>VLOOKUP(N7364,Recolt!B:C,2,0)</f>
        <v>#N/A</v>
      </c>
    </row>
    <row r="7365" spans="3:16" x14ac:dyDescent="0.25">
      <c r="C7365"/>
      <c r="J7365" s="4">
        <v>1034873298</v>
      </c>
      <c r="K7365" t="s">
        <v>1124</v>
      </c>
      <c r="N7365" s="4">
        <v>1034873295</v>
      </c>
      <c r="O7365">
        <f>VLOOKUP(N7365,Sales!B:C,2,0)</f>
        <v>44987.544444444444</v>
      </c>
      <c r="P7365" t="e">
        <f>VLOOKUP(N7365,Recolt!B:C,2,0)</f>
        <v>#N/A</v>
      </c>
    </row>
    <row r="7366" spans="3:16" x14ac:dyDescent="0.25">
      <c r="C7366"/>
      <c r="J7366" s="4">
        <v>1034873301</v>
      </c>
      <c r="K7366" t="s">
        <v>1124</v>
      </c>
      <c r="N7366" s="4">
        <v>1034873298</v>
      </c>
      <c r="O7366">
        <f>VLOOKUP(N7366,Sales!B:C,2,0)</f>
        <v>44987.724305555559</v>
      </c>
      <c r="P7366" t="e">
        <f>VLOOKUP(N7366,Recolt!B:C,2,0)</f>
        <v>#N/A</v>
      </c>
    </row>
    <row r="7367" spans="3:16" x14ac:dyDescent="0.25">
      <c r="C7367"/>
      <c r="J7367" s="4">
        <v>1034873302</v>
      </c>
      <c r="K7367" t="s">
        <v>1124</v>
      </c>
      <c r="N7367" s="4">
        <v>1034873301</v>
      </c>
      <c r="O7367">
        <f>VLOOKUP(N7367,Sales!B:C,2,0)</f>
        <v>44987.64166666667</v>
      </c>
      <c r="P7367" t="e">
        <f>VLOOKUP(N7367,Recolt!B:C,2,0)</f>
        <v>#N/A</v>
      </c>
    </row>
    <row r="7368" spans="3:16" x14ac:dyDescent="0.25">
      <c r="C7368"/>
      <c r="J7368" s="4">
        <v>1034873313</v>
      </c>
      <c r="K7368" t="s">
        <v>1124</v>
      </c>
      <c r="N7368" s="4">
        <v>1034873302</v>
      </c>
      <c r="O7368">
        <f>VLOOKUP(N7368,Sales!B:C,2,0)</f>
        <v>44987.480555555558</v>
      </c>
      <c r="P7368" t="e">
        <f>VLOOKUP(N7368,Recolt!B:C,2,0)</f>
        <v>#N/A</v>
      </c>
    </row>
    <row r="7369" spans="3:16" x14ac:dyDescent="0.25">
      <c r="C7369"/>
      <c r="J7369" s="4">
        <v>1034873318</v>
      </c>
      <c r="K7369" t="s">
        <v>1124</v>
      </c>
      <c r="N7369" s="4">
        <v>1034873313</v>
      </c>
      <c r="O7369">
        <f>VLOOKUP(N7369,Sales!B:C,2,0)</f>
        <v>45033.477777777778</v>
      </c>
      <c r="P7369" t="e">
        <f>VLOOKUP(N7369,Recolt!B:C,2,0)</f>
        <v>#N/A</v>
      </c>
    </row>
    <row r="7370" spans="3:16" x14ac:dyDescent="0.25">
      <c r="C7370"/>
      <c r="J7370" s="4">
        <v>1034873362</v>
      </c>
      <c r="K7370" t="s">
        <v>1124</v>
      </c>
      <c r="N7370" s="4">
        <v>1034873318</v>
      </c>
      <c r="O7370">
        <f>VLOOKUP(N7370,Sales!B:C,2,0)</f>
        <v>44987.769444444442</v>
      </c>
      <c r="P7370" t="e">
        <f>VLOOKUP(N7370,Recolt!B:C,2,0)</f>
        <v>#N/A</v>
      </c>
    </row>
    <row r="7371" spans="3:16" x14ac:dyDescent="0.25">
      <c r="C7371"/>
      <c r="J7371" s="4">
        <v>1034873393</v>
      </c>
      <c r="K7371" t="s">
        <v>1124</v>
      </c>
      <c r="N7371" s="4">
        <v>1034873362</v>
      </c>
      <c r="O7371">
        <f>VLOOKUP(N7371,Sales!B:C,2,0)</f>
        <v>45033.779861111114</v>
      </c>
      <c r="P7371" t="e">
        <f>VLOOKUP(N7371,Recolt!B:C,2,0)</f>
        <v>#N/A</v>
      </c>
    </row>
    <row r="7372" spans="3:16" x14ac:dyDescent="0.25">
      <c r="C7372"/>
      <c r="J7372" s="4">
        <v>1034873438</v>
      </c>
      <c r="K7372" t="s">
        <v>1124</v>
      </c>
      <c r="N7372" s="4">
        <v>1034873393</v>
      </c>
      <c r="O7372">
        <f>VLOOKUP(N7372,Sales!B:C,2,0)</f>
        <v>45033.609722222223</v>
      </c>
      <c r="P7372" t="e">
        <f>VLOOKUP(N7372,Recolt!B:C,2,0)</f>
        <v>#N/A</v>
      </c>
    </row>
    <row r="7373" spans="3:16" x14ac:dyDescent="0.25">
      <c r="C7373"/>
      <c r="J7373" s="4">
        <v>1034873504</v>
      </c>
      <c r="K7373" t="s">
        <v>1124</v>
      </c>
      <c r="N7373" s="4">
        <v>1034873438</v>
      </c>
      <c r="O7373">
        <f>VLOOKUP(N7373,Sales!B:C,2,0)</f>
        <v>44928.539583333331</v>
      </c>
      <c r="P7373" t="e">
        <f>VLOOKUP(N7373,Recolt!B:C,2,0)</f>
        <v>#N/A</v>
      </c>
    </row>
    <row r="7374" spans="3:16" x14ac:dyDescent="0.25">
      <c r="C7374"/>
      <c r="J7374" s="4">
        <v>1034873541</v>
      </c>
      <c r="K7374" t="s">
        <v>1124</v>
      </c>
      <c r="N7374" s="4">
        <v>1034873504</v>
      </c>
      <c r="O7374">
        <f>VLOOKUP(N7374,Sales!B:C,2,0)</f>
        <v>44928.745833333334</v>
      </c>
      <c r="P7374" t="e">
        <f>VLOOKUP(N7374,Recolt!B:C,2,0)</f>
        <v>#N/A</v>
      </c>
    </row>
    <row r="7375" spans="3:16" x14ac:dyDescent="0.25">
      <c r="C7375"/>
      <c r="J7375" s="4">
        <v>1034873596</v>
      </c>
      <c r="K7375" t="s">
        <v>1124</v>
      </c>
      <c r="N7375" s="4">
        <v>1034873541</v>
      </c>
      <c r="O7375">
        <f>VLOOKUP(N7375,Sales!B:C,2,0)</f>
        <v>44928.704861111109</v>
      </c>
      <c r="P7375" t="e">
        <f>VLOOKUP(N7375,Recolt!B:C,2,0)</f>
        <v>#N/A</v>
      </c>
    </row>
    <row r="7376" spans="3:16" x14ac:dyDescent="0.25">
      <c r="C7376"/>
      <c r="J7376" s="4">
        <v>1034873670</v>
      </c>
      <c r="K7376" t="s">
        <v>1124</v>
      </c>
      <c r="N7376" s="4">
        <v>1034873596</v>
      </c>
      <c r="O7376">
        <f>VLOOKUP(N7376,Sales!B:C,2,0)</f>
        <v>45305.496527777781</v>
      </c>
      <c r="P7376" t="e">
        <f>VLOOKUP(N7376,Recolt!B:C,2,0)</f>
        <v>#N/A</v>
      </c>
    </row>
    <row r="7377" spans="3:16" x14ac:dyDescent="0.25">
      <c r="C7377"/>
      <c r="J7377" s="4">
        <v>1034873771</v>
      </c>
      <c r="K7377" t="s">
        <v>1124</v>
      </c>
      <c r="N7377" s="4">
        <v>1034873670</v>
      </c>
      <c r="O7377">
        <f>VLOOKUP(N7377,Sales!B:C,2,0)</f>
        <v>45033.686805555553</v>
      </c>
      <c r="P7377" t="e">
        <f>VLOOKUP(N7377,Recolt!B:C,2,0)</f>
        <v>#N/A</v>
      </c>
    </row>
    <row r="7378" spans="3:16" x14ac:dyDescent="0.25">
      <c r="C7378"/>
      <c r="J7378" s="4">
        <v>1034873839</v>
      </c>
      <c r="K7378" t="s">
        <v>1124</v>
      </c>
      <c r="N7378" s="4">
        <v>1034873771</v>
      </c>
      <c r="O7378">
        <f>VLOOKUP(N7378,Sales!B:C,2,0)</f>
        <v>45305.689583333333</v>
      </c>
      <c r="P7378" t="e">
        <f>VLOOKUP(N7378,Recolt!B:C,2,0)</f>
        <v>#N/A</v>
      </c>
    </row>
    <row r="7379" spans="3:16" x14ac:dyDescent="0.25">
      <c r="C7379"/>
      <c r="J7379" s="4">
        <v>1034873895</v>
      </c>
      <c r="K7379" t="s">
        <v>1124</v>
      </c>
      <c r="N7379" s="4">
        <v>1034873839</v>
      </c>
      <c r="O7379">
        <f>VLOOKUP(N7379,Sales!B:C,2,0)</f>
        <v>45305.602777777778</v>
      </c>
      <c r="P7379" t="e">
        <f>VLOOKUP(N7379,Recolt!B:C,2,0)</f>
        <v>#N/A</v>
      </c>
    </row>
    <row r="7380" spans="3:16" x14ac:dyDescent="0.25">
      <c r="C7380"/>
      <c r="J7380" s="4">
        <v>1034874021</v>
      </c>
      <c r="K7380" t="s">
        <v>1124</v>
      </c>
      <c r="N7380" s="4">
        <v>1034873895</v>
      </c>
      <c r="O7380">
        <f>VLOOKUP(N7380,Sales!B:C,2,0)</f>
        <v>44928.443055555559</v>
      </c>
      <c r="P7380" t="e">
        <f>VLOOKUP(N7380,Recolt!B:C,2,0)</f>
        <v>#N/A</v>
      </c>
    </row>
    <row r="7381" spans="3:16" x14ac:dyDescent="0.25">
      <c r="C7381"/>
      <c r="J7381" s="4">
        <v>1034874027</v>
      </c>
      <c r="K7381" t="s">
        <v>1124</v>
      </c>
      <c r="N7381" s="4">
        <v>1034874021</v>
      </c>
      <c r="O7381">
        <f>VLOOKUP(N7381,Sales!B:C,2,0)</f>
        <v>45033.719444444447</v>
      </c>
      <c r="P7381" t="e">
        <f>VLOOKUP(N7381,Recolt!B:C,2,0)</f>
        <v>#N/A</v>
      </c>
    </row>
    <row r="7382" spans="3:16" x14ac:dyDescent="0.25">
      <c r="C7382"/>
      <c r="J7382" s="4">
        <v>1034874178</v>
      </c>
      <c r="K7382" t="s">
        <v>1124</v>
      </c>
      <c r="N7382" s="4">
        <v>1034874027</v>
      </c>
      <c r="O7382">
        <f>VLOOKUP(N7382,Sales!B:C,2,0)</f>
        <v>44928.595138888886</v>
      </c>
      <c r="P7382" t="e">
        <f>VLOOKUP(N7382,Recolt!B:C,2,0)</f>
        <v>#N/A</v>
      </c>
    </row>
    <row r="7383" spans="3:16" x14ac:dyDescent="0.25">
      <c r="C7383"/>
      <c r="J7383" s="4">
        <v>1034874246</v>
      </c>
      <c r="K7383" t="s">
        <v>1124</v>
      </c>
      <c r="N7383" s="4">
        <v>1034874178</v>
      </c>
      <c r="O7383">
        <f>VLOOKUP(N7383,Sales!B:C,2,0)</f>
        <v>44928.49722222222</v>
      </c>
      <c r="P7383" t="e">
        <f>VLOOKUP(N7383,Recolt!B:C,2,0)</f>
        <v>#N/A</v>
      </c>
    </row>
    <row r="7384" spans="3:16" x14ac:dyDescent="0.25">
      <c r="C7384"/>
      <c r="J7384" s="4">
        <v>1034874294</v>
      </c>
      <c r="K7384" t="s">
        <v>1124</v>
      </c>
      <c r="N7384" s="4">
        <v>1034874246</v>
      </c>
      <c r="O7384">
        <f>VLOOKUP(N7384,Sales!B:C,2,0)</f>
        <v>44928.745138888888</v>
      </c>
      <c r="P7384" t="e">
        <f>VLOOKUP(N7384,Recolt!B:C,2,0)</f>
        <v>#N/A</v>
      </c>
    </row>
    <row r="7385" spans="3:16" x14ac:dyDescent="0.25">
      <c r="C7385"/>
      <c r="J7385" s="4">
        <v>1034874364</v>
      </c>
      <c r="K7385" t="s">
        <v>1124</v>
      </c>
      <c r="N7385" s="4">
        <v>1034874294</v>
      </c>
      <c r="O7385">
        <f>VLOOKUP(N7385,Sales!B:C,2,0)</f>
        <v>44928.578472222223</v>
      </c>
      <c r="P7385" t="e">
        <f>VLOOKUP(N7385,Recolt!B:C,2,0)</f>
        <v>#N/A</v>
      </c>
    </row>
    <row r="7386" spans="3:16" x14ac:dyDescent="0.25">
      <c r="C7386"/>
      <c r="J7386" s="4">
        <v>1034874367</v>
      </c>
      <c r="K7386" t="s">
        <v>1124</v>
      </c>
      <c r="N7386" s="4">
        <v>1034874364</v>
      </c>
      <c r="O7386">
        <f>VLOOKUP(N7386,Sales!B:C,2,0)</f>
        <v>44928.513888888891</v>
      </c>
      <c r="P7386" t="e">
        <f>VLOOKUP(N7386,Recolt!B:C,2,0)</f>
        <v>#N/A</v>
      </c>
    </row>
    <row r="7387" spans="3:16" x14ac:dyDescent="0.25">
      <c r="C7387"/>
      <c r="J7387" s="4">
        <v>1034874373</v>
      </c>
      <c r="K7387" t="s">
        <v>1124</v>
      </c>
      <c r="N7387" s="4">
        <v>1034874367</v>
      </c>
      <c r="O7387">
        <f>VLOOKUP(N7387,Sales!B:C,2,0)</f>
        <v>44928.424305555556</v>
      </c>
      <c r="P7387" t="e">
        <f>VLOOKUP(N7387,Recolt!B:C,2,0)</f>
        <v>#N/A</v>
      </c>
    </row>
    <row r="7388" spans="3:16" x14ac:dyDescent="0.25">
      <c r="C7388"/>
      <c r="J7388" s="4">
        <v>1034874436</v>
      </c>
      <c r="K7388" t="s">
        <v>1124</v>
      </c>
      <c r="N7388" s="4">
        <v>1034874373</v>
      </c>
      <c r="O7388">
        <f>VLOOKUP(N7388,Sales!B:C,2,0)</f>
        <v>44928.654861111114</v>
      </c>
      <c r="P7388" t="e">
        <f>VLOOKUP(N7388,Recolt!B:C,2,0)</f>
        <v>#N/A</v>
      </c>
    </row>
    <row r="7389" spans="3:16" x14ac:dyDescent="0.25">
      <c r="C7389"/>
      <c r="J7389" s="4">
        <v>1034874509</v>
      </c>
      <c r="K7389" t="s">
        <v>1124</v>
      </c>
      <c r="N7389" s="4">
        <v>1034874436</v>
      </c>
      <c r="O7389">
        <f>VLOOKUP(N7389,Sales!B:C,2,0)</f>
        <v>44928.561805555553</v>
      </c>
      <c r="P7389" t="e">
        <f>VLOOKUP(N7389,Recolt!B:C,2,0)</f>
        <v>#N/A</v>
      </c>
    </row>
    <row r="7390" spans="3:16" x14ac:dyDescent="0.25">
      <c r="C7390"/>
      <c r="J7390" s="4">
        <v>1034874596</v>
      </c>
      <c r="K7390" t="s">
        <v>1124</v>
      </c>
      <c r="N7390" s="4">
        <v>1034874509</v>
      </c>
      <c r="O7390">
        <f>VLOOKUP(N7390,Sales!B:C,2,0)</f>
        <v>44928.465277777781</v>
      </c>
      <c r="P7390" t="e">
        <f>VLOOKUP(N7390,Recolt!B:C,2,0)</f>
        <v>#N/A</v>
      </c>
    </row>
    <row r="7391" spans="3:16" x14ac:dyDescent="0.25">
      <c r="C7391"/>
      <c r="J7391" s="4">
        <v>1034874669</v>
      </c>
      <c r="K7391" t="s">
        <v>1124</v>
      </c>
      <c r="N7391" s="4">
        <v>1034874596</v>
      </c>
      <c r="O7391">
        <f>VLOOKUP(N7391,Sales!B:C,2,0)</f>
        <v>44928.730555555558</v>
      </c>
      <c r="P7391" t="e">
        <f>VLOOKUP(N7391,Recolt!B:C,2,0)</f>
        <v>#N/A</v>
      </c>
    </row>
    <row r="7392" spans="3:16" x14ac:dyDescent="0.25">
      <c r="C7392"/>
      <c r="J7392" s="4">
        <v>1034874814</v>
      </c>
      <c r="K7392" t="s">
        <v>1124</v>
      </c>
      <c r="N7392" s="4">
        <v>1034874669</v>
      </c>
      <c r="O7392">
        <f>VLOOKUP(N7392,Sales!B:C,2,0)</f>
        <v>44928.649305555555</v>
      </c>
      <c r="P7392" t="e">
        <f>VLOOKUP(N7392,Recolt!B:C,2,0)</f>
        <v>#N/A</v>
      </c>
    </row>
    <row r="7393" spans="3:16" x14ac:dyDescent="0.25">
      <c r="C7393"/>
      <c r="J7393" s="4">
        <v>1034874823</v>
      </c>
      <c r="K7393" t="s">
        <v>1124</v>
      </c>
      <c r="N7393" s="4">
        <v>1034874814</v>
      </c>
      <c r="O7393">
        <f>VLOOKUP(N7393,Sales!B:C,2,0)</f>
        <v>44928.465277777781</v>
      </c>
      <c r="P7393" t="e">
        <f>VLOOKUP(N7393,Recolt!B:C,2,0)</f>
        <v>#N/A</v>
      </c>
    </row>
    <row r="7394" spans="3:16" x14ac:dyDescent="0.25">
      <c r="C7394"/>
      <c r="J7394" s="4">
        <v>1034874853</v>
      </c>
      <c r="K7394" t="s">
        <v>1124</v>
      </c>
      <c r="N7394" s="4">
        <v>1034874823</v>
      </c>
      <c r="O7394">
        <f>VLOOKUP(N7394,Sales!B:C,2,0)</f>
        <v>44928.65902777778</v>
      </c>
      <c r="P7394" t="e">
        <f>VLOOKUP(N7394,Recolt!B:C,2,0)</f>
        <v>#N/A</v>
      </c>
    </row>
    <row r="7395" spans="3:16" x14ac:dyDescent="0.25">
      <c r="C7395"/>
      <c r="J7395" s="4">
        <v>1034874905</v>
      </c>
      <c r="K7395" t="s">
        <v>1124</v>
      </c>
      <c r="N7395" s="4">
        <v>1034874853</v>
      </c>
      <c r="O7395">
        <f>VLOOKUP(N7395,Sales!B:C,2,0)</f>
        <v>44928.724999999999</v>
      </c>
      <c r="P7395" t="e">
        <f>VLOOKUP(N7395,Recolt!B:C,2,0)</f>
        <v>#N/A</v>
      </c>
    </row>
    <row r="7396" spans="3:16" x14ac:dyDescent="0.25">
      <c r="C7396"/>
      <c r="J7396" s="4">
        <v>1034874908</v>
      </c>
      <c r="K7396" t="s">
        <v>1124</v>
      </c>
      <c r="N7396" s="4">
        <v>1034874905</v>
      </c>
      <c r="O7396">
        <f>VLOOKUP(N7396,Sales!B:C,2,0)</f>
        <v>44928.640972222223</v>
      </c>
      <c r="P7396" t="e">
        <f>VLOOKUP(N7396,Recolt!B:C,2,0)</f>
        <v>#N/A</v>
      </c>
    </row>
    <row r="7397" spans="3:16" x14ac:dyDescent="0.25">
      <c r="C7397"/>
      <c r="J7397" s="4">
        <v>1034874996</v>
      </c>
      <c r="K7397" t="s">
        <v>1124</v>
      </c>
      <c r="N7397" s="4">
        <v>1034874908</v>
      </c>
      <c r="O7397">
        <f>VLOOKUP(N7397,Sales!B:C,2,0)</f>
        <v>44928.504861111112</v>
      </c>
      <c r="P7397" t="e">
        <f>VLOOKUP(N7397,Recolt!B:C,2,0)</f>
        <v>#N/A</v>
      </c>
    </row>
    <row r="7398" spans="3:16" x14ac:dyDescent="0.25">
      <c r="C7398"/>
      <c r="J7398" s="4">
        <v>1034874998</v>
      </c>
      <c r="K7398" t="s">
        <v>1124</v>
      </c>
      <c r="N7398" s="4">
        <v>1034874996</v>
      </c>
      <c r="O7398">
        <f>VLOOKUP(N7398,Sales!B:C,2,0)</f>
        <v>45305.652777777781</v>
      </c>
      <c r="P7398" t="e">
        <f>VLOOKUP(N7398,Recolt!B:C,2,0)</f>
        <v>#N/A</v>
      </c>
    </row>
    <row r="7399" spans="3:16" x14ac:dyDescent="0.25">
      <c r="C7399"/>
      <c r="J7399" s="4">
        <v>1034875002</v>
      </c>
      <c r="K7399" t="s">
        <v>1124</v>
      </c>
      <c r="N7399" s="4">
        <v>1034874998</v>
      </c>
      <c r="O7399">
        <f>VLOOKUP(N7399,Sales!B:C,2,0)</f>
        <v>44928.59652777778</v>
      </c>
      <c r="P7399" t="e">
        <f>VLOOKUP(N7399,Recolt!B:C,2,0)</f>
        <v>#N/A</v>
      </c>
    </row>
    <row r="7400" spans="3:16" x14ac:dyDescent="0.25">
      <c r="C7400"/>
      <c r="J7400" s="4">
        <v>1034875140</v>
      </c>
      <c r="K7400" t="s">
        <v>1124</v>
      </c>
      <c r="N7400" s="4">
        <v>1034875002</v>
      </c>
      <c r="O7400">
        <f>VLOOKUP(N7400,Sales!B:C,2,0)</f>
        <v>44928.597916666666</v>
      </c>
      <c r="P7400" t="e">
        <f>VLOOKUP(N7400,Recolt!B:C,2,0)</f>
        <v>#N/A</v>
      </c>
    </row>
    <row r="7401" spans="3:16" x14ac:dyDescent="0.25">
      <c r="C7401"/>
      <c r="J7401" s="4">
        <v>1034875198</v>
      </c>
      <c r="K7401" t="s">
        <v>1124</v>
      </c>
      <c r="N7401" s="4">
        <v>1034875140</v>
      </c>
      <c r="O7401">
        <f>VLOOKUP(N7401,Sales!B:C,2,0)</f>
        <v>44928.665277777778</v>
      </c>
      <c r="P7401" t="e">
        <f>VLOOKUP(N7401,Recolt!B:C,2,0)</f>
        <v>#N/A</v>
      </c>
    </row>
    <row r="7402" spans="3:16" x14ac:dyDescent="0.25">
      <c r="C7402"/>
      <c r="J7402" s="4">
        <v>1034875271</v>
      </c>
      <c r="K7402" t="s">
        <v>1124</v>
      </c>
      <c r="N7402" s="4">
        <v>1034875198</v>
      </c>
      <c r="O7402">
        <f>VLOOKUP(N7402,Sales!B:C,2,0)</f>
        <v>44928.64166666667</v>
      </c>
      <c r="P7402" t="e">
        <f>VLOOKUP(N7402,Recolt!B:C,2,0)</f>
        <v>#N/A</v>
      </c>
    </row>
    <row r="7403" spans="3:16" x14ac:dyDescent="0.25">
      <c r="C7403"/>
      <c r="J7403" s="4">
        <v>1034875326</v>
      </c>
      <c r="K7403" t="s">
        <v>1124</v>
      </c>
      <c r="N7403" s="4">
        <v>1034875271</v>
      </c>
      <c r="O7403">
        <f>VLOOKUP(N7403,Sales!B:C,2,0)</f>
        <v>44928.702777777777</v>
      </c>
      <c r="P7403" t="e">
        <f>VLOOKUP(N7403,Recolt!B:C,2,0)</f>
        <v>#N/A</v>
      </c>
    </row>
    <row r="7404" spans="3:16" x14ac:dyDescent="0.25">
      <c r="C7404"/>
      <c r="J7404" s="4">
        <v>1034875333</v>
      </c>
      <c r="K7404" t="s">
        <v>1124</v>
      </c>
      <c r="N7404" s="4">
        <v>1034875326</v>
      </c>
      <c r="O7404">
        <f>VLOOKUP(N7404,Sales!B:C,2,0)</f>
        <v>44928.455555555556</v>
      </c>
      <c r="P7404" t="e">
        <f>VLOOKUP(N7404,Recolt!B:C,2,0)</f>
        <v>#N/A</v>
      </c>
    </row>
    <row r="7405" spans="3:16" x14ac:dyDescent="0.25">
      <c r="C7405"/>
      <c r="J7405" s="4">
        <v>1034875433</v>
      </c>
      <c r="K7405" t="s">
        <v>1124</v>
      </c>
      <c r="N7405" s="4">
        <v>1034875333</v>
      </c>
      <c r="O7405">
        <f>VLOOKUP(N7405,Sales!B:C,2,0)</f>
        <v>45305.731944444444</v>
      </c>
      <c r="P7405" t="e">
        <f>VLOOKUP(N7405,Recolt!B:C,2,0)</f>
        <v>#N/A</v>
      </c>
    </row>
    <row r="7406" spans="3:16" x14ac:dyDescent="0.25">
      <c r="C7406"/>
      <c r="J7406" s="4">
        <v>1034875464</v>
      </c>
      <c r="K7406" t="s">
        <v>1124</v>
      </c>
      <c r="N7406" s="4">
        <v>1034875433</v>
      </c>
      <c r="O7406">
        <f>VLOOKUP(N7406,Sales!B:C,2,0)</f>
        <v>45033.643055555556</v>
      </c>
      <c r="P7406" t="e">
        <f>VLOOKUP(N7406,Recolt!B:C,2,0)</f>
        <v>#N/A</v>
      </c>
    </row>
    <row r="7407" spans="3:16" x14ac:dyDescent="0.25">
      <c r="C7407"/>
      <c r="J7407" s="4">
        <v>1034875508</v>
      </c>
      <c r="K7407" t="s">
        <v>1124</v>
      </c>
      <c r="N7407" s="4">
        <v>1034875464</v>
      </c>
      <c r="O7407">
        <f>VLOOKUP(N7407,Sales!B:C,2,0)</f>
        <v>44928.782638888886</v>
      </c>
      <c r="P7407" t="e">
        <f>VLOOKUP(N7407,Recolt!B:C,2,0)</f>
        <v>#N/A</v>
      </c>
    </row>
    <row r="7408" spans="3:16" x14ac:dyDescent="0.25">
      <c r="C7408"/>
      <c r="J7408" s="4">
        <v>1034875512</v>
      </c>
      <c r="K7408" t="s">
        <v>1124</v>
      </c>
      <c r="N7408" s="4">
        <v>1034875508</v>
      </c>
      <c r="O7408">
        <f>VLOOKUP(N7408,Sales!B:C,2,0)</f>
        <v>44928.620138888888</v>
      </c>
      <c r="P7408" t="e">
        <f>VLOOKUP(N7408,Recolt!B:C,2,0)</f>
        <v>#N/A</v>
      </c>
    </row>
    <row r="7409" spans="3:16" x14ac:dyDescent="0.25">
      <c r="C7409"/>
      <c r="J7409" s="4">
        <v>1034875559</v>
      </c>
      <c r="K7409" t="s">
        <v>1124</v>
      </c>
      <c r="N7409" s="4">
        <v>1034875512</v>
      </c>
      <c r="O7409">
        <f>VLOOKUP(N7409,Sales!B:C,2,0)</f>
        <v>45305.646527777775</v>
      </c>
      <c r="P7409" t="e">
        <f>VLOOKUP(N7409,Recolt!B:C,2,0)</f>
        <v>#N/A</v>
      </c>
    </row>
    <row r="7410" spans="3:16" x14ac:dyDescent="0.25">
      <c r="C7410"/>
      <c r="J7410" s="4">
        <v>1034875657</v>
      </c>
      <c r="K7410" t="s">
        <v>1124</v>
      </c>
      <c r="N7410" s="4">
        <v>1034875559</v>
      </c>
      <c r="O7410">
        <f>VLOOKUP(N7410,Sales!B:C,2,0)</f>
        <v>45033.700694444444</v>
      </c>
      <c r="P7410" t="e">
        <f>VLOOKUP(N7410,Recolt!B:C,2,0)</f>
        <v>#N/A</v>
      </c>
    </row>
    <row r="7411" spans="3:16" x14ac:dyDescent="0.25">
      <c r="C7411"/>
      <c r="J7411" s="4">
        <v>1034875715</v>
      </c>
      <c r="K7411" t="s">
        <v>1124</v>
      </c>
      <c r="N7411" s="4">
        <v>1034875657</v>
      </c>
      <c r="O7411">
        <f>VLOOKUP(N7411,Sales!B:C,2,0)</f>
        <v>45033.638194444444</v>
      </c>
      <c r="P7411" t="e">
        <f>VLOOKUP(N7411,Recolt!B:C,2,0)</f>
        <v>#N/A</v>
      </c>
    </row>
    <row r="7412" spans="3:16" x14ac:dyDescent="0.25">
      <c r="C7412"/>
      <c r="J7412" s="4">
        <v>1034875744</v>
      </c>
      <c r="K7412" t="s">
        <v>1124</v>
      </c>
      <c r="N7412" s="4">
        <v>1034875715</v>
      </c>
      <c r="O7412">
        <f>VLOOKUP(N7412,Sales!B:C,2,0)</f>
        <v>44928.47152777778</v>
      </c>
      <c r="P7412" t="e">
        <f>VLOOKUP(N7412,Recolt!B:C,2,0)</f>
        <v>#N/A</v>
      </c>
    </row>
    <row r="7413" spans="3:16" x14ac:dyDescent="0.25">
      <c r="C7413"/>
      <c r="J7413" s="4">
        <v>1034875745</v>
      </c>
      <c r="K7413" t="s">
        <v>1124</v>
      </c>
      <c r="N7413" s="4">
        <v>1034875744</v>
      </c>
      <c r="O7413">
        <f>VLOOKUP(N7413,Sales!B:C,2,0)</f>
        <v>44928.538194444445</v>
      </c>
      <c r="P7413" t="e">
        <f>VLOOKUP(N7413,Recolt!B:C,2,0)</f>
        <v>#N/A</v>
      </c>
    </row>
    <row r="7414" spans="3:16" x14ac:dyDescent="0.25">
      <c r="C7414"/>
      <c r="J7414" s="4">
        <v>1034875814</v>
      </c>
      <c r="K7414" t="s">
        <v>1124</v>
      </c>
      <c r="N7414" s="4">
        <v>1034875745</v>
      </c>
      <c r="O7414">
        <f>VLOOKUP(N7414,Sales!B:C,2,0)</f>
        <v>45033.652777777781</v>
      </c>
      <c r="P7414" t="e">
        <f>VLOOKUP(N7414,Recolt!B:C,2,0)</f>
        <v>#N/A</v>
      </c>
    </row>
    <row r="7415" spans="3:16" x14ac:dyDescent="0.25">
      <c r="C7415"/>
      <c r="J7415" s="4">
        <v>1034875815</v>
      </c>
      <c r="K7415" t="s">
        <v>1124</v>
      </c>
      <c r="N7415" s="4">
        <v>1034875814</v>
      </c>
      <c r="O7415">
        <f>VLOOKUP(N7415,Sales!B:C,2,0)</f>
        <v>44928.4375</v>
      </c>
      <c r="P7415" t="e">
        <f>VLOOKUP(N7415,Recolt!B:C,2,0)</f>
        <v>#N/A</v>
      </c>
    </row>
    <row r="7416" spans="3:16" x14ac:dyDescent="0.25">
      <c r="C7416"/>
      <c r="J7416" s="4">
        <v>1034875819</v>
      </c>
      <c r="K7416" t="s">
        <v>1124</v>
      </c>
      <c r="N7416" s="4">
        <v>1034875815</v>
      </c>
      <c r="O7416">
        <f>VLOOKUP(N7416,Sales!B:C,2,0)</f>
        <v>44928.705555555556</v>
      </c>
      <c r="P7416" t="e">
        <f>VLOOKUP(N7416,Recolt!B:C,2,0)</f>
        <v>#N/A</v>
      </c>
    </row>
    <row r="7417" spans="3:16" x14ac:dyDescent="0.25">
      <c r="C7417"/>
      <c r="J7417" s="4">
        <v>1034875820</v>
      </c>
      <c r="K7417" t="s">
        <v>1124</v>
      </c>
      <c r="N7417" s="4">
        <v>1034875819</v>
      </c>
      <c r="O7417">
        <f>VLOOKUP(N7417,Sales!B:C,2,0)</f>
        <v>44928.449305555558</v>
      </c>
      <c r="P7417" t="e">
        <f>VLOOKUP(N7417,Recolt!B:C,2,0)</f>
        <v>#N/A</v>
      </c>
    </row>
    <row r="7418" spans="3:16" x14ac:dyDescent="0.25">
      <c r="C7418"/>
      <c r="J7418" s="4">
        <v>1034875821</v>
      </c>
      <c r="K7418" t="s">
        <v>1124</v>
      </c>
      <c r="N7418" s="4">
        <v>1034875820</v>
      </c>
      <c r="O7418">
        <f>VLOOKUP(N7418,Sales!B:C,2,0)</f>
        <v>44928.671527777777</v>
      </c>
      <c r="P7418" t="e">
        <f>VLOOKUP(N7418,Recolt!B:C,2,0)</f>
        <v>#N/A</v>
      </c>
    </row>
    <row r="7419" spans="3:16" x14ac:dyDescent="0.25">
      <c r="C7419"/>
      <c r="J7419" s="4">
        <v>1034875829</v>
      </c>
      <c r="K7419" t="s">
        <v>1124</v>
      </c>
      <c r="N7419" s="4">
        <v>1034875821</v>
      </c>
      <c r="O7419">
        <f>VLOOKUP(N7419,Sales!B:C,2,0)</f>
        <v>45305.428472222222</v>
      </c>
      <c r="P7419" t="e">
        <f>VLOOKUP(N7419,Recolt!B:C,2,0)</f>
        <v>#N/A</v>
      </c>
    </row>
    <row r="7420" spans="3:16" x14ac:dyDescent="0.25">
      <c r="C7420"/>
      <c r="J7420" s="4">
        <v>1034875876</v>
      </c>
      <c r="K7420" t="s">
        <v>1124</v>
      </c>
      <c r="N7420" s="4">
        <v>1034875829</v>
      </c>
      <c r="O7420">
        <f>VLOOKUP(N7420,Sales!B:C,2,0)</f>
        <v>45305.435416666667</v>
      </c>
      <c r="P7420" t="e">
        <f>VLOOKUP(N7420,Recolt!B:C,2,0)</f>
        <v>#N/A</v>
      </c>
    </row>
    <row r="7421" spans="3:16" x14ac:dyDescent="0.25">
      <c r="C7421"/>
      <c r="J7421" s="4">
        <v>1034875896</v>
      </c>
      <c r="K7421" t="s">
        <v>1124</v>
      </c>
      <c r="N7421" s="4">
        <v>1034875876</v>
      </c>
      <c r="O7421">
        <f>VLOOKUP(N7421,Sales!B:C,2,0)</f>
        <v>44928.597222222219</v>
      </c>
      <c r="P7421" t="e">
        <f>VLOOKUP(N7421,Recolt!B:C,2,0)</f>
        <v>#N/A</v>
      </c>
    </row>
    <row r="7422" spans="3:16" x14ac:dyDescent="0.25">
      <c r="C7422"/>
      <c r="J7422" s="4">
        <v>1034875898</v>
      </c>
      <c r="K7422" t="s">
        <v>1124</v>
      </c>
      <c r="N7422" s="4">
        <v>1034875896</v>
      </c>
      <c r="O7422">
        <f>VLOOKUP(N7422,Sales!B:C,2,0)</f>
        <v>44928.71597222222</v>
      </c>
      <c r="P7422" t="e">
        <f>VLOOKUP(N7422,Recolt!B:C,2,0)</f>
        <v>#N/A</v>
      </c>
    </row>
    <row r="7423" spans="3:16" x14ac:dyDescent="0.25">
      <c r="C7423"/>
      <c r="J7423" s="4">
        <v>1034875954</v>
      </c>
      <c r="K7423" t="s">
        <v>1124</v>
      </c>
      <c r="N7423" s="4">
        <v>1034875898</v>
      </c>
      <c r="O7423">
        <f>VLOOKUP(N7423,Sales!B:C,2,0)</f>
        <v>44928.713888888888</v>
      </c>
      <c r="P7423" t="e">
        <f>VLOOKUP(N7423,Recolt!B:C,2,0)</f>
        <v>#N/A</v>
      </c>
    </row>
    <row r="7424" spans="3:16" x14ac:dyDescent="0.25">
      <c r="C7424"/>
      <c r="J7424" s="4">
        <v>1034876090</v>
      </c>
      <c r="K7424" t="s">
        <v>1124</v>
      </c>
      <c r="N7424" s="4">
        <v>1034875954</v>
      </c>
      <c r="O7424">
        <f>VLOOKUP(N7424,Sales!B:C,2,0)</f>
        <v>44928.44027777778</v>
      </c>
      <c r="P7424" t="e">
        <f>VLOOKUP(N7424,Recolt!B:C,2,0)</f>
        <v>#N/A</v>
      </c>
    </row>
    <row r="7425" spans="3:16" x14ac:dyDescent="0.25">
      <c r="C7425"/>
      <c r="J7425" s="4">
        <v>1034876101</v>
      </c>
      <c r="K7425" t="s">
        <v>1124</v>
      </c>
      <c r="N7425" s="4">
        <v>1034876090</v>
      </c>
      <c r="O7425">
        <f>VLOOKUP(N7425,Sales!B:C,2,0)</f>
        <v>44928.713888888888</v>
      </c>
      <c r="P7425" t="e">
        <f>VLOOKUP(N7425,Recolt!B:C,2,0)</f>
        <v>#N/A</v>
      </c>
    </row>
    <row r="7426" spans="3:16" x14ac:dyDescent="0.25">
      <c r="C7426"/>
      <c r="J7426" s="4">
        <v>1034876174</v>
      </c>
      <c r="K7426" t="s">
        <v>1124</v>
      </c>
      <c r="N7426" s="4">
        <v>1034876101</v>
      </c>
      <c r="O7426">
        <f>VLOOKUP(N7426,Sales!B:C,2,0)</f>
        <v>44928.515972222223</v>
      </c>
      <c r="P7426" t="e">
        <f>VLOOKUP(N7426,Recolt!B:C,2,0)</f>
        <v>#N/A</v>
      </c>
    </row>
    <row r="7427" spans="3:16" x14ac:dyDescent="0.25">
      <c r="C7427"/>
      <c r="J7427" s="4">
        <v>1034876205</v>
      </c>
      <c r="K7427" t="s">
        <v>1124</v>
      </c>
      <c r="N7427" s="4">
        <v>1034876174</v>
      </c>
      <c r="O7427">
        <f>VLOOKUP(N7427,Sales!B:C,2,0)</f>
        <v>44928.645138888889</v>
      </c>
      <c r="P7427" t="e">
        <f>VLOOKUP(N7427,Recolt!B:C,2,0)</f>
        <v>#N/A</v>
      </c>
    </row>
    <row r="7428" spans="3:16" x14ac:dyDescent="0.25">
      <c r="C7428"/>
      <c r="J7428" s="4">
        <v>1034876211</v>
      </c>
      <c r="K7428" t="s">
        <v>1124</v>
      </c>
      <c r="N7428" s="4">
        <v>1034876205</v>
      </c>
      <c r="O7428">
        <f>VLOOKUP(N7428,Sales!B:C,2,0)</f>
        <v>44928.695138888892</v>
      </c>
      <c r="P7428" t="e">
        <f>VLOOKUP(N7428,Recolt!B:C,2,0)</f>
        <v>#N/A</v>
      </c>
    </row>
    <row r="7429" spans="3:16" x14ac:dyDescent="0.25">
      <c r="C7429"/>
      <c r="J7429" s="4">
        <v>1034876279</v>
      </c>
      <c r="K7429" t="s">
        <v>1124</v>
      </c>
      <c r="N7429" s="4">
        <v>1034876211</v>
      </c>
      <c r="O7429">
        <f>VLOOKUP(N7429,Sales!B:C,2,0)</f>
        <v>44928.701388888891</v>
      </c>
      <c r="P7429" t="e">
        <f>VLOOKUP(N7429,Recolt!B:C,2,0)</f>
        <v>#N/A</v>
      </c>
    </row>
    <row r="7430" spans="3:16" x14ac:dyDescent="0.25">
      <c r="C7430"/>
      <c r="J7430" s="4">
        <v>1034876291</v>
      </c>
      <c r="K7430" t="s">
        <v>1124</v>
      </c>
      <c r="N7430" s="4">
        <v>1034876279</v>
      </c>
      <c r="O7430">
        <f>VLOOKUP(N7430,Sales!B:C,2,0)</f>
        <v>44928.779861111114</v>
      </c>
      <c r="P7430" t="e">
        <f>VLOOKUP(N7430,Recolt!B:C,2,0)</f>
        <v>#N/A</v>
      </c>
    </row>
    <row r="7431" spans="3:16" x14ac:dyDescent="0.25">
      <c r="C7431"/>
      <c r="J7431" s="4">
        <v>1034876374</v>
      </c>
      <c r="K7431" t="s">
        <v>1124</v>
      </c>
      <c r="N7431" s="4">
        <v>1034876291</v>
      </c>
      <c r="O7431">
        <f>VLOOKUP(N7431,Sales!B:C,2,0)</f>
        <v>44928.681250000001</v>
      </c>
      <c r="P7431" t="e">
        <f>VLOOKUP(N7431,Recolt!B:C,2,0)</f>
        <v>#N/A</v>
      </c>
    </row>
    <row r="7432" spans="3:16" x14ac:dyDescent="0.25">
      <c r="C7432"/>
      <c r="J7432" s="4">
        <v>1034876382</v>
      </c>
      <c r="K7432" t="s">
        <v>1124</v>
      </c>
      <c r="N7432" s="4">
        <v>1034876374</v>
      </c>
      <c r="O7432">
        <f>VLOOKUP(N7432,Sales!B:C,2,0)</f>
        <v>44928.488888888889</v>
      </c>
      <c r="P7432" t="e">
        <f>VLOOKUP(N7432,Recolt!B:C,2,0)</f>
        <v>#N/A</v>
      </c>
    </row>
    <row r="7433" spans="3:16" x14ac:dyDescent="0.25">
      <c r="C7433"/>
      <c r="J7433" s="4">
        <v>1034876410</v>
      </c>
      <c r="K7433" t="s">
        <v>1124</v>
      </c>
      <c r="N7433" s="4">
        <v>1034876382</v>
      </c>
      <c r="O7433">
        <f>VLOOKUP(N7433,Sales!B:C,2,0)</f>
        <v>44928.631249999999</v>
      </c>
      <c r="P7433" t="e">
        <f>VLOOKUP(N7433,Recolt!B:C,2,0)</f>
        <v>#N/A</v>
      </c>
    </row>
    <row r="7434" spans="3:16" x14ac:dyDescent="0.25">
      <c r="C7434"/>
      <c r="J7434" s="4">
        <v>1034876437</v>
      </c>
      <c r="K7434" t="s">
        <v>1124</v>
      </c>
      <c r="N7434" s="4">
        <v>1034876410</v>
      </c>
      <c r="O7434">
        <f>VLOOKUP(N7434,Sales!B:C,2,0)</f>
        <v>44928.760416666664</v>
      </c>
      <c r="P7434" t="e">
        <f>VLOOKUP(N7434,Recolt!B:C,2,0)</f>
        <v>#N/A</v>
      </c>
    </row>
    <row r="7435" spans="3:16" x14ac:dyDescent="0.25">
      <c r="C7435"/>
      <c r="J7435" s="4">
        <v>1034876497</v>
      </c>
      <c r="K7435" t="s">
        <v>1124</v>
      </c>
      <c r="N7435" s="4">
        <v>1034876437</v>
      </c>
      <c r="O7435">
        <f>VLOOKUP(N7435,Sales!B:C,2,0)</f>
        <v>44928.458333333336</v>
      </c>
      <c r="P7435" t="e">
        <f>VLOOKUP(N7435,Recolt!B:C,2,0)</f>
        <v>#N/A</v>
      </c>
    </row>
    <row r="7436" spans="3:16" x14ac:dyDescent="0.25">
      <c r="C7436"/>
      <c r="J7436" s="4">
        <v>1034876502</v>
      </c>
      <c r="K7436" t="s">
        <v>1124</v>
      </c>
      <c r="N7436" s="4">
        <v>1034876497</v>
      </c>
      <c r="O7436">
        <f>VLOOKUP(N7436,Sales!B:C,2,0)</f>
        <v>45305.563888888886</v>
      </c>
      <c r="P7436" t="e">
        <f>VLOOKUP(N7436,Recolt!B:C,2,0)</f>
        <v>#N/A</v>
      </c>
    </row>
    <row r="7437" spans="3:16" x14ac:dyDescent="0.25">
      <c r="C7437"/>
      <c r="J7437" s="4">
        <v>1034876555</v>
      </c>
      <c r="K7437" t="s">
        <v>1124</v>
      </c>
      <c r="N7437" s="4">
        <v>1034876502</v>
      </c>
      <c r="O7437">
        <f>VLOOKUP(N7437,Sales!B:C,2,0)</f>
        <v>44928.434027777781</v>
      </c>
      <c r="P7437" t="e">
        <f>VLOOKUP(N7437,Recolt!B:C,2,0)</f>
        <v>#N/A</v>
      </c>
    </row>
    <row r="7438" spans="3:16" x14ac:dyDescent="0.25">
      <c r="C7438"/>
      <c r="J7438" s="4">
        <v>1034876588</v>
      </c>
      <c r="K7438" t="s">
        <v>1124</v>
      </c>
      <c r="N7438" s="4">
        <v>1034876555</v>
      </c>
      <c r="O7438">
        <f>VLOOKUP(N7438,Sales!B:C,2,0)</f>
        <v>44928.715277777781</v>
      </c>
      <c r="P7438" t="e">
        <f>VLOOKUP(N7438,Recolt!B:C,2,0)</f>
        <v>#N/A</v>
      </c>
    </row>
    <row r="7439" spans="3:16" x14ac:dyDescent="0.25">
      <c r="C7439"/>
      <c r="J7439" s="4">
        <v>1034876622</v>
      </c>
      <c r="K7439" t="s">
        <v>1124</v>
      </c>
      <c r="N7439" s="4">
        <v>1034876588</v>
      </c>
      <c r="O7439">
        <f>VLOOKUP(N7439,Sales!B:C,2,0)</f>
        <v>44928.722916666666</v>
      </c>
      <c r="P7439" t="e">
        <f>VLOOKUP(N7439,Recolt!B:C,2,0)</f>
        <v>#N/A</v>
      </c>
    </row>
    <row r="7440" spans="3:16" x14ac:dyDescent="0.25">
      <c r="C7440"/>
      <c r="J7440" s="4">
        <v>1034876679</v>
      </c>
      <c r="K7440" t="s">
        <v>1124</v>
      </c>
      <c r="N7440" s="4">
        <v>1034876622</v>
      </c>
      <c r="O7440">
        <f>VLOOKUP(N7440,Sales!B:C,2,0)</f>
        <v>44928.668749999997</v>
      </c>
      <c r="P7440" t="e">
        <f>VLOOKUP(N7440,Recolt!B:C,2,0)</f>
        <v>#N/A</v>
      </c>
    </row>
    <row r="7441" spans="3:16" x14ac:dyDescent="0.25">
      <c r="C7441"/>
      <c r="J7441" s="4">
        <v>1034876680</v>
      </c>
      <c r="K7441" t="s">
        <v>1124</v>
      </c>
      <c r="N7441" s="4">
        <v>1034876679</v>
      </c>
      <c r="O7441">
        <f>VLOOKUP(N7441,Sales!B:C,2,0)</f>
        <v>44928.517361111109</v>
      </c>
      <c r="P7441" t="e">
        <f>VLOOKUP(N7441,Recolt!B:C,2,0)</f>
        <v>#N/A</v>
      </c>
    </row>
    <row r="7442" spans="3:16" x14ac:dyDescent="0.25">
      <c r="C7442"/>
      <c r="J7442" s="4">
        <v>1034876721</v>
      </c>
      <c r="K7442" t="s">
        <v>1124</v>
      </c>
      <c r="N7442" s="4">
        <v>1034876680</v>
      </c>
      <c r="O7442">
        <f>VLOOKUP(N7442,Sales!B:C,2,0)</f>
        <v>44928.688194444447</v>
      </c>
      <c r="P7442" t="e">
        <f>VLOOKUP(N7442,Recolt!B:C,2,0)</f>
        <v>#N/A</v>
      </c>
    </row>
    <row r="7443" spans="3:16" x14ac:dyDescent="0.25">
      <c r="C7443"/>
      <c r="J7443" s="4">
        <v>1034876748</v>
      </c>
      <c r="K7443" t="s">
        <v>1124</v>
      </c>
      <c r="N7443" s="4">
        <v>1034876721</v>
      </c>
      <c r="O7443">
        <f>VLOOKUP(N7443,Sales!B:C,2,0)</f>
        <v>44928.700694444444</v>
      </c>
      <c r="P7443" t="e">
        <f>VLOOKUP(N7443,Recolt!B:C,2,0)</f>
        <v>#N/A</v>
      </c>
    </row>
    <row r="7444" spans="3:16" x14ac:dyDescent="0.25">
      <c r="C7444"/>
      <c r="J7444" s="4">
        <v>1034876836</v>
      </c>
      <c r="K7444" t="s">
        <v>1124</v>
      </c>
      <c r="N7444" s="4">
        <v>1034876748</v>
      </c>
      <c r="O7444">
        <f>VLOOKUP(N7444,Sales!B:C,2,0)</f>
        <v>45305.5</v>
      </c>
      <c r="P7444" t="e">
        <f>VLOOKUP(N7444,Recolt!B:C,2,0)</f>
        <v>#N/A</v>
      </c>
    </row>
    <row r="7445" spans="3:16" x14ac:dyDescent="0.25">
      <c r="C7445"/>
      <c r="J7445" s="4">
        <v>1034876875</v>
      </c>
      <c r="K7445" t="s">
        <v>1124</v>
      </c>
      <c r="N7445" s="4">
        <v>1034876836</v>
      </c>
      <c r="O7445">
        <f>VLOOKUP(N7445,Sales!B:C,2,0)</f>
        <v>44928.432638888888</v>
      </c>
      <c r="P7445" t="e">
        <f>VLOOKUP(N7445,Recolt!B:C,2,0)</f>
        <v>#N/A</v>
      </c>
    </row>
    <row r="7446" spans="3:16" x14ac:dyDescent="0.25">
      <c r="C7446"/>
      <c r="N7446" s="4">
        <v>1034876875</v>
      </c>
      <c r="O7446">
        <f>VLOOKUP(N7446,Sales!B:C,2,0)</f>
        <v>44928.713194444441</v>
      </c>
      <c r="P7446" t="e">
        <f>VLOOKUP(N7446,Recolt!B:C,2,0)</f>
        <v>#N/A</v>
      </c>
    </row>
  </sheetData>
  <sortState xmlns:xlrd2="http://schemas.microsoft.com/office/spreadsheetml/2017/richdata2" ref="J1:J7445">
    <sortCondition ref="J1:J744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41FCE-D90E-47C5-B139-1656EAD9A1E4}">
  <dimension ref="A1:AH7445"/>
  <sheetViews>
    <sheetView topLeftCell="P18" workbookViewId="0">
      <selection activeCell="R32" sqref="R6:V32"/>
    </sheetView>
  </sheetViews>
  <sheetFormatPr baseColWidth="10" defaultRowHeight="15" x14ac:dyDescent="0.25"/>
  <cols>
    <col min="1" max="1" width="11.42578125" style="4"/>
    <col min="2" max="2" width="41.85546875" style="4" bestFit="1" customWidth="1"/>
    <col min="3" max="3" width="16.85546875" style="4" customWidth="1"/>
    <col min="4" max="4" width="9.85546875" style="4" customWidth="1"/>
    <col min="5" max="5" width="11.7109375" style="4" customWidth="1"/>
    <col min="6" max="13" width="9.85546875" style="4" customWidth="1"/>
    <col min="14" max="14" width="11.5703125" style="4" customWidth="1"/>
    <col min="15" max="15" width="22.140625" style="4" bestFit="1" customWidth="1"/>
    <col min="16" max="16" width="21.85546875" style="4" customWidth="1"/>
    <col min="17" max="17" width="23.5703125" style="4" customWidth="1"/>
    <col min="18" max="18" width="21.85546875" style="4" customWidth="1"/>
    <col min="19" max="19" width="22.140625" style="4" bestFit="1" customWidth="1"/>
    <col min="20" max="20" width="11.42578125" style="4"/>
    <col min="21" max="21" width="13" style="4" bestFit="1" customWidth="1"/>
    <col min="22" max="22" width="14.140625" style="4" bestFit="1" customWidth="1"/>
    <col min="27" max="27" width="29.7109375" style="4" customWidth="1"/>
    <col min="28" max="28" width="18.28515625" style="4" customWidth="1"/>
    <col min="29" max="29" width="26.7109375" style="4" bestFit="1" customWidth="1"/>
    <col min="30" max="30" width="34.28515625" style="4" bestFit="1" customWidth="1"/>
    <col min="31" max="16384" width="11.42578125" style="4"/>
  </cols>
  <sheetData>
    <row r="1" spans="10:34" x14ac:dyDescent="0.25">
      <c r="J1" s="9" t="s">
        <v>31</v>
      </c>
      <c r="K1" s="9" t="s">
        <v>5</v>
      </c>
      <c r="L1" s="9" t="s">
        <v>38</v>
      </c>
      <c r="M1" s="1" t="s">
        <v>1125</v>
      </c>
      <c r="N1" s="10" t="s">
        <v>349</v>
      </c>
      <c r="R1"/>
      <c r="S1"/>
      <c r="T1"/>
      <c r="U1"/>
      <c r="V1"/>
      <c r="AA1" s="10" t="s">
        <v>344</v>
      </c>
      <c r="AB1" s="10" t="s">
        <v>345</v>
      </c>
      <c r="AC1" s="10" t="s">
        <v>347</v>
      </c>
      <c r="AD1" s="10" t="s">
        <v>349</v>
      </c>
      <c r="AF1" s="68" t="s">
        <v>604</v>
      </c>
      <c r="AG1" s="77" t="s">
        <v>1128</v>
      </c>
      <c r="AH1" s="77"/>
    </row>
    <row r="2" spans="10:34" ht="15.75" thickBot="1" x14ac:dyDescent="0.3">
      <c r="J2" s="4" t="s">
        <v>604</v>
      </c>
      <c r="K2" s="4" t="s">
        <v>612</v>
      </c>
      <c r="L2" s="4" t="s">
        <v>330</v>
      </c>
      <c r="M2" s="4" t="s">
        <v>335</v>
      </c>
      <c r="N2" s="4" t="s">
        <v>1131</v>
      </c>
      <c r="R2" s="84"/>
      <c r="S2" s="84"/>
      <c r="T2" s="84"/>
      <c r="U2" s="84"/>
      <c r="V2"/>
      <c r="AA2" s="4" t="s">
        <v>355</v>
      </c>
      <c r="AB2" s="4" t="s">
        <v>439</v>
      </c>
      <c r="AC2" s="4" t="s">
        <v>356</v>
      </c>
      <c r="AD2" s="4" t="s">
        <v>1131</v>
      </c>
      <c r="AF2" s="68" t="s">
        <v>605</v>
      </c>
      <c r="AG2" s="76" t="s">
        <v>608</v>
      </c>
      <c r="AH2"/>
    </row>
    <row r="3" spans="10:34" x14ac:dyDescent="0.25">
      <c r="J3" s="4" t="s">
        <v>605</v>
      </c>
      <c r="K3" s="4" t="s">
        <v>613</v>
      </c>
      <c r="L3" s="4" t="s">
        <v>18</v>
      </c>
      <c r="M3" s="4" t="s">
        <v>337</v>
      </c>
      <c r="N3" s="4" t="s">
        <v>1132</v>
      </c>
      <c r="R3" s="84" t="str">
        <f>LOOKUP(Sortie!C50,AH3:AH19,AG3:AG19)</f>
        <v>H843689</v>
      </c>
      <c r="T3" s="84"/>
      <c r="U3" s="84"/>
      <c r="V3"/>
      <c r="AA3" s="4" t="s">
        <v>360</v>
      </c>
      <c r="AB3" s="4" t="s">
        <v>440</v>
      </c>
      <c r="AC3" s="4" t="s">
        <v>365</v>
      </c>
      <c r="AD3" s="4" t="s">
        <v>1132</v>
      </c>
      <c r="AF3" s="68" t="s">
        <v>608</v>
      </c>
      <c r="AG3" s="78" t="str">
        <f t="array" ref="AG3">IFERROR(INDEX(Effectif!$B$2:$B$200,SMALL(IF($AG$2=Effectif!$G$2:$G200,ROW(Effectif!$Y$2:$Y$200)-MIN(ROW(Effectif!$Y$2))+1,""),ROWS($1:1))),"")</f>
        <v>H843691</v>
      </c>
      <c r="AH3" s="79" t="str">
        <f t="array" ref="AH3">IFERROR(INDEX(Effectif!$L$2:$L$200,SMALL(IF($AG$2=Effectif!$G$2:$G200,ROW(Effectif!$Y$2:$Y$200)-MIN(ROW(Effectif!$Y$2))+1,""),ROWS($1:1))),"")</f>
        <v>Pablo SUÁREZ</v>
      </c>
    </row>
    <row r="4" spans="10:34" x14ac:dyDescent="0.25">
      <c r="J4" s="4" t="s">
        <v>608</v>
      </c>
      <c r="K4" s="4" t="s">
        <v>614</v>
      </c>
      <c r="L4" s="4" t="s">
        <v>20</v>
      </c>
      <c r="M4" s="25" t="s">
        <v>338</v>
      </c>
      <c r="N4" s="4" t="s">
        <v>1133</v>
      </c>
      <c r="R4" s="84"/>
      <c r="S4" s="84"/>
      <c r="T4" s="84"/>
      <c r="U4" s="84"/>
      <c r="V4"/>
      <c r="AA4" s="4" t="s">
        <v>364</v>
      </c>
      <c r="AB4" s="4" t="s">
        <v>354</v>
      </c>
      <c r="AC4" s="4" t="s">
        <v>373</v>
      </c>
      <c r="AD4" s="4" t="s">
        <v>1133</v>
      </c>
      <c r="AF4" s="68" t="s">
        <v>603</v>
      </c>
      <c r="AG4" s="80" t="str">
        <f t="array" ref="AG4">IFERROR(INDEX(Effectif!$B$2:$B$200,SMALL(IF($AG$2=Effectif!$G$2:$G201,ROW(Effectif!$Y$2:$Y$200)-MIN(ROW(Effectif!$Y$2))+1,""),ROWS($1:2))),"")</f>
        <v>H839653</v>
      </c>
      <c r="AH4" s="81" t="str">
        <f t="array" ref="AH4">IFERROR(INDEX(Effectif!$L$2:$L$200,SMALL(IF($AG$2=Effectif!$G$2:$G201,ROW(Effectif!$Y$2:$Y$200)-MIN(ROW(Effectif!$Y$2))+1,""),ROWS($1:2))),"")</f>
        <v>Clara LEMOINE</v>
      </c>
    </row>
    <row r="5" spans="10:34" x14ac:dyDescent="0.25">
      <c r="J5" s="4" t="s">
        <v>603</v>
      </c>
      <c r="K5" s="4" t="s">
        <v>625</v>
      </c>
      <c r="L5" s="4" t="s">
        <v>21</v>
      </c>
      <c r="M5" s="4" t="s">
        <v>333</v>
      </c>
      <c r="N5" s="4" t="s">
        <v>1134</v>
      </c>
      <c r="R5" s="84"/>
      <c r="S5" s="84"/>
      <c r="T5" s="84"/>
      <c r="U5" s="84"/>
      <c r="V5"/>
      <c r="AA5" s="4" t="s">
        <v>386</v>
      </c>
      <c r="AC5" s="4" t="s">
        <v>376</v>
      </c>
      <c r="AD5" s="4" t="s">
        <v>1134</v>
      </c>
      <c r="AF5"/>
      <c r="AG5" s="80" t="str">
        <f t="array" ref="AG5">IFERROR(INDEX(Effectif!$B$2:$B$200,SMALL(IF($AG$2=Effectif!$G$2:$G202,ROW(Effectif!$Y$2:$Y$200)-MIN(ROW(Effectif!$Y$2))+1,""),ROWS($1:3))),"")</f>
        <v>H843689</v>
      </c>
      <c r="AH5" s="81" t="str">
        <f t="array" ref="AH5">IFERROR(INDEX(Effectif!$L$2:$L$200,SMALL(IF($AG$2=Effectif!$G$2:$G202,ROW(Effectif!$Y$2:$Y$200)-MIN(ROW(Effectif!$Y$2))+1,""),ROWS($1:3))),"")</f>
        <v>Bram VAN DER VELDEN</v>
      </c>
    </row>
    <row r="6" spans="10:34" x14ac:dyDescent="0.25">
      <c r="J6" s="4" t="s">
        <v>602</v>
      </c>
      <c r="K6" s="4" t="s">
        <v>1130</v>
      </c>
      <c r="L6" s="4" t="s">
        <v>23</v>
      </c>
      <c r="M6" s="4" t="s">
        <v>339</v>
      </c>
      <c r="N6" s="4" t="s">
        <v>1135</v>
      </c>
      <c r="R6" s="84"/>
      <c r="S6" s="85" t="s">
        <v>1122</v>
      </c>
      <c r="T6" s="86" t="s">
        <v>6</v>
      </c>
      <c r="U6" s="86" t="s">
        <v>7</v>
      </c>
      <c r="V6" s="86" t="s">
        <v>8</v>
      </c>
      <c r="AA6" s="4" t="s">
        <v>399</v>
      </c>
      <c r="AB6"/>
      <c r="AC6" s="4" t="s">
        <v>379</v>
      </c>
      <c r="AD6" s="4" t="s">
        <v>1135</v>
      </c>
      <c r="AF6"/>
      <c r="AG6" s="80" t="str">
        <f t="array" ref="AG6">IFERROR(INDEX(Effectif!$B$2:$B$200,SMALL(IF($AG$2=Effectif!$G$2:$G203,ROW(Effectif!$Y$2:$Y$200)-MIN(ROW(Effectif!$Y$2))+1,""),ROWS($1:4))),"")</f>
        <v>H839645</v>
      </c>
      <c r="AH6" s="81" t="str">
        <f t="array" ref="AH6">IFERROR(INDEX(Effectif!$L$2:$L$200,SMALL(IF($AG$2=Effectif!$G$2:$G203,ROW(Effectif!$Y$2:$Y$200)-MIN(ROW(Effectif!$Y$2))+1,""),ROWS($1:4))),"")</f>
        <v>Lucía DOMÍNGUEZ</v>
      </c>
    </row>
    <row r="7" spans="10:34" x14ac:dyDescent="0.25">
      <c r="K7"/>
      <c r="L7" s="4" t="s">
        <v>25</v>
      </c>
      <c r="M7" s="4" t="s">
        <v>336</v>
      </c>
      <c r="N7" s="4" t="s">
        <v>1136</v>
      </c>
      <c r="R7" s="87" t="s">
        <v>1154</v>
      </c>
      <c r="S7" s="84">
        <f>COUNTIFS(Sales!$A:$A,Graphs!$R$3)</f>
        <v>24</v>
      </c>
      <c r="T7" s="84">
        <f>COUNTIFS(Sales!$A:$A,Graphs!$R$3,Sales!$D:$D,Graphs!$T$6)</f>
        <v>24</v>
      </c>
      <c r="U7" s="84">
        <f>COUNTIFS(Sales!$A:$A,Graphs!$R$3,Sales!$D:$D,Graphs!$U$6)</f>
        <v>0</v>
      </c>
      <c r="V7" s="84">
        <f>COUNTIFS(Sales!$A:$A,Graphs!$R$3,Sales!$D:$D,Graphs!$V$6)</f>
        <v>0</v>
      </c>
      <c r="AA7" s="4" t="s">
        <v>401</v>
      </c>
      <c r="AB7"/>
      <c r="AC7" s="4" t="s">
        <v>383</v>
      </c>
      <c r="AD7" s="4" t="s">
        <v>1136</v>
      </c>
      <c r="AF7"/>
      <c r="AG7" s="80" t="str">
        <f t="array" ref="AG7">IFERROR(INDEX(Effectif!$B$2:$B$200,SMALL(IF($AG$2=Effectif!$G$2:$G204,ROW(Effectif!$Y$2:$Y$200)-MIN(ROW(Effectif!$Y$2))+1,""),ROWS($1:5))),"")</f>
        <v>H840762</v>
      </c>
      <c r="AH7" s="81" t="str">
        <f t="array" ref="AH7">IFERROR(INDEX(Effectif!$L$2:$L$200,SMALL(IF($AG$2=Effectif!$G$2:$G204,ROW(Effectif!$Y$2:$Y$200)-MIN(ROW(Effectif!$Y$2))+1,""),ROWS($1:5))),"")</f>
        <v>Adrien RENAUD</v>
      </c>
    </row>
    <row r="8" spans="10:34" x14ac:dyDescent="0.25">
      <c r="K8"/>
      <c r="L8" s="4" t="s">
        <v>26</v>
      </c>
      <c r="M8" s="4" t="s">
        <v>340</v>
      </c>
      <c r="N8" s="4" t="s">
        <v>1137</v>
      </c>
      <c r="R8" s="87" t="s">
        <v>1153</v>
      </c>
      <c r="S8" s="88">
        <f>SUMIFS(Sales!$G:$G,Sales!$A:$A,Graphs!$R$3)</f>
        <v>3041.5</v>
      </c>
      <c r="T8" s="88">
        <f>SUMIFS(Sales!$G:$G,Sales!$A:$A,Graphs!$R$3,Sales!$D:$D,Graphs!$T$6)</f>
        <v>3041.5</v>
      </c>
      <c r="U8" s="88">
        <f>SUMIFS(Sales!$G:$G,Sales!$A:$A,Graphs!$R$3,Sales!$D:$D,Graphs!$U$6)</f>
        <v>0</v>
      </c>
      <c r="V8" s="88">
        <f>SUMIFS(Sales!$G:$G,Sales!$A:$A,Graphs!$R$3,Sales!$D:$D,Graphs!$V$6)</f>
        <v>0</v>
      </c>
      <c r="AB8"/>
      <c r="AC8" s="4" t="s">
        <v>396</v>
      </c>
      <c r="AD8" s="4" t="s">
        <v>1137</v>
      </c>
      <c r="AF8"/>
      <c r="AG8" s="80" t="str">
        <f t="array" ref="AG8">IFERROR(INDEX(Effectif!$B$2:$B$200,SMALL(IF($AG$2=Effectif!$G$2:$G205,ROW(Effectif!$Y$2:$Y$200)-MIN(ROW(Effectif!$Y$2))+1,""),ROWS($1:6))),"")</f>
        <v>H843687</v>
      </c>
      <c r="AH8" s="81" t="str">
        <f t="array" ref="AH8">IFERROR(INDEX(Effectif!$L$2:$L$200,SMALL(IF($AG$2=Effectif!$G$2:$G205,ROW(Effectif!$Y$2:$Y$200)-MIN(ROW(Effectif!$Y$2))+1,""),ROWS($1:6))),"")</f>
        <v>Elise DE KOCK</v>
      </c>
    </row>
    <row r="9" spans="10:34" x14ac:dyDescent="0.25">
      <c r="K9"/>
      <c r="L9" s="4" t="s">
        <v>29</v>
      </c>
      <c r="M9" s="4" t="s">
        <v>341</v>
      </c>
      <c r="N9" s="4" t="s">
        <v>1138</v>
      </c>
      <c r="R9" s="87"/>
      <c r="S9" s="84"/>
      <c r="T9" s="84"/>
      <c r="U9" s="84"/>
      <c r="V9"/>
      <c r="AA9"/>
      <c r="AB9"/>
      <c r="AC9" s="4" t="s">
        <v>397</v>
      </c>
      <c r="AD9" s="4" t="s">
        <v>1138</v>
      </c>
      <c r="AF9"/>
      <c r="AG9" s="80" t="str">
        <f t="array" ref="AG9">IFERROR(INDEX(Effectif!$B$2:$B$200,SMALL(IF($AG$2=Effectif!$G$2:$G206,ROW(Effectif!$Y$2:$Y$200)-MIN(ROW(Effectif!$Y$2))+1,""),ROWS($1:7))),"")</f>
        <v>H849094</v>
      </c>
      <c r="AH9" s="81" t="str">
        <f t="array" ref="AH9">IFERROR(INDEX(Effectif!$L$2:$L$200,SMALL(IF($AG$2=Effectif!$G$2:$G206,ROW(Effectif!$Y$2:$Y$200)-MIN(ROW(Effectif!$Y$2))+1,""),ROWS($1:7))),"")</f>
        <v>Manuel HERRERA</v>
      </c>
    </row>
    <row r="10" spans="10:34" x14ac:dyDescent="0.25">
      <c r="K10"/>
      <c r="L10" s="4" t="s">
        <v>124</v>
      </c>
      <c r="M10" s="5" t="s">
        <v>332</v>
      </c>
      <c r="N10" s="4" t="s">
        <v>1139</v>
      </c>
      <c r="R10" s="87"/>
      <c r="S10" s="84"/>
      <c r="T10" s="84"/>
      <c r="U10" s="84"/>
      <c r="V10"/>
      <c r="AA10"/>
      <c r="AB10"/>
      <c r="AC10" s="4" t="s">
        <v>404</v>
      </c>
      <c r="AD10" s="4" t="s">
        <v>1139</v>
      </c>
      <c r="AF10"/>
      <c r="AG10" s="80" t="str">
        <f t="array" ref="AG10">IFERROR(INDEX(Effectif!$B$2:$B$200,SMALL(IF($AG$2=Effectif!$G$2:$G207,ROW(Effectif!$Y$2:$Y$200)-MIN(ROW(Effectif!$Y$2))+1,""),ROWS($1:8))),"")</f>
        <v>H087753</v>
      </c>
      <c r="AH10" s="81" t="str">
        <f t="array" ref="AH10">IFERROR(INDEX(Effectif!$L$2:$L$200,SMALL(IF($AG$2=Effectif!$G$2:$G207,ROW(Effectif!$Y$2:$Y$200)-MIN(ROW(Effectif!$Y$2))+1,""),ROWS($1:8))),"")</f>
        <v>Jeanne LAPORTE</v>
      </c>
    </row>
    <row r="11" spans="10:34" x14ac:dyDescent="0.25">
      <c r="K11"/>
      <c r="L11" s="4" t="s">
        <v>30</v>
      </c>
      <c r="M11" s="4" t="s">
        <v>334</v>
      </c>
      <c r="N11" s="4" t="s">
        <v>1140</v>
      </c>
      <c r="R11" s="87"/>
      <c r="S11" s="84"/>
      <c r="T11" s="84"/>
      <c r="U11" s="84"/>
      <c r="V11"/>
      <c r="AA11"/>
      <c r="AB11"/>
      <c r="AC11" s="4" t="s">
        <v>405</v>
      </c>
      <c r="AD11" s="4" t="s">
        <v>1140</v>
      </c>
      <c r="AF11"/>
      <c r="AG11" s="80" t="str">
        <f t="array" ref="AG11">IFERROR(INDEX(Effectif!$B$2:$B$200,SMALL(IF($AG$2=Effectif!$G$2:$G208,ROW(Effectif!$Y$2:$Y$200)-MIN(ROW(Effectif!$Y$2))+1,""),ROWS($1:9))),"")</f>
        <v>H809284</v>
      </c>
      <c r="AH11" s="81" t="str">
        <f t="array" ref="AH11">IFERROR(INDEX(Effectif!$L$2:$L$200,SMALL(IF($AG$2=Effectif!$G$2:$G208,ROW(Effectif!$Y$2:$Y$200)-MIN(ROW(Effectif!$Y$2))+1,""),ROWS($1:9))),"")</f>
        <v>Kaat VAN DER STAPPEN</v>
      </c>
    </row>
    <row r="12" spans="10:34" x14ac:dyDescent="0.25">
      <c r="K12"/>
      <c r="L12" s="4" t="s">
        <v>16</v>
      </c>
      <c r="M12" s="4" t="s">
        <v>1053</v>
      </c>
      <c r="N12" s="4" t="s">
        <v>1141</v>
      </c>
      <c r="R12" s="87"/>
      <c r="S12" s="85" t="s">
        <v>1155</v>
      </c>
      <c r="T12" s="86" t="s">
        <v>6</v>
      </c>
      <c r="U12" s="86" t="s">
        <v>7</v>
      </c>
      <c r="V12" s="86" t="s">
        <v>8</v>
      </c>
      <c r="AA12"/>
      <c r="AB12"/>
      <c r="AC12" s="4" t="s">
        <v>407</v>
      </c>
      <c r="AD12" s="4" t="s">
        <v>1141</v>
      </c>
      <c r="AF12"/>
      <c r="AG12" s="80" t="str">
        <f t="array" ref="AG12">IFERROR(INDEX(Effectif!$B$2:$B$200,SMALL(IF($AG$2=Effectif!$G$2:$G209,ROW(Effectif!$Y$2:$Y$200)-MIN(ROW(Effectif!$Y$2))+1,""),ROWS($1:10))),"")</f>
        <v>H816563</v>
      </c>
      <c r="AH12" s="81" t="str">
        <f t="array" ref="AH12">IFERROR(INDEX(Effectif!$L$2:$L$200,SMALL(IF($AG$2=Effectif!$G$2:$G209,ROW(Effectif!$Y$2:$Y$200)-MIN(ROW(Effectif!$Y$2))+1,""),ROWS($1:10))),"")</f>
        <v>Daniel VARGAS</v>
      </c>
    </row>
    <row r="13" spans="10:34" x14ac:dyDescent="0.25">
      <c r="K13"/>
      <c r="L13" s="4" t="s">
        <v>10</v>
      </c>
      <c r="M13" s="4" t="s">
        <v>1056</v>
      </c>
      <c r="N13" s="4" t="s">
        <v>1142</v>
      </c>
      <c r="R13" s="87" t="s">
        <v>1154</v>
      </c>
      <c r="S13" s="84">
        <f>COUNTIFS(Recolt!$A:$A,Graphs!$R$3)</f>
        <v>24</v>
      </c>
      <c r="T13" s="84">
        <f>COUNTIFS(Recolt!$A:$A,Graphs!$R$3,Recolt!$F:$F,Graphs!$T$12)</f>
        <v>24</v>
      </c>
      <c r="U13" s="84">
        <f>COUNTIFS(Recolt!$A:$A,Graphs!$R$3,Recolt!$F:$F,Graphs!$U$12)</f>
        <v>0</v>
      </c>
      <c r="V13" s="84">
        <f>COUNTIFS(Recolt!$A:$A,Graphs!$R$3,Recolt!$F:$F,Graphs!$V$12)</f>
        <v>0</v>
      </c>
      <c r="AA13"/>
      <c r="AB13"/>
      <c r="AD13" s="4" t="s">
        <v>1142</v>
      </c>
      <c r="AF13"/>
      <c r="AG13" s="80" t="str">
        <f t="array" ref="AG13">IFERROR(INDEX(Effectif!$B$2:$B$200,SMALL(IF($AG$2=Effectif!$G$2:$G210,ROW(Effectif!$Y$2:$Y$200)-MIN(ROW(Effectif!$Y$2))+1,""),ROWS($1:11))),"")</f>
        <v>H849098</v>
      </c>
      <c r="AH13" s="81" t="str">
        <f t="array" ref="AH13">IFERROR(INDEX(Effectif!$L$2:$L$200,SMALL(IF($AG$2=Effectif!$G$2:$G210,ROW(Effectif!$Y$2:$Y$200)-MIN(ROW(Effectif!$Y$2))+1,""),ROWS($1:11))),"")</f>
        <v>Mathilde GARNIER</v>
      </c>
    </row>
    <row r="14" spans="10:34" x14ac:dyDescent="0.25">
      <c r="K14"/>
      <c r="L14" s="4" t="s">
        <v>602</v>
      </c>
      <c r="M14" s="25" t="s">
        <v>1058</v>
      </c>
      <c r="N14" s="4" t="s">
        <v>1143</v>
      </c>
      <c r="R14" s="87" t="s">
        <v>1153</v>
      </c>
      <c r="S14" s="88">
        <f>SUMIFS(Recolt!$D:$D,Recolt!$A:$A,Graphs!$R$3)</f>
        <v>3021.88</v>
      </c>
      <c r="T14" s="88">
        <f>SUMIFS(Recolt!$D:$D,Recolt!$A:$A,Graphs!$R$3,Recolt!$F:$F,Graphs!$T$6)</f>
        <v>3021.88</v>
      </c>
      <c r="U14" s="88">
        <f>SUMIFS(Recolt!$D:$D,Recolt!$A:$A,Graphs!$R$3,Recolt!$F:$F,Graphs!$U$6)</f>
        <v>0</v>
      </c>
      <c r="V14" s="88">
        <f>SUMIFS(Recolt!$D:$D,Recolt!$A:$A,Graphs!$R$3,Recolt!$F:$F,Graphs!$V$6)</f>
        <v>0</v>
      </c>
      <c r="AA14"/>
      <c r="AB14"/>
      <c r="AD14" s="4" t="s">
        <v>1143</v>
      </c>
      <c r="AF14"/>
      <c r="AG14" s="80" t="str">
        <f t="array" ref="AG14">IFERROR(INDEX(Effectif!$B$2:$B$200,SMALL(IF($AG$2=Effectif!$G$2:$G211,ROW(Effectif!$Y$2:$Y$200)-MIN(ROW(Effectif!$Y$2))+1,""),ROWS($1:12))),"")</f>
        <v>H089671</v>
      </c>
      <c r="AH14" s="81" t="str">
        <f t="array" ref="AH14">IFERROR(INDEX(Effectif!$L$2:$L$200,SMALL(IF($AG$2=Effectif!$G$2:$G211,ROW(Effectif!$Y$2:$Y$200)-MIN(ROW(Effectif!$Y$2))+1,""),ROWS($1:12))),"")</f>
        <v>Jonas DE BAETS</v>
      </c>
    </row>
    <row r="15" spans="10:34" x14ac:dyDescent="0.25">
      <c r="K15"/>
      <c r="M15" s="4" t="s">
        <v>1060</v>
      </c>
      <c r="N15" s="4" t="s">
        <v>1144</v>
      </c>
      <c r="R15" s="84"/>
      <c r="S15" s="84"/>
      <c r="T15" s="84"/>
      <c r="U15" s="84"/>
      <c r="V15"/>
      <c r="AA15"/>
      <c r="AB15"/>
      <c r="AC15"/>
      <c r="AD15" s="4" t="s">
        <v>1144</v>
      </c>
      <c r="AF15"/>
      <c r="AG15" s="80" t="str">
        <f t="array" ref="AG15">IFERROR(INDEX(Effectif!$B$2:$B$200,SMALL(IF($AG$2=Effectif!$G$2:$G212,ROW(Effectif!$Y$2:$Y$200)-MIN(ROW(Effectif!$Y$2))+1,""),ROWS($1:13))),"")</f>
        <v>H811439</v>
      </c>
      <c r="AH15" s="81" t="str">
        <f t="array" ref="AH15">IFERROR(INDEX(Effectif!$L$2:$L$200,SMALL(IF($AG$2=Effectif!$G$2:$G212,ROW(Effectif!$Y$2:$Y$200)-MIN(ROW(Effectif!$Y$2))+1,""),ROWS($1:13))),"")</f>
        <v>Patricia CRUZ</v>
      </c>
    </row>
    <row r="16" spans="10:34" x14ac:dyDescent="0.25">
      <c r="K16"/>
      <c r="L16"/>
      <c r="M16" s="4" t="s">
        <v>1067</v>
      </c>
      <c r="N16" s="4" t="s">
        <v>1145</v>
      </c>
      <c r="R16" s="84"/>
      <c r="S16" s="84"/>
      <c r="T16" s="84"/>
      <c r="U16" s="84"/>
      <c r="V16"/>
      <c r="AA16"/>
      <c r="AB16" s="4" t="s">
        <v>1131</v>
      </c>
      <c r="AC16"/>
      <c r="AD16" s="4" t="s">
        <v>1145</v>
      </c>
      <c r="AF16"/>
      <c r="AG16" s="80" t="str">
        <f t="array" ref="AG16">IFERROR(INDEX(Effectif!$B$2:$B$200,SMALL(IF($AG$2=Effectif!$G$2:$G213,ROW(Effectif!$Y$2:$Y$200)-MIN(ROW(Effectif!$Y$2))+1,""),ROWS($1:14))),"")</f>
        <v>H807946</v>
      </c>
      <c r="AH16" s="81" t="str">
        <f t="array" ref="AH16">IFERROR(INDEX(Effectif!$L$2:$L$200,SMALL(IF($AG$2=Effectif!$G$2:$G213,ROW(Effectif!$Y$2:$Y$200)-MIN(ROW(Effectif!$Y$2))+1,""),ROWS($1:14))),"")</f>
        <v>Nathan LEBLANC</v>
      </c>
    </row>
    <row r="17" spans="1:34" x14ac:dyDescent="0.25">
      <c r="K17"/>
      <c r="L17"/>
      <c r="M17" s="4" t="s">
        <v>1069</v>
      </c>
      <c r="N17" s="4" t="s">
        <v>1146</v>
      </c>
      <c r="R17" s="87"/>
      <c r="S17" s="85" t="s">
        <v>1156</v>
      </c>
      <c r="T17" s="86" t="s">
        <v>439</v>
      </c>
      <c r="U17" s="86" t="s">
        <v>440</v>
      </c>
      <c r="V17" s="86" t="s">
        <v>354</v>
      </c>
      <c r="AA17"/>
      <c r="AB17" s="4" t="s">
        <v>1132</v>
      </c>
      <c r="AC17"/>
      <c r="AD17" s="4" t="s">
        <v>1146</v>
      </c>
      <c r="AF17"/>
      <c r="AG17" s="80" t="str">
        <f t="array" ref="AG17">IFERROR(INDEX(Effectif!$B$2:$B$200,SMALL(IF($AG$2=Effectif!$G$2:$G214,ROW(Effectif!$Y$2:$Y$200)-MIN(ROW(Effectif!$Y$2))+1,""),ROWS($1:15))),"")</f>
        <v>H828081</v>
      </c>
      <c r="AH17" s="81" t="str">
        <f t="array" ref="AH17">IFERROR(INDEX(Effectif!$L$2:$L$200,SMALL(IF($AG$2=Effectif!$G$2:$G214,ROW(Effectif!$Y$2:$Y$200)-MIN(ROW(Effectif!$Y$2))+1,""),ROWS($1:15))),"")</f>
        <v>Annelies VAN DER HEYDEN</v>
      </c>
    </row>
    <row r="18" spans="1:34" x14ac:dyDescent="0.25">
      <c r="K18"/>
      <c r="L18"/>
      <c r="M18" s="4" t="s">
        <v>1071</v>
      </c>
      <c r="R18" s="87" t="s">
        <v>1153</v>
      </c>
      <c r="S18" s="84">
        <f>COUNTIFS(Logs!$B:$B,Graphs!$R$3)</f>
        <v>47</v>
      </c>
      <c r="T18" s="84">
        <f>COUNTIFS(Logs!$B:$B,Graphs!$R$3,Logs!F:F,Graphs!T17,Logs!$L:$L,"&lt;&gt;"&amp;"résilié")</f>
        <v>39</v>
      </c>
      <c r="U18" s="84">
        <f>COUNTIFS(Logs!$B:$B,Graphs!$R$3,Logs!F:F,Graphs!U17,Logs!$L:$L,"&lt;&gt;"&amp;"résilié")</f>
        <v>8</v>
      </c>
      <c r="V18" s="84">
        <f>COUNTIFS(Logs!$B:$B,Graphs!$R$3,Logs!F:F,Graphs!V17,Logs!$L:$L,"&lt;&gt;"&amp;"résilié")</f>
        <v>0</v>
      </c>
      <c r="AA18"/>
      <c r="AB18" s="4" t="s">
        <v>1133</v>
      </c>
      <c r="AC18"/>
      <c r="AF18"/>
      <c r="AG18" s="80" t="str">
        <f t="array" ref="AG18">IFERROR(INDEX(Effectif!$B$2:$B$200,SMALL(IF($AG$2=Effectif!$G$2:$G215,ROW(Effectif!$Y$2:$Y$200)-MIN(ROW(Effectif!$Y$2))+1,""),ROWS($1:16))),"")</f>
        <v>H833817</v>
      </c>
      <c r="AH18" s="81" t="str">
        <f t="array" ref="AH18">IFERROR(INDEX(Effectif!$L$2:$L$200,SMALL(IF($AG$2=Effectif!$G$2:$G215,ROW(Effectif!$Y$2:$Y$200)-MIN(ROW(Effectif!$Y$2))+1,""),ROWS($1:16))),"")</f>
        <v>Raquel CASTILLO</v>
      </c>
    </row>
    <row r="19" spans="1:34" x14ac:dyDescent="0.25">
      <c r="K19"/>
      <c r="L19"/>
      <c r="M19" s="4" t="s">
        <v>1081</v>
      </c>
      <c r="R19" s="87" t="s">
        <v>1157</v>
      </c>
      <c r="S19" s="4" t="s">
        <v>1131</v>
      </c>
      <c r="T19" s="84">
        <f>COUNTIFS(Logs!$B:$B,Graphs!$R$3,Logs!$J:$J,Graphs!S19)</f>
        <v>4</v>
      </c>
      <c r="U19"/>
      <c r="V19"/>
      <c r="AA19"/>
      <c r="AB19" s="4" t="s">
        <v>1134</v>
      </c>
      <c r="AC19"/>
      <c r="AF19"/>
      <c r="AG19" s="80" t="str">
        <f t="array" ref="AG19">IFERROR(INDEX(Effectif!$B$2:$B$200,SMALL(IF($AG$2=Effectif!$G$2:$G216,ROW(Effectif!$Y$2:$Y$200)-MIN(ROW(Effectif!$Y$2))+1,""),ROWS($1:17))),"")</f>
        <v>H833827</v>
      </c>
      <c r="AH19" s="81" t="str">
        <f t="array" ref="AH19">IFERROR(INDEX(Effectif!$L$2:$L$200,SMALL(IF($AG$2=Effectif!$G$2:$G216,ROW(Effectif!$Y$2:$Y$200)-MIN(ROW(Effectif!$Y$2))+1,""),ROWS($1:17))),"")</f>
        <v>Antoine LEROY</v>
      </c>
    </row>
    <row r="20" spans="1:34" x14ac:dyDescent="0.25">
      <c r="K20"/>
      <c r="L20"/>
      <c r="M20" s="5" t="s">
        <v>1082</v>
      </c>
      <c r="R20"/>
      <c r="S20" s="4" t="s">
        <v>1132</v>
      </c>
      <c r="T20" s="84">
        <f>COUNTIFS(Logs!$B:$B,Graphs!$R$3,Logs!$J:$J,Graphs!S20)</f>
        <v>0</v>
      </c>
      <c r="U20"/>
      <c r="V20"/>
      <c r="AA20"/>
      <c r="AB20" s="4" t="s">
        <v>1135</v>
      </c>
      <c r="AC20"/>
      <c r="AD20"/>
      <c r="AF20"/>
      <c r="AG20" s="80" t="str">
        <f t="array" ref="AG20">IFERROR(INDEX(Effectif!$B$2:$B$200,SMALL(IF($AG$2=Effectif!$G$2:$G217,ROW(Effectif!$Y$2:$Y$200)-MIN(ROW(Effectif!$Y$2))+1,""),ROWS($1:18))),"")</f>
        <v/>
      </c>
      <c r="AH20" s="81" t="str">
        <f t="array" ref="AH20">IFERROR(INDEX(Effectif!$L$2:$L$200,SMALL(IF($AG$2=Effectif!$G$2:$G217,ROW(Effectif!$Y$2:$Y$200)-MIN(ROW(Effectif!$Y$2))+1,""),ROWS($1:18))),"")</f>
        <v/>
      </c>
    </row>
    <row r="21" spans="1:34" x14ac:dyDescent="0.25">
      <c r="K21"/>
      <c r="L21"/>
      <c r="M21" s="4" t="s">
        <v>1083</v>
      </c>
      <c r="N21"/>
      <c r="R21"/>
      <c r="S21" s="4" t="s">
        <v>1133</v>
      </c>
      <c r="T21" s="84">
        <f>COUNTIFS(Logs!$B:$B,Graphs!$R$3,Logs!$J:$J,Graphs!S21)</f>
        <v>18</v>
      </c>
      <c r="U21"/>
      <c r="V21"/>
      <c r="AA21"/>
      <c r="AB21" s="4" t="s">
        <v>1136</v>
      </c>
      <c r="AC21"/>
      <c r="AD21"/>
      <c r="AF21"/>
      <c r="AG21" s="80" t="str">
        <f t="array" ref="AG21">IFERROR(INDEX(Effectif!$B$2:$B$200,SMALL(IF($AG$2=Effectif!$G$2:$G218,ROW(Effectif!$Y$2:$Y$200)-MIN(ROW(Effectif!$Y$2))+1,""),ROWS($1:19))),"")</f>
        <v/>
      </c>
      <c r="AH21" s="81" t="str">
        <f t="array" ref="AH21">IFERROR(INDEX(Effectif!$L$2:$L$200,SMALL(IF($AG$2=Effectif!$G$2:$G218,ROW(Effectif!$Y$2:$Y$200)-MIN(ROW(Effectif!$Y$2))+1,""),ROWS($1:19))),"")</f>
        <v/>
      </c>
    </row>
    <row r="22" spans="1:34" x14ac:dyDescent="0.25">
      <c r="K22"/>
      <c r="L22"/>
      <c r="N22"/>
      <c r="R22"/>
      <c r="S22" s="4" t="s">
        <v>1134</v>
      </c>
      <c r="T22" s="84">
        <f>COUNTIFS(Logs!$B:$B,Graphs!$R$3,Logs!$J:$J,Graphs!S22)</f>
        <v>9</v>
      </c>
      <c r="U22"/>
      <c r="V22"/>
      <c r="AA22"/>
      <c r="AB22" s="4" t="s">
        <v>1137</v>
      </c>
      <c r="AC22"/>
      <c r="AD22"/>
      <c r="AF22"/>
      <c r="AG22" s="80" t="str">
        <f t="array" ref="AG22">IFERROR(INDEX(Effectif!$B$2:$B$200,SMALL(IF($AG$2=Effectif!$G$2:$G219,ROW(Effectif!$Y$2:$Y$200)-MIN(ROW(Effectif!$Y$2))+1,""),ROWS($1:20))),"")</f>
        <v/>
      </c>
      <c r="AH22" s="81" t="str">
        <f t="array" ref="AH22">IFERROR(INDEX(Effectif!$L$2:$L$200,SMALL(IF($AG$2=Effectif!$G$2:$G219,ROW(Effectif!$Y$2:$Y$200)-MIN(ROW(Effectif!$Y$2))+1,""),ROWS($1:20))),"")</f>
        <v/>
      </c>
    </row>
    <row r="23" spans="1:34" x14ac:dyDescent="0.25">
      <c r="K23"/>
      <c r="L23"/>
      <c r="M23"/>
      <c r="N23"/>
      <c r="R23"/>
      <c r="S23" s="4" t="s">
        <v>1135</v>
      </c>
      <c r="T23" s="84">
        <f>COUNTIFS(Logs!$B:$B,Graphs!$R$3,Logs!$J:$J,Graphs!S23)</f>
        <v>3</v>
      </c>
      <c r="U23"/>
      <c r="V23"/>
      <c r="AA23"/>
      <c r="AB23" s="4" t="s">
        <v>1138</v>
      </c>
      <c r="AC23"/>
      <c r="AD23"/>
      <c r="AF23"/>
      <c r="AG23" s="80" t="str">
        <f t="array" ref="AG23">IFERROR(INDEX(Effectif!$B$2:$B$200,SMALL(IF($AG$2=Effectif!$G$2:$G220,ROW(Effectif!$Y$2:$Y$200)-MIN(ROW(Effectif!$Y$2))+1,""),ROWS($1:21))),"")</f>
        <v/>
      </c>
      <c r="AH23" s="81" t="str">
        <f t="array" ref="AH23">IFERROR(INDEX(Effectif!$L$2:$L$200,SMALL(IF($AG$2=Effectif!$G$2:$G220,ROW(Effectif!$Y$2:$Y$200)-MIN(ROW(Effectif!$Y$2))+1,""),ROWS($1:21))),"")</f>
        <v/>
      </c>
    </row>
    <row r="24" spans="1:34" ht="15.75" thickBot="1" x14ac:dyDescent="0.3">
      <c r="A24" s="73" t="s">
        <v>1129</v>
      </c>
      <c r="B24" s="70" t="s">
        <v>1128</v>
      </c>
      <c r="C24" s="70" t="s">
        <v>330</v>
      </c>
      <c r="D24" s="70" t="s">
        <v>18</v>
      </c>
      <c r="E24" s="70" t="s">
        <v>20</v>
      </c>
      <c r="F24" s="70" t="s">
        <v>21</v>
      </c>
      <c r="G24" s="70" t="s">
        <v>23</v>
      </c>
      <c r="H24" s="70" t="s">
        <v>25</v>
      </c>
      <c r="I24" s="70" t="s">
        <v>26</v>
      </c>
      <c r="J24" s="70" t="s">
        <v>29</v>
      </c>
      <c r="K24" s="70" t="s">
        <v>124</v>
      </c>
      <c r="L24" s="70" t="s">
        <v>30</v>
      </c>
      <c r="M24" s="70" t="s">
        <v>16</v>
      </c>
      <c r="N24" s="70" t="s">
        <v>10</v>
      </c>
      <c r="R24"/>
      <c r="S24" s="4" t="s">
        <v>1136</v>
      </c>
      <c r="T24" s="84">
        <f>COUNTIFS(Logs!$B:$B,Graphs!$R$3,Logs!$J:$J,Graphs!S24)</f>
        <v>2</v>
      </c>
      <c r="U24"/>
      <c r="V24"/>
      <c r="AA24"/>
      <c r="AB24" s="4" t="s">
        <v>1139</v>
      </c>
      <c r="AC24"/>
      <c r="AD24"/>
      <c r="AF24"/>
      <c r="AG24" s="82" t="str">
        <f t="array" ref="AG24">IFERROR(INDEX(Effectif!$B$2:$B$200,SMALL(IF($AG$2=Effectif!$G$2:$G221,ROW(Effectif!$Y$2:$Y$200)-MIN(ROW(Effectif!$Y$2))+1,""),ROWS($1:22))),"")</f>
        <v/>
      </c>
      <c r="AH24" s="83" t="str">
        <f t="array" ref="AH24">IFERROR(INDEX(Effectif!$L$2:$L$200,SMALL(IF($AG$2=Effectif!$G$2:$G221,ROW(Effectif!$Y$2:$Y$200)-MIN(ROW(Effectif!$Y$2))+1,""),ROWS($1:22))),"")</f>
        <v/>
      </c>
    </row>
    <row r="25" spans="1:34" x14ac:dyDescent="0.25">
      <c r="A25" s="4" t="s">
        <v>612</v>
      </c>
      <c r="B25" s="4">
        <f>COUNTIFS(Effectif!H:H,Graphs!A25)</f>
        <v>590</v>
      </c>
      <c r="C25" s="4">
        <f>COUNTIFS(Effectif!$H:$H,Graphs!A25,Effectif!$I:$I,Graphs!$C$24)</f>
        <v>28</v>
      </c>
      <c r="D25" s="4">
        <f>COUNTIFS(Effectif!$H:$H,Graphs!A25,Effectif!$I:$I,Graphs!$D$24)</f>
        <v>28</v>
      </c>
      <c r="E25" s="4">
        <f>COUNTIFS(Effectif!$H:$H,Graphs!A25,Effectif!$I:$I,Graphs!$E$24)</f>
        <v>56</v>
      </c>
      <c r="F25" s="4">
        <f>COUNTIFS(Effectif!$H:$H,Graphs!A25,Effectif!$I:$I,Graphs!$F$24)</f>
        <v>72</v>
      </c>
      <c r="G25" s="4">
        <f>COUNTIFS(Effectif!$H:$H,Graphs!A25,Effectif!$I:$I,Graphs!$G$24)</f>
        <v>72</v>
      </c>
      <c r="H25" s="4">
        <f>COUNTIFS(Effectif!$H:$H,Graphs!A25,Effectif!$I:$I,Graphs!$H$24)</f>
        <v>48</v>
      </c>
      <c r="I25" s="4">
        <f>COUNTIFS(Effectif!$H:$H,Graphs!A25,Effectif!$I:$I,Graphs!$I$24)</f>
        <v>16</v>
      </c>
      <c r="J25" s="4">
        <f>COUNTIFS(Effectif!$H:$H,Graphs!A25,Effectif!$I:$I,Graphs!$J$24)</f>
        <v>16</v>
      </c>
      <c r="K25">
        <f>COUNTIFS(Effectif!$H:$H,Graphs!A25,Effectif!$I:$I,Graphs!$K$24)</f>
        <v>60</v>
      </c>
      <c r="L25">
        <f>COUNTIFS(Effectif!$H:$H,Graphs!A25,Effectif!$I:$I,Graphs!$L$24)</f>
        <v>40</v>
      </c>
      <c r="M25">
        <f>COUNTIFS(Effectif!$H:$H,Graphs!A25,Effectif!$I:$I,Graphs!$M$24)</f>
        <v>32</v>
      </c>
      <c r="N25">
        <f>COUNTIFS(Effectif!$H:$H,Graphs!A25,Effectif!$I:$I,Graphs!$N$24)</f>
        <v>122</v>
      </c>
      <c r="O25"/>
      <c r="P25"/>
      <c r="Q25"/>
      <c r="R25"/>
      <c r="S25" s="4" t="s">
        <v>1137</v>
      </c>
      <c r="T25" s="84">
        <f>COUNTIFS(Logs!$B:$B,Graphs!$R$3,Logs!$J:$J,Graphs!S25)</f>
        <v>1</v>
      </c>
      <c r="U25"/>
      <c r="V25"/>
      <c r="AA25"/>
      <c r="AB25" s="4" t="s">
        <v>1140</v>
      </c>
      <c r="AC25"/>
      <c r="AD25"/>
    </row>
    <row r="26" spans="1:34" x14ac:dyDescent="0.25">
      <c r="A26" s="4" t="s">
        <v>613</v>
      </c>
      <c r="B26" s="4">
        <f>COUNTIFS(Effectif!H:H,Graphs!A26)</f>
        <v>12</v>
      </c>
      <c r="C26" s="4">
        <f>COUNTIFS(Effectif!$H:$H,Graphs!A26,Effectif!$I:$I,Graphs!$C$24)</f>
        <v>0</v>
      </c>
      <c r="D26" s="4">
        <f>COUNTIFS(Effectif!$H:$H,Graphs!A26,Effectif!$I:$I,Graphs!$D$24)</f>
        <v>0</v>
      </c>
      <c r="E26" s="4">
        <f>COUNTIFS(Effectif!$H:$H,Graphs!A26,Effectif!$I:$I,Graphs!$E$24)</f>
        <v>0</v>
      </c>
      <c r="F26" s="4">
        <f>COUNTIFS(Effectif!$H:$H,Graphs!A26,Effectif!$I:$I,Graphs!$F$24)</f>
        <v>0</v>
      </c>
      <c r="G26" s="4">
        <f>COUNTIFS(Effectif!$H:$H,Graphs!A26,Effectif!$I:$I,Graphs!$G$24)</f>
        <v>0</v>
      </c>
      <c r="H26" s="4">
        <f>COUNTIFS(Effectif!$H:$H,Graphs!A26,Effectif!$I:$I,Graphs!$H$24)</f>
        <v>0</v>
      </c>
      <c r="I26" s="4">
        <f>COUNTIFS(Effectif!$H:$H,Graphs!A26,Effectif!$I:$I,Graphs!$I$24)</f>
        <v>0</v>
      </c>
      <c r="J26" s="4">
        <f>COUNTIFS(Effectif!$H:$H,Graphs!A26,Effectif!$I:$I,Graphs!$J$24)</f>
        <v>0</v>
      </c>
      <c r="K26">
        <f>COUNTIFS(Effectif!$H:$H,Graphs!A26,Effectif!$I:$I,Graphs!$K$24)</f>
        <v>0</v>
      </c>
      <c r="L26">
        <f>COUNTIFS(Effectif!$H:$H,Graphs!A26,Effectif!$I:$I,Graphs!$L$24)</f>
        <v>0</v>
      </c>
      <c r="M26">
        <f>COUNTIFS(Effectif!$H:$H,Graphs!A26,Effectif!$I:$I,Graphs!$M$24)</f>
        <v>0</v>
      </c>
      <c r="N26">
        <f>COUNTIFS(Effectif!$H:$H,Graphs!A26,Effectif!$I:$I,Graphs!$N$24)</f>
        <v>0</v>
      </c>
      <c r="O26"/>
      <c r="P26"/>
      <c r="Q26"/>
      <c r="R26"/>
      <c r="S26" s="4" t="s">
        <v>1138</v>
      </c>
      <c r="T26" s="84">
        <f>COUNTIFS(Logs!$B:$B,Graphs!$R$3,Logs!$J:$J,Graphs!S26)</f>
        <v>0</v>
      </c>
      <c r="U26"/>
      <c r="V26"/>
      <c r="AA26"/>
      <c r="AB26" s="4" t="s">
        <v>1141</v>
      </c>
      <c r="AC26"/>
      <c r="AD26"/>
    </row>
    <row r="27" spans="1:34" x14ac:dyDescent="0.25">
      <c r="A27" s="4" t="s">
        <v>614</v>
      </c>
      <c r="B27" s="4">
        <f>COUNTIFS(Effectif!H:H,Graphs!A27)</f>
        <v>4</v>
      </c>
      <c r="C27" s="4">
        <f>COUNTIFS(Effectif!$H:$H,Graphs!A27,Effectif!$I:$I,Graphs!$C$24)</f>
        <v>0</v>
      </c>
      <c r="D27" s="4">
        <f>COUNTIFS(Effectif!$H:$H,Graphs!A27,Effectif!$I:$I,Graphs!$D$24)</f>
        <v>0</v>
      </c>
      <c r="E27" s="4">
        <f>COUNTIFS(Effectif!$H:$H,Graphs!A27,Effectif!$I:$I,Graphs!$E$24)</f>
        <v>0</v>
      </c>
      <c r="F27" s="4">
        <f>COUNTIFS(Effectif!$H:$H,Graphs!A27,Effectif!$I:$I,Graphs!$F$24)</f>
        <v>0</v>
      </c>
      <c r="G27" s="4">
        <f>COUNTIFS(Effectif!$H:$H,Graphs!A27,Effectif!$I:$I,Graphs!$G$24)</f>
        <v>0</v>
      </c>
      <c r="H27" s="4">
        <f>COUNTIFS(Effectif!$H:$H,Graphs!A27,Effectif!$I:$I,Graphs!$H$24)</f>
        <v>0</v>
      </c>
      <c r="I27" s="4">
        <f>COUNTIFS(Effectif!$H:$H,Graphs!A27,Effectif!$I:$I,Graphs!$I$24)</f>
        <v>0</v>
      </c>
      <c r="J27" s="4">
        <f>COUNTIFS(Effectif!$H:$H,Graphs!A27,Effectif!$I:$I,Graphs!$J$24)</f>
        <v>0</v>
      </c>
      <c r="K27">
        <f>COUNTIFS(Effectif!$H:$H,Graphs!A27,Effectif!$I:$I,Graphs!$K$24)</f>
        <v>0</v>
      </c>
      <c r="L27">
        <f>COUNTIFS(Effectif!$H:$H,Graphs!A27,Effectif!$I:$I,Graphs!$L$24)</f>
        <v>0</v>
      </c>
      <c r="M27">
        <f>COUNTIFS(Effectif!$H:$H,Graphs!A27,Effectif!$I:$I,Graphs!$M$24)</f>
        <v>0</v>
      </c>
      <c r="N27">
        <f>COUNTIFS(Effectif!$H:$H,Graphs!A27,Effectif!$I:$I,Graphs!$N$24)</f>
        <v>0</v>
      </c>
      <c r="O27"/>
      <c r="P27"/>
      <c r="Q27"/>
      <c r="R27"/>
      <c r="S27" s="4" t="s">
        <v>1139</v>
      </c>
      <c r="T27" s="84">
        <f>COUNTIFS(Logs!$B:$B,Graphs!$R$3,Logs!$J:$J,Graphs!S27)</f>
        <v>0</v>
      </c>
      <c r="U27"/>
      <c r="V27"/>
      <c r="AA27"/>
      <c r="AB27" s="4" t="s">
        <v>1142</v>
      </c>
      <c r="AC27"/>
      <c r="AD27"/>
    </row>
    <row r="28" spans="1:34" x14ac:dyDescent="0.25">
      <c r="A28" s="4" t="s">
        <v>625</v>
      </c>
      <c r="B28" s="4">
        <f>COUNTIFS(Effectif!H:H,Graphs!A28)</f>
        <v>4</v>
      </c>
      <c r="C28" s="4">
        <f>COUNTIFS(Effectif!$H:$H,Graphs!A28,Effectif!$I:$I,Graphs!$C$24)</f>
        <v>0</v>
      </c>
      <c r="D28" s="4">
        <f>COUNTIFS(Effectif!$H:$H,Graphs!A28,Effectif!$I:$I,Graphs!$D$24)</f>
        <v>0</v>
      </c>
      <c r="E28" s="4">
        <f>COUNTIFS(Effectif!$H:$H,Graphs!A28,Effectif!$I:$I,Graphs!$E$24)</f>
        <v>0</v>
      </c>
      <c r="F28" s="4">
        <f>COUNTIFS(Effectif!$H:$H,Graphs!A28,Effectif!$I:$I,Graphs!$F$24)</f>
        <v>0</v>
      </c>
      <c r="G28" s="4">
        <f>COUNTIFS(Effectif!$H:$H,Graphs!A28,Effectif!$I:$I,Graphs!$G$24)</f>
        <v>0</v>
      </c>
      <c r="H28" s="4">
        <f>COUNTIFS(Effectif!$H:$H,Graphs!A28,Effectif!$I:$I,Graphs!$H$24)</f>
        <v>0</v>
      </c>
      <c r="I28" s="4">
        <f>COUNTIFS(Effectif!$H:$H,Graphs!A28,Effectif!$I:$I,Graphs!$I$24)</f>
        <v>0</v>
      </c>
      <c r="J28" s="4">
        <f>COUNTIFS(Effectif!$H:$H,Graphs!A28,Effectif!$I:$I,Graphs!$J$24)</f>
        <v>0</v>
      </c>
      <c r="K28">
        <f>COUNTIFS(Effectif!$H:$H,Graphs!A28,Effectif!$I:$I,Graphs!$K$24)</f>
        <v>0</v>
      </c>
      <c r="L28">
        <f>COUNTIFS(Effectif!$H:$H,Graphs!A28,Effectif!$I:$I,Graphs!$L$24)</f>
        <v>0</v>
      </c>
      <c r="M28">
        <f>COUNTIFS(Effectif!$H:$H,Graphs!A28,Effectif!$I:$I,Graphs!$M$24)</f>
        <v>0</v>
      </c>
      <c r="N28">
        <f>COUNTIFS(Effectif!$H:$H,Graphs!A28,Effectif!$I:$I,Graphs!$N$24)</f>
        <v>0</v>
      </c>
      <c r="O28"/>
      <c r="P28"/>
      <c r="Q28"/>
      <c r="R28"/>
      <c r="S28" s="4" t="s">
        <v>1140</v>
      </c>
      <c r="T28" s="84">
        <f>COUNTIFS(Logs!$B:$B,Graphs!$R$3,Logs!$J:$J,Graphs!S28)</f>
        <v>0</v>
      </c>
      <c r="U28"/>
      <c r="V28"/>
      <c r="AA28"/>
      <c r="AB28" s="4" t="s">
        <v>1143</v>
      </c>
      <c r="AC28"/>
      <c r="AD28"/>
    </row>
    <row r="29" spans="1:34" x14ac:dyDescent="0.25">
      <c r="A29" s="4" t="s">
        <v>1130</v>
      </c>
      <c r="B29" s="4">
        <f>COUNTIFS(Effectif!H:H,Graphs!A29)</f>
        <v>2</v>
      </c>
      <c r="C29" s="4">
        <f>COUNTIFS(Effectif!$H:$H,Graphs!A29,Effectif!$I:$I,Graphs!$C$24)</f>
        <v>0</v>
      </c>
      <c r="D29" s="4">
        <f>COUNTIFS(Effectif!$H:$H,Graphs!A29,Effectif!$I:$I,Graphs!$D$24)</f>
        <v>0</v>
      </c>
      <c r="E29" s="4">
        <f>COUNTIFS(Effectif!$H:$H,Graphs!A29,Effectif!$I:$I,Graphs!$E$24)</f>
        <v>0</v>
      </c>
      <c r="F29" s="4">
        <f>COUNTIFS(Effectif!$H:$H,Graphs!A29,Effectif!$I:$I,Graphs!$F$24)</f>
        <v>0</v>
      </c>
      <c r="G29" s="4">
        <f>COUNTIFS(Effectif!$H:$H,Graphs!A29,Effectif!$I:$I,Graphs!$G$24)</f>
        <v>0</v>
      </c>
      <c r="H29" s="4">
        <f>COUNTIFS(Effectif!$H:$H,Graphs!A29,Effectif!$I:$I,Graphs!$H$24)</f>
        <v>0</v>
      </c>
      <c r="I29" s="4">
        <f>COUNTIFS(Effectif!$H:$H,Graphs!A29,Effectif!$I:$I,Graphs!$I$24)</f>
        <v>0</v>
      </c>
      <c r="J29" s="4">
        <f>COUNTIFS(Effectif!$H:$H,Graphs!A29,Effectif!$I:$I,Graphs!$J$24)</f>
        <v>0</v>
      </c>
      <c r="K29">
        <f>COUNTIFS(Effectif!$H:$H,Graphs!A29,Effectif!$I:$I,Graphs!$K$24)</f>
        <v>0</v>
      </c>
      <c r="L29">
        <f>COUNTIFS(Effectif!$H:$H,Graphs!A29,Effectif!$I:$I,Graphs!$L$24)</f>
        <v>0</v>
      </c>
      <c r="M29">
        <f>COUNTIFS(Effectif!$H:$H,Graphs!A29,Effectif!$I:$I,Graphs!$M$24)</f>
        <v>0</v>
      </c>
      <c r="N29">
        <f>COUNTIFS(Effectif!$H:$H,Graphs!A29,Effectif!$I:$I,Graphs!$N$24)</f>
        <v>2</v>
      </c>
      <c r="O29"/>
      <c r="P29"/>
      <c r="Q29"/>
      <c r="R29"/>
      <c r="S29" s="4" t="s">
        <v>1141</v>
      </c>
      <c r="T29" s="84">
        <f>COUNTIFS(Logs!$B:$B,Graphs!$R$3,Logs!$J:$J,Graphs!S29)</f>
        <v>4</v>
      </c>
      <c r="U29"/>
      <c r="V29"/>
      <c r="AA29"/>
      <c r="AB29" s="4" t="s">
        <v>1144</v>
      </c>
      <c r="AC29"/>
      <c r="AD29"/>
    </row>
    <row r="30" spans="1:34" x14ac:dyDescent="0.25">
      <c r="O30"/>
      <c r="P30"/>
      <c r="Q30"/>
      <c r="R30"/>
      <c r="S30" s="4" t="s">
        <v>1142</v>
      </c>
      <c r="T30" s="84">
        <f>COUNTIFS(Logs!$B:$B,Graphs!$R$3,Logs!$J:$J,Graphs!S30)</f>
        <v>2</v>
      </c>
      <c r="U30"/>
      <c r="V30"/>
      <c r="AA30"/>
      <c r="AB30" s="4" t="s">
        <v>1145</v>
      </c>
      <c r="AC30"/>
      <c r="AD30"/>
    </row>
    <row r="31" spans="1:34" x14ac:dyDescent="0.25">
      <c r="K31"/>
      <c r="L31"/>
      <c r="M31"/>
      <c r="N31"/>
      <c r="S31" s="4" t="s">
        <v>1143</v>
      </c>
      <c r="T31" s="84">
        <f>COUNTIFS(Logs!$B:$B,Graphs!$R$3,Logs!$J:$J,Graphs!S31)</f>
        <v>0</v>
      </c>
      <c r="AA31"/>
      <c r="AB31" s="4" t="s">
        <v>1146</v>
      </c>
      <c r="AC31"/>
      <c r="AD31"/>
    </row>
    <row r="32" spans="1:34" x14ac:dyDescent="0.25">
      <c r="K32"/>
      <c r="L32"/>
      <c r="M32"/>
      <c r="N32"/>
      <c r="S32" s="4" t="s">
        <v>1144</v>
      </c>
      <c r="T32" s="84">
        <f>COUNTIFS(Logs!$B:$B,Graphs!$R$3,Logs!$J:$J,Graphs!S32)</f>
        <v>0</v>
      </c>
      <c r="AA32"/>
      <c r="AB32"/>
      <c r="AC32"/>
      <c r="AD32"/>
    </row>
    <row r="33" spans="1:30" x14ac:dyDescent="0.25">
      <c r="A33" s="72" t="s">
        <v>1126</v>
      </c>
      <c r="B33" s="71"/>
      <c r="C33" s="71"/>
      <c r="D33" s="71"/>
      <c r="E33" s="71"/>
      <c r="F33" s="71"/>
      <c r="G33" s="71"/>
      <c r="H33" s="71"/>
      <c r="I33" s="71"/>
      <c r="J33" s="71"/>
      <c r="K33" s="76"/>
      <c r="L33" s="76"/>
      <c r="M33" s="76"/>
      <c r="N33" s="76"/>
      <c r="O33" s="71"/>
      <c r="P33" s="71"/>
      <c r="Q33" s="71"/>
      <c r="R33" s="71"/>
      <c r="S33" s="4" t="s">
        <v>1145</v>
      </c>
      <c r="T33" s="84">
        <f>COUNTIFS(Logs!$B:$B,Graphs!$R$3,Logs!$J:$J,Graphs!S33)</f>
        <v>0</v>
      </c>
      <c r="AA33"/>
      <c r="AB33"/>
      <c r="AC33"/>
      <c r="AD33"/>
    </row>
    <row r="34" spans="1:30" x14ac:dyDescent="0.25">
      <c r="B34" s="1" t="s">
        <v>1125</v>
      </c>
      <c r="C34" s="1" t="s">
        <v>330</v>
      </c>
      <c r="D34" s="1" t="s">
        <v>18</v>
      </c>
      <c r="E34" s="1" t="s">
        <v>20</v>
      </c>
      <c r="F34" s="1" t="s">
        <v>21</v>
      </c>
      <c r="G34" s="1" t="s">
        <v>23</v>
      </c>
      <c r="H34" s="1" t="s">
        <v>25</v>
      </c>
      <c r="I34" s="1" t="s">
        <v>26</v>
      </c>
      <c r="J34" s="1" t="s">
        <v>29</v>
      </c>
      <c r="K34" s="1" t="s">
        <v>124</v>
      </c>
      <c r="L34" s="1" t="s">
        <v>30</v>
      </c>
      <c r="M34" s="1" t="s">
        <v>16</v>
      </c>
      <c r="N34" s="1" t="s">
        <v>10</v>
      </c>
      <c r="P34" s="1" t="s">
        <v>604</v>
      </c>
      <c r="Q34" s="1" t="s">
        <v>605</v>
      </c>
      <c r="R34" s="1" t="s">
        <v>608</v>
      </c>
      <c r="S34" s="4" t="s">
        <v>1146</v>
      </c>
      <c r="T34" s="84">
        <f>COUNTIFS(Logs!$B:$B,Graphs!$R$3,Logs!$J:$J,Graphs!S34)</f>
        <v>1</v>
      </c>
      <c r="AA34"/>
      <c r="AB34"/>
      <c r="AC34"/>
      <c r="AD34"/>
    </row>
    <row r="35" spans="1:30" x14ac:dyDescent="0.25">
      <c r="B35" s="4" t="s">
        <v>335</v>
      </c>
      <c r="C35" s="74">
        <f>SUMIFS(Recolt!D:D,Recolt!C:C,Graphs!B35,Recolt!J:J,Graphs!$C$34)</f>
        <v>1344.0800000000002</v>
      </c>
      <c r="D35" s="74">
        <f>SUMIFS(Recolt!D:D,Recolt!C:C,Graphs!B35,Recolt!J:J,Graphs!$D$34)</f>
        <v>110</v>
      </c>
      <c r="E35" s="74">
        <f>SUMIFS(Recolt!D:D,Recolt!C:C,Graphs!B35,Recolt!J:J,Graphs!$E$34)</f>
        <v>0</v>
      </c>
      <c r="F35" s="74">
        <f>SUMIFS(Recolt!D:D,Recolt!C:C,Graphs!B35,Recolt!J:J,Graphs!$F$34)</f>
        <v>627.49</v>
      </c>
      <c r="G35" s="74">
        <f>SUMIFS(Recolt!D:D,Recolt!C:C,Graphs!B35,Recolt!J:J,Graphs!$G$34)</f>
        <v>219.23</v>
      </c>
      <c r="H35" s="74">
        <f>SUMIFS(Recolt!D:D,Recolt!C:C,Graphs!B35,Recolt!J:J,Graphs!$H$34)</f>
        <v>0</v>
      </c>
      <c r="I35" s="74">
        <f>SUMIFS(Recolt!D:D,Recolt!C:C,Graphs!B35,Recolt!J:J,Graphs!$I$34)</f>
        <v>0</v>
      </c>
      <c r="J35" s="74">
        <f>SUMIFS(Recolt!D:D,Recolt!C:C,Graphs!B35,Recolt!J:J,Graphs!$J$34)</f>
        <v>0</v>
      </c>
      <c r="K35" s="75">
        <f>SUMIFS(Recolt!D:D,Recolt!C:C,Graphs!B35,Recolt!J:J,Graphs!$K$34)</f>
        <v>0</v>
      </c>
      <c r="L35" s="75">
        <f>SUMIFS(Recolt!D:D,Recolt!C:C,Graphs!B35,Recolt!J:J,Graphs!$L$34)</f>
        <v>0</v>
      </c>
      <c r="M35" s="75">
        <f>SUMIFS(Recolt!D:D,Recolt!C:C,Graphs!B35,Recolt!J:J,Graphs!$M$34)</f>
        <v>150</v>
      </c>
      <c r="N35" s="75">
        <f>SUMIFS(Recolt!D:D,Recolt!C:C,Graphs!B35,Recolt!J:J,Graphs!$N$34)</f>
        <v>3068.8600000000006</v>
      </c>
      <c r="O35" s="74"/>
      <c r="P35" s="74">
        <f>SUMIFS(Recolt!D:D,Recolt!C:C,Graphs!B35,Recolt!I:I,Graphs!$P$34)</f>
        <v>1877.9</v>
      </c>
      <c r="Q35" s="74">
        <f>SUMIFS(Recolt!D:D,Recolt!C:C,Graphs!B35,Recolt!I:I,Graphs!$Q$34)</f>
        <v>2657.83</v>
      </c>
      <c r="R35" s="74">
        <f>SUMIFS(Recolt!D:D,Recolt!C:C,Graphs!B35,Recolt!I:I,Graphs!$R$34)</f>
        <v>983.93</v>
      </c>
      <c r="AA35"/>
      <c r="AB35"/>
      <c r="AC35"/>
      <c r="AD35"/>
    </row>
    <row r="36" spans="1:30" x14ac:dyDescent="0.25">
      <c r="B36" s="4" t="s">
        <v>337</v>
      </c>
      <c r="C36" s="74">
        <f>SUMIFS(Recolt!D:D,Recolt!C:C,Graphs!B36,Recolt!J:J,Graphs!$C$34)</f>
        <v>2518.5799999999995</v>
      </c>
      <c r="D36" s="74">
        <f>SUMIFS(Recolt!D:D,Recolt!C:C,Graphs!B36,Recolt!J:J,Graphs!$D$34)</f>
        <v>219.89999999999998</v>
      </c>
      <c r="E36" s="74">
        <f>SUMIFS(Recolt!D:D,Recolt!C:C,Graphs!B36,Recolt!J:J,Graphs!$E$34)</f>
        <v>321.52</v>
      </c>
      <c r="F36" s="74">
        <f>SUMIFS(Recolt!D:D,Recolt!C:C,Graphs!B36,Recolt!J:J,Graphs!$F$34)</f>
        <v>535.89</v>
      </c>
      <c r="G36" s="74">
        <f>SUMIFS(Recolt!D:D,Recolt!C:C,Graphs!B36,Recolt!J:J,Graphs!$G$34)</f>
        <v>292.69</v>
      </c>
      <c r="H36" s="74">
        <f>SUMIFS(Recolt!D:D,Recolt!C:C,Graphs!B36,Recolt!J:J,Graphs!$H$34)</f>
        <v>173.46</v>
      </c>
      <c r="I36" s="74">
        <f>SUMIFS(Recolt!D:D,Recolt!C:C,Graphs!B36,Recolt!J:J,Graphs!$I$34)</f>
        <v>31</v>
      </c>
      <c r="J36" s="74">
        <f>SUMIFS(Recolt!D:D,Recolt!C:C,Graphs!B36,Recolt!J:J,Graphs!$J$34)</f>
        <v>100</v>
      </c>
      <c r="K36" s="75">
        <f>SUMIFS(Recolt!D:D,Recolt!C:C,Graphs!B36,Recolt!J:J,Graphs!$K$34)</f>
        <v>0</v>
      </c>
      <c r="L36" s="75">
        <f>SUMIFS(Recolt!D:D,Recolt!C:C,Graphs!B36,Recolt!J:J,Graphs!$L$34)</f>
        <v>358</v>
      </c>
      <c r="M36" s="75">
        <f>SUMIFS(Recolt!D:D,Recolt!C:C,Graphs!B36,Recolt!J:J,Graphs!$M$34)</f>
        <v>253</v>
      </c>
      <c r="N36" s="75">
        <f>SUMIFS(Recolt!D:D,Recolt!C:C,Graphs!B36,Recolt!J:J,Graphs!$N$34)</f>
        <v>5291.0700000000015</v>
      </c>
      <c r="O36" s="74"/>
      <c r="P36" s="74">
        <f>SUMIFS(Recolt!D:D,Recolt!C:C,Graphs!B36,Recolt!I:I,Graphs!$P$34)</f>
        <v>3671.7</v>
      </c>
      <c r="Q36" s="74">
        <f>SUMIFS(Recolt!D:D,Recolt!C:C,Graphs!B36,Recolt!I:I,Graphs!$Q$34)</f>
        <v>4518.9700000000012</v>
      </c>
      <c r="R36" s="74">
        <f>SUMIFS(Recolt!D:D,Recolt!C:C,Graphs!B36,Recolt!I:I,Graphs!$R$34)</f>
        <v>1904.44</v>
      </c>
      <c r="AA36"/>
      <c r="AB36"/>
      <c r="AC36"/>
      <c r="AD36"/>
    </row>
    <row r="37" spans="1:30" x14ac:dyDescent="0.25">
      <c r="B37" s="25" t="s">
        <v>338</v>
      </c>
      <c r="C37" s="74">
        <f>SUMIFS(Recolt!D:D,Recolt!C:C,Graphs!B37,Recolt!J:J,Graphs!$C$34)</f>
        <v>2487.44</v>
      </c>
      <c r="D37" s="74">
        <f>SUMIFS(Recolt!D:D,Recolt!C:C,Graphs!B37,Recolt!J:J,Graphs!$D$34)</f>
        <v>180.63</v>
      </c>
      <c r="E37" s="74">
        <f>SUMIFS(Recolt!D:D,Recolt!C:C,Graphs!B37,Recolt!J:J,Graphs!$E$34)</f>
        <v>43.55</v>
      </c>
      <c r="F37" s="74">
        <f>SUMIFS(Recolt!D:D,Recolt!C:C,Graphs!B37,Recolt!J:J,Graphs!$F$34)</f>
        <v>157.22999999999999</v>
      </c>
      <c r="G37" s="74">
        <f>SUMIFS(Recolt!D:D,Recolt!C:C,Graphs!B37,Recolt!J:J,Graphs!$G$34)</f>
        <v>308.79999999999995</v>
      </c>
      <c r="H37" s="74">
        <f>SUMIFS(Recolt!D:D,Recolt!C:C,Graphs!B37,Recolt!J:J,Graphs!$H$34)</f>
        <v>291.97000000000003</v>
      </c>
      <c r="I37" s="74">
        <f>SUMIFS(Recolt!D:D,Recolt!C:C,Graphs!B37,Recolt!J:J,Graphs!$I$34)</f>
        <v>0</v>
      </c>
      <c r="J37" s="74">
        <f>SUMIFS(Recolt!D:D,Recolt!C:C,Graphs!B37,Recolt!J:J,Graphs!$J$34)</f>
        <v>0</v>
      </c>
      <c r="K37" s="75">
        <f>SUMIFS(Recolt!D:D,Recolt!C:C,Graphs!B37,Recolt!J:J,Graphs!$K$34)</f>
        <v>0</v>
      </c>
      <c r="L37" s="75">
        <f>SUMIFS(Recolt!D:D,Recolt!C:C,Graphs!B37,Recolt!J:J,Graphs!$L$34)</f>
        <v>15.62</v>
      </c>
      <c r="M37" s="75">
        <f>SUMIFS(Recolt!D:D,Recolt!C:C,Graphs!B37,Recolt!J:J,Graphs!$M$34)</f>
        <v>0</v>
      </c>
      <c r="N37" s="75">
        <f>SUMIFS(Recolt!D:D,Recolt!C:C,Graphs!B37,Recolt!J:J,Graphs!$N$34)</f>
        <v>3160.37</v>
      </c>
      <c r="O37" s="74"/>
      <c r="P37" s="74">
        <f>SUMIFS(Recolt!D:D,Recolt!C:C,Graphs!B37,Recolt!I:I,Graphs!$P$34)</f>
        <v>3142.5600000000004</v>
      </c>
      <c r="Q37" s="74">
        <f>SUMIFS(Recolt!D:D,Recolt!C:C,Graphs!B37,Recolt!I:I,Graphs!$Q$34)</f>
        <v>2175.56</v>
      </c>
      <c r="R37" s="74">
        <f>SUMIFS(Recolt!D:D,Recolt!C:C,Graphs!B37,Recolt!I:I,Graphs!$R$34)</f>
        <v>1327.4899999999996</v>
      </c>
      <c r="AA37"/>
      <c r="AB37"/>
      <c r="AC37"/>
      <c r="AD37"/>
    </row>
    <row r="38" spans="1:30" x14ac:dyDescent="0.25">
      <c r="B38" s="4" t="s">
        <v>333</v>
      </c>
      <c r="C38" s="74">
        <f>SUMIFS(Recolt!D:D,Recolt!C:C,Graphs!B38,Recolt!J:J,Graphs!$C$34)</f>
        <v>1832.3100000000002</v>
      </c>
      <c r="D38" s="74">
        <f>SUMIFS(Recolt!D:D,Recolt!C:C,Graphs!B38,Recolt!J:J,Graphs!$D$34)</f>
        <v>102</v>
      </c>
      <c r="E38" s="74">
        <f>SUMIFS(Recolt!D:D,Recolt!C:C,Graphs!B38,Recolt!J:J,Graphs!$E$34)</f>
        <v>370.09000000000003</v>
      </c>
      <c r="F38" s="74">
        <f>SUMIFS(Recolt!D:D,Recolt!C:C,Graphs!B38,Recolt!J:J,Graphs!$F$34)</f>
        <v>378.64000000000004</v>
      </c>
      <c r="G38" s="74">
        <f>SUMIFS(Recolt!D:D,Recolt!C:C,Graphs!B38,Recolt!J:J,Graphs!$G$34)</f>
        <v>247</v>
      </c>
      <c r="H38" s="74">
        <f>SUMIFS(Recolt!D:D,Recolt!C:C,Graphs!B38,Recolt!J:J,Graphs!$H$34)</f>
        <v>231.3</v>
      </c>
      <c r="I38" s="74">
        <f>SUMIFS(Recolt!D:D,Recolt!C:C,Graphs!B38,Recolt!J:J,Graphs!$I$34)</f>
        <v>0</v>
      </c>
      <c r="J38" s="74">
        <f>SUMIFS(Recolt!D:D,Recolt!C:C,Graphs!B38,Recolt!J:J,Graphs!$J$34)</f>
        <v>0</v>
      </c>
      <c r="K38" s="75">
        <f>SUMIFS(Recolt!D:D,Recolt!C:C,Graphs!B38,Recolt!J:J,Graphs!$K$34)</f>
        <v>0</v>
      </c>
      <c r="L38" s="75">
        <f>SUMIFS(Recolt!D:D,Recolt!C:C,Graphs!B38,Recolt!J:J,Graphs!$L$34)</f>
        <v>0</v>
      </c>
      <c r="M38" s="75">
        <f>SUMIFS(Recolt!D:D,Recolt!C:C,Graphs!B38,Recolt!J:J,Graphs!$M$34)</f>
        <v>5</v>
      </c>
      <c r="N38" s="75">
        <f>SUMIFS(Recolt!D:D,Recolt!C:C,Graphs!B38,Recolt!J:J,Graphs!$N$34)</f>
        <v>4729.7600000000011</v>
      </c>
      <c r="O38" s="74"/>
      <c r="P38" s="74">
        <f>SUMIFS(Recolt!D:D,Recolt!C:C,Graphs!B38,Recolt!I:I,Graphs!$P$34)</f>
        <v>2372.2799999999997</v>
      </c>
      <c r="Q38" s="74">
        <f>SUMIFS(Recolt!D:D,Recolt!C:C,Graphs!B38,Recolt!I:I,Graphs!$Q$34)</f>
        <v>4807.87</v>
      </c>
      <c r="R38" s="74">
        <f>SUMIFS(Recolt!D:D,Recolt!C:C,Graphs!B38,Recolt!I:I,Graphs!$R$34)</f>
        <v>715.95</v>
      </c>
      <c r="AA38"/>
      <c r="AB38"/>
      <c r="AC38"/>
      <c r="AD38"/>
    </row>
    <row r="39" spans="1:30" x14ac:dyDescent="0.25">
      <c r="B39" s="4" t="s">
        <v>339</v>
      </c>
      <c r="C39" s="74">
        <f>SUMIFS(Recolt!D:D,Recolt!C:C,Graphs!B39,Recolt!J:J,Graphs!$C$34)</f>
        <v>2281.2400000000002</v>
      </c>
      <c r="D39" s="74">
        <f>SUMIFS(Recolt!D:D,Recolt!C:C,Graphs!B39,Recolt!J:J,Graphs!$D$34)</f>
        <v>0</v>
      </c>
      <c r="E39" s="74">
        <f>SUMIFS(Recolt!D:D,Recolt!C:C,Graphs!B39,Recolt!J:J,Graphs!$E$34)</f>
        <v>214.17000000000002</v>
      </c>
      <c r="F39" s="74">
        <f>SUMIFS(Recolt!D:D,Recolt!C:C,Graphs!B39,Recolt!J:J,Graphs!$F$34)</f>
        <v>299.59000000000003</v>
      </c>
      <c r="G39" s="74">
        <f>SUMIFS(Recolt!D:D,Recolt!C:C,Graphs!B39,Recolt!J:J,Graphs!$G$34)</f>
        <v>474</v>
      </c>
      <c r="H39" s="74">
        <f>SUMIFS(Recolt!D:D,Recolt!C:C,Graphs!B39,Recolt!J:J,Graphs!$H$34)</f>
        <v>100</v>
      </c>
      <c r="I39" s="74">
        <f>SUMIFS(Recolt!D:D,Recolt!C:C,Graphs!B39,Recolt!J:J,Graphs!$I$34)</f>
        <v>0</v>
      </c>
      <c r="J39" s="74">
        <f>SUMIFS(Recolt!D:D,Recolt!C:C,Graphs!B39,Recolt!J:J,Graphs!$J$34)</f>
        <v>0</v>
      </c>
      <c r="K39" s="75">
        <f>SUMIFS(Recolt!D:D,Recolt!C:C,Graphs!B39,Recolt!J:J,Graphs!$K$34)</f>
        <v>0</v>
      </c>
      <c r="L39" s="75">
        <f>SUMIFS(Recolt!D:D,Recolt!C:C,Graphs!B39,Recolt!J:J,Graphs!$L$34)</f>
        <v>0</v>
      </c>
      <c r="M39" s="75">
        <f>SUMIFS(Recolt!D:D,Recolt!C:C,Graphs!B39,Recolt!J:J,Graphs!$M$34)</f>
        <v>0</v>
      </c>
      <c r="N39" s="75">
        <f>SUMIFS(Recolt!D:D,Recolt!C:C,Graphs!B39,Recolt!J:J,Graphs!$N$34)</f>
        <v>5182.5699999999988</v>
      </c>
      <c r="O39" s="74"/>
      <c r="P39" s="74">
        <f>SUMIFS(Recolt!D:D,Recolt!C:C,Graphs!B39,Recolt!I:I,Graphs!$P$34)</f>
        <v>2865.55</v>
      </c>
      <c r="Q39" s="74">
        <f>SUMIFS(Recolt!D:D,Recolt!C:C,Graphs!B39,Recolt!I:I,Graphs!$Q$34)</f>
        <v>3433.2000000000003</v>
      </c>
      <c r="R39" s="74">
        <f>SUMIFS(Recolt!D:D,Recolt!C:C,Graphs!B39,Recolt!I:I,Graphs!$R$34)</f>
        <v>2252.8199999999997</v>
      </c>
      <c r="AA39"/>
      <c r="AB39"/>
      <c r="AC39"/>
      <c r="AD39"/>
    </row>
    <row r="40" spans="1:30" x14ac:dyDescent="0.25">
      <c r="B40" s="4" t="s">
        <v>336</v>
      </c>
      <c r="C40" s="74">
        <f>SUMIFS(Recolt!D:D,Recolt!C:C,Graphs!B40,Recolt!J:J,Graphs!$C$34)</f>
        <v>3267.67</v>
      </c>
      <c r="D40" s="74">
        <f>SUMIFS(Recolt!D:D,Recolt!C:C,Graphs!B40,Recolt!J:J,Graphs!$D$34)</f>
        <v>121.13</v>
      </c>
      <c r="E40" s="74">
        <f>SUMIFS(Recolt!D:D,Recolt!C:C,Graphs!B40,Recolt!J:J,Graphs!$E$34)</f>
        <v>156.82999999999998</v>
      </c>
      <c r="F40" s="74">
        <f>SUMIFS(Recolt!D:D,Recolt!C:C,Graphs!B40,Recolt!J:J,Graphs!$F$34)</f>
        <v>449.09000000000003</v>
      </c>
      <c r="G40" s="74">
        <f>SUMIFS(Recolt!D:D,Recolt!C:C,Graphs!B40,Recolt!J:J,Graphs!$G$34)</f>
        <v>1234.01</v>
      </c>
      <c r="H40" s="74">
        <f>SUMIFS(Recolt!D:D,Recolt!C:C,Graphs!B40,Recolt!J:J,Graphs!$H$34)</f>
        <v>560</v>
      </c>
      <c r="I40" s="74">
        <f>SUMIFS(Recolt!D:D,Recolt!C:C,Graphs!B40,Recolt!J:J,Graphs!$I$34)</f>
        <v>0</v>
      </c>
      <c r="J40" s="74">
        <f>SUMIFS(Recolt!D:D,Recolt!C:C,Graphs!B40,Recolt!J:J,Graphs!$J$34)</f>
        <v>0</v>
      </c>
      <c r="K40" s="75">
        <f>SUMIFS(Recolt!D:D,Recolt!C:C,Graphs!B40,Recolt!J:J,Graphs!$K$34)</f>
        <v>0</v>
      </c>
      <c r="L40" s="75">
        <f>SUMIFS(Recolt!D:D,Recolt!C:C,Graphs!B40,Recolt!J:J,Graphs!$L$34)</f>
        <v>172</v>
      </c>
      <c r="M40" s="75">
        <f>SUMIFS(Recolt!D:D,Recolt!C:C,Graphs!B40,Recolt!J:J,Graphs!$M$34)</f>
        <v>282</v>
      </c>
      <c r="N40" s="75">
        <f>SUMIFS(Recolt!D:D,Recolt!C:C,Graphs!B40,Recolt!J:J,Graphs!$N$34)</f>
        <v>6947.6100000000015</v>
      </c>
      <c r="O40" s="74"/>
      <c r="P40" s="74">
        <f>SUMIFS(Recolt!D:D,Recolt!C:C,Graphs!B40,Recolt!I:I,Graphs!$P$34)</f>
        <v>5020.5899999999992</v>
      </c>
      <c r="Q40" s="74">
        <f>SUMIFS(Recolt!D:D,Recolt!C:C,Graphs!B40,Recolt!I:I,Graphs!$Q$34)</f>
        <v>5749.0999999999995</v>
      </c>
      <c r="R40" s="74">
        <f>SUMIFS(Recolt!D:D,Recolt!C:C,Graphs!B40,Recolt!I:I,Graphs!$R$34)</f>
        <v>2420.65</v>
      </c>
      <c r="AA40"/>
      <c r="AB40"/>
      <c r="AC40"/>
      <c r="AD40"/>
    </row>
    <row r="41" spans="1:30" x14ac:dyDescent="0.25">
      <c r="B41" s="4" t="s">
        <v>340</v>
      </c>
      <c r="C41" s="74">
        <f>SUMIFS(Recolt!D:D,Recolt!C:C,Graphs!B41,Recolt!J:J,Graphs!$C$34)</f>
        <v>1765.7499999999998</v>
      </c>
      <c r="D41" s="74">
        <f>SUMIFS(Recolt!D:D,Recolt!C:C,Graphs!B41,Recolt!J:J,Graphs!$D$34)</f>
        <v>60.23</v>
      </c>
      <c r="E41" s="74">
        <f>SUMIFS(Recolt!D:D,Recolt!C:C,Graphs!B41,Recolt!J:J,Graphs!$E$34)</f>
        <v>0</v>
      </c>
      <c r="F41" s="74">
        <f>SUMIFS(Recolt!D:D,Recolt!C:C,Graphs!B41,Recolt!J:J,Graphs!$F$34)</f>
        <v>157.46</v>
      </c>
      <c r="G41" s="74">
        <f>SUMIFS(Recolt!D:D,Recolt!C:C,Graphs!B41,Recolt!J:J,Graphs!$G$34)</f>
        <v>207.63</v>
      </c>
      <c r="H41" s="74">
        <f>SUMIFS(Recolt!D:D,Recolt!C:C,Graphs!B41,Recolt!J:J,Graphs!$H$34)</f>
        <v>24</v>
      </c>
      <c r="I41" s="74">
        <f>SUMIFS(Recolt!D:D,Recolt!C:C,Graphs!B41,Recolt!J:J,Graphs!$I$34)</f>
        <v>106</v>
      </c>
      <c r="J41" s="74">
        <f>SUMIFS(Recolt!D:D,Recolt!C:C,Graphs!B41,Recolt!J:J,Graphs!$J$34)</f>
        <v>141.06</v>
      </c>
      <c r="K41" s="75">
        <f>SUMIFS(Recolt!D:D,Recolt!C:C,Graphs!B41,Recolt!J:J,Graphs!$K$34)</f>
        <v>0</v>
      </c>
      <c r="L41" s="75">
        <f>SUMIFS(Recolt!D:D,Recolt!C:C,Graphs!B41,Recolt!J:J,Graphs!$L$34)</f>
        <v>0</v>
      </c>
      <c r="M41" s="75">
        <f>SUMIFS(Recolt!D:D,Recolt!C:C,Graphs!B41,Recolt!J:J,Graphs!$M$34)</f>
        <v>0</v>
      </c>
      <c r="N41" s="75">
        <f>SUMIFS(Recolt!D:D,Recolt!C:C,Graphs!B41,Recolt!J:J,Graphs!$N$34)</f>
        <v>3009.130000000001</v>
      </c>
      <c r="O41" s="74"/>
      <c r="P41" s="74">
        <f>SUMIFS(Recolt!D:D,Recolt!C:C,Graphs!B41,Recolt!I:I,Graphs!$P$34)</f>
        <v>2089.44</v>
      </c>
      <c r="Q41" s="74">
        <f>SUMIFS(Recolt!D:D,Recolt!C:C,Graphs!B41,Recolt!I:I,Graphs!$Q$34)</f>
        <v>2481.7900000000004</v>
      </c>
      <c r="R41" s="74">
        <f>SUMIFS(Recolt!D:D,Recolt!C:C,Graphs!B41,Recolt!I:I,Graphs!$R$34)</f>
        <v>900.03</v>
      </c>
      <c r="AA41"/>
      <c r="AB41"/>
      <c r="AC41"/>
      <c r="AD41"/>
    </row>
    <row r="42" spans="1:30" x14ac:dyDescent="0.25">
      <c r="B42" s="4" t="s">
        <v>341</v>
      </c>
      <c r="C42" s="74">
        <f>SUMIFS(Recolt!D:D,Recolt!C:C,Graphs!B42,Recolt!J:J,Graphs!$C$34)</f>
        <v>6593.95</v>
      </c>
      <c r="D42" s="74">
        <f>SUMIFS(Recolt!D:D,Recolt!C:C,Graphs!B42,Recolt!J:J,Graphs!$D$34)</f>
        <v>563.07000000000005</v>
      </c>
      <c r="E42" s="74">
        <f>SUMIFS(Recolt!D:D,Recolt!C:C,Graphs!B42,Recolt!J:J,Graphs!$E$34)</f>
        <v>639.86</v>
      </c>
      <c r="F42" s="74">
        <f>SUMIFS(Recolt!D:D,Recolt!C:C,Graphs!B42,Recolt!J:J,Graphs!$F$34)</f>
        <v>611.94999999999993</v>
      </c>
      <c r="G42" s="74">
        <f>SUMIFS(Recolt!D:D,Recolt!C:C,Graphs!B42,Recolt!J:J,Graphs!$G$34)</f>
        <v>381.4</v>
      </c>
      <c r="H42" s="74">
        <f>SUMIFS(Recolt!D:D,Recolt!C:C,Graphs!B42,Recolt!J:J,Graphs!$H$34)</f>
        <v>102.65</v>
      </c>
      <c r="I42" s="74">
        <f>SUMIFS(Recolt!D:D,Recolt!C:C,Graphs!B42,Recolt!J:J,Graphs!$I$34)</f>
        <v>0</v>
      </c>
      <c r="J42" s="74">
        <f>SUMIFS(Recolt!D:D,Recolt!C:C,Graphs!B42,Recolt!J:J,Graphs!$J$34)</f>
        <v>100</v>
      </c>
      <c r="K42" s="75">
        <f>SUMIFS(Recolt!D:D,Recolt!C:C,Graphs!B42,Recolt!J:J,Graphs!$K$34)</f>
        <v>0</v>
      </c>
      <c r="L42" s="75">
        <f>SUMIFS(Recolt!D:D,Recolt!C:C,Graphs!B42,Recolt!J:J,Graphs!$L$34)</f>
        <v>267.38</v>
      </c>
      <c r="M42" s="75">
        <f>SUMIFS(Recolt!D:D,Recolt!C:C,Graphs!B42,Recolt!J:J,Graphs!$M$34)</f>
        <v>200.73000000000002</v>
      </c>
      <c r="N42" s="75">
        <f>SUMIFS(Recolt!D:D,Recolt!C:C,Graphs!B42,Recolt!J:J,Graphs!$N$34)</f>
        <v>11783.539999999999</v>
      </c>
      <c r="O42" s="74"/>
      <c r="P42" s="74">
        <f>SUMIFS(Recolt!D:D,Recolt!C:C,Graphs!B42,Recolt!I:I,Graphs!$P$34)</f>
        <v>7934</v>
      </c>
      <c r="Q42" s="74">
        <f>SUMIFS(Recolt!D:D,Recolt!C:C,Graphs!B42,Recolt!I:I,Graphs!$Q$34)</f>
        <v>9213.2199999999975</v>
      </c>
      <c r="R42" s="74">
        <f>SUMIFS(Recolt!D:D,Recolt!C:C,Graphs!B42,Recolt!I:I,Graphs!$R$34)</f>
        <v>4097.3099999999995</v>
      </c>
      <c r="AA42"/>
      <c r="AB42"/>
      <c r="AC42"/>
      <c r="AD42"/>
    </row>
    <row r="43" spans="1:30" x14ac:dyDescent="0.25">
      <c r="B43" s="5" t="s">
        <v>332</v>
      </c>
      <c r="C43" s="74">
        <f>SUMIFS(Recolt!D:D,Recolt!C:C,Graphs!B43,Recolt!J:J,Graphs!$C$34)</f>
        <v>5442.1100000000006</v>
      </c>
      <c r="D43" s="74">
        <f>SUMIFS(Recolt!D:D,Recolt!C:C,Graphs!B43,Recolt!J:J,Graphs!$D$34)</f>
        <v>366.36</v>
      </c>
      <c r="E43" s="74">
        <f>SUMIFS(Recolt!D:D,Recolt!C:C,Graphs!B43,Recolt!J:J,Graphs!$E$34)</f>
        <v>1545.3799999999999</v>
      </c>
      <c r="F43" s="74">
        <f>SUMIFS(Recolt!D:D,Recolt!C:C,Graphs!B43,Recolt!J:J,Graphs!$F$34)</f>
        <v>3693.3099999999995</v>
      </c>
      <c r="G43" s="74">
        <f>SUMIFS(Recolt!D:D,Recolt!C:C,Graphs!B43,Recolt!J:J,Graphs!$G$34)</f>
        <v>995.5200000000001</v>
      </c>
      <c r="H43" s="74">
        <f>SUMIFS(Recolt!D:D,Recolt!C:C,Graphs!B43,Recolt!J:J,Graphs!$H$34)</f>
        <v>491.90999999999997</v>
      </c>
      <c r="I43" s="74">
        <f>SUMIFS(Recolt!D:D,Recolt!C:C,Graphs!B43,Recolt!J:J,Graphs!$I$34)</f>
        <v>0</v>
      </c>
      <c r="J43" s="74">
        <f>SUMIFS(Recolt!D:D,Recolt!C:C,Graphs!B43,Recolt!J:J,Graphs!$J$34)</f>
        <v>173.62</v>
      </c>
      <c r="K43" s="75">
        <f>SUMIFS(Recolt!D:D,Recolt!C:C,Graphs!B43,Recolt!J:J,Graphs!$K$34)</f>
        <v>0</v>
      </c>
      <c r="L43" s="75">
        <f>SUMIFS(Recolt!D:D,Recolt!C:C,Graphs!B43,Recolt!J:J,Graphs!$L$34)</f>
        <v>59.62</v>
      </c>
      <c r="M43" s="75">
        <f>SUMIFS(Recolt!D:D,Recolt!C:C,Graphs!B43,Recolt!J:J,Graphs!$M$34)</f>
        <v>65</v>
      </c>
      <c r="N43" s="75">
        <f>SUMIFS(Recolt!D:D,Recolt!C:C,Graphs!B43,Recolt!J:J,Graphs!$N$34)</f>
        <v>9028.119999999999</v>
      </c>
      <c r="O43" s="74"/>
      <c r="P43" s="74">
        <f>SUMIFS(Recolt!D:D,Recolt!C:C,Graphs!B43,Recolt!I:I,Graphs!$P$34)</f>
        <v>11791.2</v>
      </c>
      <c r="Q43" s="74">
        <f>SUMIFS(Recolt!D:D,Recolt!C:C,Graphs!B43,Recolt!I:I,Graphs!$Q$34)</f>
        <v>6470.39</v>
      </c>
      <c r="R43" s="74">
        <f>SUMIFS(Recolt!D:D,Recolt!C:C,Graphs!B43,Recolt!I:I,Graphs!$R$34)</f>
        <v>3599.3599999999997</v>
      </c>
      <c r="AA43"/>
      <c r="AB43"/>
      <c r="AC43"/>
      <c r="AD43"/>
    </row>
    <row r="44" spans="1:30" x14ac:dyDescent="0.25">
      <c r="B44" s="4" t="s">
        <v>334</v>
      </c>
      <c r="C44" s="74">
        <f>SUMIFS(Recolt!D:D,Recolt!C:C,Graphs!B44,Recolt!J:J,Graphs!$C$34)</f>
        <v>0</v>
      </c>
      <c r="D44" s="74">
        <f>SUMIFS(Recolt!D:D,Recolt!C:C,Graphs!B44,Recolt!J:J,Graphs!$D$34)</f>
        <v>0</v>
      </c>
      <c r="E44" s="74">
        <f>SUMIFS(Recolt!D:D,Recolt!C:C,Graphs!B44,Recolt!J:J,Graphs!$E$34)</f>
        <v>0</v>
      </c>
      <c r="F44" s="74">
        <f>SUMIFS(Recolt!D:D,Recolt!C:C,Graphs!B44,Recolt!J:J,Graphs!$F$34)</f>
        <v>0</v>
      </c>
      <c r="G44" s="74">
        <f>SUMIFS(Recolt!D:D,Recolt!C:C,Graphs!B44,Recolt!J:J,Graphs!$G$34)</f>
        <v>0</v>
      </c>
      <c r="H44" s="74">
        <f>SUMIFS(Recolt!D:D,Recolt!C:C,Graphs!B44,Recolt!J:J,Graphs!$H$34)</f>
        <v>0</v>
      </c>
      <c r="I44" s="74">
        <f>SUMIFS(Recolt!D:D,Recolt!C:C,Graphs!B44,Recolt!J:J,Graphs!$I$34)</f>
        <v>0</v>
      </c>
      <c r="J44" s="74">
        <f>SUMIFS(Recolt!D:D,Recolt!C:C,Graphs!B44,Recolt!J:J,Graphs!$J$34)</f>
        <v>0</v>
      </c>
      <c r="K44" s="75">
        <f>SUMIFS(Recolt!D:D,Recolt!C:C,Graphs!B44,Recolt!J:J,Graphs!$K$34)</f>
        <v>0</v>
      </c>
      <c r="L44" s="75">
        <f>SUMIFS(Recolt!D:D,Recolt!C:C,Graphs!B44,Recolt!J:J,Graphs!$L$34)</f>
        <v>0</v>
      </c>
      <c r="M44" s="75">
        <f>SUMIFS(Recolt!D:D,Recolt!C:C,Graphs!B44,Recolt!J:J,Graphs!$M$34)</f>
        <v>0</v>
      </c>
      <c r="N44" s="75">
        <f>SUMIFS(Recolt!D:D,Recolt!C:C,Graphs!B44,Recolt!J:J,Graphs!$N$34)</f>
        <v>390.16999999999996</v>
      </c>
      <c r="O44" s="74"/>
      <c r="P44" s="74">
        <f>SUMIFS(Recolt!D:D,Recolt!C:C,Graphs!B44,Recolt!I:I,Graphs!$P$34)</f>
        <v>0</v>
      </c>
      <c r="Q44" s="74">
        <f>SUMIFS(Recolt!D:D,Recolt!C:C,Graphs!B44,Recolt!I:I,Graphs!$Q$34)</f>
        <v>390.16999999999996</v>
      </c>
      <c r="R44" s="74">
        <f>SUMIFS(Recolt!D:D,Recolt!C:C,Graphs!B44,Recolt!I:I,Graphs!$R$34)</f>
        <v>0</v>
      </c>
      <c r="AA44"/>
      <c r="AB44"/>
      <c r="AC44"/>
      <c r="AD44"/>
    </row>
    <row r="45" spans="1:30" x14ac:dyDescent="0.25">
      <c r="B45" s="4" t="s">
        <v>1053</v>
      </c>
      <c r="C45" s="74">
        <f>SUMIFS(Recolt!D:D,Recolt!C:C,Graphs!B45,Recolt!J:J,Graphs!$C$34)</f>
        <v>3997.24</v>
      </c>
      <c r="D45" s="74">
        <f>SUMIFS(Recolt!D:D,Recolt!C:C,Graphs!B45,Recolt!J:J,Graphs!$D$34)</f>
        <v>0</v>
      </c>
      <c r="E45" s="74">
        <f>SUMIFS(Recolt!D:D,Recolt!C:C,Graphs!B45,Recolt!J:J,Graphs!$E$34)</f>
        <v>452.17</v>
      </c>
      <c r="F45" s="74">
        <f>SUMIFS(Recolt!D:D,Recolt!C:C,Graphs!B45,Recolt!J:J,Graphs!$F$34)</f>
        <v>359.59000000000003</v>
      </c>
      <c r="G45" s="74">
        <f>SUMIFS(Recolt!D:D,Recolt!C:C,Graphs!B45,Recolt!J:J,Graphs!$G$34)</f>
        <v>1018.0000000000001</v>
      </c>
      <c r="H45" s="74">
        <f>SUMIFS(Recolt!D:D,Recolt!C:C,Graphs!B45,Recolt!J:J,Graphs!$H$34)</f>
        <v>176</v>
      </c>
      <c r="I45" s="74">
        <f>SUMIFS(Recolt!D:D,Recolt!C:C,Graphs!B45,Recolt!J:J,Graphs!$I$34)</f>
        <v>0</v>
      </c>
      <c r="J45" s="74">
        <f>SUMIFS(Recolt!D:D,Recolt!C:C,Graphs!B45,Recolt!J:J,Graphs!$J$34)</f>
        <v>0</v>
      </c>
      <c r="K45" s="75">
        <f>SUMIFS(Recolt!D:D,Recolt!C:C,Graphs!B45,Recolt!J:J,Graphs!$K$34)</f>
        <v>0</v>
      </c>
      <c r="L45" s="75">
        <f>SUMIFS(Recolt!D:D,Recolt!C:C,Graphs!B45,Recolt!J:J,Graphs!$L$34)</f>
        <v>0</v>
      </c>
      <c r="M45" s="75">
        <f>SUMIFS(Recolt!D:D,Recolt!C:C,Graphs!B45,Recolt!J:J,Graphs!$M$34)</f>
        <v>0</v>
      </c>
      <c r="N45" s="75">
        <f>SUMIFS(Recolt!D:D,Recolt!C:C,Graphs!B45,Recolt!J:J,Graphs!$N$34)</f>
        <v>8733.4800000000014</v>
      </c>
      <c r="O45" s="74"/>
      <c r="P45" s="74">
        <f>SUMIFS(Recolt!D:D,Recolt!C:C,Graphs!B45,Recolt!I:I,Graphs!$P$34)</f>
        <v>5117.5499999999993</v>
      </c>
      <c r="Q45" s="74">
        <f>SUMIFS(Recolt!D:D,Recolt!C:C,Graphs!B45,Recolt!I:I,Graphs!$Q$34)</f>
        <v>6261.8200000000006</v>
      </c>
      <c r="R45" s="74">
        <f>SUMIFS(Recolt!D:D,Recolt!C:C,Graphs!B45,Recolt!I:I,Graphs!$R$34)</f>
        <v>3357.1099999999997</v>
      </c>
      <c r="AA45"/>
      <c r="AB45"/>
      <c r="AC45"/>
      <c r="AD45"/>
    </row>
    <row r="46" spans="1:30" x14ac:dyDescent="0.25">
      <c r="B46" s="4" t="s">
        <v>1056</v>
      </c>
      <c r="C46" s="74">
        <f>SUMIFS(Recolt!D:D,Recolt!C:C,Graphs!B46,Recolt!J:J,Graphs!$C$34)</f>
        <v>4002.58</v>
      </c>
      <c r="D46" s="74">
        <f>SUMIFS(Recolt!D:D,Recolt!C:C,Graphs!B46,Recolt!J:J,Graphs!$D$34)</f>
        <v>391.9</v>
      </c>
      <c r="E46" s="74">
        <f>SUMIFS(Recolt!D:D,Recolt!C:C,Graphs!B46,Recolt!J:J,Graphs!$E$34)</f>
        <v>499.52</v>
      </c>
      <c r="F46" s="74">
        <f>SUMIFS(Recolt!D:D,Recolt!C:C,Graphs!B46,Recolt!J:J,Graphs!$F$34)</f>
        <v>843.8900000000001</v>
      </c>
      <c r="G46" s="74">
        <f>SUMIFS(Recolt!D:D,Recolt!C:C,Graphs!B46,Recolt!J:J,Graphs!$G$34)</f>
        <v>524.69000000000005</v>
      </c>
      <c r="H46" s="74">
        <f>SUMIFS(Recolt!D:D,Recolt!C:C,Graphs!B46,Recolt!J:J,Graphs!$H$34)</f>
        <v>277.46000000000004</v>
      </c>
      <c r="I46" s="74">
        <f>SUMIFS(Recolt!D:D,Recolt!C:C,Graphs!B46,Recolt!J:J,Graphs!$I$34)</f>
        <v>77</v>
      </c>
      <c r="J46" s="74">
        <f>SUMIFS(Recolt!D:D,Recolt!C:C,Graphs!B46,Recolt!J:J,Graphs!$J$34)</f>
        <v>200</v>
      </c>
      <c r="K46" s="75">
        <f>SUMIFS(Recolt!D:D,Recolt!C:C,Graphs!B46,Recolt!J:J,Graphs!$K$34)</f>
        <v>0</v>
      </c>
      <c r="L46" s="75">
        <f>SUMIFS(Recolt!D:D,Recolt!C:C,Graphs!B46,Recolt!J:J,Graphs!$L$34)</f>
        <v>492</v>
      </c>
      <c r="M46" s="75">
        <f>SUMIFS(Recolt!D:D,Recolt!C:C,Graphs!B46,Recolt!J:J,Graphs!$M$34)</f>
        <v>363</v>
      </c>
      <c r="N46" s="75">
        <f>SUMIFS(Recolt!D:D,Recolt!C:C,Graphs!B46,Recolt!J:J,Graphs!$N$34)</f>
        <v>8422.6999999999989</v>
      </c>
      <c r="O46" s="74"/>
      <c r="P46" s="74">
        <f>SUMIFS(Recolt!D:D,Recolt!C:C,Graphs!B46,Recolt!I:I,Graphs!$P$34)</f>
        <v>5893.7</v>
      </c>
      <c r="Q46" s="74">
        <f>SUMIFS(Recolt!D:D,Recolt!C:C,Graphs!B46,Recolt!I:I,Graphs!$Q$34)</f>
        <v>7328.6000000000013</v>
      </c>
      <c r="R46" s="74">
        <f>SUMIFS(Recolt!D:D,Recolt!C:C,Graphs!B46,Recolt!I:I,Graphs!$R$34)</f>
        <v>2872.4400000000005</v>
      </c>
      <c r="AA46"/>
      <c r="AB46"/>
      <c r="AC46"/>
      <c r="AD46"/>
    </row>
    <row r="47" spans="1:30" x14ac:dyDescent="0.25">
      <c r="B47" s="25" t="s">
        <v>1058</v>
      </c>
      <c r="C47" s="74">
        <f>SUMIFS(Recolt!D:D,Recolt!C:C,Graphs!B47,Recolt!J:J,Graphs!$C$34)</f>
        <v>3207.44</v>
      </c>
      <c r="D47" s="74">
        <f>SUMIFS(Recolt!D:D,Recolt!C:C,Graphs!B47,Recolt!J:J,Graphs!$D$34)</f>
        <v>382.63</v>
      </c>
      <c r="E47" s="74">
        <f>SUMIFS(Recolt!D:D,Recolt!C:C,Graphs!B47,Recolt!J:J,Graphs!$E$34)</f>
        <v>115.55</v>
      </c>
      <c r="F47" s="74">
        <f>SUMIFS(Recolt!D:D,Recolt!C:C,Graphs!B47,Recolt!J:J,Graphs!$F$34)</f>
        <v>357.23</v>
      </c>
      <c r="G47" s="74">
        <f>SUMIFS(Recolt!D:D,Recolt!C:C,Graphs!B47,Recolt!J:J,Graphs!$G$34)</f>
        <v>406.79999999999995</v>
      </c>
      <c r="H47" s="74">
        <f>SUMIFS(Recolt!D:D,Recolt!C:C,Graphs!B47,Recolt!J:J,Graphs!$H$34)</f>
        <v>387.97</v>
      </c>
      <c r="I47" s="74">
        <f>SUMIFS(Recolt!D:D,Recolt!C:C,Graphs!B47,Recolt!J:J,Graphs!$I$34)</f>
        <v>0</v>
      </c>
      <c r="J47" s="74">
        <f>SUMIFS(Recolt!D:D,Recolt!C:C,Graphs!B47,Recolt!J:J,Graphs!$J$34)</f>
        <v>0</v>
      </c>
      <c r="K47" s="75">
        <f>SUMIFS(Recolt!D:D,Recolt!C:C,Graphs!B47,Recolt!J:J,Graphs!$K$34)</f>
        <v>0</v>
      </c>
      <c r="L47" s="75">
        <f>SUMIFS(Recolt!D:D,Recolt!C:C,Graphs!B47,Recolt!J:J,Graphs!$L$34)</f>
        <v>81.62</v>
      </c>
      <c r="M47" s="75">
        <f>SUMIFS(Recolt!D:D,Recolt!C:C,Graphs!B47,Recolt!J:J,Graphs!$M$34)</f>
        <v>0</v>
      </c>
      <c r="N47" s="75">
        <f>SUMIFS(Recolt!D:D,Recolt!C:C,Graphs!B47,Recolt!J:J,Graphs!$N$34)</f>
        <v>5449.37</v>
      </c>
      <c r="O47" s="74"/>
      <c r="P47" s="74">
        <f>SUMIFS(Recolt!D:D,Recolt!C:C,Graphs!B47,Recolt!I:I,Graphs!$P$34)</f>
        <v>4312.5600000000004</v>
      </c>
      <c r="Q47" s="74">
        <f>SUMIFS(Recolt!D:D,Recolt!C:C,Graphs!B47,Recolt!I:I,Graphs!$Q$34)</f>
        <v>3531.56</v>
      </c>
      <c r="R47" s="74">
        <f>SUMIFS(Recolt!D:D,Recolt!C:C,Graphs!B47,Recolt!I:I,Graphs!$R$34)</f>
        <v>2544.4899999999998</v>
      </c>
      <c r="AA47"/>
      <c r="AB47"/>
      <c r="AC47"/>
      <c r="AD47"/>
    </row>
    <row r="48" spans="1:30" x14ac:dyDescent="0.25">
      <c r="B48" s="4" t="s">
        <v>1060</v>
      </c>
      <c r="C48" s="74">
        <f>SUMIFS(Recolt!D:D,Recolt!C:C,Graphs!B48,Recolt!J:J,Graphs!$C$34)</f>
        <v>2984.31</v>
      </c>
      <c r="D48" s="74">
        <f>SUMIFS(Recolt!D:D,Recolt!C:C,Graphs!B48,Recolt!J:J,Graphs!$D$34)</f>
        <v>186</v>
      </c>
      <c r="E48" s="74">
        <f>SUMIFS(Recolt!D:D,Recolt!C:C,Graphs!B48,Recolt!J:J,Graphs!$E$34)</f>
        <v>640.09</v>
      </c>
      <c r="F48" s="74">
        <f>SUMIFS(Recolt!D:D,Recolt!C:C,Graphs!B48,Recolt!J:J,Graphs!$F$34)</f>
        <v>658.6400000000001</v>
      </c>
      <c r="G48" s="74">
        <f>SUMIFS(Recolt!D:D,Recolt!C:C,Graphs!B48,Recolt!J:J,Graphs!$G$34)</f>
        <v>333</v>
      </c>
      <c r="H48" s="74">
        <f>SUMIFS(Recolt!D:D,Recolt!C:C,Graphs!B48,Recolt!J:J,Graphs!$H$34)</f>
        <v>683.3</v>
      </c>
      <c r="I48" s="74">
        <f>SUMIFS(Recolt!D:D,Recolt!C:C,Graphs!B48,Recolt!J:J,Graphs!$I$34)</f>
        <v>0</v>
      </c>
      <c r="J48" s="74">
        <f>SUMIFS(Recolt!D:D,Recolt!C:C,Graphs!B48,Recolt!J:J,Graphs!$J$34)</f>
        <v>0</v>
      </c>
      <c r="K48" s="75">
        <f>SUMIFS(Recolt!D:D,Recolt!C:C,Graphs!B48,Recolt!J:J,Graphs!$K$34)</f>
        <v>0</v>
      </c>
      <c r="L48" s="75">
        <f>SUMIFS(Recolt!D:D,Recolt!C:C,Graphs!B48,Recolt!J:J,Graphs!$L$34)</f>
        <v>0</v>
      </c>
      <c r="M48" s="75">
        <f>SUMIFS(Recolt!D:D,Recolt!C:C,Graphs!B48,Recolt!J:J,Graphs!$M$34)</f>
        <v>65</v>
      </c>
      <c r="N48" s="75">
        <f>SUMIFS(Recolt!D:D,Recolt!C:C,Graphs!B48,Recolt!J:J,Graphs!$N$34)</f>
        <v>7713.7700000000023</v>
      </c>
      <c r="O48" s="74"/>
      <c r="P48" s="74">
        <f>SUMIFS(Recolt!D:D,Recolt!C:C,Graphs!B48,Recolt!I:I,Graphs!$P$34)</f>
        <v>4228.28</v>
      </c>
      <c r="Q48" s="74">
        <f>SUMIFS(Recolt!D:D,Recolt!C:C,Graphs!B48,Recolt!I:I,Graphs!$Q$34)</f>
        <v>7640.88</v>
      </c>
      <c r="R48" s="74">
        <f>SUMIFS(Recolt!D:D,Recolt!C:C,Graphs!B48,Recolt!I:I,Graphs!$R$34)</f>
        <v>1394.95</v>
      </c>
      <c r="AA48"/>
      <c r="AB48"/>
      <c r="AC48"/>
      <c r="AD48"/>
    </row>
    <row r="49" spans="2:30" x14ac:dyDescent="0.25">
      <c r="B49" s="4" t="s">
        <v>1067</v>
      </c>
      <c r="C49" s="74">
        <f>SUMIFS(Recolt!D:D,Recolt!C:C,Graphs!B49,Recolt!J:J,Graphs!$C$34)</f>
        <v>5701.670000000001</v>
      </c>
      <c r="D49" s="74">
        <f>SUMIFS(Recolt!D:D,Recolt!C:C,Graphs!B49,Recolt!J:J,Graphs!$D$34)</f>
        <v>287.13</v>
      </c>
      <c r="E49" s="74">
        <f>SUMIFS(Recolt!D:D,Recolt!C:C,Graphs!B49,Recolt!J:J,Graphs!$E$34)</f>
        <v>292.83</v>
      </c>
      <c r="F49" s="74">
        <f>SUMIFS(Recolt!D:D,Recolt!C:C,Graphs!B49,Recolt!J:J,Graphs!$F$34)</f>
        <v>913.08999999999992</v>
      </c>
      <c r="G49" s="74">
        <f>SUMIFS(Recolt!D:D,Recolt!C:C,Graphs!B49,Recolt!J:J,Graphs!$G$34)</f>
        <v>1512.01</v>
      </c>
      <c r="H49" s="74">
        <f>SUMIFS(Recolt!D:D,Recolt!C:C,Graphs!B49,Recolt!J:J,Graphs!$H$34)</f>
        <v>786</v>
      </c>
      <c r="I49" s="74">
        <f>SUMIFS(Recolt!D:D,Recolt!C:C,Graphs!B49,Recolt!J:J,Graphs!$I$34)</f>
        <v>0</v>
      </c>
      <c r="J49" s="74">
        <f>SUMIFS(Recolt!D:D,Recolt!C:C,Graphs!B49,Recolt!J:J,Graphs!$J$34)</f>
        <v>0</v>
      </c>
      <c r="K49" s="75">
        <f>SUMIFS(Recolt!D:D,Recolt!C:C,Graphs!B49,Recolt!J:J,Graphs!$K$34)</f>
        <v>0</v>
      </c>
      <c r="L49" s="75">
        <f>SUMIFS(Recolt!D:D,Recolt!C:C,Graphs!B49,Recolt!J:J,Graphs!$L$34)</f>
        <v>252</v>
      </c>
      <c r="M49" s="75">
        <f>SUMIFS(Recolt!D:D,Recolt!C:C,Graphs!B49,Recolt!J:J,Graphs!$M$34)</f>
        <v>318</v>
      </c>
      <c r="N49" s="75">
        <f>SUMIFS(Recolt!D:D,Recolt!C:C,Graphs!B49,Recolt!J:J,Graphs!$N$34)</f>
        <v>11325.39</v>
      </c>
      <c r="O49" s="74"/>
      <c r="P49" s="74">
        <f>SUMIFS(Recolt!D:D,Recolt!C:C,Graphs!B49,Recolt!I:I,Graphs!$P$34)</f>
        <v>8060.5900000000011</v>
      </c>
      <c r="Q49" s="74">
        <f>SUMIFS(Recolt!D:D,Recolt!C:C,Graphs!B49,Recolt!I:I,Graphs!$Q$34)</f>
        <v>9447.0400000000009</v>
      </c>
      <c r="R49" s="74">
        <f>SUMIFS(Recolt!D:D,Recolt!C:C,Graphs!B49,Recolt!I:I,Graphs!$R$34)</f>
        <v>3880.49</v>
      </c>
      <c r="AA49"/>
      <c r="AB49"/>
      <c r="AC49"/>
      <c r="AD49"/>
    </row>
    <row r="50" spans="2:30" x14ac:dyDescent="0.25">
      <c r="B50" s="4" t="s">
        <v>1069</v>
      </c>
      <c r="C50" s="74">
        <f>SUMIFS(Recolt!D:D,Recolt!C:C,Graphs!B50,Recolt!J:J,Graphs!$C$34)</f>
        <v>2777.75</v>
      </c>
      <c r="D50" s="74">
        <f>SUMIFS(Recolt!D:D,Recolt!C:C,Graphs!B50,Recolt!J:J,Graphs!$D$34)</f>
        <v>106.22999999999999</v>
      </c>
      <c r="E50" s="74">
        <f>SUMIFS(Recolt!D:D,Recolt!C:C,Graphs!B50,Recolt!J:J,Graphs!$E$34)</f>
        <v>0</v>
      </c>
      <c r="F50" s="74">
        <f>SUMIFS(Recolt!D:D,Recolt!C:C,Graphs!B50,Recolt!J:J,Graphs!$F$34)</f>
        <v>239.46</v>
      </c>
      <c r="G50" s="74">
        <f>SUMIFS(Recolt!D:D,Recolt!C:C,Graphs!B50,Recolt!J:J,Graphs!$G$34)</f>
        <v>311.63</v>
      </c>
      <c r="H50" s="74">
        <f>SUMIFS(Recolt!D:D,Recolt!C:C,Graphs!B50,Recolt!J:J,Graphs!$H$34)</f>
        <v>94</v>
      </c>
      <c r="I50" s="74">
        <f>SUMIFS(Recolt!D:D,Recolt!C:C,Graphs!B50,Recolt!J:J,Graphs!$I$34)</f>
        <v>208</v>
      </c>
      <c r="J50" s="74">
        <f>SUMIFS(Recolt!D:D,Recolt!C:C,Graphs!B50,Recolt!J:J,Graphs!$J$34)</f>
        <v>247.06</v>
      </c>
      <c r="K50" s="75">
        <f>SUMIFS(Recolt!D:D,Recolt!C:C,Graphs!B50,Recolt!J:J,Graphs!$K$34)</f>
        <v>0</v>
      </c>
      <c r="L50" s="75">
        <f>SUMIFS(Recolt!D:D,Recolt!C:C,Graphs!B50,Recolt!J:J,Graphs!$L$34)</f>
        <v>0</v>
      </c>
      <c r="M50" s="75">
        <f>SUMIFS(Recolt!D:D,Recolt!C:C,Graphs!B50,Recolt!J:J,Graphs!$M$34)</f>
        <v>0</v>
      </c>
      <c r="N50" s="75">
        <f>SUMIFS(Recolt!D:D,Recolt!C:C,Graphs!B50,Recolt!J:J,Graphs!$N$34)</f>
        <v>4829.13</v>
      </c>
      <c r="O50" s="74"/>
      <c r="P50" s="74">
        <f>SUMIFS(Recolt!D:D,Recolt!C:C,Graphs!B50,Recolt!I:I,Graphs!$P$34)</f>
        <v>3331.44</v>
      </c>
      <c r="Q50" s="74">
        <f>SUMIFS(Recolt!D:D,Recolt!C:C,Graphs!B50,Recolt!I:I,Graphs!$Q$34)</f>
        <v>4382.79</v>
      </c>
      <c r="R50" s="74">
        <f>SUMIFS(Recolt!D:D,Recolt!C:C,Graphs!B50,Recolt!I:I,Graphs!$R$34)</f>
        <v>1099.03</v>
      </c>
      <c r="AA50"/>
      <c r="AB50"/>
      <c r="AC50"/>
      <c r="AD50"/>
    </row>
    <row r="51" spans="2:30" x14ac:dyDescent="0.25">
      <c r="B51" s="4" t="s">
        <v>1071</v>
      </c>
      <c r="C51" s="74">
        <f>SUMIFS(Recolt!D:D,Recolt!C:C,Graphs!B51,Recolt!J:J,Graphs!$C$34)</f>
        <v>10029.950000000003</v>
      </c>
      <c r="D51" s="74">
        <f>SUMIFS(Recolt!D:D,Recolt!C:C,Graphs!B51,Recolt!J:J,Graphs!$D$34)</f>
        <v>781.07</v>
      </c>
      <c r="E51" s="74">
        <f>SUMIFS(Recolt!D:D,Recolt!C:C,Graphs!B51,Recolt!J:J,Graphs!$E$34)</f>
        <v>1035.8600000000001</v>
      </c>
      <c r="F51" s="74">
        <f>SUMIFS(Recolt!D:D,Recolt!C:C,Graphs!B51,Recolt!J:J,Graphs!$F$34)</f>
        <v>1007.9499999999999</v>
      </c>
      <c r="G51" s="74">
        <f>SUMIFS(Recolt!D:D,Recolt!C:C,Graphs!B51,Recolt!J:J,Graphs!$G$34)</f>
        <v>699.4</v>
      </c>
      <c r="H51" s="74">
        <f>SUMIFS(Recolt!D:D,Recolt!C:C,Graphs!B51,Recolt!J:J,Graphs!$H$34)</f>
        <v>354.65</v>
      </c>
      <c r="I51" s="74">
        <f>SUMIFS(Recolt!D:D,Recolt!C:C,Graphs!B51,Recolt!J:J,Graphs!$I$34)</f>
        <v>0</v>
      </c>
      <c r="J51" s="74">
        <f>SUMIFS(Recolt!D:D,Recolt!C:C,Graphs!B51,Recolt!J:J,Graphs!$J$34)</f>
        <v>158</v>
      </c>
      <c r="K51" s="75">
        <f>SUMIFS(Recolt!D:D,Recolt!C:C,Graphs!B51,Recolt!J:J,Graphs!$K$34)</f>
        <v>0</v>
      </c>
      <c r="L51" s="75">
        <f>SUMIFS(Recolt!D:D,Recolt!C:C,Graphs!B51,Recolt!J:J,Graphs!$L$34)</f>
        <v>563.38</v>
      </c>
      <c r="M51" s="75">
        <f>SUMIFS(Recolt!D:D,Recolt!C:C,Graphs!B51,Recolt!J:J,Graphs!$M$34)</f>
        <v>412.73</v>
      </c>
      <c r="N51" s="75">
        <f>SUMIFS(Recolt!D:D,Recolt!C:C,Graphs!B51,Recolt!J:J,Graphs!$N$34)</f>
        <v>18513.200000000004</v>
      </c>
      <c r="O51" s="74"/>
      <c r="P51" s="74">
        <f>SUMIFS(Recolt!D:D,Recolt!C:C,Graphs!B51,Recolt!I:I,Graphs!$P$34)</f>
        <v>12170.000000000002</v>
      </c>
      <c r="Q51" s="74">
        <f>SUMIFS(Recolt!D:D,Recolt!C:C,Graphs!B51,Recolt!I:I,Graphs!$Q$34)</f>
        <v>15534.429999999995</v>
      </c>
      <c r="R51" s="74">
        <f>SUMIFS(Recolt!D:D,Recolt!C:C,Graphs!B51,Recolt!I:I,Graphs!$R$34)</f>
        <v>5851.7599999999993</v>
      </c>
      <c r="AA51"/>
      <c r="AB51"/>
      <c r="AC51"/>
      <c r="AD51"/>
    </row>
    <row r="52" spans="2:30" x14ac:dyDescent="0.25">
      <c r="B52" s="4" t="s">
        <v>1081</v>
      </c>
      <c r="C52" s="74">
        <f>SUMIFS(Recolt!D:D,Recolt!C:C,Graphs!B52,Recolt!J:J,Graphs!$C$34)</f>
        <v>2446.08</v>
      </c>
      <c r="D52" s="74">
        <f>SUMIFS(Recolt!D:D,Recolt!C:C,Graphs!B52,Recolt!J:J,Graphs!$D$34)</f>
        <v>180</v>
      </c>
      <c r="E52" s="74">
        <f>SUMIFS(Recolt!D:D,Recolt!C:C,Graphs!B52,Recolt!J:J,Graphs!$E$34)</f>
        <v>0</v>
      </c>
      <c r="F52" s="74">
        <f>SUMIFS(Recolt!D:D,Recolt!C:C,Graphs!B52,Recolt!J:J,Graphs!$F$34)</f>
        <v>841.49</v>
      </c>
      <c r="G52" s="74">
        <f>SUMIFS(Recolt!D:D,Recolt!C:C,Graphs!B52,Recolt!J:J,Graphs!$G$34)</f>
        <v>471.23</v>
      </c>
      <c r="H52" s="74">
        <f>SUMIFS(Recolt!D:D,Recolt!C:C,Graphs!B52,Recolt!J:J,Graphs!$H$34)</f>
        <v>0</v>
      </c>
      <c r="I52" s="74">
        <f>SUMIFS(Recolt!D:D,Recolt!C:C,Graphs!B52,Recolt!J:J,Graphs!$I$34)</f>
        <v>0</v>
      </c>
      <c r="J52" s="74">
        <f>SUMIFS(Recolt!D:D,Recolt!C:C,Graphs!B52,Recolt!J:J,Graphs!$J$34)</f>
        <v>0</v>
      </c>
      <c r="K52" s="75">
        <f>SUMIFS(Recolt!D:D,Recolt!C:C,Graphs!B52,Recolt!J:J,Graphs!$K$34)</f>
        <v>0</v>
      </c>
      <c r="L52" s="75">
        <f>SUMIFS(Recolt!D:D,Recolt!C:C,Graphs!B52,Recolt!J:J,Graphs!$L$34)</f>
        <v>0</v>
      </c>
      <c r="M52" s="75">
        <f>SUMIFS(Recolt!D:D,Recolt!C:C,Graphs!B52,Recolt!J:J,Graphs!$M$34)</f>
        <v>258</v>
      </c>
      <c r="N52" s="75">
        <f>SUMIFS(Recolt!D:D,Recolt!C:C,Graphs!B52,Recolt!J:J,Graphs!$N$34)</f>
        <v>5239.71</v>
      </c>
      <c r="O52" s="74"/>
      <c r="P52" s="74">
        <f>SUMIFS(Recolt!D:D,Recolt!C:C,Graphs!B52,Recolt!I:I,Graphs!$P$34)</f>
        <v>3329.8999999999996</v>
      </c>
      <c r="Q52" s="74">
        <f>SUMIFS(Recolt!D:D,Recolt!C:C,Graphs!B52,Recolt!I:I,Graphs!$Q$34)</f>
        <v>4351.21</v>
      </c>
      <c r="R52" s="74">
        <f>SUMIFS(Recolt!D:D,Recolt!C:C,Graphs!B52,Recolt!I:I,Graphs!$R$34)</f>
        <v>1755.3999999999999</v>
      </c>
      <c r="AA52"/>
      <c r="AB52"/>
      <c r="AC52"/>
      <c r="AD52"/>
    </row>
    <row r="53" spans="2:30" x14ac:dyDescent="0.25">
      <c r="B53" s="5" t="s">
        <v>1082</v>
      </c>
      <c r="C53" s="74">
        <f>SUMIFS(Recolt!D:D,Recolt!C:C,Graphs!B53,Recolt!J:J,Graphs!$C$34)</f>
        <v>9022.1099999999988</v>
      </c>
      <c r="D53" s="74">
        <f>SUMIFS(Recolt!D:D,Recolt!C:C,Graphs!B53,Recolt!J:J,Graphs!$D$34)</f>
        <v>426.36</v>
      </c>
      <c r="E53" s="74">
        <f>SUMIFS(Recolt!D:D,Recolt!C:C,Graphs!B53,Recolt!J:J,Graphs!$E$34)</f>
        <v>2661.3799999999997</v>
      </c>
      <c r="F53" s="74">
        <f>SUMIFS(Recolt!D:D,Recolt!C:C,Graphs!B53,Recolt!J:J,Graphs!$F$34)</f>
        <v>5387.31</v>
      </c>
      <c r="G53" s="74">
        <f>SUMIFS(Recolt!D:D,Recolt!C:C,Graphs!B53,Recolt!J:J,Graphs!$G$34)</f>
        <v>1515.52</v>
      </c>
      <c r="H53" s="74">
        <f>SUMIFS(Recolt!D:D,Recolt!C:C,Graphs!B53,Recolt!J:J,Graphs!$H$34)</f>
        <v>685.91</v>
      </c>
      <c r="I53" s="74">
        <f>SUMIFS(Recolt!D:D,Recolt!C:C,Graphs!B53,Recolt!J:J,Graphs!$I$34)</f>
        <v>0</v>
      </c>
      <c r="J53" s="74">
        <f>SUMIFS(Recolt!D:D,Recolt!C:C,Graphs!B53,Recolt!J:J,Graphs!$J$34)</f>
        <v>203.62</v>
      </c>
      <c r="K53" s="75">
        <f>SUMIFS(Recolt!D:D,Recolt!C:C,Graphs!B53,Recolt!J:J,Graphs!$K$34)</f>
        <v>0</v>
      </c>
      <c r="L53" s="75">
        <f>SUMIFS(Recolt!D:D,Recolt!C:C,Graphs!B53,Recolt!J:J,Graphs!$L$34)</f>
        <v>113.62</v>
      </c>
      <c r="M53" s="75">
        <f>SUMIFS(Recolt!D:D,Recolt!C:C,Graphs!B53,Recolt!J:J,Graphs!$M$34)</f>
        <v>113</v>
      </c>
      <c r="N53" s="75">
        <f>SUMIFS(Recolt!D:D,Recolt!C:C,Graphs!B53,Recolt!J:J,Graphs!$N$34)</f>
        <v>14854.410000000002</v>
      </c>
      <c r="O53" s="74"/>
      <c r="P53" s="74">
        <f>SUMIFS(Recolt!D:D,Recolt!C:C,Graphs!B53,Recolt!I:I,Graphs!$P$34)</f>
        <v>18691.200000000004</v>
      </c>
      <c r="Q53" s="74">
        <f>SUMIFS(Recolt!D:D,Recolt!C:C,Graphs!B53,Recolt!I:I,Graphs!$Q$34)</f>
        <v>10830.680000000002</v>
      </c>
      <c r="R53" s="74">
        <f>SUMIFS(Recolt!D:D,Recolt!C:C,Graphs!B53,Recolt!I:I,Graphs!$R$34)</f>
        <v>5461.36</v>
      </c>
      <c r="AA53"/>
      <c r="AB53"/>
      <c r="AC53"/>
      <c r="AD53"/>
    </row>
    <row r="54" spans="2:30" x14ac:dyDescent="0.25">
      <c r="B54" s="4" t="s">
        <v>1083</v>
      </c>
      <c r="C54" s="74">
        <f>SUMIFS(Recolt!D:D,Recolt!C:C,Graphs!B54,Recolt!J:J,Graphs!$C$34)</f>
        <v>0</v>
      </c>
      <c r="D54" s="74">
        <f>SUMIFS(Recolt!D:D,Recolt!C:C,Graphs!B54,Recolt!J:J,Graphs!$D$34)</f>
        <v>0</v>
      </c>
      <c r="E54" s="74">
        <f>SUMIFS(Recolt!D:D,Recolt!C:C,Graphs!B54,Recolt!J:J,Graphs!$E$34)</f>
        <v>0</v>
      </c>
      <c r="F54" s="74">
        <f>SUMIFS(Recolt!D:D,Recolt!C:C,Graphs!B54,Recolt!J:J,Graphs!$F$34)</f>
        <v>0</v>
      </c>
      <c r="G54" s="74">
        <f>SUMIFS(Recolt!D:D,Recolt!C:C,Graphs!B54,Recolt!J:J,Graphs!$G$34)</f>
        <v>0</v>
      </c>
      <c r="H54" s="74">
        <f>SUMIFS(Recolt!D:D,Recolt!C:C,Graphs!B54,Recolt!J:J,Graphs!$H$34)</f>
        <v>0</v>
      </c>
      <c r="I54" s="74">
        <f>SUMIFS(Recolt!D:D,Recolt!C:C,Graphs!B54,Recolt!J:J,Graphs!$I$34)</f>
        <v>0</v>
      </c>
      <c r="J54" s="74">
        <f>SUMIFS(Recolt!D:D,Recolt!C:C,Graphs!B54,Recolt!J:J,Graphs!$J$34)</f>
        <v>0</v>
      </c>
      <c r="K54" s="75">
        <f>SUMIFS(Recolt!D:D,Recolt!C:C,Graphs!B54,Recolt!J:J,Graphs!$K$34)</f>
        <v>0</v>
      </c>
      <c r="L54" s="75">
        <f>SUMIFS(Recolt!D:D,Recolt!C:C,Graphs!B54,Recolt!J:J,Graphs!$L$34)</f>
        <v>0</v>
      </c>
      <c r="M54" s="75">
        <f>SUMIFS(Recolt!D:D,Recolt!C:C,Graphs!B54,Recolt!J:J,Graphs!$M$34)</f>
        <v>0</v>
      </c>
      <c r="N54" s="75">
        <f>SUMIFS(Recolt!D:D,Recolt!C:C,Graphs!B54,Recolt!J:J,Graphs!$N$34)</f>
        <v>607.16999999999996</v>
      </c>
      <c r="O54" s="74"/>
      <c r="P54" s="74">
        <f>SUMIFS(Recolt!D:D,Recolt!C:C,Graphs!B54,Recolt!I:I,Graphs!$P$34)</f>
        <v>0</v>
      </c>
      <c r="Q54" s="74">
        <f>SUMIFS(Recolt!D:D,Recolt!C:C,Graphs!B54,Recolt!I:I,Graphs!$Q$34)</f>
        <v>607.16999999999996</v>
      </c>
      <c r="R54" s="74">
        <f>SUMIFS(Recolt!D:D,Recolt!C:C,Graphs!B54,Recolt!I:I,Graphs!$R$34)</f>
        <v>0</v>
      </c>
      <c r="AA54"/>
      <c r="AB54"/>
      <c r="AC54"/>
      <c r="AD54"/>
    </row>
    <row r="55" spans="2:30" x14ac:dyDescent="0.25">
      <c r="K55"/>
      <c r="L55"/>
      <c r="M55"/>
      <c r="N55"/>
      <c r="AA55"/>
      <c r="AB55"/>
      <c r="AC55"/>
      <c r="AD55"/>
    </row>
    <row r="56" spans="2:30" x14ac:dyDescent="0.25">
      <c r="K56"/>
      <c r="L56"/>
      <c r="M56"/>
      <c r="N56"/>
      <c r="AA56"/>
      <c r="AB56"/>
      <c r="AC56"/>
      <c r="AD56"/>
    </row>
    <row r="57" spans="2:30" x14ac:dyDescent="0.25">
      <c r="B57" s="1" t="s">
        <v>1148</v>
      </c>
      <c r="C57" s="1" t="s">
        <v>330</v>
      </c>
      <c r="D57" s="1" t="s">
        <v>18</v>
      </c>
      <c r="E57" s="1" t="s">
        <v>20</v>
      </c>
      <c r="F57" s="1" t="s">
        <v>21</v>
      </c>
      <c r="G57" s="1" t="s">
        <v>23</v>
      </c>
      <c r="H57" s="1" t="s">
        <v>25</v>
      </c>
      <c r="I57" s="1" t="s">
        <v>26</v>
      </c>
      <c r="J57" s="1" t="s">
        <v>29</v>
      </c>
      <c r="K57" s="1" t="s">
        <v>124</v>
      </c>
      <c r="L57" s="1" t="s">
        <v>30</v>
      </c>
      <c r="M57" s="1" t="s">
        <v>16</v>
      </c>
      <c r="N57" s="1" t="s">
        <v>10</v>
      </c>
      <c r="P57" s="1" t="s">
        <v>604</v>
      </c>
      <c r="Q57" s="1" t="s">
        <v>605</v>
      </c>
      <c r="R57" s="1" t="s">
        <v>608</v>
      </c>
      <c r="AA57"/>
      <c r="AB57"/>
      <c r="AC57"/>
      <c r="AD57"/>
    </row>
    <row r="58" spans="2:30" x14ac:dyDescent="0.25">
      <c r="B58" s="4" t="s">
        <v>416</v>
      </c>
      <c r="C58" s="74">
        <f>SUMIFS(Recolt!D:D,Recolt!G:G,Graphs!B58,Recolt!J:J,Graphs!$C$57)</f>
        <v>559.65000000000009</v>
      </c>
      <c r="D58" s="74">
        <f>SUMIFS(Recolt!D:D,Recolt!G:G,Graphs!B58,Recolt!J:J,Graphs!$D$57)</f>
        <v>215</v>
      </c>
      <c r="E58" s="74">
        <f>SUMIFS(Recolt!D:D,Recolt!G:G,Graphs!B58,Recolt!J:J,Graphs!$E$57)</f>
        <v>348.51</v>
      </c>
      <c r="F58" s="74">
        <f>SUMIFS(Recolt!D:D,Recolt!G:G,Graphs!B58,Recolt!J:J,Graphs!$F$57)</f>
        <v>171.73000000000002</v>
      </c>
      <c r="G58" s="74">
        <f>SUMIFS(Recolt!D:D,Recolt!G:G,Graphs!B58,Recolt!J:J,Graphs!$G$57)</f>
        <v>50</v>
      </c>
      <c r="H58" s="74">
        <f>SUMIFS(Recolt!D:D,Recolt!G:G,Graphs!B58,Recolt!J:J,Graphs!$H$57)</f>
        <v>222.32</v>
      </c>
      <c r="I58" s="74">
        <f>SUMIFS(Recolt!D:D,Recolt!G:G,Graphs!B58,Recolt!J:J,Graphs!$I$57)</f>
        <v>0</v>
      </c>
      <c r="J58" s="74">
        <f>SUMIFS(Recolt!D:D,Recolt!G:G,Graphs!B58,Recolt!J:J,Graphs!$J$57)</f>
        <v>0</v>
      </c>
      <c r="K58" s="75">
        <f>SUMIFS(Recolt!D:D,Recolt!G:G,Graphs!B58,Recolt!J:J,Graphs!$K$57)</f>
        <v>0</v>
      </c>
      <c r="L58" s="75">
        <f>SUMIFS(Recolt!D:D,Recolt!G:G,Graphs!B58,Recolt!J:J,Graphs!$L$57)</f>
        <v>23.67</v>
      </c>
      <c r="M58" s="75">
        <f>SUMIFS(Recolt!D:D,Recolt!G:G,Graphs!B58,Recolt!J:J,Graphs!$M$57)</f>
        <v>120</v>
      </c>
      <c r="N58" s="75">
        <f>SUMIFS(Recolt!D:D,Recolt!G:G,Graphs!B58,Recolt!J:J,Graphs!$N$57)</f>
        <v>2639.4999999999995</v>
      </c>
      <c r="O58" s="74"/>
      <c r="P58" s="74">
        <f>SUMIFS(Recolt!D:D,Recolt!G:G,Graphs!B58,Recolt!I:I,Graphs!$P$57)</f>
        <v>1209.98</v>
      </c>
      <c r="Q58" s="74">
        <f>SUMIFS(Recolt!D:D,Recolt!G:G,Graphs!B58,Recolt!I:I,Graphs!$Q$57)</f>
        <v>2144.6999999999998</v>
      </c>
      <c r="R58" s="74">
        <f>SUMIFS(Recolt!D:D,Recolt!G:G,Graphs!B58,Recolt!I:I,Graphs!$R$57)</f>
        <v>995.69999999999993</v>
      </c>
      <c r="AA58"/>
      <c r="AB58"/>
      <c r="AC58"/>
      <c r="AD58"/>
    </row>
    <row r="59" spans="2:30" x14ac:dyDescent="0.25">
      <c r="B59" s="4" t="s">
        <v>417</v>
      </c>
      <c r="C59" s="74">
        <f>SUMIFS(Recolt!D:D,Recolt!G:G,Graphs!B59,Recolt!J:J,Graphs!$C$57)</f>
        <v>1003.18</v>
      </c>
      <c r="D59" s="74">
        <f>SUMIFS(Recolt!D:D,Recolt!G:G,Graphs!B59,Recolt!J:J,Graphs!$D$57)</f>
        <v>0</v>
      </c>
      <c r="E59" s="74">
        <f>SUMIFS(Recolt!D:D,Recolt!G:G,Graphs!B59,Recolt!J:J,Graphs!$E$57)</f>
        <v>94.91</v>
      </c>
      <c r="F59" s="74">
        <f>SUMIFS(Recolt!D:D,Recolt!G:G,Graphs!B59,Recolt!J:J,Graphs!$F$57)</f>
        <v>174.05</v>
      </c>
      <c r="G59" s="74">
        <f>SUMIFS(Recolt!D:D,Recolt!G:G,Graphs!B59,Recolt!J:J,Graphs!$G$57)</f>
        <v>203.71</v>
      </c>
      <c r="H59" s="74">
        <f>SUMIFS(Recolt!D:D,Recolt!G:G,Graphs!B59,Recolt!J:J,Graphs!$H$57)</f>
        <v>0</v>
      </c>
      <c r="I59" s="74">
        <f>SUMIFS(Recolt!D:D,Recolt!G:G,Graphs!B59,Recolt!J:J,Graphs!$I$57)</f>
        <v>0</v>
      </c>
      <c r="J59" s="74">
        <f>SUMIFS(Recolt!D:D,Recolt!G:G,Graphs!B59,Recolt!J:J,Graphs!$J$57)</f>
        <v>0</v>
      </c>
      <c r="K59" s="75">
        <f>SUMIFS(Recolt!D:D,Recolt!G:G,Graphs!B59,Recolt!J:J,Graphs!$K$57)</f>
        <v>0</v>
      </c>
      <c r="L59" s="75">
        <f>SUMIFS(Recolt!D:D,Recolt!G:G,Graphs!B59,Recolt!J:J,Graphs!$L$57)</f>
        <v>0</v>
      </c>
      <c r="M59" s="75">
        <f>SUMIFS(Recolt!D:D,Recolt!G:G,Graphs!B59,Recolt!J:J,Graphs!$M$57)</f>
        <v>282</v>
      </c>
      <c r="N59" s="75">
        <f>SUMIFS(Recolt!D:D,Recolt!G:G,Graphs!B59,Recolt!J:J,Graphs!$N$57)</f>
        <v>2748.55</v>
      </c>
      <c r="O59" s="74"/>
      <c r="P59" s="74">
        <f>SUMIFS(Recolt!D:D,Recolt!G:G,Graphs!B59,Recolt!I:I,Graphs!$P$57)</f>
        <v>1271.3</v>
      </c>
      <c r="Q59" s="74">
        <f>SUMIFS(Recolt!D:D,Recolt!G:G,Graphs!B59,Recolt!I:I,Graphs!$Q$57)</f>
        <v>1678.8999999999999</v>
      </c>
      <c r="R59" s="74">
        <f>SUMIFS(Recolt!D:D,Recolt!G:G,Graphs!B59,Recolt!I:I,Graphs!$R$57)</f>
        <v>1556.2</v>
      </c>
      <c r="AA59"/>
      <c r="AB59"/>
      <c r="AC59"/>
      <c r="AD59"/>
    </row>
    <row r="60" spans="2:30" x14ac:dyDescent="0.25">
      <c r="B60" s="4" t="s">
        <v>418</v>
      </c>
      <c r="C60" s="74">
        <f>SUMIFS(Recolt!D:D,Recolt!G:G,Graphs!B60,Recolt!J:J,Graphs!$C$57)</f>
        <v>1035.1499999999999</v>
      </c>
      <c r="D60" s="74">
        <f>SUMIFS(Recolt!D:D,Recolt!G:G,Graphs!B60,Recolt!J:J,Graphs!$D$57)</f>
        <v>171.63</v>
      </c>
      <c r="E60" s="74">
        <f>SUMIFS(Recolt!D:D,Recolt!G:G,Graphs!B60,Recolt!J:J,Graphs!$E$57)</f>
        <v>105.96000000000001</v>
      </c>
      <c r="F60" s="74">
        <f>SUMIFS(Recolt!D:D,Recolt!G:G,Graphs!B60,Recolt!J:J,Graphs!$F$57)</f>
        <v>436.16999999999996</v>
      </c>
      <c r="G60" s="74">
        <f>SUMIFS(Recolt!D:D,Recolt!G:G,Graphs!B60,Recolt!J:J,Graphs!$G$57)</f>
        <v>20</v>
      </c>
      <c r="H60" s="74">
        <f>SUMIFS(Recolt!D:D,Recolt!G:G,Graphs!B60,Recolt!J:J,Graphs!$H$57)</f>
        <v>92.65</v>
      </c>
      <c r="I60" s="74">
        <f>SUMIFS(Recolt!D:D,Recolt!G:G,Graphs!B60,Recolt!J:J,Graphs!$I$57)</f>
        <v>0</v>
      </c>
      <c r="J60" s="74">
        <f>SUMIFS(Recolt!D:D,Recolt!G:G,Graphs!B60,Recolt!J:J,Graphs!$J$57)</f>
        <v>0</v>
      </c>
      <c r="K60" s="75">
        <f>SUMIFS(Recolt!D:D,Recolt!G:G,Graphs!B60,Recolt!J:J,Graphs!$K$57)</f>
        <v>0</v>
      </c>
      <c r="L60" s="75">
        <f>SUMIFS(Recolt!D:D,Recolt!G:G,Graphs!B60,Recolt!J:J,Graphs!$L$57)</f>
        <v>0</v>
      </c>
      <c r="M60" s="75">
        <f>SUMIFS(Recolt!D:D,Recolt!G:G,Graphs!B60,Recolt!J:J,Graphs!$M$57)</f>
        <v>0</v>
      </c>
      <c r="N60" s="75">
        <f>SUMIFS(Recolt!D:D,Recolt!G:G,Graphs!B60,Recolt!J:J,Graphs!$N$57)</f>
        <v>3122.34</v>
      </c>
      <c r="O60" s="74"/>
      <c r="P60" s="74">
        <f>SUMIFS(Recolt!D:D,Recolt!G:G,Graphs!B60,Recolt!I:I,Graphs!$P$57)</f>
        <v>1770.95</v>
      </c>
      <c r="Q60" s="74">
        <f>SUMIFS(Recolt!D:D,Recolt!G:G,Graphs!B60,Recolt!I:I,Graphs!$Q$57)</f>
        <v>1433.7900000000002</v>
      </c>
      <c r="R60" s="74">
        <f>SUMIFS(Recolt!D:D,Recolt!G:G,Graphs!B60,Recolt!I:I,Graphs!$R$57)</f>
        <v>1779.1599999999999</v>
      </c>
      <c r="AA60"/>
      <c r="AB60"/>
      <c r="AC60"/>
      <c r="AD60"/>
    </row>
    <row r="61" spans="2:30" x14ac:dyDescent="0.25">
      <c r="B61" s="4" t="s">
        <v>419</v>
      </c>
      <c r="C61" s="74">
        <f>SUMIFS(Recolt!D:D,Recolt!G:G,Graphs!B61,Recolt!J:J,Graphs!$C$57)</f>
        <v>1462.2000000000003</v>
      </c>
      <c r="D61" s="74">
        <f>SUMIFS(Recolt!D:D,Recolt!G:G,Graphs!B61,Recolt!J:J,Graphs!$D$57)</f>
        <v>76.36</v>
      </c>
      <c r="E61" s="74">
        <f>SUMIFS(Recolt!D:D,Recolt!G:G,Graphs!B61,Recolt!J:J,Graphs!$E$57)</f>
        <v>72</v>
      </c>
      <c r="F61" s="74">
        <f>SUMIFS(Recolt!D:D,Recolt!G:G,Graphs!B61,Recolt!J:J,Graphs!$F$57)</f>
        <v>384.94</v>
      </c>
      <c r="G61" s="74">
        <f>SUMIFS(Recolt!D:D,Recolt!G:G,Graphs!B61,Recolt!J:J,Graphs!$G$57)</f>
        <v>150</v>
      </c>
      <c r="H61" s="74">
        <f>SUMIFS(Recolt!D:D,Recolt!G:G,Graphs!B61,Recolt!J:J,Graphs!$H$57)</f>
        <v>133.18</v>
      </c>
      <c r="I61" s="74">
        <f>SUMIFS(Recolt!D:D,Recolt!G:G,Graphs!B61,Recolt!J:J,Graphs!$I$57)</f>
        <v>0</v>
      </c>
      <c r="J61" s="74">
        <f>SUMIFS(Recolt!D:D,Recolt!G:G,Graphs!B61,Recolt!J:J,Graphs!$J$57)</f>
        <v>100</v>
      </c>
      <c r="K61" s="75">
        <f>SUMIFS(Recolt!D:D,Recolt!G:G,Graphs!B61,Recolt!J:J,Graphs!$K$57)</f>
        <v>0</v>
      </c>
      <c r="L61" s="75">
        <f>SUMIFS(Recolt!D:D,Recolt!G:G,Graphs!B61,Recolt!J:J,Graphs!$L$57)</f>
        <v>172</v>
      </c>
      <c r="M61" s="75">
        <f>SUMIFS(Recolt!D:D,Recolt!G:G,Graphs!B61,Recolt!J:J,Graphs!$M$57)</f>
        <v>0</v>
      </c>
      <c r="N61" s="75">
        <f>SUMIFS(Recolt!D:D,Recolt!G:G,Graphs!B61,Recolt!J:J,Graphs!$N$57)</f>
        <v>2402.16</v>
      </c>
      <c r="O61" s="74"/>
      <c r="P61" s="74">
        <f>SUMIFS(Recolt!D:D,Recolt!G:G,Graphs!B61,Recolt!I:I,Graphs!$P$57)</f>
        <v>2152.5700000000002</v>
      </c>
      <c r="Q61" s="74">
        <f>SUMIFS(Recolt!D:D,Recolt!G:G,Graphs!B61,Recolt!I:I,Graphs!$Q$57)</f>
        <v>2727.48</v>
      </c>
      <c r="R61" s="74">
        <f>SUMIFS(Recolt!D:D,Recolt!G:G,Graphs!B61,Recolt!I:I,Graphs!$R$57)</f>
        <v>72.789999999999992</v>
      </c>
      <c r="AA61"/>
      <c r="AB61"/>
      <c r="AC61"/>
      <c r="AD61"/>
    </row>
    <row r="62" spans="2:30" x14ac:dyDescent="0.25">
      <c r="B62" s="4" t="s">
        <v>420</v>
      </c>
      <c r="C62" s="74">
        <f>SUMIFS(Recolt!D:D,Recolt!G:G,Graphs!B62,Recolt!J:J,Graphs!$C$57)</f>
        <v>905.15</v>
      </c>
      <c r="D62" s="74">
        <f>SUMIFS(Recolt!D:D,Recolt!G:G,Graphs!B62,Recolt!J:J,Graphs!$D$57)</f>
        <v>0</v>
      </c>
      <c r="E62" s="74">
        <f>SUMIFS(Recolt!D:D,Recolt!G:G,Graphs!B62,Recolt!J:J,Graphs!$E$57)</f>
        <v>294.45</v>
      </c>
      <c r="F62" s="74">
        <f>SUMIFS(Recolt!D:D,Recolt!G:G,Graphs!B62,Recolt!J:J,Graphs!$F$57)</f>
        <v>185.76</v>
      </c>
      <c r="G62" s="74">
        <f>SUMIFS(Recolt!D:D,Recolt!G:G,Graphs!B62,Recolt!J:J,Graphs!$G$57)</f>
        <v>429.4</v>
      </c>
      <c r="H62" s="74">
        <f>SUMIFS(Recolt!D:D,Recolt!G:G,Graphs!B62,Recolt!J:J,Graphs!$H$57)</f>
        <v>302.88</v>
      </c>
      <c r="I62" s="74">
        <f>SUMIFS(Recolt!D:D,Recolt!G:G,Graphs!B62,Recolt!J:J,Graphs!$I$57)</f>
        <v>0</v>
      </c>
      <c r="J62" s="74">
        <f>SUMIFS(Recolt!D:D,Recolt!G:G,Graphs!B62,Recolt!J:J,Graphs!$J$57)</f>
        <v>0</v>
      </c>
      <c r="K62" s="75">
        <f>SUMIFS(Recolt!D:D,Recolt!G:G,Graphs!B62,Recolt!J:J,Graphs!$K$57)</f>
        <v>0</v>
      </c>
      <c r="L62" s="75">
        <f>SUMIFS(Recolt!D:D,Recolt!G:G,Graphs!B62,Recolt!J:J,Graphs!$L$57)</f>
        <v>0</v>
      </c>
      <c r="M62" s="75">
        <f>SUMIFS(Recolt!D:D,Recolt!G:G,Graphs!B62,Recolt!J:J,Graphs!$M$57)</f>
        <v>0</v>
      </c>
      <c r="N62" s="75">
        <f>SUMIFS(Recolt!D:D,Recolt!G:G,Graphs!B62,Recolt!J:J,Graphs!$N$57)</f>
        <v>3384.7599999999998</v>
      </c>
      <c r="O62" s="74"/>
      <c r="P62" s="74">
        <f>SUMIFS(Recolt!D:D,Recolt!G:G,Graphs!B62,Recolt!I:I,Graphs!$P$57)</f>
        <v>1771.7600000000002</v>
      </c>
      <c r="Q62" s="74">
        <f>SUMIFS(Recolt!D:D,Recolt!G:G,Graphs!B62,Recolt!I:I,Graphs!$Q$57)</f>
        <v>2801.7100000000005</v>
      </c>
      <c r="R62" s="74">
        <f>SUMIFS(Recolt!D:D,Recolt!G:G,Graphs!B62,Recolt!I:I,Graphs!$R$57)</f>
        <v>928.93000000000006</v>
      </c>
      <c r="AA62"/>
      <c r="AB62"/>
      <c r="AC62"/>
      <c r="AD62"/>
    </row>
    <row r="63" spans="2:30" x14ac:dyDescent="0.25">
      <c r="B63" s="4" t="s">
        <v>421</v>
      </c>
      <c r="C63" s="74">
        <f>SUMIFS(Recolt!D:D,Recolt!G:G,Graphs!B63,Recolt!J:J,Graphs!$C$57)</f>
        <v>1399.46</v>
      </c>
      <c r="D63" s="74">
        <f>SUMIFS(Recolt!D:D,Recolt!G:G,Graphs!B63,Recolt!J:J,Graphs!$D$57)</f>
        <v>80</v>
      </c>
      <c r="E63" s="74">
        <f>SUMIFS(Recolt!D:D,Recolt!G:G,Graphs!B63,Recolt!J:J,Graphs!$E$57)</f>
        <v>190.87</v>
      </c>
      <c r="F63" s="74">
        <f>SUMIFS(Recolt!D:D,Recolt!G:G,Graphs!B63,Recolt!J:J,Graphs!$F$57)</f>
        <v>851.27</v>
      </c>
      <c r="G63" s="74">
        <f>SUMIFS(Recolt!D:D,Recolt!G:G,Graphs!B63,Recolt!J:J,Graphs!$G$57)</f>
        <v>44</v>
      </c>
      <c r="H63" s="74">
        <f>SUMIFS(Recolt!D:D,Recolt!G:G,Graphs!B63,Recolt!J:J,Graphs!$H$57)</f>
        <v>49.31</v>
      </c>
      <c r="I63" s="74">
        <f>SUMIFS(Recolt!D:D,Recolt!G:G,Graphs!B63,Recolt!J:J,Graphs!$I$57)</f>
        <v>0</v>
      </c>
      <c r="J63" s="74">
        <f>SUMIFS(Recolt!D:D,Recolt!G:G,Graphs!B63,Recolt!J:J,Graphs!$J$57)</f>
        <v>0</v>
      </c>
      <c r="K63" s="75">
        <f>SUMIFS(Recolt!D:D,Recolt!G:G,Graphs!B63,Recolt!J:J,Graphs!$K$57)</f>
        <v>0</v>
      </c>
      <c r="L63" s="75">
        <f>SUMIFS(Recolt!D:D,Recolt!G:G,Graphs!B63,Recolt!J:J,Graphs!$L$57)</f>
        <v>0</v>
      </c>
      <c r="M63" s="75">
        <f>SUMIFS(Recolt!D:D,Recolt!G:G,Graphs!B63,Recolt!J:J,Graphs!$M$57)</f>
        <v>0</v>
      </c>
      <c r="N63" s="75">
        <f>SUMIFS(Recolt!D:D,Recolt!G:G,Graphs!B63,Recolt!J:J,Graphs!$N$57)</f>
        <v>1988.63</v>
      </c>
      <c r="O63" s="74"/>
      <c r="P63" s="74">
        <f>SUMIFS(Recolt!D:D,Recolt!G:G,Graphs!B63,Recolt!I:I,Graphs!$P$57)</f>
        <v>2431.2999999999993</v>
      </c>
      <c r="Q63" s="74">
        <f>SUMIFS(Recolt!D:D,Recolt!G:G,Graphs!B63,Recolt!I:I,Graphs!$Q$57)</f>
        <v>1781.2899999999997</v>
      </c>
      <c r="R63" s="74">
        <f>SUMIFS(Recolt!D:D,Recolt!G:G,Graphs!B63,Recolt!I:I,Graphs!$R$57)</f>
        <v>390.95</v>
      </c>
      <c r="AA63"/>
      <c r="AB63"/>
      <c r="AC63"/>
      <c r="AD63"/>
    </row>
    <row r="64" spans="2:30" x14ac:dyDescent="0.25">
      <c r="B64" s="4" t="s">
        <v>422</v>
      </c>
      <c r="C64" s="74">
        <f>SUMIFS(Recolt!D:D,Recolt!G:G,Graphs!B64,Recolt!J:J,Graphs!$C$57)</f>
        <v>872.02</v>
      </c>
      <c r="D64" s="74">
        <f>SUMIFS(Recolt!D:D,Recolt!G:G,Graphs!B64,Recolt!J:J,Graphs!$D$57)</f>
        <v>0</v>
      </c>
      <c r="E64" s="74">
        <f>SUMIFS(Recolt!D:D,Recolt!G:G,Graphs!B64,Recolt!J:J,Graphs!$E$57)</f>
        <v>241.65</v>
      </c>
      <c r="F64" s="74">
        <f>SUMIFS(Recolt!D:D,Recolt!G:G,Graphs!B64,Recolt!J:J,Graphs!$F$57)</f>
        <v>363.31</v>
      </c>
      <c r="G64" s="74">
        <f>SUMIFS(Recolt!D:D,Recolt!G:G,Graphs!B64,Recolt!J:J,Graphs!$G$57)</f>
        <v>380</v>
      </c>
      <c r="H64" s="74">
        <f>SUMIFS(Recolt!D:D,Recolt!G:G,Graphs!B64,Recolt!J:J,Graphs!$H$57)</f>
        <v>0</v>
      </c>
      <c r="I64" s="74">
        <f>SUMIFS(Recolt!D:D,Recolt!G:G,Graphs!B64,Recolt!J:J,Graphs!$I$57)</f>
        <v>0</v>
      </c>
      <c r="J64" s="74">
        <f>SUMIFS(Recolt!D:D,Recolt!G:G,Graphs!B64,Recolt!J:J,Graphs!$J$57)</f>
        <v>0</v>
      </c>
      <c r="K64" s="75">
        <f>SUMIFS(Recolt!D:D,Recolt!G:G,Graphs!B64,Recolt!J:J,Graphs!$K$57)</f>
        <v>0</v>
      </c>
      <c r="L64" s="75">
        <f>SUMIFS(Recolt!D:D,Recolt!G:G,Graphs!B64,Recolt!J:J,Graphs!$L$57)</f>
        <v>0</v>
      </c>
      <c r="M64" s="75">
        <f>SUMIFS(Recolt!D:D,Recolt!G:G,Graphs!B64,Recolt!J:J,Graphs!$M$57)</f>
        <v>5</v>
      </c>
      <c r="N64" s="75">
        <f>SUMIFS(Recolt!D:D,Recolt!G:G,Graphs!B64,Recolt!J:J,Graphs!$N$57)</f>
        <v>1776.0699999999997</v>
      </c>
      <c r="O64" s="74"/>
      <c r="P64" s="74">
        <f>SUMIFS(Recolt!D:D,Recolt!G:G,Graphs!B64,Recolt!I:I,Graphs!$P$57)</f>
        <v>1609.8500000000001</v>
      </c>
      <c r="Q64" s="74">
        <f>SUMIFS(Recolt!D:D,Recolt!G:G,Graphs!B64,Recolt!I:I,Graphs!$Q$57)</f>
        <v>1055.6600000000001</v>
      </c>
      <c r="R64" s="74">
        <f>SUMIFS(Recolt!D:D,Recolt!G:G,Graphs!B64,Recolt!I:I,Graphs!$R$57)</f>
        <v>972.54</v>
      </c>
      <c r="AA64"/>
      <c r="AB64"/>
      <c r="AC64"/>
      <c r="AD64"/>
    </row>
    <row r="65" spans="2:30" x14ac:dyDescent="0.25">
      <c r="B65" s="4" t="s">
        <v>423</v>
      </c>
      <c r="C65" s="74">
        <f>SUMIFS(Recolt!D:D,Recolt!G:G,Graphs!B65,Recolt!J:J,Graphs!$C$57)</f>
        <v>2160.75</v>
      </c>
      <c r="D65" s="74">
        <f>SUMIFS(Recolt!D:D,Recolt!G:G,Graphs!B65,Recolt!J:J,Graphs!$D$57)</f>
        <v>0</v>
      </c>
      <c r="E65" s="74">
        <f>SUMIFS(Recolt!D:D,Recolt!G:G,Graphs!B65,Recolt!J:J,Graphs!$E$57)</f>
        <v>50.78</v>
      </c>
      <c r="F65" s="74">
        <f>SUMIFS(Recolt!D:D,Recolt!G:G,Graphs!B65,Recolt!J:J,Graphs!$F$57)</f>
        <v>526.04</v>
      </c>
      <c r="G65" s="74">
        <f>SUMIFS(Recolt!D:D,Recolt!G:G,Graphs!B65,Recolt!J:J,Graphs!$G$57)</f>
        <v>110.84</v>
      </c>
      <c r="H65" s="74">
        <f>SUMIFS(Recolt!D:D,Recolt!G:G,Graphs!B65,Recolt!J:J,Graphs!$H$57)</f>
        <v>150</v>
      </c>
      <c r="I65" s="74">
        <f>SUMIFS(Recolt!D:D,Recolt!G:G,Graphs!B65,Recolt!J:J,Graphs!$I$57)</f>
        <v>0</v>
      </c>
      <c r="J65" s="74">
        <f>SUMIFS(Recolt!D:D,Recolt!G:G,Graphs!B65,Recolt!J:J,Graphs!$J$57)</f>
        <v>0</v>
      </c>
      <c r="K65" s="75">
        <f>SUMIFS(Recolt!D:D,Recolt!G:G,Graphs!B65,Recolt!J:J,Graphs!$K$57)</f>
        <v>0</v>
      </c>
      <c r="L65" s="75">
        <f>SUMIFS(Recolt!D:D,Recolt!G:G,Graphs!B65,Recolt!J:J,Graphs!$L$57)</f>
        <v>181</v>
      </c>
      <c r="M65" s="75">
        <f>SUMIFS(Recolt!D:D,Recolt!G:G,Graphs!B65,Recolt!J:J,Graphs!$M$57)</f>
        <v>0</v>
      </c>
      <c r="N65" s="75">
        <f>SUMIFS(Recolt!D:D,Recolt!G:G,Graphs!B65,Recolt!J:J,Graphs!$N$57)</f>
        <v>2720.5</v>
      </c>
      <c r="O65" s="74"/>
      <c r="P65" s="74">
        <f>SUMIFS(Recolt!D:D,Recolt!G:G,Graphs!B65,Recolt!I:I,Graphs!$P$57)</f>
        <v>2706.37</v>
      </c>
      <c r="Q65" s="74">
        <f>SUMIFS(Recolt!D:D,Recolt!G:G,Graphs!B65,Recolt!I:I,Graphs!$Q$57)</f>
        <v>2703.37</v>
      </c>
      <c r="R65" s="74">
        <f>SUMIFS(Recolt!D:D,Recolt!G:G,Graphs!B65,Recolt!I:I,Graphs!$R$57)</f>
        <v>490.17</v>
      </c>
      <c r="AA65"/>
      <c r="AB65"/>
      <c r="AC65"/>
      <c r="AD65"/>
    </row>
    <row r="66" spans="2:30" x14ac:dyDescent="0.25">
      <c r="B66" s="4" t="s">
        <v>424</v>
      </c>
      <c r="C66" s="74">
        <f>SUMIFS(Recolt!D:D,Recolt!G:G,Graphs!B66,Recolt!J:J,Graphs!$C$57)</f>
        <v>1058.1500000000001</v>
      </c>
      <c r="D66" s="74">
        <f>SUMIFS(Recolt!D:D,Recolt!G:G,Graphs!B66,Recolt!J:J,Graphs!$D$57)</f>
        <v>25</v>
      </c>
      <c r="E66" s="74">
        <f>SUMIFS(Recolt!D:D,Recolt!G:G,Graphs!B66,Recolt!J:J,Graphs!$E$57)</f>
        <v>0</v>
      </c>
      <c r="F66" s="74">
        <f>SUMIFS(Recolt!D:D,Recolt!G:G,Graphs!B66,Recolt!J:J,Graphs!$F$57)</f>
        <v>414.27</v>
      </c>
      <c r="G66" s="74">
        <f>SUMIFS(Recolt!D:D,Recolt!G:G,Graphs!B66,Recolt!J:J,Graphs!$G$57)</f>
        <v>671</v>
      </c>
      <c r="H66" s="74">
        <f>SUMIFS(Recolt!D:D,Recolt!G:G,Graphs!B66,Recolt!J:J,Graphs!$H$57)</f>
        <v>130</v>
      </c>
      <c r="I66" s="74">
        <f>SUMIFS(Recolt!D:D,Recolt!G:G,Graphs!B66,Recolt!J:J,Graphs!$I$57)</f>
        <v>0</v>
      </c>
      <c r="J66" s="74">
        <f>SUMIFS(Recolt!D:D,Recolt!G:G,Graphs!B66,Recolt!J:J,Graphs!$J$57)</f>
        <v>0</v>
      </c>
      <c r="K66" s="75">
        <f>SUMIFS(Recolt!D:D,Recolt!G:G,Graphs!B66,Recolt!J:J,Graphs!$K$57)</f>
        <v>0</v>
      </c>
      <c r="L66" s="75">
        <f>SUMIFS(Recolt!D:D,Recolt!G:G,Graphs!B66,Recolt!J:J,Graphs!$L$57)</f>
        <v>0</v>
      </c>
      <c r="M66" s="75">
        <f>SUMIFS(Recolt!D:D,Recolt!G:G,Graphs!B66,Recolt!J:J,Graphs!$M$57)</f>
        <v>80.73</v>
      </c>
      <c r="N66" s="75">
        <f>SUMIFS(Recolt!D:D,Recolt!G:G,Graphs!B66,Recolt!J:J,Graphs!$N$57)</f>
        <v>2855.19</v>
      </c>
      <c r="O66" s="74"/>
      <c r="P66" s="74">
        <f>SUMIFS(Recolt!D:D,Recolt!G:G,Graphs!B66,Recolt!I:I,Graphs!$P$57)</f>
        <v>1887.42</v>
      </c>
      <c r="Q66" s="74">
        <f>SUMIFS(Recolt!D:D,Recolt!G:G,Graphs!B66,Recolt!I:I,Graphs!$Q$57)</f>
        <v>2211.92</v>
      </c>
      <c r="R66" s="74">
        <f>SUMIFS(Recolt!D:D,Recolt!G:G,Graphs!B66,Recolt!I:I,Graphs!$R$57)</f>
        <v>1135</v>
      </c>
      <c r="AA66"/>
      <c r="AB66"/>
      <c r="AC66"/>
      <c r="AD66"/>
    </row>
    <row r="67" spans="2:30" x14ac:dyDescent="0.25">
      <c r="B67" s="4" t="s">
        <v>425</v>
      </c>
      <c r="C67" s="74">
        <f>SUMIFS(Recolt!D:D,Recolt!G:G,Graphs!B67,Recolt!J:J,Graphs!$C$57)</f>
        <v>1818.8700000000001</v>
      </c>
      <c r="D67" s="74">
        <f>SUMIFS(Recolt!D:D,Recolt!G:G,Graphs!B67,Recolt!J:J,Graphs!$D$57)</f>
        <v>0</v>
      </c>
      <c r="E67" s="74">
        <f>SUMIFS(Recolt!D:D,Recolt!G:G,Graphs!B67,Recolt!J:J,Graphs!$E$57)</f>
        <v>90.86</v>
      </c>
      <c r="F67" s="74">
        <f>SUMIFS(Recolt!D:D,Recolt!G:G,Graphs!B67,Recolt!J:J,Graphs!$F$57)</f>
        <v>458.93</v>
      </c>
      <c r="G67" s="74">
        <f>SUMIFS(Recolt!D:D,Recolt!G:G,Graphs!B67,Recolt!J:J,Graphs!$G$57)</f>
        <v>837.4</v>
      </c>
      <c r="H67" s="74">
        <f>SUMIFS(Recolt!D:D,Recolt!G:G,Graphs!B67,Recolt!J:J,Graphs!$H$57)</f>
        <v>0</v>
      </c>
      <c r="I67" s="74">
        <f>SUMIFS(Recolt!D:D,Recolt!G:G,Graphs!B67,Recolt!J:J,Graphs!$I$57)</f>
        <v>0</v>
      </c>
      <c r="J67" s="74">
        <f>SUMIFS(Recolt!D:D,Recolt!G:G,Graphs!B67,Recolt!J:J,Graphs!$J$57)</f>
        <v>0</v>
      </c>
      <c r="K67" s="75">
        <f>SUMIFS(Recolt!D:D,Recolt!G:G,Graphs!B67,Recolt!J:J,Graphs!$K$57)</f>
        <v>0</v>
      </c>
      <c r="L67" s="75">
        <f>SUMIFS(Recolt!D:D,Recolt!G:G,Graphs!B67,Recolt!J:J,Graphs!$L$57)</f>
        <v>0</v>
      </c>
      <c r="M67" s="75">
        <f>SUMIFS(Recolt!D:D,Recolt!G:G,Graphs!B67,Recolt!J:J,Graphs!$M$57)</f>
        <v>0</v>
      </c>
      <c r="N67" s="75">
        <f>SUMIFS(Recolt!D:D,Recolt!G:G,Graphs!B67,Recolt!J:J,Graphs!$N$57)</f>
        <v>2118.23</v>
      </c>
      <c r="O67" s="74"/>
      <c r="P67" s="74">
        <f>SUMIFS(Recolt!D:D,Recolt!G:G,Graphs!B67,Recolt!I:I,Graphs!$P$57)</f>
        <v>2965.43</v>
      </c>
      <c r="Q67" s="74">
        <f>SUMIFS(Recolt!D:D,Recolt!G:G,Graphs!B67,Recolt!I:I,Graphs!$Q$57)</f>
        <v>1740.8100000000002</v>
      </c>
      <c r="R67" s="74">
        <f>SUMIFS(Recolt!D:D,Recolt!G:G,Graphs!B67,Recolt!I:I,Graphs!$R$57)</f>
        <v>618.04999999999995</v>
      </c>
      <c r="AA67"/>
      <c r="AB67"/>
      <c r="AC67"/>
      <c r="AD67"/>
    </row>
    <row r="68" spans="2:30" x14ac:dyDescent="0.25">
      <c r="B68" s="4" t="s">
        <v>426</v>
      </c>
      <c r="C68" s="74">
        <f>SUMIFS(Recolt!D:D,Recolt!G:G,Graphs!B68,Recolt!J:J,Graphs!$C$57)</f>
        <v>1117.73</v>
      </c>
      <c r="D68" s="74">
        <f>SUMIFS(Recolt!D:D,Recolt!G:G,Graphs!B68,Recolt!J:J,Graphs!$D$57)</f>
        <v>154.07999999999998</v>
      </c>
      <c r="E68" s="74">
        <f>SUMIFS(Recolt!D:D,Recolt!G:G,Graphs!B68,Recolt!J:J,Graphs!$E$57)</f>
        <v>147</v>
      </c>
      <c r="F68" s="74">
        <f>SUMIFS(Recolt!D:D,Recolt!G:G,Graphs!B68,Recolt!J:J,Graphs!$F$57)</f>
        <v>840</v>
      </c>
      <c r="G68" s="74">
        <f>SUMIFS(Recolt!D:D,Recolt!G:G,Graphs!B68,Recolt!J:J,Graphs!$G$57)</f>
        <v>0</v>
      </c>
      <c r="H68" s="74">
        <f>SUMIFS(Recolt!D:D,Recolt!G:G,Graphs!B68,Recolt!J:J,Graphs!$H$57)</f>
        <v>168.41</v>
      </c>
      <c r="I68" s="74">
        <f>SUMIFS(Recolt!D:D,Recolt!G:G,Graphs!B68,Recolt!J:J,Graphs!$I$57)</f>
        <v>0</v>
      </c>
      <c r="J68" s="74">
        <f>SUMIFS(Recolt!D:D,Recolt!G:G,Graphs!B68,Recolt!J:J,Graphs!$J$57)</f>
        <v>0</v>
      </c>
      <c r="K68" s="75">
        <f>SUMIFS(Recolt!D:D,Recolt!G:G,Graphs!B68,Recolt!J:J,Graphs!$K$57)</f>
        <v>0</v>
      </c>
      <c r="L68" s="75">
        <f>SUMIFS(Recolt!D:D,Recolt!G:G,Graphs!B68,Recolt!J:J,Graphs!$L$57)</f>
        <v>0</v>
      </c>
      <c r="M68" s="75">
        <f>SUMIFS(Recolt!D:D,Recolt!G:G,Graphs!B68,Recolt!J:J,Graphs!$M$57)</f>
        <v>0</v>
      </c>
      <c r="N68" s="75">
        <f>SUMIFS(Recolt!D:D,Recolt!G:G,Graphs!B68,Recolt!J:J,Graphs!$N$57)</f>
        <v>2658.45</v>
      </c>
      <c r="O68" s="74"/>
      <c r="P68" s="74">
        <f>SUMIFS(Recolt!D:D,Recolt!G:G,Graphs!B68,Recolt!I:I,Graphs!$P$57)</f>
        <v>2223.1400000000003</v>
      </c>
      <c r="Q68" s="74">
        <f>SUMIFS(Recolt!D:D,Recolt!G:G,Graphs!B68,Recolt!I:I,Graphs!$Q$57)</f>
        <v>2234.69</v>
      </c>
      <c r="R68" s="74">
        <f>SUMIFS(Recolt!D:D,Recolt!G:G,Graphs!B68,Recolt!I:I,Graphs!$R$57)</f>
        <v>627.84</v>
      </c>
      <c r="AA68"/>
      <c r="AB68"/>
      <c r="AC68"/>
      <c r="AD68"/>
    </row>
    <row r="69" spans="2:30" x14ac:dyDescent="0.25">
      <c r="B69" s="4" t="s">
        <v>427</v>
      </c>
      <c r="C69" s="74">
        <f>SUMIFS(Recolt!D:D,Recolt!G:G,Graphs!B69,Recolt!J:J,Graphs!$C$57)</f>
        <v>1383.69</v>
      </c>
      <c r="D69" s="74">
        <f>SUMIFS(Recolt!D:D,Recolt!G:G,Graphs!B69,Recolt!J:J,Graphs!$D$57)</f>
        <v>86</v>
      </c>
      <c r="E69" s="74">
        <f>SUMIFS(Recolt!D:D,Recolt!G:G,Graphs!B69,Recolt!J:J,Graphs!$E$57)</f>
        <v>0</v>
      </c>
      <c r="F69" s="74">
        <f>SUMIFS(Recolt!D:D,Recolt!G:G,Graphs!B69,Recolt!J:J,Graphs!$F$57)</f>
        <v>262</v>
      </c>
      <c r="G69" s="74">
        <f>SUMIFS(Recolt!D:D,Recolt!G:G,Graphs!B69,Recolt!J:J,Graphs!$G$57)</f>
        <v>729.07999999999993</v>
      </c>
      <c r="H69" s="74">
        <f>SUMIFS(Recolt!D:D,Recolt!G:G,Graphs!B69,Recolt!J:J,Graphs!$H$57)</f>
        <v>0</v>
      </c>
      <c r="I69" s="74">
        <f>SUMIFS(Recolt!D:D,Recolt!G:G,Graphs!B69,Recolt!J:J,Graphs!$I$57)</f>
        <v>0</v>
      </c>
      <c r="J69" s="74">
        <f>SUMIFS(Recolt!D:D,Recolt!G:G,Graphs!B69,Recolt!J:J,Graphs!$J$57)</f>
        <v>0</v>
      </c>
      <c r="K69" s="75">
        <f>SUMIFS(Recolt!D:D,Recolt!G:G,Graphs!B69,Recolt!J:J,Graphs!$K$57)</f>
        <v>0</v>
      </c>
      <c r="L69" s="75">
        <f>SUMIFS(Recolt!D:D,Recolt!G:G,Graphs!B69,Recolt!J:J,Graphs!$L$57)</f>
        <v>0</v>
      </c>
      <c r="M69" s="75">
        <f>SUMIFS(Recolt!D:D,Recolt!G:G,Graphs!B69,Recolt!J:J,Graphs!$M$57)</f>
        <v>0</v>
      </c>
      <c r="N69" s="75">
        <f>SUMIFS(Recolt!D:D,Recolt!G:G,Graphs!B69,Recolt!J:J,Graphs!$N$57)</f>
        <v>2239.3100000000004</v>
      </c>
      <c r="O69" s="74"/>
      <c r="P69" s="74">
        <f>SUMIFS(Recolt!D:D,Recolt!G:G,Graphs!B69,Recolt!I:I,Graphs!$P$57)</f>
        <v>2122.5300000000002</v>
      </c>
      <c r="Q69" s="74">
        <f>SUMIFS(Recolt!D:D,Recolt!G:G,Graphs!B69,Recolt!I:I,Graphs!$Q$57)</f>
        <v>2260.8200000000002</v>
      </c>
      <c r="R69" s="74">
        <f>SUMIFS(Recolt!D:D,Recolt!G:G,Graphs!B69,Recolt!I:I,Graphs!$R$57)</f>
        <v>316.73</v>
      </c>
      <c r="AA69"/>
      <c r="AB69"/>
      <c r="AC69"/>
      <c r="AD69"/>
    </row>
    <row r="70" spans="2:30" x14ac:dyDescent="0.25">
      <c r="B70" s="4" t="s">
        <v>428</v>
      </c>
      <c r="C70" s="74">
        <f>SUMIFS(Recolt!D:D,Recolt!G:G,Graphs!B70,Recolt!J:J,Graphs!$C$57)</f>
        <v>1837.0500000000002</v>
      </c>
      <c r="D70" s="74">
        <f>SUMIFS(Recolt!D:D,Recolt!G:G,Graphs!B70,Recolt!J:J,Graphs!$D$57)</f>
        <v>101.36</v>
      </c>
      <c r="E70" s="74">
        <f>SUMIFS(Recolt!D:D,Recolt!G:G,Graphs!B70,Recolt!J:J,Graphs!$E$57)</f>
        <v>116.13</v>
      </c>
      <c r="F70" s="74">
        <f>SUMIFS(Recolt!D:D,Recolt!G:G,Graphs!B70,Recolt!J:J,Graphs!$F$57)</f>
        <v>90</v>
      </c>
      <c r="G70" s="74">
        <f>SUMIFS(Recolt!D:D,Recolt!G:G,Graphs!B70,Recolt!J:J,Graphs!$G$57)</f>
        <v>50</v>
      </c>
      <c r="H70" s="74">
        <f>SUMIFS(Recolt!D:D,Recolt!G:G,Graphs!B70,Recolt!J:J,Graphs!$H$57)</f>
        <v>100</v>
      </c>
      <c r="I70" s="74">
        <f>SUMIFS(Recolt!D:D,Recolt!G:G,Graphs!B70,Recolt!J:J,Graphs!$I$57)</f>
        <v>0</v>
      </c>
      <c r="J70" s="74">
        <f>SUMIFS(Recolt!D:D,Recolt!G:G,Graphs!B70,Recolt!J:J,Graphs!$J$57)</f>
        <v>0</v>
      </c>
      <c r="K70" s="75">
        <f>SUMIFS(Recolt!D:D,Recolt!G:G,Graphs!B70,Recolt!J:J,Graphs!$K$57)</f>
        <v>0</v>
      </c>
      <c r="L70" s="75">
        <f>SUMIFS(Recolt!D:D,Recolt!G:G,Graphs!B70,Recolt!J:J,Graphs!$L$57)</f>
        <v>0</v>
      </c>
      <c r="M70" s="75">
        <f>SUMIFS(Recolt!D:D,Recolt!G:G,Graphs!B70,Recolt!J:J,Graphs!$M$57)</f>
        <v>253</v>
      </c>
      <c r="N70" s="75">
        <f>SUMIFS(Recolt!D:D,Recolt!G:G,Graphs!B70,Recolt!J:J,Graphs!$N$57)</f>
        <v>3401.13</v>
      </c>
      <c r="O70" s="74"/>
      <c r="P70" s="74">
        <f>SUMIFS(Recolt!D:D,Recolt!G:G,Graphs!B70,Recolt!I:I,Graphs!$P$57)</f>
        <v>2108.4100000000003</v>
      </c>
      <c r="Q70" s="74">
        <f>SUMIFS(Recolt!D:D,Recolt!G:G,Graphs!B70,Recolt!I:I,Graphs!$Q$57)</f>
        <v>2329.06</v>
      </c>
      <c r="R70" s="74">
        <f>SUMIFS(Recolt!D:D,Recolt!G:G,Graphs!B70,Recolt!I:I,Graphs!$R$57)</f>
        <v>1511.2</v>
      </c>
      <c r="AA70"/>
      <c r="AB70"/>
      <c r="AC70"/>
      <c r="AD70"/>
    </row>
    <row r="71" spans="2:30" x14ac:dyDescent="0.25">
      <c r="B71" s="4" t="s">
        <v>429</v>
      </c>
      <c r="C71" s="74">
        <f>SUMIFS(Recolt!D:D,Recolt!G:G,Graphs!B71,Recolt!J:J,Graphs!$C$57)</f>
        <v>1391.47</v>
      </c>
      <c r="D71" s="74">
        <f>SUMIFS(Recolt!D:D,Recolt!G:G,Graphs!B71,Recolt!J:J,Graphs!$D$57)</f>
        <v>0</v>
      </c>
      <c r="E71" s="74">
        <f>SUMIFS(Recolt!D:D,Recolt!G:G,Graphs!B71,Recolt!J:J,Graphs!$E$57)</f>
        <v>327.98</v>
      </c>
      <c r="F71" s="74">
        <f>SUMIFS(Recolt!D:D,Recolt!G:G,Graphs!B71,Recolt!J:J,Graphs!$F$57)</f>
        <v>152.53</v>
      </c>
      <c r="G71" s="74">
        <f>SUMIFS(Recolt!D:D,Recolt!G:G,Graphs!B71,Recolt!J:J,Graphs!$G$57)</f>
        <v>10</v>
      </c>
      <c r="H71" s="74">
        <f>SUMIFS(Recolt!D:D,Recolt!G:G,Graphs!B71,Recolt!J:J,Graphs!$H$57)</f>
        <v>60.88</v>
      </c>
      <c r="I71" s="74">
        <f>SUMIFS(Recolt!D:D,Recolt!G:G,Graphs!B71,Recolt!J:J,Graphs!$I$57)</f>
        <v>31</v>
      </c>
      <c r="J71" s="74">
        <f>SUMIFS(Recolt!D:D,Recolt!G:G,Graphs!B71,Recolt!J:J,Graphs!$J$57)</f>
        <v>0</v>
      </c>
      <c r="K71" s="75">
        <f>SUMIFS(Recolt!D:D,Recolt!G:G,Graphs!B71,Recolt!J:J,Graphs!$K$57)</f>
        <v>0</v>
      </c>
      <c r="L71" s="75">
        <f>SUMIFS(Recolt!D:D,Recolt!G:G,Graphs!B71,Recolt!J:J,Graphs!$L$57)</f>
        <v>12.71</v>
      </c>
      <c r="M71" s="75">
        <f>SUMIFS(Recolt!D:D,Recolt!G:G,Graphs!B71,Recolt!J:J,Graphs!$M$57)</f>
        <v>65</v>
      </c>
      <c r="N71" s="75">
        <f>SUMIFS(Recolt!D:D,Recolt!G:G,Graphs!B71,Recolt!J:J,Graphs!$N$57)</f>
        <v>2307.84</v>
      </c>
      <c r="O71" s="74"/>
      <c r="P71" s="74">
        <f>SUMIFS(Recolt!D:D,Recolt!G:G,Graphs!B71,Recolt!I:I,Graphs!$P$57)</f>
        <v>1727.3300000000002</v>
      </c>
      <c r="Q71" s="74">
        <f>SUMIFS(Recolt!D:D,Recolt!G:G,Graphs!B71,Recolt!I:I,Graphs!$Q$57)</f>
        <v>1577.98</v>
      </c>
      <c r="R71" s="74">
        <f>SUMIFS(Recolt!D:D,Recolt!G:G,Graphs!B71,Recolt!I:I,Graphs!$R$57)</f>
        <v>1054.0999999999999</v>
      </c>
      <c r="AA71"/>
      <c r="AB71"/>
      <c r="AC71"/>
      <c r="AD71"/>
    </row>
    <row r="72" spans="2:30" x14ac:dyDescent="0.25">
      <c r="B72" s="4" t="s">
        <v>430</v>
      </c>
      <c r="C72" s="74">
        <f>SUMIFS(Recolt!D:D,Recolt!G:G,Graphs!B72,Recolt!J:J,Graphs!$C$57)</f>
        <v>1305.67</v>
      </c>
      <c r="D72" s="74">
        <f>SUMIFS(Recolt!D:D,Recolt!G:G,Graphs!B72,Recolt!J:J,Graphs!$D$57)</f>
        <v>27.04</v>
      </c>
      <c r="E72" s="74">
        <f>SUMIFS(Recolt!D:D,Recolt!G:G,Graphs!B72,Recolt!J:J,Graphs!$E$57)</f>
        <v>61.739999999999995</v>
      </c>
      <c r="F72" s="74">
        <f>SUMIFS(Recolt!D:D,Recolt!G:G,Graphs!B72,Recolt!J:J,Graphs!$F$57)</f>
        <v>222.87</v>
      </c>
      <c r="G72" s="74">
        <f>SUMIFS(Recolt!D:D,Recolt!G:G,Graphs!B72,Recolt!J:J,Graphs!$G$57)</f>
        <v>33</v>
      </c>
      <c r="H72" s="74">
        <f>SUMIFS(Recolt!D:D,Recolt!G:G,Graphs!B72,Recolt!J:J,Graphs!$H$57)</f>
        <v>10</v>
      </c>
      <c r="I72" s="74">
        <f>SUMIFS(Recolt!D:D,Recolt!G:G,Graphs!B72,Recolt!J:J,Graphs!$I$57)</f>
        <v>0</v>
      </c>
      <c r="J72" s="74">
        <f>SUMIFS(Recolt!D:D,Recolt!G:G,Graphs!B72,Recolt!J:J,Graphs!$J$57)</f>
        <v>173.62</v>
      </c>
      <c r="K72" s="75">
        <f>SUMIFS(Recolt!D:D,Recolt!G:G,Graphs!B72,Recolt!J:J,Graphs!$K$57)</f>
        <v>0</v>
      </c>
      <c r="L72" s="75">
        <f>SUMIFS(Recolt!D:D,Recolt!G:G,Graphs!B72,Recolt!J:J,Graphs!$L$57)</f>
        <v>15.62</v>
      </c>
      <c r="M72" s="75">
        <f>SUMIFS(Recolt!D:D,Recolt!G:G,Graphs!B72,Recolt!J:J,Graphs!$M$57)</f>
        <v>0</v>
      </c>
      <c r="N72" s="75">
        <f>SUMIFS(Recolt!D:D,Recolt!G:G,Graphs!B72,Recolt!J:J,Graphs!$N$57)</f>
        <v>3441.6299999999997</v>
      </c>
      <c r="O72" s="74"/>
      <c r="P72" s="74">
        <f>SUMIFS(Recolt!D:D,Recolt!G:G,Graphs!B72,Recolt!I:I,Graphs!$P$57)</f>
        <v>1610.3200000000002</v>
      </c>
      <c r="Q72" s="74">
        <f>SUMIFS(Recolt!D:D,Recolt!G:G,Graphs!B72,Recolt!I:I,Graphs!$Q$57)</f>
        <v>2226.08</v>
      </c>
      <c r="R72" s="74">
        <f>SUMIFS(Recolt!D:D,Recolt!G:G,Graphs!B72,Recolt!I:I,Graphs!$R$57)</f>
        <v>1454.79</v>
      </c>
      <c r="AA72"/>
      <c r="AB72"/>
      <c r="AC72"/>
      <c r="AD72"/>
    </row>
    <row r="73" spans="2:30" x14ac:dyDescent="0.25">
      <c r="B73" s="4" t="s">
        <v>431</v>
      </c>
      <c r="C73" s="74">
        <f>SUMIFS(Recolt!D:D,Recolt!G:G,Graphs!B73,Recolt!J:J,Graphs!$C$57)</f>
        <v>1589.51</v>
      </c>
      <c r="D73" s="74">
        <f>SUMIFS(Recolt!D:D,Recolt!G:G,Graphs!B73,Recolt!J:J,Graphs!$D$57)</f>
        <v>152.94999999999999</v>
      </c>
      <c r="E73" s="74">
        <f>SUMIFS(Recolt!D:D,Recolt!G:G,Graphs!B73,Recolt!J:J,Graphs!$E$57)</f>
        <v>124.7</v>
      </c>
      <c r="F73" s="74">
        <f>SUMIFS(Recolt!D:D,Recolt!G:G,Graphs!B73,Recolt!J:J,Graphs!$F$57)</f>
        <v>218.44</v>
      </c>
      <c r="G73" s="74">
        <f>SUMIFS(Recolt!D:D,Recolt!G:G,Graphs!B73,Recolt!J:J,Graphs!$G$57)</f>
        <v>88.009999999999991</v>
      </c>
      <c r="H73" s="74">
        <f>SUMIFS(Recolt!D:D,Recolt!G:G,Graphs!B73,Recolt!J:J,Graphs!$H$57)</f>
        <v>24</v>
      </c>
      <c r="I73" s="74">
        <f>SUMIFS(Recolt!D:D,Recolt!G:G,Graphs!B73,Recolt!J:J,Graphs!$I$57)</f>
        <v>0</v>
      </c>
      <c r="J73" s="74">
        <f>SUMIFS(Recolt!D:D,Recolt!G:G,Graphs!B73,Recolt!J:J,Graphs!$J$57)</f>
        <v>0</v>
      </c>
      <c r="K73" s="75">
        <f>SUMIFS(Recolt!D:D,Recolt!G:G,Graphs!B73,Recolt!J:J,Graphs!$K$57)</f>
        <v>0</v>
      </c>
      <c r="L73" s="75">
        <f>SUMIFS(Recolt!D:D,Recolt!G:G,Graphs!B73,Recolt!J:J,Graphs!$L$57)</f>
        <v>59.62</v>
      </c>
      <c r="M73" s="75">
        <f>SUMIFS(Recolt!D:D,Recolt!G:G,Graphs!B73,Recolt!J:J,Graphs!$M$57)</f>
        <v>0</v>
      </c>
      <c r="N73" s="75">
        <f>SUMIFS(Recolt!D:D,Recolt!G:G,Graphs!B73,Recolt!J:J,Graphs!$N$57)</f>
        <v>2965.0899999999997</v>
      </c>
      <c r="O73" s="74"/>
      <c r="P73" s="74">
        <f>SUMIFS(Recolt!D:D,Recolt!G:G,Graphs!B73,Recolt!I:I,Graphs!$P$57)</f>
        <v>2067.8999999999996</v>
      </c>
      <c r="Q73" s="74">
        <f>SUMIFS(Recolt!D:D,Recolt!G:G,Graphs!B73,Recolt!I:I,Graphs!$Q$57)</f>
        <v>2644.11</v>
      </c>
      <c r="R73" s="74">
        <f>SUMIFS(Recolt!D:D,Recolt!G:G,Graphs!B73,Recolt!I:I,Graphs!$R$57)</f>
        <v>510.31</v>
      </c>
      <c r="AA73"/>
      <c r="AB73"/>
      <c r="AC73"/>
      <c r="AD73"/>
    </row>
    <row r="74" spans="2:30" x14ac:dyDescent="0.25">
      <c r="B74" s="4" t="s">
        <v>432</v>
      </c>
      <c r="C74" s="74">
        <f>SUMIFS(Recolt!D:D,Recolt!G:G,Graphs!B74,Recolt!J:J,Graphs!$C$57)</f>
        <v>2005.92</v>
      </c>
      <c r="D74" s="74">
        <f>SUMIFS(Recolt!D:D,Recolt!G:G,Graphs!B74,Recolt!J:J,Graphs!$D$57)</f>
        <v>0</v>
      </c>
      <c r="E74" s="74">
        <f>SUMIFS(Recolt!D:D,Recolt!G:G,Graphs!B74,Recolt!J:J,Graphs!$E$57)</f>
        <v>100.14</v>
      </c>
      <c r="F74" s="74">
        <f>SUMIFS(Recolt!D:D,Recolt!G:G,Graphs!B74,Recolt!J:J,Graphs!$F$57)</f>
        <v>518.03</v>
      </c>
      <c r="G74" s="74">
        <f>SUMIFS(Recolt!D:D,Recolt!G:G,Graphs!B74,Recolt!J:J,Graphs!$G$57)</f>
        <v>135</v>
      </c>
      <c r="H74" s="74">
        <f>SUMIFS(Recolt!D:D,Recolt!G:G,Graphs!B74,Recolt!J:J,Graphs!$H$57)</f>
        <v>61.03</v>
      </c>
      <c r="I74" s="74">
        <f>SUMIFS(Recolt!D:D,Recolt!G:G,Graphs!B74,Recolt!J:J,Graphs!$I$57)</f>
        <v>0</v>
      </c>
      <c r="J74" s="74">
        <f>SUMIFS(Recolt!D:D,Recolt!G:G,Graphs!B74,Recolt!J:J,Graphs!$J$57)</f>
        <v>141.06</v>
      </c>
      <c r="K74" s="75">
        <f>SUMIFS(Recolt!D:D,Recolt!G:G,Graphs!B74,Recolt!J:J,Graphs!$K$57)</f>
        <v>0</v>
      </c>
      <c r="L74" s="75">
        <f>SUMIFS(Recolt!D:D,Recolt!G:G,Graphs!B74,Recolt!J:J,Graphs!$L$57)</f>
        <v>0</v>
      </c>
      <c r="M74" s="75">
        <f>SUMIFS(Recolt!D:D,Recolt!G:G,Graphs!B74,Recolt!J:J,Graphs!$M$57)</f>
        <v>0</v>
      </c>
      <c r="N74" s="75">
        <f>SUMIFS(Recolt!D:D,Recolt!G:G,Graphs!B74,Recolt!J:J,Graphs!$N$57)</f>
        <v>2660.57</v>
      </c>
      <c r="O74" s="74"/>
      <c r="P74" s="74">
        <f>SUMIFS(Recolt!D:D,Recolt!G:G,Graphs!B74,Recolt!I:I,Graphs!$P$57)</f>
        <v>2523.3199999999997</v>
      </c>
      <c r="Q74" s="74">
        <f>SUMIFS(Recolt!D:D,Recolt!G:G,Graphs!B74,Recolt!I:I,Graphs!$Q$57)</f>
        <v>2437.1800000000003</v>
      </c>
      <c r="R74" s="74">
        <f>SUMIFS(Recolt!D:D,Recolt!G:G,Graphs!B74,Recolt!I:I,Graphs!$R$57)</f>
        <v>661.25</v>
      </c>
      <c r="AA74"/>
      <c r="AB74"/>
      <c r="AC74"/>
      <c r="AD74"/>
    </row>
    <row r="75" spans="2:30" x14ac:dyDescent="0.25">
      <c r="B75" s="4" t="s">
        <v>433</v>
      </c>
      <c r="C75" s="74">
        <f>SUMIFS(Recolt!D:D,Recolt!G:G,Graphs!B75,Recolt!J:J,Graphs!$C$57)</f>
        <v>1334.6799999999998</v>
      </c>
      <c r="D75" s="74">
        <f>SUMIFS(Recolt!D:D,Recolt!G:G,Graphs!B75,Recolt!J:J,Graphs!$D$57)</f>
        <v>243.89999999999998</v>
      </c>
      <c r="E75" s="74">
        <f>SUMIFS(Recolt!D:D,Recolt!G:G,Graphs!B75,Recolt!J:J,Graphs!$E$57)</f>
        <v>227.72</v>
      </c>
      <c r="F75" s="74">
        <f>SUMIFS(Recolt!D:D,Recolt!G:G,Graphs!B75,Recolt!J:J,Graphs!$F$57)</f>
        <v>239.47</v>
      </c>
      <c r="G75" s="74">
        <f>SUMIFS(Recolt!D:D,Recolt!G:G,Graphs!B75,Recolt!J:J,Graphs!$G$57)</f>
        <v>196.23000000000002</v>
      </c>
      <c r="H75" s="74">
        <f>SUMIFS(Recolt!D:D,Recolt!G:G,Graphs!B75,Recolt!J:J,Graphs!$H$57)</f>
        <v>290</v>
      </c>
      <c r="I75" s="74">
        <f>SUMIFS(Recolt!D:D,Recolt!G:G,Graphs!B75,Recolt!J:J,Graphs!$I$57)</f>
        <v>106</v>
      </c>
      <c r="J75" s="74">
        <f>SUMIFS(Recolt!D:D,Recolt!G:G,Graphs!B75,Recolt!J:J,Graphs!$J$57)</f>
        <v>100</v>
      </c>
      <c r="K75" s="75">
        <f>SUMIFS(Recolt!D:D,Recolt!G:G,Graphs!B75,Recolt!J:J,Graphs!$K$57)</f>
        <v>0</v>
      </c>
      <c r="L75" s="75">
        <f>SUMIFS(Recolt!D:D,Recolt!G:G,Graphs!B75,Recolt!J:J,Graphs!$L$57)</f>
        <v>50</v>
      </c>
      <c r="M75" s="75">
        <f>SUMIFS(Recolt!D:D,Recolt!G:G,Graphs!B75,Recolt!J:J,Graphs!$M$57)</f>
        <v>0</v>
      </c>
      <c r="N75" s="75">
        <f>SUMIFS(Recolt!D:D,Recolt!G:G,Graphs!B75,Recolt!J:J,Graphs!$N$57)</f>
        <v>2876.82</v>
      </c>
      <c r="O75" s="74"/>
      <c r="P75" s="74">
        <f>SUMIFS(Recolt!D:D,Recolt!G:G,Graphs!B75,Recolt!I:I,Graphs!$P$57)</f>
        <v>2320.73</v>
      </c>
      <c r="Q75" s="74">
        <f>SUMIFS(Recolt!D:D,Recolt!G:G,Graphs!B75,Recolt!I:I,Graphs!$Q$57)</f>
        <v>2148.83</v>
      </c>
      <c r="R75" s="74">
        <f>SUMIFS(Recolt!D:D,Recolt!G:G,Graphs!B75,Recolt!I:I,Graphs!$R$57)</f>
        <v>1195.26</v>
      </c>
      <c r="AA75"/>
      <c r="AB75"/>
      <c r="AC75"/>
      <c r="AD75"/>
    </row>
    <row r="76" spans="2:30" x14ac:dyDescent="0.25">
      <c r="B76" s="4" t="s">
        <v>434</v>
      </c>
      <c r="C76" s="74">
        <f>SUMIFS(Recolt!D:D,Recolt!G:G,Graphs!B76,Recolt!J:J,Graphs!$C$57)</f>
        <v>1423.51</v>
      </c>
      <c r="D76" s="74">
        <f>SUMIFS(Recolt!D:D,Recolt!G:G,Graphs!B76,Recolt!J:J,Graphs!$D$57)</f>
        <v>236</v>
      </c>
      <c r="E76" s="74">
        <f>SUMIFS(Recolt!D:D,Recolt!G:G,Graphs!B76,Recolt!J:J,Graphs!$E$57)</f>
        <v>433</v>
      </c>
      <c r="F76" s="74">
        <f>SUMIFS(Recolt!D:D,Recolt!G:G,Graphs!B76,Recolt!J:J,Graphs!$F$57)</f>
        <v>71.930000000000007</v>
      </c>
      <c r="G76" s="74">
        <f>SUMIFS(Recolt!D:D,Recolt!G:G,Graphs!B76,Recolt!J:J,Graphs!$G$57)</f>
        <v>162</v>
      </c>
      <c r="H76" s="74">
        <f>SUMIFS(Recolt!D:D,Recolt!G:G,Graphs!B76,Recolt!J:J,Graphs!$H$57)</f>
        <v>10.4</v>
      </c>
      <c r="I76" s="74">
        <f>SUMIFS(Recolt!D:D,Recolt!G:G,Graphs!B76,Recolt!J:J,Graphs!$I$57)</f>
        <v>0</v>
      </c>
      <c r="J76" s="74">
        <f>SUMIFS(Recolt!D:D,Recolt!G:G,Graphs!B76,Recolt!J:J,Graphs!$J$57)</f>
        <v>0</v>
      </c>
      <c r="K76" s="75">
        <f>SUMIFS(Recolt!D:D,Recolt!G:G,Graphs!B76,Recolt!J:J,Graphs!$K$57)</f>
        <v>0</v>
      </c>
      <c r="L76" s="75">
        <f>SUMIFS(Recolt!D:D,Recolt!G:G,Graphs!B76,Recolt!J:J,Graphs!$L$57)</f>
        <v>0</v>
      </c>
      <c r="M76" s="75">
        <f>SUMIFS(Recolt!D:D,Recolt!G:G,Graphs!B76,Recolt!J:J,Graphs!$M$57)</f>
        <v>0</v>
      </c>
      <c r="N76" s="75">
        <f>SUMIFS(Recolt!D:D,Recolt!G:G,Graphs!B76,Recolt!J:J,Graphs!$N$57)</f>
        <v>2358.7800000000002</v>
      </c>
      <c r="O76" s="74"/>
      <c r="P76" s="74">
        <f>SUMIFS(Recolt!D:D,Recolt!G:G,Graphs!B76,Recolt!I:I,Graphs!$P$57)</f>
        <v>1767.44</v>
      </c>
      <c r="Q76" s="74">
        <f>SUMIFS(Recolt!D:D,Recolt!G:G,Graphs!B76,Recolt!I:I,Graphs!$Q$57)</f>
        <v>1731.8300000000002</v>
      </c>
      <c r="R76" s="74">
        <f>SUMIFS(Recolt!D:D,Recolt!G:G,Graphs!B76,Recolt!I:I,Graphs!$R$57)</f>
        <v>1196.3499999999999</v>
      </c>
      <c r="AA76"/>
      <c r="AB76"/>
      <c r="AC76"/>
      <c r="AD76"/>
    </row>
    <row r="77" spans="2:30" x14ac:dyDescent="0.25">
      <c r="B77" s="4" t="s">
        <v>435</v>
      </c>
      <c r="C77" s="74">
        <f>SUMIFS(Recolt!D:D,Recolt!G:G,Graphs!B77,Recolt!J:J,Graphs!$C$57)</f>
        <v>1869.3200000000002</v>
      </c>
      <c r="D77" s="74">
        <f>SUMIFS(Recolt!D:D,Recolt!G:G,Graphs!B77,Recolt!J:J,Graphs!$D$57)</f>
        <v>154</v>
      </c>
      <c r="E77" s="74">
        <f>SUMIFS(Recolt!D:D,Recolt!G:G,Graphs!B77,Recolt!J:J,Graphs!$E$57)</f>
        <v>263</v>
      </c>
      <c r="F77" s="74">
        <f>SUMIFS(Recolt!D:D,Recolt!G:G,Graphs!B77,Recolt!J:J,Graphs!$F$57)</f>
        <v>328.91</v>
      </c>
      <c r="G77" s="74">
        <f>SUMIFS(Recolt!D:D,Recolt!G:G,Graphs!B77,Recolt!J:J,Graphs!$G$57)</f>
        <v>60.61</v>
      </c>
      <c r="H77" s="74">
        <f>SUMIFS(Recolt!D:D,Recolt!G:G,Graphs!B77,Recolt!J:J,Graphs!$H$57)</f>
        <v>170.23000000000002</v>
      </c>
      <c r="I77" s="74">
        <f>SUMIFS(Recolt!D:D,Recolt!G:G,Graphs!B77,Recolt!J:J,Graphs!$I$57)</f>
        <v>0</v>
      </c>
      <c r="J77" s="74">
        <f>SUMIFS(Recolt!D:D,Recolt!G:G,Graphs!B77,Recolt!J:J,Graphs!$J$57)</f>
        <v>0</v>
      </c>
      <c r="K77" s="75">
        <f>SUMIFS(Recolt!D:D,Recolt!G:G,Graphs!B77,Recolt!J:J,Graphs!$K$57)</f>
        <v>0</v>
      </c>
      <c r="L77" s="75">
        <f>SUMIFS(Recolt!D:D,Recolt!G:G,Graphs!B77,Recolt!J:J,Graphs!$L$57)</f>
        <v>358</v>
      </c>
      <c r="M77" s="75">
        <f>SUMIFS(Recolt!D:D,Recolt!G:G,Graphs!B77,Recolt!J:J,Graphs!$M$57)</f>
        <v>150</v>
      </c>
      <c r="N77" s="75">
        <f>SUMIFS(Recolt!D:D,Recolt!G:G,Graphs!B77,Recolt!J:J,Graphs!$N$57)</f>
        <v>1925.65</v>
      </c>
      <c r="O77" s="74"/>
      <c r="P77" s="74">
        <f>SUMIFS(Recolt!D:D,Recolt!G:G,Graphs!B77,Recolt!I:I,Graphs!$P$57)</f>
        <v>2517.17</v>
      </c>
      <c r="Q77" s="74">
        <f>SUMIFS(Recolt!D:D,Recolt!G:G,Graphs!B77,Recolt!I:I,Graphs!$Q$57)</f>
        <v>2027.89</v>
      </c>
      <c r="R77" s="74">
        <f>SUMIFS(Recolt!D:D,Recolt!G:G,Graphs!B77,Recolt!I:I,Graphs!$R$57)</f>
        <v>734.66</v>
      </c>
      <c r="AA77"/>
      <c r="AB77"/>
      <c r="AC77"/>
      <c r="AD77"/>
    </row>
    <row r="78" spans="2:30" x14ac:dyDescent="0.25">
      <c r="B78" s="4" t="s">
        <v>1054</v>
      </c>
      <c r="C78" s="74">
        <f>SUMIFS(Recolt!D:D,Recolt!G:G,Graphs!B78,Recolt!J:J,Graphs!$C$57)</f>
        <v>1257.6500000000001</v>
      </c>
      <c r="D78" s="74">
        <f>SUMIFS(Recolt!D:D,Recolt!G:G,Graphs!B78,Recolt!J:J,Graphs!$D$57)</f>
        <v>331</v>
      </c>
      <c r="E78" s="74">
        <f>SUMIFS(Recolt!D:D,Recolt!G:G,Graphs!B78,Recolt!J:J,Graphs!$E$57)</f>
        <v>454.51</v>
      </c>
      <c r="F78" s="74">
        <f>SUMIFS(Recolt!D:D,Recolt!G:G,Graphs!B78,Recolt!J:J,Graphs!$F$57)</f>
        <v>371.73</v>
      </c>
      <c r="G78" s="74">
        <f>SUMIFS(Recolt!D:D,Recolt!G:G,Graphs!B78,Recolt!J:J,Graphs!$G$57)</f>
        <v>120</v>
      </c>
      <c r="H78" s="74">
        <f>SUMIFS(Recolt!D:D,Recolt!G:G,Graphs!B78,Recolt!J:J,Graphs!$H$57)</f>
        <v>354.32000000000005</v>
      </c>
      <c r="I78" s="74">
        <f>SUMIFS(Recolt!D:D,Recolt!G:G,Graphs!B78,Recolt!J:J,Graphs!$I$57)</f>
        <v>0</v>
      </c>
      <c r="J78" s="74">
        <f>SUMIFS(Recolt!D:D,Recolt!G:G,Graphs!B78,Recolt!J:J,Graphs!$J$57)</f>
        <v>0</v>
      </c>
      <c r="K78" s="75">
        <f>SUMIFS(Recolt!D:D,Recolt!G:G,Graphs!B78,Recolt!J:J,Graphs!$K$57)</f>
        <v>0</v>
      </c>
      <c r="L78" s="75">
        <f>SUMIFS(Recolt!D:D,Recolt!G:G,Graphs!B78,Recolt!J:J,Graphs!$L$57)</f>
        <v>71.67</v>
      </c>
      <c r="M78" s="75">
        <f>SUMIFS(Recolt!D:D,Recolt!G:G,Graphs!B78,Recolt!J:J,Graphs!$M$57)</f>
        <v>208</v>
      </c>
      <c r="N78" s="75">
        <f>SUMIFS(Recolt!D:D,Recolt!G:G,Graphs!B78,Recolt!J:J,Graphs!$N$57)</f>
        <v>3777.2699999999995</v>
      </c>
      <c r="O78" s="74"/>
      <c r="P78" s="74">
        <f>SUMIFS(Recolt!D:D,Recolt!G:G,Graphs!B78,Recolt!I:I,Graphs!$P$57)</f>
        <v>2355.98</v>
      </c>
      <c r="Q78" s="74">
        <f>SUMIFS(Recolt!D:D,Recolt!G:G,Graphs!B78,Recolt!I:I,Graphs!$Q$57)</f>
        <v>3420.7</v>
      </c>
      <c r="R78" s="74">
        <f>SUMIFS(Recolt!D:D,Recolt!G:G,Graphs!B78,Recolt!I:I,Graphs!$R$57)</f>
        <v>1169.47</v>
      </c>
      <c r="AA78"/>
      <c r="AB78"/>
      <c r="AC78"/>
      <c r="AD78"/>
    </row>
    <row r="79" spans="2:30" x14ac:dyDescent="0.25">
      <c r="B79" s="4" t="s">
        <v>1057</v>
      </c>
      <c r="C79" s="74">
        <f>SUMIFS(Recolt!D:D,Recolt!G:G,Graphs!B79,Recolt!J:J,Graphs!$C$57)</f>
        <v>1789.1799999999998</v>
      </c>
      <c r="D79" s="74">
        <f>SUMIFS(Recolt!D:D,Recolt!G:G,Graphs!B79,Recolt!J:J,Graphs!$D$57)</f>
        <v>0</v>
      </c>
      <c r="E79" s="74">
        <f>SUMIFS(Recolt!D:D,Recolt!G:G,Graphs!B79,Recolt!J:J,Graphs!$E$57)</f>
        <v>328.90999999999997</v>
      </c>
      <c r="F79" s="74">
        <f>SUMIFS(Recolt!D:D,Recolt!G:G,Graphs!B79,Recolt!J:J,Graphs!$F$57)</f>
        <v>342.05</v>
      </c>
      <c r="G79" s="74">
        <f>SUMIFS(Recolt!D:D,Recolt!G:G,Graphs!B79,Recolt!J:J,Graphs!$G$57)</f>
        <v>441.71000000000004</v>
      </c>
      <c r="H79" s="74">
        <f>SUMIFS(Recolt!D:D,Recolt!G:G,Graphs!B79,Recolt!J:J,Graphs!$H$57)</f>
        <v>0</v>
      </c>
      <c r="I79" s="74">
        <f>SUMIFS(Recolt!D:D,Recolt!G:G,Graphs!B79,Recolt!J:J,Graphs!$I$57)</f>
        <v>0</v>
      </c>
      <c r="J79" s="74">
        <f>SUMIFS(Recolt!D:D,Recolt!G:G,Graphs!B79,Recolt!J:J,Graphs!$J$57)</f>
        <v>0</v>
      </c>
      <c r="K79" s="75">
        <f>SUMIFS(Recolt!D:D,Recolt!G:G,Graphs!B79,Recolt!J:J,Graphs!$K$57)</f>
        <v>0</v>
      </c>
      <c r="L79" s="75">
        <f>SUMIFS(Recolt!D:D,Recolt!G:G,Graphs!B79,Recolt!J:J,Graphs!$L$57)</f>
        <v>0</v>
      </c>
      <c r="M79" s="75">
        <f>SUMIFS(Recolt!D:D,Recolt!G:G,Graphs!B79,Recolt!J:J,Graphs!$M$57)</f>
        <v>318</v>
      </c>
      <c r="N79" s="75">
        <f>SUMIFS(Recolt!D:D,Recolt!G:G,Graphs!B79,Recolt!J:J,Graphs!$N$57)</f>
        <v>4034.2300000000005</v>
      </c>
      <c r="O79" s="74"/>
      <c r="P79" s="74">
        <f>SUMIFS(Recolt!D:D,Recolt!G:G,Graphs!B79,Recolt!I:I,Graphs!$P$57)</f>
        <v>2439.2999999999997</v>
      </c>
      <c r="Q79" s="74">
        <f>SUMIFS(Recolt!D:D,Recolt!G:G,Graphs!B79,Recolt!I:I,Graphs!$Q$57)</f>
        <v>2737.9</v>
      </c>
      <c r="R79" s="74">
        <f>SUMIFS(Recolt!D:D,Recolt!G:G,Graphs!B79,Recolt!I:I,Graphs!$R$57)</f>
        <v>2076.88</v>
      </c>
      <c r="AA79"/>
      <c r="AB79"/>
      <c r="AC79"/>
      <c r="AD79"/>
    </row>
    <row r="80" spans="2:30" x14ac:dyDescent="0.25">
      <c r="B80" s="4" t="s">
        <v>1059</v>
      </c>
      <c r="C80" s="74">
        <f>SUMIFS(Recolt!D:D,Recolt!G:G,Graphs!B80,Recolt!J:J,Graphs!$C$57)</f>
        <v>1923.1499999999999</v>
      </c>
      <c r="D80" s="74">
        <f>SUMIFS(Recolt!D:D,Recolt!G:G,Graphs!B80,Recolt!J:J,Graphs!$D$57)</f>
        <v>285.63</v>
      </c>
      <c r="E80" s="74">
        <f>SUMIFS(Recolt!D:D,Recolt!G:G,Graphs!B80,Recolt!J:J,Graphs!$E$57)</f>
        <v>239.96</v>
      </c>
      <c r="F80" s="74">
        <f>SUMIFS(Recolt!D:D,Recolt!G:G,Graphs!B80,Recolt!J:J,Graphs!$F$57)</f>
        <v>588.16999999999996</v>
      </c>
      <c r="G80" s="74">
        <f>SUMIFS(Recolt!D:D,Recolt!G:G,Graphs!B80,Recolt!J:J,Graphs!$G$57)</f>
        <v>74</v>
      </c>
      <c r="H80" s="74">
        <f>SUMIFS(Recolt!D:D,Recolt!G:G,Graphs!B80,Recolt!J:J,Graphs!$H$57)</f>
        <v>228.65</v>
      </c>
      <c r="I80" s="74">
        <f>SUMIFS(Recolt!D:D,Recolt!G:G,Graphs!B80,Recolt!J:J,Graphs!$I$57)</f>
        <v>0</v>
      </c>
      <c r="J80" s="74">
        <f>SUMIFS(Recolt!D:D,Recolt!G:G,Graphs!B80,Recolt!J:J,Graphs!$J$57)</f>
        <v>0</v>
      </c>
      <c r="K80" s="75">
        <f>SUMIFS(Recolt!D:D,Recolt!G:G,Graphs!B80,Recolt!J:J,Graphs!$K$57)</f>
        <v>0</v>
      </c>
      <c r="L80" s="75">
        <f>SUMIFS(Recolt!D:D,Recolt!G:G,Graphs!B80,Recolt!J:J,Graphs!$L$57)</f>
        <v>0</v>
      </c>
      <c r="M80" s="75">
        <f>SUMIFS(Recolt!D:D,Recolt!G:G,Graphs!B80,Recolt!J:J,Graphs!$M$57)</f>
        <v>0</v>
      </c>
      <c r="N80" s="75">
        <f>SUMIFS(Recolt!D:D,Recolt!G:G,Graphs!B80,Recolt!J:J,Graphs!$N$57)</f>
        <v>5349.7699999999995</v>
      </c>
      <c r="O80" s="74"/>
      <c r="P80" s="74">
        <f>SUMIFS(Recolt!D:D,Recolt!G:G,Graphs!B80,Recolt!I:I,Graphs!$P$57)</f>
        <v>3162.95</v>
      </c>
      <c r="Q80" s="74">
        <f>SUMIFS(Recolt!D:D,Recolt!G:G,Graphs!B80,Recolt!I:I,Graphs!$Q$57)</f>
        <v>2472.79</v>
      </c>
      <c r="R80" s="74">
        <f>SUMIFS(Recolt!D:D,Recolt!G:G,Graphs!B80,Recolt!I:I,Graphs!$R$57)</f>
        <v>3053.59</v>
      </c>
      <c r="AA80"/>
      <c r="AB80"/>
      <c r="AC80"/>
      <c r="AD80"/>
    </row>
    <row r="81" spans="2:30" x14ac:dyDescent="0.25">
      <c r="B81" s="4" t="s">
        <v>1061</v>
      </c>
      <c r="C81" s="74">
        <f>SUMIFS(Recolt!D:D,Recolt!G:G,Graphs!B81,Recolt!J:J,Graphs!$C$57)</f>
        <v>2124.1999999999998</v>
      </c>
      <c r="D81" s="74">
        <f>SUMIFS(Recolt!D:D,Recolt!G:G,Graphs!B81,Recolt!J:J,Graphs!$D$57)</f>
        <v>242.35999999999999</v>
      </c>
      <c r="E81" s="74">
        <f>SUMIFS(Recolt!D:D,Recolt!G:G,Graphs!B81,Recolt!J:J,Graphs!$E$57)</f>
        <v>144</v>
      </c>
      <c r="F81" s="74">
        <f>SUMIFS(Recolt!D:D,Recolt!G:G,Graphs!B81,Recolt!J:J,Graphs!$F$57)</f>
        <v>704.94</v>
      </c>
      <c r="G81" s="74">
        <f>SUMIFS(Recolt!D:D,Recolt!G:G,Graphs!B81,Recolt!J:J,Graphs!$G$57)</f>
        <v>232</v>
      </c>
      <c r="H81" s="74">
        <f>SUMIFS(Recolt!D:D,Recolt!G:G,Graphs!B81,Recolt!J:J,Graphs!$H$57)</f>
        <v>253.18</v>
      </c>
      <c r="I81" s="74">
        <f>SUMIFS(Recolt!D:D,Recolt!G:G,Graphs!B81,Recolt!J:J,Graphs!$I$57)</f>
        <v>0</v>
      </c>
      <c r="J81" s="74">
        <f>SUMIFS(Recolt!D:D,Recolt!G:G,Graphs!B81,Recolt!J:J,Graphs!$J$57)</f>
        <v>158</v>
      </c>
      <c r="K81" s="75">
        <f>SUMIFS(Recolt!D:D,Recolt!G:G,Graphs!B81,Recolt!J:J,Graphs!$K$57)</f>
        <v>0</v>
      </c>
      <c r="L81" s="75">
        <f>SUMIFS(Recolt!D:D,Recolt!G:G,Graphs!B81,Recolt!J:J,Graphs!$L$57)</f>
        <v>252</v>
      </c>
      <c r="M81" s="75">
        <f>SUMIFS(Recolt!D:D,Recolt!G:G,Graphs!B81,Recolt!J:J,Graphs!$M$57)</f>
        <v>0</v>
      </c>
      <c r="N81" s="75">
        <f>SUMIFS(Recolt!D:D,Recolt!G:G,Graphs!B81,Recolt!J:J,Graphs!$N$57)</f>
        <v>4174.45</v>
      </c>
      <c r="O81" s="74"/>
      <c r="P81" s="74">
        <f>SUMIFS(Recolt!D:D,Recolt!G:G,Graphs!B81,Recolt!I:I,Graphs!$P$57)</f>
        <v>3418.5699999999997</v>
      </c>
      <c r="Q81" s="74">
        <f>SUMIFS(Recolt!D:D,Recolt!G:G,Graphs!B81,Recolt!I:I,Graphs!$Q$57)</f>
        <v>4441.7700000000004</v>
      </c>
      <c r="R81" s="74">
        <f>SUMIFS(Recolt!D:D,Recolt!G:G,Graphs!B81,Recolt!I:I,Graphs!$R$57)</f>
        <v>424.78999999999996</v>
      </c>
      <c r="AA81"/>
      <c r="AB81"/>
      <c r="AC81"/>
      <c r="AD81"/>
    </row>
    <row r="82" spans="2:30" x14ac:dyDescent="0.25">
      <c r="B82" s="4" t="s">
        <v>1062</v>
      </c>
      <c r="C82" s="74">
        <f>SUMIFS(Recolt!D:D,Recolt!G:G,Graphs!B82,Recolt!J:J,Graphs!$C$57)</f>
        <v>1615.15</v>
      </c>
      <c r="D82" s="74">
        <f>SUMIFS(Recolt!D:D,Recolt!G:G,Graphs!B82,Recolt!J:J,Graphs!$D$57)</f>
        <v>0</v>
      </c>
      <c r="E82" s="74">
        <f>SUMIFS(Recolt!D:D,Recolt!G:G,Graphs!B82,Recolt!J:J,Graphs!$E$57)</f>
        <v>586.45000000000005</v>
      </c>
      <c r="F82" s="74">
        <f>SUMIFS(Recolt!D:D,Recolt!G:G,Graphs!B82,Recolt!J:J,Graphs!$F$57)</f>
        <v>227.76</v>
      </c>
      <c r="G82" s="74">
        <f>SUMIFS(Recolt!D:D,Recolt!G:G,Graphs!B82,Recolt!J:J,Graphs!$G$57)</f>
        <v>607.4</v>
      </c>
      <c r="H82" s="74">
        <f>SUMIFS(Recolt!D:D,Recolt!G:G,Graphs!B82,Recolt!J:J,Graphs!$H$57)</f>
        <v>420.88</v>
      </c>
      <c r="I82" s="74">
        <f>SUMIFS(Recolt!D:D,Recolt!G:G,Graphs!B82,Recolt!J:J,Graphs!$I$57)</f>
        <v>0</v>
      </c>
      <c r="J82" s="74">
        <f>SUMIFS(Recolt!D:D,Recolt!G:G,Graphs!B82,Recolt!J:J,Graphs!$J$57)</f>
        <v>0</v>
      </c>
      <c r="K82" s="75">
        <f>SUMIFS(Recolt!D:D,Recolt!G:G,Graphs!B82,Recolt!J:J,Graphs!$K$57)</f>
        <v>0</v>
      </c>
      <c r="L82" s="75">
        <f>SUMIFS(Recolt!D:D,Recolt!G:G,Graphs!B82,Recolt!J:J,Graphs!$L$57)</f>
        <v>0</v>
      </c>
      <c r="M82" s="75">
        <f>SUMIFS(Recolt!D:D,Recolt!G:G,Graphs!B82,Recolt!J:J,Graphs!$M$57)</f>
        <v>0</v>
      </c>
      <c r="N82" s="75">
        <f>SUMIFS(Recolt!D:D,Recolt!G:G,Graphs!B82,Recolt!J:J,Graphs!$N$57)</f>
        <v>4940.0499999999993</v>
      </c>
      <c r="O82" s="74"/>
      <c r="P82" s="74">
        <f>SUMIFS(Recolt!D:D,Recolt!G:G,Graphs!B82,Recolt!I:I,Graphs!$P$57)</f>
        <v>2991.7599999999993</v>
      </c>
      <c r="Q82" s="74">
        <f>SUMIFS(Recolt!D:D,Recolt!G:G,Graphs!B82,Recolt!I:I,Graphs!$Q$57)</f>
        <v>4216.7099999999991</v>
      </c>
      <c r="R82" s="74">
        <f>SUMIFS(Recolt!D:D,Recolt!G:G,Graphs!B82,Recolt!I:I,Graphs!$R$57)</f>
        <v>1189.22</v>
      </c>
      <c r="AA82"/>
      <c r="AB82"/>
      <c r="AC82"/>
      <c r="AD82"/>
    </row>
    <row r="83" spans="2:30" x14ac:dyDescent="0.25">
      <c r="B83" s="4" t="s">
        <v>1063</v>
      </c>
      <c r="C83" s="74">
        <f>SUMIFS(Recolt!D:D,Recolt!G:G,Graphs!B83,Recolt!J:J,Graphs!$C$57)</f>
        <v>1919.46</v>
      </c>
      <c r="D83" s="74">
        <f>SUMIFS(Recolt!D:D,Recolt!G:G,Graphs!B83,Recolt!J:J,Graphs!$D$57)</f>
        <v>210</v>
      </c>
      <c r="E83" s="74">
        <f>SUMIFS(Recolt!D:D,Recolt!G:G,Graphs!B83,Recolt!J:J,Graphs!$E$57)</f>
        <v>240.87</v>
      </c>
      <c r="F83" s="74">
        <f>SUMIFS(Recolt!D:D,Recolt!G:G,Graphs!B83,Recolt!J:J,Graphs!$F$57)</f>
        <v>1187.27</v>
      </c>
      <c r="G83" s="74">
        <f>SUMIFS(Recolt!D:D,Recolt!G:G,Graphs!B83,Recolt!J:J,Graphs!$G$57)</f>
        <v>124</v>
      </c>
      <c r="H83" s="74">
        <f>SUMIFS(Recolt!D:D,Recolt!G:G,Graphs!B83,Recolt!J:J,Graphs!$H$57)</f>
        <v>163.31</v>
      </c>
      <c r="I83" s="74">
        <f>SUMIFS(Recolt!D:D,Recolt!G:G,Graphs!B83,Recolt!J:J,Graphs!$I$57)</f>
        <v>0</v>
      </c>
      <c r="J83" s="74">
        <f>SUMIFS(Recolt!D:D,Recolt!G:G,Graphs!B83,Recolt!J:J,Graphs!$J$57)</f>
        <v>0</v>
      </c>
      <c r="K83" s="75">
        <f>SUMIFS(Recolt!D:D,Recolt!G:G,Graphs!B83,Recolt!J:J,Graphs!$K$57)</f>
        <v>0</v>
      </c>
      <c r="L83" s="75">
        <f>SUMIFS(Recolt!D:D,Recolt!G:G,Graphs!B83,Recolt!J:J,Graphs!$L$57)</f>
        <v>0</v>
      </c>
      <c r="M83" s="75">
        <f>SUMIFS(Recolt!D:D,Recolt!G:G,Graphs!B83,Recolt!J:J,Graphs!$M$57)</f>
        <v>0</v>
      </c>
      <c r="N83" s="75">
        <f>SUMIFS(Recolt!D:D,Recolt!G:G,Graphs!B83,Recolt!J:J,Graphs!$N$57)</f>
        <v>3916.63</v>
      </c>
      <c r="O83" s="74"/>
      <c r="P83" s="74">
        <f>SUMIFS(Recolt!D:D,Recolt!G:G,Graphs!B83,Recolt!I:I,Graphs!$P$57)</f>
        <v>3483.2999999999997</v>
      </c>
      <c r="Q83" s="74">
        <f>SUMIFS(Recolt!D:D,Recolt!G:G,Graphs!B83,Recolt!I:I,Graphs!$Q$57)</f>
        <v>3579.2900000000009</v>
      </c>
      <c r="R83" s="74">
        <f>SUMIFS(Recolt!D:D,Recolt!G:G,Graphs!B83,Recolt!I:I,Graphs!$R$57)</f>
        <v>698.95</v>
      </c>
      <c r="AA83"/>
      <c r="AB83"/>
      <c r="AC83"/>
      <c r="AD83"/>
    </row>
    <row r="84" spans="2:30" x14ac:dyDescent="0.25">
      <c r="B84" s="4" t="s">
        <v>1064</v>
      </c>
      <c r="C84" s="74">
        <f>SUMIFS(Recolt!D:D,Recolt!G:G,Graphs!B84,Recolt!J:J,Graphs!$C$57)</f>
        <v>1614.02</v>
      </c>
      <c r="D84" s="74">
        <f>SUMIFS(Recolt!D:D,Recolt!G:G,Graphs!B84,Recolt!J:J,Graphs!$D$57)</f>
        <v>0</v>
      </c>
      <c r="E84" s="74">
        <f>SUMIFS(Recolt!D:D,Recolt!G:G,Graphs!B84,Recolt!J:J,Graphs!$E$57)</f>
        <v>379.65</v>
      </c>
      <c r="F84" s="74">
        <f>SUMIFS(Recolt!D:D,Recolt!G:G,Graphs!B84,Recolt!J:J,Graphs!$F$57)</f>
        <v>647.30999999999995</v>
      </c>
      <c r="G84" s="74">
        <f>SUMIFS(Recolt!D:D,Recolt!G:G,Graphs!B84,Recolt!J:J,Graphs!$G$57)</f>
        <v>688</v>
      </c>
      <c r="H84" s="74">
        <f>SUMIFS(Recolt!D:D,Recolt!G:G,Graphs!B84,Recolt!J:J,Graphs!$H$57)</f>
        <v>0</v>
      </c>
      <c r="I84" s="74">
        <f>SUMIFS(Recolt!D:D,Recolt!G:G,Graphs!B84,Recolt!J:J,Graphs!$I$57)</f>
        <v>0</v>
      </c>
      <c r="J84" s="74">
        <f>SUMIFS(Recolt!D:D,Recolt!G:G,Graphs!B84,Recolt!J:J,Graphs!$J$57)</f>
        <v>0</v>
      </c>
      <c r="K84" s="75">
        <f>SUMIFS(Recolt!D:D,Recolt!G:G,Graphs!B84,Recolt!J:J,Graphs!$K$57)</f>
        <v>0</v>
      </c>
      <c r="L84" s="75">
        <f>SUMIFS(Recolt!D:D,Recolt!G:G,Graphs!B84,Recolt!J:J,Graphs!$L$57)</f>
        <v>0</v>
      </c>
      <c r="M84" s="75">
        <f>SUMIFS(Recolt!D:D,Recolt!G:G,Graphs!B84,Recolt!J:J,Graphs!$M$57)</f>
        <v>65</v>
      </c>
      <c r="N84" s="75">
        <f>SUMIFS(Recolt!D:D,Recolt!G:G,Graphs!B84,Recolt!J:J,Graphs!$N$57)</f>
        <v>3456.48</v>
      </c>
      <c r="O84" s="74"/>
      <c r="P84" s="74">
        <f>SUMIFS(Recolt!D:D,Recolt!G:G,Graphs!B84,Recolt!I:I,Graphs!$P$57)</f>
        <v>2841.8500000000004</v>
      </c>
      <c r="Q84" s="74">
        <f>SUMIFS(Recolt!D:D,Recolt!G:G,Graphs!B84,Recolt!I:I,Graphs!$Q$57)</f>
        <v>2454.66</v>
      </c>
      <c r="R84" s="74">
        <f>SUMIFS(Recolt!D:D,Recolt!G:G,Graphs!B84,Recolt!I:I,Graphs!$R$57)</f>
        <v>1553.95</v>
      </c>
      <c r="AA84"/>
      <c r="AB84"/>
      <c r="AC84"/>
      <c r="AD84"/>
    </row>
    <row r="85" spans="2:30" x14ac:dyDescent="0.25">
      <c r="B85" s="4" t="s">
        <v>1065</v>
      </c>
      <c r="C85" s="74">
        <f>SUMIFS(Recolt!D:D,Recolt!G:G,Graphs!B85,Recolt!J:J,Graphs!$C$57)</f>
        <v>2886.75</v>
      </c>
      <c r="D85" s="74">
        <f>SUMIFS(Recolt!D:D,Recolt!G:G,Graphs!B85,Recolt!J:J,Graphs!$D$57)</f>
        <v>0</v>
      </c>
      <c r="E85" s="74">
        <f>SUMIFS(Recolt!D:D,Recolt!G:G,Graphs!B85,Recolt!J:J,Graphs!$E$57)</f>
        <v>150.78</v>
      </c>
      <c r="F85" s="74">
        <f>SUMIFS(Recolt!D:D,Recolt!G:G,Graphs!B85,Recolt!J:J,Graphs!$F$57)</f>
        <v>638.04</v>
      </c>
      <c r="G85" s="74">
        <f>SUMIFS(Recolt!D:D,Recolt!G:G,Graphs!B85,Recolt!J:J,Graphs!$G$57)</f>
        <v>230.84</v>
      </c>
      <c r="H85" s="74">
        <f>SUMIFS(Recolt!D:D,Recolt!G:G,Graphs!B85,Recolt!J:J,Graphs!$H$57)</f>
        <v>208</v>
      </c>
      <c r="I85" s="74">
        <f>SUMIFS(Recolt!D:D,Recolt!G:G,Graphs!B85,Recolt!J:J,Graphs!$I$57)</f>
        <v>0</v>
      </c>
      <c r="J85" s="74">
        <f>SUMIFS(Recolt!D:D,Recolt!G:G,Graphs!B85,Recolt!J:J,Graphs!$J$57)</f>
        <v>0</v>
      </c>
      <c r="K85" s="75">
        <f>SUMIFS(Recolt!D:D,Recolt!G:G,Graphs!B85,Recolt!J:J,Graphs!$K$57)</f>
        <v>0</v>
      </c>
      <c r="L85" s="75">
        <f>SUMIFS(Recolt!D:D,Recolt!G:G,Graphs!B85,Recolt!J:J,Graphs!$L$57)</f>
        <v>261</v>
      </c>
      <c r="M85" s="75">
        <f>SUMIFS(Recolt!D:D,Recolt!G:G,Graphs!B85,Recolt!J:J,Graphs!$M$57)</f>
        <v>0</v>
      </c>
      <c r="N85" s="75">
        <f>SUMIFS(Recolt!D:D,Recolt!G:G,Graphs!B85,Recolt!J:J,Graphs!$N$57)</f>
        <v>4480.5</v>
      </c>
      <c r="O85" s="74"/>
      <c r="P85" s="74">
        <f>SUMIFS(Recolt!D:D,Recolt!G:G,Graphs!B85,Recolt!I:I,Graphs!$P$57)</f>
        <v>3760.3700000000003</v>
      </c>
      <c r="Q85" s="74">
        <f>SUMIFS(Recolt!D:D,Recolt!G:G,Graphs!B85,Recolt!I:I,Graphs!$Q$57)</f>
        <v>4179.37</v>
      </c>
      <c r="R85" s="74">
        <f>SUMIFS(Recolt!D:D,Recolt!G:G,Graphs!B85,Recolt!I:I,Graphs!$R$57)</f>
        <v>916.17000000000007</v>
      </c>
      <c r="AA85"/>
      <c r="AB85"/>
      <c r="AC85"/>
      <c r="AD85"/>
    </row>
    <row r="86" spans="2:30" x14ac:dyDescent="0.25">
      <c r="B86" s="4" t="s">
        <v>1066</v>
      </c>
      <c r="C86" s="74">
        <f>SUMIFS(Recolt!D:D,Recolt!G:G,Graphs!B86,Recolt!J:J,Graphs!$C$57)</f>
        <v>2046.15</v>
      </c>
      <c r="D86" s="74">
        <f>SUMIFS(Recolt!D:D,Recolt!G:G,Graphs!B86,Recolt!J:J,Graphs!$D$57)</f>
        <v>27</v>
      </c>
      <c r="E86" s="74">
        <f>SUMIFS(Recolt!D:D,Recolt!G:G,Graphs!B86,Recolt!J:J,Graphs!$E$57)</f>
        <v>0</v>
      </c>
      <c r="F86" s="74">
        <f>SUMIFS(Recolt!D:D,Recolt!G:G,Graphs!B86,Recolt!J:J,Graphs!$F$57)</f>
        <v>776.27</v>
      </c>
      <c r="G86" s="74">
        <f>SUMIFS(Recolt!D:D,Recolt!G:G,Graphs!B86,Recolt!J:J,Graphs!$G$57)</f>
        <v>869</v>
      </c>
      <c r="H86" s="74">
        <f>SUMIFS(Recolt!D:D,Recolt!G:G,Graphs!B86,Recolt!J:J,Graphs!$H$57)</f>
        <v>156</v>
      </c>
      <c r="I86" s="74">
        <f>SUMIFS(Recolt!D:D,Recolt!G:G,Graphs!B86,Recolt!J:J,Graphs!$I$57)</f>
        <v>0</v>
      </c>
      <c r="J86" s="74">
        <f>SUMIFS(Recolt!D:D,Recolt!G:G,Graphs!B86,Recolt!J:J,Graphs!$J$57)</f>
        <v>0</v>
      </c>
      <c r="K86" s="75">
        <f>SUMIFS(Recolt!D:D,Recolt!G:G,Graphs!B86,Recolt!J:J,Graphs!$K$57)</f>
        <v>0</v>
      </c>
      <c r="L86" s="75">
        <f>SUMIFS(Recolt!D:D,Recolt!G:G,Graphs!B86,Recolt!J:J,Graphs!$L$57)</f>
        <v>0</v>
      </c>
      <c r="M86" s="75">
        <f>SUMIFS(Recolt!D:D,Recolt!G:G,Graphs!B86,Recolt!J:J,Graphs!$M$57)</f>
        <v>204.73000000000002</v>
      </c>
      <c r="N86" s="75">
        <f>SUMIFS(Recolt!D:D,Recolt!G:G,Graphs!B86,Recolt!J:J,Graphs!$N$57)</f>
        <v>4616.1900000000005</v>
      </c>
      <c r="O86" s="74"/>
      <c r="P86" s="74">
        <f>SUMIFS(Recolt!D:D,Recolt!G:G,Graphs!B86,Recolt!I:I,Graphs!$P$57)</f>
        <v>3279.42</v>
      </c>
      <c r="Q86" s="74">
        <f>SUMIFS(Recolt!D:D,Recolt!G:G,Graphs!B86,Recolt!I:I,Graphs!$Q$57)</f>
        <v>3669.92</v>
      </c>
      <c r="R86" s="74">
        <f>SUMIFS(Recolt!D:D,Recolt!G:G,Graphs!B86,Recolt!I:I,Graphs!$R$57)</f>
        <v>1746</v>
      </c>
      <c r="AA86"/>
      <c r="AB86"/>
      <c r="AC86"/>
      <c r="AD86"/>
    </row>
    <row r="87" spans="2:30" x14ac:dyDescent="0.25">
      <c r="B87" s="4" t="s">
        <v>1068</v>
      </c>
      <c r="C87" s="74">
        <f>SUMIFS(Recolt!D:D,Recolt!G:G,Graphs!B87,Recolt!J:J,Graphs!$C$57)</f>
        <v>2962.87</v>
      </c>
      <c r="D87" s="74">
        <f>SUMIFS(Recolt!D:D,Recolt!G:G,Graphs!B87,Recolt!J:J,Graphs!$D$57)</f>
        <v>0</v>
      </c>
      <c r="E87" s="74">
        <f>SUMIFS(Recolt!D:D,Recolt!G:G,Graphs!B87,Recolt!J:J,Graphs!$E$57)</f>
        <v>122.86</v>
      </c>
      <c r="F87" s="74">
        <f>SUMIFS(Recolt!D:D,Recolt!G:G,Graphs!B87,Recolt!J:J,Graphs!$F$57)</f>
        <v>534.93000000000006</v>
      </c>
      <c r="G87" s="74">
        <f>SUMIFS(Recolt!D:D,Recolt!G:G,Graphs!B87,Recolt!J:J,Graphs!$G$57)</f>
        <v>1089.4000000000001</v>
      </c>
      <c r="H87" s="74">
        <f>SUMIFS(Recolt!D:D,Recolt!G:G,Graphs!B87,Recolt!J:J,Graphs!$H$57)</f>
        <v>0</v>
      </c>
      <c r="I87" s="74">
        <f>SUMIFS(Recolt!D:D,Recolt!G:G,Graphs!B87,Recolt!J:J,Graphs!$I$57)</f>
        <v>0</v>
      </c>
      <c r="J87" s="74">
        <f>SUMIFS(Recolt!D:D,Recolt!G:G,Graphs!B87,Recolt!J:J,Graphs!$J$57)</f>
        <v>0</v>
      </c>
      <c r="K87" s="75">
        <f>SUMIFS(Recolt!D:D,Recolt!G:G,Graphs!B87,Recolt!J:J,Graphs!$K$57)</f>
        <v>0</v>
      </c>
      <c r="L87" s="75">
        <f>SUMIFS(Recolt!D:D,Recolt!G:G,Graphs!B87,Recolt!J:J,Graphs!$L$57)</f>
        <v>0</v>
      </c>
      <c r="M87" s="75">
        <f>SUMIFS(Recolt!D:D,Recolt!G:G,Graphs!B87,Recolt!J:J,Graphs!$M$57)</f>
        <v>0</v>
      </c>
      <c r="N87" s="75">
        <f>SUMIFS(Recolt!D:D,Recolt!G:G,Graphs!B87,Recolt!J:J,Graphs!$N$57)</f>
        <v>3681.7199999999993</v>
      </c>
      <c r="O87" s="74"/>
      <c r="P87" s="74">
        <f>SUMIFS(Recolt!D:D,Recolt!G:G,Graphs!B87,Recolt!I:I,Graphs!$P$57)</f>
        <v>4283.4299999999994</v>
      </c>
      <c r="Q87" s="74">
        <f>SUMIFS(Recolt!D:D,Recolt!G:G,Graphs!B87,Recolt!I:I,Graphs!$Q$57)</f>
        <v>3067.2999999999997</v>
      </c>
      <c r="R87" s="74">
        <f>SUMIFS(Recolt!D:D,Recolt!G:G,Graphs!B87,Recolt!I:I,Graphs!$R$57)</f>
        <v>1041.05</v>
      </c>
      <c r="AA87"/>
      <c r="AB87"/>
      <c r="AC87"/>
      <c r="AD87"/>
    </row>
    <row r="88" spans="2:30" x14ac:dyDescent="0.25">
      <c r="B88" s="4" t="s">
        <v>1070</v>
      </c>
      <c r="C88" s="74">
        <f>SUMIFS(Recolt!D:D,Recolt!G:G,Graphs!B88,Recolt!J:J,Graphs!$C$57)</f>
        <v>2115.73</v>
      </c>
      <c r="D88" s="74">
        <f>SUMIFS(Recolt!D:D,Recolt!G:G,Graphs!B88,Recolt!J:J,Graphs!$D$57)</f>
        <v>330.08</v>
      </c>
      <c r="E88" s="74">
        <f>SUMIFS(Recolt!D:D,Recolt!G:G,Graphs!B88,Recolt!J:J,Graphs!$E$57)</f>
        <v>263</v>
      </c>
      <c r="F88" s="74">
        <f>SUMIFS(Recolt!D:D,Recolt!G:G,Graphs!B88,Recolt!J:J,Graphs!$F$57)</f>
        <v>946</v>
      </c>
      <c r="G88" s="74">
        <f>SUMIFS(Recolt!D:D,Recolt!G:G,Graphs!B88,Recolt!J:J,Graphs!$G$57)</f>
        <v>0</v>
      </c>
      <c r="H88" s="74">
        <f>SUMIFS(Recolt!D:D,Recolt!G:G,Graphs!B88,Recolt!J:J,Graphs!$H$57)</f>
        <v>340.40999999999997</v>
      </c>
      <c r="I88" s="74">
        <f>SUMIFS(Recolt!D:D,Recolt!G:G,Graphs!B88,Recolt!J:J,Graphs!$I$57)</f>
        <v>0</v>
      </c>
      <c r="J88" s="74">
        <f>SUMIFS(Recolt!D:D,Recolt!G:G,Graphs!B88,Recolt!J:J,Graphs!$J$57)</f>
        <v>0</v>
      </c>
      <c r="K88" s="75">
        <f>SUMIFS(Recolt!D:D,Recolt!G:G,Graphs!B88,Recolt!J:J,Graphs!$K$57)</f>
        <v>0</v>
      </c>
      <c r="L88" s="75">
        <f>SUMIFS(Recolt!D:D,Recolt!G:G,Graphs!B88,Recolt!J:J,Graphs!$L$57)</f>
        <v>0</v>
      </c>
      <c r="M88" s="75">
        <f>SUMIFS(Recolt!D:D,Recolt!G:G,Graphs!B88,Recolt!J:J,Graphs!$M$57)</f>
        <v>0</v>
      </c>
      <c r="N88" s="75">
        <f>SUMIFS(Recolt!D:D,Recolt!G:G,Graphs!B88,Recolt!J:J,Graphs!$N$57)</f>
        <v>4352.4599999999991</v>
      </c>
      <c r="O88" s="74"/>
      <c r="P88" s="74">
        <f>SUMIFS(Recolt!D:D,Recolt!G:G,Graphs!B88,Recolt!I:I,Graphs!$P$57)</f>
        <v>3577.14</v>
      </c>
      <c r="Q88" s="74">
        <f>SUMIFS(Recolt!D:D,Recolt!G:G,Graphs!B88,Recolt!I:I,Graphs!$Q$57)</f>
        <v>3792.7</v>
      </c>
      <c r="R88" s="74">
        <f>SUMIFS(Recolt!D:D,Recolt!G:G,Graphs!B88,Recolt!I:I,Graphs!$R$57)</f>
        <v>977.84</v>
      </c>
      <c r="AA88"/>
      <c r="AB88"/>
      <c r="AC88"/>
      <c r="AD88"/>
    </row>
    <row r="89" spans="2:30" x14ac:dyDescent="0.25">
      <c r="B89" s="4" t="s">
        <v>1072</v>
      </c>
      <c r="C89" s="74">
        <f>SUMIFS(Recolt!D:D,Recolt!G:G,Graphs!B89,Recolt!J:J,Graphs!$C$57)</f>
        <v>2369.69</v>
      </c>
      <c r="D89" s="74">
        <f>SUMIFS(Recolt!D:D,Recolt!G:G,Graphs!B89,Recolt!J:J,Graphs!$D$57)</f>
        <v>114</v>
      </c>
      <c r="E89" s="74">
        <f>SUMIFS(Recolt!D:D,Recolt!G:G,Graphs!B89,Recolt!J:J,Graphs!$E$57)</f>
        <v>0</v>
      </c>
      <c r="F89" s="74">
        <f>SUMIFS(Recolt!D:D,Recolt!G:G,Graphs!B89,Recolt!J:J,Graphs!$F$57)</f>
        <v>372</v>
      </c>
      <c r="G89" s="74">
        <f>SUMIFS(Recolt!D:D,Recolt!G:G,Graphs!B89,Recolt!J:J,Graphs!$G$57)</f>
        <v>1083.08</v>
      </c>
      <c r="H89" s="74">
        <f>SUMIFS(Recolt!D:D,Recolt!G:G,Graphs!B89,Recolt!J:J,Graphs!$H$57)</f>
        <v>0</v>
      </c>
      <c r="I89" s="74">
        <f>SUMIFS(Recolt!D:D,Recolt!G:G,Graphs!B89,Recolt!J:J,Graphs!$I$57)</f>
        <v>0</v>
      </c>
      <c r="J89" s="74">
        <f>SUMIFS(Recolt!D:D,Recolt!G:G,Graphs!B89,Recolt!J:J,Graphs!$J$57)</f>
        <v>0</v>
      </c>
      <c r="K89" s="75">
        <f>SUMIFS(Recolt!D:D,Recolt!G:G,Graphs!B89,Recolt!J:J,Graphs!$K$57)</f>
        <v>0</v>
      </c>
      <c r="L89" s="75">
        <f>SUMIFS(Recolt!D:D,Recolt!G:G,Graphs!B89,Recolt!J:J,Graphs!$L$57)</f>
        <v>0</v>
      </c>
      <c r="M89" s="75">
        <f>SUMIFS(Recolt!D:D,Recolt!G:G,Graphs!B89,Recolt!J:J,Graphs!$M$57)</f>
        <v>0</v>
      </c>
      <c r="N89" s="75">
        <f>SUMIFS(Recolt!D:D,Recolt!G:G,Graphs!B89,Recolt!J:J,Graphs!$N$57)</f>
        <v>3935.45</v>
      </c>
      <c r="O89" s="74"/>
      <c r="P89" s="74">
        <f>SUMIFS(Recolt!D:D,Recolt!G:G,Graphs!B89,Recolt!I:I,Graphs!$P$57)</f>
        <v>3356.53</v>
      </c>
      <c r="Q89" s="74">
        <f>SUMIFS(Recolt!D:D,Recolt!G:G,Graphs!B89,Recolt!I:I,Graphs!$Q$57)</f>
        <v>3920.96</v>
      </c>
      <c r="R89" s="74">
        <f>SUMIFS(Recolt!D:D,Recolt!G:G,Graphs!B89,Recolt!I:I,Graphs!$R$57)</f>
        <v>596.73</v>
      </c>
      <c r="AA89"/>
      <c r="AB89"/>
      <c r="AC89"/>
      <c r="AD89"/>
    </row>
    <row r="90" spans="2:30" x14ac:dyDescent="0.25">
      <c r="B90" s="4" t="s">
        <v>1073</v>
      </c>
      <c r="C90" s="74">
        <f>SUMIFS(Recolt!D:D,Recolt!G:G,Graphs!B90,Recolt!J:J,Graphs!$C$57)</f>
        <v>2797.05</v>
      </c>
      <c r="D90" s="74">
        <f>SUMIFS(Recolt!D:D,Recolt!G:G,Graphs!B90,Recolt!J:J,Graphs!$D$57)</f>
        <v>119.36</v>
      </c>
      <c r="E90" s="74">
        <f>SUMIFS(Recolt!D:D,Recolt!G:G,Graphs!B90,Recolt!J:J,Graphs!$E$57)</f>
        <v>270.13</v>
      </c>
      <c r="F90" s="74">
        <f>SUMIFS(Recolt!D:D,Recolt!G:G,Graphs!B90,Recolt!J:J,Graphs!$F$57)</f>
        <v>136</v>
      </c>
      <c r="G90" s="74">
        <f>SUMIFS(Recolt!D:D,Recolt!G:G,Graphs!B90,Recolt!J:J,Graphs!$G$57)</f>
        <v>60</v>
      </c>
      <c r="H90" s="74">
        <f>SUMIFS(Recolt!D:D,Recolt!G:G,Graphs!B90,Recolt!J:J,Graphs!$H$57)</f>
        <v>176</v>
      </c>
      <c r="I90" s="74">
        <f>SUMIFS(Recolt!D:D,Recolt!G:G,Graphs!B90,Recolt!J:J,Graphs!$I$57)</f>
        <v>0</v>
      </c>
      <c r="J90" s="74">
        <f>SUMIFS(Recolt!D:D,Recolt!G:G,Graphs!B90,Recolt!J:J,Graphs!$J$57)</f>
        <v>0</v>
      </c>
      <c r="K90" s="75">
        <f>SUMIFS(Recolt!D:D,Recolt!G:G,Graphs!B90,Recolt!J:J,Graphs!$K$57)</f>
        <v>0</v>
      </c>
      <c r="L90" s="75">
        <f>SUMIFS(Recolt!D:D,Recolt!G:G,Graphs!B90,Recolt!J:J,Graphs!$L$57)</f>
        <v>0</v>
      </c>
      <c r="M90" s="75">
        <f>SUMIFS(Recolt!D:D,Recolt!G:G,Graphs!B90,Recolt!J:J,Graphs!$M$57)</f>
        <v>363</v>
      </c>
      <c r="N90" s="75">
        <f>SUMIFS(Recolt!D:D,Recolt!G:G,Graphs!B90,Recolt!J:J,Graphs!$N$57)</f>
        <v>4941.130000000001</v>
      </c>
      <c r="O90" s="74"/>
      <c r="P90" s="74">
        <f>SUMIFS(Recolt!D:D,Recolt!G:G,Graphs!B90,Recolt!I:I,Graphs!$P$57)</f>
        <v>3196.4100000000003</v>
      </c>
      <c r="Q90" s="74">
        <f>SUMIFS(Recolt!D:D,Recolt!G:G,Graphs!B90,Recolt!I:I,Graphs!$Q$57)</f>
        <v>3564.06</v>
      </c>
      <c r="R90" s="74">
        <f>SUMIFS(Recolt!D:D,Recolt!G:G,Graphs!B90,Recolt!I:I,Graphs!$R$57)</f>
        <v>2102.1999999999998</v>
      </c>
      <c r="AA90"/>
      <c r="AB90"/>
      <c r="AC90"/>
      <c r="AD90"/>
    </row>
    <row r="91" spans="2:30" x14ac:dyDescent="0.25">
      <c r="B91" s="4" t="s">
        <v>1074</v>
      </c>
      <c r="C91" s="74">
        <f>SUMIFS(Recolt!D:D,Recolt!G:G,Graphs!B91,Recolt!J:J,Graphs!$C$57)</f>
        <v>2391.4700000000003</v>
      </c>
      <c r="D91" s="74">
        <f>SUMIFS(Recolt!D:D,Recolt!G:G,Graphs!B91,Recolt!J:J,Graphs!$D$57)</f>
        <v>0</v>
      </c>
      <c r="E91" s="74">
        <f>SUMIFS(Recolt!D:D,Recolt!G:G,Graphs!B91,Recolt!J:J,Graphs!$E$57)</f>
        <v>473.98</v>
      </c>
      <c r="F91" s="74">
        <f>SUMIFS(Recolt!D:D,Recolt!G:G,Graphs!B91,Recolt!J:J,Graphs!$F$57)</f>
        <v>326.52999999999997</v>
      </c>
      <c r="G91" s="74">
        <f>SUMIFS(Recolt!D:D,Recolt!G:G,Graphs!B91,Recolt!J:J,Graphs!$G$57)</f>
        <v>32</v>
      </c>
      <c r="H91" s="74">
        <f>SUMIFS(Recolt!D:D,Recolt!G:G,Graphs!B91,Recolt!J:J,Graphs!$H$57)</f>
        <v>82.88</v>
      </c>
      <c r="I91" s="74">
        <f>SUMIFS(Recolt!D:D,Recolt!G:G,Graphs!B91,Recolt!J:J,Graphs!$I$57)</f>
        <v>77</v>
      </c>
      <c r="J91" s="74">
        <f>SUMIFS(Recolt!D:D,Recolt!G:G,Graphs!B91,Recolt!J:J,Graphs!$J$57)</f>
        <v>0</v>
      </c>
      <c r="K91" s="75">
        <f>SUMIFS(Recolt!D:D,Recolt!G:G,Graphs!B91,Recolt!J:J,Graphs!$K$57)</f>
        <v>0</v>
      </c>
      <c r="L91" s="75">
        <f>SUMIFS(Recolt!D:D,Recolt!G:G,Graphs!B91,Recolt!J:J,Graphs!$L$57)</f>
        <v>76.710000000000008</v>
      </c>
      <c r="M91" s="75">
        <f>SUMIFS(Recolt!D:D,Recolt!G:G,Graphs!B91,Recolt!J:J,Graphs!$M$57)</f>
        <v>113</v>
      </c>
      <c r="N91" s="75">
        <f>SUMIFS(Recolt!D:D,Recolt!G:G,Graphs!B91,Recolt!J:J,Graphs!$N$57)</f>
        <v>4092.8999999999996</v>
      </c>
      <c r="O91" s="74"/>
      <c r="P91" s="74">
        <f>SUMIFS(Recolt!D:D,Recolt!G:G,Graphs!B91,Recolt!I:I,Graphs!$P$57)</f>
        <v>2977.3300000000004</v>
      </c>
      <c r="Q91" s="74">
        <f>SUMIFS(Recolt!D:D,Recolt!G:G,Graphs!B91,Recolt!I:I,Graphs!$Q$57)</f>
        <v>2754.0400000000004</v>
      </c>
      <c r="R91" s="74">
        <f>SUMIFS(Recolt!D:D,Recolt!G:G,Graphs!B91,Recolt!I:I,Graphs!$R$57)</f>
        <v>1935.1</v>
      </c>
      <c r="AA91"/>
      <c r="AB91"/>
      <c r="AC91"/>
      <c r="AD91"/>
    </row>
    <row r="92" spans="2:30" x14ac:dyDescent="0.25">
      <c r="B92" s="4" t="s">
        <v>1075</v>
      </c>
      <c r="C92" s="74">
        <f>SUMIFS(Recolt!D:D,Recolt!G:G,Graphs!B92,Recolt!J:J,Graphs!$C$57)</f>
        <v>2371.67</v>
      </c>
      <c r="D92" s="74">
        <f>SUMIFS(Recolt!D:D,Recolt!G:G,Graphs!B92,Recolt!J:J,Graphs!$D$57)</f>
        <v>119.03999999999999</v>
      </c>
      <c r="E92" s="74">
        <f>SUMIFS(Recolt!D:D,Recolt!G:G,Graphs!B92,Recolt!J:J,Graphs!$E$57)</f>
        <v>159.74</v>
      </c>
      <c r="F92" s="74">
        <f>SUMIFS(Recolt!D:D,Recolt!G:G,Graphs!B92,Recolt!J:J,Graphs!$F$57)</f>
        <v>394.86999999999995</v>
      </c>
      <c r="G92" s="74">
        <f>SUMIFS(Recolt!D:D,Recolt!G:G,Graphs!B92,Recolt!J:J,Graphs!$G$57)</f>
        <v>71</v>
      </c>
      <c r="H92" s="74">
        <f>SUMIFS(Recolt!D:D,Recolt!G:G,Graphs!B92,Recolt!J:J,Graphs!$H$57)</f>
        <v>126</v>
      </c>
      <c r="I92" s="74">
        <f>SUMIFS(Recolt!D:D,Recolt!G:G,Graphs!B92,Recolt!J:J,Graphs!$I$57)</f>
        <v>0</v>
      </c>
      <c r="J92" s="74">
        <f>SUMIFS(Recolt!D:D,Recolt!G:G,Graphs!B92,Recolt!J:J,Graphs!$J$57)</f>
        <v>203.62</v>
      </c>
      <c r="K92" s="75">
        <f>SUMIFS(Recolt!D:D,Recolt!G:G,Graphs!B92,Recolt!J:J,Graphs!$K$57)</f>
        <v>0</v>
      </c>
      <c r="L92" s="75">
        <f>SUMIFS(Recolt!D:D,Recolt!G:G,Graphs!B92,Recolt!J:J,Graphs!$L$57)</f>
        <v>81.62</v>
      </c>
      <c r="M92" s="75">
        <f>SUMIFS(Recolt!D:D,Recolt!G:G,Graphs!B92,Recolt!J:J,Graphs!$M$57)</f>
        <v>0</v>
      </c>
      <c r="N92" s="75">
        <f>SUMIFS(Recolt!D:D,Recolt!G:G,Graphs!B92,Recolt!J:J,Graphs!$N$57)</f>
        <v>4858.63</v>
      </c>
      <c r="O92" s="74"/>
      <c r="P92" s="74">
        <f>SUMIFS(Recolt!D:D,Recolt!G:G,Graphs!B92,Recolt!I:I,Graphs!$P$57)</f>
        <v>2960.32</v>
      </c>
      <c r="Q92" s="74">
        <f>SUMIFS(Recolt!D:D,Recolt!G:G,Graphs!B92,Recolt!I:I,Graphs!$Q$57)</f>
        <v>3676.08</v>
      </c>
      <c r="R92" s="74">
        <f>SUMIFS(Recolt!D:D,Recolt!G:G,Graphs!B92,Recolt!I:I,Graphs!$R$57)</f>
        <v>1749.79</v>
      </c>
      <c r="AA92"/>
      <c r="AB92"/>
      <c r="AC92"/>
      <c r="AD92"/>
    </row>
    <row r="93" spans="2:30" x14ac:dyDescent="0.25">
      <c r="B93" s="4" t="s">
        <v>1076</v>
      </c>
      <c r="C93" s="74">
        <f>SUMIFS(Recolt!D:D,Recolt!G:G,Graphs!B93,Recolt!J:J,Graphs!$C$57)</f>
        <v>2411.5099999999998</v>
      </c>
      <c r="D93" s="74">
        <f>SUMIFS(Recolt!D:D,Recolt!G:G,Graphs!B93,Recolt!J:J,Graphs!$D$57)</f>
        <v>258.95</v>
      </c>
      <c r="E93" s="74">
        <f>SUMIFS(Recolt!D:D,Recolt!G:G,Graphs!B93,Recolt!J:J,Graphs!$E$57)</f>
        <v>238.7</v>
      </c>
      <c r="F93" s="74">
        <f>SUMIFS(Recolt!D:D,Recolt!G:G,Graphs!B93,Recolt!J:J,Graphs!$F$57)</f>
        <v>328.44</v>
      </c>
      <c r="G93" s="74">
        <f>SUMIFS(Recolt!D:D,Recolt!G:G,Graphs!B93,Recolt!J:J,Graphs!$G$57)</f>
        <v>226.01</v>
      </c>
      <c r="H93" s="74">
        <f>SUMIFS(Recolt!D:D,Recolt!G:G,Graphs!B93,Recolt!J:J,Graphs!$H$57)</f>
        <v>94</v>
      </c>
      <c r="I93" s="74">
        <f>SUMIFS(Recolt!D:D,Recolt!G:G,Graphs!B93,Recolt!J:J,Graphs!$I$57)</f>
        <v>0</v>
      </c>
      <c r="J93" s="74">
        <f>SUMIFS(Recolt!D:D,Recolt!G:G,Graphs!B93,Recolt!J:J,Graphs!$J$57)</f>
        <v>0</v>
      </c>
      <c r="K93" s="75">
        <f>SUMIFS(Recolt!D:D,Recolt!G:G,Graphs!B93,Recolt!J:J,Graphs!$K$57)</f>
        <v>0</v>
      </c>
      <c r="L93" s="75">
        <f>SUMIFS(Recolt!D:D,Recolt!G:G,Graphs!B93,Recolt!J:J,Graphs!$L$57)</f>
        <v>113.62</v>
      </c>
      <c r="M93" s="75">
        <f>SUMIFS(Recolt!D:D,Recolt!G:G,Graphs!B93,Recolt!J:J,Graphs!$M$57)</f>
        <v>0</v>
      </c>
      <c r="N93" s="75">
        <f>SUMIFS(Recolt!D:D,Recolt!G:G,Graphs!B93,Recolt!J:J,Graphs!$N$57)</f>
        <v>4727.9699999999993</v>
      </c>
      <c r="O93" s="74"/>
      <c r="P93" s="74">
        <f>SUMIFS(Recolt!D:D,Recolt!G:G,Graphs!B93,Recolt!I:I,Graphs!$P$57)</f>
        <v>3253.8999999999996</v>
      </c>
      <c r="Q93" s="74">
        <f>SUMIFS(Recolt!D:D,Recolt!G:G,Graphs!B93,Recolt!I:I,Graphs!$Q$57)</f>
        <v>4255.9899999999989</v>
      </c>
      <c r="R93" s="74">
        <f>SUMIFS(Recolt!D:D,Recolt!G:G,Graphs!B93,Recolt!I:I,Graphs!$R$57)</f>
        <v>889.31</v>
      </c>
      <c r="AA93"/>
      <c r="AB93"/>
      <c r="AC93"/>
      <c r="AD93"/>
    </row>
    <row r="94" spans="2:30" x14ac:dyDescent="0.25">
      <c r="B94" s="4" t="s">
        <v>1077</v>
      </c>
      <c r="C94" s="74">
        <f>SUMIFS(Recolt!D:D,Recolt!G:G,Graphs!B94,Recolt!J:J,Graphs!$C$57)</f>
        <v>2719.92</v>
      </c>
      <c r="D94" s="74">
        <f>SUMIFS(Recolt!D:D,Recolt!G:G,Graphs!B94,Recolt!J:J,Graphs!$D$57)</f>
        <v>0</v>
      </c>
      <c r="E94" s="74">
        <f>SUMIFS(Recolt!D:D,Recolt!G:G,Graphs!B94,Recolt!J:J,Graphs!$E$57)</f>
        <v>226.14</v>
      </c>
      <c r="F94" s="74">
        <f>SUMIFS(Recolt!D:D,Recolt!G:G,Graphs!B94,Recolt!J:J,Graphs!$F$57)</f>
        <v>760.03</v>
      </c>
      <c r="G94" s="74">
        <f>SUMIFS(Recolt!D:D,Recolt!G:G,Graphs!B94,Recolt!J:J,Graphs!$G$57)</f>
        <v>151</v>
      </c>
      <c r="H94" s="74">
        <f>SUMIFS(Recolt!D:D,Recolt!G:G,Graphs!B94,Recolt!J:J,Graphs!$H$57)</f>
        <v>139.03</v>
      </c>
      <c r="I94" s="74">
        <f>SUMIFS(Recolt!D:D,Recolt!G:G,Graphs!B94,Recolt!J:J,Graphs!$I$57)</f>
        <v>0</v>
      </c>
      <c r="J94" s="74">
        <f>SUMIFS(Recolt!D:D,Recolt!G:G,Graphs!B94,Recolt!J:J,Graphs!$J$57)</f>
        <v>247.06</v>
      </c>
      <c r="K94" s="75">
        <f>SUMIFS(Recolt!D:D,Recolt!G:G,Graphs!B94,Recolt!J:J,Graphs!$K$57)</f>
        <v>0</v>
      </c>
      <c r="L94" s="75">
        <f>SUMIFS(Recolt!D:D,Recolt!G:G,Graphs!B94,Recolt!J:J,Graphs!$L$57)</f>
        <v>0</v>
      </c>
      <c r="M94" s="75">
        <f>SUMIFS(Recolt!D:D,Recolt!G:G,Graphs!B94,Recolt!J:J,Graphs!$M$57)</f>
        <v>0</v>
      </c>
      <c r="N94" s="75">
        <f>SUMIFS(Recolt!D:D,Recolt!G:G,Graphs!B94,Recolt!J:J,Graphs!$N$57)</f>
        <v>4197.57</v>
      </c>
      <c r="O94" s="74"/>
      <c r="P94" s="74">
        <f>SUMIFS(Recolt!D:D,Recolt!G:G,Graphs!B94,Recolt!I:I,Graphs!$P$57)</f>
        <v>3539.3199999999997</v>
      </c>
      <c r="Q94" s="74">
        <f>SUMIFS(Recolt!D:D,Recolt!G:G,Graphs!B94,Recolt!I:I,Graphs!$Q$57)</f>
        <v>3900.1800000000003</v>
      </c>
      <c r="R94" s="74">
        <f>SUMIFS(Recolt!D:D,Recolt!G:G,Graphs!B94,Recolt!I:I,Graphs!$R$57)</f>
        <v>1001.25</v>
      </c>
      <c r="AA94"/>
      <c r="AB94"/>
      <c r="AC94"/>
      <c r="AD94"/>
    </row>
    <row r="95" spans="2:30" x14ac:dyDescent="0.25">
      <c r="B95" s="4" t="s">
        <v>1078</v>
      </c>
      <c r="C95" s="74">
        <f>SUMIFS(Recolt!D:D,Recolt!G:G,Graphs!B95,Recolt!J:J,Graphs!$C$57)</f>
        <v>2012.6799999999998</v>
      </c>
      <c r="D95" s="74">
        <f>SUMIFS(Recolt!D:D,Recolt!G:G,Graphs!B95,Recolt!J:J,Graphs!$D$57)</f>
        <v>261.89999999999998</v>
      </c>
      <c r="E95" s="74">
        <f>SUMIFS(Recolt!D:D,Recolt!G:G,Graphs!B95,Recolt!J:J,Graphs!$E$57)</f>
        <v>343.72</v>
      </c>
      <c r="F95" s="74">
        <f>SUMIFS(Recolt!D:D,Recolt!G:G,Graphs!B95,Recolt!J:J,Graphs!$F$57)</f>
        <v>565.47</v>
      </c>
      <c r="G95" s="74">
        <f>SUMIFS(Recolt!D:D,Recolt!G:G,Graphs!B95,Recolt!J:J,Graphs!$G$57)</f>
        <v>364.23</v>
      </c>
      <c r="H95" s="74">
        <f>SUMIFS(Recolt!D:D,Recolt!G:G,Graphs!B95,Recolt!J:J,Graphs!$H$57)</f>
        <v>348</v>
      </c>
      <c r="I95" s="74">
        <f>SUMIFS(Recolt!D:D,Recolt!G:G,Graphs!B95,Recolt!J:J,Graphs!$I$57)</f>
        <v>208</v>
      </c>
      <c r="J95" s="74">
        <f>SUMIFS(Recolt!D:D,Recolt!G:G,Graphs!B95,Recolt!J:J,Graphs!$J$57)</f>
        <v>200</v>
      </c>
      <c r="K95" s="75">
        <f>SUMIFS(Recolt!D:D,Recolt!G:G,Graphs!B95,Recolt!J:J,Graphs!$K$57)</f>
        <v>0</v>
      </c>
      <c r="L95" s="75">
        <f>SUMIFS(Recolt!D:D,Recolt!G:G,Graphs!B95,Recolt!J:J,Graphs!$L$57)</f>
        <v>154</v>
      </c>
      <c r="M95" s="75">
        <f>SUMIFS(Recolt!D:D,Recolt!G:G,Graphs!B95,Recolt!J:J,Graphs!$M$57)</f>
        <v>0</v>
      </c>
      <c r="N95" s="75">
        <f>SUMIFS(Recolt!D:D,Recolt!G:G,Graphs!B95,Recolt!J:J,Graphs!$N$57)</f>
        <v>4484.03</v>
      </c>
      <c r="O95" s="74"/>
      <c r="P95" s="74">
        <f>SUMIFS(Recolt!D:D,Recolt!G:G,Graphs!B95,Recolt!I:I,Graphs!$P$57)</f>
        <v>3640.7300000000009</v>
      </c>
      <c r="Q95" s="74">
        <f>SUMIFS(Recolt!D:D,Recolt!G:G,Graphs!B95,Recolt!I:I,Graphs!$Q$57)</f>
        <v>3668.04</v>
      </c>
      <c r="R95" s="74">
        <f>SUMIFS(Recolt!D:D,Recolt!G:G,Graphs!B95,Recolt!I:I,Graphs!$R$57)</f>
        <v>1633.26</v>
      </c>
      <c r="AA95"/>
      <c r="AB95"/>
      <c r="AC95"/>
      <c r="AD95"/>
    </row>
    <row r="96" spans="2:30" x14ac:dyDescent="0.25">
      <c r="B96" s="4" t="s">
        <v>1079</v>
      </c>
      <c r="C96" s="74">
        <f>SUMIFS(Recolt!D:D,Recolt!G:G,Graphs!B96,Recolt!J:J,Graphs!$C$57)</f>
        <v>2177.5100000000002</v>
      </c>
      <c r="D96" s="74">
        <f>SUMIFS(Recolt!D:D,Recolt!G:G,Graphs!B96,Recolt!J:J,Graphs!$D$57)</f>
        <v>276</v>
      </c>
      <c r="E96" s="74">
        <f>SUMIFS(Recolt!D:D,Recolt!G:G,Graphs!B96,Recolt!J:J,Graphs!$E$57)</f>
        <v>609</v>
      </c>
      <c r="F96" s="74">
        <f>SUMIFS(Recolt!D:D,Recolt!G:G,Graphs!B96,Recolt!J:J,Graphs!$F$57)</f>
        <v>407.93</v>
      </c>
      <c r="G96" s="74">
        <f>SUMIFS(Recolt!D:D,Recolt!G:G,Graphs!B96,Recolt!J:J,Graphs!$G$57)</f>
        <v>186</v>
      </c>
      <c r="H96" s="74">
        <f>SUMIFS(Recolt!D:D,Recolt!G:G,Graphs!B96,Recolt!J:J,Graphs!$H$57)</f>
        <v>128.4</v>
      </c>
      <c r="I96" s="74">
        <f>SUMIFS(Recolt!D:D,Recolt!G:G,Graphs!B96,Recolt!J:J,Graphs!$I$57)</f>
        <v>0</v>
      </c>
      <c r="J96" s="74">
        <f>SUMIFS(Recolt!D:D,Recolt!G:G,Graphs!B96,Recolt!J:J,Graphs!$J$57)</f>
        <v>0</v>
      </c>
      <c r="K96" s="75">
        <f>SUMIFS(Recolt!D:D,Recolt!G:G,Graphs!B96,Recolt!J:J,Graphs!$K$57)</f>
        <v>0</v>
      </c>
      <c r="L96" s="75">
        <f>SUMIFS(Recolt!D:D,Recolt!G:G,Graphs!B96,Recolt!J:J,Graphs!$L$57)</f>
        <v>0</v>
      </c>
      <c r="M96" s="75">
        <f>SUMIFS(Recolt!D:D,Recolt!G:G,Graphs!B96,Recolt!J:J,Graphs!$M$57)</f>
        <v>0</v>
      </c>
      <c r="N96" s="75">
        <f>SUMIFS(Recolt!D:D,Recolt!G:G,Graphs!B96,Recolt!J:J,Graphs!$N$57)</f>
        <v>3945.2500000000005</v>
      </c>
      <c r="O96" s="74"/>
      <c r="P96" s="74">
        <f>SUMIFS(Recolt!D:D,Recolt!G:G,Graphs!B96,Recolt!I:I,Graphs!$P$57)</f>
        <v>3003.44</v>
      </c>
      <c r="Q96" s="74">
        <f>SUMIFS(Recolt!D:D,Recolt!G:G,Graphs!B96,Recolt!I:I,Graphs!$Q$57)</f>
        <v>2732.8300000000004</v>
      </c>
      <c r="R96" s="74">
        <f>SUMIFS(Recolt!D:D,Recolt!G:G,Graphs!B96,Recolt!I:I,Graphs!$R$57)</f>
        <v>1993.82</v>
      </c>
      <c r="AA96"/>
      <c r="AB96"/>
      <c r="AC96"/>
      <c r="AD96"/>
    </row>
    <row r="97" spans="2:30" x14ac:dyDescent="0.25">
      <c r="B97" s="4" t="s">
        <v>1080</v>
      </c>
      <c r="C97" s="74">
        <f>SUMIFS(Recolt!D:D,Recolt!G:G,Graphs!B97,Recolt!J:J,Graphs!$C$57)</f>
        <v>2663.3199999999997</v>
      </c>
      <c r="D97" s="74">
        <f>SUMIFS(Recolt!D:D,Recolt!G:G,Graphs!B97,Recolt!J:J,Graphs!$D$57)</f>
        <v>166</v>
      </c>
      <c r="E97" s="74">
        <f>SUMIFS(Recolt!D:D,Recolt!G:G,Graphs!B97,Recolt!J:J,Graphs!$E$57)</f>
        <v>465</v>
      </c>
      <c r="F97" s="74">
        <f>SUMIFS(Recolt!D:D,Recolt!G:G,Graphs!B97,Recolt!J:J,Graphs!$F$57)</f>
        <v>352.91</v>
      </c>
      <c r="G97" s="74">
        <f>SUMIFS(Recolt!D:D,Recolt!G:G,Graphs!B97,Recolt!J:J,Graphs!$G$57)</f>
        <v>142.61000000000001</v>
      </c>
      <c r="H97" s="74">
        <f>SUMIFS(Recolt!D:D,Recolt!G:G,Graphs!B97,Recolt!J:J,Graphs!$H$57)</f>
        <v>226.23000000000002</v>
      </c>
      <c r="I97" s="74">
        <f>SUMIFS(Recolt!D:D,Recolt!G:G,Graphs!B97,Recolt!J:J,Graphs!$I$57)</f>
        <v>0</v>
      </c>
      <c r="J97" s="74">
        <f>SUMIFS(Recolt!D:D,Recolt!G:G,Graphs!B97,Recolt!J:J,Graphs!$J$57)</f>
        <v>0</v>
      </c>
      <c r="K97" s="75">
        <f>SUMIFS(Recolt!D:D,Recolt!G:G,Graphs!B97,Recolt!J:J,Graphs!$K$57)</f>
        <v>0</v>
      </c>
      <c r="L97" s="75">
        <f>SUMIFS(Recolt!D:D,Recolt!G:G,Graphs!B97,Recolt!J:J,Graphs!$L$57)</f>
        <v>492</v>
      </c>
      <c r="M97" s="75">
        <f>SUMIFS(Recolt!D:D,Recolt!G:G,Graphs!B97,Recolt!J:J,Graphs!$M$57)</f>
        <v>258</v>
      </c>
      <c r="N97" s="75">
        <f>SUMIFS(Recolt!D:D,Recolt!G:G,Graphs!B97,Recolt!J:J,Graphs!$N$57)</f>
        <v>3725.6499999999992</v>
      </c>
      <c r="O97" s="74"/>
      <c r="P97" s="74">
        <f>SUMIFS(Recolt!D:D,Recolt!G:G,Graphs!B97,Recolt!I:I,Graphs!$P$57)</f>
        <v>3613.17</v>
      </c>
      <c r="Q97" s="74">
        <f>SUMIFS(Recolt!D:D,Recolt!G:G,Graphs!B97,Recolt!I:I,Graphs!$Q$57)</f>
        <v>3410.8900000000003</v>
      </c>
      <c r="R97" s="74">
        <f>SUMIFS(Recolt!D:D,Recolt!G:G,Graphs!B97,Recolt!I:I,Graphs!$R$57)</f>
        <v>1467.6599999999999</v>
      </c>
      <c r="AA97"/>
      <c r="AB97"/>
      <c r="AC97"/>
      <c r="AD97"/>
    </row>
    <row r="98" spans="2:30" x14ac:dyDescent="0.25"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AA98"/>
      <c r="AB98"/>
      <c r="AC98"/>
      <c r="AD98"/>
    </row>
    <row r="99" spans="2:30" x14ac:dyDescent="0.25"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AA99"/>
      <c r="AB99"/>
      <c r="AC99"/>
      <c r="AD99"/>
    </row>
    <row r="100" spans="2:30" x14ac:dyDescent="0.25">
      <c r="AA100"/>
      <c r="AB100"/>
      <c r="AC100"/>
      <c r="AD100"/>
    </row>
    <row r="101" spans="2:30" x14ac:dyDescent="0.25">
      <c r="K101"/>
      <c r="L101"/>
      <c r="M101"/>
      <c r="N101"/>
      <c r="AA101"/>
      <c r="AB101"/>
      <c r="AC101"/>
      <c r="AD101"/>
    </row>
    <row r="102" spans="2:30" x14ac:dyDescent="0.25">
      <c r="K102"/>
      <c r="L102"/>
      <c r="M102"/>
      <c r="N102"/>
      <c r="AA102"/>
      <c r="AB102"/>
      <c r="AC102"/>
      <c r="AD102"/>
    </row>
    <row r="103" spans="2:30" x14ac:dyDescent="0.25">
      <c r="K103"/>
      <c r="L103"/>
      <c r="M103"/>
      <c r="N103"/>
      <c r="AA103"/>
      <c r="AB103"/>
      <c r="AC103"/>
      <c r="AD103"/>
    </row>
    <row r="104" spans="2:30" x14ac:dyDescent="0.25">
      <c r="K104"/>
      <c r="L104"/>
      <c r="M104"/>
      <c r="N104"/>
      <c r="AA104"/>
      <c r="AB104"/>
      <c r="AC104"/>
      <c r="AD104"/>
    </row>
    <row r="105" spans="2:30" x14ac:dyDescent="0.25">
      <c r="K105"/>
      <c r="L105"/>
      <c r="M105"/>
      <c r="N105"/>
      <c r="AA105"/>
      <c r="AB105"/>
      <c r="AC105"/>
      <c r="AD105"/>
    </row>
    <row r="106" spans="2:30" x14ac:dyDescent="0.25">
      <c r="K106"/>
      <c r="L106"/>
      <c r="M106"/>
      <c r="N106"/>
      <c r="AA106"/>
      <c r="AB106"/>
      <c r="AC106"/>
      <c r="AD106"/>
    </row>
    <row r="107" spans="2:30" x14ac:dyDescent="0.25">
      <c r="K107"/>
      <c r="L107"/>
      <c r="M107"/>
      <c r="N107"/>
      <c r="AA107"/>
      <c r="AB107"/>
      <c r="AC107"/>
      <c r="AD107"/>
    </row>
    <row r="108" spans="2:30" x14ac:dyDescent="0.25">
      <c r="K108"/>
      <c r="L108"/>
      <c r="M108"/>
      <c r="N108"/>
      <c r="AA108"/>
      <c r="AB108"/>
      <c r="AC108"/>
      <c r="AD108"/>
    </row>
    <row r="109" spans="2:30" x14ac:dyDescent="0.25">
      <c r="K109"/>
      <c r="L109"/>
      <c r="M109"/>
      <c r="N109"/>
      <c r="AA109"/>
      <c r="AB109"/>
      <c r="AC109"/>
      <c r="AD109"/>
    </row>
    <row r="110" spans="2:30" x14ac:dyDescent="0.25">
      <c r="K110"/>
      <c r="L110"/>
      <c r="M110"/>
      <c r="N110"/>
      <c r="AA110"/>
      <c r="AB110"/>
      <c r="AC110"/>
      <c r="AD110"/>
    </row>
    <row r="111" spans="2:30" x14ac:dyDescent="0.25">
      <c r="K111"/>
      <c r="L111"/>
      <c r="M111"/>
      <c r="N111"/>
      <c r="AA111"/>
      <c r="AB111"/>
      <c r="AC111"/>
      <c r="AD111"/>
    </row>
    <row r="112" spans="2:30" x14ac:dyDescent="0.25">
      <c r="K112"/>
      <c r="L112"/>
      <c r="M112"/>
      <c r="N112"/>
      <c r="AA112"/>
      <c r="AB112"/>
      <c r="AC112"/>
      <c r="AD112"/>
    </row>
    <row r="113" spans="11:30" x14ac:dyDescent="0.25">
      <c r="K113"/>
      <c r="L113"/>
      <c r="M113"/>
      <c r="N113"/>
      <c r="AA113"/>
      <c r="AB113"/>
      <c r="AC113"/>
      <c r="AD113"/>
    </row>
    <row r="114" spans="11:30" x14ac:dyDescent="0.25">
      <c r="K114"/>
      <c r="L114"/>
      <c r="M114"/>
      <c r="N114"/>
      <c r="AA114"/>
      <c r="AB114"/>
      <c r="AC114"/>
      <c r="AD114"/>
    </row>
    <row r="115" spans="11:30" x14ac:dyDescent="0.25">
      <c r="K115"/>
      <c r="L115"/>
      <c r="M115"/>
      <c r="N115"/>
      <c r="AA115"/>
      <c r="AB115"/>
      <c r="AC115"/>
      <c r="AD115"/>
    </row>
    <row r="116" spans="11:30" x14ac:dyDescent="0.25">
      <c r="K116"/>
      <c r="L116"/>
      <c r="M116"/>
      <c r="N116"/>
      <c r="AA116"/>
      <c r="AB116"/>
      <c r="AC116"/>
      <c r="AD116"/>
    </row>
    <row r="117" spans="11:30" x14ac:dyDescent="0.25">
      <c r="K117"/>
      <c r="L117"/>
      <c r="M117"/>
      <c r="N117"/>
      <c r="AA117"/>
      <c r="AB117"/>
      <c r="AC117"/>
      <c r="AD117"/>
    </row>
    <row r="118" spans="11:30" x14ac:dyDescent="0.25">
      <c r="K118"/>
      <c r="L118"/>
      <c r="M118"/>
      <c r="N118"/>
      <c r="AA118"/>
      <c r="AB118"/>
      <c r="AC118"/>
      <c r="AD118"/>
    </row>
    <row r="119" spans="11:30" x14ac:dyDescent="0.25">
      <c r="K119"/>
      <c r="L119"/>
      <c r="M119"/>
      <c r="N119"/>
      <c r="AA119"/>
      <c r="AB119"/>
      <c r="AC119"/>
      <c r="AD119"/>
    </row>
    <row r="120" spans="11:30" x14ac:dyDescent="0.25">
      <c r="K120"/>
      <c r="L120"/>
      <c r="M120"/>
      <c r="N120"/>
      <c r="AA120"/>
      <c r="AB120"/>
      <c r="AC120"/>
      <c r="AD120"/>
    </row>
    <row r="121" spans="11:30" x14ac:dyDescent="0.25">
      <c r="K121"/>
      <c r="L121"/>
      <c r="M121"/>
      <c r="N121"/>
      <c r="AA121"/>
      <c r="AB121"/>
      <c r="AC121"/>
      <c r="AD121"/>
    </row>
    <row r="122" spans="11:30" x14ac:dyDescent="0.25">
      <c r="K122"/>
      <c r="L122"/>
      <c r="M122"/>
      <c r="N122"/>
      <c r="AA122"/>
      <c r="AB122"/>
      <c r="AC122"/>
      <c r="AD122"/>
    </row>
    <row r="123" spans="11:30" x14ac:dyDescent="0.25">
      <c r="K123"/>
      <c r="L123"/>
      <c r="M123"/>
      <c r="N123"/>
      <c r="AA123"/>
      <c r="AB123"/>
      <c r="AC123"/>
      <c r="AD123"/>
    </row>
    <row r="124" spans="11:30" x14ac:dyDescent="0.25">
      <c r="K124"/>
      <c r="L124"/>
      <c r="M124"/>
      <c r="N124"/>
      <c r="AA124"/>
      <c r="AB124"/>
      <c r="AC124"/>
      <c r="AD124"/>
    </row>
    <row r="125" spans="11:30" x14ac:dyDescent="0.25">
      <c r="K125"/>
      <c r="L125"/>
      <c r="M125"/>
      <c r="N125"/>
      <c r="AA125"/>
      <c r="AB125"/>
      <c r="AC125"/>
      <c r="AD125"/>
    </row>
    <row r="126" spans="11:30" x14ac:dyDescent="0.25">
      <c r="K126"/>
      <c r="L126"/>
      <c r="M126"/>
      <c r="N126"/>
      <c r="AA126"/>
      <c r="AB126"/>
      <c r="AC126"/>
      <c r="AD126"/>
    </row>
    <row r="127" spans="11:30" x14ac:dyDescent="0.25">
      <c r="K127"/>
      <c r="L127"/>
      <c r="M127"/>
      <c r="N127"/>
      <c r="AA127"/>
      <c r="AB127"/>
      <c r="AC127"/>
      <c r="AD127"/>
    </row>
    <row r="128" spans="11:30" x14ac:dyDescent="0.25">
      <c r="K128"/>
      <c r="L128"/>
      <c r="M128"/>
      <c r="N128"/>
      <c r="AA128"/>
      <c r="AB128"/>
      <c r="AC128"/>
      <c r="AD128"/>
    </row>
    <row r="129" spans="11:30" x14ac:dyDescent="0.25">
      <c r="K129"/>
      <c r="L129"/>
      <c r="M129"/>
      <c r="N129"/>
      <c r="AA129"/>
      <c r="AB129"/>
      <c r="AC129"/>
      <c r="AD129"/>
    </row>
    <row r="130" spans="11:30" x14ac:dyDescent="0.25">
      <c r="K130"/>
      <c r="L130"/>
      <c r="M130"/>
      <c r="N130"/>
      <c r="AA130"/>
      <c r="AB130"/>
      <c r="AC130"/>
      <c r="AD130"/>
    </row>
    <row r="131" spans="11:30" x14ac:dyDescent="0.25">
      <c r="K131"/>
      <c r="L131"/>
      <c r="M131"/>
      <c r="N131"/>
      <c r="AA131"/>
      <c r="AB131"/>
      <c r="AC131"/>
      <c r="AD131"/>
    </row>
    <row r="132" spans="11:30" x14ac:dyDescent="0.25">
      <c r="K132"/>
      <c r="L132"/>
      <c r="M132"/>
      <c r="N132"/>
      <c r="AA132"/>
      <c r="AB132"/>
      <c r="AC132"/>
      <c r="AD132"/>
    </row>
    <row r="133" spans="11:30" x14ac:dyDescent="0.25">
      <c r="K133"/>
      <c r="L133"/>
      <c r="M133"/>
      <c r="N133"/>
      <c r="AA133"/>
      <c r="AB133"/>
      <c r="AC133"/>
      <c r="AD133"/>
    </row>
    <row r="134" spans="11:30" x14ac:dyDescent="0.25">
      <c r="K134"/>
      <c r="L134"/>
      <c r="M134"/>
      <c r="N134"/>
      <c r="AA134"/>
      <c r="AB134"/>
      <c r="AC134"/>
      <c r="AD134"/>
    </row>
    <row r="135" spans="11:30" x14ac:dyDescent="0.25">
      <c r="K135"/>
      <c r="L135"/>
      <c r="M135"/>
      <c r="N135"/>
      <c r="AA135"/>
      <c r="AB135"/>
      <c r="AC135"/>
      <c r="AD135"/>
    </row>
    <row r="136" spans="11:30" x14ac:dyDescent="0.25">
      <c r="K136"/>
      <c r="L136"/>
      <c r="M136"/>
      <c r="N136"/>
      <c r="AA136"/>
      <c r="AB136"/>
      <c r="AC136"/>
      <c r="AD136"/>
    </row>
    <row r="137" spans="11:30" x14ac:dyDescent="0.25">
      <c r="K137"/>
      <c r="L137"/>
      <c r="M137"/>
      <c r="N137"/>
      <c r="AA137"/>
      <c r="AB137"/>
      <c r="AC137"/>
      <c r="AD137"/>
    </row>
    <row r="138" spans="11:30" x14ac:dyDescent="0.25">
      <c r="K138"/>
      <c r="L138"/>
      <c r="M138"/>
      <c r="N138"/>
      <c r="AA138"/>
      <c r="AB138"/>
      <c r="AC138"/>
      <c r="AD138"/>
    </row>
    <row r="139" spans="11:30" x14ac:dyDescent="0.25">
      <c r="K139"/>
      <c r="L139"/>
      <c r="M139"/>
      <c r="N139"/>
      <c r="AA139"/>
      <c r="AB139"/>
      <c r="AC139"/>
      <c r="AD139"/>
    </row>
    <row r="140" spans="11:30" x14ac:dyDescent="0.25">
      <c r="K140"/>
      <c r="L140"/>
      <c r="M140"/>
      <c r="N140"/>
      <c r="AA140"/>
      <c r="AB140"/>
      <c r="AC140"/>
      <c r="AD140"/>
    </row>
    <row r="141" spans="11:30" x14ac:dyDescent="0.25">
      <c r="K141"/>
      <c r="L141"/>
      <c r="M141"/>
      <c r="N141"/>
      <c r="AA141"/>
      <c r="AB141"/>
      <c r="AC141"/>
      <c r="AD141"/>
    </row>
    <row r="142" spans="11:30" x14ac:dyDescent="0.25">
      <c r="K142"/>
      <c r="L142"/>
      <c r="M142"/>
      <c r="N142"/>
      <c r="AA142"/>
      <c r="AB142"/>
      <c r="AC142"/>
      <c r="AD142"/>
    </row>
    <row r="143" spans="11:30" x14ac:dyDescent="0.25">
      <c r="K143"/>
      <c r="L143"/>
      <c r="M143"/>
      <c r="N143"/>
      <c r="AA143"/>
      <c r="AB143"/>
      <c r="AC143"/>
      <c r="AD143"/>
    </row>
    <row r="144" spans="11:30" x14ac:dyDescent="0.25">
      <c r="K144"/>
      <c r="L144"/>
      <c r="M144"/>
      <c r="N144"/>
      <c r="AA144"/>
      <c r="AB144"/>
      <c r="AC144"/>
      <c r="AD144"/>
    </row>
    <row r="145" spans="11:30" x14ac:dyDescent="0.25">
      <c r="K145"/>
      <c r="L145"/>
      <c r="M145"/>
      <c r="N145"/>
      <c r="AA145"/>
      <c r="AB145"/>
      <c r="AC145"/>
      <c r="AD145"/>
    </row>
    <row r="146" spans="11:30" x14ac:dyDescent="0.25">
      <c r="K146"/>
      <c r="L146"/>
      <c r="M146"/>
      <c r="N146"/>
      <c r="AA146"/>
      <c r="AB146"/>
      <c r="AC146"/>
      <c r="AD146"/>
    </row>
    <row r="147" spans="11:30" x14ac:dyDescent="0.25">
      <c r="K147"/>
      <c r="L147"/>
      <c r="M147"/>
      <c r="N147"/>
      <c r="AA147"/>
      <c r="AB147"/>
      <c r="AC147"/>
      <c r="AD147"/>
    </row>
    <row r="148" spans="11:30" x14ac:dyDescent="0.25">
      <c r="K148"/>
      <c r="L148"/>
      <c r="M148"/>
      <c r="N148"/>
      <c r="AA148"/>
      <c r="AB148"/>
      <c r="AC148"/>
      <c r="AD148"/>
    </row>
    <row r="149" spans="11:30" x14ac:dyDescent="0.25">
      <c r="K149"/>
      <c r="L149"/>
      <c r="M149"/>
      <c r="N149"/>
      <c r="AA149"/>
      <c r="AB149"/>
      <c r="AC149"/>
      <c r="AD149"/>
    </row>
    <row r="150" spans="11:30" x14ac:dyDescent="0.25">
      <c r="K150"/>
      <c r="L150"/>
      <c r="M150"/>
      <c r="N150"/>
      <c r="AA150"/>
      <c r="AB150"/>
      <c r="AC150"/>
      <c r="AD150"/>
    </row>
    <row r="151" spans="11:30" x14ac:dyDescent="0.25">
      <c r="K151"/>
      <c r="L151"/>
      <c r="M151"/>
      <c r="N151"/>
      <c r="AA151"/>
      <c r="AB151"/>
      <c r="AC151"/>
      <c r="AD151"/>
    </row>
    <row r="152" spans="11:30" x14ac:dyDescent="0.25">
      <c r="K152"/>
      <c r="L152"/>
      <c r="M152"/>
      <c r="N152"/>
      <c r="AA152"/>
      <c r="AB152"/>
      <c r="AC152"/>
      <c r="AD152"/>
    </row>
    <row r="153" spans="11:30" x14ac:dyDescent="0.25">
      <c r="K153"/>
      <c r="L153"/>
      <c r="M153"/>
      <c r="N153"/>
      <c r="AA153"/>
      <c r="AB153"/>
      <c r="AC153"/>
      <c r="AD153"/>
    </row>
    <row r="154" spans="11:30" x14ac:dyDescent="0.25">
      <c r="K154"/>
      <c r="L154"/>
      <c r="M154"/>
      <c r="N154"/>
      <c r="AA154"/>
      <c r="AB154"/>
      <c r="AC154"/>
      <c r="AD154"/>
    </row>
    <row r="155" spans="11:30" x14ac:dyDescent="0.25">
      <c r="K155"/>
      <c r="L155"/>
      <c r="M155"/>
      <c r="N155"/>
      <c r="AA155"/>
      <c r="AB155"/>
      <c r="AC155"/>
      <c r="AD155"/>
    </row>
    <row r="156" spans="11:30" x14ac:dyDescent="0.25">
      <c r="K156"/>
      <c r="L156"/>
      <c r="M156"/>
      <c r="N156"/>
      <c r="AA156"/>
      <c r="AB156"/>
      <c r="AC156"/>
      <c r="AD156"/>
    </row>
    <row r="157" spans="11:30" x14ac:dyDescent="0.25">
      <c r="K157"/>
      <c r="L157"/>
      <c r="M157"/>
      <c r="N157"/>
      <c r="AA157"/>
      <c r="AB157"/>
      <c r="AC157"/>
      <c r="AD157"/>
    </row>
    <row r="158" spans="11:30" x14ac:dyDescent="0.25">
      <c r="K158"/>
      <c r="L158"/>
      <c r="M158"/>
      <c r="N158"/>
      <c r="AA158"/>
      <c r="AB158"/>
      <c r="AC158"/>
      <c r="AD158"/>
    </row>
    <row r="159" spans="11:30" x14ac:dyDescent="0.25">
      <c r="K159"/>
      <c r="L159"/>
      <c r="M159"/>
      <c r="N159"/>
      <c r="AA159"/>
      <c r="AB159"/>
      <c r="AC159"/>
      <c r="AD159"/>
    </row>
    <row r="160" spans="11:30" x14ac:dyDescent="0.25">
      <c r="K160"/>
      <c r="L160"/>
      <c r="M160"/>
      <c r="N160"/>
      <c r="AA160"/>
      <c r="AB160"/>
      <c r="AC160"/>
      <c r="AD160"/>
    </row>
    <row r="161" spans="11:30" x14ac:dyDescent="0.25">
      <c r="K161"/>
      <c r="L161"/>
      <c r="M161"/>
      <c r="N161"/>
      <c r="AA161"/>
      <c r="AB161"/>
      <c r="AC161"/>
      <c r="AD161"/>
    </row>
    <row r="162" spans="11:30" x14ac:dyDescent="0.25">
      <c r="K162"/>
      <c r="L162"/>
      <c r="M162"/>
      <c r="N162"/>
      <c r="AA162"/>
      <c r="AB162"/>
      <c r="AC162"/>
      <c r="AD162"/>
    </row>
    <row r="163" spans="11:30" x14ac:dyDescent="0.25">
      <c r="K163"/>
      <c r="L163"/>
      <c r="M163"/>
      <c r="N163"/>
      <c r="AA163"/>
      <c r="AB163"/>
      <c r="AC163"/>
      <c r="AD163"/>
    </row>
    <row r="164" spans="11:30" x14ac:dyDescent="0.25">
      <c r="K164"/>
      <c r="L164"/>
      <c r="M164"/>
      <c r="N164"/>
      <c r="AA164"/>
      <c r="AB164"/>
      <c r="AC164"/>
      <c r="AD164"/>
    </row>
    <row r="165" spans="11:30" x14ac:dyDescent="0.25">
      <c r="K165"/>
      <c r="L165"/>
      <c r="M165"/>
      <c r="N165"/>
      <c r="AA165"/>
      <c r="AB165"/>
      <c r="AC165"/>
      <c r="AD165"/>
    </row>
    <row r="166" spans="11:30" x14ac:dyDescent="0.25">
      <c r="K166"/>
      <c r="L166"/>
      <c r="M166"/>
      <c r="N166"/>
      <c r="AA166"/>
      <c r="AB166"/>
      <c r="AC166"/>
      <c r="AD166"/>
    </row>
    <row r="167" spans="11:30" x14ac:dyDescent="0.25">
      <c r="K167"/>
      <c r="L167"/>
      <c r="M167"/>
      <c r="N167"/>
      <c r="AA167"/>
      <c r="AB167"/>
      <c r="AC167"/>
      <c r="AD167"/>
    </row>
    <row r="168" spans="11:30" x14ac:dyDescent="0.25">
      <c r="K168"/>
      <c r="L168"/>
      <c r="M168"/>
      <c r="N168"/>
      <c r="AA168"/>
      <c r="AB168"/>
      <c r="AC168"/>
      <c r="AD168"/>
    </row>
    <row r="169" spans="11:30" x14ac:dyDescent="0.25">
      <c r="K169"/>
      <c r="L169"/>
      <c r="M169"/>
      <c r="N169"/>
      <c r="AA169"/>
      <c r="AB169"/>
      <c r="AC169"/>
      <c r="AD169"/>
    </row>
    <row r="170" spans="11:30" x14ac:dyDescent="0.25">
      <c r="K170"/>
      <c r="L170"/>
      <c r="M170"/>
      <c r="N170"/>
      <c r="AA170"/>
      <c r="AB170"/>
      <c r="AC170"/>
      <c r="AD170"/>
    </row>
    <row r="171" spans="11:30" x14ac:dyDescent="0.25">
      <c r="K171"/>
      <c r="L171"/>
      <c r="M171"/>
      <c r="N171"/>
      <c r="AA171"/>
      <c r="AB171"/>
      <c r="AC171"/>
      <c r="AD171"/>
    </row>
    <row r="172" spans="11:30" x14ac:dyDescent="0.25">
      <c r="K172"/>
      <c r="L172"/>
      <c r="M172"/>
      <c r="N172"/>
      <c r="AA172"/>
      <c r="AB172"/>
      <c r="AC172"/>
      <c r="AD172"/>
    </row>
    <row r="173" spans="11:30" x14ac:dyDescent="0.25">
      <c r="K173"/>
      <c r="L173"/>
      <c r="M173"/>
      <c r="N173"/>
      <c r="AA173"/>
      <c r="AB173"/>
      <c r="AC173"/>
      <c r="AD173"/>
    </row>
    <row r="174" spans="11:30" x14ac:dyDescent="0.25">
      <c r="K174"/>
      <c r="L174"/>
      <c r="M174"/>
      <c r="N174"/>
      <c r="AA174"/>
      <c r="AB174"/>
      <c r="AC174"/>
      <c r="AD174"/>
    </row>
    <row r="175" spans="11:30" x14ac:dyDescent="0.25">
      <c r="K175"/>
      <c r="L175"/>
      <c r="M175"/>
      <c r="N175"/>
      <c r="AA175"/>
      <c r="AB175"/>
      <c r="AC175"/>
      <c r="AD175"/>
    </row>
    <row r="176" spans="11:30" x14ac:dyDescent="0.25">
      <c r="K176"/>
      <c r="L176"/>
      <c r="M176"/>
      <c r="N176"/>
      <c r="AA176"/>
      <c r="AB176"/>
      <c r="AC176"/>
      <c r="AD176"/>
    </row>
    <row r="177" spans="11:30" x14ac:dyDescent="0.25">
      <c r="K177"/>
      <c r="L177"/>
      <c r="M177"/>
      <c r="N177"/>
      <c r="AA177"/>
      <c r="AB177"/>
      <c r="AC177"/>
      <c r="AD177"/>
    </row>
    <row r="178" spans="11:30" x14ac:dyDescent="0.25">
      <c r="K178"/>
      <c r="L178"/>
      <c r="M178"/>
      <c r="N178"/>
      <c r="AA178"/>
      <c r="AB178"/>
      <c r="AC178"/>
      <c r="AD178"/>
    </row>
    <row r="179" spans="11:30" x14ac:dyDescent="0.25">
      <c r="K179"/>
      <c r="L179"/>
      <c r="M179"/>
      <c r="N179"/>
      <c r="AA179"/>
      <c r="AB179"/>
      <c r="AC179"/>
      <c r="AD179"/>
    </row>
    <row r="180" spans="11:30" x14ac:dyDescent="0.25">
      <c r="K180"/>
      <c r="L180"/>
      <c r="M180"/>
      <c r="N180"/>
      <c r="AA180"/>
      <c r="AB180"/>
      <c r="AC180"/>
      <c r="AD180"/>
    </row>
    <row r="181" spans="11:30" x14ac:dyDescent="0.25">
      <c r="K181"/>
      <c r="L181"/>
      <c r="M181"/>
      <c r="N181"/>
      <c r="AA181"/>
      <c r="AB181"/>
      <c r="AC181"/>
      <c r="AD181"/>
    </row>
    <row r="182" spans="11:30" x14ac:dyDescent="0.25">
      <c r="K182"/>
      <c r="L182"/>
      <c r="M182"/>
      <c r="N182"/>
      <c r="AA182"/>
      <c r="AB182"/>
      <c r="AC182"/>
      <c r="AD182"/>
    </row>
    <row r="183" spans="11:30" x14ac:dyDescent="0.25">
      <c r="K183"/>
      <c r="L183"/>
      <c r="M183"/>
      <c r="N183"/>
      <c r="AA183"/>
      <c r="AB183"/>
      <c r="AC183"/>
      <c r="AD183"/>
    </row>
    <row r="184" spans="11:30" x14ac:dyDescent="0.25">
      <c r="K184"/>
      <c r="L184"/>
      <c r="M184"/>
      <c r="N184"/>
      <c r="AA184"/>
      <c r="AB184"/>
      <c r="AC184"/>
      <c r="AD184"/>
    </row>
    <row r="185" spans="11:30" x14ac:dyDescent="0.25">
      <c r="K185"/>
      <c r="L185"/>
      <c r="M185"/>
      <c r="N185"/>
      <c r="AA185"/>
      <c r="AB185"/>
      <c r="AC185"/>
      <c r="AD185"/>
    </row>
    <row r="186" spans="11:30" x14ac:dyDescent="0.25">
      <c r="K186"/>
      <c r="L186"/>
      <c r="M186"/>
      <c r="N186"/>
      <c r="AA186"/>
      <c r="AB186"/>
      <c r="AC186"/>
      <c r="AD186"/>
    </row>
    <row r="187" spans="11:30" x14ac:dyDescent="0.25">
      <c r="K187"/>
      <c r="L187"/>
      <c r="M187"/>
      <c r="N187"/>
      <c r="AA187"/>
      <c r="AB187"/>
      <c r="AC187"/>
      <c r="AD187"/>
    </row>
    <row r="188" spans="11:30" x14ac:dyDescent="0.25">
      <c r="K188"/>
      <c r="L188"/>
      <c r="M188"/>
      <c r="N188"/>
      <c r="AA188"/>
      <c r="AB188"/>
      <c r="AC188"/>
      <c r="AD188"/>
    </row>
    <row r="189" spans="11:30" x14ac:dyDescent="0.25">
      <c r="K189"/>
      <c r="L189"/>
      <c r="M189"/>
      <c r="N189"/>
      <c r="AA189"/>
      <c r="AB189"/>
      <c r="AC189"/>
      <c r="AD189"/>
    </row>
    <row r="190" spans="11:30" x14ac:dyDescent="0.25">
      <c r="K190"/>
      <c r="L190"/>
      <c r="M190"/>
      <c r="N190"/>
      <c r="AA190"/>
      <c r="AB190"/>
      <c r="AC190"/>
      <c r="AD190"/>
    </row>
    <row r="191" spans="11:30" x14ac:dyDescent="0.25">
      <c r="K191"/>
      <c r="L191"/>
      <c r="M191"/>
      <c r="N191"/>
      <c r="AA191"/>
      <c r="AB191"/>
      <c r="AC191"/>
      <c r="AD191"/>
    </row>
    <row r="192" spans="11:30" x14ac:dyDescent="0.25">
      <c r="K192"/>
      <c r="L192"/>
      <c r="M192"/>
      <c r="N192"/>
      <c r="AA192"/>
      <c r="AB192"/>
      <c r="AC192"/>
      <c r="AD192"/>
    </row>
    <row r="193" spans="11:30" x14ac:dyDescent="0.25">
      <c r="K193"/>
      <c r="L193"/>
      <c r="M193"/>
      <c r="N193"/>
      <c r="AA193"/>
      <c r="AB193"/>
      <c r="AC193"/>
      <c r="AD193"/>
    </row>
    <row r="194" spans="11:30" x14ac:dyDescent="0.25">
      <c r="K194"/>
      <c r="L194"/>
      <c r="M194"/>
      <c r="N194"/>
      <c r="AA194"/>
      <c r="AB194"/>
      <c r="AC194"/>
      <c r="AD194"/>
    </row>
    <row r="195" spans="11:30" x14ac:dyDescent="0.25">
      <c r="K195"/>
      <c r="L195"/>
      <c r="M195"/>
      <c r="N195"/>
      <c r="AA195"/>
      <c r="AB195"/>
      <c r="AC195"/>
      <c r="AD195"/>
    </row>
    <row r="196" spans="11:30" x14ac:dyDescent="0.25">
      <c r="K196"/>
      <c r="L196"/>
      <c r="M196"/>
      <c r="N196"/>
      <c r="AA196"/>
      <c r="AB196"/>
      <c r="AC196"/>
      <c r="AD196"/>
    </row>
    <row r="197" spans="11:30" x14ac:dyDescent="0.25">
      <c r="K197"/>
      <c r="L197"/>
      <c r="M197"/>
      <c r="N197"/>
      <c r="AA197"/>
      <c r="AB197"/>
      <c r="AC197"/>
      <c r="AD197"/>
    </row>
    <row r="198" spans="11:30" x14ac:dyDescent="0.25">
      <c r="K198"/>
      <c r="L198"/>
      <c r="M198"/>
      <c r="N198"/>
      <c r="AA198"/>
      <c r="AB198"/>
      <c r="AC198"/>
      <c r="AD198"/>
    </row>
    <row r="199" spans="11:30" x14ac:dyDescent="0.25">
      <c r="K199"/>
      <c r="L199"/>
      <c r="M199"/>
      <c r="N199"/>
      <c r="AA199"/>
      <c r="AB199"/>
      <c r="AC199"/>
      <c r="AD199"/>
    </row>
    <row r="200" spans="11:30" x14ac:dyDescent="0.25">
      <c r="K200"/>
      <c r="L200"/>
      <c r="M200"/>
      <c r="N200"/>
      <c r="AA200"/>
      <c r="AB200"/>
      <c r="AC200"/>
      <c r="AD200"/>
    </row>
    <row r="201" spans="11:30" x14ac:dyDescent="0.25">
      <c r="K201"/>
      <c r="L201"/>
      <c r="M201"/>
      <c r="N201"/>
      <c r="AA201"/>
      <c r="AB201"/>
      <c r="AC201"/>
      <c r="AD201"/>
    </row>
    <row r="202" spans="11:30" x14ac:dyDescent="0.25">
      <c r="K202"/>
      <c r="L202"/>
      <c r="M202"/>
      <c r="N202"/>
      <c r="AA202"/>
      <c r="AB202"/>
      <c r="AC202"/>
      <c r="AD202"/>
    </row>
    <row r="203" spans="11:30" x14ac:dyDescent="0.25">
      <c r="K203"/>
      <c r="L203"/>
      <c r="M203"/>
      <c r="N203"/>
      <c r="AA203"/>
      <c r="AB203"/>
      <c r="AC203"/>
      <c r="AD203"/>
    </row>
    <row r="204" spans="11:30" x14ac:dyDescent="0.25">
      <c r="K204"/>
      <c r="L204"/>
      <c r="M204"/>
      <c r="N204"/>
      <c r="AA204"/>
      <c r="AB204"/>
      <c r="AC204"/>
      <c r="AD204"/>
    </row>
    <row r="205" spans="11:30" x14ac:dyDescent="0.25">
      <c r="K205"/>
      <c r="L205"/>
      <c r="M205"/>
      <c r="N205"/>
      <c r="AA205"/>
      <c r="AB205"/>
      <c r="AC205"/>
      <c r="AD205"/>
    </row>
    <row r="206" spans="11:30" x14ac:dyDescent="0.25">
      <c r="K206"/>
      <c r="L206"/>
      <c r="M206"/>
      <c r="N206"/>
      <c r="AA206"/>
      <c r="AB206"/>
      <c r="AC206"/>
      <c r="AD206"/>
    </row>
    <row r="207" spans="11:30" x14ac:dyDescent="0.25">
      <c r="K207"/>
      <c r="L207"/>
      <c r="M207"/>
      <c r="N207"/>
      <c r="AA207"/>
      <c r="AB207"/>
      <c r="AC207"/>
      <c r="AD207"/>
    </row>
    <row r="208" spans="11:30" x14ac:dyDescent="0.25">
      <c r="K208"/>
      <c r="L208"/>
      <c r="M208"/>
      <c r="N208"/>
      <c r="AA208"/>
      <c r="AB208"/>
      <c r="AC208"/>
      <c r="AD208"/>
    </row>
    <row r="209" spans="11:30" x14ac:dyDescent="0.25">
      <c r="K209"/>
      <c r="L209"/>
      <c r="M209"/>
      <c r="N209"/>
      <c r="AA209"/>
      <c r="AB209"/>
      <c r="AC209"/>
      <c r="AD209"/>
    </row>
    <row r="210" spans="11:30" x14ac:dyDescent="0.25">
      <c r="K210"/>
      <c r="L210"/>
      <c r="M210"/>
      <c r="N210"/>
      <c r="AA210"/>
      <c r="AB210"/>
      <c r="AC210"/>
      <c r="AD210"/>
    </row>
    <row r="211" spans="11:30" x14ac:dyDescent="0.25">
      <c r="K211"/>
      <c r="L211"/>
      <c r="M211"/>
      <c r="N211"/>
      <c r="AA211"/>
      <c r="AB211"/>
      <c r="AC211"/>
      <c r="AD211"/>
    </row>
    <row r="212" spans="11:30" x14ac:dyDescent="0.25">
      <c r="K212"/>
      <c r="L212"/>
      <c r="M212"/>
      <c r="N212"/>
      <c r="AA212"/>
      <c r="AB212"/>
      <c r="AC212"/>
      <c r="AD212"/>
    </row>
    <row r="213" spans="11:30" x14ac:dyDescent="0.25">
      <c r="K213"/>
      <c r="L213"/>
      <c r="M213"/>
      <c r="N213"/>
      <c r="AA213"/>
      <c r="AB213"/>
      <c r="AC213"/>
      <c r="AD213"/>
    </row>
    <row r="214" spans="11:30" x14ac:dyDescent="0.25">
      <c r="K214"/>
      <c r="L214"/>
      <c r="M214"/>
      <c r="N214"/>
      <c r="AA214"/>
      <c r="AB214"/>
      <c r="AC214"/>
      <c r="AD214"/>
    </row>
    <row r="215" spans="11:30" x14ac:dyDescent="0.25">
      <c r="K215"/>
      <c r="L215"/>
      <c r="M215"/>
      <c r="N215"/>
      <c r="AA215"/>
      <c r="AB215"/>
      <c r="AC215"/>
      <c r="AD215"/>
    </row>
    <row r="216" spans="11:30" x14ac:dyDescent="0.25">
      <c r="K216"/>
      <c r="L216"/>
      <c r="M216"/>
      <c r="N216"/>
      <c r="AA216"/>
      <c r="AB216"/>
      <c r="AC216"/>
      <c r="AD216"/>
    </row>
    <row r="217" spans="11:30" x14ac:dyDescent="0.25">
      <c r="K217"/>
      <c r="L217"/>
      <c r="M217"/>
      <c r="N217"/>
      <c r="AA217"/>
      <c r="AB217"/>
      <c r="AC217"/>
      <c r="AD217"/>
    </row>
    <row r="218" spans="11:30" x14ac:dyDescent="0.25">
      <c r="K218"/>
      <c r="L218"/>
      <c r="M218"/>
      <c r="N218"/>
      <c r="AA218"/>
      <c r="AB218"/>
      <c r="AC218"/>
      <c r="AD218"/>
    </row>
    <row r="219" spans="11:30" x14ac:dyDescent="0.25">
      <c r="K219"/>
      <c r="L219"/>
      <c r="M219"/>
      <c r="N219"/>
      <c r="AA219"/>
      <c r="AB219"/>
      <c r="AC219"/>
      <c r="AD219"/>
    </row>
    <row r="220" spans="11:30" x14ac:dyDescent="0.25">
      <c r="K220"/>
      <c r="L220"/>
      <c r="M220"/>
      <c r="N220"/>
      <c r="AA220"/>
      <c r="AB220"/>
      <c r="AC220"/>
      <c r="AD220"/>
    </row>
    <row r="221" spans="11:30" x14ac:dyDescent="0.25">
      <c r="K221"/>
      <c r="L221"/>
      <c r="M221"/>
      <c r="N221"/>
      <c r="AA221"/>
      <c r="AB221"/>
      <c r="AC221"/>
      <c r="AD221"/>
    </row>
    <row r="222" spans="11:30" x14ac:dyDescent="0.25">
      <c r="K222"/>
      <c r="L222"/>
      <c r="M222"/>
      <c r="N222"/>
      <c r="AA222"/>
      <c r="AB222"/>
      <c r="AC222"/>
      <c r="AD222"/>
    </row>
    <row r="223" spans="11:30" x14ac:dyDescent="0.25">
      <c r="K223"/>
      <c r="L223"/>
      <c r="M223"/>
      <c r="N223"/>
      <c r="AA223"/>
      <c r="AB223"/>
      <c r="AC223"/>
      <c r="AD223"/>
    </row>
    <row r="224" spans="11:30" x14ac:dyDescent="0.25">
      <c r="K224"/>
      <c r="L224"/>
      <c r="M224"/>
      <c r="N224"/>
      <c r="AA224"/>
      <c r="AB224"/>
      <c r="AC224"/>
      <c r="AD224"/>
    </row>
    <row r="225" spans="11:30" x14ac:dyDescent="0.25">
      <c r="K225"/>
      <c r="L225"/>
      <c r="M225"/>
      <c r="N225"/>
      <c r="AA225"/>
      <c r="AB225"/>
      <c r="AC225"/>
      <c r="AD225"/>
    </row>
    <row r="226" spans="11:30" x14ac:dyDescent="0.25">
      <c r="K226"/>
      <c r="L226"/>
      <c r="M226"/>
      <c r="N226"/>
      <c r="AA226"/>
      <c r="AB226"/>
      <c r="AC226"/>
      <c r="AD226"/>
    </row>
    <row r="227" spans="11:30" x14ac:dyDescent="0.25">
      <c r="K227"/>
      <c r="L227"/>
      <c r="M227"/>
      <c r="N227"/>
      <c r="AA227"/>
      <c r="AB227"/>
      <c r="AC227"/>
      <c r="AD227"/>
    </row>
    <row r="228" spans="11:30" x14ac:dyDescent="0.25">
      <c r="K228"/>
      <c r="L228"/>
      <c r="M228"/>
      <c r="N228"/>
      <c r="AA228"/>
      <c r="AB228"/>
      <c r="AC228"/>
      <c r="AD228"/>
    </row>
    <row r="229" spans="11:30" x14ac:dyDescent="0.25">
      <c r="K229"/>
      <c r="L229"/>
      <c r="M229"/>
      <c r="N229"/>
      <c r="AA229"/>
      <c r="AB229"/>
      <c r="AC229"/>
      <c r="AD229"/>
    </row>
    <row r="230" spans="11:30" x14ac:dyDescent="0.25">
      <c r="K230"/>
      <c r="L230"/>
      <c r="M230"/>
      <c r="N230"/>
      <c r="AA230"/>
      <c r="AB230"/>
      <c r="AC230"/>
      <c r="AD230"/>
    </row>
    <row r="231" spans="11:30" x14ac:dyDescent="0.25">
      <c r="K231"/>
      <c r="L231"/>
      <c r="M231"/>
      <c r="N231"/>
      <c r="AA231"/>
      <c r="AB231"/>
      <c r="AC231"/>
      <c r="AD231"/>
    </row>
    <row r="232" spans="11:30" x14ac:dyDescent="0.25">
      <c r="K232"/>
      <c r="L232"/>
      <c r="M232"/>
      <c r="N232"/>
      <c r="AA232"/>
      <c r="AB232"/>
      <c r="AC232"/>
      <c r="AD232"/>
    </row>
    <row r="233" spans="11:30" x14ac:dyDescent="0.25">
      <c r="K233"/>
      <c r="L233"/>
      <c r="M233"/>
      <c r="N233"/>
      <c r="AA233"/>
      <c r="AB233"/>
      <c r="AC233"/>
      <c r="AD233"/>
    </row>
    <row r="234" spans="11:30" x14ac:dyDescent="0.25">
      <c r="K234"/>
      <c r="L234"/>
      <c r="M234"/>
      <c r="N234"/>
      <c r="AA234"/>
      <c r="AB234"/>
      <c r="AC234"/>
      <c r="AD234"/>
    </row>
    <row r="235" spans="11:30" x14ac:dyDescent="0.25">
      <c r="K235"/>
      <c r="L235"/>
      <c r="M235"/>
      <c r="N235"/>
      <c r="AA235"/>
      <c r="AB235"/>
      <c r="AC235"/>
      <c r="AD235"/>
    </row>
    <row r="236" spans="11:30" x14ac:dyDescent="0.25">
      <c r="K236"/>
      <c r="L236"/>
      <c r="M236"/>
      <c r="N236"/>
      <c r="AA236"/>
      <c r="AB236"/>
      <c r="AC236"/>
      <c r="AD236"/>
    </row>
    <row r="237" spans="11:30" x14ac:dyDescent="0.25">
      <c r="K237"/>
      <c r="L237"/>
      <c r="M237"/>
      <c r="N237"/>
      <c r="AA237"/>
      <c r="AB237"/>
      <c r="AC237"/>
      <c r="AD237"/>
    </row>
    <row r="238" spans="11:30" x14ac:dyDescent="0.25">
      <c r="K238"/>
      <c r="L238"/>
      <c r="M238"/>
      <c r="N238"/>
      <c r="AA238"/>
      <c r="AB238"/>
      <c r="AC238"/>
      <c r="AD238"/>
    </row>
    <row r="239" spans="11:30" x14ac:dyDescent="0.25">
      <c r="K239"/>
      <c r="L239"/>
      <c r="M239"/>
      <c r="N239"/>
      <c r="AA239"/>
      <c r="AB239"/>
      <c r="AC239"/>
      <c r="AD239"/>
    </row>
    <row r="240" spans="11:30" x14ac:dyDescent="0.25">
      <c r="K240"/>
      <c r="L240"/>
      <c r="M240"/>
      <c r="N240"/>
      <c r="AA240"/>
      <c r="AB240"/>
      <c r="AC240"/>
      <c r="AD240"/>
    </row>
    <row r="241" spans="11:30" x14ac:dyDescent="0.25">
      <c r="K241"/>
      <c r="L241"/>
      <c r="M241"/>
      <c r="N241"/>
      <c r="AA241"/>
      <c r="AB241"/>
      <c r="AC241"/>
      <c r="AD241"/>
    </row>
    <row r="242" spans="11:30" x14ac:dyDescent="0.25">
      <c r="K242"/>
      <c r="L242"/>
      <c r="M242"/>
      <c r="N242"/>
      <c r="AA242"/>
      <c r="AB242"/>
      <c r="AC242"/>
      <c r="AD242"/>
    </row>
    <row r="243" spans="11:30" x14ac:dyDescent="0.25">
      <c r="K243"/>
      <c r="L243"/>
      <c r="M243"/>
      <c r="N243"/>
      <c r="AA243"/>
      <c r="AB243"/>
      <c r="AC243"/>
      <c r="AD243"/>
    </row>
    <row r="244" spans="11:30" x14ac:dyDescent="0.25">
      <c r="K244"/>
      <c r="L244"/>
      <c r="M244"/>
      <c r="N244"/>
      <c r="AA244"/>
      <c r="AB244"/>
      <c r="AC244"/>
      <c r="AD244"/>
    </row>
    <row r="245" spans="11:30" x14ac:dyDescent="0.25">
      <c r="K245"/>
      <c r="L245"/>
      <c r="M245"/>
      <c r="N245"/>
      <c r="AA245"/>
      <c r="AB245"/>
      <c r="AC245"/>
      <c r="AD245"/>
    </row>
    <row r="246" spans="11:30" x14ac:dyDescent="0.25">
      <c r="K246"/>
      <c r="L246"/>
      <c r="M246"/>
      <c r="N246"/>
      <c r="AA246"/>
      <c r="AB246"/>
      <c r="AC246"/>
      <c r="AD246"/>
    </row>
    <row r="247" spans="11:30" x14ac:dyDescent="0.25">
      <c r="K247"/>
      <c r="L247"/>
      <c r="M247"/>
      <c r="N247"/>
      <c r="AA247"/>
      <c r="AB247"/>
      <c r="AC247"/>
      <c r="AD247"/>
    </row>
    <row r="248" spans="11:30" x14ac:dyDescent="0.25">
      <c r="K248"/>
      <c r="L248"/>
      <c r="M248"/>
      <c r="N248"/>
      <c r="AA248"/>
      <c r="AB248"/>
      <c r="AC248"/>
      <c r="AD248"/>
    </row>
    <row r="249" spans="11:30" x14ac:dyDescent="0.25">
      <c r="K249"/>
      <c r="L249"/>
      <c r="M249"/>
      <c r="N249"/>
      <c r="AA249"/>
      <c r="AB249"/>
      <c r="AC249"/>
      <c r="AD249"/>
    </row>
    <row r="250" spans="11:30" x14ac:dyDescent="0.25">
      <c r="K250"/>
      <c r="L250"/>
      <c r="M250"/>
      <c r="N250"/>
      <c r="AA250"/>
      <c r="AB250"/>
      <c r="AC250"/>
      <c r="AD250"/>
    </row>
    <row r="251" spans="11:30" x14ac:dyDescent="0.25">
      <c r="K251"/>
      <c r="L251"/>
      <c r="M251"/>
      <c r="N251"/>
      <c r="AA251"/>
      <c r="AB251"/>
      <c r="AC251"/>
      <c r="AD251"/>
    </row>
    <row r="252" spans="11:30" x14ac:dyDescent="0.25">
      <c r="K252"/>
      <c r="L252"/>
      <c r="M252"/>
      <c r="N252"/>
      <c r="AA252"/>
      <c r="AB252"/>
      <c r="AC252"/>
      <c r="AD252"/>
    </row>
    <row r="253" spans="11:30" x14ac:dyDescent="0.25">
      <c r="K253"/>
      <c r="L253"/>
      <c r="M253"/>
      <c r="N253"/>
      <c r="AA253"/>
      <c r="AB253"/>
      <c r="AC253"/>
      <c r="AD253"/>
    </row>
    <row r="254" spans="11:30" x14ac:dyDescent="0.25">
      <c r="K254"/>
      <c r="L254"/>
      <c r="M254"/>
      <c r="N254"/>
      <c r="AA254"/>
      <c r="AB254"/>
      <c r="AC254"/>
      <c r="AD254"/>
    </row>
    <row r="255" spans="11:30" x14ac:dyDescent="0.25">
      <c r="K255"/>
      <c r="L255"/>
      <c r="M255"/>
      <c r="N255"/>
      <c r="AA255"/>
      <c r="AB255"/>
      <c r="AC255"/>
      <c r="AD255"/>
    </row>
    <row r="256" spans="11:30" x14ac:dyDescent="0.25">
      <c r="K256"/>
      <c r="L256"/>
      <c r="M256"/>
      <c r="N256"/>
      <c r="AA256"/>
      <c r="AB256"/>
      <c r="AC256"/>
      <c r="AD256"/>
    </row>
    <row r="257" spans="11:30" x14ac:dyDescent="0.25">
      <c r="K257"/>
      <c r="L257"/>
      <c r="M257"/>
      <c r="N257"/>
      <c r="AA257"/>
      <c r="AB257"/>
      <c r="AC257"/>
      <c r="AD257"/>
    </row>
    <row r="258" spans="11:30" x14ac:dyDescent="0.25">
      <c r="K258"/>
      <c r="L258"/>
      <c r="M258"/>
      <c r="N258"/>
      <c r="AA258"/>
      <c r="AB258"/>
      <c r="AC258"/>
      <c r="AD258"/>
    </row>
    <row r="259" spans="11:30" x14ac:dyDescent="0.25">
      <c r="K259"/>
      <c r="L259"/>
      <c r="M259"/>
      <c r="N259"/>
      <c r="AA259"/>
      <c r="AB259"/>
      <c r="AC259"/>
      <c r="AD259"/>
    </row>
    <row r="260" spans="11:30" x14ac:dyDescent="0.25">
      <c r="K260"/>
      <c r="L260"/>
      <c r="M260"/>
      <c r="N260"/>
      <c r="AA260"/>
      <c r="AB260"/>
      <c r="AC260"/>
      <c r="AD260"/>
    </row>
    <row r="261" spans="11:30" x14ac:dyDescent="0.25">
      <c r="K261"/>
      <c r="L261"/>
      <c r="M261"/>
      <c r="N261"/>
      <c r="AA261"/>
      <c r="AB261"/>
      <c r="AC261"/>
      <c r="AD261"/>
    </row>
    <row r="262" spans="11:30" x14ac:dyDescent="0.25">
      <c r="K262"/>
      <c r="L262"/>
      <c r="M262"/>
      <c r="N262"/>
      <c r="AA262"/>
      <c r="AB262"/>
      <c r="AC262"/>
      <c r="AD262"/>
    </row>
    <row r="263" spans="11:30" x14ac:dyDescent="0.25">
      <c r="K263"/>
      <c r="L263"/>
      <c r="M263"/>
      <c r="N263"/>
      <c r="AA263"/>
      <c r="AB263"/>
      <c r="AC263"/>
      <c r="AD263"/>
    </row>
    <row r="264" spans="11:30" x14ac:dyDescent="0.25">
      <c r="K264"/>
      <c r="L264"/>
      <c r="M264"/>
      <c r="N264"/>
      <c r="AA264"/>
      <c r="AB264"/>
      <c r="AC264"/>
      <c r="AD264"/>
    </row>
    <row r="265" spans="11:30" x14ac:dyDescent="0.25">
      <c r="K265"/>
      <c r="L265"/>
      <c r="M265"/>
      <c r="N265"/>
      <c r="AA265"/>
      <c r="AB265"/>
      <c r="AC265"/>
      <c r="AD265"/>
    </row>
    <row r="266" spans="11:30" x14ac:dyDescent="0.25">
      <c r="K266"/>
      <c r="L266"/>
      <c r="M266"/>
      <c r="N266"/>
      <c r="AA266"/>
      <c r="AB266"/>
      <c r="AC266"/>
      <c r="AD266"/>
    </row>
    <row r="267" spans="11:30" x14ac:dyDescent="0.25">
      <c r="K267"/>
      <c r="L267"/>
      <c r="M267"/>
      <c r="N267"/>
      <c r="AA267"/>
      <c r="AB267"/>
      <c r="AC267"/>
      <c r="AD267"/>
    </row>
    <row r="268" spans="11:30" x14ac:dyDescent="0.25">
      <c r="K268"/>
      <c r="L268"/>
      <c r="M268"/>
      <c r="N268"/>
      <c r="AA268"/>
      <c r="AB268"/>
      <c r="AC268"/>
      <c r="AD268"/>
    </row>
    <row r="269" spans="11:30" x14ac:dyDescent="0.25">
      <c r="K269"/>
      <c r="L269"/>
      <c r="M269"/>
      <c r="N269"/>
      <c r="AA269"/>
      <c r="AB269"/>
      <c r="AC269"/>
      <c r="AD269"/>
    </row>
    <row r="270" spans="11:30" x14ac:dyDescent="0.25">
      <c r="K270"/>
      <c r="L270"/>
      <c r="M270"/>
      <c r="N270"/>
      <c r="AA270"/>
      <c r="AB270"/>
      <c r="AC270"/>
      <c r="AD270"/>
    </row>
    <row r="271" spans="11:30" x14ac:dyDescent="0.25">
      <c r="K271"/>
      <c r="L271"/>
      <c r="M271"/>
      <c r="N271"/>
      <c r="AA271"/>
      <c r="AB271"/>
      <c r="AC271"/>
      <c r="AD271"/>
    </row>
    <row r="272" spans="11:30" x14ac:dyDescent="0.25">
      <c r="K272"/>
      <c r="L272"/>
      <c r="M272"/>
      <c r="N272"/>
      <c r="AA272"/>
      <c r="AB272"/>
      <c r="AC272"/>
      <c r="AD272"/>
    </row>
    <row r="273" spans="11:30" x14ac:dyDescent="0.25">
      <c r="K273"/>
      <c r="L273"/>
      <c r="M273"/>
      <c r="N273"/>
      <c r="AA273"/>
      <c r="AB273"/>
      <c r="AC273"/>
      <c r="AD273"/>
    </row>
    <row r="274" spans="11:30" x14ac:dyDescent="0.25">
      <c r="K274"/>
      <c r="L274"/>
      <c r="M274"/>
      <c r="N274"/>
      <c r="AA274"/>
      <c r="AB274"/>
      <c r="AC274"/>
      <c r="AD274"/>
    </row>
    <row r="275" spans="11:30" x14ac:dyDescent="0.25">
      <c r="K275"/>
      <c r="L275"/>
      <c r="M275"/>
      <c r="N275"/>
      <c r="AA275"/>
      <c r="AB275"/>
      <c r="AC275"/>
      <c r="AD275"/>
    </row>
    <row r="276" spans="11:30" x14ac:dyDescent="0.25">
      <c r="K276"/>
      <c r="L276"/>
      <c r="M276"/>
      <c r="N276"/>
      <c r="AA276"/>
      <c r="AB276"/>
      <c r="AC276"/>
      <c r="AD276"/>
    </row>
    <row r="277" spans="11:30" x14ac:dyDescent="0.25">
      <c r="K277"/>
      <c r="L277"/>
      <c r="M277"/>
      <c r="N277"/>
      <c r="AA277"/>
      <c r="AB277"/>
      <c r="AC277"/>
      <c r="AD277"/>
    </row>
    <row r="278" spans="11:30" x14ac:dyDescent="0.25">
      <c r="K278"/>
      <c r="L278"/>
      <c r="M278"/>
      <c r="N278"/>
      <c r="AA278"/>
      <c r="AB278"/>
      <c r="AC278"/>
      <c r="AD278"/>
    </row>
    <row r="279" spans="11:30" x14ac:dyDescent="0.25">
      <c r="K279"/>
      <c r="L279"/>
      <c r="M279"/>
      <c r="N279"/>
      <c r="AA279"/>
      <c r="AB279"/>
      <c r="AC279"/>
      <c r="AD279"/>
    </row>
    <row r="280" spans="11:30" x14ac:dyDescent="0.25">
      <c r="K280"/>
      <c r="L280"/>
      <c r="M280"/>
      <c r="N280"/>
      <c r="AA280"/>
      <c r="AB280"/>
      <c r="AC280"/>
      <c r="AD280"/>
    </row>
    <row r="281" spans="11:30" x14ac:dyDescent="0.25">
      <c r="K281"/>
      <c r="L281"/>
      <c r="M281"/>
      <c r="N281"/>
      <c r="AA281"/>
      <c r="AB281"/>
      <c r="AC281"/>
      <c r="AD281"/>
    </row>
    <row r="282" spans="11:30" x14ac:dyDescent="0.25">
      <c r="K282"/>
      <c r="L282"/>
      <c r="M282"/>
      <c r="N282"/>
      <c r="AA282"/>
      <c r="AB282"/>
      <c r="AC282"/>
      <c r="AD282"/>
    </row>
    <row r="283" spans="11:30" x14ac:dyDescent="0.25">
      <c r="K283"/>
      <c r="L283"/>
      <c r="M283"/>
      <c r="N283"/>
      <c r="AA283"/>
      <c r="AB283"/>
      <c r="AC283"/>
      <c r="AD283"/>
    </row>
    <row r="284" spans="11:30" x14ac:dyDescent="0.25">
      <c r="K284"/>
      <c r="L284"/>
      <c r="M284"/>
      <c r="N284"/>
      <c r="AA284"/>
      <c r="AB284"/>
      <c r="AC284"/>
      <c r="AD284"/>
    </row>
    <row r="285" spans="11:30" x14ac:dyDescent="0.25">
      <c r="K285"/>
      <c r="L285"/>
      <c r="M285"/>
      <c r="N285"/>
      <c r="AA285"/>
      <c r="AB285"/>
      <c r="AC285"/>
      <c r="AD285"/>
    </row>
    <row r="286" spans="11:30" x14ac:dyDescent="0.25">
      <c r="K286"/>
      <c r="L286"/>
      <c r="M286"/>
      <c r="N286"/>
      <c r="AA286"/>
      <c r="AB286"/>
      <c r="AC286"/>
      <c r="AD286"/>
    </row>
    <row r="287" spans="11:30" x14ac:dyDescent="0.25">
      <c r="K287"/>
      <c r="L287"/>
      <c r="M287"/>
      <c r="N287"/>
      <c r="AA287"/>
      <c r="AB287"/>
      <c r="AC287"/>
      <c r="AD287"/>
    </row>
    <row r="288" spans="11:30" x14ac:dyDescent="0.25">
      <c r="K288"/>
      <c r="L288"/>
      <c r="M288"/>
      <c r="N288"/>
      <c r="AA288"/>
      <c r="AB288"/>
      <c r="AC288"/>
      <c r="AD288"/>
    </row>
    <row r="289" spans="11:30" x14ac:dyDescent="0.25">
      <c r="K289"/>
      <c r="L289"/>
      <c r="M289"/>
      <c r="N289"/>
      <c r="AA289"/>
      <c r="AB289"/>
      <c r="AC289"/>
      <c r="AD289"/>
    </row>
    <row r="290" spans="11:30" x14ac:dyDescent="0.25">
      <c r="K290"/>
      <c r="L290"/>
      <c r="M290"/>
      <c r="N290"/>
      <c r="AA290"/>
      <c r="AB290"/>
      <c r="AC290"/>
      <c r="AD290"/>
    </row>
    <row r="291" spans="11:30" x14ac:dyDescent="0.25">
      <c r="K291"/>
      <c r="L291"/>
      <c r="M291"/>
      <c r="N291"/>
      <c r="AA291"/>
      <c r="AB291"/>
      <c r="AC291"/>
      <c r="AD291"/>
    </row>
    <row r="292" spans="11:30" x14ac:dyDescent="0.25">
      <c r="K292"/>
      <c r="L292"/>
      <c r="M292"/>
      <c r="N292"/>
      <c r="AA292"/>
      <c r="AB292"/>
      <c r="AC292"/>
      <c r="AD292"/>
    </row>
    <row r="293" spans="11:30" x14ac:dyDescent="0.25">
      <c r="K293"/>
      <c r="L293"/>
      <c r="M293"/>
      <c r="N293"/>
      <c r="AA293"/>
      <c r="AB293"/>
      <c r="AC293"/>
      <c r="AD293"/>
    </row>
    <row r="294" spans="11:30" x14ac:dyDescent="0.25">
      <c r="K294"/>
      <c r="L294"/>
      <c r="M294"/>
      <c r="N294"/>
      <c r="AA294"/>
      <c r="AB294"/>
      <c r="AC294"/>
      <c r="AD294"/>
    </row>
    <row r="295" spans="11:30" x14ac:dyDescent="0.25">
      <c r="K295"/>
      <c r="L295"/>
      <c r="M295"/>
      <c r="N295"/>
      <c r="AA295"/>
      <c r="AB295"/>
      <c r="AC295"/>
      <c r="AD295"/>
    </row>
    <row r="296" spans="11:30" x14ac:dyDescent="0.25">
      <c r="K296"/>
      <c r="L296"/>
      <c r="M296"/>
      <c r="N296"/>
      <c r="AA296"/>
      <c r="AB296"/>
      <c r="AC296"/>
      <c r="AD296"/>
    </row>
    <row r="297" spans="11:30" x14ac:dyDescent="0.25">
      <c r="K297"/>
      <c r="L297"/>
      <c r="M297"/>
      <c r="N297"/>
      <c r="AA297"/>
      <c r="AB297"/>
      <c r="AC297"/>
      <c r="AD297"/>
    </row>
    <row r="298" spans="11:30" x14ac:dyDescent="0.25">
      <c r="K298"/>
      <c r="L298"/>
      <c r="M298"/>
      <c r="N298"/>
      <c r="AA298"/>
      <c r="AB298"/>
      <c r="AC298"/>
      <c r="AD298"/>
    </row>
    <row r="299" spans="11:30" x14ac:dyDescent="0.25">
      <c r="K299"/>
      <c r="L299"/>
      <c r="M299"/>
      <c r="N299"/>
      <c r="AA299"/>
      <c r="AB299"/>
      <c r="AC299"/>
      <c r="AD299"/>
    </row>
    <row r="300" spans="11:30" x14ac:dyDescent="0.25">
      <c r="K300"/>
      <c r="L300"/>
      <c r="M300"/>
      <c r="N300"/>
      <c r="AA300"/>
      <c r="AB300"/>
      <c r="AC300"/>
      <c r="AD300"/>
    </row>
    <row r="301" spans="11:30" x14ac:dyDescent="0.25">
      <c r="K301"/>
      <c r="L301"/>
      <c r="M301"/>
      <c r="N301"/>
      <c r="AA301"/>
      <c r="AB301"/>
      <c r="AC301"/>
      <c r="AD301"/>
    </row>
    <row r="302" spans="11:30" x14ac:dyDescent="0.25">
      <c r="K302"/>
      <c r="L302"/>
      <c r="M302"/>
      <c r="N302"/>
      <c r="AA302"/>
      <c r="AB302"/>
      <c r="AC302"/>
      <c r="AD302"/>
    </row>
    <row r="303" spans="11:30" x14ac:dyDescent="0.25">
      <c r="K303"/>
      <c r="L303"/>
      <c r="M303"/>
      <c r="N303"/>
      <c r="AA303"/>
      <c r="AB303"/>
      <c r="AC303"/>
      <c r="AD303"/>
    </row>
    <row r="304" spans="11:30" x14ac:dyDescent="0.25">
      <c r="K304"/>
      <c r="L304"/>
      <c r="M304"/>
      <c r="N304"/>
      <c r="AA304"/>
      <c r="AB304"/>
      <c r="AC304"/>
      <c r="AD304"/>
    </row>
    <row r="305" spans="11:30" x14ac:dyDescent="0.25">
      <c r="K305"/>
      <c r="L305"/>
      <c r="M305"/>
      <c r="N305"/>
      <c r="AA305"/>
      <c r="AB305"/>
      <c r="AC305"/>
      <c r="AD305"/>
    </row>
    <row r="306" spans="11:30" x14ac:dyDescent="0.25">
      <c r="K306"/>
      <c r="L306"/>
      <c r="M306"/>
      <c r="N306"/>
      <c r="AA306"/>
      <c r="AB306"/>
      <c r="AC306"/>
      <c r="AD306"/>
    </row>
    <row r="307" spans="11:30" x14ac:dyDescent="0.25">
      <c r="K307"/>
      <c r="L307"/>
      <c r="M307"/>
      <c r="N307"/>
      <c r="AA307"/>
      <c r="AB307"/>
      <c r="AC307"/>
      <c r="AD307"/>
    </row>
    <row r="308" spans="11:30" x14ac:dyDescent="0.25">
      <c r="K308"/>
      <c r="L308"/>
      <c r="M308"/>
      <c r="N308"/>
      <c r="AA308"/>
      <c r="AB308"/>
      <c r="AC308"/>
      <c r="AD308"/>
    </row>
    <row r="309" spans="11:30" x14ac:dyDescent="0.25">
      <c r="K309"/>
      <c r="L309"/>
      <c r="M309"/>
      <c r="N309"/>
      <c r="AA309"/>
      <c r="AB309"/>
      <c r="AC309"/>
      <c r="AD309"/>
    </row>
    <row r="310" spans="11:30" x14ac:dyDescent="0.25">
      <c r="K310"/>
      <c r="L310"/>
      <c r="M310"/>
      <c r="N310"/>
      <c r="AA310"/>
      <c r="AB310"/>
      <c r="AC310"/>
      <c r="AD310"/>
    </row>
    <row r="311" spans="11:30" x14ac:dyDescent="0.25">
      <c r="K311"/>
      <c r="L311"/>
      <c r="M311"/>
      <c r="N311"/>
      <c r="AA311"/>
      <c r="AB311"/>
      <c r="AC311"/>
      <c r="AD311"/>
    </row>
    <row r="312" spans="11:30" x14ac:dyDescent="0.25">
      <c r="K312"/>
      <c r="L312"/>
      <c r="M312"/>
      <c r="N312"/>
      <c r="AA312"/>
      <c r="AB312"/>
      <c r="AC312"/>
      <c r="AD312"/>
    </row>
    <row r="313" spans="11:30" x14ac:dyDescent="0.25">
      <c r="K313"/>
      <c r="L313"/>
      <c r="M313"/>
      <c r="N313"/>
      <c r="AA313"/>
      <c r="AB313"/>
      <c r="AC313"/>
      <c r="AD313"/>
    </row>
    <row r="314" spans="11:30" x14ac:dyDescent="0.25">
      <c r="K314"/>
      <c r="L314"/>
      <c r="M314"/>
      <c r="N314"/>
      <c r="AA314"/>
      <c r="AB314"/>
      <c r="AC314"/>
      <c r="AD314"/>
    </row>
    <row r="315" spans="11:30" x14ac:dyDescent="0.25">
      <c r="K315"/>
      <c r="L315"/>
      <c r="M315"/>
      <c r="N315"/>
      <c r="AA315"/>
      <c r="AB315"/>
      <c r="AC315"/>
      <c r="AD315"/>
    </row>
    <row r="316" spans="11:30" x14ac:dyDescent="0.25">
      <c r="K316"/>
      <c r="L316"/>
      <c r="M316"/>
      <c r="N316"/>
      <c r="AA316"/>
      <c r="AB316"/>
      <c r="AC316"/>
      <c r="AD316"/>
    </row>
    <row r="317" spans="11:30" x14ac:dyDescent="0.25">
      <c r="K317"/>
      <c r="L317"/>
      <c r="M317"/>
      <c r="N317"/>
      <c r="AA317"/>
      <c r="AB317"/>
      <c r="AC317"/>
      <c r="AD317"/>
    </row>
    <row r="318" spans="11:30" x14ac:dyDescent="0.25">
      <c r="K318"/>
      <c r="L318"/>
      <c r="M318"/>
      <c r="N318"/>
      <c r="AA318"/>
      <c r="AB318"/>
      <c r="AC318"/>
      <c r="AD318"/>
    </row>
    <row r="319" spans="11:30" x14ac:dyDescent="0.25">
      <c r="K319"/>
      <c r="L319"/>
      <c r="M319"/>
      <c r="N319"/>
      <c r="AA319"/>
      <c r="AB319"/>
      <c r="AC319"/>
      <c r="AD319"/>
    </row>
    <row r="320" spans="11:30" x14ac:dyDescent="0.25">
      <c r="K320"/>
      <c r="L320"/>
      <c r="M320"/>
      <c r="N320"/>
      <c r="AA320"/>
      <c r="AB320"/>
      <c r="AC320"/>
      <c r="AD320"/>
    </row>
    <row r="321" spans="11:30" x14ac:dyDescent="0.25">
      <c r="K321"/>
      <c r="L321"/>
      <c r="M321"/>
      <c r="N321"/>
      <c r="AA321"/>
      <c r="AB321"/>
      <c r="AC321"/>
      <c r="AD321"/>
    </row>
    <row r="322" spans="11:30" x14ac:dyDescent="0.25">
      <c r="K322"/>
      <c r="L322"/>
      <c r="M322"/>
      <c r="N322"/>
      <c r="AA322"/>
      <c r="AB322"/>
      <c r="AC322"/>
      <c r="AD322"/>
    </row>
    <row r="323" spans="11:30" x14ac:dyDescent="0.25">
      <c r="K323"/>
      <c r="L323"/>
      <c r="M323"/>
      <c r="N323"/>
      <c r="AA323"/>
      <c r="AB323"/>
      <c r="AC323"/>
      <c r="AD323"/>
    </row>
    <row r="324" spans="11:30" x14ac:dyDescent="0.25">
      <c r="K324"/>
      <c r="L324"/>
      <c r="M324"/>
      <c r="N324"/>
      <c r="AA324"/>
      <c r="AB324"/>
      <c r="AC324"/>
      <c r="AD324"/>
    </row>
    <row r="325" spans="11:30" x14ac:dyDescent="0.25">
      <c r="K325"/>
      <c r="L325"/>
      <c r="M325"/>
      <c r="N325"/>
      <c r="AA325"/>
      <c r="AB325"/>
      <c r="AC325"/>
      <c r="AD325"/>
    </row>
    <row r="326" spans="11:30" x14ac:dyDescent="0.25">
      <c r="K326"/>
      <c r="L326"/>
      <c r="M326"/>
      <c r="N326"/>
      <c r="AA326"/>
      <c r="AB326"/>
      <c r="AC326"/>
      <c r="AD326"/>
    </row>
    <row r="327" spans="11:30" x14ac:dyDescent="0.25">
      <c r="K327"/>
      <c r="L327"/>
      <c r="M327"/>
      <c r="N327"/>
      <c r="AA327"/>
      <c r="AB327"/>
      <c r="AC327"/>
      <c r="AD327"/>
    </row>
    <row r="328" spans="11:30" x14ac:dyDescent="0.25">
      <c r="K328"/>
      <c r="L328"/>
      <c r="M328"/>
      <c r="N328"/>
      <c r="AA328"/>
      <c r="AB328"/>
      <c r="AC328"/>
      <c r="AD328"/>
    </row>
    <row r="329" spans="11:30" x14ac:dyDescent="0.25">
      <c r="K329"/>
      <c r="L329"/>
      <c r="M329"/>
      <c r="N329"/>
      <c r="AA329"/>
      <c r="AB329"/>
      <c r="AC329"/>
      <c r="AD329"/>
    </row>
    <row r="330" spans="11:30" x14ac:dyDescent="0.25">
      <c r="K330"/>
      <c r="L330"/>
      <c r="M330"/>
      <c r="N330"/>
      <c r="AA330"/>
      <c r="AB330"/>
      <c r="AC330"/>
      <c r="AD330"/>
    </row>
    <row r="331" spans="11:30" x14ac:dyDescent="0.25">
      <c r="K331"/>
      <c r="L331"/>
      <c r="M331"/>
      <c r="N331"/>
      <c r="AA331"/>
      <c r="AB331"/>
      <c r="AC331"/>
      <c r="AD331"/>
    </row>
    <row r="332" spans="11:30" x14ac:dyDescent="0.25">
      <c r="K332"/>
      <c r="L332"/>
      <c r="M332"/>
      <c r="N332"/>
      <c r="AA332"/>
      <c r="AB332"/>
      <c r="AC332"/>
      <c r="AD332"/>
    </row>
    <row r="333" spans="11:30" x14ac:dyDescent="0.25">
      <c r="K333"/>
      <c r="L333"/>
      <c r="M333"/>
      <c r="N333"/>
      <c r="AA333"/>
      <c r="AB333"/>
      <c r="AC333"/>
      <c r="AD333"/>
    </row>
    <row r="334" spans="11:30" x14ac:dyDescent="0.25">
      <c r="K334"/>
      <c r="L334"/>
      <c r="M334"/>
      <c r="N334"/>
      <c r="AA334"/>
      <c r="AB334"/>
      <c r="AC334"/>
      <c r="AD334"/>
    </row>
    <row r="335" spans="11:30" x14ac:dyDescent="0.25">
      <c r="K335"/>
      <c r="L335"/>
      <c r="M335"/>
      <c r="N335"/>
      <c r="AA335"/>
      <c r="AB335"/>
      <c r="AC335"/>
      <c r="AD335"/>
    </row>
    <row r="336" spans="11:30" x14ac:dyDescent="0.25">
      <c r="K336"/>
      <c r="L336"/>
      <c r="M336"/>
      <c r="N336"/>
      <c r="AA336"/>
      <c r="AB336"/>
      <c r="AC336"/>
      <c r="AD336"/>
    </row>
    <row r="337" spans="11:30" x14ac:dyDescent="0.25">
      <c r="K337"/>
      <c r="L337"/>
      <c r="M337"/>
      <c r="N337"/>
      <c r="AA337"/>
      <c r="AB337"/>
      <c r="AC337"/>
      <c r="AD337"/>
    </row>
    <row r="338" spans="11:30" x14ac:dyDescent="0.25">
      <c r="K338"/>
      <c r="L338"/>
      <c r="M338"/>
      <c r="N338"/>
      <c r="AA338"/>
      <c r="AB338"/>
      <c r="AC338"/>
      <c r="AD338"/>
    </row>
    <row r="339" spans="11:30" x14ac:dyDescent="0.25">
      <c r="K339"/>
      <c r="L339"/>
      <c r="M339"/>
      <c r="N339"/>
      <c r="AA339"/>
      <c r="AB339"/>
      <c r="AC339"/>
      <c r="AD339"/>
    </row>
    <row r="340" spans="11:30" x14ac:dyDescent="0.25">
      <c r="K340"/>
      <c r="L340"/>
      <c r="M340"/>
      <c r="N340"/>
      <c r="AA340"/>
      <c r="AB340"/>
      <c r="AC340"/>
      <c r="AD340"/>
    </row>
    <row r="341" spans="11:30" x14ac:dyDescent="0.25">
      <c r="K341"/>
      <c r="L341"/>
      <c r="M341"/>
      <c r="N341"/>
      <c r="AA341"/>
      <c r="AB341"/>
      <c r="AC341"/>
      <c r="AD341"/>
    </row>
    <row r="342" spans="11:30" x14ac:dyDescent="0.25">
      <c r="K342"/>
      <c r="L342"/>
      <c r="M342"/>
      <c r="N342"/>
      <c r="AA342"/>
      <c r="AB342"/>
      <c r="AC342"/>
      <c r="AD342"/>
    </row>
    <row r="343" spans="11:30" x14ac:dyDescent="0.25">
      <c r="K343"/>
      <c r="L343"/>
      <c r="M343"/>
      <c r="N343"/>
      <c r="AA343"/>
      <c r="AB343"/>
      <c r="AC343"/>
      <c r="AD343"/>
    </row>
    <row r="344" spans="11:30" x14ac:dyDescent="0.25">
      <c r="K344"/>
      <c r="L344"/>
      <c r="M344"/>
      <c r="N344"/>
      <c r="AA344"/>
      <c r="AB344"/>
      <c r="AC344"/>
      <c r="AD344"/>
    </row>
    <row r="345" spans="11:30" x14ac:dyDescent="0.25">
      <c r="K345"/>
      <c r="L345"/>
      <c r="M345"/>
      <c r="N345"/>
      <c r="AA345"/>
      <c r="AB345"/>
      <c r="AC345"/>
      <c r="AD345"/>
    </row>
    <row r="346" spans="11:30" x14ac:dyDescent="0.25">
      <c r="K346"/>
      <c r="L346"/>
      <c r="M346"/>
      <c r="N346"/>
      <c r="AA346"/>
      <c r="AB346"/>
      <c r="AC346"/>
      <c r="AD346"/>
    </row>
    <row r="347" spans="11:30" x14ac:dyDescent="0.25">
      <c r="K347"/>
      <c r="L347"/>
      <c r="M347"/>
      <c r="N347"/>
      <c r="AA347"/>
      <c r="AB347"/>
      <c r="AC347"/>
      <c r="AD347"/>
    </row>
    <row r="348" spans="11:30" x14ac:dyDescent="0.25">
      <c r="K348"/>
      <c r="L348"/>
      <c r="M348"/>
      <c r="N348"/>
      <c r="AA348"/>
      <c r="AB348"/>
      <c r="AC348"/>
      <c r="AD348"/>
    </row>
    <row r="349" spans="11:30" x14ac:dyDescent="0.25">
      <c r="K349"/>
      <c r="L349"/>
      <c r="M349"/>
      <c r="N349"/>
      <c r="AA349"/>
      <c r="AB349"/>
      <c r="AC349"/>
      <c r="AD349"/>
    </row>
    <row r="350" spans="11:30" x14ac:dyDescent="0.25">
      <c r="K350"/>
      <c r="L350"/>
      <c r="M350"/>
      <c r="N350"/>
      <c r="AA350"/>
      <c r="AB350"/>
      <c r="AC350"/>
      <c r="AD350"/>
    </row>
    <row r="351" spans="11:30" x14ac:dyDescent="0.25">
      <c r="K351"/>
      <c r="L351"/>
      <c r="M351"/>
      <c r="N351"/>
      <c r="AA351"/>
      <c r="AB351"/>
      <c r="AC351"/>
      <c r="AD351"/>
    </row>
    <row r="352" spans="11:30" x14ac:dyDescent="0.25">
      <c r="K352"/>
      <c r="L352"/>
      <c r="M352"/>
      <c r="N352"/>
      <c r="AA352"/>
      <c r="AB352"/>
      <c r="AC352"/>
      <c r="AD352"/>
    </row>
    <row r="353" spans="11:30" x14ac:dyDescent="0.25">
      <c r="K353"/>
      <c r="L353"/>
      <c r="M353"/>
      <c r="N353"/>
      <c r="AA353"/>
      <c r="AB353"/>
      <c r="AC353"/>
      <c r="AD353"/>
    </row>
    <row r="354" spans="11:30" x14ac:dyDescent="0.25">
      <c r="K354"/>
      <c r="L354"/>
      <c r="M354"/>
      <c r="N354"/>
      <c r="AA354"/>
      <c r="AB354"/>
      <c r="AC354"/>
      <c r="AD354"/>
    </row>
    <row r="355" spans="11:30" x14ac:dyDescent="0.25">
      <c r="K355"/>
      <c r="L355"/>
      <c r="M355"/>
      <c r="N355"/>
      <c r="AA355"/>
      <c r="AB355"/>
      <c r="AC355"/>
      <c r="AD355"/>
    </row>
    <row r="356" spans="11:30" x14ac:dyDescent="0.25">
      <c r="K356"/>
      <c r="L356"/>
      <c r="M356"/>
      <c r="N356"/>
      <c r="AA356"/>
      <c r="AB356"/>
      <c r="AC356"/>
      <c r="AD356"/>
    </row>
    <row r="357" spans="11:30" x14ac:dyDescent="0.25">
      <c r="K357"/>
      <c r="L357"/>
      <c r="M357"/>
      <c r="N357"/>
      <c r="AA357"/>
      <c r="AB357"/>
      <c r="AC357"/>
      <c r="AD357"/>
    </row>
    <row r="358" spans="11:30" x14ac:dyDescent="0.25">
      <c r="K358"/>
      <c r="L358"/>
      <c r="M358"/>
      <c r="N358"/>
      <c r="AA358"/>
      <c r="AB358"/>
      <c r="AC358"/>
      <c r="AD358"/>
    </row>
    <row r="359" spans="11:30" x14ac:dyDescent="0.25">
      <c r="K359"/>
      <c r="L359"/>
      <c r="M359"/>
      <c r="N359"/>
      <c r="AA359"/>
      <c r="AB359"/>
      <c r="AC359"/>
      <c r="AD359"/>
    </row>
    <row r="360" spans="11:30" x14ac:dyDescent="0.25">
      <c r="K360"/>
      <c r="L360"/>
      <c r="M360"/>
      <c r="N360"/>
      <c r="AA360"/>
      <c r="AB360"/>
      <c r="AC360"/>
      <c r="AD360"/>
    </row>
    <row r="361" spans="11:30" x14ac:dyDescent="0.25">
      <c r="K361"/>
      <c r="L361"/>
      <c r="M361"/>
      <c r="N361"/>
      <c r="AA361"/>
      <c r="AB361"/>
      <c r="AC361"/>
      <c r="AD361"/>
    </row>
    <row r="362" spans="11:30" x14ac:dyDescent="0.25">
      <c r="K362"/>
      <c r="L362"/>
      <c r="M362"/>
      <c r="N362"/>
      <c r="AA362"/>
      <c r="AB362"/>
      <c r="AC362"/>
      <c r="AD362"/>
    </row>
    <row r="363" spans="11:30" x14ac:dyDescent="0.25">
      <c r="K363"/>
      <c r="L363"/>
      <c r="M363"/>
      <c r="N363"/>
      <c r="AA363"/>
      <c r="AB363"/>
      <c r="AC363"/>
      <c r="AD363"/>
    </row>
    <row r="364" spans="11:30" x14ac:dyDescent="0.25">
      <c r="K364"/>
      <c r="L364"/>
      <c r="M364"/>
      <c r="N364"/>
      <c r="AA364"/>
      <c r="AB364"/>
      <c r="AC364"/>
      <c r="AD364"/>
    </row>
    <row r="365" spans="11:30" x14ac:dyDescent="0.25">
      <c r="K365"/>
      <c r="L365"/>
      <c r="M365"/>
      <c r="N365"/>
      <c r="AA365"/>
      <c r="AB365"/>
      <c r="AC365"/>
      <c r="AD365"/>
    </row>
    <row r="366" spans="11:30" x14ac:dyDescent="0.25">
      <c r="K366"/>
      <c r="L366"/>
      <c r="M366"/>
      <c r="N366"/>
      <c r="AA366"/>
      <c r="AB366"/>
      <c r="AC366"/>
      <c r="AD366"/>
    </row>
    <row r="367" spans="11:30" x14ac:dyDescent="0.25">
      <c r="K367"/>
      <c r="L367"/>
      <c r="M367"/>
      <c r="N367"/>
      <c r="AA367"/>
      <c r="AB367"/>
      <c r="AC367"/>
      <c r="AD367"/>
    </row>
    <row r="368" spans="11:30" x14ac:dyDescent="0.25">
      <c r="K368"/>
      <c r="L368"/>
      <c r="M368"/>
      <c r="N368"/>
      <c r="AA368"/>
      <c r="AB368"/>
      <c r="AC368"/>
      <c r="AD368"/>
    </row>
    <row r="369" spans="11:30" x14ac:dyDescent="0.25">
      <c r="K369"/>
      <c r="L369"/>
      <c r="M369"/>
      <c r="N369"/>
      <c r="AA369"/>
      <c r="AB369"/>
      <c r="AC369"/>
      <c r="AD369"/>
    </row>
    <row r="370" spans="11:30" x14ac:dyDescent="0.25">
      <c r="K370"/>
      <c r="L370"/>
      <c r="M370"/>
      <c r="N370"/>
      <c r="AA370"/>
      <c r="AB370"/>
      <c r="AC370"/>
      <c r="AD370"/>
    </row>
    <row r="371" spans="11:30" x14ac:dyDescent="0.25">
      <c r="K371"/>
      <c r="L371"/>
      <c r="M371"/>
      <c r="N371"/>
      <c r="AA371"/>
      <c r="AB371"/>
      <c r="AC371"/>
      <c r="AD371"/>
    </row>
    <row r="372" spans="11:30" x14ac:dyDescent="0.25">
      <c r="K372"/>
      <c r="L372"/>
      <c r="M372"/>
      <c r="N372"/>
      <c r="AA372"/>
      <c r="AB372"/>
      <c r="AC372"/>
      <c r="AD372"/>
    </row>
    <row r="373" spans="11:30" x14ac:dyDescent="0.25">
      <c r="K373"/>
      <c r="L373"/>
      <c r="M373"/>
      <c r="N373"/>
      <c r="AA373"/>
      <c r="AB373"/>
      <c r="AC373"/>
      <c r="AD373"/>
    </row>
    <row r="374" spans="11:30" x14ac:dyDescent="0.25">
      <c r="K374"/>
      <c r="L374"/>
      <c r="M374"/>
      <c r="N374"/>
      <c r="AA374"/>
      <c r="AB374"/>
      <c r="AC374"/>
      <c r="AD374"/>
    </row>
    <row r="375" spans="11:30" x14ac:dyDescent="0.25">
      <c r="K375"/>
      <c r="L375"/>
      <c r="M375"/>
      <c r="N375"/>
      <c r="AA375"/>
      <c r="AB375"/>
      <c r="AC375"/>
      <c r="AD375"/>
    </row>
    <row r="376" spans="11:30" x14ac:dyDescent="0.25">
      <c r="K376"/>
      <c r="L376"/>
      <c r="M376"/>
      <c r="N376"/>
      <c r="AA376"/>
      <c r="AB376"/>
      <c r="AC376"/>
      <c r="AD376"/>
    </row>
    <row r="377" spans="11:30" x14ac:dyDescent="0.25">
      <c r="K377"/>
      <c r="L377"/>
      <c r="M377"/>
      <c r="N377"/>
      <c r="AA377"/>
      <c r="AB377"/>
      <c r="AC377"/>
      <c r="AD377"/>
    </row>
    <row r="378" spans="11:30" x14ac:dyDescent="0.25">
      <c r="K378"/>
      <c r="L378"/>
      <c r="M378"/>
      <c r="N378"/>
      <c r="AA378"/>
      <c r="AB378"/>
      <c r="AC378"/>
      <c r="AD378"/>
    </row>
    <row r="379" spans="11:30" x14ac:dyDescent="0.25">
      <c r="K379"/>
      <c r="L379"/>
      <c r="M379"/>
      <c r="N379"/>
      <c r="AA379"/>
      <c r="AB379"/>
      <c r="AC379"/>
      <c r="AD379"/>
    </row>
    <row r="380" spans="11:30" x14ac:dyDescent="0.25">
      <c r="K380"/>
      <c r="L380"/>
      <c r="M380"/>
      <c r="N380"/>
      <c r="AA380"/>
      <c r="AB380"/>
      <c r="AC380"/>
      <c r="AD380"/>
    </row>
    <row r="381" spans="11:30" x14ac:dyDescent="0.25">
      <c r="K381"/>
      <c r="L381"/>
      <c r="M381"/>
      <c r="N381"/>
      <c r="AA381"/>
      <c r="AB381"/>
      <c r="AC381"/>
      <c r="AD381"/>
    </row>
    <row r="382" spans="11:30" x14ac:dyDescent="0.25">
      <c r="K382"/>
      <c r="L382"/>
      <c r="M382"/>
      <c r="N382"/>
      <c r="AA382"/>
      <c r="AB382"/>
      <c r="AC382"/>
      <c r="AD382"/>
    </row>
    <row r="383" spans="11:30" x14ac:dyDescent="0.25">
      <c r="K383"/>
      <c r="L383"/>
      <c r="M383"/>
      <c r="N383"/>
      <c r="AA383"/>
      <c r="AB383"/>
      <c r="AC383"/>
      <c r="AD383"/>
    </row>
    <row r="384" spans="11:30" x14ac:dyDescent="0.25">
      <c r="K384"/>
      <c r="L384"/>
      <c r="M384"/>
      <c r="N384"/>
      <c r="AA384"/>
      <c r="AB384"/>
      <c r="AC384"/>
      <c r="AD384"/>
    </row>
    <row r="385" spans="11:30" x14ac:dyDescent="0.25">
      <c r="K385"/>
      <c r="L385"/>
      <c r="M385"/>
      <c r="N385"/>
      <c r="AA385"/>
      <c r="AB385"/>
      <c r="AC385"/>
      <c r="AD385"/>
    </row>
    <row r="386" spans="11:30" x14ac:dyDescent="0.25">
      <c r="K386"/>
      <c r="L386"/>
      <c r="M386"/>
      <c r="N386"/>
      <c r="AA386"/>
      <c r="AB386"/>
      <c r="AC386"/>
      <c r="AD386"/>
    </row>
    <row r="387" spans="11:30" x14ac:dyDescent="0.25">
      <c r="K387"/>
      <c r="L387"/>
      <c r="M387"/>
      <c r="N387"/>
      <c r="AA387"/>
      <c r="AB387"/>
      <c r="AC387"/>
      <c r="AD387"/>
    </row>
    <row r="388" spans="11:30" x14ac:dyDescent="0.25">
      <c r="K388"/>
      <c r="L388"/>
      <c r="M388"/>
      <c r="N388"/>
      <c r="AA388"/>
      <c r="AB388"/>
      <c r="AC388"/>
      <c r="AD388"/>
    </row>
    <row r="389" spans="11:30" x14ac:dyDescent="0.25">
      <c r="K389"/>
      <c r="L389"/>
      <c r="M389"/>
      <c r="N389"/>
      <c r="AA389"/>
      <c r="AB389"/>
      <c r="AC389"/>
      <c r="AD389"/>
    </row>
    <row r="390" spans="11:30" x14ac:dyDescent="0.25">
      <c r="K390"/>
      <c r="L390"/>
      <c r="M390"/>
      <c r="N390"/>
      <c r="AA390"/>
      <c r="AB390"/>
      <c r="AC390"/>
      <c r="AD390"/>
    </row>
    <row r="391" spans="11:30" x14ac:dyDescent="0.25">
      <c r="K391"/>
      <c r="L391"/>
      <c r="M391"/>
      <c r="N391"/>
      <c r="AA391"/>
      <c r="AB391"/>
      <c r="AC391"/>
      <c r="AD391"/>
    </row>
    <row r="392" spans="11:30" x14ac:dyDescent="0.25">
      <c r="K392"/>
      <c r="L392"/>
      <c r="M392"/>
      <c r="N392"/>
      <c r="AA392"/>
      <c r="AB392"/>
      <c r="AC392"/>
      <c r="AD392"/>
    </row>
    <row r="393" spans="11:30" x14ac:dyDescent="0.25">
      <c r="K393"/>
      <c r="L393"/>
      <c r="M393"/>
      <c r="N393"/>
      <c r="AA393"/>
      <c r="AB393"/>
      <c r="AC393"/>
      <c r="AD393"/>
    </row>
    <row r="394" spans="11:30" x14ac:dyDescent="0.25">
      <c r="K394"/>
      <c r="L394"/>
      <c r="M394"/>
      <c r="N394"/>
      <c r="AA394"/>
      <c r="AB394"/>
      <c r="AC394"/>
      <c r="AD394"/>
    </row>
    <row r="395" spans="11:30" x14ac:dyDescent="0.25">
      <c r="K395"/>
      <c r="L395"/>
      <c r="M395"/>
      <c r="N395"/>
      <c r="AA395"/>
      <c r="AB395"/>
      <c r="AC395"/>
      <c r="AD395"/>
    </row>
    <row r="396" spans="11:30" x14ac:dyDescent="0.25">
      <c r="K396"/>
      <c r="L396"/>
      <c r="M396"/>
      <c r="N396"/>
      <c r="AA396"/>
      <c r="AB396"/>
      <c r="AC396"/>
      <c r="AD396"/>
    </row>
    <row r="397" spans="11:30" x14ac:dyDescent="0.25">
      <c r="K397"/>
      <c r="L397"/>
      <c r="M397"/>
      <c r="N397"/>
      <c r="AA397"/>
      <c r="AB397"/>
      <c r="AC397"/>
      <c r="AD397"/>
    </row>
    <row r="398" spans="11:30" x14ac:dyDescent="0.25">
      <c r="K398"/>
      <c r="L398"/>
      <c r="M398"/>
      <c r="N398"/>
      <c r="AA398"/>
      <c r="AB398"/>
      <c r="AC398"/>
      <c r="AD398"/>
    </row>
    <row r="399" spans="11:30" x14ac:dyDescent="0.25">
      <c r="K399"/>
      <c r="L399"/>
      <c r="M399"/>
      <c r="N399"/>
      <c r="AA399"/>
      <c r="AB399"/>
      <c r="AC399"/>
      <c r="AD399"/>
    </row>
    <row r="400" spans="11:30" x14ac:dyDescent="0.25">
      <c r="K400"/>
      <c r="L400"/>
      <c r="M400"/>
      <c r="N400"/>
      <c r="AA400"/>
      <c r="AB400"/>
      <c r="AC400"/>
      <c r="AD400"/>
    </row>
    <row r="401" spans="11:30" x14ac:dyDescent="0.25">
      <c r="K401"/>
      <c r="L401"/>
      <c r="M401"/>
      <c r="N401"/>
      <c r="AA401"/>
      <c r="AB401"/>
      <c r="AC401"/>
      <c r="AD401"/>
    </row>
    <row r="402" spans="11:30" x14ac:dyDescent="0.25">
      <c r="K402"/>
      <c r="L402"/>
      <c r="M402"/>
      <c r="N402"/>
      <c r="AA402"/>
      <c r="AB402"/>
      <c r="AC402"/>
      <c r="AD402"/>
    </row>
    <row r="403" spans="11:30" x14ac:dyDescent="0.25">
      <c r="K403"/>
      <c r="L403"/>
      <c r="M403"/>
      <c r="N403"/>
      <c r="AA403"/>
      <c r="AB403"/>
      <c r="AC403"/>
      <c r="AD403"/>
    </row>
    <row r="404" spans="11:30" x14ac:dyDescent="0.25">
      <c r="K404"/>
      <c r="L404"/>
      <c r="M404"/>
      <c r="N404"/>
      <c r="AA404"/>
      <c r="AB404"/>
      <c r="AC404"/>
      <c r="AD404"/>
    </row>
    <row r="405" spans="11:30" x14ac:dyDescent="0.25">
      <c r="K405"/>
      <c r="L405"/>
      <c r="M405"/>
      <c r="N405"/>
      <c r="AA405"/>
      <c r="AB405"/>
      <c r="AC405"/>
      <c r="AD405"/>
    </row>
    <row r="406" spans="11:30" x14ac:dyDescent="0.25">
      <c r="K406"/>
      <c r="L406"/>
      <c r="M406"/>
      <c r="N406"/>
      <c r="AA406"/>
      <c r="AB406"/>
      <c r="AC406"/>
      <c r="AD406"/>
    </row>
    <row r="407" spans="11:30" x14ac:dyDescent="0.25">
      <c r="K407"/>
      <c r="L407"/>
      <c r="M407"/>
      <c r="N407"/>
      <c r="AA407"/>
      <c r="AB407"/>
      <c r="AC407"/>
      <c r="AD407"/>
    </row>
    <row r="408" spans="11:30" x14ac:dyDescent="0.25">
      <c r="K408"/>
      <c r="L408"/>
      <c r="M408"/>
      <c r="N408"/>
      <c r="AA408"/>
      <c r="AB408"/>
      <c r="AC408"/>
      <c r="AD408"/>
    </row>
    <row r="409" spans="11:30" x14ac:dyDescent="0.25">
      <c r="K409"/>
      <c r="L409"/>
      <c r="M409"/>
      <c r="N409"/>
      <c r="AA409"/>
      <c r="AB409"/>
      <c r="AC409"/>
      <c r="AD409"/>
    </row>
    <row r="410" spans="11:30" x14ac:dyDescent="0.25">
      <c r="K410"/>
      <c r="L410"/>
      <c r="M410"/>
      <c r="N410"/>
      <c r="AA410"/>
      <c r="AB410"/>
      <c r="AC410"/>
      <c r="AD410"/>
    </row>
    <row r="411" spans="11:30" x14ac:dyDescent="0.25">
      <c r="K411"/>
      <c r="L411"/>
      <c r="M411"/>
      <c r="N411"/>
      <c r="AA411"/>
      <c r="AB411"/>
      <c r="AC411"/>
      <c r="AD411"/>
    </row>
    <row r="412" spans="11:30" x14ac:dyDescent="0.25">
      <c r="K412"/>
      <c r="L412"/>
      <c r="M412"/>
      <c r="N412"/>
      <c r="AA412"/>
      <c r="AB412"/>
      <c r="AC412"/>
      <c r="AD412"/>
    </row>
    <row r="413" spans="11:30" x14ac:dyDescent="0.25">
      <c r="K413"/>
      <c r="L413"/>
      <c r="M413"/>
      <c r="N413"/>
      <c r="AA413"/>
      <c r="AB413"/>
      <c r="AC413"/>
      <c r="AD413"/>
    </row>
    <row r="414" spans="11:30" x14ac:dyDescent="0.25">
      <c r="K414"/>
      <c r="L414"/>
      <c r="M414"/>
      <c r="N414"/>
      <c r="AA414"/>
      <c r="AB414"/>
      <c r="AC414"/>
      <c r="AD414"/>
    </row>
    <row r="415" spans="11:30" x14ac:dyDescent="0.25">
      <c r="K415"/>
      <c r="L415"/>
      <c r="M415"/>
      <c r="N415"/>
      <c r="AA415"/>
      <c r="AB415"/>
      <c r="AC415"/>
      <c r="AD415"/>
    </row>
    <row r="416" spans="11:30" x14ac:dyDescent="0.25">
      <c r="K416"/>
      <c r="L416"/>
      <c r="M416"/>
      <c r="N416"/>
      <c r="AA416"/>
      <c r="AB416"/>
      <c r="AC416"/>
      <c r="AD416"/>
    </row>
    <row r="417" spans="11:30" x14ac:dyDescent="0.25">
      <c r="K417"/>
      <c r="L417"/>
      <c r="M417"/>
      <c r="N417"/>
      <c r="AA417"/>
      <c r="AB417"/>
      <c r="AC417"/>
      <c r="AD417"/>
    </row>
    <row r="418" spans="11:30" x14ac:dyDescent="0.25">
      <c r="K418"/>
      <c r="L418"/>
      <c r="M418"/>
      <c r="N418"/>
      <c r="AA418"/>
      <c r="AB418"/>
      <c r="AC418"/>
      <c r="AD418"/>
    </row>
    <row r="419" spans="11:30" x14ac:dyDescent="0.25">
      <c r="K419"/>
      <c r="L419"/>
      <c r="M419"/>
      <c r="N419"/>
      <c r="AA419"/>
      <c r="AB419"/>
      <c r="AC419"/>
      <c r="AD419"/>
    </row>
    <row r="420" spans="11:30" x14ac:dyDescent="0.25">
      <c r="K420"/>
      <c r="L420"/>
      <c r="M420"/>
      <c r="N420"/>
      <c r="AA420"/>
      <c r="AB420"/>
      <c r="AC420"/>
      <c r="AD420"/>
    </row>
    <row r="421" spans="11:30" x14ac:dyDescent="0.25">
      <c r="K421"/>
      <c r="L421"/>
      <c r="M421"/>
      <c r="N421"/>
      <c r="AA421"/>
      <c r="AB421"/>
      <c r="AC421"/>
      <c r="AD421"/>
    </row>
    <row r="422" spans="11:30" x14ac:dyDescent="0.25">
      <c r="K422"/>
      <c r="L422"/>
      <c r="M422"/>
      <c r="N422"/>
      <c r="AA422"/>
      <c r="AB422"/>
      <c r="AC422"/>
      <c r="AD422"/>
    </row>
    <row r="423" spans="11:30" x14ac:dyDescent="0.25">
      <c r="K423"/>
      <c r="L423"/>
      <c r="M423"/>
      <c r="N423"/>
      <c r="AA423"/>
      <c r="AB423"/>
      <c r="AC423"/>
      <c r="AD423"/>
    </row>
    <row r="424" spans="11:30" x14ac:dyDescent="0.25">
      <c r="K424"/>
      <c r="L424"/>
      <c r="M424"/>
      <c r="N424"/>
      <c r="AA424"/>
      <c r="AB424"/>
      <c r="AC424"/>
      <c r="AD424"/>
    </row>
    <row r="425" spans="11:30" x14ac:dyDescent="0.25">
      <c r="K425"/>
      <c r="L425"/>
      <c r="M425"/>
      <c r="N425"/>
      <c r="AA425"/>
      <c r="AB425"/>
      <c r="AC425"/>
      <c r="AD425"/>
    </row>
    <row r="426" spans="11:30" x14ac:dyDescent="0.25">
      <c r="K426"/>
      <c r="L426"/>
      <c r="M426"/>
      <c r="N426"/>
      <c r="AA426"/>
      <c r="AB426"/>
      <c r="AC426"/>
      <c r="AD426"/>
    </row>
    <row r="427" spans="11:30" x14ac:dyDescent="0.25">
      <c r="K427"/>
      <c r="L427"/>
      <c r="M427"/>
      <c r="N427"/>
      <c r="AA427"/>
      <c r="AB427"/>
      <c r="AC427"/>
      <c r="AD427"/>
    </row>
    <row r="428" spans="11:30" x14ac:dyDescent="0.25">
      <c r="K428"/>
      <c r="L428"/>
      <c r="M428"/>
      <c r="N428"/>
      <c r="AA428"/>
      <c r="AB428"/>
      <c r="AC428"/>
      <c r="AD428"/>
    </row>
    <row r="429" spans="11:30" x14ac:dyDescent="0.25">
      <c r="K429"/>
      <c r="L429"/>
      <c r="M429"/>
      <c r="N429"/>
      <c r="AA429"/>
      <c r="AB429"/>
      <c r="AC429"/>
      <c r="AD429"/>
    </row>
    <row r="430" spans="11:30" x14ac:dyDescent="0.25">
      <c r="K430"/>
      <c r="L430"/>
      <c r="M430"/>
      <c r="N430"/>
      <c r="AA430"/>
      <c r="AB430"/>
      <c r="AC430"/>
      <c r="AD430"/>
    </row>
    <row r="431" spans="11:30" x14ac:dyDescent="0.25">
      <c r="K431"/>
      <c r="L431"/>
      <c r="M431"/>
      <c r="N431"/>
      <c r="AA431"/>
      <c r="AB431"/>
      <c r="AC431"/>
      <c r="AD431"/>
    </row>
    <row r="432" spans="11:30" x14ac:dyDescent="0.25">
      <c r="K432"/>
      <c r="L432"/>
      <c r="M432"/>
      <c r="N432"/>
      <c r="AA432"/>
      <c r="AB432"/>
      <c r="AC432"/>
      <c r="AD432"/>
    </row>
    <row r="433" spans="11:30" x14ac:dyDescent="0.25">
      <c r="K433"/>
      <c r="L433"/>
      <c r="M433"/>
      <c r="N433"/>
      <c r="AA433"/>
      <c r="AB433"/>
      <c r="AC433"/>
      <c r="AD433"/>
    </row>
    <row r="434" spans="11:30" x14ac:dyDescent="0.25">
      <c r="K434"/>
      <c r="L434"/>
      <c r="M434"/>
      <c r="N434"/>
      <c r="AA434"/>
      <c r="AB434"/>
      <c r="AC434"/>
      <c r="AD434"/>
    </row>
    <row r="435" spans="11:30" x14ac:dyDescent="0.25">
      <c r="K435"/>
      <c r="L435"/>
      <c r="M435"/>
      <c r="N435"/>
      <c r="AA435"/>
      <c r="AB435"/>
      <c r="AC435"/>
      <c r="AD435"/>
    </row>
    <row r="436" spans="11:30" x14ac:dyDescent="0.25">
      <c r="K436"/>
      <c r="L436"/>
      <c r="M436"/>
      <c r="N436"/>
      <c r="AA436"/>
      <c r="AB436"/>
      <c r="AC436"/>
      <c r="AD436"/>
    </row>
    <row r="437" spans="11:30" x14ac:dyDescent="0.25">
      <c r="K437"/>
      <c r="L437"/>
      <c r="M437"/>
      <c r="N437"/>
      <c r="AA437"/>
      <c r="AB437"/>
      <c r="AC437"/>
      <c r="AD437"/>
    </row>
    <row r="438" spans="11:30" x14ac:dyDescent="0.25">
      <c r="K438"/>
      <c r="L438"/>
      <c r="M438"/>
      <c r="N438"/>
      <c r="AA438"/>
      <c r="AB438"/>
      <c r="AC438"/>
      <c r="AD438"/>
    </row>
    <row r="439" spans="11:30" x14ac:dyDescent="0.25">
      <c r="K439"/>
      <c r="L439"/>
      <c r="M439"/>
      <c r="N439"/>
      <c r="AA439"/>
      <c r="AB439"/>
      <c r="AC439"/>
      <c r="AD439"/>
    </row>
    <row r="440" spans="11:30" x14ac:dyDescent="0.25">
      <c r="K440"/>
      <c r="L440"/>
      <c r="M440"/>
      <c r="N440"/>
      <c r="AA440"/>
      <c r="AB440"/>
      <c r="AC440"/>
      <c r="AD440"/>
    </row>
    <row r="441" spans="11:30" x14ac:dyDescent="0.25">
      <c r="K441"/>
      <c r="L441"/>
      <c r="M441"/>
      <c r="N441"/>
      <c r="AA441"/>
      <c r="AB441"/>
      <c r="AC441"/>
      <c r="AD441"/>
    </row>
    <row r="442" spans="11:30" x14ac:dyDescent="0.25">
      <c r="K442"/>
      <c r="L442"/>
      <c r="M442"/>
      <c r="N442"/>
      <c r="AA442"/>
      <c r="AB442"/>
      <c r="AC442"/>
      <c r="AD442"/>
    </row>
    <row r="443" spans="11:30" x14ac:dyDescent="0.25">
      <c r="K443"/>
      <c r="L443"/>
      <c r="M443"/>
      <c r="N443"/>
      <c r="AA443"/>
      <c r="AB443"/>
      <c r="AC443"/>
      <c r="AD443"/>
    </row>
    <row r="444" spans="11:30" x14ac:dyDescent="0.25">
      <c r="K444"/>
      <c r="L444"/>
      <c r="M444"/>
      <c r="N444"/>
      <c r="AA444"/>
      <c r="AB444"/>
      <c r="AC444"/>
      <c r="AD444"/>
    </row>
    <row r="445" spans="11:30" x14ac:dyDescent="0.25">
      <c r="K445"/>
      <c r="L445"/>
      <c r="M445"/>
      <c r="N445"/>
      <c r="AA445"/>
      <c r="AB445"/>
      <c r="AC445"/>
      <c r="AD445"/>
    </row>
    <row r="446" spans="11:30" x14ac:dyDescent="0.25">
      <c r="K446"/>
      <c r="L446"/>
      <c r="M446"/>
      <c r="N446"/>
      <c r="AA446"/>
      <c r="AB446"/>
      <c r="AC446"/>
      <c r="AD446"/>
    </row>
    <row r="447" spans="11:30" x14ac:dyDescent="0.25">
      <c r="K447"/>
      <c r="L447"/>
      <c r="M447"/>
      <c r="N447"/>
      <c r="AA447"/>
      <c r="AB447"/>
      <c r="AC447"/>
      <c r="AD447"/>
    </row>
    <row r="448" spans="11:30" x14ac:dyDescent="0.25">
      <c r="K448"/>
      <c r="L448"/>
      <c r="M448"/>
      <c r="N448"/>
      <c r="AA448"/>
      <c r="AB448"/>
      <c r="AC448"/>
      <c r="AD448"/>
    </row>
    <row r="449" spans="11:30" x14ac:dyDescent="0.25">
      <c r="K449"/>
      <c r="L449"/>
      <c r="M449"/>
      <c r="N449"/>
      <c r="AA449"/>
      <c r="AB449"/>
      <c r="AC449"/>
      <c r="AD449"/>
    </row>
    <row r="450" spans="11:30" x14ac:dyDescent="0.25">
      <c r="K450"/>
      <c r="L450"/>
      <c r="M450"/>
      <c r="N450"/>
      <c r="AA450"/>
      <c r="AB450"/>
      <c r="AC450"/>
      <c r="AD450"/>
    </row>
    <row r="451" spans="11:30" x14ac:dyDescent="0.25">
      <c r="K451"/>
      <c r="L451"/>
      <c r="M451"/>
      <c r="N451"/>
      <c r="AA451"/>
      <c r="AB451"/>
      <c r="AC451"/>
      <c r="AD451"/>
    </row>
    <row r="452" spans="11:30" x14ac:dyDescent="0.25">
      <c r="K452"/>
      <c r="L452"/>
      <c r="M452"/>
      <c r="N452"/>
      <c r="AA452"/>
      <c r="AB452"/>
      <c r="AC452"/>
      <c r="AD452"/>
    </row>
    <row r="453" spans="11:30" x14ac:dyDescent="0.25">
      <c r="K453"/>
      <c r="L453"/>
      <c r="M453"/>
      <c r="N453"/>
      <c r="AA453"/>
      <c r="AB453"/>
      <c r="AC453"/>
      <c r="AD453"/>
    </row>
    <row r="454" spans="11:30" x14ac:dyDescent="0.25">
      <c r="K454"/>
      <c r="L454"/>
      <c r="M454"/>
      <c r="N454"/>
      <c r="AA454"/>
      <c r="AB454"/>
      <c r="AC454"/>
      <c r="AD454"/>
    </row>
    <row r="455" spans="11:30" x14ac:dyDescent="0.25">
      <c r="K455"/>
      <c r="L455"/>
      <c r="M455"/>
      <c r="N455"/>
      <c r="AA455"/>
      <c r="AB455"/>
      <c r="AC455"/>
      <c r="AD455"/>
    </row>
    <row r="456" spans="11:30" x14ac:dyDescent="0.25">
      <c r="K456"/>
      <c r="L456"/>
      <c r="M456"/>
      <c r="N456"/>
      <c r="AA456"/>
      <c r="AB456"/>
      <c r="AC456"/>
      <c r="AD456"/>
    </row>
    <row r="457" spans="11:30" x14ac:dyDescent="0.25">
      <c r="K457"/>
      <c r="L457"/>
      <c r="M457"/>
      <c r="N457"/>
      <c r="AA457"/>
      <c r="AB457"/>
      <c r="AC457"/>
      <c r="AD457"/>
    </row>
    <row r="458" spans="11:30" x14ac:dyDescent="0.25">
      <c r="K458"/>
      <c r="L458"/>
      <c r="M458"/>
      <c r="N458"/>
      <c r="AA458"/>
      <c r="AB458"/>
      <c r="AC458"/>
      <c r="AD458"/>
    </row>
    <row r="459" spans="11:30" x14ac:dyDescent="0.25">
      <c r="K459"/>
      <c r="L459"/>
      <c r="M459"/>
      <c r="N459"/>
      <c r="AA459"/>
      <c r="AB459"/>
      <c r="AC459"/>
      <c r="AD459"/>
    </row>
    <row r="460" spans="11:30" x14ac:dyDescent="0.25">
      <c r="K460"/>
      <c r="L460"/>
      <c r="M460"/>
      <c r="N460"/>
      <c r="AA460"/>
      <c r="AB460"/>
      <c r="AC460"/>
      <c r="AD460"/>
    </row>
    <row r="461" spans="11:30" x14ac:dyDescent="0.25">
      <c r="K461"/>
      <c r="L461"/>
      <c r="M461"/>
      <c r="N461"/>
      <c r="AA461"/>
      <c r="AB461"/>
      <c r="AC461"/>
      <c r="AD461"/>
    </row>
    <row r="462" spans="11:30" x14ac:dyDescent="0.25">
      <c r="K462"/>
      <c r="L462"/>
      <c r="M462"/>
      <c r="N462"/>
      <c r="AA462"/>
      <c r="AB462"/>
      <c r="AC462"/>
      <c r="AD462"/>
    </row>
    <row r="463" spans="11:30" x14ac:dyDescent="0.25">
      <c r="K463"/>
      <c r="L463"/>
      <c r="M463"/>
      <c r="N463"/>
      <c r="AA463"/>
      <c r="AB463"/>
      <c r="AC463"/>
      <c r="AD463"/>
    </row>
    <row r="464" spans="11:30" x14ac:dyDescent="0.25">
      <c r="K464"/>
      <c r="L464"/>
      <c r="M464"/>
      <c r="N464"/>
      <c r="AA464"/>
      <c r="AB464"/>
      <c r="AC464"/>
      <c r="AD464"/>
    </row>
    <row r="465" spans="11:30" x14ac:dyDescent="0.25">
      <c r="K465"/>
      <c r="L465"/>
      <c r="M465"/>
      <c r="N465"/>
      <c r="AA465"/>
      <c r="AB465"/>
      <c r="AC465"/>
      <c r="AD465"/>
    </row>
    <row r="466" spans="11:30" x14ac:dyDescent="0.25">
      <c r="K466"/>
      <c r="L466"/>
      <c r="M466"/>
      <c r="N466"/>
      <c r="AA466"/>
      <c r="AB466"/>
      <c r="AC466"/>
      <c r="AD466"/>
    </row>
    <row r="467" spans="11:30" x14ac:dyDescent="0.25">
      <c r="K467"/>
      <c r="L467"/>
      <c r="M467"/>
      <c r="N467"/>
      <c r="AA467"/>
      <c r="AB467"/>
      <c r="AC467"/>
      <c r="AD467"/>
    </row>
    <row r="468" spans="11:30" x14ac:dyDescent="0.25">
      <c r="K468"/>
      <c r="L468"/>
      <c r="M468"/>
      <c r="N468"/>
      <c r="AA468"/>
      <c r="AB468"/>
      <c r="AC468"/>
      <c r="AD468"/>
    </row>
    <row r="469" spans="11:30" x14ac:dyDescent="0.25">
      <c r="K469"/>
      <c r="L469"/>
      <c r="M469"/>
      <c r="N469"/>
      <c r="AA469"/>
      <c r="AB469"/>
      <c r="AC469"/>
      <c r="AD469"/>
    </row>
    <row r="470" spans="11:30" x14ac:dyDescent="0.25">
      <c r="K470"/>
      <c r="L470"/>
      <c r="M470"/>
      <c r="N470"/>
      <c r="AA470"/>
      <c r="AB470"/>
      <c r="AC470"/>
      <c r="AD470"/>
    </row>
    <row r="471" spans="11:30" x14ac:dyDescent="0.25">
      <c r="K471"/>
      <c r="L471"/>
      <c r="M471"/>
      <c r="N471"/>
      <c r="AA471"/>
      <c r="AB471"/>
      <c r="AC471"/>
      <c r="AD471"/>
    </row>
    <row r="472" spans="11:30" x14ac:dyDescent="0.25">
      <c r="K472"/>
      <c r="L472"/>
      <c r="M472"/>
      <c r="N472"/>
      <c r="AA472"/>
      <c r="AB472"/>
      <c r="AC472"/>
      <c r="AD472"/>
    </row>
    <row r="473" spans="11:30" x14ac:dyDescent="0.25">
      <c r="K473"/>
      <c r="L473"/>
      <c r="M473"/>
      <c r="N473"/>
      <c r="AA473"/>
      <c r="AB473"/>
      <c r="AC473"/>
      <c r="AD473"/>
    </row>
    <row r="474" spans="11:30" x14ac:dyDescent="0.25">
      <c r="K474"/>
      <c r="L474"/>
      <c r="M474"/>
      <c r="N474"/>
      <c r="AA474"/>
      <c r="AB474"/>
      <c r="AC474"/>
      <c r="AD474"/>
    </row>
    <row r="475" spans="11:30" x14ac:dyDescent="0.25">
      <c r="K475"/>
      <c r="L475"/>
      <c r="M475"/>
      <c r="N475"/>
      <c r="AA475"/>
      <c r="AB475"/>
      <c r="AC475"/>
      <c r="AD475"/>
    </row>
    <row r="476" spans="11:30" x14ac:dyDescent="0.25">
      <c r="K476"/>
      <c r="L476"/>
      <c r="M476"/>
      <c r="N476"/>
      <c r="AA476"/>
      <c r="AB476"/>
      <c r="AC476"/>
      <c r="AD476"/>
    </row>
    <row r="477" spans="11:30" x14ac:dyDescent="0.25">
      <c r="K477"/>
      <c r="L477"/>
      <c r="M477"/>
      <c r="N477"/>
      <c r="AA477"/>
      <c r="AB477"/>
      <c r="AC477"/>
      <c r="AD477"/>
    </row>
    <row r="478" spans="11:30" x14ac:dyDescent="0.25">
      <c r="K478"/>
      <c r="L478"/>
      <c r="M478"/>
      <c r="N478"/>
      <c r="AA478"/>
      <c r="AB478"/>
      <c r="AC478"/>
      <c r="AD478"/>
    </row>
    <row r="479" spans="11:30" x14ac:dyDescent="0.25">
      <c r="K479"/>
      <c r="L479"/>
      <c r="M479"/>
      <c r="N479"/>
      <c r="AA479"/>
      <c r="AB479"/>
      <c r="AC479"/>
      <c r="AD479"/>
    </row>
    <row r="480" spans="11:30" x14ac:dyDescent="0.25">
      <c r="K480"/>
      <c r="L480"/>
      <c r="M480"/>
      <c r="N480"/>
      <c r="AA480"/>
      <c r="AB480"/>
      <c r="AC480"/>
      <c r="AD480"/>
    </row>
    <row r="481" spans="11:30" x14ac:dyDescent="0.25">
      <c r="K481"/>
      <c r="L481"/>
      <c r="M481"/>
      <c r="N481"/>
      <c r="AA481"/>
      <c r="AB481"/>
      <c r="AC481"/>
      <c r="AD481"/>
    </row>
    <row r="482" spans="11:30" x14ac:dyDescent="0.25">
      <c r="K482"/>
      <c r="L482"/>
      <c r="M482"/>
      <c r="N482"/>
      <c r="AA482"/>
      <c r="AB482"/>
      <c r="AC482"/>
      <c r="AD482"/>
    </row>
    <row r="483" spans="11:30" x14ac:dyDescent="0.25">
      <c r="K483"/>
      <c r="L483"/>
      <c r="M483"/>
      <c r="N483"/>
      <c r="AA483"/>
      <c r="AB483"/>
      <c r="AC483"/>
      <c r="AD483"/>
    </row>
    <row r="484" spans="11:30" x14ac:dyDescent="0.25">
      <c r="K484"/>
      <c r="L484"/>
      <c r="M484"/>
      <c r="N484"/>
      <c r="AA484"/>
      <c r="AB484"/>
      <c r="AC484"/>
      <c r="AD484"/>
    </row>
    <row r="485" spans="11:30" x14ac:dyDescent="0.25">
      <c r="K485"/>
      <c r="L485"/>
      <c r="M485"/>
      <c r="N485"/>
      <c r="AA485"/>
      <c r="AB485"/>
      <c r="AC485"/>
      <c r="AD485"/>
    </row>
    <row r="486" spans="11:30" x14ac:dyDescent="0.25">
      <c r="K486"/>
      <c r="L486"/>
      <c r="M486"/>
      <c r="N486"/>
      <c r="AA486"/>
      <c r="AB486"/>
      <c r="AC486"/>
      <c r="AD486"/>
    </row>
    <row r="487" spans="11:30" x14ac:dyDescent="0.25">
      <c r="K487"/>
      <c r="L487"/>
      <c r="M487"/>
      <c r="N487"/>
      <c r="AA487"/>
      <c r="AB487"/>
      <c r="AC487"/>
      <c r="AD487"/>
    </row>
    <row r="488" spans="11:30" x14ac:dyDescent="0.25">
      <c r="K488"/>
      <c r="L488"/>
      <c r="M488"/>
      <c r="N488"/>
      <c r="AA488"/>
      <c r="AB488"/>
      <c r="AC488"/>
      <c r="AD488"/>
    </row>
    <row r="489" spans="11:30" x14ac:dyDescent="0.25">
      <c r="K489"/>
      <c r="L489"/>
      <c r="M489"/>
      <c r="N489"/>
      <c r="AA489"/>
      <c r="AB489"/>
      <c r="AC489"/>
      <c r="AD489"/>
    </row>
    <row r="490" spans="11:30" x14ac:dyDescent="0.25">
      <c r="K490"/>
      <c r="L490"/>
      <c r="M490"/>
      <c r="N490"/>
      <c r="AA490"/>
      <c r="AB490"/>
      <c r="AC490"/>
      <c r="AD490"/>
    </row>
    <row r="491" spans="11:30" x14ac:dyDescent="0.25">
      <c r="K491"/>
      <c r="L491"/>
      <c r="M491"/>
      <c r="N491"/>
      <c r="AA491"/>
      <c r="AB491"/>
      <c r="AC491"/>
      <c r="AD491"/>
    </row>
    <row r="492" spans="11:30" x14ac:dyDescent="0.25">
      <c r="K492"/>
      <c r="L492"/>
      <c r="M492"/>
      <c r="N492"/>
      <c r="AA492"/>
      <c r="AB492"/>
      <c r="AC492"/>
      <c r="AD492"/>
    </row>
    <row r="493" spans="11:30" x14ac:dyDescent="0.25">
      <c r="K493"/>
      <c r="L493"/>
      <c r="M493"/>
      <c r="N493"/>
      <c r="AA493"/>
      <c r="AB493"/>
      <c r="AC493"/>
      <c r="AD493"/>
    </row>
    <row r="494" spans="11:30" x14ac:dyDescent="0.25">
      <c r="K494"/>
      <c r="L494"/>
      <c r="M494"/>
      <c r="N494"/>
      <c r="AA494"/>
      <c r="AB494"/>
      <c r="AC494"/>
      <c r="AD494"/>
    </row>
    <row r="495" spans="11:30" x14ac:dyDescent="0.25">
      <c r="K495"/>
      <c r="L495"/>
      <c r="M495"/>
      <c r="N495"/>
      <c r="AA495"/>
      <c r="AB495"/>
      <c r="AC495"/>
      <c r="AD495"/>
    </row>
    <row r="496" spans="11:30" x14ac:dyDescent="0.25">
      <c r="K496"/>
      <c r="L496"/>
      <c r="M496"/>
      <c r="N496"/>
      <c r="AA496"/>
      <c r="AB496"/>
      <c r="AC496"/>
      <c r="AD496"/>
    </row>
    <row r="497" spans="11:30" x14ac:dyDescent="0.25">
      <c r="K497"/>
      <c r="L497"/>
      <c r="M497"/>
      <c r="N497"/>
      <c r="AA497"/>
      <c r="AB497"/>
      <c r="AC497"/>
      <c r="AD497"/>
    </row>
    <row r="498" spans="11:30" x14ac:dyDescent="0.25">
      <c r="K498"/>
      <c r="L498"/>
      <c r="M498"/>
      <c r="N498"/>
      <c r="AA498"/>
      <c r="AB498"/>
      <c r="AC498"/>
      <c r="AD498"/>
    </row>
    <row r="499" spans="11:30" x14ac:dyDescent="0.25">
      <c r="K499"/>
      <c r="L499"/>
      <c r="M499"/>
      <c r="N499"/>
      <c r="AA499"/>
      <c r="AB499"/>
      <c r="AC499"/>
      <c r="AD499"/>
    </row>
    <row r="500" spans="11:30" x14ac:dyDescent="0.25">
      <c r="K500"/>
      <c r="L500"/>
      <c r="M500"/>
      <c r="N500"/>
      <c r="AA500"/>
      <c r="AB500"/>
      <c r="AC500"/>
      <c r="AD500"/>
    </row>
    <row r="501" spans="11:30" x14ac:dyDescent="0.25">
      <c r="K501"/>
      <c r="L501"/>
      <c r="M501"/>
      <c r="N501"/>
      <c r="AA501"/>
      <c r="AB501"/>
      <c r="AC501"/>
      <c r="AD501"/>
    </row>
    <row r="502" spans="11:30" x14ac:dyDescent="0.25">
      <c r="K502"/>
      <c r="L502"/>
      <c r="M502"/>
      <c r="N502"/>
      <c r="AA502"/>
      <c r="AB502"/>
      <c r="AC502"/>
      <c r="AD502"/>
    </row>
    <row r="503" spans="11:30" x14ac:dyDescent="0.25">
      <c r="K503"/>
      <c r="L503"/>
      <c r="M503"/>
      <c r="N503"/>
      <c r="AA503"/>
      <c r="AB503"/>
      <c r="AC503"/>
      <c r="AD503"/>
    </row>
    <row r="504" spans="11:30" x14ac:dyDescent="0.25">
      <c r="K504"/>
      <c r="L504"/>
      <c r="M504"/>
      <c r="N504"/>
      <c r="AA504"/>
      <c r="AB504"/>
      <c r="AC504"/>
      <c r="AD504"/>
    </row>
    <row r="505" spans="11:30" x14ac:dyDescent="0.25">
      <c r="K505"/>
      <c r="L505"/>
      <c r="M505"/>
      <c r="N505"/>
      <c r="AA505"/>
      <c r="AB505"/>
      <c r="AC505"/>
      <c r="AD505"/>
    </row>
    <row r="506" spans="11:30" x14ac:dyDescent="0.25">
      <c r="K506"/>
      <c r="L506"/>
      <c r="M506"/>
      <c r="N506"/>
      <c r="AA506"/>
      <c r="AB506"/>
      <c r="AC506"/>
      <c r="AD506"/>
    </row>
    <row r="507" spans="11:30" x14ac:dyDescent="0.25">
      <c r="K507"/>
      <c r="L507"/>
      <c r="M507"/>
      <c r="N507"/>
      <c r="AA507"/>
      <c r="AB507"/>
      <c r="AC507"/>
      <c r="AD507"/>
    </row>
    <row r="508" spans="11:30" x14ac:dyDescent="0.25">
      <c r="K508"/>
      <c r="L508"/>
      <c r="M508"/>
      <c r="N508"/>
      <c r="AA508"/>
      <c r="AB508"/>
      <c r="AC508"/>
      <c r="AD508"/>
    </row>
    <row r="509" spans="11:30" x14ac:dyDescent="0.25">
      <c r="K509"/>
      <c r="L509"/>
      <c r="M509"/>
      <c r="N509"/>
      <c r="AA509"/>
      <c r="AB509"/>
      <c r="AC509"/>
      <c r="AD509"/>
    </row>
    <row r="510" spans="11:30" x14ac:dyDescent="0.25">
      <c r="K510"/>
      <c r="L510"/>
      <c r="M510"/>
      <c r="N510"/>
      <c r="AA510"/>
      <c r="AB510"/>
      <c r="AC510"/>
      <c r="AD510"/>
    </row>
    <row r="511" spans="11:30" x14ac:dyDescent="0.25">
      <c r="K511"/>
      <c r="L511"/>
      <c r="M511"/>
      <c r="N511"/>
      <c r="AA511"/>
      <c r="AB511"/>
      <c r="AC511"/>
      <c r="AD511"/>
    </row>
    <row r="512" spans="11:30" x14ac:dyDescent="0.25">
      <c r="K512"/>
      <c r="L512"/>
      <c r="M512"/>
      <c r="N512"/>
      <c r="AA512"/>
      <c r="AB512"/>
      <c r="AC512"/>
      <c r="AD512"/>
    </row>
    <row r="513" spans="11:30" x14ac:dyDescent="0.25">
      <c r="K513"/>
      <c r="L513"/>
      <c r="M513"/>
      <c r="N513"/>
      <c r="AA513"/>
      <c r="AB513"/>
      <c r="AC513"/>
      <c r="AD513"/>
    </row>
    <row r="514" spans="11:30" x14ac:dyDescent="0.25">
      <c r="K514"/>
      <c r="L514"/>
      <c r="M514"/>
      <c r="N514"/>
      <c r="AA514"/>
      <c r="AB514"/>
      <c r="AC514"/>
      <c r="AD514"/>
    </row>
    <row r="515" spans="11:30" x14ac:dyDescent="0.25">
      <c r="K515"/>
      <c r="L515"/>
      <c r="M515"/>
      <c r="N515"/>
      <c r="AA515"/>
      <c r="AB515"/>
      <c r="AC515"/>
      <c r="AD515"/>
    </row>
    <row r="516" spans="11:30" x14ac:dyDescent="0.25">
      <c r="K516"/>
      <c r="L516"/>
      <c r="M516"/>
      <c r="N516"/>
      <c r="AA516"/>
      <c r="AB516"/>
      <c r="AC516"/>
      <c r="AD516"/>
    </row>
    <row r="517" spans="11:30" x14ac:dyDescent="0.25">
      <c r="K517"/>
      <c r="L517"/>
      <c r="M517"/>
      <c r="N517"/>
      <c r="AA517"/>
      <c r="AB517"/>
      <c r="AC517"/>
      <c r="AD517"/>
    </row>
    <row r="518" spans="11:30" x14ac:dyDescent="0.25">
      <c r="K518"/>
      <c r="L518"/>
      <c r="M518"/>
      <c r="N518"/>
      <c r="AA518"/>
      <c r="AB518"/>
      <c r="AC518"/>
      <c r="AD518"/>
    </row>
    <row r="519" spans="11:30" x14ac:dyDescent="0.25">
      <c r="K519"/>
      <c r="L519"/>
      <c r="M519"/>
      <c r="N519"/>
      <c r="AA519"/>
      <c r="AB519"/>
      <c r="AC519"/>
      <c r="AD519"/>
    </row>
    <row r="520" spans="11:30" x14ac:dyDescent="0.25">
      <c r="K520"/>
      <c r="L520"/>
      <c r="M520"/>
      <c r="N520"/>
      <c r="AA520"/>
      <c r="AB520"/>
      <c r="AC520"/>
      <c r="AD520"/>
    </row>
    <row r="521" spans="11:30" x14ac:dyDescent="0.25">
      <c r="K521"/>
      <c r="L521"/>
      <c r="M521"/>
      <c r="N521"/>
      <c r="AA521"/>
      <c r="AB521"/>
      <c r="AC521"/>
      <c r="AD521"/>
    </row>
    <row r="522" spans="11:30" x14ac:dyDescent="0.25">
      <c r="K522"/>
      <c r="L522"/>
      <c r="M522"/>
      <c r="N522"/>
      <c r="AA522"/>
      <c r="AB522"/>
      <c r="AC522"/>
      <c r="AD522"/>
    </row>
    <row r="523" spans="11:30" x14ac:dyDescent="0.25">
      <c r="K523"/>
      <c r="L523"/>
      <c r="M523"/>
      <c r="N523"/>
      <c r="AA523"/>
      <c r="AB523"/>
      <c r="AC523"/>
      <c r="AD523"/>
    </row>
    <row r="524" spans="11:30" x14ac:dyDescent="0.25">
      <c r="K524"/>
      <c r="L524"/>
      <c r="M524"/>
      <c r="N524"/>
      <c r="AA524"/>
      <c r="AB524"/>
      <c r="AC524"/>
      <c r="AD524"/>
    </row>
    <row r="525" spans="11:30" x14ac:dyDescent="0.25">
      <c r="K525"/>
      <c r="L525"/>
      <c r="M525"/>
      <c r="N525"/>
      <c r="AA525"/>
      <c r="AB525"/>
      <c r="AC525"/>
      <c r="AD525"/>
    </row>
    <row r="526" spans="11:30" x14ac:dyDescent="0.25">
      <c r="K526"/>
      <c r="L526"/>
      <c r="M526"/>
      <c r="N526"/>
      <c r="AA526"/>
      <c r="AB526"/>
      <c r="AC526"/>
      <c r="AD526"/>
    </row>
    <row r="527" spans="11:30" x14ac:dyDescent="0.25">
      <c r="K527"/>
      <c r="L527"/>
      <c r="M527"/>
      <c r="N527"/>
      <c r="AA527"/>
      <c r="AB527"/>
      <c r="AC527"/>
      <c r="AD527"/>
    </row>
    <row r="528" spans="11:30" x14ac:dyDescent="0.25">
      <c r="K528"/>
      <c r="L528"/>
      <c r="M528"/>
      <c r="N528"/>
      <c r="AA528"/>
      <c r="AB528"/>
      <c r="AC528"/>
      <c r="AD528"/>
    </row>
    <row r="529" spans="11:30" x14ac:dyDescent="0.25">
      <c r="K529"/>
      <c r="L529"/>
      <c r="M529"/>
      <c r="N529"/>
      <c r="AA529"/>
      <c r="AB529"/>
      <c r="AC529"/>
      <c r="AD529"/>
    </row>
    <row r="530" spans="11:30" x14ac:dyDescent="0.25">
      <c r="K530"/>
      <c r="L530"/>
      <c r="M530"/>
      <c r="N530"/>
      <c r="AA530"/>
      <c r="AB530"/>
      <c r="AC530"/>
      <c r="AD530"/>
    </row>
    <row r="531" spans="11:30" x14ac:dyDescent="0.25">
      <c r="K531"/>
      <c r="L531"/>
      <c r="M531"/>
      <c r="N531"/>
      <c r="AA531"/>
      <c r="AB531"/>
      <c r="AC531"/>
      <c r="AD531"/>
    </row>
    <row r="532" spans="11:30" x14ac:dyDescent="0.25">
      <c r="K532"/>
      <c r="L532"/>
      <c r="M532"/>
      <c r="N532"/>
      <c r="AA532"/>
      <c r="AB532"/>
      <c r="AC532"/>
      <c r="AD532"/>
    </row>
    <row r="533" spans="11:30" x14ac:dyDescent="0.25">
      <c r="K533"/>
      <c r="L533"/>
      <c r="M533"/>
      <c r="N533"/>
      <c r="AA533"/>
      <c r="AB533"/>
      <c r="AC533"/>
      <c r="AD533"/>
    </row>
    <row r="534" spans="11:30" x14ac:dyDescent="0.25">
      <c r="K534"/>
      <c r="L534"/>
      <c r="M534"/>
      <c r="N534"/>
      <c r="AA534"/>
      <c r="AB534"/>
      <c r="AC534"/>
      <c r="AD534"/>
    </row>
    <row r="535" spans="11:30" x14ac:dyDescent="0.25">
      <c r="K535"/>
      <c r="L535"/>
      <c r="M535"/>
      <c r="N535"/>
      <c r="AA535"/>
      <c r="AB535"/>
      <c r="AC535"/>
      <c r="AD535"/>
    </row>
    <row r="536" spans="11:30" x14ac:dyDescent="0.25">
      <c r="K536"/>
      <c r="L536"/>
      <c r="M536"/>
      <c r="N536"/>
      <c r="AA536"/>
      <c r="AB536"/>
      <c r="AC536"/>
      <c r="AD536"/>
    </row>
    <row r="537" spans="11:30" x14ac:dyDescent="0.25">
      <c r="K537"/>
      <c r="L537"/>
      <c r="M537"/>
      <c r="N537"/>
      <c r="AA537"/>
      <c r="AB537"/>
      <c r="AC537"/>
      <c r="AD537"/>
    </row>
    <row r="538" spans="11:30" x14ac:dyDescent="0.25">
      <c r="K538"/>
      <c r="L538"/>
      <c r="M538"/>
      <c r="N538"/>
      <c r="AA538"/>
      <c r="AB538"/>
      <c r="AC538"/>
      <c r="AD538"/>
    </row>
    <row r="539" spans="11:30" x14ac:dyDescent="0.25">
      <c r="K539"/>
      <c r="L539"/>
      <c r="M539"/>
      <c r="N539"/>
      <c r="AA539"/>
      <c r="AB539"/>
      <c r="AC539"/>
      <c r="AD539"/>
    </row>
    <row r="540" spans="11:30" x14ac:dyDescent="0.25">
      <c r="K540"/>
      <c r="L540"/>
      <c r="M540"/>
      <c r="N540"/>
      <c r="AA540"/>
      <c r="AB540"/>
      <c r="AC540"/>
      <c r="AD540"/>
    </row>
    <row r="541" spans="11:30" x14ac:dyDescent="0.25">
      <c r="K541"/>
      <c r="L541"/>
      <c r="M541"/>
      <c r="N541"/>
      <c r="AA541"/>
      <c r="AB541"/>
      <c r="AC541"/>
      <c r="AD541"/>
    </row>
    <row r="542" spans="11:30" x14ac:dyDescent="0.25">
      <c r="K542"/>
      <c r="L542"/>
      <c r="M542"/>
      <c r="N542"/>
      <c r="AA542"/>
      <c r="AB542"/>
      <c r="AC542"/>
      <c r="AD542"/>
    </row>
    <row r="543" spans="11:30" x14ac:dyDescent="0.25">
      <c r="K543"/>
      <c r="L543"/>
      <c r="M543"/>
      <c r="N543"/>
      <c r="AA543"/>
      <c r="AB543"/>
      <c r="AC543"/>
      <c r="AD543"/>
    </row>
    <row r="544" spans="11:30" x14ac:dyDescent="0.25">
      <c r="K544"/>
      <c r="L544"/>
      <c r="M544"/>
      <c r="N544"/>
      <c r="AA544"/>
      <c r="AB544"/>
      <c r="AC544"/>
      <c r="AD544"/>
    </row>
    <row r="545" spans="11:30" x14ac:dyDescent="0.25">
      <c r="K545"/>
      <c r="L545"/>
      <c r="M545"/>
      <c r="N545"/>
      <c r="AA545"/>
      <c r="AB545"/>
      <c r="AC545"/>
      <c r="AD545"/>
    </row>
    <row r="546" spans="11:30" x14ac:dyDescent="0.25">
      <c r="K546"/>
      <c r="L546"/>
      <c r="M546"/>
      <c r="N546"/>
      <c r="AA546"/>
      <c r="AB546"/>
      <c r="AC546"/>
      <c r="AD546"/>
    </row>
    <row r="547" spans="11:30" x14ac:dyDescent="0.25">
      <c r="K547"/>
      <c r="L547"/>
      <c r="M547"/>
      <c r="N547"/>
      <c r="AA547"/>
      <c r="AB547"/>
      <c r="AC547"/>
      <c r="AD547"/>
    </row>
    <row r="548" spans="11:30" x14ac:dyDescent="0.25">
      <c r="K548"/>
      <c r="L548"/>
      <c r="M548"/>
      <c r="N548"/>
      <c r="AA548"/>
      <c r="AB548"/>
      <c r="AC548"/>
      <c r="AD548"/>
    </row>
    <row r="549" spans="11:30" x14ac:dyDescent="0.25">
      <c r="K549"/>
      <c r="L549"/>
      <c r="M549"/>
      <c r="N549"/>
      <c r="AA549"/>
      <c r="AB549"/>
      <c r="AC549"/>
      <c r="AD549"/>
    </row>
    <row r="550" spans="11:30" x14ac:dyDescent="0.25">
      <c r="K550"/>
      <c r="L550"/>
      <c r="M550"/>
      <c r="N550"/>
      <c r="AA550"/>
      <c r="AB550"/>
      <c r="AC550"/>
      <c r="AD550"/>
    </row>
    <row r="551" spans="11:30" x14ac:dyDescent="0.25">
      <c r="K551"/>
      <c r="L551"/>
      <c r="M551"/>
      <c r="N551"/>
      <c r="AA551"/>
      <c r="AB551"/>
      <c r="AC551"/>
      <c r="AD551"/>
    </row>
    <row r="552" spans="11:30" x14ac:dyDescent="0.25">
      <c r="K552"/>
      <c r="L552"/>
      <c r="M552"/>
      <c r="N552"/>
      <c r="AA552"/>
      <c r="AB552"/>
      <c r="AC552"/>
      <c r="AD552"/>
    </row>
    <row r="553" spans="11:30" x14ac:dyDescent="0.25">
      <c r="K553"/>
      <c r="L553"/>
      <c r="M553"/>
      <c r="N553"/>
      <c r="AA553"/>
      <c r="AB553"/>
      <c r="AC553"/>
      <c r="AD553"/>
    </row>
    <row r="554" spans="11:30" x14ac:dyDescent="0.25">
      <c r="K554"/>
      <c r="L554"/>
      <c r="M554"/>
      <c r="N554"/>
      <c r="AA554"/>
      <c r="AB554"/>
      <c r="AC554"/>
      <c r="AD554"/>
    </row>
    <row r="555" spans="11:30" x14ac:dyDescent="0.25">
      <c r="K555"/>
      <c r="L555"/>
      <c r="M555"/>
      <c r="N555"/>
      <c r="AA555"/>
      <c r="AB555"/>
      <c r="AC555"/>
      <c r="AD555"/>
    </row>
    <row r="556" spans="11:30" x14ac:dyDescent="0.25">
      <c r="K556"/>
      <c r="L556"/>
      <c r="M556"/>
      <c r="N556"/>
      <c r="AA556"/>
      <c r="AB556"/>
      <c r="AC556"/>
      <c r="AD556"/>
    </row>
    <row r="557" spans="11:30" x14ac:dyDescent="0.25">
      <c r="K557"/>
      <c r="L557"/>
      <c r="M557"/>
      <c r="N557"/>
      <c r="AA557"/>
      <c r="AB557"/>
      <c r="AC557"/>
      <c r="AD557"/>
    </row>
    <row r="558" spans="11:30" x14ac:dyDescent="0.25">
      <c r="K558"/>
      <c r="L558"/>
      <c r="M558"/>
      <c r="N558"/>
      <c r="AA558"/>
      <c r="AB558"/>
      <c r="AC558"/>
      <c r="AD558"/>
    </row>
    <row r="559" spans="11:30" x14ac:dyDescent="0.25">
      <c r="K559"/>
      <c r="L559"/>
      <c r="M559"/>
      <c r="N559"/>
      <c r="AA559"/>
      <c r="AB559"/>
      <c r="AC559"/>
      <c r="AD559"/>
    </row>
    <row r="560" spans="11:30" x14ac:dyDescent="0.25">
      <c r="K560"/>
      <c r="L560"/>
      <c r="M560"/>
      <c r="N560"/>
      <c r="AA560"/>
      <c r="AB560"/>
      <c r="AC560"/>
      <c r="AD560"/>
    </row>
    <row r="561" spans="11:30" x14ac:dyDescent="0.25">
      <c r="K561"/>
      <c r="L561"/>
      <c r="M561"/>
      <c r="N561"/>
      <c r="AA561"/>
      <c r="AB561"/>
      <c r="AC561"/>
      <c r="AD561"/>
    </row>
    <row r="562" spans="11:30" x14ac:dyDescent="0.25">
      <c r="K562"/>
      <c r="L562"/>
      <c r="M562"/>
      <c r="N562"/>
      <c r="AA562"/>
      <c r="AB562"/>
      <c r="AC562"/>
      <c r="AD562"/>
    </row>
    <row r="563" spans="11:30" x14ac:dyDescent="0.25">
      <c r="K563"/>
      <c r="L563"/>
      <c r="M563"/>
      <c r="N563"/>
      <c r="AA563"/>
      <c r="AB563"/>
      <c r="AC563"/>
      <c r="AD563"/>
    </row>
    <row r="564" spans="11:30" x14ac:dyDescent="0.25">
      <c r="K564"/>
      <c r="L564"/>
      <c r="M564"/>
      <c r="N564"/>
      <c r="AA564"/>
      <c r="AB564"/>
      <c r="AC564"/>
      <c r="AD564"/>
    </row>
    <row r="565" spans="11:30" x14ac:dyDescent="0.25">
      <c r="K565"/>
      <c r="L565"/>
      <c r="M565"/>
      <c r="N565"/>
      <c r="AA565"/>
      <c r="AB565"/>
      <c r="AC565"/>
      <c r="AD565"/>
    </row>
    <row r="566" spans="11:30" x14ac:dyDescent="0.25">
      <c r="K566"/>
      <c r="L566"/>
      <c r="M566"/>
      <c r="N566"/>
      <c r="AA566"/>
      <c r="AB566"/>
      <c r="AC566"/>
      <c r="AD566"/>
    </row>
    <row r="567" spans="11:30" x14ac:dyDescent="0.25">
      <c r="K567"/>
      <c r="L567"/>
      <c r="M567"/>
      <c r="N567"/>
      <c r="AA567"/>
      <c r="AB567"/>
      <c r="AC567"/>
      <c r="AD567"/>
    </row>
    <row r="568" spans="11:30" x14ac:dyDescent="0.25">
      <c r="K568"/>
      <c r="L568"/>
      <c r="M568"/>
      <c r="N568"/>
      <c r="AA568"/>
      <c r="AB568"/>
      <c r="AC568"/>
      <c r="AD568"/>
    </row>
    <row r="569" spans="11:30" x14ac:dyDescent="0.25">
      <c r="K569"/>
      <c r="L569"/>
      <c r="M569"/>
      <c r="N569"/>
      <c r="AA569"/>
      <c r="AB569"/>
      <c r="AC569"/>
      <c r="AD569"/>
    </row>
    <row r="570" spans="11:30" x14ac:dyDescent="0.25">
      <c r="K570"/>
      <c r="L570"/>
      <c r="M570"/>
      <c r="N570"/>
      <c r="AA570"/>
      <c r="AB570"/>
      <c r="AC570"/>
      <c r="AD570"/>
    </row>
    <row r="571" spans="11:30" x14ac:dyDescent="0.25">
      <c r="K571"/>
      <c r="L571"/>
      <c r="M571"/>
      <c r="N571"/>
      <c r="AA571"/>
      <c r="AB571"/>
      <c r="AC571"/>
      <c r="AD571"/>
    </row>
    <row r="572" spans="11:30" x14ac:dyDescent="0.25">
      <c r="K572"/>
      <c r="L572"/>
      <c r="M572"/>
      <c r="N572"/>
      <c r="AA572"/>
      <c r="AB572"/>
      <c r="AC572"/>
      <c r="AD572"/>
    </row>
    <row r="573" spans="11:30" x14ac:dyDescent="0.25">
      <c r="K573"/>
      <c r="L573"/>
      <c r="M573"/>
      <c r="N573"/>
      <c r="AA573"/>
      <c r="AB573"/>
      <c r="AC573"/>
      <c r="AD573"/>
    </row>
    <row r="574" spans="11:30" x14ac:dyDescent="0.25">
      <c r="K574"/>
      <c r="L574"/>
      <c r="M574"/>
      <c r="N574"/>
      <c r="AA574"/>
      <c r="AB574"/>
      <c r="AC574"/>
      <c r="AD574"/>
    </row>
    <row r="575" spans="11:30" x14ac:dyDescent="0.25">
      <c r="K575"/>
      <c r="L575"/>
      <c r="M575"/>
      <c r="N575"/>
      <c r="AA575"/>
      <c r="AB575"/>
      <c r="AC575"/>
      <c r="AD575"/>
    </row>
    <row r="576" spans="11:30" x14ac:dyDescent="0.25">
      <c r="K576"/>
      <c r="L576"/>
      <c r="M576"/>
      <c r="N576"/>
      <c r="AA576"/>
      <c r="AB576"/>
      <c r="AC576"/>
      <c r="AD576"/>
    </row>
    <row r="577" spans="11:30" x14ac:dyDescent="0.25">
      <c r="K577"/>
      <c r="L577"/>
      <c r="M577"/>
      <c r="N577"/>
      <c r="AA577"/>
      <c r="AB577"/>
      <c r="AC577"/>
      <c r="AD577"/>
    </row>
    <row r="578" spans="11:30" x14ac:dyDescent="0.25">
      <c r="K578"/>
      <c r="L578"/>
      <c r="M578"/>
      <c r="N578"/>
      <c r="AA578"/>
      <c r="AB578"/>
      <c r="AC578"/>
      <c r="AD578"/>
    </row>
    <row r="579" spans="11:30" x14ac:dyDescent="0.25">
      <c r="K579"/>
      <c r="L579"/>
      <c r="M579"/>
      <c r="N579"/>
      <c r="AA579"/>
      <c r="AB579"/>
      <c r="AC579"/>
      <c r="AD579"/>
    </row>
    <row r="580" spans="11:30" x14ac:dyDescent="0.25">
      <c r="K580"/>
      <c r="L580"/>
      <c r="M580"/>
      <c r="N580"/>
      <c r="AA580"/>
      <c r="AB580"/>
      <c r="AC580"/>
      <c r="AD580"/>
    </row>
    <row r="581" spans="11:30" x14ac:dyDescent="0.25">
      <c r="K581"/>
      <c r="L581"/>
      <c r="M581"/>
      <c r="N581"/>
      <c r="AA581"/>
      <c r="AB581"/>
      <c r="AC581"/>
      <c r="AD581"/>
    </row>
    <row r="582" spans="11:30" x14ac:dyDescent="0.25">
      <c r="K582"/>
      <c r="L582"/>
      <c r="M582"/>
      <c r="N582"/>
      <c r="AA582"/>
      <c r="AB582"/>
      <c r="AC582"/>
      <c r="AD582"/>
    </row>
    <row r="583" spans="11:30" x14ac:dyDescent="0.25">
      <c r="K583"/>
      <c r="L583"/>
      <c r="M583"/>
      <c r="N583"/>
      <c r="AA583"/>
      <c r="AB583"/>
      <c r="AC583"/>
      <c r="AD583"/>
    </row>
    <row r="584" spans="11:30" x14ac:dyDescent="0.25">
      <c r="K584"/>
      <c r="L584"/>
      <c r="M584"/>
      <c r="N584"/>
      <c r="AA584"/>
      <c r="AB584"/>
      <c r="AC584"/>
      <c r="AD584"/>
    </row>
    <row r="585" spans="11:30" x14ac:dyDescent="0.25">
      <c r="K585"/>
      <c r="L585"/>
      <c r="M585"/>
      <c r="N585"/>
      <c r="AA585"/>
      <c r="AB585"/>
      <c r="AC585"/>
      <c r="AD585"/>
    </row>
    <row r="586" spans="11:30" x14ac:dyDescent="0.25">
      <c r="K586"/>
      <c r="L586"/>
      <c r="M586"/>
      <c r="N586"/>
      <c r="AA586"/>
      <c r="AB586"/>
      <c r="AC586"/>
      <c r="AD586"/>
    </row>
    <row r="587" spans="11:30" x14ac:dyDescent="0.25">
      <c r="K587"/>
      <c r="L587"/>
      <c r="M587"/>
      <c r="N587"/>
      <c r="AA587"/>
      <c r="AB587"/>
      <c r="AC587"/>
      <c r="AD587"/>
    </row>
    <row r="588" spans="11:30" x14ac:dyDescent="0.25">
      <c r="K588"/>
      <c r="L588"/>
      <c r="M588"/>
      <c r="N588"/>
      <c r="AA588"/>
      <c r="AB588"/>
      <c r="AC588"/>
      <c r="AD588"/>
    </row>
    <row r="589" spans="11:30" x14ac:dyDescent="0.25">
      <c r="K589"/>
      <c r="L589"/>
      <c r="M589"/>
      <c r="N589"/>
      <c r="AA589"/>
      <c r="AB589"/>
      <c r="AC589"/>
      <c r="AD589"/>
    </row>
    <row r="590" spans="11:30" x14ac:dyDescent="0.25">
      <c r="K590"/>
      <c r="L590"/>
      <c r="M590"/>
      <c r="N590"/>
      <c r="AA590"/>
      <c r="AB590"/>
      <c r="AC590"/>
      <c r="AD590"/>
    </row>
    <row r="591" spans="11:30" x14ac:dyDescent="0.25">
      <c r="K591"/>
      <c r="L591"/>
      <c r="M591"/>
      <c r="N591"/>
      <c r="AA591"/>
      <c r="AB591"/>
      <c r="AC591"/>
      <c r="AD591"/>
    </row>
    <row r="592" spans="11:30" x14ac:dyDescent="0.25">
      <c r="K592"/>
      <c r="L592"/>
      <c r="M592"/>
      <c r="N592"/>
      <c r="AA592"/>
      <c r="AB592"/>
      <c r="AC592"/>
      <c r="AD592"/>
    </row>
    <row r="593" spans="11:30" x14ac:dyDescent="0.25">
      <c r="K593"/>
      <c r="L593"/>
      <c r="M593"/>
      <c r="N593"/>
      <c r="AA593"/>
      <c r="AB593"/>
      <c r="AC593"/>
      <c r="AD593"/>
    </row>
    <row r="594" spans="11:30" x14ac:dyDescent="0.25">
      <c r="K594"/>
      <c r="L594"/>
      <c r="M594"/>
      <c r="N594"/>
      <c r="AA594"/>
      <c r="AB594"/>
      <c r="AC594"/>
      <c r="AD594"/>
    </row>
    <row r="595" spans="11:30" x14ac:dyDescent="0.25">
      <c r="K595"/>
      <c r="L595"/>
      <c r="M595"/>
      <c r="N595"/>
      <c r="AA595"/>
      <c r="AB595"/>
      <c r="AC595"/>
      <c r="AD595"/>
    </row>
    <row r="596" spans="11:30" x14ac:dyDescent="0.25">
      <c r="K596"/>
      <c r="L596"/>
      <c r="M596"/>
      <c r="N596"/>
      <c r="AA596"/>
      <c r="AB596"/>
      <c r="AC596"/>
      <c r="AD596"/>
    </row>
    <row r="597" spans="11:30" x14ac:dyDescent="0.25">
      <c r="K597"/>
      <c r="L597"/>
      <c r="M597"/>
      <c r="N597"/>
      <c r="AA597"/>
      <c r="AB597"/>
      <c r="AC597"/>
      <c r="AD597"/>
    </row>
    <row r="598" spans="11:30" x14ac:dyDescent="0.25">
      <c r="K598"/>
      <c r="L598"/>
      <c r="M598"/>
      <c r="N598"/>
      <c r="AA598"/>
      <c r="AB598"/>
      <c r="AC598"/>
      <c r="AD598"/>
    </row>
    <row r="599" spans="11:30" x14ac:dyDescent="0.25">
      <c r="K599"/>
      <c r="L599"/>
      <c r="M599"/>
      <c r="N599"/>
      <c r="AA599"/>
      <c r="AB599"/>
      <c r="AC599"/>
      <c r="AD599"/>
    </row>
    <row r="600" spans="11:30" x14ac:dyDescent="0.25">
      <c r="K600"/>
      <c r="L600"/>
      <c r="M600"/>
      <c r="N600"/>
      <c r="AA600"/>
      <c r="AB600"/>
      <c r="AC600"/>
      <c r="AD600"/>
    </row>
    <row r="601" spans="11:30" x14ac:dyDescent="0.25">
      <c r="K601"/>
      <c r="L601"/>
      <c r="M601"/>
      <c r="N601"/>
      <c r="AA601"/>
      <c r="AB601"/>
      <c r="AC601"/>
      <c r="AD601"/>
    </row>
    <row r="602" spans="11:30" x14ac:dyDescent="0.25">
      <c r="K602"/>
      <c r="L602"/>
      <c r="M602"/>
      <c r="N602"/>
      <c r="AA602"/>
      <c r="AB602"/>
      <c r="AC602"/>
      <c r="AD602"/>
    </row>
    <row r="603" spans="11:30" x14ac:dyDescent="0.25">
      <c r="K603"/>
      <c r="L603"/>
      <c r="M603"/>
      <c r="N603"/>
      <c r="AA603"/>
      <c r="AB603"/>
      <c r="AC603"/>
      <c r="AD603"/>
    </row>
    <row r="604" spans="11:30" x14ac:dyDescent="0.25">
      <c r="K604"/>
      <c r="L604"/>
      <c r="M604"/>
      <c r="N604"/>
      <c r="AA604"/>
      <c r="AB604"/>
      <c r="AC604"/>
      <c r="AD604"/>
    </row>
    <row r="605" spans="11:30" x14ac:dyDescent="0.25">
      <c r="K605"/>
      <c r="L605"/>
      <c r="M605"/>
      <c r="N605"/>
      <c r="AA605"/>
      <c r="AB605"/>
      <c r="AC605"/>
      <c r="AD605"/>
    </row>
    <row r="606" spans="11:30" x14ac:dyDescent="0.25">
      <c r="K606"/>
      <c r="L606"/>
      <c r="M606"/>
      <c r="N606"/>
      <c r="AA606"/>
      <c r="AB606"/>
      <c r="AC606"/>
      <c r="AD606"/>
    </row>
    <row r="607" spans="11:30" x14ac:dyDescent="0.25">
      <c r="K607"/>
      <c r="L607"/>
      <c r="M607"/>
      <c r="N607"/>
      <c r="AA607"/>
      <c r="AB607"/>
      <c r="AC607"/>
      <c r="AD607"/>
    </row>
    <row r="608" spans="11:30" x14ac:dyDescent="0.25">
      <c r="K608"/>
      <c r="L608"/>
      <c r="M608"/>
      <c r="N608"/>
      <c r="AA608"/>
      <c r="AB608"/>
      <c r="AC608"/>
      <c r="AD608"/>
    </row>
    <row r="609" spans="11:30" x14ac:dyDescent="0.25">
      <c r="K609"/>
      <c r="L609"/>
      <c r="M609"/>
      <c r="N609"/>
      <c r="AA609"/>
      <c r="AB609"/>
      <c r="AC609"/>
      <c r="AD609"/>
    </row>
    <row r="610" spans="11:30" x14ac:dyDescent="0.25">
      <c r="K610"/>
      <c r="L610"/>
      <c r="M610"/>
      <c r="N610"/>
      <c r="AA610"/>
      <c r="AB610"/>
      <c r="AC610"/>
      <c r="AD610"/>
    </row>
    <row r="611" spans="11:30" x14ac:dyDescent="0.25">
      <c r="K611"/>
      <c r="L611"/>
      <c r="M611"/>
      <c r="N611"/>
      <c r="AA611"/>
      <c r="AB611"/>
      <c r="AC611"/>
      <c r="AD611"/>
    </row>
    <row r="612" spans="11:30" x14ac:dyDescent="0.25">
      <c r="K612"/>
      <c r="L612"/>
      <c r="M612"/>
      <c r="N612"/>
      <c r="AA612"/>
      <c r="AB612"/>
      <c r="AC612"/>
      <c r="AD612"/>
    </row>
    <row r="613" spans="11:30" x14ac:dyDescent="0.25">
      <c r="K613"/>
      <c r="L613"/>
      <c r="M613"/>
      <c r="N613"/>
      <c r="AA613"/>
      <c r="AB613"/>
      <c r="AC613"/>
      <c r="AD613"/>
    </row>
    <row r="614" spans="11:30" x14ac:dyDescent="0.25">
      <c r="K614"/>
      <c r="L614"/>
      <c r="M614"/>
      <c r="N614"/>
      <c r="AA614"/>
      <c r="AB614"/>
      <c r="AC614"/>
      <c r="AD614"/>
    </row>
    <row r="615" spans="11:30" x14ac:dyDescent="0.25">
      <c r="K615"/>
      <c r="L615"/>
      <c r="M615"/>
      <c r="N615"/>
      <c r="AA615"/>
      <c r="AB615"/>
      <c r="AC615"/>
      <c r="AD615"/>
    </row>
    <row r="616" spans="11:30" x14ac:dyDescent="0.25">
      <c r="K616"/>
      <c r="L616"/>
      <c r="M616"/>
      <c r="N616"/>
      <c r="AA616"/>
      <c r="AB616"/>
      <c r="AC616"/>
      <c r="AD616"/>
    </row>
    <row r="617" spans="11:30" x14ac:dyDescent="0.25">
      <c r="K617"/>
      <c r="L617"/>
      <c r="M617"/>
      <c r="N617"/>
      <c r="AA617"/>
      <c r="AB617"/>
      <c r="AC617"/>
      <c r="AD617"/>
    </row>
    <row r="618" spans="11:30" x14ac:dyDescent="0.25">
      <c r="K618"/>
      <c r="L618"/>
      <c r="M618"/>
      <c r="N618"/>
      <c r="AA618"/>
      <c r="AB618"/>
      <c r="AC618"/>
      <c r="AD618"/>
    </row>
    <row r="619" spans="11:30" x14ac:dyDescent="0.25">
      <c r="K619"/>
      <c r="L619"/>
      <c r="M619"/>
      <c r="N619"/>
      <c r="AA619"/>
      <c r="AB619"/>
      <c r="AC619"/>
      <c r="AD619"/>
    </row>
    <row r="620" spans="11:30" x14ac:dyDescent="0.25">
      <c r="K620"/>
      <c r="L620"/>
      <c r="M620"/>
      <c r="N620"/>
      <c r="AA620"/>
      <c r="AB620"/>
      <c r="AC620"/>
      <c r="AD620"/>
    </row>
    <row r="621" spans="11:30" x14ac:dyDescent="0.25">
      <c r="K621"/>
      <c r="L621"/>
      <c r="M621"/>
      <c r="N621"/>
      <c r="AA621"/>
      <c r="AB621"/>
      <c r="AC621"/>
      <c r="AD621"/>
    </row>
    <row r="622" spans="11:30" x14ac:dyDescent="0.25">
      <c r="K622"/>
      <c r="L622"/>
      <c r="M622"/>
      <c r="N622"/>
      <c r="AA622"/>
      <c r="AB622"/>
      <c r="AC622"/>
      <c r="AD622"/>
    </row>
    <row r="623" spans="11:30" x14ac:dyDescent="0.25">
      <c r="K623"/>
      <c r="L623"/>
      <c r="M623"/>
      <c r="N623"/>
      <c r="AA623"/>
      <c r="AB623"/>
      <c r="AC623"/>
      <c r="AD623"/>
    </row>
    <row r="624" spans="11:30" x14ac:dyDescent="0.25">
      <c r="K624"/>
      <c r="L624"/>
      <c r="M624"/>
      <c r="N624"/>
      <c r="AA624"/>
      <c r="AB624"/>
      <c r="AC624"/>
      <c r="AD624"/>
    </row>
    <row r="625" spans="11:30" x14ac:dyDescent="0.25">
      <c r="K625"/>
      <c r="L625"/>
      <c r="M625"/>
      <c r="N625"/>
      <c r="AA625"/>
      <c r="AB625"/>
      <c r="AC625"/>
      <c r="AD625"/>
    </row>
    <row r="626" spans="11:30" x14ac:dyDescent="0.25">
      <c r="K626"/>
      <c r="L626"/>
      <c r="M626"/>
      <c r="N626"/>
      <c r="AA626"/>
      <c r="AB626"/>
      <c r="AC626"/>
      <c r="AD626"/>
    </row>
    <row r="627" spans="11:30" x14ac:dyDescent="0.25">
      <c r="K627"/>
      <c r="L627"/>
      <c r="M627"/>
      <c r="N627"/>
      <c r="AA627"/>
      <c r="AB627"/>
      <c r="AC627"/>
      <c r="AD627"/>
    </row>
    <row r="628" spans="11:30" x14ac:dyDescent="0.25">
      <c r="K628"/>
      <c r="L628"/>
      <c r="M628"/>
      <c r="N628"/>
      <c r="AA628"/>
      <c r="AB628"/>
      <c r="AC628"/>
      <c r="AD628"/>
    </row>
    <row r="629" spans="11:30" x14ac:dyDescent="0.25">
      <c r="K629"/>
      <c r="L629"/>
      <c r="M629"/>
      <c r="N629"/>
      <c r="AA629"/>
      <c r="AB629"/>
      <c r="AC629"/>
      <c r="AD629"/>
    </row>
    <row r="630" spans="11:30" x14ac:dyDescent="0.25">
      <c r="K630"/>
      <c r="L630"/>
      <c r="M630"/>
      <c r="N630"/>
      <c r="AA630"/>
      <c r="AB630"/>
      <c r="AC630"/>
      <c r="AD630"/>
    </row>
    <row r="631" spans="11:30" x14ac:dyDescent="0.25">
      <c r="K631"/>
      <c r="L631"/>
      <c r="M631"/>
      <c r="N631"/>
      <c r="AA631"/>
      <c r="AB631"/>
      <c r="AC631"/>
      <c r="AD631"/>
    </row>
    <row r="632" spans="11:30" x14ac:dyDescent="0.25">
      <c r="K632"/>
      <c r="L632"/>
      <c r="M632"/>
      <c r="N632"/>
      <c r="AA632"/>
      <c r="AB632"/>
      <c r="AC632"/>
      <c r="AD632"/>
    </row>
    <row r="633" spans="11:30" x14ac:dyDescent="0.25">
      <c r="K633"/>
      <c r="L633"/>
      <c r="M633"/>
      <c r="N633"/>
      <c r="AA633"/>
      <c r="AB633"/>
      <c r="AC633"/>
      <c r="AD633"/>
    </row>
    <row r="634" spans="11:30" x14ac:dyDescent="0.25">
      <c r="K634"/>
      <c r="L634"/>
      <c r="M634"/>
      <c r="N634"/>
      <c r="AA634"/>
      <c r="AB634"/>
      <c r="AC634"/>
      <c r="AD634"/>
    </row>
    <row r="635" spans="11:30" x14ac:dyDescent="0.25">
      <c r="K635"/>
      <c r="L635"/>
      <c r="M635"/>
      <c r="N635"/>
      <c r="AA635"/>
      <c r="AB635"/>
      <c r="AC635"/>
      <c r="AD635"/>
    </row>
    <row r="636" spans="11:30" x14ac:dyDescent="0.25">
      <c r="K636"/>
      <c r="L636"/>
      <c r="M636"/>
      <c r="N636"/>
      <c r="AA636"/>
      <c r="AB636"/>
      <c r="AC636"/>
      <c r="AD636"/>
    </row>
    <row r="637" spans="11:30" x14ac:dyDescent="0.25">
      <c r="K637"/>
      <c r="L637"/>
      <c r="M637"/>
      <c r="N637"/>
      <c r="AA637"/>
      <c r="AB637"/>
      <c r="AC637"/>
      <c r="AD637"/>
    </row>
    <row r="638" spans="11:30" x14ac:dyDescent="0.25">
      <c r="K638"/>
      <c r="L638"/>
      <c r="M638"/>
      <c r="N638"/>
      <c r="AA638"/>
      <c r="AB638"/>
      <c r="AC638"/>
      <c r="AD638"/>
    </row>
    <row r="639" spans="11:30" x14ac:dyDescent="0.25">
      <c r="K639"/>
      <c r="L639"/>
      <c r="M639"/>
      <c r="N639"/>
      <c r="AA639"/>
      <c r="AB639"/>
      <c r="AC639"/>
      <c r="AD639"/>
    </row>
    <row r="640" spans="11:30" x14ac:dyDescent="0.25">
      <c r="K640"/>
      <c r="L640"/>
      <c r="M640"/>
      <c r="N640"/>
      <c r="AA640"/>
      <c r="AB640"/>
      <c r="AC640"/>
      <c r="AD640"/>
    </row>
    <row r="641" spans="11:30" x14ac:dyDescent="0.25">
      <c r="K641"/>
      <c r="L641"/>
      <c r="M641"/>
      <c r="N641"/>
      <c r="AA641"/>
      <c r="AB641"/>
      <c r="AC641"/>
      <c r="AD641"/>
    </row>
    <row r="642" spans="11:30" x14ac:dyDescent="0.25">
      <c r="K642"/>
      <c r="L642"/>
      <c r="M642"/>
      <c r="N642"/>
      <c r="AA642"/>
      <c r="AB642"/>
      <c r="AC642"/>
      <c r="AD642"/>
    </row>
    <row r="643" spans="11:30" x14ac:dyDescent="0.25">
      <c r="K643"/>
      <c r="L643"/>
      <c r="M643"/>
      <c r="N643"/>
      <c r="AA643"/>
      <c r="AB643"/>
      <c r="AC643"/>
      <c r="AD643"/>
    </row>
    <row r="644" spans="11:30" x14ac:dyDescent="0.25">
      <c r="K644"/>
      <c r="L644"/>
      <c r="M644"/>
      <c r="N644"/>
      <c r="AA644"/>
      <c r="AB644"/>
      <c r="AC644"/>
      <c r="AD644"/>
    </row>
    <row r="645" spans="11:30" x14ac:dyDescent="0.25">
      <c r="K645"/>
      <c r="L645"/>
      <c r="M645"/>
      <c r="N645"/>
      <c r="AA645"/>
      <c r="AB645"/>
      <c r="AC645"/>
      <c r="AD645"/>
    </row>
    <row r="646" spans="11:30" x14ac:dyDescent="0.25">
      <c r="K646"/>
      <c r="L646"/>
      <c r="M646"/>
      <c r="N646"/>
      <c r="AA646"/>
      <c r="AB646"/>
      <c r="AC646"/>
      <c r="AD646"/>
    </row>
    <row r="647" spans="11:30" x14ac:dyDescent="0.25">
      <c r="K647"/>
      <c r="L647"/>
      <c r="M647"/>
      <c r="N647"/>
      <c r="AA647"/>
      <c r="AB647"/>
      <c r="AC647"/>
      <c r="AD647"/>
    </row>
    <row r="648" spans="11:30" x14ac:dyDescent="0.25">
      <c r="K648"/>
      <c r="L648"/>
      <c r="M648"/>
      <c r="N648"/>
      <c r="AA648"/>
      <c r="AB648"/>
      <c r="AC648"/>
      <c r="AD648"/>
    </row>
    <row r="649" spans="11:30" x14ac:dyDescent="0.25">
      <c r="K649"/>
      <c r="L649"/>
      <c r="M649"/>
      <c r="N649"/>
      <c r="AA649"/>
      <c r="AB649"/>
      <c r="AC649"/>
      <c r="AD649"/>
    </row>
    <row r="650" spans="11:30" x14ac:dyDescent="0.25">
      <c r="K650"/>
      <c r="L650"/>
      <c r="M650"/>
      <c r="N650"/>
      <c r="AA650"/>
      <c r="AB650"/>
      <c r="AC650"/>
      <c r="AD650"/>
    </row>
    <row r="651" spans="11:30" x14ac:dyDescent="0.25">
      <c r="K651"/>
      <c r="L651"/>
      <c r="M651"/>
      <c r="N651"/>
      <c r="AA651"/>
      <c r="AB651"/>
      <c r="AC651"/>
      <c r="AD651"/>
    </row>
    <row r="652" spans="11:30" x14ac:dyDescent="0.25">
      <c r="K652"/>
      <c r="L652"/>
      <c r="M652"/>
      <c r="N652"/>
      <c r="AA652"/>
      <c r="AB652"/>
      <c r="AC652"/>
      <c r="AD652"/>
    </row>
    <row r="653" spans="11:30" x14ac:dyDescent="0.25">
      <c r="K653"/>
      <c r="L653"/>
      <c r="M653"/>
      <c r="N653"/>
      <c r="AA653"/>
      <c r="AB653"/>
      <c r="AC653"/>
      <c r="AD653"/>
    </row>
    <row r="654" spans="11:30" x14ac:dyDescent="0.25">
      <c r="K654"/>
      <c r="L654"/>
      <c r="M654"/>
      <c r="N654"/>
      <c r="AA654"/>
      <c r="AB654"/>
      <c r="AC654"/>
      <c r="AD654"/>
    </row>
    <row r="655" spans="11:30" x14ac:dyDescent="0.25">
      <c r="K655"/>
      <c r="L655"/>
      <c r="M655"/>
      <c r="N655"/>
      <c r="AA655"/>
      <c r="AB655"/>
      <c r="AC655"/>
      <c r="AD655"/>
    </row>
    <row r="656" spans="11:30" x14ac:dyDescent="0.25">
      <c r="K656"/>
      <c r="L656"/>
      <c r="M656"/>
      <c r="N656"/>
      <c r="AA656"/>
      <c r="AB656"/>
      <c r="AC656"/>
      <c r="AD656"/>
    </row>
    <row r="657" spans="11:30" x14ac:dyDescent="0.25">
      <c r="K657"/>
      <c r="L657"/>
      <c r="M657"/>
      <c r="N657"/>
      <c r="AA657"/>
      <c r="AB657"/>
      <c r="AC657"/>
      <c r="AD657"/>
    </row>
    <row r="658" spans="11:30" x14ac:dyDescent="0.25">
      <c r="K658"/>
      <c r="L658"/>
      <c r="M658"/>
      <c r="N658"/>
      <c r="AA658"/>
      <c r="AB658"/>
      <c r="AC658"/>
      <c r="AD658"/>
    </row>
    <row r="659" spans="11:30" x14ac:dyDescent="0.25">
      <c r="K659"/>
      <c r="L659"/>
      <c r="M659"/>
      <c r="N659"/>
      <c r="AA659"/>
      <c r="AB659"/>
      <c r="AC659"/>
      <c r="AD659"/>
    </row>
    <row r="660" spans="11:30" x14ac:dyDescent="0.25">
      <c r="K660"/>
      <c r="L660"/>
      <c r="M660"/>
      <c r="N660"/>
      <c r="AA660"/>
      <c r="AB660"/>
      <c r="AC660"/>
      <c r="AD660"/>
    </row>
    <row r="661" spans="11:30" x14ac:dyDescent="0.25">
      <c r="K661"/>
      <c r="L661"/>
      <c r="M661"/>
      <c r="N661"/>
      <c r="AA661"/>
      <c r="AB661"/>
      <c r="AC661"/>
      <c r="AD661"/>
    </row>
    <row r="662" spans="11:30" x14ac:dyDescent="0.25">
      <c r="K662"/>
      <c r="L662"/>
      <c r="M662"/>
      <c r="N662"/>
      <c r="AA662"/>
      <c r="AB662"/>
      <c r="AC662"/>
      <c r="AD662"/>
    </row>
    <row r="663" spans="11:30" x14ac:dyDescent="0.25">
      <c r="K663"/>
      <c r="L663"/>
      <c r="M663"/>
      <c r="N663"/>
      <c r="AA663"/>
      <c r="AB663"/>
      <c r="AC663"/>
      <c r="AD663"/>
    </row>
    <row r="664" spans="11:30" x14ac:dyDescent="0.25">
      <c r="K664"/>
      <c r="L664"/>
      <c r="M664"/>
      <c r="N664"/>
      <c r="AA664"/>
      <c r="AB664"/>
      <c r="AC664"/>
      <c r="AD664"/>
    </row>
    <row r="665" spans="11:30" x14ac:dyDescent="0.25">
      <c r="K665"/>
      <c r="L665"/>
      <c r="M665"/>
      <c r="N665"/>
      <c r="AA665"/>
      <c r="AB665"/>
      <c r="AC665"/>
      <c r="AD665"/>
    </row>
    <row r="666" spans="11:30" x14ac:dyDescent="0.25">
      <c r="K666"/>
      <c r="L666"/>
      <c r="M666"/>
      <c r="N666"/>
      <c r="AA666"/>
      <c r="AB666"/>
      <c r="AC666"/>
      <c r="AD666"/>
    </row>
    <row r="667" spans="11:30" x14ac:dyDescent="0.25">
      <c r="K667"/>
      <c r="L667"/>
      <c r="M667"/>
      <c r="N667"/>
      <c r="AA667"/>
      <c r="AB667"/>
      <c r="AC667"/>
      <c r="AD667"/>
    </row>
    <row r="668" spans="11:30" x14ac:dyDescent="0.25">
      <c r="K668"/>
      <c r="L668"/>
      <c r="M668"/>
      <c r="N668"/>
      <c r="AA668"/>
      <c r="AB668"/>
      <c r="AC668"/>
      <c r="AD668"/>
    </row>
    <row r="669" spans="11:30" x14ac:dyDescent="0.25">
      <c r="K669"/>
      <c r="L669"/>
      <c r="M669"/>
      <c r="N669"/>
      <c r="AA669"/>
      <c r="AB669"/>
      <c r="AC669"/>
      <c r="AD669"/>
    </row>
    <row r="670" spans="11:30" x14ac:dyDescent="0.25">
      <c r="K670"/>
      <c r="L670"/>
      <c r="M670"/>
      <c r="N670"/>
      <c r="AA670"/>
      <c r="AB670"/>
      <c r="AC670"/>
      <c r="AD670"/>
    </row>
    <row r="671" spans="11:30" x14ac:dyDescent="0.25">
      <c r="K671"/>
      <c r="L671"/>
      <c r="M671"/>
      <c r="N671"/>
      <c r="AA671"/>
      <c r="AB671"/>
      <c r="AC671"/>
      <c r="AD671"/>
    </row>
    <row r="672" spans="11:30" x14ac:dyDescent="0.25">
      <c r="K672"/>
      <c r="L672"/>
      <c r="M672"/>
      <c r="N672"/>
      <c r="AA672"/>
      <c r="AB672"/>
      <c r="AC672"/>
      <c r="AD672"/>
    </row>
    <row r="673" spans="11:30" x14ac:dyDescent="0.25">
      <c r="K673"/>
      <c r="L673"/>
      <c r="M673"/>
      <c r="N673"/>
      <c r="AA673"/>
      <c r="AB673"/>
      <c r="AC673"/>
      <c r="AD673"/>
    </row>
    <row r="674" spans="11:30" x14ac:dyDescent="0.25">
      <c r="K674"/>
      <c r="L674"/>
      <c r="M674"/>
      <c r="N674"/>
      <c r="AA674"/>
      <c r="AB674"/>
      <c r="AC674"/>
      <c r="AD674"/>
    </row>
    <row r="675" spans="11:30" x14ac:dyDescent="0.25">
      <c r="K675"/>
      <c r="L675"/>
      <c r="M675"/>
      <c r="N675"/>
      <c r="AA675"/>
      <c r="AB675"/>
      <c r="AC675"/>
      <c r="AD675"/>
    </row>
    <row r="676" spans="11:30" x14ac:dyDescent="0.25">
      <c r="K676"/>
      <c r="L676"/>
      <c r="M676"/>
      <c r="N676"/>
      <c r="AA676"/>
      <c r="AB676"/>
      <c r="AC676"/>
      <c r="AD676"/>
    </row>
    <row r="677" spans="11:30" x14ac:dyDescent="0.25">
      <c r="K677"/>
      <c r="L677"/>
      <c r="M677"/>
      <c r="N677"/>
      <c r="AA677"/>
      <c r="AB677"/>
      <c r="AC677"/>
      <c r="AD677"/>
    </row>
    <row r="678" spans="11:30" x14ac:dyDescent="0.25">
      <c r="K678"/>
      <c r="L678"/>
      <c r="M678"/>
      <c r="N678"/>
      <c r="AA678"/>
      <c r="AB678"/>
      <c r="AC678"/>
      <c r="AD678"/>
    </row>
    <row r="679" spans="11:30" x14ac:dyDescent="0.25">
      <c r="K679"/>
      <c r="L679"/>
      <c r="M679"/>
      <c r="N679"/>
      <c r="AA679"/>
      <c r="AB679"/>
      <c r="AC679"/>
      <c r="AD679"/>
    </row>
    <row r="680" spans="11:30" x14ac:dyDescent="0.25">
      <c r="K680"/>
      <c r="L680"/>
      <c r="M680"/>
      <c r="N680"/>
      <c r="AA680"/>
      <c r="AB680"/>
      <c r="AC680"/>
      <c r="AD680"/>
    </row>
    <row r="681" spans="11:30" x14ac:dyDescent="0.25">
      <c r="K681"/>
      <c r="L681"/>
      <c r="M681"/>
      <c r="N681"/>
      <c r="AA681"/>
      <c r="AB681"/>
      <c r="AC681"/>
      <c r="AD681"/>
    </row>
    <row r="682" spans="11:30" x14ac:dyDescent="0.25">
      <c r="K682"/>
      <c r="L682"/>
      <c r="M682"/>
      <c r="N682"/>
      <c r="AA682"/>
      <c r="AB682"/>
      <c r="AC682"/>
      <c r="AD682"/>
    </row>
    <row r="683" spans="11:30" x14ac:dyDescent="0.25">
      <c r="K683"/>
      <c r="L683"/>
      <c r="M683"/>
      <c r="N683"/>
      <c r="AA683"/>
      <c r="AB683"/>
      <c r="AC683"/>
      <c r="AD683"/>
    </row>
    <row r="684" spans="11:30" x14ac:dyDescent="0.25">
      <c r="K684"/>
      <c r="L684"/>
      <c r="M684"/>
      <c r="N684"/>
      <c r="AA684"/>
      <c r="AB684"/>
      <c r="AC684"/>
      <c r="AD684"/>
    </row>
    <row r="685" spans="11:30" x14ac:dyDescent="0.25">
      <c r="K685"/>
      <c r="L685"/>
      <c r="M685"/>
      <c r="N685"/>
      <c r="AA685"/>
      <c r="AB685"/>
      <c r="AC685"/>
      <c r="AD685"/>
    </row>
    <row r="686" spans="11:30" x14ac:dyDescent="0.25">
      <c r="K686"/>
      <c r="L686"/>
      <c r="M686"/>
      <c r="N686"/>
      <c r="AA686"/>
      <c r="AB686"/>
      <c r="AC686"/>
      <c r="AD686"/>
    </row>
    <row r="687" spans="11:30" x14ac:dyDescent="0.25">
      <c r="K687"/>
      <c r="L687"/>
      <c r="M687"/>
      <c r="N687"/>
      <c r="AA687"/>
      <c r="AB687"/>
      <c r="AC687"/>
      <c r="AD687"/>
    </row>
    <row r="688" spans="11:30" x14ac:dyDescent="0.25">
      <c r="K688"/>
      <c r="L688"/>
      <c r="M688"/>
      <c r="N688"/>
      <c r="AA688"/>
      <c r="AB688"/>
      <c r="AC688"/>
      <c r="AD688"/>
    </row>
    <row r="689" spans="11:30" x14ac:dyDescent="0.25">
      <c r="K689"/>
      <c r="L689"/>
      <c r="M689"/>
      <c r="N689"/>
      <c r="AA689"/>
      <c r="AB689"/>
      <c r="AC689"/>
      <c r="AD689"/>
    </row>
    <row r="690" spans="11:30" x14ac:dyDescent="0.25">
      <c r="K690"/>
      <c r="L690"/>
      <c r="M690"/>
      <c r="N690"/>
      <c r="AA690"/>
      <c r="AB690"/>
      <c r="AC690"/>
      <c r="AD690"/>
    </row>
    <row r="691" spans="11:30" x14ac:dyDescent="0.25">
      <c r="K691"/>
      <c r="L691"/>
      <c r="M691"/>
      <c r="N691"/>
      <c r="AA691"/>
      <c r="AB691"/>
      <c r="AC691"/>
      <c r="AD691"/>
    </row>
    <row r="692" spans="11:30" x14ac:dyDescent="0.25">
      <c r="K692"/>
      <c r="L692"/>
      <c r="M692"/>
      <c r="N692"/>
      <c r="AA692"/>
      <c r="AB692"/>
      <c r="AC692"/>
      <c r="AD692"/>
    </row>
    <row r="693" spans="11:30" x14ac:dyDescent="0.25">
      <c r="K693"/>
      <c r="L693"/>
      <c r="M693"/>
      <c r="N693"/>
      <c r="AA693"/>
      <c r="AB693"/>
      <c r="AC693"/>
      <c r="AD693"/>
    </row>
    <row r="694" spans="11:30" x14ac:dyDescent="0.25">
      <c r="K694"/>
      <c r="L694"/>
      <c r="M694"/>
      <c r="N694"/>
      <c r="AA694"/>
      <c r="AB694"/>
      <c r="AC694"/>
      <c r="AD694"/>
    </row>
    <row r="695" spans="11:30" x14ac:dyDescent="0.25">
      <c r="K695"/>
      <c r="L695"/>
      <c r="M695"/>
      <c r="N695"/>
      <c r="AA695"/>
      <c r="AB695"/>
      <c r="AC695"/>
      <c r="AD695"/>
    </row>
    <row r="696" spans="11:30" x14ac:dyDescent="0.25">
      <c r="K696"/>
      <c r="L696"/>
      <c r="M696"/>
      <c r="N696"/>
      <c r="AA696"/>
      <c r="AB696"/>
      <c r="AC696"/>
      <c r="AD696"/>
    </row>
    <row r="697" spans="11:30" x14ac:dyDescent="0.25">
      <c r="K697"/>
      <c r="L697"/>
      <c r="M697"/>
      <c r="N697"/>
      <c r="AA697"/>
      <c r="AB697"/>
      <c r="AC697"/>
      <c r="AD697"/>
    </row>
    <row r="698" spans="11:30" x14ac:dyDescent="0.25">
      <c r="K698"/>
      <c r="L698"/>
      <c r="M698"/>
      <c r="N698"/>
      <c r="AA698"/>
      <c r="AB698"/>
      <c r="AC698"/>
      <c r="AD698"/>
    </row>
    <row r="699" spans="11:30" x14ac:dyDescent="0.25">
      <c r="K699"/>
      <c r="L699"/>
      <c r="M699"/>
      <c r="N699"/>
      <c r="AA699"/>
      <c r="AB699"/>
      <c r="AC699"/>
      <c r="AD699"/>
    </row>
    <row r="700" spans="11:30" x14ac:dyDescent="0.25">
      <c r="K700"/>
      <c r="L700"/>
      <c r="M700"/>
      <c r="N700"/>
      <c r="AA700"/>
      <c r="AB700"/>
      <c r="AC700"/>
      <c r="AD700"/>
    </row>
    <row r="701" spans="11:30" x14ac:dyDescent="0.25">
      <c r="K701"/>
      <c r="L701"/>
      <c r="M701"/>
      <c r="N701"/>
      <c r="AA701"/>
      <c r="AB701"/>
      <c r="AC701"/>
      <c r="AD701"/>
    </row>
    <row r="702" spans="11:30" x14ac:dyDescent="0.25">
      <c r="K702"/>
      <c r="L702"/>
      <c r="M702"/>
      <c r="N702"/>
      <c r="AA702"/>
      <c r="AB702"/>
      <c r="AC702"/>
      <c r="AD702"/>
    </row>
    <row r="703" spans="11:30" x14ac:dyDescent="0.25">
      <c r="K703"/>
      <c r="L703"/>
      <c r="M703"/>
      <c r="N703"/>
      <c r="AA703"/>
      <c r="AB703"/>
      <c r="AC703"/>
      <c r="AD703"/>
    </row>
    <row r="704" spans="11:30" x14ac:dyDescent="0.25">
      <c r="K704"/>
      <c r="L704"/>
      <c r="M704"/>
      <c r="N704"/>
      <c r="AA704"/>
      <c r="AB704"/>
      <c r="AC704"/>
      <c r="AD704"/>
    </row>
    <row r="705" spans="11:30" x14ac:dyDescent="0.25">
      <c r="K705"/>
      <c r="L705"/>
      <c r="M705"/>
      <c r="N705"/>
      <c r="AA705"/>
      <c r="AB705"/>
      <c r="AC705"/>
      <c r="AD705"/>
    </row>
    <row r="706" spans="11:30" x14ac:dyDescent="0.25">
      <c r="K706"/>
      <c r="L706"/>
      <c r="M706"/>
      <c r="N706"/>
      <c r="AA706"/>
      <c r="AB706"/>
      <c r="AC706"/>
      <c r="AD706"/>
    </row>
    <row r="707" spans="11:30" x14ac:dyDescent="0.25">
      <c r="K707"/>
      <c r="L707"/>
      <c r="M707"/>
      <c r="N707"/>
      <c r="AA707"/>
      <c r="AB707"/>
      <c r="AC707"/>
      <c r="AD707"/>
    </row>
    <row r="708" spans="11:30" x14ac:dyDescent="0.25">
      <c r="K708"/>
      <c r="L708"/>
      <c r="M708"/>
      <c r="N708"/>
      <c r="AA708"/>
      <c r="AB708"/>
      <c r="AC708"/>
      <c r="AD708"/>
    </row>
    <row r="709" spans="11:30" x14ac:dyDescent="0.25">
      <c r="K709"/>
      <c r="L709"/>
      <c r="M709"/>
      <c r="N709"/>
      <c r="AA709"/>
      <c r="AB709"/>
      <c r="AC709"/>
      <c r="AD709"/>
    </row>
    <row r="710" spans="11:30" x14ac:dyDescent="0.25">
      <c r="K710"/>
      <c r="L710"/>
      <c r="M710"/>
      <c r="N710"/>
      <c r="AA710"/>
      <c r="AB710"/>
      <c r="AC710"/>
      <c r="AD710"/>
    </row>
    <row r="711" spans="11:30" x14ac:dyDescent="0.25">
      <c r="K711"/>
      <c r="L711"/>
      <c r="M711"/>
      <c r="N711"/>
      <c r="AA711"/>
      <c r="AB711"/>
      <c r="AC711"/>
      <c r="AD711"/>
    </row>
    <row r="712" spans="11:30" x14ac:dyDescent="0.25">
      <c r="K712"/>
      <c r="L712"/>
      <c r="M712"/>
      <c r="N712"/>
      <c r="AA712"/>
      <c r="AB712"/>
      <c r="AC712"/>
      <c r="AD712"/>
    </row>
    <row r="713" spans="11:30" x14ac:dyDescent="0.25">
      <c r="K713"/>
      <c r="L713"/>
      <c r="M713"/>
      <c r="N713"/>
      <c r="AA713"/>
      <c r="AB713"/>
      <c r="AC713"/>
      <c r="AD713"/>
    </row>
    <row r="714" spans="11:30" x14ac:dyDescent="0.25">
      <c r="K714"/>
      <c r="L714"/>
      <c r="M714"/>
      <c r="N714"/>
      <c r="AA714"/>
      <c r="AB714"/>
      <c r="AC714"/>
      <c r="AD714"/>
    </row>
    <row r="715" spans="11:30" x14ac:dyDescent="0.25">
      <c r="K715"/>
      <c r="L715"/>
      <c r="M715"/>
      <c r="N715"/>
      <c r="AA715"/>
      <c r="AB715"/>
      <c r="AC715"/>
      <c r="AD715"/>
    </row>
    <row r="716" spans="11:30" x14ac:dyDescent="0.25">
      <c r="K716"/>
      <c r="L716"/>
      <c r="M716"/>
      <c r="N716"/>
      <c r="AA716"/>
      <c r="AB716"/>
      <c r="AC716"/>
      <c r="AD716"/>
    </row>
    <row r="717" spans="11:30" x14ac:dyDescent="0.25">
      <c r="K717"/>
      <c r="L717"/>
      <c r="M717"/>
      <c r="N717"/>
      <c r="AA717"/>
      <c r="AB717"/>
      <c r="AC717"/>
      <c r="AD717"/>
    </row>
    <row r="718" spans="11:30" x14ac:dyDescent="0.25">
      <c r="K718"/>
      <c r="L718"/>
      <c r="M718"/>
      <c r="N718"/>
      <c r="AA718"/>
      <c r="AB718"/>
      <c r="AC718"/>
      <c r="AD718"/>
    </row>
    <row r="719" spans="11:30" x14ac:dyDescent="0.25">
      <c r="K719"/>
      <c r="L719"/>
      <c r="M719"/>
      <c r="N719"/>
      <c r="AA719"/>
      <c r="AB719"/>
      <c r="AC719"/>
      <c r="AD719"/>
    </row>
    <row r="720" spans="11:30" x14ac:dyDescent="0.25">
      <c r="K720"/>
      <c r="L720"/>
      <c r="M720"/>
      <c r="N720"/>
      <c r="AA720"/>
      <c r="AB720"/>
      <c r="AC720"/>
      <c r="AD720"/>
    </row>
    <row r="721" spans="11:30" x14ac:dyDescent="0.25">
      <c r="K721"/>
      <c r="L721"/>
      <c r="M721"/>
      <c r="N721"/>
      <c r="AA721"/>
      <c r="AB721"/>
      <c r="AC721"/>
      <c r="AD721"/>
    </row>
    <row r="722" spans="11:30" x14ac:dyDescent="0.25">
      <c r="K722"/>
      <c r="L722"/>
      <c r="M722"/>
      <c r="N722"/>
      <c r="AA722"/>
      <c r="AB722"/>
      <c r="AC722"/>
      <c r="AD722"/>
    </row>
    <row r="723" spans="11:30" x14ac:dyDescent="0.25">
      <c r="K723"/>
      <c r="L723"/>
      <c r="M723"/>
      <c r="N723"/>
      <c r="AA723"/>
      <c r="AB723"/>
      <c r="AC723"/>
      <c r="AD723"/>
    </row>
    <row r="724" spans="11:30" x14ac:dyDescent="0.25">
      <c r="K724"/>
      <c r="L724"/>
      <c r="M724"/>
      <c r="N724"/>
      <c r="AA724"/>
      <c r="AB724"/>
      <c r="AC724"/>
      <c r="AD724"/>
    </row>
    <row r="725" spans="11:30" x14ac:dyDescent="0.25">
      <c r="K725"/>
      <c r="L725"/>
      <c r="M725"/>
      <c r="N725"/>
      <c r="AA725"/>
      <c r="AB725"/>
      <c r="AC725"/>
      <c r="AD725"/>
    </row>
    <row r="726" spans="11:30" x14ac:dyDescent="0.25">
      <c r="K726"/>
      <c r="L726"/>
      <c r="M726"/>
      <c r="N726"/>
      <c r="AA726"/>
      <c r="AB726"/>
      <c r="AC726"/>
      <c r="AD726"/>
    </row>
    <row r="727" spans="11:30" x14ac:dyDescent="0.25">
      <c r="K727"/>
      <c r="L727"/>
      <c r="M727"/>
      <c r="N727"/>
      <c r="AA727"/>
      <c r="AB727"/>
      <c r="AC727"/>
      <c r="AD727"/>
    </row>
    <row r="728" spans="11:30" x14ac:dyDescent="0.25">
      <c r="K728"/>
      <c r="L728"/>
      <c r="M728"/>
      <c r="N728"/>
      <c r="AA728"/>
      <c r="AB728"/>
      <c r="AC728"/>
      <c r="AD728"/>
    </row>
    <row r="729" spans="11:30" x14ac:dyDescent="0.25">
      <c r="K729"/>
      <c r="L729"/>
      <c r="M729"/>
      <c r="N729"/>
      <c r="AA729"/>
      <c r="AB729"/>
      <c r="AC729"/>
      <c r="AD729"/>
    </row>
    <row r="730" spans="11:30" x14ac:dyDescent="0.25">
      <c r="K730"/>
      <c r="L730"/>
      <c r="M730"/>
      <c r="N730"/>
      <c r="AA730"/>
      <c r="AB730"/>
      <c r="AC730"/>
      <c r="AD730"/>
    </row>
    <row r="731" spans="11:30" x14ac:dyDescent="0.25">
      <c r="K731"/>
      <c r="L731"/>
      <c r="M731"/>
      <c r="N731"/>
      <c r="AA731"/>
      <c r="AB731"/>
      <c r="AC731"/>
      <c r="AD731"/>
    </row>
    <row r="732" spans="11:30" x14ac:dyDescent="0.25">
      <c r="K732"/>
      <c r="L732"/>
      <c r="M732"/>
      <c r="N732"/>
      <c r="AA732"/>
      <c r="AB732"/>
      <c r="AC732"/>
      <c r="AD732"/>
    </row>
    <row r="733" spans="11:30" x14ac:dyDescent="0.25">
      <c r="K733"/>
      <c r="L733"/>
      <c r="M733"/>
      <c r="N733"/>
      <c r="AA733"/>
      <c r="AB733"/>
      <c r="AC733"/>
      <c r="AD733"/>
    </row>
    <row r="734" spans="11:30" x14ac:dyDescent="0.25">
      <c r="K734"/>
      <c r="L734"/>
      <c r="M734"/>
      <c r="N734"/>
      <c r="AA734"/>
      <c r="AB734"/>
      <c r="AC734"/>
      <c r="AD734"/>
    </row>
    <row r="735" spans="11:30" x14ac:dyDescent="0.25">
      <c r="K735"/>
      <c r="L735"/>
      <c r="M735"/>
      <c r="N735"/>
      <c r="AA735"/>
      <c r="AB735"/>
      <c r="AC735"/>
      <c r="AD735"/>
    </row>
    <row r="736" spans="11:30" x14ac:dyDescent="0.25">
      <c r="K736"/>
      <c r="L736"/>
      <c r="M736"/>
      <c r="N736"/>
      <c r="AA736"/>
      <c r="AB736"/>
      <c r="AC736"/>
      <c r="AD736"/>
    </row>
    <row r="737" spans="11:30" x14ac:dyDescent="0.25">
      <c r="K737"/>
      <c r="L737"/>
      <c r="M737"/>
      <c r="N737"/>
      <c r="AA737"/>
      <c r="AB737"/>
      <c r="AC737"/>
      <c r="AD737"/>
    </row>
    <row r="738" spans="11:30" x14ac:dyDescent="0.25">
      <c r="K738"/>
      <c r="L738"/>
      <c r="M738"/>
      <c r="N738"/>
      <c r="AA738"/>
      <c r="AB738"/>
      <c r="AC738"/>
      <c r="AD738"/>
    </row>
    <row r="739" spans="11:30" x14ac:dyDescent="0.25">
      <c r="K739"/>
      <c r="L739"/>
      <c r="M739"/>
      <c r="N739"/>
      <c r="AA739"/>
      <c r="AB739"/>
      <c r="AC739"/>
      <c r="AD739"/>
    </row>
    <row r="740" spans="11:30" x14ac:dyDescent="0.25">
      <c r="K740"/>
      <c r="L740"/>
      <c r="M740"/>
      <c r="N740"/>
      <c r="AA740"/>
      <c r="AB740"/>
      <c r="AC740"/>
      <c r="AD740"/>
    </row>
    <row r="741" spans="11:30" x14ac:dyDescent="0.25">
      <c r="K741"/>
      <c r="L741"/>
      <c r="M741"/>
      <c r="N741"/>
      <c r="AA741"/>
      <c r="AB741"/>
      <c r="AC741"/>
      <c r="AD741"/>
    </row>
    <row r="742" spans="11:30" x14ac:dyDescent="0.25">
      <c r="K742"/>
      <c r="L742"/>
      <c r="M742"/>
      <c r="N742"/>
      <c r="AA742"/>
      <c r="AB742"/>
      <c r="AC742"/>
      <c r="AD742"/>
    </row>
    <row r="743" spans="11:30" x14ac:dyDescent="0.25">
      <c r="K743"/>
      <c r="L743"/>
      <c r="M743"/>
      <c r="N743"/>
      <c r="AA743"/>
      <c r="AB743"/>
      <c r="AC743"/>
      <c r="AD743"/>
    </row>
    <row r="744" spans="11:30" x14ac:dyDescent="0.25">
      <c r="K744"/>
      <c r="L744"/>
      <c r="M744"/>
      <c r="N744"/>
      <c r="AA744"/>
      <c r="AB744"/>
      <c r="AC744"/>
      <c r="AD744"/>
    </row>
    <row r="745" spans="11:30" x14ac:dyDescent="0.25">
      <c r="K745"/>
      <c r="L745"/>
      <c r="M745"/>
      <c r="N745"/>
      <c r="AA745"/>
      <c r="AB745"/>
      <c r="AC745"/>
      <c r="AD745"/>
    </row>
    <row r="746" spans="11:30" x14ac:dyDescent="0.25">
      <c r="K746"/>
      <c r="L746"/>
      <c r="M746"/>
      <c r="N746"/>
      <c r="AA746"/>
      <c r="AB746"/>
      <c r="AC746"/>
      <c r="AD746"/>
    </row>
    <row r="747" spans="11:30" x14ac:dyDescent="0.25">
      <c r="K747"/>
      <c r="L747"/>
      <c r="M747"/>
      <c r="N747"/>
      <c r="AA747"/>
      <c r="AB747"/>
      <c r="AC747"/>
      <c r="AD747"/>
    </row>
    <row r="748" spans="11:30" x14ac:dyDescent="0.25">
      <c r="K748"/>
      <c r="L748"/>
      <c r="M748"/>
      <c r="N748"/>
      <c r="AA748"/>
      <c r="AB748"/>
      <c r="AC748"/>
      <c r="AD748"/>
    </row>
    <row r="749" spans="11:30" x14ac:dyDescent="0.25">
      <c r="K749"/>
      <c r="L749"/>
      <c r="M749"/>
      <c r="N749"/>
      <c r="AA749"/>
      <c r="AB749"/>
      <c r="AC749"/>
      <c r="AD749"/>
    </row>
    <row r="750" spans="11:30" x14ac:dyDescent="0.25">
      <c r="K750"/>
      <c r="L750"/>
      <c r="M750"/>
      <c r="N750"/>
      <c r="AA750"/>
      <c r="AB750"/>
      <c r="AC750"/>
      <c r="AD750"/>
    </row>
    <row r="751" spans="11:30" x14ac:dyDescent="0.25">
      <c r="K751"/>
      <c r="L751"/>
      <c r="M751"/>
      <c r="N751"/>
      <c r="AA751"/>
      <c r="AB751"/>
      <c r="AC751"/>
      <c r="AD751"/>
    </row>
    <row r="752" spans="11:30" x14ac:dyDescent="0.25">
      <c r="K752"/>
      <c r="L752"/>
      <c r="M752"/>
      <c r="N752"/>
      <c r="AA752"/>
      <c r="AB752"/>
      <c r="AC752"/>
      <c r="AD752"/>
    </row>
    <row r="753" spans="11:30" x14ac:dyDescent="0.25">
      <c r="K753"/>
      <c r="L753"/>
      <c r="M753"/>
      <c r="N753"/>
      <c r="AA753"/>
      <c r="AB753"/>
      <c r="AC753"/>
      <c r="AD753"/>
    </row>
    <row r="754" spans="11:30" x14ac:dyDescent="0.25">
      <c r="K754"/>
      <c r="L754"/>
      <c r="M754"/>
      <c r="N754"/>
      <c r="AA754"/>
      <c r="AB754"/>
      <c r="AC754"/>
      <c r="AD754"/>
    </row>
    <row r="755" spans="11:30" x14ac:dyDescent="0.25">
      <c r="K755"/>
      <c r="L755"/>
      <c r="M755"/>
      <c r="N755"/>
      <c r="AA755"/>
      <c r="AB755"/>
      <c r="AC755"/>
      <c r="AD755"/>
    </row>
    <row r="756" spans="11:30" x14ac:dyDescent="0.25">
      <c r="K756"/>
      <c r="L756"/>
      <c r="M756"/>
      <c r="N756"/>
      <c r="AA756"/>
      <c r="AB756"/>
      <c r="AC756"/>
      <c r="AD756"/>
    </row>
    <row r="757" spans="11:30" x14ac:dyDescent="0.25">
      <c r="K757"/>
      <c r="L757"/>
      <c r="M757"/>
      <c r="N757"/>
      <c r="AA757"/>
      <c r="AB757"/>
      <c r="AC757"/>
      <c r="AD757"/>
    </row>
    <row r="758" spans="11:30" x14ac:dyDescent="0.25">
      <c r="K758"/>
      <c r="L758"/>
      <c r="M758"/>
      <c r="N758"/>
      <c r="AA758"/>
      <c r="AB758"/>
      <c r="AC758"/>
      <c r="AD758"/>
    </row>
    <row r="759" spans="11:30" x14ac:dyDescent="0.25">
      <c r="K759"/>
      <c r="L759"/>
      <c r="M759"/>
      <c r="N759"/>
      <c r="AA759"/>
      <c r="AB759"/>
      <c r="AC759"/>
      <c r="AD759"/>
    </row>
    <row r="760" spans="11:30" x14ac:dyDescent="0.25">
      <c r="K760"/>
      <c r="L760"/>
      <c r="M760"/>
      <c r="N760"/>
      <c r="AA760"/>
      <c r="AB760"/>
      <c r="AC760"/>
      <c r="AD760"/>
    </row>
    <row r="761" spans="11:30" x14ac:dyDescent="0.25">
      <c r="K761"/>
      <c r="L761"/>
      <c r="M761"/>
      <c r="N761"/>
      <c r="AA761"/>
      <c r="AB761"/>
      <c r="AC761"/>
      <c r="AD761"/>
    </row>
    <row r="762" spans="11:30" x14ac:dyDescent="0.25">
      <c r="K762"/>
      <c r="L762"/>
      <c r="M762"/>
      <c r="N762"/>
      <c r="AA762"/>
      <c r="AB762"/>
      <c r="AC762"/>
      <c r="AD762"/>
    </row>
    <row r="763" spans="11:30" x14ac:dyDescent="0.25">
      <c r="K763"/>
      <c r="L763"/>
      <c r="M763"/>
      <c r="N763"/>
      <c r="AA763"/>
      <c r="AB763"/>
      <c r="AC763"/>
      <c r="AD763"/>
    </row>
    <row r="764" spans="11:30" x14ac:dyDescent="0.25">
      <c r="K764"/>
      <c r="L764"/>
      <c r="M764"/>
      <c r="N764"/>
      <c r="AA764"/>
      <c r="AB764"/>
      <c r="AC764"/>
      <c r="AD764"/>
    </row>
    <row r="765" spans="11:30" x14ac:dyDescent="0.25">
      <c r="K765"/>
      <c r="L765"/>
      <c r="M765"/>
      <c r="N765"/>
      <c r="AA765"/>
      <c r="AB765"/>
      <c r="AC765"/>
      <c r="AD765"/>
    </row>
    <row r="766" spans="11:30" x14ac:dyDescent="0.25">
      <c r="K766"/>
      <c r="L766"/>
      <c r="M766"/>
      <c r="N766"/>
      <c r="AA766"/>
      <c r="AB766"/>
      <c r="AC766"/>
      <c r="AD766"/>
    </row>
    <row r="767" spans="11:30" x14ac:dyDescent="0.25">
      <c r="K767"/>
      <c r="L767"/>
      <c r="M767"/>
      <c r="N767"/>
      <c r="AA767"/>
      <c r="AB767"/>
      <c r="AC767"/>
      <c r="AD767"/>
    </row>
    <row r="768" spans="11:30" x14ac:dyDescent="0.25">
      <c r="K768"/>
      <c r="L768"/>
      <c r="M768"/>
      <c r="N768"/>
      <c r="AA768"/>
      <c r="AB768"/>
      <c r="AC768"/>
      <c r="AD768"/>
    </row>
    <row r="769" spans="11:30" x14ac:dyDescent="0.25">
      <c r="K769"/>
      <c r="L769"/>
      <c r="M769"/>
      <c r="N769"/>
      <c r="AA769"/>
      <c r="AB769"/>
      <c r="AC769"/>
      <c r="AD769"/>
    </row>
    <row r="770" spans="11:30" x14ac:dyDescent="0.25">
      <c r="K770"/>
      <c r="L770"/>
      <c r="M770"/>
      <c r="N770"/>
      <c r="AA770"/>
      <c r="AB770"/>
      <c r="AC770"/>
      <c r="AD770"/>
    </row>
    <row r="771" spans="11:30" x14ac:dyDescent="0.25">
      <c r="K771"/>
      <c r="L771"/>
      <c r="M771"/>
      <c r="N771"/>
      <c r="AA771"/>
      <c r="AB771"/>
      <c r="AC771"/>
      <c r="AD771"/>
    </row>
    <row r="772" spans="11:30" x14ac:dyDescent="0.25">
      <c r="K772"/>
      <c r="L772"/>
      <c r="M772"/>
      <c r="N772"/>
      <c r="AA772"/>
      <c r="AB772"/>
      <c r="AC772"/>
      <c r="AD772"/>
    </row>
    <row r="773" spans="11:30" x14ac:dyDescent="0.25">
      <c r="K773"/>
      <c r="L773"/>
      <c r="M773"/>
      <c r="N773"/>
      <c r="AA773"/>
      <c r="AB773"/>
      <c r="AC773"/>
      <c r="AD773"/>
    </row>
    <row r="774" spans="11:30" x14ac:dyDescent="0.25">
      <c r="K774"/>
      <c r="L774"/>
      <c r="M774"/>
      <c r="N774"/>
      <c r="AA774"/>
      <c r="AB774"/>
      <c r="AC774"/>
      <c r="AD774"/>
    </row>
    <row r="775" spans="11:30" x14ac:dyDescent="0.25">
      <c r="K775"/>
      <c r="L775"/>
      <c r="M775"/>
      <c r="N775"/>
      <c r="AA775"/>
      <c r="AB775"/>
      <c r="AC775"/>
      <c r="AD775"/>
    </row>
    <row r="776" spans="11:30" x14ac:dyDescent="0.25">
      <c r="K776"/>
      <c r="L776"/>
      <c r="M776"/>
      <c r="N776"/>
      <c r="AA776"/>
      <c r="AB776"/>
      <c r="AC776"/>
      <c r="AD776"/>
    </row>
    <row r="777" spans="11:30" x14ac:dyDescent="0.25">
      <c r="K777"/>
      <c r="L777"/>
      <c r="M777"/>
      <c r="N777"/>
      <c r="AA777"/>
      <c r="AB777"/>
      <c r="AC777"/>
      <c r="AD777"/>
    </row>
    <row r="778" spans="11:30" x14ac:dyDescent="0.25">
      <c r="K778"/>
      <c r="L778"/>
      <c r="M778"/>
      <c r="N778"/>
      <c r="AA778"/>
      <c r="AB778"/>
      <c r="AC778"/>
      <c r="AD778"/>
    </row>
    <row r="779" spans="11:30" x14ac:dyDescent="0.25">
      <c r="K779"/>
      <c r="L779"/>
      <c r="M779"/>
      <c r="N779"/>
      <c r="AA779"/>
      <c r="AB779"/>
      <c r="AC779"/>
      <c r="AD779"/>
    </row>
    <row r="780" spans="11:30" x14ac:dyDescent="0.25">
      <c r="K780"/>
      <c r="L780"/>
      <c r="M780"/>
      <c r="N780"/>
      <c r="AA780"/>
      <c r="AB780"/>
      <c r="AC780"/>
      <c r="AD780"/>
    </row>
    <row r="781" spans="11:30" x14ac:dyDescent="0.25">
      <c r="K781"/>
      <c r="L781"/>
      <c r="M781"/>
      <c r="N781"/>
      <c r="AA781"/>
      <c r="AB781"/>
      <c r="AC781"/>
      <c r="AD781"/>
    </row>
    <row r="782" spans="11:30" x14ac:dyDescent="0.25">
      <c r="K782"/>
      <c r="L782"/>
      <c r="M782"/>
      <c r="N782"/>
      <c r="AA782"/>
      <c r="AB782"/>
      <c r="AC782"/>
      <c r="AD782"/>
    </row>
    <row r="783" spans="11:30" x14ac:dyDescent="0.25">
      <c r="K783"/>
      <c r="L783"/>
      <c r="M783"/>
      <c r="N783"/>
      <c r="AA783"/>
      <c r="AB783"/>
      <c r="AC783"/>
      <c r="AD783"/>
    </row>
    <row r="784" spans="11:30" x14ac:dyDescent="0.25">
      <c r="K784"/>
      <c r="L784"/>
      <c r="M784"/>
      <c r="N784"/>
      <c r="AA784"/>
      <c r="AB784"/>
      <c r="AC784"/>
      <c r="AD784"/>
    </row>
    <row r="785" spans="11:30" x14ac:dyDescent="0.25">
      <c r="K785"/>
      <c r="L785"/>
      <c r="M785"/>
      <c r="N785"/>
      <c r="AA785"/>
      <c r="AB785"/>
      <c r="AC785"/>
      <c r="AD785"/>
    </row>
    <row r="786" spans="11:30" x14ac:dyDescent="0.25">
      <c r="K786"/>
      <c r="L786"/>
      <c r="M786"/>
      <c r="N786"/>
      <c r="AA786"/>
      <c r="AB786"/>
      <c r="AC786"/>
      <c r="AD786"/>
    </row>
    <row r="787" spans="11:30" x14ac:dyDescent="0.25">
      <c r="K787"/>
      <c r="L787"/>
      <c r="M787"/>
      <c r="N787"/>
      <c r="AA787"/>
      <c r="AB787"/>
      <c r="AC787"/>
      <c r="AD787"/>
    </row>
    <row r="788" spans="11:30" x14ac:dyDescent="0.25">
      <c r="K788"/>
      <c r="L788"/>
      <c r="M788"/>
      <c r="N788"/>
      <c r="AA788"/>
      <c r="AB788"/>
      <c r="AC788"/>
      <c r="AD788"/>
    </row>
    <row r="789" spans="11:30" x14ac:dyDescent="0.25">
      <c r="K789"/>
      <c r="L789"/>
      <c r="M789"/>
      <c r="N789"/>
      <c r="AA789"/>
      <c r="AB789"/>
      <c r="AC789"/>
      <c r="AD789"/>
    </row>
    <row r="790" spans="11:30" x14ac:dyDescent="0.25">
      <c r="K790"/>
      <c r="L790"/>
      <c r="M790"/>
      <c r="N790"/>
      <c r="AA790"/>
      <c r="AB790"/>
      <c r="AC790"/>
      <c r="AD790"/>
    </row>
    <row r="791" spans="11:30" x14ac:dyDescent="0.25">
      <c r="K791"/>
      <c r="L791"/>
      <c r="M791"/>
      <c r="N791"/>
      <c r="AA791"/>
      <c r="AB791"/>
      <c r="AC791"/>
      <c r="AD791"/>
    </row>
    <row r="792" spans="11:30" x14ac:dyDescent="0.25">
      <c r="K792"/>
      <c r="L792"/>
      <c r="M792"/>
      <c r="N792"/>
      <c r="AA792"/>
      <c r="AB792"/>
      <c r="AC792"/>
      <c r="AD792"/>
    </row>
    <row r="793" spans="11:30" x14ac:dyDescent="0.25">
      <c r="K793"/>
      <c r="L793"/>
      <c r="M793"/>
      <c r="N793"/>
      <c r="AA793"/>
      <c r="AB793"/>
      <c r="AC793"/>
      <c r="AD793"/>
    </row>
    <row r="794" spans="11:30" x14ac:dyDescent="0.25">
      <c r="K794"/>
      <c r="L794"/>
      <c r="M794"/>
      <c r="N794"/>
      <c r="AA794"/>
      <c r="AB794"/>
      <c r="AC794"/>
      <c r="AD794"/>
    </row>
    <row r="795" spans="11:30" x14ac:dyDescent="0.25">
      <c r="K795"/>
      <c r="L795"/>
      <c r="M795"/>
      <c r="N795"/>
      <c r="AA795"/>
      <c r="AB795"/>
      <c r="AC795"/>
      <c r="AD795"/>
    </row>
    <row r="796" spans="11:30" x14ac:dyDescent="0.25">
      <c r="K796"/>
      <c r="L796"/>
      <c r="M796"/>
      <c r="N796"/>
      <c r="AA796"/>
      <c r="AB796"/>
      <c r="AC796"/>
      <c r="AD796"/>
    </row>
    <row r="797" spans="11:30" x14ac:dyDescent="0.25">
      <c r="K797"/>
      <c r="L797"/>
      <c r="M797"/>
      <c r="N797"/>
      <c r="AA797"/>
      <c r="AB797"/>
      <c r="AC797"/>
      <c r="AD797"/>
    </row>
    <row r="798" spans="11:30" x14ac:dyDescent="0.25">
      <c r="K798"/>
      <c r="L798"/>
      <c r="M798"/>
      <c r="N798"/>
      <c r="AA798"/>
      <c r="AB798"/>
      <c r="AC798"/>
      <c r="AD798"/>
    </row>
    <row r="799" spans="11:30" x14ac:dyDescent="0.25">
      <c r="K799"/>
      <c r="L799"/>
      <c r="M799"/>
      <c r="N799"/>
      <c r="AA799"/>
      <c r="AB799"/>
      <c r="AC799"/>
      <c r="AD799"/>
    </row>
    <row r="800" spans="11:30" x14ac:dyDescent="0.25">
      <c r="K800"/>
      <c r="L800"/>
      <c r="M800"/>
      <c r="N800"/>
      <c r="AA800"/>
      <c r="AB800"/>
      <c r="AC800"/>
      <c r="AD800"/>
    </row>
    <row r="801" spans="11:30" x14ac:dyDescent="0.25">
      <c r="K801"/>
      <c r="L801"/>
      <c r="M801"/>
      <c r="N801"/>
      <c r="AA801"/>
      <c r="AB801"/>
      <c r="AC801"/>
      <c r="AD801"/>
    </row>
    <row r="802" spans="11:30" x14ac:dyDescent="0.25">
      <c r="K802"/>
      <c r="L802"/>
      <c r="M802"/>
      <c r="N802"/>
      <c r="AA802"/>
      <c r="AB802"/>
      <c r="AC802"/>
      <c r="AD802"/>
    </row>
    <row r="803" spans="11:30" x14ac:dyDescent="0.25">
      <c r="K803"/>
      <c r="L803"/>
      <c r="M803"/>
      <c r="N803"/>
      <c r="AA803"/>
      <c r="AB803"/>
      <c r="AC803"/>
      <c r="AD803"/>
    </row>
    <row r="804" spans="11:30" x14ac:dyDescent="0.25">
      <c r="K804"/>
      <c r="L804"/>
      <c r="M804"/>
      <c r="N804"/>
      <c r="AA804"/>
      <c r="AB804"/>
      <c r="AC804"/>
      <c r="AD804"/>
    </row>
    <row r="805" spans="11:30" x14ac:dyDescent="0.25">
      <c r="K805"/>
      <c r="L805"/>
      <c r="M805"/>
      <c r="N805"/>
      <c r="AA805"/>
      <c r="AB805"/>
      <c r="AC805"/>
      <c r="AD805"/>
    </row>
    <row r="806" spans="11:30" x14ac:dyDescent="0.25">
      <c r="K806"/>
      <c r="L806"/>
      <c r="M806"/>
      <c r="N806"/>
      <c r="AA806"/>
      <c r="AB806"/>
      <c r="AC806"/>
      <c r="AD806"/>
    </row>
    <row r="807" spans="11:30" x14ac:dyDescent="0.25">
      <c r="K807"/>
      <c r="L807"/>
      <c r="M807"/>
      <c r="N807"/>
      <c r="AA807"/>
      <c r="AB807"/>
      <c r="AC807"/>
      <c r="AD807"/>
    </row>
    <row r="808" spans="11:30" x14ac:dyDescent="0.25">
      <c r="K808"/>
      <c r="L808"/>
      <c r="M808"/>
      <c r="N808"/>
      <c r="AA808"/>
      <c r="AB808"/>
      <c r="AC808"/>
      <c r="AD808"/>
    </row>
    <row r="809" spans="11:30" x14ac:dyDescent="0.25">
      <c r="K809"/>
      <c r="L809"/>
      <c r="M809"/>
      <c r="N809"/>
      <c r="AA809"/>
      <c r="AB809"/>
      <c r="AC809"/>
      <c r="AD809"/>
    </row>
    <row r="810" spans="11:30" x14ac:dyDescent="0.25">
      <c r="K810"/>
      <c r="L810"/>
      <c r="M810"/>
      <c r="N810"/>
      <c r="AA810"/>
      <c r="AB810"/>
      <c r="AC810"/>
      <c r="AD810"/>
    </row>
    <row r="811" spans="11:30" x14ac:dyDescent="0.25">
      <c r="K811"/>
      <c r="L811"/>
      <c r="M811"/>
      <c r="N811"/>
      <c r="AA811"/>
      <c r="AB811"/>
      <c r="AC811"/>
      <c r="AD811"/>
    </row>
    <row r="812" spans="11:30" x14ac:dyDescent="0.25">
      <c r="K812"/>
      <c r="L812"/>
      <c r="M812"/>
      <c r="N812"/>
      <c r="AA812"/>
      <c r="AB812"/>
      <c r="AC812"/>
      <c r="AD812"/>
    </row>
    <row r="813" spans="11:30" x14ac:dyDescent="0.25">
      <c r="K813"/>
      <c r="L813"/>
      <c r="M813"/>
      <c r="N813"/>
      <c r="AA813"/>
      <c r="AB813"/>
      <c r="AC813"/>
      <c r="AD813"/>
    </row>
    <row r="814" spans="11:30" x14ac:dyDescent="0.25">
      <c r="K814"/>
      <c r="L814"/>
      <c r="M814"/>
      <c r="N814"/>
      <c r="AA814"/>
      <c r="AB814"/>
      <c r="AC814"/>
      <c r="AD814"/>
    </row>
    <row r="815" spans="11:30" x14ac:dyDescent="0.25">
      <c r="K815"/>
      <c r="L815"/>
      <c r="M815"/>
      <c r="N815"/>
      <c r="AA815"/>
      <c r="AB815"/>
      <c r="AC815"/>
      <c r="AD815"/>
    </row>
    <row r="816" spans="11:30" x14ac:dyDescent="0.25">
      <c r="K816"/>
      <c r="L816"/>
      <c r="M816"/>
      <c r="N816"/>
      <c r="AA816"/>
      <c r="AB816"/>
      <c r="AC816"/>
      <c r="AD816"/>
    </row>
    <row r="817" spans="11:30" x14ac:dyDescent="0.25">
      <c r="K817"/>
      <c r="L817"/>
      <c r="M817"/>
      <c r="N817"/>
      <c r="AA817"/>
      <c r="AB817"/>
      <c r="AC817"/>
      <c r="AD817"/>
    </row>
    <row r="818" spans="11:30" x14ac:dyDescent="0.25">
      <c r="K818"/>
      <c r="L818"/>
      <c r="M818"/>
      <c r="N818"/>
      <c r="AA818"/>
      <c r="AB818"/>
      <c r="AC818"/>
      <c r="AD818"/>
    </row>
    <row r="819" spans="11:30" x14ac:dyDescent="0.25">
      <c r="K819"/>
      <c r="L819"/>
      <c r="M819"/>
      <c r="N819"/>
      <c r="AA819"/>
      <c r="AB819"/>
      <c r="AC819"/>
      <c r="AD819"/>
    </row>
    <row r="820" spans="11:30" x14ac:dyDescent="0.25">
      <c r="K820"/>
      <c r="L820"/>
      <c r="M820"/>
      <c r="N820"/>
      <c r="AA820"/>
      <c r="AB820"/>
      <c r="AC820"/>
      <c r="AD820"/>
    </row>
    <row r="821" spans="11:30" x14ac:dyDescent="0.25">
      <c r="K821"/>
      <c r="L821"/>
      <c r="M821"/>
      <c r="N821"/>
      <c r="AA821"/>
      <c r="AB821"/>
      <c r="AC821"/>
      <c r="AD821"/>
    </row>
    <row r="822" spans="11:30" x14ac:dyDescent="0.25">
      <c r="K822"/>
      <c r="L822"/>
      <c r="M822"/>
      <c r="N822"/>
      <c r="AA822"/>
      <c r="AB822"/>
      <c r="AC822"/>
      <c r="AD822"/>
    </row>
    <row r="823" spans="11:30" x14ac:dyDescent="0.25">
      <c r="K823"/>
      <c r="L823"/>
      <c r="M823"/>
      <c r="N823"/>
      <c r="AA823"/>
      <c r="AB823"/>
      <c r="AC823"/>
      <c r="AD823"/>
    </row>
    <row r="824" spans="11:30" x14ac:dyDescent="0.25">
      <c r="K824"/>
      <c r="L824"/>
      <c r="M824"/>
      <c r="N824"/>
      <c r="AA824"/>
      <c r="AB824"/>
      <c r="AC824"/>
      <c r="AD824"/>
    </row>
    <row r="825" spans="11:30" x14ac:dyDescent="0.25">
      <c r="K825"/>
      <c r="L825"/>
      <c r="M825"/>
      <c r="N825"/>
      <c r="AA825"/>
      <c r="AB825"/>
      <c r="AC825"/>
      <c r="AD825"/>
    </row>
    <row r="826" spans="11:30" x14ac:dyDescent="0.25">
      <c r="K826"/>
      <c r="L826"/>
      <c r="M826"/>
      <c r="N826"/>
      <c r="AA826"/>
      <c r="AB826"/>
      <c r="AC826"/>
      <c r="AD826"/>
    </row>
    <row r="827" spans="11:30" x14ac:dyDescent="0.25">
      <c r="K827"/>
      <c r="L827"/>
      <c r="M827"/>
      <c r="N827"/>
      <c r="AA827"/>
      <c r="AB827"/>
      <c r="AC827"/>
      <c r="AD827"/>
    </row>
    <row r="828" spans="11:30" x14ac:dyDescent="0.25">
      <c r="K828"/>
      <c r="L828"/>
      <c r="M828"/>
      <c r="N828"/>
      <c r="AA828"/>
      <c r="AB828"/>
      <c r="AC828"/>
      <c r="AD828"/>
    </row>
    <row r="829" spans="11:30" x14ac:dyDescent="0.25">
      <c r="K829"/>
      <c r="L829"/>
      <c r="M829"/>
      <c r="N829"/>
      <c r="AA829"/>
      <c r="AB829"/>
      <c r="AC829"/>
      <c r="AD829"/>
    </row>
    <row r="830" spans="11:30" x14ac:dyDescent="0.25">
      <c r="K830"/>
      <c r="L830"/>
      <c r="M830"/>
      <c r="N830"/>
      <c r="AA830"/>
      <c r="AB830"/>
      <c r="AC830"/>
      <c r="AD830"/>
    </row>
    <row r="831" spans="11:30" x14ac:dyDescent="0.25">
      <c r="K831"/>
      <c r="L831"/>
      <c r="M831"/>
      <c r="N831"/>
      <c r="AA831"/>
      <c r="AB831"/>
      <c r="AC831"/>
      <c r="AD831"/>
    </row>
    <row r="832" spans="11:30" x14ac:dyDescent="0.25">
      <c r="K832"/>
      <c r="L832"/>
      <c r="M832"/>
      <c r="N832"/>
      <c r="AA832"/>
      <c r="AB832"/>
      <c r="AC832"/>
      <c r="AD832"/>
    </row>
    <row r="833" spans="11:30" x14ac:dyDescent="0.25">
      <c r="K833"/>
      <c r="L833"/>
      <c r="M833"/>
      <c r="N833"/>
      <c r="AA833"/>
      <c r="AB833"/>
      <c r="AC833"/>
      <c r="AD833"/>
    </row>
    <row r="834" spans="11:30" x14ac:dyDescent="0.25">
      <c r="K834"/>
      <c r="L834"/>
      <c r="M834"/>
      <c r="N834"/>
      <c r="AA834"/>
      <c r="AB834"/>
      <c r="AC834"/>
      <c r="AD834"/>
    </row>
    <row r="835" spans="11:30" x14ac:dyDescent="0.25">
      <c r="K835"/>
      <c r="L835"/>
      <c r="M835"/>
      <c r="N835"/>
      <c r="AA835"/>
      <c r="AB835"/>
      <c r="AC835"/>
      <c r="AD835"/>
    </row>
    <row r="836" spans="11:30" x14ac:dyDescent="0.25">
      <c r="K836"/>
      <c r="L836"/>
      <c r="M836"/>
      <c r="N836"/>
      <c r="AA836"/>
      <c r="AB836"/>
      <c r="AC836"/>
      <c r="AD836"/>
    </row>
    <row r="837" spans="11:30" x14ac:dyDescent="0.25">
      <c r="K837"/>
      <c r="L837"/>
      <c r="M837"/>
      <c r="N837"/>
      <c r="AA837"/>
      <c r="AB837"/>
      <c r="AC837"/>
      <c r="AD837"/>
    </row>
    <row r="838" spans="11:30" x14ac:dyDescent="0.25">
      <c r="K838"/>
      <c r="L838"/>
      <c r="M838"/>
      <c r="N838"/>
      <c r="AA838"/>
      <c r="AB838"/>
      <c r="AC838"/>
      <c r="AD838"/>
    </row>
    <row r="839" spans="11:30" x14ac:dyDescent="0.25">
      <c r="K839"/>
      <c r="L839"/>
      <c r="M839"/>
      <c r="N839"/>
      <c r="AA839"/>
      <c r="AB839"/>
      <c r="AC839"/>
      <c r="AD839"/>
    </row>
    <row r="840" spans="11:30" x14ac:dyDescent="0.25">
      <c r="K840"/>
      <c r="L840"/>
      <c r="M840"/>
      <c r="N840"/>
      <c r="AA840"/>
      <c r="AB840"/>
      <c r="AC840"/>
      <c r="AD840"/>
    </row>
    <row r="841" spans="11:30" x14ac:dyDescent="0.25">
      <c r="K841"/>
      <c r="L841"/>
      <c r="M841"/>
      <c r="N841"/>
      <c r="AA841"/>
      <c r="AB841"/>
      <c r="AC841"/>
      <c r="AD841"/>
    </row>
    <row r="842" spans="11:30" x14ac:dyDescent="0.25">
      <c r="K842"/>
      <c r="L842"/>
      <c r="M842"/>
      <c r="N842"/>
      <c r="AA842"/>
      <c r="AB842"/>
      <c r="AC842"/>
      <c r="AD842"/>
    </row>
    <row r="843" spans="11:30" x14ac:dyDescent="0.25">
      <c r="K843"/>
      <c r="L843"/>
      <c r="M843"/>
      <c r="N843"/>
      <c r="AA843"/>
      <c r="AB843"/>
      <c r="AC843"/>
      <c r="AD843"/>
    </row>
    <row r="844" spans="11:30" x14ac:dyDescent="0.25">
      <c r="K844"/>
      <c r="L844"/>
      <c r="M844"/>
      <c r="N844"/>
      <c r="AA844"/>
      <c r="AB844"/>
      <c r="AC844"/>
      <c r="AD844"/>
    </row>
    <row r="845" spans="11:30" x14ac:dyDescent="0.25">
      <c r="K845"/>
      <c r="L845"/>
      <c r="M845"/>
      <c r="N845"/>
      <c r="AA845"/>
      <c r="AB845"/>
      <c r="AC845"/>
      <c r="AD845"/>
    </row>
    <row r="846" spans="11:30" x14ac:dyDescent="0.25">
      <c r="K846"/>
      <c r="L846"/>
      <c r="M846"/>
      <c r="N846"/>
      <c r="AA846"/>
      <c r="AB846"/>
      <c r="AC846"/>
      <c r="AD846"/>
    </row>
    <row r="847" spans="11:30" x14ac:dyDescent="0.25">
      <c r="K847"/>
      <c r="L847"/>
      <c r="M847"/>
      <c r="N847"/>
      <c r="AA847"/>
      <c r="AB847"/>
      <c r="AC847"/>
      <c r="AD847"/>
    </row>
    <row r="848" spans="11:30" x14ac:dyDescent="0.25">
      <c r="K848"/>
      <c r="L848"/>
      <c r="M848"/>
      <c r="N848"/>
      <c r="AA848"/>
      <c r="AB848"/>
      <c r="AC848"/>
      <c r="AD848"/>
    </row>
    <row r="849" spans="11:30" x14ac:dyDescent="0.25">
      <c r="K849"/>
      <c r="L849"/>
      <c r="M849"/>
      <c r="N849"/>
      <c r="AA849"/>
      <c r="AB849"/>
      <c r="AC849"/>
      <c r="AD849"/>
    </row>
    <row r="850" spans="11:30" x14ac:dyDescent="0.25">
      <c r="K850"/>
      <c r="L850"/>
      <c r="M850"/>
      <c r="N850"/>
      <c r="AA850"/>
      <c r="AB850"/>
      <c r="AC850"/>
      <c r="AD850"/>
    </row>
    <row r="851" spans="11:30" x14ac:dyDescent="0.25">
      <c r="K851"/>
      <c r="L851"/>
      <c r="M851"/>
      <c r="N851"/>
      <c r="AA851"/>
      <c r="AB851"/>
      <c r="AC851"/>
      <c r="AD851"/>
    </row>
    <row r="852" spans="11:30" x14ac:dyDescent="0.25">
      <c r="K852"/>
      <c r="L852"/>
      <c r="M852"/>
      <c r="N852"/>
      <c r="AA852"/>
      <c r="AB852"/>
      <c r="AC852"/>
      <c r="AD852"/>
    </row>
    <row r="853" spans="11:30" x14ac:dyDescent="0.25">
      <c r="K853"/>
      <c r="L853"/>
      <c r="M853"/>
      <c r="N853"/>
      <c r="AA853"/>
      <c r="AB853"/>
      <c r="AC853"/>
      <c r="AD853"/>
    </row>
    <row r="854" spans="11:30" x14ac:dyDescent="0.25">
      <c r="K854"/>
      <c r="L854"/>
      <c r="M854"/>
      <c r="N854"/>
      <c r="AA854"/>
      <c r="AB854"/>
      <c r="AC854"/>
      <c r="AD854"/>
    </row>
    <row r="855" spans="11:30" x14ac:dyDescent="0.25">
      <c r="K855"/>
      <c r="L855"/>
      <c r="M855"/>
      <c r="N855"/>
      <c r="AA855"/>
      <c r="AB855"/>
      <c r="AC855"/>
      <c r="AD855"/>
    </row>
    <row r="856" spans="11:30" x14ac:dyDescent="0.25">
      <c r="K856"/>
      <c r="L856"/>
      <c r="M856"/>
      <c r="N856"/>
      <c r="AA856"/>
      <c r="AB856"/>
      <c r="AC856"/>
      <c r="AD856"/>
    </row>
    <row r="857" spans="11:30" x14ac:dyDescent="0.25">
      <c r="K857"/>
      <c r="L857"/>
      <c r="M857"/>
      <c r="N857"/>
      <c r="AA857"/>
      <c r="AB857"/>
      <c r="AC857"/>
      <c r="AD857"/>
    </row>
    <row r="858" spans="11:30" x14ac:dyDescent="0.25">
      <c r="K858"/>
      <c r="L858"/>
      <c r="M858"/>
      <c r="N858"/>
      <c r="AA858"/>
      <c r="AB858"/>
      <c r="AC858"/>
      <c r="AD858"/>
    </row>
    <row r="859" spans="11:30" x14ac:dyDescent="0.25">
      <c r="K859"/>
      <c r="L859"/>
      <c r="M859"/>
      <c r="N859"/>
      <c r="AA859"/>
      <c r="AB859"/>
      <c r="AC859"/>
      <c r="AD859"/>
    </row>
    <row r="860" spans="11:30" x14ac:dyDescent="0.25">
      <c r="K860"/>
      <c r="L860"/>
      <c r="M860"/>
      <c r="N860"/>
      <c r="AA860"/>
      <c r="AB860"/>
      <c r="AC860"/>
      <c r="AD860"/>
    </row>
    <row r="861" spans="11:30" x14ac:dyDescent="0.25">
      <c r="K861"/>
      <c r="L861"/>
      <c r="M861"/>
      <c r="N861"/>
      <c r="AA861"/>
      <c r="AB861"/>
      <c r="AC861"/>
      <c r="AD861"/>
    </row>
    <row r="862" spans="11:30" x14ac:dyDescent="0.25">
      <c r="K862"/>
      <c r="L862"/>
      <c r="M862"/>
      <c r="N862"/>
      <c r="AA862"/>
      <c r="AB862"/>
      <c r="AC862"/>
      <c r="AD862"/>
    </row>
    <row r="863" spans="11:30" x14ac:dyDescent="0.25">
      <c r="K863"/>
      <c r="L863"/>
      <c r="M863"/>
      <c r="N863"/>
      <c r="AA863"/>
      <c r="AB863"/>
      <c r="AC863"/>
      <c r="AD863"/>
    </row>
    <row r="864" spans="11:30" x14ac:dyDescent="0.25">
      <c r="K864"/>
      <c r="L864"/>
      <c r="M864"/>
      <c r="N864"/>
      <c r="AA864"/>
      <c r="AB864"/>
      <c r="AC864"/>
      <c r="AD864"/>
    </row>
    <row r="865" spans="11:30" x14ac:dyDescent="0.25">
      <c r="K865"/>
      <c r="L865"/>
      <c r="M865"/>
      <c r="N865"/>
      <c r="AA865"/>
      <c r="AB865"/>
      <c r="AC865"/>
      <c r="AD865"/>
    </row>
    <row r="866" spans="11:30" x14ac:dyDescent="0.25">
      <c r="K866"/>
      <c r="L866"/>
      <c r="M866"/>
      <c r="N866"/>
      <c r="AA866"/>
      <c r="AB866"/>
      <c r="AC866"/>
      <c r="AD866"/>
    </row>
    <row r="867" spans="11:30" x14ac:dyDescent="0.25">
      <c r="K867"/>
      <c r="L867"/>
      <c r="M867"/>
      <c r="N867"/>
      <c r="AA867"/>
      <c r="AB867"/>
      <c r="AC867"/>
      <c r="AD867"/>
    </row>
    <row r="868" spans="11:30" x14ac:dyDescent="0.25">
      <c r="K868"/>
      <c r="L868"/>
      <c r="M868"/>
      <c r="N868"/>
      <c r="AA868"/>
      <c r="AB868"/>
      <c r="AC868"/>
      <c r="AD868"/>
    </row>
    <row r="869" spans="11:30" x14ac:dyDescent="0.25">
      <c r="K869"/>
      <c r="L869"/>
      <c r="M869"/>
      <c r="N869"/>
      <c r="AA869"/>
      <c r="AB869"/>
      <c r="AC869"/>
      <c r="AD869"/>
    </row>
    <row r="870" spans="11:30" x14ac:dyDescent="0.25">
      <c r="K870"/>
      <c r="L870"/>
      <c r="M870"/>
      <c r="N870"/>
      <c r="AA870"/>
      <c r="AB870"/>
      <c r="AC870"/>
      <c r="AD870"/>
    </row>
    <row r="871" spans="11:30" x14ac:dyDescent="0.25">
      <c r="K871"/>
      <c r="L871"/>
      <c r="M871"/>
      <c r="N871"/>
      <c r="AA871"/>
      <c r="AB871"/>
      <c r="AC871"/>
      <c r="AD871"/>
    </row>
    <row r="872" spans="11:30" x14ac:dyDescent="0.25">
      <c r="K872"/>
      <c r="L872"/>
      <c r="M872"/>
      <c r="N872"/>
      <c r="AA872"/>
      <c r="AB872"/>
      <c r="AC872"/>
      <c r="AD872"/>
    </row>
    <row r="873" spans="11:30" x14ac:dyDescent="0.25">
      <c r="K873"/>
      <c r="L873"/>
      <c r="M873"/>
      <c r="N873"/>
      <c r="AA873"/>
      <c r="AB873"/>
      <c r="AC873"/>
      <c r="AD873"/>
    </row>
    <row r="874" spans="11:30" x14ac:dyDescent="0.25">
      <c r="K874"/>
      <c r="L874"/>
      <c r="M874"/>
      <c r="N874"/>
      <c r="AA874"/>
      <c r="AB874"/>
      <c r="AC874"/>
      <c r="AD874"/>
    </row>
    <row r="875" spans="11:30" x14ac:dyDescent="0.25">
      <c r="K875"/>
      <c r="L875"/>
      <c r="M875"/>
      <c r="N875"/>
      <c r="AA875"/>
      <c r="AB875"/>
      <c r="AC875"/>
      <c r="AD875"/>
    </row>
    <row r="876" spans="11:30" x14ac:dyDescent="0.25">
      <c r="K876"/>
      <c r="L876"/>
      <c r="M876"/>
      <c r="N876"/>
      <c r="AA876"/>
      <c r="AB876"/>
      <c r="AC876"/>
      <c r="AD876"/>
    </row>
    <row r="877" spans="11:30" x14ac:dyDescent="0.25">
      <c r="K877"/>
      <c r="L877"/>
      <c r="M877"/>
      <c r="N877"/>
      <c r="AA877"/>
      <c r="AB877"/>
      <c r="AC877"/>
      <c r="AD877"/>
    </row>
    <row r="878" spans="11:30" x14ac:dyDescent="0.25">
      <c r="K878"/>
      <c r="L878"/>
      <c r="M878"/>
      <c r="N878"/>
      <c r="AA878"/>
      <c r="AB878"/>
      <c r="AC878"/>
      <c r="AD878"/>
    </row>
    <row r="879" spans="11:30" x14ac:dyDescent="0.25">
      <c r="K879"/>
      <c r="L879"/>
      <c r="M879"/>
      <c r="N879"/>
      <c r="AA879"/>
      <c r="AB879"/>
      <c r="AC879"/>
      <c r="AD879"/>
    </row>
    <row r="880" spans="11:30" x14ac:dyDescent="0.25">
      <c r="K880"/>
      <c r="L880"/>
      <c r="M880"/>
      <c r="N880"/>
      <c r="AA880"/>
      <c r="AB880"/>
      <c r="AC880"/>
      <c r="AD880"/>
    </row>
    <row r="881" spans="11:30" x14ac:dyDescent="0.25">
      <c r="K881"/>
      <c r="L881"/>
      <c r="M881"/>
      <c r="N881"/>
      <c r="AA881"/>
      <c r="AB881"/>
      <c r="AC881"/>
      <c r="AD881"/>
    </row>
    <row r="882" spans="11:30" x14ac:dyDescent="0.25">
      <c r="K882"/>
      <c r="L882"/>
      <c r="M882"/>
      <c r="N882"/>
      <c r="AA882"/>
      <c r="AB882"/>
      <c r="AC882"/>
      <c r="AD882"/>
    </row>
    <row r="883" spans="11:30" x14ac:dyDescent="0.25">
      <c r="K883"/>
      <c r="L883"/>
      <c r="M883"/>
      <c r="N883"/>
      <c r="AA883"/>
      <c r="AB883"/>
      <c r="AC883"/>
      <c r="AD883"/>
    </row>
    <row r="884" spans="11:30" x14ac:dyDescent="0.25">
      <c r="K884"/>
      <c r="L884"/>
      <c r="M884"/>
      <c r="N884"/>
      <c r="AA884"/>
      <c r="AB884"/>
      <c r="AC884"/>
      <c r="AD884"/>
    </row>
    <row r="885" spans="11:30" x14ac:dyDescent="0.25">
      <c r="K885"/>
      <c r="L885"/>
      <c r="M885"/>
      <c r="N885"/>
      <c r="AA885"/>
      <c r="AB885"/>
      <c r="AC885"/>
      <c r="AD885"/>
    </row>
    <row r="886" spans="11:30" x14ac:dyDescent="0.25">
      <c r="K886"/>
      <c r="L886"/>
      <c r="M886"/>
      <c r="N886"/>
      <c r="AA886"/>
      <c r="AB886"/>
      <c r="AC886"/>
      <c r="AD886"/>
    </row>
    <row r="887" spans="11:30" x14ac:dyDescent="0.25">
      <c r="K887"/>
      <c r="L887"/>
      <c r="M887"/>
      <c r="N887"/>
      <c r="AA887"/>
      <c r="AB887"/>
      <c r="AC887"/>
      <c r="AD887"/>
    </row>
    <row r="888" spans="11:30" x14ac:dyDescent="0.25">
      <c r="K888"/>
      <c r="L888"/>
      <c r="M888"/>
      <c r="N888"/>
      <c r="AA888"/>
      <c r="AB888"/>
      <c r="AC888"/>
      <c r="AD888"/>
    </row>
    <row r="889" spans="11:30" x14ac:dyDescent="0.25">
      <c r="K889"/>
      <c r="L889"/>
      <c r="M889"/>
      <c r="N889"/>
      <c r="AA889"/>
      <c r="AB889"/>
      <c r="AC889"/>
      <c r="AD889"/>
    </row>
    <row r="890" spans="11:30" x14ac:dyDescent="0.25">
      <c r="K890"/>
      <c r="L890"/>
      <c r="M890"/>
      <c r="N890"/>
      <c r="AA890"/>
      <c r="AB890"/>
      <c r="AC890"/>
      <c r="AD890"/>
    </row>
    <row r="891" spans="11:30" x14ac:dyDescent="0.25">
      <c r="K891"/>
      <c r="L891"/>
      <c r="M891"/>
      <c r="N891"/>
      <c r="AA891"/>
      <c r="AB891"/>
      <c r="AC891"/>
      <c r="AD891"/>
    </row>
    <row r="892" spans="11:30" x14ac:dyDescent="0.25">
      <c r="K892"/>
      <c r="L892"/>
      <c r="M892"/>
      <c r="N892"/>
      <c r="AA892"/>
      <c r="AB892"/>
      <c r="AC892"/>
      <c r="AD892"/>
    </row>
    <row r="893" spans="11:30" x14ac:dyDescent="0.25">
      <c r="K893"/>
      <c r="L893"/>
      <c r="M893"/>
      <c r="N893"/>
      <c r="AA893"/>
      <c r="AB893"/>
      <c r="AC893"/>
      <c r="AD893"/>
    </row>
    <row r="894" spans="11:30" x14ac:dyDescent="0.25">
      <c r="K894"/>
      <c r="L894"/>
      <c r="M894"/>
      <c r="N894"/>
      <c r="AA894"/>
      <c r="AB894"/>
      <c r="AC894"/>
      <c r="AD894"/>
    </row>
    <row r="895" spans="11:30" x14ac:dyDescent="0.25">
      <c r="K895"/>
      <c r="L895"/>
      <c r="M895"/>
      <c r="N895"/>
      <c r="AA895"/>
      <c r="AB895"/>
      <c r="AC895"/>
      <c r="AD895"/>
    </row>
    <row r="896" spans="11:30" x14ac:dyDescent="0.25">
      <c r="K896"/>
      <c r="L896"/>
      <c r="M896"/>
      <c r="N896"/>
      <c r="AA896"/>
      <c r="AB896"/>
      <c r="AC896"/>
      <c r="AD896"/>
    </row>
    <row r="897" spans="11:30" x14ac:dyDescent="0.25">
      <c r="K897"/>
      <c r="L897"/>
      <c r="M897"/>
      <c r="N897"/>
      <c r="AA897"/>
      <c r="AB897"/>
      <c r="AC897"/>
      <c r="AD897"/>
    </row>
    <row r="898" spans="11:30" x14ac:dyDescent="0.25">
      <c r="K898"/>
      <c r="L898"/>
      <c r="M898"/>
      <c r="N898"/>
      <c r="AA898"/>
      <c r="AB898"/>
      <c r="AC898"/>
      <c r="AD898"/>
    </row>
    <row r="899" spans="11:30" x14ac:dyDescent="0.25">
      <c r="K899"/>
      <c r="L899"/>
      <c r="M899"/>
      <c r="N899"/>
      <c r="AA899"/>
      <c r="AB899"/>
      <c r="AC899"/>
      <c r="AD899"/>
    </row>
    <row r="900" spans="11:30" x14ac:dyDescent="0.25">
      <c r="K900"/>
      <c r="L900"/>
      <c r="M900"/>
      <c r="N900"/>
      <c r="AA900"/>
      <c r="AB900"/>
      <c r="AC900"/>
      <c r="AD900"/>
    </row>
    <row r="901" spans="11:30" x14ac:dyDescent="0.25">
      <c r="K901"/>
      <c r="L901"/>
      <c r="M901"/>
      <c r="N901"/>
      <c r="AA901"/>
      <c r="AB901"/>
      <c r="AC901"/>
      <c r="AD901"/>
    </row>
    <row r="902" spans="11:30" x14ac:dyDescent="0.25">
      <c r="K902"/>
      <c r="L902"/>
      <c r="M902"/>
      <c r="N902"/>
      <c r="AA902"/>
      <c r="AB902"/>
      <c r="AC902"/>
      <c r="AD902"/>
    </row>
    <row r="903" spans="11:30" x14ac:dyDescent="0.25">
      <c r="K903"/>
      <c r="L903"/>
      <c r="M903"/>
      <c r="N903"/>
      <c r="AA903"/>
      <c r="AB903"/>
      <c r="AC903"/>
      <c r="AD903"/>
    </row>
    <row r="904" spans="11:30" x14ac:dyDescent="0.25">
      <c r="K904"/>
      <c r="L904"/>
      <c r="M904"/>
      <c r="N904"/>
      <c r="AA904"/>
      <c r="AB904"/>
      <c r="AC904"/>
      <c r="AD904"/>
    </row>
    <row r="905" spans="11:30" x14ac:dyDescent="0.25">
      <c r="K905"/>
      <c r="L905"/>
      <c r="M905"/>
      <c r="N905"/>
      <c r="AA905"/>
      <c r="AB905"/>
      <c r="AC905"/>
      <c r="AD905"/>
    </row>
    <row r="906" spans="11:30" x14ac:dyDescent="0.25">
      <c r="K906"/>
      <c r="L906"/>
      <c r="M906"/>
      <c r="N906"/>
      <c r="AA906"/>
      <c r="AB906"/>
      <c r="AC906"/>
      <c r="AD906"/>
    </row>
    <row r="907" spans="11:30" x14ac:dyDescent="0.25">
      <c r="K907"/>
      <c r="L907"/>
      <c r="M907"/>
      <c r="N907"/>
      <c r="AA907"/>
      <c r="AB907"/>
      <c r="AC907"/>
      <c r="AD907"/>
    </row>
    <row r="908" spans="11:30" x14ac:dyDescent="0.25">
      <c r="K908"/>
      <c r="L908"/>
      <c r="M908"/>
      <c r="N908"/>
      <c r="AA908"/>
      <c r="AB908"/>
      <c r="AC908"/>
      <c r="AD908"/>
    </row>
    <row r="909" spans="11:30" x14ac:dyDescent="0.25">
      <c r="K909"/>
      <c r="L909"/>
      <c r="M909"/>
      <c r="N909"/>
      <c r="AA909"/>
      <c r="AB909"/>
      <c r="AC909"/>
      <c r="AD909"/>
    </row>
    <row r="910" spans="11:30" x14ac:dyDescent="0.25">
      <c r="K910"/>
      <c r="L910"/>
      <c r="M910"/>
      <c r="N910"/>
      <c r="AA910"/>
      <c r="AB910"/>
      <c r="AC910"/>
      <c r="AD910"/>
    </row>
    <row r="911" spans="11:30" x14ac:dyDescent="0.25">
      <c r="K911"/>
      <c r="L911"/>
      <c r="M911"/>
      <c r="N911"/>
      <c r="AA911"/>
      <c r="AB911"/>
      <c r="AC911"/>
      <c r="AD911"/>
    </row>
    <row r="912" spans="11:30" x14ac:dyDescent="0.25">
      <c r="K912"/>
      <c r="L912"/>
      <c r="M912"/>
      <c r="N912"/>
      <c r="AA912"/>
      <c r="AB912"/>
      <c r="AC912"/>
      <c r="AD912"/>
    </row>
    <row r="913" spans="11:30" x14ac:dyDescent="0.25">
      <c r="K913"/>
      <c r="L913"/>
      <c r="M913"/>
      <c r="N913"/>
      <c r="AA913"/>
      <c r="AB913"/>
      <c r="AC913"/>
      <c r="AD913"/>
    </row>
    <row r="914" spans="11:30" x14ac:dyDescent="0.25">
      <c r="K914"/>
      <c r="L914"/>
      <c r="M914"/>
      <c r="N914"/>
      <c r="AA914"/>
      <c r="AB914"/>
      <c r="AC914"/>
      <c r="AD914"/>
    </row>
    <row r="915" spans="11:30" x14ac:dyDescent="0.25">
      <c r="K915"/>
      <c r="L915"/>
      <c r="M915"/>
      <c r="N915"/>
      <c r="AA915"/>
      <c r="AB915"/>
      <c r="AC915"/>
      <c r="AD915"/>
    </row>
    <row r="916" spans="11:30" x14ac:dyDescent="0.25">
      <c r="K916"/>
      <c r="L916"/>
      <c r="M916"/>
      <c r="N916"/>
      <c r="AA916"/>
      <c r="AB916"/>
      <c r="AC916"/>
      <c r="AD916"/>
    </row>
    <row r="917" spans="11:30" x14ac:dyDescent="0.25">
      <c r="K917"/>
      <c r="L917"/>
      <c r="M917"/>
      <c r="N917"/>
      <c r="AA917"/>
      <c r="AB917"/>
      <c r="AC917"/>
      <c r="AD917"/>
    </row>
    <row r="918" spans="11:30" x14ac:dyDescent="0.25">
      <c r="K918"/>
      <c r="L918"/>
      <c r="M918"/>
      <c r="N918"/>
      <c r="AA918"/>
      <c r="AB918"/>
      <c r="AC918"/>
      <c r="AD918"/>
    </row>
    <row r="919" spans="11:30" x14ac:dyDescent="0.25">
      <c r="K919"/>
      <c r="L919"/>
      <c r="M919"/>
      <c r="N919"/>
      <c r="AA919"/>
      <c r="AB919"/>
      <c r="AC919"/>
      <c r="AD919"/>
    </row>
    <row r="920" spans="11:30" x14ac:dyDescent="0.25">
      <c r="K920"/>
      <c r="L920"/>
      <c r="M920"/>
      <c r="N920"/>
      <c r="AA920"/>
      <c r="AB920"/>
      <c r="AC920"/>
      <c r="AD920"/>
    </row>
    <row r="921" spans="11:30" x14ac:dyDescent="0.25">
      <c r="K921"/>
      <c r="L921"/>
      <c r="M921"/>
      <c r="N921"/>
      <c r="AA921"/>
      <c r="AB921"/>
      <c r="AC921"/>
      <c r="AD921"/>
    </row>
    <row r="922" spans="11:30" x14ac:dyDescent="0.25">
      <c r="K922"/>
      <c r="L922"/>
      <c r="M922"/>
      <c r="N922"/>
      <c r="AA922"/>
      <c r="AB922"/>
      <c r="AC922"/>
      <c r="AD922"/>
    </row>
    <row r="923" spans="11:30" x14ac:dyDescent="0.25">
      <c r="K923"/>
      <c r="L923"/>
      <c r="M923"/>
      <c r="N923"/>
      <c r="AA923"/>
      <c r="AB923"/>
      <c r="AC923"/>
      <c r="AD923"/>
    </row>
    <row r="924" spans="11:30" x14ac:dyDescent="0.25">
      <c r="K924"/>
      <c r="L924"/>
      <c r="M924"/>
      <c r="N924"/>
      <c r="AA924"/>
      <c r="AB924"/>
      <c r="AC924"/>
      <c r="AD924"/>
    </row>
    <row r="925" spans="11:30" x14ac:dyDescent="0.25">
      <c r="K925"/>
      <c r="L925"/>
      <c r="M925"/>
      <c r="N925"/>
      <c r="AA925"/>
      <c r="AB925"/>
      <c r="AC925"/>
      <c r="AD925"/>
    </row>
    <row r="926" spans="11:30" x14ac:dyDescent="0.25">
      <c r="K926"/>
      <c r="L926"/>
      <c r="M926"/>
      <c r="N926"/>
      <c r="AA926"/>
      <c r="AB926"/>
      <c r="AC926"/>
      <c r="AD926"/>
    </row>
    <row r="927" spans="11:30" x14ac:dyDescent="0.25">
      <c r="K927"/>
      <c r="L927"/>
      <c r="M927"/>
      <c r="N927"/>
      <c r="AA927"/>
      <c r="AB927"/>
      <c r="AC927"/>
      <c r="AD927"/>
    </row>
    <row r="928" spans="11:30" x14ac:dyDescent="0.25">
      <c r="K928"/>
      <c r="L928"/>
      <c r="M928"/>
      <c r="N928"/>
      <c r="AA928"/>
      <c r="AB928"/>
      <c r="AC928"/>
      <c r="AD928"/>
    </row>
    <row r="929" spans="11:30" x14ac:dyDescent="0.25">
      <c r="K929"/>
      <c r="L929"/>
      <c r="M929"/>
      <c r="N929"/>
      <c r="AA929"/>
      <c r="AB929"/>
      <c r="AC929"/>
      <c r="AD929"/>
    </row>
    <row r="930" spans="11:30" x14ac:dyDescent="0.25">
      <c r="K930"/>
      <c r="L930"/>
      <c r="M930"/>
      <c r="N930"/>
      <c r="AA930"/>
      <c r="AB930"/>
      <c r="AC930"/>
      <c r="AD930"/>
    </row>
    <row r="931" spans="11:30" x14ac:dyDescent="0.25">
      <c r="K931"/>
      <c r="L931"/>
      <c r="M931"/>
      <c r="N931"/>
      <c r="AA931"/>
      <c r="AB931"/>
      <c r="AC931"/>
      <c r="AD931"/>
    </row>
    <row r="932" spans="11:30" x14ac:dyDescent="0.25">
      <c r="K932"/>
      <c r="L932"/>
      <c r="M932"/>
      <c r="N932"/>
      <c r="AA932"/>
      <c r="AB932"/>
      <c r="AC932"/>
      <c r="AD932"/>
    </row>
    <row r="933" spans="11:30" x14ac:dyDescent="0.25">
      <c r="K933"/>
      <c r="L933"/>
      <c r="M933"/>
      <c r="N933"/>
      <c r="AA933"/>
      <c r="AB933"/>
      <c r="AC933"/>
      <c r="AD933"/>
    </row>
    <row r="934" spans="11:30" x14ac:dyDescent="0.25">
      <c r="K934"/>
      <c r="L934"/>
      <c r="M934"/>
      <c r="N934"/>
      <c r="AA934"/>
      <c r="AB934"/>
      <c r="AC934"/>
      <c r="AD934"/>
    </row>
    <row r="935" spans="11:30" x14ac:dyDescent="0.25">
      <c r="K935"/>
      <c r="L935"/>
      <c r="M935"/>
      <c r="N935"/>
      <c r="AA935"/>
      <c r="AB935"/>
      <c r="AC935"/>
      <c r="AD935"/>
    </row>
    <row r="936" spans="11:30" x14ac:dyDescent="0.25">
      <c r="K936"/>
      <c r="L936"/>
      <c r="M936"/>
      <c r="N936"/>
      <c r="AA936"/>
      <c r="AB936"/>
      <c r="AC936"/>
      <c r="AD936"/>
    </row>
    <row r="937" spans="11:30" x14ac:dyDescent="0.25">
      <c r="K937"/>
      <c r="L937"/>
      <c r="M937"/>
      <c r="N937"/>
      <c r="AA937"/>
      <c r="AB937"/>
      <c r="AC937"/>
      <c r="AD937"/>
    </row>
    <row r="938" spans="11:30" x14ac:dyDescent="0.25">
      <c r="K938"/>
      <c r="L938"/>
      <c r="M938"/>
      <c r="N938"/>
      <c r="AA938"/>
      <c r="AB938"/>
      <c r="AC938"/>
      <c r="AD938"/>
    </row>
    <row r="939" spans="11:30" x14ac:dyDescent="0.25">
      <c r="K939"/>
      <c r="L939"/>
      <c r="M939"/>
      <c r="N939"/>
      <c r="AA939"/>
      <c r="AB939"/>
      <c r="AC939"/>
      <c r="AD939"/>
    </row>
    <row r="940" spans="11:30" x14ac:dyDescent="0.25">
      <c r="K940"/>
      <c r="L940"/>
      <c r="M940"/>
      <c r="N940"/>
      <c r="AA940"/>
      <c r="AB940"/>
      <c r="AC940"/>
      <c r="AD940"/>
    </row>
    <row r="941" spans="11:30" x14ac:dyDescent="0.25">
      <c r="K941"/>
      <c r="L941"/>
      <c r="M941"/>
      <c r="N941"/>
      <c r="AA941"/>
      <c r="AB941"/>
      <c r="AC941"/>
      <c r="AD941"/>
    </row>
    <row r="942" spans="11:30" x14ac:dyDescent="0.25">
      <c r="K942"/>
      <c r="L942"/>
      <c r="M942"/>
      <c r="N942"/>
      <c r="AA942"/>
      <c r="AB942"/>
      <c r="AC942"/>
      <c r="AD942"/>
    </row>
    <row r="943" spans="11:30" x14ac:dyDescent="0.25">
      <c r="K943"/>
      <c r="L943"/>
      <c r="M943"/>
      <c r="N943"/>
      <c r="AA943"/>
      <c r="AB943"/>
      <c r="AC943"/>
      <c r="AD943"/>
    </row>
    <row r="944" spans="11:30" x14ac:dyDescent="0.25">
      <c r="K944"/>
      <c r="L944"/>
      <c r="M944"/>
      <c r="N944"/>
      <c r="AA944"/>
      <c r="AB944"/>
      <c r="AC944"/>
      <c r="AD944"/>
    </row>
    <row r="945" spans="11:30" x14ac:dyDescent="0.25">
      <c r="K945"/>
      <c r="L945"/>
      <c r="M945"/>
      <c r="N945"/>
      <c r="AA945"/>
      <c r="AB945"/>
      <c r="AC945"/>
      <c r="AD945"/>
    </row>
    <row r="946" spans="11:30" x14ac:dyDescent="0.25">
      <c r="K946"/>
      <c r="L946"/>
      <c r="M946"/>
      <c r="N946"/>
      <c r="AA946"/>
      <c r="AB946"/>
      <c r="AC946"/>
      <c r="AD946"/>
    </row>
    <row r="947" spans="11:30" x14ac:dyDescent="0.25">
      <c r="K947"/>
      <c r="L947"/>
      <c r="M947"/>
      <c r="N947"/>
      <c r="AA947"/>
      <c r="AB947"/>
      <c r="AC947"/>
      <c r="AD947"/>
    </row>
    <row r="948" spans="11:30" x14ac:dyDescent="0.25">
      <c r="K948"/>
      <c r="L948"/>
      <c r="M948"/>
      <c r="N948"/>
      <c r="AA948"/>
      <c r="AB948"/>
      <c r="AC948"/>
      <c r="AD948"/>
    </row>
    <row r="949" spans="11:30" x14ac:dyDescent="0.25">
      <c r="K949"/>
      <c r="L949"/>
      <c r="M949"/>
      <c r="N949"/>
      <c r="AA949"/>
      <c r="AB949"/>
      <c r="AC949"/>
      <c r="AD949"/>
    </row>
    <row r="950" spans="11:30" x14ac:dyDescent="0.25">
      <c r="K950"/>
      <c r="L950"/>
      <c r="M950"/>
      <c r="N950"/>
      <c r="AA950"/>
      <c r="AB950"/>
      <c r="AC950"/>
      <c r="AD950"/>
    </row>
    <row r="951" spans="11:30" x14ac:dyDescent="0.25">
      <c r="K951"/>
      <c r="L951"/>
      <c r="M951"/>
      <c r="N951"/>
      <c r="AA951"/>
      <c r="AB951"/>
      <c r="AC951"/>
      <c r="AD951"/>
    </row>
    <row r="952" spans="11:30" x14ac:dyDescent="0.25">
      <c r="K952"/>
      <c r="L952"/>
      <c r="M952"/>
      <c r="N952"/>
      <c r="AA952"/>
      <c r="AB952"/>
      <c r="AC952"/>
      <c r="AD952"/>
    </row>
    <row r="953" spans="11:30" x14ac:dyDescent="0.25">
      <c r="K953"/>
      <c r="L953"/>
      <c r="M953"/>
      <c r="N953"/>
      <c r="AA953"/>
      <c r="AB953"/>
      <c r="AC953"/>
      <c r="AD953"/>
    </row>
    <row r="954" spans="11:30" x14ac:dyDescent="0.25">
      <c r="K954"/>
      <c r="L954"/>
      <c r="M954"/>
      <c r="N954"/>
      <c r="AA954"/>
      <c r="AB954"/>
      <c r="AC954"/>
      <c r="AD954"/>
    </row>
    <row r="955" spans="11:30" x14ac:dyDescent="0.25">
      <c r="K955"/>
      <c r="L955"/>
      <c r="M955"/>
      <c r="N955"/>
      <c r="AA955"/>
      <c r="AB955"/>
      <c r="AC955"/>
      <c r="AD955"/>
    </row>
    <row r="956" spans="11:30" x14ac:dyDescent="0.25">
      <c r="K956"/>
      <c r="L956"/>
      <c r="M956"/>
      <c r="N956"/>
      <c r="AA956"/>
      <c r="AB956"/>
      <c r="AC956"/>
      <c r="AD956"/>
    </row>
    <row r="957" spans="11:30" x14ac:dyDescent="0.25">
      <c r="K957"/>
      <c r="L957"/>
      <c r="M957"/>
      <c r="N957"/>
      <c r="AA957"/>
      <c r="AB957"/>
      <c r="AC957"/>
      <c r="AD957"/>
    </row>
    <row r="958" spans="11:30" x14ac:dyDescent="0.25">
      <c r="K958"/>
      <c r="L958"/>
      <c r="M958"/>
      <c r="N958"/>
      <c r="AA958"/>
      <c r="AB958"/>
      <c r="AC958"/>
      <c r="AD958"/>
    </row>
    <row r="959" spans="11:30" x14ac:dyDescent="0.25">
      <c r="K959"/>
      <c r="L959"/>
      <c r="M959"/>
      <c r="N959"/>
      <c r="AA959"/>
      <c r="AB959"/>
      <c r="AC959"/>
      <c r="AD959"/>
    </row>
    <row r="960" spans="11:30" x14ac:dyDescent="0.25">
      <c r="K960"/>
      <c r="L960"/>
      <c r="M960"/>
      <c r="N960"/>
      <c r="AA960"/>
      <c r="AB960"/>
      <c r="AC960"/>
      <c r="AD960"/>
    </row>
    <row r="961" spans="11:30" x14ac:dyDescent="0.25">
      <c r="K961"/>
      <c r="L961"/>
      <c r="M961"/>
      <c r="N961"/>
      <c r="AA961"/>
      <c r="AB961"/>
      <c r="AC961"/>
      <c r="AD961"/>
    </row>
    <row r="962" spans="11:30" x14ac:dyDescent="0.25">
      <c r="K962"/>
      <c r="L962"/>
      <c r="M962"/>
      <c r="N962"/>
      <c r="AA962"/>
      <c r="AB962"/>
      <c r="AC962"/>
      <c r="AD962"/>
    </row>
    <row r="963" spans="11:30" x14ac:dyDescent="0.25">
      <c r="K963"/>
      <c r="L963"/>
      <c r="M963"/>
      <c r="N963"/>
      <c r="AA963"/>
      <c r="AB963"/>
      <c r="AC963"/>
      <c r="AD963"/>
    </row>
    <row r="964" spans="11:30" x14ac:dyDescent="0.25">
      <c r="K964"/>
      <c r="L964"/>
      <c r="M964"/>
      <c r="N964"/>
      <c r="AA964"/>
      <c r="AB964"/>
      <c r="AC964"/>
      <c r="AD964"/>
    </row>
    <row r="965" spans="11:30" x14ac:dyDescent="0.25">
      <c r="K965"/>
      <c r="L965"/>
      <c r="M965"/>
      <c r="N965"/>
      <c r="AA965"/>
      <c r="AB965"/>
      <c r="AC965"/>
      <c r="AD965"/>
    </row>
    <row r="966" spans="11:30" x14ac:dyDescent="0.25">
      <c r="K966"/>
      <c r="L966"/>
      <c r="M966"/>
      <c r="N966"/>
      <c r="AA966"/>
      <c r="AB966"/>
      <c r="AC966"/>
      <c r="AD966"/>
    </row>
    <row r="967" spans="11:30" x14ac:dyDescent="0.25">
      <c r="K967"/>
      <c r="L967"/>
      <c r="M967"/>
      <c r="N967"/>
      <c r="AA967"/>
      <c r="AB967"/>
      <c r="AC967"/>
      <c r="AD967"/>
    </row>
    <row r="968" spans="11:30" x14ac:dyDescent="0.25">
      <c r="K968"/>
      <c r="L968"/>
      <c r="M968"/>
      <c r="N968"/>
      <c r="AA968"/>
      <c r="AB968"/>
      <c r="AC968"/>
      <c r="AD968"/>
    </row>
    <row r="969" spans="11:30" x14ac:dyDescent="0.25">
      <c r="K969"/>
      <c r="L969"/>
      <c r="M969"/>
      <c r="N969"/>
      <c r="AA969"/>
      <c r="AB969"/>
      <c r="AC969"/>
      <c r="AD969"/>
    </row>
    <row r="970" spans="11:30" x14ac:dyDescent="0.25">
      <c r="K970"/>
      <c r="L970"/>
      <c r="M970"/>
      <c r="N970"/>
      <c r="AA970"/>
      <c r="AB970"/>
      <c r="AC970"/>
      <c r="AD970"/>
    </row>
    <row r="971" spans="11:30" x14ac:dyDescent="0.25">
      <c r="K971"/>
      <c r="L971"/>
      <c r="M971"/>
      <c r="N971"/>
      <c r="AA971"/>
      <c r="AB971"/>
      <c r="AC971"/>
      <c r="AD971"/>
    </row>
    <row r="972" spans="11:30" x14ac:dyDescent="0.25">
      <c r="K972"/>
      <c r="L972"/>
      <c r="M972"/>
      <c r="N972"/>
      <c r="AA972"/>
      <c r="AB972"/>
      <c r="AC972"/>
      <c r="AD972"/>
    </row>
    <row r="973" spans="11:30" x14ac:dyDescent="0.25">
      <c r="K973"/>
      <c r="L973"/>
      <c r="M973"/>
      <c r="N973"/>
      <c r="AA973"/>
      <c r="AB973"/>
      <c r="AC973"/>
      <c r="AD973"/>
    </row>
    <row r="974" spans="11:30" x14ac:dyDescent="0.25">
      <c r="K974"/>
      <c r="L974"/>
      <c r="M974"/>
      <c r="N974"/>
      <c r="AA974"/>
      <c r="AB974"/>
      <c r="AC974"/>
      <c r="AD974"/>
    </row>
    <row r="975" spans="11:30" x14ac:dyDescent="0.25">
      <c r="K975"/>
      <c r="L975"/>
      <c r="M975"/>
      <c r="N975"/>
      <c r="AA975"/>
      <c r="AB975"/>
      <c r="AC975"/>
      <c r="AD975"/>
    </row>
    <row r="976" spans="11:30" x14ac:dyDescent="0.25">
      <c r="K976"/>
      <c r="L976"/>
      <c r="M976"/>
      <c r="N976"/>
      <c r="AA976"/>
      <c r="AB976"/>
      <c r="AC976"/>
      <c r="AD976"/>
    </row>
    <row r="977" spans="11:30" x14ac:dyDescent="0.25">
      <c r="K977"/>
      <c r="L977"/>
      <c r="M977"/>
      <c r="N977"/>
      <c r="AA977"/>
      <c r="AB977"/>
      <c r="AC977"/>
      <c r="AD977"/>
    </row>
    <row r="978" spans="11:30" x14ac:dyDescent="0.25">
      <c r="K978"/>
      <c r="L978"/>
      <c r="M978"/>
      <c r="N978"/>
      <c r="AA978"/>
      <c r="AB978"/>
      <c r="AC978"/>
      <c r="AD978"/>
    </row>
    <row r="979" spans="11:30" x14ac:dyDescent="0.25">
      <c r="K979"/>
      <c r="L979"/>
      <c r="M979"/>
      <c r="N979"/>
      <c r="AA979"/>
      <c r="AB979"/>
      <c r="AC979"/>
      <c r="AD979"/>
    </row>
    <row r="980" spans="11:30" x14ac:dyDescent="0.25">
      <c r="K980"/>
      <c r="L980"/>
      <c r="M980"/>
      <c r="N980"/>
      <c r="AA980"/>
      <c r="AB980"/>
      <c r="AC980"/>
      <c r="AD980"/>
    </row>
    <row r="981" spans="11:30" x14ac:dyDescent="0.25">
      <c r="K981"/>
      <c r="L981"/>
      <c r="M981"/>
      <c r="N981"/>
      <c r="AA981"/>
      <c r="AB981"/>
      <c r="AC981"/>
      <c r="AD981"/>
    </row>
    <row r="982" spans="11:30" x14ac:dyDescent="0.25">
      <c r="K982"/>
      <c r="L982"/>
      <c r="M982"/>
      <c r="N982"/>
      <c r="AA982"/>
      <c r="AB982"/>
      <c r="AC982"/>
      <c r="AD982"/>
    </row>
    <row r="983" spans="11:30" x14ac:dyDescent="0.25">
      <c r="K983"/>
      <c r="L983"/>
      <c r="M983"/>
      <c r="N983"/>
      <c r="AA983"/>
      <c r="AB983"/>
      <c r="AC983"/>
      <c r="AD983"/>
    </row>
    <row r="984" spans="11:30" x14ac:dyDescent="0.25">
      <c r="K984"/>
      <c r="L984"/>
      <c r="M984"/>
      <c r="N984"/>
      <c r="AA984"/>
      <c r="AB984"/>
      <c r="AC984"/>
      <c r="AD984"/>
    </row>
    <row r="985" spans="11:30" x14ac:dyDescent="0.25">
      <c r="K985"/>
      <c r="L985"/>
      <c r="M985"/>
      <c r="N985"/>
      <c r="AA985"/>
      <c r="AB985"/>
      <c r="AC985"/>
      <c r="AD985"/>
    </row>
    <row r="986" spans="11:30" x14ac:dyDescent="0.25">
      <c r="K986"/>
      <c r="L986"/>
      <c r="M986"/>
      <c r="N986"/>
      <c r="AA986"/>
      <c r="AB986"/>
      <c r="AC986"/>
      <c r="AD986"/>
    </row>
    <row r="987" spans="11:30" x14ac:dyDescent="0.25">
      <c r="K987"/>
      <c r="L987"/>
      <c r="M987"/>
      <c r="N987"/>
      <c r="AA987"/>
      <c r="AB987"/>
      <c r="AC987"/>
      <c r="AD987"/>
    </row>
    <row r="988" spans="11:30" x14ac:dyDescent="0.25">
      <c r="K988"/>
      <c r="L988"/>
      <c r="M988"/>
      <c r="N988"/>
      <c r="AA988"/>
      <c r="AB988"/>
      <c r="AC988"/>
      <c r="AD988"/>
    </row>
    <row r="989" spans="11:30" x14ac:dyDescent="0.25">
      <c r="K989"/>
      <c r="L989"/>
      <c r="M989"/>
      <c r="N989"/>
      <c r="AA989"/>
      <c r="AB989"/>
      <c r="AC989"/>
      <c r="AD989"/>
    </row>
    <row r="990" spans="11:30" x14ac:dyDescent="0.25">
      <c r="K990"/>
      <c r="L990"/>
      <c r="M990"/>
      <c r="N990"/>
      <c r="AA990"/>
      <c r="AB990"/>
      <c r="AC990"/>
      <c r="AD990"/>
    </row>
    <row r="991" spans="11:30" x14ac:dyDescent="0.25">
      <c r="K991"/>
      <c r="L991"/>
      <c r="M991"/>
      <c r="N991"/>
      <c r="AA991"/>
      <c r="AB991"/>
      <c r="AC991"/>
      <c r="AD991"/>
    </row>
    <row r="992" spans="11:30" x14ac:dyDescent="0.25">
      <c r="K992"/>
      <c r="L992"/>
      <c r="M992"/>
      <c r="N992"/>
      <c r="AA992"/>
      <c r="AB992"/>
      <c r="AC992"/>
      <c r="AD992"/>
    </row>
    <row r="993" spans="11:30" x14ac:dyDescent="0.25">
      <c r="K993"/>
      <c r="L993"/>
      <c r="M993"/>
      <c r="N993"/>
      <c r="AA993"/>
      <c r="AB993"/>
      <c r="AC993"/>
      <c r="AD993"/>
    </row>
    <row r="994" spans="11:30" x14ac:dyDescent="0.25">
      <c r="K994"/>
      <c r="L994"/>
      <c r="M994"/>
      <c r="N994"/>
      <c r="AA994"/>
      <c r="AB994"/>
      <c r="AC994"/>
      <c r="AD994"/>
    </row>
    <row r="995" spans="11:30" x14ac:dyDescent="0.25">
      <c r="K995"/>
      <c r="L995"/>
      <c r="M995"/>
      <c r="N995"/>
      <c r="AA995"/>
      <c r="AB995"/>
      <c r="AC995"/>
      <c r="AD995"/>
    </row>
    <row r="996" spans="11:30" x14ac:dyDescent="0.25">
      <c r="K996"/>
      <c r="L996"/>
      <c r="M996"/>
      <c r="N996"/>
      <c r="AA996"/>
      <c r="AB996"/>
      <c r="AC996"/>
      <c r="AD996"/>
    </row>
    <row r="997" spans="11:30" x14ac:dyDescent="0.25">
      <c r="K997"/>
      <c r="L997"/>
      <c r="M997"/>
      <c r="N997"/>
      <c r="AA997"/>
      <c r="AB997"/>
      <c r="AC997"/>
      <c r="AD997"/>
    </row>
    <row r="998" spans="11:30" x14ac:dyDescent="0.25">
      <c r="K998"/>
      <c r="L998"/>
      <c r="M998"/>
      <c r="N998"/>
      <c r="AA998"/>
      <c r="AB998"/>
      <c r="AC998"/>
      <c r="AD998"/>
    </row>
    <row r="999" spans="11:30" x14ac:dyDescent="0.25">
      <c r="K999"/>
      <c r="L999"/>
      <c r="M999"/>
      <c r="N999"/>
      <c r="AA999"/>
      <c r="AB999"/>
      <c r="AC999"/>
      <c r="AD999"/>
    </row>
    <row r="1000" spans="11:30" x14ac:dyDescent="0.25">
      <c r="K1000"/>
      <c r="L1000"/>
      <c r="M1000"/>
      <c r="N1000"/>
      <c r="AA1000"/>
      <c r="AB1000"/>
      <c r="AC1000"/>
      <c r="AD1000"/>
    </row>
    <row r="1001" spans="11:30" x14ac:dyDescent="0.25">
      <c r="K1001"/>
      <c r="L1001"/>
      <c r="M1001"/>
      <c r="N1001"/>
      <c r="AA1001"/>
      <c r="AB1001"/>
      <c r="AC1001"/>
      <c r="AD1001"/>
    </row>
    <row r="1002" spans="11:30" x14ac:dyDescent="0.25">
      <c r="K1002"/>
      <c r="L1002"/>
      <c r="M1002"/>
      <c r="N1002"/>
      <c r="AA1002"/>
      <c r="AB1002"/>
      <c r="AC1002"/>
      <c r="AD1002"/>
    </row>
    <row r="1003" spans="11:30" x14ac:dyDescent="0.25">
      <c r="K1003"/>
      <c r="L1003"/>
      <c r="M1003"/>
      <c r="N1003"/>
      <c r="AA1003"/>
      <c r="AB1003"/>
      <c r="AC1003"/>
      <c r="AD1003"/>
    </row>
    <row r="1004" spans="11:30" x14ac:dyDescent="0.25">
      <c r="K1004"/>
      <c r="L1004"/>
      <c r="M1004"/>
      <c r="N1004"/>
      <c r="AA1004"/>
      <c r="AB1004"/>
      <c r="AC1004"/>
      <c r="AD1004"/>
    </row>
    <row r="1005" spans="11:30" x14ac:dyDescent="0.25">
      <c r="K1005"/>
      <c r="L1005"/>
      <c r="M1005"/>
      <c r="N1005"/>
      <c r="AA1005"/>
      <c r="AB1005"/>
      <c r="AC1005"/>
      <c r="AD1005"/>
    </row>
    <row r="1006" spans="11:30" x14ac:dyDescent="0.25">
      <c r="K1006"/>
      <c r="L1006"/>
      <c r="M1006"/>
      <c r="N1006"/>
      <c r="AA1006"/>
      <c r="AB1006"/>
      <c r="AC1006"/>
      <c r="AD1006"/>
    </row>
    <row r="1007" spans="11:30" x14ac:dyDescent="0.25">
      <c r="K1007"/>
      <c r="L1007"/>
      <c r="M1007"/>
      <c r="N1007"/>
      <c r="AA1007"/>
      <c r="AB1007"/>
      <c r="AC1007"/>
      <c r="AD1007"/>
    </row>
    <row r="1008" spans="11:30" x14ac:dyDescent="0.25">
      <c r="K1008"/>
      <c r="L1008"/>
      <c r="M1008"/>
      <c r="N1008"/>
      <c r="AA1008"/>
      <c r="AB1008"/>
      <c r="AC1008"/>
      <c r="AD1008"/>
    </row>
    <row r="1009" spans="11:30" x14ac:dyDescent="0.25">
      <c r="K1009"/>
      <c r="L1009"/>
      <c r="M1009"/>
      <c r="N1009"/>
      <c r="AA1009"/>
      <c r="AB1009"/>
      <c r="AC1009"/>
      <c r="AD1009"/>
    </row>
    <row r="1010" spans="11:30" x14ac:dyDescent="0.25">
      <c r="K1010"/>
      <c r="L1010"/>
      <c r="M1010"/>
      <c r="N1010"/>
      <c r="AA1010"/>
      <c r="AB1010"/>
      <c r="AC1010"/>
      <c r="AD1010"/>
    </row>
    <row r="1011" spans="11:30" x14ac:dyDescent="0.25">
      <c r="K1011"/>
      <c r="L1011"/>
      <c r="M1011"/>
      <c r="N1011"/>
      <c r="AA1011"/>
      <c r="AB1011"/>
      <c r="AC1011"/>
      <c r="AD1011"/>
    </row>
    <row r="1012" spans="11:30" x14ac:dyDescent="0.25">
      <c r="K1012"/>
      <c r="L1012"/>
      <c r="M1012"/>
      <c r="N1012"/>
      <c r="AA1012"/>
      <c r="AB1012"/>
      <c r="AC1012"/>
      <c r="AD1012"/>
    </row>
    <row r="1013" spans="11:30" x14ac:dyDescent="0.25">
      <c r="K1013"/>
      <c r="L1013"/>
      <c r="M1013"/>
      <c r="N1013"/>
      <c r="AA1013"/>
      <c r="AB1013"/>
      <c r="AC1013"/>
      <c r="AD1013"/>
    </row>
    <row r="1014" spans="11:30" x14ac:dyDescent="0.25">
      <c r="K1014"/>
      <c r="L1014"/>
      <c r="M1014"/>
      <c r="N1014"/>
      <c r="AA1014"/>
      <c r="AB1014"/>
      <c r="AC1014"/>
      <c r="AD1014"/>
    </row>
    <row r="1015" spans="11:30" x14ac:dyDescent="0.25">
      <c r="K1015"/>
      <c r="L1015"/>
      <c r="M1015"/>
      <c r="N1015"/>
      <c r="AA1015"/>
      <c r="AB1015"/>
      <c r="AC1015"/>
      <c r="AD1015"/>
    </row>
    <row r="1016" spans="11:30" x14ac:dyDescent="0.25">
      <c r="K1016"/>
      <c r="L1016"/>
      <c r="M1016"/>
      <c r="N1016"/>
      <c r="AA1016"/>
      <c r="AB1016"/>
      <c r="AC1016"/>
      <c r="AD1016"/>
    </row>
    <row r="1017" spans="11:30" x14ac:dyDescent="0.25">
      <c r="K1017"/>
      <c r="L1017"/>
      <c r="M1017"/>
      <c r="N1017"/>
      <c r="AA1017"/>
      <c r="AB1017"/>
      <c r="AC1017"/>
      <c r="AD1017"/>
    </row>
    <row r="1018" spans="11:30" x14ac:dyDescent="0.25">
      <c r="K1018"/>
      <c r="L1018"/>
      <c r="M1018"/>
      <c r="N1018"/>
      <c r="AA1018"/>
      <c r="AB1018"/>
      <c r="AC1018"/>
      <c r="AD1018"/>
    </row>
    <row r="1019" spans="11:30" x14ac:dyDescent="0.25">
      <c r="K1019"/>
      <c r="L1019"/>
      <c r="M1019"/>
      <c r="N1019"/>
      <c r="AA1019"/>
      <c r="AB1019"/>
      <c r="AC1019"/>
      <c r="AD1019"/>
    </row>
    <row r="1020" spans="11:30" x14ac:dyDescent="0.25">
      <c r="K1020"/>
      <c r="L1020"/>
      <c r="M1020"/>
      <c r="N1020"/>
      <c r="AA1020"/>
      <c r="AB1020"/>
      <c r="AC1020"/>
      <c r="AD1020"/>
    </row>
    <row r="1021" spans="11:30" x14ac:dyDescent="0.25">
      <c r="K1021"/>
      <c r="L1021"/>
      <c r="M1021"/>
      <c r="N1021"/>
      <c r="AA1021"/>
      <c r="AB1021"/>
      <c r="AC1021"/>
      <c r="AD1021"/>
    </row>
    <row r="1022" spans="11:30" x14ac:dyDescent="0.25">
      <c r="K1022"/>
      <c r="L1022"/>
      <c r="M1022"/>
      <c r="N1022"/>
      <c r="AA1022"/>
      <c r="AB1022"/>
      <c r="AC1022"/>
      <c r="AD1022"/>
    </row>
    <row r="1023" spans="11:30" x14ac:dyDescent="0.25">
      <c r="K1023"/>
      <c r="L1023"/>
      <c r="M1023"/>
      <c r="N1023"/>
      <c r="AA1023"/>
      <c r="AB1023"/>
      <c r="AC1023"/>
      <c r="AD1023"/>
    </row>
    <row r="1024" spans="11:30" x14ac:dyDescent="0.25">
      <c r="K1024"/>
      <c r="L1024"/>
      <c r="M1024"/>
      <c r="N1024"/>
      <c r="AA1024"/>
      <c r="AB1024"/>
      <c r="AC1024"/>
      <c r="AD1024"/>
    </row>
    <row r="1025" spans="11:30" x14ac:dyDescent="0.25">
      <c r="K1025"/>
      <c r="L1025"/>
      <c r="M1025"/>
      <c r="N1025"/>
      <c r="AA1025"/>
      <c r="AB1025"/>
      <c r="AC1025"/>
      <c r="AD1025"/>
    </row>
    <row r="1026" spans="11:30" x14ac:dyDescent="0.25">
      <c r="K1026"/>
      <c r="L1026"/>
      <c r="M1026"/>
      <c r="N1026"/>
      <c r="AA1026"/>
      <c r="AB1026"/>
      <c r="AC1026"/>
      <c r="AD1026"/>
    </row>
    <row r="1027" spans="11:30" x14ac:dyDescent="0.25">
      <c r="K1027"/>
      <c r="L1027"/>
      <c r="M1027"/>
      <c r="N1027"/>
      <c r="AA1027"/>
      <c r="AB1027"/>
      <c r="AC1027"/>
      <c r="AD1027"/>
    </row>
    <row r="1028" spans="11:30" x14ac:dyDescent="0.25">
      <c r="K1028"/>
      <c r="L1028"/>
      <c r="M1028"/>
      <c r="N1028"/>
      <c r="AA1028"/>
      <c r="AB1028"/>
      <c r="AC1028"/>
      <c r="AD1028"/>
    </row>
    <row r="1029" spans="11:30" x14ac:dyDescent="0.25">
      <c r="K1029"/>
      <c r="L1029"/>
      <c r="M1029"/>
      <c r="N1029"/>
      <c r="AA1029"/>
      <c r="AB1029"/>
      <c r="AC1029"/>
      <c r="AD1029"/>
    </row>
    <row r="1030" spans="11:30" x14ac:dyDescent="0.25">
      <c r="K1030"/>
      <c r="L1030"/>
      <c r="M1030"/>
      <c r="N1030"/>
      <c r="AA1030"/>
      <c r="AB1030"/>
      <c r="AC1030"/>
      <c r="AD1030"/>
    </row>
    <row r="1031" spans="11:30" x14ac:dyDescent="0.25">
      <c r="K1031"/>
      <c r="L1031"/>
      <c r="M1031"/>
      <c r="N1031"/>
      <c r="AA1031"/>
      <c r="AB1031"/>
      <c r="AC1031"/>
      <c r="AD1031"/>
    </row>
    <row r="1032" spans="11:30" x14ac:dyDescent="0.25">
      <c r="K1032"/>
      <c r="L1032"/>
      <c r="M1032"/>
      <c r="N1032"/>
      <c r="AA1032"/>
      <c r="AB1032"/>
      <c r="AC1032"/>
      <c r="AD1032"/>
    </row>
    <row r="1033" spans="11:30" x14ac:dyDescent="0.25">
      <c r="K1033"/>
      <c r="L1033"/>
      <c r="M1033"/>
      <c r="N1033"/>
      <c r="AA1033"/>
      <c r="AB1033"/>
      <c r="AC1033"/>
      <c r="AD1033"/>
    </row>
    <row r="1034" spans="11:30" x14ac:dyDescent="0.25">
      <c r="K1034"/>
      <c r="L1034"/>
      <c r="M1034"/>
      <c r="N1034"/>
      <c r="AA1034"/>
      <c r="AB1034"/>
      <c r="AC1034"/>
      <c r="AD1034"/>
    </row>
    <row r="1035" spans="11:30" x14ac:dyDescent="0.25">
      <c r="K1035"/>
      <c r="L1035"/>
      <c r="M1035"/>
      <c r="N1035"/>
      <c r="AA1035"/>
      <c r="AB1035"/>
      <c r="AC1035"/>
      <c r="AD1035"/>
    </row>
    <row r="1036" spans="11:30" x14ac:dyDescent="0.25">
      <c r="K1036"/>
      <c r="L1036"/>
      <c r="M1036"/>
      <c r="N1036"/>
      <c r="AA1036"/>
      <c r="AB1036"/>
      <c r="AC1036"/>
      <c r="AD1036"/>
    </row>
    <row r="1037" spans="11:30" x14ac:dyDescent="0.25">
      <c r="K1037"/>
      <c r="L1037"/>
      <c r="M1037"/>
      <c r="N1037"/>
      <c r="AA1037"/>
      <c r="AB1037"/>
      <c r="AC1037"/>
      <c r="AD1037"/>
    </row>
    <row r="1038" spans="11:30" x14ac:dyDescent="0.25">
      <c r="K1038"/>
      <c r="L1038"/>
      <c r="M1038"/>
      <c r="N1038"/>
      <c r="AA1038"/>
      <c r="AB1038"/>
      <c r="AC1038"/>
      <c r="AD1038"/>
    </row>
    <row r="1039" spans="11:30" x14ac:dyDescent="0.25">
      <c r="K1039"/>
      <c r="L1039"/>
      <c r="M1039"/>
      <c r="N1039"/>
      <c r="AA1039"/>
      <c r="AB1039"/>
      <c r="AC1039"/>
      <c r="AD1039"/>
    </row>
    <row r="1040" spans="11:30" x14ac:dyDescent="0.25">
      <c r="K1040"/>
      <c r="L1040"/>
      <c r="M1040"/>
      <c r="N1040"/>
      <c r="AA1040"/>
      <c r="AB1040"/>
      <c r="AC1040"/>
      <c r="AD1040"/>
    </row>
    <row r="1041" spans="11:30" x14ac:dyDescent="0.25">
      <c r="K1041"/>
      <c r="L1041"/>
      <c r="M1041"/>
      <c r="N1041"/>
      <c r="AA1041"/>
      <c r="AB1041"/>
      <c r="AC1041"/>
      <c r="AD1041"/>
    </row>
    <row r="1042" spans="11:30" x14ac:dyDescent="0.25">
      <c r="K1042"/>
      <c r="L1042"/>
      <c r="M1042"/>
      <c r="N1042"/>
      <c r="AA1042"/>
      <c r="AB1042"/>
      <c r="AC1042"/>
      <c r="AD1042"/>
    </row>
    <row r="1043" spans="11:30" x14ac:dyDescent="0.25">
      <c r="K1043"/>
      <c r="L1043"/>
      <c r="M1043"/>
      <c r="N1043"/>
      <c r="AA1043"/>
      <c r="AB1043"/>
      <c r="AC1043"/>
      <c r="AD1043"/>
    </row>
    <row r="1044" spans="11:30" x14ac:dyDescent="0.25">
      <c r="K1044"/>
      <c r="L1044"/>
      <c r="M1044"/>
      <c r="N1044"/>
      <c r="AA1044"/>
      <c r="AB1044"/>
      <c r="AC1044"/>
      <c r="AD1044"/>
    </row>
    <row r="1045" spans="11:30" x14ac:dyDescent="0.25">
      <c r="K1045"/>
      <c r="L1045"/>
      <c r="M1045"/>
      <c r="N1045"/>
      <c r="AA1045"/>
      <c r="AB1045"/>
      <c r="AC1045"/>
      <c r="AD1045"/>
    </row>
    <row r="1046" spans="11:30" x14ac:dyDescent="0.25">
      <c r="K1046"/>
      <c r="L1046"/>
      <c r="M1046"/>
      <c r="N1046"/>
      <c r="AA1046"/>
      <c r="AB1046"/>
      <c r="AC1046"/>
      <c r="AD1046"/>
    </row>
    <row r="1047" spans="11:30" x14ac:dyDescent="0.25">
      <c r="K1047"/>
      <c r="L1047"/>
      <c r="M1047"/>
      <c r="N1047"/>
      <c r="AA1047"/>
      <c r="AB1047"/>
      <c r="AC1047"/>
      <c r="AD1047"/>
    </row>
    <row r="1048" spans="11:30" x14ac:dyDescent="0.25">
      <c r="K1048"/>
      <c r="L1048"/>
      <c r="M1048"/>
      <c r="N1048"/>
      <c r="AA1048"/>
      <c r="AB1048"/>
      <c r="AC1048"/>
      <c r="AD1048"/>
    </row>
    <row r="1049" spans="11:30" x14ac:dyDescent="0.25">
      <c r="K1049"/>
      <c r="L1049"/>
      <c r="M1049"/>
      <c r="N1049"/>
      <c r="AA1049"/>
      <c r="AB1049"/>
      <c r="AC1049"/>
      <c r="AD1049"/>
    </row>
    <row r="1050" spans="11:30" x14ac:dyDescent="0.25">
      <c r="K1050"/>
      <c r="L1050"/>
      <c r="M1050"/>
      <c r="N1050"/>
      <c r="AA1050"/>
      <c r="AB1050"/>
      <c r="AC1050"/>
      <c r="AD1050"/>
    </row>
    <row r="1051" spans="11:30" x14ac:dyDescent="0.25">
      <c r="K1051"/>
      <c r="L1051"/>
      <c r="M1051"/>
      <c r="N1051"/>
      <c r="AA1051"/>
      <c r="AB1051"/>
      <c r="AC1051"/>
      <c r="AD1051"/>
    </row>
    <row r="1052" spans="11:30" x14ac:dyDescent="0.25">
      <c r="K1052"/>
      <c r="L1052"/>
      <c r="M1052"/>
      <c r="N1052"/>
      <c r="AA1052"/>
      <c r="AB1052"/>
      <c r="AC1052"/>
      <c r="AD1052"/>
    </row>
    <row r="1053" spans="11:30" x14ac:dyDescent="0.25">
      <c r="K1053"/>
      <c r="L1053"/>
      <c r="M1053"/>
      <c r="N1053"/>
      <c r="AA1053"/>
      <c r="AB1053"/>
      <c r="AC1053"/>
      <c r="AD1053"/>
    </row>
    <row r="1054" spans="11:30" x14ac:dyDescent="0.25">
      <c r="K1054"/>
      <c r="L1054"/>
      <c r="M1054"/>
      <c r="N1054"/>
      <c r="AA1054"/>
      <c r="AB1054"/>
      <c r="AC1054"/>
      <c r="AD1054"/>
    </row>
    <row r="1055" spans="11:30" x14ac:dyDescent="0.25">
      <c r="K1055"/>
      <c r="L1055"/>
      <c r="M1055"/>
      <c r="N1055"/>
      <c r="AA1055"/>
      <c r="AB1055"/>
      <c r="AC1055"/>
      <c r="AD1055"/>
    </row>
    <row r="1056" spans="11:30" x14ac:dyDescent="0.25">
      <c r="K1056"/>
      <c r="L1056"/>
      <c r="M1056"/>
      <c r="N1056"/>
      <c r="AA1056"/>
      <c r="AB1056"/>
      <c r="AC1056"/>
      <c r="AD1056"/>
    </row>
    <row r="1057" spans="11:30" x14ac:dyDescent="0.25">
      <c r="K1057"/>
      <c r="L1057"/>
      <c r="M1057"/>
      <c r="N1057"/>
      <c r="AA1057"/>
      <c r="AB1057"/>
      <c r="AC1057"/>
      <c r="AD1057"/>
    </row>
    <row r="1058" spans="11:30" x14ac:dyDescent="0.25">
      <c r="K1058"/>
      <c r="L1058"/>
      <c r="M1058"/>
      <c r="N1058"/>
      <c r="AA1058"/>
      <c r="AB1058"/>
      <c r="AC1058"/>
      <c r="AD1058"/>
    </row>
    <row r="1059" spans="11:30" x14ac:dyDescent="0.25">
      <c r="K1059"/>
      <c r="L1059"/>
      <c r="M1059"/>
      <c r="N1059"/>
      <c r="AA1059"/>
      <c r="AB1059"/>
      <c r="AC1059"/>
      <c r="AD1059"/>
    </row>
    <row r="1060" spans="11:30" x14ac:dyDescent="0.25">
      <c r="K1060"/>
      <c r="L1060"/>
      <c r="M1060"/>
      <c r="N1060"/>
      <c r="AA1060"/>
      <c r="AB1060"/>
      <c r="AC1060"/>
      <c r="AD1060"/>
    </row>
    <row r="1061" spans="11:30" x14ac:dyDescent="0.25">
      <c r="K1061"/>
      <c r="L1061"/>
      <c r="M1061"/>
      <c r="N1061"/>
      <c r="AA1061"/>
      <c r="AB1061"/>
      <c r="AC1061"/>
      <c r="AD1061"/>
    </row>
    <row r="1062" spans="11:30" x14ac:dyDescent="0.25">
      <c r="K1062"/>
      <c r="L1062"/>
      <c r="M1062"/>
      <c r="N1062"/>
      <c r="AA1062"/>
      <c r="AB1062"/>
      <c r="AC1062"/>
      <c r="AD1062"/>
    </row>
    <row r="1063" spans="11:30" x14ac:dyDescent="0.25">
      <c r="K1063"/>
      <c r="L1063"/>
      <c r="M1063"/>
      <c r="N1063"/>
      <c r="AA1063"/>
      <c r="AB1063"/>
      <c r="AC1063"/>
      <c r="AD1063"/>
    </row>
    <row r="1064" spans="11:30" x14ac:dyDescent="0.25">
      <c r="K1064"/>
      <c r="L1064"/>
      <c r="M1064"/>
      <c r="N1064"/>
      <c r="AA1064"/>
      <c r="AB1064"/>
      <c r="AC1064"/>
      <c r="AD1064"/>
    </row>
    <row r="1065" spans="11:30" x14ac:dyDescent="0.25">
      <c r="K1065"/>
      <c r="L1065"/>
      <c r="M1065"/>
      <c r="N1065"/>
      <c r="AA1065"/>
      <c r="AB1065"/>
      <c r="AC1065"/>
      <c r="AD1065"/>
    </row>
    <row r="1066" spans="11:30" x14ac:dyDescent="0.25">
      <c r="K1066"/>
      <c r="L1066"/>
      <c r="M1066"/>
      <c r="N1066"/>
      <c r="AA1066"/>
      <c r="AB1066"/>
      <c r="AC1066"/>
      <c r="AD1066"/>
    </row>
    <row r="1067" spans="11:30" x14ac:dyDescent="0.25">
      <c r="K1067"/>
      <c r="L1067"/>
      <c r="M1067"/>
      <c r="N1067"/>
      <c r="AA1067"/>
      <c r="AB1067"/>
      <c r="AC1067"/>
      <c r="AD1067"/>
    </row>
    <row r="1068" spans="11:30" x14ac:dyDescent="0.25">
      <c r="K1068"/>
      <c r="L1068"/>
      <c r="M1068"/>
      <c r="N1068"/>
      <c r="AA1068"/>
      <c r="AB1068"/>
      <c r="AC1068"/>
      <c r="AD1068"/>
    </row>
    <row r="1069" spans="11:30" x14ac:dyDescent="0.25">
      <c r="K1069"/>
      <c r="L1069"/>
      <c r="M1069"/>
      <c r="N1069"/>
      <c r="AA1069"/>
      <c r="AB1069"/>
      <c r="AC1069"/>
      <c r="AD1069"/>
    </row>
    <row r="1070" spans="11:30" x14ac:dyDescent="0.25">
      <c r="K1070"/>
      <c r="L1070"/>
      <c r="M1070"/>
      <c r="N1070"/>
      <c r="AA1070"/>
      <c r="AB1070"/>
      <c r="AC1070"/>
      <c r="AD1070"/>
    </row>
    <row r="1071" spans="11:30" x14ac:dyDescent="0.25">
      <c r="K1071"/>
      <c r="L1071"/>
      <c r="M1071"/>
      <c r="N1071"/>
      <c r="AA1071"/>
      <c r="AB1071"/>
      <c r="AC1071"/>
      <c r="AD1071"/>
    </row>
    <row r="1072" spans="11:30" x14ac:dyDescent="0.25">
      <c r="K1072"/>
      <c r="L1072"/>
      <c r="M1072"/>
      <c r="N1072"/>
      <c r="AA1072"/>
      <c r="AB1072"/>
      <c r="AC1072"/>
      <c r="AD1072"/>
    </row>
    <row r="1073" spans="11:30" x14ac:dyDescent="0.25">
      <c r="K1073"/>
      <c r="L1073"/>
      <c r="M1073"/>
      <c r="N1073"/>
      <c r="AA1073"/>
      <c r="AB1073"/>
      <c r="AC1073"/>
      <c r="AD1073"/>
    </row>
    <row r="1074" spans="11:30" x14ac:dyDescent="0.25">
      <c r="K1074"/>
      <c r="L1074"/>
      <c r="M1074"/>
      <c r="N1074"/>
      <c r="AA1074"/>
      <c r="AB1074"/>
      <c r="AC1074"/>
      <c r="AD1074"/>
    </row>
    <row r="1075" spans="11:30" x14ac:dyDescent="0.25">
      <c r="K1075"/>
      <c r="L1075"/>
      <c r="M1075"/>
      <c r="N1075"/>
      <c r="AA1075"/>
      <c r="AB1075"/>
      <c r="AC1075"/>
      <c r="AD1075"/>
    </row>
    <row r="1076" spans="11:30" x14ac:dyDescent="0.25">
      <c r="K1076"/>
      <c r="L1076"/>
      <c r="M1076"/>
      <c r="N1076"/>
      <c r="AA1076"/>
      <c r="AB1076"/>
      <c r="AC1076"/>
      <c r="AD1076"/>
    </row>
    <row r="1077" spans="11:30" x14ac:dyDescent="0.25">
      <c r="K1077"/>
      <c r="L1077"/>
      <c r="M1077"/>
      <c r="N1077"/>
      <c r="AA1077"/>
      <c r="AB1077"/>
      <c r="AC1077"/>
      <c r="AD1077"/>
    </row>
    <row r="1078" spans="11:30" x14ac:dyDescent="0.25">
      <c r="K1078"/>
      <c r="L1078"/>
      <c r="M1078"/>
      <c r="N1078"/>
      <c r="AA1078"/>
      <c r="AB1078"/>
      <c r="AC1078"/>
      <c r="AD1078"/>
    </row>
    <row r="1079" spans="11:30" x14ac:dyDescent="0.25">
      <c r="K1079"/>
      <c r="L1079"/>
      <c r="M1079"/>
      <c r="N1079"/>
      <c r="AA1079"/>
      <c r="AB1079"/>
      <c r="AC1079"/>
      <c r="AD1079"/>
    </row>
    <row r="1080" spans="11:30" x14ac:dyDescent="0.25">
      <c r="K1080"/>
      <c r="L1080"/>
      <c r="M1080"/>
      <c r="N1080"/>
      <c r="AA1080"/>
      <c r="AB1080"/>
      <c r="AC1080"/>
      <c r="AD1080"/>
    </row>
    <row r="1081" spans="11:30" x14ac:dyDescent="0.25">
      <c r="K1081"/>
      <c r="L1081"/>
      <c r="M1081"/>
      <c r="N1081"/>
      <c r="AA1081"/>
      <c r="AB1081"/>
      <c r="AC1081"/>
      <c r="AD1081"/>
    </row>
    <row r="1082" spans="11:30" x14ac:dyDescent="0.25">
      <c r="K1082"/>
      <c r="L1082"/>
      <c r="M1082"/>
      <c r="N1082"/>
      <c r="AA1082"/>
      <c r="AB1082"/>
      <c r="AC1082"/>
      <c r="AD1082"/>
    </row>
    <row r="1083" spans="11:30" x14ac:dyDescent="0.25">
      <c r="K1083"/>
      <c r="L1083"/>
      <c r="M1083"/>
      <c r="N1083"/>
      <c r="AA1083"/>
      <c r="AB1083"/>
      <c r="AC1083"/>
      <c r="AD1083"/>
    </row>
    <row r="1084" spans="11:30" x14ac:dyDescent="0.25">
      <c r="K1084"/>
      <c r="L1084"/>
      <c r="M1084"/>
      <c r="N1084"/>
      <c r="AA1084"/>
      <c r="AB1084"/>
      <c r="AC1084"/>
      <c r="AD1084"/>
    </row>
    <row r="1085" spans="11:30" x14ac:dyDescent="0.25">
      <c r="K1085"/>
      <c r="L1085"/>
      <c r="M1085"/>
      <c r="N1085"/>
      <c r="AA1085"/>
      <c r="AB1085"/>
      <c r="AC1085"/>
      <c r="AD1085"/>
    </row>
    <row r="1086" spans="11:30" x14ac:dyDescent="0.25">
      <c r="K1086"/>
      <c r="L1086"/>
      <c r="M1086"/>
      <c r="N1086"/>
      <c r="AA1086"/>
      <c r="AB1086"/>
      <c r="AC1086"/>
      <c r="AD1086"/>
    </row>
    <row r="1087" spans="11:30" x14ac:dyDescent="0.25">
      <c r="K1087"/>
      <c r="L1087"/>
      <c r="M1087"/>
      <c r="N1087"/>
      <c r="AA1087"/>
      <c r="AB1087"/>
      <c r="AC1087"/>
      <c r="AD1087"/>
    </row>
    <row r="1088" spans="11:30" x14ac:dyDescent="0.25">
      <c r="K1088"/>
      <c r="L1088"/>
      <c r="M1088"/>
      <c r="N1088"/>
      <c r="AA1088"/>
      <c r="AB1088"/>
      <c r="AC1088"/>
      <c r="AD1088"/>
    </row>
    <row r="1089" spans="11:30" x14ac:dyDescent="0.25">
      <c r="K1089"/>
      <c r="L1089"/>
      <c r="M1089"/>
      <c r="N1089"/>
      <c r="AA1089"/>
      <c r="AB1089"/>
      <c r="AC1089"/>
      <c r="AD1089"/>
    </row>
    <row r="1090" spans="11:30" x14ac:dyDescent="0.25">
      <c r="K1090"/>
      <c r="L1090"/>
      <c r="M1090"/>
      <c r="N1090"/>
      <c r="AA1090"/>
      <c r="AB1090"/>
      <c r="AC1090"/>
      <c r="AD1090"/>
    </row>
    <row r="1091" spans="11:30" x14ac:dyDescent="0.25">
      <c r="K1091"/>
      <c r="L1091"/>
      <c r="M1091"/>
      <c r="N1091"/>
      <c r="AA1091"/>
      <c r="AB1091"/>
      <c r="AC1091"/>
      <c r="AD1091"/>
    </row>
    <row r="1092" spans="11:30" x14ac:dyDescent="0.25">
      <c r="K1092"/>
      <c r="L1092"/>
      <c r="M1092"/>
      <c r="N1092"/>
      <c r="AA1092"/>
      <c r="AB1092"/>
      <c r="AC1092"/>
      <c r="AD1092"/>
    </row>
    <row r="1093" spans="11:30" x14ac:dyDescent="0.25">
      <c r="K1093"/>
      <c r="L1093"/>
      <c r="M1093"/>
      <c r="N1093"/>
      <c r="AA1093"/>
      <c r="AB1093"/>
      <c r="AC1093"/>
      <c r="AD1093"/>
    </row>
    <row r="1094" spans="11:30" x14ac:dyDescent="0.25">
      <c r="K1094"/>
      <c r="L1094"/>
      <c r="M1094"/>
      <c r="N1094"/>
      <c r="AA1094"/>
      <c r="AB1094"/>
      <c r="AC1094"/>
      <c r="AD1094"/>
    </row>
    <row r="1095" spans="11:30" x14ac:dyDescent="0.25">
      <c r="K1095"/>
      <c r="L1095"/>
      <c r="M1095"/>
      <c r="N1095"/>
      <c r="AA1095"/>
      <c r="AB1095"/>
      <c r="AC1095"/>
      <c r="AD1095"/>
    </row>
    <row r="1096" spans="11:30" x14ac:dyDescent="0.25">
      <c r="K1096"/>
      <c r="L1096"/>
      <c r="M1096"/>
      <c r="N1096"/>
      <c r="AA1096"/>
      <c r="AB1096"/>
      <c r="AC1096"/>
      <c r="AD1096"/>
    </row>
    <row r="1097" spans="11:30" x14ac:dyDescent="0.25">
      <c r="K1097"/>
      <c r="L1097"/>
      <c r="M1097"/>
      <c r="N1097"/>
      <c r="AA1097"/>
      <c r="AB1097"/>
      <c r="AC1097"/>
      <c r="AD1097"/>
    </row>
    <row r="1098" spans="11:30" x14ac:dyDescent="0.25">
      <c r="K1098"/>
      <c r="L1098"/>
      <c r="M1098"/>
      <c r="N1098"/>
      <c r="AA1098"/>
      <c r="AB1098"/>
      <c r="AC1098"/>
      <c r="AD1098"/>
    </row>
    <row r="1099" spans="11:30" x14ac:dyDescent="0.25">
      <c r="K1099"/>
      <c r="L1099"/>
      <c r="M1099"/>
      <c r="N1099"/>
      <c r="AA1099"/>
      <c r="AB1099"/>
      <c r="AC1099"/>
      <c r="AD1099"/>
    </row>
    <row r="1100" spans="11:30" x14ac:dyDescent="0.25">
      <c r="K1100"/>
      <c r="L1100"/>
      <c r="M1100"/>
      <c r="N1100"/>
      <c r="AA1100"/>
      <c r="AB1100"/>
      <c r="AC1100"/>
      <c r="AD1100"/>
    </row>
    <row r="1101" spans="11:30" x14ac:dyDescent="0.25">
      <c r="K1101"/>
      <c r="L1101"/>
      <c r="M1101"/>
      <c r="N1101"/>
      <c r="AA1101"/>
      <c r="AB1101"/>
      <c r="AC1101"/>
      <c r="AD1101"/>
    </row>
    <row r="1102" spans="11:30" x14ac:dyDescent="0.25">
      <c r="K1102"/>
      <c r="L1102"/>
      <c r="M1102"/>
      <c r="N1102"/>
      <c r="AA1102"/>
      <c r="AB1102"/>
      <c r="AC1102"/>
      <c r="AD1102"/>
    </row>
    <row r="1103" spans="11:30" x14ac:dyDescent="0.25">
      <c r="K1103"/>
      <c r="L1103"/>
      <c r="M1103"/>
      <c r="N1103"/>
      <c r="AA1103"/>
      <c r="AB1103"/>
      <c r="AC1103"/>
      <c r="AD1103"/>
    </row>
    <row r="1104" spans="11:30" x14ac:dyDescent="0.25">
      <c r="K1104"/>
      <c r="L1104"/>
      <c r="M1104"/>
      <c r="N1104"/>
      <c r="AA1104"/>
      <c r="AB1104"/>
      <c r="AC1104"/>
      <c r="AD1104"/>
    </row>
    <row r="1105" spans="11:30" x14ac:dyDescent="0.25">
      <c r="K1105"/>
      <c r="L1105"/>
      <c r="M1105"/>
      <c r="N1105"/>
      <c r="AA1105"/>
      <c r="AB1105"/>
      <c r="AC1105"/>
      <c r="AD1105"/>
    </row>
    <row r="1106" spans="11:30" x14ac:dyDescent="0.25">
      <c r="K1106"/>
      <c r="L1106"/>
      <c r="M1106"/>
      <c r="N1106"/>
      <c r="AA1106"/>
      <c r="AB1106"/>
      <c r="AC1106"/>
      <c r="AD1106"/>
    </row>
    <row r="1107" spans="11:30" x14ac:dyDescent="0.25">
      <c r="K1107"/>
      <c r="L1107"/>
      <c r="M1107"/>
      <c r="N1107"/>
      <c r="AA1107"/>
      <c r="AB1107"/>
      <c r="AC1107"/>
      <c r="AD1107"/>
    </row>
    <row r="1108" spans="11:30" x14ac:dyDescent="0.25">
      <c r="K1108"/>
      <c r="L1108"/>
      <c r="M1108"/>
      <c r="N1108"/>
      <c r="AA1108"/>
      <c r="AB1108"/>
      <c r="AC1108"/>
      <c r="AD1108"/>
    </row>
    <row r="1109" spans="11:30" x14ac:dyDescent="0.25">
      <c r="K1109"/>
      <c r="L1109"/>
      <c r="M1109"/>
      <c r="N1109"/>
      <c r="AA1109"/>
      <c r="AB1109"/>
      <c r="AC1109"/>
      <c r="AD1109"/>
    </row>
    <row r="1110" spans="11:30" x14ac:dyDescent="0.25">
      <c r="K1110"/>
      <c r="L1110"/>
      <c r="M1110"/>
      <c r="N1110"/>
      <c r="AA1110"/>
      <c r="AB1110"/>
      <c r="AC1110"/>
      <c r="AD1110"/>
    </row>
    <row r="1111" spans="11:30" x14ac:dyDescent="0.25">
      <c r="K1111"/>
      <c r="L1111"/>
      <c r="M1111"/>
      <c r="N1111"/>
      <c r="AA1111"/>
      <c r="AB1111"/>
      <c r="AC1111"/>
      <c r="AD1111"/>
    </row>
    <row r="1112" spans="11:30" x14ac:dyDescent="0.25">
      <c r="K1112"/>
      <c r="L1112"/>
      <c r="M1112"/>
      <c r="N1112"/>
      <c r="AA1112"/>
      <c r="AB1112"/>
      <c r="AC1112"/>
      <c r="AD1112"/>
    </row>
    <row r="1113" spans="11:30" x14ac:dyDescent="0.25">
      <c r="K1113"/>
      <c r="L1113"/>
      <c r="M1113"/>
      <c r="N1113"/>
      <c r="AA1113"/>
      <c r="AB1113"/>
      <c r="AC1113"/>
      <c r="AD1113"/>
    </row>
    <row r="1114" spans="11:30" x14ac:dyDescent="0.25">
      <c r="K1114"/>
      <c r="L1114"/>
      <c r="M1114"/>
      <c r="N1114"/>
      <c r="AA1114"/>
      <c r="AB1114"/>
      <c r="AC1114"/>
      <c r="AD1114"/>
    </row>
    <row r="1115" spans="11:30" x14ac:dyDescent="0.25">
      <c r="K1115"/>
      <c r="L1115"/>
      <c r="M1115"/>
      <c r="N1115"/>
      <c r="AA1115"/>
      <c r="AB1115"/>
      <c r="AC1115"/>
      <c r="AD1115"/>
    </row>
    <row r="1116" spans="11:30" x14ac:dyDescent="0.25">
      <c r="K1116"/>
      <c r="L1116"/>
      <c r="M1116"/>
      <c r="N1116"/>
      <c r="AA1116"/>
      <c r="AB1116"/>
      <c r="AC1116"/>
      <c r="AD1116"/>
    </row>
    <row r="1117" spans="11:30" x14ac:dyDescent="0.25">
      <c r="K1117"/>
      <c r="L1117"/>
      <c r="M1117"/>
      <c r="N1117"/>
      <c r="AA1117"/>
      <c r="AB1117"/>
      <c r="AC1117"/>
      <c r="AD1117"/>
    </row>
    <row r="1118" spans="11:30" x14ac:dyDescent="0.25">
      <c r="K1118"/>
      <c r="L1118"/>
      <c r="M1118"/>
      <c r="N1118"/>
      <c r="AA1118"/>
      <c r="AB1118"/>
      <c r="AC1118"/>
      <c r="AD1118"/>
    </row>
    <row r="1119" spans="11:30" x14ac:dyDescent="0.25">
      <c r="K1119"/>
      <c r="L1119"/>
      <c r="M1119"/>
      <c r="N1119"/>
      <c r="AA1119"/>
      <c r="AB1119"/>
      <c r="AC1119"/>
      <c r="AD1119"/>
    </row>
    <row r="1120" spans="11:30" x14ac:dyDescent="0.25">
      <c r="K1120"/>
      <c r="L1120"/>
      <c r="M1120"/>
      <c r="N1120"/>
      <c r="AA1120"/>
      <c r="AB1120"/>
      <c r="AC1120"/>
      <c r="AD1120"/>
    </row>
    <row r="1121" spans="11:30" x14ac:dyDescent="0.25">
      <c r="K1121"/>
      <c r="L1121"/>
      <c r="M1121"/>
      <c r="N1121"/>
      <c r="AA1121"/>
      <c r="AB1121"/>
      <c r="AC1121"/>
      <c r="AD1121"/>
    </row>
    <row r="1122" spans="11:30" x14ac:dyDescent="0.25">
      <c r="K1122"/>
      <c r="L1122"/>
      <c r="M1122"/>
      <c r="N1122"/>
      <c r="AA1122"/>
      <c r="AB1122"/>
      <c r="AC1122"/>
      <c r="AD1122"/>
    </row>
    <row r="1123" spans="11:30" x14ac:dyDescent="0.25">
      <c r="K1123"/>
      <c r="L1123"/>
      <c r="M1123"/>
      <c r="N1123"/>
      <c r="AA1123"/>
      <c r="AB1123"/>
      <c r="AC1123"/>
      <c r="AD1123"/>
    </row>
    <row r="1124" spans="11:30" x14ac:dyDescent="0.25">
      <c r="K1124"/>
      <c r="L1124"/>
      <c r="M1124"/>
      <c r="N1124"/>
      <c r="AA1124"/>
      <c r="AB1124"/>
      <c r="AC1124"/>
      <c r="AD1124"/>
    </row>
    <row r="1125" spans="11:30" x14ac:dyDescent="0.25">
      <c r="K1125"/>
      <c r="L1125"/>
      <c r="M1125"/>
      <c r="N1125"/>
      <c r="AA1125"/>
      <c r="AB1125"/>
      <c r="AC1125"/>
      <c r="AD1125"/>
    </row>
    <row r="1126" spans="11:30" x14ac:dyDescent="0.25">
      <c r="K1126"/>
      <c r="L1126"/>
      <c r="M1126"/>
      <c r="N1126"/>
      <c r="AA1126"/>
      <c r="AB1126"/>
      <c r="AC1126"/>
      <c r="AD1126"/>
    </row>
    <row r="1127" spans="11:30" x14ac:dyDescent="0.25">
      <c r="K1127"/>
      <c r="L1127"/>
      <c r="M1127"/>
      <c r="N1127"/>
      <c r="AA1127"/>
      <c r="AB1127"/>
      <c r="AC1127"/>
      <c r="AD1127"/>
    </row>
    <row r="1128" spans="11:30" x14ac:dyDescent="0.25">
      <c r="K1128"/>
      <c r="L1128"/>
      <c r="M1128"/>
      <c r="N1128"/>
      <c r="AA1128"/>
      <c r="AB1128"/>
      <c r="AC1128"/>
      <c r="AD1128"/>
    </row>
    <row r="1129" spans="11:30" x14ac:dyDescent="0.25">
      <c r="K1129"/>
      <c r="L1129"/>
      <c r="M1129"/>
      <c r="N1129"/>
      <c r="AA1129"/>
      <c r="AB1129"/>
      <c r="AC1129"/>
      <c r="AD1129"/>
    </row>
    <row r="1130" spans="11:30" x14ac:dyDescent="0.25">
      <c r="K1130"/>
      <c r="L1130"/>
      <c r="M1130"/>
      <c r="N1130"/>
      <c r="AA1130"/>
      <c r="AB1130"/>
      <c r="AC1130"/>
      <c r="AD1130"/>
    </row>
    <row r="1131" spans="11:30" x14ac:dyDescent="0.25">
      <c r="K1131"/>
      <c r="L1131"/>
      <c r="M1131"/>
      <c r="N1131"/>
      <c r="AA1131"/>
      <c r="AB1131"/>
      <c r="AC1131"/>
      <c r="AD1131"/>
    </row>
    <row r="1132" spans="11:30" x14ac:dyDescent="0.25">
      <c r="K1132"/>
      <c r="L1132"/>
      <c r="M1132"/>
      <c r="N1132"/>
      <c r="AA1132"/>
      <c r="AB1132"/>
      <c r="AC1132"/>
      <c r="AD1132"/>
    </row>
    <row r="1133" spans="11:30" x14ac:dyDescent="0.25">
      <c r="K1133"/>
      <c r="L1133"/>
      <c r="M1133"/>
      <c r="N1133"/>
      <c r="AA1133"/>
      <c r="AB1133"/>
      <c r="AC1133"/>
      <c r="AD1133"/>
    </row>
    <row r="1134" spans="11:30" x14ac:dyDescent="0.25">
      <c r="K1134"/>
      <c r="L1134"/>
      <c r="M1134"/>
      <c r="N1134"/>
      <c r="AA1134"/>
      <c r="AB1134"/>
      <c r="AC1134"/>
      <c r="AD1134"/>
    </row>
    <row r="1135" spans="11:30" x14ac:dyDescent="0.25">
      <c r="K1135"/>
      <c r="L1135"/>
      <c r="M1135"/>
      <c r="N1135"/>
      <c r="AA1135"/>
      <c r="AB1135"/>
      <c r="AC1135"/>
      <c r="AD1135"/>
    </row>
    <row r="1136" spans="11:30" x14ac:dyDescent="0.25">
      <c r="K1136"/>
      <c r="L1136"/>
      <c r="M1136"/>
      <c r="N1136"/>
      <c r="AA1136"/>
      <c r="AB1136"/>
      <c r="AC1136"/>
      <c r="AD1136"/>
    </row>
    <row r="1137" spans="11:30" x14ac:dyDescent="0.25">
      <c r="K1137"/>
      <c r="L1137"/>
      <c r="M1137"/>
      <c r="N1137"/>
      <c r="AA1137"/>
      <c r="AB1137"/>
      <c r="AC1137"/>
      <c r="AD1137"/>
    </row>
    <row r="1138" spans="11:30" x14ac:dyDescent="0.25">
      <c r="K1138"/>
      <c r="L1138"/>
      <c r="M1138"/>
      <c r="N1138"/>
      <c r="AA1138"/>
      <c r="AB1138"/>
      <c r="AC1138"/>
      <c r="AD1138"/>
    </row>
    <row r="1139" spans="11:30" x14ac:dyDescent="0.25">
      <c r="K1139"/>
      <c r="L1139"/>
      <c r="M1139"/>
      <c r="N1139"/>
      <c r="AA1139"/>
      <c r="AB1139"/>
      <c r="AC1139"/>
      <c r="AD1139"/>
    </row>
    <row r="1140" spans="11:30" x14ac:dyDescent="0.25">
      <c r="K1140"/>
      <c r="L1140"/>
      <c r="M1140"/>
      <c r="N1140"/>
      <c r="AA1140"/>
      <c r="AB1140"/>
      <c r="AC1140"/>
      <c r="AD1140"/>
    </row>
    <row r="1141" spans="11:30" x14ac:dyDescent="0.25">
      <c r="K1141"/>
      <c r="L1141"/>
      <c r="M1141"/>
      <c r="N1141"/>
      <c r="AA1141"/>
      <c r="AB1141"/>
      <c r="AC1141"/>
      <c r="AD1141"/>
    </row>
    <row r="1142" spans="11:30" x14ac:dyDescent="0.25">
      <c r="K1142"/>
      <c r="L1142"/>
      <c r="M1142"/>
      <c r="N1142"/>
      <c r="AA1142"/>
      <c r="AB1142"/>
      <c r="AC1142"/>
      <c r="AD1142"/>
    </row>
    <row r="1143" spans="11:30" x14ac:dyDescent="0.25">
      <c r="K1143"/>
      <c r="L1143"/>
      <c r="M1143"/>
      <c r="N1143"/>
      <c r="AA1143"/>
      <c r="AB1143"/>
      <c r="AC1143"/>
      <c r="AD1143"/>
    </row>
    <row r="1144" spans="11:30" x14ac:dyDescent="0.25">
      <c r="K1144"/>
      <c r="L1144"/>
      <c r="M1144"/>
      <c r="N1144"/>
      <c r="AA1144"/>
      <c r="AB1144"/>
      <c r="AC1144"/>
      <c r="AD1144"/>
    </row>
    <row r="1145" spans="11:30" x14ac:dyDescent="0.25">
      <c r="K1145"/>
      <c r="L1145"/>
      <c r="M1145"/>
      <c r="N1145"/>
      <c r="AA1145"/>
      <c r="AB1145"/>
      <c r="AC1145"/>
      <c r="AD1145"/>
    </row>
    <row r="1146" spans="11:30" x14ac:dyDescent="0.25">
      <c r="K1146"/>
      <c r="L1146"/>
      <c r="M1146"/>
      <c r="N1146"/>
      <c r="AA1146"/>
      <c r="AB1146"/>
      <c r="AC1146"/>
      <c r="AD1146"/>
    </row>
    <row r="1147" spans="11:30" x14ac:dyDescent="0.25">
      <c r="K1147"/>
      <c r="L1147"/>
      <c r="M1147"/>
      <c r="N1147"/>
      <c r="AA1147"/>
      <c r="AB1147"/>
      <c r="AC1147"/>
      <c r="AD1147"/>
    </row>
    <row r="1148" spans="11:30" x14ac:dyDescent="0.25">
      <c r="K1148"/>
      <c r="L1148"/>
      <c r="M1148"/>
      <c r="N1148"/>
      <c r="AA1148"/>
      <c r="AB1148"/>
      <c r="AC1148"/>
      <c r="AD1148"/>
    </row>
    <row r="1149" spans="11:30" x14ac:dyDescent="0.25">
      <c r="K1149"/>
      <c r="L1149"/>
      <c r="M1149"/>
      <c r="N1149"/>
      <c r="AA1149"/>
      <c r="AB1149"/>
      <c r="AC1149"/>
      <c r="AD1149"/>
    </row>
    <row r="1150" spans="11:30" x14ac:dyDescent="0.25">
      <c r="K1150"/>
      <c r="L1150"/>
      <c r="M1150"/>
      <c r="N1150"/>
      <c r="AA1150"/>
      <c r="AB1150"/>
      <c r="AC1150"/>
      <c r="AD1150"/>
    </row>
    <row r="1151" spans="11:30" x14ac:dyDescent="0.25">
      <c r="K1151"/>
      <c r="L1151"/>
      <c r="M1151"/>
      <c r="N1151"/>
      <c r="AA1151"/>
      <c r="AB1151"/>
      <c r="AC1151"/>
      <c r="AD1151"/>
    </row>
    <row r="1152" spans="11:30" x14ac:dyDescent="0.25">
      <c r="K1152"/>
      <c r="L1152"/>
      <c r="M1152"/>
      <c r="N1152"/>
      <c r="AA1152"/>
      <c r="AB1152"/>
      <c r="AC1152"/>
      <c r="AD1152"/>
    </row>
    <row r="1153" spans="11:30" x14ac:dyDescent="0.25">
      <c r="K1153"/>
      <c r="L1153"/>
      <c r="M1153"/>
      <c r="N1153"/>
      <c r="AA1153"/>
      <c r="AB1153"/>
      <c r="AC1153"/>
      <c r="AD1153"/>
    </row>
    <row r="1154" spans="11:30" x14ac:dyDescent="0.25">
      <c r="K1154"/>
      <c r="L1154"/>
      <c r="M1154"/>
      <c r="N1154"/>
      <c r="AA1154"/>
      <c r="AB1154"/>
      <c r="AC1154"/>
      <c r="AD1154"/>
    </row>
    <row r="1155" spans="11:30" x14ac:dyDescent="0.25">
      <c r="K1155"/>
      <c r="L1155"/>
      <c r="M1155"/>
      <c r="N1155"/>
      <c r="AA1155"/>
      <c r="AB1155"/>
      <c r="AC1155"/>
      <c r="AD1155"/>
    </row>
    <row r="1156" spans="11:30" x14ac:dyDescent="0.25">
      <c r="K1156"/>
      <c r="L1156"/>
      <c r="M1156"/>
      <c r="N1156"/>
      <c r="AA1156"/>
      <c r="AB1156"/>
      <c r="AC1156"/>
      <c r="AD1156"/>
    </row>
    <row r="1157" spans="11:30" x14ac:dyDescent="0.25">
      <c r="K1157"/>
      <c r="L1157"/>
      <c r="M1157"/>
      <c r="N1157"/>
      <c r="AA1157"/>
      <c r="AB1157"/>
      <c r="AC1157"/>
      <c r="AD1157"/>
    </row>
    <row r="1158" spans="11:30" x14ac:dyDescent="0.25">
      <c r="K1158"/>
      <c r="L1158"/>
      <c r="M1158"/>
      <c r="N1158"/>
      <c r="AA1158"/>
      <c r="AB1158"/>
      <c r="AC1158"/>
      <c r="AD1158"/>
    </row>
    <row r="1159" spans="11:30" x14ac:dyDescent="0.25">
      <c r="K1159"/>
      <c r="L1159"/>
      <c r="M1159"/>
      <c r="N1159"/>
      <c r="AA1159"/>
      <c r="AB1159"/>
      <c r="AC1159"/>
      <c r="AD1159"/>
    </row>
    <row r="1160" spans="11:30" x14ac:dyDescent="0.25">
      <c r="K1160"/>
      <c r="L1160"/>
      <c r="M1160"/>
      <c r="N1160"/>
      <c r="AA1160"/>
      <c r="AB1160"/>
      <c r="AC1160"/>
      <c r="AD1160"/>
    </row>
    <row r="1161" spans="11:30" x14ac:dyDescent="0.25">
      <c r="K1161"/>
      <c r="L1161"/>
      <c r="M1161"/>
      <c r="N1161"/>
      <c r="AA1161"/>
      <c r="AB1161"/>
      <c r="AC1161"/>
      <c r="AD1161"/>
    </row>
    <row r="1162" spans="11:30" x14ac:dyDescent="0.25">
      <c r="K1162"/>
      <c r="L1162"/>
      <c r="M1162"/>
      <c r="N1162"/>
      <c r="AA1162"/>
      <c r="AB1162"/>
      <c r="AC1162"/>
      <c r="AD1162"/>
    </row>
    <row r="1163" spans="11:30" x14ac:dyDescent="0.25">
      <c r="K1163"/>
      <c r="L1163"/>
      <c r="M1163"/>
      <c r="N1163"/>
      <c r="AA1163"/>
      <c r="AB1163"/>
      <c r="AC1163"/>
      <c r="AD1163"/>
    </row>
    <row r="1164" spans="11:30" x14ac:dyDescent="0.25">
      <c r="K1164"/>
      <c r="L1164"/>
      <c r="M1164"/>
      <c r="N1164"/>
      <c r="AA1164"/>
      <c r="AB1164"/>
      <c r="AC1164"/>
      <c r="AD1164"/>
    </row>
    <row r="1165" spans="11:30" x14ac:dyDescent="0.25">
      <c r="K1165"/>
      <c r="L1165"/>
      <c r="M1165"/>
      <c r="N1165"/>
      <c r="AA1165"/>
      <c r="AB1165"/>
      <c r="AC1165"/>
      <c r="AD1165"/>
    </row>
    <row r="1166" spans="11:30" x14ac:dyDescent="0.25">
      <c r="K1166"/>
      <c r="L1166"/>
      <c r="M1166"/>
      <c r="N1166"/>
      <c r="AA1166"/>
      <c r="AB1166"/>
      <c r="AC1166"/>
      <c r="AD1166"/>
    </row>
    <row r="1167" spans="11:30" x14ac:dyDescent="0.25">
      <c r="K1167"/>
      <c r="L1167"/>
      <c r="M1167"/>
      <c r="N1167"/>
      <c r="AA1167"/>
      <c r="AB1167"/>
      <c r="AC1167"/>
      <c r="AD1167"/>
    </row>
    <row r="1168" spans="11:30" x14ac:dyDescent="0.25">
      <c r="K1168"/>
      <c r="L1168"/>
      <c r="M1168"/>
      <c r="N1168"/>
      <c r="AA1168"/>
      <c r="AB1168"/>
      <c r="AC1168"/>
      <c r="AD1168"/>
    </row>
    <row r="1169" spans="11:30" x14ac:dyDescent="0.25">
      <c r="K1169"/>
      <c r="L1169"/>
      <c r="M1169"/>
      <c r="N1169"/>
      <c r="AA1169"/>
      <c r="AB1169"/>
      <c r="AC1169"/>
      <c r="AD1169"/>
    </row>
    <row r="1170" spans="11:30" x14ac:dyDescent="0.25">
      <c r="K1170"/>
      <c r="L1170"/>
      <c r="M1170"/>
      <c r="N1170"/>
      <c r="AA1170"/>
      <c r="AB1170"/>
      <c r="AC1170"/>
      <c r="AD1170"/>
    </row>
    <row r="1171" spans="11:30" x14ac:dyDescent="0.25">
      <c r="K1171"/>
      <c r="L1171"/>
      <c r="M1171"/>
      <c r="N1171"/>
      <c r="AA1171"/>
      <c r="AB1171"/>
      <c r="AC1171"/>
      <c r="AD1171"/>
    </row>
    <row r="1172" spans="11:30" x14ac:dyDescent="0.25">
      <c r="K1172"/>
      <c r="L1172"/>
      <c r="M1172"/>
      <c r="N1172"/>
      <c r="AA1172"/>
      <c r="AB1172"/>
      <c r="AC1172"/>
      <c r="AD1172"/>
    </row>
    <row r="1173" spans="11:30" x14ac:dyDescent="0.25">
      <c r="K1173"/>
      <c r="L1173"/>
      <c r="M1173"/>
      <c r="N1173"/>
      <c r="AA1173"/>
      <c r="AB1173"/>
      <c r="AC1173"/>
      <c r="AD1173"/>
    </row>
    <row r="1174" spans="11:30" x14ac:dyDescent="0.25">
      <c r="K1174"/>
      <c r="L1174"/>
      <c r="M1174"/>
      <c r="N1174"/>
      <c r="AA1174"/>
      <c r="AB1174"/>
      <c r="AC1174"/>
      <c r="AD1174"/>
    </row>
    <row r="1175" spans="11:30" x14ac:dyDescent="0.25">
      <c r="K1175"/>
      <c r="L1175"/>
      <c r="M1175"/>
      <c r="N1175"/>
      <c r="AA1175"/>
      <c r="AB1175"/>
      <c r="AC1175"/>
      <c r="AD1175"/>
    </row>
    <row r="1176" spans="11:30" x14ac:dyDescent="0.25">
      <c r="K1176"/>
      <c r="L1176"/>
      <c r="M1176"/>
      <c r="N1176"/>
      <c r="AA1176"/>
      <c r="AB1176"/>
      <c r="AC1176"/>
      <c r="AD1176"/>
    </row>
    <row r="1177" spans="11:30" x14ac:dyDescent="0.25">
      <c r="K1177"/>
      <c r="L1177"/>
      <c r="M1177"/>
      <c r="N1177"/>
      <c r="AA1177"/>
      <c r="AB1177"/>
      <c r="AC1177"/>
      <c r="AD1177"/>
    </row>
    <row r="1178" spans="11:30" x14ac:dyDescent="0.25">
      <c r="K1178"/>
      <c r="L1178"/>
      <c r="M1178"/>
      <c r="N1178"/>
      <c r="AA1178"/>
      <c r="AB1178"/>
      <c r="AC1178"/>
      <c r="AD1178"/>
    </row>
    <row r="1179" spans="11:30" x14ac:dyDescent="0.25">
      <c r="K1179"/>
      <c r="L1179"/>
      <c r="M1179"/>
      <c r="N1179"/>
      <c r="AA1179"/>
      <c r="AB1179"/>
      <c r="AC1179"/>
      <c r="AD1179"/>
    </row>
    <row r="1180" spans="11:30" x14ac:dyDescent="0.25">
      <c r="K1180"/>
      <c r="L1180"/>
      <c r="M1180"/>
      <c r="N1180"/>
      <c r="AA1180"/>
      <c r="AB1180"/>
      <c r="AC1180"/>
      <c r="AD1180"/>
    </row>
    <row r="1181" spans="11:30" x14ac:dyDescent="0.25">
      <c r="K1181"/>
      <c r="L1181"/>
      <c r="M1181"/>
      <c r="N1181"/>
      <c r="AA1181"/>
      <c r="AB1181"/>
      <c r="AC1181"/>
      <c r="AD1181"/>
    </row>
    <row r="1182" spans="11:30" x14ac:dyDescent="0.25">
      <c r="K1182"/>
      <c r="L1182"/>
      <c r="M1182"/>
      <c r="N1182"/>
      <c r="AA1182"/>
      <c r="AB1182"/>
      <c r="AC1182"/>
      <c r="AD1182"/>
    </row>
    <row r="1183" spans="11:30" x14ac:dyDescent="0.25">
      <c r="K1183"/>
      <c r="L1183"/>
      <c r="M1183"/>
      <c r="N1183"/>
      <c r="AA1183"/>
      <c r="AB1183"/>
      <c r="AC1183"/>
      <c r="AD1183"/>
    </row>
    <row r="1184" spans="11:30" x14ac:dyDescent="0.25">
      <c r="K1184"/>
      <c r="L1184"/>
      <c r="M1184"/>
      <c r="N1184"/>
      <c r="AA1184"/>
      <c r="AB1184"/>
      <c r="AC1184"/>
      <c r="AD1184"/>
    </row>
    <row r="1185" spans="11:30" x14ac:dyDescent="0.25">
      <c r="K1185"/>
      <c r="L1185"/>
      <c r="M1185"/>
      <c r="N1185"/>
      <c r="AA1185"/>
      <c r="AB1185"/>
      <c r="AC1185"/>
      <c r="AD1185"/>
    </row>
    <row r="1186" spans="11:30" x14ac:dyDescent="0.25">
      <c r="K1186"/>
      <c r="L1186"/>
      <c r="M1186"/>
      <c r="N1186"/>
      <c r="AA1186"/>
      <c r="AB1186"/>
      <c r="AC1186"/>
      <c r="AD1186"/>
    </row>
    <row r="1187" spans="11:30" x14ac:dyDescent="0.25">
      <c r="K1187"/>
      <c r="L1187"/>
      <c r="M1187"/>
      <c r="N1187"/>
      <c r="AA1187"/>
      <c r="AB1187"/>
      <c r="AC1187"/>
      <c r="AD1187"/>
    </row>
    <row r="1188" spans="11:30" x14ac:dyDescent="0.25">
      <c r="K1188"/>
      <c r="L1188"/>
      <c r="M1188"/>
      <c r="N1188"/>
      <c r="AA1188"/>
      <c r="AB1188"/>
      <c r="AC1188"/>
      <c r="AD1188"/>
    </row>
    <row r="1189" spans="11:30" x14ac:dyDescent="0.25">
      <c r="K1189"/>
      <c r="L1189"/>
      <c r="M1189"/>
      <c r="N1189"/>
      <c r="AA1189"/>
      <c r="AB1189"/>
      <c r="AC1189"/>
      <c r="AD1189"/>
    </row>
    <row r="1190" spans="11:30" x14ac:dyDescent="0.25">
      <c r="K1190"/>
      <c r="L1190"/>
      <c r="M1190"/>
      <c r="N1190"/>
      <c r="AA1190"/>
      <c r="AB1190"/>
      <c r="AC1190"/>
      <c r="AD1190"/>
    </row>
    <row r="1191" spans="11:30" x14ac:dyDescent="0.25">
      <c r="K1191"/>
      <c r="L1191"/>
      <c r="M1191"/>
      <c r="N1191"/>
      <c r="AA1191"/>
      <c r="AB1191"/>
      <c r="AC1191"/>
      <c r="AD1191"/>
    </row>
    <row r="1192" spans="11:30" x14ac:dyDescent="0.25">
      <c r="K1192"/>
      <c r="L1192"/>
      <c r="M1192"/>
      <c r="N1192"/>
      <c r="AA1192"/>
      <c r="AB1192"/>
      <c r="AC1192"/>
      <c r="AD1192"/>
    </row>
    <row r="1193" spans="11:30" x14ac:dyDescent="0.25">
      <c r="K1193"/>
      <c r="L1193"/>
      <c r="M1193"/>
      <c r="N1193"/>
      <c r="AA1193"/>
      <c r="AB1193"/>
      <c r="AC1193"/>
      <c r="AD1193"/>
    </row>
    <row r="1194" spans="11:30" x14ac:dyDescent="0.25">
      <c r="K1194"/>
      <c r="L1194"/>
      <c r="M1194"/>
      <c r="N1194"/>
      <c r="AA1194"/>
      <c r="AB1194"/>
      <c r="AC1194"/>
      <c r="AD1194"/>
    </row>
    <row r="1195" spans="11:30" x14ac:dyDescent="0.25">
      <c r="K1195"/>
      <c r="L1195"/>
      <c r="M1195"/>
      <c r="N1195"/>
      <c r="AA1195"/>
      <c r="AB1195"/>
      <c r="AC1195"/>
      <c r="AD1195"/>
    </row>
    <row r="1196" spans="11:30" x14ac:dyDescent="0.25">
      <c r="K1196"/>
      <c r="L1196"/>
      <c r="M1196"/>
      <c r="N1196"/>
      <c r="AA1196"/>
      <c r="AB1196"/>
      <c r="AC1196"/>
      <c r="AD1196"/>
    </row>
    <row r="1197" spans="11:30" x14ac:dyDescent="0.25">
      <c r="K1197"/>
      <c r="L1197"/>
      <c r="M1197"/>
      <c r="N1197"/>
      <c r="AA1197"/>
      <c r="AB1197"/>
      <c r="AC1197"/>
      <c r="AD1197"/>
    </row>
    <row r="1198" spans="11:30" x14ac:dyDescent="0.25">
      <c r="K1198"/>
      <c r="L1198"/>
      <c r="M1198"/>
      <c r="N1198"/>
      <c r="AA1198"/>
      <c r="AB1198"/>
      <c r="AC1198"/>
      <c r="AD1198"/>
    </row>
    <row r="1199" spans="11:30" x14ac:dyDescent="0.25">
      <c r="K1199"/>
      <c r="L1199"/>
      <c r="M1199"/>
      <c r="N1199"/>
      <c r="AA1199"/>
      <c r="AB1199"/>
      <c r="AC1199"/>
      <c r="AD1199"/>
    </row>
    <row r="1200" spans="11:30" x14ac:dyDescent="0.25">
      <c r="K1200"/>
      <c r="L1200"/>
      <c r="M1200"/>
      <c r="N1200"/>
      <c r="AA1200"/>
      <c r="AB1200"/>
      <c r="AC1200"/>
      <c r="AD1200"/>
    </row>
    <row r="1201" spans="11:30" x14ac:dyDescent="0.25">
      <c r="K1201"/>
      <c r="L1201"/>
      <c r="M1201"/>
      <c r="N1201"/>
      <c r="AA1201"/>
      <c r="AB1201"/>
      <c r="AC1201"/>
      <c r="AD1201"/>
    </row>
    <row r="1202" spans="11:30" x14ac:dyDescent="0.25">
      <c r="K1202"/>
      <c r="L1202"/>
      <c r="M1202"/>
      <c r="N1202"/>
      <c r="AA1202"/>
      <c r="AB1202"/>
      <c r="AC1202"/>
      <c r="AD1202"/>
    </row>
    <row r="1203" spans="11:30" x14ac:dyDescent="0.25">
      <c r="K1203"/>
      <c r="L1203"/>
      <c r="M1203"/>
      <c r="N1203"/>
      <c r="AA1203"/>
      <c r="AB1203"/>
      <c r="AC1203"/>
      <c r="AD1203"/>
    </row>
    <row r="1204" spans="11:30" x14ac:dyDescent="0.25">
      <c r="K1204"/>
      <c r="L1204"/>
      <c r="M1204"/>
      <c r="N1204"/>
      <c r="AA1204"/>
      <c r="AB1204"/>
      <c r="AC1204"/>
      <c r="AD1204"/>
    </row>
    <row r="1205" spans="11:30" x14ac:dyDescent="0.25">
      <c r="K1205"/>
      <c r="L1205"/>
      <c r="M1205"/>
      <c r="N1205"/>
      <c r="AA1205"/>
      <c r="AB1205"/>
      <c r="AC1205"/>
      <c r="AD1205"/>
    </row>
    <row r="1206" spans="11:30" x14ac:dyDescent="0.25">
      <c r="K1206"/>
      <c r="L1206"/>
      <c r="M1206"/>
      <c r="N1206"/>
      <c r="AA1206"/>
      <c r="AB1206"/>
      <c r="AC1206"/>
      <c r="AD1206"/>
    </row>
    <row r="1207" spans="11:30" x14ac:dyDescent="0.25">
      <c r="K1207"/>
      <c r="L1207"/>
      <c r="M1207"/>
      <c r="N1207"/>
      <c r="AA1207"/>
      <c r="AB1207"/>
      <c r="AC1207"/>
      <c r="AD1207"/>
    </row>
    <row r="1208" spans="11:30" x14ac:dyDescent="0.25">
      <c r="K1208"/>
      <c r="L1208"/>
      <c r="M1208"/>
      <c r="N1208"/>
      <c r="AA1208"/>
      <c r="AB1208"/>
      <c r="AC1208"/>
      <c r="AD1208"/>
    </row>
    <row r="1209" spans="11:30" x14ac:dyDescent="0.25">
      <c r="K1209"/>
      <c r="L1209"/>
      <c r="M1209"/>
      <c r="N1209"/>
      <c r="AA1209"/>
      <c r="AB1209"/>
      <c r="AC1209"/>
      <c r="AD1209"/>
    </row>
    <row r="1210" spans="11:30" x14ac:dyDescent="0.25">
      <c r="K1210"/>
      <c r="L1210"/>
      <c r="M1210"/>
      <c r="N1210"/>
      <c r="AA1210"/>
      <c r="AB1210"/>
      <c r="AC1210"/>
      <c r="AD1210"/>
    </row>
    <row r="1211" spans="11:30" x14ac:dyDescent="0.25">
      <c r="K1211"/>
      <c r="L1211"/>
      <c r="M1211"/>
      <c r="N1211"/>
      <c r="AA1211"/>
      <c r="AB1211"/>
      <c r="AC1211"/>
      <c r="AD1211"/>
    </row>
    <row r="1212" spans="11:30" x14ac:dyDescent="0.25">
      <c r="K1212"/>
      <c r="L1212"/>
      <c r="M1212"/>
      <c r="N1212"/>
      <c r="AA1212"/>
      <c r="AB1212"/>
      <c r="AC1212"/>
      <c r="AD1212"/>
    </row>
    <row r="1213" spans="11:30" x14ac:dyDescent="0.25">
      <c r="K1213"/>
      <c r="L1213"/>
      <c r="M1213"/>
      <c r="N1213"/>
      <c r="AA1213"/>
      <c r="AB1213"/>
      <c r="AC1213"/>
      <c r="AD1213"/>
    </row>
    <row r="1214" spans="11:30" x14ac:dyDescent="0.25">
      <c r="K1214"/>
      <c r="L1214"/>
      <c r="M1214"/>
      <c r="N1214"/>
      <c r="AA1214"/>
      <c r="AB1214"/>
      <c r="AC1214"/>
      <c r="AD1214"/>
    </row>
    <row r="1215" spans="11:30" x14ac:dyDescent="0.25">
      <c r="K1215"/>
      <c r="L1215"/>
      <c r="M1215"/>
      <c r="N1215"/>
      <c r="AA1215"/>
      <c r="AB1215"/>
      <c r="AC1215"/>
      <c r="AD1215"/>
    </row>
    <row r="1216" spans="11:30" x14ac:dyDescent="0.25">
      <c r="K1216"/>
      <c r="L1216"/>
      <c r="M1216"/>
      <c r="N1216"/>
      <c r="AA1216"/>
      <c r="AB1216"/>
      <c r="AC1216"/>
      <c r="AD1216"/>
    </row>
    <row r="1217" spans="11:30" x14ac:dyDescent="0.25">
      <c r="K1217"/>
      <c r="L1217"/>
      <c r="M1217"/>
      <c r="N1217"/>
      <c r="AA1217"/>
      <c r="AB1217"/>
      <c r="AC1217"/>
      <c r="AD1217"/>
    </row>
    <row r="1218" spans="11:30" x14ac:dyDescent="0.25">
      <c r="K1218"/>
      <c r="L1218"/>
      <c r="M1218"/>
      <c r="N1218"/>
      <c r="AA1218"/>
      <c r="AB1218"/>
      <c r="AC1218"/>
      <c r="AD1218"/>
    </row>
    <row r="1219" spans="11:30" x14ac:dyDescent="0.25">
      <c r="K1219"/>
      <c r="L1219"/>
      <c r="M1219"/>
      <c r="N1219"/>
      <c r="AA1219"/>
      <c r="AB1219"/>
      <c r="AC1219"/>
      <c r="AD1219"/>
    </row>
    <row r="1220" spans="11:30" x14ac:dyDescent="0.25">
      <c r="K1220"/>
      <c r="L1220"/>
      <c r="M1220"/>
      <c r="N1220"/>
      <c r="AA1220"/>
      <c r="AB1220"/>
      <c r="AC1220"/>
      <c r="AD1220"/>
    </row>
    <row r="1221" spans="11:30" x14ac:dyDescent="0.25">
      <c r="K1221"/>
      <c r="L1221"/>
      <c r="M1221"/>
      <c r="N1221"/>
      <c r="AA1221"/>
      <c r="AB1221"/>
      <c r="AC1221"/>
      <c r="AD1221"/>
    </row>
    <row r="1222" spans="11:30" x14ac:dyDescent="0.25">
      <c r="K1222"/>
      <c r="L1222"/>
      <c r="M1222"/>
      <c r="N1222"/>
      <c r="AA1222"/>
      <c r="AB1222"/>
      <c r="AC1222"/>
      <c r="AD1222"/>
    </row>
    <row r="1223" spans="11:30" x14ac:dyDescent="0.25">
      <c r="K1223"/>
      <c r="L1223"/>
      <c r="M1223"/>
      <c r="N1223"/>
      <c r="AA1223"/>
      <c r="AB1223"/>
      <c r="AC1223"/>
      <c r="AD1223"/>
    </row>
    <row r="1224" spans="11:30" x14ac:dyDescent="0.25">
      <c r="K1224"/>
      <c r="L1224"/>
      <c r="M1224"/>
      <c r="N1224"/>
      <c r="AA1224"/>
      <c r="AB1224"/>
      <c r="AC1224"/>
      <c r="AD1224"/>
    </row>
    <row r="1225" spans="11:30" x14ac:dyDescent="0.25">
      <c r="K1225"/>
      <c r="L1225"/>
      <c r="M1225"/>
      <c r="N1225"/>
      <c r="AA1225"/>
      <c r="AB1225"/>
      <c r="AC1225"/>
      <c r="AD1225"/>
    </row>
    <row r="1226" spans="11:30" x14ac:dyDescent="0.25">
      <c r="K1226"/>
      <c r="L1226"/>
      <c r="M1226"/>
      <c r="N1226"/>
      <c r="AA1226"/>
      <c r="AB1226"/>
      <c r="AC1226"/>
      <c r="AD1226"/>
    </row>
    <row r="1227" spans="11:30" x14ac:dyDescent="0.25">
      <c r="K1227"/>
      <c r="L1227"/>
      <c r="M1227"/>
      <c r="N1227"/>
      <c r="AA1227"/>
      <c r="AB1227"/>
      <c r="AC1227"/>
      <c r="AD1227"/>
    </row>
    <row r="1228" spans="11:30" x14ac:dyDescent="0.25">
      <c r="K1228"/>
      <c r="L1228"/>
      <c r="M1228"/>
      <c r="N1228"/>
      <c r="AA1228"/>
      <c r="AB1228"/>
      <c r="AC1228"/>
      <c r="AD1228"/>
    </row>
    <row r="1229" spans="11:30" x14ac:dyDescent="0.25">
      <c r="K1229"/>
      <c r="L1229"/>
      <c r="M1229"/>
      <c r="N1229"/>
      <c r="AA1229"/>
      <c r="AB1229"/>
      <c r="AC1229"/>
      <c r="AD1229"/>
    </row>
    <row r="1230" spans="11:30" x14ac:dyDescent="0.25">
      <c r="K1230"/>
      <c r="L1230"/>
      <c r="M1230"/>
      <c r="N1230"/>
      <c r="AA1230"/>
      <c r="AB1230"/>
      <c r="AC1230"/>
      <c r="AD1230"/>
    </row>
    <row r="1231" spans="11:30" x14ac:dyDescent="0.25">
      <c r="K1231"/>
      <c r="L1231"/>
      <c r="M1231"/>
      <c r="N1231"/>
      <c r="AA1231"/>
      <c r="AB1231"/>
      <c r="AC1231"/>
      <c r="AD1231"/>
    </row>
    <row r="1232" spans="11:30" x14ac:dyDescent="0.25">
      <c r="K1232"/>
      <c r="L1232"/>
      <c r="M1232"/>
      <c r="N1232"/>
      <c r="AA1232"/>
      <c r="AB1232"/>
      <c r="AC1232"/>
      <c r="AD1232"/>
    </row>
    <row r="1233" spans="11:30" x14ac:dyDescent="0.25">
      <c r="K1233"/>
      <c r="L1233"/>
      <c r="M1233"/>
      <c r="N1233"/>
      <c r="AA1233"/>
      <c r="AB1233"/>
      <c r="AC1233"/>
      <c r="AD1233"/>
    </row>
    <row r="1234" spans="11:30" x14ac:dyDescent="0.25">
      <c r="K1234"/>
      <c r="L1234"/>
      <c r="M1234"/>
      <c r="N1234"/>
      <c r="AA1234"/>
      <c r="AB1234"/>
      <c r="AC1234"/>
      <c r="AD1234"/>
    </row>
    <row r="1235" spans="11:30" x14ac:dyDescent="0.25">
      <c r="K1235"/>
      <c r="L1235"/>
      <c r="M1235"/>
      <c r="N1235"/>
      <c r="AA1235"/>
      <c r="AB1235"/>
      <c r="AC1235"/>
      <c r="AD1235"/>
    </row>
    <row r="1236" spans="11:30" x14ac:dyDescent="0.25">
      <c r="K1236"/>
      <c r="L1236"/>
      <c r="M1236"/>
      <c r="N1236"/>
      <c r="AA1236"/>
      <c r="AB1236"/>
      <c r="AC1236"/>
      <c r="AD1236"/>
    </row>
    <row r="1237" spans="11:30" x14ac:dyDescent="0.25">
      <c r="K1237"/>
      <c r="L1237"/>
      <c r="M1237"/>
      <c r="N1237"/>
      <c r="AA1237"/>
      <c r="AB1237"/>
      <c r="AC1237"/>
      <c r="AD1237"/>
    </row>
    <row r="1238" spans="11:30" x14ac:dyDescent="0.25">
      <c r="K1238"/>
      <c r="L1238"/>
      <c r="M1238"/>
      <c r="N1238"/>
      <c r="AA1238"/>
      <c r="AB1238"/>
      <c r="AC1238"/>
      <c r="AD1238"/>
    </row>
    <row r="1239" spans="11:30" x14ac:dyDescent="0.25">
      <c r="K1239"/>
      <c r="L1239"/>
      <c r="M1239"/>
      <c r="N1239"/>
      <c r="AA1239"/>
      <c r="AB1239"/>
      <c r="AC1239"/>
      <c r="AD1239"/>
    </row>
    <row r="1240" spans="11:30" x14ac:dyDescent="0.25">
      <c r="K1240"/>
      <c r="L1240"/>
      <c r="M1240"/>
      <c r="N1240"/>
      <c r="AA1240"/>
      <c r="AB1240"/>
      <c r="AC1240"/>
      <c r="AD1240"/>
    </row>
    <row r="1241" spans="11:30" x14ac:dyDescent="0.25">
      <c r="K1241"/>
      <c r="L1241"/>
      <c r="M1241"/>
      <c r="N1241"/>
      <c r="AA1241"/>
      <c r="AB1241"/>
      <c r="AC1241"/>
      <c r="AD1241"/>
    </row>
    <row r="1242" spans="11:30" x14ac:dyDescent="0.25">
      <c r="K1242"/>
      <c r="L1242"/>
      <c r="M1242"/>
      <c r="N1242"/>
      <c r="AA1242"/>
      <c r="AB1242"/>
      <c r="AC1242"/>
      <c r="AD1242"/>
    </row>
    <row r="1243" spans="11:30" x14ac:dyDescent="0.25">
      <c r="K1243"/>
      <c r="L1243"/>
      <c r="M1243"/>
      <c r="N1243"/>
      <c r="AA1243"/>
      <c r="AB1243"/>
      <c r="AC1243"/>
      <c r="AD1243"/>
    </row>
    <row r="1244" spans="11:30" x14ac:dyDescent="0.25">
      <c r="K1244"/>
      <c r="L1244"/>
      <c r="M1244"/>
      <c r="N1244"/>
      <c r="AA1244"/>
      <c r="AB1244"/>
      <c r="AC1244"/>
      <c r="AD1244"/>
    </row>
    <row r="1245" spans="11:30" x14ac:dyDescent="0.25">
      <c r="K1245"/>
      <c r="L1245"/>
      <c r="M1245"/>
      <c r="N1245"/>
      <c r="AA1245"/>
      <c r="AB1245"/>
      <c r="AC1245"/>
      <c r="AD1245"/>
    </row>
    <row r="1246" spans="11:30" x14ac:dyDescent="0.25">
      <c r="K1246"/>
      <c r="L1246"/>
      <c r="M1246"/>
      <c r="N1246"/>
      <c r="AA1246"/>
      <c r="AB1246"/>
      <c r="AC1246"/>
      <c r="AD1246"/>
    </row>
    <row r="1247" spans="11:30" x14ac:dyDescent="0.25">
      <c r="K1247"/>
      <c r="L1247"/>
      <c r="M1247"/>
      <c r="N1247"/>
      <c r="AA1247"/>
      <c r="AB1247"/>
      <c r="AC1247"/>
      <c r="AD1247"/>
    </row>
    <row r="1248" spans="11:30" x14ac:dyDescent="0.25">
      <c r="K1248"/>
      <c r="L1248"/>
      <c r="M1248"/>
      <c r="N1248"/>
      <c r="AA1248"/>
      <c r="AB1248"/>
      <c r="AC1248"/>
      <c r="AD1248"/>
    </row>
    <row r="1249" spans="11:30" x14ac:dyDescent="0.25">
      <c r="K1249"/>
      <c r="L1249"/>
      <c r="M1249"/>
      <c r="N1249"/>
      <c r="AA1249"/>
      <c r="AB1249"/>
      <c r="AC1249"/>
      <c r="AD1249"/>
    </row>
    <row r="1250" spans="11:30" x14ac:dyDescent="0.25">
      <c r="K1250"/>
      <c r="L1250"/>
      <c r="M1250"/>
      <c r="N1250"/>
      <c r="AA1250"/>
      <c r="AB1250"/>
      <c r="AC1250"/>
      <c r="AD1250"/>
    </row>
    <row r="1251" spans="11:30" x14ac:dyDescent="0.25">
      <c r="K1251"/>
      <c r="L1251"/>
      <c r="M1251"/>
      <c r="N1251"/>
      <c r="AA1251"/>
      <c r="AB1251"/>
      <c r="AC1251"/>
      <c r="AD1251"/>
    </row>
    <row r="1252" spans="11:30" x14ac:dyDescent="0.25">
      <c r="K1252"/>
      <c r="L1252"/>
      <c r="M1252"/>
      <c r="N1252"/>
      <c r="AA1252"/>
      <c r="AB1252"/>
      <c r="AC1252"/>
      <c r="AD1252"/>
    </row>
    <row r="1253" spans="11:30" x14ac:dyDescent="0.25">
      <c r="K1253"/>
      <c r="L1253"/>
      <c r="M1253"/>
      <c r="N1253"/>
      <c r="AA1253"/>
      <c r="AB1253"/>
      <c r="AC1253"/>
      <c r="AD1253"/>
    </row>
    <row r="1254" spans="11:30" x14ac:dyDescent="0.25">
      <c r="K1254"/>
      <c r="L1254"/>
      <c r="M1254"/>
      <c r="N1254"/>
      <c r="AA1254"/>
      <c r="AB1254"/>
      <c r="AC1254"/>
      <c r="AD1254"/>
    </row>
    <row r="1255" spans="11:30" x14ac:dyDescent="0.25">
      <c r="K1255"/>
      <c r="L1255"/>
      <c r="M1255"/>
      <c r="N1255"/>
      <c r="AA1255"/>
      <c r="AB1255"/>
      <c r="AC1255"/>
      <c r="AD1255"/>
    </row>
    <row r="1256" spans="11:30" x14ac:dyDescent="0.25">
      <c r="K1256"/>
      <c r="L1256"/>
      <c r="M1256"/>
      <c r="N1256"/>
      <c r="AA1256"/>
      <c r="AB1256"/>
      <c r="AC1256"/>
      <c r="AD1256"/>
    </row>
    <row r="1257" spans="11:30" x14ac:dyDescent="0.25">
      <c r="K1257"/>
      <c r="L1257"/>
      <c r="M1257"/>
      <c r="N1257"/>
      <c r="AA1257"/>
      <c r="AB1257"/>
      <c r="AC1257"/>
      <c r="AD1257"/>
    </row>
    <row r="1258" spans="11:30" x14ac:dyDescent="0.25">
      <c r="K1258"/>
      <c r="L1258"/>
      <c r="M1258"/>
      <c r="N1258"/>
      <c r="AA1258"/>
      <c r="AB1258"/>
      <c r="AC1258"/>
      <c r="AD1258"/>
    </row>
    <row r="1259" spans="11:30" x14ac:dyDescent="0.25">
      <c r="K1259"/>
      <c r="L1259"/>
      <c r="M1259"/>
      <c r="N1259"/>
      <c r="AA1259"/>
      <c r="AB1259"/>
      <c r="AC1259"/>
      <c r="AD1259"/>
    </row>
    <row r="1260" spans="11:30" x14ac:dyDescent="0.25">
      <c r="K1260"/>
      <c r="L1260"/>
      <c r="M1260"/>
      <c r="N1260"/>
      <c r="AA1260"/>
      <c r="AB1260"/>
      <c r="AC1260"/>
      <c r="AD1260"/>
    </row>
    <row r="1261" spans="11:30" x14ac:dyDescent="0.25">
      <c r="K1261"/>
      <c r="L1261"/>
      <c r="M1261"/>
      <c r="N1261"/>
      <c r="AA1261"/>
      <c r="AB1261"/>
      <c r="AC1261"/>
      <c r="AD1261"/>
    </row>
    <row r="1262" spans="11:30" x14ac:dyDescent="0.25">
      <c r="K1262"/>
      <c r="L1262"/>
      <c r="M1262"/>
      <c r="N1262"/>
      <c r="AA1262"/>
      <c r="AB1262"/>
      <c r="AC1262"/>
      <c r="AD1262"/>
    </row>
    <row r="1263" spans="11:30" x14ac:dyDescent="0.25">
      <c r="K1263"/>
      <c r="L1263"/>
      <c r="M1263"/>
      <c r="N1263"/>
      <c r="AA1263"/>
      <c r="AB1263"/>
      <c r="AC1263"/>
      <c r="AD1263"/>
    </row>
    <row r="1264" spans="11:30" x14ac:dyDescent="0.25">
      <c r="K1264"/>
      <c r="L1264"/>
      <c r="M1264"/>
      <c r="N1264"/>
      <c r="AA1264"/>
      <c r="AB1264"/>
      <c r="AC1264"/>
      <c r="AD1264"/>
    </row>
    <row r="1265" spans="11:30" x14ac:dyDescent="0.25">
      <c r="K1265"/>
      <c r="L1265"/>
      <c r="M1265"/>
      <c r="N1265"/>
      <c r="AA1265"/>
      <c r="AB1265"/>
      <c r="AC1265"/>
      <c r="AD1265"/>
    </row>
    <row r="1266" spans="11:30" x14ac:dyDescent="0.25">
      <c r="K1266"/>
      <c r="L1266"/>
      <c r="M1266"/>
      <c r="N1266"/>
      <c r="AA1266"/>
      <c r="AB1266"/>
      <c r="AC1266"/>
      <c r="AD1266"/>
    </row>
    <row r="1267" spans="11:30" x14ac:dyDescent="0.25">
      <c r="K1267"/>
      <c r="L1267"/>
      <c r="M1267"/>
      <c r="N1267"/>
      <c r="AA1267"/>
      <c r="AB1267"/>
      <c r="AC1267"/>
      <c r="AD1267"/>
    </row>
    <row r="1268" spans="11:30" x14ac:dyDescent="0.25">
      <c r="K1268"/>
      <c r="L1268"/>
      <c r="M1268"/>
      <c r="N1268"/>
      <c r="AA1268"/>
      <c r="AB1268"/>
      <c r="AC1268"/>
      <c r="AD1268"/>
    </row>
    <row r="1269" spans="11:30" x14ac:dyDescent="0.25">
      <c r="K1269"/>
      <c r="L1269"/>
      <c r="M1269"/>
      <c r="N1269"/>
      <c r="AA1269"/>
      <c r="AB1269"/>
      <c r="AC1269"/>
      <c r="AD1269"/>
    </row>
    <row r="1270" spans="11:30" x14ac:dyDescent="0.25">
      <c r="K1270"/>
      <c r="L1270"/>
      <c r="M1270"/>
      <c r="N1270"/>
      <c r="AA1270"/>
      <c r="AB1270"/>
      <c r="AC1270"/>
      <c r="AD1270"/>
    </row>
    <row r="1271" spans="11:30" x14ac:dyDescent="0.25">
      <c r="K1271"/>
      <c r="L1271"/>
      <c r="M1271"/>
      <c r="N1271"/>
      <c r="AA1271"/>
      <c r="AB1271"/>
      <c r="AC1271"/>
      <c r="AD1271"/>
    </row>
    <row r="1272" spans="11:30" x14ac:dyDescent="0.25">
      <c r="K1272"/>
      <c r="L1272"/>
      <c r="M1272"/>
      <c r="N1272"/>
      <c r="AA1272"/>
      <c r="AB1272"/>
      <c r="AC1272"/>
      <c r="AD1272"/>
    </row>
    <row r="1273" spans="11:30" x14ac:dyDescent="0.25">
      <c r="K1273"/>
      <c r="L1273"/>
      <c r="M1273"/>
      <c r="N1273"/>
      <c r="AA1273"/>
      <c r="AB1273"/>
      <c r="AC1273"/>
      <c r="AD1273"/>
    </row>
    <row r="1274" spans="11:30" x14ac:dyDescent="0.25">
      <c r="K1274"/>
      <c r="L1274"/>
      <c r="M1274"/>
      <c r="N1274"/>
      <c r="AA1274"/>
      <c r="AB1274"/>
      <c r="AC1274"/>
      <c r="AD1274"/>
    </row>
    <row r="1275" spans="11:30" x14ac:dyDescent="0.25">
      <c r="K1275"/>
      <c r="L1275"/>
      <c r="M1275"/>
      <c r="N1275"/>
      <c r="AA1275"/>
      <c r="AB1275"/>
      <c r="AC1275"/>
      <c r="AD1275"/>
    </row>
    <row r="1276" spans="11:30" x14ac:dyDescent="0.25">
      <c r="K1276"/>
      <c r="L1276"/>
      <c r="M1276"/>
      <c r="N1276"/>
      <c r="AA1276"/>
      <c r="AB1276"/>
      <c r="AC1276"/>
      <c r="AD1276"/>
    </row>
    <row r="1277" spans="11:30" x14ac:dyDescent="0.25">
      <c r="K1277"/>
      <c r="L1277"/>
      <c r="M1277"/>
      <c r="N1277"/>
      <c r="AA1277"/>
      <c r="AB1277"/>
      <c r="AC1277"/>
      <c r="AD1277"/>
    </row>
    <row r="1278" spans="11:30" x14ac:dyDescent="0.25">
      <c r="K1278"/>
      <c r="L1278"/>
      <c r="M1278"/>
      <c r="N1278"/>
      <c r="AA1278"/>
      <c r="AB1278"/>
      <c r="AC1278"/>
      <c r="AD1278"/>
    </row>
    <row r="1279" spans="11:30" x14ac:dyDescent="0.25">
      <c r="K1279"/>
      <c r="L1279"/>
      <c r="M1279"/>
      <c r="N1279"/>
      <c r="AA1279"/>
      <c r="AB1279"/>
      <c r="AC1279"/>
      <c r="AD1279"/>
    </row>
    <row r="1280" spans="11:30" x14ac:dyDescent="0.25">
      <c r="K1280"/>
      <c r="L1280"/>
      <c r="M1280"/>
      <c r="N1280"/>
      <c r="AA1280"/>
      <c r="AB1280"/>
      <c r="AC1280"/>
      <c r="AD1280"/>
    </row>
    <row r="1281" spans="11:30" x14ac:dyDescent="0.25">
      <c r="K1281"/>
      <c r="L1281"/>
      <c r="M1281"/>
      <c r="N1281"/>
      <c r="AA1281"/>
      <c r="AB1281"/>
      <c r="AC1281"/>
      <c r="AD1281"/>
    </row>
    <row r="1282" spans="11:30" x14ac:dyDescent="0.25">
      <c r="K1282"/>
      <c r="L1282"/>
      <c r="M1282"/>
      <c r="N1282"/>
      <c r="AA1282"/>
      <c r="AB1282"/>
      <c r="AC1282"/>
      <c r="AD1282"/>
    </row>
    <row r="1283" spans="11:30" x14ac:dyDescent="0.25">
      <c r="K1283"/>
      <c r="L1283"/>
      <c r="M1283"/>
      <c r="N1283"/>
      <c r="AA1283"/>
      <c r="AB1283"/>
      <c r="AC1283"/>
      <c r="AD1283"/>
    </row>
    <row r="1284" spans="11:30" x14ac:dyDescent="0.25">
      <c r="K1284"/>
      <c r="L1284"/>
      <c r="M1284"/>
      <c r="N1284"/>
      <c r="AA1284"/>
      <c r="AB1284"/>
      <c r="AC1284"/>
      <c r="AD1284"/>
    </row>
    <row r="1285" spans="11:30" x14ac:dyDescent="0.25">
      <c r="K1285"/>
      <c r="L1285"/>
      <c r="M1285"/>
      <c r="N1285"/>
      <c r="AA1285"/>
      <c r="AB1285"/>
      <c r="AC1285"/>
      <c r="AD1285"/>
    </row>
    <row r="1286" spans="11:30" x14ac:dyDescent="0.25">
      <c r="K1286"/>
      <c r="L1286"/>
      <c r="M1286"/>
      <c r="N1286"/>
      <c r="AA1286"/>
      <c r="AB1286"/>
      <c r="AC1286"/>
      <c r="AD1286"/>
    </row>
    <row r="1287" spans="11:30" x14ac:dyDescent="0.25">
      <c r="K1287"/>
      <c r="L1287"/>
      <c r="M1287"/>
      <c r="N1287"/>
      <c r="AA1287"/>
      <c r="AB1287"/>
      <c r="AC1287"/>
      <c r="AD1287"/>
    </row>
    <row r="1288" spans="11:30" x14ac:dyDescent="0.25">
      <c r="K1288"/>
      <c r="L1288"/>
      <c r="M1288"/>
      <c r="N1288"/>
      <c r="AA1288"/>
      <c r="AB1288"/>
      <c r="AC1288"/>
      <c r="AD1288"/>
    </row>
    <row r="1289" spans="11:30" x14ac:dyDescent="0.25">
      <c r="K1289"/>
      <c r="L1289"/>
      <c r="M1289"/>
      <c r="N1289"/>
      <c r="AA1289"/>
      <c r="AB1289"/>
      <c r="AC1289"/>
      <c r="AD1289"/>
    </row>
    <row r="1290" spans="11:30" x14ac:dyDescent="0.25">
      <c r="K1290"/>
      <c r="L1290"/>
      <c r="M1290"/>
      <c r="N1290"/>
      <c r="AA1290"/>
      <c r="AB1290"/>
      <c r="AC1290"/>
      <c r="AD1290"/>
    </row>
    <row r="1291" spans="11:30" x14ac:dyDescent="0.25">
      <c r="K1291"/>
      <c r="L1291"/>
      <c r="M1291"/>
      <c r="N1291"/>
      <c r="AA1291"/>
      <c r="AB1291"/>
      <c r="AC1291"/>
      <c r="AD1291"/>
    </row>
    <row r="1292" spans="11:30" x14ac:dyDescent="0.25">
      <c r="K1292"/>
      <c r="L1292"/>
      <c r="M1292"/>
      <c r="N1292"/>
      <c r="AA1292"/>
      <c r="AB1292"/>
      <c r="AC1292"/>
      <c r="AD1292"/>
    </row>
    <row r="1293" spans="11:30" x14ac:dyDescent="0.25">
      <c r="K1293"/>
      <c r="L1293"/>
      <c r="M1293"/>
      <c r="N1293"/>
      <c r="AA1293"/>
      <c r="AB1293"/>
      <c r="AC1293"/>
      <c r="AD1293"/>
    </row>
    <row r="1294" spans="11:30" x14ac:dyDescent="0.25">
      <c r="K1294"/>
      <c r="L1294"/>
      <c r="M1294"/>
      <c r="N1294"/>
      <c r="AA1294"/>
      <c r="AB1294"/>
      <c r="AC1294"/>
      <c r="AD1294"/>
    </row>
    <row r="1295" spans="11:30" x14ac:dyDescent="0.25">
      <c r="K1295"/>
      <c r="L1295"/>
      <c r="M1295"/>
      <c r="N1295"/>
      <c r="AA1295"/>
      <c r="AB1295"/>
      <c r="AC1295"/>
      <c r="AD1295"/>
    </row>
    <row r="1296" spans="11:30" x14ac:dyDescent="0.25">
      <c r="K1296"/>
      <c r="L1296"/>
      <c r="M1296"/>
      <c r="N1296"/>
      <c r="AA1296"/>
      <c r="AB1296"/>
      <c r="AC1296"/>
      <c r="AD1296"/>
    </row>
    <row r="1297" spans="11:30" x14ac:dyDescent="0.25">
      <c r="K1297"/>
      <c r="L1297"/>
      <c r="M1297"/>
      <c r="N1297"/>
      <c r="AA1297"/>
      <c r="AB1297"/>
      <c r="AC1297"/>
      <c r="AD1297"/>
    </row>
    <row r="1298" spans="11:30" x14ac:dyDescent="0.25">
      <c r="K1298"/>
      <c r="L1298"/>
      <c r="M1298"/>
      <c r="N1298"/>
      <c r="AA1298"/>
      <c r="AB1298"/>
      <c r="AC1298"/>
      <c r="AD1298"/>
    </row>
    <row r="1299" spans="11:30" x14ac:dyDescent="0.25">
      <c r="K1299"/>
      <c r="L1299"/>
      <c r="M1299"/>
      <c r="N1299"/>
      <c r="AA1299"/>
      <c r="AB1299"/>
      <c r="AC1299"/>
      <c r="AD1299"/>
    </row>
    <row r="1300" spans="11:30" x14ac:dyDescent="0.25">
      <c r="K1300"/>
      <c r="L1300"/>
      <c r="M1300"/>
      <c r="N1300"/>
      <c r="AA1300"/>
      <c r="AB1300"/>
      <c r="AC1300"/>
      <c r="AD1300"/>
    </row>
    <row r="1301" spans="11:30" x14ac:dyDescent="0.25">
      <c r="K1301"/>
      <c r="L1301"/>
      <c r="M1301"/>
      <c r="N1301"/>
      <c r="AA1301"/>
      <c r="AB1301"/>
      <c r="AC1301"/>
      <c r="AD1301"/>
    </row>
    <row r="1302" spans="11:30" x14ac:dyDescent="0.25">
      <c r="K1302"/>
      <c r="L1302"/>
      <c r="M1302"/>
      <c r="N1302"/>
      <c r="AA1302"/>
      <c r="AB1302"/>
      <c r="AC1302"/>
      <c r="AD1302"/>
    </row>
    <row r="1303" spans="11:30" x14ac:dyDescent="0.25">
      <c r="K1303"/>
      <c r="L1303"/>
      <c r="M1303"/>
      <c r="N1303"/>
      <c r="AA1303"/>
      <c r="AB1303"/>
      <c r="AC1303"/>
      <c r="AD1303"/>
    </row>
    <row r="1304" spans="11:30" x14ac:dyDescent="0.25">
      <c r="K1304"/>
      <c r="L1304"/>
      <c r="M1304"/>
      <c r="N1304"/>
      <c r="AA1304"/>
      <c r="AB1304"/>
      <c r="AC1304"/>
      <c r="AD1304"/>
    </row>
    <row r="1305" spans="11:30" x14ac:dyDescent="0.25">
      <c r="K1305"/>
      <c r="L1305"/>
      <c r="M1305"/>
      <c r="N1305"/>
      <c r="AA1305"/>
      <c r="AB1305"/>
      <c r="AC1305"/>
      <c r="AD1305"/>
    </row>
    <row r="1306" spans="11:30" x14ac:dyDescent="0.25">
      <c r="K1306"/>
      <c r="L1306"/>
      <c r="M1306"/>
      <c r="N1306"/>
      <c r="AA1306"/>
      <c r="AB1306"/>
      <c r="AC1306"/>
      <c r="AD1306"/>
    </row>
    <row r="1307" spans="11:30" x14ac:dyDescent="0.25">
      <c r="K1307"/>
      <c r="L1307"/>
      <c r="M1307"/>
      <c r="N1307"/>
      <c r="AA1307"/>
      <c r="AB1307"/>
      <c r="AC1307"/>
      <c r="AD1307"/>
    </row>
    <row r="1308" spans="11:30" x14ac:dyDescent="0.25">
      <c r="K1308"/>
      <c r="L1308"/>
      <c r="M1308"/>
      <c r="N1308"/>
      <c r="AA1308"/>
      <c r="AB1308"/>
      <c r="AC1308"/>
      <c r="AD1308"/>
    </row>
    <row r="1309" spans="11:30" x14ac:dyDescent="0.25">
      <c r="K1309"/>
      <c r="L1309"/>
      <c r="M1309"/>
      <c r="N1309"/>
      <c r="AA1309"/>
      <c r="AB1309"/>
      <c r="AC1309"/>
      <c r="AD1309"/>
    </row>
    <row r="1310" spans="11:30" x14ac:dyDescent="0.25">
      <c r="K1310"/>
      <c r="L1310"/>
      <c r="M1310"/>
      <c r="N1310"/>
      <c r="AA1310"/>
      <c r="AB1310"/>
      <c r="AC1310"/>
      <c r="AD1310"/>
    </row>
    <row r="1311" spans="11:30" x14ac:dyDescent="0.25">
      <c r="K1311"/>
      <c r="L1311"/>
      <c r="M1311"/>
      <c r="N1311"/>
      <c r="AA1311"/>
      <c r="AB1311"/>
      <c r="AC1311"/>
      <c r="AD1311"/>
    </row>
    <row r="1312" spans="11:30" x14ac:dyDescent="0.25">
      <c r="K1312"/>
      <c r="L1312"/>
      <c r="M1312"/>
      <c r="N1312"/>
      <c r="AA1312"/>
      <c r="AB1312"/>
      <c r="AC1312"/>
      <c r="AD1312"/>
    </row>
    <row r="1313" spans="11:30" x14ac:dyDescent="0.25">
      <c r="K1313"/>
      <c r="L1313"/>
      <c r="M1313"/>
      <c r="N1313"/>
      <c r="AA1313"/>
      <c r="AB1313"/>
      <c r="AC1313"/>
      <c r="AD1313"/>
    </row>
    <row r="1314" spans="11:30" x14ac:dyDescent="0.25">
      <c r="K1314"/>
      <c r="L1314"/>
      <c r="M1314"/>
      <c r="N1314"/>
      <c r="AA1314"/>
      <c r="AB1314"/>
      <c r="AC1314"/>
      <c r="AD1314"/>
    </row>
    <row r="1315" spans="11:30" x14ac:dyDescent="0.25">
      <c r="K1315"/>
      <c r="L1315"/>
      <c r="M1315"/>
      <c r="N1315"/>
      <c r="AA1315"/>
      <c r="AB1315"/>
      <c r="AC1315"/>
      <c r="AD1315"/>
    </row>
    <row r="1316" spans="11:30" x14ac:dyDescent="0.25">
      <c r="K1316"/>
      <c r="L1316"/>
      <c r="M1316"/>
      <c r="N1316"/>
      <c r="AA1316"/>
      <c r="AB1316"/>
      <c r="AC1316"/>
      <c r="AD1316"/>
    </row>
    <row r="1317" spans="11:30" x14ac:dyDescent="0.25">
      <c r="K1317"/>
      <c r="L1317"/>
      <c r="M1317"/>
      <c r="N1317"/>
      <c r="AA1317"/>
      <c r="AB1317"/>
      <c r="AC1317"/>
      <c r="AD1317"/>
    </row>
    <row r="1318" spans="11:30" x14ac:dyDescent="0.25">
      <c r="K1318"/>
      <c r="L1318"/>
      <c r="M1318"/>
      <c r="N1318"/>
      <c r="AA1318"/>
      <c r="AB1318"/>
      <c r="AC1318"/>
      <c r="AD1318"/>
    </row>
    <row r="1319" spans="11:30" x14ac:dyDescent="0.25">
      <c r="K1319"/>
      <c r="L1319"/>
      <c r="M1319"/>
      <c r="N1319"/>
      <c r="AA1319"/>
      <c r="AB1319"/>
      <c r="AC1319"/>
      <c r="AD1319"/>
    </row>
    <row r="1320" spans="11:30" x14ac:dyDescent="0.25">
      <c r="K1320"/>
      <c r="L1320"/>
      <c r="M1320"/>
      <c r="N1320"/>
      <c r="AA1320"/>
      <c r="AB1320"/>
      <c r="AC1320"/>
      <c r="AD1320"/>
    </row>
    <row r="1321" spans="11:30" x14ac:dyDescent="0.25">
      <c r="K1321"/>
      <c r="L1321"/>
      <c r="M1321"/>
      <c r="N1321"/>
      <c r="AA1321"/>
      <c r="AB1321"/>
      <c r="AC1321"/>
      <c r="AD1321"/>
    </row>
    <row r="1322" spans="11:30" x14ac:dyDescent="0.25">
      <c r="K1322"/>
      <c r="L1322"/>
      <c r="M1322"/>
      <c r="N1322"/>
      <c r="AA1322"/>
      <c r="AB1322"/>
      <c r="AC1322"/>
      <c r="AD1322"/>
    </row>
    <row r="1323" spans="11:30" x14ac:dyDescent="0.25">
      <c r="K1323"/>
      <c r="L1323"/>
      <c r="M1323"/>
      <c r="N1323"/>
      <c r="AA1323"/>
      <c r="AB1323"/>
      <c r="AC1323"/>
      <c r="AD1323"/>
    </row>
    <row r="1324" spans="11:30" x14ac:dyDescent="0.25">
      <c r="K1324"/>
      <c r="L1324"/>
      <c r="M1324"/>
      <c r="N1324"/>
      <c r="AA1324"/>
      <c r="AB1324"/>
      <c r="AC1324"/>
      <c r="AD1324"/>
    </row>
    <row r="1325" spans="11:30" x14ac:dyDescent="0.25">
      <c r="K1325"/>
      <c r="L1325"/>
      <c r="M1325"/>
      <c r="N1325"/>
      <c r="AA1325"/>
      <c r="AB1325"/>
      <c r="AC1325"/>
      <c r="AD1325"/>
    </row>
    <row r="1326" spans="11:30" x14ac:dyDescent="0.25">
      <c r="K1326"/>
      <c r="L1326"/>
      <c r="M1326"/>
      <c r="N1326"/>
      <c r="AA1326"/>
      <c r="AB1326"/>
      <c r="AC1326"/>
      <c r="AD1326"/>
    </row>
    <row r="1327" spans="11:30" x14ac:dyDescent="0.25">
      <c r="K1327"/>
      <c r="L1327"/>
      <c r="M1327"/>
      <c r="N1327"/>
      <c r="AA1327"/>
      <c r="AB1327"/>
      <c r="AC1327"/>
      <c r="AD1327"/>
    </row>
    <row r="1328" spans="11:30" x14ac:dyDescent="0.25">
      <c r="K1328"/>
      <c r="L1328"/>
      <c r="M1328"/>
      <c r="N1328"/>
      <c r="AA1328"/>
      <c r="AB1328"/>
      <c r="AC1328"/>
      <c r="AD1328"/>
    </row>
    <row r="1329" spans="11:30" x14ac:dyDescent="0.25">
      <c r="K1329"/>
      <c r="L1329"/>
      <c r="M1329"/>
      <c r="N1329"/>
      <c r="AA1329"/>
      <c r="AB1329"/>
      <c r="AC1329"/>
      <c r="AD1329"/>
    </row>
    <row r="1330" spans="11:30" x14ac:dyDescent="0.25">
      <c r="K1330"/>
      <c r="L1330"/>
      <c r="M1330"/>
      <c r="N1330"/>
      <c r="AA1330"/>
      <c r="AB1330"/>
      <c r="AC1330"/>
      <c r="AD1330"/>
    </row>
    <row r="1331" spans="11:30" x14ac:dyDescent="0.25">
      <c r="K1331"/>
      <c r="L1331"/>
      <c r="M1331"/>
      <c r="N1331"/>
      <c r="AA1331"/>
      <c r="AB1331"/>
      <c r="AC1331"/>
      <c r="AD1331"/>
    </row>
    <row r="1332" spans="11:30" x14ac:dyDescent="0.25">
      <c r="K1332"/>
      <c r="L1332"/>
      <c r="M1332"/>
      <c r="N1332"/>
      <c r="AA1332"/>
      <c r="AB1332"/>
      <c r="AC1332"/>
      <c r="AD1332"/>
    </row>
    <row r="1333" spans="11:30" x14ac:dyDescent="0.25">
      <c r="K1333"/>
      <c r="L1333"/>
      <c r="M1333"/>
      <c r="N1333"/>
      <c r="AA1333"/>
      <c r="AB1333"/>
      <c r="AC1333"/>
      <c r="AD1333"/>
    </row>
    <row r="1334" spans="11:30" x14ac:dyDescent="0.25">
      <c r="K1334"/>
      <c r="L1334"/>
      <c r="M1334"/>
      <c r="N1334"/>
      <c r="AA1334"/>
      <c r="AB1334"/>
      <c r="AC1334"/>
      <c r="AD1334"/>
    </row>
    <row r="1335" spans="11:30" x14ac:dyDescent="0.25">
      <c r="K1335"/>
      <c r="L1335"/>
      <c r="M1335"/>
      <c r="N1335"/>
      <c r="AA1335"/>
      <c r="AB1335"/>
      <c r="AC1335"/>
      <c r="AD1335"/>
    </row>
    <row r="1336" spans="11:30" x14ac:dyDescent="0.25">
      <c r="K1336"/>
      <c r="L1336"/>
      <c r="M1336"/>
      <c r="N1336"/>
      <c r="AA1336"/>
      <c r="AB1336"/>
      <c r="AC1336"/>
      <c r="AD1336"/>
    </row>
    <row r="1337" spans="11:30" x14ac:dyDescent="0.25">
      <c r="K1337"/>
      <c r="L1337"/>
      <c r="M1337"/>
      <c r="N1337"/>
      <c r="AA1337"/>
      <c r="AB1337"/>
      <c r="AC1337"/>
      <c r="AD1337"/>
    </row>
    <row r="1338" spans="11:30" x14ac:dyDescent="0.25">
      <c r="K1338"/>
      <c r="L1338"/>
      <c r="M1338"/>
      <c r="N1338"/>
      <c r="AA1338"/>
      <c r="AB1338"/>
      <c r="AC1338"/>
      <c r="AD1338"/>
    </row>
    <row r="1339" spans="11:30" x14ac:dyDescent="0.25">
      <c r="K1339"/>
      <c r="L1339"/>
      <c r="M1339"/>
      <c r="N1339"/>
      <c r="AA1339"/>
      <c r="AB1339"/>
      <c r="AC1339"/>
      <c r="AD1339"/>
    </row>
    <row r="1340" spans="11:30" x14ac:dyDescent="0.25">
      <c r="K1340"/>
      <c r="L1340"/>
      <c r="M1340"/>
      <c r="N1340"/>
      <c r="AA1340"/>
      <c r="AB1340"/>
      <c r="AC1340"/>
      <c r="AD1340"/>
    </row>
    <row r="1341" spans="11:30" x14ac:dyDescent="0.25">
      <c r="K1341"/>
      <c r="L1341"/>
      <c r="M1341"/>
      <c r="N1341"/>
      <c r="AA1341"/>
      <c r="AB1341"/>
      <c r="AC1341"/>
      <c r="AD1341"/>
    </row>
    <row r="1342" spans="11:30" x14ac:dyDescent="0.25">
      <c r="K1342"/>
      <c r="L1342"/>
      <c r="M1342"/>
      <c r="N1342"/>
      <c r="AA1342"/>
      <c r="AB1342"/>
      <c r="AC1342"/>
      <c r="AD1342"/>
    </row>
    <row r="1343" spans="11:30" x14ac:dyDescent="0.25">
      <c r="K1343"/>
      <c r="L1343"/>
      <c r="M1343"/>
      <c r="N1343"/>
      <c r="AA1343"/>
      <c r="AB1343"/>
      <c r="AC1343"/>
      <c r="AD1343"/>
    </row>
    <row r="1344" spans="11:30" x14ac:dyDescent="0.25">
      <c r="K1344"/>
      <c r="L1344"/>
      <c r="M1344"/>
      <c r="N1344"/>
      <c r="AA1344"/>
      <c r="AB1344"/>
      <c r="AC1344"/>
      <c r="AD1344"/>
    </row>
    <row r="1345" spans="11:30" x14ac:dyDescent="0.25">
      <c r="K1345"/>
      <c r="L1345"/>
      <c r="M1345"/>
      <c r="N1345"/>
      <c r="AA1345"/>
      <c r="AB1345"/>
      <c r="AC1345"/>
      <c r="AD1345"/>
    </row>
    <row r="1346" spans="11:30" x14ac:dyDescent="0.25">
      <c r="K1346"/>
      <c r="L1346"/>
      <c r="M1346"/>
      <c r="N1346"/>
      <c r="AA1346"/>
      <c r="AB1346"/>
      <c r="AC1346"/>
      <c r="AD1346"/>
    </row>
    <row r="1347" spans="11:30" x14ac:dyDescent="0.25">
      <c r="K1347"/>
      <c r="L1347"/>
      <c r="M1347"/>
      <c r="N1347"/>
      <c r="AA1347"/>
      <c r="AB1347"/>
      <c r="AC1347"/>
      <c r="AD1347"/>
    </row>
    <row r="1348" spans="11:30" x14ac:dyDescent="0.25">
      <c r="K1348"/>
      <c r="L1348"/>
      <c r="M1348"/>
      <c r="N1348"/>
      <c r="AA1348"/>
      <c r="AB1348"/>
      <c r="AC1348"/>
      <c r="AD1348"/>
    </row>
    <row r="1349" spans="11:30" x14ac:dyDescent="0.25">
      <c r="K1349"/>
      <c r="L1349"/>
      <c r="M1349"/>
      <c r="N1349"/>
      <c r="AA1349"/>
      <c r="AB1349"/>
      <c r="AC1349"/>
      <c r="AD1349"/>
    </row>
    <row r="1350" spans="11:30" x14ac:dyDescent="0.25">
      <c r="K1350"/>
      <c r="L1350"/>
      <c r="M1350"/>
      <c r="N1350"/>
      <c r="AA1350"/>
      <c r="AB1350"/>
      <c r="AC1350"/>
      <c r="AD1350"/>
    </row>
    <row r="1351" spans="11:30" x14ac:dyDescent="0.25">
      <c r="K1351"/>
      <c r="L1351"/>
      <c r="M1351"/>
      <c r="N1351"/>
      <c r="AA1351"/>
      <c r="AB1351"/>
      <c r="AC1351"/>
      <c r="AD1351"/>
    </row>
    <row r="1352" spans="11:30" x14ac:dyDescent="0.25">
      <c r="K1352"/>
      <c r="L1352"/>
      <c r="M1352"/>
      <c r="N1352"/>
      <c r="AA1352"/>
      <c r="AB1352"/>
      <c r="AC1352"/>
      <c r="AD1352"/>
    </row>
    <row r="1353" spans="11:30" x14ac:dyDescent="0.25">
      <c r="K1353"/>
      <c r="L1353"/>
      <c r="M1353"/>
      <c r="N1353"/>
      <c r="AA1353"/>
      <c r="AB1353"/>
      <c r="AC1353"/>
      <c r="AD1353"/>
    </row>
    <row r="1354" spans="11:30" x14ac:dyDescent="0.25">
      <c r="K1354"/>
      <c r="L1354"/>
      <c r="M1354"/>
      <c r="N1354"/>
      <c r="AA1354"/>
      <c r="AB1354"/>
      <c r="AC1354"/>
      <c r="AD1354"/>
    </row>
    <row r="1355" spans="11:30" x14ac:dyDescent="0.25">
      <c r="K1355"/>
      <c r="L1355"/>
      <c r="M1355"/>
      <c r="N1355"/>
      <c r="AA1355"/>
      <c r="AB1355"/>
      <c r="AC1355"/>
      <c r="AD1355"/>
    </row>
    <row r="1356" spans="11:30" x14ac:dyDescent="0.25">
      <c r="K1356"/>
      <c r="L1356"/>
      <c r="M1356"/>
      <c r="N1356"/>
      <c r="AA1356"/>
      <c r="AB1356"/>
      <c r="AC1356"/>
      <c r="AD1356"/>
    </row>
    <row r="1357" spans="11:30" x14ac:dyDescent="0.25">
      <c r="K1357"/>
      <c r="L1357"/>
      <c r="M1357"/>
      <c r="N1357"/>
      <c r="AA1357"/>
      <c r="AB1357"/>
      <c r="AC1357"/>
      <c r="AD1357"/>
    </row>
    <row r="1358" spans="11:30" x14ac:dyDescent="0.25">
      <c r="K1358"/>
      <c r="L1358"/>
      <c r="M1358"/>
      <c r="N1358"/>
      <c r="AA1358"/>
      <c r="AB1358"/>
      <c r="AC1358"/>
      <c r="AD1358"/>
    </row>
    <row r="1359" spans="11:30" x14ac:dyDescent="0.25">
      <c r="K1359"/>
      <c r="L1359"/>
      <c r="M1359"/>
      <c r="N1359"/>
      <c r="AA1359"/>
      <c r="AB1359"/>
      <c r="AC1359"/>
      <c r="AD1359"/>
    </row>
    <row r="1360" spans="11:30" x14ac:dyDescent="0.25">
      <c r="K1360"/>
      <c r="L1360"/>
      <c r="M1360"/>
      <c r="N1360"/>
      <c r="AA1360"/>
      <c r="AB1360"/>
      <c r="AC1360"/>
      <c r="AD1360"/>
    </row>
    <row r="1361" spans="11:30" x14ac:dyDescent="0.25">
      <c r="K1361"/>
      <c r="L1361"/>
      <c r="M1361"/>
      <c r="N1361"/>
      <c r="AA1361"/>
      <c r="AB1361"/>
      <c r="AC1361"/>
      <c r="AD1361"/>
    </row>
    <row r="1362" spans="11:30" x14ac:dyDescent="0.25">
      <c r="K1362"/>
      <c r="L1362"/>
      <c r="M1362"/>
      <c r="N1362"/>
      <c r="AA1362"/>
      <c r="AB1362"/>
      <c r="AC1362"/>
      <c r="AD1362"/>
    </row>
    <row r="1363" spans="11:30" x14ac:dyDescent="0.25">
      <c r="K1363"/>
      <c r="L1363"/>
      <c r="M1363"/>
      <c r="N1363"/>
      <c r="AA1363"/>
      <c r="AB1363"/>
      <c r="AC1363"/>
      <c r="AD1363"/>
    </row>
    <row r="1364" spans="11:30" x14ac:dyDescent="0.25">
      <c r="K1364"/>
      <c r="L1364"/>
      <c r="M1364"/>
      <c r="N1364"/>
      <c r="AA1364"/>
      <c r="AB1364"/>
      <c r="AC1364"/>
      <c r="AD1364"/>
    </row>
    <row r="1365" spans="11:30" x14ac:dyDescent="0.25">
      <c r="K1365"/>
      <c r="L1365"/>
      <c r="M1365"/>
      <c r="N1365"/>
      <c r="AA1365"/>
      <c r="AB1365"/>
      <c r="AC1365"/>
      <c r="AD1365"/>
    </row>
    <row r="1366" spans="11:30" x14ac:dyDescent="0.25">
      <c r="K1366"/>
      <c r="L1366"/>
      <c r="M1366"/>
      <c r="N1366"/>
      <c r="AA1366"/>
      <c r="AB1366"/>
      <c r="AC1366"/>
      <c r="AD1366"/>
    </row>
    <row r="1367" spans="11:30" x14ac:dyDescent="0.25">
      <c r="K1367"/>
      <c r="L1367"/>
      <c r="M1367"/>
      <c r="N1367"/>
      <c r="AA1367"/>
      <c r="AB1367"/>
      <c r="AC1367"/>
      <c r="AD1367"/>
    </row>
    <row r="1368" spans="11:30" x14ac:dyDescent="0.25">
      <c r="K1368"/>
      <c r="L1368"/>
      <c r="M1368"/>
      <c r="N1368"/>
      <c r="AA1368"/>
      <c r="AB1368"/>
      <c r="AC1368"/>
      <c r="AD1368"/>
    </row>
    <row r="1369" spans="11:30" x14ac:dyDescent="0.25">
      <c r="K1369"/>
      <c r="L1369"/>
      <c r="M1369"/>
      <c r="N1369"/>
      <c r="AA1369"/>
      <c r="AB1369"/>
      <c r="AC1369"/>
      <c r="AD1369"/>
    </row>
    <row r="1370" spans="11:30" x14ac:dyDescent="0.25">
      <c r="K1370"/>
      <c r="L1370"/>
      <c r="M1370"/>
      <c r="N1370"/>
      <c r="AA1370"/>
      <c r="AB1370"/>
      <c r="AC1370"/>
      <c r="AD1370"/>
    </row>
    <row r="1371" spans="11:30" x14ac:dyDescent="0.25">
      <c r="K1371"/>
      <c r="L1371"/>
      <c r="M1371"/>
      <c r="N1371"/>
      <c r="AA1371"/>
      <c r="AB1371"/>
      <c r="AC1371"/>
      <c r="AD1371"/>
    </row>
    <row r="1372" spans="11:30" x14ac:dyDescent="0.25">
      <c r="K1372"/>
      <c r="L1372"/>
      <c r="M1372"/>
      <c r="N1372"/>
      <c r="AA1372"/>
      <c r="AB1372"/>
      <c r="AC1372"/>
      <c r="AD1372"/>
    </row>
    <row r="1373" spans="11:30" x14ac:dyDescent="0.25">
      <c r="K1373"/>
      <c r="L1373"/>
      <c r="M1373"/>
      <c r="N1373"/>
      <c r="AA1373"/>
      <c r="AB1373"/>
      <c r="AC1373"/>
      <c r="AD1373"/>
    </row>
    <row r="1374" spans="11:30" x14ac:dyDescent="0.25">
      <c r="K1374"/>
      <c r="L1374"/>
      <c r="M1374"/>
      <c r="N1374"/>
      <c r="AA1374"/>
      <c r="AB1374"/>
      <c r="AC1374"/>
      <c r="AD1374"/>
    </row>
    <row r="1375" spans="11:30" x14ac:dyDescent="0.25">
      <c r="K1375"/>
      <c r="L1375"/>
      <c r="M1375"/>
      <c r="N1375"/>
      <c r="AA1375"/>
      <c r="AB1375"/>
      <c r="AC1375"/>
      <c r="AD1375"/>
    </row>
    <row r="1376" spans="11:30" x14ac:dyDescent="0.25">
      <c r="K1376"/>
      <c r="L1376"/>
      <c r="M1376"/>
      <c r="N1376"/>
      <c r="AA1376"/>
      <c r="AB1376"/>
      <c r="AC1376"/>
      <c r="AD1376"/>
    </row>
    <row r="1377" spans="11:30" x14ac:dyDescent="0.25">
      <c r="K1377"/>
      <c r="L1377"/>
      <c r="M1377"/>
      <c r="N1377"/>
      <c r="AA1377"/>
      <c r="AB1377"/>
      <c r="AC1377"/>
      <c r="AD1377"/>
    </row>
    <row r="1378" spans="11:30" x14ac:dyDescent="0.25">
      <c r="K1378"/>
      <c r="L1378"/>
      <c r="M1378"/>
      <c r="N1378"/>
      <c r="AA1378"/>
      <c r="AB1378"/>
      <c r="AC1378"/>
      <c r="AD1378"/>
    </row>
    <row r="1379" spans="11:30" x14ac:dyDescent="0.25">
      <c r="K1379"/>
      <c r="L1379"/>
      <c r="M1379"/>
      <c r="N1379"/>
      <c r="AA1379"/>
      <c r="AB1379"/>
      <c r="AC1379"/>
      <c r="AD1379"/>
    </row>
    <row r="1380" spans="11:30" x14ac:dyDescent="0.25">
      <c r="K1380"/>
      <c r="L1380"/>
      <c r="M1380"/>
      <c r="N1380"/>
      <c r="AA1380"/>
      <c r="AB1380"/>
      <c r="AC1380"/>
      <c r="AD1380"/>
    </row>
    <row r="1381" spans="11:30" x14ac:dyDescent="0.25">
      <c r="K1381"/>
      <c r="L1381"/>
      <c r="M1381"/>
      <c r="N1381"/>
      <c r="AA1381"/>
      <c r="AB1381"/>
      <c r="AC1381"/>
      <c r="AD1381"/>
    </row>
    <row r="1382" spans="11:30" x14ac:dyDescent="0.25">
      <c r="K1382"/>
      <c r="L1382"/>
      <c r="M1382"/>
      <c r="N1382"/>
      <c r="AA1382"/>
      <c r="AB1382"/>
      <c r="AC1382"/>
      <c r="AD1382"/>
    </row>
    <row r="1383" spans="11:30" x14ac:dyDescent="0.25">
      <c r="K1383"/>
      <c r="L1383"/>
      <c r="M1383"/>
      <c r="N1383"/>
      <c r="AA1383"/>
      <c r="AB1383"/>
      <c r="AC1383"/>
      <c r="AD1383"/>
    </row>
    <row r="1384" spans="11:30" x14ac:dyDescent="0.25">
      <c r="K1384"/>
      <c r="L1384"/>
      <c r="M1384"/>
      <c r="N1384"/>
      <c r="AA1384"/>
      <c r="AB1384"/>
      <c r="AC1384"/>
      <c r="AD1384"/>
    </row>
    <row r="1385" spans="11:30" x14ac:dyDescent="0.25">
      <c r="K1385"/>
      <c r="L1385"/>
      <c r="M1385"/>
      <c r="N1385"/>
      <c r="AA1385"/>
      <c r="AB1385"/>
      <c r="AC1385"/>
      <c r="AD1385"/>
    </row>
    <row r="1386" spans="11:30" x14ac:dyDescent="0.25">
      <c r="K1386"/>
      <c r="L1386"/>
      <c r="M1386"/>
      <c r="N1386"/>
      <c r="AA1386"/>
      <c r="AB1386"/>
      <c r="AC1386"/>
      <c r="AD1386"/>
    </row>
    <row r="1387" spans="11:30" x14ac:dyDescent="0.25">
      <c r="K1387"/>
      <c r="L1387"/>
      <c r="M1387"/>
      <c r="N1387"/>
      <c r="AA1387"/>
      <c r="AB1387"/>
      <c r="AC1387"/>
      <c r="AD1387"/>
    </row>
    <row r="1388" spans="11:30" x14ac:dyDescent="0.25">
      <c r="K1388"/>
      <c r="L1388"/>
      <c r="M1388"/>
      <c r="N1388"/>
      <c r="AA1388"/>
      <c r="AB1388"/>
      <c r="AC1388"/>
      <c r="AD1388"/>
    </row>
    <row r="1389" spans="11:30" x14ac:dyDescent="0.25">
      <c r="K1389"/>
      <c r="L1389"/>
      <c r="M1389"/>
      <c r="N1389"/>
      <c r="AA1389"/>
      <c r="AB1389"/>
      <c r="AC1389"/>
      <c r="AD1389"/>
    </row>
    <row r="1390" spans="11:30" x14ac:dyDescent="0.25">
      <c r="K1390"/>
      <c r="L1390"/>
      <c r="M1390"/>
      <c r="N1390"/>
      <c r="AA1390"/>
      <c r="AB1390"/>
      <c r="AC1390"/>
      <c r="AD1390"/>
    </row>
    <row r="1391" spans="11:30" x14ac:dyDescent="0.25">
      <c r="K1391"/>
      <c r="L1391"/>
      <c r="M1391"/>
      <c r="N1391"/>
      <c r="AA1391"/>
      <c r="AB1391"/>
      <c r="AC1391"/>
      <c r="AD1391"/>
    </row>
    <row r="1392" spans="11:30" x14ac:dyDescent="0.25">
      <c r="K1392"/>
      <c r="L1392"/>
      <c r="M1392"/>
      <c r="N1392"/>
      <c r="AA1392"/>
      <c r="AB1392"/>
      <c r="AC1392"/>
      <c r="AD1392"/>
    </row>
    <row r="1393" spans="11:30" x14ac:dyDescent="0.25">
      <c r="K1393"/>
      <c r="L1393"/>
      <c r="M1393"/>
      <c r="N1393"/>
      <c r="AA1393"/>
      <c r="AB1393"/>
      <c r="AC1393"/>
      <c r="AD1393"/>
    </row>
    <row r="1394" spans="11:30" x14ac:dyDescent="0.25">
      <c r="K1394"/>
      <c r="L1394"/>
      <c r="M1394"/>
      <c r="N1394"/>
      <c r="AA1394"/>
      <c r="AB1394"/>
      <c r="AC1394"/>
      <c r="AD1394"/>
    </row>
    <row r="1395" spans="11:30" x14ac:dyDescent="0.25">
      <c r="K1395"/>
      <c r="L1395"/>
      <c r="M1395"/>
      <c r="N1395"/>
      <c r="AA1395"/>
      <c r="AB1395"/>
      <c r="AC1395"/>
      <c r="AD1395"/>
    </row>
    <row r="1396" spans="11:30" x14ac:dyDescent="0.25">
      <c r="K1396"/>
      <c r="L1396"/>
      <c r="M1396"/>
      <c r="N1396"/>
      <c r="AA1396"/>
      <c r="AB1396"/>
      <c r="AC1396"/>
      <c r="AD1396"/>
    </row>
    <row r="1397" spans="11:30" x14ac:dyDescent="0.25">
      <c r="K1397"/>
      <c r="L1397"/>
      <c r="M1397"/>
      <c r="N1397"/>
      <c r="AA1397"/>
      <c r="AB1397"/>
      <c r="AC1397"/>
      <c r="AD1397"/>
    </row>
    <row r="1398" spans="11:30" x14ac:dyDescent="0.25">
      <c r="K1398"/>
      <c r="L1398"/>
      <c r="M1398"/>
      <c r="N1398"/>
      <c r="AA1398"/>
      <c r="AB1398"/>
      <c r="AC1398"/>
      <c r="AD1398"/>
    </row>
    <row r="1399" spans="11:30" x14ac:dyDescent="0.25">
      <c r="K1399"/>
      <c r="L1399"/>
      <c r="M1399"/>
      <c r="N1399"/>
      <c r="AA1399"/>
      <c r="AB1399"/>
      <c r="AC1399"/>
      <c r="AD1399"/>
    </row>
    <row r="1400" spans="11:30" x14ac:dyDescent="0.25">
      <c r="K1400"/>
      <c r="L1400"/>
      <c r="M1400"/>
      <c r="N1400"/>
      <c r="AA1400"/>
      <c r="AB1400"/>
      <c r="AC1400"/>
      <c r="AD1400"/>
    </row>
    <row r="1401" spans="11:30" x14ac:dyDescent="0.25">
      <c r="K1401"/>
      <c r="L1401"/>
      <c r="M1401"/>
      <c r="N1401"/>
      <c r="AA1401"/>
      <c r="AB1401"/>
      <c r="AC1401"/>
      <c r="AD1401"/>
    </row>
    <row r="1402" spans="11:30" x14ac:dyDescent="0.25">
      <c r="K1402"/>
      <c r="L1402"/>
      <c r="M1402"/>
      <c r="N1402"/>
      <c r="AA1402"/>
      <c r="AB1402"/>
      <c r="AC1402"/>
      <c r="AD1402"/>
    </row>
    <row r="1403" spans="11:30" x14ac:dyDescent="0.25">
      <c r="K1403"/>
      <c r="L1403"/>
      <c r="M1403"/>
      <c r="N1403"/>
      <c r="AA1403"/>
      <c r="AB1403"/>
      <c r="AC1403"/>
      <c r="AD1403"/>
    </row>
    <row r="1404" spans="11:30" x14ac:dyDescent="0.25">
      <c r="K1404"/>
      <c r="L1404"/>
      <c r="M1404"/>
      <c r="N1404"/>
      <c r="AA1404"/>
      <c r="AB1404"/>
      <c r="AC1404"/>
      <c r="AD1404"/>
    </row>
    <row r="1405" spans="11:30" x14ac:dyDescent="0.25">
      <c r="K1405"/>
      <c r="L1405"/>
      <c r="M1405"/>
      <c r="N1405"/>
      <c r="AA1405"/>
      <c r="AB1405"/>
      <c r="AC1405"/>
      <c r="AD1405"/>
    </row>
    <row r="1406" spans="11:30" x14ac:dyDescent="0.25">
      <c r="K1406"/>
      <c r="L1406"/>
      <c r="M1406"/>
      <c r="N1406"/>
      <c r="AA1406"/>
      <c r="AB1406"/>
      <c r="AC1406"/>
      <c r="AD1406"/>
    </row>
    <row r="1407" spans="11:30" x14ac:dyDescent="0.25">
      <c r="K1407"/>
      <c r="L1407"/>
      <c r="M1407"/>
      <c r="N1407"/>
      <c r="AA1407"/>
      <c r="AB1407"/>
      <c r="AC1407"/>
      <c r="AD1407"/>
    </row>
    <row r="1408" spans="11:30" x14ac:dyDescent="0.25">
      <c r="K1408"/>
      <c r="L1408"/>
      <c r="M1408"/>
      <c r="N1408"/>
      <c r="AA1408"/>
      <c r="AB1408"/>
      <c r="AC1408"/>
      <c r="AD1408"/>
    </row>
    <row r="1409" spans="11:30" x14ac:dyDescent="0.25">
      <c r="K1409"/>
      <c r="L1409"/>
      <c r="M1409"/>
      <c r="N1409"/>
      <c r="AA1409"/>
      <c r="AB1409"/>
      <c r="AC1409"/>
      <c r="AD1409"/>
    </row>
    <row r="1410" spans="11:30" x14ac:dyDescent="0.25">
      <c r="K1410"/>
      <c r="L1410"/>
      <c r="M1410"/>
      <c r="N1410"/>
      <c r="AA1410"/>
      <c r="AB1410"/>
      <c r="AC1410"/>
      <c r="AD1410"/>
    </row>
    <row r="1411" spans="11:30" x14ac:dyDescent="0.25">
      <c r="K1411"/>
      <c r="L1411"/>
      <c r="M1411"/>
      <c r="N1411"/>
      <c r="AA1411"/>
      <c r="AB1411"/>
      <c r="AC1411"/>
      <c r="AD1411"/>
    </row>
    <row r="1412" spans="11:30" x14ac:dyDescent="0.25">
      <c r="K1412"/>
      <c r="L1412"/>
      <c r="M1412"/>
      <c r="N1412"/>
      <c r="AA1412"/>
      <c r="AB1412"/>
      <c r="AC1412"/>
      <c r="AD1412"/>
    </row>
    <row r="1413" spans="11:30" x14ac:dyDescent="0.25">
      <c r="K1413"/>
      <c r="L1413"/>
      <c r="M1413"/>
      <c r="N1413"/>
      <c r="AA1413"/>
      <c r="AB1413"/>
      <c r="AC1413"/>
      <c r="AD1413"/>
    </row>
    <row r="1414" spans="11:30" x14ac:dyDescent="0.25">
      <c r="K1414"/>
      <c r="L1414"/>
      <c r="M1414"/>
      <c r="N1414"/>
      <c r="AA1414"/>
      <c r="AB1414"/>
      <c r="AC1414"/>
      <c r="AD1414"/>
    </row>
    <row r="1415" spans="11:30" x14ac:dyDescent="0.25">
      <c r="K1415"/>
      <c r="L1415"/>
      <c r="M1415"/>
      <c r="N1415"/>
      <c r="AA1415"/>
      <c r="AB1415"/>
      <c r="AC1415"/>
      <c r="AD1415"/>
    </row>
    <row r="1416" spans="11:30" x14ac:dyDescent="0.25">
      <c r="K1416"/>
      <c r="L1416"/>
      <c r="M1416"/>
      <c r="N1416"/>
      <c r="AA1416"/>
      <c r="AB1416"/>
      <c r="AC1416"/>
      <c r="AD1416"/>
    </row>
    <row r="1417" spans="11:30" x14ac:dyDescent="0.25">
      <c r="K1417"/>
      <c r="L1417"/>
      <c r="M1417"/>
      <c r="N1417"/>
      <c r="AA1417"/>
      <c r="AB1417"/>
      <c r="AC1417"/>
      <c r="AD1417"/>
    </row>
    <row r="1418" spans="11:30" x14ac:dyDescent="0.25">
      <c r="K1418"/>
      <c r="L1418"/>
      <c r="M1418"/>
      <c r="N1418"/>
      <c r="AA1418"/>
      <c r="AB1418"/>
      <c r="AC1418"/>
      <c r="AD1418"/>
    </row>
    <row r="1419" spans="11:30" x14ac:dyDescent="0.25">
      <c r="K1419"/>
      <c r="L1419"/>
      <c r="M1419"/>
      <c r="N1419"/>
      <c r="AA1419"/>
      <c r="AB1419"/>
      <c r="AC1419"/>
      <c r="AD1419"/>
    </row>
    <row r="1420" spans="11:30" x14ac:dyDescent="0.25">
      <c r="K1420"/>
      <c r="L1420"/>
      <c r="M1420"/>
      <c r="N1420"/>
      <c r="AA1420"/>
      <c r="AB1420"/>
      <c r="AC1420"/>
      <c r="AD1420"/>
    </row>
    <row r="1421" spans="11:30" x14ac:dyDescent="0.25">
      <c r="K1421"/>
      <c r="L1421"/>
      <c r="M1421"/>
      <c r="N1421"/>
      <c r="AA1421"/>
      <c r="AB1421"/>
      <c r="AC1421"/>
      <c r="AD1421"/>
    </row>
    <row r="1422" spans="11:30" x14ac:dyDescent="0.25">
      <c r="K1422"/>
      <c r="L1422"/>
      <c r="M1422"/>
      <c r="N1422"/>
      <c r="AA1422"/>
      <c r="AB1422"/>
      <c r="AC1422"/>
      <c r="AD1422"/>
    </row>
    <row r="1423" spans="11:30" x14ac:dyDescent="0.25">
      <c r="K1423"/>
      <c r="L1423"/>
      <c r="M1423"/>
      <c r="N1423"/>
      <c r="AA1423"/>
      <c r="AB1423"/>
      <c r="AC1423"/>
      <c r="AD1423"/>
    </row>
    <row r="1424" spans="11:30" x14ac:dyDescent="0.25">
      <c r="K1424"/>
      <c r="L1424"/>
      <c r="M1424"/>
      <c r="N1424"/>
      <c r="AA1424"/>
      <c r="AB1424"/>
      <c r="AC1424"/>
      <c r="AD1424"/>
    </row>
    <row r="1425" spans="11:30" x14ac:dyDescent="0.25">
      <c r="K1425"/>
      <c r="L1425"/>
      <c r="M1425"/>
      <c r="N1425"/>
      <c r="AA1425"/>
      <c r="AB1425"/>
      <c r="AC1425"/>
      <c r="AD1425"/>
    </row>
    <row r="1426" spans="11:30" x14ac:dyDescent="0.25">
      <c r="K1426"/>
      <c r="L1426"/>
      <c r="M1426"/>
      <c r="N1426"/>
      <c r="AA1426"/>
      <c r="AB1426"/>
      <c r="AC1426"/>
      <c r="AD1426"/>
    </row>
    <row r="1427" spans="11:30" x14ac:dyDescent="0.25">
      <c r="K1427"/>
      <c r="L1427"/>
      <c r="M1427"/>
      <c r="N1427"/>
      <c r="AA1427"/>
      <c r="AB1427"/>
      <c r="AC1427"/>
      <c r="AD1427"/>
    </row>
    <row r="1428" spans="11:30" x14ac:dyDescent="0.25">
      <c r="K1428"/>
      <c r="L1428"/>
      <c r="M1428"/>
      <c r="N1428"/>
      <c r="AA1428"/>
      <c r="AB1428"/>
      <c r="AC1428"/>
      <c r="AD1428"/>
    </row>
    <row r="1429" spans="11:30" x14ac:dyDescent="0.25">
      <c r="K1429"/>
      <c r="L1429"/>
      <c r="M1429"/>
      <c r="N1429"/>
      <c r="AA1429"/>
      <c r="AB1429"/>
      <c r="AC1429"/>
      <c r="AD1429"/>
    </row>
    <row r="1430" spans="11:30" x14ac:dyDescent="0.25">
      <c r="K1430"/>
      <c r="L1430"/>
      <c r="M1430"/>
      <c r="N1430"/>
      <c r="AA1430"/>
      <c r="AB1430"/>
      <c r="AC1430"/>
      <c r="AD1430"/>
    </row>
    <row r="1431" spans="11:30" x14ac:dyDescent="0.25">
      <c r="K1431"/>
      <c r="L1431"/>
      <c r="M1431"/>
      <c r="N1431"/>
      <c r="AA1431"/>
      <c r="AB1431"/>
      <c r="AC1431"/>
      <c r="AD1431"/>
    </row>
    <row r="1432" spans="11:30" x14ac:dyDescent="0.25">
      <c r="K1432"/>
      <c r="L1432"/>
      <c r="M1432"/>
      <c r="N1432"/>
      <c r="AA1432"/>
      <c r="AB1432"/>
      <c r="AC1432"/>
      <c r="AD1432"/>
    </row>
    <row r="1433" spans="11:30" x14ac:dyDescent="0.25">
      <c r="K1433"/>
      <c r="L1433"/>
      <c r="M1433"/>
      <c r="N1433"/>
      <c r="AA1433"/>
      <c r="AB1433"/>
      <c r="AC1433"/>
      <c r="AD1433"/>
    </row>
    <row r="1434" spans="11:30" x14ac:dyDescent="0.25">
      <c r="K1434"/>
      <c r="L1434"/>
      <c r="M1434"/>
      <c r="N1434"/>
      <c r="AA1434"/>
      <c r="AB1434"/>
      <c r="AC1434"/>
      <c r="AD1434"/>
    </row>
    <row r="1435" spans="11:30" x14ac:dyDescent="0.25">
      <c r="K1435"/>
      <c r="L1435"/>
      <c r="M1435"/>
      <c r="N1435"/>
      <c r="AA1435"/>
      <c r="AB1435"/>
      <c r="AC1435"/>
      <c r="AD1435"/>
    </row>
    <row r="1436" spans="11:30" x14ac:dyDescent="0.25">
      <c r="K1436"/>
      <c r="L1436"/>
      <c r="M1436"/>
      <c r="N1436"/>
      <c r="AA1436"/>
      <c r="AB1436"/>
      <c r="AC1436"/>
      <c r="AD1436"/>
    </row>
    <row r="1437" spans="11:30" x14ac:dyDescent="0.25">
      <c r="K1437"/>
      <c r="L1437"/>
      <c r="M1437"/>
      <c r="N1437"/>
      <c r="AA1437"/>
      <c r="AB1437"/>
      <c r="AC1437"/>
      <c r="AD1437"/>
    </row>
    <row r="1438" spans="11:30" x14ac:dyDescent="0.25">
      <c r="K1438"/>
      <c r="L1438"/>
      <c r="M1438"/>
      <c r="N1438"/>
      <c r="AA1438"/>
      <c r="AB1438"/>
      <c r="AC1438"/>
      <c r="AD1438"/>
    </row>
    <row r="1439" spans="11:30" x14ac:dyDescent="0.25">
      <c r="K1439"/>
      <c r="L1439"/>
      <c r="M1439"/>
      <c r="N1439"/>
      <c r="AA1439"/>
      <c r="AB1439"/>
      <c r="AC1439"/>
      <c r="AD1439"/>
    </row>
    <row r="1440" spans="11:30" x14ac:dyDescent="0.25">
      <c r="K1440"/>
      <c r="L1440"/>
      <c r="M1440"/>
      <c r="N1440"/>
      <c r="AA1440"/>
      <c r="AB1440"/>
      <c r="AC1440"/>
      <c r="AD1440"/>
    </row>
    <row r="1441" spans="11:30" x14ac:dyDescent="0.25">
      <c r="K1441"/>
      <c r="L1441"/>
      <c r="M1441"/>
      <c r="N1441"/>
      <c r="AA1441"/>
      <c r="AB1441"/>
      <c r="AC1441"/>
      <c r="AD1441"/>
    </row>
    <row r="1442" spans="11:30" x14ac:dyDescent="0.25">
      <c r="K1442"/>
      <c r="L1442"/>
      <c r="M1442"/>
      <c r="N1442"/>
      <c r="AA1442"/>
      <c r="AB1442"/>
      <c r="AC1442"/>
      <c r="AD1442"/>
    </row>
    <row r="1443" spans="11:30" x14ac:dyDescent="0.25">
      <c r="K1443"/>
      <c r="L1443"/>
      <c r="M1443"/>
      <c r="N1443"/>
      <c r="AA1443"/>
      <c r="AB1443"/>
      <c r="AC1443"/>
      <c r="AD1443"/>
    </row>
    <row r="1444" spans="11:30" x14ac:dyDescent="0.25">
      <c r="K1444"/>
      <c r="L1444"/>
      <c r="M1444"/>
      <c r="N1444"/>
      <c r="AA1444"/>
      <c r="AB1444"/>
      <c r="AC1444"/>
      <c r="AD1444"/>
    </row>
    <row r="1445" spans="11:30" x14ac:dyDescent="0.25">
      <c r="K1445"/>
      <c r="L1445"/>
      <c r="M1445"/>
      <c r="N1445"/>
      <c r="AA1445"/>
      <c r="AB1445"/>
      <c r="AC1445"/>
      <c r="AD1445"/>
    </row>
    <row r="1446" spans="11:30" x14ac:dyDescent="0.25">
      <c r="K1446"/>
      <c r="L1446"/>
      <c r="M1446"/>
      <c r="N1446"/>
      <c r="AA1446"/>
      <c r="AB1446"/>
      <c r="AC1446"/>
      <c r="AD1446"/>
    </row>
    <row r="1447" spans="11:30" x14ac:dyDescent="0.25">
      <c r="K1447"/>
      <c r="L1447"/>
      <c r="M1447"/>
      <c r="N1447"/>
      <c r="AA1447"/>
      <c r="AB1447"/>
      <c r="AC1447"/>
      <c r="AD1447"/>
    </row>
    <row r="1448" spans="11:30" x14ac:dyDescent="0.25">
      <c r="K1448"/>
      <c r="L1448"/>
      <c r="M1448"/>
      <c r="N1448"/>
      <c r="AA1448"/>
      <c r="AB1448"/>
      <c r="AC1448"/>
      <c r="AD1448"/>
    </row>
    <row r="1449" spans="11:30" x14ac:dyDescent="0.25">
      <c r="K1449"/>
      <c r="L1449"/>
      <c r="M1449"/>
      <c r="N1449"/>
      <c r="AA1449"/>
      <c r="AB1449"/>
      <c r="AC1449"/>
      <c r="AD1449"/>
    </row>
    <row r="1450" spans="11:30" x14ac:dyDescent="0.25">
      <c r="K1450"/>
      <c r="L1450"/>
      <c r="M1450"/>
      <c r="N1450"/>
      <c r="AA1450"/>
      <c r="AB1450"/>
      <c r="AC1450"/>
      <c r="AD1450"/>
    </row>
    <row r="1451" spans="11:30" x14ac:dyDescent="0.25">
      <c r="K1451"/>
      <c r="L1451"/>
      <c r="M1451"/>
      <c r="N1451"/>
      <c r="AA1451"/>
      <c r="AB1451"/>
      <c r="AC1451"/>
      <c r="AD1451"/>
    </row>
    <row r="1452" spans="11:30" x14ac:dyDescent="0.25">
      <c r="K1452"/>
      <c r="L1452"/>
      <c r="M1452"/>
      <c r="N1452"/>
      <c r="AA1452"/>
      <c r="AB1452"/>
      <c r="AC1452"/>
      <c r="AD1452"/>
    </row>
    <row r="1453" spans="11:30" x14ac:dyDescent="0.25">
      <c r="K1453"/>
      <c r="L1453"/>
      <c r="M1453"/>
      <c r="N1453"/>
      <c r="AA1453"/>
      <c r="AB1453"/>
      <c r="AC1453"/>
      <c r="AD1453"/>
    </row>
    <row r="1454" spans="11:30" x14ac:dyDescent="0.25">
      <c r="K1454"/>
      <c r="L1454"/>
      <c r="M1454"/>
      <c r="N1454"/>
      <c r="AA1454"/>
      <c r="AB1454"/>
      <c r="AC1454"/>
      <c r="AD1454"/>
    </row>
    <row r="1455" spans="11:30" x14ac:dyDescent="0.25">
      <c r="K1455"/>
      <c r="L1455"/>
      <c r="M1455"/>
      <c r="N1455"/>
      <c r="AA1455"/>
      <c r="AB1455"/>
      <c r="AC1455"/>
      <c r="AD1455"/>
    </row>
    <row r="1456" spans="11:30" x14ac:dyDescent="0.25">
      <c r="K1456"/>
      <c r="L1456"/>
      <c r="M1456"/>
      <c r="N1456"/>
      <c r="AA1456"/>
      <c r="AB1456"/>
      <c r="AC1456"/>
      <c r="AD1456"/>
    </row>
    <row r="1457" spans="11:30" x14ac:dyDescent="0.25">
      <c r="K1457"/>
      <c r="L1457"/>
      <c r="M1457"/>
      <c r="N1457"/>
      <c r="AA1457"/>
      <c r="AB1457"/>
      <c r="AC1457"/>
      <c r="AD1457"/>
    </row>
    <row r="1458" spans="11:30" x14ac:dyDescent="0.25">
      <c r="K1458"/>
      <c r="L1458"/>
      <c r="M1458"/>
      <c r="N1458"/>
      <c r="AA1458"/>
      <c r="AB1458"/>
      <c r="AC1458"/>
      <c r="AD1458"/>
    </row>
    <row r="1459" spans="11:30" x14ac:dyDescent="0.25">
      <c r="K1459"/>
      <c r="L1459"/>
      <c r="M1459"/>
      <c r="N1459"/>
      <c r="AA1459"/>
      <c r="AB1459"/>
      <c r="AC1459"/>
      <c r="AD1459"/>
    </row>
    <row r="1460" spans="11:30" x14ac:dyDescent="0.25">
      <c r="K1460"/>
      <c r="L1460"/>
      <c r="M1460"/>
      <c r="N1460"/>
      <c r="AA1460"/>
      <c r="AB1460"/>
      <c r="AC1460"/>
      <c r="AD1460"/>
    </row>
    <row r="1461" spans="11:30" x14ac:dyDescent="0.25">
      <c r="K1461"/>
      <c r="L1461"/>
      <c r="M1461"/>
      <c r="N1461"/>
      <c r="AA1461"/>
      <c r="AB1461"/>
      <c r="AC1461"/>
      <c r="AD1461"/>
    </row>
    <row r="1462" spans="11:30" x14ac:dyDescent="0.25">
      <c r="K1462"/>
      <c r="L1462"/>
      <c r="M1462"/>
      <c r="N1462"/>
      <c r="AA1462"/>
      <c r="AB1462"/>
      <c r="AC1462"/>
      <c r="AD1462"/>
    </row>
    <row r="1463" spans="11:30" x14ac:dyDescent="0.25">
      <c r="K1463"/>
      <c r="L1463"/>
      <c r="M1463"/>
      <c r="N1463"/>
      <c r="AA1463"/>
      <c r="AB1463"/>
      <c r="AC1463"/>
      <c r="AD1463"/>
    </row>
    <row r="1464" spans="11:30" x14ac:dyDescent="0.25">
      <c r="K1464"/>
      <c r="L1464"/>
      <c r="M1464"/>
      <c r="N1464"/>
      <c r="AA1464"/>
      <c r="AB1464"/>
      <c r="AC1464"/>
      <c r="AD1464"/>
    </row>
    <row r="1465" spans="11:30" x14ac:dyDescent="0.25">
      <c r="K1465"/>
      <c r="L1465"/>
      <c r="M1465"/>
      <c r="N1465"/>
      <c r="AA1465"/>
      <c r="AB1465"/>
      <c r="AC1465"/>
      <c r="AD1465"/>
    </row>
    <row r="1466" spans="11:30" x14ac:dyDescent="0.25">
      <c r="K1466"/>
      <c r="L1466"/>
      <c r="M1466"/>
      <c r="N1466"/>
      <c r="AA1466"/>
      <c r="AB1466"/>
      <c r="AC1466"/>
      <c r="AD1466"/>
    </row>
    <row r="1467" spans="11:30" x14ac:dyDescent="0.25">
      <c r="K1467"/>
      <c r="L1467"/>
      <c r="M1467"/>
      <c r="N1467"/>
      <c r="AA1467"/>
      <c r="AB1467"/>
      <c r="AC1467"/>
      <c r="AD1467"/>
    </row>
    <row r="1468" spans="11:30" x14ac:dyDescent="0.25">
      <c r="K1468"/>
      <c r="L1468"/>
      <c r="M1468"/>
      <c r="N1468"/>
      <c r="AA1468"/>
      <c r="AB1468"/>
      <c r="AC1468"/>
      <c r="AD1468"/>
    </row>
    <row r="1469" spans="11:30" x14ac:dyDescent="0.25">
      <c r="K1469"/>
      <c r="L1469"/>
      <c r="M1469"/>
      <c r="N1469"/>
      <c r="AA1469"/>
      <c r="AB1469"/>
      <c r="AC1469"/>
      <c r="AD1469"/>
    </row>
    <row r="1470" spans="11:30" x14ac:dyDescent="0.25">
      <c r="K1470"/>
      <c r="L1470"/>
      <c r="M1470"/>
      <c r="N1470"/>
      <c r="AA1470"/>
      <c r="AB1470"/>
      <c r="AC1470"/>
      <c r="AD1470"/>
    </row>
    <row r="1471" spans="11:30" x14ac:dyDescent="0.25">
      <c r="K1471"/>
      <c r="L1471"/>
      <c r="M1471"/>
      <c r="N1471"/>
      <c r="AA1471"/>
      <c r="AB1471"/>
      <c r="AC1471"/>
      <c r="AD1471"/>
    </row>
    <row r="1472" spans="11:30" x14ac:dyDescent="0.25">
      <c r="K1472"/>
      <c r="L1472"/>
      <c r="M1472"/>
      <c r="N1472"/>
      <c r="AA1472"/>
      <c r="AB1472"/>
      <c r="AC1472"/>
      <c r="AD1472"/>
    </row>
    <row r="1473" spans="11:30" x14ac:dyDescent="0.25">
      <c r="K1473"/>
      <c r="L1473"/>
      <c r="M1473"/>
      <c r="N1473"/>
      <c r="AA1473"/>
      <c r="AB1473"/>
      <c r="AC1473"/>
      <c r="AD1473"/>
    </row>
    <row r="1474" spans="11:30" x14ac:dyDescent="0.25">
      <c r="K1474"/>
      <c r="L1474"/>
      <c r="M1474"/>
      <c r="N1474"/>
      <c r="AA1474"/>
      <c r="AB1474"/>
      <c r="AC1474"/>
      <c r="AD1474"/>
    </row>
    <row r="1475" spans="11:30" x14ac:dyDescent="0.25">
      <c r="K1475"/>
      <c r="L1475"/>
      <c r="M1475"/>
      <c r="N1475"/>
      <c r="AA1475"/>
      <c r="AB1475"/>
      <c r="AC1475"/>
      <c r="AD1475"/>
    </row>
    <row r="1476" spans="11:30" x14ac:dyDescent="0.25">
      <c r="K1476"/>
      <c r="L1476"/>
      <c r="M1476"/>
      <c r="N1476"/>
      <c r="AA1476"/>
      <c r="AB1476"/>
      <c r="AC1476"/>
      <c r="AD1476"/>
    </row>
    <row r="1477" spans="11:30" x14ac:dyDescent="0.25">
      <c r="K1477"/>
      <c r="L1477"/>
      <c r="M1477"/>
      <c r="N1477"/>
      <c r="AA1477"/>
      <c r="AB1477"/>
      <c r="AC1477"/>
      <c r="AD1477"/>
    </row>
    <row r="1478" spans="11:30" x14ac:dyDescent="0.25">
      <c r="K1478"/>
      <c r="L1478"/>
      <c r="M1478"/>
      <c r="N1478"/>
      <c r="AA1478"/>
      <c r="AB1478"/>
      <c r="AC1478"/>
      <c r="AD1478"/>
    </row>
    <row r="1479" spans="11:30" x14ac:dyDescent="0.25">
      <c r="K1479"/>
      <c r="L1479"/>
      <c r="M1479"/>
      <c r="N1479"/>
      <c r="AA1479"/>
      <c r="AB1479"/>
      <c r="AC1479"/>
      <c r="AD1479"/>
    </row>
    <row r="1480" spans="11:30" x14ac:dyDescent="0.25">
      <c r="K1480"/>
      <c r="L1480"/>
      <c r="M1480"/>
      <c r="N1480"/>
      <c r="AA1480"/>
      <c r="AB1480"/>
      <c r="AC1480"/>
      <c r="AD1480"/>
    </row>
    <row r="1481" spans="11:30" x14ac:dyDescent="0.25">
      <c r="K1481"/>
      <c r="L1481"/>
      <c r="M1481"/>
      <c r="N1481"/>
      <c r="AA1481"/>
      <c r="AB1481"/>
      <c r="AC1481"/>
      <c r="AD1481"/>
    </row>
    <row r="1482" spans="11:30" x14ac:dyDescent="0.25">
      <c r="K1482"/>
      <c r="L1482"/>
      <c r="M1482"/>
      <c r="N1482"/>
      <c r="AA1482"/>
      <c r="AB1482"/>
      <c r="AC1482"/>
      <c r="AD1482"/>
    </row>
    <row r="1483" spans="11:30" x14ac:dyDescent="0.25">
      <c r="K1483"/>
      <c r="L1483"/>
      <c r="M1483"/>
      <c r="N1483"/>
      <c r="AA1483"/>
      <c r="AB1483"/>
      <c r="AC1483"/>
      <c r="AD1483"/>
    </row>
    <row r="1484" spans="11:30" x14ac:dyDescent="0.25">
      <c r="K1484"/>
      <c r="L1484"/>
      <c r="M1484"/>
      <c r="N1484"/>
      <c r="AA1484"/>
      <c r="AB1484"/>
      <c r="AC1484"/>
      <c r="AD1484"/>
    </row>
    <row r="1485" spans="11:30" x14ac:dyDescent="0.25">
      <c r="K1485"/>
      <c r="L1485"/>
      <c r="M1485"/>
      <c r="N1485"/>
      <c r="AA1485"/>
      <c r="AB1485"/>
      <c r="AC1485"/>
      <c r="AD1485"/>
    </row>
    <row r="1486" spans="11:30" x14ac:dyDescent="0.25">
      <c r="K1486"/>
      <c r="L1486"/>
      <c r="M1486"/>
      <c r="N1486"/>
      <c r="AA1486"/>
      <c r="AB1486"/>
      <c r="AC1486"/>
      <c r="AD1486"/>
    </row>
    <row r="1487" spans="11:30" x14ac:dyDescent="0.25">
      <c r="K1487"/>
      <c r="L1487"/>
      <c r="M1487"/>
      <c r="N1487"/>
      <c r="AA1487"/>
      <c r="AB1487"/>
      <c r="AC1487"/>
      <c r="AD1487"/>
    </row>
    <row r="1488" spans="11:30" x14ac:dyDescent="0.25">
      <c r="K1488"/>
      <c r="L1488"/>
      <c r="M1488"/>
      <c r="N1488"/>
      <c r="AA1488"/>
      <c r="AB1488"/>
      <c r="AC1488"/>
      <c r="AD1488"/>
    </row>
    <row r="1489" spans="11:30" x14ac:dyDescent="0.25">
      <c r="K1489"/>
      <c r="L1489"/>
      <c r="M1489"/>
      <c r="N1489"/>
      <c r="AA1489"/>
      <c r="AB1489"/>
      <c r="AC1489"/>
      <c r="AD1489"/>
    </row>
    <row r="1490" spans="11:30" x14ac:dyDescent="0.25">
      <c r="K1490"/>
      <c r="L1490"/>
      <c r="M1490"/>
      <c r="N1490"/>
      <c r="AA1490"/>
      <c r="AB1490"/>
      <c r="AC1490"/>
      <c r="AD1490"/>
    </row>
    <row r="1491" spans="11:30" x14ac:dyDescent="0.25">
      <c r="K1491"/>
      <c r="L1491"/>
      <c r="M1491"/>
      <c r="N1491"/>
      <c r="AA1491"/>
      <c r="AB1491"/>
      <c r="AC1491"/>
      <c r="AD1491"/>
    </row>
    <row r="1492" spans="11:30" x14ac:dyDescent="0.25">
      <c r="K1492"/>
      <c r="L1492"/>
      <c r="M1492"/>
      <c r="N1492"/>
      <c r="AA1492"/>
      <c r="AB1492"/>
      <c r="AC1492"/>
      <c r="AD1492"/>
    </row>
    <row r="1493" spans="11:30" x14ac:dyDescent="0.25">
      <c r="K1493"/>
      <c r="L1493"/>
      <c r="M1493"/>
      <c r="N1493"/>
      <c r="AA1493"/>
      <c r="AB1493"/>
      <c r="AC1493"/>
      <c r="AD1493"/>
    </row>
    <row r="1494" spans="11:30" x14ac:dyDescent="0.25">
      <c r="K1494"/>
      <c r="L1494"/>
      <c r="M1494"/>
      <c r="N1494"/>
      <c r="AA1494"/>
      <c r="AB1494"/>
      <c r="AC1494"/>
      <c r="AD1494"/>
    </row>
    <row r="1495" spans="11:30" x14ac:dyDescent="0.25">
      <c r="K1495"/>
      <c r="L1495"/>
      <c r="M1495"/>
      <c r="N1495"/>
      <c r="AA1495"/>
      <c r="AB1495"/>
      <c r="AC1495"/>
      <c r="AD1495"/>
    </row>
    <row r="1496" spans="11:30" x14ac:dyDescent="0.25">
      <c r="K1496"/>
      <c r="L1496"/>
      <c r="M1496"/>
      <c r="N1496"/>
      <c r="AA1496"/>
      <c r="AB1496"/>
      <c r="AC1496"/>
      <c r="AD1496"/>
    </row>
    <row r="1497" spans="11:30" x14ac:dyDescent="0.25">
      <c r="K1497"/>
      <c r="L1497"/>
      <c r="M1497"/>
      <c r="N1497"/>
      <c r="AA1497"/>
      <c r="AB1497"/>
      <c r="AC1497"/>
      <c r="AD1497"/>
    </row>
    <row r="1498" spans="11:30" x14ac:dyDescent="0.25">
      <c r="K1498"/>
      <c r="L1498"/>
      <c r="M1498"/>
      <c r="N1498"/>
      <c r="AA1498"/>
      <c r="AB1498"/>
      <c r="AC1498"/>
      <c r="AD1498"/>
    </row>
    <row r="1499" spans="11:30" x14ac:dyDescent="0.25">
      <c r="K1499"/>
      <c r="L1499"/>
      <c r="M1499"/>
      <c r="N1499"/>
      <c r="AA1499"/>
      <c r="AB1499"/>
      <c r="AC1499"/>
      <c r="AD1499"/>
    </row>
    <row r="1500" spans="11:30" x14ac:dyDescent="0.25">
      <c r="K1500"/>
      <c r="L1500"/>
      <c r="M1500"/>
      <c r="N1500"/>
      <c r="AA1500"/>
      <c r="AB1500"/>
      <c r="AC1500"/>
      <c r="AD1500"/>
    </row>
    <row r="1501" spans="11:30" x14ac:dyDescent="0.25">
      <c r="K1501"/>
      <c r="L1501"/>
      <c r="M1501"/>
      <c r="N1501"/>
      <c r="AA1501"/>
      <c r="AB1501"/>
      <c r="AC1501"/>
      <c r="AD1501"/>
    </row>
    <row r="1502" spans="11:30" x14ac:dyDescent="0.25">
      <c r="K1502"/>
      <c r="L1502"/>
      <c r="M1502"/>
      <c r="N1502"/>
      <c r="AA1502"/>
      <c r="AB1502"/>
      <c r="AC1502"/>
      <c r="AD1502"/>
    </row>
    <row r="1503" spans="11:30" x14ac:dyDescent="0.25">
      <c r="K1503"/>
      <c r="L1503"/>
      <c r="M1503"/>
      <c r="N1503"/>
      <c r="AA1503"/>
      <c r="AB1503"/>
      <c r="AC1503"/>
      <c r="AD1503"/>
    </row>
    <row r="1504" spans="11:30" x14ac:dyDescent="0.25">
      <c r="K1504"/>
      <c r="L1504"/>
      <c r="M1504"/>
      <c r="N1504"/>
      <c r="AA1504"/>
      <c r="AB1504"/>
      <c r="AC1504"/>
      <c r="AD1504"/>
    </row>
    <row r="1505" spans="11:30" x14ac:dyDescent="0.25">
      <c r="K1505"/>
      <c r="L1505"/>
      <c r="M1505"/>
      <c r="N1505"/>
      <c r="AA1505"/>
      <c r="AB1505"/>
      <c r="AC1505"/>
      <c r="AD1505"/>
    </row>
    <row r="1506" spans="11:30" x14ac:dyDescent="0.25">
      <c r="K1506"/>
      <c r="L1506"/>
      <c r="M1506"/>
      <c r="N1506"/>
      <c r="AA1506"/>
      <c r="AB1506"/>
      <c r="AC1506"/>
      <c r="AD1506"/>
    </row>
    <row r="1507" spans="11:30" x14ac:dyDescent="0.25">
      <c r="K1507"/>
      <c r="L1507"/>
      <c r="M1507"/>
      <c r="N1507"/>
      <c r="AA1507"/>
      <c r="AB1507"/>
      <c r="AC1507"/>
      <c r="AD1507"/>
    </row>
    <row r="1508" spans="11:30" x14ac:dyDescent="0.25">
      <c r="K1508"/>
      <c r="L1508"/>
      <c r="M1508"/>
      <c r="N1508"/>
      <c r="AA1508"/>
      <c r="AB1508"/>
      <c r="AC1508"/>
      <c r="AD1508"/>
    </row>
    <row r="1509" spans="11:30" x14ac:dyDescent="0.25">
      <c r="K1509"/>
      <c r="L1509"/>
      <c r="M1509"/>
      <c r="N1509"/>
      <c r="AA1509"/>
      <c r="AB1509"/>
      <c r="AC1509"/>
      <c r="AD1509"/>
    </row>
    <row r="1510" spans="11:30" x14ac:dyDescent="0.25">
      <c r="K1510"/>
      <c r="L1510"/>
      <c r="M1510"/>
      <c r="N1510"/>
      <c r="AA1510"/>
      <c r="AB1510"/>
      <c r="AC1510"/>
      <c r="AD1510"/>
    </row>
    <row r="1511" spans="11:30" x14ac:dyDescent="0.25">
      <c r="K1511"/>
      <c r="L1511"/>
      <c r="M1511"/>
      <c r="N1511"/>
      <c r="AA1511"/>
      <c r="AB1511"/>
      <c r="AC1511"/>
      <c r="AD1511"/>
    </row>
    <row r="1512" spans="11:30" x14ac:dyDescent="0.25">
      <c r="K1512"/>
      <c r="L1512"/>
      <c r="M1512"/>
      <c r="N1512"/>
      <c r="AA1512"/>
      <c r="AB1512"/>
      <c r="AC1512"/>
      <c r="AD1512"/>
    </row>
    <row r="1513" spans="11:30" x14ac:dyDescent="0.25">
      <c r="K1513"/>
      <c r="L1513"/>
      <c r="M1513"/>
      <c r="N1513"/>
      <c r="AA1513"/>
      <c r="AB1513"/>
      <c r="AC1513"/>
      <c r="AD1513"/>
    </row>
    <row r="1514" spans="11:30" x14ac:dyDescent="0.25">
      <c r="K1514"/>
      <c r="L1514"/>
      <c r="M1514"/>
      <c r="N1514"/>
      <c r="AA1514"/>
      <c r="AB1514"/>
      <c r="AC1514"/>
      <c r="AD1514"/>
    </row>
    <row r="1515" spans="11:30" x14ac:dyDescent="0.25">
      <c r="K1515"/>
      <c r="L1515"/>
      <c r="M1515"/>
      <c r="N1515"/>
      <c r="AA1515"/>
      <c r="AB1515"/>
      <c r="AC1515"/>
      <c r="AD1515"/>
    </row>
    <row r="1516" spans="11:30" x14ac:dyDescent="0.25">
      <c r="K1516"/>
      <c r="L1516"/>
      <c r="M1516"/>
      <c r="N1516"/>
      <c r="AA1516"/>
      <c r="AB1516"/>
      <c r="AC1516"/>
      <c r="AD1516"/>
    </row>
    <row r="1517" spans="11:30" x14ac:dyDescent="0.25">
      <c r="K1517"/>
      <c r="L1517"/>
      <c r="M1517"/>
      <c r="N1517"/>
      <c r="AA1517"/>
      <c r="AB1517"/>
      <c r="AC1517"/>
      <c r="AD1517"/>
    </row>
    <row r="1518" spans="11:30" x14ac:dyDescent="0.25">
      <c r="K1518"/>
      <c r="L1518"/>
      <c r="M1518"/>
      <c r="N1518"/>
      <c r="AA1518"/>
      <c r="AB1518"/>
      <c r="AC1518"/>
      <c r="AD1518"/>
    </row>
    <row r="1519" spans="11:30" x14ac:dyDescent="0.25">
      <c r="K1519"/>
      <c r="L1519"/>
      <c r="M1519"/>
      <c r="N1519"/>
      <c r="AA1519"/>
      <c r="AB1519"/>
      <c r="AC1519"/>
      <c r="AD1519"/>
    </row>
    <row r="1520" spans="11:30" x14ac:dyDescent="0.25">
      <c r="K1520"/>
      <c r="L1520"/>
      <c r="M1520"/>
      <c r="N1520"/>
      <c r="AA1520"/>
      <c r="AB1520"/>
      <c r="AC1520"/>
      <c r="AD1520"/>
    </row>
    <row r="1521" spans="11:30" x14ac:dyDescent="0.25">
      <c r="K1521"/>
      <c r="L1521"/>
      <c r="M1521"/>
      <c r="N1521"/>
      <c r="AA1521"/>
      <c r="AB1521"/>
      <c r="AC1521"/>
      <c r="AD1521"/>
    </row>
    <row r="1522" spans="11:30" x14ac:dyDescent="0.25">
      <c r="K1522"/>
      <c r="L1522"/>
      <c r="M1522"/>
      <c r="N1522"/>
      <c r="AA1522"/>
      <c r="AB1522"/>
      <c r="AC1522"/>
      <c r="AD1522"/>
    </row>
    <row r="1523" spans="11:30" x14ac:dyDescent="0.25">
      <c r="K1523"/>
      <c r="L1523"/>
      <c r="M1523"/>
      <c r="N1523"/>
      <c r="AA1523"/>
      <c r="AB1523"/>
      <c r="AC1523"/>
      <c r="AD1523"/>
    </row>
    <row r="1524" spans="11:30" x14ac:dyDescent="0.25">
      <c r="K1524"/>
      <c r="L1524"/>
      <c r="M1524"/>
      <c r="N1524"/>
      <c r="AA1524"/>
      <c r="AB1524"/>
      <c r="AC1524"/>
      <c r="AD1524"/>
    </row>
    <row r="1525" spans="11:30" x14ac:dyDescent="0.25">
      <c r="K1525"/>
      <c r="L1525"/>
      <c r="M1525"/>
      <c r="N1525"/>
      <c r="AA1525"/>
      <c r="AB1525"/>
      <c r="AC1525"/>
      <c r="AD1525"/>
    </row>
    <row r="1526" spans="11:30" x14ac:dyDescent="0.25">
      <c r="K1526"/>
      <c r="L1526"/>
      <c r="M1526"/>
      <c r="N1526"/>
      <c r="AA1526"/>
      <c r="AB1526"/>
      <c r="AC1526"/>
      <c r="AD1526"/>
    </row>
    <row r="1527" spans="11:30" x14ac:dyDescent="0.25">
      <c r="K1527"/>
      <c r="L1527"/>
      <c r="M1527"/>
      <c r="N1527"/>
      <c r="AA1527"/>
      <c r="AB1527"/>
      <c r="AC1527"/>
      <c r="AD1527"/>
    </row>
    <row r="1528" spans="11:30" x14ac:dyDescent="0.25">
      <c r="K1528"/>
      <c r="L1528"/>
      <c r="M1528"/>
      <c r="N1528"/>
      <c r="AA1528"/>
      <c r="AB1528"/>
      <c r="AC1528"/>
      <c r="AD1528"/>
    </row>
    <row r="1529" spans="11:30" x14ac:dyDescent="0.25">
      <c r="K1529"/>
      <c r="L1529"/>
      <c r="M1529"/>
      <c r="N1529"/>
      <c r="AA1529"/>
      <c r="AB1529"/>
      <c r="AC1529"/>
      <c r="AD1529"/>
    </row>
    <row r="1530" spans="11:30" x14ac:dyDescent="0.25">
      <c r="K1530"/>
      <c r="L1530"/>
      <c r="M1530"/>
      <c r="N1530"/>
      <c r="AA1530"/>
      <c r="AB1530"/>
      <c r="AC1530"/>
      <c r="AD1530"/>
    </row>
    <row r="1531" spans="11:30" x14ac:dyDescent="0.25">
      <c r="K1531"/>
      <c r="L1531"/>
      <c r="M1531"/>
      <c r="N1531"/>
      <c r="AA1531"/>
      <c r="AB1531"/>
      <c r="AC1531"/>
      <c r="AD1531"/>
    </row>
    <row r="1532" spans="11:30" x14ac:dyDescent="0.25">
      <c r="K1532"/>
      <c r="L1532"/>
      <c r="M1532"/>
      <c r="N1532"/>
      <c r="AA1532"/>
      <c r="AB1532"/>
      <c r="AC1532"/>
      <c r="AD1532"/>
    </row>
    <row r="1533" spans="11:30" x14ac:dyDescent="0.25">
      <c r="K1533"/>
      <c r="L1533"/>
      <c r="M1533"/>
      <c r="N1533"/>
      <c r="AA1533"/>
      <c r="AB1533"/>
      <c r="AC1533"/>
      <c r="AD1533"/>
    </row>
    <row r="1534" spans="11:30" x14ac:dyDescent="0.25">
      <c r="K1534"/>
      <c r="L1534"/>
      <c r="M1534"/>
      <c r="N1534"/>
      <c r="AA1534"/>
      <c r="AB1534"/>
      <c r="AC1534"/>
      <c r="AD1534"/>
    </row>
    <row r="1535" spans="11:30" x14ac:dyDescent="0.25">
      <c r="K1535"/>
      <c r="L1535"/>
      <c r="M1535"/>
      <c r="N1535"/>
      <c r="AA1535"/>
      <c r="AB1535"/>
      <c r="AC1535"/>
      <c r="AD1535"/>
    </row>
    <row r="1536" spans="11:30" x14ac:dyDescent="0.25">
      <c r="K1536"/>
      <c r="L1536"/>
      <c r="M1536"/>
      <c r="N1536"/>
      <c r="AA1536"/>
      <c r="AB1536"/>
      <c r="AC1536"/>
      <c r="AD1536"/>
    </row>
    <row r="1537" spans="11:30" x14ac:dyDescent="0.25">
      <c r="K1537"/>
      <c r="L1537"/>
      <c r="M1537"/>
      <c r="N1537"/>
      <c r="AA1537"/>
      <c r="AB1537"/>
      <c r="AC1537"/>
      <c r="AD1537"/>
    </row>
    <row r="1538" spans="11:30" x14ac:dyDescent="0.25">
      <c r="K1538"/>
      <c r="L1538"/>
      <c r="M1538"/>
      <c r="N1538"/>
      <c r="AA1538"/>
      <c r="AB1538"/>
      <c r="AC1538"/>
      <c r="AD1538"/>
    </row>
    <row r="1539" spans="11:30" x14ac:dyDescent="0.25">
      <c r="K1539"/>
      <c r="L1539"/>
      <c r="M1539"/>
      <c r="N1539"/>
      <c r="AA1539"/>
      <c r="AB1539"/>
      <c r="AC1539"/>
      <c r="AD1539"/>
    </row>
    <row r="1540" spans="11:30" x14ac:dyDescent="0.25">
      <c r="K1540"/>
      <c r="L1540"/>
      <c r="M1540"/>
      <c r="N1540"/>
      <c r="AA1540"/>
      <c r="AB1540"/>
      <c r="AC1540"/>
      <c r="AD1540"/>
    </row>
    <row r="1541" spans="11:30" x14ac:dyDescent="0.25">
      <c r="K1541"/>
      <c r="L1541"/>
      <c r="M1541"/>
      <c r="N1541"/>
      <c r="AA1541"/>
      <c r="AB1541"/>
      <c r="AC1541"/>
      <c r="AD1541"/>
    </row>
    <row r="1542" spans="11:30" x14ac:dyDescent="0.25">
      <c r="K1542"/>
      <c r="L1542"/>
      <c r="M1542"/>
      <c r="N1542"/>
      <c r="AA1542"/>
      <c r="AB1542"/>
      <c r="AC1542"/>
      <c r="AD1542"/>
    </row>
    <row r="1543" spans="11:30" x14ac:dyDescent="0.25">
      <c r="K1543"/>
      <c r="L1543"/>
      <c r="M1543"/>
      <c r="N1543"/>
      <c r="AA1543"/>
      <c r="AB1543"/>
      <c r="AC1543"/>
      <c r="AD1543"/>
    </row>
    <row r="1544" spans="11:30" x14ac:dyDescent="0.25">
      <c r="K1544"/>
      <c r="L1544"/>
      <c r="M1544"/>
      <c r="N1544"/>
      <c r="AA1544"/>
      <c r="AB1544"/>
      <c r="AC1544"/>
      <c r="AD1544"/>
    </row>
    <row r="1545" spans="11:30" x14ac:dyDescent="0.25">
      <c r="K1545"/>
      <c r="L1545"/>
      <c r="M1545"/>
      <c r="N1545"/>
      <c r="AA1545"/>
      <c r="AB1545"/>
      <c r="AC1545"/>
      <c r="AD1545"/>
    </row>
    <row r="1546" spans="11:30" x14ac:dyDescent="0.25">
      <c r="K1546"/>
      <c r="L1546"/>
      <c r="M1546"/>
      <c r="N1546"/>
      <c r="AA1546"/>
      <c r="AB1546"/>
      <c r="AC1546"/>
      <c r="AD1546"/>
    </row>
    <row r="1547" spans="11:30" x14ac:dyDescent="0.25">
      <c r="K1547"/>
      <c r="L1547"/>
      <c r="M1547"/>
      <c r="N1547"/>
      <c r="AA1547"/>
      <c r="AB1547"/>
      <c r="AC1547"/>
      <c r="AD1547"/>
    </row>
    <row r="1548" spans="11:30" x14ac:dyDescent="0.25">
      <c r="K1548"/>
      <c r="L1548"/>
      <c r="M1548"/>
      <c r="N1548"/>
      <c r="AA1548"/>
      <c r="AB1548"/>
      <c r="AC1548"/>
      <c r="AD1548"/>
    </row>
    <row r="1549" spans="11:30" x14ac:dyDescent="0.25">
      <c r="K1549"/>
      <c r="L1549"/>
      <c r="M1549"/>
      <c r="N1549"/>
      <c r="AA1549"/>
      <c r="AB1549"/>
      <c r="AC1549"/>
      <c r="AD1549"/>
    </row>
    <row r="1550" spans="11:30" x14ac:dyDescent="0.25">
      <c r="K1550"/>
      <c r="L1550"/>
      <c r="M1550"/>
      <c r="N1550"/>
      <c r="AA1550"/>
      <c r="AB1550"/>
      <c r="AC1550"/>
      <c r="AD1550"/>
    </row>
    <row r="1551" spans="11:30" x14ac:dyDescent="0.25">
      <c r="K1551"/>
      <c r="L1551"/>
      <c r="M1551"/>
      <c r="N1551"/>
      <c r="AA1551"/>
      <c r="AB1551"/>
      <c r="AC1551"/>
      <c r="AD1551"/>
    </row>
    <row r="1552" spans="11:30" x14ac:dyDescent="0.25">
      <c r="K1552"/>
      <c r="L1552"/>
      <c r="M1552"/>
      <c r="N1552"/>
      <c r="AA1552"/>
      <c r="AB1552"/>
      <c r="AC1552"/>
      <c r="AD1552"/>
    </row>
    <row r="1553" spans="11:30" x14ac:dyDescent="0.25">
      <c r="K1553"/>
      <c r="L1553"/>
      <c r="M1553"/>
      <c r="N1553"/>
      <c r="AA1553"/>
      <c r="AB1553"/>
      <c r="AC1553"/>
      <c r="AD1553"/>
    </row>
    <row r="1554" spans="11:30" x14ac:dyDescent="0.25">
      <c r="K1554"/>
      <c r="L1554"/>
      <c r="M1554"/>
      <c r="N1554"/>
      <c r="AA1554"/>
      <c r="AB1554"/>
      <c r="AC1554"/>
      <c r="AD1554"/>
    </row>
    <row r="1555" spans="11:30" x14ac:dyDescent="0.25">
      <c r="K1555"/>
      <c r="L1555"/>
      <c r="M1555"/>
      <c r="N1555"/>
      <c r="AA1555"/>
      <c r="AB1555"/>
      <c r="AC1555"/>
      <c r="AD1555"/>
    </row>
    <row r="1556" spans="11:30" x14ac:dyDescent="0.25">
      <c r="K1556"/>
      <c r="L1556"/>
      <c r="M1556"/>
      <c r="N1556"/>
      <c r="AA1556"/>
      <c r="AB1556"/>
      <c r="AC1556"/>
      <c r="AD1556"/>
    </row>
    <row r="1557" spans="11:30" x14ac:dyDescent="0.25">
      <c r="K1557"/>
      <c r="L1557"/>
      <c r="M1557"/>
      <c r="N1557"/>
      <c r="AA1557"/>
      <c r="AB1557"/>
      <c r="AC1557"/>
      <c r="AD1557"/>
    </row>
    <row r="1558" spans="11:30" x14ac:dyDescent="0.25">
      <c r="K1558"/>
      <c r="L1558"/>
      <c r="M1558"/>
      <c r="N1558"/>
      <c r="AA1558"/>
      <c r="AB1558"/>
      <c r="AC1558"/>
      <c r="AD1558"/>
    </row>
    <row r="1559" spans="11:30" x14ac:dyDescent="0.25">
      <c r="K1559"/>
      <c r="L1559"/>
      <c r="M1559"/>
      <c r="N1559"/>
      <c r="AA1559"/>
      <c r="AB1559"/>
      <c r="AC1559"/>
      <c r="AD1559"/>
    </row>
    <row r="1560" spans="11:30" x14ac:dyDescent="0.25">
      <c r="K1560"/>
      <c r="L1560"/>
      <c r="M1560"/>
      <c r="N1560"/>
      <c r="AA1560"/>
      <c r="AB1560"/>
      <c r="AC1560"/>
      <c r="AD1560"/>
    </row>
    <row r="1561" spans="11:30" x14ac:dyDescent="0.25">
      <c r="K1561"/>
      <c r="L1561"/>
      <c r="M1561"/>
      <c r="N1561"/>
      <c r="AA1561"/>
      <c r="AB1561"/>
      <c r="AC1561"/>
      <c r="AD1561"/>
    </row>
    <row r="1562" spans="11:30" x14ac:dyDescent="0.25">
      <c r="K1562"/>
      <c r="L1562"/>
      <c r="M1562"/>
      <c r="N1562"/>
      <c r="AA1562"/>
      <c r="AB1562"/>
      <c r="AC1562"/>
      <c r="AD1562"/>
    </row>
    <row r="1563" spans="11:30" x14ac:dyDescent="0.25">
      <c r="K1563"/>
      <c r="L1563"/>
      <c r="M1563"/>
      <c r="N1563"/>
      <c r="AA1563"/>
      <c r="AB1563"/>
      <c r="AC1563"/>
      <c r="AD1563"/>
    </row>
    <row r="1564" spans="11:30" x14ac:dyDescent="0.25">
      <c r="K1564"/>
      <c r="L1564"/>
      <c r="M1564"/>
      <c r="N1564"/>
      <c r="AA1564"/>
      <c r="AB1564"/>
      <c r="AC1564"/>
      <c r="AD1564"/>
    </row>
    <row r="1565" spans="11:30" x14ac:dyDescent="0.25">
      <c r="K1565"/>
      <c r="L1565"/>
      <c r="M1565"/>
      <c r="N1565"/>
      <c r="AA1565"/>
      <c r="AB1565"/>
      <c r="AC1565"/>
      <c r="AD1565"/>
    </row>
    <row r="1566" spans="11:30" x14ac:dyDescent="0.25">
      <c r="K1566"/>
      <c r="L1566"/>
      <c r="M1566"/>
      <c r="N1566"/>
      <c r="AA1566"/>
      <c r="AB1566"/>
      <c r="AC1566"/>
      <c r="AD1566"/>
    </row>
    <row r="1567" spans="11:30" x14ac:dyDescent="0.25">
      <c r="K1567"/>
      <c r="L1567"/>
      <c r="M1567"/>
      <c r="N1567"/>
      <c r="AA1567"/>
      <c r="AB1567"/>
      <c r="AC1567"/>
      <c r="AD1567"/>
    </row>
    <row r="1568" spans="11:30" x14ac:dyDescent="0.25">
      <c r="K1568"/>
      <c r="L1568"/>
      <c r="M1568"/>
      <c r="N1568"/>
      <c r="AA1568"/>
      <c r="AB1568"/>
      <c r="AC1568"/>
      <c r="AD1568"/>
    </row>
    <row r="1569" spans="11:30" x14ac:dyDescent="0.25">
      <c r="K1569"/>
      <c r="L1569"/>
      <c r="M1569"/>
      <c r="N1569"/>
      <c r="AA1569"/>
      <c r="AB1569"/>
      <c r="AC1569"/>
      <c r="AD1569"/>
    </row>
    <row r="1570" spans="11:30" x14ac:dyDescent="0.25">
      <c r="K1570"/>
      <c r="L1570"/>
      <c r="M1570"/>
      <c r="N1570"/>
      <c r="AA1570"/>
      <c r="AB1570"/>
      <c r="AC1570"/>
      <c r="AD1570"/>
    </row>
    <row r="1571" spans="11:30" x14ac:dyDescent="0.25">
      <c r="K1571"/>
      <c r="L1571"/>
      <c r="M1571"/>
      <c r="N1571"/>
      <c r="AA1571"/>
      <c r="AB1571"/>
      <c r="AC1571"/>
      <c r="AD1571"/>
    </row>
    <row r="1572" spans="11:30" x14ac:dyDescent="0.25">
      <c r="K1572"/>
      <c r="L1572"/>
      <c r="M1572"/>
      <c r="N1572"/>
      <c r="AA1572"/>
      <c r="AB1572"/>
      <c r="AC1572"/>
      <c r="AD1572"/>
    </row>
    <row r="1573" spans="11:30" x14ac:dyDescent="0.25">
      <c r="K1573"/>
      <c r="L1573"/>
      <c r="M1573"/>
      <c r="N1573"/>
      <c r="AA1573"/>
      <c r="AB1573"/>
      <c r="AC1573"/>
      <c r="AD1573"/>
    </row>
    <row r="1574" spans="11:30" x14ac:dyDescent="0.25">
      <c r="K1574"/>
      <c r="L1574"/>
      <c r="M1574"/>
      <c r="N1574"/>
      <c r="AA1574"/>
      <c r="AB1574"/>
      <c r="AC1574"/>
      <c r="AD1574"/>
    </row>
    <row r="1575" spans="11:30" x14ac:dyDescent="0.25">
      <c r="K1575"/>
      <c r="L1575"/>
      <c r="M1575"/>
      <c r="N1575"/>
      <c r="AA1575"/>
      <c r="AB1575"/>
      <c r="AC1575"/>
      <c r="AD1575"/>
    </row>
    <row r="1576" spans="11:30" x14ac:dyDescent="0.25">
      <c r="K1576"/>
      <c r="L1576"/>
      <c r="M1576"/>
      <c r="N1576"/>
      <c r="AA1576"/>
      <c r="AB1576"/>
      <c r="AC1576"/>
      <c r="AD1576"/>
    </row>
    <row r="1577" spans="11:30" x14ac:dyDescent="0.25">
      <c r="K1577"/>
      <c r="L1577"/>
      <c r="M1577"/>
      <c r="N1577"/>
      <c r="AA1577"/>
      <c r="AB1577"/>
      <c r="AC1577"/>
      <c r="AD1577"/>
    </row>
    <row r="1578" spans="11:30" x14ac:dyDescent="0.25">
      <c r="K1578"/>
      <c r="L1578"/>
      <c r="M1578"/>
      <c r="N1578"/>
      <c r="AA1578"/>
      <c r="AB1578"/>
      <c r="AC1578"/>
      <c r="AD1578"/>
    </row>
    <row r="1579" spans="11:30" x14ac:dyDescent="0.25">
      <c r="K1579"/>
      <c r="L1579"/>
      <c r="M1579"/>
      <c r="N1579"/>
      <c r="AA1579"/>
      <c r="AB1579"/>
      <c r="AC1579"/>
      <c r="AD1579"/>
    </row>
    <row r="1580" spans="11:30" x14ac:dyDescent="0.25">
      <c r="K1580"/>
      <c r="L1580"/>
      <c r="M1580"/>
      <c r="N1580"/>
      <c r="AA1580"/>
      <c r="AB1580"/>
      <c r="AC1580"/>
      <c r="AD1580"/>
    </row>
    <row r="1581" spans="11:30" x14ac:dyDescent="0.25">
      <c r="K1581"/>
      <c r="L1581"/>
      <c r="M1581"/>
      <c r="N1581"/>
      <c r="AA1581"/>
      <c r="AB1581"/>
      <c r="AC1581"/>
      <c r="AD1581"/>
    </row>
    <row r="1582" spans="11:30" x14ac:dyDescent="0.25">
      <c r="K1582"/>
      <c r="L1582"/>
      <c r="M1582"/>
      <c r="N1582"/>
      <c r="AA1582"/>
      <c r="AB1582"/>
      <c r="AC1582"/>
      <c r="AD1582"/>
    </row>
    <row r="1583" spans="11:30" x14ac:dyDescent="0.25">
      <c r="K1583"/>
      <c r="L1583"/>
      <c r="M1583"/>
      <c r="N1583"/>
      <c r="AA1583"/>
      <c r="AB1583"/>
      <c r="AC1583"/>
      <c r="AD1583"/>
    </row>
    <row r="1584" spans="11:30" x14ac:dyDescent="0.25">
      <c r="K1584"/>
      <c r="L1584"/>
      <c r="M1584"/>
      <c r="N1584"/>
      <c r="AA1584"/>
      <c r="AB1584"/>
      <c r="AC1584"/>
      <c r="AD1584"/>
    </row>
    <row r="1585" spans="11:30" x14ac:dyDescent="0.25">
      <c r="K1585"/>
      <c r="L1585"/>
      <c r="M1585"/>
      <c r="N1585"/>
      <c r="AA1585"/>
      <c r="AB1585"/>
      <c r="AC1585"/>
      <c r="AD1585"/>
    </row>
    <row r="1586" spans="11:30" x14ac:dyDescent="0.25">
      <c r="K1586"/>
      <c r="L1586"/>
      <c r="M1586"/>
      <c r="N1586"/>
      <c r="AA1586"/>
      <c r="AB1586"/>
      <c r="AC1586"/>
      <c r="AD1586"/>
    </row>
    <row r="1587" spans="11:30" x14ac:dyDescent="0.25">
      <c r="K1587"/>
      <c r="L1587"/>
      <c r="M1587"/>
      <c r="N1587"/>
      <c r="AA1587"/>
      <c r="AB1587"/>
      <c r="AC1587"/>
      <c r="AD1587"/>
    </row>
    <row r="1588" spans="11:30" x14ac:dyDescent="0.25">
      <c r="K1588"/>
      <c r="L1588"/>
      <c r="M1588"/>
      <c r="N1588"/>
      <c r="AA1588"/>
      <c r="AB1588"/>
      <c r="AC1588"/>
      <c r="AD1588"/>
    </row>
    <row r="1589" spans="11:30" x14ac:dyDescent="0.25">
      <c r="K1589"/>
      <c r="L1589"/>
      <c r="M1589"/>
      <c r="N1589"/>
      <c r="AA1589"/>
      <c r="AB1589"/>
      <c r="AC1589"/>
      <c r="AD1589"/>
    </row>
    <row r="1590" spans="11:30" x14ac:dyDescent="0.25">
      <c r="K1590"/>
      <c r="L1590"/>
      <c r="M1590"/>
      <c r="N1590"/>
      <c r="AA1590"/>
      <c r="AB1590"/>
      <c r="AC1590"/>
      <c r="AD1590"/>
    </row>
    <row r="1591" spans="11:30" x14ac:dyDescent="0.25">
      <c r="K1591"/>
      <c r="L1591"/>
      <c r="M1591"/>
      <c r="N1591"/>
      <c r="AA1591"/>
      <c r="AB1591"/>
      <c r="AC1591"/>
      <c r="AD1591"/>
    </row>
    <row r="1592" spans="11:30" x14ac:dyDescent="0.25">
      <c r="K1592"/>
      <c r="L1592"/>
      <c r="M1592"/>
      <c r="N1592"/>
      <c r="AA1592"/>
      <c r="AB1592"/>
      <c r="AC1592"/>
      <c r="AD1592"/>
    </row>
    <row r="1593" spans="11:30" x14ac:dyDescent="0.25">
      <c r="K1593"/>
      <c r="L1593"/>
      <c r="M1593"/>
      <c r="N1593"/>
      <c r="AA1593"/>
      <c r="AB1593"/>
      <c r="AC1593"/>
      <c r="AD1593"/>
    </row>
    <row r="1594" spans="11:30" x14ac:dyDescent="0.25">
      <c r="K1594"/>
      <c r="L1594"/>
      <c r="M1594"/>
      <c r="N1594"/>
      <c r="AA1594"/>
      <c r="AB1594"/>
      <c r="AC1594"/>
      <c r="AD1594"/>
    </row>
    <row r="1595" spans="11:30" x14ac:dyDescent="0.25">
      <c r="K1595"/>
      <c r="L1595"/>
      <c r="M1595"/>
      <c r="N1595"/>
      <c r="AA1595"/>
      <c r="AB1595"/>
      <c r="AC1595"/>
      <c r="AD1595"/>
    </row>
    <row r="1596" spans="11:30" x14ac:dyDescent="0.25">
      <c r="K1596"/>
      <c r="L1596"/>
      <c r="M1596"/>
      <c r="N1596"/>
      <c r="AA1596"/>
      <c r="AB1596"/>
      <c r="AC1596"/>
      <c r="AD1596"/>
    </row>
    <row r="1597" spans="11:30" x14ac:dyDescent="0.25">
      <c r="K1597"/>
      <c r="L1597"/>
      <c r="M1597"/>
      <c r="N1597"/>
      <c r="AA1597"/>
      <c r="AB1597"/>
      <c r="AC1597"/>
      <c r="AD1597"/>
    </row>
    <row r="1598" spans="11:30" x14ac:dyDescent="0.25">
      <c r="K1598"/>
      <c r="L1598"/>
      <c r="M1598"/>
      <c r="N1598"/>
      <c r="AA1598"/>
      <c r="AB1598"/>
      <c r="AC1598"/>
      <c r="AD1598"/>
    </row>
    <row r="1599" spans="11:30" x14ac:dyDescent="0.25">
      <c r="K1599"/>
      <c r="L1599"/>
      <c r="M1599"/>
      <c r="N1599"/>
      <c r="AA1599"/>
      <c r="AB1599"/>
      <c r="AC1599"/>
      <c r="AD1599"/>
    </row>
    <row r="1600" spans="11:30" x14ac:dyDescent="0.25">
      <c r="K1600"/>
      <c r="L1600"/>
      <c r="M1600"/>
      <c r="N1600"/>
      <c r="AA1600"/>
      <c r="AB1600"/>
      <c r="AC1600"/>
      <c r="AD1600"/>
    </row>
    <row r="1601" spans="11:30" x14ac:dyDescent="0.25">
      <c r="K1601"/>
      <c r="L1601"/>
      <c r="M1601"/>
      <c r="N1601"/>
      <c r="AA1601"/>
      <c r="AB1601"/>
      <c r="AC1601"/>
      <c r="AD1601"/>
    </row>
    <row r="1602" spans="11:30" x14ac:dyDescent="0.25">
      <c r="K1602"/>
      <c r="L1602"/>
      <c r="M1602"/>
      <c r="N1602"/>
      <c r="AA1602"/>
      <c r="AB1602"/>
      <c r="AC1602"/>
      <c r="AD1602"/>
    </row>
    <row r="1603" spans="11:30" x14ac:dyDescent="0.25">
      <c r="K1603"/>
      <c r="L1603"/>
      <c r="M1603"/>
      <c r="N1603"/>
      <c r="AA1603"/>
      <c r="AB1603"/>
      <c r="AC1603"/>
      <c r="AD1603"/>
    </row>
    <row r="1604" spans="11:30" x14ac:dyDescent="0.25">
      <c r="K1604"/>
      <c r="L1604"/>
      <c r="M1604"/>
      <c r="N1604"/>
      <c r="AA1604"/>
      <c r="AB1604"/>
      <c r="AC1604"/>
      <c r="AD1604"/>
    </row>
    <row r="1605" spans="11:30" x14ac:dyDescent="0.25">
      <c r="K1605"/>
      <c r="L1605"/>
      <c r="M1605"/>
      <c r="N1605"/>
      <c r="AA1605"/>
      <c r="AB1605"/>
      <c r="AC1605"/>
      <c r="AD1605"/>
    </row>
    <row r="1606" spans="11:30" x14ac:dyDescent="0.25">
      <c r="K1606"/>
      <c r="L1606"/>
      <c r="M1606"/>
      <c r="N1606"/>
      <c r="AA1606"/>
      <c r="AB1606"/>
      <c r="AC1606"/>
      <c r="AD1606"/>
    </row>
    <row r="1607" spans="11:30" x14ac:dyDescent="0.25">
      <c r="K1607"/>
      <c r="L1607"/>
      <c r="M1607"/>
      <c r="N1607"/>
      <c r="AA1607"/>
      <c r="AB1607"/>
      <c r="AC1607"/>
      <c r="AD1607"/>
    </row>
    <row r="1608" spans="11:30" x14ac:dyDescent="0.25">
      <c r="K1608"/>
      <c r="L1608"/>
      <c r="M1608"/>
      <c r="N1608"/>
      <c r="AA1608"/>
      <c r="AB1608"/>
      <c r="AC1608"/>
      <c r="AD1608"/>
    </row>
    <row r="1609" spans="11:30" x14ac:dyDescent="0.25">
      <c r="K1609"/>
      <c r="L1609"/>
      <c r="M1609"/>
      <c r="N1609"/>
      <c r="AA1609"/>
      <c r="AB1609"/>
      <c r="AC1609"/>
      <c r="AD1609"/>
    </row>
    <row r="1610" spans="11:30" x14ac:dyDescent="0.25">
      <c r="K1610"/>
      <c r="L1610"/>
      <c r="M1610"/>
      <c r="N1610"/>
      <c r="AA1610"/>
      <c r="AB1610"/>
      <c r="AC1610"/>
      <c r="AD1610"/>
    </row>
    <row r="1611" spans="11:30" x14ac:dyDescent="0.25">
      <c r="K1611"/>
      <c r="L1611"/>
      <c r="M1611"/>
      <c r="N1611"/>
      <c r="AA1611"/>
      <c r="AB1611"/>
      <c r="AC1611"/>
      <c r="AD1611"/>
    </row>
    <row r="1612" spans="11:30" x14ac:dyDescent="0.25">
      <c r="K1612"/>
      <c r="L1612"/>
      <c r="M1612"/>
      <c r="N1612"/>
      <c r="AA1612"/>
      <c r="AB1612"/>
      <c r="AC1612"/>
      <c r="AD1612"/>
    </row>
    <row r="1613" spans="11:30" x14ac:dyDescent="0.25">
      <c r="K1613"/>
      <c r="L1613"/>
      <c r="M1613"/>
      <c r="N1613"/>
      <c r="AA1613"/>
      <c r="AB1613"/>
      <c r="AC1613"/>
      <c r="AD1613"/>
    </row>
    <row r="1614" spans="11:30" x14ac:dyDescent="0.25">
      <c r="K1614"/>
      <c r="L1614"/>
      <c r="M1614"/>
      <c r="N1614"/>
      <c r="AA1614"/>
      <c r="AB1614"/>
      <c r="AC1614"/>
      <c r="AD1614"/>
    </row>
    <row r="1615" spans="11:30" x14ac:dyDescent="0.25">
      <c r="K1615"/>
      <c r="L1615"/>
      <c r="M1615"/>
      <c r="N1615"/>
      <c r="AA1615"/>
      <c r="AB1615"/>
      <c r="AC1615"/>
      <c r="AD1615"/>
    </row>
    <row r="1616" spans="11:30" x14ac:dyDescent="0.25">
      <c r="K1616"/>
      <c r="L1616"/>
      <c r="M1616"/>
      <c r="N1616"/>
      <c r="AA1616"/>
      <c r="AB1616"/>
      <c r="AC1616"/>
      <c r="AD1616"/>
    </row>
    <row r="1617" spans="11:30" x14ac:dyDescent="0.25">
      <c r="K1617"/>
      <c r="L1617"/>
      <c r="M1617"/>
      <c r="N1617"/>
      <c r="AA1617"/>
      <c r="AB1617"/>
      <c r="AC1617"/>
      <c r="AD1617"/>
    </row>
    <row r="1618" spans="11:30" x14ac:dyDescent="0.25">
      <c r="K1618"/>
      <c r="L1618"/>
      <c r="M1618"/>
      <c r="N1618"/>
      <c r="AA1618"/>
      <c r="AB1618"/>
      <c r="AC1618"/>
      <c r="AD1618"/>
    </row>
    <row r="1619" spans="11:30" x14ac:dyDescent="0.25">
      <c r="K1619"/>
      <c r="L1619"/>
      <c r="M1619"/>
      <c r="N1619"/>
      <c r="AA1619"/>
      <c r="AB1619"/>
      <c r="AC1619"/>
      <c r="AD1619"/>
    </row>
    <row r="1620" spans="11:30" x14ac:dyDescent="0.25">
      <c r="K1620"/>
      <c r="L1620"/>
      <c r="M1620"/>
      <c r="N1620"/>
      <c r="AA1620"/>
      <c r="AB1620"/>
      <c r="AC1620"/>
      <c r="AD1620"/>
    </row>
    <row r="1621" spans="11:30" x14ac:dyDescent="0.25">
      <c r="K1621"/>
      <c r="L1621"/>
      <c r="M1621"/>
      <c r="N1621"/>
      <c r="AA1621"/>
      <c r="AB1621"/>
      <c r="AC1621"/>
      <c r="AD1621"/>
    </row>
    <row r="1622" spans="11:30" x14ac:dyDescent="0.25">
      <c r="K1622"/>
      <c r="L1622"/>
      <c r="M1622"/>
      <c r="N1622"/>
      <c r="AA1622"/>
      <c r="AB1622"/>
      <c r="AC1622"/>
      <c r="AD1622"/>
    </row>
    <row r="1623" spans="11:30" x14ac:dyDescent="0.25">
      <c r="K1623"/>
      <c r="L1623"/>
      <c r="M1623"/>
      <c r="N1623"/>
      <c r="AA1623"/>
      <c r="AB1623"/>
      <c r="AC1623"/>
      <c r="AD1623"/>
    </row>
    <row r="1624" spans="11:30" x14ac:dyDescent="0.25">
      <c r="K1624"/>
      <c r="L1624"/>
      <c r="M1624"/>
      <c r="N1624"/>
      <c r="AA1624"/>
      <c r="AB1624"/>
      <c r="AC1624"/>
      <c r="AD1624"/>
    </row>
    <row r="1625" spans="11:30" x14ac:dyDescent="0.25">
      <c r="K1625"/>
      <c r="L1625"/>
      <c r="M1625"/>
      <c r="N1625"/>
      <c r="AA1625"/>
      <c r="AB1625"/>
      <c r="AC1625"/>
      <c r="AD1625"/>
    </row>
    <row r="1626" spans="11:30" x14ac:dyDescent="0.25">
      <c r="K1626"/>
      <c r="L1626"/>
      <c r="M1626"/>
      <c r="N1626"/>
      <c r="AA1626"/>
      <c r="AB1626"/>
      <c r="AC1626"/>
      <c r="AD1626"/>
    </row>
    <row r="1627" spans="11:30" x14ac:dyDescent="0.25">
      <c r="K1627"/>
      <c r="L1627"/>
      <c r="M1627"/>
      <c r="N1627"/>
      <c r="AA1627"/>
      <c r="AB1627"/>
      <c r="AC1627"/>
      <c r="AD1627"/>
    </row>
    <row r="1628" spans="11:30" x14ac:dyDescent="0.25">
      <c r="K1628"/>
      <c r="L1628"/>
      <c r="M1628"/>
      <c r="N1628"/>
      <c r="AA1628"/>
      <c r="AB1628"/>
      <c r="AC1628"/>
      <c r="AD1628"/>
    </row>
    <row r="1629" spans="11:30" x14ac:dyDescent="0.25">
      <c r="K1629"/>
      <c r="L1629"/>
      <c r="M1629"/>
      <c r="N1629"/>
      <c r="AA1629"/>
      <c r="AB1629"/>
      <c r="AC1629"/>
      <c r="AD1629"/>
    </row>
    <row r="1630" spans="11:30" x14ac:dyDescent="0.25">
      <c r="K1630"/>
      <c r="L1630"/>
      <c r="M1630"/>
      <c r="N1630"/>
      <c r="AA1630"/>
      <c r="AB1630"/>
      <c r="AC1630"/>
      <c r="AD1630"/>
    </row>
    <row r="1631" spans="11:30" x14ac:dyDescent="0.25">
      <c r="K1631"/>
      <c r="L1631"/>
      <c r="M1631"/>
      <c r="N1631"/>
      <c r="AA1631"/>
      <c r="AB1631"/>
      <c r="AC1631"/>
      <c r="AD1631"/>
    </row>
    <row r="1632" spans="11:30" x14ac:dyDescent="0.25">
      <c r="K1632"/>
      <c r="L1632"/>
      <c r="M1632"/>
      <c r="N1632"/>
      <c r="AA1632"/>
      <c r="AB1632"/>
      <c r="AC1632"/>
      <c r="AD1632"/>
    </row>
    <row r="1633" spans="11:30" x14ac:dyDescent="0.25">
      <c r="K1633"/>
      <c r="L1633"/>
      <c r="M1633"/>
      <c r="N1633"/>
      <c r="AA1633"/>
      <c r="AB1633"/>
      <c r="AC1633"/>
      <c r="AD1633"/>
    </row>
    <row r="1634" spans="11:30" x14ac:dyDescent="0.25">
      <c r="K1634"/>
      <c r="L1634"/>
      <c r="M1634"/>
      <c r="N1634"/>
      <c r="AA1634"/>
      <c r="AB1634"/>
      <c r="AC1634"/>
      <c r="AD1634"/>
    </row>
    <row r="1635" spans="11:30" x14ac:dyDescent="0.25">
      <c r="K1635"/>
      <c r="L1635"/>
      <c r="M1635"/>
      <c r="N1635"/>
      <c r="AA1635"/>
      <c r="AB1635"/>
      <c r="AC1635"/>
      <c r="AD1635"/>
    </row>
    <row r="1636" spans="11:30" x14ac:dyDescent="0.25">
      <c r="K1636"/>
      <c r="L1636"/>
      <c r="M1636"/>
      <c r="N1636"/>
      <c r="AA1636"/>
      <c r="AB1636"/>
      <c r="AC1636"/>
      <c r="AD1636"/>
    </row>
    <row r="1637" spans="11:30" x14ac:dyDescent="0.25">
      <c r="K1637"/>
      <c r="L1637"/>
      <c r="M1637"/>
      <c r="N1637"/>
      <c r="AA1637"/>
      <c r="AB1637"/>
      <c r="AC1637"/>
      <c r="AD1637"/>
    </row>
    <row r="1638" spans="11:30" x14ac:dyDescent="0.25">
      <c r="K1638"/>
      <c r="L1638"/>
      <c r="M1638"/>
      <c r="N1638"/>
      <c r="AA1638"/>
      <c r="AB1638"/>
      <c r="AC1638"/>
      <c r="AD1638"/>
    </row>
    <row r="1639" spans="11:30" x14ac:dyDescent="0.25">
      <c r="K1639"/>
      <c r="L1639"/>
      <c r="M1639"/>
      <c r="N1639"/>
      <c r="AA1639"/>
      <c r="AB1639"/>
      <c r="AC1639"/>
      <c r="AD1639"/>
    </row>
    <row r="1640" spans="11:30" x14ac:dyDescent="0.25">
      <c r="K1640"/>
      <c r="L1640"/>
      <c r="M1640"/>
      <c r="N1640"/>
      <c r="AA1640"/>
      <c r="AB1640"/>
      <c r="AC1640"/>
      <c r="AD1640"/>
    </row>
    <row r="1641" spans="11:30" x14ac:dyDescent="0.25">
      <c r="K1641"/>
      <c r="L1641"/>
      <c r="M1641"/>
      <c r="N1641"/>
      <c r="AA1641"/>
      <c r="AB1641"/>
      <c r="AC1641"/>
      <c r="AD1641"/>
    </row>
    <row r="1642" spans="11:30" x14ac:dyDescent="0.25">
      <c r="K1642"/>
      <c r="L1642"/>
      <c r="M1642"/>
      <c r="N1642"/>
      <c r="AA1642"/>
      <c r="AB1642"/>
      <c r="AC1642"/>
      <c r="AD1642"/>
    </row>
    <row r="1643" spans="11:30" x14ac:dyDescent="0.25">
      <c r="K1643"/>
      <c r="L1643"/>
      <c r="M1643"/>
      <c r="N1643"/>
      <c r="AA1643"/>
      <c r="AB1643"/>
      <c r="AC1643"/>
      <c r="AD1643"/>
    </row>
    <row r="1644" spans="11:30" x14ac:dyDescent="0.25">
      <c r="K1644"/>
      <c r="L1644"/>
      <c r="M1644"/>
      <c r="N1644"/>
      <c r="AA1644"/>
      <c r="AB1644"/>
      <c r="AC1644"/>
      <c r="AD1644"/>
    </row>
    <row r="1645" spans="11:30" x14ac:dyDescent="0.25">
      <c r="K1645"/>
      <c r="L1645"/>
      <c r="M1645"/>
      <c r="N1645"/>
      <c r="AA1645"/>
      <c r="AB1645"/>
      <c r="AC1645"/>
      <c r="AD1645"/>
    </row>
    <row r="1646" spans="11:30" x14ac:dyDescent="0.25">
      <c r="K1646"/>
      <c r="L1646"/>
      <c r="M1646"/>
      <c r="N1646"/>
      <c r="AA1646"/>
      <c r="AB1646"/>
      <c r="AC1646"/>
      <c r="AD1646"/>
    </row>
    <row r="1647" spans="11:30" x14ac:dyDescent="0.25">
      <c r="K1647"/>
      <c r="L1647"/>
      <c r="M1647"/>
      <c r="N1647"/>
      <c r="AA1647"/>
      <c r="AB1647"/>
      <c r="AC1647"/>
      <c r="AD1647"/>
    </row>
    <row r="1648" spans="11:30" x14ac:dyDescent="0.25">
      <c r="K1648"/>
      <c r="L1648"/>
      <c r="M1648"/>
      <c r="N1648"/>
      <c r="AA1648"/>
      <c r="AB1648"/>
      <c r="AC1648"/>
      <c r="AD1648"/>
    </row>
    <row r="1649" spans="11:30" x14ac:dyDescent="0.25">
      <c r="K1649"/>
      <c r="L1649"/>
      <c r="M1649"/>
      <c r="N1649"/>
      <c r="AA1649"/>
      <c r="AB1649"/>
      <c r="AC1649"/>
      <c r="AD1649"/>
    </row>
    <row r="1650" spans="11:30" x14ac:dyDescent="0.25">
      <c r="K1650"/>
      <c r="L1650"/>
      <c r="M1650"/>
      <c r="N1650"/>
      <c r="AA1650"/>
      <c r="AB1650"/>
      <c r="AC1650"/>
      <c r="AD1650"/>
    </row>
    <row r="1651" spans="11:30" x14ac:dyDescent="0.25">
      <c r="K1651"/>
      <c r="L1651"/>
      <c r="M1651"/>
      <c r="N1651"/>
      <c r="AA1651"/>
      <c r="AB1651"/>
      <c r="AC1651"/>
      <c r="AD1651"/>
    </row>
    <row r="1652" spans="11:30" x14ac:dyDescent="0.25">
      <c r="K1652"/>
      <c r="L1652"/>
      <c r="M1652"/>
      <c r="N1652"/>
      <c r="AA1652"/>
      <c r="AB1652"/>
      <c r="AC1652"/>
      <c r="AD1652"/>
    </row>
    <row r="1653" spans="11:30" x14ac:dyDescent="0.25">
      <c r="K1653"/>
      <c r="L1653"/>
      <c r="M1653"/>
      <c r="N1653"/>
      <c r="AA1653"/>
      <c r="AB1653"/>
      <c r="AC1653"/>
      <c r="AD1653"/>
    </row>
    <row r="1654" spans="11:30" x14ac:dyDescent="0.25">
      <c r="K1654"/>
      <c r="L1654"/>
      <c r="M1654"/>
      <c r="N1654"/>
      <c r="AA1654"/>
      <c r="AB1654"/>
      <c r="AC1654"/>
      <c r="AD1654"/>
    </row>
    <row r="1655" spans="11:30" x14ac:dyDescent="0.25">
      <c r="K1655"/>
      <c r="L1655"/>
      <c r="M1655"/>
      <c r="N1655"/>
      <c r="AA1655"/>
      <c r="AB1655"/>
      <c r="AC1655"/>
      <c r="AD1655"/>
    </row>
    <row r="1656" spans="11:30" x14ac:dyDescent="0.25">
      <c r="K1656"/>
      <c r="L1656"/>
      <c r="M1656"/>
      <c r="N1656"/>
      <c r="AA1656"/>
      <c r="AB1656"/>
      <c r="AC1656"/>
      <c r="AD1656"/>
    </row>
    <row r="1657" spans="11:30" x14ac:dyDescent="0.25">
      <c r="K1657"/>
      <c r="L1657"/>
      <c r="M1657"/>
      <c r="N1657"/>
      <c r="AA1657"/>
      <c r="AB1657"/>
      <c r="AC1657"/>
      <c r="AD1657"/>
    </row>
    <row r="1658" spans="11:30" x14ac:dyDescent="0.25">
      <c r="K1658"/>
      <c r="L1658"/>
      <c r="M1658"/>
      <c r="N1658"/>
      <c r="AA1658"/>
      <c r="AB1658"/>
      <c r="AC1658"/>
      <c r="AD1658"/>
    </row>
    <row r="1659" spans="11:30" x14ac:dyDescent="0.25">
      <c r="K1659"/>
      <c r="L1659"/>
      <c r="M1659"/>
      <c r="N1659"/>
      <c r="AA1659"/>
      <c r="AB1659"/>
      <c r="AC1659"/>
      <c r="AD1659"/>
    </row>
    <row r="1660" spans="11:30" x14ac:dyDescent="0.25">
      <c r="K1660"/>
      <c r="L1660"/>
      <c r="M1660"/>
      <c r="N1660"/>
      <c r="AA1660"/>
      <c r="AB1660"/>
      <c r="AC1660"/>
      <c r="AD1660"/>
    </row>
    <row r="1661" spans="11:30" x14ac:dyDescent="0.25">
      <c r="K1661"/>
      <c r="L1661"/>
      <c r="M1661"/>
      <c r="N1661"/>
      <c r="AA1661"/>
      <c r="AB1661"/>
      <c r="AC1661"/>
      <c r="AD1661"/>
    </row>
    <row r="1662" spans="11:30" x14ac:dyDescent="0.25">
      <c r="K1662"/>
      <c r="L1662"/>
      <c r="M1662"/>
      <c r="N1662"/>
      <c r="AA1662"/>
      <c r="AB1662"/>
      <c r="AC1662"/>
      <c r="AD1662"/>
    </row>
    <row r="1663" spans="11:30" x14ac:dyDescent="0.25">
      <c r="K1663"/>
      <c r="L1663"/>
      <c r="M1663"/>
      <c r="N1663"/>
      <c r="AA1663"/>
      <c r="AB1663"/>
      <c r="AC1663"/>
      <c r="AD1663"/>
    </row>
    <row r="1664" spans="11:30" x14ac:dyDescent="0.25">
      <c r="K1664"/>
      <c r="L1664"/>
      <c r="M1664"/>
      <c r="N1664"/>
      <c r="AA1664"/>
      <c r="AB1664"/>
      <c r="AC1664"/>
      <c r="AD1664"/>
    </row>
    <row r="1665" spans="11:30" x14ac:dyDescent="0.25">
      <c r="K1665"/>
      <c r="L1665"/>
      <c r="M1665"/>
      <c r="N1665"/>
      <c r="AA1665"/>
      <c r="AB1665"/>
      <c r="AC1665"/>
      <c r="AD1665"/>
    </row>
    <row r="1666" spans="11:30" x14ac:dyDescent="0.25">
      <c r="K1666"/>
      <c r="L1666"/>
      <c r="M1666"/>
      <c r="N1666"/>
      <c r="AA1666"/>
      <c r="AB1666"/>
      <c r="AC1666"/>
      <c r="AD1666"/>
    </row>
    <row r="1667" spans="11:30" x14ac:dyDescent="0.25">
      <c r="K1667"/>
      <c r="L1667"/>
      <c r="M1667"/>
      <c r="N1667"/>
      <c r="AA1667"/>
      <c r="AB1667"/>
      <c r="AC1667"/>
      <c r="AD1667"/>
    </row>
    <row r="1668" spans="11:30" x14ac:dyDescent="0.25">
      <c r="K1668"/>
      <c r="L1668"/>
      <c r="M1668"/>
      <c r="N1668"/>
      <c r="AA1668"/>
      <c r="AB1668"/>
      <c r="AC1668"/>
      <c r="AD1668"/>
    </row>
    <row r="1669" spans="11:30" x14ac:dyDescent="0.25">
      <c r="K1669"/>
      <c r="L1669"/>
      <c r="M1669"/>
      <c r="N1669"/>
      <c r="AA1669"/>
      <c r="AB1669"/>
      <c r="AC1669"/>
      <c r="AD1669"/>
    </row>
    <row r="1670" spans="11:30" x14ac:dyDescent="0.25">
      <c r="K1670"/>
      <c r="L1670"/>
      <c r="M1670"/>
      <c r="N1670"/>
      <c r="AA1670"/>
      <c r="AB1670"/>
      <c r="AC1670"/>
      <c r="AD1670"/>
    </row>
    <row r="1671" spans="11:30" x14ac:dyDescent="0.25">
      <c r="K1671"/>
      <c r="L1671"/>
      <c r="M1671"/>
      <c r="N1671"/>
      <c r="AA1671"/>
      <c r="AB1671"/>
      <c r="AC1671"/>
      <c r="AD1671"/>
    </row>
    <row r="1672" spans="11:30" x14ac:dyDescent="0.25">
      <c r="K1672"/>
      <c r="L1672"/>
      <c r="M1672"/>
      <c r="N1672"/>
      <c r="AA1672"/>
      <c r="AB1672"/>
      <c r="AC1672"/>
      <c r="AD1672"/>
    </row>
    <row r="1673" spans="11:30" x14ac:dyDescent="0.25">
      <c r="K1673"/>
      <c r="L1673"/>
      <c r="M1673"/>
      <c r="N1673"/>
      <c r="AA1673"/>
      <c r="AB1673"/>
      <c r="AC1673"/>
      <c r="AD1673"/>
    </row>
    <row r="1674" spans="11:30" x14ac:dyDescent="0.25">
      <c r="K1674"/>
      <c r="L1674"/>
      <c r="M1674"/>
      <c r="N1674"/>
      <c r="AA1674"/>
      <c r="AB1674"/>
      <c r="AC1674"/>
      <c r="AD1674"/>
    </row>
    <row r="1675" spans="11:30" x14ac:dyDescent="0.25">
      <c r="K1675"/>
      <c r="L1675"/>
      <c r="M1675"/>
      <c r="N1675"/>
      <c r="AA1675"/>
      <c r="AB1675"/>
      <c r="AC1675"/>
      <c r="AD1675"/>
    </row>
    <row r="1676" spans="11:30" x14ac:dyDescent="0.25">
      <c r="K1676"/>
      <c r="L1676"/>
      <c r="M1676"/>
      <c r="N1676"/>
      <c r="AA1676"/>
      <c r="AB1676"/>
      <c r="AC1676"/>
      <c r="AD1676"/>
    </row>
    <row r="1677" spans="11:30" x14ac:dyDescent="0.25">
      <c r="K1677"/>
      <c r="L1677"/>
      <c r="M1677"/>
      <c r="N1677"/>
      <c r="AA1677"/>
      <c r="AB1677"/>
      <c r="AC1677"/>
      <c r="AD1677"/>
    </row>
    <row r="1678" spans="11:30" x14ac:dyDescent="0.25">
      <c r="K1678"/>
      <c r="L1678"/>
      <c r="M1678"/>
      <c r="N1678"/>
      <c r="AA1678"/>
      <c r="AB1678"/>
      <c r="AC1678"/>
      <c r="AD1678"/>
    </row>
    <row r="1679" spans="11:30" x14ac:dyDescent="0.25">
      <c r="K1679"/>
      <c r="L1679"/>
      <c r="M1679"/>
      <c r="N1679"/>
      <c r="AA1679"/>
      <c r="AB1679"/>
      <c r="AC1679"/>
      <c r="AD1679"/>
    </row>
    <row r="1680" spans="11:30" x14ac:dyDescent="0.25">
      <c r="K1680"/>
      <c r="L1680"/>
      <c r="M1680"/>
      <c r="N1680"/>
      <c r="AA1680"/>
      <c r="AB1680"/>
      <c r="AC1680"/>
      <c r="AD1680"/>
    </row>
    <row r="1681" spans="11:30" x14ac:dyDescent="0.25">
      <c r="K1681"/>
      <c r="L1681"/>
      <c r="M1681"/>
      <c r="N1681"/>
      <c r="AA1681"/>
      <c r="AB1681"/>
      <c r="AC1681"/>
      <c r="AD1681"/>
    </row>
    <row r="1682" spans="11:30" x14ac:dyDescent="0.25">
      <c r="K1682"/>
      <c r="L1682"/>
      <c r="M1682"/>
      <c r="N1682"/>
      <c r="AA1682"/>
      <c r="AB1682"/>
      <c r="AC1682"/>
      <c r="AD1682"/>
    </row>
    <row r="1683" spans="11:30" x14ac:dyDescent="0.25">
      <c r="K1683"/>
      <c r="L1683"/>
      <c r="M1683"/>
      <c r="N1683"/>
      <c r="AA1683"/>
      <c r="AB1683"/>
      <c r="AC1683"/>
      <c r="AD1683"/>
    </row>
    <row r="1684" spans="11:30" x14ac:dyDescent="0.25">
      <c r="K1684"/>
      <c r="L1684"/>
      <c r="M1684"/>
      <c r="N1684"/>
      <c r="AA1684"/>
      <c r="AB1684"/>
      <c r="AC1684"/>
      <c r="AD1684"/>
    </row>
    <row r="1685" spans="11:30" x14ac:dyDescent="0.25">
      <c r="K1685"/>
      <c r="L1685"/>
      <c r="M1685"/>
      <c r="N1685"/>
      <c r="AA1685"/>
      <c r="AB1685"/>
      <c r="AC1685"/>
      <c r="AD1685"/>
    </row>
    <row r="1686" spans="11:30" x14ac:dyDescent="0.25">
      <c r="K1686"/>
      <c r="L1686"/>
      <c r="M1686"/>
      <c r="N1686"/>
      <c r="AA1686"/>
      <c r="AB1686"/>
      <c r="AC1686"/>
      <c r="AD1686"/>
    </row>
    <row r="1687" spans="11:30" x14ac:dyDescent="0.25">
      <c r="K1687"/>
      <c r="L1687"/>
      <c r="M1687"/>
      <c r="N1687"/>
      <c r="AA1687"/>
      <c r="AB1687"/>
      <c r="AC1687"/>
      <c r="AD1687"/>
    </row>
    <row r="1688" spans="11:30" x14ac:dyDescent="0.25">
      <c r="K1688"/>
      <c r="L1688"/>
      <c r="M1688"/>
      <c r="N1688"/>
      <c r="AA1688"/>
      <c r="AB1688"/>
      <c r="AC1688"/>
      <c r="AD1688"/>
    </row>
    <row r="1689" spans="11:30" x14ac:dyDescent="0.25">
      <c r="K1689"/>
      <c r="L1689"/>
      <c r="M1689"/>
      <c r="N1689"/>
      <c r="AA1689"/>
      <c r="AB1689"/>
      <c r="AC1689"/>
      <c r="AD1689"/>
    </row>
    <row r="1690" spans="11:30" x14ac:dyDescent="0.25">
      <c r="K1690"/>
      <c r="L1690"/>
      <c r="M1690"/>
      <c r="N1690"/>
      <c r="AA1690"/>
      <c r="AB1690"/>
      <c r="AC1690"/>
      <c r="AD1690"/>
    </row>
    <row r="1691" spans="11:30" x14ac:dyDescent="0.25">
      <c r="K1691"/>
      <c r="L1691"/>
      <c r="M1691"/>
      <c r="N1691"/>
      <c r="AA1691"/>
      <c r="AB1691"/>
      <c r="AC1691"/>
      <c r="AD1691"/>
    </row>
    <row r="1692" spans="11:30" x14ac:dyDescent="0.25">
      <c r="K1692"/>
      <c r="L1692"/>
      <c r="M1692"/>
      <c r="N1692"/>
      <c r="AA1692"/>
      <c r="AB1692"/>
      <c r="AC1692"/>
      <c r="AD1692"/>
    </row>
    <row r="1693" spans="11:30" x14ac:dyDescent="0.25">
      <c r="K1693"/>
      <c r="L1693"/>
      <c r="M1693"/>
      <c r="N1693"/>
      <c r="AA1693"/>
      <c r="AB1693"/>
      <c r="AC1693"/>
      <c r="AD1693"/>
    </row>
    <row r="1694" spans="11:30" x14ac:dyDescent="0.25">
      <c r="K1694"/>
      <c r="L1694"/>
      <c r="M1694"/>
      <c r="N1694"/>
      <c r="AA1694"/>
      <c r="AB1694"/>
      <c r="AC1694"/>
      <c r="AD1694"/>
    </row>
    <row r="1695" spans="11:30" x14ac:dyDescent="0.25">
      <c r="K1695"/>
      <c r="L1695"/>
      <c r="M1695"/>
      <c r="N1695"/>
      <c r="AA1695"/>
      <c r="AB1695"/>
      <c r="AC1695"/>
      <c r="AD1695"/>
    </row>
    <row r="1696" spans="11:30" x14ac:dyDescent="0.25">
      <c r="K1696"/>
      <c r="L1696"/>
      <c r="M1696"/>
      <c r="N1696"/>
      <c r="AA1696"/>
      <c r="AB1696"/>
      <c r="AC1696"/>
      <c r="AD1696"/>
    </row>
    <row r="1697" spans="11:30" x14ac:dyDescent="0.25">
      <c r="K1697"/>
      <c r="L1697"/>
      <c r="M1697"/>
      <c r="N1697"/>
      <c r="AA1697"/>
      <c r="AB1697"/>
      <c r="AC1697"/>
      <c r="AD1697"/>
    </row>
    <row r="1698" spans="11:30" x14ac:dyDescent="0.25">
      <c r="K1698"/>
      <c r="L1698"/>
      <c r="M1698"/>
      <c r="N1698"/>
      <c r="AA1698"/>
      <c r="AB1698"/>
      <c r="AC1698"/>
      <c r="AD1698"/>
    </row>
    <row r="1699" spans="11:30" x14ac:dyDescent="0.25">
      <c r="K1699"/>
      <c r="L1699"/>
      <c r="M1699"/>
      <c r="N1699"/>
      <c r="AA1699"/>
      <c r="AB1699"/>
      <c r="AC1699"/>
      <c r="AD1699"/>
    </row>
    <row r="1700" spans="11:30" x14ac:dyDescent="0.25">
      <c r="K1700"/>
      <c r="L1700"/>
      <c r="M1700"/>
      <c r="N1700"/>
      <c r="AA1700"/>
      <c r="AB1700"/>
      <c r="AC1700"/>
      <c r="AD1700"/>
    </row>
    <row r="1701" spans="11:30" x14ac:dyDescent="0.25">
      <c r="K1701"/>
      <c r="L1701"/>
      <c r="M1701"/>
      <c r="N1701"/>
      <c r="AA1701"/>
      <c r="AB1701"/>
      <c r="AC1701"/>
      <c r="AD1701"/>
    </row>
    <row r="1702" spans="11:30" x14ac:dyDescent="0.25">
      <c r="K1702"/>
      <c r="L1702"/>
      <c r="M1702"/>
      <c r="N1702"/>
      <c r="AA1702"/>
      <c r="AB1702"/>
      <c r="AC1702"/>
      <c r="AD1702"/>
    </row>
    <row r="1703" spans="11:30" x14ac:dyDescent="0.25">
      <c r="K1703"/>
      <c r="L1703"/>
      <c r="M1703"/>
      <c r="N1703"/>
      <c r="AA1703"/>
      <c r="AB1703"/>
      <c r="AC1703"/>
      <c r="AD1703"/>
    </row>
    <row r="1704" spans="11:30" x14ac:dyDescent="0.25">
      <c r="K1704"/>
      <c r="L1704"/>
      <c r="M1704"/>
      <c r="N1704"/>
      <c r="AA1704"/>
      <c r="AB1704"/>
      <c r="AC1704"/>
      <c r="AD1704"/>
    </row>
    <row r="1705" spans="11:30" x14ac:dyDescent="0.25">
      <c r="K1705"/>
      <c r="L1705"/>
      <c r="M1705"/>
      <c r="N1705"/>
      <c r="AA1705"/>
      <c r="AB1705"/>
      <c r="AC1705"/>
      <c r="AD1705"/>
    </row>
    <row r="1706" spans="11:30" x14ac:dyDescent="0.25">
      <c r="K1706"/>
      <c r="L1706"/>
      <c r="M1706"/>
      <c r="N1706"/>
      <c r="AA1706"/>
      <c r="AB1706"/>
      <c r="AC1706"/>
      <c r="AD1706"/>
    </row>
    <row r="1707" spans="11:30" x14ac:dyDescent="0.25">
      <c r="K1707"/>
      <c r="L1707"/>
      <c r="M1707"/>
      <c r="N1707"/>
      <c r="AA1707"/>
      <c r="AB1707"/>
      <c r="AC1707"/>
      <c r="AD1707"/>
    </row>
    <row r="1708" spans="11:30" x14ac:dyDescent="0.25">
      <c r="K1708"/>
      <c r="L1708"/>
      <c r="M1708"/>
      <c r="N1708"/>
      <c r="AA1708"/>
      <c r="AB1708"/>
      <c r="AC1708"/>
      <c r="AD1708"/>
    </row>
    <row r="1709" spans="11:30" x14ac:dyDescent="0.25">
      <c r="K1709"/>
      <c r="L1709"/>
      <c r="M1709"/>
      <c r="N1709"/>
      <c r="AA1709"/>
      <c r="AB1709"/>
      <c r="AC1709"/>
      <c r="AD1709"/>
    </row>
    <row r="1710" spans="11:30" x14ac:dyDescent="0.25">
      <c r="K1710"/>
      <c r="L1710"/>
      <c r="M1710"/>
      <c r="N1710"/>
      <c r="AA1710"/>
      <c r="AB1710"/>
      <c r="AC1710"/>
      <c r="AD1710"/>
    </row>
    <row r="1711" spans="11:30" x14ac:dyDescent="0.25">
      <c r="K1711"/>
      <c r="L1711"/>
      <c r="M1711"/>
      <c r="N1711"/>
      <c r="AA1711"/>
      <c r="AB1711"/>
      <c r="AC1711"/>
      <c r="AD1711"/>
    </row>
    <row r="1712" spans="11:30" x14ac:dyDescent="0.25">
      <c r="K1712"/>
      <c r="L1712"/>
      <c r="M1712"/>
      <c r="N1712"/>
      <c r="AA1712"/>
      <c r="AB1712"/>
      <c r="AC1712"/>
      <c r="AD1712"/>
    </row>
    <row r="1713" spans="11:30" x14ac:dyDescent="0.25">
      <c r="K1713"/>
      <c r="L1713"/>
      <c r="M1713"/>
      <c r="N1713"/>
      <c r="AA1713"/>
      <c r="AB1713"/>
      <c r="AC1713"/>
      <c r="AD1713"/>
    </row>
    <row r="1714" spans="11:30" x14ac:dyDescent="0.25">
      <c r="K1714"/>
      <c r="L1714"/>
      <c r="M1714"/>
      <c r="N1714"/>
      <c r="AA1714"/>
      <c r="AB1714"/>
      <c r="AC1714"/>
      <c r="AD1714"/>
    </row>
    <row r="1715" spans="11:30" x14ac:dyDescent="0.25">
      <c r="K1715"/>
      <c r="L1715"/>
      <c r="M1715"/>
      <c r="N1715"/>
      <c r="AA1715"/>
      <c r="AB1715"/>
      <c r="AC1715"/>
      <c r="AD1715"/>
    </row>
    <row r="1716" spans="11:30" x14ac:dyDescent="0.25">
      <c r="K1716"/>
      <c r="L1716"/>
      <c r="M1716"/>
      <c r="N1716"/>
      <c r="AA1716"/>
      <c r="AB1716"/>
      <c r="AC1716"/>
      <c r="AD1716"/>
    </row>
    <row r="1717" spans="11:30" x14ac:dyDescent="0.25">
      <c r="K1717"/>
      <c r="L1717"/>
      <c r="M1717"/>
      <c r="N1717"/>
      <c r="AA1717"/>
      <c r="AB1717"/>
      <c r="AC1717"/>
      <c r="AD1717"/>
    </row>
    <row r="1718" spans="11:30" x14ac:dyDescent="0.25">
      <c r="K1718"/>
      <c r="L1718"/>
      <c r="M1718"/>
      <c r="N1718"/>
      <c r="AA1718"/>
      <c r="AB1718"/>
      <c r="AC1718"/>
      <c r="AD1718"/>
    </row>
    <row r="1719" spans="11:30" x14ac:dyDescent="0.25">
      <c r="K1719"/>
      <c r="L1719"/>
      <c r="M1719"/>
      <c r="N1719"/>
      <c r="AA1719"/>
      <c r="AB1719"/>
      <c r="AC1719"/>
      <c r="AD1719"/>
    </row>
    <row r="1720" spans="11:30" x14ac:dyDescent="0.25">
      <c r="K1720"/>
      <c r="L1720"/>
      <c r="M1720"/>
      <c r="N1720"/>
      <c r="AA1720"/>
      <c r="AB1720"/>
      <c r="AC1720"/>
      <c r="AD1720"/>
    </row>
    <row r="1721" spans="11:30" x14ac:dyDescent="0.25">
      <c r="K1721"/>
      <c r="L1721"/>
      <c r="M1721"/>
      <c r="N1721"/>
      <c r="AA1721"/>
      <c r="AB1721"/>
      <c r="AC1721"/>
      <c r="AD1721"/>
    </row>
    <row r="1722" spans="11:30" x14ac:dyDescent="0.25">
      <c r="K1722"/>
      <c r="L1722"/>
      <c r="M1722"/>
      <c r="N1722"/>
      <c r="AA1722"/>
      <c r="AB1722"/>
      <c r="AC1722"/>
      <c r="AD1722"/>
    </row>
    <row r="1723" spans="11:30" x14ac:dyDescent="0.25">
      <c r="K1723"/>
      <c r="L1723"/>
      <c r="M1723"/>
      <c r="N1723"/>
      <c r="AA1723"/>
      <c r="AB1723"/>
      <c r="AC1723"/>
      <c r="AD1723"/>
    </row>
    <row r="1724" spans="11:30" x14ac:dyDescent="0.25">
      <c r="K1724"/>
      <c r="L1724"/>
      <c r="M1724"/>
      <c r="N1724"/>
      <c r="AA1724"/>
      <c r="AB1724"/>
      <c r="AC1724"/>
      <c r="AD1724"/>
    </row>
    <row r="1725" spans="11:30" x14ac:dyDescent="0.25">
      <c r="K1725"/>
      <c r="L1725"/>
      <c r="M1725"/>
      <c r="N1725"/>
      <c r="AA1725"/>
      <c r="AB1725"/>
      <c r="AC1725"/>
      <c r="AD1725"/>
    </row>
    <row r="1726" spans="11:30" x14ac:dyDescent="0.25">
      <c r="K1726"/>
      <c r="L1726"/>
      <c r="M1726"/>
      <c r="N1726"/>
      <c r="AA1726"/>
      <c r="AB1726"/>
      <c r="AC1726"/>
      <c r="AD1726"/>
    </row>
    <row r="1727" spans="11:30" x14ac:dyDescent="0.25">
      <c r="K1727"/>
      <c r="L1727"/>
      <c r="M1727"/>
      <c r="N1727"/>
      <c r="AA1727"/>
      <c r="AB1727"/>
      <c r="AC1727"/>
      <c r="AD1727"/>
    </row>
    <row r="1728" spans="11:30" x14ac:dyDescent="0.25">
      <c r="K1728"/>
      <c r="L1728"/>
      <c r="M1728"/>
      <c r="N1728"/>
      <c r="AA1728"/>
      <c r="AB1728"/>
      <c r="AC1728"/>
      <c r="AD1728"/>
    </row>
    <row r="1729" spans="11:30" x14ac:dyDescent="0.25">
      <c r="K1729"/>
      <c r="L1729"/>
      <c r="M1729"/>
      <c r="N1729"/>
      <c r="AA1729"/>
      <c r="AB1729"/>
      <c r="AC1729"/>
      <c r="AD1729"/>
    </row>
    <row r="1730" spans="11:30" x14ac:dyDescent="0.25">
      <c r="K1730"/>
      <c r="L1730"/>
      <c r="M1730"/>
      <c r="N1730"/>
      <c r="AA1730"/>
      <c r="AB1730"/>
      <c r="AC1730"/>
      <c r="AD1730"/>
    </row>
    <row r="1731" spans="11:30" x14ac:dyDescent="0.25">
      <c r="K1731"/>
      <c r="L1731"/>
      <c r="M1731"/>
      <c r="N1731"/>
      <c r="AA1731"/>
      <c r="AB1731"/>
      <c r="AC1731"/>
      <c r="AD1731"/>
    </row>
    <row r="1732" spans="11:30" x14ac:dyDescent="0.25">
      <c r="K1732"/>
      <c r="L1732"/>
      <c r="M1732"/>
      <c r="N1732"/>
      <c r="AA1732"/>
      <c r="AB1732"/>
      <c r="AC1732"/>
      <c r="AD1732"/>
    </row>
    <row r="1733" spans="11:30" x14ac:dyDescent="0.25">
      <c r="K1733"/>
      <c r="L1733"/>
      <c r="M1733"/>
      <c r="N1733"/>
      <c r="AA1733"/>
      <c r="AB1733"/>
      <c r="AC1733"/>
      <c r="AD1733"/>
    </row>
    <row r="1734" spans="11:30" x14ac:dyDescent="0.25">
      <c r="K1734"/>
      <c r="L1734"/>
      <c r="M1734"/>
      <c r="N1734"/>
      <c r="AA1734"/>
      <c r="AB1734"/>
      <c r="AC1734"/>
      <c r="AD1734"/>
    </row>
    <row r="1735" spans="11:30" x14ac:dyDescent="0.25">
      <c r="K1735"/>
      <c r="L1735"/>
      <c r="M1735"/>
      <c r="N1735"/>
      <c r="AA1735"/>
      <c r="AB1735"/>
      <c r="AC1735"/>
      <c r="AD1735"/>
    </row>
    <row r="1736" spans="11:30" x14ac:dyDescent="0.25">
      <c r="K1736"/>
      <c r="L1736"/>
      <c r="M1736"/>
      <c r="N1736"/>
      <c r="AA1736"/>
      <c r="AB1736"/>
      <c r="AC1736"/>
      <c r="AD1736"/>
    </row>
    <row r="1737" spans="11:30" x14ac:dyDescent="0.25">
      <c r="K1737"/>
      <c r="L1737"/>
      <c r="M1737"/>
      <c r="N1737"/>
      <c r="AA1737"/>
      <c r="AB1737"/>
      <c r="AC1737"/>
      <c r="AD1737"/>
    </row>
    <row r="1738" spans="11:30" x14ac:dyDescent="0.25">
      <c r="K1738"/>
      <c r="L1738"/>
      <c r="M1738"/>
      <c r="N1738"/>
      <c r="AA1738"/>
      <c r="AB1738"/>
      <c r="AC1738"/>
      <c r="AD1738"/>
    </row>
    <row r="1739" spans="11:30" x14ac:dyDescent="0.25">
      <c r="K1739"/>
      <c r="L1739"/>
      <c r="M1739"/>
      <c r="N1739"/>
      <c r="AA1739"/>
      <c r="AB1739"/>
      <c r="AC1739"/>
      <c r="AD1739"/>
    </row>
    <row r="1740" spans="11:30" x14ac:dyDescent="0.25">
      <c r="K1740"/>
      <c r="L1740"/>
      <c r="M1740"/>
      <c r="N1740"/>
      <c r="AA1740"/>
      <c r="AB1740"/>
      <c r="AC1740"/>
      <c r="AD1740"/>
    </row>
    <row r="1741" spans="11:30" x14ac:dyDescent="0.25">
      <c r="K1741"/>
      <c r="L1741"/>
      <c r="M1741"/>
      <c r="N1741"/>
      <c r="AA1741"/>
      <c r="AB1741"/>
      <c r="AC1741"/>
      <c r="AD1741"/>
    </row>
    <row r="1742" spans="11:30" x14ac:dyDescent="0.25">
      <c r="K1742"/>
      <c r="L1742"/>
      <c r="M1742"/>
      <c r="N1742"/>
      <c r="AA1742"/>
      <c r="AB1742"/>
      <c r="AC1742"/>
      <c r="AD1742"/>
    </row>
    <row r="1743" spans="11:30" x14ac:dyDescent="0.25">
      <c r="K1743"/>
      <c r="L1743"/>
      <c r="M1743"/>
      <c r="N1743"/>
      <c r="AA1743"/>
      <c r="AB1743"/>
      <c r="AC1743"/>
      <c r="AD1743"/>
    </row>
    <row r="1744" spans="11:30" x14ac:dyDescent="0.25">
      <c r="K1744"/>
      <c r="L1744"/>
      <c r="M1744"/>
      <c r="N1744"/>
      <c r="AA1744"/>
      <c r="AB1744"/>
      <c r="AC1744"/>
      <c r="AD1744"/>
    </row>
    <row r="1745" spans="11:30" x14ac:dyDescent="0.25">
      <c r="K1745"/>
      <c r="L1745"/>
      <c r="M1745"/>
      <c r="N1745"/>
      <c r="AA1745"/>
      <c r="AB1745"/>
      <c r="AC1745"/>
      <c r="AD1745"/>
    </row>
    <row r="1746" spans="11:30" x14ac:dyDescent="0.25">
      <c r="K1746"/>
      <c r="L1746"/>
      <c r="M1746"/>
      <c r="N1746"/>
      <c r="AA1746"/>
      <c r="AB1746"/>
      <c r="AC1746"/>
      <c r="AD1746"/>
    </row>
    <row r="1747" spans="11:30" x14ac:dyDescent="0.25">
      <c r="K1747"/>
      <c r="L1747"/>
      <c r="M1747"/>
      <c r="N1747"/>
      <c r="AA1747"/>
      <c r="AB1747"/>
      <c r="AC1747"/>
      <c r="AD1747"/>
    </row>
    <row r="1748" spans="11:30" x14ac:dyDescent="0.25">
      <c r="K1748"/>
      <c r="L1748"/>
      <c r="M1748"/>
      <c r="N1748"/>
      <c r="AA1748"/>
      <c r="AB1748"/>
      <c r="AC1748"/>
      <c r="AD1748"/>
    </row>
    <row r="1749" spans="11:30" x14ac:dyDescent="0.25">
      <c r="K1749"/>
      <c r="L1749"/>
      <c r="M1749"/>
      <c r="N1749"/>
      <c r="AA1749"/>
      <c r="AB1749"/>
      <c r="AC1749"/>
      <c r="AD1749"/>
    </row>
    <row r="1750" spans="11:30" x14ac:dyDescent="0.25">
      <c r="K1750"/>
      <c r="L1750"/>
      <c r="M1750"/>
      <c r="N1750"/>
      <c r="AA1750"/>
      <c r="AB1750"/>
      <c r="AC1750"/>
      <c r="AD1750"/>
    </row>
    <row r="1751" spans="11:30" x14ac:dyDescent="0.25">
      <c r="K1751"/>
      <c r="L1751"/>
      <c r="M1751"/>
      <c r="N1751"/>
      <c r="AA1751"/>
      <c r="AB1751"/>
      <c r="AC1751"/>
      <c r="AD1751"/>
    </row>
    <row r="1752" spans="11:30" x14ac:dyDescent="0.25">
      <c r="K1752"/>
      <c r="L1752"/>
      <c r="M1752"/>
      <c r="N1752"/>
      <c r="AA1752"/>
      <c r="AB1752"/>
      <c r="AC1752"/>
      <c r="AD1752"/>
    </row>
    <row r="1753" spans="11:30" x14ac:dyDescent="0.25">
      <c r="K1753"/>
      <c r="L1753"/>
      <c r="M1753"/>
      <c r="N1753"/>
      <c r="AA1753"/>
      <c r="AB1753"/>
      <c r="AC1753"/>
      <c r="AD1753"/>
    </row>
    <row r="1754" spans="11:30" x14ac:dyDescent="0.25">
      <c r="K1754"/>
      <c r="L1754"/>
      <c r="M1754"/>
      <c r="N1754"/>
      <c r="AA1754"/>
      <c r="AB1754"/>
      <c r="AC1754"/>
      <c r="AD1754"/>
    </row>
    <row r="1755" spans="11:30" x14ac:dyDescent="0.25">
      <c r="K1755"/>
      <c r="L1755"/>
      <c r="M1755"/>
      <c r="N1755"/>
      <c r="AA1755"/>
      <c r="AB1755"/>
      <c r="AC1755"/>
      <c r="AD1755"/>
    </row>
    <row r="1756" spans="11:30" x14ac:dyDescent="0.25">
      <c r="K1756"/>
      <c r="L1756"/>
      <c r="M1756"/>
      <c r="N1756"/>
      <c r="AA1756"/>
      <c r="AB1756"/>
      <c r="AC1756"/>
      <c r="AD1756"/>
    </row>
    <row r="1757" spans="11:30" x14ac:dyDescent="0.25">
      <c r="K1757"/>
      <c r="L1757"/>
      <c r="M1757"/>
      <c r="N1757"/>
      <c r="AA1757"/>
      <c r="AB1757"/>
      <c r="AC1757"/>
      <c r="AD1757"/>
    </row>
    <row r="1758" spans="11:30" x14ac:dyDescent="0.25">
      <c r="K1758"/>
      <c r="L1758"/>
      <c r="M1758"/>
      <c r="N1758"/>
      <c r="AA1758"/>
      <c r="AB1758"/>
      <c r="AC1758"/>
      <c r="AD1758"/>
    </row>
    <row r="1759" spans="11:30" x14ac:dyDescent="0.25">
      <c r="K1759"/>
      <c r="L1759"/>
      <c r="M1759"/>
      <c r="N1759"/>
      <c r="AA1759"/>
      <c r="AB1759"/>
      <c r="AC1759"/>
      <c r="AD1759"/>
    </row>
    <row r="1760" spans="11:30" x14ac:dyDescent="0.25">
      <c r="K1760"/>
      <c r="L1760"/>
      <c r="M1760"/>
      <c r="N1760"/>
      <c r="AA1760"/>
      <c r="AB1760"/>
      <c r="AC1760"/>
      <c r="AD1760"/>
    </row>
    <row r="1761" spans="11:30" x14ac:dyDescent="0.25">
      <c r="K1761"/>
      <c r="L1761"/>
      <c r="M1761"/>
      <c r="N1761"/>
      <c r="AA1761"/>
      <c r="AB1761"/>
      <c r="AC1761"/>
      <c r="AD1761"/>
    </row>
    <row r="1762" spans="11:30" x14ac:dyDescent="0.25">
      <c r="K1762"/>
      <c r="L1762"/>
      <c r="M1762"/>
      <c r="N1762"/>
      <c r="AA1762"/>
      <c r="AB1762"/>
      <c r="AC1762"/>
      <c r="AD1762"/>
    </row>
    <row r="1763" spans="11:30" x14ac:dyDescent="0.25">
      <c r="K1763"/>
      <c r="L1763"/>
      <c r="M1763"/>
      <c r="N1763"/>
      <c r="AA1763"/>
      <c r="AB1763"/>
      <c r="AC1763"/>
      <c r="AD1763"/>
    </row>
    <row r="1764" spans="11:30" x14ac:dyDescent="0.25">
      <c r="K1764"/>
      <c r="L1764"/>
      <c r="M1764"/>
      <c r="N1764"/>
      <c r="AA1764"/>
      <c r="AB1764"/>
      <c r="AC1764"/>
      <c r="AD1764"/>
    </row>
    <row r="1765" spans="11:30" x14ac:dyDescent="0.25">
      <c r="K1765"/>
      <c r="L1765"/>
      <c r="M1765"/>
      <c r="N1765"/>
      <c r="AA1765"/>
      <c r="AB1765"/>
      <c r="AC1765"/>
      <c r="AD1765"/>
    </row>
    <row r="1766" spans="11:30" x14ac:dyDescent="0.25">
      <c r="K1766"/>
      <c r="L1766"/>
      <c r="M1766"/>
      <c r="N1766"/>
      <c r="AA1766"/>
      <c r="AB1766"/>
      <c r="AC1766"/>
      <c r="AD1766"/>
    </row>
    <row r="1767" spans="11:30" x14ac:dyDescent="0.25">
      <c r="K1767"/>
      <c r="L1767"/>
      <c r="M1767"/>
      <c r="N1767"/>
      <c r="AA1767"/>
      <c r="AB1767"/>
      <c r="AC1767"/>
      <c r="AD1767"/>
    </row>
    <row r="1768" spans="11:30" x14ac:dyDescent="0.25">
      <c r="K1768"/>
      <c r="L1768"/>
      <c r="M1768"/>
      <c r="N1768"/>
      <c r="AA1768"/>
      <c r="AB1768"/>
      <c r="AC1768"/>
      <c r="AD1768"/>
    </row>
    <row r="1769" spans="11:30" x14ac:dyDescent="0.25">
      <c r="K1769"/>
      <c r="L1769"/>
      <c r="M1769"/>
      <c r="N1769"/>
      <c r="AA1769"/>
      <c r="AB1769"/>
      <c r="AC1769"/>
      <c r="AD1769"/>
    </row>
    <row r="1770" spans="11:30" x14ac:dyDescent="0.25">
      <c r="K1770"/>
      <c r="L1770"/>
      <c r="M1770"/>
      <c r="N1770"/>
      <c r="AA1770"/>
      <c r="AB1770"/>
      <c r="AC1770"/>
      <c r="AD1770"/>
    </row>
    <row r="1771" spans="11:30" x14ac:dyDescent="0.25">
      <c r="K1771"/>
      <c r="L1771"/>
      <c r="M1771"/>
      <c r="N1771"/>
      <c r="AA1771"/>
      <c r="AB1771"/>
      <c r="AC1771"/>
      <c r="AD1771"/>
    </row>
    <row r="1772" spans="11:30" x14ac:dyDescent="0.25">
      <c r="K1772"/>
      <c r="L1772"/>
      <c r="M1772"/>
      <c r="N1772"/>
      <c r="AA1772"/>
      <c r="AB1772"/>
      <c r="AC1772"/>
      <c r="AD1772"/>
    </row>
    <row r="1773" spans="11:30" x14ac:dyDescent="0.25">
      <c r="K1773"/>
      <c r="L1773"/>
      <c r="M1773"/>
      <c r="N1773"/>
      <c r="AA1773"/>
      <c r="AB1773"/>
      <c r="AC1773"/>
      <c r="AD1773"/>
    </row>
    <row r="1774" spans="11:30" x14ac:dyDescent="0.25">
      <c r="K1774"/>
      <c r="L1774"/>
      <c r="M1774"/>
      <c r="N1774"/>
      <c r="AA1774"/>
      <c r="AB1774"/>
      <c r="AC1774"/>
      <c r="AD1774"/>
    </row>
    <row r="1775" spans="11:30" x14ac:dyDescent="0.25">
      <c r="K1775"/>
      <c r="L1775"/>
      <c r="M1775"/>
      <c r="N1775"/>
      <c r="AA1775"/>
      <c r="AB1775"/>
      <c r="AC1775"/>
      <c r="AD1775"/>
    </row>
    <row r="1776" spans="11:30" x14ac:dyDescent="0.25">
      <c r="K1776"/>
      <c r="L1776"/>
      <c r="M1776"/>
      <c r="N1776"/>
      <c r="AA1776"/>
      <c r="AB1776"/>
      <c r="AC1776"/>
      <c r="AD1776"/>
    </row>
    <row r="1777" spans="11:30" x14ac:dyDescent="0.25">
      <c r="K1777"/>
      <c r="L1777"/>
      <c r="M1777"/>
      <c r="N1777"/>
      <c r="AA1777"/>
      <c r="AB1777"/>
      <c r="AC1777"/>
      <c r="AD1777"/>
    </row>
    <row r="1778" spans="11:30" x14ac:dyDescent="0.25">
      <c r="K1778"/>
      <c r="L1778"/>
      <c r="M1778"/>
      <c r="N1778"/>
      <c r="AA1778"/>
      <c r="AB1778"/>
      <c r="AC1778"/>
      <c r="AD1778"/>
    </row>
    <row r="1779" spans="11:30" x14ac:dyDescent="0.25">
      <c r="K1779"/>
      <c r="L1779"/>
      <c r="M1779"/>
      <c r="N1779"/>
      <c r="AA1779"/>
      <c r="AB1779"/>
      <c r="AC1779"/>
      <c r="AD1779"/>
    </row>
    <row r="1780" spans="11:30" x14ac:dyDescent="0.25">
      <c r="K1780"/>
      <c r="L1780"/>
      <c r="M1780"/>
      <c r="N1780"/>
      <c r="AA1780"/>
      <c r="AB1780"/>
      <c r="AC1780"/>
      <c r="AD1780"/>
    </row>
    <row r="1781" spans="11:30" x14ac:dyDescent="0.25">
      <c r="K1781"/>
      <c r="L1781"/>
      <c r="M1781"/>
      <c r="N1781"/>
      <c r="AA1781"/>
      <c r="AB1781"/>
      <c r="AC1781"/>
      <c r="AD1781"/>
    </row>
    <row r="1782" spans="11:30" x14ac:dyDescent="0.25">
      <c r="K1782"/>
      <c r="L1782"/>
      <c r="M1782"/>
      <c r="N1782"/>
      <c r="AA1782"/>
      <c r="AB1782"/>
      <c r="AC1782"/>
      <c r="AD1782"/>
    </row>
    <row r="1783" spans="11:30" x14ac:dyDescent="0.25">
      <c r="K1783"/>
      <c r="L1783"/>
      <c r="M1783"/>
      <c r="N1783"/>
      <c r="AA1783"/>
      <c r="AB1783"/>
      <c r="AC1783"/>
      <c r="AD1783"/>
    </row>
    <row r="1784" spans="11:30" x14ac:dyDescent="0.25">
      <c r="K1784"/>
      <c r="L1784"/>
      <c r="M1784"/>
      <c r="N1784"/>
      <c r="AA1784"/>
      <c r="AB1784"/>
      <c r="AC1784"/>
      <c r="AD1784"/>
    </row>
    <row r="1785" spans="11:30" x14ac:dyDescent="0.25">
      <c r="K1785"/>
      <c r="L1785"/>
      <c r="M1785"/>
      <c r="N1785"/>
      <c r="AA1785"/>
      <c r="AB1785"/>
      <c r="AC1785"/>
      <c r="AD1785"/>
    </row>
    <row r="1786" spans="11:30" x14ac:dyDescent="0.25">
      <c r="K1786"/>
      <c r="L1786"/>
      <c r="M1786"/>
      <c r="N1786"/>
      <c r="AA1786"/>
      <c r="AB1786"/>
      <c r="AC1786"/>
      <c r="AD1786"/>
    </row>
    <row r="1787" spans="11:30" x14ac:dyDescent="0.25">
      <c r="K1787"/>
      <c r="L1787"/>
      <c r="M1787"/>
      <c r="N1787"/>
      <c r="AA1787"/>
      <c r="AB1787"/>
      <c r="AC1787"/>
      <c r="AD1787"/>
    </row>
    <row r="1788" spans="11:30" x14ac:dyDescent="0.25">
      <c r="K1788"/>
      <c r="L1788"/>
      <c r="M1788"/>
      <c r="N1788"/>
      <c r="AA1788"/>
      <c r="AB1788"/>
      <c r="AC1788"/>
      <c r="AD1788"/>
    </row>
    <row r="1789" spans="11:30" x14ac:dyDescent="0.25">
      <c r="K1789"/>
      <c r="L1789"/>
      <c r="M1789"/>
      <c r="N1789"/>
      <c r="AA1789"/>
      <c r="AB1789"/>
      <c r="AC1789"/>
      <c r="AD1789"/>
    </row>
    <row r="1790" spans="11:30" x14ac:dyDescent="0.25">
      <c r="K1790"/>
      <c r="L1790"/>
      <c r="M1790"/>
      <c r="N1790"/>
      <c r="AA1790"/>
      <c r="AB1790"/>
      <c r="AC1790"/>
      <c r="AD1790"/>
    </row>
    <row r="1791" spans="11:30" x14ac:dyDescent="0.25">
      <c r="K1791"/>
      <c r="L1791"/>
      <c r="M1791"/>
      <c r="N1791"/>
      <c r="AA1791"/>
      <c r="AB1791"/>
      <c r="AC1791"/>
      <c r="AD1791"/>
    </row>
    <row r="1792" spans="11:30" x14ac:dyDescent="0.25">
      <c r="K1792"/>
      <c r="L1792"/>
      <c r="M1792"/>
      <c r="N1792"/>
      <c r="AA1792"/>
      <c r="AB1792"/>
      <c r="AC1792"/>
      <c r="AD1792"/>
    </row>
    <row r="1793" spans="11:30" x14ac:dyDescent="0.25">
      <c r="K1793"/>
      <c r="L1793"/>
      <c r="M1793"/>
      <c r="N1793"/>
      <c r="AA1793"/>
      <c r="AB1793"/>
      <c r="AC1793"/>
      <c r="AD1793"/>
    </row>
    <row r="1794" spans="11:30" x14ac:dyDescent="0.25">
      <c r="K1794"/>
      <c r="L1794"/>
      <c r="M1794"/>
      <c r="N1794"/>
      <c r="AA1794"/>
      <c r="AB1794"/>
      <c r="AC1794"/>
      <c r="AD1794"/>
    </row>
    <row r="1795" spans="11:30" x14ac:dyDescent="0.25">
      <c r="K1795"/>
      <c r="L1795"/>
      <c r="M1795"/>
      <c r="N1795"/>
      <c r="AA1795"/>
      <c r="AB1795"/>
      <c r="AC1795"/>
      <c r="AD1795"/>
    </row>
    <row r="1796" spans="11:30" x14ac:dyDescent="0.25">
      <c r="K1796"/>
      <c r="L1796"/>
      <c r="M1796"/>
      <c r="N1796"/>
      <c r="AA1796"/>
      <c r="AB1796"/>
      <c r="AC1796"/>
      <c r="AD1796"/>
    </row>
    <row r="1797" spans="11:30" x14ac:dyDescent="0.25">
      <c r="K1797"/>
      <c r="L1797"/>
      <c r="M1797"/>
      <c r="N1797"/>
      <c r="AA1797"/>
      <c r="AB1797"/>
      <c r="AC1797"/>
      <c r="AD1797"/>
    </row>
    <row r="1798" spans="11:30" x14ac:dyDescent="0.25">
      <c r="K1798"/>
      <c r="L1798"/>
      <c r="M1798"/>
      <c r="N1798"/>
      <c r="AA1798"/>
      <c r="AB1798"/>
      <c r="AC1798"/>
      <c r="AD1798"/>
    </row>
    <row r="1799" spans="11:30" x14ac:dyDescent="0.25">
      <c r="K1799"/>
      <c r="L1799"/>
      <c r="M1799"/>
      <c r="N1799"/>
      <c r="AA1799"/>
      <c r="AB1799"/>
      <c r="AC1799"/>
      <c r="AD1799"/>
    </row>
    <row r="1800" spans="11:30" x14ac:dyDescent="0.25">
      <c r="K1800"/>
      <c r="L1800"/>
      <c r="M1800"/>
      <c r="N1800"/>
      <c r="AA1800"/>
      <c r="AB1800"/>
      <c r="AC1800"/>
      <c r="AD1800"/>
    </row>
    <row r="1801" spans="11:30" x14ac:dyDescent="0.25">
      <c r="K1801"/>
      <c r="L1801"/>
      <c r="M1801"/>
      <c r="N1801"/>
      <c r="AA1801"/>
      <c r="AB1801"/>
      <c r="AC1801"/>
      <c r="AD1801"/>
    </row>
    <row r="1802" spans="11:30" x14ac:dyDescent="0.25">
      <c r="K1802"/>
      <c r="L1802"/>
      <c r="M1802"/>
      <c r="N1802"/>
      <c r="AA1802"/>
      <c r="AB1802"/>
      <c r="AC1802"/>
      <c r="AD1802"/>
    </row>
    <row r="1803" spans="11:30" x14ac:dyDescent="0.25">
      <c r="K1803"/>
      <c r="L1803"/>
      <c r="M1803"/>
      <c r="N1803"/>
      <c r="AA1803"/>
      <c r="AB1803"/>
      <c r="AC1803"/>
      <c r="AD1803"/>
    </row>
    <row r="1804" spans="11:30" x14ac:dyDescent="0.25">
      <c r="K1804"/>
      <c r="L1804"/>
      <c r="M1804"/>
      <c r="N1804"/>
      <c r="AA1804"/>
      <c r="AB1804"/>
      <c r="AC1804"/>
      <c r="AD1804"/>
    </row>
    <row r="1805" spans="11:30" x14ac:dyDescent="0.25">
      <c r="K1805"/>
      <c r="L1805"/>
      <c r="M1805"/>
      <c r="N1805"/>
      <c r="AA1805"/>
      <c r="AB1805"/>
      <c r="AC1805"/>
      <c r="AD1805"/>
    </row>
    <row r="1806" spans="11:30" x14ac:dyDescent="0.25">
      <c r="K1806"/>
      <c r="L1806"/>
      <c r="M1806"/>
      <c r="N1806"/>
      <c r="AA1806"/>
      <c r="AB1806"/>
      <c r="AC1806"/>
      <c r="AD1806"/>
    </row>
    <row r="1807" spans="11:30" x14ac:dyDescent="0.25">
      <c r="K1807"/>
      <c r="L1807"/>
      <c r="M1807"/>
      <c r="N1807"/>
      <c r="AA1807"/>
      <c r="AB1807"/>
      <c r="AC1807"/>
      <c r="AD1807"/>
    </row>
    <row r="1808" spans="11:30" x14ac:dyDescent="0.25">
      <c r="K1808"/>
      <c r="L1808"/>
      <c r="M1808"/>
      <c r="N1808"/>
      <c r="AA1808"/>
      <c r="AB1808"/>
      <c r="AC1808"/>
      <c r="AD1808"/>
    </row>
    <row r="1809" spans="11:30" x14ac:dyDescent="0.25">
      <c r="K1809"/>
      <c r="L1809"/>
      <c r="M1809"/>
      <c r="N1809"/>
      <c r="AA1809"/>
      <c r="AB1809"/>
      <c r="AC1809"/>
      <c r="AD1809"/>
    </row>
    <row r="1810" spans="11:30" x14ac:dyDescent="0.25">
      <c r="K1810"/>
      <c r="L1810"/>
      <c r="M1810"/>
      <c r="N1810"/>
      <c r="AA1810"/>
      <c r="AB1810"/>
      <c r="AC1810"/>
      <c r="AD1810"/>
    </row>
    <row r="1811" spans="11:30" x14ac:dyDescent="0.25">
      <c r="K1811"/>
      <c r="L1811"/>
      <c r="M1811"/>
      <c r="N1811"/>
      <c r="AA1811"/>
      <c r="AB1811"/>
      <c r="AC1811"/>
      <c r="AD1811"/>
    </row>
    <row r="1812" spans="11:30" x14ac:dyDescent="0.25">
      <c r="K1812"/>
      <c r="L1812"/>
      <c r="M1812"/>
      <c r="N1812"/>
      <c r="AA1812"/>
      <c r="AB1812"/>
      <c r="AC1812"/>
      <c r="AD1812"/>
    </row>
    <row r="1813" spans="11:30" x14ac:dyDescent="0.25">
      <c r="K1813"/>
      <c r="L1813"/>
      <c r="M1813"/>
      <c r="N1813"/>
      <c r="AA1813"/>
      <c r="AB1813"/>
      <c r="AC1813"/>
      <c r="AD1813"/>
    </row>
    <row r="1814" spans="11:30" x14ac:dyDescent="0.25">
      <c r="K1814"/>
      <c r="L1814"/>
      <c r="M1814"/>
      <c r="N1814"/>
      <c r="AA1814"/>
      <c r="AB1814"/>
      <c r="AC1814"/>
      <c r="AD1814"/>
    </row>
    <row r="1815" spans="11:30" x14ac:dyDescent="0.25">
      <c r="K1815"/>
      <c r="L1815"/>
      <c r="M1815"/>
      <c r="N1815"/>
      <c r="AA1815"/>
      <c r="AB1815"/>
      <c r="AC1815"/>
      <c r="AD1815"/>
    </row>
    <row r="1816" spans="11:30" x14ac:dyDescent="0.25">
      <c r="K1816"/>
      <c r="L1816"/>
      <c r="M1816"/>
      <c r="N1816"/>
      <c r="AA1816"/>
      <c r="AB1816"/>
      <c r="AC1816"/>
      <c r="AD1816"/>
    </row>
    <row r="1817" spans="11:30" x14ac:dyDescent="0.25">
      <c r="K1817"/>
      <c r="L1817"/>
      <c r="M1817"/>
      <c r="N1817"/>
      <c r="AA1817"/>
      <c r="AB1817"/>
      <c r="AC1817"/>
      <c r="AD1817"/>
    </row>
    <row r="1818" spans="11:30" x14ac:dyDescent="0.25">
      <c r="K1818"/>
      <c r="L1818"/>
      <c r="M1818"/>
      <c r="N1818"/>
      <c r="AA1818"/>
      <c r="AB1818"/>
      <c r="AC1818"/>
      <c r="AD1818"/>
    </row>
    <row r="1819" spans="11:30" x14ac:dyDescent="0.25">
      <c r="K1819"/>
      <c r="L1819"/>
      <c r="M1819"/>
      <c r="N1819"/>
      <c r="AA1819"/>
      <c r="AB1819"/>
      <c r="AC1819"/>
      <c r="AD1819"/>
    </row>
    <row r="1820" spans="11:30" x14ac:dyDescent="0.25">
      <c r="K1820"/>
      <c r="L1820"/>
      <c r="M1820"/>
      <c r="N1820"/>
      <c r="AA1820"/>
      <c r="AB1820"/>
      <c r="AC1820"/>
      <c r="AD1820"/>
    </row>
    <row r="1821" spans="11:30" x14ac:dyDescent="0.25">
      <c r="K1821"/>
      <c r="L1821"/>
      <c r="M1821"/>
      <c r="N1821"/>
      <c r="AA1821"/>
      <c r="AB1821"/>
      <c r="AC1821"/>
      <c r="AD1821"/>
    </row>
    <row r="1822" spans="11:30" x14ac:dyDescent="0.25">
      <c r="K1822"/>
      <c r="L1822"/>
      <c r="M1822"/>
      <c r="N1822"/>
      <c r="AA1822"/>
      <c r="AB1822"/>
      <c r="AC1822"/>
      <c r="AD1822"/>
    </row>
    <row r="1823" spans="11:30" x14ac:dyDescent="0.25">
      <c r="K1823"/>
      <c r="L1823"/>
      <c r="M1823"/>
      <c r="N1823"/>
      <c r="AA1823"/>
      <c r="AB1823"/>
      <c r="AC1823"/>
      <c r="AD1823"/>
    </row>
    <row r="1824" spans="11:30" x14ac:dyDescent="0.25">
      <c r="K1824"/>
      <c r="L1824"/>
      <c r="M1824"/>
      <c r="N1824"/>
      <c r="AA1824"/>
      <c r="AB1824"/>
      <c r="AC1824"/>
      <c r="AD1824"/>
    </row>
    <row r="1825" spans="11:30" x14ac:dyDescent="0.25">
      <c r="K1825"/>
      <c r="L1825"/>
      <c r="M1825"/>
      <c r="N1825"/>
      <c r="AA1825"/>
      <c r="AB1825"/>
      <c r="AC1825"/>
      <c r="AD1825"/>
    </row>
    <row r="1826" spans="11:30" x14ac:dyDescent="0.25">
      <c r="K1826"/>
      <c r="L1826"/>
      <c r="M1826"/>
      <c r="N1826"/>
      <c r="AA1826"/>
      <c r="AB1826"/>
      <c r="AC1826"/>
      <c r="AD1826"/>
    </row>
    <row r="1827" spans="11:30" x14ac:dyDescent="0.25">
      <c r="K1827"/>
      <c r="L1827"/>
      <c r="M1827"/>
      <c r="N1827"/>
      <c r="AA1827"/>
      <c r="AB1827"/>
      <c r="AC1827"/>
      <c r="AD1827"/>
    </row>
    <row r="1828" spans="11:30" x14ac:dyDescent="0.25">
      <c r="K1828"/>
      <c r="L1828"/>
      <c r="M1828"/>
      <c r="N1828"/>
      <c r="AA1828"/>
      <c r="AB1828"/>
      <c r="AC1828"/>
      <c r="AD1828"/>
    </row>
    <row r="1829" spans="11:30" x14ac:dyDescent="0.25">
      <c r="K1829"/>
      <c r="L1829"/>
      <c r="M1829"/>
      <c r="N1829"/>
      <c r="AA1829"/>
      <c r="AB1829"/>
      <c r="AC1829"/>
      <c r="AD1829"/>
    </row>
    <row r="1830" spans="11:30" x14ac:dyDescent="0.25">
      <c r="K1830"/>
      <c r="L1830"/>
      <c r="M1830"/>
      <c r="N1830"/>
      <c r="AA1830"/>
      <c r="AB1830"/>
      <c r="AC1830"/>
      <c r="AD1830"/>
    </row>
    <row r="1831" spans="11:30" x14ac:dyDescent="0.25">
      <c r="K1831"/>
      <c r="L1831"/>
      <c r="M1831"/>
      <c r="N1831"/>
      <c r="AA1831"/>
      <c r="AB1831"/>
      <c r="AC1831"/>
      <c r="AD1831"/>
    </row>
    <row r="1832" spans="11:30" x14ac:dyDescent="0.25">
      <c r="K1832"/>
      <c r="L1832"/>
      <c r="M1832"/>
      <c r="N1832"/>
      <c r="AA1832"/>
      <c r="AB1832"/>
      <c r="AC1832"/>
      <c r="AD1832"/>
    </row>
    <row r="1833" spans="11:30" x14ac:dyDescent="0.25">
      <c r="K1833"/>
      <c r="L1833"/>
      <c r="M1833"/>
      <c r="N1833"/>
      <c r="AA1833"/>
      <c r="AB1833"/>
      <c r="AC1833"/>
      <c r="AD1833"/>
    </row>
    <row r="1834" spans="11:30" x14ac:dyDescent="0.25">
      <c r="K1834"/>
      <c r="L1834"/>
      <c r="M1834"/>
      <c r="N1834"/>
      <c r="AA1834"/>
      <c r="AB1834"/>
      <c r="AC1834"/>
      <c r="AD1834"/>
    </row>
    <row r="1835" spans="11:30" x14ac:dyDescent="0.25">
      <c r="K1835"/>
      <c r="L1835"/>
      <c r="M1835"/>
      <c r="N1835"/>
      <c r="AA1835"/>
      <c r="AB1835"/>
      <c r="AC1835"/>
      <c r="AD1835"/>
    </row>
    <row r="1836" spans="11:30" x14ac:dyDescent="0.25">
      <c r="K1836"/>
      <c r="L1836"/>
      <c r="M1836"/>
      <c r="N1836"/>
      <c r="AA1836"/>
      <c r="AB1836"/>
      <c r="AC1836"/>
      <c r="AD1836"/>
    </row>
    <row r="1837" spans="11:30" x14ac:dyDescent="0.25">
      <c r="K1837"/>
      <c r="L1837"/>
      <c r="M1837"/>
      <c r="N1837"/>
      <c r="AA1837"/>
      <c r="AB1837"/>
      <c r="AC1837"/>
      <c r="AD1837"/>
    </row>
    <row r="1838" spans="11:30" x14ac:dyDescent="0.25">
      <c r="K1838"/>
      <c r="L1838"/>
      <c r="M1838"/>
      <c r="N1838"/>
      <c r="AA1838"/>
      <c r="AB1838"/>
      <c r="AC1838"/>
      <c r="AD1838"/>
    </row>
    <row r="1839" spans="11:30" x14ac:dyDescent="0.25">
      <c r="K1839"/>
      <c r="L1839"/>
      <c r="M1839"/>
      <c r="N1839"/>
      <c r="AA1839"/>
      <c r="AB1839"/>
      <c r="AC1839"/>
      <c r="AD1839"/>
    </row>
    <row r="1840" spans="11:30" x14ac:dyDescent="0.25">
      <c r="K1840"/>
      <c r="L1840"/>
      <c r="M1840"/>
      <c r="N1840"/>
      <c r="AA1840"/>
      <c r="AB1840"/>
      <c r="AC1840"/>
      <c r="AD1840"/>
    </row>
    <row r="1841" spans="11:30" x14ac:dyDescent="0.25">
      <c r="K1841"/>
      <c r="L1841"/>
      <c r="M1841"/>
      <c r="N1841"/>
      <c r="AA1841"/>
      <c r="AB1841"/>
      <c r="AC1841"/>
      <c r="AD1841"/>
    </row>
    <row r="1842" spans="11:30" x14ac:dyDescent="0.25">
      <c r="K1842"/>
      <c r="L1842"/>
      <c r="M1842"/>
      <c r="N1842"/>
      <c r="AA1842"/>
      <c r="AB1842"/>
      <c r="AC1842"/>
      <c r="AD1842"/>
    </row>
    <row r="1843" spans="11:30" x14ac:dyDescent="0.25">
      <c r="K1843"/>
      <c r="L1843"/>
      <c r="M1843"/>
      <c r="N1843"/>
      <c r="AA1843"/>
      <c r="AB1843"/>
      <c r="AC1843"/>
      <c r="AD1843"/>
    </row>
    <row r="1844" spans="11:30" x14ac:dyDescent="0.25">
      <c r="K1844"/>
      <c r="L1844"/>
      <c r="M1844"/>
      <c r="N1844"/>
      <c r="AA1844"/>
      <c r="AB1844"/>
      <c r="AC1844"/>
      <c r="AD1844"/>
    </row>
    <row r="1845" spans="11:30" x14ac:dyDescent="0.25">
      <c r="K1845"/>
      <c r="L1845"/>
      <c r="M1845"/>
      <c r="N1845"/>
      <c r="AA1845"/>
      <c r="AB1845"/>
      <c r="AC1845"/>
      <c r="AD1845"/>
    </row>
    <row r="1846" spans="11:30" x14ac:dyDescent="0.25">
      <c r="K1846"/>
      <c r="L1846"/>
      <c r="M1846"/>
      <c r="N1846"/>
      <c r="AA1846"/>
      <c r="AB1846"/>
      <c r="AC1846"/>
      <c r="AD1846"/>
    </row>
    <row r="1847" spans="11:30" x14ac:dyDescent="0.25">
      <c r="K1847"/>
      <c r="L1847"/>
      <c r="M1847"/>
      <c r="N1847"/>
      <c r="AA1847"/>
      <c r="AB1847"/>
      <c r="AC1847"/>
      <c r="AD1847"/>
    </row>
    <row r="1848" spans="11:30" x14ac:dyDescent="0.25">
      <c r="K1848"/>
      <c r="L1848"/>
      <c r="M1848"/>
      <c r="N1848"/>
      <c r="AA1848"/>
      <c r="AB1848"/>
      <c r="AC1848"/>
      <c r="AD1848"/>
    </row>
    <row r="1849" spans="11:30" x14ac:dyDescent="0.25">
      <c r="K1849"/>
      <c r="L1849"/>
      <c r="M1849"/>
      <c r="N1849"/>
      <c r="AA1849"/>
      <c r="AB1849"/>
      <c r="AC1849"/>
      <c r="AD1849"/>
    </row>
    <row r="1850" spans="11:30" x14ac:dyDescent="0.25">
      <c r="K1850"/>
      <c r="L1850"/>
      <c r="M1850"/>
      <c r="N1850"/>
      <c r="AA1850"/>
      <c r="AB1850"/>
      <c r="AC1850"/>
      <c r="AD1850"/>
    </row>
    <row r="1851" spans="11:30" x14ac:dyDescent="0.25">
      <c r="K1851"/>
      <c r="L1851"/>
      <c r="M1851"/>
      <c r="N1851"/>
      <c r="AA1851"/>
      <c r="AB1851"/>
      <c r="AC1851"/>
      <c r="AD1851"/>
    </row>
    <row r="1852" spans="11:30" x14ac:dyDescent="0.25">
      <c r="K1852"/>
      <c r="L1852"/>
      <c r="M1852"/>
      <c r="N1852"/>
      <c r="AA1852"/>
      <c r="AB1852"/>
      <c r="AC1852"/>
      <c r="AD1852"/>
    </row>
    <row r="1853" spans="11:30" x14ac:dyDescent="0.25">
      <c r="K1853"/>
      <c r="L1853"/>
      <c r="M1853"/>
      <c r="N1853"/>
      <c r="AA1853"/>
      <c r="AB1853"/>
      <c r="AC1853"/>
      <c r="AD1853"/>
    </row>
    <row r="1854" spans="11:30" x14ac:dyDescent="0.25">
      <c r="K1854"/>
      <c r="L1854"/>
      <c r="M1854"/>
      <c r="N1854"/>
      <c r="AA1854"/>
      <c r="AB1854"/>
      <c r="AC1854"/>
      <c r="AD1854"/>
    </row>
    <row r="1855" spans="11:30" x14ac:dyDescent="0.25">
      <c r="K1855"/>
      <c r="L1855"/>
      <c r="M1855"/>
      <c r="N1855"/>
      <c r="AA1855"/>
      <c r="AB1855"/>
      <c r="AC1855"/>
      <c r="AD1855"/>
    </row>
    <row r="1856" spans="11:30" x14ac:dyDescent="0.25">
      <c r="K1856"/>
      <c r="L1856"/>
      <c r="M1856"/>
      <c r="N1856"/>
      <c r="AA1856"/>
      <c r="AB1856"/>
      <c r="AC1856"/>
      <c r="AD1856"/>
    </row>
    <row r="1857" spans="11:30" x14ac:dyDescent="0.25">
      <c r="K1857"/>
      <c r="L1857"/>
      <c r="M1857"/>
      <c r="N1857"/>
      <c r="AA1857"/>
      <c r="AB1857"/>
      <c r="AC1857"/>
      <c r="AD1857"/>
    </row>
    <row r="1858" spans="11:30" x14ac:dyDescent="0.25">
      <c r="K1858"/>
      <c r="L1858"/>
      <c r="M1858"/>
      <c r="N1858"/>
      <c r="AA1858"/>
      <c r="AB1858"/>
      <c r="AC1858"/>
      <c r="AD1858"/>
    </row>
    <row r="1859" spans="11:30" x14ac:dyDescent="0.25">
      <c r="K1859"/>
      <c r="L1859"/>
      <c r="M1859"/>
      <c r="N1859"/>
      <c r="AA1859"/>
      <c r="AB1859"/>
      <c r="AC1859"/>
      <c r="AD1859"/>
    </row>
    <row r="1860" spans="11:30" x14ac:dyDescent="0.25">
      <c r="K1860"/>
      <c r="L1860"/>
      <c r="M1860"/>
      <c r="N1860"/>
      <c r="AA1860"/>
      <c r="AB1860"/>
      <c r="AC1860"/>
      <c r="AD1860"/>
    </row>
    <row r="1861" spans="11:30" x14ac:dyDescent="0.25">
      <c r="K1861"/>
      <c r="L1861"/>
      <c r="M1861"/>
      <c r="N1861"/>
      <c r="AA1861"/>
      <c r="AB1861"/>
      <c r="AC1861"/>
      <c r="AD1861"/>
    </row>
    <row r="1862" spans="11:30" x14ac:dyDescent="0.25">
      <c r="K1862"/>
      <c r="L1862"/>
      <c r="M1862"/>
      <c r="N1862"/>
      <c r="AA1862"/>
      <c r="AB1862"/>
      <c r="AC1862"/>
      <c r="AD1862"/>
    </row>
    <row r="1863" spans="11:30" x14ac:dyDescent="0.25">
      <c r="K1863"/>
      <c r="L1863"/>
      <c r="M1863"/>
      <c r="N1863"/>
      <c r="AA1863"/>
      <c r="AB1863"/>
      <c r="AC1863"/>
      <c r="AD1863"/>
    </row>
    <row r="1864" spans="11:30" x14ac:dyDescent="0.25">
      <c r="K1864"/>
      <c r="L1864"/>
      <c r="M1864"/>
      <c r="N1864"/>
      <c r="AA1864"/>
      <c r="AB1864"/>
      <c r="AC1864"/>
      <c r="AD1864"/>
    </row>
    <row r="1865" spans="11:30" x14ac:dyDescent="0.25">
      <c r="K1865"/>
      <c r="L1865"/>
      <c r="M1865"/>
      <c r="N1865"/>
      <c r="AA1865"/>
      <c r="AB1865"/>
      <c r="AC1865"/>
      <c r="AD1865"/>
    </row>
    <row r="1866" spans="11:30" x14ac:dyDescent="0.25">
      <c r="K1866"/>
      <c r="L1866"/>
      <c r="M1866"/>
      <c r="N1866"/>
      <c r="AA1866"/>
      <c r="AB1866"/>
      <c r="AC1866"/>
      <c r="AD1866"/>
    </row>
    <row r="1867" spans="11:30" x14ac:dyDescent="0.25">
      <c r="K1867"/>
      <c r="L1867"/>
      <c r="M1867"/>
      <c r="N1867"/>
      <c r="AA1867"/>
      <c r="AB1867"/>
      <c r="AC1867"/>
      <c r="AD1867"/>
    </row>
    <row r="1868" spans="11:30" x14ac:dyDescent="0.25">
      <c r="K1868"/>
      <c r="L1868"/>
      <c r="M1868"/>
      <c r="N1868"/>
      <c r="AA1868"/>
      <c r="AB1868"/>
      <c r="AC1868"/>
      <c r="AD1868"/>
    </row>
    <row r="1869" spans="11:30" x14ac:dyDescent="0.25">
      <c r="K1869"/>
      <c r="L1869"/>
      <c r="M1869"/>
      <c r="N1869"/>
      <c r="AA1869"/>
      <c r="AB1869"/>
      <c r="AC1869"/>
      <c r="AD1869"/>
    </row>
    <row r="1870" spans="11:30" x14ac:dyDescent="0.25">
      <c r="K1870"/>
      <c r="L1870"/>
      <c r="M1870"/>
      <c r="N1870"/>
      <c r="AA1870"/>
      <c r="AB1870"/>
      <c r="AC1870"/>
      <c r="AD1870"/>
    </row>
    <row r="1871" spans="11:30" x14ac:dyDescent="0.25">
      <c r="K1871"/>
      <c r="L1871"/>
      <c r="M1871"/>
      <c r="N1871"/>
      <c r="AA1871"/>
      <c r="AB1871"/>
      <c r="AC1871"/>
      <c r="AD1871"/>
    </row>
    <row r="1872" spans="11:30" x14ac:dyDescent="0.25">
      <c r="K1872"/>
      <c r="L1872"/>
      <c r="M1872"/>
      <c r="N1872"/>
      <c r="AA1872"/>
      <c r="AB1872"/>
      <c r="AC1872"/>
      <c r="AD1872"/>
    </row>
    <row r="1873" spans="11:30" x14ac:dyDescent="0.25">
      <c r="K1873"/>
      <c r="L1873"/>
      <c r="M1873"/>
      <c r="N1873"/>
      <c r="AA1873"/>
      <c r="AB1873"/>
      <c r="AC1873"/>
      <c r="AD1873"/>
    </row>
    <row r="1874" spans="11:30" x14ac:dyDescent="0.25">
      <c r="K1874"/>
      <c r="L1874"/>
      <c r="M1874"/>
      <c r="N1874"/>
      <c r="AA1874"/>
      <c r="AB1874"/>
      <c r="AC1874"/>
      <c r="AD1874"/>
    </row>
    <row r="1875" spans="11:30" x14ac:dyDescent="0.25">
      <c r="K1875"/>
      <c r="L1875"/>
      <c r="M1875"/>
      <c r="N1875"/>
      <c r="AA1875"/>
      <c r="AB1875"/>
      <c r="AC1875"/>
      <c r="AD1875"/>
    </row>
    <row r="1876" spans="11:30" x14ac:dyDescent="0.25">
      <c r="K1876"/>
      <c r="L1876"/>
      <c r="M1876"/>
      <c r="N1876"/>
      <c r="AA1876"/>
      <c r="AB1876"/>
      <c r="AC1876"/>
      <c r="AD1876"/>
    </row>
    <row r="1877" spans="11:30" x14ac:dyDescent="0.25">
      <c r="K1877"/>
      <c r="L1877"/>
      <c r="M1877"/>
      <c r="N1877"/>
      <c r="AA1877"/>
      <c r="AB1877"/>
      <c r="AC1877"/>
      <c r="AD1877"/>
    </row>
    <row r="1878" spans="11:30" x14ac:dyDescent="0.25">
      <c r="K1878"/>
      <c r="L1878"/>
      <c r="M1878"/>
      <c r="N1878"/>
      <c r="AA1878"/>
      <c r="AB1878"/>
      <c r="AC1878"/>
      <c r="AD1878"/>
    </row>
    <row r="1879" spans="11:30" x14ac:dyDescent="0.25">
      <c r="K1879"/>
      <c r="L1879"/>
      <c r="M1879"/>
      <c r="N1879"/>
      <c r="AA1879"/>
      <c r="AB1879"/>
      <c r="AC1879"/>
      <c r="AD1879"/>
    </row>
    <row r="1880" spans="11:30" x14ac:dyDescent="0.25">
      <c r="K1880"/>
      <c r="L1880"/>
      <c r="M1880"/>
      <c r="N1880"/>
      <c r="AA1880"/>
      <c r="AB1880"/>
      <c r="AC1880"/>
      <c r="AD1880"/>
    </row>
    <row r="1881" spans="11:30" x14ac:dyDescent="0.25">
      <c r="K1881"/>
      <c r="L1881"/>
      <c r="M1881"/>
      <c r="N1881"/>
      <c r="AA1881"/>
      <c r="AB1881"/>
      <c r="AC1881"/>
      <c r="AD1881"/>
    </row>
    <row r="1882" spans="11:30" x14ac:dyDescent="0.25">
      <c r="K1882"/>
      <c r="L1882"/>
      <c r="M1882"/>
      <c r="N1882"/>
      <c r="AA1882"/>
      <c r="AB1882"/>
      <c r="AC1882"/>
      <c r="AD1882"/>
    </row>
    <row r="1883" spans="11:30" x14ac:dyDescent="0.25">
      <c r="K1883"/>
      <c r="L1883"/>
      <c r="M1883"/>
      <c r="N1883"/>
      <c r="AA1883"/>
      <c r="AB1883"/>
      <c r="AC1883"/>
      <c r="AD1883"/>
    </row>
    <row r="1884" spans="11:30" x14ac:dyDescent="0.25">
      <c r="K1884"/>
      <c r="L1884"/>
      <c r="M1884"/>
      <c r="N1884"/>
      <c r="AA1884"/>
      <c r="AB1884"/>
      <c r="AC1884"/>
      <c r="AD1884"/>
    </row>
    <row r="1885" spans="11:30" x14ac:dyDescent="0.25">
      <c r="K1885"/>
      <c r="L1885"/>
      <c r="M1885"/>
      <c r="N1885"/>
      <c r="AA1885"/>
      <c r="AB1885"/>
      <c r="AC1885"/>
      <c r="AD1885"/>
    </row>
    <row r="1886" spans="11:30" x14ac:dyDescent="0.25">
      <c r="K1886"/>
      <c r="L1886"/>
      <c r="M1886"/>
      <c r="N1886"/>
      <c r="AA1886"/>
      <c r="AB1886"/>
      <c r="AC1886"/>
      <c r="AD1886"/>
    </row>
    <row r="1887" spans="11:30" x14ac:dyDescent="0.25">
      <c r="K1887"/>
      <c r="L1887"/>
      <c r="M1887"/>
      <c r="N1887"/>
      <c r="AA1887"/>
      <c r="AB1887"/>
      <c r="AC1887"/>
      <c r="AD1887"/>
    </row>
    <row r="1888" spans="11:30" x14ac:dyDescent="0.25">
      <c r="K1888"/>
      <c r="L1888"/>
      <c r="M1888"/>
      <c r="N1888"/>
      <c r="AA1888"/>
      <c r="AB1888"/>
      <c r="AC1888"/>
      <c r="AD1888"/>
    </row>
    <row r="1889" spans="11:30" x14ac:dyDescent="0.25">
      <c r="K1889"/>
      <c r="L1889"/>
      <c r="M1889"/>
      <c r="N1889"/>
      <c r="AA1889"/>
      <c r="AB1889"/>
      <c r="AC1889"/>
      <c r="AD1889"/>
    </row>
    <row r="1890" spans="11:30" x14ac:dyDescent="0.25">
      <c r="K1890"/>
      <c r="L1890"/>
      <c r="M1890"/>
      <c r="N1890"/>
      <c r="AA1890"/>
      <c r="AB1890"/>
      <c r="AC1890"/>
      <c r="AD1890"/>
    </row>
    <row r="1891" spans="11:30" x14ac:dyDescent="0.25">
      <c r="K1891"/>
      <c r="L1891"/>
      <c r="M1891"/>
      <c r="N1891"/>
      <c r="AA1891"/>
      <c r="AB1891"/>
      <c r="AC1891"/>
      <c r="AD1891"/>
    </row>
    <row r="1892" spans="11:30" x14ac:dyDescent="0.25">
      <c r="K1892"/>
      <c r="L1892"/>
      <c r="M1892"/>
      <c r="N1892"/>
      <c r="AA1892"/>
      <c r="AB1892"/>
      <c r="AC1892"/>
      <c r="AD1892"/>
    </row>
    <row r="1893" spans="11:30" x14ac:dyDescent="0.25">
      <c r="K1893"/>
      <c r="L1893"/>
      <c r="M1893"/>
      <c r="N1893"/>
      <c r="AA1893"/>
      <c r="AB1893"/>
      <c r="AC1893"/>
      <c r="AD1893"/>
    </row>
    <row r="1894" spans="11:30" x14ac:dyDescent="0.25">
      <c r="K1894"/>
      <c r="L1894"/>
      <c r="M1894"/>
      <c r="N1894"/>
      <c r="AA1894"/>
      <c r="AB1894"/>
      <c r="AC1894"/>
      <c r="AD1894"/>
    </row>
    <row r="1895" spans="11:30" x14ac:dyDescent="0.25">
      <c r="K1895"/>
      <c r="L1895"/>
      <c r="M1895"/>
      <c r="N1895"/>
      <c r="AA1895"/>
      <c r="AB1895"/>
      <c r="AC1895"/>
      <c r="AD1895"/>
    </row>
    <row r="1896" spans="11:30" x14ac:dyDescent="0.25">
      <c r="K1896"/>
      <c r="L1896"/>
      <c r="M1896"/>
      <c r="N1896"/>
      <c r="AA1896"/>
      <c r="AB1896"/>
      <c r="AC1896"/>
      <c r="AD1896"/>
    </row>
    <row r="1897" spans="11:30" x14ac:dyDescent="0.25">
      <c r="K1897"/>
      <c r="L1897"/>
      <c r="M1897"/>
      <c r="N1897"/>
      <c r="AA1897"/>
      <c r="AB1897"/>
      <c r="AC1897"/>
      <c r="AD1897"/>
    </row>
    <row r="1898" spans="11:30" x14ac:dyDescent="0.25">
      <c r="K1898"/>
      <c r="L1898"/>
      <c r="M1898"/>
      <c r="N1898"/>
      <c r="AA1898"/>
      <c r="AB1898"/>
      <c r="AC1898"/>
      <c r="AD1898"/>
    </row>
    <row r="1899" spans="11:30" x14ac:dyDescent="0.25">
      <c r="K1899"/>
      <c r="L1899"/>
      <c r="M1899"/>
      <c r="N1899"/>
      <c r="AA1899"/>
      <c r="AB1899"/>
      <c r="AC1899"/>
      <c r="AD1899"/>
    </row>
    <row r="1900" spans="11:30" x14ac:dyDescent="0.25">
      <c r="K1900"/>
      <c r="L1900"/>
      <c r="M1900"/>
      <c r="N1900"/>
      <c r="AA1900"/>
      <c r="AB1900"/>
      <c r="AC1900"/>
      <c r="AD1900"/>
    </row>
    <row r="1901" spans="11:30" x14ac:dyDescent="0.25">
      <c r="K1901"/>
      <c r="L1901"/>
      <c r="M1901"/>
      <c r="N1901"/>
      <c r="AA1901"/>
      <c r="AB1901"/>
      <c r="AC1901"/>
      <c r="AD1901"/>
    </row>
    <row r="1902" spans="11:30" x14ac:dyDescent="0.25">
      <c r="K1902"/>
      <c r="L1902"/>
      <c r="M1902"/>
      <c r="N1902"/>
      <c r="AA1902"/>
      <c r="AB1902"/>
      <c r="AC1902"/>
      <c r="AD1902"/>
    </row>
    <row r="1903" spans="11:30" x14ac:dyDescent="0.25">
      <c r="K1903"/>
      <c r="L1903"/>
      <c r="M1903"/>
      <c r="N1903"/>
      <c r="AA1903"/>
      <c r="AB1903"/>
      <c r="AC1903"/>
      <c r="AD1903"/>
    </row>
    <row r="1904" spans="11:30" x14ac:dyDescent="0.25">
      <c r="K1904"/>
      <c r="L1904"/>
      <c r="M1904"/>
      <c r="N1904"/>
      <c r="AA1904"/>
      <c r="AB1904"/>
      <c r="AC1904"/>
      <c r="AD1904"/>
    </row>
    <row r="1905" spans="11:30" x14ac:dyDescent="0.25">
      <c r="K1905"/>
      <c r="L1905"/>
      <c r="M1905"/>
      <c r="N1905"/>
      <c r="AA1905"/>
      <c r="AB1905"/>
      <c r="AC1905"/>
      <c r="AD1905"/>
    </row>
    <row r="1906" spans="11:30" x14ac:dyDescent="0.25">
      <c r="K1906"/>
      <c r="L1906"/>
      <c r="M1906"/>
      <c r="N1906"/>
      <c r="AA1906"/>
      <c r="AB1906"/>
      <c r="AC1906"/>
      <c r="AD1906"/>
    </row>
    <row r="1907" spans="11:30" x14ac:dyDescent="0.25">
      <c r="K1907"/>
      <c r="L1907"/>
      <c r="M1907"/>
      <c r="N1907"/>
      <c r="AA1907"/>
      <c r="AB1907"/>
      <c r="AC1907"/>
      <c r="AD1907"/>
    </row>
    <row r="1908" spans="11:30" x14ac:dyDescent="0.25">
      <c r="K1908"/>
      <c r="L1908"/>
      <c r="M1908"/>
      <c r="N1908"/>
      <c r="AA1908"/>
      <c r="AB1908"/>
      <c r="AC1908"/>
      <c r="AD1908"/>
    </row>
    <row r="1909" spans="11:30" x14ac:dyDescent="0.25">
      <c r="K1909"/>
      <c r="L1909"/>
      <c r="M1909"/>
      <c r="N1909"/>
      <c r="AA1909"/>
      <c r="AB1909"/>
      <c r="AC1909"/>
      <c r="AD1909"/>
    </row>
    <row r="1910" spans="11:30" x14ac:dyDescent="0.25">
      <c r="K1910"/>
      <c r="L1910"/>
      <c r="M1910"/>
      <c r="N1910"/>
      <c r="AA1910"/>
      <c r="AB1910"/>
      <c r="AC1910"/>
      <c r="AD1910"/>
    </row>
    <row r="1911" spans="11:30" x14ac:dyDescent="0.25">
      <c r="K1911"/>
      <c r="L1911"/>
      <c r="M1911"/>
      <c r="N1911"/>
      <c r="AA1911"/>
      <c r="AB1911"/>
      <c r="AC1911"/>
      <c r="AD1911"/>
    </row>
    <row r="1912" spans="11:30" x14ac:dyDescent="0.25">
      <c r="K1912"/>
      <c r="L1912"/>
      <c r="M1912"/>
      <c r="N1912"/>
      <c r="AA1912"/>
      <c r="AB1912"/>
      <c r="AC1912"/>
      <c r="AD1912"/>
    </row>
    <row r="1913" spans="11:30" x14ac:dyDescent="0.25">
      <c r="K1913"/>
      <c r="L1913"/>
      <c r="M1913"/>
      <c r="N1913"/>
      <c r="AA1913"/>
      <c r="AB1913"/>
      <c r="AC1913"/>
      <c r="AD1913"/>
    </row>
    <row r="1914" spans="11:30" x14ac:dyDescent="0.25">
      <c r="K1914"/>
      <c r="L1914"/>
      <c r="M1914"/>
      <c r="N1914"/>
      <c r="AA1914"/>
      <c r="AB1914"/>
      <c r="AC1914"/>
      <c r="AD1914"/>
    </row>
    <row r="1915" spans="11:30" x14ac:dyDescent="0.25">
      <c r="K1915"/>
      <c r="L1915"/>
      <c r="M1915"/>
      <c r="N1915"/>
      <c r="AA1915"/>
      <c r="AB1915"/>
      <c r="AC1915"/>
      <c r="AD1915"/>
    </row>
    <row r="1916" spans="11:30" x14ac:dyDescent="0.25">
      <c r="K1916"/>
      <c r="L1916"/>
      <c r="M1916"/>
      <c r="N1916"/>
      <c r="AA1916"/>
      <c r="AB1916"/>
      <c r="AC1916"/>
      <c r="AD1916"/>
    </row>
    <row r="1917" spans="11:30" x14ac:dyDescent="0.25">
      <c r="K1917"/>
      <c r="L1917"/>
      <c r="M1917"/>
      <c r="N1917"/>
      <c r="AA1917"/>
      <c r="AB1917"/>
      <c r="AC1917"/>
      <c r="AD1917"/>
    </row>
    <row r="1918" spans="11:30" x14ac:dyDescent="0.25">
      <c r="K1918"/>
      <c r="L1918"/>
      <c r="M1918"/>
      <c r="N1918"/>
      <c r="AA1918"/>
      <c r="AB1918"/>
      <c r="AC1918"/>
      <c r="AD1918"/>
    </row>
    <row r="1919" spans="11:30" x14ac:dyDescent="0.25">
      <c r="K1919"/>
      <c r="L1919"/>
      <c r="M1919"/>
      <c r="N1919"/>
      <c r="AA1919"/>
      <c r="AB1919"/>
      <c r="AC1919"/>
      <c r="AD1919"/>
    </row>
    <row r="1920" spans="11:30" x14ac:dyDescent="0.25">
      <c r="K1920"/>
      <c r="L1920"/>
      <c r="M1920"/>
      <c r="N1920"/>
      <c r="AA1920"/>
      <c r="AB1920"/>
      <c r="AC1920"/>
      <c r="AD1920"/>
    </row>
    <row r="1921" spans="11:30" x14ac:dyDescent="0.25">
      <c r="K1921"/>
      <c r="L1921"/>
      <c r="M1921"/>
      <c r="N1921"/>
      <c r="AA1921"/>
      <c r="AB1921"/>
      <c r="AC1921"/>
      <c r="AD1921"/>
    </row>
    <row r="1922" spans="11:30" x14ac:dyDescent="0.25">
      <c r="K1922"/>
      <c r="L1922"/>
      <c r="M1922"/>
      <c r="N1922"/>
      <c r="AA1922"/>
      <c r="AB1922"/>
      <c r="AC1922"/>
      <c r="AD1922"/>
    </row>
    <row r="1923" spans="11:30" x14ac:dyDescent="0.25">
      <c r="K1923"/>
      <c r="L1923"/>
      <c r="M1923"/>
      <c r="N1923"/>
      <c r="AA1923"/>
      <c r="AB1923"/>
      <c r="AC1923"/>
      <c r="AD1923"/>
    </row>
    <row r="1924" spans="11:30" x14ac:dyDescent="0.25">
      <c r="K1924"/>
      <c r="L1924"/>
      <c r="M1924"/>
      <c r="N1924"/>
      <c r="AA1924"/>
      <c r="AB1924"/>
      <c r="AC1924"/>
      <c r="AD1924"/>
    </row>
    <row r="1925" spans="11:30" x14ac:dyDescent="0.25">
      <c r="K1925"/>
      <c r="L1925"/>
      <c r="M1925"/>
      <c r="N1925"/>
      <c r="AA1925"/>
      <c r="AB1925"/>
      <c r="AC1925"/>
      <c r="AD1925"/>
    </row>
    <row r="1926" spans="11:30" x14ac:dyDescent="0.25">
      <c r="K1926"/>
      <c r="L1926"/>
      <c r="M1926"/>
      <c r="N1926"/>
      <c r="AA1926"/>
      <c r="AB1926"/>
      <c r="AC1926"/>
      <c r="AD1926"/>
    </row>
    <row r="1927" spans="11:30" x14ac:dyDescent="0.25">
      <c r="K1927"/>
      <c r="L1927"/>
      <c r="M1927"/>
      <c r="N1927"/>
      <c r="AA1927"/>
      <c r="AB1927"/>
      <c r="AC1927"/>
      <c r="AD1927"/>
    </row>
    <row r="1928" spans="11:30" x14ac:dyDescent="0.25">
      <c r="K1928"/>
      <c r="L1928"/>
      <c r="M1928"/>
      <c r="N1928"/>
      <c r="AA1928"/>
      <c r="AB1928"/>
      <c r="AC1928"/>
      <c r="AD1928"/>
    </row>
    <row r="1929" spans="11:30" x14ac:dyDescent="0.25">
      <c r="K1929"/>
      <c r="L1929"/>
      <c r="M1929"/>
      <c r="N1929"/>
      <c r="AA1929"/>
      <c r="AB1929"/>
      <c r="AC1929"/>
      <c r="AD1929"/>
    </row>
    <row r="1930" spans="11:30" x14ac:dyDescent="0.25">
      <c r="K1930"/>
      <c r="L1930"/>
      <c r="M1930"/>
      <c r="N1930"/>
      <c r="AA1930"/>
      <c r="AB1930"/>
      <c r="AC1930"/>
      <c r="AD1930"/>
    </row>
    <row r="1931" spans="11:30" x14ac:dyDescent="0.25">
      <c r="K1931"/>
      <c r="L1931"/>
      <c r="M1931"/>
      <c r="N1931"/>
      <c r="AA1931"/>
      <c r="AB1931"/>
      <c r="AC1931"/>
      <c r="AD1931"/>
    </row>
    <row r="1932" spans="11:30" x14ac:dyDescent="0.25">
      <c r="K1932"/>
      <c r="L1932"/>
      <c r="M1932"/>
      <c r="N1932"/>
      <c r="AA1932"/>
      <c r="AB1932"/>
      <c r="AC1932"/>
      <c r="AD1932"/>
    </row>
    <row r="1933" spans="11:30" x14ac:dyDescent="0.25">
      <c r="K1933"/>
      <c r="L1933"/>
      <c r="M1933"/>
      <c r="N1933"/>
      <c r="AA1933"/>
      <c r="AB1933"/>
      <c r="AC1933"/>
      <c r="AD1933"/>
    </row>
    <row r="1934" spans="11:30" x14ac:dyDescent="0.25">
      <c r="K1934"/>
      <c r="L1934"/>
      <c r="M1934"/>
      <c r="N1934"/>
      <c r="AA1934"/>
      <c r="AB1934"/>
      <c r="AC1934"/>
      <c r="AD1934"/>
    </row>
    <row r="1935" spans="11:30" x14ac:dyDescent="0.25">
      <c r="K1935"/>
      <c r="L1935"/>
      <c r="M1935"/>
      <c r="N1935"/>
      <c r="AA1935"/>
      <c r="AB1935"/>
      <c r="AC1935"/>
      <c r="AD1935"/>
    </row>
    <row r="1936" spans="11:30" x14ac:dyDescent="0.25">
      <c r="K1936"/>
      <c r="L1936"/>
      <c r="M1936"/>
      <c r="N1936"/>
      <c r="AA1936"/>
      <c r="AB1936"/>
      <c r="AC1936"/>
      <c r="AD1936"/>
    </row>
    <row r="1937" spans="11:30" x14ac:dyDescent="0.25">
      <c r="K1937"/>
      <c r="L1937"/>
      <c r="M1937"/>
      <c r="N1937"/>
      <c r="AA1937"/>
      <c r="AB1937"/>
      <c r="AC1937"/>
      <c r="AD1937"/>
    </row>
    <row r="1938" spans="11:30" x14ac:dyDescent="0.25">
      <c r="K1938"/>
      <c r="L1938"/>
      <c r="M1938"/>
      <c r="N1938"/>
      <c r="AA1938"/>
      <c r="AB1938"/>
      <c r="AC1938"/>
      <c r="AD1938"/>
    </row>
    <row r="1939" spans="11:30" x14ac:dyDescent="0.25">
      <c r="K1939"/>
      <c r="L1939"/>
      <c r="M1939"/>
      <c r="N1939"/>
      <c r="AA1939"/>
      <c r="AB1939"/>
      <c r="AC1939"/>
      <c r="AD1939"/>
    </row>
    <row r="1940" spans="11:30" x14ac:dyDescent="0.25">
      <c r="K1940"/>
      <c r="L1940"/>
      <c r="M1940"/>
      <c r="N1940"/>
      <c r="AA1940"/>
      <c r="AB1940"/>
      <c r="AC1940"/>
      <c r="AD1940"/>
    </row>
    <row r="1941" spans="11:30" x14ac:dyDescent="0.25">
      <c r="K1941"/>
      <c r="L1941"/>
      <c r="M1941"/>
      <c r="N1941"/>
      <c r="AA1941"/>
      <c r="AB1941"/>
      <c r="AC1941"/>
      <c r="AD1941"/>
    </row>
    <row r="1942" spans="11:30" x14ac:dyDescent="0.25">
      <c r="K1942"/>
      <c r="L1942"/>
      <c r="M1942"/>
      <c r="N1942"/>
      <c r="AA1942"/>
      <c r="AB1942"/>
      <c r="AC1942"/>
      <c r="AD1942"/>
    </row>
    <row r="1943" spans="11:30" x14ac:dyDescent="0.25">
      <c r="K1943"/>
      <c r="L1943"/>
      <c r="M1943"/>
      <c r="N1943"/>
      <c r="AA1943"/>
      <c r="AB1943"/>
      <c r="AC1943"/>
      <c r="AD1943"/>
    </row>
    <row r="1944" spans="11:30" x14ac:dyDescent="0.25">
      <c r="K1944"/>
      <c r="L1944"/>
      <c r="M1944"/>
      <c r="N1944"/>
      <c r="AA1944"/>
      <c r="AB1944"/>
      <c r="AC1944"/>
      <c r="AD1944"/>
    </row>
    <row r="1945" spans="11:30" x14ac:dyDescent="0.25">
      <c r="K1945"/>
      <c r="L1945"/>
      <c r="M1945"/>
      <c r="N1945"/>
      <c r="AA1945"/>
      <c r="AB1945"/>
      <c r="AC1945"/>
      <c r="AD1945"/>
    </row>
    <row r="1946" spans="11:30" x14ac:dyDescent="0.25">
      <c r="K1946"/>
      <c r="L1946"/>
      <c r="M1946"/>
      <c r="N1946"/>
      <c r="AA1946"/>
      <c r="AB1946"/>
      <c r="AC1946"/>
      <c r="AD1946"/>
    </row>
    <row r="1947" spans="11:30" x14ac:dyDescent="0.25">
      <c r="K1947"/>
      <c r="L1947"/>
      <c r="M1947"/>
      <c r="N1947"/>
      <c r="AA1947"/>
      <c r="AB1947"/>
      <c r="AC1947"/>
      <c r="AD1947"/>
    </row>
    <row r="1948" spans="11:30" x14ac:dyDescent="0.25">
      <c r="K1948"/>
      <c r="L1948"/>
      <c r="M1948"/>
      <c r="N1948"/>
      <c r="AA1948"/>
      <c r="AB1948"/>
      <c r="AC1948"/>
      <c r="AD1948"/>
    </row>
    <row r="1949" spans="11:30" x14ac:dyDescent="0.25">
      <c r="K1949"/>
      <c r="L1949"/>
      <c r="M1949"/>
      <c r="N1949"/>
      <c r="AA1949"/>
      <c r="AB1949"/>
      <c r="AC1949"/>
      <c r="AD1949"/>
    </row>
    <row r="1950" spans="11:30" x14ac:dyDescent="0.25">
      <c r="K1950"/>
      <c r="L1950"/>
      <c r="M1950"/>
      <c r="N1950"/>
      <c r="AA1950"/>
      <c r="AB1950"/>
      <c r="AC1950"/>
      <c r="AD1950"/>
    </row>
    <row r="1951" spans="11:30" x14ac:dyDescent="0.25">
      <c r="K1951"/>
      <c r="L1951"/>
      <c r="M1951"/>
      <c r="N1951"/>
      <c r="AA1951"/>
      <c r="AB1951"/>
      <c r="AC1951"/>
      <c r="AD1951"/>
    </row>
    <row r="1952" spans="11:30" x14ac:dyDescent="0.25">
      <c r="K1952"/>
      <c r="L1952"/>
      <c r="M1952"/>
      <c r="N1952"/>
      <c r="AA1952"/>
      <c r="AB1952"/>
      <c r="AC1952"/>
      <c r="AD1952"/>
    </row>
    <row r="1953" spans="11:30" x14ac:dyDescent="0.25">
      <c r="K1953"/>
      <c r="L1953"/>
      <c r="M1953"/>
      <c r="N1953"/>
      <c r="AA1953"/>
      <c r="AB1953"/>
      <c r="AC1953"/>
      <c r="AD1953"/>
    </row>
    <row r="1954" spans="11:30" x14ac:dyDescent="0.25">
      <c r="K1954"/>
      <c r="L1954"/>
      <c r="M1954"/>
      <c r="N1954"/>
      <c r="AA1954"/>
      <c r="AB1954"/>
      <c r="AC1954"/>
      <c r="AD1954"/>
    </row>
    <row r="1955" spans="11:30" x14ac:dyDescent="0.25">
      <c r="K1955"/>
      <c r="L1955"/>
      <c r="M1955"/>
      <c r="N1955"/>
      <c r="AA1955"/>
      <c r="AB1955"/>
      <c r="AC1955"/>
      <c r="AD1955"/>
    </row>
    <row r="1956" spans="11:30" x14ac:dyDescent="0.25">
      <c r="K1956"/>
      <c r="L1956"/>
      <c r="M1956"/>
      <c r="N1956"/>
      <c r="AA1956"/>
      <c r="AB1956"/>
      <c r="AC1956"/>
      <c r="AD1956"/>
    </row>
    <row r="1957" spans="11:30" x14ac:dyDescent="0.25">
      <c r="K1957"/>
      <c r="L1957"/>
      <c r="M1957"/>
      <c r="N1957"/>
      <c r="AA1957"/>
      <c r="AB1957"/>
      <c r="AC1957"/>
      <c r="AD1957"/>
    </row>
    <row r="1958" spans="11:30" x14ac:dyDescent="0.25">
      <c r="K1958"/>
      <c r="L1958"/>
      <c r="M1958"/>
      <c r="N1958"/>
      <c r="AA1958"/>
      <c r="AB1958"/>
      <c r="AC1958"/>
      <c r="AD1958"/>
    </row>
    <row r="1959" spans="11:30" x14ac:dyDescent="0.25">
      <c r="K1959"/>
      <c r="L1959"/>
      <c r="M1959"/>
      <c r="N1959"/>
      <c r="AA1959"/>
      <c r="AB1959"/>
      <c r="AC1959"/>
      <c r="AD1959"/>
    </row>
    <row r="1960" spans="11:30" x14ac:dyDescent="0.25">
      <c r="K1960"/>
      <c r="L1960"/>
      <c r="M1960"/>
      <c r="N1960"/>
      <c r="AA1960"/>
      <c r="AB1960"/>
      <c r="AC1960"/>
      <c r="AD1960"/>
    </row>
    <row r="1961" spans="11:30" x14ac:dyDescent="0.25">
      <c r="K1961"/>
      <c r="L1961"/>
      <c r="M1961"/>
      <c r="N1961"/>
      <c r="AA1961"/>
      <c r="AB1961"/>
      <c r="AC1961"/>
      <c r="AD1961"/>
    </row>
    <row r="1962" spans="11:30" x14ac:dyDescent="0.25">
      <c r="K1962"/>
      <c r="L1962"/>
      <c r="M1962"/>
      <c r="N1962"/>
      <c r="AA1962"/>
      <c r="AB1962"/>
      <c r="AC1962"/>
      <c r="AD1962"/>
    </row>
    <row r="1963" spans="11:30" x14ac:dyDescent="0.25">
      <c r="K1963"/>
      <c r="L1963"/>
      <c r="M1963"/>
      <c r="N1963"/>
      <c r="AA1963"/>
      <c r="AB1963"/>
      <c r="AC1963"/>
      <c r="AD1963"/>
    </row>
    <row r="1964" spans="11:30" x14ac:dyDescent="0.25">
      <c r="K1964"/>
      <c r="L1964"/>
      <c r="M1964"/>
      <c r="N1964"/>
      <c r="AA1964"/>
      <c r="AB1964"/>
      <c r="AC1964"/>
      <c r="AD1964"/>
    </row>
    <row r="1965" spans="11:30" x14ac:dyDescent="0.25">
      <c r="K1965"/>
      <c r="L1965"/>
      <c r="M1965"/>
      <c r="N1965"/>
      <c r="AA1965"/>
      <c r="AB1965"/>
      <c r="AC1965"/>
      <c r="AD1965"/>
    </row>
    <row r="1966" spans="11:30" x14ac:dyDescent="0.25">
      <c r="K1966"/>
      <c r="L1966"/>
      <c r="M1966"/>
      <c r="N1966"/>
      <c r="AA1966"/>
      <c r="AB1966"/>
      <c r="AC1966"/>
      <c r="AD1966"/>
    </row>
    <row r="1967" spans="11:30" x14ac:dyDescent="0.25">
      <c r="K1967"/>
      <c r="L1967"/>
      <c r="M1967"/>
      <c r="N1967"/>
      <c r="AA1967"/>
      <c r="AB1967"/>
      <c r="AC1967"/>
      <c r="AD1967"/>
    </row>
    <row r="1968" spans="11:30" x14ac:dyDescent="0.25">
      <c r="K1968"/>
      <c r="L1968"/>
      <c r="M1968"/>
      <c r="N1968"/>
      <c r="AA1968"/>
      <c r="AB1968"/>
      <c r="AC1968"/>
      <c r="AD1968"/>
    </row>
    <row r="1969" spans="11:30" x14ac:dyDescent="0.25">
      <c r="K1969"/>
      <c r="L1969"/>
      <c r="M1969"/>
      <c r="N1969"/>
      <c r="AA1969"/>
      <c r="AB1969"/>
      <c r="AC1969"/>
      <c r="AD1969"/>
    </row>
    <row r="1970" spans="11:30" x14ac:dyDescent="0.25">
      <c r="K1970"/>
      <c r="L1970"/>
      <c r="M1970"/>
      <c r="N1970"/>
      <c r="AA1970"/>
      <c r="AB1970"/>
      <c r="AC1970"/>
      <c r="AD1970"/>
    </row>
    <row r="1971" spans="11:30" x14ac:dyDescent="0.25">
      <c r="K1971"/>
      <c r="L1971"/>
      <c r="M1971"/>
      <c r="N1971"/>
      <c r="AA1971"/>
      <c r="AB1971"/>
      <c r="AC1971"/>
      <c r="AD1971"/>
    </row>
    <row r="1972" spans="11:30" x14ac:dyDescent="0.25">
      <c r="K1972"/>
      <c r="L1972"/>
      <c r="M1972"/>
      <c r="N1972"/>
      <c r="AA1972"/>
      <c r="AB1972"/>
      <c r="AC1972"/>
      <c r="AD1972"/>
    </row>
    <row r="1973" spans="11:30" x14ac:dyDescent="0.25">
      <c r="K1973"/>
      <c r="L1973"/>
      <c r="M1973"/>
      <c r="N1973"/>
      <c r="AA1973"/>
      <c r="AB1973"/>
      <c r="AC1973"/>
      <c r="AD1973"/>
    </row>
    <row r="1974" spans="11:30" x14ac:dyDescent="0.25">
      <c r="K1974"/>
      <c r="L1974"/>
      <c r="M1974"/>
      <c r="N1974"/>
      <c r="AA1974"/>
      <c r="AB1974"/>
      <c r="AC1974"/>
      <c r="AD1974"/>
    </row>
    <row r="1975" spans="11:30" x14ac:dyDescent="0.25">
      <c r="K1975"/>
      <c r="L1975"/>
      <c r="M1975"/>
      <c r="N1975"/>
      <c r="AA1975"/>
      <c r="AB1975"/>
      <c r="AC1975"/>
      <c r="AD1975"/>
    </row>
    <row r="1976" spans="11:30" x14ac:dyDescent="0.25">
      <c r="K1976"/>
      <c r="L1976"/>
      <c r="M1976"/>
      <c r="N1976"/>
      <c r="AA1976"/>
      <c r="AB1976"/>
      <c r="AC1976"/>
      <c r="AD1976"/>
    </row>
    <row r="1977" spans="11:30" x14ac:dyDescent="0.25">
      <c r="K1977"/>
      <c r="L1977"/>
      <c r="M1977"/>
      <c r="N1977"/>
      <c r="AA1977"/>
      <c r="AB1977"/>
      <c r="AC1977"/>
      <c r="AD1977"/>
    </row>
    <row r="1978" spans="11:30" x14ac:dyDescent="0.25">
      <c r="K1978"/>
      <c r="L1978"/>
      <c r="M1978"/>
      <c r="N1978"/>
      <c r="AA1978"/>
      <c r="AB1978"/>
      <c r="AC1978"/>
      <c r="AD1978"/>
    </row>
    <row r="1979" spans="11:30" x14ac:dyDescent="0.25">
      <c r="K1979"/>
      <c r="L1979"/>
      <c r="M1979"/>
      <c r="N1979"/>
      <c r="AA1979"/>
      <c r="AB1979"/>
      <c r="AC1979"/>
      <c r="AD1979"/>
    </row>
    <row r="1980" spans="11:30" x14ac:dyDescent="0.25">
      <c r="K1980"/>
      <c r="L1980"/>
      <c r="M1980"/>
      <c r="N1980"/>
      <c r="AA1980"/>
      <c r="AB1980"/>
      <c r="AC1980"/>
      <c r="AD1980"/>
    </row>
    <row r="1981" spans="11:30" x14ac:dyDescent="0.25">
      <c r="K1981"/>
      <c r="L1981"/>
      <c r="M1981"/>
      <c r="N1981"/>
      <c r="AA1981"/>
      <c r="AB1981"/>
      <c r="AC1981"/>
      <c r="AD1981"/>
    </row>
    <row r="1982" spans="11:30" x14ac:dyDescent="0.25">
      <c r="K1982"/>
      <c r="L1982"/>
      <c r="M1982"/>
      <c r="N1982"/>
      <c r="AA1982"/>
      <c r="AB1982"/>
      <c r="AC1982"/>
      <c r="AD1982"/>
    </row>
    <row r="1983" spans="11:30" x14ac:dyDescent="0.25">
      <c r="K1983"/>
      <c r="L1983"/>
      <c r="M1983"/>
      <c r="N1983"/>
      <c r="AA1983"/>
      <c r="AB1983"/>
      <c r="AC1983"/>
      <c r="AD1983"/>
    </row>
    <row r="1984" spans="11:30" x14ac:dyDescent="0.25">
      <c r="K1984"/>
      <c r="L1984"/>
      <c r="M1984"/>
      <c r="N1984"/>
      <c r="AA1984"/>
      <c r="AB1984"/>
      <c r="AC1984"/>
      <c r="AD1984"/>
    </row>
    <row r="1985" spans="11:30" x14ac:dyDescent="0.25">
      <c r="K1985"/>
      <c r="L1985"/>
      <c r="M1985"/>
      <c r="N1985"/>
      <c r="AA1985"/>
      <c r="AB1985"/>
      <c r="AC1985"/>
      <c r="AD1985"/>
    </row>
    <row r="1986" spans="11:30" x14ac:dyDescent="0.25">
      <c r="K1986"/>
      <c r="L1986"/>
      <c r="M1986"/>
      <c r="N1986"/>
      <c r="AA1986"/>
      <c r="AB1986"/>
      <c r="AC1986"/>
      <c r="AD1986"/>
    </row>
    <row r="1987" spans="11:30" x14ac:dyDescent="0.25">
      <c r="K1987"/>
      <c r="L1987"/>
      <c r="M1987"/>
      <c r="N1987"/>
      <c r="AA1987"/>
      <c r="AB1987"/>
      <c r="AC1987"/>
      <c r="AD1987"/>
    </row>
    <row r="1988" spans="11:30" x14ac:dyDescent="0.25">
      <c r="K1988"/>
      <c r="L1988"/>
      <c r="M1988"/>
      <c r="N1988"/>
      <c r="AA1988"/>
      <c r="AB1988"/>
      <c r="AC1988"/>
      <c r="AD1988"/>
    </row>
    <row r="1989" spans="11:30" x14ac:dyDescent="0.25">
      <c r="K1989"/>
      <c r="L1989"/>
      <c r="M1989"/>
      <c r="N1989"/>
      <c r="AA1989"/>
      <c r="AB1989"/>
      <c r="AC1989"/>
      <c r="AD1989"/>
    </row>
    <row r="1990" spans="11:30" x14ac:dyDescent="0.25">
      <c r="K1990"/>
      <c r="L1990"/>
      <c r="M1990"/>
      <c r="N1990"/>
      <c r="AA1990"/>
      <c r="AB1990"/>
      <c r="AC1990"/>
      <c r="AD1990"/>
    </row>
    <row r="1991" spans="11:30" x14ac:dyDescent="0.25">
      <c r="K1991"/>
      <c r="L1991"/>
      <c r="M1991"/>
      <c r="N1991"/>
      <c r="AA1991"/>
      <c r="AB1991"/>
      <c r="AC1991"/>
      <c r="AD1991"/>
    </row>
    <row r="1992" spans="11:30" x14ac:dyDescent="0.25">
      <c r="K1992"/>
      <c r="L1992"/>
      <c r="M1992"/>
      <c r="N1992"/>
      <c r="AA1992"/>
      <c r="AB1992"/>
      <c r="AC1992"/>
      <c r="AD1992"/>
    </row>
    <row r="1993" spans="11:30" x14ac:dyDescent="0.25">
      <c r="K1993"/>
      <c r="L1993"/>
      <c r="M1993"/>
      <c r="N1993"/>
      <c r="AA1993"/>
      <c r="AB1993"/>
      <c r="AC1993"/>
      <c r="AD1993"/>
    </row>
    <row r="1994" spans="11:30" x14ac:dyDescent="0.25">
      <c r="K1994"/>
      <c r="L1994"/>
      <c r="M1994"/>
      <c r="N1994"/>
      <c r="AA1994"/>
      <c r="AB1994"/>
      <c r="AC1994"/>
      <c r="AD1994"/>
    </row>
    <row r="1995" spans="11:30" x14ac:dyDescent="0.25">
      <c r="K1995"/>
      <c r="L1995"/>
      <c r="M1995"/>
      <c r="N1995"/>
      <c r="AA1995"/>
      <c r="AB1995"/>
      <c r="AC1995"/>
      <c r="AD1995"/>
    </row>
    <row r="1996" spans="11:30" x14ac:dyDescent="0.25">
      <c r="K1996"/>
      <c r="L1996"/>
      <c r="M1996"/>
      <c r="N1996"/>
      <c r="AA1996"/>
      <c r="AB1996"/>
      <c r="AC1996"/>
      <c r="AD1996"/>
    </row>
    <row r="1997" spans="11:30" x14ac:dyDescent="0.25">
      <c r="K1997"/>
      <c r="L1997"/>
      <c r="M1997"/>
      <c r="N1997"/>
      <c r="AA1997"/>
      <c r="AB1997"/>
      <c r="AC1997"/>
      <c r="AD1997"/>
    </row>
    <row r="1998" spans="11:30" x14ac:dyDescent="0.25">
      <c r="K1998"/>
      <c r="L1998"/>
      <c r="M1998"/>
      <c r="N1998"/>
      <c r="AA1998"/>
      <c r="AB1998"/>
      <c r="AC1998"/>
      <c r="AD1998"/>
    </row>
    <row r="1999" spans="11:30" x14ac:dyDescent="0.25">
      <c r="K1999"/>
      <c r="L1999"/>
      <c r="M1999"/>
      <c r="N1999"/>
      <c r="AA1999"/>
      <c r="AB1999"/>
      <c r="AC1999"/>
      <c r="AD1999"/>
    </row>
    <row r="2000" spans="11:30" x14ac:dyDescent="0.25">
      <c r="K2000"/>
      <c r="L2000"/>
      <c r="M2000"/>
      <c r="N2000"/>
      <c r="AA2000"/>
      <c r="AB2000"/>
      <c r="AC2000"/>
      <c r="AD2000"/>
    </row>
    <row r="2001" spans="11:30" x14ac:dyDescent="0.25">
      <c r="K2001"/>
      <c r="L2001"/>
      <c r="M2001"/>
      <c r="N2001"/>
      <c r="AA2001"/>
      <c r="AB2001"/>
      <c r="AC2001"/>
      <c r="AD2001"/>
    </row>
    <row r="2002" spans="11:30" x14ac:dyDescent="0.25">
      <c r="K2002"/>
      <c r="L2002"/>
      <c r="M2002"/>
      <c r="N2002"/>
      <c r="AA2002"/>
      <c r="AB2002"/>
      <c r="AC2002"/>
      <c r="AD2002"/>
    </row>
    <row r="2003" spans="11:30" x14ac:dyDescent="0.25">
      <c r="K2003"/>
      <c r="L2003"/>
      <c r="M2003"/>
      <c r="N2003"/>
      <c r="AA2003"/>
      <c r="AB2003"/>
      <c r="AC2003"/>
      <c r="AD2003"/>
    </row>
    <row r="2004" spans="11:30" x14ac:dyDescent="0.25">
      <c r="K2004"/>
      <c r="L2004"/>
      <c r="M2004"/>
      <c r="N2004"/>
      <c r="AA2004"/>
      <c r="AB2004"/>
      <c r="AC2004"/>
      <c r="AD2004"/>
    </row>
    <row r="2005" spans="11:30" x14ac:dyDescent="0.25">
      <c r="K2005"/>
      <c r="L2005"/>
      <c r="M2005"/>
      <c r="N2005"/>
      <c r="AA2005"/>
      <c r="AB2005"/>
      <c r="AC2005"/>
      <c r="AD2005"/>
    </row>
    <row r="2006" spans="11:30" x14ac:dyDescent="0.25">
      <c r="K2006"/>
      <c r="L2006"/>
      <c r="M2006"/>
      <c r="N2006"/>
      <c r="AA2006"/>
      <c r="AB2006"/>
      <c r="AC2006"/>
      <c r="AD2006"/>
    </row>
    <row r="2007" spans="11:30" x14ac:dyDescent="0.25">
      <c r="K2007"/>
      <c r="L2007"/>
      <c r="M2007"/>
      <c r="N2007"/>
      <c r="AA2007"/>
      <c r="AB2007"/>
      <c r="AC2007"/>
      <c r="AD2007"/>
    </row>
    <row r="2008" spans="11:30" x14ac:dyDescent="0.25">
      <c r="K2008"/>
      <c r="L2008"/>
      <c r="M2008"/>
      <c r="N2008"/>
      <c r="AA2008"/>
      <c r="AB2008"/>
      <c r="AC2008"/>
      <c r="AD2008"/>
    </row>
    <row r="2009" spans="11:30" x14ac:dyDescent="0.25">
      <c r="K2009"/>
      <c r="L2009"/>
      <c r="M2009"/>
      <c r="N2009"/>
      <c r="AA2009"/>
      <c r="AB2009"/>
      <c r="AC2009"/>
      <c r="AD2009"/>
    </row>
    <row r="2010" spans="11:30" x14ac:dyDescent="0.25">
      <c r="K2010"/>
      <c r="L2010"/>
      <c r="M2010"/>
      <c r="N2010"/>
      <c r="AA2010"/>
      <c r="AB2010"/>
      <c r="AC2010"/>
      <c r="AD2010"/>
    </row>
    <row r="2011" spans="11:30" x14ac:dyDescent="0.25">
      <c r="K2011"/>
      <c r="L2011"/>
      <c r="M2011"/>
      <c r="N2011"/>
      <c r="AA2011"/>
      <c r="AB2011"/>
      <c r="AC2011"/>
      <c r="AD2011"/>
    </row>
    <row r="2012" spans="11:30" x14ac:dyDescent="0.25">
      <c r="K2012"/>
      <c r="L2012"/>
      <c r="M2012"/>
      <c r="N2012"/>
      <c r="AA2012"/>
      <c r="AB2012"/>
      <c r="AC2012"/>
      <c r="AD2012"/>
    </row>
    <row r="2013" spans="11:30" x14ac:dyDescent="0.25">
      <c r="K2013"/>
      <c r="L2013"/>
      <c r="M2013"/>
      <c r="N2013"/>
      <c r="AA2013"/>
      <c r="AB2013"/>
      <c r="AC2013"/>
      <c r="AD2013"/>
    </row>
    <row r="2014" spans="11:30" x14ac:dyDescent="0.25">
      <c r="K2014"/>
      <c r="L2014"/>
      <c r="M2014"/>
      <c r="N2014"/>
      <c r="AA2014"/>
      <c r="AB2014"/>
      <c r="AC2014"/>
      <c r="AD2014"/>
    </row>
    <row r="2015" spans="11:30" x14ac:dyDescent="0.25">
      <c r="K2015"/>
      <c r="L2015"/>
      <c r="M2015"/>
      <c r="N2015"/>
      <c r="AA2015"/>
      <c r="AB2015"/>
      <c r="AC2015"/>
      <c r="AD2015"/>
    </row>
    <row r="2016" spans="11:30" x14ac:dyDescent="0.25">
      <c r="K2016"/>
      <c r="L2016"/>
      <c r="M2016"/>
      <c r="N2016"/>
      <c r="AA2016"/>
      <c r="AB2016"/>
      <c r="AC2016"/>
      <c r="AD2016"/>
    </row>
    <row r="2017" spans="11:30" x14ac:dyDescent="0.25">
      <c r="K2017"/>
      <c r="L2017"/>
      <c r="M2017"/>
      <c r="N2017"/>
      <c r="AA2017"/>
      <c r="AB2017"/>
      <c r="AC2017"/>
      <c r="AD2017"/>
    </row>
    <row r="2018" spans="11:30" x14ac:dyDescent="0.25">
      <c r="K2018"/>
      <c r="L2018"/>
      <c r="M2018"/>
      <c r="N2018"/>
      <c r="AA2018"/>
      <c r="AB2018"/>
      <c r="AC2018"/>
      <c r="AD2018"/>
    </row>
    <row r="2019" spans="11:30" x14ac:dyDescent="0.25">
      <c r="K2019"/>
      <c r="L2019"/>
      <c r="M2019"/>
      <c r="N2019"/>
      <c r="AA2019"/>
      <c r="AB2019"/>
      <c r="AC2019"/>
      <c r="AD2019"/>
    </row>
    <row r="2020" spans="11:30" x14ac:dyDescent="0.25">
      <c r="K2020"/>
      <c r="L2020"/>
      <c r="M2020"/>
      <c r="N2020"/>
      <c r="AA2020"/>
      <c r="AB2020"/>
      <c r="AC2020"/>
      <c r="AD2020"/>
    </row>
    <row r="2021" spans="11:30" x14ac:dyDescent="0.25">
      <c r="K2021"/>
      <c r="L2021"/>
      <c r="M2021"/>
      <c r="N2021"/>
      <c r="AA2021"/>
      <c r="AB2021"/>
      <c r="AC2021"/>
      <c r="AD2021"/>
    </row>
    <row r="2022" spans="11:30" x14ac:dyDescent="0.25">
      <c r="K2022"/>
      <c r="L2022"/>
      <c r="M2022"/>
      <c r="N2022"/>
      <c r="AA2022"/>
      <c r="AB2022"/>
      <c r="AC2022"/>
      <c r="AD2022"/>
    </row>
    <row r="2023" spans="11:30" x14ac:dyDescent="0.25">
      <c r="K2023"/>
      <c r="L2023"/>
      <c r="M2023"/>
      <c r="N2023"/>
      <c r="AA2023"/>
      <c r="AB2023"/>
      <c r="AC2023"/>
      <c r="AD2023"/>
    </row>
    <row r="2024" spans="11:30" x14ac:dyDescent="0.25">
      <c r="K2024"/>
      <c r="L2024"/>
      <c r="M2024"/>
      <c r="N2024"/>
      <c r="AA2024"/>
      <c r="AB2024"/>
      <c r="AC2024"/>
      <c r="AD2024"/>
    </row>
    <row r="2025" spans="11:30" x14ac:dyDescent="0.25">
      <c r="K2025"/>
      <c r="L2025"/>
      <c r="M2025"/>
      <c r="N2025"/>
      <c r="AA2025"/>
      <c r="AB2025"/>
      <c r="AC2025"/>
      <c r="AD2025"/>
    </row>
    <row r="2026" spans="11:30" x14ac:dyDescent="0.25">
      <c r="K2026"/>
      <c r="L2026"/>
      <c r="M2026"/>
      <c r="N2026"/>
      <c r="AA2026"/>
      <c r="AB2026"/>
      <c r="AC2026"/>
      <c r="AD2026"/>
    </row>
    <row r="2027" spans="11:30" x14ac:dyDescent="0.25">
      <c r="K2027"/>
      <c r="L2027"/>
      <c r="M2027"/>
      <c r="N2027"/>
      <c r="AA2027"/>
      <c r="AB2027"/>
      <c r="AC2027"/>
      <c r="AD2027"/>
    </row>
    <row r="2028" spans="11:30" x14ac:dyDescent="0.25">
      <c r="K2028"/>
      <c r="L2028"/>
      <c r="M2028"/>
      <c r="N2028"/>
      <c r="AA2028"/>
      <c r="AB2028"/>
      <c r="AC2028"/>
      <c r="AD2028"/>
    </row>
    <row r="2029" spans="11:30" x14ac:dyDescent="0.25">
      <c r="K2029"/>
      <c r="L2029"/>
      <c r="M2029"/>
      <c r="N2029"/>
      <c r="AA2029"/>
      <c r="AB2029"/>
      <c r="AC2029"/>
      <c r="AD2029"/>
    </row>
    <row r="2030" spans="11:30" x14ac:dyDescent="0.25">
      <c r="K2030"/>
      <c r="L2030"/>
      <c r="M2030"/>
      <c r="N2030"/>
      <c r="AA2030"/>
      <c r="AB2030"/>
      <c r="AC2030"/>
      <c r="AD2030"/>
    </row>
    <row r="2031" spans="11:30" x14ac:dyDescent="0.25">
      <c r="K2031"/>
      <c r="L2031"/>
      <c r="M2031"/>
      <c r="N2031"/>
      <c r="AA2031"/>
      <c r="AB2031"/>
      <c r="AC2031"/>
      <c r="AD2031"/>
    </row>
    <row r="2032" spans="11:30" x14ac:dyDescent="0.25">
      <c r="K2032"/>
      <c r="L2032"/>
      <c r="M2032"/>
      <c r="N2032"/>
      <c r="AA2032"/>
      <c r="AB2032"/>
      <c r="AC2032"/>
      <c r="AD2032"/>
    </row>
    <row r="2033" spans="11:30" x14ac:dyDescent="0.25">
      <c r="K2033"/>
      <c r="L2033"/>
      <c r="M2033"/>
      <c r="N2033"/>
      <c r="AA2033"/>
      <c r="AB2033"/>
      <c r="AC2033"/>
      <c r="AD2033"/>
    </row>
    <row r="2034" spans="11:30" x14ac:dyDescent="0.25">
      <c r="K2034"/>
      <c r="L2034"/>
      <c r="M2034"/>
      <c r="N2034"/>
      <c r="AA2034"/>
      <c r="AB2034"/>
      <c r="AC2034"/>
      <c r="AD2034"/>
    </row>
    <row r="2035" spans="11:30" x14ac:dyDescent="0.25">
      <c r="K2035"/>
      <c r="L2035"/>
      <c r="M2035"/>
      <c r="N2035"/>
      <c r="AA2035"/>
      <c r="AB2035"/>
      <c r="AC2035"/>
      <c r="AD2035"/>
    </row>
    <row r="2036" spans="11:30" x14ac:dyDescent="0.25">
      <c r="K2036"/>
      <c r="L2036"/>
      <c r="M2036"/>
      <c r="N2036"/>
      <c r="AA2036"/>
      <c r="AB2036"/>
      <c r="AC2036"/>
      <c r="AD2036"/>
    </row>
    <row r="2037" spans="11:30" x14ac:dyDescent="0.25">
      <c r="K2037"/>
      <c r="L2037"/>
      <c r="M2037"/>
      <c r="N2037"/>
      <c r="AA2037"/>
      <c r="AB2037"/>
      <c r="AC2037"/>
      <c r="AD2037"/>
    </row>
    <row r="2038" spans="11:30" x14ac:dyDescent="0.25">
      <c r="K2038"/>
      <c r="L2038"/>
      <c r="M2038"/>
      <c r="N2038"/>
      <c r="AA2038"/>
      <c r="AB2038"/>
      <c r="AC2038"/>
      <c r="AD2038"/>
    </row>
    <row r="2039" spans="11:30" x14ac:dyDescent="0.25">
      <c r="K2039"/>
      <c r="L2039"/>
      <c r="M2039"/>
      <c r="N2039"/>
      <c r="AA2039"/>
      <c r="AB2039"/>
      <c r="AC2039"/>
      <c r="AD2039"/>
    </row>
    <row r="2040" spans="11:30" x14ac:dyDescent="0.25">
      <c r="K2040"/>
      <c r="L2040"/>
      <c r="M2040"/>
      <c r="N2040"/>
      <c r="AA2040"/>
      <c r="AB2040"/>
      <c r="AC2040"/>
      <c r="AD2040"/>
    </row>
    <row r="2041" spans="11:30" x14ac:dyDescent="0.25">
      <c r="K2041"/>
      <c r="L2041"/>
      <c r="M2041"/>
      <c r="N2041"/>
      <c r="AA2041"/>
      <c r="AB2041"/>
      <c r="AC2041"/>
      <c r="AD2041"/>
    </row>
    <row r="2042" spans="11:30" x14ac:dyDescent="0.25">
      <c r="K2042"/>
      <c r="L2042"/>
      <c r="M2042"/>
      <c r="N2042"/>
      <c r="AA2042"/>
      <c r="AB2042"/>
      <c r="AC2042"/>
      <c r="AD2042"/>
    </row>
    <row r="2043" spans="11:30" x14ac:dyDescent="0.25">
      <c r="K2043"/>
      <c r="L2043"/>
      <c r="M2043"/>
      <c r="N2043"/>
      <c r="AA2043"/>
      <c r="AB2043"/>
      <c r="AC2043"/>
      <c r="AD2043"/>
    </row>
    <row r="2044" spans="11:30" x14ac:dyDescent="0.25">
      <c r="K2044"/>
      <c r="L2044"/>
      <c r="M2044"/>
      <c r="N2044"/>
      <c r="AA2044"/>
      <c r="AB2044"/>
      <c r="AC2044"/>
      <c r="AD2044"/>
    </row>
    <row r="2045" spans="11:30" x14ac:dyDescent="0.25">
      <c r="K2045"/>
      <c r="L2045"/>
      <c r="M2045"/>
      <c r="N2045"/>
      <c r="AA2045"/>
      <c r="AB2045"/>
      <c r="AC2045"/>
      <c r="AD2045"/>
    </row>
    <row r="2046" spans="11:30" x14ac:dyDescent="0.25">
      <c r="K2046"/>
      <c r="L2046"/>
      <c r="M2046"/>
      <c r="N2046"/>
      <c r="AA2046"/>
      <c r="AB2046"/>
      <c r="AC2046"/>
      <c r="AD2046"/>
    </row>
    <row r="2047" spans="11:30" x14ac:dyDescent="0.25">
      <c r="K2047"/>
      <c r="L2047"/>
      <c r="M2047"/>
      <c r="N2047"/>
      <c r="AA2047"/>
      <c r="AB2047"/>
      <c r="AC2047"/>
      <c r="AD2047"/>
    </row>
    <row r="2048" spans="11:30" x14ac:dyDescent="0.25">
      <c r="K2048"/>
      <c r="L2048"/>
      <c r="M2048"/>
      <c r="N2048"/>
      <c r="AA2048"/>
      <c r="AB2048"/>
      <c r="AC2048"/>
      <c r="AD2048"/>
    </row>
    <row r="2049" spans="11:30" x14ac:dyDescent="0.25">
      <c r="K2049"/>
      <c r="L2049"/>
      <c r="M2049"/>
      <c r="N2049"/>
      <c r="AA2049"/>
      <c r="AB2049"/>
      <c r="AC2049"/>
      <c r="AD2049"/>
    </row>
    <row r="2050" spans="11:30" x14ac:dyDescent="0.25">
      <c r="K2050"/>
      <c r="L2050"/>
      <c r="M2050"/>
      <c r="N2050"/>
      <c r="AA2050"/>
      <c r="AB2050"/>
      <c r="AC2050"/>
      <c r="AD2050"/>
    </row>
    <row r="2051" spans="11:30" x14ac:dyDescent="0.25">
      <c r="K2051"/>
      <c r="L2051"/>
      <c r="M2051"/>
      <c r="N2051"/>
      <c r="AA2051"/>
      <c r="AB2051"/>
      <c r="AC2051"/>
      <c r="AD2051"/>
    </row>
    <row r="2052" spans="11:30" x14ac:dyDescent="0.25">
      <c r="K2052"/>
      <c r="L2052"/>
      <c r="M2052"/>
      <c r="N2052"/>
      <c r="AA2052"/>
      <c r="AB2052"/>
      <c r="AC2052"/>
      <c r="AD2052"/>
    </row>
    <row r="2053" spans="11:30" x14ac:dyDescent="0.25">
      <c r="K2053"/>
      <c r="L2053"/>
      <c r="M2053"/>
      <c r="N2053"/>
      <c r="AA2053"/>
      <c r="AB2053"/>
      <c r="AC2053"/>
      <c r="AD2053"/>
    </row>
    <row r="2054" spans="11:30" x14ac:dyDescent="0.25">
      <c r="K2054"/>
      <c r="L2054"/>
      <c r="M2054"/>
      <c r="N2054"/>
      <c r="AA2054"/>
      <c r="AB2054"/>
      <c r="AC2054"/>
      <c r="AD2054"/>
    </row>
    <row r="2055" spans="11:30" x14ac:dyDescent="0.25">
      <c r="K2055"/>
      <c r="L2055"/>
      <c r="M2055"/>
      <c r="N2055"/>
      <c r="AA2055"/>
      <c r="AB2055"/>
      <c r="AC2055"/>
      <c r="AD2055"/>
    </row>
    <row r="2056" spans="11:30" x14ac:dyDescent="0.25">
      <c r="K2056"/>
      <c r="L2056"/>
      <c r="M2056"/>
      <c r="N2056"/>
      <c r="AA2056"/>
      <c r="AB2056"/>
      <c r="AC2056"/>
      <c r="AD2056"/>
    </row>
    <row r="2057" spans="11:30" x14ac:dyDescent="0.25">
      <c r="K2057"/>
      <c r="L2057"/>
      <c r="M2057"/>
      <c r="N2057"/>
      <c r="AA2057"/>
      <c r="AB2057"/>
      <c r="AC2057"/>
      <c r="AD2057"/>
    </row>
    <row r="2058" spans="11:30" x14ac:dyDescent="0.25">
      <c r="K2058"/>
      <c r="L2058"/>
      <c r="M2058"/>
      <c r="N2058"/>
      <c r="AA2058"/>
      <c r="AB2058"/>
      <c r="AC2058"/>
      <c r="AD2058"/>
    </row>
    <row r="2059" spans="11:30" x14ac:dyDescent="0.25">
      <c r="K2059"/>
      <c r="L2059"/>
      <c r="M2059"/>
      <c r="N2059"/>
      <c r="AA2059"/>
      <c r="AB2059"/>
      <c r="AC2059"/>
      <c r="AD2059"/>
    </row>
    <row r="2060" spans="11:30" x14ac:dyDescent="0.25">
      <c r="K2060"/>
      <c r="L2060"/>
      <c r="M2060"/>
      <c r="N2060"/>
      <c r="AA2060"/>
      <c r="AB2060"/>
      <c r="AC2060"/>
      <c r="AD2060"/>
    </row>
    <row r="2061" spans="11:30" x14ac:dyDescent="0.25">
      <c r="K2061"/>
      <c r="L2061"/>
      <c r="M2061"/>
      <c r="N2061"/>
      <c r="AA2061"/>
      <c r="AB2061"/>
      <c r="AC2061"/>
      <c r="AD2061"/>
    </row>
    <row r="2062" spans="11:30" x14ac:dyDescent="0.25">
      <c r="K2062"/>
      <c r="L2062"/>
      <c r="M2062"/>
      <c r="N2062"/>
      <c r="AA2062"/>
      <c r="AB2062"/>
      <c r="AC2062"/>
      <c r="AD2062"/>
    </row>
    <row r="2063" spans="11:30" x14ac:dyDescent="0.25">
      <c r="K2063"/>
      <c r="L2063"/>
      <c r="M2063"/>
      <c r="N2063"/>
      <c r="AA2063"/>
      <c r="AB2063"/>
      <c r="AC2063"/>
      <c r="AD2063"/>
    </row>
    <row r="2064" spans="11:30" x14ac:dyDescent="0.25">
      <c r="K2064"/>
      <c r="L2064"/>
      <c r="M2064"/>
      <c r="N2064"/>
      <c r="AA2064"/>
      <c r="AB2064"/>
      <c r="AC2064"/>
      <c r="AD2064"/>
    </row>
    <row r="2065" spans="11:30" x14ac:dyDescent="0.25">
      <c r="K2065"/>
      <c r="L2065"/>
      <c r="M2065"/>
      <c r="N2065"/>
      <c r="AA2065"/>
      <c r="AB2065"/>
      <c r="AC2065"/>
      <c r="AD2065"/>
    </row>
    <row r="2066" spans="11:30" x14ac:dyDescent="0.25">
      <c r="K2066"/>
      <c r="L2066"/>
      <c r="M2066"/>
      <c r="N2066"/>
      <c r="AA2066"/>
      <c r="AB2066"/>
      <c r="AC2066"/>
      <c r="AD2066"/>
    </row>
    <row r="2067" spans="11:30" x14ac:dyDescent="0.25">
      <c r="K2067"/>
      <c r="L2067"/>
      <c r="M2067"/>
      <c r="N2067"/>
      <c r="AA2067"/>
      <c r="AB2067"/>
      <c r="AC2067"/>
      <c r="AD2067"/>
    </row>
    <row r="2068" spans="11:30" x14ac:dyDescent="0.25">
      <c r="K2068"/>
      <c r="L2068"/>
      <c r="M2068"/>
      <c r="N2068"/>
      <c r="AA2068"/>
      <c r="AB2068"/>
      <c r="AC2068"/>
      <c r="AD2068"/>
    </row>
    <row r="2069" spans="11:30" x14ac:dyDescent="0.25">
      <c r="K2069"/>
      <c r="L2069"/>
      <c r="M2069"/>
      <c r="N2069"/>
      <c r="AA2069"/>
      <c r="AB2069"/>
      <c r="AC2069"/>
      <c r="AD2069"/>
    </row>
    <row r="2070" spans="11:30" x14ac:dyDescent="0.25">
      <c r="K2070"/>
      <c r="L2070"/>
      <c r="M2070"/>
      <c r="N2070"/>
      <c r="AA2070"/>
      <c r="AB2070"/>
      <c r="AC2070"/>
      <c r="AD2070"/>
    </row>
    <row r="2071" spans="11:30" x14ac:dyDescent="0.25">
      <c r="K2071"/>
      <c r="L2071"/>
      <c r="M2071"/>
      <c r="N2071"/>
      <c r="AA2071"/>
      <c r="AB2071"/>
      <c r="AC2071"/>
      <c r="AD2071"/>
    </row>
    <row r="2072" spans="11:30" x14ac:dyDescent="0.25">
      <c r="K2072"/>
      <c r="L2072"/>
      <c r="M2072"/>
      <c r="N2072"/>
      <c r="AA2072"/>
      <c r="AB2072"/>
      <c r="AC2072"/>
      <c r="AD2072"/>
    </row>
    <row r="2073" spans="11:30" x14ac:dyDescent="0.25">
      <c r="K2073"/>
      <c r="L2073"/>
      <c r="M2073"/>
      <c r="N2073"/>
      <c r="AA2073"/>
      <c r="AB2073"/>
      <c r="AC2073"/>
      <c r="AD2073"/>
    </row>
    <row r="2074" spans="11:30" x14ac:dyDescent="0.25">
      <c r="K2074"/>
      <c r="L2074"/>
      <c r="M2074"/>
      <c r="N2074"/>
      <c r="AA2074"/>
      <c r="AB2074"/>
      <c r="AC2074"/>
      <c r="AD2074"/>
    </row>
    <row r="2075" spans="11:30" x14ac:dyDescent="0.25">
      <c r="K2075"/>
      <c r="L2075"/>
      <c r="M2075"/>
      <c r="N2075"/>
      <c r="AA2075"/>
      <c r="AB2075"/>
      <c r="AC2075"/>
      <c r="AD2075"/>
    </row>
    <row r="2076" spans="11:30" x14ac:dyDescent="0.25">
      <c r="K2076"/>
      <c r="L2076"/>
      <c r="M2076"/>
      <c r="N2076"/>
      <c r="AA2076"/>
      <c r="AB2076"/>
      <c r="AC2076"/>
      <c r="AD2076"/>
    </row>
    <row r="2077" spans="11:30" x14ac:dyDescent="0.25">
      <c r="K2077"/>
      <c r="L2077"/>
      <c r="M2077"/>
      <c r="N2077"/>
      <c r="AA2077"/>
      <c r="AB2077"/>
      <c r="AC2077"/>
      <c r="AD2077"/>
    </row>
    <row r="2078" spans="11:30" x14ac:dyDescent="0.25">
      <c r="K2078"/>
      <c r="L2078"/>
      <c r="M2078"/>
      <c r="N2078"/>
      <c r="AA2078"/>
      <c r="AB2078"/>
      <c r="AC2078"/>
      <c r="AD2078"/>
    </row>
    <row r="2079" spans="11:30" x14ac:dyDescent="0.25">
      <c r="K2079"/>
      <c r="L2079"/>
      <c r="M2079"/>
      <c r="N2079"/>
      <c r="AA2079"/>
      <c r="AB2079"/>
      <c r="AC2079"/>
      <c r="AD2079"/>
    </row>
    <row r="2080" spans="11:30" x14ac:dyDescent="0.25">
      <c r="K2080"/>
      <c r="L2080"/>
      <c r="M2080"/>
      <c r="N2080"/>
      <c r="AA2080"/>
      <c r="AB2080"/>
      <c r="AC2080"/>
      <c r="AD2080"/>
    </row>
    <row r="2081" spans="11:30" x14ac:dyDescent="0.25">
      <c r="K2081"/>
      <c r="L2081"/>
      <c r="M2081"/>
      <c r="N2081"/>
      <c r="AA2081"/>
      <c r="AB2081"/>
      <c r="AC2081"/>
      <c r="AD2081"/>
    </row>
    <row r="2082" spans="11:30" x14ac:dyDescent="0.25">
      <c r="K2082"/>
      <c r="L2082"/>
      <c r="M2082"/>
      <c r="N2082"/>
      <c r="AA2082"/>
      <c r="AB2082"/>
      <c r="AC2082"/>
      <c r="AD2082"/>
    </row>
    <row r="2083" spans="11:30" x14ac:dyDescent="0.25">
      <c r="K2083"/>
      <c r="L2083"/>
      <c r="M2083"/>
      <c r="N2083"/>
      <c r="AA2083"/>
      <c r="AB2083"/>
      <c r="AC2083"/>
      <c r="AD2083"/>
    </row>
    <row r="2084" spans="11:30" x14ac:dyDescent="0.25">
      <c r="K2084"/>
      <c r="L2084"/>
      <c r="M2084"/>
      <c r="N2084"/>
      <c r="AA2084"/>
      <c r="AB2084"/>
      <c r="AC2084"/>
      <c r="AD2084"/>
    </row>
    <row r="2085" spans="11:30" x14ac:dyDescent="0.25">
      <c r="K2085"/>
      <c r="L2085"/>
      <c r="M2085"/>
      <c r="N2085"/>
      <c r="AA2085"/>
      <c r="AB2085"/>
      <c r="AC2085"/>
      <c r="AD2085"/>
    </row>
    <row r="2086" spans="11:30" x14ac:dyDescent="0.25">
      <c r="K2086"/>
      <c r="L2086"/>
      <c r="M2086"/>
      <c r="N2086"/>
      <c r="AA2086"/>
      <c r="AB2086"/>
      <c r="AC2086"/>
      <c r="AD2086"/>
    </row>
    <row r="2087" spans="11:30" x14ac:dyDescent="0.25">
      <c r="K2087"/>
      <c r="L2087"/>
      <c r="M2087"/>
      <c r="N2087"/>
      <c r="AA2087"/>
      <c r="AB2087"/>
      <c r="AC2087"/>
      <c r="AD2087"/>
    </row>
    <row r="2088" spans="11:30" x14ac:dyDescent="0.25">
      <c r="K2088"/>
      <c r="L2088"/>
      <c r="M2088"/>
      <c r="N2088"/>
      <c r="AA2088"/>
      <c r="AB2088"/>
      <c r="AC2088"/>
      <c r="AD2088"/>
    </row>
    <row r="2089" spans="11:30" x14ac:dyDescent="0.25">
      <c r="K2089"/>
      <c r="L2089"/>
      <c r="M2089"/>
      <c r="N2089"/>
      <c r="AA2089"/>
      <c r="AB2089"/>
      <c r="AC2089"/>
      <c r="AD2089"/>
    </row>
    <row r="2090" spans="11:30" x14ac:dyDescent="0.25">
      <c r="K2090"/>
      <c r="L2090"/>
      <c r="M2090"/>
      <c r="N2090"/>
      <c r="AA2090"/>
      <c r="AB2090"/>
      <c r="AC2090"/>
      <c r="AD2090"/>
    </row>
    <row r="2091" spans="11:30" x14ac:dyDescent="0.25">
      <c r="K2091"/>
      <c r="L2091"/>
      <c r="M2091"/>
      <c r="N2091"/>
      <c r="AA2091"/>
      <c r="AB2091"/>
      <c r="AC2091"/>
      <c r="AD2091"/>
    </row>
    <row r="2092" spans="11:30" x14ac:dyDescent="0.25">
      <c r="K2092"/>
      <c r="L2092"/>
      <c r="M2092"/>
      <c r="N2092"/>
      <c r="AA2092"/>
      <c r="AB2092"/>
      <c r="AC2092"/>
      <c r="AD2092"/>
    </row>
    <row r="2093" spans="11:30" x14ac:dyDescent="0.25">
      <c r="K2093"/>
      <c r="L2093"/>
      <c r="M2093"/>
      <c r="N2093"/>
      <c r="AA2093"/>
      <c r="AB2093"/>
      <c r="AC2093"/>
      <c r="AD2093"/>
    </row>
    <row r="2094" spans="11:30" x14ac:dyDescent="0.25">
      <c r="K2094"/>
      <c r="L2094"/>
      <c r="M2094"/>
      <c r="N2094"/>
      <c r="AA2094"/>
      <c r="AB2094"/>
      <c r="AC2094"/>
      <c r="AD2094"/>
    </row>
    <row r="2095" spans="11:30" x14ac:dyDescent="0.25">
      <c r="K2095"/>
      <c r="L2095"/>
      <c r="M2095"/>
      <c r="N2095"/>
      <c r="AA2095"/>
      <c r="AB2095"/>
      <c r="AC2095"/>
      <c r="AD2095"/>
    </row>
    <row r="2096" spans="11:30" x14ac:dyDescent="0.25">
      <c r="K2096"/>
      <c r="L2096"/>
      <c r="M2096"/>
      <c r="N2096"/>
      <c r="AA2096"/>
      <c r="AB2096"/>
      <c r="AC2096"/>
      <c r="AD2096"/>
    </row>
    <row r="2097" spans="11:30" x14ac:dyDescent="0.25">
      <c r="K2097"/>
      <c r="L2097"/>
      <c r="M2097"/>
      <c r="N2097"/>
      <c r="AA2097"/>
      <c r="AB2097"/>
      <c r="AC2097"/>
      <c r="AD2097"/>
    </row>
    <row r="2098" spans="11:30" x14ac:dyDescent="0.25">
      <c r="K2098"/>
      <c r="L2098"/>
      <c r="M2098"/>
      <c r="N2098"/>
      <c r="AA2098"/>
      <c r="AB2098"/>
      <c r="AC2098"/>
      <c r="AD2098"/>
    </row>
    <row r="2099" spans="11:30" x14ac:dyDescent="0.25">
      <c r="K2099"/>
      <c r="L2099"/>
      <c r="M2099"/>
      <c r="N2099"/>
      <c r="AA2099"/>
      <c r="AB2099"/>
      <c r="AC2099"/>
      <c r="AD2099"/>
    </row>
    <row r="2100" spans="11:30" x14ac:dyDescent="0.25">
      <c r="K2100"/>
      <c r="L2100"/>
      <c r="M2100"/>
      <c r="N2100"/>
      <c r="AA2100"/>
      <c r="AB2100"/>
      <c r="AC2100"/>
      <c r="AD2100"/>
    </row>
    <row r="2101" spans="11:30" x14ac:dyDescent="0.25">
      <c r="K2101"/>
      <c r="L2101"/>
      <c r="M2101"/>
      <c r="N2101"/>
      <c r="AA2101"/>
      <c r="AB2101"/>
      <c r="AC2101"/>
      <c r="AD2101"/>
    </row>
    <row r="2102" spans="11:30" x14ac:dyDescent="0.25">
      <c r="K2102"/>
      <c r="L2102"/>
      <c r="M2102"/>
      <c r="N2102"/>
      <c r="AA2102"/>
      <c r="AB2102"/>
      <c r="AC2102"/>
      <c r="AD2102"/>
    </row>
    <row r="2103" spans="11:30" x14ac:dyDescent="0.25">
      <c r="K2103"/>
      <c r="L2103"/>
      <c r="M2103"/>
      <c r="N2103"/>
      <c r="AA2103"/>
      <c r="AB2103"/>
      <c r="AC2103"/>
      <c r="AD2103"/>
    </row>
    <row r="2104" spans="11:30" x14ac:dyDescent="0.25">
      <c r="K2104"/>
      <c r="L2104"/>
      <c r="M2104"/>
      <c r="N2104"/>
      <c r="AA2104"/>
      <c r="AB2104"/>
      <c r="AC2104"/>
      <c r="AD2104"/>
    </row>
    <row r="2105" spans="11:30" x14ac:dyDescent="0.25">
      <c r="K2105"/>
      <c r="L2105"/>
      <c r="M2105"/>
      <c r="N2105"/>
      <c r="AA2105"/>
      <c r="AB2105"/>
      <c r="AC2105"/>
      <c r="AD2105"/>
    </row>
    <row r="2106" spans="11:30" x14ac:dyDescent="0.25">
      <c r="K2106"/>
      <c r="L2106"/>
      <c r="M2106"/>
      <c r="N2106"/>
      <c r="AA2106"/>
      <c r="AB2106"/>
      <c r="AC2106"/>
      <c r="AD2106"/>
    </row>
    <row r="2107" spans="11:30" x14ac:dyDescent="0.25">
      <c r="K2107"/>
      <c r="L2107"/>
      <c r="M2107"/>
      <c r="N2107"/>
      <c r="AA2107"/>
      <c r="AB2107"/>
      <c r="AC2107"/>
      <c r="AD2107"/>
    </row>
    <row r="2108" spans="11:30" x14ac:dyDescent="0.25">
      <c r="K2108"/>
      <c r="L2108"/>
      <c r="M2108"/>
      <c r="N2108"/>
      <c r="AA2108"/>
      <c r="AB2108"/>
      <c r="AC2108"/>
      <c r="AD2108"/>
    </row>
    <row r="2109" spans="11:30" x14ac:dyDescent="0.25">
      <c r="K2109"/>
      <c r="L2109"/>
      <c r="M2109"/>
      <c r="N2109"/>
      <c r="AA2109"/>
      <c r="AB2109"/>
      <c r="AC2109"/>
      <c r="AD2109"/>
    </row>
    <row r="2110" spans="11:30" x14ac:dyDescent="0.25">
      <c r="K2110"/>
      <c r="L2110"/>
      <c r="M2110"/>
      <c r="N2110"/>
      <c r="AA2110"/>
      <c r="AB2110"/>
      <c r="AC2110"/>
      <c r="AD2110"/>
    </row>
    <row r="2111" spans="11:30" x14ac:dyDescent="0.25">
      <c r="K2111"/>
      <c r="L2111"/>
      <c r="M2111"/>
      <c r="N2111"/>
      <c r="AA2111"/>
      <c r="AB2111"/>
      <c r="AC2111"/>
      <c r="AD2111"/>
    </row>
    <row r="2112" spans="11:30" x14ac:dyDescent="0.25">
      <c r="K2112"/>
      <c r="L2112"/>
      <c r="M2112"/>
      <c r="N2112"/>
      <c r="AA2112"/>
      <c r="AB2112"/>
      <c r="AC2112"/>
      <c r="AD2112"/>
    </row>
    <row r="2113" spans="11:30" x14ac:dyDescent="0.25">
      <c r="K2113"/>
      <c r="L2113"/>
      <c r="M2113"/>
      <c r="N2113"/>
      <c r="AA2113"/>
      <c r="AB2113"/>
      <c r="AC2113"/>
      <c r="AD2113"/>
    </row>
    <row r="2114" spans="11:30" x14ac:dyDescent="0.25">
      <c r="K2114"/>
      <c r="L2114"/>
      <c r="M2114"/>
      <c r="N2114"/>
      <c r="AA2114"/>
      <c r="AB2114"/>
      <c r="AC2114"/>
      <c r="AD2114"/>
    </row>
    <row r="2115" spans="11:30" x14ac:dyDescent="0.25">
      <c r="K2115"/>
      <c r="L2115"/>
      <c r="M2115"/>
      <c r="N2115"/>
      <c r="AA2115"/>
      <c r="AB2115"/>
      <c r="AC2115"/>
      <c r="AD2115"/>
    </row>
    <row r="2116" spans="11:30" x14ac:dyDescent="0.25">
      <c r="K2116"/>
      <c r="L2116"/>
      <c r="M2116"/>
      <c r="N2116"/>
      <c r="AA2116"/>
      <c r="AB2116"/>
      <c r="AC2116"/>
      <c r="AD2116"/>
    </row>
    <row r="2117" spans="11:30" x14ac:dyDescent="0.25">
      <c r="K2117"/>
      <c r="L2117"/>
      <c r="M2117"/>
      <c r="N2117"/>
      <c r="AA2117"/>
      <c r="AB2117"/>
      <c r="AC2117"/>
      <c r="AD2117"/>
    </row>
    <row r="2118" spans="11:30" x14ac:dyDescent="0.25">
      <c r="K2118"/>
      <c r="L2118"/>
      <c r="M2118"/>
      <c r="N2118"/>
      <c r="AA2118"/>
      <c r="AB2118"/>
      <c r="AC2118"/>
      <c r="AD2118"/>
    </row>
    <row r="2119" spans="11:30" x14ac:dyDescent="0.25">
      <c r="K2119"/>
      <c r="L2119"/>
      <c r="M2119"/>
      <c r="N2119"/>
      <c r="AA2119"/>
      <c r="AB2119"/>
      <c r="AC2119"/>
      <c r="AD2119"/>
    </row>
    <row r="2120" spans="11:30" x14ac:dyDescent="0.25">
      <c r="K2120"/>
      <c r="L2120"/>
      <c r="M2120"/>
      <c r="N2120"/>
      <c r="AA2120"/>
      <c r="AB2120"/>
      <c r="AC2120"/>
      <c r="AD2120"/>
    </row>
    <row r="2121" spans="11:30" x14ac:dyDescent="0.25">
      <c r="K2121"/>
      <c r="L2121"/>
      <c r="M2121"/>
      <c r="N2121"/>
      <c r="AA2121"/>
      <c r="AB2121"/>
      <c r="AC2121"/>
      <c r="AD2121"/>
    </row>
    <row r="2122" spans="11:30" x14ac:dyDescent="0.25">
      <c r="K2122"/>
      <c r="L2122"/>
      <c r="M2122"/>
      <c r="N2122"/>
      <c r="AA2122"/>
      <c r="AB2122"/>
      <c r="AC2122"/>
      <c r="AD2122"/>
    </row>
    <row r="2123" spans="11:30" x14ac:dyDescent="0.25">
      <c r="K2123"/>
      <c r="L2123"/>
      <c r="M2123"/>
      <c r="N2123"/>
      <c r="AA2123"/>
      <c r="AB2123"/>
      <c r="AC2123"/>
      <c r="AD2123"/>
    </row>
    <row r="2124" spans="11:30" x14ac:dyDescent="0.25">
      <c r="K2124"/>
      <c r="L2124"/>
      <c r="M2124"/>
      <c r="N2124"/>
      <c r="AA2124"/>
      <c r="AB2124"/>
      <c r="AC2124"/>
      <c r="AD2124"/>
    </row>
    <row r="2125" spans="11:30" x14ac:dyDescent="0.25">
      <c r="K2125"/>
      <c r="L2125"/>
      <c r="M2125"/>
      <c r="N2125"/>
      <c r="AA2125"/>
      <c r="AB2125"/>
      <c r="AC2125"/>
      <c r="AD2125"/>
    </row>
    <row r="2126" spans="11:30" x14ac:dyDescent="0.25">
      <c r="K2126"/>
      <c r="L2126"/>
      <c r="M2126"/>
      <c r="N2126"/>
      <c r="AA2126"/>
      <c r="AB2126"/>
      <c r="AC2126"/>
      <c r="AD2126"/>
    </row>
    <row r="2127" spans="11:30" x14ac:dyDescent="0.25">
      <c r="K2127"/>
      <c r="L2127"/>
      <c r="M2127"/>
      <c r="N2127"/>
      <c r="AA2127"/>
      <c r="AB2127"/>
      <c r="AC2127"/>
      <c r="AD2127"/>
    </row>
    <row r="2128" spans="11:30" x14ac:dyDescent="0.25">
      <c r="K2128"/>
      <c r="L2128"/>
      <c r="M2128"/>
      <c r="N2128"/>
      <c r="AA2128"/>
      <c r="AB2128"/>
      <c r="AC2128"/>
      <c r="AD2128"/>
    </row>
    <row r="2129" spans="11:30" x14ac:dyDescent="0.25">
      <c r="K2129"/>
      <c r="L2129"/>
      <c r="M2129"/>
      <c r="N2129"/>
      <c r="AA2129"/>
      <c r="AB2129"/>
      <c r="AC2129"/>
      <c r="AD2129"/>
    </row>
    <row r="2130" spans="11:30" x14ac:dyDescent="0.25">
      <c r="K2130"/>
      <c r="L2130"/>
      <c r="M2130"/>
      <c r="N2130"/>
      <c r="AA2130"/>
      <c r="AB2130"/>
      <c r="AC2130"/>
      <c r="AD2130"/>
    </row>
    <row r="2131" spans="11:30" x14ac:dyDescent="0.25">
      <c r="K2131"/>
      <c r="L2131"/>
      <c r="M2131"/>
      <c r="N2131"/>
      <c r="AA2131"/>
      <c r="AB2131"/>
      <c r="AC2131"/>
      <c r="AD2131"/>
    </row>
    <row r="2132" spans="11:30" x14ac:dyDescent="0.25">
      <c r="K2132"/>
      <c r="L2132"/>
      <c r="M2132"/>
      <c r="N2132"/>
      <c r="AA2132"/>
      <c r="AB2132"/>
      <c r="AC2132"/>
      <c r="AD2132"/>
    </row>
    <row r="2133" spans="11:30" x14ac:dyDescent="0.25">
      <c r="K2133"/>
      <c r="L2133"/>
      <c r="M2133"/>
      <c r="N2133"/>
      <c r="AA2133"/>
      <c r="AB2133"/>
      <c r="AC2133"/>
      <c r="AD2133"/>
    </row>
    <row r="2134" spans="11:30" x14ac:dyDescent="0.25">
      <c r="K2134"/>
      <c r="L2134"/>
      <c r="M2134"/>
      <c r="N2134"/>
      <c r="AA2134"/>
      <c r="AB2134"/>
      <c r="AC2134"/>
      <c r="AD2134"/>
    </row>
    <row r="2135" spans="11:30" x14ac:dyDescent="0.25">
      <c r="K2135"/>
      <c r="L2135"/>
      <c r="M2135"/>
      <c r="N2135"/>
      <c r="AA2135"/>
      <c r="AB2135"/>
      <c r="AC2135"/>
      <c r="AD2135"/>
    </row>
    <row r="2136" spans="11:30" x14ac:dyDescent="0.25">
      <c r="K2136"/>
      <c r="L2136"/>
      <c r="M2136"/>
      <c r="N2136"/>
      <c r="AA2136"/>
      <c r="AB2136"/>
      <c r="AC2136"/>
      <c r="AD2136"/>
    </row>
    <row r="2137" spans="11:30" x14ac:dyDescent="0.25">
      <c r="K2137"/>
      <c r="L2137"/>
      <c r="M2137"/>
      <c r="N2137"/>
      <c r="AA2137"/>
      <c r="AB2137"/>
      <c r="AC2137"/>
      <c r="AD2137"/>
    </row>
    <row r="2138" spans="11:30" x14ac:dyDescent="0.25">
      <c r="K2138"/>
      <c r="L2138"/>
      <c r="M2138"/>
      <c r="N2138"/>
      <c r="AA2138"/>
      <c r="AB2138"/>
      <c r="AC2138"/>
      <c r="AD2138"/>
    </row>
    <row r="2139" spans="11:30" x14ac:dyDescent="0.25">
      <c r="K2139"/>
      <c r="L2139"/>
      <c r="M2139"/>
      <c r="N2139"/>
      <c r="AA2139"/>
      <c r="AB2139"/>
      <c r="AC2139"/>
      <c r="AD2139"/>
    </row>
    <row r="2140" spans="11:30" x14ac:dyDescent="0.25">
      <c r="K2140"/>
      <c r="L2140"/>
      <c r="M2140"/>
      <c r="N2140"/>
      <c r="AA2140"/>
      <c r="AB2140"/>
      <c r="AC2140"/>
      <c r="AD2140"/>
    </row>
    <row r="2141" spans="11:30" x14ac:dyDescent="0.25">
      <c r="K2141"/>
      <c r="L2141"/>
      <c r="M2141"/>
      <c r="N2141"/>
      <c r="AA2141"/>
      <c r="AB2141"/>
      <c r="AC2141"/>
      <c r="AD2141"/>
    </row>
    <row r="2142" spans="11:30" x14ac:dyDescent="0.25">
      <c r="K2142"/>
      <c r="L2142"/>
      <c r="M2142"/>
      <c r="N2142"/>
      <c r="AA2142"/>
      <c r="AB2142"/>
      <c r="AC2142"/>
      <c r="AD2142"/>
    </row>
    <row r="2143" spans="11:30" x14ac:dyDescent="0.25">
      <c r="K2143"/>
      <c r="L2143"/>
      <c r="M2143"/>
      <c r="N2143"/>
      <c r="AA2143"/>
      <c r="AB2143"/>
      <c r="AC2143"/>
      <c r="AD2143"/>
    </row>
    <row r="2144" spans="11:30" x14ac:dyDescent="0.25">
      <c r="K2144"/>
      <c r="L2144"/>
      <c r="M2144"/>
      <c r="N2144"/>
      <c r="AA2144"/>
      <c r="AB2144"/>
      <c r="AC2144"/>
      <c r="AD2144"/>
    </row>
    <row r="2145" spans="11:30" x14ac:dyDescent="0.25">
      <c r="K2145"/>
      <c r="L2145"/>
      <c r="M2145"/>
      <c r="N2145"/>
      <c r="AA2145"/>
      <c r="AB2145"/>
      <c r="AC2145"/>
      <c r="AD2145"/>
    </row>
    <row r="2146" spans="11:30" x14ac:dyDescent="0.25">
      <c r="K2146"/>
      <c r="L2146"/>
      <c r="M2146"/>
      <c r="N2146"/>
      <c r="AA2146"/>
      <c r="AB2146"/>
      <c r="AC2146"/>
      <c r="AD2146"/>
    </row>
    <row r="2147" spans="11:30" x14ac:dyDescent="0.25">
      <c r="K2147"/>
      <c r="L2147"/>
      <c r="M2147"/>
      <c r="N2147"/>
      <c r="AA2147"/>
      <c r="AB2147"/>
      <c r="AC2147"/>
      <c r="AD2147"/>
    </row>
    <row r="2148" spans="11:30" x14ac:dyDescent="0.25">
      <c r="K2148"/>
      <c r="L2148"/>
      <c r="M2148"/>
      <c r="N2148"/>
      <c r="AA2148"/>
      <c r="AB2148"/>
      <c r="AC2148"/>
      <c r="AD2148"/>
    </row>
    <row r="2149" spans="11:30" x14ac:dyDescent="0.25">
      <c r="K2149"/>
      <c r="L2149"/>
      <c r="M2149"/>
      <c r="N2149"/>
      <c r="AA2149"/>
      <c r="AB2149"/>
      <c r="AC2149"/>
      <c r="AD2149"/>
    </row>
    <row r="2150" spans="11:30" x14ac:dyDescent="0.25">
      <c r="K2150"/>
      <c r="L2150"/>
      <c r="M2150"/>
      <c r="N2150"/>
      <c r="AA2150"/>
      <c r="AB2150"/>
      <c r="AC2150"/>
      <c r="AD2150"/>
    </row>
    <row r="2151" spans="11:30" x14ac:dyDescent="0.25">
      <c r="K2151"/>
      <c r="L2151"/>
      <c r="M2151"/>
      <c r="N2151"/>
      <c r="AA2151"/>
      <c r="AB2151"/>
      <c r="AC2151"/>
      <c r="AD2151"/>
    </row>
    <row r="2152" spans="11:30" x14ac:dyDescent="0.25">
      <c r="K2152"/>
      <c r="L2152"/>
      <c r="M2152"/>
      <c r="N2152"/>
      <c r="AA2152"/>
      <c r="AB2152"/>
      <c r="AC2152"/>
      <c r="AD2152"/>
    </row>
    <row r="2153" spans="11:30" x14ac:dyDescent="0.25">
      <c r="K2153"/>
      <c r="L2153"/>
      <c r="M2153"/>
      <c r="N2153"/>
      <c r="AA2153"/>
      <c r="AB2153"/>
      <c r="AC2153"/>
      <c r="AD2153"/>
    </row>
    <row r="2154" spans="11:30" x14ac:dyDescent="0.25">
      <c r="K2154"/>
      <c r="L2154"/>
      <c r="M2154"/>
      <c r="N2154"/>
      <c r="AA2154"/>
      <c r="AB2154"/>
      <c r="AC2154"/>
      <c r="AD2154"/>
    </row>
    <row r="2155" spans="11:30" x14ac:dyDescent="0.25">
      <c r="K2155"/>
      <c r="L2155"/>
      <c r="M2155"/>
      <c r="N2155"/>
      <c r="AA2155"/>
      <c r="AB2155"/>
      <c r="AC2155"/>
      <c r="AD2155"/>
    </row>
    <row r="2156" spans="11:30" x14ac:dyDescent="0.25">
      <c r="K2156"/>
      <c r="L2156"/>
      <c r="M2156"/>
      <c r="N2156"/>
      <c r="AA2156"/>
      <c r="AB2156"/>
      <c r="AC2156"/>
      <c r="AD2156"/>
    </row>
    <row r="2157" spans="11:30" x14ac:dyDescent="0.25">
      <c r="K2157"/>
      <c r="L2157"/>
      <c r="M2157"/>
      <c r="N2157"/>
      <c r="AA2157"/>
      <c r="AB2157"/>
      <c r="AC2157"/>
      <c r="AD2157"/>
    </row>
    <row r="2158" spans="11:30" x14ac:dyDescent="0.25">
      <c r="K2158"/>
      <c r="L2158"/>
      <c r="M2158"/>
      <c r="N2158"/>
      <c r="AA2158"/>
      <c r="AB2158"/>
      <c r="AC2158"/>
      <c r="AD2158"/>
    </row>
    <row r="2159" spans="11:30" x14ac:dyDescent="0.25">
      <c r="K2159"/>
      <c r="L2159"/>
      <c r="M2159"/>
      <c r="N2159"/>
      <c r="AA2159"/>
      <c r="AB2159"/>
      <c r="AC2159"/>
      <c r="AD2159"/>
    </row>
    <row r="2160" spans="11:30" x14ac:dyDescent="0.25">
      <c r="K2160"/>
      <c r="L2160"/>
      <c r="M2160"/>
      <c r="N2160"/>
      <c r="AA2160"/>
      <c r="AB2160"/>
      <c r="AC2160"/>
      <c r="AD2160"/>
    </row>
    <row r="2161" spans="11:30" x14ac:dyDescent="0.25">
      <c r="K2161"/>
      <c r="L2161"/>
      <c r="M2161"/>
      <c r="N2161"/>
      <c r="AA2161"/>
      <c r="AB2161"/>
      <c r="AC2161"/>
      <c r="AD2161"/>
    </row>
    <row r="2162" spans="11:30" x14ac:dyDescent="0.25">
      <c r="K2162"/>
      <c r="L2162"/>
      <c r="M2162"/>
      <c r="N2162"/>
      <c r="AA2162"/>
      <c r="AB2162"/>
      <c r="AC2162"/>
      <c r="AD2162"/>
    </row>
    <row r="2163" spans="11:30" x14ac:dyDescent="0.25">
      <c r="K2163"/>
      <c r="L2163"/>
      <c r="M2163"/>
      <c r="N2163"/>
      <c r="AA2163"/>
      <c r="AB2163"/>
      <c r="AC2163"/>
      <c r="AD2163"/>
    </row>
    <row r="2164" spans="11:30" x14ac:dyDescent="0.25">
      <c r="K2164"/>
      <c r="L2164"/>
      <c r="M2164"/>
      <c r="N2164"/>
      <c r="AA2164"/>
      <c r="AB2164"/>
      <c r="AC2164"/>
      <c r="AD2164"/>
    </row>
    <row r="2165" spans="11:30" x14ac:dyDescent="0.25">
      <c r="K2165"/>
      <c r="L2165"/>
      <c r="M2165"/>
      <c r="N2165"/>
      <c r="AA2165"/>
      <c r="AB2165"/>
      <c r="AC2165"/>
      <c r="AD2165"/>
    </row>
    <row r="2166" spans="11:30" x14ac:dyDescent="0.25">
      <c r="K2166"/>
      <c r="L2166"/>
      <c r="M2166"/>
      <c r="N2166"/>
      <c r="AA2166"/>
      <c r="AB2166"/>
      <c r="AC2166"/>
      <c r="AD2166"/>
    </row>
    <row r="2167" spans="11:30" x14ac:dyDescent="0.25">
      <c r="K2167"/>
      <c r="L2167"/>
      <c r="M2167"/>
      <c r="N2167"/>
      <c r="AA2167"/>
      <c r="AB2167"/>
      <c r="AC2167"/>
      <c r="AD2167"/>
    </row>
    <row r="2168" spans="11:30" x14ac:dyDescent="0.25">
      <c r="K2168"/>
      <c r="L2168"/>
      <c r="M2168"/>
      <c r="N2168"/>
      <c r="AA2168"/>
      <c r="AB2168"/>
      <c r="AC2168"/>
      <c r="AD2168"/>
    </row>
    <row r="2169" spans="11:30" x14ac:dyDescent="0.25">
      <c r="K2169"/>
      <c r="L2169"/>
      <c r="M2169"/>
      <c r="N2169"/>
      <c r="AA2169"/>
      <c r="AB2169"/>
      <c r="AC2169"/>
      <c r="AD2169"/>
    </row>
    <row r="2170" spans="11:30" x14ac:dyDescent="0.25">
      <c r="K2170"/>
      <c r="L2170"/>
      <c r="M2170"/>
      <c r="N2170"/>
      <c r="AA2170"/>
      <c r="AB2170"/>
      <c r="AC2170"/>
      <c r="AD2170"/>
    </row>
    <row r="2171" spans="11:30" x14ac:dyDescent="0.25">
      <c r="K2171"/>
      <c r="L2171"/>
      <c r="M2171"/>
      <c r="N2171"/>
      <c r="AA2171"/>
      <c r="AB2171"/>
      <c r="AC2171"/>
      <c r="AD2171"/>
    </row>
    <row r="2172" spans="11:30" x14ac:dyDescent="0.25">
      <c r="K2172"/>
      <c r="L2172"/>
      <c r="M2172"/>
      <c r="N2172"/>
      <c r="AA2172"/>
      <c r="AB2172"/>
      <c r="AC2172"/>
      <c r="AD2172"/>
    </row>
    <row r="2173" spans="11:30" x14ac:dyDescent="0.25">
      <c r="K2173"/>
      <c r="L2173"/>
      <c r="M2173"/>
      <c r="N2173"/>
      <c r="AA2173"/>
      <c r="AB2173"/>
      <c r="AC2173"/>
      <c r="AD2173"/>
    </row>
    <row r="2174" spans="11:30" x14ac:dyDescent="0.25">
      <c r="K2174"/>
      <c r="L2174"/>
      <c r="M2174"/>
      <c r="N2174"/>
      <c r="AA2174"/>
      <c r="AB2174"/>
      <c r="AC2174"/>
      <c r="AD2174"/>
    </row>
    <row r="2175" spans="11:30" x14ac:dyDescent="0.25">
      <c r="K2175"/>
      <c r="L2175"/>
      <c r="M2175"/>
      <c r="N2175"/>
      <c r="AA2175"/>
      <c r="AB2175"/>
      <c r="AC2175"/>
      <c r="AD2175"/>
    </row>
    <row r="2176" spans="11:30" x14ac:dyDescent="0.25">
      <c r="K2176"/>
      <c r="L2176"/>
      <c r="M2176"/>
      <c r="N2176"/>
      <c r="AA2176"/>
      <c r="AB2176"/>
      <c r="AC2176"/>
      <c r="AD2176"/>
    </row>
    <row r="2177" spans="11:30" x14ac:dyDescent="0.25">
      <c r="K2177"/>
      <c r="L2177"/>
      <c r="M2177"/>
      <c r="N2177"/>
      <c r="AA2177"/>
      <c r="AB2177"/>
      <c r="AC2177"/>
      <c r="AD2177"/>
    </row>
    <row r="2178" spans="11:30" x14ac:dyDescent="0.25">
      <c r="K2178"/>
      <c r="L2178"/>
      <c r="M2178"/>
      <c r="N2178"/>
      <c r="AA2178"/>
      <c r="AB2178"/>
      <c r="AC2178"/>
      <c r="AD2178"/>
    </row>
    <row r="2179" spans="11:30" x14ac:dyDescent="0.25">
      <c r="K2179"/>
      <c r="L2179"/>
      <c r="M2179"/>
      <c r="N2179"/>
      <c r="AA2179"/>
      <c r="AB2179"/>
      <c r="AC2179"/>
      <c r="AD2179"/>
    </row>
    <row r="2180" spans="11:30" x14ac:dyDescent="0.25">
      <c r="K2180"/>
      <c r="L2180"/>
      <c r="M2180"/>
      <c r="N2180"/>
      <c r="AA2180"/>
      <c r="AB2180"/>
      <c r="AC2180"/>
      <c r="AD2180"/>
    </row>
    <row r="2181" spans="11:30" x14ac:dyDescent="0.25">
      <c r="K2181"/>
      <c r="L2181"/>
      <c r="M2181"/>
      <c r="N2181"/>
      <c r="AA2181"/>
      <c r="AB2181"/>
      <c r="AC2181"/>
      <c r="AD2181"/>
    </row>
    <row r="2182" spans="11:30" x14ac:dyDescent="0.25">
      <c r="K2182"/>
      <c r="L2182"/>
      <c r="M2182"/>
      <c r="N2182"/>
      <c r="AA2182"/>
      <c r="AB2182"/>
      <c r="AC2182"/>
      <c r="AD2182"/>
    </row>
    <row r="2183" spans="11:30" x14ac:dyDescent="0.25">
      <c r="K2183"/>
      <c r="L2183"/>
      <c r="M2183"/>
      <c r="N2183"/>
      <c r="AA2183"/>
      <c r="AB2183"/>
      <c r="AC2183"/>
      <c r="AD2183"/>
    </row>
    <row r="2184" spans="11:30" x14ac:dyDescent="0.25">
      <c r="K2184"/>
      <c r="L2184"/>
      <c r="M2184"/>
      <c r="N2184"/>
      <c r="AA2184"/>
      <c r="AB2184"/>
      <c r="AC2184"/>
      <c r="AD2184"/>
    </row>
    <row r="2185" spans="11:30" x14ac:dyDescent="0.25">
      <c r="K2185"/>
      <c r="L2185"/>
      <c r="M2185"/>
      <c r="N2185"/>
      <c r="AA2185"/>
      <c r="AB2185"/>
      <c r="AC2185"/>
      <c r="AD2185"/>
    </row>
    <row r="2186" spans="11:30" x14ac:dyDescent="0.25">
      <c r="K2186"/>
      <c r="L2186"/>
      <c r="M2186"/>
      <c r="N2186"/>
      <c r="AA2186"/>
      <c r="AB2186"/>
      <c r="AC2186"/>
      <c r="AD2186"/>
    </row>
    <row r="2187" spans="11:30" x14ac:dyDescent="0.25">
      <c r="K2187"/>
      <c r="L2187"/>
      <c r="M2187"/>
      <c r="N2187"/>
      <c r="AA2187"/>
      <c r="AB2187"/>
      <c r="AC2187"/>
      <c r="AD2187"/>
    </row>
    <row r="2188" spans="11:30" x14ac:dyDescent="0.25">
      <c r="K2188"/>
      <c r="L2188"/>
      <c r="M2188"/>
      <c r="N2188"/>
      <c r="AA2188"/>
      <c r="AB2188"/>
      <c r="AC2188"/>
      <c r="AD2188"/>
    </row>
    <row r="2189" spans="11:30" x14ac:dyDescent="0.25">
      <c r="K2189"/>
      <c r="L2189"/>
      <c r="M2189"/>
      <c r="N2189"/>
      <c r="AA2189"/>
      <c r="AB2189"/>
      <c r="AC2189"/>
      <c r="AD2189"/>
    </row>
    <row r="2190" spans="11:30" x14ac:dyDescent="0.25">
      <c r="K2190"/>
      <c r="L2190"/>
      <c r="M2190"/>
      <c r="N2190"/>
      <c r="AA2190"/>
      <c r="AB2190"/>
      <c r="AC2190"/>
      <c r="AD2190"/>
    </row>
    <row r="2191" spans="11:30" x14ac:dyDescent="0.25">
      <c r="K2191"/>
      <c r="L2191"/>
      <c r="M2191"/>
      <c r="N2191"/>
      <c r="AA2191"/>
      <c r="AB2191"/>
      <c r="AC2191"/>
      <c r="AD2191"/>
    </row>
    <row r="2192" spans="11:30" x14ac:dyDescent="0.25">
      <c r="K2192"/>
      <c r="L2192"/>
      <c r="M2192"/>
      <c r="N2192"/>
      <c r="AA2192"/>
      <c r="AB2192"/>
      <c r="AC2192"/>
      <c r="AD2192"/>
    </row>
    <row r="2193" spans="11:30" x14ac:dyDescent="0.25">
      <c r="K2193"/>
      <c r="L2193"/>
      <c r="M2193"/>
      <c r="N2193"/>
      <c r="AA2193"/>
      <c r="AB2193"/>
      <c r="AC2193"/>
      <c r="AD2193"/>
    </row>
    <row r="2194" spans="11:30" x14ac:dyDescent="0.25">
      <c r="K2194"/>
      <c r="L2194"/>
      <c r="M2194"/>
      <c r="N2194"/>
      <c r="AA2194"/>
      <c r="AB2194"/>
      <c r="AC2194"/>
      <c r="AD2194"/>
    </row>
    <row r="2195" spans="11:30" x14ac:dyDescent="0.25">
      <c r="K2195"/>
      <c r="L2195"/>
      <c r="M2195"/>
      <c r="N2195"/>
      <c r="AA2195"/>
      <c r="AB2195"/>
      <c r="AC2195"/>
      <c r="AD2195"/>
    </row>
    <row r="2196" spans="11:30" x14ac:dyDescent="0.25">
      <c r="K2196"/>
      <c r="L2196"/>
      <c r="M2196"/>
      <c r="N2196"/>
      <c r="AA2196"/>
      <c r="AB2196"/>
      <c r="AC2196"/>
      <c r="AD2196"/>
    </row>
    <row r="2197" spans="11:30" x14ac:dyDescent="0.25">
      <c r="K2197"/>
      <c r="L2197"/>
      <c r="M2197"/>
      <c r="N2197"/>
      <c r="AA2197"/>
      <c r="AB2197"/>
      <c r="AC2197"/>
      <c r="AD2197"/>
    </row>
    <row r="2198" spans="11:30" x14ac:dyDescent="0.25">
      <c r="K2198"/>
      <c r="L2198"/>
      <c r="M2198"/>
      <c r="N2198"/>
      <c r="AA2198"/>
      <c r="AB2198"/>
      <c r="AC2198"/>
      <c r="AD2198"/>
    </row>
    <row r="2199" spans="11:30" x14ac:dyDescent="0.25">
      <c r="K2199"/>
      <c r="L2199"/>
      <c r="M2199"/>
      <c r="N2199"/>
      <c r="AA2199"/>
      <c r="AB2199"/>
      <c r="AC2199"/>
      <c r="AD2199"/>
    </row>
    <row r="2200" spans="11:30" x14ac:dyDescent="0.25">
      <c r="K2200"/>
      <c r="L2200"/>
      <c r="M2200"/>
      <c r="N2200"/>
      <c r="AA2200"/>
      <c r="AB2200"/>
      <c r="AC2200"/>
      <c r="AD2200"/>
    </row>
    <row r="2201" spans="11:30" x14ac:dyDescent="0.25">
      <c r="K2201"/>
      <c r="L2201"/>
      <c r="M2201"/>
      <c r="N2201"/>
      <c r="AA2201"/>
      <c r="AB2201"/>
      <c r="AC2201"/>
      <c r="AD2201"/>
    </row>
    <row r="2202" spans="11:30" x14ac:dyDescent="0.25">
      <c r="K2202"/>
      <c r="L2202"/>
      <c r="M2202"/>
      <c r="N2202"/>
      <c r="AA2202"/>
      <c r="AB2202"/>
      <c r="AC2202"/>
      <c r="AD2202"/>
    </row>
    <row r="2203" spans="11:30" x14ac:dyDescent="0.25">
      <c r="K2203"/>
      <c r="L2203"/>
      <c r="M2203"/>
      <c r="N2203"/>
      <c r="AA2203"/>
      <c r="AB2203"/>
      <c r="AC2203"/>
      <c r="AD2203"/>
    </row>
    <row r="2204" spans="11:30" x14ac:dyDescent="0.25">
      <c r="K2204"/>
      <c r="L2204"/>
      <c r="M2204"/>
      <c r="N2204"/>
      <c r="AA2204"/>
      <c r="AB2204"/>
      <c r="AC2204"/>
      <c r="AD2204"/>
    </row>
    <row r="2205" spans="11:30" x14ac:dyDescent="0.25">
      <c r="K2205"/>
      <c r="L2205"/>
      <c r="M2205"/>
      <c r="N2205"/>
      <c r="AA2205"/>
      <c r="AB2205"/>
      <c r="AC2205"/>
      <c r="AD2205"/>
    </row>
    <row r="2206" spans="11:30" x14ac:dyDescent="0.25">
      <c r="K2206"/>
      <c r="L2206"/>
      <c r="M2206"/>
      <c r="N2206"/>
      <c r="AA2206"/>
      <c r="AB2206"/>
      <c r="AC2206"/>
      <c r="AD2206"/>
    </row>
    <row r="2207" spans="11:30" x14ac:dyDescent="0.25">
      <c r="K2207"/>
      <c r="L2207"/>
      <c r="M2207"/>
      <c r="N2207"/>
      <c r="AA2207"/>
      <c r="AB2207"/>
      <c r="AC2207"/>
      <c r="AD2207"/>
    </row>
    <row r="2208" spans="11:30" x14ac:dyDescent="0.25">
      <c r="K2208"/>
      <c r="L2208"/>
      <c r="M2208"/>
      <c r="N2208"/>
      <c r="AA2208"/>
      <c r="AB2208"/>
      <c r="AC2208"/>
      <c r="AD2208"/>
    </row>
    <row r="2209" spans="11:30" x14ac:dyDescent="0.25">
      <c r="K2209"/>
      <c r="L2209"/>
      <c r="M2209"/>
      <c r="N2209"/>
      <c r="AA2209"/>
      <c r="AB2209"/>
      <c r="AC2209"/>
      <c r="AD2209"/>
    </row>
    <row r="2210" spans="11:30" x14ac:dyDescent="0.25">
      <c r="N2210"/>
      <c r="AA2210"/>
      <c r="AB2210"/>
      <c r="AC2210"/>
      <c r="AD2210"/>
    </row>
    <row r="2211" spans="11:30" x14ac:dyDescent="0.25">
      <c r="N2211"/>
      <c r="AA2211"/>
      <c r="AB2211"/>
      <c r="AC2211"/>
      <c r="AD2211"/>
    </row>
    <row r="2212" spans="11:30" x14ac:dyDescent="0.25">
      <c r="N2212"/>
      <c r="AA2212"/>
      <c r="AB2212"/>
      <c r="AC2212"/>
      <c r="AD2212"/>
    </row>
    <row r="2213" spans="11:30" x14ac:dyDescent="0.25">
      <c r="N2213"/>
      <c r="AA2213"/>
      <c r="AB2213"/>
      <c r="AC2213"/>
      <c r="AD2213"/>
    </row>
    <row r="2214" spans="11:30" x14ac:dyDescent="0.25">
      <c r="N2214"/>
      <c r="AA2214"/>
      <c r="AB2214"/>
      <c r="AC2214"/>
      <c r="AD2214"/>
    </row>
    <row r="2215" spans="11:30" x14ac:dyDescent="0.25">
      <c r="N2215"/>
      <c r="AA2215"/>
      <c r="AB2215"/>
      <c r="AC2215"/>
      <c r="AD2215"/>
    </row>
    <row r="2216" spans="11:30" x14ac:dyDescent="0.25">
      <c r="N2216"/>
      <c r="AA2216"/>
      <c r="AB2216"/>
      <c r="AC2216"/>
      <c r="AD2216"/>
    </row>
    <row r="2217" spans="11:30" x14ac:dyDescent="0.25">
      <c r="N2217"/>
      <c r="AA2217"/>
      <c r="AB2217"/>
      <c r="AC2217"/>
      <c r="AD2217"/>
    </row>
    <row r="2218" spans="11:30" x14ac:dyDescent="0.25">
      <c r="N2218"/>
      <c r="AA2218"/>
      <c r="AB2218"/>
      <c r="AC2218"/>
      <c r="AD2218"/>
    </row>
    <row r="2219" spans="11:30" x14ac:dyDescent="0.25">
      <c r="N2219"/>
      <c r="AA2219"/>
      <c r="AB2219"/>
      <c r="AC2219"/>
      <c r="AD2219"/>
    </row>
    <row r="2220" spans="11:30" x14ac:dyDescent="0.25">
      <c r="N2220"/>
      <c r="AA2220"/>
      <c r="AB2220"/>
      <c r="AC2220"/>
      <c r="AD2220"/>
    </row>
    <row r="2221" spans="11:30" x14ac:dyDescent="0.25">
      <c r="N2221"/>
      <c r="AA2221"/>
      <c r="AB2221"/>
      <c r="AC2221"/>
      <c r="AD2221"/>
    </row>
    <row r="2222" spans="11:30" x14ac:dyDescent="0.25">
      <c r="N2222"/>
      <c r="AA2222"/>
      <c r="AB2222"/>
      <c r="AC2222"/>
      <c r="AD2222"/>
    </row>
    <row r="2223" spans="11:30" x14ac:dyDescent="0.25">
      <c r="N2223"/>
      <c r="AA2223"/>
      <c r="AB2223"/>
      <c r="AC2223"/>
      <c r="AD2223"/>
    </row>
    <row r="2224" spans="11:30" x14ac:dyDescent="0.25">
      <c r="N2224"/>
      <c r="AA2224"/>
      <c r="AB2224"/>
      <c r="AC2224"/>
      <c r="AD2224"/>
    </row>
    <row r="2225" spans="14:30" x14ac:dyDescent="0.25">
      <c r="N2225"/>
      <c r="AA2225"/>
      <c r="AB2225"/>
      <c r="AC2225"/>
      <c r="AD2225"/>
    </row>
    <row r="2226" spans="14:30" x14ac:dyDescent="0.25">
      <c r="N2226"/>
      <c r="AA2226"/>
      <c r="AB2226"/>
      <c r="AC2226"/>
      <c r="AD2226"/>
    </row>
    <row r="2227" spans="14:30" x14ac:dyDescent="0.25">
      <c r="N2227"/>
      <c r="AA2227"/>
      <c r="AB2227"/>
      <c r="AC2227"/>
      <c r="AD2227"/>
    </row>
    <row r="2228" spans="14:30" x14ac:dyDescent="0.25">
      <c r="N2228"/>
      <c r="AA2228"/>
      <c r="AB2228"/>
      <c r="AC2228"/>
      <c r="AD2228"/>
    </row>
    <row r="2229" spans="14:30" x14ac:dyDescent="0.25">
      <c r="N2229"/>
      <c r="AA2229"/>
      <c r="AB2229"/>
      <c r="AC2229"/>
      <c r="AD2229"/>
    </row>
    <row r="2230" spans="14:30" x14ac:dyDescent="0.25">
      <c r="N2230"/>
      <c r="AA2230"/>
      <c r="AB2230"/>
      <c r="AC2230"/>
      <c r="AD2230"/>
    </row>
    <row r="2231" spans="14:30" x14ac:dyDescent="0.25">
      <c r="N2231"/>
      <c r="AA2231"/>
      <c r="AB2231"/>
      <c r="AC2231"/>
      <c r="AD2231"/>
    </row>
    <row r="2232" spans="14:30" x14ac:dyDescent="0.25">
      <c r="N2232"/>
      <c r="AA2232"/>
      <c r="AB2232"/>
      <c r="AC2232"/>
      <c r="AD2232"/>
    </row>
    <row r="2233" spans="14:30" x14ac:dyDescent="0.25">
      <c r="N2233"/>
      <c r="AA2233"/>
      <c r="AB2233"/>
      <c r="AC2233"/>
      <c r="AD2233"/>
    </row>
    <row r="2234" spans="14:30" x14ac:dyDescent="0.25">
      <c r="N2234"/>
      <c r="AA2234"/>
      <c r="AB2234"/>
      <c r="AC2234"/>
      <c r="AD2234"/>
    </row>
    <row r="2235" spans="14:30" x14ac:dyDescent="0.25">
      <c r="N2235"/>
      <c r="AA2235"/>
      <c r="AB2235"/>
      <c r="AC2235"/>
      <c r="AD2235"/>
    </row>
    <row r="2236" spans="14:30" x14ac:dyDescent="0.25">
      <c r="N2236"/>
      <c r="AA2236"/>
      <c r="AB2236"/>
      <c r="AC2236"/>
      <c r="AD2236"/>
    </row>
    <row r="2237" spans="14:30" x14ac:dyDescent="0.25">
      <c r="N2237"/>
      <c r="AA2237"/>
      <c r="AB2237"/>
      <c r="AC2237"/>
      <c r="AD2237"/>
    </row>
    <row r="2238" spans="14:30" x14ac:dyDescent="0.25">
      <c r="N2238"/>
      <c r="AA2238"/>
      <c r="AB2238"/>
      <c r="AC2238"/>
      <c r="AD2238"/>
    </row>
    <row r="2239" spans="14:30" x14ac:dyDescent="0.25">
      <c r="N2239"/>
      <c r="AA2239"/>
      <c r="AB2239"/>
      <c r="AC2239"/>
      <c r="AD2239"/>
    </row>
    <row r="2240" spans="14:30" x14ac:dyDescent="0.25">
      <c r="N2240"/>
      <c r="AA2240"/>
      <c r="AB2240"/>
      <c r="AC2240"/>
      <c r="AD2240"/>
    </row>
    <row r="2241" spans="14:30" x14ac:dyDescent="0.25">
      <c r="N2241"/>
      <c r="AA2241"/>
      <c r="AB2241"/>
      <c r="AC2241"/>
      <c r="AD2241"/>
    </row>
    <row r="2242" spans="14:30" x14ac:dyDescent="0.25">
      <c r="N2242"/>
      <c r="AA2242"/>
      <c r="AB2242"/>
      <c r="AC2242"/>
      <c r="AD2242"/>
    </row>
    <row r="2243" spans="14:30" x14ac:dyDescent="0.25">
      <c r="N2243"/>
      <c r="AA2243"/>
      <c r="AB2243"/>
      <c r="AC2243"/>
      <c r="AD2243"/>
    </row>
    <row r="2244" spans="14:30" x14ac:dyDescent="0.25">
      <c r="N2244"/>
      <c r="AA2244"/>
      <c r="AB2244"/>
      <c r="AC2244"/>
      <c r="AD2244"/>
    </row>
    <row r="2245" spans="14:30" x14ac:dyDescent="0.25">
      <c r="N2245"/>
      <c r="AA2245"/>
      <c r="AB2245"/>
      <c r="AC2245"/>
      <c r="AD2245"/>
    </row>
    <row r="2246" spans="14:30" x14ac:dyDescent="0.25">
      <c r="N2246"/>
      <c r="AA2246"/>
      <c r="AB2246"/>
      <c r="AC2246"/>
      <c r="AD2246"/>
    </row>
    <row r="2247" spans="14:30" x14ac:dyDescent="0.25">
      <c r="N2247"/>
      <c r="AA2247"/>
      <c r="AB2247"/>
      <c r="AC2247"/>
      <c r="AD2247"/>
    </row>
    <row r="2248" spans="14:30" x14ac:dyDescent="0.25">
      <c r="N2248"/>
      <c r="AA2248"/>
      <c r="AB2248"/>
      <c r="AC2248"/>
      <c r="AD2248"/>
    </row>
    <row r="2249" spans="14:30" x14ac:dyDescent="0.25">
      <c r="N2249"/>
      <c r="AA2249"/>
      <c r="AB2249"/>
      <c r="AC2249"/>
      <c r="AD2249"/>
    </row>
    <row r="2250" spans="14:30" x14ac:dyDescent="0.25">
      <c r="N2250"/>
      <c r="AA2250"/>
      <c r="AB2250"/>
      <c r="AC2250"/>
      <c r="AD2250"/>
    </row>
    <row r="2251" spans="14:30" x14ac:dyDescent="0.25">
      <c r="N2251"/>
      <c r="AA2251"/>
      <c r="AB2251"/>
      <c r="AC2251"/>
      <c r="AD2251"/>
    </row>
    <row r="2252" spans="14:30" x14ac:dyDescent="0.25">
      <c r="N2252"/>
      <c r="AA2252"/>
      <c r="AB2252"/>
      <c r="AC2252"/>
      <c r="AD2252"/>
    </row>
    <row r="2253" spans="14:30" x14ac:dyDescent="0.25">
      <c r="N2253"/>
      <c r="AA2253"/>
      <c r="AB2253"/>
      <c r="AC2253"/>
      <c r="AD2253"/>
    </row>
    <row r="2254" spans="14:30" x14ac:dyDescent="0.25">
      <c r="N2254"/>
      <c r="AA2254"/>
      <c r="AB2254"/>
      <c r="AC2254"/>
      <c r="AD2254"/>
    </row>
    <row r="2255" spans="14:30" x14ac:dyDescent="0.25">
      <c r="N2255"/>
      <c r="AA2255"/>
      <c r="AB2255"/>
      <c r="AC2255"/>
      <c r="AD2255"/>
    </row>
    <row r="2256" spans="14:30" x14ac:dyDescent="0.25">
      <c r="N2256"/>
      <c r="AA2256"/>
      <c r="AB2256"/>
      <c r="AC2256"/>
      <c r="AD2256"/>
    </row>
    <row r="2257" spans="14:30" x14ac:dyDescent="0.25">
      <c r="N2257"/>
      <c r="AA2257"/>
      <c r="AB2257"/>
      <c r="AC2257"/>
      <c r="AD2257"/>
    </row>
    <row r="2258" spans="14:30" x14ac:dyDescent="0.25">
      <c r="N2258"/>
      <c r="AA2258"/>
      <c r="AB2258"/>
      <c r="AC2258"/>
      <c r="AD2258"/>
    </row>
    <row r="2259" spans="14:30" x14ac:dyDescent="0.25">
      <c r="N2259"/>
      <c r="AA2259"/>
      <c r="AB2259"/>
      <c r="AC2259"/>
      <c r="AD2259"/>
    </row>
    <row r="2260" spans="14:30" x14ac:dyDescent="0.25">
      <c r="N2260"/>
      <c r="AA2260"/>
      <c r="AB2260"/>
      <c r="AC2260"/>
      <c r="AD2260"/>
    </row>
    <row r="2261" spans="14:30" x14ac:dyDescent="0.25">
      <c r="N2261"/>
      <c r="AA2261"/>
      <c r="AB2261"/>
      <c r="AC2261"/>
      <c r="AD2261"/>
    </row>
    <row r="2262" spans="14:30" x14ac:dyDescent="0.25">
      <c r="N2262"/>
      <c r="AA2262"/>
      <c r="AB2262"/>
      <c r="AC2262"/>
      <c r="AD2262"/>
    </row>
    <row r="2263" spans="14:30" x14ac:dyDescent="0.25">
      <c r="N2263"/>
      <c r="AA2263"/>
      <c r="AB2263"/>
      <c r="AC2263"/>
      <c r="AD2263"/>
    </row>
    <row r="2264" spans="14:30" x14ac:dyDescent="0.25">
      <c r="N2264"/>
      <c r="AA2264"/>
      <c r="AB2264"/>
      <c r="AC2264"/>
      <c r="AD2264"/>
    </row>
    <row r="2265" spans="14:30" x14ac:dyDescent="0.25">
      <c r="N2265"/>
      <c r="AA2265"/>
      <c r="AB2265"/>
      <c r="AC2265"/>
      <c r="AD2265"/>
    </row>
    <row r="2266" spans="14:30" x14ac:dyDescent="0.25">
      <c r="N2266"/>
      <c r="AA2266"/>
      <c r="AB2266"/>
      <c r="AC2266"/>
      <c r="AD2266"/>
    </row>
    <row r="2267" spans="14:30" x14ac:dyDescent="0.25">
      <c r="N2267"/>
      <c r="AA2267"/>
      <c r="AB2267"/>
      <c r="AC2267"/>
      <c r="AD2267"/>
    </row>
    <row r="2268" spans="14:30" x14ac:dyDescent="0.25">
      <c r="N2268"/>
      <c r="AA2268"/>
      <c r="AB2268"/>
      <c r="AC2268"/>
      <c r="AD2268"/>
    </row>
    <row r="2269" spans="14:30" x14ac:dyDescent="0.25">
      <c r="N2269"/>
      <c r="AA2269"/>
      <c r="AB2269"/>
      <c r="AC2269"/>
      <c r="AD2269"/>
    </row>
    <row r="2270" spans="14:30" x14ac:dyDescent="0.25">
      <c r="N2270"/>
      <c r="AA2270"/>
      <c r="AB2270"/>
      <c r="AC2270"/>
      <c r="AD2270"/>
    </row>
    <row r="2271" spans="14:30" x14ac:dyDescent="0.25">
      <c r="N2271"/>
      <c r="AA2271"/>
      <c r="AB2271"/>
      <c r="AC2271"/>
      <c r="AD2271"/>
    </row>
    <row r="2272" spans="14:30" x14ac:dyDescent="0.25">
      <c r="N2272"/>
      <c r="AA2272"/>
      <c r="AB2272"/>
      <c r="AC2272"/>
      <c r="AD2272"/>
    </row>
    <row r="2273" spans="14:30" x14ac:dyDescent="0.25">
      <c r="N2273"/>
      <c r="AA2273"/>
      <c r="AB2273"/>
      <c r="AC2273"/>
      <c r="AD2273"/>
    </row>
    <row r="2274" spans="14:30" x14ac:dyDescent="0.25">
      <c r="N2274"/>
      <c r="AA2274"/>
      <c r="AB2274"/>
      <c r="AC2274"/>
      <c r="AD2274"/>
    </row>
    <row r="2275" spans="14:30" x14ac:dyDescent="0.25">
      <c r="N2275"/>
      <c r="AA2275"/>
      <c r="AB2275"/>
      <c r="AC2275"/>
      <c r="AD2275"/>
    </row>
    <row r="2276" spans="14:30" x14ac:dyDescent="0.25">
      <c r="N2276"/>
      <c r="AA2276"/>
      <c r="AB2276"/>
      <c r="AC2276"/>
      <c r="AD2276"/>
    </row>
    <row r="2277" spans="14:30" x14ac:dyDescent="0.25">
      <c r="N2277"/>
      <c r="AA2277"/>
      <c r="AB2277"/>
      <c r="AC2277"/>
      <c r="AD2277"/>
    </row>
    <row r="2278" spans="14:30" x14ac:dyDescent="0.25">
      <c r="N2278"/>
      <c r="AA2278"/>
      <c r="AB2278"/>
      <c r="AC2278"/>
      <c r="AD2278"/>
    </row>
    <row r="2279" spans="14:30" x14ac:dyDescent="0.25">
      <c r="N2279"/>
      <c r="AA2279"/>
      <c r="AB2279"/>
      <c r="AC2279"/>
      <c r="AD2279"/>
    </row>
    <row r="2280" spans="14:30" x14ac:dyDescent="0.25">
      <c r="N2280"/>
      <c r="AA2280"/>
      <c r="AB2280"/>
      <c r="AC2280"/>
      <c r="AD2280"/>
    </row>
    <row r="2281" spans="14:30" x14ac:dyDescent="0.25">
      <c r="N2281"/>
      <c r="AA2281"/>
      <c r="AB2281"/>
      <c r="AC2281"/>
      <c r="AD2281"/>
    </row>
    <row r="2282" spans="14:30" x14ac:dyDescent="0.25">
      <c r="N2282"/>
      <c r="AA2282"/>
      <c r="AB2282"/>
      <c r="AC2282"/>
      <c r="AD2282"/>
    </row>
    <row r="2283" spans="14:30" x14ac:dyDescent="0.25">
      <c r="N2283"/>
      <c r="AA2283"/>
      <c r="AB2283"/>
      <c r="AC2283"/>
      <c r="AD2283"/>
    </row>
    <row r="2284" spans="14:30" x14ac:dyDescent="0.25">
      <c r="N2284"/>
      <c r="AA2284"/>
      <c r="AB2284"/>
      <c r="AC2284"/>
      <c r="AD2284"/>
    </row>
    <row r="2285" spans="14:30" x14ac:dyDescent="0.25">
      <c r="N2285"/>
      <c r="AA2285"/>
      <c r="AB2285"/>
      <c r="AC2285"/>
      <c r="AD2285"/>
    </row>
    <row r="2286" spans="14:30" x14ac:dyDescent="0.25">
      <c r="N2286"/>
      <c r="AA2286"/>
      <c r="AB2286"/>
      <c r="AC2286"/>
      <c r="AD2286"/>
    </row>
    <row r="2287" spans="14:30" x14ac:dyDescent="0.25">
      <c r="N2287"/>
      <c r="AA2287"/>
      <c r="AB2287"/>
      <c r="AC2287"/>
      <c r="AD2287"/>
    </row>
    <row r="2288" spans="14:30" x14ac:dyDescent="0.25">
      <c r="N2288"/>
      <c r="AA2288"/>
      <c r="AB2288"/>
      <c r="AC2288"/>
      <c r="AD2288"/>
    </row>
    <row r="2289" spans="14:30" x14ac:dyDescent="0.25">
      <c r="N2289"/>
      <c r="AA2289"/>
      <c r="AB2289"/>
      <c r="AC2289"/>
      <c r="AD2289"/>
    </row>
    <row r="2290" spans="14:30" x14ac:dyDescent="0.25">
      <c r="N2290"/>
      <c r="AA2290"/>
      <c r="AB2290"/>
      <c r="AC2290"/>
      <c r="AD2290"/>
    </row>
    <row r="2291" spans="14:30" x14ac:dyDescent="0.25">
      <c r="N2291"/>
      <c r="AA2291"/>
      <c r="AB2291"/>
      <c r="AC2291"/>
      <c r="AD2291"/>
    </row>
    <row r="2292" spans="14:30" x14ac:dyDescent="0.25">
      <c r="N2292"/>
      <c r="AA2292"/>
      <c r="AB2292"/>
      <c r="AC2292"/>
      <c r="AD2292"/>
    </row>
    <row r="2293" spans="14:30" x14ac:dyDescent="0.25">
      <c r="N2293"/>
      <c r="AA2293"/>
      <c r="AB2293"/>
      <c r="AC2293"/>
      <c r="AD2293"/>
    </row>
    <row r="2294" spans="14:30" x14ac:dyDescent="0.25">
      <c r="N2294"/>
      <c r="AA2294"/>
      <c r="AB2294"/>
      <c r="AC2294"/>
      <c r="AD2294"/>
    </row>
    <row r="2295" spans="14:30" x14ac:dyDescent="0.25">
      <c r="N2295"/>
      <c r="AA2295"/>
      <c r="AB2295"/>
      <c r="AC2295"/>
      <c r="AD2295"/>
    </row>
    <row r="2296" spans="14:30" x14ac:dyDescent="0.25">
      <c r="N2296"/>
      <c r="AA2296"/>
      <c r="AB2296"/>
      <c r="AC2296"/>
      <c r="AD2296"/>
    </row>
    <row r="2297" spans="14:30" x14ac:dyDescent="0.25">
      <c r="N2297"/>
      <c r="AA2297"/>
      <c r="AB2297"/>
      <c r="AC2297"/>
      <c r="AD2297"/>
    </row>
    <row r="2298" spans="14:30" x14ac:dyDescent="0.25">
      <c r="N2298"/>
      <c r="AA2298"/>
      <c r="AB2298"/>
      <c r="AC2298"/>
      <c r="AD2298"/>
    </row>
    <row r="2299" spans="14:30" x14ac:dyDescent="0.25">
      <c r="N2299"/>
      <c r="AA2299"/>
      <c r="AB2299"/>
      <c r="AC2299"/>
      <c r="AD2299"/>
    </row>
    <row r="2300" spans="14:30" x14ac:dyDescent="0.25">
      <c r="N2300"/>
      <c r="AA2300"/>
      <c r="AB2300"/>
      <c r="AC2300"/>
      <c r="AD2300"/>
    </row>
    <row r="2301" spans="14:30" x14ac:dyDescent="0.25">
      <c r="N2301"/>
      <c r="AA2301"/>
      <c r="AB2301"/>
      <c r="AC2301"/>
      <c r="AD2301"/>
    </row>
    <row r="2302" spans="14:30" x14ac:dyDescent="0.25">
      <c r="N2302"/>
      <c r="AA2302"/>
      <c r="AB2302"/>
      <c r="AC2302"/>
      <c r="AD2302"/>
    </row>
    <row r="2303" spans="14:30" x14ac:dyDescent="0.25">
      <c r="N2303"/>
      <c r="AA2303"/>
      <c r="AB2303"/>
      <c r="AC2303"/>
      <c r="AD2303"/>
    </row>
    <row r="2304" spans="14:30" x14ac:dyDescent="0.25">
      <c r="N2304"/>
      <c r="AA2304"/>
      <c r="AB2304"/>
      <c r="AC2304"/>
      <c r="AD2304"/>
    </row>
    <row r="2305" spans="14:30" x14ac:dyDescent="0.25">
      <c r="N2305"/>
      <c r="AA2305"/>
      <c r="AB2305"/>
      <c r="AC2305"/>
      <c r="AD2305"/>
    </row>
    <row r="2306" spans="14:30" x14ac:dyDescent="0.25">
      <c r="N2306"/>
      <c r="AA2306"/>
      <c r="AB2306"/>
      <c r="AC2306"/>
      <c r="AD2306"/>
    </row>
    <row r="2307" spans="14:30" x14ac:dyDescent="0.25">
      <c r="N2307"/>
      <c r="AA2307"/>
      <c r="AB2307"/>
      <c r="AC2307"/>
      <c r="AD2307"/>
    </row>
    <row r="2308" spans="14:30" x14ac:dyDescent="0.25">
      <c r="N2308"/>
      <c r="AA2308"/>
      <c r="AB2308"/>
      <c r="AC2308"/>
      <c r="AD2308"/>
    </row>
    <row r="2309" spans="14:30" x14ac:dyDescent="0.25">
      <c r="N2309"/>
      <c r="AA2309"/>
      <c r="AB2309"/>
      <c r="AC2309"/>
      <c r="AD2309"/>
    </row>
    <row r="2310" spans="14:30" x14ac:dyDescent="0.25">
      <c r="N2310"/>
      <c r="AA2310"/>
      <c r="AB2310"/>
      <c r="AC2310"/>
      <c r="AD2310"/>
    </row>
    <row r="2311" spans="14:30" x14ac:dyDescent="0.25">
      <c r="N2311"/>
      <c r="AA2311"/>
      <c r="AB2311"/>
      <c r="AC2311"/>
      <c r="AD2311"/>
    </row>
    <row r="2312" spans="14:30" x14ac:dyDescent="0.25">
      <c r="N2312"/>
      <c r="AA2312"/>
      <c r="AB2312"/>
      <c r="AC2312"/>
      <c r="AD2312"/>
    </row>
    <row r="2313" spans="14:30" x14ac:dyDescent="0.25">
      <c r="N2313"/>
      <c r="AA2313"/>
      <c r="AB2313"/>
      <c r="AC2313"/>
      <c r="AD2313"/>
    </row>
    <row r="2314" spans="14:30" x14ac:dyDescent="0.25">
      <c r="N2314"/>
      <c r="AA2314"/>
      <c r="AB2314"/>
      <c r="AC2314"/>
      <c r="AD2314"/>
    </row>
    <row r="2315" spans="14:30" x14ac:dyDescent="0.25">
      <c r="N2315"/>
      <c r="AA2315"/>
      <c r="AB2315"/>
      <c r="AC2315"/>
      <c r="AD2315"/>
    </row>
    <row r="2316" spans="14:30" x14ac:dyDescent="0.25">
      <c r="N2316"/>
      <c r="AA2316"/>
      <c r="AB2316"/>
      <c r="AC2316"/>
      <c r="AD2316"/>
    </row>
    <row r="2317" spans="14:30" x14ac:dyDescent="0.25">
      <c r="N2317"/>
      <c r="AA2317"/>
      <c r="AB2317"/>
      <c r="AC2317"/>
      <c r="AD2317"/>
    </row>
    <row r="2318" spans="14:30" x14ac:dyDescent="0.25">
      <c r="N2318"/>
      <c r="AA2318"/>
      <c r="AB2318"/>
      <c r="AC2318"/>
      <c r="AD2318"/>
    </row>
    <row r="2319" spans="14:30" x14ac:dyDescent="0.25">
      <c r="N2319"/>
      <c r="AA2319"/>
      <c r="AB2319"/>
      <c r="AC2319"/>
      <c r="AD2319"/>
    </row>
    <row r="2320" spans="14:30" x14ac:dyDescent="0.25">
      <c r="N2320"/>
      <c r="AA2320"/>
      <c r="AB2320"/>
      <c r="AC2320"/>
      <c r="AD2320"/>
    </row>
    <row r="2321" spans="14:30" x14ac:dyDescent="0.25">
      <c r="N2321"/>
      <c r="AA2321"/>
      <c r="AB2321"/>
      <c r="AC2321"/>
      <c r="AD2321"/>
    </row>
    <row r="2322" spans="14:30" x14ac:dyDescent="0.25">
      <c r="N2322"/>
      <c r="AA2322"/>
      <c r="AB2322"/>
      <c r="AC2322"/>
      <c r="AD2322"/>
    </row>
    <row r="2323" spans="14:30" x14ac:dyDescent="0.25">
      <c r="N2323"/>
      <c r="AA2323"/>
      <c r="AB2323"/>
      <c r="AC2323"/>
      <c r="AD2323"/>
    </row>
    <row r="2324" spans="14:30" x14ac:dyDescent="0.25">
      <c r="N2324"/>
      <c r="AA2324"/>
      <c r="AB2324"/>
      <c r="AC2324"/>
      <c r="AD2324"/>
    </row>
    <row r="2325" spans="14:30" x14ac:dyDescent="0.25">
      <c r="N2325"/>
      <c r="AA2325"/>
      <c r="AB2325"/>
      <c r="AC2325"/>
      <c r="AD2325"/>
    </row>
    <row r="2326" spans="14:30" x14ac:dyDescent="0.25">
      <c r="N2326"/>
      <c r="AA2326"/>
      <c r="AB2326"/>
      <c r="AC2326"/>
      <c r="AD2326"/>
    </row>
    <row r="2327" spans="14:30" x14ac:dyDescent="0.25">
      <c r="N2327"/>
      <c r="AA2327"/>
      <c r="AB2327"/>
      <c r="AC2327"/>
      <c r="AD2327"/>
    </row>
    <row r="2328" spans="14:30" x14ac:dyDescent="0.25">
      <c r="N2328"/>
      <c r="AA2328"/>
      <c r="AB2328"/>
      <c r="AC2328"/>
      <c r="AD2328"/>
    </row>
    <row r="2329" spans="14:30" x14ac:dyDescent="0.25">
      <c r="N2329"/>
      <c r="AA2329"/>
      <c r="AB2329"/>
      <c r="AC2329"/>
      <c r="AD2329"/>
    </row>
    <row r="2330" spans="14:30" x14ac:dyDescent="0.25">
      <c r="N2330"/>
      <c r="AA2330"/>
      <c r="AB2330"/>
      <c r="AC2330"/>
      <c r="AD2330"/>
    </row>
    <row r="2331" spans="14:30" x14ac:dyDescent="0.25">
      <c r="N2331"/>
      <c r="AA2331"/>
      <c r="AB2331"/>
      <c r="AC2331"/>
      <c r="AD2331"/>
    </row>
    <row r="2332" spans="14:30" x14ac:dyDescent="0.25">
      <c r="N2332"/>
      <c r="AA2332"/>
      <c r="AB2332"/>
      <c r="AC2332"/>
      <c r="AD2332"/>
    </row>
    <row r="2333" spans="14:30" x14ac:dyDescent="0.25">
      <c r="N2333"/>
      <c r="AA2333"/>
      <c r="AB2333"/>
      <c r="AC2333"/>
      <c r="AD2333"/>
    </row>
    <row r="2334" spans="14:30" x14ac:dyDescent="0.25">
      <c r="N2334"/>
      <c r="AA2334"/>
      <c r="AB2334"/>
      <c r="AC2334"/>
      <c r="AD2334"/>
    </row>
    <row r="2335" spans="14:30" x14ac:dyDescent="0.25">
      <c r="N2335"/>
      <c r="AA2335"/>
      <c r="AB2335"/>
      <c r="AC2335"/>
      <c r="AD2335"/>
    </row>
    <row r="2336" spans="14:30" x14ac:dyDescent="0.25">
      <c r="N2336"/>
      <c r="AA2336"/>
      <c r="AB2336"/>
      <c r="AC2336"/>
      <c r="AD2336"/>
    </row>
    <row r="2337" spans="14:30" x14ac:dyDescent="0.25">
      <c r="N2337"/>
      <c r="AA2337"/>
      <c r="AB2337"/>
      <c r="AC2337"/>
      <c r="AD2337"/>
    </row>
    <row r="2338" spans="14:30" x14ac:dyDescent="0.25">
      <c r="N2338"/>
      <c r="AA2338"/>
      <c r="AB2338"/>
      <c r="AC2338"/>
      <c r="AD2338"/>
    </row>
    <row r="2339" spans="14:30" x14ac:dyDescent="0.25">
      <c r="N2339"/>
      <c r="AA2339"/>
      <c r="AB2339"/>
      <c r="AC2339"/>
      <c r="AD2339"/>
    </row>
    <row r="2340" spans="14:30" x14ac:dyDescent="0.25">
      <c r="N2340"/>
      <c r="AA2340"/>
      <c r="AB2340"/>
      <c r="AC2340"/>
      <c r="AD2340"/>
    </row>
    <row r="2341" spans="14:30" x14ac:dyDescent="0.25">
      <c r="N2341"/>
      <c r="AA2341"/>
      <c r="AB2341"/>
      <c r="AC2341"/>
      <c r="AD2341"/>
    </row>
    <row r="2342" spans="14:30" x14ac:dyDescent="0.25">
      <c r="N2342"/>
      <c r="AA2342"/>
      <c r="AB2342"/>
      <c r="AC2342"/>
      <c r="AD2342"/>
    </row>
    <row r="2343" spans="14:30" x14ac:dyDescent="0.25">
      <c r="N2343"/>
      <c r="AA2343"/>
      <c r="AB2343"/>
      <c r="AC2343"/>
      <c r="AD2343"/>
    </row>
    <row r="2344" spans="14:30" x14ac:dyDescent="0.25">
      <c r="N2344"/>
      <c r="AA2344"/>
      <c r="AB2344"/>
      <c r="AC2344"/>
      <c r="AD2344"/>
    </row>
    <row r="2345" spans="14:30" x14ac:dyDescent="0.25">
      <c r="N2345"/>
      <c r="AA2345"/>
      <c r="AB2345"/>
      <c r="AC2345"/>
      <c r="AD2345"/>
    </row>
    <row r="2346" spans="14:30" x14ac:dyDescent="0.25">
      <c r="N2346"/>
      <c r="AA2346"/>
      <c r="AB2346"/>
      <c r="AC2346"/>
      <c r="AD2346"/>
    </row>
    <row r="2347" spans="14:30" x14ac:dyDescent="0.25">
      <c r="N2347"/>
      <c r="AA2347"/>
      <c r="AB2347"/>
      <c r="AC2347"/>
      <c r="AD2347"/>
    </row>
    <row r="2348" spans="14:30" x14ac:dyDescent="0.25">
      <c r="N2348"/>
      <c r="AA2348"/>
      <c r="AB2348"/>
      <c r="AC2348"/>
      <c r="AD2348"/>
    </row>
    <row r="2349" spans="14:30" x14ac:dyDescent="0.25">
      <c r="N2349"/>
      <c r="AA2349"/>
      <c r="AB2349"/>
      <c r="AC2349"/>
      <c r="AD2349"/>
    </row>
    <row r="2350" spans="14:30" x14ac:dyDescent="0.25">
      <c r="N2350"/>
      <c r="AA2350"/>
      <c r="AB2350"/>
      <c r="AC2350"/>
      <c r="AD2350"/>
    </row>
    <row r="2351" spans="14:30" x14ac:dyDescent="0.25">
      <c r="N2351"/>
      <c r="AA2351"/>
      <c r="AB2351"/>
      <c r="AC2351"/>
      <c r="AD2351"/>
    </row>
    <row r="2352" spans="14:30" x14ac:dyDescent="0.25">
      <c r="N2352"/>
      <c r="AA2352"/>
      <c r="AB2352"/>
      <c r="AC2352"/>
      <c r="AD2352"/>
    </row>
    <row r="2353" spans="14:30" x14ac:dyDescent="0.25">
      <c r="N2353"/>
      <c r="AA2353"/>
      <c r="AB2353"/>
      <c r="AC2353"/>
      <c r="AD2353"/>
    </row>
    <row r="2354" spans="14:30" x14ac:dyDescent="0.25">
      <c r="N2354"/>
      <c r="AA2354"/>
      <c r="AB2354"/>
      <c r="AC2354"/>
      <c r="AD2354"/>
    </row>
    <row r="2355" spans="14:30" x14ac:dyDescent="0.25">
      <c r="N2355"/>
      <c r="AA2355"/>
      <c r="AB2355"/>
      <c r="AC2355"/>
      <c r="AD2355"/>
    </row>
    <row r="2356" spans="14:30" x14ac:dyDescent="0.25">
      <c r="N2356"/>
      <c r="AA2356"/>
      <c r="AB2356"/>
      <c r="AC2356"/>
      <c r="AD2356"/>
    </row>
    <row r="2357" spans="14:30" x14ac:dyDescent="0.25">
      <c r="N2357"/>
      <c r="AA2357"/>
      <c r="AB2357"/>
      <c r="AC2357"/>
      <c r="AD2357"/>
    </row>
    <row r="2358" spans="14:30" x14ac:dyDescent="0.25">
      <c r="N2358"/>
      <c r="AA2358"/>
      <c r="AB2358"/>
      <c r="AC2358"/>
      <c r="AD2358"/>
    </row>
    <row r="2359" spans="14:30" x14ac:dyDescent="0.25">
      <c r="N2359"/>
      <c r="AA2359"/>
      <c r="AB2359"/>
      <c r="AC2359"/>
      <c r="AD2359"/>
    </row>
    <row r="2360" spans="14:30" x14ac:dyDescent="0.25">
      <c r="N2360"/>
      <c r="AA2360"/>
      <c r="AB2360"/>
      <c r="AC2360"/>
      <c r="AD2360"/>
    </row>
    <row r="2361" spans="14:30" x14ac:dyDescent="0.25">
      <c r="N2361"/>
      <c r="AA2361"/>
      <c r="AB2361"/>
      <c r="AC2361"/>
      <c r="AD2361"/>
    </row>
    <row r="2362" spans="14:30" x14ac:dyDescent="0.25">
      <c r="N2362"/>
      <c r="AA2362"/>
      <c r="AB2362"/>
      <c r="AC2362"/>
      <c r="AD2362"/>
    </row>
    <row r="2363" spans="14:30" x14ac:dyDescent="0.25">
      <c r="N2363"/>
      <c r="AA2363"/>
      <c r="AB2363"/>
      <c r="AC2363"/>
      <c r="AD2363"/>
    </row>
    <row r="2364" spans="14:30" x14ac:dyDescent="0.25">
      <c r="N2364"/>
      <c r="AA2364"/>
      <c r="AB2364"/>
      <c r="AC2364"/>
      <c r="AD2364"/>
    </row>
    <row r="2365" spans="14:30" x14ac:dyDescent="0.25">
      <c r="N2365"/>
      <c r="AA2365"/>
      <c r="AB2365"/>
      <c r="AC2365"/>
      <c r="AD2365"/>
    </row>
    <row r="2366" spans="14:30" x14ac:dyDescent="0.25">
      <c r="N2366"/>
      <c r="AA2366"/>
      <c r="AB2366"/>
      <c r="AC2366"/>
      <c r="AD2366"/>
    </row>
    <row r="2367" spans="14:30" x14ac:dyDescent="0.25">
      <c r="N2367"/>
      <c r="AA2367"/>
      <c r="AB2367"/>
      <c r="AC2367"/>
      <c r="AD2367"/>
    </row>
    <row r="2368" spans="14:30" x14ac:dyDescent="0.25">
      <c r="N2368"/>
      <c r="AA2368"/>
      <c r="AB2368"/>
      <c r="AC2368"/>
      <c r="AD2368"/>
    </row>
    <row r="2369" spans="14:30" x14ac:dyDescent="0.25">
      <c r="N2369"/>
      <c r="AA2369"/>
      <c r="AB2369"/>
      <c r="AC2369"/>
      <c r="AD2369"/>
    </row>
    <row r="2370" spans="14:30" x14ac:dyDescent="0.25">
      <c r="N2370"/>
      <c r="AA2370"/>
      <c r="AB2370"/>
      <c r="AC2370"/>
      <c r="AD2370"/>
    </row>
    <row r="2371" spans="14:30" x14ac:dyDescent="0.25">
      <c r="N2371"/>
      <c r="AA2371"/>
      <c r="AB2371"/>
      <c r="AC2371"/>
      <c r="AD2371"/>
    </row>
    <row r="2372" spans="14:30" x14ac:dyDescent="0.25">
      <c r="N2372"/>
      <c r="AA2372"/>
      <c r="AB2372"/>
      <c r="AC2372"/>
      <c r="AD2372"/>
    </row>
    <row r="2373" spans="14:30" x14ac:dyDescent="0.25">
      <c r="N2373"/>
      <c r="AA2373"/>
      <c r="AB2373"/>
      <c r="AC2373"/>
      <c r="AD2373"/>
    </row>
    <row r="2374" spans="14:30" x14ac:dyDescent="0.25">
      <c r="N2374"/>
      <c r="AA2374"/>
      <c r="AB2374"/>
      <c r="AC2374"/>
      <c r="AD2374"/>
    </row>
    <row r="2375" spans="14:30" x14ac:dyDescent="0.25">
      <c r="N2375"/>
      <c r="AA2375"/>
      <c r="AB2375"/>
      <c r="AC2375"/>
      <c r="AD2375"/>
    </row>
    <row r="2376" spans="14:30" x14ac:dyDescent="0.25">
      <c r="N2376"/>
      <c r="AA2376"/>
      <c r="AB2376"/>
      <c r="AC2376"/>
      <c r="AD2376"/>
    </row>
    <row r="2377" spans="14:30" x14ac:dyDescent="0.25">
      <c r="N2377"/>
      <c r="AA2377"/>
      <c r="AB2377"/>
      <c r="AC2377"/>
      <c r="AD2377"/>
    </row>
    <row r="2378" spans="14:30" x14ac:dyDescent="0.25">
      <c r="N2378"/>
      <c r="AA2378"/>
      <c r="AB2378"/>
      <c r="AC2378"/>
      <c r="AD2378"/>
    </row>
    <row r="2379" spans="14:30" x14ac:dyDescent="0.25">
      <c r="N2379"/>
      <c r="AA2379"/>
      <c r="AB2379"/>
      <c r="AC2379"/>
      <c r="AD2379"/>
    </row>
    <row r="2380" spans="14:30" x14ac:dyDescent="0.25">
      <c r="N2380"/>
      <c r="AA2380"/>
      <c r="AB2380"/>
      <c r="AC2380"/>
      <c r="AD2380"/>
    </row>
    <row r="2381" spans="14:30" x14ac:dyDescent="0.25">
      <c r="N2381"/>
      <c r="AA2381"/>
      <c r="AB2381"/>
      <c r="AC2381"/>
      <c r="AD2381"/>
    </row>
    <row r="2382" spans="14:30" x14ac:dyDescent="0.25">
      <c r="N2382"/>
      <c r="AA2382"/>
      <c r="AB2382"/>
      <c r="AC2382"/>
      <c r="AD2382"/>
    </row>
    <row r="2383" spans="14:30" x14ac:dyDescent="0.25">
      <c r="N2383"/>
      <c r="AA2383"/>
      <c r="AB2383"/>
      <c r="AC2383"/>
      <c r="AD2383"/>
    </row>
    <row r="2384" spans="14:30" x14ac:dyDescent="0.25">
      <c r="N2384"/>
      <c r="AA2384"/>
      <c r="AB2384"/>
      <c r="AC2384"/>
      <c r="AD2384"/>
    </row>
    <row r="2385" spans="14:30" x14ac:dyDescent="0.25">
      <c r="N2385"/>
      <c r="AA2385"/>
      <c r="AB2385"/>
      <c r="AC2385"/>
      <c r="AD2385"/>
    </row>
    <row r="2386" spans="14:30" x14ac:dyDescent="0.25">
      <c r="N2386"/>
      <c r="AA2386"/>
      <c r="AB2386"/>
      <c r="AC2386"/>
      <c r="AD2386"/>
    </row>
    <row r="2387" spans="14:30" x14ac:dyDescent="0.25">
      <c r="N2387"/>
      <c r="AA2387"/>
      <c r="AB2387"/>
      <c r="AC2387"/>
      <c r="AD2387"/>
    </row>
    <row r="2388" spans="14:30" x14ac:dyDescent="0.25">
      <c r="N2388"/>
      <c r="AA2388"/>
      <c r="AB2388"/>
      <c r="AC2388"/>
      <c r="AD2388"/>
    </row>
    <row r="2389" spans="14:30" x14ac:dyDescent="0.25">
      <c r="N2389"/>
      <c r="AA2389"/>
      <c r="AB2389"/>
      <c r="AC2389"/>
      <c r="AD2389"/>
    </row>
    <row r="2390" spans="14:30" x14ac:dyDescent="0.25">
      <c r="N2390"/>
      <c r="AA2390"/>
      <c r="AB2390"/>
      <c r="AC2390"/>
      <c r="AD2390"/>
    </row>
    <row r="2391" spans="14:30" x14ac:dyDescent="0.25">
      <c r="N2391"/>
      <c r="AA2391"/>
      <c r="AB2391"/>
      <c r="AC2391"/>
      <c r="AD2391"/>
    </row>
    <row r="2392" spans="14:30" x14ac:dyDescent="0.25">
      <c r="N2392"/>
      <c r="AA2392"/>
      <c r="AB2392"/>
      <c r="AC2392"/>
      <c r="AD2392"/>
    </row>
    <row r="2393" spans="14:30" x14ac:dyDescent="0.25">
      <c r="N2393"/>
      <c r="AA2393"/>
      <c r="AB2393"/>
      <c r="AC2393"/>
      <c r="AD2393"/>
    </row>
    <row r="2394" spans="14:30" x14ac:dyDescent="0.25">
      <c r="N2394"/>
      <c r="AA2394"/>
      <c r="AB2394"/>
      <c r="AC2394"/>
      <c r="AD2394"/>
    </row>
    <row r="2395" spans="14:30" x14ac:dyDescent="0.25">
      <c r="N2395"/>
      <c r="AA2395"/>
      <c r="AB2395"/>
      <c r="AC2395"/>
      <c r="AD2395"/>
    </row>
    <row r="2396" spans="14:30" x14ac:dyDescent="0.25">
      <c r="N2396"/>
      <c r="AA2396"/>
      <c r="AB2396"/>
      <c r="AC2396"/>
      <c r="AD2396"/>
    </row>
    <row r="2397" spans="14:30" x14ac:dyDescent="0.25">
      <c r="N2397"/>
      <c r="AA2397"/>
      <c r="AB2397"/>
      <c r="AC2397"/>
      <c r="AD2397"/>
    </row>
    <row r="2398" spans="14:30" x14ac:dyDescent="0.25">
      <c r="N2398"/>
      <c r="AA2398"/>
      <c r="AB2398"/>
      <c r="AC2398"/>
      <c r="AD2398"/>
    </row>
    <row r="2399" spans="14:30" x14ac:dyDescent="0.25">
      <c r="N2399"/>
      <c r="AA2399"/>
      <c r="AB2399"/>
      <c r="AC2399"/>
      <c r="AD2399"/>
    </row>
    <row r="2400" spans="14:30" x14ac:dyDescent="0.25">
      <c r="N2400"/>
      <c r="AA2400"/>
      <c r="AB2400"/>
      <c r="AC2400"/>
      <c r="AD2400"/>
    </row>
    <row r="2401" spans="14:30" x14ac:dyDescent="0.25">
      <c r="N2401"/>
      <c r="AA2401"/>
      <c r="AB2401"/>
      <c r="AC2401"/>
      <c r="AD2401"/>
    </row>
    <row r="2402" spans="14:30" x14ac:dyDescent="0.25">
      <c r="N2402"/>
      <c r="AA2402"/>
      <c r="AB2402"/>
      <c r="AC2402"/>
      <c r="AD2402"/>
    </row>
    <row r="2403" spans="14:30" x14ac:dyDescent="0.25">
      <c r="N2403"/>
      <c r="AA2403"/>
      <c r="AB2403"/>
      <c r="AC2403"/>
      <c r="AD2403"/>
    </row>
    <row r="2404" spans="14:30" x14ac:dyDescent="0.25">
      <c r="N2404"/>
      <c r="AA2404"/>
      <c r="AB2404"/>
      <c r="AC2404"/>
      <c r="AD2404"/>
    </row>
    <row r="2405" spans="14:30" x14ac:dyDescent="0.25">
      <c r="N2405"/>
      <c r="AA2405"/>
      <c r="AB2405"/>
      <c r="AC2405"/>
      <c r="AD2405"/>
    </row>
    <row r="2406" spans="14:30" x14ac:dyDescent="0.25">
      <c r="N2406"/>
      <c r="AA2406"/>
      <c r="AB2406"/>
      <c r="AC2406"/>
      <c r="AD2406"/>
    </row>
    <row r="2407" spans="14:30" x14ac:dyDescent="0.25">
      <c r="N2407"/>
      <c r="AA2407"/>
      <c r="AB2407"/>
      <c r="AC2407"/>
      <c r="AD2407"/>
    </row>
    <row r="2408" spans="14:30" x14ac:dyDescent="0.25">
      <c r="N2408"/>
      <c r="AA2408"/>
      <c r="AB2408"/>
      <c r="AC2408"/>
      <c r="AD2408"/>
    </row>
    <row r="2409" spans="14:30" x14ac:dyDescent="0.25">
      <c r="N2409"/>
      <c r="AA2409"/>
      <c r="AB2409"/>
      <c r="AC2409"/>
      <c r="AD2409"/>
    </row>
    <row r="2410" spans="14:30" x14ac:dyDescent="0.25">
      <c r="N2410"/>
      <c r="AA2410"/>
      <c r="AB2410"/>
      <c r="AC2410"/>
      <c r="AD2410"/>
    </row>
    <row r="2411" spans="14:30" x14ac:dyDescent="0.25">
      <c r="N2411"/>
      <c r="AA2411"/>
      <c r="AB2411"/>
      <c r="AC2411"/>
      <c r="AD2411"/>
    </row>
    <row r="2412" spans="14:30" x14ac:dyDescent="0.25">
      <c r="N2412"/>
      <c r="AA2412"/>
      <c r="AB2412"/>
      <c r="AC2412"/>
      <c r="AD2412"/>
    </row>
    <row r="2413" spans="14:30" x14ac:dyDescent="0.25">
      <c r="N2413"/>
      <c r="AA2413"/>
      <c r="AB2413"/>
      <c r="AC2413"/>
      <c r="AD2413"/>
    </row>
    <row r="2414" spans="14:30" x14ac:dyDescent="0.25">
      <c r="N2414"/>
      <c r="AA2414"/>
      <c r="AB2414"/>
      <c r="AC2414"/>
      <c r="AD2414"/>
    </row>
    <row r="2415" spans="14:30" x14ac:dyDescent="0.25">
      <c r="N2415"/>
      <c r="AA2415"/>
      <c r="AB2415"/>
      <c r="AC2415"/>
      <c r="AD2415"/>
    </row>
    <row r="2416" spans="14:30" x14ac:dyDescent="0.25">
      <c r="N2416"/>
      <c r="AA2416"/>
      <c r="AB2416"/>
      <c r="AC2416"/>
      <c r="AD2416"/>
    </row>
    <row r="2417" spans="14:30" x14ac:dyDescent="0.25">
      <c r="N2417"/>
      <c r="AA2417"/>
      <c r="AB2417"/>
      <c r="AC2417"/>
      <c r="AD2417"/>
    </row>
    <row r="2418" spans="14:30" x14ac:dyDescent="0.25">
      <c r="N2418"/>
      <c r="AA2418"/>
      <c r="AB2418"/>
      <c r="AC2418"/>
      <c r="AD2418"/>
    </row>
    <row r="2419" spans="14:30" x14ac:dyDescent="0.25">
      <c r="N2419"/>
      <c r="AA2419"/>
      <c r="AB2419"/>
      <c r="AC2419"/>
      <c r="AD2419"/>
    </row>
    <row r="2420" spans="14:30" x14ac:dyDescent="0.25">
      <c r="N2420"/>
      <c r="AA2420"/>
      <c r="AB2420"/>
      <c r="AC2420"/>
      <c r="AD2420"/>
    </row>
    <row r="2421" spans="14:30" x14ac:dyDescent="0.25">
      <c r="N2421"/>
      <c r="AA2421"/>
      <c r="AB2421"/>
      <c r="AC2421"/>
      <c r="AD2421"/>
    </row>
    <row r="2422" spans="14:30" x14ac:dyDescent="0.25">
      <c r="N2422"/>
      <c r="AA2422"/>
      <c r="AB2422"/>
      <c r="AC2422"/>
      <c r="AD2422"/>
    </row>
    <row r="2423" spans="14:30" x14ac:dyDescent="0.25">
      <c r="N2423"/>
      <c r="AA2423"/>
      <c r="AB2423"/>
      <c r="AC2423"/>
      <c r="AD2423"/>
    </row>
    <row r="2424" spans="14:30" x14ac:dyDescent="0.25">
      <c r="N2424"/>
      <c r="AA2424"/>
      <c r="AB2424"/>
      <c r="AC2424"/>
      <c r="AD2424"/>
    </row>
    <row r="2425" spans="14:30" x14ac:dyDescent="0.25">
      <c r="N2425"/>
      <c r="AA2425"/>
      <c r="AB2425"/>
      <c r="AC2425"/>
      <c r="AD2425"/>
    </row>
    <row r="2426" spans="14:30" x14ac:dyDescent="0.25">
      <c r="N2426"/>
      <c r="AA2426"/>
      <c r="AB2426"/>
      <c r="AC2426"/>
      <c r="AD2426"/>
    </row>
    <row r="2427" spans="14:30" x14ac:dyDescent="0.25">
      <c r="N2427"/>
      <c r="AA2427"/>
      <c r="AB2427"/>
      <c r="AC2427"/>
      <c r="AD2427"/>
    </row>
    <row r="2428" spans="14:30" x14ac:dyDescent="0.25">
      <c r="N2428"/>
      <c r="AA2428"/>
      <c r="AB2428"/>
      <c r="AC2428"/>
      <c r="AD2428"/>
    </row>
    <row r="2429" spans="14:30" x14ac:dyDescent="0.25">
      <c r="N2429"/>
      <c r="AA2429"/>
      <c r="AB2429"/>
      <c r="AC2429"/>
      <c r="AD2429"/>
    </row>
    <row r="2430" spans="14:30" x14ac:dyDescent="0.25">
      <c r="N2430"/>
      <c r="AA2430"/>
      <c r="AB2430"/>
      <c r="AC2430"/>
      <c r="AD2430"/>
    </row>
    <row r="2431" spans="14:30" x14ac:dyDescent="0.25">
      <c r="N2431"/>
      <c r="AA2431"/>
      <c r="AB2431"/>
      <c r="AC2431"/>
      <c r="AD2431"/>
    </row>
    <row r="2432" spans="14:30" x14ac:dyDescent="0.25">
      <c r="N2432"/>
      <c r="AA2432"/>
      <c r="AB2432"/>
      <c r="AC2432"/>
      <c r="AD2432"/>
    </row>
    <row r="2433" spans="14:30" x14ac:dyDescent="0.25">
      <c r="N2433"/>
      <c r="AA2433"/>
      <c r="AB2433"/>
      <c r="AC2433"/>
      <c r="AD2433"/>
    </row>
    <row r="2434" spans="14:30" x14ac:dyDescent="0.25">
      <c r="N2434"/>
      <c r="AA2434"/>
      <c r="AB2434"/>
      <c r="AC2434"/>
      <c r="AD2434"/>
    </row>
    <row r="2435" spans="14:30" x14ac:dyDescent="0.25">
      <c r="N2435"/>
      <c r="AA2435"/>
      <c r="AB2435"/>
      <c r="AC2435"/>
      <c r="AD2435"/>
    </row>
    <row r="2436" spans="14:30" x14ac:dyDescent="0.25">
      <c r="N2436"/>
      <c r="AA2436"/>
      <c r="AB2436"/>
      <c r="AC2436"/>
      <c r="AD2436"/>
    </row>
    <row r="2437" spans="14:30" x14ac:dyDescent="0.25">
      <c r="N2437"/>
      <c r="AA2437"/>
      <c r="AB2437"/>
      <c r="AC2437"/>
      <c r="AD2437"/>
    </row>
    <row r="2438" spans="14:30" x14ac:dyDescent="0.25">
      <c r="N2438"/>
      <c r="AA2438"/>
      <c r="AB2438"/>
      <c r="AC2438"/>
      <c r="AD2438"/>
    </row>
    <row r="2439" spans="14:30" x14ac:dyDescent="0.25">
      <c r="N2439"/>
      <c r="AA2439"/>
      <c r="AB2439"/>
      <c r="AC2439"/>
      <c r="AD2439"/>
    </row>
    <row r="2440" spans="14:30" x14ac:dyDescent="0.25">
      <c r="N2440"/>
      <c r="AA2440"/>
      <c r="AB2440"/>
      <c r="AC2440"/>
      <c r="AD2440"/>
    </row>
    <row r="2441" spans="14:30" x14ac:dyDescent="0.25">
      <c r="N2441"/>
      <c r="AA2441"/>
      <c r="AB2441"/>
      <c r="AC2441"/>
      <c r="AD2441"/>
    </row>
    <row r="2442" spans="14:30" x14ac:dyDescent="0.25">
      <c r="N2442"/>
      <c r="AA2442"/>
      <c r="AB2442"/>
      <c r="AC2442"/>
      <c r="AD2442"/>
    </row>
    <row r="2443" spans="14:30" x14ac:dyDescent="0.25">
      <c r="N2443"/>
      <c r="AA2443"/>
      <c r="AB2443"/>
      <c r="AC2443"/>
      <c r="AD2443"/>
    </row>
    <row r="2444" spans="14:30" x14ac:dyDescent="0.25">
      <c r="N2444"/>
      <c r="AA2444"/>
      <c r="AB2444"/>
      <c r="AC2444"/>
      <c r="AD2444"/>
    </row>
    <row r="2445" spans="14:30" x14ac:dyDescent="0.25">
      <c r="N2445"/>
      <c r="AA2445"/>
      <c r="AB2445"/>
      <c r="AC2445"/>
      <c r="AD2445"/>
    </row>
    <row r="2446" spans="14:30" x14ac:dyDescent="0.25">
      <c r="N2446"/>
      <c r="AA2446"/>
      <c r="AB2446"/>
      <c r="AC2446"/>
      <c r="AD2446"/>
    </row>
    <row r="2447" spans="14:30" x14ac:dyDescent="0.25">
      <c r="N2447"/>
      <c r="AA2447"/>
      <c r="AB2447"/>
      <c r="AC2447"/>
      <c r="AD2447"/>
    </row>
    <row r="2448" spans="14:30" x14ac:dyDescent="0.25">
      <c r="N2448"/>
      <c r="AA2448"/>
      <c r="AB2448"/>
      <c r="AC2448"/>
      <c r="AD2448"/>
    </row>
    <row r="2449" spans="14:30" x14ac:dyDescent="0.25">
      <c r="N2449"/>
      <c r="AA2449"/>
      <c r="AB2449"/>
      <c r="AC2449"/>
      <c r="AD2449"/>
    </row>
    <row r="2450" spans="14:30" x14ac:dyDescent="0.25">
      <c r="N2450"/>
      <c r="AA2450"/>
      <c r="AB2450"/>
      <c r="AC2450"/>
      <c r="AD2450"/>
    </row>
    <row r="2451" spans="14:30" x14ac:dyDescent="0.25">
      <c r="N2451"/>
      <c r="AA2451"/>
      <c r="AB2451"/>
      <c r="AC2451"/>
      <c r="AD2451"/>
    </row>
    <row r="2452" spans="14:30" x14ac:dyDescent="0.25">
      <c r="N2452"/>
      <c r="AA2452"/>
      <c r="AB2452"/>
      <c r="AC2452"/>
      <c r="AD2452"/>
    </row>
    <row r="2453" spans="14:30" x14ac:dyDescent="0.25">
      <c r="N2453"/>
      <c r="AA2453"/>
      <c r="AB2453"/>
      <c r="AC2453"/>
      <c r="AD2453"/>
    </row>
    <row r="2454" spans="14:30" x14ac:dyDescent="0.25">
      <c r="N2454"/>
      <c r="AA2454"/>
      <c r="AB2454"/>
      <c r="AC2454"/>
      <c r="AD2454"/>
    </row>
    <row r="2455" spans="14:30" x14ac:dyDescent="0.25">
      <c r="N2455"/>
      <c r="AA2455"/>
      <c r="AB2455"/>
      <c r="AC2455"/>
      <c r="AD2455"/>
    </row>
    <row r="2456" spans="14:30" x14ac:dyDescent="0.25">
      <c r="N2456"/>
      <c r="AA2456"/>
      <c r="AB2456"/>
      <c r="AC2456"/>
      <c r="AD2456"/>
    </row>
    <row r="2457" spans="14:30" x14ac:dyDescent="0.25">
      <c r="N2457"/>
      <c r="AA2457"/>
      <c r="AB2457"/>
      <c r="AC2457"/>
      <c r="AD2457"/>
    </row>
    <row r="2458" spans="14:30" x14ac:dyDescent="0.25">
      <c r="N2458"/>
      <c r="AA2458"/>
      <c r="AB2458"/>
      <c r="AC2458"/>
      <c r="AD2458"/>
    </row>
    <row r="2459" spans="14:30" x14ac:dyDescent="0.25">
      <c r="N2459"/>
      <c r="AA2459"/>
      <c r="AB2459"/>
      <c r="AC2459"/>
      <c r="AD2459"/>
    </row>
    <row r="2460" spans="14:30" x14ac:dyDescent="0.25">
      <c r="N2460"/>
      <c r="AA2460"/>
      <c r="AB2460"/>
      <c r="AC2460"/>
      <c r="AD2460"/>
    </row>
    <row r="2461" spans="14:30" x14ac:dyDescent="0.25">
      <c r="N2461"/>
      <c r="AA2461"/>
      <c r="AB2461"/>
      <c r="AC2461"/>
      <c r="AD2461"/>
    </row>
    <row r="2462" spans="14:30" x14ac:dyDescent="0.25">
      <c r="N2462"/>
      <c r="AA2462"/>
      <c r="AB2462"/>
      <c r="AC2462"/>
      <c r="AD2462"/>
    </row>
    <row r="2463" spans="14:30" x14ac:dyDescent="0.25">
      <c r="N2463"/>
      <c r="AA2463"/>
      <c r="AB2463"/>
      <c r="AC2463"/>
      <c r="AD2463"/>
    </row>
    <row r="2464" spans="14:30" x14ac:dyDescent="0.25">
      <c r="N2464"/>
      <c r="AA2464"/>
      <c r="AB2464"/>
      <c r="AC2464"/>
      <c r="AD2464"/>
    </row>
    <row r="2465" spans="14:30" x14ac:dyDescent="0.25">
      <c r="N2465"/>
      <c r="AA2465"/>
      <c r="AB2465"/>
      <c r="AC2465"/>
      <c r="AD2465"/>
    </row>
    <row r="2466" spans="14:30" x14ac:dyDescent="0.25">
      <c r="N2466"/>
      <c r="AA2466"/>
      <c r="AB2466"/>
      <c r="AC2466"/>
      <c r="AD2466"/>
    </row>
    <row r="2467" spans="14:30" x14ac:dyDescent="0.25">
      <c r="N2467"/>
      <c r="AA2467"/>
      <c r="AB2467"/>
      <c r="AC2467"/>
      <c r="AD2467"/>
    </row>
    <row r="2468" spans="14:30" x14ac:dyDescent="0.25">
      <c r="N2468"/>
      <c r="AA2468"/>
      <c r="AB2468"/>
      <c r="AC2468"/>
      <c r="AD2468"/>
    </row>
    <row r="2469" spans="14:30" x14ac:dyDescent="0.25">
      <c r="N2469"/>
      <c r="AA2469"/>
      <c r="AB2469"/>
      <c r="AC2469"/>
      <c r="AD2469"/>
    </row>
    <row r="2470" spans="14:30" x14ac:dyDescent="0.25">
      <c r="N2470"/>
      <c r="AA2470"/>
      <c r="AB2470"/>
      <c r="AC2470"/>
      <c r="AD2470"/>
    </row>
    <row r="2471" spans="14:30" x14ac:dyDescent="0.25">
      <c r="N2471"/>
      <c r="AA2471"/>
      <c r="AB2471"/>
      <c r="AC2471"/>
      <c r="AD2471"/>
    </row>
    <row r="2472" spans="14:30" x14ac:dyDescent="0.25">
      <c r="N2472"/>
      <c r="AA2472"/>
      <c r="AB2472"/>
      <c r="AC2472"/>
      <c r="AD2472"/>
    </row>
    <row r="2473" spans="14:30" x14ac:dyDescent="0.25">
      <c r="N2473"/>
      <c r="AA2473"/>
      <c r="AB2473"/>
      <c r="AC2473"/>
      <c r="AD2473"/>
    </row>
    <row r="2474" spans="14:30" x14ac:dyDescent="0.25">
      <c r="N2474"/>
      <c r="AA2474"/>
      <c r="AB2474"/>
      <c r="AC2474"/>
      <c r="AD2474"/>
    </row>
    <row r="2475" spans="14:30" x14ac:dyDescent="0.25">
      <c r="N2475"/>
      <c r="AA2475"/>
      <c r="AB2475"/>
      <c r="AC2475"/>
      <c r="AD2475"/>
    </row>
    <row r="2476" spans="14:30" x14ac:dyDescent="0.25">
      <c r="N2476"/>
      <c r="AA2476"/>
      <c r="AB2476"/>
      <c r="AC2476"/>
      <c r="AD2476"/>
    </row>
    <row r="2477" spans="14:30" x14ac:dyDescent="0.25">
      <c r="N2477"/>
      <c r="AA2477"/>
      <c r="AB2477"/>
      <c r="AC2477"/>
      <c r="AD2477"/>
    </row>
    <row r="2478" spans="14:30" x14ac:dyDescent="0.25">
      <c r="N2478"/>
      <c r="AA2478"/>
      <c r="AB2478"/>
      <c r="AC2478"/>
      <c r="AD2478"/>
    </row>
    <row r="2479" spans="14:30" x14ac:dyDescent="0.25">
      <c r="N2479"/>
      <c r="AA2479"/>
      <c r="AB2479"/>
      <c r="AC2479"/>
      <c r="AD2479"/>
    </row>
    <row r="2480" spans="14:30" x14ac:dyDescent="0.25">
      <c r="N2480"/>
      <c r="AA2480"/>
      <c r="AB2480"/>
      <c r="AC2480"/>
      <c r="AD2480"/>
    </row>
    <row r="2481" spans="14:30" x14ac:dyDescent="0.25">
      <c r="N2481"/>
      <c r="AA2481"/>
      <c r="AB2481"/>
      <c r="AC2481"/>
      <c r="AD2481"/>
    </row>
    <row r="2482" spans="14:30" x14ac:dyDescent="0.25">
      <c r="N2482"/>
      <c r="AA2482"/>
      <c r="AB2482"/>
      <c r="AC2482"/>
      <c r="AD2482"/>
    </row>
    <row r="2483" spans="14:30" x14ac:dyDescent="0.25">
      <c r="N2483"/>
      <c r="AA2483"/>
      <c r="AB2483"/>
      <c r="AC2483"/>
      <c r="AD2483"/>
    </row>
    <row r="2484" spans="14:30" x14ac:dyDescent="0.25">
      <c r="N2484"/>
      <c r="AA2484"/>
      <c r="AB2484"/>
      <c r="AC2484"/>
      <c r="AD2484"/>
    </row>
    <row r="2485" spans="14:30" x14ac:dyDescent="0.25">
      <c r="N2485"/>
      <c r="AA2485"/>
      <c r="AB2485"/>
      <c r="AC2485"/>
      <c r="AD2485"/>
    </row>
    <row r="2486" spans="14:30" x14ac:dyDescent="0.25">
      <c r="N2486"/>
      <c r="AA2486"/>
      <c r="AB2486"/>
      <c r="AC2486"/>
      <c r="AD2486"/>
    </row>
    <row r="2487" spans="14:30" x14ac:dyDescent="0.25">
      <c r="N2487"/>
      <c r="AA2487"/>
      <c r="AB2487"/>
      <c r="AC2487"/>
      <c r="AD2487"/>
    </row>
    <row r="2488" spans="14:30" x14ac:dyDescent="0.25">
      <c r="N2488"/>
      <c r="AA2488"/>
      <c r="AB2488"/>
      <c r="AC2488"/>
      <c r="AD2488"/>
    </row>
    <row r="2489" spans="14:30" x14ac:dyDescent="0.25">
      <c r="N2489"/>
      <c r="AA2489"/>
      <c r="AB2489"/>
      <c r="AC2489"/>
      <c r="AD2489"/>
    </row>
    <row r="2490" spans="14:30" x14ac:dyDescent="0.25">
      <c r="N2490"/>
      <c r="AA2490"/>
      <c r="AB2490"/>
      <c r="AC2490"/>
      <c r="AD2490"/>
    </row>
    <row r="2491" spans="14:30" x14ac:dyDescent="0.25">
      <c r="N2491"/>
      <c r="AA2491"/>
      <c r="AB2491"/>
      <c r="AC2491"/>
      <c r="AD2491"/>
    </row>
    <row r="2492" spans="14:30" x14ac:dyDescent="0.25">
      <c r="N2492"/>
      <c r="AA2492"/>
      <c r="AB2492"/>
      <c r="AC2492"/>
      <c r="AD2492"/>
    </row>
    <row r="2493" spans="14:30" x14ac:dyDescent="0.25">
      <c r="N2493"/>
      <c r="AA2493"/>
      <c r="AB2493"/>
      <c r="AC2493"/>
      <c r="AD2493"/>
    </row>
    <row r="2494" spans="14:30" x14ac:dyDescent="0.25">
      <c r="N2494"/>
      <c r="AA2494"/>
      <c r="AB2494"/>
      <c r="AC2494"/>
      <c r="AD2494"/>
    </row>
    <row r="2495" spans="14:30" x14ac:dyDescent="0.25">
      <c r="N2495"/>
      <c r="AA2495"/>
      <c r="AB2495"/>
      <c r="AC2495"/>
      <c r="AD2495"/>
    </row>
    <row r="2496" spans="14:30" x14ac:dyDescent="0.25">
      <c r="N2496"/>
      <c r="AA2496"/>
      <c r="AB2496"/>
      <c r="AC2496"/>
      <c r="AD2496"/>
    </row>
    <row r="2497" spans="14:30" x14ac:dyDescent="0.25">
      <c r="N2497"/>
      <c r="AA2497"/>
      <c r="AB2497"/>
      <c r="AC2497"/>
      <c r="AD2497"/>
    </row>
    <row r="2498" spans="14:30" x14ac:dyDescent="0.25">
      <c r="N2498"/>
      <c r="AA2498"/>
      <c r="AB2498"/>
      <c r="AC2498"/>
      <c r="AD2498"/>
    </row>
    <row r="2499" spans="14:30" x14ac:dyDescent="0.25">
      <c r="N2499"/>
      <c r="AA2499"/>
      <c r="AB2499"/>
      <c r="AC2499"/>
      <c r="AD2499"/>
    </row>
    <row r="2500" spans="14:30" x14ac:dyDescent="0.25">
      <c r="N2500"/>
      <c r="AA2500"/>
      <c r="AB2500"/>
      <c r="AC2500"/>
      <c r="AD2500"/>
    </row>
    <row r="2501" spans="14:30" x14ac:dyDescent="0.25">
      <c r="N2501"/>
      <c r="AA2501"/>
      <c r="AB2501"/>
      <c r="AC2501"/>
      <c r="AD2501"/>
    </row>
    <row r="2502" spans="14:30" x14ac:dyDescent="0.25">
      <c r="N2502"/>
      <c r="AA2502"/>
      <c r="AB2502"/>
      <c r="AC2502"/>
      <c r="AD2502"/>
    </row>
    <row r="2503" spans="14:30" x14ac:dyDescent="0.25">
      <c r="N2503"/>
      <c r="AA2503"/>
      <c r="AB2503"/>
      <c r="AC2503"/>
      <c r="AD2503"/>
    </row>
    <row r="2504" spans="14:30" x14ac:dyDescent="0.25">
      <c r="N2504"/>
      <c r="AA2504"/>
      <c r="AB2504"/>
      <c r="AC2504"/>
      <c r="AD2504"/>
    </row>
    <row r="2505" spans="14:30" x14ac:dyDescent="0.25">
      <c r="N2505"/>
      <c r="AA2505"/>
      <c r="AB2505"/>
      <c r="AC2505"/>
      <c r="AD2505"/>
    </row>
    <row r="2506" spans="14:30" x14ac:dyDescent="0.25">
      <c r="N2506"/>
      <c r="AA2506"/>
      <c r="AB2506"/>
      <c r="AC2506"/>
      <c r="AD2506"/>
    </row>
    <row r="2507" spans="14:30" x14ac:dyDescent="0.25">
      <c r="N2507"/>
      <c r="AA2507"/>
      <c r="AB2507"/>
      <c r="AC2507"/>
      <c r="AD2507"/>
    </row>
    <row r="2508" spans="14:30" x14ac:dyDescent="0.25">
      <c r="N2508"/>
      <c r="AA2508"/>
      <c r="AB2508"/>
      <c r="AC2508"/>
      <c r="AD2508"/>
    </row>
    <row r="2509" spans="14:30" x14ac:dyDescent="0.25">
      <c r="N2509"/>
      <c r="AA2509"/>
      <c r="AB2509"/>
      <c r="AC2509"/>
      <c r="AD2509"/>
    </row>
    <row r="2510" spans="14:30" x14ac:dyDescent="0.25">
      <c r="N2510"/>
      <c r="AA2510"/>
      <c r="AB2510"/>
      <c r="AC2510"/>
      <c r="AD2510"/>
    </row>
    <row r="2511" spans="14:30" x14ac:dyDescent="0.25">
      <c r="N2511"/>
      <c r="AA2511"/>
      <c r="AB2511"/>
      <c r="AC2511"/>
      <c r="AD2511"/>
    </row>
    <row r="2512" spans="14:30" x14ac:dyDescent="0.25">
      <c r="N2512"/>
      <c r="AA2512"/>
      <c r="AB2512"/>
      <c r="AC2512"/>
      <c r="AD2512"/>
    </row>
    <row r="2513" spans="14:30" x14ac:dyDescent="0.25">
      <c r="N2513"/>
      <c r="AA2513"/>
      <c r="AB2513"/>
      <c r="AC2513"/>
      <c r="AD2513"/>
    </row>
    <row r="2514" spans="14:30" x14ac:dyDescent="0.25">
      <c r="N2514"/>
      <c r="AA2514"/>
      <c r="AB2514"/>
      <c r="AC2514"/>
      <c r="AD2514"/>
    </row>
    <row r="2515" spans="14:30" x14ac:dyDescent="0.25">
      <c r="N2515"/>
      <c r="AA2515"/>
      <c r="AB2515"/>
      <c r="AC2515"/>
      <c r="AD2515"/>
    </row>
    <row r="2516" spans="14:30" x14ac:dyDescent="0.25">
      <c r="N2516"/>
      <c r="AA2516"/>
      <c r="AB2516"/>
      <c r="AC2516"/>
      <c r="AD2516"/>
    </row>
    <row r="2517" spans="14:30" x14ac:dyDescent="0.25">
      <c r="N2517"/>
      <c r="AA2517"/>
      <c r="AB2517"/>
      <c r="AC2517"/>
      <c r="AD2517"/>
    </row>
    <row r="2518" spans="14:30" x14ac:dyDescent="0.25">
      <c r="N2518"/>
      <c r="AA2518"/>
      <c r="AB2518"/>
      <c r="AC2518"/>
      <c r="AD2518"/>
    </row>
    <row r="2519" spans="14:30" x14ac:dyDescent="0.25">
      <c r="N2519"/>
      <c r="AA2519"/>
      <c r="AB2519"/>
      <c r="AC2519"/>
      <c r="AD2519"/>
    </row>
    <row r="2520" spans="14:30" x14ac:dyDescent="0.25">
      <c r="N2520"/>
      <c r="AA2520"/>
      <c r="AB2520"/>
      <c r="AC2520"/>
      <c r="AD2520"/>
    </row>
    <row r="2521" spans="14:30" x14ac:dyDescent="0.25">
      <c r="N2521"/>
      <c r="AA2521"/>
      <c r="AB2521"/>
      <c r="AC2521"/>
      <c r="AD2521"/>
    </row>
    <row r="2522" spans="14:30" x14ac:dyDescent="0.25">
      <c r="N2522"/>
      <c r="AA2522"/>
      <c r="AB2522"/>
      <c r="AC2522"/>
      <c r="AD2522"/>
    </row>
    <row r="2523" spans="14:30" x14ac:dyDescent="0.25">
      <c r="N2523"/>
      <c r="AA2523"/>
      <c r="AB2523"/>
      <c r="AC2523"/>
      <c r="AD2523"/>
    </row>
    <row r="2524" spans="14:30" x14ac:dyDescent="0.25">
      <c r="N2524"/>
      <c r="AA2524"/>
      <c r="AB2524"/>
      <c r="AC2524"/>
      <c r="AD2524"/>
    </row>
    <row r="2525" spans="14:30" x14ac:dyDescent="0.25">
      <c r="N2525"/>
      <c r="AA2525"/>
      <c r="AB2525"/>
      <c r="AC2525"/>
      <c r="AD2525"/>
    </row>
    <row r="2526" spans="14:30" x14ac:dyDescent="0.25">
      <c r="N2526"/>
      <c r="AA2526"/>
      <c r="AB2526"/>
      <c r="AC2526"/>
      <c r="AD2526"/>
    </row>
    <row r="2527" spans="14:30" x14ac:dyDescent="0.25">
      <c r="N2527"/>
      <c r="AA2527"/>
      <c r="AB2527"/>
      <c r="AC2527"/>
      <c r="AD2527"/>
    </row>
    <row r="2528" spans="14:30" x14ac:dyDescent="0.25">
      <c r="N2528"/>
      <c r="AA2528"/>
      <c r="AB2528"/>
      <c r="AC2528"/>
      <c r="AD2528"/>
    </row>
    <row r="2529" spans="14:30" x14ac:dyDescent="0.25">
      <c r="N2529"/>
      <c r="AA2529"/>
      <c r="AB2529"/>
      <c r="AC2529"/>
      <c r="AD2529"/>
    </row>
    <row r="2530" spans="14:30" x14ac:dyDescent="0.25">
      <c r="N2530"/>
      <c r="AA2530"/>
      <c r="AB2530"/>
      <c r="AC2530"/>
      <c r="AD2530"/>
    </row>
    <row r="2531" spans="14:30" x14ac:dyDescent="0.25">
      <c r="N2531"/>
      <c r="AA2531"/>
      <c r="AB2531"/>
      <c r="AC2531"/>
      <c r="AD2531"/>
    </row>
    <row r="2532" spans="14:30" x14ac:dyDescent="0.25">
      <c r="N2532"/>
      <c r="AA2532"/>
      <c r="AB2532"/>
      <c r="AC2532"/>
      <c r="AD2532"/>
    </row>
    <row r="2533" spans="14:30" x14ac:dyDescent="0.25">
      <c r="N2533"/>
      <c r="AA2533"/>
      <c r="AB2533"/>
      <c r="AC2533"/>
      <c r="AD2533"/>
    </row>
    <row r="2534" spans="14:30" x14ac:dyDescent="0.25">
      <c r="N2534"/>
      <c r="AA2534"/>
      <c r="AB2534"/>
      <c r="AC2534"/>
      <c r="AD2534"/>
    </row>
    <row r="2535" spans="14:30" x14ac:dyDescent="0.25">
      <c r="N2535"/>
      <c r="AA2535"/>
      <c r="AB2535"/>
      <c r="AC2535"/>
      <c r="AD2535"/>
    </row>
    <row r="2536" spans="14:30" x14ac:dyDescent="0.25">
      <c r="N2536"/>
      <c r="AA2536"/>
      <c r="AB2536"/>
      <c r="AC2536"/>
      <c r="AD2536"/>
    </row>
    <row r="2537" spans="14:30" x14ac:dyDescent="0.25">
      <c r="N2537"/>
      <c r="AA2537"/>
      <c r="AB2537"/>
      <c r="AC2537"/>
      <c r="AD2537"/>
    </row>
    <row r="2538" spans="14:30" x14ac:dyDescent="0.25">
      <c r="N2538"/>
      <c r="AA2538"/>
      <c r="AB2538"/>
      <c r="AC2538"/>
      <c r="AD2538"/>
    </row>
    <row r="2539" spans="14:30" x14ac:dyDescent="0.25">
      <c r="N2539"/>
      <c r="AA2539"/>
      <c r="AB2539"/>
      <c r="AC2539"/>
      <c r="AD2539"/>
    </row>
    <row r="2540" spans="14:30" x14ac:dyDescent="0.25">
      <c r="N2540"/>
      <c r="AA2540"/>
      <c r="AB2540"/>
      <c r="AC2540"/>
      <c r="AD2540"/>
    </row>
    <row r="2541" spans="14:30" x14ac:dyDescent="0.25">
      <c r="N2541"/>
      <c r="AA2541"/>
      <c r="AB2541"/>
      <c r="AC2541"/>
      <c r="AD2541"/>
    </row>
    <row r="2542" spans="14:30" x14ac:dyDescent="0.25">
      <c r="N2542"/>
      <c r="AA2542"/>
      <c r="AB2542"/>
      <c r="AC2542"/>
      <c r="AD2542"/>
    </row>
    <row r="2543" spans="14:30" x14ac:dyDescent="0.25">
      <c r="N2543"/>
      <c r="AA2543"/>
      <c r="AB2543"/>
      <c r="AC2543"/>
      <c r="AD2543"/>
    </row>
    <row r="2544" spans="14:30" x14ac:dyDescent="0.25">
      <c r="N2544"/>
      <c r="AA2544"/>
      <c r="AB2544"/>
      <c r="AC2544"/>
      <c r="AD2544"/>
    </row>
    <row r="2545" spans="14:30" x14ac:dyDescent="0.25">
      <c r="N2545"/>
      <c r="AA2545"/>
      <c r="AB2545"/>
      <c r="AC2545"/>
      <c r="AD2545"/>
    </row>
    <row r="2546" spans="14:30" x14ac:dyDescent="0.25">
      <c r="N2546"/>
      <c r="AA2546"/>
      <c r="AB2546"/>
      <c r="AC2546"/>
      <c r="AD2546"/>
    </row>
    <row r="2547" spans="14:30" x14ac:dyDescent="0.25">
      <c r="N2547"/>
      <c r="AA2547"/>
      <c r="AB2547"/>
      <c r="AC2547"/>
      <c r="AD2547"/>
    </row>
    <row r="2548" spans="14:30" x14ac:dyDescent="0.25">
      <c r="N2548"/>
      <c r="AA2548"/>
      <c r="AB2548"/>
      <c r="AC2548"/>
      <c r="AD2548"/>
    </row>
    <row r="2549" spans="14:30" x14ac:dyDescent="0.25">
      <c r="N2549"/>
      <c r="AA2549"/>
      <c r="AB2549"/>
      <c r="AC2549"/>
      <c r="AD2549"/>
    </row>
    <row r="2550" spans="14:30" x14ac:dyDescent="0.25">
      <c r="N2550"/>
      <c r="AA2550"/>
      <c r="AB2550"/>
      <c r="AC2550"/>
      <c r="AD2550"/>
    </row>
    <row r="2551" spans="14:30" x14ac:dyDescent="0.25">
      <c r="N2551"/>
      <c r="AA2551"/>
      <c r="AB2551"/>
      <c r="AC2551"/>
      <c r="AD2551"/>
    </row>
    <row r="2552" spans="14:30" x14ac:dyDescent="0.25">
      <c r="N2552"/>
      <c r="AA2552"/>
      <c r="AB2552"/>
      <c r="AC2552"/>
      <c r="AD2552"/>
    </row>
    <row r="2553" spans="14:30" x14ac:dyDescent="0.25">
      <c r="N2553"/>
      <c r="AA2553"/>
      <c r="AB2553"/>
      <c r="AC2553"/>
      <c r="AD2553"/>
    </row>
    <row r="2554" spans="14:30" x14ac:dyDescent="0.25">
      <c r="N2554"/>
      <c r="AA2554"/>
      <c r="AB2554"/>
      <c r="AC2554"/>
      <c r="AD2554"/>
    </row>
    <row r="2555" spans="14:30" x14ac:dyDescent="0.25">
      <c r="N2555"/>
      <c r="AA2555"/>
      <c r="AB2555"/>
      <c r="AC2555"/>
      <c r="AD2555"/>
    </row>
    <row r="2556" spans="14:30" x14ac:dyDescent="0.25">
      <c r="N2556"/>
      <c r="AA2556"/>
      <c r="AB2556"/>
      <c r="AC2556"/>
      <c r="AD2556"/>
    </row>
    <row r="2557" spans="14:30" x14ac:dyDescent="0.25">
      <c r="N2557"/>
      <c r="AA2557"/>
      <c r="AB2557"/>
      <c r="AC2557"/>
      <c r="AD2557"/>
    </row>
    <row r="2558" spans="14:30" x14ac:dyDescent="0.25">
      <c r="N2558"/>
      <c r="AA2558"/>
      <c r="AB2558"/>
      <c r="AC2558"/>
      <c r="AD2558"/>
    </row>
    <row r="2559" spans="14:30" x14ac:dyDescent="0.25">
      <c r="N2559"/>
      <c r="AA2559"/>
      <c r="AB2559"/>
      <c r="AC2559"/>
      <c r="AD2559"/>
    </row>
    <row r="2560" spans="14:30" x14ac:dyDescent="0.25">
      <c r="N2560"/>
      <c r="AA2560"/>
      <c r="AB2560"/>
      <c r="AC2560"/>
      <c r="AD2560"/>
    </row>
    <row r="2561" spans="14:30" x14ac:dyDescent="0.25">
      <c r="N2561"/>
      <c r="AA2561"/>
      <c r="AB2561"/>
      <c r="AC2561"/>
      <c r="AD2561"/>
    </row>
    <row r="2562" spans="14:30" x14ac:dyDescent="0.25">
      <c r="N2562"/>
      <c r="AA2562"/>
      <c r="AB2562"/>
      <c r="AC2562"/>
      <c r="AD2562"/>
    </row>
    <row r="2563" spans="14:30" x14ac:dyDescent="0.25">
      <c r="N2563"/>
      <c r="AA2563"/>
      <c r="AB2563"/>
      <c r="AC2563"/>
      <c r="AD2563"/>
    </row>
    <row r="2564" spans="14:30" x14ac:dyDescent="0.25">
      <c r="N2564"/>
      <c r="AA2564"/>
      <c r="AB2564"/>
      <c r="AC2564"/>
      <c r="AD2564"/>
    </row>
    <row r="2565" spans="14:30" x14ac:dyDescent="0.25">
      <c r="N2565"/>
      <c r="AA2565"/>
      <c r="AB2565"/>
      <c r="AC2565"/>
      <c r="AD2565"/>
    </row>
    <row r="2566" spans="14:30" x14ac:dyDescent="0.25">
      <c r="N2566"/>
      <c r="AA2566"/>
      <c r="AB2566"/>
      <c r="AC2566"/>
      <c r="AD2566"/>
    </row>
    <row r="2567" spans="14:30" x14ac:dyDescent="0.25">
      <c r="N2567"/>
      <c r="AA2567"/>
      <c r="AB2567"/>
      <c r="AC2567"/>
      <c r="AD2567"/>
    </row>
    <row r="2568" spans="14:30" x14ac:dyDescent="0.25">
      <c r="N2568"/>
      <c r="AA2568"/>
      <c r="AB2568"/>
      <c r="AC2568"/>
      <c r="AD2568"/>
    </row>
    <row r="2569" spans="14:30" x14ac:dyDescent="0.25">
      <c r="N2569"/>
      <c r="AA2569"/>
      <c r="AB2569"/>
      <c r="AC2569"/>
      <c r="AD2569"/>
    </row>
    <row r="2570" spans="14:30" x14ac:dyDescent="0.25">
      <c r="N2570"/>
      <c r="AA2570"/>
      <c r="AB2570"/>
      <c r="AC2570"/>
      <c r="AD2570"/>
    </row>
    <row r="2571" spans="14:30" x14ac:dyDescent="0.25">
      <c r="N2571"/>
      <c r="AA2571"/>
      <c r="AB2571"/>
      <c r="AC2571"/>
      <c r="AD2571"/>
    </row>
    <row r="2572" spans="14:30" x14ac:dyDescent="0.25">
      <c r="N2572"/>
      <c r="AA2572"/>
      <c r="AB2572"/>
      <c r="AC2572"/>
      <c r="AD2572"/>
    </row>
    <row r="2573" spans="14:30" x14ac:dyDescent="0.25">
      <c r="N2573"/>
      <c r="AA2573"/>
      <c r="AB2573"/>
      <c r="AC2573"/>
      <c r="AD2573"/>
    </row>
    <row r="2574" spans="14:30" x14ac:dyDescent="0.25">
      <c r="N2574"/>
      <c r="AA2574"/>
      <c r="AB2574"/>
      <c r="AC2574"/>
      <c r="AD2574"/>
    </row>
    <row r="2575" spans="14:30" x14ac:dyDescent="0.25">
      <c r="N2575"/>
      <c r="AA2575"/>
      <c r="AB2575"/>
      <c r="AC2575"/>
      <c r="AD2575"/>
    </row>
    <row r="2576" spans="14:30" x14ac:dyDescent="0.25">
      <c r="N2576"/>
      <c r="AA2576"/>
      <c r="AB2576"/>
      <c r="AC2576"/>
      <c r="AD2576"/>
    </row>
    <row r="2577" spans="14:30" x14ac:dyDescent="0.25">
      <c r="N2577"/>
      <c r="AA2577"/>
      <c r="AB2577"/>
      <c r="AC2577"/>
      <c r="AD2577"/>
    </row>
    <row r="2578" spans="14:30" x14ac:dyDescent="0.25">
      <c r="N2578"/>
      <c r="AA2578"/>
      <c r="AB2578"/>
      <c r="AC2578"/>
      <c r="AD2578"/>
    </row>
    <row r="2579" spans="14:30" x14ac:dyDescent="0.25">
      <c r="N2579"/>
      <c r="AA2579"/>
      <c r="AB2579"/>
      <c r="AC2579"/>
      <c r="AD2579"/>
    </row>
    <row r="2580" spans="14:30" x14ac:dyDescent="0.25">
      <c r="N2580"/>
      <c r="AA2580"/>
      <c r="AB2580"/>
      <c r="AC2580"/>
      <c r="AD2580"/>
    </row>
    <row r="2581" spans="14:30" x14ac:dyDescent="0.25">
      <c r="N2581"/>
      <c r="AA2581"/>
      <c r="AB2581"/>
      <c r="AC2581"/>
      <c r="AD2581"/>
    </row>
    <row r="2582" spans="14:30" x14ac:dyDescent="0.25">
      <c r="N2582"/>
      <c r="AA2582"/>
      <c r="AB2582"/>
      <c r="AC2582"/>
      <c r="AD2582"/>
    </row>
    <row r="2583" spans="14:30" x14ac:dyDescent="0.25">
      <c r="N2583"/>
      <c r="AA2583"/>
      <c r="AB2583"/>
      <c r="AC2583"/>
      <c r="AD2583"/>
    </row>
    <row r="2584" spans="14:30" x14ac:dyDescent="0.25">
      <c r="N2584"/>
      <c r="AA2584"/>
      <c r="AB2584"/>
      <c r="AC2584"/>
      <c r="AD2584"/>
    </row>
    <row r="2585" spans="14:30" x14ac:dyDescent="0.25">
      <c r="N2585"/>
      <c r="AA2585"/>
      <c r="AB2585"/>
      <c r="AC2585"/>
      <c r="AD2585"/>
    </row>
    <row r="2586" spans="14:30" x14ac:dyDescent="0.25">
      <c r="N2586"/>
      <c r="AA2586"/>
      <c r="AB2586"/>
      <c r="AC2586"/>
      <c r="AD2586"/>
    </row>
    <row r="2587" spans="14:30" x14ac:dyDescent="0.25">
      <c r="N2587"/>
      <c r="AA2587"/>
      <c r="AB2587"/>
      <c r="AC2587"/>
      <c r="AD2587"/>
    </row>
    <row r="2588" spans="14:30" x14ac:dyDescent="0.25">
      <c r="N2588"/>
      <c r="AA2588"/>
      <c r="AB2588"/>
      <c r="AC2588"/>
      <c r="AD2588"/>
    </row>
    <row r="2589" spans="14:30" x14ac:dyDescent="0.25">
      <c r="N2589"/>
      <c r="AA2589"/>
      <c r="AB2589"/>
      <c r="AC2589"/>
      <c r="AD2589"/>
    </row>
    <row r="2590" spans="14:30" x14ac:dyDescent="0.25">
      <c r="N2590"/>
      <c r="AA2590"/>
      <c r="AB2590"/>
      <c r="AC2590"/>
      <c r="AD2590"/>
    </row>
    <row r="2591" spans="14:30" x14ac:dyDescent="0.25">
      <c r="N2591"/>
      <c r="AA2591"/>
      <c r="AB2591"/>
      <c r="AC2591"/>
      <c r="AD2591"/>
    </row>
    <row r="2592" spans="14:30" x14ac:dyDescent="0.25">
      <c r="N2592"/>
      <c r="AA2592"/>
      <c r="AB2592"/>
      <c r="AC2592"/>
      <c r="AD2592"/>
    </row>
    <row r="2593" spans="14:30" x14ac:dyDescent="0.25">
      <c r="N2593"/>
      <c r="AA2593"/>
      <c r="AB2593"/>
      <c r="AC2593"/>
      <c r="AD2593"/>
    </row>
    <row r="2594" spans="14:30" x14ac:dyDescent="0.25">
      <c r="N2594"/>
      <c r="AA2594"/>
      <c r="AB2594"/>
      <c r="AC2594"/>
      <c r="AD2594"/>
    </row>
    <row r="2595" spans="14:30" x14ac:dyDescent="0.25">
      <c r="N2595"/>
      <c r="AA2595"/>
      <c r="AB2595"/>
      <c r="AC2595"/>
      <c r="AD2595"/>
    </row>
    <row r="2596" spans="14:30" x14ac:dyDescent="0.25">
      <c r="N2596"/>
      <c r="AA2596"/>
      <c r="AB2596"/>
      <c r="AC2596"/>
      <c r="AD2596"/>
    </row>
    <row r="2597" spans="14:30" x14ac:dyDescent="0.25">
      <c r="N2597"/>
      <c r="AA2597"/>
      <c r="AB2597"/>
      <c r="AC2597"/>
      <c r="AD2597"/>
    </row>
    <row r="2598" spans="14:30" x14ac:dyDescent="0.25">
      <c r="N2598"/>
      <c r="AA2598"/>
      <c r="AB2598"/>
      <c r="AC2598"/>
      <c r="AD2598"/>
    </row>
    <row r="2599" spans="14:30" x14ac:dyDescent="0.25">
      <c r="N2599"/>
      <c r="AA2599"/>
      <c r="AB2599"/>
      <c r="AC2599"/>
      <c r="AD2599"/>
    </row>
    <row r="2600" spans="14:30" x14ac:dyDescent="0.25">
      <c r="N2600"/>
      <c r="AA2600"/>
      <c r="AB2600"/>
      <c r="AC2600"/>
      <c r="AD2600"/>
    </row>
    <row r="2601" spans="14:30" x14ac:dyDescent="0.25">
      <c r="N2601"/>
      <c r="AA2601"/>
      <c r="AB2601"/>
      <c r="AC2601"/>
      <c r="AD2601"/>
    </row>
    <row r="2602" spans="14:30" x14ac:dyDescent="0.25">
      <c r="N2602"/>
      <c r="AA2602"/>
      <c r="AB2602"/>
      <c r="AC2602"/>
      <c r="AD2602"/>
    </row>
    <row r="2603" spans="14:30" x14ac:dyDescent="0.25">
      <c r="N2603"/>
      <c r="AA2603"/>
      <c r="AB2603"/>
      <c r="AC2603"/>
      <c r="AD2603"/>
    </row>
    <row r="2604" spans="14:30" x14ac:dyDescent="0.25">
      <c r="N2604"/>
      <c r="AA2604"/>
      <c r="AB2604"/>
      <c r="AC2604"/>
      <c r="AD2604"/>
    </row>
    <row r="2605" spans="14:30" x14ac:dyDescent="0.25">
      <c r="N2605"/>
      <c r="AA2605"/>
      <c r="AB2605"/>
      <c r="AC2605"/>
      <c r="AD2605"/>
    </row>
    <row r="2606" spans="14:30" x14ac:dyDescent="0.25">
      <c r="N2606"/>
      <c r="AA2606"/>
      <c r="AB2606"/>
      <c r="AC2606"/>
      <c r="AD2606"/>
    </row>
    <row r="2607" spans="14:30" x14ac:dyDescent="0.25">
      <c r="N2607"/>
      <c r="AA2607"/>
      <c r="AB2607"/>
      <c r="AC2607"/>
      <c r="AD2607"/>
    </row>
    <row r="2608" spans="14:30" x14ac:dyDescent="0.25">
      <c r="N2608"/>
      <c r="AA2608"/>
      <c r="AB2608"/>
      <c r="AC2608"/>
      <c r="AD2608"/>
    </row>
    <row r="2609" spans="14:30" x14ac:dyDescent="0.25">
      <c r="N2609"/>
      <c r="AA2609"/>
      <c r="AB2609"/>
      <c r="AC2609"/>
      <c r="AD2609"/>
    </row>
    <row r="2610" spans="14:30" x14ac:dyDescent="0.25">
      <c r="N2610"/>
      <c r="AA2610"/>
      <c r="AB2610"/>
      <c r="AC2610"/>
      <c r="AD2610"/>
    </row>
    <row r="2611" spans="14:30" x14ac:dyDescent="0.25">
      <c r="N2611"/>
      <c r="AA2611"/>
      <c r="AB2611"/>
      <c r="AC2611"/>
      <c r="AD2611"/>
    </row>
    <row r="2612" spans="14:30" x14ac:dyDescent="0.25">
      <c r="N2612"/>
      <c r="AA2612"/>
      <c r="AB2612"/>
      <c r="AC2612"/>
      <c r="AD2612"/>
    </row>
    <row r="2613" spans="14:30" x14ac:dyDescent="0.25">
      <c r="N2613"/>
      <c r="AA2613"/>
      <c r="AB2613"/>
      <c r="AC2613"/>
      <c r="AD2613"/>
    </row>
    <row r="2614" spans="14:30" x14ac:dyDescent="0.25">
      <c r="N2614"/>
      <c r="AA2614"/>
      <c r="AB2614"/>
      <c r="AC2614"/>
      <c r="AD2614"/>
    </row>
    <row r="2615" spans="14:30" x14ac:dyDescent="0.25">
      <c r="N2615"/>
      <c r="AA2615"/>
      <c r="AB2615"/>
      <c r="AC2615"/>
      <c r="AD2615"/>
    </row>
    <row r="2616" spans="14:30" x14ac:dyDescent="0.25">
      <c r="N2616"/>
      <c r="AA2616"/>
      <c r="AB2616"/>
      <c r="AC2616"/>
      <c r="AD2616"/>
    </row>
    <row r="2617" spans="14:30" x14ac:dyDescent="0.25">
      <c r="N2617"/>
      <c r="AA2617"/>
      <c r="AB2617"/>
      <c r="AC2617"/>
      <c r="AD2617"/>
    </row>
    <row r="2618" spans="14:30" x14ac:dyDescent="0.25">
      <c r="N2618"/>
      <c r="AA2618"/>
      <c r="AB2618"/>
      <c r="AC2618"/>
      <c r="AD2618"/>
    </row>
    <row r="2619" spans="14:30" x14ac:dyDescent="0.25">
      <c r="N2619"/>
      <c r="AA2619"/>
      <c r="AB2619"/>
      <c r="AC2619"/>
      <c r="AD2619"/>
    </row>
    <row r="2620" spans="14:30" x14ac:dyDescent="0.25">
      <c r="N2620"/>
      <c r="AA2620"/>
      <c r="AB2620"/>
      <c r="AC2620"/>
      <c r="AD2620"/>
    </row>
    <row r="2621" spans="14:30" x14ac:dyDescent="0.25">
      <c r="N2621"/>
      <c r="AA2621"/>
      <c r="AB2621"/>
      <c r="AC2621"/>
      <c r="AD2621"/>
    </row>
    <row r="2622" spans="14:30" x14ac:dyDescent="0.25">
      <c r="N2622"/>
      <c r="AA2622"/>
      <c r="AB2622"/>
      <c r="AC2622"/>
      <c r="AD2622"/>
    </row>
    <row r="2623" spans="14:30" x14ac:dyDescent="0.25">
      <c r="N2623"/>
      <c r="AA2623"/>
      <c r="AB2623"/>
      <c r="AC2623"/>
      <c r="AD2623"/>
    </row>
    <row r="2624" spans="14:30" x14ac:dyDescent="0.25">
      <c r="N2624"/>
      <c r="AA2624"/>
      <c r="AB2624"/>
      <c r="AC2624"/>
      <c r="AD2624"/>
    </row>
    <row r="2625" spans="14:30" x14ac:dyDescent="0.25">
      <c r="N2625"/>
      <c r="AA2625"/>
      <c r="AB2625"/>
      <c r="AC2625"/>
      <c r="AD2625"/>
    </row>
    <row r="2626" spans="14:30" x14ac:dyDescent="0.25">
      <c r="N2626"/>
      <c r="AA2626"/>
      <c r="AB2626"/>
      <c r="AC2626"/>
      <c r="AD2626"/>
    </row>
    <row r="2627" spans="14:30" x14ac:dyDescent="0.25">
      <c r="N2627"/>
      <c r="AA2627"/>
      <c r="AB2627"/>
      <c r="AC2627"/>
      <c r="AD2627"/>
    </row>
    <row r="2628" spans="14:30" x14ac:dyDescent="0.25">
      <c r="N2628"/>
      <c r="AA2628"/>
      <c r="AB2628"/>
      <c r="AC2628"/>
      <c r="AD2628"/>
    </row>
    <row r="2629" spans="14:30" x14ac:dyDescent="0.25">
      <c r="N2629"/>
      <c r="AA2629"/>
      <c r="AB2629"/>
      <c r="AC2629"/>
      <c r="AD2629"/>
    </row>
    <row r="2630" spans="14:30" x14ac:dyDescent="0.25">
      <c r="N2630"/>
      <c r="AA2630"/>
      <c r="AB2630"/>
      <c r="AC2630"/>
      <c r="AD2630"/>
    </row>
    <row r="2631" spans="14:30" x14ac:dyDescent="0.25">
      <c r="N2631"/>
      <c r="AA2631"/>
      <c r="AB2631"/>
      <c r="AC2631"/>
      <c r="AD2631"/>
    </row>
    <row r="2632" spans="14:30" x14ac:dyDescent="0.25">
      <c r="N2632"/>
      <c r="AA2632"/>
      <c r="AB2632"/>
      <c r="AC2632"/>
      <c r="AD2632"/>
    </row>
    <row r="2633" spans="14:30" x14ac:dyDescent="0.25">
      <c r="N2633"/>
      <c r="AA2633"/>
      <c r="AB2633"/>
      <c r="AC2633"/>
      <c r="AD2633"/>
    </row>
    <row r="2634" spans="14:30" x14ac:dyDescent="0.25">
      <c r="N2634"/>
      <c r="AA2634"/>
      <c r="AB2634"/>
      <c r="AC2634"/>
      <c r="AD2634"/>
    </row>
    <row r="2635" spans="14:30" x14ac:dyDescent="0.25">
      <c r="N2635"/>
      <c r="AA2635"/>
      <c r="AB2635"/>
      <c r="AC2635"/>
      <c r="AD2635"/>
    </row>
    <row r="2636" spans="14:30" x14ac:dyDescent="0.25">
      <c r="N2636"/>
      <c r="AA2636"/>
      <c r="AB2636"/>
      <c r="AC2636"/>
      <c r="AD2636"/>
    </row>
    <row r="2637" spans="14:30" x14ac:dyDescent="0.25">
      <c r="N2637"/>
      <c r="AA2637"/>
      <c r="AB2637"/>
      <c r="AC2637"/>
      <c r="AD2637"/>
    </row>
    <row r="2638" spans="14:30" x14ac:dyDescent="0.25">
      <c r="N2638"/>
      <c r="AA2638"/>
      <c r="AB2638"/>
      <c r="AC2638"/>
      <c r="AD2638"/>
    </row>
    <row r="2639" spans="14:30" x14ac:dyDescent="0.25">
      <c r="N2639"/>
      <c r="AA2639"/>
      <c r="AB2639"/>
      <c r="AC2639"/>
      <c r="AD2639"/>
    </row>
    <row r="2640" spans="14:30" x14ac:dyDescent="0.25">
      <c r="N2640"/>
      <c r="AA2640"/>
      <c r="AB2640"/>
      <c r="AC2640"/>
      <c r="AD2640"/>
    </row>
    <row r="2641" spans="14:30" x14ac:dyDescent="0.25">
      <c r="N2641"/>
      <c r="AA2641"/>
      <c r="AB2641"/>
      <c r="AC2641"/>
      <c r="AD2641"/>
    </row>
    <row r="2642" spans="14:30" x14ac:dyDescent="0.25">
      <c r="N2642"/>
      <c r="AA2642"/>
      <c r="AB2642"/>
      <c r="AC2642"/>
      <c r="AD2642"/>
    </row>
    <row r="2643" spans="14:30" x14ac:dyDescent="0.25">
      <c r="N2643"/>
      <c r="AA2643"/>
      <c r="AB2643"/>
      <c r="AC2643"/>
      <c r="AD2643"/>
    </row>
    <row r="2644" spans="14:30" x14ac:dyDescent="0.25">
      <c r="N2644"/>
      <c r="AA2644"/>
      <c r="AB2644"/>
      <c r="AC2644"/>
      <c r="AD2644"/>
    </row>
    <row r="2645" spans="14:30" x14ac:dyDescent="0.25">
      <c r="N2645"/>
      <c r="AA2645"/>
      <c r="AB2645"/>
      <c r="AC2645"/>
      <c r="AD2645"/>
    </row>
    <row r="2646" spans="14:30" x14ac:dyDescent="0.25">
      <c r="N2646"/>
      <c r="AA2646"/>
      <c r="AB2646"/>
      <c r="AC2646"/>
      <c r="AD2646"/>
    </row>
    <row r="2647" spans="14:30" x14ac:dyDescent="0.25">
      <c r="N2647"/>
      <c r="AA2647"/>
      <c r="AB2647"/>
      <c r="AC2647"/>
      <c r="AD2647"/>
    </row>
    <row r="2648" spans="14:30" x14ac:dyDescent="0.25">
      <c r="N2648"/>
      <c r="AA2648"/>
      <c r="AB2648"/>
      <c r="AC2648"/>
      <c r="AD2648"/>
    </row>
    <row r="2649" spans="14:30" x14ac:dyDescent="0.25">
      <c r="N2649"/>
      <c r="AA2649"/>
      <c r="AB2649"/>
      <c r="AC2649"/>
      <c r="AD2649"/>
    </row>
    <row r="2650" spans="14:30" x14ac:dyDescent="0.25">
      <c r="N2650"/>
      <c r="AA2650"/>
      <c r="AB2650"/>
      <c r="AC2650"/>
      <c r="AD2650"/>
    </row>
    <row r="2651" spans="14:30" x14ac:dyDescent="0.25">
      <c r="N2651"/>
      <c r="AA2651"/>
      <c r="AB2651"/>
      <c r="AC2651"/>
      <c r="AD2651"/>
    </row>
    <row r="2652" spans="14:30" x14ac:dyDescent="0.25">
      <c r="N2652"/>
      <c r="AA2652"/>
      <c r="AB2652"/>
      <c r="AC2652"/>
      <c r="AD2652"/>
    </row>
    <row r="2653" spans="14:30" x14ac:dyDescent="0.25">
      <c r="N2653"/>
      <c r="AA2653"/>
      <c r="AB2653"/>
      <c r="AC2653"/>
      <c r="AD2653"/>
    </row>
    <row r="2654" spans="14:30" x14ac:dyDescent="0.25">
      <c r="N2654"/>
      <c r="AA2654"/>
      <c r="AB2654"/>
      <c r="AC2654"/>
      <c r="AD2654"/>
    </row>
    <row r="2655" spans="14:30" x14ac:dyDescent="0.25">
      <c r="N2655"/>
      <c r="AA2655"/>
      <c r="AB2655"/>
      <c r="AC2655"/>
      <c r="AD2655"/>
    </row>
    <row r="2656" spans="14:30" x14ac:dyDescent="0.25">
      <c r="N2656"/>
      <c r="AA2656"/>
      <c r="AB2656"/>
      <c r="AC2656"/>
      <c r="AD2656"/>
    </row>
    <row r="2657" spans="14:30" x14ac:dyDescent="0.25">
      <c r="N2657"/>
      <c r="AA2657"/>
      <c r="AB2657"/>
      <c r="AC2657"/>
      <c r="AD2657"/>
    </row>
    <row r="2658" spans="14:30" x14ac:dyDescent="0.25">
      <c r="N2658"/>
      <c r="AA2658"/>
      <c r="AB2658"/>
      <c r="AC2658"/>
      <c r="AD2658"/>
    </row>
    <row r="2659" spans="14:30" x14ac:dyDescent="0.25">
      <c r="N2659"/>
      <c r="AA2659"/>
      <c r="AB2659"/>
      <c r="AC2659"/>
      <c r="AD2659"/>
    </row>
    <row r="2660" spans="14:30" x14ac:dyDescent="0.25">
      <c r="N2660"/>
      <c r="AA2660"/>
      <c r="AB2660"/>
      <c r="AC2660"/>
      <c r="AD2660"/>
    </row>
    <row r="2661" spans="14:30" x14ac:dyDescent="0.25">
      <c r="N2661"/>
      <c r="AA2661"/>
      <c r="AB2661"/>
      <c r="AC2661"/>
      <c r="AD2661"/>
    </row>
    <row r="2662" spans="14:30" x14ac:dyDescent="0.25">
      <c r="N2662"/>
      <c r="AA2662"/>
      <c r="AB2662"/>
      <c r="AC2662"/>
      <c r="AD2662"/>
    </row>
    <row r="2663" spans="14:30" x14ac:dyDescent="0.25">
      <c r="N2663"/>
      <c r="AA2663"/>
      <c r="AB2663"/>
      <c r="AC2663"/>
      <c r="AD2663"/>
    </row>
    <row r="2664" spans="14:30" x14ac:dyDescent="0.25">
      <c r="N2664"/>
      <c r="AA2664"/>
      <c r="AB2664"/>
      <c r="AC2664"/>
      <c r="AD2664"/>
    </row>
    <row r="2665" spans="14:30" x14ac:dyDescent="0.25">
      <c r="N2665"/>
      <c r="AA2665"/>
      <c r="AB2665"/>
      <c r="AC2665"/>
      <c r="AD2665"/>
    </row>
    <row r="2666" spans="14:30" x14ac:dyDescent="0.25">
      <c r="N2666"/>
      <c r="AA2666"/>
      <c r="AB2666"/>
      <c r="AC2666"/>
      <c r="AD2666"/>
    </row>
    <row r="2667" spans="14:30" x14ac:dyDescent="0.25">
      <c r="N2667"/>
      <c r="AA2667"/>
      <c r="AB2667"/>
      <c r="AC2667"/>
      <c r="AD2667"/>
    </row>
    <row r="2668" spans="14:30" x14ac:dyDescent="0.25">
      <c r="N2668"/>
      <c r="AA2668"/>
      <c r="AB2668"/>
      <c r="AC2668"/>
      <c r="AD2668"/>
    </row>
    <row r="2669" spans="14:30" x14ac:dyDescent="0.25">
      <c r="N2669"/>
      <c r="AA2669"/>
      <c r="AB2669"/>
      <c r="AC2669"/>
      <c r="AD2669"/>
    </row>
    <row r="2670" spans="14:30" x14ac:dyDescent="0.25">
      <c r="N2670"/>
      <c r="AA2670"/>
      <c r="AB2670"/>
      <c r="AC2670"/>
      <c r="AD2670"/>
    </row>
    <row r="2671" spans="14:30" x14ac:dyDescent="0.25">
      <c r="N2671"/>
      <c r="AA2671"/>
      <c r="AB2671"/>
      <c r="AC2671"/>
      <c r="AD2671"/>
    </row>
    <row r="2672" spans="14:30" x14ac:dyDescent="0.25">
      <c r="N2672"/>
      <c r="AA2672"/>
      <c r="AB2672"/>
      <c r="AC2672"/>
      <c r="AD2672"/>
    </row>
    <row r="2673" spans="14:30" x14ac:dyDescent="0.25">
      <c r="N2673"/>
      <c r="AA2673"/>
      <c r="AB2673"/>
      <c r="AC2673"/>
      <c r="AD2673"/>
    </row>
    <row r="2674" spans="14:30" x14ac:dyDescent="0.25">
      <c r="N2674"/>
      <c r="AA2674"/>
      <c r="AB2674"/>
      <c r="AC2674"/>
      <c r="AD2674"/>
    </row>
    <row r="2675" spans="14:30" x14ac:dyDescent="0.25">
      <c r="N2675"/>
      <c r="AA2675"/>
      <c r="AB2675"/>
      <c r="AC2675"/>
      <c r="AD2675"/>
    </row>
    <row r="2676" spans="14:30" x14ac:dyDescent="0.25">
      <c r="N2676"/>
      <c r="AA2676"/>
      <c r="AB2676"/>
      <c r="AC2676"/>
      <c r="AD2676"/>
    </row>
    <row r="2677" spans="14:30" x14ac:dyDescent="0.25">
      <c r="N2677"/>
      <c r="AA2677"/>
      <c r="AB2677"/>
      <c r="AC2677"/>
      <c r="AD2677"/>
    </row>
    <row r="2678" spans="14:30" x14ac:dyDescent="0.25">
      <c r="N2678"/>
      <c r="AA2678"/>
      <c r="AB2678"/>
      <c r="AC2678"/>
      <c r="AD2678"/>
    </row>
    <row r="2679" spans="14:30" x14ac:dyDescent="0.25">
      <c r="N2679"/>
      <c r="AA2679"/>
      <c r="AB2679"/>
      <c r="AC2679"/>
      <c r="AD2679"/>
    </row>
    <row r="2680" spans="14:30" x14ac:dyDescent="0.25">
      <c r="N2680"/>
      <c r="AA2680"/>
      <c r="AB2680"/>
      <c r="AC2680"/>
      <c r="AD2680"/>
    </row>
    <row r="2681" spans="14:30" x14ac:dyDescent="0.25">
      <c r="N2681"/>
      <c r="AA2681"/>
      <c r="AB2681"/>
      <c r="AC2681"/>
      <c r="AD2681"/>
    </row>
    <row r="2682" spans="14:30" x14ac:dyDescent="0.25">
      <c r="N2682"/>
      <c r="AA2682"/>
      <c r="AB2682"/>
      <c r="AC2682"/>
      <c r="AD2682"/>
    </row>
    <row r="2683" spans="14:30" x14ac:dyDescent="0.25">
      <c r="N2683"/>
      <c r="AA2683"/>
      <c r="AB2683"/>
      <c r="AC2683"/>
      <c r="AD2683"/>
    </row>
    <row r="2684" spans="14:30" x14ac:dyDescent="0.25">
      <c r="N2684"/>
      <c r="AA2684"/>
      <c r="AB2684"/>
      <c r="AC2684"/>
      <c r="AD2684"/>
    </row>
    <row r="2685" spans="14:30" x14ac:dyDescent="0.25">
      <c r="N2685"/>
      <c r="AA2685"/>
      <c r="AB2685"/>
      <c r="AC2685"/>
      <c r="AD2685"/>
    </row>
    <row r="2686" spans="14:30" x14ac:dyDescent="0.25">
      <c r="N2686"/>
      <c r="AA2686"/>
      <c r="AB2686"/>
      <c r="AC2686"/>
      <c r="AD2686"/>
    </row>
    <row r="2687" spans="14:30" x14ac:dyDescent="0.25">
      <c r="N2687"/>
      <c r="AA2687"/>
      <c r="AB2687"/>
      <c r="AC2687"/>
      <c r="AD2687"/>
    </row>
    <row r="2688" spans="14:30" x14ac:dyDescent="0.25">
      <c r="N2688"/>
      <c r="AA2688"/>
      <c r="AB2688"/>
      <c r="AC2688"/>
      <c r="AD2688"/>
    </row>
    <row r="2689" spans="14:30" x14ac:dyDescent="0.25">
      <c r="N2689"/>
      <c r="AA2689"/>
      <c r="AB2689"/>
      <c r="AC2689"/>
      <c r="AD2689"/>
    </row>
    <row r="2690" spans="14:30" x14ac:dyDescent="0.25">
      <c r="N2690"/>
      <c r="AA2690"/>
      <c r="AB2690"/>
      <c r="AC2690"/>
      <c r="AD2690"/>
    </row>
    <row r="2691" spans="14:30" x14ac:dyDescent="0.25">
      <c r="N2691"/>
      <c r="AA2691"/>
      <c r="AB2691"/>
      <c r="AC2691"/>
      <c r="AD2691"/>
    </row>
    <row r="2692" spans="14:30" x14ac:dyDescent="0.25">
      <c r="N2692"/>
      <c r="AA2692"/>
      <c r="AB2692"/>
      <c r="AC2692"/>
      <c r="AD2692"/>
    </row>
    <row r="2693" spans="14:30" x14ac:dyDescent="0.25">
      <c r="N2693"/>
      <c r="AA2693"/>
      <c r="AB2693"/>
      <c r="AC2693"/>
      <c r="AD2693"/>
    </row>
    <row r="2694" spans="14:30" x14ac:dyDescent="0.25">
      <c r="N2694"/>
      <c r="AA2694"/>
      <c r="AB2694"/>
      <c r="AC2694"/>
      <c r="AD2694"/>
    </row>
    <row r="2695" spans="14:30" x14ac:dyDescent="0.25">
      <c r="N2695"/>
      <c r="AA2695"/>
      <c r="AB2695"/>
      <c r="AC2695"/>
      <c r="AD2695"/>
    </row>
    <row r="2696" spans="14:30" x14ac:dyDescent="0.25">
      <c r="N2696"/>
      <c r="AA2696"/>
      <c r="AB2696"/>
      <c r="AC2696"/>
      <c r="AD2696"/>
    </row>
    <row r="2697" spans="14:30" x14ac:dyDescent="0.25">
      <c r="N2697"/>
      <c r="AA2697"/>
      <c r="AB2697"/>
      <c r="AC2697"/>
      <c r="AD2697"/>
    </row>
    <row r="2698" spans="14:30" x14ac:dyDescent="0.25">
      <c r="N2698"/>
      <c r="AA2698"/>
      <c r="AB2698"/>
      <c r="AC2698"/>
      <c r="AD2698"/>
    </row>
    <row r="2699" spans="14:30" x14ac:dyDescent="0.25">
      <c r="N2699"/>
      <c r="AA2699"/>
      <c r="AB2699"/>
      <c r="AC2699"/>
      <c r="AD2699"/>
    </row>
    <row r="2700" spans="14:30" x14ac:dyDescent="0.25">
      <c r="N2700"/>
      <c r="AA2700"/>
      <c r="AB2700"/>
      <c r="AC2700"/>
      <c r="AD2700"/>
    </row>
    <row r="2701" spans="14:30" x14ac:dyDescent="0.25">
      <c r="N2701"/>
      <c r="AA2701"/>
      <c r="AB2701"/>
      <c r="AC2701"/>
      <c r="AD2701"/>
    </row>
    <row r="2702" spans="14:30" x14ac:dyDescent="0.25">
      <c r="N2702"/>
      <c r="AA2702"/>
      <c r="AB2702"/>
      <c r="AC2702"/>
      <c r="AD2702"/>
    </row>
    <row r="2703" spans="14:30" x14ac:dyDescent="0.25">
      <c r="N2703"/>
      <c r="AA2703"/>
      <c r="AB2703"/>
      <c r="AC2703"/>
      <c r="AD2703"/>
    </row>
    <row r="2704" spans="14:30" x14ac:dyDescent="0.25">
      <c r="N2704"/>
      <c r="AA2704"/>
      <c r="AB2704"/>
      <c r="AC2704"/>
      <c r="AD2704"/>
    </row>
    <row r="2705" spans="14:30" x14ac:dyDescent="0.25">
      <c r="N2705"/>
      <c r="AA2705"/>
      <c r="AB2705"/>
      <c r="AC2705"/>
      <c r="AD2705"/>
    </row>
    <row r="2706" spans="14:30" x14ac:dyDescent="0.25">
      <c r="N2706"/>
      <c r="AA2706"/>
      <c r="AB2706"/>
      <c r="AC2706"/>
      <c r="AD2706"/>
    </row>
    <row r="2707" spans="14:30" x14ac:dyDescent="0.25">
      <c r="N2707"/>
      <c r="AA2707"/>
      <c r="AB2707"/>
      <c r="AC2707"/>
      <c r="AD2707"/>
    </row>
    <row r="2708" spans="14:30" x14ac:dyDescent="0.25">
      <c r="N2708"/>
      <c r="AA2708"/>
      <c r="AB2708"/>
      <c r="AC2708"/>
      <c r="AD2708"/>
    </row>
    <row r="2709" spans="14:30" x14ac:dyDescent="0.25">
      <c r="N2709"/>
      <c r="AA2709"/>
      <c r="AB2709"/>
      <c r="AC2709"/>
      <c r="AD2709"/>
    </row>
    <row r="2710" spans="14:30" x14ac:dyDescent="0.25">
      <c r="N2710"/>
      <c r="AA2710"/>
      <c r="AB2710"/>
      <c r="AC2710"/>
      <c r="AD2710"/>
    </row>
    <row r="2711" spans="14:30" x14ac:dyDescent="0.25">
      <c r="N2711"/>
      <c r="AA2711"/>
      <c r="AB2711"/>
      <c r="AC2711"/>
      <c r="AD2711"/>
    </row>
    <row r="2712" spans="14:30" x14ac:dyDescent="0.25">
      <c r="N2712"/>
      <c r="AA2712"/>
      <c r="AB2712"/>
      <c r="AC2712"/>
      <c r="AD2712"/>
    </row>
    <row r="2713" spans="14:30" x14ac:dyDescent="0.25">
      <c r="N2713"/>
      <c r="AA2713"/>
      <c r="AB2713"/>
      <c r="AC2713"/>
      <c r="AD2713"/>
    </row>
    <row r="2714" spans="14:30" x14ac:dyDescent="0.25">
      <c r="N2714"/>
      <c r="AA2714"/>
      <c r="AB2714"/>
      <c r="AC2714"/>
      <c r="AD2714"/>
    </row>
    <row r="2715" spans="14:30" x14ac:dyDescent="0.25">
      <c r="N2715"/>
      <c r="AA2715"/>
      <c r="AB2715"/>
      <c r="AC2715"/>
      <c r="AD2715"/>
    </row>
    <row r="2716" spans="14:30" x14ac:dyDescent="0.25">
      <c r="N2716"/>
      <c r="AA2716"/>
      <c r="AB2716"/>
      <c r="AC2716"/>
      <c r="AD2716"/>
    </row>
    <row r="2717" spans="14:30" x14ac:dyDescent="0.25">
      <c r="N2717"/>
      <c r="AA2717"/>
      <c r="AB2717"/>
      <c r="AC2717"/>
      <c r="AD2717"/>
    </row>
    <row r="2718" spans="14:30" x14ac:dyDescent="0.25">
      <c r="N2718"/>
      <c r="AA2718"/>
      <c r="AB2718"/>
      <c r="AC2718"/>
      <c r="AD2718"/>
    </row>
    <row r="2719" spans="14:30" x14ac:dyDescent="0.25">
      <c r="N2719"/>
      <c r="AA2719"/>
      <c r="AB2719"/>
      <c r="AC2719"/>
      <c r="AD2719"/>
    </row>
    <row r="2720" spans="14:30" x14ac:dyDescent="0.25">
      <c r="N2720"/>
      <c r="AA2720"/>
      <c r="AB2720"/>
      <c r="AC2720"/>
      <c r="AD2720"/>
    </row>
    <row r="2721" spans="14:30" x14ac:dyDescent="0.25">
      <c r="N2721"/>
      <c r="AA2721"/>
      <c r="AB2721"/>
      <c r="AC2721"/>
      <c r="AD2721"/>
    </row>
    <row r="2722" spans="14:30" x14ac:dyDescent="0.25">
      <c r="N2722"/>
      <c r="AA2722"/>
      <c r="AB2722"/>
      <c r="AC2722"/>
      <c r="AD2722"/>
    </row>
    <row r="2723" spans="14:30" x14ac:dyDescent="0.25">
      <c r="N2723"/>
      <c r="AA2723"/>
      <c r="AB2723"/>
      <c r="AC2723"/>
      <c r="AD2723"/>
    </row>
    <row r="2724" spans="14:30" x14ac:dyDescent="0.25">
      <c r="N2724"/>
      <c r="AA2724"/>
      <c r="AB2724"/>
      <c r="AC2724"/>
      <c r="AD2724"/>
    </row>
    <row r="2725" spans="14:30" x14ac:dyDescent="0.25">
      <c r="N2725"/>
      <c r="AA2725"/>
      <c r="AB2725"/>
      <c r="AC2725"/>
      <c r="AD2725"/>
    </row>
    <row r="2726" spans="14:30" x14ac:dyDescent="0.25">
      <c r="N2726"/>
      <c r="AA2726"/>
      <c r="AB2726"/>
      <c r="AC2726"/>
      <c r="AD2726"/>
    </row>
    <row r="2727" spans="14:30" x14ac:dyDescent="0.25">
      <c r="N2727"/>
      <c r="AA2727"/>
      <c r="AB2727"/>
      <c r="AC2727"/>
      <c r="AD2727"/>
    </row>
    <row r="2728" spans="14:30" x14ac:dyDescent="0.25">
      <c r="N2728"/>
      <c r="AA2728"/>
      <c r="AB2728"/>
      <c r="AC2728"/>
      <c r="AD2728"/>
    </row>
    <row r="2729" spans="14:30" x14ac:dyDescent="0.25">
      <c r="N2729"/>
      <c r="AA2729"/>
      <c r="AB2729"/>
      <c r="AC2729"/>
      <c r="AD2729"/>
    </row>
    <row r="2730" spans="14:30" x14ac:dyDescent="0.25">
      <c r="N2730"/>
      <c r="AA2730"/>
      <c r="AB2730"/>
      <c r="AC2730"/>
      <c r="AD2730"/>
    </row>
    <row r="2731" spans="14:30" x14ac:dyDescent="0.25">
      <c r="N2731"/>
      <c r="AA2731"/>
      <c r="AB2731"/>
      <c r="AC2731"/>
      <c r="AD2731"/>
    </row>
    <row r="2732" spans="14:30" x14ac:dyDescent="0.25">
      <c r="N2732"/>
      <c r="AA2732"/>
      <c r="AB2732"/>
      <c r="AC2732"/>
      <c r="AD2732"/>
    </row>
    <row r="2733" spans="14:30" x14ac:dyDescent="0.25">
      <c r="N2733"/>
      <c r="AA2733"/>
      <c r="AB2733"/>
      <c r="AC2733"/>
      <c r="AD2733"/>
    </row>
    <row r="2734" spans="14:30" x14ac:dyDescent="0.25">
      <c r="N2734"/>
      <c r="AA2734"/>
      <c r="AB2734"/>
      <c r="AC2734"/>
      <c r="AD2734"/>
    </row>
    <row r="2735" spans="14:30" x14ac:dyDescent="0.25">
      <c r="N2735"/>
      <c r="AA2735"/>
      <c r="AB2735"/>
      <c r="AC2735"/>
      <c r="AD2735"/>
    </row>
    <row r="2736" spans="14:30" x14ac:dyDescent="0.25">
      <c r="N2736"/>
      <c r="AA2736"/>
      <c r="AB2736"/>
      <c r="AC2736"/>
      <c r="AD2736"/>
    </row>
    <row r="2737" spans="14:30" x14ac:dyDescent="0.25">
      <c r="N2737"/>
      <c r="AA2737"/>
      <c r="AB2737"/>
      <c r="AC2737"/>
      <c r="AD2737"/>
    </row>
    <row r="2738" spans="14:30" x14ac:dyDescent="0.25">
      <c r="N2738"/>
      <c r="AA2738"/>
      <c r="AB2738"/>
      <c r="AC2738"/>
      <c r="AD2738"/>
    </row>
    <row r="2739" spans="14:30" x14ac:dyDescent="0.25">
      <c r="N2739"/>
      <c r="AA2739"/>
      <c r="AB2739"/>
      <c r="AC2739"/>
      <c r="AD2739"/>
    </row>
    <row r="2740" spans="14:30" x14ac:dyDescent="0.25">
      <c r="N2740"/>
      <c r="AA2740"/>
      <c r="AB2740"/>
      <c r="AC2740"/>
      <c r="AD2740"/>
    </row>
    <row r="2741" spans="14:30" x14ac:dyDescent="0.25">
      <c r="N2741"/>
      <c r="AA2741"/>
      <c r="AB2741"/>
      <c r="AC2741"/>
      <c r="AD2741"/>
    </row>
    <row r="2742" spans="14:30" x14ac:dyDescent="0.25">
      <c r="N2742"/>
      <c r="AA2742"/>
      <c r="AB2742"/>
      <c r="AC2742"/>
      <c r="AD2742"/>
    </row>
    <row r="2743" spans="14:30" x14ac:dyDescent="0.25">
      <c r="N2743"/>
      <c r="AA2743"/>
      <c r="AB2743"/>
      <c r="AC2743"/>
      <c r="AD2743"/>
    </row>
    <row r="2744" spans="14:30" x14ac:dyDescent="0.25">
      <c r="N2744"/>
      <c r="AA2744"/>
      <c r="AB2744"/>
      <c r="AC2744"/>
      <c r="AD2744"/>
    </row>
    <row r="2745" spans="14:30" x14ac:dyDescent="0.25">
      <c r="N2745"/>
      <c r="AA2745"/>
      <c r="AB2745"/>
      <c r="AC2745"/>
      <c r="AD2745"/>
    </row>
    <row r="2746" spans="14:30" x14ac:dyDescent="0.25">
      <c r="N2746"/>
      <c r="AA2746"/>
      <c r="AB2746"/>
      <c r="AC2746"/>
      <c r="AD2746"/>
    </row>
    <row r="2747" spans="14:30" x14ac:dyDescent="0.25">
      <c r="N2747"/>
      <c r="AA2747"/>
      <c r="AB2747"/>
      <c r="AC2747"/>
      <c r="AD2747"/>
    </row>
    <row r="2748" spans="14:30" x14ac:dyDescent="0.25">
      <c r="N2748"/>
      <c r="AA2748"/>
      <c r="AB2748"/>
      <c r="AC2748"/>
      <c r="AD2748"/>
    </row>
    <row r="2749" spans="14:30" x14ac:dyDescent="0.25">
      <c r="N2749"/>
      <c r="AA2749"/>
      <c r="AB2749"/>
      <c r="AC2749"/>
      <c r="AD2749"/>
    </row>
    <row r="2750" spans="14:30" x14ac:dyDescent="0.25">
      <c r="N2750"/>
      <c r="AA2750"/>
      <c r="AB2750"/>
      <c r="AC2750"/>
      <c r="AD2750"/>
    </row>
    <row r="2751" spans="14:30" x14ac:dyDescent="0.25">
      <c r="N2751"/>
      <c r="AA2751"/>
      <c r="AB2751"/>
      <c r="AC2751"/>
      <c r="AD2751"/>
    </row>
    <row r="2752" spans="14:30" x14ac:dyDescent="0.25">
      <c r="N2752"/>
      <c r="AA2752"/>
      <c r="AB2752"/>
      <c r="AC2752"/>
      <c r="AD2752"/>
    </row>
    <row r="2753" spans="14:30" x14ac:dyDescent="0.25">
      <c r="N2753"/>
      <c r="AA2753"/>
      <c r="AB2753"/>
      <c r="AC2753"/>
      <c r="AD2753"/>
    </row>
    <row r="2754" spans="14:30" x14ac:dyDescent="0.25">
      <c r="N2754"/>
      <c r="AA2754"/>
      <c r="AB2754"/>
      <c r="AC2754"/>
      <c r="AD2754"/>
    </row>
    <row r="2755" spans="14:30" x14ac:dyDescent="0.25">
      <c r="N2755"/>
      <c r="AA2755"/>
      <c r="AB2755"/>
      <c r="AC2755"/>
      <c r="AD2755"/>
    </row>
    <row r="2756" spans="14:30" x14ac:dyDescent="0.25">
      <c r="N2756"/>
      <c r="AA2756"/>
      <c r="AB2756"/>
      <c r="AC2756"/>
      <c r="AD2756"/>
    </row>
    <row r="2757" spans="14:30" x14ac:dyDescent="0.25">
      <c r="N2757"/>
      <c r="AA2757"/>
      <c r="AB2757"/>
      <c r="AC2757"/>
      <c r="AD2757"/>
    </row>
    <row r="2758" spans="14:30" x14ac:dyDescent="0.25">
      <c r="N2758"/>
      <c r="AA2758"/>
      <c r="AB2758"/>
      <c r="AC2758"/>
      <c r="AD2758"/>
    </row>
    <row r="2759" spans="14:30" x14ac:dyDescent="0.25">
      <c r="N2759"/>
      <c r="AA2759"/>
      <c r="AB2759"/>
      <c r="AC2759"/>
      <c r="AD2759"/>
    </row>
    <row r="2760" spans="14:30" x14ac:dyDescent="0.25">
      <c r="N2760"/>
      <c r="AA2760"/>
      <c r="AB2760"/>
      <c r="AC2760"/>
      <c r="AD2760"/>
    </row>
    <row r="2761" spans="14:30" x14ac:dyDescent="0.25">
      <c r="N2761"/>
      <c r="AA2761"/>
      <c r="AB2761"/>
      <c r="AC2761"/>
      <c r="AD2761"/>
    </row>
    <row r="2762" spans="14:30" x14ac:dyDescent="0.25">
      <c r="N2762"/>
      <c r="AA2762"/>
      <c r="AB2762"/>
      <c r="AC2762"/>
      <c r="AD2762"/>
    </row>
    <row r="2763" spans="14:30" x14ac:dyDescent="0.25">
      <c r="N2763"/>
      <c r="AA2763"/>
      <c r="AB2763"/>
      <c r="AC2763"/>
      <c r="AD2763"/>
    </row>
    <row r="2764" spans="14:30" x14ac:dyDescent="0.25">
      <c r="N2764"/>
      <c r="AA2764"/>
      <c r="AB2764"/>
      <c r="AC2764"/>
      <c r="AD2764"/>
    </row>
    <row r="2765" spans="14:30" x14ac:dyDescent="0.25">
      <c r="N2765"/>
      <c r="AA2765"/>
      <c r="AB2765"/>
      <c r="AC2765"/>
      <c r="AD2765"/>
    </row>
    <row r="2766" spans="14:30" x14ac:dyDescent="0.25">
      <c r="N2766"/>
      <c r="AA2766"/>
      <c r="AB2766"/>
      <c r="AC2766"/>
      <c r="AD2766"/>
    </row>
    <row r="2767" spans="14:30" x14ac:dyDescent="0.25">
      <c r="N2767"/>
      <c r="AA2767"/>
      <c r="AB2767"/>
      <c r="AC2767"/>
      <c r="AD2767"/>
    </row>
    <row r="2768" spans="14:30" x14ac:dyDescent="0.25">
      <c r="N2768"/>
      <c r="AA2768"/>
      <c r="AB2768"/>
      <c r="AC2768"/>
      <c r="AD2768"/>
    </row>
    <row r="2769" spans="14:30" x14ac:dyDescent="0.25">
      <c r="N2769"/>
      <c r="AA2769"/>
      <c r="AB2769"/>
      <c r="AC2769"/>
      <c r="AD2769"/>
    </row>
    <row r="2770" spans="14:30" x14ac:dyDescent="0.25">
      <c r="N2770"/>
      <c r="AA2770"/>
      <c r="AB2770"/>
      <c r="AC2770"/>
      <c r="AD2770"/>
    </row>
    <row r="2771" spans="14:30" x14ac:dyDescent="0.25">
      <c r="N2771"/>
      <c r="AA2771"/>
      <c r="AB2771"/>
      <c r="AC2771"/>
      <c r="AD2771"/>
    </row>
    <row r="2772" spans="14:30" x14ac:dyDescent="0.25">
      <c r="N2772"/>
      <c r="AA2772"/>
      <c r="AB2772"/>
      <c r="AC2772"/>
      <c r="AD2772"/>
    </row>
    <row r="2773" spans="14:30" x14ac:dyDescent="0.25">
      <c r="N2773"/>
      <c r="AA2773"/>
      <c r="AB2773"/>
      <c r="AC2773"/>
      <c r="AD2773"/>
    </row>
    <row r="2774" spans="14:30" x14ac:dyDescent="0.25">
      <c r="N2774"/>
      <c r="AA2774"/>
      <c r="AB2774"/>
      <c r="AC2774"/>
      <c r="AD2774"/>
    </row>
    <row r="2775" spans="14:30" x14ac:dyDescent="0.25">
      <c r="N2775"/>
      <c r="AA2775"/>
      <c r="AB2775"/>
      <c r="AC2775"/>
      <c r="AD2775"/>
    </row>
    <row r="2776" spans="14:30" x14ac:dyDescent="0.25">
      <c r="N2776"/>
      <c r="AA2776"/>
      <c r="AB2776"/>
      <c r="AC2776"/>
      <c r="AD2776"/>
    </row>
    <row r="2777" spans="14:30" x14ac:dyDescent="0.25">
      <c r="N2777"/>
      <c r="AA2777"/>
      <c r="AB2777"/>
      <c r="AC2777"/>
      <c r="AD2777"/>
    </row>
    <row r="2778" spans="14:30" x14ac:dyDescent="0.25">
      <c r="N2778"/>
      <c r="AA2778"/>
      <c r="AB2778"/>
      <c r="AC2778"/>
      <c r="AD2778"/>
    </row>
    <row r="2779" spans="14:30" x14ac:dyDescent="0.25">
      <c r="N2779"/>
      <c r="AA2779"/>
      <c r="AB2779"/>
      <c r="AC2779"/>
      <c r="AD2779"/>
    </row>
    <row r="2780" spans="14:30" x14ac:dyDescent="0.25">
      <c r="N2780"/>
      <c r="AA2780"/>
      <c r="AB2780"/>
      <c r="AC2780"/>
      <c r="AD2780"/>
    </row>
    <row r="2781" spans="14:30" x14ac:dyDescent="0.25">
      <c r="N2781"/>
      <c r="AA2781"/>
      <c r="AB2781"/>
      <c r="AC2781"/>
      <c r="AD2781"/>
    </row>
    <row r="2782" spans="14:30" x14ac:dyDescent="0.25">
      <c r="N2782"/>
      <c r="AA2782"/>
      <c r="AB2782"/>
      <c r="AC2782"/>
      <c r="AD2782"/>
    </row>
    <row r="2783" spans="14:30" x14ac:dyDescent="0.25">
      <c r="N2783"/>
      <c r="AA2783"/>
      <c r="AB2783"/>
      <c r="AC2783"/>
      <c r="AD2783"/>
    </row>
    <row r="2784" spans="14:30" x14ac:dyDescent="0.25">
      <c r="N2784"/>
      <c r="AA2784"/>
      <c r="AB2784"/>
      <c r="AC2784"/>
      <c r="AD2784"/>
    </row>
    <row r="2785" spans="14:30" x14ac:dyDescent="0.25">
      <c r="N2785"/>
      <c r="AA2785"/>
      <c r="AB2785"/>
      <c r="AC2785"/>
      <c r="AD2785"/>
    </row>
    <row r="2786" spans="14:30" x14ac:dyDescent="0.25">
      <c r="N2786"/>
      <c r="AA2786"/>
      <c r="AB2786"/>
      <c r="AC2786"/>
      <c r="AD2786"/>
    </row>
    <row r="2787" spans="14:30" x14ac:dyDescent="0.25">
      <c r="N2787"/>
      <c r="AA2787"/>
      <c r="AB2787"/>
      <c r="AC2787"/>
      <c r="AD2787"/>
    </row>
    <row r="2788" spans="14:30" x14ac:dyDescent="0.25">
      <c r="N2788"/>
      <c r="AA2788"/>
      <c r="AB2788"/>
      <c r="AC2788"/>
      <c r="AD2788"/>
    </row>
    <row r="2789" spans="14:30" x14ac:dyDescent="0.25">
      <c r="N2789"/>
      <c r="AA2789"/>
      <c r="AB2789"/>
      <c r="AC2789"/>
      <c r="AD2789"/>
    </row>
    <row r="2790" spans="14:30" x14ac:dyDescent="0.25">
      <c r="N2790"/>
      <c r="AA2790"/>
      <c r="AB2790"/>
      <c r="AC2790"/>
      <c r="AD2790"/>
    </row>
    <row r="2791" spans="14:30" x14ac:dyDescent="0.25">
      <c r="N2791"/>
      <c r="AA2791"/>
      <c r="AB2791"/>
      <c r="AC2791"/>
      <c r="AD2791"/>
    </row>
    <row r="2792" spans="14:30" x14ac:dyDescent="0.25">
      <c r="N2792"/>
      <c r="AA2792"/>
      <c r="AB2792"/>
      <c r="AC2792"/>
      <c r="AD2792"/>
    </row>
    <row r="2793" spans="14:30" x14ac:dyDescent="0.25">
      <c r="N2793"/>
      <c r="AA2793"/>
      <c r="AB2793"/>
      <c r="AC2793"/>
      <c r="AD2793"/>
    </row>
    <row r="2794" spans="14:30" x14ac:dyDescent="0.25">
      <c r="N2794"/>
      <c r="AA2794"/>
      <c r="AB2794"/>
      <c r="AC2794"/>
      <c r="AD2794"/>
    </row>
    <row r="2795" spans="14:30" x14ac:dyDescent="0.25">
      <c r="N2795"/>
      <c r="AA2795"/>
      <c r="AB2795"/>
      <c r="AC2795"/>
      <c r="AD2795"/>
    </row>
    <row r="2796" spans="14:30" x14ac:dyDescent="0.25">
      <c r="N2796"/>
      <c r="AA2796"/>
      <c r="AB2796"/>
      <c r="AC2796"/>
      <c r="AD2796"/>
    </row>
    <row r="2797" spans="14:30" x14ac:dyDescent="0.25">
      <c r="N2797"/>
      <c r="AA2797"/>
      <c r="AB2797"/>
      <c r="AC2797"/>
      <c r="AD2797"/>
    </row>
    <row r="2798" spans="14:30" x14ac:dyDescent="0.25">
      <c r="N2798"/>
      <c r="AA2798"/>
      <c r="AB2798"/>
      <c r="AC2798"/>
      <c r="AD2798"/>
    </row>
    <row r="2799" spans="14:30" x14ac:dyDescent="0.25">
      <c r="N2799"/>
      <c r="AA2799"/>
      <c r="AB2799"/>
      <c r="AC2799"/>
      <c r="AD2799"/>
    </row>
    <row r="2800" spans="14:30" x14ac:dyDescent="0.25">
      <c r="N2800"/>
      <c r="AA2800"/>
      <c r="AB2800"/>
      <c r="AC2800"/>
      <c r="AD2800"/>
    </row>
    <row r="2801" spans="14:30" x14ac:dyDescent="0.25">
      <c r="N2801"/>
      <c r="AA2801"/>
      <c r="AB2801"/>
      <c r="AC2801"/>
      <c r="AD2801"/>
    </row>
    <row r="2802" spans="14:30" x14ac:dyDescent="0.25">
      <c r="N2802"/>
      <c r="AA2802"/>
      <c r="AB2802"/>
      <c r="AC2802"/>
      <c r="AD2802"/>
    </row>
    <row r="2803" spans="14:30" x14ac:dyDescent="0.25">
      <c r="N2803"/>
      <c r="AA2803"/>
      <c r="AB2803"/>
      <c r="AC2803"/>
      <c r="AD2803"/>
    </row>
    <row r="2804" spans="14:30" x14ac:dyDescent="0.25">
      <c r="N2804"/>
      <c r="AA2804"/>
      <c r="AB2804"/>
      <c r="AC2804"/>
      <c r="AD2804"/>
    </row>
    <row r="2805" spans="14:30" x14ac:dyDescent="0.25">
      <c r="N2805"/>
      <c r="AA2805"/>
      <c r="AB2805"/>
      <c r="AC2805"/>
      <c r="AD2805"/>
    </row>
    <row r="2806" spans="14:30" x14ac:dyDescent="0.25">
      <c r="N2806"/>
      <c r="AA2806"/>
      <c r="AB2806"/>
      <c r="AC2806"/>
      <c r="AD2806"/>
    </row>
    <row r="2807" spans="14:30" x14ac:dyDescent="0.25">
      <c r="N2807"/>
      <c r="AA2807"/>
      <c r="AB2807"/>
      <c r="AC2807"/>
      <c r="AD2807"/>
    </row>
    <row r="2808" spans="14:30" x14ac:dyDescent="0.25">
      <c r="N2808"/>
      <c r="AA2808"/>
      <c r="AB2808"/>
      <c r="AC2808"/>
      <c r="AD2808"/>
    </row>
    <row r="2809" spans="14:30" x14ac:dyDescent="0.25">
      <c r="N2809"/>
      <c r="AA2809"/>
      <c r="AB2809"/>
      <c r="AC2809"/>
      <c r="AD2809"/>
    </row>
    <row r="2810" spans="14:30" x14ac:dyDescent="0.25">
      <c r="N2810"/>
      <c r="AA2810"/>
      <c r="AB2810"/>
      <c r="AC2810"/>
      <c r="AD2810"/>
    </row>
    <row r="2811" spans="14:30" x14ac:dyDescent="0.25">
      <c r="N2811"/>
      <c r="AA2811"/>
      <c r="AB2811"/>
      <c r="AC2811"/>
      <c r="AD2811"/>
    </row>
    <row r="2812" spans="14:30" x14ac:dyDescent="0.25">
      <c r="N2812"/>
      <c r="AA2812"/>
      <c r="AB2812"/>
      <c r="AC2812"/>
      <c r="AD2812"/>
    </row>
    <row r="2813" spans="14:30" x14ac:dyDescent="0.25">
      <c r="N2813"/>
      <c r="AA2813"/>
      <c r="AB2813"/>
      <c r="AC2813"/>
      <c r="AD2813"/>
    </row>
    <row r="2814" spans="14:30" x14ac:dyDescent="0.25">
      <c r="N2814"/>
      <c r="AA2814"/>
      <c r="AB2814"/>
      <c r="AC2814"/>
      <c r="AD2814"/>
    </row>
    <row r="2815" spans="14:30" x14ac:dyDescent="0.25">
      <c r="N2815"/>
      <c r="AA2815"/>
      <c r="AB2815"/>
      <c r="AC2815"/>
      <c r="AD2815"/>
    </row>
    <row r="2816" spans="14:30" x14ac:dyDescent="0.25">
      <c r="N2816"/>
      <c r="AA2816"/>
      <c r="AB2816"/>
      <c r="AC2816"/>
      <c r="AD2816"/>
    </row>
    <row r="2817" spans="14:30" x14ac:dyDescent="0.25">
      <c r="N2817"/>
      <c r="AA2817"/>
      <c r="AB2817"/>
      <c r="AC2817"/>
      <c r="AD2817"/>
    </row>
    <row r="2818" spans="14:30" x14ac:dyDescent="0.25">
      <c r="N2818"/>
      <c r="AA2818"/>
      <c r="AB2818"/>
      <c r="AC2818"/>
      <c r="AD2818"/>
    </row>
    <row r="2819" spans="14:30" x14ac:dyDescent="0.25">
      <c r="N2819"/>
      <c r="AA2819"/>
      <c r="AB2819"/>
      <c r="AC2819"/>
      <c r="AD2819"/>
    </row>
    <row r="2820" spans="14:30" x14ac:dyDescent="0.25">
      <c r="N2820"/>
      <c r="AA2820"/>
      <c r="AB2820"/>
      <c r="AC2820"/>
      <c r="AD2820"/>
    </row>
    <row r="2821" spans="14:30" x14ac:dyDescent="0.25">
      <c r="N2821"/>
      <c r="AA2821"/>
      <c r="AB2821"/>
      <c r="AC2821"/>
      <c r="AD2821"/>
    </row>
    <row r="2822" spans="14:30" x14ac:dyDescent="0.25">
      <c r="N2822"/>
      <c r="AA2822"/>
      <c r="AB2822"/>
      <c r="AC2822"/>
      <c r="AD2822"/>
    </row>
    <row r="2823" spans="14:30" x14ac:dyDescent="0.25">
      <c r="N2823"/>
      <c r="AA2823"/>
      <c r="AB2823"/>
      <c r="AC2823"/>
      <c r="AD2823"/>
    </row>
    <row r="2824" spans="14:30" x14ac:dyDescent="0.25">
      <c r="N2824"/>
      <c r="AA2824"/>
      <c r="AB2824"/>
      <c r="AC2824"/>
      <c r="AD2824"/>
    </row>
    <row r="2825" spans="14:30" x14ac:dyDescent="0.25">
      <c r="N2825"/>
      <c r="AA2825"/>
      <c r="AB2825"/>
      <c r="AC2825"/>
      <c r="AD2825"/>
    </row>
    <row r="2826" spans="14:30" x14ac:dyDescent="0.25">
      <c r="N2826"/>
      <c r="AA2826"/>
      <c r="AB2826"/>
      <c r="AC2826"/>
      <c r="AD2826"/>
    </row>
    <row r="2827" spans="14:30" x14ac:dyDescent="0.25">
      <c r="N2827"/>
      <c r="AA2827"/>
      <c r="AB2827"/>
      <c r="AC2827"/>
      <c r="AD2827"/>
    </row>
    <row r="2828" spans="14:30" x14ac:dyDescent="0.25">
      <c r="N2828"/>
      <c r="AA2828"/>
      <c r="AB2828"/>
      <c r="AC2828"/>
      <c r="AD2828"/>
    </row>
    <row r="2829" spans="14:30" x14ac:dyDescent="0.25">
      <c r="N2829"/>
      <c r="AA2829"/>
      <c r="AB2829"/>
      <c r="AC2829"/>
      <c r="AD2829"/>
    </row>
    <row r="2830" spans="14:30" x14ac:dyDescent="0.25">
      <c r="N2830"/>
      <c r="AA2830"/>
      <c r="AB2830"/>
      <c r="AC2830"/>
      <c r="AD2830"/>
    </row>
    <row r="2831" spans="14:30" x14ac:dyDescent="0.25">
      <c r="N2831"/>
      <c r="AA2831"/>
      <c r="AB2831"/>
      <c r="AC2831"/>
      <c r="AD2831"/>
    </row>
    <row r="2832" spans="14:30" x14ac:dyDescent="0.25">
      <c r="N2832"/>
      <c r="AA2832"/>
      <c r="AB2832"/>
      <c r="AC2832"/>
      <c r="AD2832"/>
    </row>
    <row r="2833" spans="14:30" x14ac:dyDescent="0.25">
      <c r="N2833"/>
      <c r="AA2833"/>
      <c r="AB2833"/>
      <c r="AC2833"/>
      <c r="AD2833"/>
    </row>
    <row r="2834" spans="14:30" x14ac:dyDescent="0.25">
      <c r="N2834"/>
      <c r="AA2834"/>
      <c r="AB2834"/>
      <c r="AC2834"/>
      <c r="AD2834"/>
    </row>
    <row r="2835" spans="14:30" x14ac:dyDescent="0.25">
      <c r="N2835"/>
      <c r="AA2835"/>
      <c r="AB2835"/>
      <c r="AC2835"/>
      <c r="AD2835"/>
    </row>
    <row r="2836" spans="14:30" x14ac:dyDescent="0.25">
      <c r="N2836"/>
      <c r="AA2836"/>
      <c r="AB2836"/>
      <c r="AC2836"/>
      <c r="AD2836"/>
    </row>
    <row r="2837" spans="14:30" x14ac:dyDescent="0.25">
      <c r="N2837"/>
      <c r="AA2837"/>
      <c r="AB2837"/>
      <c r="AC2837"/>
      <c r="AD2837"/>
    </row>
    <row r="2838" spans="14:30" x14ac:dyDescent="0.25">
      <c r="N2838"/>
      <c r="AA2838"/>
      <c r="AB2838"/>
      <c r="AC2838"/>
      <c r="AD2838"/>
    </row>
    <row r="2839" spans="14:30" x14ac:dyDescent="0.25">
      <c r="N2839"/>
      <c r="AA2839"/>
      <c r="AB2839"/>
      <c r="AC2839"/>
      <c r="AD2839"/>
    </row>
    <row r="2840" spans="14:30" x14ac:dyDescent="0.25">
      <c r="N2840"/>
      <c r="AA2840"/>
      <c r="AB2840"/>
      <c r="AC2840"/>
      <c r="AD2840"/>
    </row>
    <row r="2841" spans="14:30" x14ac:dyDescent="0.25">
      <c r="N2841"/>
      <c r="AA2841"/>
      <c r="AB2841"/>
      <c r="AC2841"/>
      <c r="AD2841"/>
    </row>
    <row r="2842" spans="14:30" x14ac:dyDescent="0.25">
      <c r="N2842"/>
      <c r="AA2842"/>
      <c r="AB2842"/>
      <c r="AC2842"/>
      <c r="AD2842"/>
    </row>
    <row r="2843" spans="14:30" x14ac:dyDescent="0.25">
      <c r="N2843"/>
      <c r="AA2843"/>
      <c r="AB2843"/>
      <c r="AC2843"/>
      <c r="AD2843"/>
    </row>
    <row r="2844" spans="14:30" x14ac:dyDescent="0.25">
      <c r="N2844"/>
      <c r="AA2844"/>
      <c r="AB2844"/>
      <c r="AC2844"/>
      <c r="AD2844"/>
    </row>
    <row r="2845" spans="14:30" x14ac:dyDescent="0.25">
      <c r="N2845"/>
      <c r="AA2845"/>
      <c r="AB2845"/>
      <c r="AC2845"/>
      <c r="AD2845"/>
    </row>
    <row r="2846" spans="14:30" x14ac:dyDescent="0.25">
      <c r="N2846"/>
      <c r="AA2846"/>
      <c r="AB2846"/>
      <c r="AC2846"/>
      <c r="AD2846"/>
    </row>
    <row r="2847" spans="14:30" x14ac:dyDescent="0.25">
      <c r="N2847"/>
      <c r="AA2847"/>
      <c r="AB2847"/>
      <c r="AC2847"/>
      <c r="AD2847"/>
    </row>
    <row r="2848" spans="14:30" x14ac:dyDescent="0.25">
      <c r="N2848"/>
      <c r="AA2848"/>
      <c r="AB2848"/>
      <c r="AC2848"/>
      <c r="AD2848"/>
    </row>
    <row r="2849" spans="14:30" x14ac:dyDescent="0.25">
      <c r="N2849"/>
      <c r="AA2849"/>
      <c r="AB2849"/>
      <c r="AC2849"/>
      <c r="AD2849"/>
    </row>
    <row r="2850" spans="14:30" x14ac:dyDescent="0.25">
      <c r="N2850"/>
      <c r="AA2850"/>
      <c r="AB2850"/>
      <c r="AC2850"/>
      <c r="AD2850"/>
    </row>
    <row r="2851" spans="14:30" x14ac:dyDescent="0.25">
      <c r="N2851"/>
      <c r="AA2851"/>
      <c r="AB2851"/>
      <c r="AC2851"/>
      <c r="AD2851"/>
    </row>
    <row r="2852" spans="14:30" x14ac:dyDescent="0.25">
      <c r="N2852"/>
      <c r="AA2852"/>
      <c r="AB2852"/>
      <c r="AC2852"/>
      <c r="AD2852"/>
    </row>
    <row r="2853" spans="14:30" x14ac:dyDescent="0.25">
      <c r="N2853"/>
      <c r="AA2853"/>
      <c r="AB2853"/>
      <c r="AC2853"/>
      <c r="AD2853"/>
    </row>
    <row r="2854" spans="14:30" x14ac:dyDescent="0.25">
      <c r="N2854"/>
      <c r="AA2854"/>
      <c r="AB2854"/>
      <c r="AC2854"/>
      <c r="AD2854"/>
    </row>
    <row r="2855" spans="14:30" x14ac:dyDescent="0.25">
      <c r="N2855"/>
      <c r="AA2855"/>
      <c r="AB2855"/>
      <c r="AC2855"/>
      <c r="AD2855"/>
    </row>
    <row r="2856" spans="14:30" x14ac:dyDescent="0.25">
      <c r="N2856"/>
      <c r="AA2856"/>
      <c r="AB2856"/>
      <c r="AC2856"/>
      <c r="AD2856"/>
    </row>
    <row r="2857" spans="14:30" x14ac:dyDescent="0.25">
      <c r="N2857"/>
      <c r="AA2857"/>
      <c r="AB2857"/>
      <c r="AC2857"/>
      <c r="AD2857"/>
    </row>
    <row r="2858" spans="14:30" x14ac:dyDescent="0.25">
      <c r="N2858"/>
      <c r="AA2858"/>
      <c r="AB2858"/>
      <c r="AC2858"/>
      <c r="AD2858"/>
    </row>
    <row r="2859" spans="14:30" x14ac:dyDescent="0.25">
      <c r="N2859"/>
      <c r="AA2859"/>
      <c r="AB2859"/>
      <c r="AC2859"/>
      <c r="AD2859"/>
    </row>
    <row r="2860" spans="14:30" x14ac:dyDescent="0.25">
      <c r="N2860"/>
      <c r="AA2860"/>
      <c r="AB2860"/>
      <c r="AC2860"/>
      <c r="AD2860"/>
    </row>
    <row r="2861" spans="14:30" x14ac:dyDescent="0.25">
      <c r="N2861"/>
      <c r="AA2861"/>
      <c r="AB2861"/>
      <c r="AC2861"/>
      <c r="AD2861"/>
    </row>
    <row r="2862" spans="14:30" x14ac:dyDescent="0.25">
      <c r="N2862"/>
      <c r="AA2862"/>
      <c r="AB2862"/>
      <c r="AC2862"/>
      <c r="AD2862"/>
    </row>
    <row r="2863" spans="14:30" x14ac:dyDescent="0.25">
      <c r="N2863"/>
      <c r="AA2863"/>
      <c r="AB2863"/>
      <c r="AC2863"/>
      <c r="AD2863"/>
    </row>
    <row r="2864" spans="14:30" x14ac:dyDescent="0.25">
      <c r="N2864"/>
      <c r="AA2864"/>
      <c r="AB2864"/>
      <c r="AC2864"/>
      <c r="AD2864"/>
    </row>
    <row r="2865" spans="14:30" x14ac:dyDescent="0.25">
      <c r="N2865"/>
      <c r="AA2865"/>
      <c r="AB2865"/>
      <c r="AC2865"/>
      <c r="AD2865"/>
    </row>
    <row r="2866" spans="14:30" x14ac:dyDescent="0.25">
      <c r="N2866"/>
      <c r="AA2866"/>
      <c r="AB2866"/>
      <c r="AC2866"/>
      <c r="AD2866"/>
    </row>
    <row r="2867" spans="14:30" x14ac:dyDescent="0.25">
      <c r="N2867"/>
      <c r="AA2867"/>
      <c r="AB2867"/>
      <c r="AC2867"/>
      <c r="AD2867"/>
    </row>
    <row r="2868" spans="14:30" x14ac:dyDescent="0.25">
      <c r="N2868"/>
      <c r="AA2868"/>
      <c r="AB2868"/>
      <c r="AC2868"/>
      <c r="AD2868"/>
    </row>
    <row r="2869" spans="14:30" x14ac:dyDescent="0.25">
      <c r="N2869"/>
      <c r="AA2869"/>
      <c r="AB2869"/>
      <c r="AC2869"/>
      <c r="AD2869"/>
    </row>
    <row r="2870" spans="14:30" x14ac:dyDescent="0.25">
      <c r="N2870"/>
      <c r="AA2870"/>
      <c r="AB2870"/>
      <c r="AC2870"/>
      <c r="AD2870"/>
    </row>
    <row r="2871" spans="14:30" x14ac:dyDescent="0.25">
      <c r="N2871"/>
      <c r="AA2871"/>
      <c r="AB2871"/>
      <c r="AC2871"/>
      <c r="AD2871"/>
    </row>
    <row r="2872" spans="14:30" x14ac:dyDescent="0.25">
      <c r="N2872"/>
      <c r="AA2872"/>
      <c r="AB2872"/>
      <c r="AC2872"/>
      <c r="AD2872"/>
    </row>
    <row r="2873" spans="14:30" x14ac:dyDescent="0.25">
      <c r="N2873"/>
      <c r="AA2873"/>
      <c r="AB2873"/>
      <c r="AC2873"/>
      <c r="AD2873"/>
    </row>
    <row r="2874" spans="14:30" x14ac:dyDescent="0.25">
      <c r="N2874"/>
      <c r="AA2874"/>
      <c r="AB2874"/>
      <c r="AC2874"/>
      <c r="AD2874"/>
    </row>
    <row r="2875" spans="14:30" x14ac:dyDescent="0.25">
      <c r="N2875"/>
      <c r="AA2875"/>
      <c r="AB2875"/>
      <c r="AC2875"/>
      <c r="AD2875"/>
    </row>
    <row r="2876" spans="14:30" x14ac:dyDescent="0.25">
      <c r="N2876"/>
      <c r="AA2876"/>
      <c r="AB2876"/>
      <c r="AC2876"/>
      <c r="AD2876"/>
    </row>
    <row r="2877" spans="14:30" x14ac:dyDescent="0.25">
      <c r="N2877"/>
      <c r="AA2877"/>
      <c r="AB2877"/>
      <c r="AC2877"/>
      <c r="AD2877"/>
    </row>
    <row r="2878" spans="14:30" x14ac:dyDescent="0.25">
      <c r="N2878"/>
      <c r="AA2878"/>
      <c r="AB2878"/>
      <c r="AC2878"/>
      <c r="AD2878"/>
    </row>
    <row r="2879" spans="14:30" x14ac:dyDescent="0.25">
      <c r="N2879"/>
      <c r="AA2879"/>
      <c r="AB2879"/>
      <c r="AC2879"/>
      <c r="AD2879"/>
    </row>
    <row r="2880" spans="14:30" x14ac:dyDescent="0.25">
      <c r="N2880"/>
      <c r="AA2880"/>
      <c r="AB2880"/>
      <c r="AC2880"/>
      <c r="AD2880"/>
    </row>
    <row r="2881" spans="14:30" x14ac:dyDescent="0.25">
      <c r="N2881"/>
      <c r="AA2881"/>
      <c r="AB2881"/>
      <c r="AC2881"/>
      <c r="AD2881"/>
    </row>
    <row r="2882" spans="14:30" x14ac:dyDescent="0.25">
      <c r="N2882"/>
      <c r="AA2882"/>
      <c r="AB2882"/>
      <c r="AC2882"/>
      <c r="AD2882"/>
    </row>
    <row r="2883" spans="14:30" x14ac:dyDescent="0.25">
      <c r="N2883"/>
      <c r="AA2883"/>
      <c r="AB2883"/>
      <c r="AC2883"/>
      <c r="AD2883"/>
    </row>
    <row r="2884" spans="14:30" x14ac:dyDescent="0.25">
      <c r="N2884"/>
      <c r="AA2884"/>
      <c r="AB2884"/>
      <c r="AC2884"/>
      <c r="AD2884"/>
    </row>
    <row r="2885" spans="14:30" x14ac:dyDescent="0.25">
      <c r="N2885"/>
      <c r="AA2885"/>
      <c r="AB2885"/>
      <c r="AC2885"/>
      <c r="AD2885"/>
    </row>
    <row r="2886" spans="14:30" x14ac:dyDescent="0.25">
      <c r="N2886"/>
      <c r="AA2886"/>
      <c r="AB2886"/>
      <c r="AC2886"/>
      <c r="AD2886"/>
    </row>
    <row r="2887" spans="14:30" x14ac:dyDescent="0.25">
      <c r="N2887"/>
      <c r="AA2887"/>
      <c r="AB2887"/>
      <c r="AC2887"/>
      <c r="AD2887"/>
    </row>
    <row r="2888" spans="14:30" x14ac:dyDescent="0.25">
      <c r="N2888"/>
      <c r="AA2888"/>
      <c r="AB2888"/>
      <c r="AC2888"/>
      <c r="AD2888"/>
    </row>
    <row r="2889" spans="14:30" x14ac:dyDescent="0.25">
      <c r="N2889"/>
      <c r="AA2889"/>
      <c r="AB2889"/>
      <c r="AC2889"/>
      <c r="AD2889"/>
    </row>
    <row r="2890" spans="14:30" x14ac:dyDescent="0.25">
      <c r="N2890"/>
      <c r="AA2890"/>
      <c r="AB2890"/>
      <c r="AC2890"/>
      <c r="AD2890"/>
    </row>
    <row r="2891" spans="14:30" x14ac:dyDescent="0.25">
      <c r="N2891"/>
      <c r="AA2891"/>
      <c r="AB2891"/>
      <c r="AC2891"/>
      <c r="AD2891"/>
    </row>
    <row r="2892" spans="14:30" x14ac:dyDescent="0.25">
      <c r="N2892"/>
      <c r="AA2892"/>
      <c r="AB2892"/>
      <c r="AC2892"/>
      <c r="AD2892"/>
    </row>
    <row r="2893" spans="14:30" x14ac:dyDescent="0.25">
      <c r="N2893"/>
      <c r="AA2893"/>
      <c r="AB2893"/>
      <c r="AC2893"/>
      <c r="AD2893"/>
    </row>
    <row r="2894" spans="14:30" x14ac:dyDescent="0.25">
      <c r="N2894"/>
      <c r="AA2894"/>
      <c r="AB2894"/>
      <c r="AC2894"/>
      <c r="AD2894"/>
    </row>
    <row r="2895" spans="14:30" x14ac:dyDescent="0.25">
      <c r="N2895"/>
      <c r="AA2895"/>
      <c r="AB2895"/>
      <c r="AC2895"/>
      <c r="AD2895"/>
    </row>
    <row r="2896" spans="14:30" x14ac:dyDescent="0.25">
      <c r="N2896"/>
      <c r="AA2896"/>
      <c r="AB2896"/>
      <c r="AC2896"/>
      <c r="AD2896"/>
    </row>
    <row r="2897" spans="14:30" x14ac:dyDescent="0.25">
      <c r="N2897"/>
      <c r="AA2897"/>
      <c r="AB2897"/>
      <c r="AC2897"/>
      <c r="AD2897"/>
    </row>
    <row r="2898" spans="14:30" x14ac:dyDescent="0.25">
      <c r="N2898"/>
      <c r="AA2898"/>
      <c r="AB2898"/>
      <c r="AC2898"/>
      <c r="AD2898"/>
    </row>
    <row r="2899" spans="14:30" x14ac:dyDescent="0.25">
      <c r="N2899"/>
      <c r="AA2899"/>
      <c r="AB2899"/>
      <c r="AC2899"/>
      <c r="AD2899"/>
    </row>
    <row r="2900" spans="14:30" x14ac:dyDescent="0.25">
      <c r="N2900"/>
      <c r="AA2900"/>
      <c r="AB2900"/>
      <c r="AC2900"/>
      <c r="AD2900"/>
    </row>
    <row r="2901" spans="14:30" x14ac:dyDescent="0.25">
      <c r="N2901"/>
      <c r="AA2901"/>
      <c r="AB2901"/>
      <c r="AC2901"/>
      <c r="AD2901"/>
    </row>
    <row r="2902" spans="14:30" x14ac:dyDescent="0.25">
      <c r="N2902"/>
      <c r="AA2902"/>
      <c r="AB2902"/>
      <c r="AC2902"/>
      <c r="AD2902"/>
    </row>
    <row r="2903" spans="14:30" x14ac:dyDescent="0.25">
      <c r="N2903"/>
      <c r="AA2903"/>
      <c r="AB2903"/>
      <c r="AC2903"/>
      <c r="AD2903"/>
    </row>
    <row r="2904" spans="14:30" x14ac:dyDescent="0.25">
      <c r="N2904"/>
      <c r="AA2904"/>
      <c r="AB2904"/>
      <c r="AC2904"/>
      <c r="AD2904"/>
    </row>
    <row r="2905" spans="14:30" x14ac:dyDescent="0.25">
      <c r="N2905"/>
      <c r="AA2905"/>
      <c r="AB2905"/>
      <c r="AC2905"/>
      <c r="AD2905"/>
    </row>
    <row r="2906" spans="14:30" x14ac:dyDescent="0.25">
      <c r="N2906"/>
      <c r="AA2906"/>
      <c r="AB2906"/>
      <c r="AC2906"/>
      <c r="AD2906"/>
    </row>
    <row r="2907" spans="14:30" x14ac:dyDescent="0.25">
      <c r="N2907"/>
      <c r="AA2907"/>
      <c r="AB2907"/>
      <c r="AC2907"/>
      <c r="AD2907"/>
    </row>
    <row r="2908" spans="14:30" x14ac:dyDescent="0.25">
      <c r="N2908"/>
      <c r="AA2908"/>
      <c r="AB2908"/>
      <c r="AC2908"/>
      <c r="AD2908"/>
    </row>
    <row r="2909" spans="14:30" x14ac:dyDescent="0.25">
      <c r="N2909"/>
      <c r="AA2909"/>
      <c r="AB2909"/>
      <c r="AC2909"/>
      <c r="AD2909"/>
    </row>
    <row r="2910" spans="14:30" x14ac:dyDescent="0.25">
      <c r="N2910"/>
      <c r="AA2910"/>
      <c r="AB2910"/>
      <c r="AC2910"/>
      <c r="AD2910"/>
    </row>
    <row r="2911" spans="14:30" x14ac:dyDescent="0.25">
      <c r="N2911"/>
      <c r="AA2911"/>
      <c r="AB2911"/>
      <c r="AC2911"/>
      <c r="AD2911"/>
    </row>
    <row r="2912" spans="14:30" x14ac:dyDescent="0.25">
      <c r="N2912"/>
      <c r="AA2912"/>
      <c r="AB2912"/>
      <c r="AC2912"/>
      <c r="AD2912"/>
    </row>
    <row r="2913" spans="14:30" x14ac:dyDescent="0.25">
      <c r="N2913"/>
      <c r="AA2913"/>
      <c r="AB2913"/>
      <c r="AC2913"/>
      <c r="AD2913"/>
    </row>
    <row r="2914" spans="14:30" x14ac:dyDescent="0.25">
      <c r="N2914"/>
      <c r="AA2914"/>
      <c r="AB2914"/>
      <c r="AC2914"/>
      <c r="AD2914"/>
    </row>
    <row r="2915" spans="14:30" x14ac:dyDescent="0.25">
      <c r="N2915"/>
      <c r="AA2915"/>
      <c r="AB2915"/>
      <c r="AC2915"/>
      <c r="AD2915"/>
    </row>
    <row r="2916" spans="14:30" x14ac:dyDescent="0.25">
      <c r="N2916"/>
      <c r="AA2916"/>
      <c r="AB2916"/>
      <c r="AC2916"/>
      <c r="AD2916"/>
    </row>
    <row r="2917" spans="14:30" x14ac:dyDescent="0.25">
      <c r="N2917"/>
      <c r="AA2917"/>
      <c r="AB2917"/>
      <c r="AC2917"/>
      <c r="AD2917"/>
    </row>
    <row r="2918" spans="14:30" x14ac:dyDescent="0.25">
      <c r="N2918"/>
      <c r="AA2918"/>
      <c r="AB2918"/>
      <c r="AC2918"/>
      <c r="AD2918"/>
    </row>
    <row r="2919" spans="14:30" x14ac:dyDescent="0.25">
      <c r="N2919"/>
      <c r="AA2919"/>
      <c r="AB2919"/>
      <c r="AC2919"/>
      <c r="AD2919"/>
    </row>
    <row r="2920" spans="14:30" x14ac:dyDescent="0.25">
      <c r="N2920"/>
      <c r="AA2920"/>
      <c r="AB2920"/>
      <c r="AC2920"/>
      <c r="AD2920"/>
    </row>
    <row r="2921" spans="14:30" x14ac:dyDescent="0.25">
      <c r="N2921"/>
      <c r="AA2921"/>
      <c r="AB2921"/>
      <c r="AC2921"/>
      <c r="AD2921"/>
    </row>
    <row r="2922" spans="14:30" x14ac:dyDescent="0.25">
      <c r="N2922"/>
      <c r="AA2922"/>
      <c r="AB2922"/>
      <c r="AC2922"/>
      <c r="AD2922"/>
    </row>
    <row r="2923" spans="14:30" x14ac:dyDescent="0.25">
      <c r="N2923"/>
      <c r="AA2923"/>
      <c r="AB2923"/>
      <c r="AC2923"/>
      <c r="AD2923"/>
    </row>
    <row r="2924" spans="14:30" x14ac:dyDescent="0.25">
      <c r="N2924"/>
      <c r="AA2924"/>
      <c r="AB2924"/>
      <c r="AC2924"/>
      <c r="AD2924"/>
    </row>
    <row r="2925" spans="14:30" x14ac:dyDescent="0.25">
      <c r="N2925"/>
      <c r="AA2925"/>
      <c r="AB2925"/>
      <c r="AC2925"/>
      <c r="AD2925"/>
    </row>
    <row r="2926" spans="14:30" x14ac:dyDescent="0.25">
      <c r="N2926"/>
      <c r="AA2926"/>
      <c r="AB2926"/>
      <c r="AC2926"/>
      <c r="AD2926"/>
    </row>
    <row r="2927" spans="14:30" x14ac:dyDescent="0.25">
      <c r="N2927"/>
      <c r="AA2927"/>
      <c r="AB2927"/>
      <c r="AC2927"/>
      <c r="AD2927"/>
    </row>
    <row r="2928" spans="14:30" x14ac:dyDescent="0.25">
      <c r="N2928"/>
      <c r="AA2928"/>
      <c r="AB2928"/>
      <c r="AC2928"/>
      <c r="AD2928"/>
    </row>
    <row r="2929" spans="14:30" x14ac:dyDescent="0.25">
      <c r="N2929"/>
      <c r="AA2929"/>
      <c r="AB2929"/>
      <c r="AC2929"/>
      <c r="AD2929"/>
    </row>
    <row r="2930" spans="14:30" x14ac:dyDescent="0.25">
      <c r="N2930"/>
      <c r="AA2930"/>
      <c r="AB2930"/>
      <c r="AC2930"/>
      <c r="AD2930"/>
    </row>
    <row r="2931" spans="14:30" x14ac:dyDescent="0.25">
      <c r="N2931"/>
      <c r="AA2931"/>
      <c r="AB2931"/>
      <c r="AC2931"/>
      <c r="AD2931"/>
    </row>
    <row r="2932" spans="14:30" x14ac:dyDescent="0.25">
      <c r="N2932"/>
      <c r="AA2932"/>
      <c r="AB2932"/>
      <c r="AC2932"/>
      <c r="AD2932"/>
    </row>
    <row r="2933" spans="14:30" x14ac:dyDescent="0.25">
      <c r="N2933"/>
      <c r="AA2933"/>
      <c r="AB2933"/>
      <c r="AC2933"/>
      <c r="AD2933"/>
    </row>
    <row r="2934" spans="14:30" x14ac:dyDescent="0.25">
      <c r="N2934"/>
      <c r="AA2934"/>
      <c r="AB2934"/>
      <c r="AC2934"/>
      <c r="AD2934"/>
    </row>
    <row r="2935" spans="14:30" x14ac:dyDescent="0.25">
      <c r="N2935"/>
      <c r="AA2935"/>
      <c r="AB2935"/>
      <c r="AC2935"/>
      <c r="AD2935"/>
    </row>
    <row r="2936" spans="14:30" x14ac:dyDescent="0.25">
      <c r="N2936"/>
      <c r="AA2936"/>
      <c r="AB2936"/>
      <c r="AC2936"/>
      <c r="AD2936"/>
    </row>
    <row r="2937" spans="14:30" x14ac:dyDescent="0.25">
      <c r="N2937"/>
      <c r="AA2937"/>
      <c r="AB2937"/>
      <c r="AC2937"/>
      <c r="AD2937"/>
    </row>
    <row r="2938" spans="14:30" x14ac:dyDescent="0.25">
      <c r="N2938"/>
      <c r="AA2938"/>
      <c r="AB2938"/>
      <c r="AC2938"/>
      <c r="AD2938"/>
    </row>
    <row r="2939" spans="14:30" x14ac:dyDescent="0.25">
      <c r="N2939"/>
      <c r="AA2939"/>
      <c r="AB2939"/>
      <c r="AC2939"/>
      <c r="AD2939"/>
    </row>
    <row r="2940" spans="14:30" x14ac:dyDescent="0.25">
      <c r="N2940"/>
      <c r="AA2940"/>
      <c r="AB2940"/>
      <c r="AC2940"/>
      <c r="AD2940"/>
    </row>
    <row r="2941" spans="14:30" x14ac:dyDescent="0.25">
      <c r="N2941"/>
      <c r="AA2941"/>
      <c r="AB2941"/>
      <c r="AC2941"/>
      <c r="AD2941"/>
    </row>
    <row r="2942" spans="14:30" x14ac:dyDescent="0.25">
      <c r="N2942"/>
      <c r="AA2942"/>
      <c r="AB2942"/>
      <c r="AC2942"/>
      <c r="AD2942"/>
    </row>
    <row r="2943" spans="14:30" x14ac:dyDescent="0.25">
      <c r="N2943"/>
      <c r="AA2943"/>
      <c r="AB2943"/>
      <c r="AC2943"/>
      <c r="AD2943"/>
    </row>
    <row r="2944" spans="14:30" x14ac:dyDescent="0.25">
      <c r="N2944"/>
      <c r="AA2944"/>
      <c r="AB2944"/>
      <c r="AC2944"/>
      <c r="AD2944"/>
    </row>
    <row r="2945" spans="14:30" x14ac:dyDescent="0.25">
      <c r="N2945"/>
      <c r="AA2945"/>
      <c r="AB2945"/>
      <c r="AC2945"/>
      <c r="AD2945"/>
    </row>
    <row r="2946" spans="14:30" x14ac:dyDescent="0.25">
      <c r="N2946"/>
      <c r="AA2946"/>
      <c r="AB2946"/>
      <c r="AC2946"/>
      <c r="AD2946"/>
    </row>
    <row r="2947" spans="14:30" x14ac:dyDescent="0.25">
      <c r="N2947"/>
      <c r="AA2947"/>
      <c r="AB2947"/>
      <c r="AC2947"/>
      <c r="AD2947"/>
    </row>
    <row r="2948" spans="14:30" x14ac:dyDescent="0.25">
      <c r="N2948"/>
      <c r="AA2948"/>
      <c r="AB2948"/>
      <c r="AC2948"/>
      <c r="AD2948"/>
    </row>
    <row r="2949" spans="14:30" x14ac:dyDescent="0.25">
      <c r="N2949"/>
      <c r="AA2949"/>
      <c r="AB2949"/>
      <c r="AC2949"/>
      <c r="AD2949"/>
    </row>
    <row r="2950" spans="14:30" x14ac:dyDescent="0.25">
      <c r="N2950"/>
      <c r="AA2950"/>
      <c r="AB2950"/>
      <c r="AC2950"/>
      <c r="AD2950"/>
    </row>
    <row r="2951" spans="14:30" x14ac:dyDescent="0.25">
      <c r="N2951"/>
      <c r="AA2951"/>
      <c r="AB2951"/>
      <c r="AC2951"/>
      <c r="AD2951"/>
    </row>
    <row r="2952" spans="14:30" x14ac:dyDescent="0.25">
      <c r="N2952"/>
      <c r="AA2952"/>
      <c r="AB2952"/>
      <c r="AC2952"/>
      <c r="AD2952"/>
    </row>
    <row r="2953" spans="14:30" x14ac:dyDescent="0.25">
      <c r="N2953"/>
      <c r="AA2953"/>
      <c r="AB2953"/>
      <c r="AC2953"/>
      <c r="AD2953"/>
    </row>
    <row r="2954" spans="14:30" x14ac:dyDescent="0.25">
      <c r="N2954"/>
      <c r="AA2954"/>
      <c r="AB2954"/>
      <c r="AC2954"/>
      <c r="AD2954"/>
    </row>
    <row r="2955" spans="14:30" x14ac:dyDescent="0.25">
      <c r="N2955"/>
      <c r="AA2955"/>
      <c r="AB2955"/>
      <c r="AC2955"/>
      <c r="AD2955"/>
    </row>
    <row r="2956" spans="14:30" x14ac:dyDescent="0.25">
      <c r="N2956"/>
      <c r="AA2956"/>
      <c r="AB2956"/>
      <c r="AC2956"/>
      <c r="AD2956"/>
    </row>
    <row r="2957" spans="14:30" x14ac:dyDescent="0.25">
      <c r="N2957"/>
      <c r="AA2957"/>
      <c r="AB2957"/>
      <c r="AC2957"/>
      <c r="AD2957"/>
    </row>
    <row r="2958" spans="14:30" x14ac:dyDescent="0.25">
      <c r="N2958"/>
      <c r="AA2958"/>
      <c r="AB2958"/>
      <c r="AC2958"/>
      <c r="AD2958"/>
    </row>
    <row r="2959" spans="14:30" x14ac:dyDescent="0.25">
      <c r="N2959"/>
      <c r="AA2959"/>
      <c r="AB2959"/>
      <c r="AC2959"/>
      <c r="AD2959"/>
    </row>
    <row r="2960" spans="14:30" x14ac:dyDescent="0.25">
      <c r="N2960"/>
      <c r="AA2960"/>
      <c r="AB2960"/>
      <c r="AC2960"/>
      <c r="AD2960"/>
    </row>
    <row r="2961" spans="14:30" x14ac:dyDescent="0.25">
      <c r="N2961"/>
      <c r="AA2961"/>
      <c r="AB2961"/>
      <c r="AC2961"/>
      <c r="AD2961"/>
    </row>
    <row r="2962" spans="14:30" x14ac:dyDescent="0.25">
      <c r="N2962"/>
      <c r="AA2962"/>
      <c r="AB2962"/>
      <c r="AC2962"/>
      <c r="AD2962"/>
    </row>
    <row r="2963" spans="14:30" x14ac:dyDescent="0.25">
      <c r="N2963"/>
      <c r="AA2963"/>
      <c r="AB2963"/>
      <c r="AC2963"/>
      <c r="AD2963"/>
    </row>
    <row r="2964" spans="14:30" x14ac:dyDescent="0.25">
      <c r="N2964"/>
      <c r="AA2964"/>
      <c r="AB2964"/>
      <c r="AC2964"/>
      <c r="AD2964"/>
    </row>
    <row r="2965" spans="14:30" x14ac:dyDescent="0.25">
      <c r="N2965"/>
      <c r="AA2965"/>
      <c r="AB2965"/>
      <c r="AC2965"/>
      <c r="AD2965"/>
    </row>
    <row r="2966" spans="14:30" x14ac:dyDescent="0.25">
      <c r="N2966"/>
      <c r="AA2966"/>
      <c r="AB2966"/>
      <c r="AC2966"/>
      <c r="AD2966"/>
    </row>
    <row r="2967" spans="14:30" x14ac:dyDescent="0.25">
      <c r="N2967"/>
      <c r="AA2967"/>
      <c r="AB2967"/>
      <c r="AC2967"/>
      <c r="AD2967"/>
    </row>
    <row r="2968" spans="14:30" x14ac:dyDescent="0.25">
      <c r="N2968"/>
      <c r="AA2968"/>
      <c r="AB2968"/>
      <c r="AC2968"/>
      <c r="AD2968"/>
    </row>
    <row r="2969" spans="14:30" x14ac:dyDescent="0.25">
      <c r="N2969"/>
      <c r="AA2969"/>
      <c r="AB2969"/>
      <c r="AC2969"/>
      <c r="AD2969"/>
    </row>
    <row r="2970" spans="14:30" x14ac:dyDescent="0.25">
      <c r="N2970"/>
      <c r="AA2970"/>
      <c r="AB2970"/>
      <c r="AC2970"/>
      <c r="AD2970"/>
    </row>
    <row r="2971" spans="14:30" x14ac:dyDescent="0.25">
      <c r="N2971"/>
      <c r="AA2971"/>
      <c r="AB2971"/>
      <c r="AC2971"/>
      <c r="AD2971"/>
    </row>
    <row r="2972" spans="14:30" x14ac:dyDescent="0.25">
      <c r="N2972"/>
      <c r="AA2972"/>
      <c r="AB2972"/>
      <c r="AC2972"/>
      <c r="AD2972"/>
    </row>
    <row r="2973" spans="14:30" x14ac:dyDescent="0.25">
      <c r="N2973"/>
      <c r="AA2973"/>
      <c r="AB2973"/>
      <c r="AC2973"/>
      <c r="AD2973"/>
    </row>
    <row r="2974" spans="14:30" x14ac:dyDescent="0.25">
      <c r="N2974"/>
      <c r="AA2974"/>
      <c r="AB2974"/>
      <c r="AC2974"/>
      <c r="AD2974"/>
    </row>
    <row r="2975" spans="14:30" x14ac:dyDescent="0.25">
      <c r="N2975"/>
      <c r="AA2975"/>
      <c r="AB2975"/>
      <c r="AC2975"/>
      <c r="AD2975"/>
    </row>
    <row r="2976" spans="14:30" x14ac:dyDescent="0.25">
      <c r="N2976"/>
      <c r="AA2976"/>
      <c r="AB2976"/>
      <c r="AC2976"/>
      <c r="AD2976"/>
    </row>
    <row r="2977" spans="14:30" x14ac:dyDescent="0.25">
      <c r="N2977"/>
      <c r="AA2977"/>
      <c r="AB2977"/>
      <c r="AC2977"/>
      <c r="AD2977"/>
    </row>
    <row r="2978" spans="14:30" x14ac:dyDescent="0.25">
      <c r="N2978"/>
      <c r="AA2978"/>
      <c r="AB2978"/>
      <c r="AC2978"/>
      <c r="AD2978"/>
    </row>
    <row r="2979" spans="14:30" x14ac:dyDescent="0.25">
      <c r="N2979"/>
      <c r="AA2979"/>
      <c r="AB2979"/>
      <c r="AC2979"/>
      <c r="AD2979"/>
    </row>
    <row r="2980" spans="14:30" x14ac:dyDescent="0.25">
      <c r="N2980"/>
      <c r="AA2980"/>
      <c r="AB2980"/>
      <c r="AC2980"/>
      <c r="AD2980"/>
    </row>
    <row r="2981" spans="14:30" x14ac:dyDescent="0.25">
      <c r="N2981"/>
      <c r="AA2981"/>
      <c r="AB2981"/>
      <c r="AC2981"/>
      <c r="AD2981"/>
    </row>
    <row r="2982" spans="14:30" x14ac:dyDescent="0.25">
      <c r="N2982"/>
      <c r="AA2982"/>
      <c r="AB2982"/>
      <c r="AC2982"/>
      <c r="AD2982"/>
    </row>
    <row r="2983" spans="14:30" x14ac:dyDescent="0.25">
      <c r="N2983"/>
      <c r="AA2983"/>
      <c r="AB2983"/>
      <c r="AC2983"/>
      <c r="AD2983"/>
    </row>
    <row r="2984" spans="14:30" x14ac:dyDescent="0.25">
      <c r="N2984"/>
      <c r="AA2984"/>
      <c r="AB2984"/>
      <c r="AC2984"/>
      <c r="AD2984"/>
    </row>
    <row r="2985" spans="14:30" x14ac:dyDescent="0.25">
      <c r="N2985"/>
      <c r="AA2985"/>
      <c r="AB2985"/>
      <c r="AC2985"/>
      <c r="AD2985"/>
    </row>
    <row r="2986" spans="14:30" x14ac:dyDescent="0.25">
      <c r="N2986"/>
      <c r="AA2986"/>
      <c r="AB2986"/>
      <c r="AC2986"/>
      <c r="AD2986"/>
    </row>
    <row r="2987" spans="14:30" x14ac:dyDescent="0.25">
      <c r="N2987"/>
      <c r="AA2987"/>
      <c r="AB2987"/>
      <c r="AC2987"/>
      <c r="AD2987"/>
    </row>
    <row r="2988" spans="14:30" x14ac:dyDescent="0.25">
      <c r="N2988"/>
      <c r="AA2988"/>
      <c r="AB2988"/>
      <c r="AC2988"/>
      <c r="AD2988"/>
    </row>
    <row r="2989" spans="14:30" x14ac:dyDescent="0.25">
      <c r="N2989"/>
      <c r="AA2989"/>
      <c r="AB2989"/>
      <c r="AC2989"/>
      <c r="AD2989"/>
    </row>
    <row r="2990" spans="14:30" x14ac:dyDescent="0.25">
      <c r="N2990"/>
      <c r="AA2990"/>
      <c r="AB2990"/>
      <c r="AC2990"/>
      <c r="AD2990"/>
    </row>
    <row r="2991" spans="14:30" x14ac:dyDescent="0.25">
      <c r="N2991"/>
      <c r="AA2991"/>
      <c r="AB2991"/>
      <c r="AC2991"/>
      <c r="AD2991"/>
    </row>
    <row r="2992" spans="14:30" x14ac:dyDescent="0.25">
      <c r="N2992"/>
      <c r="AA2992"/>
      <c r="AB2992"/>
      <c r="AC2992"/>
      <c r="AD2992"/>
    </row>
    <row r="2993" spans="14:30" x14ac:dyDescent="0.25">
      <c r="N2993"/>
      <c r="AA2993"/>
      <c r="AB2993"/>
      <c r="AC2993"/>
      <c r="AD2993"/>
    </row>
    <row r="2994" spans="14:30" x14ac:dyDescent="0.25">
      <c r="N2994"/>
      <c r="AA2994"/>
      <c r="AB2994"/>
      <c r="AC2994"/>
      <c r="AD2994"/>
    </row>
    <row r="2995" spans="14:30" x14ac:dyDescent="0.25">
      <c r="N2995"/>
      <c r="AA2995"/>
      <c r="AB2995"/>
      <c r="AC2995"/>
      <c r="AD2995"/>
    </row>
    <row r="2996" spans="14:30" x14ac:dyDescent="0.25">
      <c r="N2996"/>
      <c r="AA2996"/>
      <c r="AB2996"/>
      <c r="AC2996"/>
      <c r="AD2996"/>
    </row>
    <row r="2997" spans="14:30" x14ac:dyDescent="0.25">
      <c r="N2997"/>
      <c r="AA2997"/>
      <c r="AB2997"/>
      <c r="AC2997"/>
      <c r="AD2997"/>
    </row>
    <row r="2998" spans="14:30" x14ac:dyDescent="0.25">
      <c r="N2998"/>
      <c r="AA2998"/>
      <c r="AB2998"/>
      <c r="AC2998"/>
      <c r="AD2998"/>
    </row>
    <row r="2999" spans="14:30" x14ac:dyDescent="0.25">
      <c r="N2999"/>
      <c r="AA2999"/>
      <c r="AB2999"/>
      <c r="AC2999"/>
      <c r="AD2999"/>
    </row>
    <row r="3000" spans="14:30" x14ac:dyDescent="0.25">
      <c r="N3000"/>
      <c r="AA3000"/>
      <c r="AB3000"/>
      <c r="AC3000"/>
      <c r="AD3000"/>
    </row>
    <row r="3001" spans="14:30" x14ac:dyDescent="0.25">
      <c r="N3001"/>
      <c r="AA3001"/>
      <c r="AB3001"/>
      <c r="AC3001"/>
      <c r="AD3001"/>
    </row>
    <row r="3002" spans="14:30" x14ac:dyDescent="0.25">
      <c r="N3002"/>
      <c r="AA3002"/>
      <c r="AB3002"/>
      <c r="AC3002"/>
      <c r="AD3002"/>
    </row>
    <row r="3003" spans="14:30" x14ac:dyDescent="0.25">
      <c r="N3003"/>
      <c r="AA3003"/>
      <c r="AB3003"/>
      <c r="AC3003"/>
      <c r="AD3003"/>
    </row>
    <row r="3004" spans="14:30" x14ac:dyDescent="0.25">
      <c r="N3004"/>
      <c r="AA3004"/>
      <c r="AB3004"/>
      <c r="AC3004"/>
      <c r="AD3004"/>
    </row>
    <row r="3005" spans="14:30" x14ac:dyDescent="0.25">
      <c r="N3005"/>
      <c r="AA3005"/>
      <c r="AB3005"/>
      <c r="AC3005"/>
      <c r="AD3005"/>
    </row>
    <row r="3006" spans="14:30" x14ac:dyDescent="0.25">
      <c r="N3006"/>
      <c r="AA3006"/>
      <c r="AB3006"/>
      <c r="AC3006"/>
      <c r="AD3006"/>
    </row>
    <row r="3007" spans="14:30" x14ac:dyDescent="0.25">
      <c r="N3007"/>
      <c r="AA3007"/>
      <c r="AB3007"/>
      <c r="AC3007"/>
      <c r="AD3007"/>
    </row>
    <row r="3008" spans="14:30" x14ac:dyDescent="0.25">
      <c r="N3008"/>
      <c r="AA3008"/>
      <c r="AB3008"/>
      <c r="AC3008"/>
      <c r="AD3008"/>
    </row>
    <row r="3009" spans="14:30" x14ac:dyDescent="0.25">
      <c r="N3009"/>
      <c r="AA3009"/>
      <c r="AB3009"/>
      <c r="AC3009"/>
      <c r="AD3009"/>
    </row>
    <row r="3010" spans="14:30" x14ac:dyDescent="0.25">
      <c r="N3010"/>
      <c r="AA3010"/>
      <c r="AB3010"/>
      <c r="AC3010"/>
      <c r="AD3010"/>
    </row>
    <row r="3011" spans="14:30" x14ac:dyDescent="0.25">
      <c r="N3011"/>
      <c r="AA3011"/>
      <c r="AB3011"/>
      <c r="AC3011"/>
      <c r="AD3011"/>
    </row>
    <row r="3012" spans="14:30" x14ac:dyDescent="0.25">
      <c r="N3012"/>
      <c r="AA3012"/>
      <c r="AB3012"/>
      <c r="AC3012"/>
      <c r="AD3012"/>
    </row>
    <row r="3013" spans="14:30" x14ac:dyDescent="0.25">
      <c r="N3013"/>
      <c r="AA3013"/>
      <c r="AB3013"/>
      <c r="AC3013"/>
      <c r="AD3013"/>
    </row>
    <row r="3014" spans="14:30" x14ac:dyDescent="0.25">
      <c r="N3014"/>
      <c r="AA3014"/>
      <c r="AB3014"/>
      <c r="AC3014"/>
      <c r="AD3014"/>
    </row>
    <row r="3015" spans="14:30" x14ac:dyDescent="0.25">
      <c r="N3015"/>
      <c r="AA3015"/>
      <c r="AB3015"/>
      <c r="AC3015"/>
      <c r="AD3015"/>
    </row>
    <row r="3016" spans="14:30" x14ac:dyDescent="0.25">
      <c r="N3016"/>
      <c r="AA3016"/>
      <c r="AB3016"/>
      <c r="AC3016"/>
      <c r="AD3016"/>
    </row>
    <row r="3017" spans="14:30" x14ac:dyDescent="0.25">
      <c r="N3017"/>
      <c r="AA3017"/>
      <c r="AB3017"/>
      <c r="AC3017"/>
      <c r="AD3017"/>
    </row>
    <row r="3018" spans="14:30" x14ac:dyDescent="0.25">
      <c r="N3018"/>
      <c r="AA3018"/>
      <c r="AB3018"/>
      <c r="AC3018"/>
      <c r="AD3018"/>
    </row>
    <row r="3019" spans="14:30" x14ac:dyDescent="0.25">
      <c r="N3019"/>
      <c r="AA3019"/>
      <c r="AB3019"/>
      <c r="AC3019"/>
      <c r="AD3019"/>
    </row>
    <row r="3020" spans="14:30" x14ac:dyDescent="0.25">
      <c r="N3020"/>
      <c r="AA3020"/>
      <c r="AB3020"/>
      <c r="AC3020"/>
      <c r="AD3020"/>
    </row>
    <row r="3021" spans="14:30" x14ac:dyDescent="0.25">
      <c r="N3021"/>
      <c r="AA3021"/>
      <c r="AB3021"/>
      <c r="AC3021"/>
      <c r="AD3021"/>
    </row>
    <row r="3022" spans="14:30" x14ac:dyDescent="0.25">
      <c r="N3022"/>
      <c r="AA3022"/>
      <c r="AB3022"/>
      <c r="AC3022"/>
      <c r="AD3022"/>
    </row>
    <row r="3023" spans="14:30" x14ac:dyDescent="0.25">
      <c r="N3023"/>
      <c r="AA3023"/>
      <c r="AB3023"/>
      <c r="AC3023"/>
      <c r="AD3023"/>
    </row>
    <row r="3024" spans="14:30" x14ac:dyDescent="0.25">
      <c r="N3024"/>
      <c r="AA3024"/>
      <c r="AB3024"/>
      <c r="AC3024"/>
      <c r="AD3024"/>
    </row>
    <row r="3025" spans="14:30" x14ac:dyDescent="0.25">
      <c r="N3025"/>
      <c r="AA3025"/>
      <c r="AB3025"/>
      <c r="AC3025"/>
      <c r="AD3025"/>
    </row>
    <row r="3026" spans="14:30" x14ac:dyDescent="0.25">
      <c r="N3026"/>
      <c r="AA3026"/>
      <c r="AB3026"/>
      <c r="AC3026"/>
      <c r="AD3026"/>
    </row>
    <row r="3027" spans="14:30" x14ac:dyDescent="0.25">
      <c r="N3027"/>
      <c r="AA3027"/>
      <c r="AB3027"/>
      <c r="AC3027"/>
      <c r="AD3027"/>
    </row>
    <row r="3028" spans="14:30" x14ac:dyDescent="0.25">
      <c r="N3028"/>
      <c r="AA3028"/>
      <c r="AB3028"/>
      <c r="AC3028"/>
      <c r="AD3028"/>
    </row>
    <row r="3029" spans="14:30" x14ac:dyDescent="0.25">
      <c r="N3029"/>
      <c r="AA3029"/>
      <c r="AB3029"/>
      <c r="AC3029"/>
      <c r="AD3029"/>
    </row>
    <row r="3030" spans="14:30" x14ac:dyDescent="0.25">
      <c r="N3030"/>
      <c r="AA3030"/>
      <c r="AB3030"/>
      <c r="AC3030"/>
      <c r="AD3030"/>
    </row>
    <row r="3031" spans="14:30" x14ac:dyDescent="0.25">
      <c r="N3031"/>
      <c r="AA3031"/>
      <c r="AB3031"/>
      <c r="AC3031"/>
      <c r="AD3031"/>
    </row>
    <row r="3032" spans="14:30" x14ac:dyDescent="0.25">
      <c r="N3032"/>
      <c r="AA3032"/>
      <c r="AB3032"/>
      <c r="AC3032"/>
      <c r="AD3032"/>
    </row>
    <row r="3033" spans="14:30" x14ac:dyDescent="0.25">
      <c r="N3033"/>
      <c r="AA3033"/>
      <c r="AB3033"/>
      <c r="AC3033"/>
      <c r="AD3033"/>
    </row>
    <row r="3034" spans="14:30" x14ac:dyDescent="0.25">
      <c r="N3034"/>
      <c r="AA3034"/>
      <c r="AB3034"/>
      <c r="AC3034"/>
      <c r="AD3034"/>
    </row>
    <row r="3035" spans="14:30" x14ac:dyDescent="0.25">
      <c r="N3035"/>
      <c r="AA3035"/>
      <c r="AB3035"/>
      <c r="AC3035"/>
      <c r="AD3035"/>
    </row>
    <row r="3036" spans="14:30" x14ac:dyDescent="0.25">
      <c r="N3036"/>
      <c r="AA3036"/>
      <c r="AB3036"/>
      <c r="AC3036"/>
      <c r="AD3036"/>
    </row>
    <row r="3037" spans="14:30" x14ac:dyDescent="0.25">
      <c r="N3037"/>
      <c r="AA3037"/>
      <c r="AB3037"/>
      <c r="AC3037"/>
      <c r="AD3037"/>
    </row>
    <row r="3038" spans="14:30" x14ac:dyDescent="0.25">
      <c r="N3038"/>
      <c r="AA3038"/>
      <c r="AB3038"/>
      <c r="AC3038"/>
      <c r="AD3038"/>
    </row>
    <row r="3039" spans="14:30" x14ac:dyDescent="0.25">
      <c r="N3039"/>
      <c r="AA3039"/>
      <c r="AB3039"/>
      <c r="AC3039"/>
      <c r="AD3039"/>
    </row>
    <row r="3040" spans="14:30" x14ac:dyDescent="0.25">
      <c r="N3040"/>
      <c r="AA3040"/>
      <c r="AB3040"/>
      <c r="AC3040"/>
      <c r="AD3040"/>
    </row>
    <row r="3041" spans="14:30" x14ac:dyDescent="0.25">
      <c r="N3041"/>
      <c r="AA3041"/>
      <c r="AB3041"/>
      <c r="AC3041"/>
      <c r="AD3041"/>
    </row>
    <row r="3042" spans="14:30" x14ac:dyDescent="0.25">
      <c r="N3042"/>
      <c r="AA3042"/>
      <c r="AB3042"/>
      <c r="AC3042"/>
      <c r="AD3042"/>
    </row>
    <row r="3043" spans="14:30" x14ac:dyDescent="0.25">
      <c r="N3043"/>
      <c r="AA3043"/>
      <c r="AB3043"/>
      <c r="AC3043"/>
      <c r="AD3043"/>
    </row>
    <row r="3044" spans="14:30" x14ac:dyDescent="0.25">
      <c r="N3044"/>
      <c r="AA3044"/>
      <c r="AB3044"/>
      <c r="AC3044"/>
      <c r="AD3044"/>
    </row>
    <row r="3045" spans="14:30" x14ac:dyDescent="0.25">
      <c r="N3045"/>
      <c r="AA3045"/>
      <c r="AB3045"/>
      <c r="AC3045"/>
      <c r="AD3045"/>
    </row>
    <row r="3046" spans="14:30" x14ac:dyDescent="0.25">
      <c r="N3046"/>
      <c r="AA3046"/>
      <c r="AB3046"/>
      <c r="AC3046"/>
      <c r="AD3046"/>
    </row>
    <row r="3047" spans="14:30" x14ac:dyDescent="0.25">
      <c r="N3047"/>
      <c r="AA3047"/>
      <c r="AB3047"/>
      <c r="AC3047"/>
      <c r="AD3047"/>
    </row>
    <row r="3048" spans="14:30" x14ac:dyDescent="0.25">
      <c r="N3048"/>
      <c r="AA3048"/>
      <c r="AB3048"/>
      <c r="AC3048"/>
      <c r="AD3048"/>
    </row>
    <row r="3049" spans="14:30" x14ac:dyDescent="0.25">
      <c r="N3049"/>
      <c r="AA3049"/>
      <c r="AB3049"/>
      <c r="AC3049"/>
      <c r="AD3049"/>
    </row>
    <row r="3050" spans="14:30" x14ac:dyDescent="0.25">
      <c r="N3050"/>
      <c r="AA3050"/>
      <c r="AB3050"/>
      <c r="AC3050"/>
      <c r="AD3050"/>
    </row>
    <row r="3051" spans="14:30" x14ac:dyDescent="0.25">
      <c r="N3051"/>
      <c r="AA3051"/>
      <c r="AB3051"/>
      <c r="AC3051"/>
      <c r="AD3051"/>
    </row>
    <row r="3052" spans="14:30" x14ac:dyDescent="0.25">
      <c r="N3052"/>
      <c r="AA3052"/>
      <c r="AB3052"/>
      <c r="AC3052"/>
      <c r="AD3052"/>
    </row>
    <row r="3053" spans="14:30" x14ac:dyDescent="0.25">
      <c r="N3053"/>
      <c r="AA3053"/>
      <c r="AB3053"/>
      <c r="AC3053"/>
      <c r="AD3053"/>
    </row>
    <row r="3054" spans="14:30" x14ac:dyDescent="0.25">
      <c r="N3054"/>
      <c r="AA3054"/>
      <c r="AB3054"/>
      <c r="AC3054"/>
      <c r="AD3054"/>
    </row>
    <row r="3055" spans="14:30" x14ac:dyDescent="0.25">
      <c r="N3055"/>
      <c r="AA3055"/>
      <c r="AB3055"/>
      <c r="AC3055"/>
      <c r="AD3055"/>
    </row>
    <row r="3056" spans="14:30" x14ac:dyDescent="0.25">
      <c r="N3056"/>
      <c r="AA3056"/>
      <c r="AB3056"/>
      <c r="AC3056"/>
      <c r="AD3056"/>
    </row>
    <row r="3057" spans="14:30" x14ac:dyDescent="0.25">
      <c r="N3057"/>
      <c r="AA3057"/>
      <c r="AB3057"/>
      <c r="AC3057"/>
      <c r="AD3057"/>
    </row>
    <row r="3058" spans="14:30" x14ac:dyDescent="0.25">
      <c r="N3058"/>
      <c r="AA3058"/>
      <c r="AB3058"/>
      <c r="AC3058"/>
      <c r="AD3058"/>
    </row>
    <row r="3059" spans="14:30" x14ac:dyDescent="0.25">
      <c r="N3059"/>
      <c r="AA3059"/>
      <c r="AB3059"/>
      <c r="AC3059"/>
      <c r="AD3059"/>
    </row>
    <row r="3060" spans="14:30" x14ac:dyDescent="0.25">
      <c r="N3060"/>
      <c r="AA3060"/>
      <c r="AB3060"/>
      <c r="AC3060"/>
      <c r="AD3060"/>
    </row>
    <row r="3061" spans="14:30" x14ac:dyDescent="0.25">
      <c r="N3061"/>
      <c r="AA3061"/>
      <c r="AB3061"/>
      <c r="AC3061"/>
      <c r="AD3061"/>
    </row>
    <row r="3062" spans="14:30" x14ac:dyDescent="0.25">
      <c r="N3062"/>
      <c r="AA3062"/>
      <c r="AB3062"/>
      <c r="AC3062"/>
      <c r="AD3062"/>
    </row>
    <row r="3063" spans="14:30" x14ac:dyDescent="0.25">
      <c r="N3063"/>
      <c r="AA3063"/>
      <c r="AB3063"/>
      <c r="AC3063"/>
      <c r="AD3063"/>
    </row>
    <row r="3064" spans="14:30" x14ac:dyDescent="0.25">
      <c r="N3064"/>
      <c r="AA3064"/>
      <c r="AB3064"/>
      <c r="AC3064"/>
      <c r="AD3064"/>
    </row>
    <row r="3065" spans="14:30" x14ac:dyDescent="0.25">
      <c r="N3065"/>
      <c r="AA3065"/>
      <c r="AB3065"/>
      <c r="AC3065"/>
      <c r="AD3065"/>
    </row>
    <row r="3066" spans="14:30" x14ac:dyDescent="0.25">
      <c r="N3066"/>
      <c r="AA3066"/>
      <c r="AB3066"/>
      <c r="AC3066"/>
      <c r="AD3066"/>
    </row>
    <row r="3067" spans="14:30" x14ac:dyDescent="0.25">
      <c r="N3067"/>
      <c r="AA3067"/>
      <c r="AB3067"/>
      <c r="AC3067"/>
      <c r="AD3067"/>
    </row>
    <row r="3068" spans="14:30" x14ac:dyDescent="0.25">
      <c r="N3068"/>
      <c r="AA3068"/>
      <c r="AB3068"/>
      <c r="AC3068"/>
      <c r="AD3068"/>
    </row>
    <row r="3069" spans="14:30" x14ac:dyDescent="0.25">
      <c r="N3069"/>
      <c r="AA3069"/>
      <c r="AB3069"/>
      <c r="AC3069"/>
      <c r="AD3069"/>
    </row>
    <row r="3070" spans="14:30" x14ac:dyDescent="0.25">
      <c r="N3070"/>
      <c r="AA3070"/>
      <c r="AB3070"/>
      <c r="AC3070"/>
      <c r="AD3070"/>
    </row>
    <row r="3071" spans="14:30" x14ac:dyDescent="0.25">
      <c r="N3071"/>
      <c r="AA3071"/>
      <c r="AB3071"/>
      <c r="AC3071"/>
      <c r="AD3071"/>
    </row>
    <row r="3072" spans="14:30" x14ac:dyDescent="0.25">
      <c r="N3072"/>
      <c r="AA3072"/>
      <c r="AB3072"/>
      <c r="AC3072"/>
      <c r="AD3072"/>
    </row>
    <row r="3073" spans="14:30" x14ac:dyDescent="0.25">
      <c r="N3073"/>
      <c r="AA3073"/>
      <c r="AB3073"/>
      <c r="AC3073"/>
      <c r="AD3073"/>
    </row>
    <row r="3074" spans="14:30" x14ac:dyDescent="0.25">
      <c r="N3074"/>
      <c r="AA3074"/>
      <c r="AB3074"/>
      <c r="AC3074"/>
      <c r="AD3074"/>
    </row>
    <row r="3075" spans="14:30" x14ac:dyDescent="0.25">
      <c r="N3075"/>
      <c r="AA3075"/>
      <c r="AB3075"/>
      <c r="AC3075"/>
      <c r="AD3075"/>
    </row>
    <row r="3076" spans="14:30" x14ac:dyDescent="0.25">
      <c r="N3076"/>
      <c r="AA3076"/>
      <c r="AB3076"/>
      <c r="AC3076"/>
      <c r="AD3076"/>
    </row>
    <row r="3077" spans="14:30" x14ac:dyDescent="0.25">
      <c r="N3077"/>
      <c r="AA3077"/>
      <c r="AB3077"/>
      <c r="AC3077"/>
      <c r="AD3077"/>
    </row>
    <row r="3078" spans="14:30" x14ac:dyDescent="0.25">
      <c r="N3078"/>
      <c r="AA3078"/>
      <c r="AB3078"/>
      <c r="AC3078"/>
      <c r="AD3078"/>
    </row>
    <row r="3079" spans="14:30" x14ac:dyDescent="0.25">
      <c r="N3079"/>
      <c r="AA3079"/>
      <c r="AB3079"/>
      <c r="AC3079"/>
      <c r="AD3079"/>
    </row>
    <row r="3080" spans="14:30" x14ac:dyDescent="0.25">
      <c r="N3080"/>
      <c r="AA3080"/>
      <c r="AB3080"/>
      <c r="AC3080"/>
      <c r="AD3080"/>
    </row>
    <row r="3081" spans="14:30" x14ac:dyDescent="0.25">
      <c r="N3081"/>
      <c r="AA3081"/>
      <c r="AB3081"/>
      <c r="AC3081"/>
      <c r="AD3081"/>
    </row>
    <row r="3082" spans="14:30" x14ac:dyDescent="0.25">
      <c r="N3082"/>
      <c r="AA3082"/>
      <c r="AB3082"/>
      <c r="AC3082"/>
      <c r="AD3082"/>
    </row>
    <row r="3083" spans="14:30" x14ac:dyDescent="0.25">
      <c r="N3083"/>
      <c r="AA3083"/>
      <c r="AB3083"/>
      <c r="AC3083"/>
      <c r="AD3083"/>
    </row>
    <row r="3084" spans="14:30" x14ac:dyDescent="0.25">
      <c r="N3084"/>
      <c r="AA3084"/>
      <c r="AB3084"/>
      <c r="AC3084"/>
      <c r="AD3084"/>
    </row>
    <row r="3085" spans="14:30" x14ac:dyDescent="0.25">
      <c r="N3085"/>
      <c r="AA3085"/>
      <c r="AB3085"/>
      <c r="AC3085"/>
      <c r="AD3085"/>
    </row>
    <row r="3086" spans="14:30" x14ac:dyDescent="0.25">
      <c r="N3086"/>
      <c r="AA3086"/>
      <c r="AB3086"/>
      <c r="AC3086"/>
      <c r="AD3086"/>
    </row>
    <row r="3087" spans="14:30" x14ac:dyDescent="0.25">
      <c r="N3087"/>
      <c r="AA3087"/>
      <c r="AB3087"/>
      <c r="AC3087"/>
      <c r="AD3087"/>
    </row>
    <row r="3088" spans="14:30" x14ac:dyDescent="0.25">
      <c r="N3088"/>
      <c r="AA3088"/>
      <c r="AB3088"/>
      <c r="AC3088"/>
      <c r="AD3088"/>
    </row>
    <row r="3089" spans="14:30" x14ac:dyDescent="0.25">
      <c r="N3089"/>
      <c r="AA3089"/>
      <c r="AB3089"/>
      <c r="AC3089"/>
      <c r="AD3089"/>
    </row>
    <row r="3090" spans="14:30" x14ac:dyDescent="0.25">
      <c r="N3090"/>
      <c r="AA3090"/>
      <c r="AB3090"/>
      <c r="AC3090"/>
      <c r="AD3090"/>
    </row>
    <row r="3091" spans="14:30" x14ac:dyDescent="0.25">
      <c r="N3091"/>
      <c r="AA3091"/>
      <c r="AB3091"/>
      <c r="AC3091"/>
      <c r="AD3091"/>
    </row>
    <row r="3092" spans="14:30" x14ac:dyDescent="0.25">
      <c r="N3092"/>
      <c r="AA3092"/>
      <c r="AB3092"/>
      <c r="AC3092"/>
      <c r="AD3092"/>
    </row>
    <row r="3093" spans="14:30" x14ac:dyDescent="0.25">
      <c r="N3093"/>
      <c r="AA3093"/>
      <c r="AB3093"/>
      <c r="AC3093"/>
      <c r="AD3093"/>
    </row>
    <row r="3094" spans="14:30" x14ac:dyDescent="0.25">
      <c r="N3094"/>
      <c r="AA3094"/>
      <c r="AB3094"/>
      <c r="AC3094"/>
      <c r="AD3094"/>
    </row>
    <row r="3095" spans="14:30" x14ac:dyDescent="0.25">
      <c r="N3095"/>
      <c r="AA3095"/>
      <c r="AB3095"/>
      <c r="AC3095"/>
      <c r="AD3095"/>
    </row>
    <row r="3096" spans="14:30" x14ac:dyDescent="0.25">
      <c r="N3096"/>
      <c r="AA3096"/>
      <c r="AB3096"/>
      <c r="AC3096"/>
      <c r="AD3096"/>
    </row>
    <row r="3097" spans="14:30" x14ac:dyDescent="0.25">
      <c r="N3097"/>
      <c r="AA3097"/>
      <c r="AB3097"/>
      <c r="AC3097"/>
      <c r="AD3097"/>
    </row>
    <row r="3098" spans="14:30" x14ac:dyDescent="0.25">
      <c r="N3098"/>
      <c r="AA3098"/>
      <c r="AB3098"/>
      <c r="AC3098"/>
      <c r="AD3098"/>
    </row>
    <row r="3099" spans="14:30" x14ac:dyDescent="0.25">
      <c r="N3099"/>
      <c r="AA3099"/>
      <c r="AB3099"/>
      <c r="AC3099"/>
      <c r="AD3099"/>
    </row>
    <row r="3100" spans="14:30" x14ac:dyDescent="0.25">
      <c r="N3100"/>
      <c r="AA3100"/>
      <c r="AB3100"/>
      <c r="AC3100"/>
      <c r="AD3100"/>
    </row>
    <row r="3101" spans="14:30" x14ac:dyDescent="0.25">
      <c r="N3101"/>
      <c r="AA3101"/>
      <c r="AB3101"/>
      <c r="AC3101"/>
      <c r="AD3101"/>
    </row>
    <row r="3102" spans="14:30" x14ac:dyDescent="0.25">
      <c r="N3102"/>
      <c r="AA3102"/>
      <c r="AB3102"/>
      <c r="AC3102"/>
      <c r="AD3102"/>
    </row>
    <row r="3103" spans="14:30" x14ac:dyDescent="0.25">
      <c r="N3103"/>
      <c r="AA3103"/>
      <c r="AB3103"/>
      <c r="AC3103"/>
      <c r="AD3103"/>
    </row>
    <row r="3104" spans="14:30" x14ac:dyDescent="0.25">
      <c r="N3104"/>
      <c r="AA3104"/>
      <c r="AB3104"/>
      <c r="AC3104"/>
      <c r="AD3104"/>
    </row>
    <row r="3105" spans="14:30" x14ac:dyDescent="0.25">
      <c r="N3105"/>
      <c r="AA3105"/>
      <c r="AB3105"/>
      <c r="AC3105"/>
      <c r="AD3105"/>
    </row>
    <row r="3106" spans="14:30" x14ac:dyDescent="0.25">
      <c r="N3106"/>
      <c r="AA3106"/>
      <c r="AB3106"/>
      <c r="AC3106"/>
      <c r="AD3106"/>
    </row>
    <row r="3107" spans="14:30" x14ac:dyDescent="0.25">
      <c r="N3107"/>
      <c r="AA3107"/>
      <c r="AB3107"/>
      <c r="AC3107"/>
      <c r="AD3107"/>
    </row>
    <row r="3108" spans="14:30" x14ac:dyDescent="0.25">
      <c r="N3108"/>
      <c r="AA3108"/>
      <c r="AB3108"/>
      <c r="AC3108"/>
      <c r="AD3108"/>
    </row>
    <row r="3109" spans="14:30" x14ac:dyDescent="0.25">
      <c r="N3109"/>
      <c r="AA3109"/>
      <c r="AB3109"/>
      <c r="AC3109"/>
      <c r="AD3109"/>
    </row>
    <row r="3110" spans="14:30" x14ac:dyDescent="0.25">
      <c r="N3110"/>
      <c r="AA3110"/>
      <c r="AB3110"/>
      <c r="AC3110"/>
      <c r="AD3110"/>
    </row>
    <row r="3111" spans="14:30" x14ac:dyDescent="0.25">
      <c r="N3111"/>
      <c r="AA3111"/>
      <c r="AB3111"/>
      <c r="AC3111"/>
      <c r="AD3111"/>
    </row>
    <row r="3112" spans="14:30" x14ac:dyDescent="0.25">
      <c r="N3112"/>
      <c r="AA3112"/>
      <c r="AB3112"/>
      <c r="AC3112"/>
      <c r="AD3112"/>
    </row>
    <row r="3113" spans="14:30" x14ac:dyDescent="0.25">
      <c r="N3113"/>
      <c r="AA3113"/>
      <c r="AB3113"/>
      <c r="AC3113"/>
      <c r="AD3113"/>
    </row>
    <row r="3114" spans="14:30" x14ac:dyDescent="0.25">
      <c r="N3114"/>
      <c r="AA3114"/>
      <c r="AB3114"/>
      <c r="AC3114"/>
      <c r="AD3114"/>
    </row>
    <row r="3115" spans="14:30" x14ac:dyDescent="0.25">
      <c r="N3115"/>
      <c r="AA3115"/>
      <c r="AB3115"/>
      <c r="AC3115"/>
      <c r="AD3115"/>
    </row>
    <row r="3116" spans="14:30" x14ac:dyDescent="0.25">
      <c r="N3116"/>
      <c r="AA3116"/>
      <c r="AB3116"/>
      <c r="AC3116"/>
      <c r="AD3116"/>
    </row>
    <row r="3117" spans="14:30" x14ac:dyDescent="0.25">
      <c r="N3117"/>
      <c r="AA3117"/>
      <c r="AB3117"/>
      <c r="AC3117"/>
      <c r="AD3117"/>
    </row>
    <row r="3118" spans="14:30" x14ac:dyDescent="0.25">
      <c r="N3118"/>
      <c r="AA3118"/>
      <c r="AB3118"/>
      <c r="AC3118"/>
      <c r="AD3118"/>
    </row>
    <row r="3119" spans="14:30" x14ac:dyDescent="0.25">
      <c r="N3119"/>
      <c r="AA3119"/>
      <c r="AB3119"/>
      <c r="AC3119"/>
      <c r="AD3119"/>
    </row>
    <row r="3120" spans="14:30" x14ac:dyDescent="0.25">
      <c r="N3120"/>
      <c r="AA3120"/>
      <c r="AB3120"/>
      <c r="AC3120"/>
      <c r="AD3120"/>
    </row>
    <row r="3121" spans="14:30" x14ac:dyDescent="0.25">
      <c r="N3121"/>
      <c r="AA3121"/>
      <c r="AB3121"/>
      <c r="AC3121"/>
      <c r="AD3121"/>
    </row>
    <row r="3122" spans="14:30" x14ac:dyDescent="0.25">
      <c r="N3122"/>
      <c r="AA3122"/>
      <c r="AB3122"/>
      <c r="AC3122"/>
      <c r="AD3122"/>
    </row>
    <row r="3123" spans="14:30" x14ac:dyDescent="0.25">
      <c r="N3123"/>
      <c r="AA3123"/>
      <c r="AB3123"/>
      <c r="AC3123"/>
      <c r="AD3123"/>
    </row>
    <row r="3124" spans="14:30" x14ac:dyDescent="0.25">
      <c r="N3124"/>
      <c r="AA3124"/>
      <c r="AB3124"/>
      <c r="AC3124"/>
      <c r="AD3124"/>
    </row>
    <row r="3125" spans="14:30" x14ac:dyDescent="0.25">
      <c r="N3125"/>
      <c r="AA3125"/>
      <c r="AB3125"/>
      <c r="AC3125"/>
      <c r="AD3125"/>
    </row>
    <row r="3126" spans="14:30" x14ac:dyDescent="0.25">
      <c r="N3126"/>
      <c r="AA3126"/>
      <c r="AB3126"/>
      <c r="AC3126"/>
      <c r="AD3126"/>
    </row>
    <row r="3127" spans="14:30" x14ac:dyDescent="0.25">
      <c r="N3127"/>
      <c r="AA3127"/>
      <c r="AB3127"/>
      <c r="AC3127"/>
      <c r="AD3127"/>
    </row>
    <row r="3128" spans="14:30" x14ac:dyDescent="0.25">
      <c r="N3128"/>
      <c r="AA3128"/>
      <c r="AB3128"/>
      <c r="AC3128"/>
      <c r="AD3128"/>
    </row>
    <row r="3129" spans="14:30" x14ac:dyDescent="0.25">
      <c r="N3129"/>
      <c r="AA3129"/>
      <c r="AB3129"/>
      <c r="AC3129"/>
      <c r="AD3129"/>
    </row>
    <row r="3130" spans="14:30" x14ac:dyDescent="0.25">
      <c r="N3130"/>
      <c r="AA3130"/>
      <c r="AB3130"/>
      <c r="AC3130"/>
      <c r="AD3130"/>
    </row>
    <row r="3131" spans="14:30" x14ac:dyDescent="0.25">
      <c r="N3131"/>
      <c r="AA3131"/>
      <c r="AB3131"/>
      <c r="AC3131"/>
      <c r="AD3131"/>
    </row>
    <row r="3132" spans="14:30" x14ac:dyDescent="0.25">
      <c r="N3132"/>
      <c r="AA3132"/>
      <c r="AB3132"/>
      <c r="AC3132"/>
      <c r="AD3132"/>
    </row>
    <row r="3133" spans="14:30" x14ac:dyDescent="0.25">
      <c r="N3133"/>
      <c r="AA3133"/>
      <c r="AB3133"/>
      <c r="AC3133"/>
      <c r="AD3133"/>
    </row>
    <row r="3134" spans="14:30" x14ac:dyDescent="0.25">
      <c r="N3134"/>
      <c r="AA3134"/>
      <c r="AB3134"/>
      <c r="AC3134"/>
      <c r="AD3134"/>
    </row>
    <row r="3135" spans="14:30" x14ac:dyDescent="0.25">
      <c r="N3135"/>
      <c r="AA3135"/>
      <c r="AB3135"/>
      <c r="AC3135"/>
      <c r="AD3135"/>
    </row>
    <row r="3136" spans="14:30" x14ac:dyDescent="0.25">
      <c r="N3136"/>
      <c r="AA3136"/>
      <c r="AB3136"/>
      <c r="AC3136"/>
      <c r="AD3136"/>
    </row>
    <row r="3137" spans="14:30" x14ac:dyDescent="0.25">
      <c r="N3137"/>
      <c r="AA3137"/>
      <c r="AB3137"/>
      <c r="AC3137"/>
      <c r="AD3137"/>
    </row>
    <row r="3138" spans="14:30" x14ac:dyDescent="0.25">
      <c r="N3138"/>
      <c r="AA3138"/>
      <c r="AB3138"/>
      <c r="AC3138"/>
      <c r="AD3138"/>
    </row>
    <row r="3139" spans="14:30" x14ac:dyDescent="0.25">
      <c r="N3139"/>
      <c r="AA3139"/>
      <c r="AB3139"/>
      <c r="AC3139"/>
      <c r="AD3139"/>
    </row>
    <row r="3140" spans="14:30" x14ac:dyDescent="0.25">
      <c r="N3140"/>
      <c r="AA3140"/>
      <c r="AB3140"/>
      <c r="AC3140"/>
      <c r="AD3140"/>
    </row>
    <row r="3141" spans="14:30" x14ac:dyDescent="0.25">
      <c r="N3141"/>
      <c r="AA3141"/>
      <c r="AB3141"/>
      <c r="AC3141"/>
      <c r="AD3141"/>
    </row>
    <row r="3142" spans="14:30" x14ac:dyDescent="0.25">
      <c r="N3142"/>
      <c r="AA3142"/>
      <c r="AB3142"/>
      <c r="AC3142"/>
      <c r="AD3142"/>
    </row>
    <row r="3143" spans="14:30" x14ac:dyDescent="0.25">
      <c r="N3143"/>
      <c r="AA3143"/>
      <c r="AB3143"/>
      <c r="AC3143"/>
      <c r="AD3143"/>
    </row>
    <row r="3144" spans="14:30" x14ac:dyDescent="0.25">
      <c r="N3144"/>
      <c r="AA3144"/>
      <c r="AB3144"/>
      <c r="AC3144"/>
      <c r="AD3144"/>
    </row>
    <row r="3145" spans="14:30" x14ac:dyDescent="0.25">
      <c r="N3145"/>
      <c r="AA3145"/>
      <c r="AB3145"/>
      <c r="AC3145"/>
      <c r="AD3145"/>
    </row>
    <row r="3146" spans="14:30" x14ac:dyDescent="0.25">
      <c r="N3146"/>
      <c r="AA3146"/>
      <c r="AB3146"/>
      <c r="AC3146"/>
      <c r="AD3146"/>
    </row>
    <row r="3147" spans="14:30" x14ac:dyDescent="0.25">
      <c r="N3147"/>
      <c r="AA3147"/>
      <c r="AB3147"/>
      <c r="AC3147"/>
      <c r="AD3147"/>
    </row>
    <row r="3148" spans="14:30" x14ac:dyDescent="0.25">
      <c r="N3148"/>
      <c r="AA3148"/>
      <c r="AB3148"/>
      <c r="AC3148"/>
      <c r="AD3148"/>
    </row>
    <row r="3149" spans="14:30" x14ac:dyDescent="0.25">
      <c r="N3149"/>
      <c r="AA3149"/>
      <c r="AB3149"/>
      <c r="AC3149"/>
      <c r="AD3149"/>
    </row>
    <row r="3150" spans="14:30" x14ac:dyDescent="0.25">
      <c r="N3150"/>
      <c r="AA3150"/>
      <c r="AB3150"/>
      <c r="AC3150"/>
      <c r="AD3150"/>
    </row>
    <row r="3151" spans="14:30" x14ac:dyDescent="0.25">
      <c r="N3151"/>
      <c r="AA3151"/>
      <c r="AB3151"/>
      <c r="AC3151"/>
      <c r="AD3151"/>
    </row>
    <row r="3152" spans="14:30" x14ac:dyDescent="0.25">
      <c r="N3152"/>
      <c r="AA3152"/>
      <c r="AB3152"/>
      <c r="AC3152"/>
      <c r="AD3152"/>
    </row>
    <row r="3153" spans="14:30" x14ac:dyDescent="0.25">
      <c r="N3153"/>
      <c r="AA3153"/>
      <c r="AB3153"/>
      <c r="AC3153"/>
      <c r="AD3153"/>
    </row>
    <row r="3154" spans="14:30" x14ac:dyDescent="0.25">
      <c r="N3154"/>
      <c r="AA3154"/>
      <c r="AB3154"/>
      <c r="AC3154"/>
      <c r="AD3154"/>
    </row>
    <row r="3155" spans="14:30" x14ac:dyDescent="0.25">
      <c r="N3155"/>
      <c r="AA3155"/>
      <c r="AB3155"/>
      <c r="AC3155"/>
      <c r="AD3155"/>
    </row>
    <row r="3156" spans="14:30" x14ac:dyDescent="0.25">
      <c r="N3156"/>
      <c r="AA3156"/>
      <c r="AB3156"/>
      <c r="AC3156"/>
      <c r="AD3156"/>
    </row>
    <row r="3157" spans="14:30" x14ac:dyDescent="0.25">
      <c r="N3157"/>
      <c r="AA3157"/>
      <c r="AB3157"/>
      <c r="AC3157"/>
      <c r="AD3157"/>
    </row>
    <row r="3158" spans="14:30" x14ac:dyDescent="0.25">
      <c r="N3158"/>
      <c r="AA3158"/>
      <c r="AB3158"/>
      <c r="AC3158"/>
      <c r="AD3158"/>
    </row>
    <row r="3159" spans="14:30" x14ac:dyDescent="0.25">
      <c r="N3159"/>
      <c r="AA3159"/>
      <c r="AB3159"/>
      <c r="AC3159"/>
      <c r="AD3159"/>
    </row>
    <row r="3160" spans="14:30" x14ac:dyDescent="0.25">
      <c r="N3160"/>
      <c r="AA3160"/>
      <c r="AB3160"/>
      <c r="AC3160"/>
      <c r="AD3160"/>
    </row>
    <row r="3161" spans="14:30" x14ac:dyDescent="0.25">
      <c r="N3161"/>
      <c r="AA3161"/>
      <c r="AB3161"/>
      <c r="AC3161"/>
      <c r="AD3161"/>
    </row>
    <row r="3162" spans="14:30" x14ac:dyDescent="0.25">
      <c r="N3162"/>
      <c r="AA3162"/>
      <c r="AB3162"/>
      <c r="AC3162"/>
      <c r="AD3162"/>
    </row>
    <row r="3163" spans="14:30" x14ac:dyDescent="0.25">
      <c r="N3163"/>
      <c r="AA3163"/>
      <c r="AB3163"/>
      <c r="AC3163"/>
      <c r="AD3163"/>
    </row>
    <row r="3164" spans="14:30" x14ac:dyDescent="0.25">
      <c r="N3164"/>
      <c r="AA3164"/>
      <c r="AB3164"/>
      <c r="AC3164"/>
      <c r="AD3164"/>
    </row>
    <row r="3165" spans="14:30" x14ac:dyDescent="0.25">
      <c r="N3165"/>
      <c r="AA3165"/>
      <c r="AB3165"/>
      <c r="AC3165"/>
      <c r="AD3165"/>
    </row>
    <row r="3166" spans="14:30" x14ac:dyDescent="0.25">
      <c r="N3166"/>
      <c r="AA3166"/>
      <c r="AB3166"/>
      <c r="AC3166"/>
      <c r="AD3166"/>
    </row>
    <row r="3167" spans="14:30" x14ac:dyDescent="0.25">
      <c r="N3167"/>
      <c r="AA3167"/>
      <c r="AB3167"/>
      <c r="AC3167"/>
      <c r="AD3167"/>
    </row>
    <row r="3168" spans="14:30" x14ac:dyDescent="0.25">
      <c r="N3168"/>
      <c r="AA3168"/>
      <c r="AB3168"/>
      <c r="AC3168"/>
      <c r="AD3168"/>
    </row>
    <row r="3169" spans="14:30" x14ac:dyDescent="0.25">
      <c r="N3169"/>
      <c r="AA3169"/>
      <c r="AB3169"/>
      <c r="AC3169"/>
      <c r="AD3169"/>
    </row>
    <row r="3170" spans="14:30" x14ac:dyDescent="0.25">
      <c r="N3170"/>
      <c r="AA3170"/>
      <c r="AB3170"/>
      <c r="AC3170"/>
      <c r="AD3170"/>
    </row>
    <row r="3171" spans="14:30" x14ac:dyDescent="0.25">
      <c r="N3171"/>
      <c r="AA3171"/>
      <c r="AB3171"/>
      <c r="AC3171"/>
      <c r="AD3171"/>
    </row>
    <row r="3172" spans="14:30" x14ac:dyDescent="0.25">
      <c r="N3172"/>
      <c r="AA3172"/>
      <c r="AB3172"/>
      <c r="AC3172"/>
      <c r="AD3172"/>
    </row>
    <row r="3173" spans="14:30" x14ac:dyDescent="0.25">
      <c r="N3173"/>
      <c r="AA3173"/>
      <c r="AB3173"/>
      <c r="AC3173"/>
      <c r="AD3173"/>
    </row>
    <row r="3174" spans="14:30" x14ac:dyDescent="0.25">
      <c r="N3174"/>
      <c r="AA3174"/>
      <c r="AB3174"/>
      <c r="AC3174"/>
      <c r="AD3174"/>
    </row>
    <row r="3175" spans="14:30" x14ac:dyDescent="0.25">
      <c r="N3175"/>
      <c r="AA3175"/>
      <c r="AB3175"/>
      <c r="AC3175"/>
      <c r="AD3175"/>
    </row>
    <row r="3176" spans="14:30" x14ac:dyDescent="0.25">
      <c r="N3176"/>
      <c r="AA3176"/>
      <c r="AB3176"/>
      <c r="AC3176"/>
      <c r="AD3176"/>
    </row>
    <row r="3177" spans="14:30" x14ac:dyDescent="0.25">
      <c r="N3177"/>
      <c r="AA3177"/>
      <c r="AB3177"/>
      <c r="AC3177"/>
      <c r="AD3177"/>
    </row>
    <row r="3178" spans="14:30" x14ac:dyDescent="0.25">
      <c r="N3178"/>
      <c r="AA3178"/>
      <c r="AB3178"/>
      <c r="AC3178"/>
      <c r="AD3178"/>
    </row>
    <row r="3179" spans="14:30" x14ac:dyDescent="0.25">
      <c r="N3179"/>
      <c r="AA3179"/>
      <c r="AB3179"/>
      <c r="AC3179"/>
      <c r="AD3179"/>
    </row>
    <row r="3180" spans="14:30" x14ac:dyDescent="0.25">
      <c r="N3180"/>
      <c r="AA3180"/>
      <c r="AB3180"/>
      <c r="AC3180"/>
      <c r="AD3180"/>
    </row>
    <row r="3181" spans="14:30" x14ac:dyDescent="0.25">
      <c r="N3181"/>
      <c r="AA3181"/>
      <c r="AB3181"/>
      <c r="AC3181"/>
      <c r="AD3181"/>
    </row>
    <row r="3182" spans="14:30" x14ac:dyDescent="0.25">
      <c r="N3182"/>
      <c r="AA3182"/>
      <c r="AB3182"/>
      <c r="AC3182"/>
      <c r="AD3182"/>
    </row>
    <row r="3183" spans="14:30" x14ac:dyDescent="0.25">
      <c r="N3183"/>
      <c r="AA3183"/>
      <c r="AB3183"/>
      <c r="AC3183"/>
      <c r="AD3183"/>
    </row>
    <row r="3184" spans="14:30" x14ac:dyDescent="0.25">
      <c r="N3184"/>
      <c r="AA3184"/>
      <c r="AB3184"/>
      <c r="AC3184"/>
      <c r="AD3184"/>
    </row>
    <row r="3185" spans="14:30" x14ac:dyDescent="0.25">
      <c r="N3185"/>
      <c r="AA3185"/>
      <c r="AB3185"/>
      <c r="AC3185"/>
      <c r="AD3185"/>
    </row>
    <row r="3186" spans="14:30" x14ac:dyDescent="0.25">
      <c r="N3186"/>
      <c r="AA3186"/>
      <c r="AB3186"/>
      <c r="AC3186"/>
      <c r="AD3186"/>
    </row>
    <row r="3187" spans="14:30" x14ac:dyDescent="0.25">
      <c r="N3187"/>
      <c r="AA3187"/>
      <c r="AB3187"/>
      <c r="AC3187"/>
      <c r="AD3187"/>
    </row>
    <row r="3188" spans="14:30" x14ac:dyDescent="0.25">
      <c r="N3188"/>
      <c r="AA3188"/>
      <c r="AB3188"/>
      <c r="AC3188"/>
      <c r="AD3188"/>
    </row>
    <row r="3189" spans="14:30" x14ac:dyDescent="0.25">
      <c r="N3189"/>
      <c r="AA3189"/>
      <c r="AB3189"/>
      <c r="AC3189"/>
      <c r="AD3189"/>
    </row>
    <row r="3190" spans="14:30" x14ac:dyDescent="0.25">
      <c r="N3190"/>
      <c r="AA3190"/>
      <c r="AB3190"/>
      <c r="AC3190"/>
      <c r="AD3190"/>
    </row>
    <row r="3191" spans="14:30" x14ac:dyDescent="0.25">
      <c r="N3191"/>
      <c r="AA3191"/>
      <c r="AB3191"/>
      <c r="AC3191"/>
      <c r="AD3191"/>
    </row>
    <row r="3192" spans="14:30" x14ac:dyDescent="0.25">
      <c r="N3192"/>
      <c r="AA3192"/>
      <c r="AB3192"/>
      <c r="AC3192"/>
      <c r="AD3192"/>
    </row>
    <row r="3193" spans="14:30" x14ac:dyDescent="0.25">
      <c r="N3193"/>
      <c r="AA3193"/>
      <c r="AB3193"/>
      <c r="AC3193"/>
      <c r="AD3193"/>
    </row>
    <row r="3194" spans="14:30" x14ac:dyDescent="0.25">
      <c r="N3194"/>
      <c r="AA3194"/>
      <c r="AB3194"/>
      <c r="AC3194"/>
      <c r="AD3194"/>
    </row>
    <row r="3195" spans="14:30" x14ac:dyDescent="0.25">
      <c r="N3195"/>
      <c r="AA3195"/>
      <c r="AB3195"/>
      <c r="AC3195"/>
      <c r="AD3195"/>
    </row>
    <row r="3196" spans="14:30" x14ac:dyDescent="0.25">
      <c r="N3196"/>
      <c r="AA3196"/>
      <c r="AB3196"/>
      <c r="AC3196"/>
      <c r="AD3196"/>
    </row>
    <row r="3197" spans="14:30" x14ac:dyDescent="0.25">
      <c r="N3197"/>
      <c r="AA3197"/>
      <c r="AB3197"/>
      <c r="AC3197"/>
      <c r="AD3197"/>
    </row>
    <row r="3198" spans="14:30" x14ac:dyDescent="0.25">
      <c r="N3198"/>
      <c r="AA3198"/>
      <c r="AB3198"/>
      <c r="AC3198"/>
      <c r="AD3198"/>
    </row>
    <row r="3199" spans="14:30" x14ac:dyDescent="0.25">
      <c r="N3199"/>
      <c r="AA3199"/>
      <c r="AB3199"/>
      <c r="AC3199"/>
      <c r="AD3199"/>
    </row>
    <row r="3200" spans="14:30" x14ac:dyDescent="0.25">
      <c r="N3200"/>
      <c r="AA3200"/>
      <c r="AB3200"/>
      <c r="AC3200"/>
      <c r="AD3200"/>
    </row>
    <row r="3201" spans="14:30" x14ac:dyDescent="0.25">
      <c r="N3201"/>
      <c r="AA3201"/>
      <c r="AB3201"/>
      <c r="AC3201"/>
      <c r="AD3201"/>
    </row>
    <row r="3202" spans="14:30" x14ac:dyDescent="0.25">
      <c r="N3202"/>
      <c r="AA3202"/>
      <c r="AB3202"/>
      <c r="AC3202"/>
      <c r="AD3202"/>
    </row>
    <row r="3203" spans="14:30" x14ac:dyDescent="0.25">
      <c r="N3203"/>
      <c r="AA3203"/>
      <c r="AB3203"/>
      <c r="AC3203"/>
      <c r="AD3203"/>
    </row>
    <row r="3204" spans="14:30" x14ac:dyDescent="0.25">
      <c r="N3204"/>
      <c r="AA3204"/>
      <c r="AB3204"/>
      <c r="AC3204"/>
      <c r="AD3204"/>
    </row>
    <row r="3205" spans="14:30" x14ac:dyDescent="0.25">
      <c r="N3205"/>
      <c r="AA3205"/>
      <c r="AB3205"/>
      <c r="AC3205"/>
      <c r="AD3205"/>
    </row>
    <row r="3206" spans="14:30" x14ac:dyDescent="0.25">
      <c r="N3206"/>
      <c r="AA3206"/>
      <c r="AB3206"/>
      <c r="AC3206"/>
      <c r="AD3206"/>
    </row>
    <row r="3207" spans="14:30" x14ac:dyDescent="0.25">
      <c r="N3207"/>
      <c r="AA3207"/>
      <c r="AB3207"/>
      <c r="AC3207"/>
      <c r="AD3207"/>
    </row>
    <row r="3208" spans="14:30" x14ac:dyDescent="0.25">
      <c r="N3208"/>
      <c r="AA3208"/>
      <c r="AB3208"/>
      <c r="AC3208"/>
      <c r="AD3208"/>
    </row>
    <row r="3209" spans="14:30" x14ac:dyDescent="0.25">
      <c r="N3209"/>
      <c r="AA3209"/>
      <c r="AB3209"/>
      <c r="AC3209"/>
      <c r="AD3209"/>
    </row>
    <row r="3210" spans="14:30" x14ac:dyDescent="0.25">
      <c r="N3210"/>
      <c r="AA3210"/>
      <c r="AB3210"/>
      <c r="AC3210"/>
      <c r="AD3210"/>
    </row>
    <row r="3211" spans="14:30" x14ac:dyDescent="0.25">
      <c r="N3211"/>
      <c r="AA3211"/>
      <c r="AB3211"/>
      <c r="AC3211"/>
      <c r="AD3211"/>
    </row>
    <row r="3212" spans="14:30" x14ac:dyDescent="0.25">
      <c r="N3212"/>
      <c r="AA3212"/>
      <c r="AB3212"/>
      <c r="AC3212"/>
      <c r="AD3212"/>
    </row>
    <row r="3213" spans="14:30" x14ac:dyDescent="0.25">
      <c r="N3213"/>
      <c r="AA3213"/>
      <c r="AB3213"/>
      <c r="AC3213"/>
      <c r="AD3213"/>
    </row>
    <row r="3214" spans="14:30" x14ac:dyDescent="0.25">
      <c r="N3214"/>
      <c r="AA3214"/>
      <c r="AB3214"/>
      <c r="AC3214"/>
      <c r="AD3214"/>
    </row>
    <row r="3215" spans="14:30" x14ac:dyDescent="0.25">
      <c r="N3215"/>
      <c r="AA3215"/>
      <c r="AB3215"/>
      <c r="AC3215"/>
      <c r="AD3215"/>
    </row>
    <row r="3216" spans="14:30" x14ac:dyDescent="0.25">
      <c r="N3216"/>
      <c r="AA3216"/>
      <c r="AB3216"/>
      <c r="AC3216"/>
      <c r="AD3216"/>
    </row>
    <row r="3217" spans="14:30" x14ac:dyDescent="0.25">
      <c r="N3217"/>
      <c r="AA3217"/>
      <c r="AB3217"/>
      <c r="AC3217"/>
      <c r="AD3217"/>
    </row>
    <row r="3218" spans="14:30" x14ac:dyDescent="0.25">
      <c r="N3218"/>
      <c r="AA3218"/>
      <c r="AB3218"/>
      <c r="AC3218"/>
      <c r="AD3218"/>
    </row>
    <row r="3219" spans="14:30" x14ac:dyDescent="0.25">
      <c r="N3219"/>
      <c r="AA3219"/>
      <c r="AB3219"/>
      <c r="AC3219"/>
      <c r="AD3219"/>
    </row>
    <row r="3220" spans="14:30" x14ac:dyDescent="0.25">
      <c r="N3220"/>
      <c r="AA3220"/>
      <c r="AB3220"/>
      <c r="AC3220"/>
      <c r="AD3220"/>
    </row>
    <row r="3221" spans="14:30" x14ac:dyDescent="0.25">
      <c r="N3221"/>
      <c r="AA3221"/>
      <c r="AB3221"/>
      <c r="AC3221"/>
      <c r="AD3221"/>
    </row>
    <row r="3222" spans="14:30" x14ac:dyDescent="0.25">
      <c r="N3222"/>
      <c r="AA3222"/>
      <c r="AB3222"/>
      <c r="AC3222"/>
      <c r="AD3222"/>
    </row>
    <row r="3223" spans="14:30" x14ac:dyDescent="0.25">
      <c r="N3223"/>
      <c r="AA3223"/>
      <c r="AB3223"/>
      <c r="AC3223"/>
      <c r="AD3223"/>
    </row>
    <row r="3224" spans="14:30" x14ac:dyDescent="0.25">
      <c r="N3224"/>
      <c r="AA3224"/>
      <c r="AB3224"/>
      <c r="AC3224"/>
      <c r="AD3224"/>
    </row>
    <row r="3225" spans="14:30" x14ac:dyDescent="0.25">
      <c r="N3225"/>
      <c r="AA3225"/>
      <c r="AB3225"/>
      <c r="AC3225"/>
      <c r="AD3225"/>
    </row>
    <row r="3226" spans="14:30" x14ac:dyDescent="0.25">
      <c r="N3226"/>
      <c r="AA3226"/>
      <c r="AB3226"/>
      <c r="AC3226"/>
      <c r="AD3226"/>
    </row>
    <row r="3227" spans="14:30" x14ac:dyDescent="0.25">
      <c r="N3227"/>
      <c r="AA3227"/>
      <c r="AB3227"/>
      <c r="AC3227"/>
      <c r="AD3227"/>
    </row>
    <row r="3228" spans="14:30" x14ac:dyDescent="0.25">
      <c r="N3228"/>
      <c r="AA3228"/>
      <c r="AB3228"/>
      <c r="AC3228"/>
      <c r="AD3228"/>
    </row>
    <row r="3229" spans="14:30" x14ac:dyDescent="0.25">
      <c r="N3229"/>
      <c r="AA3229"/>
      <c r="AB3229"/>
      <c r="AC3229"/>
      <c r="AD3229"/>
    </row>
    <row r="3230" spans="14:30" x14ac:dyDescent="0.25">
      <c r="N3230"/>
      <c r="AA3230"/>
      <c r="AB3230"/>
      <c r="AC3230"/>
      <c r="AD3230"/>
    </row>
    <row r="3231" spans="14:30" x14ac:dyDescent="0.25">
      <c r="N3231"/>
      <c r="AA3231"/>
      <c r="AB3231"/>
      <c r="AC3231"/>
      <c r="AD3231"/>
    </row>
    <row r="3232" spans="14:30" x14ac:dyDescent="0.25">
      <c r="N3232"/>
      <c r="AA3232"/>
      <c r="AB3232"/>
      <c r="AC3232"/>
      <c r="AD3232"/>
    </row>
    <row r="3233" spans="14:30" x14ac:dyDescent="0.25">
      <c r="N3233"/>
      <c r="AA3233"/>
      <c r="AB3233"/>
      <c r="AC3233"/>
      <c r="AD3233"/>
    </row>
    <row r="3234" spans="14:30" x14ac:dyDescent="0.25">
      <c r="N3234"/>
      <c r="AA3234"/>
      <c r="AB3234"/>
      <c r="AC3234"/>
      <c r="AD3234"/>
    </row>
    <row r="3235" spans="14:30" x14ac:dyDescent="0.25">
      <c r="N3235"/>
      <c r="AA3235"/>
      <c r="AB3235"/>
      <c r="AC3235"/>
      <c r="AD3235"/>
    </row>
    <row r="3236" spans="14:30" x14ac:dyDescent="0.25">
      <c r="N3236"/>
      <c r="AA3236"/>
      <c r="AB3236"/>
      <c r="AC3236"/>
      <c r="AD3236"/>
    </row>
    <row r="3237" spans="14:30" x14ac:dyDescent="0.25">
      <c r="N3237"/>
      <c r="AA3237"/>
      <c r="AB3237"/>
      <c r="AC3237"/>
      <c r="AD3237"/>
    </row>
    <row r="3238" spans="14:30" x14ac:dyDescent="0.25">
      <c r="N3238"/>
      <c r="AA3238"/>
      <c r="AB3238"/>
      <c r="AC3238"/>
      <c r="AD3238"/>
    </row>
    <row r="3239" spans="14:30" x14ac:dyDescent="0.25">
      <c r="N3239"/>
      <c r="AA3239"/>
      <c r="AB3239"/>
      <c r="AC3239"/>
      <c r="AD3239"/>
    </row>
    <row r="3240" spans="14:30" x14ac:dyDescent="0.25">
      <c r="N3240"/>
      <c r="AA3240"/>
      <c r="AB3240"/>
      <c r="AC3240"/>
      <c r="AD3240"/>
    </row>
    <row r="3241" spans="14:30" x14ac:dyDescent="0.25">
      <c r="N3241"/>
      <c r="AA3241"/>
      <c r="AB3241"/>
      <c r="AC3241"/>
      <c r="AD3241"/>
    </row>
    <row r="3242" spans="14:30" x14ac:dyDescent="0.25">
      <c r="N3242"/>
      <c r="AA3242"/>
      <c r="AB3242"/>
      <c r="AC3242"/>
      <c r="AD3242"/>
    </row>
    <row r="3243" spans="14:30" x14ac:dyDescent="0.25">
      <c r="N3243"/>
      <c r="AA3243"/>
      <c r="AB3243"/>
      <c r="AC3243"/>
      <c r="AD3243"/>
    </row>
    <row r="3244" spans="14:30" x14ac:dyDescent="0.25">
      <c r="N3244"/>
      <c r="AA3244"/>
      <c r="AB3244"/>
      <c r="AC3244"/>
      <c r="AD3244"/>
    </row>
    <row r="3245" spans="14:30" x14ac:dyDescent="0.25">
      <c r="N3245"/>
      <c r="AA3245"/>
      <c r="AB3245"/>
      <c r="AC3245"/>
      <c r="AD3245"/>
    </row>
    <row r="3246" spans="14:30" x14ac:dyDescent="0.25">
      <c r="N3246"/>
      <c r="AA3246"/>
      <c r="AB3246"/>
      <c r="AC3246"/>
      <c r="AD3246"/>
    </row>
    <row r="3247" spans="14:30" x14ac:dyDescent="0.25">
      <c r="N3247"/>
      <c r="AA3247"/>
      <c r="AB3247"/>
      <c r="AC3247"/>
      <c r="AD3247"/>
    </row>
    <row r="3248" spans="14:30" x14ac:dyDescent="0.25">
      <c r="N3248"/>
      <c r="AA3248"/>
      <c r="AB3248"/>
      <c r="AC3248"/>
      <c r="AD3248"/>
    </row>
    <row r="3249" spans="14:30" x14ac:dyDescent="0.25">
      <c r="N3249"/>
      <c r="AA3249"/>
      <c r="AB3249"/>
      <c r="AC3249"/>
      <c r="AD3249"/>
    </row>
    <row r="3250" spans="14:30" x14ac:dyDescent="0.25">
      <c r="N3250"/>
      <c r="AA3250"/>
      <c r="AB3250"/>
      <c r="AC3250"/>
      <c r="AD3250"/>
    </row>
    <row r="3251" spans="14:30" x14ac:dyDescent="0.25">
      <c r="N3251"/>
      <c r="AA3251"/>
      <c r="AB3251"/>
      <c r="AC3251"/>
      <c r="AD3251"/>
    </row>
    <row r="3252" spans="14:30" x14ac:dyDescent="0.25">
      <c r="N3252"/>
      <c r="AA3252"/>
      <c r="AB3252"/>
      <c r="AC3252"/>
      <c r="AD3252"/>
    </row>
    <row r="3253" spans="14:30" x14ac:dyDescent="0.25">
      <c r="N3253"/>
      <c r="AA3253"/>
      <c r="AB3253"/>
      <c r="AC3253"/>
      <c r="AD3253"/>
    </row>
    <row r="3254" spans="14:30" x14ac:dyDescent="0.25">
      <c r="N3254"/>
      <c r="AA3254"/>
      <c r="AB3254"/>
      <c r="AC3254"/>
      <c r="AD3254"/>
    </row>
    <row r="3255" spans="14:30" x14ac:dyDescent="0.25">
      <c r="N3255"/>
      <c r="AA3255"/>
      <c r="AB3255"/>
      <c r="AC3255"/>
      <c r="AD3255"/>
    </row>
    <row r="3256" spans="14:30" x14ac:dyDescent="0.25">
      <c r="N3256"/>
      <c r="AA3256"/>
      <c r="AB3256"/>
      <c r="AC3256"/>
      <c r="AD3256"/>
    </row>
    <row r="3257" spans="14:30" x14ac:dyDescent="0.25">
      <c r="N3257"/>
      <c r="AA3257"/>
      <c r="AB3257"/>
      <c r="AC3257"/>
      <c r="AD3257"/>
    </row>
    <row r="3258" spans="14:30" x14ac:dyDescent="0.25">
      <c r="N3258"/>
      <c r="AA3258"/>
      <c r="AB3258"/>
      <c r="AC3258"/>
      <c r="AD3258"/>
    </row>
    <row r="3259" spans="14:30" x14ac:dyDescent="0.25">
      <c r="N3259"/>
      <c r="AA3259"/>
      <c r="AB3259"/>
      <c r="AC3259"/>
      <c r="AD3259"/>
    </row>
    <row r="3260" spans="14:30" x14ac:dyDescent="0.25">
      <c r="N3260"/>
      <c r="AA3260"/>
      <c r="AB3260"/>
      <c r="AC3260"/>
      <c r="AD3260"/>
    </row>
    <row r="3261" spans="14:30" x14ac:dyDescent="0.25">
      <c r="N3261"/>
      <c r="AA3261"/>
      <c r="AB3261"/>
      <c r="AC3261"/>
      <c r="AD3261"/>
    </row>
    <row r="3262" spans="14:30" x14ac:dyDescent="0.25">
      <c r="N3262"/>
      <c r="AA3262"/>
      <c r="AB3262"/>
      <c r="AC3262"/>
      <c r="AD3262"/>
    </row>
    <row r="3263" spans="14:30" x14ac:dyDescent="0.25">
      <c r="N3263"/>
      <c r="AA3263"/>
      <c r="AB3263"/>
      <c r="AC3263"/>
      <c r="AD3263"/>
    </row>
    <row r="3264" spans="14:30" x14ac:dyDescent="0.25">
      <c r="N3264"/>
      <c r="AA3264"/>
      <c r="AB3264"/>
      <c r="AC3264"/>
      <c r="AD3264"/>
    </row>
    <row r="3265" spans="14:30" x14ac:dyDescent="0.25">
      <c r="N3265"/>
      <c r="AA3265"/>
      <c r="AB3265"/>
      <c r="AC3265"/>
      <c r="AD3265"/>
    </row>
    <row r="3266" spans="14:30" x14ac:dyDescent="0.25">
      <c r="N3266"/>
      <c r="AA3266"/>
      <c r="AB3266"/>
      <c r="AC3266"/>
      <c r="AD3266"/>
    </row>
    <row r="3267" spans="14:30" x14ac:dyDescent="0.25">
      <c r="N3267"/>
      <c r="AA3267"/>
      <c r="AB3267"/>
      <c r="AC3267"/>
      <c r="AD3267"/>
    </row>
    <row r="3268" spans="14:30" x14ac:dyDescent="0.25">
      <c r="N3268"/>
      <c r="AA3268"/>
      <c r="AB3268"/>
      <c r="AC3268"/>
      <c r="AD3268"/>
    </row>
    <row r="3269" spans="14:30" x14ac:dyDescent="0.25">
      <c r="N3269"/>
      <c r="AA3269"/>
      <c r="AB3269"/>
      <c r="AC3269"/>
      <c r="AD3269"/>
    </row>
    <row r="3270" spans="14:30" x14ac:dyDescent="0.25">
      <c r="N3270"/>
      <c r="AA3270"/>
      <c r="AB3270"/>
      <c r="AC3270"/>
      <c r="AD3270"/>
    </row>
    <row r="3271" spans="14:30" x14ac:dyDescent="0.25">
      <c r="N3271"/>
      <c r="AA3271"/>
      <c r="AB3271"/>
      <c r="AC3271"/>
      <c r="AD3271"/>
    </row>
    <row r="3272" spans="14:30" x14ac:dyDescent="0.25">
      <c r="N3272"/>
      <c r="AA3272"/>
      <c r="AB3272"/>
      <c r="AC3272"/>
      <c r="AD3272"/>
    </row>
    <row r="3273" spans="14:30" x14ac:dyDescent="0.25">
      <c r="N3273"/>
      <c r="AA3273"/>
      <c r="AB3273"/>
      <c r="AC3273"/>
      <c r="AD3273"/>
    </row>
    <row r="3274" spans="14:30" x14ac:dyDescent="0.25">
      <c r="N3274"/>
      <c r="AA3274"/>
      <c r="AB3274"/>
      <c r="AC3274"/>
      <c r="AD3274"/>
    </row>
    <row r="3275" spans="14:30" x14ac:dyDescent="0.25">
      <c r="N3275"/>
      <c r="AA3275"/>
      <c r="AB3275"/>
      <c r="AC3275"/>
      <c r="AD3275"/>
    </row>
    <row r="3276" spans="14:30" x14ac:dyDescent="0.25">
      <c r="N3276"/>
      <c r="AA3276"/>
      <c r="AB3276"/>
      <c r="AC3276"/>
      <c r="AD3276"/>
    </row>
    <row r="3277" spans="14:30" x14ac:dyDescent="0.25">
      <c r="N3277"/>
      <c r="AA3277"/>
      <c r="AB3277"/>
      <c r="AC3277"/>
      <c r="AD3277"/>
    </row>
    <row r="3278" spans="14:30" x14ac:dyDescent="0.25">
      <c r="N3278"/>
      <c r="AA3278"/>
      <c r="AB3278"/>
      <c r="AC3278"/>
      <c r="AD3278"/>
    </row>
    <row r="3279" spans="14:30" x14ac:dyDescent="0.25">
      <c r="N3279"/>
      <c r="AA3279"/>
      <c r="AB3279"/>
      <c r="AC3279"/>
      <c r="AD3279"/>
    </row>
    <row r="3280" spans="14:30" x14ac:dyDescent="0.25">
      <c r="N3280"/>
      <c r="AA3280"/>
      <c r="AB3280"/>
      <c r="AC3280"/>
      <c r="AD3280"/>
    </row>
    <row r="3281" spans="14:30" x14ac:dyDescent="0.25">
      <c r="N3281"/>
      <c r="AA3281"/>
      <c r="AB3281"/>
      <c r="AC3281"/>
      <c r="AD3281"/>
    </row>
    <row r="3282" spans="14:30" x14ac:dyDescent="0.25">
      <c r="N3282"/>
      <c r="AA3282"/>
      <c r="AB3282"/>
      <c r="AC3282"/>
      <c r="AD3282"/>
    </row>
    <row r="3283" spans="14:30" x14ac:dyDescent="0.25">
      <c r="N3283"/>
      <c r="AA3283"/>
      <c r="AB3283"/>
      <c r="AC3283"/>
      <c r="AD3283"/>
    </row>
    <row r="3284" spans="14:30" x14ac:dyDescent="0.25">
      <c r="N3284"/>
      <c r="AA3284"/>
      <c r="AB3284"/>
      <c r="AC3284"/>
      <c r="AD3284"/>
    </row>
    <row r="3285" spans="14:30" x14ac:dyDescent="0.25">
      <c r="N3285"/>
      <c r="AA3285"/>
      <c r="AB3285"/>
      <c r="AC3285"/>
      <c r="AD3285"/>
    </row>
    <row r="3286" spans="14:30" x14ac:dyDescent="0.25">
      <c r="N3286"/>
      <c r="AA3286"/>
      <c r="AB3286"/>
      <c r="AC3286"/>
      <c r="AD3286"/>
    </row>
    <row r="3287" spans="14:30" x14ac:dyDescent="0.25">
      <c r="N3287"/>
      <c r="AA3287"/>
      <c r="AB3287"/>
      <c r="AC3287"/>
      <c r="AD3287"/>
    </row>
    <row r="3288" spans="14:30" x14ac:dyDescent="0.25">
      <c r="N3288"/>
      <c r="AA3288"/>
      <c r="AB3288"/>
      <c r="AC3288"/>
      <c r="AD3288"/>
    </row>
    <row r="3289" spans="14:30" x14ac:dyDescent="0.25">
      <c r="N3289"/>
      <c r="AA3289"/>
      <c r="AB3289"/>
      <c r="AC3289"/>
      <c r="AD3289"/>
    </row>
    <row r="3290" spans="14:30" x14ac:dyDescent="0.25">
      <c r="N3290"/>
      <c r="AA3290"/>
      <c r="AB3290"/>
      <c r="AC3290"/>
      <c r="AD3290"/>
    </row>
    <row r="3291" spans="14:30" x14ac:dyDescent="0.25">
      <c r="N3291"/>
      <c r="AA3291"/>
      <c r="AB3291"/>
      <c r="AC3291"/>
      <c r="AD3291"/>
    </row>
    <row r="3292" spans="14:30" x14ac:dyDescent="0.25">
      <c r="N3292"/>
      <c r="AA3292"/>
      <c r="AB3292"/>
      <c r="AC3292"/>
      <c r="AD3292"/>
    </row>
    <row r="3293" spans="14:30" x14ac:dyDescent="0.25">
      <c r="N3293"/>
      <c r="AA3293"/>
      <c r="AB3293"/>
      <c r="AC3293"/>
      <c r="AD3293"/>
    </row>
    <row r="3294" spans="14:30" x14ac:dyDescent="0.25">
      <c r="N3294"/>
      <c r="AA3294"/>
      <c r="AB3294"/>
      <c r="AC3294"/>
      <c r="AD3294"/>
    </row>
    <row r="3295" spans="14:30" x14ac:dyDescent="0.25">
      <c r="N3295"/>
      <c r="AA3295"/>
      <c r="AB3295"/>
      <c r="AC3295"/>
      <c r="AD3295"/>
    </row>
    <row r="3296" spans="14:30" x14ac:dyDescent="0.25">
      <c r="N3296"/>
      <c r="AA3296"/>
      <c r="AB3296"/>
      <c r="AC3296"/>
      <c r="AD3296"/>
    </row>
    <row r="3297" spans="14:30" x14ac:dyDescent="0.25">
      <c r="N3297"/>
      <c r="AA3297"/>
      <c r="AB3297"/>
      <c r="AC3297"/>
      <c r="AD3297"/>
    </row>
    <row r="3298" spans="14:30" x14ac:dyDescent="0.25">
      <c r="N3298"/>
      <c r="AA3298"/>
      <c r="AB3298"/>
      <c r="AC3298"/>
      <c r="AD3298"/>
    </row>
    <row r="3299" spans="14:30" x14ac:dyDescent="0.25">
      <c r="N3299"/>
      <c r="AA3299"/>
      <c r="AB3299"/>
      <c r="AC3299"/>
      <c r="AD3299"/>
    </row>
    <row r="3300" spans="14:30" x14ac:dyDescent="0.25">
      <c r="N3300"/>
      <c r="AA3300"/>
      <c r="AB3300"/>
      <c r="AC3300"/>
      <c r="AD3300"/>
    </row>
    <row r="3301" spans="14:30" x14ac:dyDescent="0.25">
      <c r="N3301"/>
      <c r="AA3301"/>
      <c r="AB3301"/>
      <c r="AC3301"/>
      <c r="AD3301"/>
    </row>
    <row r="3302" spans="14:30" x14ac:dyDescent="0.25">
      <c r="N3302"/>
      <c r="AA3302"/>
      <c r="AB3302"/>
      <c r="AC3302"/>
      <c r="AD3302"/>
    </row>
    <row r="3303" spans="14:30" x14ac:dyDescent="0.25">
      <c r="N3303"/>
      <c r="AA3303"/>
      <c r="AB3303"/>
      <c r="AC3303"/>
      <c r="AD3303"/>
    </row>
    <row r="3304" spans="14:30" x14ac:dyDescent="0.25">
      <c r="N3304"/>
      <c r="AA3304"/>
      <c r="AB3304"/>
      <c r="AC3304"/>
      <c r="AD3304"/>
    </row>
    <row r="3305" spans="14:30" x14ac:dyDescent="0.25">
      <c r="N3305"/>
      <c r="AA3305"/>
      <c r="AB3305"/>
      <c r="AC3305"/>
      <c r="AD3305"/>
    </row>
    <row r="3306" spans="14:30" x14ac:dyDescent="0.25">
      <c r="N3306"/>
      <c r="AA3306"/>
      <c r="AB3306"/>
      <c r="AC3306"/>
      <c r="AD3306"/>
    </row>
    <row r="3307" spans="14:30" x14ac:dyDescent="0.25">
      <c r="N3307"/>
      <c r="AA3307"/>
      <c r="AB3307"/>
      <c r="AC3307"/>
      <c r="AD3307"/>
    </row>
    <row r="3308" spans="14:30" x14ac:dyDescent="0.25">
      <c r="N3308"/>
      <c r="AA3308"/>
      <c r="AB3308"/>
      <c r="AC3308"/>
      <c r="AD3308"/>
    </row>
    <row r="3309" spans="14:30" x14ac:dyDescent="0.25">
      <c r="N3309"/>
      <c r="AA3309"/>
      <c r="AB3309"/>
      <c r="AC3309"/>
      <c r="AD3309"/>
    </row>
    <row r="3310" spans="14:30" x14ac:dyDescent="0.25">
      <c r="N3310"/>
      <c r="AA3310"/>
      <c r="AB3310"/>
      <c r="AC3310"/>
      <c r="AD3310"/>
    </row>
    <row r="3311" spans="14:30" x14ac:dyDescent="0.25">
      <c r="N3311"/>
      <c r="AA3311"/>
      <c r="AB3311"/>
      <c r="AC3311"/>
      <c r="AD3311"/>
    </row>
    <row r="3312" spans="14:30" x14ac:dyDescent="0.25">
      <c r="N3312"/>
      <c r="AA3312"/>
      <c r="AB3312"/>
      <c r="AC3312"/>
      <c r="AD3312"/>
    </row>
    <row r="3313" spans="14:30" x14ac:dyDescent="0.25">
      <c r="N3313"/>
      <c r="AA3313"/>
      <c r="AB3313"/>
      <c r="AC3313"/>
      <c r="AD3313"/>
    </row>
    <row r="3314" spans="14:30" x14ac:dyDescent="0.25">
      <c r="N3314"/>
      <c r="AA3314"/>
      <c r="AB3314"/>
      <c r="AC3314"/>
      <c r="AD3314"/>
    </row>
    <row r="3315" spans="14:30" x14ac:dyDescent="0.25">
      <c r="N3315"/>
      <c r="AA3315"/>
      <c r="AB3315"/>
      <c r="AC3315"/>
      <c r="AD3315"/>
    </row>
    <row r="3316" spans="14:30" x14ac:dyDescent="0.25">
      <c r="N3316"/>
      <c r="AA3316"/>
      <c r="AB3316"/>
      <c r="AC3316"/>
      <c r="AD3316"/>
    </row>
    <row r="3317" spans="14:30" x14ac:dyDescent="0.25">
      <c r="N3317"/>
      <c r="AA3317"/>
      <c r="AB3317"/>
      <c r="AC3317"/>
      <c r="AD3317"/>
    </row>
    <row r="3318" spans="14:30" x14ac:dyDescent="0.25">
      <c r="N3318"/>
      <c r="AA3318"/>
      <c r="AB3318"/>
      <c r="AC3318"/>
      <c r="AD3318"/>
    </row>
    <row r="3319" spans="14:30" x14ac:dyDescent="0.25">
      <c r="N3319"/>
      <c r="AA3319"/>
      <c r="AB3319"/>
      <c r="AC3319"/>
      <c r="AD3319"/>
    </row>
    <row r="3320" spans="14:30" x14ac:dyDescent="0.25">
      <c r="N3320"/>
      <c r="AA3320"/>
      <c r="AB3320"/>
      <c r="AC3320"/>
      <c r="AD3320"/>
    </row>
    <row r="3321" spans="14:30" x14ac:dyDescent="0.25">
      <c r="N3321"/>
      <c r="AA3321"/>
      <c r="AB3321"/>
      <c r="AC3321"/>
      <c r="AD3321"/>
    </row>
    <row r="3322" spans="14:30" x14ac:dyDescent="0.25">
      <c r="N3322"/>
      <c r="AA3322"/>
      <c r="AB3322"/>
      <c r="AC3322"/>
      <c r="AD3322"/>
    </row>
    <row r="3323" spans="14:30" x14ac:dyDescent="0.25">
      <c r="N3323"/>
      <c r="AA3323"/>
      <c r="AB3323"/>
      <c r="AC3323"/>
      <c r="AD3323"/>
    </row>
    <row r="3324" spans="14:30" x14ac:dyDescent="0.25">
      <c r="N3324"/>
      <c r="AA3324"/>
      <c r="AB3324"/>
      <c r="AC3324"/>
      <c r="AD3324"/>
    </row>
    <row r="3325" spans="14:30" x14ac:dyDescent="0.25">
      <c r="N3325"/>
      <c r="AA3325"/>
      <c r="AB3325"/>
      <c r="AC3325"/>
      <c r="AD3325"/>
    </row>
    <row r="3326" spans="14:30" x14ac:dyDescent="0.25">
      <c r="N3326"/>
      <c r="AA3326"/>
      <c r="AB3326"/>
      <c r="AC3326"/>
      <c r="AD3326"/>
    </row>
    <row r="3327" spans="14:30" x14ac:dyDescent="0.25">
      <c r="N3327"/>
      <c r="AA3327"/>
      <c r="AB3327"/>
      <c r="AC3327"/>
      <c r="AD3327"/>
    </row>
    <row r="3328" spans="14:30" x14ac:dyDescent="0.25">
      <c r="N3328"/>
      <c r="AA3328"/>
      <c r="AB3328"/>
      <c r="AC3328"/>
      <c r="AD3328"/>
    </row>
    <row r="3329" spans="14:30" x14ac:dyDescent="0.25">
      <c r="N3329"/>
      <c r="AA3329"/>
      <c r="AB3329"/>
      <c r="AC3329"/>
      <c r="AD3329"/>
    </row>
    <row r="3330" spans="14:30" x14ac:dyDescent="0.25">
      <c r="N3330"/>
      <c r="AA3330"/>
      <c r="AB3330"/>
      <c r="AC3330"/>
      <c r="AD3330"/>
    </row>
    <row r="3331" spans="14:30" x14ac:dyDescent="0.25">
      <c r="N3331"/>
      <c r="AA3331"/>
      <c r="AB3331"/>
      <c r="AC3331"/>
      <c r="AD3331"/>
    </row>
    <row r="3332" spans="14:30" x14ac:dyDescent="0.25">
      <c r="N3332"/>
      <c r="AA3332"/>
      <c r="AB3332"/>
      <c r="AC3332"/>
      <c r="AD3332"/>
    </row>
    <row r="3333" spans="14:30" x14ac:dyDescent="0.25">
      <c r="N3333"/>
      <c r="AA3333"/>
      <c r="AB3333"/>
      <c r="AC3333"/>
      <c r="AD3333"/>
    </row>
    <row r="3334" spans="14:30" x14ac:dyDescent="0.25">
      <c r="N3334"/>
      <c r="AA3334"/>
      <c r="AB3334"/>
      <c r="AC3334"/>
      <c r="AD3334"/>
    </row>
    <row r="3335" spans="14:30" x14ac:dyDescent="0.25">
      <c r="N3335"/>
      <c r="AA3335"/>
      <c r="AB3335"/>
      <c r="AC3335"/>
      <c r="AD3335"/>
    </row>
    <row r="3336" spans="14:30" x14ac:dyDescent="0.25">
      <c r="N3336"/>
      <c r="AA3336"/>
      <c r="AB3336"/>
      <c r="AC3336"/>
      <c r="AD3336"/>
    </row>
    <row r="3337" spans="14:30" x14ac:dyDescent="0.25">
      <c r="N3337"/>
      <c r="AA3337"/>
      <c r="AB3337"/>
      <c r="AC3337"/>
      <c r="AD3337"/>
    </row>
    <row r="3338" spans="14:30" x14ac:dyDescent="0.25">
      <c r="N3338"/>
      <c r="AA3338"/>
      <c r="AB3338"/>
      <c r="AC3338"/>
      <c r="AD3338"/>
    </row>
    <row r="3339" spans="14:30" x14ac:dyDescent="0.25">
      <c r="N3339"/>
      <c r="AA3339"/>
      <c r="AB3339"/>
      <c r="AC3339"/>
      <c r="AD3339"/>
    </row>
    <row r="3340" spans="14:30" x14ac:dyDescent="0.25">
      <c r="N3340"/>
      <c r="AA3340"/>
      <c r="AB3340"/>
      <c r="AC3340"/>
      <c r="AD3340"/>
    </row>
    <row r="3341" spans="14:30" x14ac:dyDescent="0.25">
      <c r="N3341"/>
      <c r="AA3341"/>
      <c r="AB3341"/>
      <c r="AC3341"/>
      <c r="AD3341"/>
    </row>
    <row r="3342" spans="14:30" x14ac:dyDescent="0.25">
      <c r="N3342"/>
      <c r="AA3342"/>
      <c r="AB3342"/>
      <c r="AC3342"/>
      <c r="AD3342"/>
    </row>
    <row r="3343" spans="14:30" x14ac:dyDescent="0.25">
      <c r="N3343"/>
      <c r="AA3343"/>
      <c r="AB3343"/>
      <c r="AC3343"/>
      <c r="AD3343"/>
    </row>
    <row r="3344" spans="14:30" x14ac:dyDescent="0.25">
      <c r="N3344"/>
      <c r="AA3344"/>
      <c r="AB3344"/>
      <c r="AC3344"/>
      <c r="AD3344"/>
    </row>
    <row r="3345" spans="14:30" x14ac:dyDescent="0.25">
      <c r="N3345"/>
      <c r="AA3345"/>
      <c r="AB3345"/>
      <c r="AC3345"/>
      <c r="AD3345"/>
    </row>
    <row r="3346" spans="14:30" x14ac:dyDescent="0.25">
      <c r="N3346"/>
      <c r="AA3346"/>
      <c r="AB3346"/>
      <c r="AC3346"/>
      <c r="AD3346"/>
    </row>
    <row r="3347" spans="14:30" x14ac:dyDescent="0.25">
      <c r="N3347"/>
      <c r="AA3347"/>
      <c r="AB3347"/>
      <c r="AC3347"/>
      <c r="AD3347"/>
    </row>
    <row r="3348" spans="14:30" x14ac:dyDescent="0.25">
      <c r="N3348"/>
      <c r="AA3348"/>
      <c r="AB3348"/>
      <c r="AC3348"/>
      <c r="AD3348"/>
    </row>
    <row r="3349" spans="14:30" x14ac:dyDescent="0.25">
      <c r="N3349"/>
      <c r="AA3349"/>
      <c r="AB3349"/>
      <c r="AC3349"/>
      <c r="AD3349"/>
    </row>
    <row r="3350" spans="14:30" x14ac:dyDescent="0.25">
      <c r="N3350"/>
      <c r="AA3350"/>
      <c r="AB3350"/>
      <c r="AC3350"/>
      <c r="AD3350"/>
    </row>
    <row r="3351" spans="14:30" x14ac:dyDescent="0.25">
      <c r="N3351"/>
      <c r="AA3351"/>
      <c r="AB3351"/>
      <c r="AC3351"/>
      <c r="AD3351"/>
    </row>
    <row r="3352" spans="14:30" x14ac:dyDescent="0.25">
      <c r="N3352"/>
      <c r="AA3352"/>
      <c r="AB3352"/>
      <c r="AC3352"/>
      <c r="AD3352"/>
    </row>
    <row r="3353" spans="14:30" x14ac:dyDescent="0.25">
      <c r="N3353"/>
      <c r="AA3353"/>
      <c r="AB3353"/>
      <c r="AC3353"/>
      <c r="AD3353"/>
    </row>
    <row r="3354" spans="14:30" x14ac:dyDescent="0.25">
      <c r="N3354"/>
      <c r="AA3354"/>
      <c r="AB3354"/>
      <c r="AC3354"/>
      <c r="AD3354"/>
    </row>
    <row r="3355" spans="14:30" x14ac:dyDescent="0.25">
      <c r="N3355"/>
      <c r="AA3355"/>
      <c r="AB3355"/>
      <c r="AC3355"/>
      <c r="AD3355"/>
    </row>
    <row r="3356" spans="14:30" x14ac:dyDescent="0.25">
      <c r="N3356"/>
      <c r="AA3356"/>
      <c r="AB3356"/>
      <c r="AC3356"/>
      <c r="AD3356"/>
    </row>
    <row r="3357" spans="14:30" x14ac:dyDescent="0.25">
      <c r="N3357"/>
      <c r="AA3357"/>
      <c r="AB3357"/>
      <c r="AC3357"/>
      <c r="AD3357"/>
    </row>
    <row r="3358" spans="14:30" x14ac:dyDescent="0.25">
      <c r="N3358"/>
      <c r="AA3358"/>
      <c r="AB3358"/>
      <c r="AC3358"/>
      <c r="AD3358"/>
    </row>
    <row r="3359" spans="14:30" x14ac:dyDescent="0.25">
      <c r="N3359"/>
      <c r="AA3359"/>
      <c r="AB3359"/>
      <c r="AC3359"/>
      <c r="AD3359"/>
    </row>
    <row r="3360" spans="14:30" x14ac:dyDescent="0.25">
      <c r="N3360"/>
      <c r="AA3360"/>
      <c r="AB3360"/>
      <c r="AC3360"/>
      <c r="AD3360"/>
    </row>
    <row r="3361" spans="14:30" x14ac:dyDescent="0.25">
      <c r="N3361"/>
      <c r="AA3361"/>
      <c r="AB3361"/>
      <c r="AC3361"/>
      <c r="AD3361"/>
    </row>
    <row r="3362" spans="14:30" x14ac:dyDescent="0.25">
      <c r="N3362"/>
      <c r="AA3362"/>
      <c r="AB3362"/>
      <c r="AC3362"/>
      <c r="AD3362"/>
    </row>
    <row r="3363" spans="14:30" x14ac:dyDescent="0.25">
      <c r="N3363"/>
      <c r="AA3363"/>
      <c r="AB3363"/>
      <c r="AC3363"/>
      <c r="AD3363"/>
    </row>
    <row r="3364" spans="14:30" x14ac:dyDescent="0.25">
      <c r="N3364"/>
      <c r="AA3364"/>
      <c r="AB3364"/>
      <c r="AC3364"/>
      <c r="AD3364"/>
    </row>
    <row r="3365" spans="14:30" x14ac:dyDescent="0.25">
      <c r="N3365"/>
      <c r="AA3365"/>
      <c r="AB3365"/>
      <c r="AC3365"/>
      <c r="AD3365"/>
    </row>
    <row r="3366" spans="14:30" x14ac:dyDescent="0.25">
      <c r="N3366"/>
      <c r="AA3366"/>
      <c r="AB3366"/>
      <c r="AC3366"/>
      <c r="AD3366"/>
    </row>
    <row r="3367" spans="14:30" x14ac:dyDescent="0.25">
      <c r="N3367"/>
      <c r="AA3367"/>
      <c r="AB3367"/>
      <c r="AC3367"/>
      <c r="AD3367"/>
    </row>
    <row r="3368" spans="14:30" x14ac:dyDescent="0.25">
      <c r="N3368"/>
      <c r="AA3368"/>
      <c r="AB3368"/>
      <c r="AC3368"/>
      <c r="AD3368"/>
    </row>
    <row r="3369" spans="14:30" x14ac:dyDescent="0.25">
      <c r="N3369"/>
      <c r="AA3369"/>
      <c r="AB3369"/>
      <c r="AC3369"/>
      <c r="AD3369"/>
    </row>
    <row r="3370" spans="14:30" x14ac:dyDescent="0.25">
      <c r="N3370"/>
      <c r="AA3370"/>
      <c r="AB3370"/>
      <c r="AC3370"/>
      <c r="AD3370"/>
    </row>
    <row r="3371" spans="14:30" x14ac:dyDescent="0.25">
      <c r="N3371"/>
      <c r="AA3371"/>
      <c r="AB3371"/>
      <c r="AC3371"/>
      <c r="AD3371"/>
    </row>
    <row r="3372" spans="14:30" x14ac:dyDescent="0.25">
      <c r="N3372"/>
      <c r="AA3372"/>
      <c r="AB3372"/>
      <c r="AC3372"/>
      <c r="AD3372"/>
    </row>
    <row r="3373" spans="14:30" x14ac:dyDescent="0.25">
      <c r="N3373"/>
      <c r="AA3373"/>
      <c r="AB3373"/>
      <c r="AC3373"/>
      <c r="AD3373"/>
    </row>
    <row r="3374" spans="14:30" x14ac:dyDescent="0.25">
      <c r="N3374"/>
      <c r="AA3374"/>
      <c r="AB3374"/>
      <c r="AC3374"/>
      <c r="AD3374"/>
    </row>
    <row r="3375" spans="14:30" x14ac:dyDescent="0.25">
      <c r="N3375"/>
      <c r="AA3375"/>
      <c r="AB3375"/>
      <c r="AC3375"/>
      <c r="AD3375"/>
    </row>
    <row r="3376" spans="14:30" x14ac:dyDescent="0.25">
      <c r="N3376"/>
      <c r="AA3376"/>
      <c r="AB3376"/>
      <c r="AC3376"/>
      <c r="AD3376"/>
    </row>
    <row r="3377" spans="14:30" x14ac:dyDescent="0.25">
      <c r="N3377"/>
      <c r="AA3377"/>
      <c r="AB3377"/>
      <c r="AC3377"/>
      <c r="AD3377"/>
    </row>
    <row r="3378" spans="14:30" x14ac:dyDescent="0.25">
      <c r="N3378"/>
      <c r="AA3378"/>
      <c r="AB3378"/>
      <c r="AC3378"/>
      <c r="AD3378"/>
    </row>
    <row r="3379" spans="14:30" x14ac:dyDescent="0.25">
      <c r="N3379"/>
      <c r="AA3379"/>
      <c r="AB3379"/>
      <c r="AC3379"/>
      <c r="AD3379"/>
    </row>
    <row r="3380" spans="14:30" x14ac:dyDescent="0.25">
      <c r="N3380"/>
      <c r="AA3380"/>
      <c r="AB3380"/>
      <c r="AC3380"/>
      <c r="AD3380"/>
    </row>
    <row r="3381" spans="14:30" x14ac:dyDescent="0.25">
      <c r="N3381"/>
      <c r="AA3381"/>
      <c r="AB3381"/>
      <c r="AC3381"/>
      <c r="AD3381"/>
    </row>
    <row r="3382" spans="14:30" x14ac:dyDescent="0.25">
      <c r="N3382"/>
      <c r="AA3382"/>
      <c r="AB3382"/>
      <c r="AC3382"/>
      <c r="AD3382"/>
    </row>
    <row r="3383" spans="14:30" x14ac:dyDescent="0.25">
      <c r="N3383"/>
      <c r="AA3383"/>
      <c r="AB3383"/>
      <c r="AC3383"/>
      <c r="AD3383"/>
    </row>
    <row r="3384" spans="14:30" x14ac:dyDescent="0.25">
      <c r="N3384"/>
      <c r="AA3384"/>
      <c r="AB3384"/>
      <c r="AC3384"/>
      <c r="AD3384"/>
    </row>
    <row r="3385" spans="14:30" x14ac:dyDescent="0.25">
      <c r="N3385"/>
      <c r="AA3385"/>
      <c r="AB3385"/>
      <c r="AC3385"/>
      <c r="AD3385"/>
    </row>
    <row r="3386" spans="14:30" x14ac:dyDescent="0.25">
      <c r="N3386"/>
      <c r="AA3386"/>
      <c r="AB3386"/>
      <c r="AC3386"/>
      <c r="AD3386"/>
    </row>
    <row r="3387" spans="14:30" x14ac:dyDescent="0.25">
      <c r="N3387"/>
      <c r="AA3387"/>
      <c r="AB3387"/>
      <c r="AC3387"/>
      <c r="AD3387"/>
    </row>
    <row r="3388" spans="14:30" x14ac:dyDescent="0.25">
      <c r="N3388"/>
      <c r="AA3388"/>
      <c r="AB3388"/>
      <c r="AC3388"/>
      <c r="AD3388"/>
    </row>
    <row r="3389" spans="14:30" x14ac:dyDescent="0.25">
      <c r="N3389"/>
      <c r="AA3389"/>
      <c r="AB3389"/>
      <c r="AC3389"/>
      <c r="AD3389"/>
    </row>
    <row r="3390" spans="14:30" x14ac:dyDescent="0.25">
      <c r="N3390"/>
      <c r="AA3390"/>
      <c r="AB3390"/>
      <c r="AC3390"/>
      <c r="AD3390"/>
    </row>
    <row r="3391" spans="14:30" x14ac:dyDescent="0.25">
      <c r="N3391"/>
      <c r="AA3391"/>
      <c r="AB3391"/>
      <c r="AC3391"/>
      <c r="AD3391"/>
    </row>
    <row r="3392" spans="14:30" x14ac:dyDescent="0.25">
      <c r="N3392"/>
      <c r="AA3392"/>
      <c r="AB3392"/>
      <c r="AC3392"/>
      <c r="AD3392"/>
    </row>
    <row r="3393" spans="14:30" x14ac:dyDescent="0.25">
      <c r="N3393"/>
      <c r="AA3393"/>
      <c r="AB3393"/>
      <c r="AC3393"/>
      <c r="AD3393"/>
    </row>
    <row r="3394" spans="14:30" x14ac:dyDescent="0.25">
      <c r="N3394"/>
      <c r="AA3394"/>
      <c r="AB3394"/>
      <c r="AC3394"/>
      <c r="AD3394"/>
    </row>
    <row r="3395" spans="14:30" x14ac:dyDescent="0.25">
      <c r="N3395"/>
      <c r="AA3395"/>
      <c r="AB3395"/>
      <c r="AC3395"/>
      <c r="AD3395"/>
    </row>
    <row r="3396" spans="14:30" x14ac:dyDescent="0.25">
      <c r="N3396"/>
      <c r="AA3396"/>
      <c r="AB3396"/>
      <c r="AC3396"/>
      <c r="AD3396"/>
    </row>
    <row r="3397" spans="14:30" x14ac:dyDescent="0.25">
      <c r="N3397"/>
      <c r="AA3397"/>
      <c r="AB3397"/>
      <c r="AC3397"/>
      <c r="AD3397"/>
    </row>
    <row r="3398" spans="14:30" x14ac:dyDescent="0.25">
      <c r="N3398"/>
      <c r="AA3398"/>
      <c r="AB3398"/>
      <c r="AC3398"/>
      <c r="AD3398"/>
    </row>
    <row r="3399" spans="14:30" x14ac:dyDescent="0.25">
      <c r="N3399"/>
      <c r="AA3399"/>
      <c r="AB3399"/>
      <c r="AC3399"/>
      <c r="AD3399"/>
    </row>
    <row r="3400" spans="14:30" x14ac:dyDescent="0.25">
      <c r="N3400"/>
      <c r="AA3400"/>
      <c r="AB3400"/>
      <c r="AC3400"/>
      <c r="AD3400"/>
    </row>
    <row r="3401" spans="14:30" x14ac:dyDescent="0.25">
      <c r="N3401"/>
      <c r="AA3401"/>
      <c r="AB3401"/>
      <c r="AC3401"/>
      <c r="AD3401"/>
    </row>
    <row r="3402" spans="14:30" x14ac:dyDescent="0.25">
      <c r="N3402"/>
      <c r="AA3402"/>
      <c r="AB3402"/>
      <c r="AC3402"/>
      <c r="AD3402"/>
    </row>
    <row r="3403" spans="14:30" x14ac:dyDescent="0.25">
      <c r="N3403"/>
      <c r="AA3403"/>
      <c r="AB3403"/>
      <c r="AC3403"/>
      <c r="AD3403"/>
    </row>
    <row r="3404" spans="14:30" x14ac:dyDescent="0.25">
      <c r="N3404"/>
      <c r="AA3404"/>
      <c r="AB3404"/>
      <c r="AC3404"/>
      <c r="AD3404"/>
    </row>
    <row r="3405" spans="14:30" x14ac:dyDescent="0.25">
      <c r="N3405"/>
      <c r="AA3405"/>
      <c r="AB3405"/>
      <c r="AC3405"/>
      <c r="AD3405"/>
    </row>
    <row r="3406" spans="14:30" x14ac:dyDescent="0.25">
      <c r="N3406"/>
      <c r="AA3406"/>
      <c r="AB3406"/>
      <c r="AC3406"/>
      <c r="AD3406"/>
    </row>
    <row r="3407" spans="14:30" x14ac:dyDescent="0.25">
      <c r="N3407"/>
      <c r="AA3407"/>
      <c r="AB3407"/>
      <c r="AC3407"/>
      <c r="AD3407"/>
    </row>
    <row r="3408" spans="14:30" x14ac:dyDescent="0.25">
      <c r="N3408"/>
      <c r="AA3408"/>
      <c r="AB3408"/>
      <c r="AC3408"/>
      <c r="AD3408"/>
    </row>
    <row r="3409" spans="14:30" x14ac:dyDescent="0.25">
      <c r="N3409"/>
      <c r="AA3409"/>
      <c r="AB3409"/>
      <c r="AC3409"/>
      <c r="AD3409"/>
    </row>
    <row r="3410" spans="14:30" x14ac:dyDescent="0.25">
      <c r="N3410"/>
      <c r="AA3410"/>
      <c r="AB3410"/>
      <c r="AC3410"/>
      <c r="AD3410"/>
    </row>
    <row r="3411" spans="14:30" x14ac:dyDescent="0.25">
      <c r="N3411"/>
      <c r="AA3411"/>
      <c r="AB3411"/>
      <c r="AC3411"/>
      <c r="AD3411"/>
    </row>
    <row r="3412" spans="14:30" x14ac:dyDescent="0.25">
      <c r="N3412"/>
      <c r="AA3412"/>
      <c r="AB3412"/>
      <c r="AC3412"/>
      <c r="AD3412"/>
    </row>
    <row r="3413" spans="14:30" x14ac:dyDescent="0.25">
      <c r="N3413"/>
      <c r="AA3413"/>
      <c r="AB3413"/>
      <c r="AC3413"/>
      <c r="AD3413"/>
    </row>
    <row r="3414" spans="14:30" x14ac:dyDescent="0.25">
      <c r="N3414"/>
      <c r="AA3414"/>
      <c r="AB3414"/>
      <c r="AC3414"/>
      <c r="AD3414"/>
    </row>
    <row r="3415" spans="14:30" x14ac:dyDescent="0.25">
      <c r="N3415"/>
      <c r="AA3415"/>
      <c r="AB3415"/>
      <c r="AC3415"/>
      <c r="AD3415"/>
    </row>
    <row r="3416" spans="14:30" x14ac:dyDescent="0.25">
      <c r="N3416"/>
      <c r="AA3416"/>
      <c r="AB3416"/>
      <c r="AC3416"/>
      <c r="AD3416"/>
    </row>
    <row r="3417" spans="14:30" x14ac:dyDescent="0.25">
      <c r="N3417"/>
      <c r="AA3417"/>
      <c r="AB3417"/>
      <c r="AC3417"/>
      <c r="AD3417"/>
    </row>
    <row r="3418" spans="14:30" x14ac:dyDescent="0.25">
      <c r="N3418"/>
      <c r="AA3418"/>
      <c r="AB3418"/>
      <c r="AC3418"/>
      <c r="AD3418"/>
    </row>
    <row r="3419" spans="14:30" x14ac:dyDescent="0.25">
      <c r="N3419"/>
      <c r="AA3419"/>
      <c r="AB3419"/>
      <c r="AC3419"/>
      <c r="AD3419"/>
    </row>
    <row r="3420" spans="14:30" x14ac:dyDescent="0.25">
      <c r="N3420"/>
      <c r="AA3420"/>
      <c r="AB3420"/>
      <c r="AC3420"/>
      <c r="AD3420"/>
    </row>
    <row r="3421" spans="14:30" x14ac:dyDescent="0.25">
      <c r="N3421"/>
      <c r="AA3421"/>
      <c r="AB3421"/>
      <c r="AC3421"/>
      <c r="AD3421"/>
    </row>
    <row r="3422" spans="14:30" x14ac:dyDescent="0.25">
      <c r="N3422"/>
      <c r="AA3422"/>
      <c r="AB3422"/>
      <c r="AC3422"/>
      <c r="AD3422"/>
    </row>
    <row r="3423" spans="14:30" x14ac:dyDescent="0.25">
      <c r="N3423"/>
      <c r="AA3423"/>
      <c r="AB3423"/>
      <c r="AC3423"/>
      <c r="AD3423"/>
    </row>
    <row r="3424" spans="14:30" x14ac:dyDescent="0.25">
      <c r="N3424"/>
      <c r="AA3424"/>
      <c r="AB3424"/>
      <c r="AC3424"/>
      <c r="AD3424"/>
    </row>
    <row r="3425" spans="14:30" x14ac:dyDescent="0.25">
      <c r="N3425"/>
      <c r="AA3425"/>
      <c r="AB3425"/>
      <c r="AC3425"/>
      <c r="AD3425"/>
    </row>
    <row r="3426" spans="14:30" x14ac:dyDescent="0.25">
      <c r="N3426"/>
      <c r="AA3426"/>
      <c r="AB3426"/>
      <c r="AC3426"/>
      <c r="AD3426"/>
    </row>
    <row r="3427" spans="14:30" x14ac:dyDescent="0.25">
      <c r="N3427"/>
      <c r="AA3427"/>
      <c r="AB3427"/>
      <c r="AC3427"/>
      <c r="AD3427"/>
    </row>
    <row r="3428" spans="14:30" x14ac:dyDescent="0.25">
      <c r="N3428"/>
      <c r="AA3428"/>
      <c r="AB3428"/>
      <c r="AC3428"/>
      <c r="AD3428"/>
    </row>
    <row r="3429" spans="14:30" x14ac:dyDescent="0.25">
      <c r="N3429"/>
      <c r="AA3429"/>
      <c r="AB3429"/>
      <c r="AC3429"/>
      <c r="AD3429"/>
    </row>
    <row r="3430" spans="14:30" x14ac:dyDescent="0.25">
      <c r="N3430"/>
      <c r="AA3430"/>
      <c r="AB3430"/>
      <c r="AC3430"/>
      <c r="AD3430"/>
    </row>
    <row r="3431" spans="14:30" x14ac:dyDescent="0.25">
      <c r="N3431"/>
      <c r="AA3431"/>
      <c r="AB3431"/>
      <c r="AC3431"/>
      <c r="AD3431"/>
    </row>
    <row r="3432" spans="14:30" x14ac:dyDescent="0.25">
      <c r="N3432"/>
      <c r="AA3432"/>
      <c r="AB3432"/>
      <c r="AC3432"/>
      <c r="AD3432"/>
    </row>
    <row r="3433" spans="14:30" x14ac:dyDescent="0.25">
      <c r="N3433"/>
      <c r="AA3433"/>
      <c r="AB3433"/>
      <c r="AC3433"/>
      <c r="AD3433"/>
    </row>
    <row r="3434" spans="14:30" x14ac:dyDescent="0.25">
      <c r="N3434"/>
      <c r="AA3434"/>
      <c r="AB3434"/>
      <c r="AC3434"/>
      <c r="AD3434"/>
    </row>
    <row r="3435" spans="14:30" x14ac:dyDescent="0.25">
      <c r="N3435"/>
      <c r="AA3435"/>
      <c r="AB3435"/>
      <c r="AC3435"/>
      <c r="AD3435"/>
    </row>
    <row r="3436" spans="14:30" x14ac:dyDescent="0.25">
      <c r="N3436"/>
      <c r="AA3436"/>
      <c r="AB3436"/>
      <c r="AC3436"/>
      <c r="AD3436"/>
    </row>
    <row r="3437" spans="14:30" x14ac:dyDescent="0.25">
      <c r="N3437"/>
      <c r="AA3437"/>
      <c r="AB3437"/>
      <c r="AC3437"/>
      <c r="AD3437"/>
    </row>
    <row r="3438" spans="14:30" x14ac:dyDescent="0.25">
      <c r="N3438"/>
      <c r="AA3438"/>
      <c r="AB3438"/>
      <c r="AC3438"/>
      <c r="AD3438"/>
    </row>
    <row r="3439" spans="14:30" x14ac:dyDescent="0.25">
      <c r="N3439"/>
      <c r="AA3439"/>
      <c r="AB3439"/>
      <c r="AC3439"/>
      <c r="AD3439"/>
    </row>
    <row r="3440" spans="14:30" x14ac:dyDescent="0.25">
      <c r="N3440"/>
      <c r="AA3440"/>
      <c r="AB3440"/>
      <c r="AC3440"/>
      <c r="AD3440"/>
    </row>
    <row r="3441" spans="14:30" x14ac:dyDescent="0.25">
      <c r="N3441"/>
      <c r="AA3441"/>
      <c r="AB3441"/>
      <c r="AC3441"/>
      <c r="AD3441"/>
    </row>
    <row r="3442" spans="14:30" x14ac:dyDescent="0.25">
      <c r="N3442"/>
      <c r="AA3442"/>
      <c r="AB3442"/>
      <c r="AC3442"/>
      <c r="AD3442"/>
    </row>
    <row r="3443" spans="14:30" x14ac:dyDescent="0.25">
      <c r="N3443"/>
      <c r="AA3443"/>
      <c r="AB3443"/>
      <c r="AC3443"/>
      <c r="AD3443"/>
    </row>
    <row r="3444" spans="14:30" x14ac:dyDescent="0.25">
      <c r="N3444"/>
      <c r="AA3444"/>
      <c r="AB3444"/>
      <c r="AC3444"/>
      <c r="AD3444"/>
    </row>
    <row r="3445" spans="14:30" x14ac:dyDescent="0.25">
      <c r="N3445"/>
      <c r="AA3445"/>
      <c r="AB3445"/>
      <c r="AC3445"/>
      <c r="AD3445"/>
    </row>
    <row r="3446" spans="14:30" x14ac:dyDescent="0.25">
      <c r="N3446"/>
      <c r="AA3446"/>
      <c r="AB3446"/>
      <c r="AC3446"/>
      <c r="AD3446"/>
    </row>
    <row r="3447" spans="14:30" x14ac:dyDescent="0.25">
      <c r="N3447"/>
      <c r="AA3447"/>
      <c r="AB3447"/>
      <c r="AC3447"/>
      <c r="AD3447"/>
    </row>
    <row r="3448" spans="14:30" x14ac:dyDescent="0.25">
      <c r="N3448"/>
      <c r="AA3448"/>
      <c r="AB3448"/>
      <c r="AC3448"/>
      <c r="AD3448"/>
    </row>
    <row r="3449" spans="14:30" x14ac:dyDescent="0.25">
      <c r="N3449"/>
      <c r="AA3449"/>
      <c r="AB3449"/>
      <c r="AC3449"/>
      <c r="AD3449"/>
    </row>
    <row r="3450" spans="14:30" x14ac:dyDescent="0.25">
      <c r="N3450"/>
      <c r="AA3450"/>
      <c r="AB3450"/>
      <c r="AC3450"/>
      <c r="AD3450"/>
    </row>
    <row r="3451" spans="14:30" x14ac:dyDescent="0.25">
      <c r="N3451"/>
      <c r="AA3451"/>
      <c r="AB3451"/>
      <c r="AC3451"/>
      <c r="AD3451"/>
    </row>
    <row r="3452" spans="14:30" x14ac:dyDescent="0.25">
      <c r="N3452"/>
      <c r="AA3452"/>
      <c r="AB3452"/>
      <c r="AC3452"/>
      <c r="AD3452"/>
    </row>
    <row r="3453" spans="14:30" x14ac:dyDescent="0.25">
      <c r="N3453"/>
      <c r="AA3453"/>
      <c r="AB3453"/>
      <c r="AC3453"/>
      <c r="AD3453"/>
    </row>
    <row r="3454" spans="14:30" x14ac:dyDescent="0.25">
      <c r="N3454"/>
      <c r="AA3454"/>
      <c r="AB3454"/>
      <c r="AC3454"/>
      <c r="AD3454"/>
    </row>
    <row r="3455" spans="14:30" x14ac:dyDescent="0.25">
      <c r="N3455"/>
      <c r="AA3455"/>
      <c r="AB3455"/>
      <c r="AC3455"/>
      <c r="AD3455"/>
    </row>
    <row r="3456" spans="14:30" x14ac:dyDescent="0.25">
      <c r="N3456"/>
      <c r="AA3456"/>
      <c r="AB3456"/>
      <c r="AC3456"/>
      <c r="AD3456"/>
    </row>
    <row r="3457" spans="14:30" x14ac:dyDescent="0.25">
      <c r="N3457"/>
      <c r="AA3457"/>
      <c r="AB3457"/>
      <c r="AC3457"/>
      <c r="AD3457"/>
    </row>
    <row r="3458" spans="14:30" x14ac:dyDescent="0.25">
      <c r="N3458"/>
      <c r="AA3458"/>
      <c r="AB3458"/>
      <c r="AC3458"/>
      <c r="AD3458"/>
    </row>
    <row r="3459" spans="14:30" x14ac:dyDescent="0.25">
      <c r="N3459"/>
      <c r="AA3459"/>
      <c r="AB3459"/>
      <c r="AC3459"/>
      <c r="AD3459"/>
    </row>
    <row r="3460" spans="14:30" x14ac:dyDescent="0.25">
      <c r="N3460"/>
      <c r="AA3460"/>
      <c r="AB3460"/>
      <c r="AC3460"/>
      <c r="AD3460"/>
    </row>
    <row r="3461" spans="14:30" x14ac:dyDescent="0.25">
      <c r="N3461"/>
      <c r="AA3461"/>
      <c r="AB3461"/>
      <c r="AC3461"/>
      <c r="AD3461"/>
    </row>
    <row r="3462" spans="14:30" x14ac:dyDescent="0.25">
      <c r="N3462"/>
      <c r="AA3462"/>
      <c r="AB3462"/>
      <c r="AC3462"/>
      <c r="AD3462"/>
    </row>
    <row r="3463" spans="14:30" x14ac:dyDescent="0.25">
      <c r="N3463"/>
      <c r="AA3463"/>
      <c r="AB3463"/>
      <c r="AC3463"/>
      <c r="AD3463"/>
    </row>
    <row r="3464" spans="14:30" x14ac:dyDescent="0.25">
      <c r="N3464"/>
      <c r="AA3464"/>
      <c r="AB3464"/>
      <c r="AC3464"/>
      <c r="AD3464"/>
    </row>
    <row r="3465" spans="14:30" x14ac:dyDescent="0.25">
      <c r="N3465"/>
      <c r="AA3465"/>
      <c r="AB3465"/>
      <c r="AC3465"/>
      <c r="AD3465"/>
    </row>
    <row r="3466" spans="14:30" x14ac:dyDescent="0.25">
      <c r="N3466"/>
      <c r="AA3466"/>
      <c r="AB3466"/>
      <c r="AC3466"/>
      <c r="AD3466"/>
    </row>
    <row r="3467" spans="14:30" x14ac:dyDescent="0.25">
      <c r="N3467"/>
      <c r="AA3467"/>
      <c r="AB3467"/>
      <c r="AC3467"/>
      <c r="AD3467"/>
    </row>
    <row r="3468" spans="14:30" x14ac:dyDescent="0.25">
      <c r="N3468"/>
      <c r="AA3468"/>
      <c r="AB3468"/>
      <c r="AC3468"/>
      <c r="AD3468"/>
    </row>
    <row r="3469" spans="14:30" x14ac:dyDescent="0.25">
      <c r="N3469"/>
      <c r="AA3469"/>
      <c r="AB3469"/>
      <c r="AC3469"/>
      <c r="AD3469"/>
    </row>
    <row r="3470" spans="14:30" x14ac:dyDescent="0.25">
      <c r="N3470"/>
      <c r="AA3470"/>
      <c r="AB3470"/>
      <c r="AC3470"/>
      <c r="AD3470"/>
    </row>
    <row r="3471" spans="14:30" x14ac:dyDescent="0.25">
      <c r="N3471"/>
      <c r="AA3471"/>
      <c r="AB3471"/>
      <c r="AC3471"/>
      <c r="AD3471"/>
    </row>
    <row r="3472" spans="14:30" x14ac:dyDescent="0.25">
      <c r="N3472"/>
      <c r="AA3472"/>
      <c r="AB3472"/>
      <c r="AC3472"/>
      <c r="AD3472"/>
    </row>
    <row r="3473" spans="14:30" x14ac:dyDescent="0.25">
      <c r="N3473"/>
      <c r="AA3473"/>
      <c r="AB3473"/>
      <c r="AC3473"/>
      <c r="AD3473"/>
    </row>
    <row r="3474" spans="14:30" x14ac:dyDescent="0.25">
      <c r="N3474"/>
      <c r="AA3474"/>
      <c r="AB3474"/>
      <c r="AC3474"/>
      <c r="AD3474"/>
    </row>
    <row r="3475" spans="14:30" x14ac:dyDescent="0.25">
      <c r="N3475"/>
      <c r="AA3475"/>
      <c r="AB3475"/>
      <c r="AC3475"/>
      <c r="AD3475"/>
    </row>
    <row r="3476" spans="14:30" x14ac:dyDescent="0.25">
      <c r="N3476"/>
      <c r="AA3476"/>
      <c r="AB3476"/>
      <c r="AC3476"/>
      <c r="AD3476"/>
    </row>
    <row r="3477" spans="14:30" x14ac:dyDescent="0.25">
      <c r="N3477"/>
      <c r="AA3477"/>
      <c r="AB3477"/>
      <c r="AC3477"/>
      <c r="AD3477"/>
    </row>
    <row r="3478" spans="14:30" x14ac:dyDescent="0.25">
      <c r="N3478"/>
      <c r="AA3478"/>
      <c r="AB3478"/>
      <c r="AC3478"/>
      <c r="AD3478"/>
    </row>
    <row r="3479" spans="14:30" x14ac:dyDescent="0.25">
      <c r="N3479"/>
      <c r="AA3479"/>
      <c r="AB3479"/>
      <c r="AC3479"/>
      <c r="AD3479"/>
    </row>
    <row r="3480" spans="14:30" x14ac:dyDescent="0.25">
      <c r="N3480"/>
      <c r="AA3480"/>
      <c r="AB3480"/>
      <c r="AC3480"/>
      <c r="AD3480"/>
    </row>
    <row r="3481" spans="14:30" x14ac:dyDescent="0.25">
      <c r="N3481"/>
      <c r="AA3481"/>
      <c r="AB3481"/>
      <c r="AC3481"/>
      <c r="AD3481"/>
    </row>
    <row r="3482" spans="14:30" x14ac:dyDescent="0.25">
      <c r="N3482"/>
      <c r="AA3482"/>
      <c r="AB3482"/>
      <c r="AC3482"/>
      <c r="AD3482"/>
    </row>
    <row r="3483" spans="14:30" x14ac:dyDescent="0.25">
      <c r="N3483"/>
      <c r="AA3483"/>
      <c r="AB3483"/>
      <c r="AC3483"/>
      <c r="AD3483"/>
    </row>
    <row r="3484" spans="14:30" x14ac:dyDescent="0.25">
      <c r="N3484"/>
      <c r="AA3484"/>
      <c r="AB3484"/>
      <c r="AC3484"/>
      <c r="AD3484"/>
    </row>
    <row r="3485" spans="14:30" x14ac:dyDescent="0.25">
      <c r="N3485"/>
      <c r="AA3485"/>
      <c r="AB3485"/>
      <c r="AC3485"/>
      <c r="AD3485"/>
    </row>
    <row r="3486" spans="14:30" x14ac:dyDescent="0.25">
      <c r="N3486"/>
      <c r="AA3486"/>
      <c r="AB3486"/>
      <c r="AC3486"/>
      <c r="AD3486"/>
    </row>
    <row r="3487" spans="14:30" x14ac:dyDescent="0.25">
      <c r="N3487"/>
      <c r="AA3487"/>
      <c r="AB3487"/>
      <c r="AC3487"/>
      <c r="AD3487"/>
    </row>
    <row r="3488" spans="14:30" x14ac:dyDescent="0.25">
      <c r="N3488"/>
      <c r="AA3488"/>
      <c r="AB3488"/>
      <c r="AC3488"/>
      <c r="AD3488"/>
    </row>
    <row r="3489" spans="14:30" x14ac:dyDescent="0.25">
      <c r="N3489"/>
      <c r="AA3489"/>
      <c r="AB3489"/>
      <c r="AC3489"/>
      <c r="AD3489"/>
    </row>
    <row r="3490" spans="14:30" x14ac:dyDescent="0.25">
      <c r="N3490"/>
      <c r="AA3490"/>
      <c r="AB3490"/>
      <c r="AC3490"/>
      <c r="AD3490"/>
    </row>
    <row r="3491" spans="14:30" x14ac:dyDescent="0.25">
      <c r="N3491"/>
      <c r="AA3491"/>
      <c r="AB3491"/>
      <c r="AC3491"/>
      <c r="AD3491"/>
    </row>
    <row r="3492" spans="14:30" x14ac:dyDescent="0.25">
      <c r="N3492"/>
      <c r="AA3492"/>
      <c r="AB3492"/>
      <c r="AC3492"/>
      <c r="AD3492"/>
    </row>
    <row r="3493" spans="14:30" x14ac:dyDescent="0.25">
      <c r="N3493"/>
      <c r="AA3493"/>
      <c r="AB3493"/>
      <c r="AC3493"/>
      <c r="AD3493"/>
    </row>
    <row r="3494" spans="14:30" x14ac:dyDescent="0.25">
      <c r="N3494"/>
      <c r="AA3494"/>
      <c r="AB3494"/>
      <c r="AC3494"/>
      <c r="AD3494"/>
    </row>
    <row r="3495" spans="14:30" x14ac:dyDescent="0.25">
      <c r="N3495"/>
      <c r="AA3495"/>
      <c r="AB3495"/>
      <c r="AC3495"/>
      <c r="AD3495"/>
    </row>
    <row r="3496" spans="14:30" x14ac:dyDescent="0.25">
      <c r="N3496"/>
      <c r="AA3496"/>
      <c r="AB3496"/>
      <c r="AC3496"/>
      <c r="AD3496"/>
    </row>
    <row r="3497" spans="14:30" x14ac:dyDescent="0.25">
      <c r="N3497"/>
      <c r="AA3497"/>
      <c r="AB3497"/>
      <c r="AC3497"/>
      <c r="AD3497"/>
    </row>
    <row r="3498" spans="14:30" x14ac:dyDescent="0.25">
      <c r="N3498"/>
      <c r="AA3498"/>
      <c r="AB3498"/>
      <c r="AC3498"/>
      <c r="AD3498"/>
    </row>
    <row r="3499" spans="14:30" x14ac:dyDescent="0.25">
      <c r="N3499"/>
      <c r="AA3499"/>
      <c r="AB3499"/>
      <c r="AC3499"/>
      <c r="AD3499"/>
    </row>
    <row r="3500" spans="14:30" x14ac:dyDescent="0.25">
      <c r="N3500"/>
      <c r="AA3500"/>
      <c r="AB3500"/>
      <c r="AC3500"/>
      <c r="AD3500"/>
    </row>
    <row r="3501" spans="14:30" x14ac:dyDescent="0.25">
      <c r="N3501"/>
      <c r="AA3501"/>
      <c r="AB3501"/>
      <c r="AC3501"/>
      <c r="AD3501"/>
    </row>
    <row r="3502" spans="14:30" x14ac:dyDescent="0.25">
      <c r="N3502"/>
      <c r="AA3502"/>
      <c r="AB3502"/>
      <c r="AC3502"/>
      <c r="AD3502"/>
    </row>
    <row r="3503" spans="14:30" x14ac:dyDescent="0.25">
      <c r="N3503"/>
      <c r="AA3503"/>
      <c r="AB3503"/>
      <c r="AC3503"/>
      <c r="AD3503"/>
    </row>
    <row r="3504" spans="14:30" x14ac:dyDescent="0.25">
      <c r="N3504"/>
      <c r="AA3504"/>
      <c r="AB3504"/>
      <c r="AC3504"/>
      <c r="AD3504"/>
    </row>
    <row r="3505" spans="14:30" x14ac:dyDescent="0.25">
      <c r="N3505"/>
      <c r="AA3505"/>
      <c r="AB3505"/>
      <c r="AC3505"/>
      <c r="AD3505"/>
    </row>
    <row r="3506" spans="14:30" x14ac:dyDescent="0.25">
      <c r="N3506"/>
      <c r="AA3506"/>
      <c r="AB3506"/>
      <c r="AC3506"/>
      <c r="AD3506"/>
    </row>
    <row r="3507" spans="14:30" x14ac:dyDescent="0.25">
      <c r="N3507"/>
      <c r="AA3507"/>
      <c r="AB3507"/>
      <c r="AC3507"/>
      <c r="AD3507"/>
    </row>
    <row r="3508" spans="14:30" x14ac:dyDescent="0.25">
      <c r="N3508"/>
      <c r="AA3508"/>
      <c r="AB3508"/>
      <c r="AC3508"/>
      <c r="AD3508"/>
    </row>
    <row r="3509" spans="14:30" x14ac:dyDescent="0.25">
      <c r="N3509"/>
      <c r="AA3509"/>
      <c r="AB3509"/>
      <c r="AC3509"/>
      <c r="AD3509"/>
    </row>
    <row r="3510" spans="14:30" x14ac:dyDescent="0.25">
      <c r="N3510"/>
      <c r="AA3510"/>
      <c r="AB3510"/>
      <c r="AC3510"/>
      <c r="AD3510"/>
    </row>
    <row r="3511" spans="14:30" x14ac:dyDescent="0.25">
      <c r="N3511"/>
      <c r="AA3511"/>
      <c r="AB3511"/>
      <c r="AC3511"/>
      <c r="AD3511"/>
    </row>
    <row r="3512" spans="14:30" x14ac:dyDescent="0.25">
      <c r="N3512"/>
      <c r="AA3512"/>
      <c r="AB3512"/>
      <c r="AC3512"/>
      <c r="AD3512"/>
    </row>
    <row r="3513" spans="14:30" x14ac:dyDescent="0.25">
      <c r="N3513"/>
      <c r="AA3513"/>
      <c r="AB3513"/>
      <c r="AC3513"/>
      <c r="AD3513"/>
    </row>
    <row r="3514" spans="14:30" x14ac:dyDescent="0.25">
      <c r="N3514"/>
      <c r="AA3514"/>
      <c r="AB3514"/>
      <c r="AC3514"/>
      <c r="AD3514"/>
    </row>
    <row r="3515" spans="14:30" x14ac:dyDescent="0.25">
      <c r="N3515"/>
      <c r="AA3515"/>
      <c r="AB3515"/>
      <c r="AC3515"/>
      <c r="AD3515"/>
    </row>
    <row r="3516" spans="14:30" x14ac:dyDescent="0.25">
      <c r="N3516"/>
      <c r="AA3516"/>
      <c r="AB3516"/>
      <c r="AC3516"/>
      <c r="AD3516"/>
    </row>
    <row r="3517" spans="14:30" x14ac:dyDescent="0.25">
      <c r="N3517"/>
      <c r="AA3517"/>
      <c r="AB3517"/>
      <c r="AC3517"/>
      <c r="AD3517"/>
    </row>
    <row r="3518" spans="14:30" x14ac:dyDescent="0.25">
      <c r="N3518"/>
      <c r="AA3518"/>
      <c r="AB3518"/>
      <c r="AC3518"/>
      <c r="AD3518"/>
    </row>
    <row r="3519" spans="14:30" x14ac:dyDescent="0.25">
      <c r="N3519"/>
      <c r="AA3519"/>
      <c r="AB3519"/>
      <c r="AC3519"/>
      <c r="AD3519"/>
    </row>
    <row r="3520" spans="14:30" x14ac:dyDescent="0.25">
      <c r="N3520"/>
      <c r="AA3520"/>
      <c r="AB3520"/>
      <c r="AC3520"/>
      <c r="AD3520"/>
    </row>
    <row r="3521" spans="14:30" x14ac:dyDescent="0.25">
      <c r="N3521"/>
      <c r="AA3521"/>
      <c r="AB3521"/>
      <c r="AC3521"/>
      <c r="AD3521"/>
    </row>
    <row r="3522" spans="14:30" x14ac:dyDescent="0.25">
      <c r="N3522"/>
      <c r="AA3522"/>
      <c r="AB3522"/>
      <c r="AC3522"/>
      <c r="AD3522"/>
    </row>
    <row r="3523" spans="14:30" x14ac:dyDescent="0.25">
      <c r="N3523"/>
      <c r="AA3523"/>
      <c r="AB3523"/>
      <c r="AC3523"/>
      <c r="AD3523"/>
    </row>
    <row r="3524" spans="14:30" x14ac:dyDescent="0.25">
      <c r="N3524"/>
      <c r="AA3524"/>
      <c r="AB3524"/>
      <c r="AC3524"/>
      <c r="AD3524"/>
    </row>
    <row r="3525" spans="14:30" x14ac:dyDescent="0.25">
      <c r="N3525"/>
      <c r="AA3525"/>
      <c r="AB3525"/>
      <c r="AC3525"/>
      <c r="AD3525"/>
    </row>
    <row r="3526" spans="14:30" x14ac:dyDescent="0.25">
      <c r="N3526"/>
      <c r="AA3526"/>
      <c r="AB3526"/>
      <c r="AC3526"/>
      <c r="AD3526"/>
    </row>
    <row r="3527" spans="14:30" x14ac:dyDescent="0.25">
      <c r="N3527"/>
      <c r="AA3527"/>
      <c r="AB3527"/>
      <c r="AC3527"/>
      <c r="AD3527"/>
    </row>
    <row r="3528" spans="14:30" x14ac:dyDescent="0.25">
      <c r="N3528"/>
      <c r="AA3528"/>
      <c r="AB3528"/>
      <c r="AC3528"/>
      <c r="AD3528"/>
    </row>
    <row r="3529" spans="14:30" x14ac:dyDescent="0.25">
      <c r="N3529"/>
      <c r="AA3529"/>
      <c r="AB3529"/>
      <c r="AC3529"/>
      <c r="AD3529"/>
    </row>
    <row r="3530" spans="14:30" x14ac:dyDescent="0.25">
      <c r="N3530"/>
      <c r="AA3530"/>
      <c r="AB3530"/>
      <c r="AC3530"/>
      <c r="AD3530"/>
    </row>
    <row r="3531" spans="14:30" x14ac:dyDescent="0.25">
      <c r="N3531"/>
      <c r="AA3531"/>
      <c r="AB3531"/>
      <c r="AC3531"/>
      <c r="AD3531"/>
    </row>
    <row r="3532" spans="14:30" x14ac:dyDescent="0.25">
      <c r="N3532"/>
      <c r="AA3532"/>
      <c r="AB3532"/>
      <c r="AC3532"/>
      <c r="AD3532"/>
    </row>
    <row r="3533" spans="14:30" x14ac:dyDescent="0.25">
      <c r="N3533"/>
      <c r="AA3533"/>
      <c r="AB3533"/>
      <c r="AC3533"/>
      <c r="AD3533"/>
    </row>
    <row r="3534" spans="14:30" x14ac:dyDescent="0.25">
      <c r="N3534"/>
      <c r="AA3534"/>
      <c r="AB3534"/>
      <c r="AC3534"/>
      <c r="AD3534"/>
    </row>
    <row r="3535" spans="14:30" x14ac:dyDescent="0.25">
      <c r="N3535"/>
      <c r="AA3535"/>
      <c r="AB3535"/>
      <c r="AC3535"/>
      <c r="AD3535"/>
    </row>
    <row r="3536" spans="14:30" x14ac:dyDescent="0.25">
      <c r="N3536"/>
      <c r="AA3536"/>
      <c r="AB3536"/>
      <c r="AC3536"/>
      <c r="AD3536"/>
    </row>
    <row r="3537" spans="14:30" x14ac:dyDescent="0.25">
      <c r="N3537"/>
      <c r="AA3537"/>
      <c r="AB3537"/>
      <c r="AC3537"/>
      <c r="AD3537"/>
    </row>
    <row r="3538" spans="14:30" x14ac:dyDescent="0.25">
      <c r="N3538"/>
      <c r="AA3538"/>
      <c r="AB3538"/>
      <c r="AC3538"/>
      <c r="AD3538"/>
    </row>
    <row r="3539" spans="14:30" x14ac:dyDescent="0.25">
      <c r="N3539"/>
      <c r="AA3539"/>
      <c r="AB3539"/>
      <c r="AC3539"/>
      <c r="AD3539"/>
    </row>
    <row r="3540" spans="14:30" x14ac:dyDescent="0.25">
      <c r="N3540"/>
      <c r="AA3540"/>
      <c r="AB3540"/>
      <c r="AC3540"/>
      <c r="AD3540"/>
    </row>
    <row r="3541" spans="14:30" x14ac:dyDescent="0.25">
      <c r="N3541"/>
      <c r="AA3541"/>
      <c r="AB3541"/>
      <c r="AC3541"/>
      <c r="AD3541"/>
    </row>
    <row r="3542" spans="14:30" x14ac:dyDescent="0.25">
      <c r="N3542"/>
      <c r="AA3542"/>
      <c r="AB3542"/>
      <c r="AC3542"/>
      <c r="AD3542"/>
    </row>
    <row r="3543" spans="14:30" x14ac:dyDescent="0.25">
      <c r="N3543"/>
      <c r="AA3543"/>
      <c r="AB3543"/>
      <c r="AC3543"/>
      <c r="AD3543"/>
    </row>
    <row r="3544" spans="14:30" x14ac:dyDescent="0.25">
      <c r="N3544"/>
      <c r="AA3544"/>
      <c r="AB3544"/>
      <c r="AC3544"/>
      <c r="AD3544"/>
    </row>
    <row r="3545" spans="14:30" x14ac:dyDescent="0.25">
      <c r="N3545"/>
      <c r="AA3545"/>
      <c r="AB3545"/>
      <c r="AC3545"/>
      <c r="AD3545"/>
    </row>
    <row r="3546" spans="14:30" x14ac:dyDescent="0.25">
      <c r="N3546"/>
      <c r="AA3546"/>
      <c r="AB3546"/>
      <c r="AC3546"/>
      <c r="AD3546"/>
    </row>
    <row r="3547" spans="14:30" x14ac:dyDescent="0.25">
      <c r="N3547"/>
      <c r="AA3547"/>
      <c r="AB3547"/>
      <c r="AC3547"/>
      <c r="AD3547"/>
    </row>
    <row r="3548" spans="14:30" x14ac:dyDescent="0.25">
      <c r="N3548"/>
      <c r="AA3548"/>
      <c r="AB3548"/>
      <c r="AC3548"/>
      <c r="AD3548"/>
    </row>
    <row r="3549" spans="14:30" x14ac:dyDescent="0.25">
      <c r="N3549"/>
      <c r="AA3549"/>
      <c r="AB3549"/>
      <c r="AC3549"/>
      <c r="AD3549"/>
    </row>
    <row r="3550" spans="14:30" x14ac:dyDescent="0.25">
      <c r="N3550"/>
      <c r="AA3550"/>
      <c r="AB3550"/>
      <c r="AC3550"/>
      <c r="AD3550"/>
    </row>
    <row r="3551" spans="14:30" x14ac:dyDescent="0.25">
      <c r="N3551"/>
      <c r="AA3551"/>
      <c r="AB3551"/>
      <c r="AC3551"/>
      <c r="AD3551"/>
    </row>
    <row r="3552" spans="14:30" x14ac:dyDescent="0.25">
      <c r="N3552"/>
      <c r="AA3552"/>
      <c r="AB3552"/>
      <c r="AC3552"/>
      <c r="AD3552"/>
    </row>
    <row r="3553" spans="14:30" x14ac:dyDescent="0.25">
      <c r="N3553"/>
      <c r="AA3553"/>
      <c r="AB3553"/>
      <c r="AC3553"/>
      <c r="AD3553"/>
    </row>
    <row r="3554" spans="14:30" x14ac:dyDescent="0.25">
      <c r="N3554"/>
      <c r="AA3554"/>
      <c r="AB3554"/>
      <c r="AC3554"/>
      <c r="AD3554"/>
    </row>
    <row r="3555" spans="14:30" x14ac:dyDescent="0.25">
      <c r="N3555"/>
      <c r="AA3555"/>
      <c r="AB3555"/>
      <c r="AC3555"/>
      <c r="AD3555"/>
    </row>
    <row r="3556" spans="14:30" x14ac:dyDescent="0.25">
      <c r="N3556"/>
      <c r="AA3556"/>
      <c r="AB3556"/>
      <c r="AC3556"/>
      <c r="AD3556"/>
    </row>
    <row r="3557" spans="14:30" x14ac:dyDescent="0.25">
      <c r="N3557"/>
      <c r="AA3557"/>
      <c r="AB3557"/>
      <c r="AC3557"/>
      <c r="AD3557"/>
    </row>
    <row r="3558" spans="14:30" x14ac:dyDescent="0.25">
      <c r="N3558"/>
      <c r="AA3558"/>
      <c r="AB3558"/>
      <c r="AC3558"/>
      <c r="AD3558"/>
    </row>
    <row r="3559" spans="14:30" x14ac:dyDescent="0.25">
      <c r="N3559"/>
      <c r="AA3559"/>
      <c r="AB3559"/>
      <c r="AC3559"/>
      <c r="AD3559"/>
    </row>
    <row r="3560" spans="14:30" x14ac:dyDescent="0.25">
      <c r="N3560"/>
      <c r="AA3560"/>
      <c r="AB3560"/>
      <c r="AC3560"/>
      <c r="AD3560"/>
    </row>
    <row r="3561" spans="14:30" x14ac:dyDescent="0.25">
      <c r="N3561"/>
      <c r="AA3561"/>
      <c r="AB3561"/>
      <c r="AC3561"/>
      <c r="AD3561"/>
    </row>
    <row r="3562" spans="14:30" x14ac:dyDescent="0.25">
      <c r="N3562"/>
      <c r="AA3562"/>
      <c r="AB3562"/>
      <c r="AC3562"/>
      <c r="AD3562"/>
    </row>
    <row r="3563" spans="14:30" x14ac:dyDescent="0.25">
      <c r="N3563"/>
      <c r="AA3563"/>
      <c r="AB3563"/>
      <c r="AC3563"/>
      <c r="AD3563"/>
    </row>
    <row r="3564" spans="14:30" x14ac:dyDescent="0.25">
      <c r="N3564"/>
      <c r="AA3564"/>
      <c r="AB3564"/>
      <c r="AC3564"/>
      <c r="AD3564"/>
    </row>
    <row r="3565" spans="14:30" x14ac:dyDescent="0.25">
      <c r="N3565"/>
      <c r="AA3565"/>
      <c r="AB3565"/>
      <c r="AC3565"/>
      <c r="AD3565"/>
    </row>
    <row r="3566" spans="14:30" x14ac:dyDescent="0.25">
      <c r="N3566"/>
      <c r="AA3566"/>
      <c r="AB3566"/>
      <c r="AC3566"/>
      <c r="AD3566"/>
    </row>
    <row r="3567" spans="14:30" x14ac:dyDescent="0.25">
      <c r="N3567"/>
      <c r="AA3567"/>
      <c r="AB3567"/>
      <c r="AC3567"/>
      <c r="AD3567"/>
    </row>
    <row r="3568" spans="14:30" x14ac:dyDescent="0.25">
      <c r="N3568"/>
      <c r="AA3568"/>
      <c r="AB3568"/>
      <c r="AC3568"/>
      <c r="AD3568"/>
    </row>
    <row r="3569" spans="14:30" x14ac:dyDescent="0.25">
      <c r="N3569"/>
      <c r="AA3569"/>
      <c r="AB3569"/>
      <c r="AC3569"/>
      <c r="AD3569"/>
    </row>
    <row r="3570" spans="14:30" x14ac:dyDescent="0.25">
      <c r="N3570"/>
      <c r="AA3570"/>
      <c r="AB3570"/>
      <c r="AC3570"/>
      <c r="AD3570"/>
    </row>
    <row r="3571" spans="14:30" x14ac:dyDescent="0.25">
      <c r="N3571"/>
      <c r="AA3571"/>
      <c r="AB3571"/>
      <c r="AC3571"/>
      <c r="AD3571"/>
    </row>
    <row r="3572" spans="14:30" x14ac:dyDescent="0.25">
      <c r="N3572"/>
      <c r="AA3572"/>
      <c r="AB3572"/>
      <c r="AC3572"/>
      <c r="AD3572"/>
    </row>
    <row r="3573" spans="14:30" x14ac:dyDescent="0.25">
      <c r="N3573"/>
      <c r="AA3573"/>
      <c r="AB3573"/>
      <c r="AC3573"/>
      <c r="AD3573"/>
    </row>
    <row r="3574" spans="14:30" x14ac:dyDescent="0.25">
      <c r="N3574"/>
      <c r="AA3574"/>
      <c r="AB3574"/>
      <c r="AC3574"/>
      <c r="AD3574"/>
    </row>
    <row r="3575" spans="14:30" x14ac:dyDescent="0.25">
      <c r="N3575"/>
      <c r="AA3575"/>
      <c r="AB3575"/>
      <c r="AC3575"/>
      <c r="AD3575"/>
    </row>
    <row r="3576" spans="14:30" x14ac:dyDescent="0.25">
      <c r="N3576"/>
      <c r="AA3576"/>
      <c r="AB3576"/>
      <c r="AC3576"/>
      <c r="AD3576"/>
    </row>
    <row r="3577" spans="14:30" x14ac:dyDescent="0.25">
      <c r="N3577"/>
      <c r="AA3577"/>
      <c r="AB3577"/>
      <c r="AC3577"/>
      <c r="AD3577"/>
    </row>
    <row r="3578" spans="14:30" x14ac:dyDescent="0.25">
      <c r="N3578"/>
      <c r="AA3578"/>
      <c r="AB3578"/>
      <c r="AC3578"/>
      <c r="AD3578"/>
    </row>
    <row r="3579" spans="14:30" x14ac:dyDescent="0.25">
      <c r="N3579"/>
      <c r="AA3579"/>
      <c r="AB3579"/>
      <c r="AC3579"/>
      <c r="AD3579"/>
    </row>
    <row r="3580" spans="14:30" x14ac:dyDescent="0.25">
      <c r="N3580"/>
      <c r="AA3580"/>
      <c r="AB3580"/>
      <c r="AC3580"/>
      <c r="AD3580"/>
    </row>
    <row r="3581" spans="14:30" x14ac:dyDescent="0.25">
      <c r="N3581"/>
      <c r="AA3581"/>
      <c r="AB3581"/>
      <c r="AC3581"/>
      <c r="AD3581"/>
    </row>
    <row r="3582" spans="14:30" x14ac:dyDescent="0.25">
      <c r="N3582"/>
      <c r="AA3582"/>
      <c r="AB3582"/>
      <c r="AC3582"/>
      <c r="AD3582"/>
    </row>
    <row r="3583" spans="14:30" x14ac:dyDescent="0.25">
      <c r="N3583"/>
      <c r="AA3583"/>
      <c r="AB3583"/>
      <c r="AC3583"/>
      <c r="AD3583"/>
    </row>
    <row r="3584" spans="14:30" x14ac:dyDescent="0.25">
      <c r="N3584"/>
      <c r="AA3584"/>
      <c r="AB3584"/>
      <c r="AC3584"/>
      <c r="AD3584"/>
    </row>
    <row r="3585" spans="14:30" x14ac:dyDescent="0.25">
      <c r="N3585"/>
      <c r="AA3585"/>
      <c r="AB3585"/>
      <c r="AC3585"/>
      <c r="AD3585"/>
    </row>
    <row r="3586" spans="14:30" x14ac:dyDescent="0.25">
      <c r="N3586"/>
      <c r="AA3586"/>
      <c r="AB3586"/>
      <c r="AC3586"/>
      <c r="AD3586"/>
    </row>
    <row r="3587" spans="14:30" x14ac:dyDescent="0.25">
      <c r="N3587"/>
      <c r="AA3587"/>
      <c r="AB3587"/>
      <c r="AC3587"/>
      <c r="AD3587"/>
    </row>
    <row r="3588" spans="14:30" x14ac:dyDescent="0.25">
      <c r="N3588"/>
      <c r="AA3588"/>
      <c r="AB3588"/>
      <c r="AC3588"/>
      <c r="AD3588"/>
    </row>
    <row r="3589" spans="14:30" x14ac:dyDescent="0.25">
      <c r="N3589"/>
      <c r="AA3589"/>
      <c r="AB3589"/>
      <c r="AC3589"/>
      <c r="AD3589"/>
    </row>
    <row r="3590" spans="14:30" x14ac:dyDescent="0.25">
      <c r="N3590"/>
      <c r="AA3590"/>
      <c r="AB3590"/>
      <c r="AC3590"/>
      <c r="AD3590"/>
    </row>
    <row r="3591" spans="14:30" x14ac:dyDescent="0.25">
      <c r="N3591"/>
      <c r="AA3591"/>
      <c r="AB3591"/>
      <c r="AC3591"/>
      <c r="AD3591"/>
    </row>
    <row r="3592" spans="14:30" x14ac:dyDescent="0.25">
      <c r="N3592"/>
      <c r="AA3592"/>
      <c r="AB3592"/>
      <c r="AC3592"/>
      <c r="AD3592"/>
    </row>
    <row r="3593" spans="14:30" x14ac:dyDescent="0.25">
      <c r="N3593"/>
      <c r="AA3593"/>
      <c r="AB3593"/>
      <c r="AC3593"/>
      <c r="AD3593"/>
    </row>
    <row r="3594" spans="14:30" x14ac:dyDescent="0.25">
      <c r="N3594"/>
      <c r="AA3594"/>
      <c r="AB3594"/>
      <c r="AC3594"/>
      <c r="AD3594"/>
    </row>
    <row r="3595" spans="14:30" x14ac:dyDescent="0.25">
      <c r="N3595"/>
      <c r="AA3595"/>
      <c r="AB3595"/>
      <c r="AC3595"/>
      <c r="AD3595"/>
    </row>
    <row r="3596" spans="14:30" x14ac:dyDescent="0.25">
      <c r="N3596"/>
      <c r="AA3596"/>
      <c r="AB3596"/>
      <c r="AC3596"/>
      <c r="AD3596"/>
    </row>
    <row r="3597" spans="14:30" x14ac:dyDescent="0.25">
      <c r="N3597"/>
      <c r="AA3597"/>
      <c r="AB3597"/>
      <c r="AC3597"/>
      <c r="AD3597"/>
    </row>
    <row r="3598" spans="14:30" x14ac:dyDescent="0.25">
      <c r="N3598"/>
      <c r="AA3598"/>
      <c r="AB3598"/>
      <c r="AC3598"/>
      <c r="AD3598"/>
    </row>
    <row r="3599" spans="14:30" x14ac:dyDescent="0.25">
      <c r="N3599"/>
      <c r="AA3599"/>
      <c r="AB3599"/>
      <c r="AC3599"/>
      <c r="AD3599"/>
    </row>
    <row r="3600" spans="14:30" x14ac:dyDescent="0.25">
      <c r="N3600"/>
      <c r="AA3600"/>
      <c r="AB3600"/>
      <c r="AC3600"/>
      <c r="AD3600"/>
    </row>
    <row r="3601" spans="14:30" x14ac:dyDescent="0.25">
      <c r="N3601"/>
      <c r="AA3601"/>
      <c r="AB3601"/>
      <c r="AC3601"/>
      <c r="AD3601"/>
    </row>
    <row r="3602" spans="14:30" x14ac:dyDescent="0.25">
      <c r="N3602"/>
      <c r="AA3602"/>
      <c r="AB3602"/>
      <c r="AC3602"/>
      <c r="AD3602"/>
    </row>
    <row r="3603" spans="14:30" x14ac:dyDescent="0.25">
      <c r="N3603"/>
      <c r="AA3603"/>
      <c r="AB3603"/>
      <c r="AC3603"/>
      <c r="AD3603"/>
    </row>
    <row r="3604" spans="14:30" x14ac:dyDescent="0.25">
      <c r="N3604"/>
      <c r="AA3604"/>
      <c r="AB3604"/>
      <c r="AC3604"/>
      <c r="AD3604"/>
    </row>
    <row r="3605" spans="14:30" x14ac:dyDescent="0.25">
      <c r="N3605"/>
      <c r="AA3605"/>
      <c r="AB3605"/>
      <c r="AC3605"/>
      <c r="AD3605"/>
    </row>
    <row r="3606" spans="14:30" x14ac:dyDescent="0.25">
      <c r="N3606"/>
      <c r="AA3606"/>
      <c r="AB3606"/>
      <c r="AC3606"/>
      <c r="AD3606"/>
    </row>
    <row r="3607" spans="14:30" x14ac:dyDescent="0.25">
      <c r="N3607"/>
      <c r="AA3607"/>
      <c r="AB3607"/>
      <c r="AC3607"/>
      <c r="AD3607"/>
    </row>
    <row r="3608" spans="14:30" x14ac:dyDescent="0.25">
      <c r="N3608"/>
      <c r="AA3608"/>
      <c r="AB3608"/>
      <c r="AC3608"/>
      <c r="AD3608"/>
    </row>
    <row r="3609" spans="14:30" x14ac:dyDescent="0.25">
      <c r="N3609"/>
      <c r="AA3609"/>
      <c r="AB3609"/>
      <c r="AC3609"/>
      <c r="AD3609"/>
    </row>
    <row r="3610" spans="14:30" x14ac:dyDescent="0.25">
      <c r="N3610"/>
      <c r="AA3610"/>
      <c r="AB3610"/>
      <c r="AC3610"/>
      <c r="AD3610"/>
    </row>
    <row r="3611" spans="14:30" x14ac:dyDescent="0.25">
      <c r="N3611"/>
      <c r="AA3611"/>
      <c r="AB3611"/>
      <c r="AC3611"/>
      <c r="AD3611"/>
    </row>
    <row r="3612" spans="14:30" x14ac:dyDescent="0.25">
      <c r="N3612"/>
      <c r="AA3612"/>
      <c r="AB3612"/>
      <c r="AC3612"/>
      <c r="AD3612"/>
    </row>
    <row r="3613" spans="14:30" x14ac:dyDescent="0.25">
      <c r="N3613"/>
      <c r="AA3613"/>
      <c r="AB3613"/>
      <c r="AC3613"/>
      <c r="AD3613"/>
    </row>
    <row r="3614" spans="14:30" x14ac:dyDescent="0.25">
      <c r="N3614"/>
      <c r="AA3614"/>
      <c r="AB3614"/>
      <c r="AC3614"/>
      <c r="AD3614"/>
    </row>
    <row r="3615" spans="14:30" x14ac:dyDescent="0.25">
      <c r="N3615"/>
      <c r="AA3615"/>
      <c r="AB3615"/>
      <c r="AC3615"/>
      <c r="AD3615"/>
    </row>
    <row r="3616" spans="14:30" x14ac:dyDescent="0.25">
      <c r="N3616"/>
      <c r="AA3616"/>
      <c r="AB3616"/>
      <c r="AC3616"/>
      <c r="AD3616"/>
    </row>
    <row r="3617" spans="14:30" x14ac:dyDescent="0.25">
      <c r="N3617"/>
      <c r="AA3617"/>
      <c r="AB3617"/>
      <c r="AC3617"/>
      <c r="AD3617"/>
    </row>
    <row r="3618" spans="14:30" x14ac:dyDescent="0.25">
      <c r="N3618"/>
      <c r="AA3618"/>
      <c r="AB3618"/>
      <c r="AC3618"/>
      <c r="AD3618"/>
    </row>
    <row r="3619" spans="14:30" x14ac:dyDescent="0.25">
      <c r="N3619"/>
      <c r="AA3619"/>
      <c r="AB3619"/>
      <c r="AC3619"/>
      <c r="AD3619"/>
    </row>
    <row r="3620" spans="14:30" x14ac:dyDescent="0.25">
      <c r="N3620"/>
      <c r="AA3620"/>
      <c r="AB3620"/>
      <c r="AC3620"/>
      <c r="AD3620"/>
    </row>
    <row r="3621" spans="14:30" x14ac:dyDescent="0.25">
      <c r="N3621"/>
      <c r="AA3621"/>
      <c r="AB3621"/>
      <c r="AC3621"/>
      <c r="AD3621"/>
    </row>
    <row r="3622" spans="14:30" x14ac:dyDescent="0.25">
      <c r="N3622"/>
      <c r="AA3622"/>
      <c r="AB3622"/>
      <c r="AC3622"/>
      <c r="AD3622"/>
    </row>
    <row r="3623" spans="14:30" x14ac:dyDescent="0.25">
      <c r="N3623"/>
      <c r="AA3623"/>
      <c r="AB3623"/>
      <c r="AC3623"/>
      <c r="AD3623"/>
    </row>
    <row r="3624" spans="14:30" x14ac:dyDescent="0.25">
      <c r="N3624"/>
      <c r="AA3624"/>
      <c r="AB3624"/>
      <c r="AC3624"/>
      <c r="AD3624"/>
    </row>
    <row r="3625" spans="14:30" x14ac:dyDescent="0.25">
      <c r="N3625"/>
      <c r="AA3625"/>
      <c r="AB3625"/>
      <c r="AC3625"/>
      <c r="AD3625"/>
    </row>
    <row r="3626" spans="14:30" x14ac:dyDescent="0.25">
      <c r="N3626"/>
      <c r="AA3626"/>
      <c r="AB3626"/>
      <c r="AC3626"/>
      <c r="AD3626"/>
    </row>
    <row r="3627" spans="14:30" x14ac:dyDescent="0.25">
      <c r="N3627"/>
      <c r="AA3627"/>
      <c r="AB3627"/>
      <c r="AC3627"/>
      <c r="AD3627"/>
    </row>
    <row r="3628" spans="14:30" x14ac:dyDescent="0.25">
      <c r="N3628"/>
      <c r="AA3628"/>
      <c r="AB3628"/>
      <c r="AC3628"/>
      <c r="AD3628"/>
    </row>
    <row r="3629" spans="14:30" x14ac:dyDescent="0.25">
      <c r="N3629"/>
      <c r="AA3629"/>
      <c r="AB3629"/>
      <c r="AC3629"/>
      <c r="AD3629"/>
    </row>
    <row r="3630" spans="14:30" x14ac:dyDescent="0.25">
      <c r="N3630"/>
      <c r="AA3630"/>
      <c r="AB3630"/>
      <c r="AC3630"/>
      <c r="AD3630"/>
    </row>
    <row r="3631" spans="14:30" x14ac:dyDescent="0.25">
      <c r="N3631"/>
      <c r="AA3631"/>
      <c r="AB3631"/>
      <c r="AC3631"/>
      <c r="AD3631"/>
    </row>
    <row r="3632" spans="14:30" x14ac:dyDescent="0.25">
      <c r="N3632"/>
      <c r="AA3632"/>
      <c r="AB3632"/>
      <c r="AC3632"/>
      <c r="AD3632"/>
    </row>
    <row r="3633" spans="14:30" x14ac:dyDescent="0.25">
      <c r="N3633"/>
      <c r="AA3633"/>
      <c r="AB3633"/>
      <c r="AC3633"/>
      <c r="AD3633"/>
    </row>
    <row r="3634" spans="14:30" x14ac:dyDescent="0.25">
      <c r="N3634"/>
      <c r="AA3634"/>
      <c r="AB3634"/>
      <c r="AC3634"/>
      <c r="AD3634"/>
    </row>
    <row r="3635" spans="14:30" x14ac:dyDescent="0.25">
      <c r="N3635"/>
      <c r="AA3635"/>
      <c r="AB3635"/>
      <c r="AC3635"/>
      <c r="AD3635"/>
    </row>
    <row r="3636" spans="14:30" x14ac:dyDescent="0.25">
      <c r="N3636"/>
      <c r="AA3636"/>
      <c r="AB3636"/>
      <c r="AC3636"/>
      <c r="AD3636"/>
    </row>
    <row r="3637" spans="14:30" x14ac:dyDescent="0.25">
      <c r="N3637"/>
      <c r="AA3637"/>
      <c r="AB3637"/>
      <c r="AC3637"/>
      <c r="AD3637"/>
    </row>
    <row r="3638" spans="14:30" x14ac:dyDescent="0.25">
      <c r="N3638"/>
      <c r="AA3638"/>
      <c r="AB3638"/>
      <c r="AC3638"/>
      <c r="AD3638"/>
    </row>
    <row r="3639" spans="14:30" x14ac:dyDescent="0.25">
      <c r="N3639"/>
      <c r="AA3639"/>
      <c r="AB3639"/>
      <c r="AC3639"/>
      <c r="AD3639"/>
    </row>
    <row r="3640" spans="14:30" x14ac:dyDescent="0.25">
      <c r="N3640"/>
      <c r="AA3640"/>
      <c r="AB3640"/>
      <c r="AC3640"/>
      <c r="AD3640"/>
    </row>
    <row r="3641" spans="14:30" x14ac:dyDescent="0.25">
      <c r="N3641"/>
      <c r="AA3641"/>
      <c r="AB3641"/>
      <c r="AC3641"/>
      <c r="AD3641"/>
    </row>
    <row r="3642" spans="14:30" x14ac:dyDescent="0.25">
      <c r="N3642"/>
      <c r="AA3642"/>
      <c r="AB3642"/>
      <c r="AC3642"/>
      <c r="AD3642"/>
    </row>
    <row r="3643" spans="14:30" x14ac:dyDescent="0.25">
      <c r="N3643"/>
      <c r="AA3643"/>
      <c r="AB3643"/>
      <c r="AC3643"/>
      <c r="AD3643"/>
    </row>
    <row r="3644" spans="14:30" x14ac:dyDescent="0.25">
      <c r="N3644"/>
      <c r="AA3644"/>
      <c r="AB3644"/>
      <c r="AC3644"/>
      <c r="AD3644"/>
    </row>
    <row r="3645" spans="14:30" x14ac:dyDescent="0.25">
      <c r="N3645"/>
      <c r="AA3645"/>
      <c r="AB3645"/>
      <c r="AC3645"/>
      <c r="AD3645"/>
    </row>
    <row r="3646" spans="14:30" x14ac:dyDescent="0.25">
      <c r="N3646"/>
      <c r="AA3646"/>
      <c r="AB3646"/>
      <c r="AC3646"/>
      <c r="AD3646"/>
    </row>
    <row r="3647" spans="14:30" x14ac:dyDescent="0.25">
      <c r="N3647"/>
      <c r="AA3647"/>
      <c r="AB3647"/>
      <c r="AC3647"/>
      <c r="AD3647"/>
    </row>
    <row r="3648" spans="14:30" x14ac:dyDescent="0.25">
      <c r="N3648"/>
      <c r="AA3648"/>
      <c r="AB3648"/>
      <c r="AC3648"/>
      <c r="AD3648"/>
    </row>
    <row r="3649" spans="14:30" x14ac:dyDescent="0.25">
      <c r="N3649"/>
      <c r="AA3649"/>
      <c r="AB3649"/>
      <c r="AC3649"/>
      <c r="AD3649"/>
    </row>
    <row r="3650" spans="14:30" x14ac:dyDescent="0.25">
      <c r="N3650"/>
      <c r="AA3650"/>
      <c r="AB3650"/>
      <c r="AC3650"/>
      <c r="AD3650"/>
    </row>
    <row r="3651" spans="14:30" x14ac:dyDescent="0.25">
      <c r="N3651"/>
      <c r="AA3651"/>
      <c r="AB3651"/>
      <c r="AC3651"/>
      <c r="AD3651"/>
    </row>
    <row r="3652" spans="14:30" x14ac:dyDescent="0.25">
      <c r="N3652"/>
      <c r="AA3652"/>
      <c r="AB3652"/>
      <c r="AC3652"/>
      <c r="AD3652"/>
    </row>
    <row r="3653" spans="14:30" x14ac:dyDescent="0.25">
      <c r="N3653"/>
      <c r="AA3653"/>
      <c r="AB3653"/>
      <c r="AC3653"/>
      <c r="AD3653"/>
    </row>
    <row r="3654" spans="14:30" x14ac:dyDescent="0.25">
      <c r="N3654"/>
      <c r="AA3654"/>
      <c r="AB3654"/>
      <c r="AC3654"/>
      <c r="AD3654"/>
    </row>
    <row r="3655" spans="14:30" x14ac:dyDescent="0.25">
      <c r="N3655"/>
      <c r="AA3655"/>
      <c r="AB3655"/>
      <c r="AC3655"/>
      <c r="AD3655"/>
    </row>
    <row r="3656" spans="14:30" x14ac:dyDescent="0.25">
      <c r="N3656"/>
      <c r="AA3656"/>
      <c r="AB3656"/>
      <c r="AC3656"/>
      <c r="AD3656"/>
    </row>
    <row r="3657" spans="14:30" x14ac:dyDescent="0.25">
      <c r="N3657"/>
      <c r="AA3657"/>
      <c r="AB3657"/>
      <c r="AC3657"/>
      <c r="AD3657"/>
    </row>
    <row r="3658" spans="14:30" x14ac:dyDescent="0.25">
      <c r="N3658"/>
      <c r="AA3658"/>
      <c r="AB3658"/>
      <c r="AC3658"/>
      <c r="AD3658"/>
    </row>
    <row r="3659" spans="14:30" x14ac:dyDescent="0.25">
      <c r="N3659"/>
      <c r="AA3659"/>
      <c r="AB3659"/>
      <c r="AC3659"/>
      <c r="AD3659"/>
    </row>
    <row r="3660" spans="14:30" x14ac:dyDescent="0.25">
      <c r="N3660"/>
      <c r="AA3660"/>
      <c r="AB3660"/>
      <c r="AC3660"/>
      <c r="AD3660"/>
    </row>
    <row r="3661" spans="14:30" x14ac:dyDescent="0.25">
      <c r="N3661"/>
      <c r="AA3661"/>
      <c r="AB3661"/>
      <c r="AC3661"/>
      <c r="AD3661"/>
    </row>
    <row r="3662" spans="14:30" x14ac:dyDescent="0.25">
      <c r="N3662"/>
      <c r="AA3662"/>
      <c r="AB3662"/>
      <c r="AC3662"/>
      <c r="AD3662"/>
    </row>
    <row r="3663" spans="14:30" x14ac:dyDescent="0.25">
      <c r="N3663"/>
      <c r="AA3663"/>
      <c r="AB3663"/>
      <c r="AC3663"/>
      <c r="AD3663"/>
    </row>
    <row r="3664" spans="14:30" x14ac:dyDescent="0.25">
      <c r="N3664"/>
      <c r="AA3664"/>
      <c r="AB3664"/>
      <c r="AC3664"/>
      <c r="AD3664"/>
    </row>
    <row r="3665" spans="14:30" x14ac:dyDescent="0.25">
      <c r="N3665"/>
      <c r="AA3665"/>
      <c r="AB3665"/>
      <c r="AC3665"/>
      <c r="AD3665"/>
    </row>
    <row r="3666" spans="14:30" x14ac:dyDescent="0.25">
      <c r="N3666"/>
      <c r="AA3666"/>
      <c r="AB3666"/>
      <c r="AC3666"/>
      <c r="AD3666"/>
    </row>
    <row r="3667" spans="14:30" x14ac:dyDescent="0.25">
      <c r="N3667"/>
      <c r="AA3667"/>
      <c r="AB3667"/>
      <c r="AC3667"/>
      <c r="AD3667"/>
    </row>
    <row r="3668" spans="14:30" x14ac:dyDescent="0.25">
      <c r="N3668"/>
      <c r="AA3668"/>
      <c r="AB3668"/>
      <c r="AC3668"/>
      <c r="AD3668"/>
    </row>
    <row r="3669" spans="14:30" x14ac:dyDescent="0.25">
      <c r="N3669"/>
      <c r="AA3669"/>
      <c r="AB3669"/>
      <c r="AC3669"/>
      <c r="AD3669"/>
    </row>
    <row r="3670" spans="14:30" x14ac:dyDescent="0.25">
      <c r="N3670"/>
      <c r="AA3670"/>
      <c r="AB3670"/>
      <c r="AC3670"/>
      <c r="AD3670"/>
    </row>
    <row r="3671" spans="14:30" x14ac:dyDescent="0.25">
      <c r="N3671"/>
      <c r="AA3671"/>
      <c r="AB3671"/>
      <c r="AC3671"/>
      <c r="AD3671"/>
    </row>
    <row r="3672" spans="14:30" x14ac:dyDescent="0.25">
      <c r="N3672"/>
      <c r="AA3672"/>
      <c r="AB3672"/>
      <c r="AC3672"/>
      <c r="AD3672"/>
    </row>
    <row r="3673" spans="14:30" x14ac:dyDescent="0.25">
      <c r="N3673"/>
      <c r="AA3673"/>
      <c r="AB3673"/>
      <c r="AC3673"/>
      <c r="AD3673"/>
    </row>
    <row r="3674" spans="14:30" x14ac:dyDescent="0.25">
      <c r="N3674"/>
      <c r="AA3674"/>
      <c r="AB3674"/>
      <c r="AC3674"/>
      <c r="AD3674"/>
    </row>
    <row r="3675" spans="14:30" x14ac:dyDescent="0.25">
      <c r="N3675"/>
      <c r="AA3675"/>
      <c r="AB3675"/>
      <c r="AC3675"/>
      <c r="AD3675"/>
    </row>
    <row r="3676" spans="14:30" x14ac:dyDescent="0.25">
      <c r="N3676"/>
      <c r="AA3676"/>
      <c r="AB3676"/>
      <c r="AC3676"/>
      <c r="AD3676"/>
    </row>
    <row r="3677" spans="14:30" x14ac:dyDescent="0.25">
      <c r="N3677"/>
      <c r="AA3677"/>
      <c r="AB3677"/>
      <c r="AC3677"/>
      <c r="AD3677"/>
    </row>
    <row r="3678" spans="14:30" x14ac:dyDescent="0.25">
      <c r="N3678"/>
      <c r="AA3678"/>
      <c r="AB3678"/>
      <c r="AC3678"/>
      <c r="AD3678"/>
    </row>
    <row r="3679" spans="14:30" x14ac:dyDescent="0.25">
      <c r="N3679"/>
      <c r="AA3679"/>
      <c r="AB3679"/>
      <c r="AC3679"/>
      <c r="AD3679"/>
    </row>
    <row r="3680" spans="14:30" x14ac:dyDescent="0.25">
      <c r="N3680"/>
      <c r="AA3680"/>
      <c r="AB3680"/>
      <c r="AC3680"/>
      <c r="AD3680"/>
    </row>
    <row r="3681" spans="14:30" x14ac:dyDescent="0.25">
      <c r="N3681"/>
      <c r="AA3681"/>
      <c r="AB3681"/>
      <c r="AC3681"/>
      <c r="AD3681"/>
    </row>
    <row r="3682" spans="14:30" x14ac:dyDescent="0.25">
      <c r="N3682"/>
      <c r="AA3682"/>
      <c r="AB3682"/>
      <c r="AC3682"/>
      <c r="AD3682"/>
    </row>
    <row r="3683" spans="14:30" x14ac:dyDescent="0.25">
      <c r="N3683"/>
      <c r="AA3683"/>
      <c r="AB3683"/>
      <c r="AC3683"/>
      <c r="AD3683"/>
    </row>
    <row r="3684" spans="14:30" x14ac:dyDescent="0.25">
      <c r="N3684"/>
      <c r="AA3684"/>
      <c r="AB3684"/>
      <c r="AC3684"/>
      <c r="AD3684"/>
    </row>
    <row r="3685" spans="14:30" x14ac:dyDescent="0.25">
      <c r="N3685"/>
      <c r="AA3685"/>
      <c r="AB3685"/>
      <c r="AC3685"/>
      <c r="AD3685"/>
    </row>
    <row r="3686" spans="14:30" x14ac:dyDescent="0.25">
      <c r="N3686"/>
      <c r="AA3686"/>
      <c r="AB3686"/>
      <c r="AC3686"/>
      <c r="AD3686"/>
    </row>
    <row r="3687" spans="14:30" x14ac:dyDescent="0.25">
      <c r="N3687"/>
      <c r="AA3687"/>
      <c r="AB3687"/>
      <c r="AC3687"/>
      <c r="AD3687"/>
    </row>
    <row r="3688" spans="14:30" x14ac:dyDescent="0.25">
      <c r="N3688"/>
      <c r="AA3688"/>
      <c r="AB3688"/>
      <c r="AC3688"/>
      <c r="AD3688"/>
    </row>
    <row r="3689" spans="14:30" x14ac:dyDescent="0.25">
      <c r="N3689"/>
      <c r="AA3689"/>
      <c r="AB3689"/>
      <c r="AC3689"/>
      <c r="AD3689"/>
    </row>
    <row r="3690" spans="14:30" x14ac:dyDescent="0.25">
      <c r="N3690"/>
      <c r="AA3690"/>
      <c r="AB3690"/>
      <c r="AC3690"/>
      <c r="AD3690"/>
    </row>
    <row r="3691" spans="14:30" x14ac:dyDescent="0.25">
      <c r="N3691"/>
      <c r="AA3691"/>
      <c r="AB3691"/>
      <c r="AC3691"/>
      <c r="AD3691"/>
    </row>
    <row r="3692" spans="14:30" x14ac:dyDescent="0.25">
      <c r="N3692"/>
      <c r="AA3692"/>
      <c r="AB3692"/>
      <c r="AC3692"/>
      <c r="AD3692"/>
    </row>
    <row r="3693" spans="14:30" x14ac:dyDescent="0.25">
      <c r="N3693"/>
      <c r="AA3693"/>
      <c r="AB3693"/>
      <c r="AC3693"/>
      <c r="AD3693"/>
    </row>
    <row r="3694" spans="14:30" x14ac:dyDescent="0.25">
      <c r="N3694"/>
      <c r="AA3694"/>
      <c r="AB3694"/>
      <c r="AC3694"/>
      <c r="AD3694"/>
    </row>
    <row r="3695" spans="14:30" x14ac:dyDescent="0.25">
      <c r="N3695"/>
      <c r="AA3695"/>
      <c r="AB3695"/>
      <c r="AC3695"/>
      <c r="AD3695"/>
    </row>
    <row r="3696" spans="14:30" x14ac:dyDescent="0.25">
      <c r="N3696"/>
      <c r="AA3696"/>
      <c r="AB3696"/>
      <c r="AC3696"/>
      <c r="AD3696"/>
    </row>
    <row r="3697" spans="14:30" x14ac:dyDescent="0.25">
      <c r="N3697"/>
      <c r="AA3697"/>
      <c r="AB3697"/>
      <c r="AC3697"/>
      <c r="AD3697"/>
    </row>
    <row r="3698" spans="14:30" x14ac:dyDescent="0.25">
      <c r="N3698"/>
      <c r="AA3698"/>
      <c r="AB3698"/>
      <c r="AC3698"/>
      <c r="AD3698"/>
    </row>
    <row r="3699" spans="14:30" x14ac:dyDescent="0.25">
      <c r="N3699"/>
      <c r="AA3699"/>
      <c r="AB3699"/>
      <c r="AC3699"/>
      <c r="AD3699"/>
    </row>
    <row r="3700" spans="14:30" x14ac:dyDescent="0.25">
      <c r="N3700"/>
      <c r="AA3700"/>
      <c r="AB3700"/>
      <c r="AC3700"/>
      <c r="AD3700"/>
    </row>
    <row r="3701" spans="14:30" x14ac:dyDescent="0.25">
      <c r="N3701"/>
      <c r="AA3701"/>
      <c r="AB3701"/>
      <c r="AC3701"/>
      <c r="AD3701"/>
    </row>
    <row r="3702" spans="14:30" x14ac:dyDescent="0.25">
      <c r="N3702"/>
      <c r="AA3702"/>
      <c r="AB3702"/>
      <c r="AC3702"/>
      <c r="AD3702"/>
    </row>
    <row r="3703" spans="14:30" x14ac:dyDescent="0.25">
      <c r="N3703"/>
      <c r="AA3703"/>
      <c r="AB3703"/>
      <c r="AC3703"/>
      <c r="AD3703"/>
    </row>
    <row r="3704" spans="14:30" x14ac:dyDescent="0.25">
      <c r="N3704"/>
      <c r="AA3704"/>
      <c r="AB3704"/>
      <c r="AC3704"/>
      <c r="AD3704"/>
    </row>
    <row r="3705" spans="14:30" x14ac:dyDescent="0.25">
      <c r="N3705"/>
      <c r="AA3705"/>
      <c r="AB3705"/>
      <c r="AC3705"/>
      <c r="AD3705"/>
    </row>
    <row r="3706" spans="14:30" x14ac:dyDescent="0.25">
      <c r="N3706"/>
      <c r="AA3706"/>
      <c r="AB3706"/>
      <c r="AC3706"/>
      <c r="AD3706"/>
    </row>
    <row r="3707" spans="14:30" x14ac:dyDescent="0.25">
      <c r="N3707"/>
      <c r="AA3707"/>
      <c r="AB3707"/>
      <c r="AC3707"/>
      <c r="AD3707"/>
    </row>
    <row r="3708" spans="14:30" x14ac:dyDescent="0.25">
      <c r="N3708"/>
      <c r="AA3708"/>
      <c r="AB3708"/>
      <c r="AC3708"/>
      <c r="AD3708"/>
    </row>
    <row r="3709" spans="14:30" x14ac:dyDescent="0.25">
      <c r="N3709"/>
      <c r="AA3709"/>
      <c r="AB3709"/>
      <c r="AC3709"/>
      <c r="AD3709"/>
    </row>
    <row r="3710" spans="14:30" x14ac:dyDescent="0.25">
      <c r="N3710"/>
      <c r="AA3710"/>
      <c r="AB3710"/>
      <c r="AC3710"/>
      <c r="AD3710"/>
    </row>
    <row r="3711" spans="14:30" x14ac:dyDescent="0.25">
      <c r="N3711"/>
      <c r="AA3711"/>
      <c r="AB3711"/>
      <c r="AC3711"/>
      <c r="AD3711"/>
    </row>
    <row r="3712" spans="14:30" x14ac:dyDescent="0.25">
      <c r="N3712"/>
      <c r="AA3712"/>
      <c r="AB3712"/>
      <c r="AC3712"/>
      <c r="AD3712"/>
    </row>
    <row r="3713" spans="14:30" x14ac:dyDescent="0.25">
      <c r="N3713"/>
      <c r="AA3713"/>
      <c r="AB3713"/>
      <c r="AC3713"/>
      <c r="AD3713"/>
    </row>
    <row r="3714" spans="14:30" x14ac:dyDescent="0.25">
      <c r="N3714"/>
      <c r="AA3714"/>
      <c r="AB3714"/>
      <c r="AC3714"/>
      <c r="AD3714"/>
    </row>
    <row r="3715" spans="14:30" x14ac:dyDescent="0.25">
      <c r="N3715"/>
      <c r="AA3715"/>
      <c r="AB3715"/>
      <c r="AC3715"/>
      <c r="AD3715"/>
    </row>
    <row r="3716" spans="14:30" x14ac:dyDescent="0.25">
      <c r="N3716"/>
      <c r="AA3716"/>
      <c r="AB3716"/>
      <c r="AC3716"/>
      <c r="AD3716"/>
    </row>
    <row r="3717" spans="14:30" x14ac:dyDescent="0.25">
      <c r="N3717"/>
      <c r="AA3717"/>
      <c r="AB3717"/>
      <c r="AC3717"/>
      <c r="AD3717"/>
    </row>
    <row r="3718" spans="14:30" x14ac:dyDescent="0.25">
      <c r="N3718"/>
      <c r="AA3718"/>
      <c r="AB3718"/>
      <c r="AC3718"/>
      <c r="AD3718"/>
    </row>
    <row r="3719" spans="14:30" x14ac:dyDescent="0.25">
      <c r="N3719"/>
      <c r="AA3719"/>
      <c r="AB3719"/>
      <c r="AC3719"/>
      <c r="AD3719"/>
    </row>
    <row r="3720" spans="14:30" x14ac:dyDescent="0.25">
      <c r="N3720"/>
      <c r="AA3720"/>
      <c r="AB3720"/>
      <c r="AC3720"/>
      <c r="AD3720"/>
    </row>
    <row r="3721" spans="14:30" x14ac:dyDescent="0.25">
      <c r="N3721"/>
      <c r="AA3721"/>
      <c r="AB3721"/>
      <c r="AC3721"/>
      <c r="AD3721"/>
    </row>
    <row r="3722" spans="14:30" x14ac:dyDescent="0.25">
      <c r="N3722"/>
      <c r="AA3722"/>
      <c r="AB3722"/>
      <c r="AC3722"/>
      <c r="AD3722"/>
    </row>
    <row r="3723" spans="14:30" x14ac:dyDescent="0.25">
      <c r="N3723"/>
      <c r="AA3723"/>
      <c r="AB3723"/>
      <c r="AC3723"/>
      <c r="AD3723"/>
    </row>
    <row r="3724" spans="14:30" x14ac:dyDescent="0.25">
      <c r="N3724"/>
      <c r="AA3724"/>
      <c r="AB3724"/>
      <c r="AC3724"/>
      <c r="AD3724"/>
    </row>
    <row r="3725" spans="14:30" x14ac:dyDescent="0.25">
      <c r="N3725"/>
      <c r="AA3725"/>
      <c r="AB3725"/>
      <c r="AC3725"/>
      <c r="AD3725"/>
    </row>
    <row r="3726" spans="14:30" x14ac:dyDescent="0.25">
      <c r="N3726"/>
      <c r="AA3726"/>
      <c r="AB3726"/>
      <c r="AC3726"/>
      <c r="AD3726"/>
    </row>
    <row r="3727" spans="14:30" x14ac:dyDescent="0.25">
      <c r="N3727"/>
      <c r="AA3727"/>
      <c r="AB3727"/>
      <c r="AC3727"/>
      <c r="AD3727"/>
    </row>
    <row r="3728" spans="14:30" x14ac:dyDescent="0.25">
      <c r="N3728"/>
      <c r="AA3728"/>
      <c r="AB3728"/>
      <c r="AC3728"/>
      <c r="AD3728"/>
    </row>
    <row r="3729" spans="14:30" x14ac:dyDescent="0.25">
      <c r="N3729"/>
      <c r="AA3729"/>
      <c r="AB3729"/>
      <c r="AC3729"/>
      <c r="AD3729"/>
    </row>
    <row r="3730" spans="14:30" x14ac:dyDescent="0.25">
      <c r="N3730"/>
      <c r="AA3730"/>
      <c r="AB3730"/>
      <c r="AC3730"/>
      <c r="AD3730"/>
    </row>
    <row r="3731" spans="14:30" x14ac:dyDescent="0.25">
      <c r="N3731"/>
      <c r="AA3731"/>
      <c r="AB3731"/>
      <c r="AC3731"/>
      <c r="AD3731"/>
    </row>
    <row r="3732" spans="14:30" x14ac:dyDescent="0.25">
      <c r="N3732"/>
      <c r="AA3732"/>
      <c r="AB3732"/>
      <c r="AC3732"/>
      <c r="AD3732"/>
    </row>
    <row r="3733" spans="14:30" x14ac:dyDescent="0.25">
      <c r="N3733"/>
      <c r="AA3733"/>
      <c r="AB3733"/>
      <c r="AC3733"/>
      <c r="AD3733"/>
    </row>
    <row r="3734" spans="14:30" x14ac:dyDescent="0.25">
      <c r="N3734"/>
      <c r="AA3734"/>
      <c r="AB3734"/>
      <c r="AC3734"/>
      <c r="AD3734"/>
    </row>
    <row r="3735" spans="14:30" x14ac:dyDescent="0.25">
      <c r="N3735"/>
      <c r="AA3735"/>
      <c r="AB3735"/>
      <c r="AC3735"/>
      <c r="AD3735"/>
    </row>
    <row r="3736" spans="14:30" x14ac:dyDescent="0.25">
      <c r="N3736"/>
      <c r="AA3736"/>
      <c r="AB3736"/>
      <c r="AC3736"/>
      <c r="AD3736"/>
    </row>
    <row r="3737" spans="14:30" x14ac:dyDescent="0.25">
      <c r="N3737"/>
      <c r="AA3737"/>
      <c r="AB3737"/>
      <c r="AC3737"/>
      <c r="AD3737"/>
    </row>
    <row r="3738" spans="14:30" x14ac:dyDescent="0.25">
      <c r="N3738"/>
      <c r="AA3738"/>
      <c r="AB3738"/>
      <c r="AC3738"/>
      <c r="AD3738"/>
    </row>
    <row r="3739" spans="14:30" x14ac:dyDescent="0.25">
      <c r="N3739"/>
      <c r="AA3739"/>
      <c r="AB3739"/>
      <c r="AC3739"/>
      <c r="AD3739"/>
    </row>
    <row r="3740" spans="14:30" x14ac:dyDescent="0.25">
      <c r="N3740"/>
      <c r="AA3740"/>
      <c r="AB3740"/>
      <c r="AC3740"/>
      <c r="AD3740"/>
    </row>
    <row r="3741" spans="14:30" x14ac:dyDescent="0.25">
      <c r="N3741"/>
      <c r="AA3741"/>
      <c r="AB3741"/>
      <c r="AC3741"/>
      <c r="AD3741"/>
    </row>
    <row r="3742" spans="14:30" x14ac:dyDescent="0.25">
      <c r="N3742"/>
      <c r="AA3742"/>
      <c r="AB3742"/>
      <c r="AC3742"/>
      <c r="AD3742"/>
    </row>
    <row r="3743" spans="14:30" x14ac:dyDescent="0.25">
      <c r="N3743"/>
      <c r="AA3743"/>
      <c r="AB3743"/>
      <c r="AC3743"/>
      <c r="AD3743"/>
    </row>
    <row r="3744" spans="14:30" x14ac:dyDescent="0.25">
      <c r="N3744"/>
      <c r="AA3744"/>
      <c r="AB3744"/>
      <c r="AC3744"/>
      <c r="AD3744"/>
    </row>
    <row r="3745" spans="14:30" x14ac:dyDescent="0.25">
      <c r="N3745"/>
      <c r="AA3745"/>
      <c r="AB3745"/>
      <c r="AC3745"/>
      <c r="AD3745"/>
    </row>
    <row r="3746" spans="14:30" x14ac:dyDescent="0.25">
      <c r="N3746"/>
      <c r="AA3746"/>
      <c r="AB3746"/>
      <c r="AC3746"/>
      <c r="AD3746"/>
    </row>
    <row r="3747" spans="14:30" x14ac:dyDescent="0.25">
      <c r="N3747"/>
      <c r="AA3747"/>
      <c r="AB3747"/>
      <c r="AC3747"/>
      <c r="AD3747"/>
    </row>
    <row r="3748" spans="14:30" x14ac:dyDescent="0.25">
      <c r="N3748"/>
      <c r="AA3748"/>
      <c r="AB3748"/>
      <c r="AC3748"/>
      <c r="AD3748"/>
    </row>
    <row r="3749" spans="14:30" x14ac:dyDescent="0.25">
      <c r="N3749"/>
      <c r="AA3749"/>
      <c r="AB3749"/>
      <c r="AC3749"/>
      <c r="AD3749"/>
    </row>
    <row r="3750" spans="14:30" x14ac:dyDescent="0.25">
      <c r="N3750"/>
      <c r="AA3750"/>
      <c r="AB3750"/>
      <c r="AC3750"/>
      <c r="AD3750"/>
    </row>
    <row r="3751" spans="14:30" x14ac:dyDescent="0.25">
      <c r="N3751"/>
      <c r="AA3751"/>
      <c r="AB3751"/>
      <c r="AC3751"/>
      <c r="AD3751"/>
    </row>
    <row r="3752" spans="14:30" x14ac:dyDescent="0.25">
      <c r="N3752"/>
      <c r="AA3752"/>
      <c r="AB3752"/>
      <c r="AC3752"/>
      <c r="AD3752"/>
    </row>
    <row r="3753" spans="14:30" x14ac:dyDescent="0.25">
      <c r="N3753"/>
      <c r="AA3753"/>
      <c r="AB3753"/>
      <c r="AC3753"/>
      <c r="AD3753"/>
    </row>
    <row r="3754" spans="14:30" x14ac:dyDescent="0.25">
      <c r="N3754"/>
      <c r="AA3754"/>
      <c r="AB3754"/>
      <c r="AC3754"/>
      <c r="AD3754"/>
    </row>
    <row r="3755" spans="14:30" x14ac:dyDescent="0.25">
      <c r="N3755"/>
      <c r="AA3755"/>
      <c r="AB3755"/>
      <c r="AC3755"/>
      <c r="AD3755"/>
    </row>
    <row r="3756" spans="14:30" x14ac:dyDescent="0.25">
      <c r="N3756"/>
      <c r="AA3756"/>
      <c r="AB3756"/>
      <c r="AC3756"/>
      <c r="AD3756"/>
    </row>
    <row r="3757" spans="14:30" x14ac:dyDescent="0.25">
      <c r="N3757"/>
      <c r="AA3757"/>
      <c r="AB3757"/>
      <c r="AC3757"/>
      <c r="AD3757"/>
    </row>
    <row r="3758" spans="14:30" x14ac:dyDescent="0.25">
      <c r="N3758"/>
      <c r="AA3758"/>
      <c r="AB3758"/>
      <c r="AC3758"/>
      <c r="AD3758"/>
    </row>
    <row r="3759" spans="14:30" x14ac:dyDescent="0.25">
      <c r="N3759"/>
      <c r="AA3759"/>
      <c r="AB3759"/>
      <c r="AC3759"/>
      <c r="AD3759"/>
    </row>
    <row r="3760" spans="14:30" x14ac:dyDescent="0.25">
      <c r="N3760"/>
      <c r="AA3760"/>
      <c r="AB3760"/>
      <c r="AC3760"/>
      <c r="AD3760"/>
    </row>
    <row r="3761" spans="14:30" x14ac:dyDescent="0.25">
      <c r="N3761"/>
      <c r="AA3761"/>
      <c r="AB3761"/>
      <c r="AC3761"/>
      <c r="AD3761"/>
    </row>
    <row r="3762" spans="14:30" x14ac:dyDescent="0.25">
      <c r="N3762"/>
      <c r="AA3762"/>
      <c r="AB3762"/>
      <c r="AC3762"/>
      <c r="AD3762"/>
    </row>
    <row r="3763" spans="14:30" x14ac:dyDescent="0.25">
      <c r="N3763"/>
      <c r="AA3763"/>
      <c r="AB3763"/>
      <c r="AC3763"/>
      <c r="AD3763"/>
    </row>
    <row r="3764" spans="14:30" x14ac:dyDescent="0.25">
      <c r="N3764"/>
      <c r="AA3764"/>
      <c r="AB3764"/>
      <c r="AC3764"/>
      <c r="AD3764"/>
    </row>
    <row r="3765" spans="14:30" x14ac:dyDescent="0.25">
      <c r="N3765"/>
      <c r="AA3765"/>
      <c r="AB3765"/>
      <c r="AC3765"/>
      <c r="AD3765"/>
    </row>
    <row r="3766" spans="14:30" x14ac:dyDescent="0.25">
      <c r="N3766"/>
      <c r="AA3766"/>
      <c r="AB3766"/>
      <c r="AC3766"/>
      <c r="AD3766"/>
    </row>
    <row r="3767" spans="14:30" x14ac:dyDescent="0.25">
      <c r="N3767"/>
      <c r="AA3767"/>
      <c r="AB3767"/>
      <c r="AC3767"/>
      <c r="AD3767"/>
    </row>
    <row r="3768" spans="14:30" x14ac:dyDescent="0.25">
      <c r="N3768"/>
      <c r="AA3768"/>
      <c r="AB3768"/>
      <c r="AC3768"/>
      <c r="AD3768"/>
    </row>
    <row r="3769" spans="14:30" x14ac:dyDescent="0.25">
      <c r="N3769"/>
      <c r="AA3769"/>
      <c r="AB3769"/>
      <c r="AC3769"/>
      <c r="AD3769"/>
    </row>
    <row r="3770" spans="14:30" x14ac:dyDescent="0.25">
      <c r="N3770"/>
      <c r="AA3770"/>
      <c r="AB3770"/>
      <c r="AC3770"/>
      <c r="AD3770"/>
    </row>
    <row r="3771" spans="14:30" x14ac:dyDescent="0.25">
      <c r="N3771"/>
      <c r="AA3771"/>
      <c r="AB3771"/>
      <c r="AC3771"/>
      <c r="AD3771"/>
    </row>
    <row r="3772" spans="14:30" x14ac:dyDescent="0.25">
      <c r="N3772"/>
      <c r="AA3772"/>
      <c r="AB3772"/>
      <c r="AC3772"/>
      <c r="AD3772"/>
    </row>
    <row r="3773" spans="14:30" x14ac:dyDescent="0.25">
      <c r="N3773"/>
      <c r="AA3773"/>
      <c r="AB3773"/>
      <c r="AC3773"/>
      <c r="AD3773"/>
    </row>
    <row r="3774" spans="14:30" x14ac:dyDescent="0.25">
      <c r="N3774"/>
      <c r="AA3774"/>
      <c r="AB3774"/>
      <c r="AC3774"/>
      <c r="AD3774"/>
    </row>
    <row r="3775" spans="14:30" x14ac:dyDescent="0.25">
      <c r="N3775"/>
      <c r="AA3775"/>
      <c r="AB3775"/>
      <c r="AC3775"/>
      <c r="AD3775"/>
    </row>
    <row r="3776" spans="14:30" x14ac:dyDescent="0.25">
      <c r="N3776"/>
      <c r="AA3776"/>
      <c r="AB3776"/>
      <c r="AC3776"/>
      <c r="AD3776"/>
    </row>
    <row r="3777" spans="14:30" x14ac:dyDescent="0.25">
      <c r="N3777"/>
      <c r="AA3777"/>
      <c r="AB3777"/>
      <c r="AC3777"/>
      <c r="AD3777"/>
    </row>
    <row r="3778" spans="14:30" x14ac:dyDescent="0.25">
      <c r="N3778"/>
      <c r="AA3778"/>
      <c r="AB3778"/>
      <c r="AC3778"/>
      <c r="AD3778"/>
    </row>
    <row r="3779" spans="14:30" x14ac:dyDescent="0.25">
      <c r="N3779"/>
      <c r="AA3779"/>
      <c r="AB3779"/>
      <c r="AC3779"/>
      <c r="AD3779"/>
    </row>
    <row r="3780" spans="14:30" x14ac:dyDescent="0.25">
      <c r="N3780"/>
      <c r="AA3780"/>
      <c r="AB3780"/>
      <c r="AC3780"/>
      <c r="AD3780"/>
    </row>
    <row r="3781" spans="14:30" x14ac:dyDescent="0.25">
      <c r="N3781"/>
      <c r="AA3781"/>
      <c r="AB3781"/>
      <c r="AC3781"/>
      <c r="AD3781"/>
    </row>
    <row r="3782" spans="14:30" x14ac:dyDescent="0.25">
      <c r="N3782"/>
      <c r="AA3782"/>
      <c r="AB3782"/>
      <c r="AC3782"/>
      <c r="AD3782"/>
    </row>
    <row r="3783" spans="14:30" x14ac:dyDescent="0.25">
      <c r="N3783"/>
      <c r="AA3783"/>
      <c r="AB3783"/>
      <c r="AC3783"/>
      <c r="AD3783"/>
    </row>
    <row r="3784" spans="14:30" x14ac:dyDescent="0.25">
      <c r="N3784"/>
      <c r="AA3784"/>
      <c r="AB3784"/>
      <c r="AC3784"/>
      <c r="AD3784"/>
    </row>
    <row r="3785" spans="14:30" x14ac:dyDescent="0.25">
      <c r="N3785"/>
      <c r="AA3785"/>
      <c r="AB3785"/>
      <c r="AC3785"/>
      <c r="AD3785"/>
    </row>
    <row r="3786" spans="14:30" x14ac:dyDescent="0.25">
      <c r="N3786"/>
      <c r="AA3786"/>
      <c r="AB3786"/>
      <c r="AC3786"/>
      <c r="AD3786"/>
    </row>
    <row r="3787" spans="14:30" x14ac:dyDescent="0.25">
      <c r="N3787"/>
      <c r="AA3787"/>
      <c r="AB3787"/>
      <c r="AC3787"/>
      <c r="AD3787"/>
    </row>
    <row r="3788" spans="14:30" x14ac:dyDescent="0.25">
      <c r="N3788"/>
      <c r="AA3788"/>
      <c r="AB3788"/>
      <c r="AC3788"/>
      <c r="AD3788"/>
    </row>
    <row r="3789" spans="14:30" x14ac:dyDescent="0.25">
      <c r="N3789"/>
      <c r="AA3789"/>
      <c r="AB3789"/>
      <c r="AC3789"/>
      <c r="AD3789"/>
    </row>
    <row r="3790" spans="14:30" x14ac:dyDescent="0.25">
      <c r="N3790"/>
      <c r="AA3790"/>
      <c r="AB3790"/>
      <c r="AC3790"/>
      <c r="AD3790"/>
    </row>
    <row r="3791" spans="14:30" x14ac:dyDescent="0.25">
      <c r="N3791"/>
      <c r="AA3791"/>
      <c r="AB3791"/>
      <c r="AC3791"/>
      <c r="AD3791"/>
    </row>
    <row r="3792" spans="14:30" x14ac:dyDescent="0.25">
      <c r="N3792"/>
      <c r="AA3792"/>
      <c r="AB3792"/>
      <c r="AC3792"/>
      <c r="AD3792"/>
    </row>
    <row r="3793" spans="14:30" x14ac:dyDescent="0.25">
      <c r="N3793"/>
      <c r="AA3793"/>
      <c r="AB3793"/>
      <c r="AC3793"/>
      <c r="AD3793"/>
    </row>
    <row r="3794" spans="14:30" x14ac:dyDescent="0.25">
      <c r="N3794"/>
      <c r="AA3794"/>
      <c r="AB3794"/>
      <c r="AC3794"/>
      <c r="AD3794"/>
    </row>
    <row r="3795" spans="14:30" x14ac:dyDescent="0.25">
      <c r="N3795"/>
      <c r="AA3795"/>
      <c r="AB3795"/>
      <c r="AC3795"/>
      <c r="AD3795"/>
    </row>
    <row r="3796" spans="14:30" x14ac:dyDescent="0.25">
      <c r="N3796"/>
      <c r="AA3796"/>
      <c r="AB3796"/>
      <c r="AC3796"/>
      <c r="AD3796"/>
    </row>
    <row r="3797" spans="14:30" x14ac:dyDescent="0.25">
      <c r="N3797"/>
      <c r="AA3797"/>
      <c r="AB3797"/>
      <c r="AC3797"/>
      <c r="AD3797"/>
    </row>
    <row r="3798" spans="14:30" x14ac:dyDescent="0.25">
      <c r="N3798"/>
      <c r="AA3798"/>
      <c r="AB3798"/>
      <c r="AC3798"/>
      <c r="AD3798"/>
    </row>
    <row r="3799" spans="14:30" x14ac:dyDescent="0.25">
      <c r="N3799"/>
      <c r="AA3799"/>
      <c r="AB3799"/>
      <c r="AC3799"/>
      <c r="AD3799"/>
    </row>
    <row r="3800" spans="14:30" x14ac:dyDescent="0.25">
      <c r="N3800"/>
      <c r="AA3800"/>
      <c r="AB3800"/>
      <c r="AC3800"/>
      <c r="AD3800"/>
    </row>
    <row r="3801" spans="14:30" x14ac:dyDescent="0.25">
      <c r="N3801"/>
      <c r="AA3801"/>
      <c r="AB3801"/>
      <c r="AC3801"/>
      <c r="AD3801"/>
    </row>
    <row r="3802" spans="14:30" x14ac:dyDescent="0.25">
      <c r="N3802"/>
      <c r="AA3802"/>
      <c r="AB3802"/>
      <c r="AC3802"/>
      <c r="AD3802"/>
    </row>
    <row r="3803" spans="14:30" x14ac:dyDescent="0.25">
      <c r="N3803"/>
      <c r="AA3803"/>
      <c r="AB3803"/>
      <c r="AC3803"/>
      <c r="AD3803"/>
    </row>
    <row r="3804" spans="14:30" x14ac:dyDescent="0.25">
      <c r="N3804"/>
      <c r="AA3804"/>
      <c r="AB3804"/>
      <c r="AC3804"/>
      <c r="AD3804"/>
    </row>
    <row r="3805" spans="14:30" x14ac:dyDescent="0.25">
      <c r="N3805"/>
      <c r="AA3805"/>
      <c r="AB3805"/>
      <c r="AC3805"/>
      <c r="AD3805"/>
    </row>
    <row r="3806" spans="14:30" x14ac:dyDescent="0.25">
      <c r="N3806"/>
      <c r="AA3806"/>
      <c r="AB3806"/>
      <c r="AC3806"/>
      <c r="AD3806"/>
    </row>
    <row r="3807" spans="14:30" x14ac:dyDescent="0.25">
      <c r="N3807"/>
      <c r="AA3807"/>
      <c r="AB3807"/>
      <c r="AC3807"/>
      <c r="AD3807"/>
    </row>
    <row r="3808" spans="14:30" x14ac:dyDescent="0.25">
      <c r="N3808"/>
      <c r="AA3808"/>
      <c r="AB3808"/>
      <c r="AC3808"/>
      <c r="AD3808"/>
    </row>
    <row r="3809" spans="14:30" x14ac:dyDescent="0.25">
      <c r="N3809"/>
      <c r="AA3809"/>
      <c r="AB3809"/>
      <c r="AC3809"/>
      <c r="AD3809"/>
    </row>
    <row r="3810" spans="14:30" x14ac:dyDescent="0.25">
      <c r="N3810"/>
      <c r="AA3810"/>
      <c r="AB3810"/>
      <c r="AC3810"/>
      <c r="AD3810"/>
    </row>
    <row r="3811" spans="14:30" x14ac:dyDescent="0.25">
      <c r="N3811"/>
      <c r="AA3811"/>
      <c r="AB3811"/>
      <c r="AC3811"/>
      <c r="AD3811"/>
    </row>
    <row r="3812" spans="14:30" x14ac:dyDescent="0.25">
      <c r="N3812"/>
      <c r="AA3812"/>
      <c r="AB3812"/>
      <c r="AC3812"/>
      <c r="AD3812"/>
    </row>
    <row r="3813" spans="14:30" x14ac:dyDescent="0.25">
      <c r="N3813"/>
      <c r="AA3813"/>
      <c r="AB3813"/>
      <c r="AC3813"/>
      <c r="AD3813"/>
    </row>
    <row r="3814" spans="14:30" x14ac:dyDescent="0.25">
      <c r="N3814"/>
      <c r="AA3814"/>
      <c r="AB3814"/>
      <c r="AC3814"/>
      <c r="AD3814"/>
    </row>
    <row r="3815" spans="14:30" x14ac:dyDescent="0.25">
      <c r="N3815"/>
      <c r="AA3815"/>
      <c r="AB3815"/>
      <c r="AC3815"/>
      <c r="AD3815"/>
    </row>
    <row r="3816" spans="14:30" x14ac:dyDescent="0.25">
      <c r="N3816"/>
      <c r="AA3816"/>
      <c r="AB3816"/>
      <c r="AC3816"/>
      <c r="AD3816"/>
    </row>
    <row r="3817" spans="14:30" x14ac:dyDescent="0.25">
      <c r="N3817"/>
      <c r="AA3817"/>
      <c r="AB3817"/>
      <c r="AC3817"/>
      <c r="AD3817"/>
    </row>
    <row r="3818" spans="14:30" x14ac:dyDescent="0.25">
      <c r="N3818"/>
      <c r="AA3818"/>
      <c r="AB3818"/>
      <c r="AC3818"/>
      <c r="AD3818"/>
    </row>
    <row r="3819" spans="14:30" x14ac:dyDescent="0.25">
      <c r="N3819"/>
      <c r="AA3819"/>
      <c r="AB3819"/>
      <c r="AC3819"/>
      <c r="AD3819"/>
    </row>
    <row r="3820" spans="14:30" x14ac:dyDescent="0.25">
      <c r="N3820"/>
      <c r="AA3820"/>
      <c r="AB3820"/>
      <c r="AC3820"/>
      <c r="AD3820"/>
    </row>
    <row r="3821" spans="14:30" x14ac:dyDescent="0.25">
      <c r="N3821"/>
      <c r="AA3821"/>
      <c r="AB3821"/>
      <c r="AC3821"/>
      <c r="AD3821"/>
    </row>
    <row r="3822" spans="14:30" x14ac:dyDescent="0.25">
      <c r="N3822"/>
      <c r="AA3822"/>
      <c r="AB3822"/>
      <c r="AC3822"/>
      <c r="AD3822"/>
    </row>
    <row r="3823" spans="14:30" x14ac:dyDescent="0.25">
      <c r="N3823"/>
      <c r="AA3823"/>
      <c r="AB3823"/>
      <c r="AC3823"/>
      <c r="AD3823"/>
    </row>
    <row r="3824" spans="14:30" x14ac:dyDescent="0.25">
      <c r="N3824"/>
      <c r="AA3824"/>
      <c r="AB3824"/>
      <c r="AC3824"/>
      <c r="AD3824"/>
    </row>
    <row r="3825" spans="14:30" x14ac:dyDescent="0.25">
      <c r="N3825"/>
      <c r="AA3825"/>
      <c r="AB3825"/>
      <c r="AC3825"/>
      <c r="AD3825"/>
    </row>
    <row r="3826" spans="14:30" x14ac:dyDescent="0.25">
      <c r="N3826"/>
      <c r="AA3826"/>
      <c r="AB3826"/>
      <c r="AC3826"/>
      <c r="AD3826"/>
    </row>
    <row r="3827" spans="14:30" x14ac:dyDescent="0.25">
      <c r="N3827"/>
      <c r="AA3827"/>
      <c r="AB3827"/>
      <c r="AC3827"/>
      <c r="AD3827"/>
    </row>
    <row r="3828" spans="14:30" x14ac:dyDescent="0.25">
      <c r="N3828"/>
      <c r="AA3828"/>
      <c r="AB3828"/>
      <c r="AC3828"/>
      <c r="AD3828"/>
    </row>
    <row r="3829" spans="14:30" x14ac:dyDescent="0.25">
      <c r="N3829"/>
      <c r="AA3829"/>
      <c r="AB3829"/>
      <c r="AC3829"/>
      <c r="AD3829"/>
    </row>
    <row r="3830" spans="14:30" x14ac:dyDescent="0.25">
      <c r="N3830"/>
      <c r="AA3830"/>
      <c r="AB3830"/>
      <c r="AC3830"/>
      <c r="AD3830"/>
    </row>
    <row r="3831" spans="14:30" x14ac:dyDescent="0.25">
      <c r="N3831"/>
      <c r="AA3831"/>
      <c r="AB3831"/>
      <c r="AC3831"/>
      <c r="AD3831"/>
    </row>
    <row r="3832" spans="14:30" x14ac:dyDescent="0.25">
      <c r="N3832"/>
      <c r="AA3832"/>
      <c r="AB3832"/>
      <c r="AC3832"/>
      <c r="AD3832"/>
    </row>
    <row r="3833" spans="14:30" x14ac:dyDescent="0.25">
      <c r="N3833"/>
      <c r="AA3833"/>
      <c r="AB3833"/>
      <c r="AC3833"/>
      <c r="AD3833"/>
    </row>
    <row r="3834" spans="14:30" x14ac:dyDescent="0.25">
      <c r="N3834"/>
      <c r="AA3834"/>
      <c r="AB3834"/>
      <c r="AC3834"/>
      <c r="AD3834"/>
    </row>
    <row r="3835" spans="14:30" x14ac:dyDescent="0.25">
      <c r="N3835"/>
      <c r="AA3835"/>
      <c r="AB3835"/>
      <c r="AC3835"/>
      <c r="AD3835"/>
    </row>
    <row r="3836" spans="14:30" x14ac:dyDescent="0.25">
      <c r="N3836"/>
      <c r="AA3836"/>
      <c r="AB3836"/>
      <c r="AC3836"/>
      <c r="AD3836"/>
    </row>
    <row r="3837" spans="14:30" x14ac:dyDescent="0.25">
      <c r="N3837"/>
      <c r="AA3837"/>
      <c r="AB3837"/>
      <c r="AC3837"/>
      <c r="AD3837"/>
    </row>
    <row r="3838" spans="14:30" x14ac:dyDescent="0.25">
      <c r="N3838"/>
      <c r="AA3838"/>
      <c r="AB3838"/>
      <c r="AC3838"/>
      <c r="AD3838"/>
    </row>
    <row r="3839" spans="14:30" x14ac:dyDescent="0.25">
      <c r="N3839"/>
      <c r="AA3839"/>
      <c r="AB3839"/>
      <c r="AC3839"/>
      <c r="AD3839"/>
    </row>
    <row r="3840" spans="14:30" x14ac:dyDescent="0.25">
      <c r="N3840"/>
      <c r="AA3840"/>
      <c r="AB3840"/>
      <c r="AC3840"/>
      <c r="AD3840"/>
    </row>
    <row r="3841" spans="14:30" x14ac:dyDescent="0.25">
      <c r="N3841"/>
      <c r="AA3841"/>
      <c r="AB3841"/>
      <c r="AC3841"/>
      <c r="AD3841"/>
    </row>
    <row r="3842" spans="14:30" x14ac:dyDescent="0.25">
      <c r="N3842"/>
      <c r="AA3842"/>
      <c r="AB3842"/>
      <c r="AC3842"/>
      <c r="AD3842"/>
    </row>
    <row r="3843" spans="14:30" x14ac:dyDescent="0.25">
      <c r="N3843"/>
      <c r="AA3843"/>
      <c r="AB3843"/>
      <c r="AC3843"/>
      <c r="AD3843"/>
    </row>
    <row r="3844" spans="14:30" x14ac:dyDescent="0.25">
      <c r="N3844"/>
      <c r="AA3844"/>
      <c r="AB3844"/>
      <c r="AC3844"/>
      <c r="AD3844"/>
    </row>
    <row r="3845" spans="14:30" x14ac:dyDescent="0.25">
      <c r="N3845"/>
      <c r="AA3845"/>
      <c r="AB3845"/>
      <c r="AC3845"/>
      <c r="AD3845"/>
    </row>
    <row r="3846" spans="14:30" x14ac:dyDescent="0.25">
      <c r="N3846"/>
      <c r="AA3846"/>
      <c r="AB3846"/>
      <c r="AC3846"/>
      <c r="AD3846"/>
    </row>
    <row r="3847" spans="14:30" x14ac:dyDescent="0.25">
      <c r="N3847"/>
      <c r="AA3847"/>
      <c r="AB3847"/>
      <c r="AC3847"/>
      <c r="AD3847"/>
    </row>
    <row r="3848" spans="14:30" x14ac:dyDescent="0.25">
      <c r="N3848"/>
      <c r="AA3848"/>
      <c r="AB3848"/>
      <c r="AC3848"/>
      <c r="AD3848"/>
    </row>
    <row r="3849" spans="14:30" x14ac:dyDescent="0.25">
      <c r="N3849"/>
      <c r="AA3849"/>
      <c r="AB3849"/>
      <c r="AC3849"/>
      <c r="AD3849"/>
    </row>
    <row r="3850" spans="14:30" x14ac:dyDescent="0.25">
      <c r="N3850"/>
      <c r="AA3850"/>
      <c r="AB3850"/>
      <c r="AC3850"/>
      <c r="AD3850"/>
    </row>
    <row r="3851" spans="14:30" x14ac:dyDescent="0.25">
      <c r="N3851"/>
      <c r="AA3851"/>
      <c r="AB3851"/>
      <c r="AC3851"/>
      <c r="AD3851"/>
    </row>
    <row r="3852" spans="14:30" x14ac:dyDescent="0.25">
      <c r="N3852"/>
      <c r="AA3852"/>
      <c r="AB3852"/>
      <c r="AC3852"/>
      <c r="AD3852"/>
    </row>
    <row r="3853" spans="14:30" x14ac:dyDescent="0.25">
      <c r="N3853"/>
      <c r="AA3853"/>
      <c r="AB3853"/>
      <c r="AC3853"/>
      <c r="AD3853"/>
    </row>
    <row r="3854" spans="14:30" x14ac:dyDescent="0.25">
      <c r="N3854"/>
      <c r="AA3854"/>
      <c r="AB3854"/>
      <c r="AC3854"/>
      <c r="AD3854"/>
    </row>
    <row r="3855" spans="14:30" x14ac:dyDescent="0.25">
      <c r="N3855"/>
      <c r="AA3855"/>
      <c r="AB3855"/>
      <c r="AC3855"/>
      <c r="AD3855"/>
    </row>
    <row r="3856" spans="14:30" x14ac:dyDescent="0.25">
      <c r="N3856"/>
      <c r="AA3856"/>
      <c r="AB3856"/>
      <c r="AC3856"/>
      <c r="AD3856"/>
    </row>
    <row r="3857" spans="14:30" x14ac:dyDescent="0.25">
      <c r="N3857"/>
      <c r="AA3857"/>
      <c r="AB3857"/>
      <c r="AC3857"/>
      <c r="AD3857"/>
    </row>
    <row r="3858" spans="14:30" x14ac:dyDescent="0.25">
      <c r="N3858"/>
      <c r="AA3858"/>
      <c r="AB3858"/>
      <c r="AC3858"/>
      <c r="AD3858"/>
    </row>
    <row r="3859" spans="14:30" x14ac:dyDescent="0.25">
      <c r="N3859"/>
      <c r="AA3859"/>
      <c r="AB3859"/>
      <c r="AC3859"/>
      <c r="AD3859"/>
    </row>
    <row r="3860" spans="14:30" x14ac:dyDescent="0.25">
      <c r="N3860"/>
      <c r="AA3860"/>
      <c r="AB3860"/>
      <c r="AC3860"/>
      <c r="AD3860"/>
    </row>
    <row r="3861" spans="14:30" x14ac:dyDescent="0.25">
      <c r="N3861"/>
      <c r="AA3861"/>
      <c r="AB3861"/>
      <c r="AC3861"/>
      <c r="AD3861"/>
    </row>
    <row r="3862" spans="14:30" x14ac:dyDescent="0.25">
      <c r="N3862"/>
      <c r="AA3862"/>
      <c r="AB3862"/>
      <c r="AC3862"/>
      <c r="AD3862"/>
    </row>
    <row r="3863" spans="14:30" x14ac:dyDescent="0.25">
      <c r="N3863"/>
      <c r="AA3863"/>
      <c r="AB3863"/>
      <c r="AC3863"/>
      <c r="AD3863"/>
    </row>
    <row r="3864" spans="14:30" x14ac:dyDescent="0.25">
      <c r="N3864"/>
      <c r="AA3864"/>
      <c r="AB3864"/>
      <c r="AC3864"/>
      <c r="AD3864"/>
    </row>
    <row r="3865" spans="14:30" x14ac:dyDescent="0.25">
      <c r="N3865"/>
      <c r="AA3865"/>
      <c r="AB3865"/>
      <c r="AC3865"/>
      <c r="AD3865"/>
    </row>
    <row r="3866" spans="14:30" x14ac:dyDescent="0.25">
      <c r="N3866"/>
      <c r="AA3866"/>
      <c r="AB3866"/>
      <c r="AC3866"/>
      <c r="AD3866"/>
    </row>
    <row r="3867" spans="14:30" x14ac:dyDescent="0.25">
      <c r="N3867"/>
      <c r="AA3867"/>
      <c r="AB3867"/>
      <c r="AC3867"/>
      <c r="AD3867"/>
    </row>
    <row r="3868" spans="14:30" x14ac:dyDescent="0.25">
      <c r="N3868"/>
      <c r="AA3868"/>
      <c r="AB3868"/>
      <c r="AC3868"/>
      <c r="AD3868"/>
    </row>
    <row r="3869" spans="14:30" x14ac:dyDescent="0.25">
      <c r="N3869"/>
      <c r="AA3869"/>
      <c r="AB3869"/>
      <c r="AC3869"/>
      <c r="AD3869"/>
    </row>
    <row r="3870" spans="14:30" x14ac:dyDescent="0.25">
      <c r="N3870"/>
      <c r="AA3870"/>
      <c r="AB3870"/>
      <c r="AC3870"/>
      <c r="AD3870"/>
    </row>
    <row r="3871" spans="14:30" x14ac:dyDescent="0.25">
      <c r="N3871"/>
      <c r="AA3871"/>
      <c r="AB3871"/>
      <c r="AC3871"/>
      <c r="AD3871"/>
    </row>
    <row r="3872" spans="14:30" x14ac:dyDescent="0.25">
      <c r="N3872"/>
      <c r="AA3872"/>
      <c r="AB3872"/>
      <c r="AC3872"/>
      <c r="AD3872"/>
    </row>
    <row r="3873" spans="14:30" x14ac:dyDescent="0.25">
      <c r="N3873"/>
      <c r="AA3873"/>
      <c r="AB3873"/>
      <c r="AC3873"/>
      <c r="AD3873"/>
    </row>
    <row r="3874" spans="14:30" x14ac:dyDescent="0.25">
      <c r="N3874"/>
      <c r="AA3874"/>
      <c r="AB3874"/>
      <c r="AC3874"/>
      <c r="AD3874"/>
    </row>
    <row r="3875" spans="14:30" x14ac:dyDescent="0.25">
      <c r="N3875"/>
      <c r="AA3875"/>
      <c r="AB3875"/>
      <c r="AC3875"/>
      <c r="AD3875"/>
    </row>
    <row r="3876" spans="14:30" x14ac:dyDescent="0.25">
      <c r="N3876"/>
      <c r="AA3876"/>
      <c r="AB3876"/>
      <c r="AC3876"/>
      <c r="AD3876"/>
    </row>
    <row r="3877" spans="14:30" x14ac:dyDescent="0.25">
      <c r="N3877"/>
      <c r="AA3877"/>
      <c r="AB3877"/>
      <c r="AC3877"/>
      <c r="AD3877"/>
    </row>
    <row r="3878" spans="14:30" x14ac:dyDescent="0.25">
      <c r="N3878"/>
      <c r="AA3878"/>
      <c r="AB3878"/>
      <c r="AC3878"/>
      <c r="AD3878"/>
    </row>
    <row r="3879" spans="14:30" x14ac:dyDescent="0.25">
      <c r="N3879"/>
      <c r="AA3879"/>
      <c r="AB3879"/>
      <c r="AC3879"/>
      <c r="AD3879"/>
    </row>
    <row r="3880" spans="14:30" x14ac:dyDescent="0.25">
      <c r="N3880"/>
      <c r="AA3880"/>
      <c r="AB3880"/>
      <c r="AC3880"/>
      <c r="AD3880"/>
    </row>
    <row r="3881" spans="14:30" x14ac:dyDescent="0.25">
      <c r="N3881"/>
      <c r="AA3881"/>
      <c r="AB3881"/>
      <c r="AC3881"/>
      <c r="AD3881"/>
    </row>
    <row r="3882" spans="14:30" x14ac:dyDescent="0.25">
      <c r="N3882"/>
      <c r="AA3882"/>
      <c r="AB3882"/>
      <c r="AC3882"/>
      <c r="AD3882"/>
    </row>
    <row r="3883" spans="14:30" x14ac:dyDescent="0.25">
      <c r="N3883"/>
      <c r="AA3883"/>
      <c r="AB3883"/>
      <c r="AC3883"/>
      <c r="AD3883"/>
    </row>
    <row r="3884" spans="14:30" x14ac:dyDescent="0.25">
      <c r="N3884"/>
      <c r="AA3884"/>
      <c r="AB3884"/>
      <c r="AC3884"/>
      <c r="AD3884"/>
    </row>
    <row r="3885" spans="14:30" x14ac:dyDescent="0.25">
      <c r="N3885"/>
      <c r="AA3885"/>
      <c r="AB3885"/>
      <c r="AC3885"/>
      <c r="AD3885"/>
    </row>
    <row r="3886" spans="14:30" x14ac:dyDescent="0.25">
      <c r="N3886"/>
      <c r="AA3886"/>
      <c r="AB3886"/>
      <c r="AC3886"/>
      <c r="AD3886"/>
    </row>
    <row r="3887" spans="14:30" x14ac:dyDescent="0.25">
      <c r="N3887"/>
      <c r="AA3887"/>
      <c r="AB3887"/>
      <c r="AC3887"/>
      <c r="AD3887"/>
    </row>
    <row r="3888" spans="14:30" x14ac:dyDescent="0.25">
      <c r="N3888"/>
      <c r="AA3888"/>
      <c r="AB3888"/>
      <c r="AC3888"/>
      <c r="AD3888"/>
    </row>
    <row r="3889" spans="14:30" x14ac:dyDescent="0.25">
      <c r="N3889"/>
      <c r="AA3889"/>
      <c r="AB3889"/>
      <c r="AC3889"/>
      <c r="AD3889"/>
    </row>
    <row r="3890" spans="14:30" x14ac:dyDescent="0.25">
      <c r="N3890"/>
      <c r="AA3890"/>
      <c r="AB3890"/>
      <c r="AC3890"/>
      <c r="AD3890"/>
    </row>
    <row r="3891" spans="14:30" x14ac:dyDescent="0.25">
      <c r="N3891"/>
      <c r="AA3891"/>
      <c r="AB3891"/>
      <c r="AC3891"/>
      <c r="AD3891"/>
    </row>
    <row r="3892" spans="14:30" x14ac:dyDescent="0.25">
      <c r="N3892"/>
      <c r="AA3892"/>
      <c r="AB3892"/>
      <c r="AC3892"/>
      <c r="AD3892"/>
    </row>
    <row r="3893" spans="14:30" x14ac:dyDescent="0.25">
      <c r="N3893"/>
      <c r="AA3893"/>
      <c r="AB3893"/>
      <c r="AC3893"/>
      <c r="AD3893"/>
    </row>
    <row r="3894" spans="14:30" x14ac:dyDescent="0.25">
      <c r="N3894"/>
      <c r="AA3894"/>
      <c r="AB3894"/>
      <c r="AC3894"/>
      <c r="AD3894"/>
    </row>
    <row r="3895" spans="14:30" x14ac:dyDescent="0.25">
      <c r="N3895"/>
      <c r="AA3895"/>
      <c r="AB3895"/>
      <c r="AC3895"/>
      <c r="AD3895"/>
    </row>
    <row r="3896" spans="14:30" x14ac:dyDescent="0.25">
      <c r="N3896"/>
      <c r="AA3896"/>
      <c r="AB3896"/>
      <c r="AC3896"/>
      <c r="AD3896"/>
    </row>
    <row r="3897" spans="14:30" x14ac:dyDescent="0.25">
      <c r="N3897"/>
      <c r="AA3897"/>
      <c r="AB3897"/>
      <c r="AC3897"/>
      <c r="AD3897"/>
    </row>
    <row r="3898" spans="14:30" x14ac:dyDescent="0.25">
      <c r="N3898"/>
      <c r="AA3898"/>
      <c r="AB3898"/>
      <c r="AC3898"/>
      <c r="AD3898"/>
    </row>
    <row r="3899" spans="14:30" x14ac:dyDescent="0.25">
      <c r="N3899"/>
      <c r="AA3899"/>
      <c r="AB3899"/>
      <c r="AC3899"/>
      <c r="AD3899"/>
    </row>
    <row r="3900" spans="14:30" x14ac:dyDescent="0.25">
      <c r="N3900"/>
      <c r="AA3900"/>
      <c r="AB3900"/>
      <c r="AC3900"/>
      <c r="AD3900"/>
    </row>
    <row r="3901" spans="14:30" x14ac:dyDescent="0.25">
      <c r="N3901"/>
      <c r="AA3901"/>
      <c r="AB3901"/>
      <c r="AC3901"/>
      <c r="AD3901"/>
    </row>
    <row r="3902" spans="14:30" x14ac:dyDescent="0.25">
      <c r="N3902"/>
      <c r="AA3902"/>
      <c r="AB3902"/>
      <c r="AC3902"/>
      <c r="AD3902"/>
    </row>
    <row r="3903" spans="14:30" x14ac:dyDescent="0.25">
      <c r="N3903"/>
      <c r="AA3903"/>
      <c r="AB3903"/>
      <c r="AC3903"/>
      <c r="AD3903"/>
    </row>
    <row r="3904" spans="14:30" x14ac:dyDescent="0.25">
      <c r="N3904"/>
      <c r="AA3904"/>
      <c r="AB3904"/>
      <c r="AC3904"/>
      <c r="AD3904"/>
    </row>
    <row r="3905" spans="14:30" x14ac:dyDescent="0.25">
      <c r="N3905"/>
      <c r="AA3905"/>
      <c r="AB3905"/>
      <c r="AC3905"/>
      <c r="AD3905"/>
    </row>
    <row r="3906" spans="14:30" x14ac:dyDescent="0.25">
      <c r="N3906"/>
      <c r="AA3906"/>
      <c r="AB3906"/>
      <c r="AC3906"/>
      <c r="AD3906"/>
    </row>
    <row r="3907" spans="14:30" x14ac:dyDescent="0.25">
      <c r="N3907"/>
      <c r="AA3907"/>
      <c r="AB3907"/>
      <c r="AC3907"/>
      <c r="AD3907"/>
    </row>
    <row r="3908" spans="14:30" x14ac:dyDescent="0.25">
      <c r="N3908"/>
      <c r="AA3908"/>
      <c r="AB3908"/>
      <c r="AC3908"/>
      <c r="AD3908"/>
    </row>
    <row r="3909" spans="14:30" x14ac:dyDescent="0.25">
      <c r="N3909"/>
      <c r="AA3909"/>
      <c r="AB3909"/>
      <c r="AC3909"/>
      <c r="AD3909"/>
    </row>
    <row r="3910" spans="14:30" x14ac:dyDescent="0.25">
      <c r="N3910"/>
      <c r="AA3910"/>
      <c r="AB3910"/>
      <c r="AC3910"/>
      <c r="AD3910"/>
    </row>
    <row r="3911" spans="14:30" x14ac:dyDescent="0.25">
      <c r="N3911"/>
      <c r="AA3911"/>
      <c r="AB3911"/>
      <c r="AC3911"/>
      <c r="AD3911"/>
    </row>
    <row r="3912" spans="14:30" x14ac:dyDescent="0.25">
      <c r="N3912"/>
      <c r="AA3912"/>
      <c r="AB3912"/>
      <c r="AC3912"/>
      <c r="AD3912"/>
    </row>
    <row r="3913" spans="14:30" x14ac:dyDescent="0.25">
      <c r="N3913"/>
      <c r="AA3913"/>
      <c r="AB3913"/>
      <c r="AC3913"/>
      <c r="AD3913"/>
    </row>
    <row r="3914" spans="14:30" x14ac:dyDescent="0.25">
      <c r="N3914"/>
      <c r="AA3914"/>
      <c r="AB3914"/>
      <c r="AC3914"/>
      <c r="AD3914"/>
    </row>
    <row r="3915" spans="14:30" x14ac:dyDescent="0.25">
      <c r="N3915"/>
      <c r="AA3915"/>
      <c r="AB3915"/>
      <c r="AC3915"/>
      <c r="AD3915"/>
    </row>
    <row r="3916" spans="14:30" x14ac:dyDescent="0.25">
      <c r="N3916"/>
      <c r="AA3916"/>
      <c r="AB3916"/>
      <c r="AC3916"/>
      <c r="AD3916"/>
    </row>
    <row r="3917" spans="14:30" x14ac:dyDescent="0.25">
      <c r="N3917"/>
      <c r="AA3917"/>
      <c r="AB3917"/>
      <c r="AC3917"/>
      <c r="AD3917"/>
    </row>
    <row r="3918" spans="14:30" x14ac:dyDescent="0.25">
      <c r="N3918"/>
      <c r="AA3918"/>
      <c r="AB3918"/>
      <c r="AC3918"/>
      <c r="AD3918"/>
    </row>
    <row r="3919" spans="14:30" x14ac:dyDescent="0.25">
      <c r="N3919"/>
      <c r="AA3919"/>
      <c r="AB3919"/>
      <c r="AC3919"/>
      <c r="AD3919"/>
    </row>
    <row r="3920" spans="14:30" x14ac:dyDescent="0.25">
      <c r="N3920"/>
      <c r="AA3920"/>
      <c r="AB3920"/>
      <c r="AC3920"/>
      <c r="AD3920"/>
    </row>
    <row r="3921" spans="14:30" x14ac:dyDescent="0.25">
      <c r="N3921"/>
      <c r="AA3921"/>
      <c r="AB3921"/>
      <c r="AC3921"/>
      <c r="AD3921"/>
    </row>
    <row r="3922" spans="14:30" x14ac:dyDescent="0.25">
      <c r="N3922"/>
      <c r="AA3922"/>
      <c r="AB3922"/>
      <c r="AC3922"/>
      <c r="AD3922"/>
    </row>
    <row r="3923" spans="14:30" x14ac:dyDescent="0.25">
      <c r="N3923"/>
      <c r="AA3923"/>
      <c r="AB3923"/>
      <c r="AC3923"/>
      <c r="AD3923"/>
    </row>
    <row r="3924" spans="14:30" x14ac:dyDescent="0.25">
      <c r="N3924"/>
      <c r="AA3924"/>
      <c r="AB3924"/>
      <c r="AC3924"/>
      <c r="AD3924"/>
    </row>
    <row r="3925" spans="14:30" x14ac:dyDescent="0.25">
      <c r="N3925"/>
      <c r="AA3925"/>
      <c r="AB3925"/>
      <c r="AC3925"/>
      <c r="AD3925"/>
    </row>
    <row r="3926" spans="14:30" x14ac:dyDescent="0.25">
      <c r="N3926"/>
      <c r="AA3926"/>
      <c r="AB3926"/>
      <c r="AC3926"/>
      <c r="AD3926"/>
    </row>
    <row r="3927" spans="14:30" x14ac:dyDescent="0.25">
      <c r="N3927"/>
      <c r="AA3927"/>
      <c r="AB3927"/>
      <c r="AC3927"/>
      <c r="AD3927"/>
    </row>
    <row r="3928" spans="14:30" x14ac:dyDescent="0.25">
      <c r="N3928"/>
      <c r="AA3928"/>
      <c r="AB3928"/>
      <c r="AC3928"/>
      <c r="AD3928"/>
    </row>
    <row r="3929" spans="14:30" x14ac:dyDescent="0.25">
      <c r="N3929"/>
      <c r="AA3929"/>
      <c r="AB3929"/>
      <c r="AC3929"/>
      <c r="AD3929"/>
    </row>
    <row r="3930" spans="14:30" x14ac:dyDescent="0.25">
      <c r="N3930"/>
      <c r="AA3930"/>
      <c r="AB3930"/>
      <c r="AC3930"/>
      <c r="AD3930"/>
    </row>
    <row r="3931" spans="14:30" x14ac:dyDescent="0.25">
      <c r="N3931"/>
      <c r="AA3931"/>
      <c r="AB3931"/>
      <c r="AC3931"/>
      <c r="AD3931"/>
    </row>
    <row r="3932" spans="14:30" x14ac:dyDescent="0.25">
      <c r="N3932"/>
      <c r="AA3932"/>
      <c r="AB3932"/>
      <c r="AC3932"/>
      <c r="AD3932"/>
    </row>
    <row r="3933" spans="14:30" x14ac:dyDescent="0.25">
      <c r="N3933"/>
      <c r="AA3933"/>
      <c r="AB3933"/>
      <c r="AC3933"/>
      <c r="AD3933"/>
    </row>
    <row r="3934" spans="14:30" x14ac:dyDescent="0.25">
      <c r="N3934"/>
      <c r="AA3934"/>
      <c r="AB3934"/>
      <c r="AC3934"/>
      <c r="AD3934"/>
    </row>
    <row r="3935" spans="14:30" x14ac:dyDescent="0.25">
      <c r="N3935"/>
      <c r="AA3935"/>
      <c r="AB3935"/>
      <c r="AC3935"/>
      <c r="AD3935"/>
    </row>
    <row r="3936" spans="14:30" x14ac:dyDescent="0.25">
      <c r="N3936"/>
      <c r="AA3936"/>
      <c r="AB3936"/>
      <c r="AC3936"/>
      <c r="AD3936"/>
    </row>
    <row r="3937" spans="14:30" x14ac:dyDescent="0.25">
      <c r="N3937"/>
      <c r="AA3937"/>
      <c r="AB3937"/>
      <c r="AC3937"/>
      <c r="AD3937"/>
    </row>
    <row r="3938" spans="14:30" x14ac:dyDescent="0.25">
      <c r="N3938"/>
      <c r="AA3938"/>
      <c r="AB3938"/>
      <c r="AC3938"/>
      <c r="AD3938"/>
    </row>
    <row r="3939" spans="14:30" x14ac:dyDescent="0.25">
      <c r="N3939"/>
      <c r="AA3939"/>
      <c r="AB3939"/>
      <c r="AC3939"/>
      <c r="AD3939"/>
    </row>
    <row r="3940" spans="14:30" x14ac:dyDescent="0.25">
      <c r="N3940"/>
      <c r="AA3940"/>
      <c r="AB3940"/>
      <c r="AC3940"/>
      <c r="AD3940"/>
    </row>
    <row r="3941" spans="14:30" x14ac:dyDescent="0.25">
      <c r="N3941"/>
      <c r="AA3941"/>
      <c r="AB3941"/>
      <c r="AC3941"/>
      <c r="AD3941"/>
    </row>
    <row r="3942" spans="14:30" x14ac:dyDescent="0.25">
      <c r="N3942"/>
      <c r="AA3942"/>
      <c r="AB3942"/>
      <c r="AC3942"/>
      <c r="AD3942"/>
    </row>
    <row r="3943" spans="14:30" x14ac:dyDescent="0.25">
      <c r="N3943"/>
      <c r="AA3943"/>
      <c r="AB3943"/>
      <c r="AC3943"/>
      <c r="AD3943"/>
    </row>
    <row r="3944" spans="14:30" x14ac:dyDescent="0.25">
      <c r="N3944"/>
      <c r="AA3944"/>
      <c r="AB3944"/>
      <c r="AC3944"/>
      <c r="AD3944"/>
    </row>
    <row r="3945" spans="14:30" x14ac:dyDescent="0.25">
      <c r="N3945"/>
      <c r="AA3945"/>
      <c r="AB3945"/>
      <c r="AC3945"/>
      <c r="AD3945"/>
    </row>
    <row r="3946" spans="14:30" x14ac:dyDescent="0.25">
      <c r="N3946"/>
      <c r="AA3946"/>
      <c r="AB3946"/>
      <c r="AC3946"/>
      <c r="AD3946"/>
    </row>
    <row r="3947" spans="14:30" x14ac:dyDescent="0.25">
      <c r="N3947"/>
      <c r="AA3947"/>
      <c r="AB3947"/>
      <c r="AC3947"/>
      <c r="AD3947"/>
    </row>
    <row r="3948" spans="14:30" x14ac:dyDescent="0.25">
      <c r="N3948"/>
      <c r="AA3948"/>
      <c r="AB3948"/>
      <c r="AC3948"/>
      <c r="AD3948"/>
    </row>
    <row r="3949" spans="14:30" x14ac:dyDescent="0.25">
      <c r="N3949"/>
      <c r="AA3949"/>
      <c r="AB3949"/>
      <c r="AC3949"/>
      <c r="AD3949"/>
    </row>
    <row r="3950" spans="14:30" x14ac:dyDescent="0.25">
      <c r="N3950"/>
      <c r="AA3950"/>
      <c r="AB3950"/>
      <c r="AC3950"/>
      <c r="AD3950"/>
    </row>
    <row r="3951" spans="14:30" x14ac:dyDescent="0.25">
      <c r="N3951"/>
      <c r="AA3951"/>
      <c r="AB3951"/>
      <c r="AC3951"/>
      <c r="AD3951"/>
    </row>
    <row r="3952" spans="14:30" x14ac:dyDescent="0.25">
      <c r="N3952"/>
      <c r="AA3952"/>
      <c r="AB3952"/>
      <c r="AC3952"/>
      <c r="AD3952"/>
    </row>
    <row r="3953" spans="14:30" x14ac:dyDescent="0.25">
      <c r="N3953"/>
      <c r="AA3953"/>
      <c r="AB3953"/>
      <c r="AC3953"/>
      <c r="AD3953"/>
    </row>
    <row r="3954" spans="14:30" x14ac:dyDescent="0.25">
      <c r="N3954"/>
      <c r="AA3954"/>
      <c r="AB3954"/>
      <c r="AC3954"/>
      <c r="AD3954"/>
    </row>
    <row r="3955" spans="14:30" x14ac:dyDescent="0.25">
      <c r="N3955"/>
      <c r="AA3955"/>
      <c r="AB3955"/>
      <c r="AC3955"/>
      <c r="AD3955"/>
    </row>
    <row r="3956" spans="14:30" x14ac:dyDescent="0.25">
      <c r="N3956"/>
      <c r="AA3956"/>
      <c r="AB3956"/>
      <c r="AC3956"/>
      <c r="AD3956"/>
    </row>
    <row r="3957" spans="14:30" x14ac:dyDescent="0.25">
      <c r="N3957"/>
      <c r="AA3957"/>
      <c r="AB3957"/>
      <c r="AC3957"/>
      <c r="AD3957"/>
    </row>
    <row r="3958" spans="14:30" x14ac:dyDescent="0.25">
      <c r="N3958"/>
      <c r="AA3958"/>
      <c r="AB3958"/>
      <c r="AC3958"/>
      <c r="AD3958"/>
    </row>
    <row r="3959" spans="14:30" x14ac:dyDescent="0.25">
      <c r="N3959"/>
      <c r="AA3959"/>
      <c r="AB3959"/>
      <c r="AC3959"/>
      <c r="AD3959"/>
    </row>
    <row r="3960" spans="14:30" x14ac:dyDescent="0.25">
      <c r="N3960"/>
      <c r="AA3960"/>
      <c r="AB3960"/>
      <c r="AC3960"/>
      <c r="AD3960"/>
    </row>
    <row r="3961" spans="14:30" x14ac:dyDescent="0.25">
      <c r="N3961"/>
      <c r="AA3961"/>
      <c r="AB3961"/>
      <c r="AC3961"/>
      <c r="AD3961"/>
    </row>
    <row r="3962" spans="14:30" x14ac:dyDescent="0.25">
      <c r="N3962"/>
      <c r="AA3962"/>
      <c r="AB3962"/>
      <c r="AC3962"/>
      <c r="AD3962"/>
    </row>
    <row r="3963" spans="14:30" x14ac:dyDescent="0.25">
      <c r="N3963"/>
      <c r="AA3963"/>
      <c r="AB3963"/>
      <c r="AC3963"/>
      <c r="AD3963"/>
    </row>
    <row r="3964" spans="14:30" x14ac:dyDescent="0.25">
      <c r="N3964"/>
      <c r="AA3964"/>
      <c r="AB3964"/>
      <c r="AC3964"/>
      <c r="AD3964"/>
    </row>
    <row r="3965" spans="14:30" x14ac:dyDescent="0.25">
      <c r="N3965"/>
      <c r="AA3965"/>
      <c r="AB3965"/>
      <c r="AC3965"/>
      <c r="AD3965"/>
    </row>
    <row r="3966" spans="14:30" x14ac:dyDescent="0.25">
      <c r="N3966"/>
      <c r="AA3966"/>
      <c r="AB3966"/>
      <c r="AC3966"/>
      <c r="AD3966"/>
    </row>
    <row r="3967" spans="14:30" x14ac:dyDescent="0.25">
      <c r="N3967"/>
      <c r="AA3967"/>
      <c r="AB3967"/>
      <c r="AC3967"/>
      <c r="AD3967"/>
    </row>
    <row r="3968" spans="14:30" x14ac:dyDescent="0.25">
      <c r="N3968"/>
      <c r="AA3968"/>
      <c r="AB3968"/>
      <c r="AC3968"/>
      <c r="AD3968"/>
    </row>
    <row r="3969" spans="14:30" x14ac:dyDescent="0.25">
      <c r="N3969"/>
      <c r="AA3969"/>
      <c r="AB3969"/>
      <c r="AC3969"/>
      <c r="AD3969"/>
    </row>
    <row r="3970" spans="14:30" x14ac:dyDescent="0.25">
      <c r="N3970"/>
      <c r="AA3970"/>
      <c r="AB3970"/>
      <c r="AC3970"/>
      <c r="AD3970"/>
    </row>
    <row r="3971" spans="14:30" x14ac:dyDescent="0.25">
      <c r="N3971"/>
      <c r="AA3971"/>
      <c r="AB3971"/>
      <c r="AC3971"/>
      <c r="AD3971"/>
    </row>
    <row r="3972" spans="14:30" x14ac:dyDescent="0.25">
      <c r="N3972"/>
      <c r="AA3972"/>
      <c r="AB3972"/>
      <c r="AC3972"/>
      <c r="AD3972"/>
    </row>
    <row r="3973" spans="14:30" x14ac:dyDescent="0.25">
      <c r="N3973"/>
      <c r="AA3973"/>
      <c r="AB3973"/>
      <c r="AC3973"/>
      <c r="AD3973"/>
    </row>
    <row r="3974" spans="14:30" x14ac:dyDescent="0.25">
      <c r="N3974"/>
      <c r="AA3974"/>
      <c r="AB3974"/>
      <c r="AC3974"/>
      <c r="AD3974"/>
    </row>
    <row r="3975" spans="14:30" x14ac:dyDescent="0.25">
      <c r="N3975"/>
      <c r="AA3975"/>
      <c r="AB3975"/>
      <c r="AC3975"/>
      <c r="AD3975"/>
    </row>
    <row r="3976" spans="14:30" x14ac:dyDescent="0.25">
      <c r="N3976"/>
      <c r="AA3976"/>
      <c r="AB3976"/>
      <c r="AC3976"/>
      <c r="AD3976"/>
    </row>
    <row r="3977" spans="14:30" x14ac:dyDescent="0.25">
      <c r="N3977"/>
      <c r="AA3977"/>
      <c r="AB3977"/>
      <c r="AC3977"/>
      <c r="AD3977"/>
    </row>
    <row r="3978" spans="14:30" x14ac:dyDescent="0.25">
      <c r="N3978"/>
      <c r="AA3978"/>
      <c r="AB3978"/>
      <c r="AC3978"/>
      <c r="AD3978"/>
    </row>
    <row r="3979" spans="14:30" x14ac:dyDescent="0.25">
      <c r="N3979"/>
      <c r="AA3979"/>
      <c r="AB3979"/>
      <c r="AC3979"/>
      <c r="AD3979"/>
    </row>
    <row r="3980" spans="14:30" x14ac:dyDescent="0.25">
      <c r="N3980"/>
      <c r="AA3980"/>
      <c r="AB3980"/>
      <c r="AC3980"/>
      <c r="AD3980"/>
    </row>
    <row r="3981" spans="14:30" x14ac:dyDescent="0.25">
      <c r="N3981"/>
      <c r="AA3981"/>
      <c r="AB3981"/>
      <c r="AC3981"/>
      <c r="AD3981"/>
    </row>
    <row r="3982" spans="14:30" x14ac:dyDescent="0.25">
      <c r="N3982"/>
      <c r="AA3982"/>
      <c r="AB3982"/>
      <c r="AC3982"/>
      <c r="AD3982"/>
    </row>
    <row r="3983" spans="14:30" x14ac:dyDescent="0.25">
      <c r="N3983"/>
      <c r="AA3983"/>
      <c r="AB3983"/>
      <c r="AC3983"/>
      <c r="AD3983"/>
    </row>
    <row r="3984" spans="14:30" x14ac:dyDescent="0.25">
      <c r="N3984"/>
      <c r="AA3984"/>
      <c r="AB3984"/>
      <c r="AC3984"/>
      <c r="AD3984"/>
    </row>
    <row r="3985" spans="14:30" x14ac:dyDescent="0.25">
      <c r="N3985"/>
      <c r="AA3985"/>
      <c r="AB3985"/>
      <c r="AC3985"/>
      <c r="AD3985"/>
    </row>
    <row r="3986" spans="14:30" x14ac:dyDescent="0.25">
      <c r="N3986"/>
      <c r="AA3986"/>
      <c r="AB3986"/>
      <c r="AC3986"/>
      <c r="AD3986"/>
    </row>
    <row r="3987" spans="14:30" x14ac:dyDescent="0.25">
      <c r="N3987"/>
      <c r="AA3987"/>
      <c r="AB3987"/>
      <c r="AC3987"/>
      <c r="AD3987"/>
    </row>
    <row r="3988" spans="14:30" x14ac:dyDescent="0.25">
      <c r="N3988"/>
      <c r="AA3988"/>
      <c r="AB3988"/>
      <c r="AC3988"/>
      <c r="AD3988"/>
    </row>
    <row r="3989" spans="14:30" x14ac:dyDescent="0.25">
      <c r="N3989"/>
      <c r="AA3989"/>
      <c r="AB3989"/>
      <c r="AC3989"/>
      <c r="AD3989"/>
    </row>
    <row r="3990" spans="14:30" x14ac:dyDescent="0.25">
      <c r="N3990"/>
      <c r="AA3990"/>
      <c r="AB3990"/>
      <c r="AC3990"/>
      <c r="AD3990"/>
    </row>
    <row r="3991" spans="14:30" x14ac:dyDescent="0.25">
      <c r="N3991"/>
      <c r="AA3991"/>
      <c r="AB3991"/>
      <c r="AC3991"/>
      <c r="AD3991"/>
    </row>
    <row r="3992" spans="14:30" x14ac:dyDescent="0.25">
      <c r="N3992"/>
      <c r="AA3992"/>
      <c r="AB3992"/>
      <c r="AC3992"/>
      <c r="AD3992"/>
    </row>
    <row r="3993" spans="14:30" x14ac:dyDescent="0.25">
      <c r="N3993"/>
      <c r="AA3993"/>
      <c r="AB3993"/>
      <c r="AC3993"/>
      <c r="AD3993"/>
    </row>
    <row r="3994" spans="14:30" x14ac:dyDescent="0.25">
      <c r="N3994"/>
      <c r="AA3994"/>
      <c r="AB3994"/>
      <c r="AC3994"/>
      <c r="AD3994"/>
    </row>
    <row r="3995" spans="14:30" x14ac:dyDescent="0.25">
      <c r="N3995"/>
      <c r="AA3995"/>
      <c r="AB3995"/>
      <c r="AC3995"/>
      <c r="AD3995"/>
    </row>
    <row r="3996" spans="14:30" x14ac:dyDescent="0.25">
      <c r="N3996"/>
      <c r="AA3996"/>
      <c r="AB3996"/>
      <c r="AC3996"/>
      <c r="AD3996"/>
    </row>
    <row r="3997" spans="14:30" x14ac:dyDescent="0.25">
      <c r="N3997"/>
      <c r="AA3997"/>
      <c r="AB3997"/>
      <c r="AC3997"/>
      <c r="AD3997"/>
    </row>
    <row r="3998" spans="14:30" x14ac:dyDescent="0.25">
      <c r="N3998"/>
      <c r="AA3998"/>
      <c r="AB3998"/>
      <c r="AC3998"/>
      <c r="AD3998"/>
    </row>
    <row r="3999" spans="14:30" x14ac:dyDescent="0.25">
      <c r="N3999"/>
      <c r="AA3999"/>
      <c r="AB3999"/>
      <c r="AC3999"/>
      <c r="AD3999"/>
    </row>
    <row r="4000" spans="14:30" x14ac:dyDescent="0.25">
      <c r="N4000"/>
      <c r="AA4000"/>
      <c r="AB4000"/>
      <c r="AC4000"/>
      <c r="AD4000"/>
    </row>
    <row r="4001" spans="14:30" x14ac:dyDescent="0.25">
      <c r="N4001"/>
      <c r="AA4001"/>
      <c r="AB4001"/>
      <c r="AC4001"/>
      <c r="AD4001"/>
    </row>
    <row r="4002" spans="14:30" x14ac:dyDescent="0.25">
      <c r="N4002"/>
      <c r="AA4002"/>
      <c r="AB4002"/>
      <c r="AC4002"/>
      <c r="AD4002"/>
    </row>
    <row r="4003" spans="14:30" x14ac:dyDescent="0.25">
      <c r="N4003"/>
      <c r="AA4003"/>
      <c r="AB4003"/>
      <c r="AC4003"/>
      <c r="AD4003"/>
    </row>
    <row r="4004" spans="14:30" x14ac:dyDescent="0.25">
      <c r="N4004"/>
      <c r="AA4004"/>
      <c r="AB4004"/>
      <c r="AC4004"/>
      <c r="AD4004"/>
    </row>
    <row r="4005" spans="14:30" x14ac:dyDescent="0.25">
      <c r="N4005"/>
      <c r="AA4005"/>
      <c r="AB4005"/>
      <c r="AC4005"/>
      <c r="AD4005"/>
    </row>
    <row r="4006" spans="14:30" x14ac:dyDescent="0.25">
      <c r="N4006"/>
      <c r="AA4006"/>
      <c r="AB4006"/>
      <c r="AC4006"/>
      <c r="AD4006"/>
    </row>
    <row r="4007" spans="14:30" x14ac:dyDescent="0.25">
      <c r="N4007"/>
      <c r="AA4007"/>
      <c r="AB4007"/>
      <c r="AC4007"/>
      <c r="AD4007"/>
    </row>
    <row r="4008" spans="14:30" x14ac:dyDescent="0.25">
      <c r="N4008"/>
      <c r="AA4008"/>
      <c r="AB4008"/>
      <c r="AC4008"/>
      <c r="AD4008"/>
    </row>
    <row r="4009" spans="14:30" x14ac:dyDescent="0.25">
      <c r="N4009"/>
      <c r="AA4009"/>
      <c r="AB4009"/>
      <c r="AC4009"/>
      <c r="AD4009"/>
    </row>
    <row r="4010" spans="14:30" x14ac:dyDescent="0.25">
      <c r="N4010"/>
      <c r="AA4010"/>
      <c r="AB4010"/>
      <c r="AC4010"/>
      <c r="AD4010"/>
    </row>
    <row r="4011" spans="14:30" x14ac:dyDescent="0.25">
      <c r="N4011"/>
      <c r="AA4011"/>
      <c r="AB4011"/>
      <c r="AC4011"/>
      <c r="AD4011"/>
    </row>
    <row r="4012" spans="14:30" x14ac:dyDescent="0.25">
      <c r="N4012"/>
      <c r="AA4012"/>
      <c r="AB4012"/>
      <c r="AC4012"/>
      <c r="AD4012"/>
    </row>
    <row r="4013" spans="14:30" x14ac:dyDescent="0.25">
      <c r="N4013"/>
      <c r="AA4013"/>
      <c r="AB4013"/>
      <c r="AC4013"/>
      <c r="AD4013"/>
    </row>
    <row r="4014" spans="14:30" x14ac:dyDescent="0.25">
      <c r="N4014"/>
      <c r="AA4014"/>
      <c r="AB4014"/>
      <c r="AC4014"/>
      <c r="AD4014"/>
    </row>
    <row r="4015" spans="14:30" x14ac:dyDescent="0.25">
      <c r="N4015"/>
      <c r="AA4015"/>
      <c r="AB4015"/>
      <c r="AC4015"/>
      <c r="AD4015"/>
    </row>
    <row r="4016" spans="14:30" x14ac:dyDescent="0.25">
      <c r="N4016"/>
      <c r="AA4016"/>
      <c r="AB4016"/>
      <c r="AC4016"/>
      <c r="AD4016"/>
    </row>
    <row r="4017" spans="14:30" x14ac:dyDescent="0.25">
      <c r="N4017"/>
      <c r="AA4017"/>
      <c r="AB4017"/>
      <c r="AC4017"/>
      <c r="AD4017"/>
    </row>
    <row r="4018" spans="14:30" x14ac:dyDescent="0.25">
      <c r="N4018"/>
      <c r="AA4018"/>
      <c r="AB4018"/>
      <c r="AC4018"/>
      <c r="AD4018"/>
    </row>
    <row r="4019" spans="14:30" x14ac:dyDescent="0.25">
      <c r="N4019"/>
      <c r="AA4019"/>
      <c r="AB4019"/>
      <c r="AC4019"/>
      <c r="AD4019"/>
    </row>
    <row r="4020" spans="14:30" x14ac:dyDescent="0.25">
      <c r="N4020"/>
      <c r="AA4020"/>
      <c r="AB4020"/>
      <c r="AC4020"/>
      <c r="AD4020"/>
    </row>
    <row r="4021" spans="14:30" x14ac:dyDescent="0.25">
      <c r="N4021"/>
      <c r="AA4021"/>
      <c r="AB4021"/>
      <c r="AC4021"/>
      <c r="AD4021"/>
    </row>
    <row r="4022" spans="14:30" x14ac:dyDescent="0.25">
      <c r="N4022"/>
      <c r="AA4022"/>
      <c r="AB4022"/>
      <c r="AC4022"/>
      <c r="AD4022"/>
    </row>
    <row r="4023" spans="14:30" x14ac:dyDescent="0.25">
      <c r="N4023"/>
      <c r="AA4023"/>
      <c r="AB4023"/>
      <c r="AC4023"/>
      <c r="AD4023"/>
    </row>
    <row r="4024" spans="14:30" x14ac:dyDescent="0.25">
      <c r="N4024"/>
      <c r="AA4024"/>
      <c r="AB4024"/>
      <c r="AC4024"/>
      <c r="AD4024"/>
    </row>
    <row r="4025" spans="14:30" x14ac:dyDescent="0.25">
      <c r="N4025"/>
      <c r="AA4025"/>
      <c r="AB4025"/>
      <c r="AC4025"/>
      <c r="AD4025"/>
    </row>
    <row r="4026" spans="14:30" x14ac:dyDescent="0.25">
      <c r="N4026"/>
      <c r="AA4026"/>
      <c r="AB4026"/>
      <c r="AC4026"/>
      <c r="AD4026"/>
    </row>
    <row r="4027" spans="14:30" x14ac:dyDescent="0.25">
      <c r="N4027"/>
      <c r="AA4027"/>
      <c r="AB4027"/>
      <c r="AC4027"/>
      <c r="AD4027"/>
    </row>
    <row r="4028" spans="14:30" x14ac:dyDescent="0.25">
      <c r="N4028"/>
      <c r="AA4028"/>
      <c r="AB4028"/>
      <c r="AC4028"/>
      <c r="AD4028"/>
    </row>
    <row r="4029" spans="14:30" x14ac:dyDescent="0.25">
      <c r="N4029"/>
      <c r="AA4029"/>
      <c r="AB4029"/>
      <c r="AC4029"/>
      <c r="AD4029"/>
    </row>
    <row r="4030" spans="14:30" x14ac:dyDescent="0.25">
      <c r="N4030"/>
      <c r="AA4030"/>
      <c r="AB4030"/>
      <c r="AC4030"/>
      <c r="AD4030"/>
    </row>
    <row r="4031" spans="14:30" x14ac:dyDescent="0.25">
      <c r="N4031"/>
      <c r="AA4031"/>
      <c r="AB4031"/>
      <c r="AC4031"/>
      <c r="AD4031"/>
    </row>
    <row r="4032" spans="14:30" x14ac:dyDescent="0.25">
      <c r="N4032"/>
      <c r="AA4032"/>
      <c r="AB4032"/>
      <c r="AC4032"/>
      <c r="AD4032"/>
    </row>
    <row r="4033" spans="14:30" x14ac:dyDescent="0.25">
      <c r="N4033"/>
      <c r="AA4033"/>
      <c r="AB4033"/>
      <c r="AC4033"/>
      <c r="AD4033"/>
    </row>
    <row r="4034" spans="14:30" x14ac:dyDescent="0.25">
      <c r="N4034"/>
      <c r="AA4034"/>
      <c r="AB4034"/>
      <c r="AC4034"/>
      <c r="AD4034"/>
    </row>
    <row r="4035" spans="14:30" x14ac:dyDescent="0.25">
      <c r="N4035"/>
      <c r="AA4035"/>
      <c r="AB4035"/>
      <c r="AC4035"/>
      <c r="AD4035"/>
    </row>
    <row r="4036" spans="14:30" x14ac:dyDescent="0.25">
      <c r="N4036"/>
      <c r="AA4036"/>
      <c r="AB4036"/>
      <c r="AC4036"/>
      <c r="AD4036"/>
    </row>
    <row r="4037" spans="14:30" x14ac:dyDescent="0.25">
      <c r="N4037"/>
      <c r="AA4037"/>
      <c r="AB4037"/>
      <c r="AC4037"/>
      <c r="AD4037"/>
    </row>
    <row r="4038" spans="14:30" x14ac:dyDescent="0.25">
      <c r="N4038"/>
      <c r="AA4038"/>
      <c r="AB4038"/>
      <c r="AC4038"/>
      <c r="AD4038"/>
    </row>
    <row r="4039" spans="14:30" x14ac:dyDescent="0.25">
      <c r="N4039"/>
      <c r="AA4039"/>
      <c r="AB4039"/>
      <c r="AC4039"/>
      <c r="AD4039"/>
    </row>
    <row r="4040" spans="14:30" x14ac:dyDescent="0.25">
      <c r="N4040"/>
      <c r="AA4040"/>
      <c r="AB4040"/>
      <c r="AC4040"/>
      <c r="AD4040"/>
    </row>
    <row r="4041" spans="14:30" x14ac:dyDescent="0.25">
      <c r="N4041"/>
      <c r="AA4041"/>
      <c r="AB4041"/>
      <c r="AC4041"/>
      <c r="AD4041"/>
    </row>
    <row r="4042" spans="14:30" x14ac:dyDescent="0.25">
      <c r="N4042"/>
      <c r="AA4042"/>
      <c r="AB4042"/>
      <c r="AC4042"/>
      <c r="AD4042"/>
    </row>
    <row r="4043" spans="14:30" x14ac:dyDescent="0.25">
      <c r="N4043"/>
      <c r="AA4043"/>
      <c r="AB4043"/>
      <c r="AC4043"/>
      <c r="AD4043"/>
    </row>
    <row r="4044" spans="14:30" x14ac:dyDescent="0.25">
      <c r="N4044"/>
      <c r="AA4044"/>
      <c r="AB4044"/>
      <c r="AC4044"/>
      <c r="AD4044"/>
    </row>
    <row r="4045" spans="14:30" x14ac:dyDescent="0.25">
      <c r="N4045"/>
      <c r="AA4045"/>
      <c r="AB4045"/>
      <c r="AC4045"/>
      <c r="AD4045"/>
    </row>
    <row r="4046" spans="14:30" x14ac:dyDescent="0.25">
      <c r="N4046"/>
      <c r="AA4046"/>
      <c r="AB4046"/>
      <c r="AC4046"/>
      <c r="AD4046"/>
    </row>
    <row r="4047" spans="14:30" x14ac:dyDescent="0.25">
      <c r="N4047"/>
      <c r="AA4047"/>
      <c r="AB4047"/>
      <c r="AC4047"/>
      <c r="AD4047"/>
    </row>
    <row r="4048" spans="14:30" x14ac:dyDescent="0.25">
      <c r="N4048"/>
      <c r="AA4048"/>
      <c r="AB4048"/>
      <c r="AC4048"/>
      <c r="AD4048"/>
    </row>
    <row r="4049" spans="14:30" x14ac:dyDescent="0.25">
      <c r="N4049"/>
      <c r="AA4049"/>
      <c r="AB4049"/>
      <c r="AC4049"/>
      <c r="AD4049"/>
    </row>
    <row r="4050" spans="14:30" x14ac:dyDescent="0.25">
      <c r="N4050"/>
      <c r="AA4050"/>
      <c r="AB4050"/>
      <c r="AC4050"/>
      <c r="AD4050"/>
    </row>
    <row r="4051" spans="14:30" x14ac:dyDescent="0.25">
      <c r="N4051"/>
      <c r="AA4051"/>
      <c r="AB4051"/>
      <c r="AC4051"/>
      <c r="AD4051"/>
    </row>
    <row r="4052" spans="14:30" x14ac:dyDescent="0.25">
      <c r="N4052"/>
      <c r="AA4052"/>
      <c r="AB4052"/>
      <c r="AC4052"/>
      <c r="AD4052"/>
    </row>
    <row r="4053" spans="14:30" x14ac:dyDescent="0.25">
      <c r="N4053"/>
      <c r="AA4053"/>
      <c r="AB4053"/>
      <c r="AC4053"/>
      <c r="AD4053"/>
    </row>
    <row r="4054" spans="14:30" x14ac:dyDescent="0.25">
      <c r="N4054"/>
      <c r="AA4054"/>
      <c r="AB4054"/>
      <c r="AC4054"/>
      <c r="AD4054"/>
    </row>
    <row r="4055" spans="14:30" x14ac:dyDescent="0.25">
      <c r="N4055"/>
      <c r="AA4055"/>
      <c r="AB4055"/>
      <c r="AC4055"/>
      <c r="AD4055"/>
    </row>
    <row r="4056" spans="14:30" x14ac:dyDescent="0.25">
      <c r="N4056"/>
      <c r="AA4056"/>
      <c r="AB4056"/>
      <c r="AC4056"/>
      <c r="AD4056"/>
    </row>
    <row r="4057" spans="14:30" x14ac:dyDescent="0.25">
      <c r="N4057"/>
      <c r="AA4057"/>
      <c r="AB4057"/>
      <c r="AC4057"/>
      <c r="AD4057"/>
    </row>
    <row r="4058" spans="14:30" x14ac:dyDescent="0.25">
      <c r="N4058"/>
      <c r="AA4058"/>
      <c r="AB4058"/>
      <c r="AC4058"/>
      <c r="AD4058"/>
    </row>
    <row r="4059" spans="14:30" x14ac:dyDescent="0.25">
      <c r="N4059"/>
      <c r="AA4059"/>
      <c r="AB4059"/>
      <c r="AC4059"/>
      <c r="AD4059"/>
    </row>
    <row r="4060" spans="14:30" x14ac:dyDescent="0.25">
      <c r="N4060"/>
      <c r="AA4060"/>
      <c r="AB4060"/>
      <c r="AC4060"/>
      <c r="AD4060"/>
    </row>
    <row r="4061" spans="14:30" x14ac:dyDescent="0.25">
      <c r="N4061"/>
      <c r="AA4061"/>
      <c r="AB4061"/>
      <c r="AC4061"/>
      <c r="AD4061"/>
    </row>
    <row r="4062" spans="14:30" x14ac:dyDescent="0.25">
      <c r="N4062"/>
      <c r="AA4062"/>
      <c r="AB4062"/>
      <c r="AC4062"/>
      <c r="AD4062"/>
    </row>
    <row r="4063" spans="14:30" x14ac:dyDescent="0.25">
      <c r="N4063"/>
      <c r="AA4063"/>
      <c r="AB4063"/>
      <c r="AC4063"/>
      <c r="AD4063"/>
    </row>
    <row r="4064" spans="14:30" x14ac:dyDescent="0.25">
      <c r="N4064"/>
      <c r="AA4064"/>
      <c r="AB4064"/>
      <c r="AC4064"/>
      <c r="AD4064"/>
    </row>
    <row r="4065" spans="14:30" x14ac:dyDescent="0.25">
      <c r="N4065"/>
      <c r="AA4065"/>
      <c r="AB4065"/>
      <c r="AC4065"/>
      <c r="AD4065"/>
    </row>
    <row r="4066" spans="14:30" x14ac:dyDescent="0.25">
      <c r="N4066"/>
      <c r="AA4066"/>
      <c r="AB4066"/>
      <c r="AC4066"/>
      <c r="AD4066"/>
    </row>
    <row r="4067" spans="14:30" x14ac:dyDescent="0.25">
      <c r="N4067"/>
      <c r="AA4067"/>
      <c r="AB4067"/>
      <c r="AC4067"/>
      <c r="AD4067"/>
    </row>
    <row r="4068" spans="14:30" x14ac:dyDescent="0.25">
      <c r="N4068"/>
      <c r="AA4068"/>
      <c r="AB4068"/>
      <c r="AC4068"/>
      <c r="AD4068"/>
    </row>
    <row r="4069" spans="14:30" x14ac:dyDescent="0.25">
      <c r="N4069"/>
      <c r="AA4069"/>
      <c r="AB4069"/>
      <c r="AC4069"/>
      <c r="AD4069"/>
    </row>
    <row r="4070" spans="14:30" x14ac:dyDescent="0.25">
      <c r="N4070"/>
      <c r="AA4070"/>
      <c r="AB4070"/>
      <c r="AC4070"/>
      <c r="AD4070"/>
    </row>
    <row r="4071" spans="14:30" x14ac:dyDescent="0.25">
      <c r="N4071"/>
      <c r="AA4071"/>
      <c r="AB4071"/>
      <c r="AC4071"/>
      <c r="AD4071"/>
    </row>
    <row r="4072" spans="14:30" x14ac:dyDescent="0.25">
      <c r="N4072"/>
      <c r="AA4072"/>
      <c r="AB4072"/>
      <c r="AC4072"/>
      <c r="AD4072"/>
    </row>
    <row r="4073" spans="14:30" x14ac:dyDescent="0.25">
      <c r="N4073"/>
      <c r="AA4073"/>
      <c r="AB4073"/>
      <c r="AC4073"/>
      <c r="AD4073"/>
    </row>
    <row r="4074" spans="14:30" x14ac:dyDescent="0.25">
      <c r="N4074"/>
      <c r="AA4074"/>
      <c r="AB4074"/>
      <c r="AC4074"/>
      <c r="AD4074"/>
    </row>
    <row r="4075" spans="14:30" x14ac:dyDescent="0.25">
      <c r="N4075"/>
      <c r="AA4075"/>
      <c r="AB4075"/>
      <c r="AC4075"/>
      <c r="AD4075"/>
    </row>
    <row r="4076" spans="14:30" x14ac:dyDescent="0.25">
      <c r="N4076"/>
      <c r="AA4076"/>
      <c r="AB4076"/>
      <c r="AC4076"/>
      <c r="AD4076"/>
    </row>
    <row r="4077" spans="14:30" x14ac:dyDescent="0.25">
      <c r="N4077"/>
      <c r="AA4077"/>
      <c r="AB4077"/>
      <c r="AC4077"/>
      <c r="AD4077"/>
    </row>
    <row r="4078" spans="14:30" x14ac:dyDescent="0.25">
      <c r="N4078"/>
      <c r="AA4078"/>
      <c r="AB4078"/>
      <c r="AC4078"/>
      <c r="AD4078"/>
    </row>
    <row r="4079" spans="14:30" x14ac:dyDescent="0.25">
      <c r="N4079"/>
      <c r="AA4079"/>
      <c r="AB4079"/>
      <c r="AC4079"/>
      <c r="AD4079"/>
    </row>
    <row r="4080" spans="14:30" x14ac:dyDescent="0.25">
      <c r="N4080"/>
      <c r="AA4080"/>
      <c r="AB4080"/>
      <c r="AC4080"/>
      <c r="AD4080"/>
    </row>
    <row r="4081" spans="14:30" x14ac:dyDescent="0.25">
      <c r="N4081"/>
      <c r="AA4081"/>
      <c r="AB4081"/>
      <c r="AC4081"/>
      <c r="AD4081"/>
    </row>
    <row r="4082" spans="14:30" x14ac:dyDescent="0.25">
      <c r="N4082"/>
      <c r="AA4082"/>
      <c r="AB4082"/>
      <c r="AC4082"/>
      <c r="AD4082"/>
    </row>
    <row r="4083" spans="14:30" x14ac:dyDescent="0.25">
      <c r="N4083"/>
      <c r="AA4083"/>
      <c r="AB4083"/>
      <c r="AC4083"/>
      <c r="AD4083"/>
    </row>
    <row r="4084" spans="14:30" x14ac:dyDescent="0.25">
      <c r="N4084"/>
      <c r="AA4084"/>
      <c r="AB4084"/>
      <c r="AC4084"/>
      <c r="AD4084"/>
    </row>
    <row r="4085" spans="14:30" x14ac:dyDescent="0.25">
      <c r="N4085"/>
      <c r="AA4085"/>
      <c r="AB4085"/>
      <c r="AC4085"/>
      <c r="AD4085"/>
    </row>
    <row r="4086" spans="14:30" x14ac:dyDescent="0.25">
      <c r="N4086"/>
      <c r="AA4086"/>
      <c r="AB4086"/>
      <c r="AC4086"/>
      <c r="AD4086"/>
    </row>
    <row r="4087" spans="14:30" x14ac:dyDescent="0.25">
      <c r="N4087"/>
      <c r="AA4087"/>
      <c r="AB4087"/>
      <c r="AC4087"/>
      <c r="AD4087"/>
    </row>
    <row r="4088" spans="14:30" x14ac:dyDescent="0.25">
      <c r="N4088"/>
      <c r="AA4088"/>
      <c r="AB4088"/>
      <c r="AC4088"/>
      <c r="AD4088"/>
    </row>
    <row r="4089" spans="14:30" x14ac:dyDescent="0.25">
      <c r="N4089"/>
      <c r="AA4089"/>
      <c r="AB4089"/>
      <c r="AC4089"/>
      <c r="AD4089"/>
    </row>
    <row r="4090" spans="14:30" x14ac:dyDescent="0.25">
      <c r="N4090"/>
      <c r="AA4090"/>
      <c r="AB4090"/>
      <c r="AC4090"/>
      <c r="AD4090"/>
    </row>
    <row r="4091" spans="14:30" x14ac:dyDescent="0.25">
      <c r="N4091"/>
      <c r="AA4091"/>
      <c r="AB4091"/>
      <c r="AC4091"/>
      <c r="AD4091"/>
    </row>
    <row r="4092" spans="14:30" x14ac:dyDescent="0.25">
      <c r="N4092"/>
      <c r="AA4092"/>
      <c r="AB4092"/>
      <c r="AC4092"/>
      <c r="AD4092"/>
    </row>
    <row r="4093" spans="14:30" x14ac:dyDescent="0.25">
      <c r="N4093"/>
      <c r="AA4093"/>
      <c r="AB4093"/>
      <c r="AC4093"/>
      <c r="AD4093"/>
    </row>
    <row r="4094" spans="14:30" x14ac:dyDescent="0.25">
      <c r="N4094"/>
      <c r="AA4094"/>
      <c r="AB4094"/>
      <c r="AC4094"/>
      <c r="AD4094"/>
    </row>
    <row r="4095" spans="14:30" x14ac:dyDescent="0.25">
      <c r="N4095"/>
      <c r="AA4095"/>
      <c r="AB4095"/>
      <c r="AC4095"/>
      <c r="AD4095"/>
    </row>
    <row r="4096" spans="14:30" x14ac:dyDescent="0.25">
      <c r="N4096"/>
      <c r="AA4096"/>
      <c r="AB4096"/>
      <c r="AC4096"/>
      <c r="AD4096"/>
    </row>
    <row r="4097" spans="14:30" x14ac:dyDescent="0.25">
      <c r="N4097"/>
      <c r="AA4097"/>
      <c r="AB4097"/>
      <c r="AC4097"/>
      <c r="AD4097"/>
    </row>
    <row r="4098" spans="14:30" x14ac:dyDescent="0.25">
      <c r="N4098"/>
      <c r="AA4098"/>
      <c r="AB4098"/>
      <c r="AC4098"/>
      <c r="AD4098"/>
    </row>
    <row r="4099" spans="14:30" x14ac:dyDescent="0.25">
      <c r="N4099"/>
      <c r="AA4099"/>
      <c r="AB4099"/>
      <c r="AC4099"/>
      <c r="AD4099"/>
    </row>
    <row r="4100" spans="14:30" x14ac:dyDescent="0.25">
      <c r="N4100"/>
      <c r="AA4100"/>
      <c r="AB4100"/>
      <c r="AC4100"/>
      <c r="AD4100"/>
    </row>
    <row r="4101" spans="14:30" x14ac:dyDescent="0.25">
      <c r="N4101"/>
      <c r="AA4101"/>
      <c r="AB4101"/>
      <c r="AC4101"/>
      <c r="AD4101"/>
    </row>
    <row r="4102" spans="14:30" x14ac:dyDescent="0.25">
      <c r="N4102"/>
      <c r="AA4102"/>
      <c r="AB4102"/>
      <c r="AC4102"/>
      <c r="AD4102"/>
    </row>
    <row r="4103" spans="14:30" x14ac:dyDescent="0.25">
      <c r="N4103"/>
      <c r="AA4103"/>
      <c r="AB4103"/>
      <c r="AC4103"/>
      <c r="AD4103"/>
    </row>
    <row r="4104" spans="14:30" x14ac:dyDescent="0.25">
      <c r="N4104"/>
      <c r="AA4104"/>
      <c r="AB4104"/>
      <c r="AC4104"/>
      <c r="AD4104"/>
    </row>
    <row r="4105" spans="14:30" x14ac:dyDescent="0.25">
      <c r="N4105"/>
      <c r="AA4105"/>
      <c r="AB4105"/>
      <c r="AC4105"/>
      <c r="AD4105"/>
    </row>
    <row r="4106" spans="14:30" x14ac:dyDescent="0.25">
      <c r="N4106"/>
      <c r="AA4106"/>
      <c r="AB4106"/>
      <c r="AC4106"/>
      <c r="AD4106"/>
    </row>
    <row r="4107" spans="14:30" x14ac:dyDescent="0.25">
      <c r="N4107"/>
      <c r="AA4107"/>
      <c r="AB4107"/>
      <c r="AC4107"/>
      <c r="AD4107"/>
    </row>
    <row r="4108" spans="14:30" x14ac:dyDescent="0.25">
      <c r="N4108"/>
      <c r="AA4108"/>
      <c r="AB4108"/>
      <c r="AC4108"/>
      <c r="AD4108"/>
    </row>
    <row r="4109" spans="14:30" x14ac:dyDescent="0.25">
      <c r="N4109"/>
      <c r="AA4109"/>
      <c r="AB4109"/>
      <c r="AC4109"/>
      <c r="AD4109"/>
    </row>
    <row r="4110" spans="14:30" x14ac:dyDescent="0.25">
      <c r="N4110"/>
      <c r="AA4110"/>
      <c r="AB4110"/>
      <c r="AC4110"/>
      <c r="AD4110"/>
    </row>
    <row r="4111" spans="14:30" x14ac:dyDescent="0.25">
      <c r="N4111"/>
      <c r="AA4111"/>
      <c r="AB4111"/>
      <c r="AC4111"/>
      <c r="AD4111"/>
    </row>
    <row r="4112" spans="14:30" x14ac:dyDescent="0.25">
      <c r="N4112"/>
      <c r="AA4112"/>
      <c r="AB4112"/>
      <c r="AC4112"/>
      <c r="AD4112"/>
    </row>
    <row r="4113" spans="14:30" x14ac:dyDescent="0.25">
      <c r="N4113"/>
      <c r="AA4113"/>
      <c r="AB4113"/>
      <c r="AC4113"/>
      <c r="AD4113"/>
    </row>
    <row r="4114" spans="14:30" x14ac:dyDescent="0.25">
      <c r="N4114"/>
      <c r="AA4114"/>
      <c r="AB4114"/>
      <c r="AC4114"/>
      <c r="AD4114"/>
    </row>
    <row r="4115" spans="14:30" x14ac:dyDescent="0.25">
      <c r="N4115"/>
      <c r="AA4115"/>
      <c r="AB4115"/>
      <c r="AC4115"/>
      <c r="AD4115"/>
    </row>
    <row r="4116" spans="14:30" x14ac:dyDescent="0.25">
      <c r="N4116"/>
      <c r="AA4116"/>
      <c r="AB4116"/>
      <c r="AC4116"/>
      <c r="AD4116"/>
    </row>
    <row r="4117" spans="14:30" x14ac:dyDescent="0.25">
      <c r="N4117"/>
      <c r="AA4117"/>
      <c r="AB4117"/>
      <c r="AC4117"/>
      <c r="AD4117"/>
    </row>
    <row r="4118" spans="14:30" x14ac:dyDescent="0.25">
      <c r="N4118"/>
      <c r="AA4118"/>
      <c r="AB4118"/>
      <c r="AC4118"/>
      <c r="AD4118"/>
    </row>
    <row r="4119" spans="14:30" x14ac:dyDescent="0.25">
      <c r="N4119"/>
      <c r="AA4119"/>
      <c r="AB4119"/>
      <c r="AC4119"/>
      <c r="AD4119"/>
    </row>
    <row r="4120" spans="14:30" x14ac:dyDescent="0.25">
      <c r="N4120"/>
      <c r="AA4120"/>
      <c r="AB4120"/>
      <c r="AC4120"/>
      <c r="AD4120"/>
    </row>
    <row r="4121" spans="14:30" x14ac:dyDescent="0.25">
      <c r="N4121"/>
      <c r="AA4121"/>
      <c r="AB4121"/>
      <c r="AC4121"/>
      <c r="AD4121"/>
    </row>
    <row r="4122" spans="14:30" x14ac:dyDescent="0.25">
      <c r="N4122"/>
      <c r="AA4122"/>
      <c r="AB4122"/>
      <c r="AC4122"/>
      <c r="AD4122"/>
    </row>
    <row r="4123" spans="14:30" x14ac:dyDescent="0.25">
      <c r="N4123"/>
      <c r="AA4123"/>
      <c r="AB4123"/>
      <c r="AC4123"/>
      <c r="AD4123"/>
    </row>
    <row r="4124" spans="14:30" x14ac:dyDescent="0.25">
      <c r="N4124"/>
      <c r="AA4124"/>
      <c r="AB4124"/>
      <c r="AC4124"/>
      <c r="AD4124"/>
    </row>
    <row r="4125" spans="14:30" x14ac:dyDescent="0.25">
      <c r="N4125"/>
      <c r="AA4125"/>
      <c r="AB4125"/>
      <c r="AC4125"/>
      <c r="AD4125"/>
    </row>
    <row r="4126" spans="14:30" x14ac:dyDescent="0.25">
      <c r="N4126"/>
      <c r="AA4126"/>
      <c r="AB4126"/>
      <c r="AC4126"/>
      <c r="AD4126"/>
    </row>
    <row r="4127" spans="14:30" x14ac:dyDescent="0.25">
      <c r="N4127"/>
      <c r="AA4127"/>
      <c r="AB4127"/>
      <c r="AC4127"/>
      <c r="AD4127"/>
    </row>
    <row r="4128" spans="14:30" x14ac:dyDescent="0.25">
      <c r="N4128"/>
      <c r="AA4128"/>
      <c r="AB4128"/>
      <c r="AC4128"/>
      <c r="AD4128"/>
    </row>
    <row r="4129" spans="14:30" x14ac:dyDescent="0.25">
      <c r="N4129"/>
      <c r="AA4129"/>
      <c r="AB4129"/>
      <c r="AC4129"/>
      <c r="AD4129"/>
    </row>
    <row r="4130" spans="14:30" x14ac:dyDescent="0.25">
      <c r="N4130"/>
      <c r="AA4130"/>
      <c r="AB4130"/>
      <c r="AC4130"/>
      <c r="AD4130"/>
    </row>
    <row r="4131" spans="14:30" x14ac:dyDescent="0.25">
      <c r="N4131"/>
      <c r="AA4131"/>
      <c r="AB4131"/>
      <c r="AC4131"/>
      <c r="AD4131"/>
    </row>
    <row r="4132" spans="14:30" x14ac:dyDescent="0.25">
      <c r="N4132"/>
      <c r="AA4132"/>
      <c r="AB4132"/>
      <c r="AC4132"/>
      <c r="AD4132"/>
    </row>
    <row r="4133" spans="14:30" x14ac:dyDescent="0.25">
      <c r="N4133"/>
      <c r="AA4133"/>
      <c r="AB4133"/>
      <c r="AC4133"/>
      <c r="AD4133"/>
    </row>
    <row r="4134" spans="14:30" x14ac:dyDescent="0.25">
      <c r="N4134"/>
      <c r="AA4134"/>
      <c r="AB4134"/>
      <c r="AC4134"/>
      <c r="AD4134"/>
    </row>
    <row r="4135" spans="14:30" x14ac:dyDescent="0.25">
      <c r="N4135"/>
      <c r="AA4135"/>
      <c r="AB4135"/>
      <c r="AC4135"/>
      <c r="AD4135"/>
    </row>
    <row r="4136" spans="14:30" x14ac:dyDescent="0.25">
      <c r="N4136"/>
      <c r="AA4136"/>
      <c r="AB4136"/>
      <c r="AC4136"/>
      <c r="AD4136"/>
    </row>
    <row r="4137" spans="14:30" x14ac:dyDescent="0.25">
      <c r="N4137"/>
      <c r="AA4137"/>
      <c r="AB4137"/>
      <c r="AC4137"/>
      <c r="AD4137"/>
    </row>
    <row r="4138" spans="14:30" x14ac:dyDescent="0.25">
      <c r="N4138"/>
      <c r="AA4138"/>
      <c r="AB4138"/>
      <c r="AC4138"/>
      <c r="AD4138"/>
    </row>
    <row r="4139" spans="14:30" x14ac:dyDescent="0.25">
      <c r="N4139"/>
      <c r="AA4139"/>
      <c r="AB4139"/>
      <c r="AC4139"/>
      <c r="AD4139"/>
    </row>
    <row r="4140" spans="14:30" x14ac:dyDescent="0.25">
      <c r="N4140"/>
      <c r="AA4140"/>
      <c r="AB4140"/>
      <c r="AC4140"/>
      <c r="AD4140"/>
    </row>
    <row r="4141" spans="14:30" x14ac:dyDescent="0.25">
      <c r="N4141"/>
      <c r="AA4141"/>
      <c r="AB4141"/>
      <c r="AC4141"/>
      <c r="AD4141"/>
    </row>
    <row r="4142" spans="14:30" x14ac:dyDescent="0.25">
      <c r="N4142"/>
      <c r="AA4142"/>
      <c r="AB4142"/>
      <c r="AC4142"/>
      <c r="AD4142"/>
    </row>
    <row r="4143" spans="14:30" x14ac:dyDescent="0.25">
      <c r="N4143"/>
      <c r="AA4143"/>
      <c r="AB4143"/>
      <c r="AC4143"/>
      <c r="AD4143"/>
    </row>
    <row r="4144" spans="14:30" x14ac:dyDescent="0.25">
      <c r="N4144"/>
      <c r="AA4144"/>
      <c r="AB4144"/>
      <c r="AC4144"/>
      <c r="AD4144"/>
    </row>
    <row r="4145" spans="14:30" x14ac:dyDescent="0.25">
      <c r="N4145"/>
      <c r="AA4145"/>
      <c r="AB4145"/>
      <c r="AC4145"/>
      <c r="AD4145"/>
    </row>
    <row r="4146" spans="14:30" x14ac:dyDescent="0.25">
      <c r="N4146"/>
      <c r="AA4146"/>
      <c r="AB4146"/>
      <c r="AC4146"/>
      <c r="AD4146"/>
    </row>
    <row r="4147" spans="14:30" x14ac:dyDescent="0.25">
      <c r="N4147"/>
      <c r="AA4147"/>
      <c r="AB4147"/>
      <c r="AC4147"/>
      <c r="AD4147"/>
    </row>
    <row r="4148" spans="14:30" x14ac:dyDescent="0.25">
      <c r="N4148"/>
      <c r="AA4148"/>
      <c r="AB4148"/>
      <c r="AC4148"/>
      <c r="AD4148"/>
    </row>
    <row r="4149" spans="14:30" x14ac:dyDescent="0.25">
      <c r="N4149"/>
      <c r="AA4149"/>
      <c r="AB4149"/>
      <c r="AC4149"/>
      <c r="AD4149"/>
    </row>
    <row r="4150" spans="14:30" x14ac:dyDescent="0.25">
      <c r="N4150"/>
      <c r="AA4150"/>
      <c r="AB4150"/>
      <c r="AC4150"/>
      <c r="AD4150"/>
    </row>
    <row r="4151" spans="14:30" x14ac:dyDescent="0.25">
      <c r="N4151"/>
      <c r="AA4151"/>
      <c r="AB4151"/>
      <c r="AC4151"/>
      <c r="AD4151"/>
    </row>
    <row r="4152" spans="14:30" x14ac:dyDescent="0.25">
      <c r="N4152"/>
      <c r="AA4152"/>
      <c r="AB4152"/>
      <c r="AC4152"/>
      <c r="AD4152"/>
    </row>
    <row r="4153" spans="14:30" x14ac:dyDescent="0.25">
      <c r="N4153"/>
      <c r="AA4153"/>
      <c r="AB4153"/>
      <c r="AC4153"/>
      <c r="AD4153"/>
    </row>
    <row r="4154" spans="14:30" x14ac:dyDescent="0.25">
      <c r="N4154"/>
      <c r="AA4154"/>
      <c r="AB4154"/>
      <c r="AC4154"/>
      <c r="AD4154"/>
    </row>
    <row r="4155" spans="14:30" x14ac:dyDescent="0.25">
      <c r="N4155"/>
      <c r="AA4155"/>
      <c r="AB4155"/>
      <c r="AC4155"/>
      <c r="AD4155"/>
    </row>
    <row r="4156" spans="14:30" x14ac:dyDescent="0.25">
      <c r="N4156"/>
      <c r="AA4156"/>
      <c r="AB4156"/>
      <c r="AC4156"/>
      <c r="AD4156"/>
    </row>
    <row r="4157" spans="14:30" x14ac:dyDescent="0.25">
      <c r="N4157"/>
      <c r="AA4157"/>
      <c r="AB4157"/>
      <c r="AC4157"/>
      <c r="AD4157"/>
    </row>
    <row r="4158" spans="14:30" x14ac:dyDescent="0.25">
      <c r="N4158"/>
      <c r="AA4158"/>
      <c r="AB4158"/>
      <c r="AC4158"/>
      <c r="AD4158"/>
    </row>
    <row r="4159" spans="14:30" x14ac:dyDescent="0.25">
      <c r="N4159"/>
      <c r="AA4159"/>
      <c r="AB4159"/>
      <c r="AC4159"/>
      <c r="AD4159"/>
    </row>
    <row r="4160" spans="14:30" x14ac:dyDescent="0.25">
      <c r="N4160"/>
      <c r="AA4160"/>
      <c r="AB4160"/>
      <c r="AC4160"/>
      <c r="AD4160"/>
    </row>
    <row r="4161" spans="14:30" x14ac:dyDescent="0.25">
      <c r="N4161"/>
      <c r="AA4161"/>
      <c r="AB4161"/>
      <c r="AC4161"/>
      <c r="AD4161"/>
    </row>
    <row r="4162" spans="14:30" x14ac:dyDescent="0.25">
      <c r="N4162"/>
      <c r="AA4162"/>
      <c r="AB4162"/>
      <c r="AC4162"/>
      <c r="AD4162"/>
    </row>
    <row r="4163" spans="14:30" x14ac:dyDescent="0.25">
      <c r="N4163"/>
      <c r="AA4163"/>
      <c r="AB4163"/>
      <c r="AC4163"/>
      <c r="AD4163"/>
    </row>
    <row r="4164" spans="14:30" x14ac:dyDescent="0.25">
      <c r="N4164"/>
      <c r="AA4164"/>
      <c r="AB4164"/>
      <c r="AC4164"/>
      <c r="AD4164"/>
    </row>
    <row r="4165" spans="14:30" x14ac:dyDescent="0.25">
      <c r="N4165"/>
      <c r="AA4165"/>
      <c r="AB4165"/>
      <c r="AC4165"/>
      <c r="AD4165"/>
    </row>
    <row r="4166" spans="14:30" x14ac:dyDescent="0.25">
      <c r="N4166"/>
      <c r="AA4166"/>
      <c r="AB4166"/>
      <c r="AC4166"/>
      <c r="AD4166"/>
    </row>
    <row r="4167" spans="14:30" x14ac:dyDescent="0.25">
      <c r="N4167"/>
      <c r="AA4167"/>
      <c r="AB4167"/>
      <c r="AC4167"/>
      <c r="AD4167"/>
    </row>
    <row r="4168" spans="14:30" x14ac:dyDescent="0.25">
      <c r="N4168"/>
      <c r="AA4168"/>
      <c r="AB4168"/>
      <c r="AC4168"/>
      <c r="AD4168"/>
    </row>
    <row r="4169" spans="14:30" x14ac:dyDescent="0.25">
      <c r="N4169"/>
      <c r="AA4169"/>
      <c r="AB4169"/>
      <c r="AC4169"/>
      <c r="AD4169"/>
    </row>
    <row r="4170" spans="14:30" x14ac:dyDescent="0.25">
      <c r="N4170"/>
      <c r="AA4170"/>
      <c r="AB4170"/>
      <c r="AC4170"/>
      <c r="AD4170"/>
    </row>
    <row r="4171" spans="14:30" x14ac:dyDescent="0.25">
      <c r="N4171"/>
      <c r="AA4171"/>
      <c r="AB4171"/>
      <c r="AC4171"/>
      <c r="AD4171"/>
    </row>
    <row r="4172" spans="14:30" x14ac:dyDescent="0.25">
      <c r="N4172"/>
      <c r="AA4172"/>
      <c r="AB4172"/>
      <c r="AC4172"/>
      <c r="AD4172"/>
    </row>
    <row r="4173" spans="14:30" x14ac:dyDescent="0.25">
      <c r="N4173"/>
      <c r="AA4173"/>
      <c r="AB4173"/>
      <c r="AC4173"/>
      <c r="AD4173"/>
    </row>
    <row r="4174" spans="14:30" x14ac:dyDescent="0.25">
      <c r="N4174"/>
      <c r="AA4174"/>
      <c r="AB4174"/>
      <c r="AC4174"/>
      <c r="AD4174"/>
    </row>
    <row r="4175" spans="14:30" x14ac:dyDescent="0.25">
      <c r="N4175"/>
      <c r="AA4175"/>
      <c r="AB4175"/>
      <c r="AC4175"/>
      <c r="AD4175"/>
    </row>
    <row r="4176" spans="14:30" x14ac:dyDescent="0.25">
      <c r="N4176"/>
      <c r="AA4176"/>
      <c r="AB4176"/>
      <c r="AC4176"/>
      <c r="AD4176"/>
    </row>
    <row r="4177" spans="14:30" x14ac:dyDescent="0.25">
      <c r="N4177"/>
      <c r="AA4177"/>
      <c r="AB4177"/>
      <c r="AC4177"/>
      <c r="AD4177"/>
    </row>
    <row r="4178" spans="14:30" x14ac:dyDescent="0.25">
      <c r="N4178"/>
      <c r="AA4178"/>
      <c r="AB4178"/>
      <c r="AC4178"/>
      <c r="AD4178"/>
    </row>
    <row r="4179" spans="14:30" x14ac:dyDescent="0.25">
      <c r="N4179"/>
      <c r="AA4179"/>
      <c r="AB4179"/>
      <c r="AC4179"/>
      <c r="AD4179"/>
    </row>
    <row r="4180" spans="14:30" x14ac:dyDescent="0.25">
      <c r="N4180"/>
      <c r="AA4180"/>
      <c r="AB4180"/>
      <c r="AC4180"/>
      <c r="AD4180"/>
    </row>
    <row r="4181" spans="14:30" x14ac:dyDescent="0.25">
      <c r="N4181"/>
      <c r="AA4181"/>
      <c r="AB4181"/>
      <c r="AC4181"/>
      <c r="AD4181"/>
    </row>
    <row r="4182" spans="14:30" x14ac:dyDescent="0.25">
      <c r="N4182"/>
      <c r="AA4182"/>
      <c r="AB4182"/>
      <c r="AC4182"/>
      <c r="AD4182"/>
    </row>
    <row r="4183" spans="14:30" x14ac:dyDescent="0.25">
      <c r="N4183"/>
      <c r="AA4183"/>
      <c r="AB4183"/>
      <c r="AC4183"/>
      <c r="AD4183"/>
    </row>
    <row r="4184" spans="14:30" x14ac:dyDescent="0.25">
      <c r="N4184"/>
      <c r="AA4184"/>
      <c r="AB4184"/>
      <c r="AC4184"/>
      <c r="AD4184"/>
    </row>
    <row r="4185" spans="14:30" x14ac:dyDescent="0.25">
      <c r="N4185"/>
      <c r="AA4185"/>
      <c r="AB4185"/>
      <c r="AC4185"/>
      <c r="AD4185"/>
    </row>
    <row r="4186" spans="14:30" x14ac:dyDescent="0.25">
      <c r="N4186"/>
      <c r="AA4186"/>
      <c r="AB4186"/>
      <c r="AC4186"/>
      <c r="AD4186"/>
    </row>
    <row r="4187" spans="14:30" x14ac:dyDescent="0.25">
      <c r="N4187"/>
      <c r="AA4187"/>
      <c r="AB4187"/>
      <c r="AC4187"/>
      <c r="AD4187"/>
    </row>
    <row r="4188" spans="14:30" x14ac:dyDescent="0.25">
      <c r="N4188"/>
      <c r="AA4188"/>
      <c r="AB4188"/>
      <c r="AC4188"/>
      <c r="AD4188"/>
    </row>
    <row r="4189" spans="14:30" x14ac:dyDescent="0.25">
      <c r="N4189"/>
      <c r="AA4189"/>
      <c r="AB4189"/>
      <c r="AC4189"/>
      <c r="AD4189"/>
    </row>
    <row r="4190" spans="14:30" x14ac:dyDescent="0.25">
      <c r="N4190"/>
      <c r="AA4190"/>
      <c r="AB4190"/>
      <c r="AC4190"/>
      <c r="AD4190"/>
    </row>
    <row r="4191" spans="14:30" x14ac:dyDescent="0.25">
      <c r="N4191"/>
      <c r="AA4191"/>
      <c r="AB4191"/>
      <c r="AC4191"/>
      <c r="AD4191"/>
    </row>
    <row r="4192" spans="14:30" x14ac:dyDescent="0.25">
      <c r="N4192"/>
      <c r="AA4192"/>
      <c r="AB4192"/>
      <c r="AC4192"/>
      <c r="AD4192"/>
    </row>
    <row r="4193" spans="14:30" x14ac:dyDescent="0.25">
      <c r="N4193"/>
      <c r="AA4193"/>
      <c r="AB4193"/>
      <c r="AC4193"/>
      <c r="AD4193"/>
    </row>
    <row r="4194" spans="14:30" x14ac:dyDescent="0.25">
      <c r="N4194"/>
      <c r="AA4194"/>
      <c r="AB4194"/>
      <c r="AC4194"/>
      <c r="AD4194"/>
    </row>
    <row r="4195" spans="14:30" x14ac:dyDescent="0.25">
      <c r="N4195"/>
      <c r="AA4195"/>
      <c r="AB4195"/>
      <c r="AC4195"/>
      <c r="AD4195"/>
    </row>
    <row r="4196" spans="14:30" x14ac:dyDescent="0.25">
      <c r="N4196"/>
      <c r="AA4196"/>
      <c r="AB4196"/>
      <c r="AC4196"/>
      <c r="AD4196"/>
    </row>
    <row r="4197" spans="14:30" x14ac:dyDescent="0.25">
      <c r="N4197"/>
      <c r="AA4197"/>
      <c r="AB4197"/>
      <c r="AC4197"/>
      <c r="AD4197"/>
    </row>
    <row r="4198" spans="14:30" x14ac:dyDescent="0.25">
      <c r="N4198"/>
      <c r="AA4198"/>
      <c r="AB4198"/>
      <c r="AC4198"/>
      <c r="AD4198"/>
    </row>
    <row r="4199" spans="14:30" x14ac:dyDescent="0.25">
      <c r="N4199"/>
      <c r="AA4199"/>
      <c r="AB4199"/>
      <c r="AC4199"/>
      <c r="AD4199"/>
    </row>
    <row r="4200" spans="14:30" x14ac:dyDescent="0.25">
      <c r="N4200"/>
      <c r="AA4200"/>
      <c r="AB4200"/>
      <c r="AC4200"/>
      <c r="AD4200"/>
    </row>
    <row r="4201" spans="14:30" x14ac:dyDescent="0.25">
      <c r="N4201"/>
      <c r="AA4201"/>
      <c r="AB4201"/>
      <c r="AC4201"/>
      <c r="AD4201"/>
    </row>
    <row r="4202" spans="14:30" x14ac:dyDescent="0.25">
      <c r="N4202"/>
      <c r="AA4202"/>
      <c r="AB4202"/>
      <c r="AC4202"/>
      <c r="AD4202"/>
    </row>
    <row r="4203" spans="14:30" x14ac:dyDescent="0.25">
      <c r="N4203"/>
      <c r="AA4203"/>
      <c r="AB4203"/>
      <c r="AC4203"/>
      <c r="AD4203"/>
    </row>
    <row r="4204" spans="14:30" x14ac:dyDescent="0.25">
      <c r="N4204"/>
      <c r="AA4204"/>
      <c r="AB4204"/>
      <c r="AC4204"/>
      <c r="AD4204"/>
    </row>
    <row r="4205" spans="14:30" x14ac:dyDescent="0.25">
      <c r="N4205"/>
      <c r="AA4205"/>
      <c r="AB4205"/>
      <c r="AC4205"/>
      <c r="AD4205"/>
    </row>
    <row r="4206" spans="14:30" x14ac:dyDescent="0.25">
      <c r="N4206"/>
      <c r="AA4206"/>
      <c r="AB4206"/>
      <c r="AC4206"/>
      <c r="AD4206"/>
    </row>
    <row r="4207" spans="14:30" x14ac:dyDescent="0.25">
      <c r="N4207"/>
      <c r="AA4207"/>
      <c r="AB4207"/>
      <c r="AC4207"/>
      <c r="AD4207"/>
    </row>
    <row r="4208" spans="14:30" x14ac:dyDescent="0.25">
      <c r="N4208"/>
      <c r="AA4208"/>
      <c r="AB4208"/>
      <c r="AC4208"/>
      <c r="AD4208"/>
    </row>
    <row r="4209" spans="14:30" x14ac:dyDescent="0.25">
      <c r="N4209"/>
      <c r="AA4209"/>
      <c r="AB4209"/>
      <c r="AC4209"/>
      <c r="AD4209"/>
    </row>
    <row r="4210" spans="14:30" x14ac:dyDescent="0.25">
      <c r="N4210"/>
      <c r="AA4210"/>
      <c r="AB4210"/>
      <c r="AC4210"/>
      <c r="AD4210"/>
    </row>
    <row r="4211" spans="14:30" x14ac:dyDescent="0.25">
      <c r="N4211"/>
      <c r="AA4211"/>
      <c r="AB4211"/>
      <c r="AC4211"/>
      <c r="AD4211"/>
    </row>
    <row r="4212" spans="14:30" x14ac:dyDescent="0.25">
      <c r="N4212"/>
      <c r="AA4212"/>
      <c r="AB4212"/>
      <c r="AC4212"/>
      <c r="AD4212"/>
    </row>
    <row r="4213" spans="14:30" x14ac:dyDescent="0.25">
      <c r="N4213"/>
      <c r="AA4213"/>
      <c r="AB4213"/>
      <c r="AC4213"/>
      <c r="AD4213"/>
    </row>
    <row r="4214" spans="14:30" x14ac:dyDescent="0.25">
      <c r="N4214"/>
      <c r="AA4214"/>
      <c r="AB4214"/>
      <c r="AC4214"/>
      <c r="AD4214"/>
    </row>
    <row r="4215" spans="14:30" x14ac:dyDescent="0.25">
      <c r="N4215"/>
      <c r="AA4215"/>
      <c r="AB4215"/>
      <c r="AC4215"/>
      <c r="AD4215"/>
    </row>
    <row r="4216" spans="14:30" x14ac:dyDescent="0.25">
      <c r="N4216"/>
      <c r="AA4216"/>
      <c r="AB4216"/>
      <c r="AC4216"/>
      <c r="AD4216"/>
    </row>
    <row r="4217" spans="14:30" x14ac:dyDescent="0.25">
      <c r="N4217"/>
      <c r="AA4217"/>
      <c r="AB4217"/>
      <c r="AC4217"/>
      <c r="AD4217"/>
    </row>
    <row r="4218" spans="14:30" x14ac:dyDescent="0.25">
      <c r="N4218"/>
      <c r="AA4218"/>
      <c r="AB4218"/>
      <c r="AC4218"/>
      <c r="AD4218"/>
    </row>
    <row r="4219" spans="14:30" x14ac:dyDescent="0.25">
      <c r="N4219"/>
      <c r="AA4219"/>
      <c r="AB4219"/>
      <c r="AC4219"/>
      <c r="AD4219"/>
    </row>
    <row r="4220" spans="14:30" x14ac:dyDescent="0.25">
      <c r="N4220"/>
      <c r="AA4220"/>
      <c r="AB4220"/>
      <c r="AC4220"/>
      <c r="AD4220"/>
    </row>
    <row r="4221" spans="14:30" x14ac:dyDescent="0.25">
      <c r="N4221"/>
      <c r="AA4221"/>
      <c r="AB4221"/>
      <c r="AC4221"/>
      <c r="AD4221"/>
    </row>
    <row r="4222" spans="14:30" x14ac:dyDescent="0.25">
      <c r="N4222"/>
      <c r="AA4222"/>
      <c r="AB4222"/>
      <c r="AC4222"/>
      <c r="AD4222"/>
    </row>
    <row r="4223" spans="14:30" x14ac:dyDescent="0.25">
      <c r="N4223"/>
      <c r="AA4223"/>
      <c r="AB4223"/>
      <c r="AC4223"/>
      <c r="AD4223"/>
    </row>
    <row r="4224" spans="14:30" x14ac:dyDescent="0.25">
      <c r="N4224"/>
      <c r="AA4224"/>
      <c r="AB4224"/>
      <c r="AC4224"/>
      <c r="AD4224"/>
    </row>
    <row r="4225" spans="14:30" x14ac:dyDescent="0.25">
      <c r="N4225"/>
      <c r="AA4225"/>
      <c r="AB4225"/>
      <c r="AC4225"/>
      <c r="AD4225"/>
    </row>
    <row r="4226" spans="14:30" x14ac:dyDescent="0.25">
      <c r="N4226"/>
      <c r="AA4226"/>
      <c r="AB4226"/>
      <c r="AC4226"/>
      <c r="AD4226"/>
    </row>
    <row r="4227" spans="14:30" x14ac:dyDescent="0.25">
      <c r="N4227"/>
      <c r="AA4227"/>
      <c r="AB4227"/>
      <c r="AC4227"/>
      <c r="AD4227"/>
    </row>
    <row r="4228" spans="14:30" x14ac:dyDescent="0.25">
      <c r="N4228"/>
      <c r="AA4228"/>
      <c r="AB4228"/>
      <c r="AC4228"/>
      <c r="AD4228"/>
    </row>
    <row r="4229" spans="14:30" x14ac:dyDescent="0.25">
      <c r="N4229"/>
      <c r="AA4229"/>
      <c r="AB4229"/>
      <c r="AC4229"/>
      <c r="AD4229"/>
    </row>
    <row r="4230" spans="14:30" x14ac:dyDescent="0.25">
      <c r="N4230"/>
      <c r="AA4230"/>
      <c r="AB4230"/>
      <c r="AC4230"/>
      <c r="AD4230"/>
    </row>
    <row r="4231" spans="14:30" x14ac:dyDescent="0.25">
      <c r="N4231"/>
      <c r="AA4231"/>
      <c r="AB4231"/>
      <c r="AC4231"/>
      <c r="AD4231"/>
    </row>
    <row r="4232" spans="14:30" x14ac:dyDescent="0.25">
      <c r="N4232"/>
      <c r="AA4232"/>
      <c r="AB4232"/>
      <c r="AC4232"/>
      <c r="AD4232"/>
    </row>
    <row r="4233" spans="14:30" x14ac:dyDescent="0.25">
      <c r="N4233"/>
      <c r="AA4233"/>
      <c r="AB4233"/>
      <c r="AC4233"/>
      <c r="AD4233"/>
    </row>
    <row r="4234" spans="14:30" x14ac:dyDescent="0.25">
      <c r="N4234"/>
      <c r="AA4234"/>
      <c r="AB4234"/>
      <c r="AC4234"/>
      <c r="AD4234"/>
    </row>
    <row r="4235" spans="14:30" x14ac:dyDescent="0.25">
      <c r="N4235"/>
      <c r="AA4235"/>
      <c r="AB4235"/>
      <c r="AC4235"/>
      <c r="AD4235"/>
    </row>
    <row r="4236" spans="14:30" x14ac:dyDescent="0.25">
      <c r="N4236"/>
      <c r="AA4236"/>
      <c r="AB4236"/>
      <c r="AC4236"/>
      <c r="AD4236"/>
    </row>
    <row r="4237" spans="14:30" x14ac:dyDescent="0.25">
      <c r="N4237"/>
      <c r="AA4237"/>
      <c r="AB4237"/>
      <c r="AC4237"/>
      <c r="AD4237"/>
    </row>
    <row r="4238" spans="14:30" x14ac:dyDescent="0.25">
      <c r="N4238"/>
      <c r="AA4238"/>
      <c r="AB4238"/>
      <c r="AC4238"/>
      <c r="AD4238"/>
    </row>
    <row r="4239" spans="14:30" x14ac:dyDescent="0.25">
      <c r="N4239"/>
      <c r="AA4239"/>
      <c r="AB4239"/>
      <c r="AC4239"/>
      <c r="AD4239"/>
    </row>
    <row r="4240" spans="14:30" x14ac:dyDescent="0.25">
      <c r="N4240"/>
      <c r="AA4240"/>
      <c r="AB4240"/>
      <c r="AC4240"/>
      <c r="AD4240"/>
    </row>
    <row r="4241" spans="14:30" x14ac:dyDescent="0.25">
      <c r="N4241"/>
      <c r="AA4241"/>
      <c r="AB4241"/>
      <c r="AC4241"/>
      <c r="AD4241"/>
    </row>
    <row r="4242" spans="14:30" x14ac:dyDescent="0.25">
      <c r="N4242"/>
      <c r="AA4242"/>
      <c r="AB4242"/>
      <c r="AC4242"/>
      <c r="AD4242"/>
    </row>
    <row r="4243" spans="14:30" x14ac:dyDescent="0.25">
      <c r="N4243"/>
      <c r="AA4243"/>
      <c r="AB4243"/>
      <c r="AC4243"/>
      <c r="AD4243"/>
    </row>
    <row r="4244" spans="14:30" x14ac:dyDescent="0.25">
      <c r="N4244"/>
      <c r="AA4244"/>
      <c r="AB4244"/>
      <c r="AC4244"/>
      <c r="AD4244"/>
    </row>
    <row r="4245" spans="14:30" x14ac:dyDescent="0.25">
      <c r="N4245"/>
      <c r="AA4245"/>
      <c r="AB4245"/>
      <c r="AC4245"/>
      <c r="AD4245"/>
    </row>
    <row r="4246" spans="14:30" x14ac:dyDescent="0.25">
      <c r="N4246"/>
      <c r="AA4246"/>
      <c r="AB4246"/>
      <c r="AC4246"/>
      <c r="AD4246"/>
    </row>
    <row r="4247" spans="14:30" x14ac:dyDescent="0.25">
      <c r="N4247"/>
      <c r="AA4247"/>
      <c r="AB4247"/>
      <c r="AC4247"/>
      <c r="AD4247"/>
    </row>
    <row r="4248" spans="14:30" x14ac:dyDescent="0.25">
      <c r="N4248"/>
      <c r="AA4248"/>
      <c r="AB4248"/>
      <c r="AC4248"/>
      <c r="AD4248"/>
    </row>
    <row r="4249" spans="14:30" x14ac:dyDescent="0.25">
      <c r="N4249"/>
      <c r="AA4249"/>
      <c r="AB4249"/>
      <c r="AC4249"/>
      <c r="AD4249"/>
    </row>
    <row r="4250" spans="14:30" x14ac:dyDescent="0.25">
      <c r="N4250"/>
      <c r="AA4250"/>
      <c r="AB4250"/>
      <c r="AC4250"/>
      <c r="AD4250"/>
    </row>
    <row r="4251" spans="14:30" x14ac:dyDescent="0.25">
      <c r="N4251"/>
      <c r="AA4251"/>
      <c r="AB4251"/>
      <c r="AC4251"/>
      <c r="AD4251"/>
    </row>
    <row r="4252" spans="14:30" x14ac:dyDescent="0.25">
      <c r="N4252"/>
      <c r="AA4252"/>
      <c r="AB4252"/>
      <c r="AC4252"/>
      <c r="AD4252"/>
    </row>
    <row r="4253" spans="14:30" x14ac:dyDescent="0.25">
      <c r="N4253"/>
      <c r="AA4253"/>
      <c r="AB4253"/>
      <c r="AC4253"/>
      <c r="AD4253"/>
    </row>
    <row r="4254" spans="14:30" x14ac:dyDescent="0.25">
      <c r="N4254"/>
      <c r="AA4254"/>
      <c r="AB4254"/>
      <c r="AC4254"/>
      <c r="AD4254"/>
    </row>
    <row r="4255" spans="14:30" x14ac:dyDescent="0.25">
      <c r="N4255"/>
      <c r="AA4255"/>
      <c r="AB4255"/>
      <c r="AC4255"/>
      <c r="AD4255"/>
    </row>
    <row r="4256" spans="14:30" x14ac:dyDescent="0.25">
      <c r="N4256"/>
      <c r="AA4256"/>
      <c r="AB4256"/>
      <c r="AC4256"/>
      <c r="AD4256"/>
    </row>
    <row r="4257" spans="14:30" x14ac:dyDescent="0.25">
      <c r="N4257"/>
      <c r="AA4257"/>
      <c r="AB4257"/>
      <c r="AC4257"/>
      <c r="AD4257"/>
    </row>
    <row r="4258" spans="14:30" x14ac:dyDescent="0.25">
      <c r="N4258"/>
      <c r="AA4258"/>
      <c r="AB4258"/>
      <c r="AC4258"/>
      <c r="AD4258"/>
    </row>
    <row r="4259" spans="14:30" x14ac:dyDescent="0.25">
      <c r="N4259"/>
      <c r="AA4259"/>
      <c r="AB4259"/>
      <c r="AC4259"/>
      <c r="AD4259"/>
    </row>
    <row r="4260" spans="14:30" x14ac:dyDescent="0.25">
      <c r="N4260"/>
      <c r="AA4260"/>
      <c r="AB4260"/>
      <c r="AC4260"/>
      <c r="AD4260"/>
    </row>
    <row r="4261" spans="14:30" x14ac:dyDescent="0.25">
      <c r="N4261"/>
      <c r="AA4261"/>
      <c r="AB4261"/>
      <c r="AC4261"/>
      <c r="AD4261"/>
    </row>
    <row r="4262" spans="14:30" x14ac:dyDescent="0.25">
      <c r="N4262"/>
      <c r="AA4262"/>
      <c r="AB4262"/>
      <c r="AC4262"/>
      <c r="AD4262"/>
    </row>
    <row r="4263" spans="14:30" x14ac:dyDescent="0.25">
      <c r="N4263"/>
      <c r="AA4263"/>
      <c r="AB4263"/>
      <c r="AC4263"/>
      <c r="AD4263"/>
    </row>
    <row r="4264" spans="14:30" x14ac:dyDescent="0.25">
      <c r="N4264"/>
      <c r="AA4264"/>
      <c r="AB4264"/>
      <c r="AC4264"/>
      <c r="AD4264"/>
    </row>
    <row r="4265" spans="14:30" x14ac:dyDescent="0.25">
      <c r="N4265"/>
      <c r="AA4265"/>
      <c r="AB4265"/>
      <c r="AC4265"/>
      <c r="AD4265"/>
    </row>
    <row r="4266" spans="14:30" x14ac:dyDescent="0.25">
      <c r="N4266"/>
      <c r="AA4266"/>
      <c r="AB4266"/>
      <c r="AC4266"/>
      <c r="AD4266"/>
    </row>
    <row r="4267" spans="14:30" x14ac:dyDescent="0.25">
      <c r="N4267"/>
      <c r="AA4267"/>
      <c r="AB4267"/>
      <c r="AC4267"/>
      <c r="AD4267"/>
    </row>
    <row r="4268" spans="14:30" x14ac:dyDescent="0.25">
      <c r="N4268"/>
      <c r="AA4268"/>
      <c r="AB4268"/>
      <c r="AC4268"/>
      <c r="AD4268"/>
    </row>
    <row r="4269" spans="14:30" x14ac:dyDescent="0.25">
      <c r="N4269"/>
      <c r="AA4269"/>
      <c r="AB4269"/>
      <c r="AC4269"/>
      <c r="AD4269"/>
    </row>
    <row r="4270" spans="14:30" x14ac:dyDescent="0.25">
      <c r="N4270"/>
      <c r="AA4270"/>
      <c r="AB4270"/>
      <c r="AC4270"/>
      <c r="AD4270"/>
    </row>
    <row r="4271" spans="14:30" x14ac:dyDescent="0.25">
      <c r="N4271"/>
      <c r="AA4271"/>
      <c r="AB4271"/>
      <c r="AC4271"/>
      <c r="AD4271"/>
    </row>
    <row r="4272" spans="14:30" x14ac:dyDescent="0.25">
      <c r="N4272"/>
      <c r="AA4272"/>
      <c r="AB4272"/>
      <c r="AC4272"/>
      <c r="AD4272"/>
    </row>
    <row r="4273" spans="14:30" x14ac:dyDescent="0.25">
      <c r="N4273"/>
      <c r="AA4273"/>
      <c r="AB4273"/>
      <c r="AC4273"/>
      <c r="AD4273"/>
    </row>
    <row r="4274" spans="14:30" x14ac:dyDescent="0.25">
      <c r="N4274"/>
      <c r="AA4274"/>
      <c r="AB4274"/>
      <c r="AC4274"/>
      <c r="AD4274"/>
    </row>
    <row r="4275" spans="14:30" x14ac:dyDescent="0.25">
      <c r="N4275"/>
      <c r="AA4275"/>
      <c r="AB4275"/>
      <c r="AC4275"/>
      <c r="AD4275"/>
    </row>
    <row r="4276" spans="14:30" x14ac:dyDescent="0.25">
      <c r="N4276"/>
      <c r="AA4276"/>
      <c r="AB4276"/>
      <c r="AC4276"/>
      <c r="AD4276"/>
    </row>
    <row r="4277" spans="14:30" x14ac:dyDescent="0.25">
      <c r="N4277"/>
      <c r="AA4277"/>
      <c r="AB4277"/>
      <c r="AC4277"/>
      <c r="AD4277"/>
    </row>
    <row r="4278" spans="14:30" x14ac:dyDescent="0.25">
      <c r="N4278"/>
      <c r="AA4278"/>
      <c r="AB4278"/>
      <c r="AC4278"/>
      <c r="AD4278"/>
    </row>
    <row r="4279" spans="14:30" x14ac:dyDescent="0.25">
      <c r="N4279"/>
      <c r="AA4279"/>
      <c r="AB4279"/>
      <c r="AC4279"/>
      <c r="AD4279"/>
    </row>
    <row r="4280" spans="14:30" x14ac:dyDescent="0.25">
      <c r="N4280"/>
      <c r="AA4280"/>
      <c r="AB4280"/>
      <c r="AC4280"/>
      <c r="AD4280"/>
    </row>
    <row r="4281" spans="14:30" x14ac:dyDescent="0.25">
      <c r="N4281"/>
      <c r="AA4281"/>
      <c r="AB4281"/>
      <c r="AC4281"/>
      <c r="AD4281"/>
    </row>
    <row r="4282" spans="14:30" x14ac:dyDescent="0.25">
      <c r="N4282"/>
      <c r="AA4282"/>
      <c r="AB4282"/>
      <c r="AC4282"/>
      <c r="AD4282"/>
    </row>
    <row r="4283" spans="14:30" x14ac:dyDescent="0.25">
      <c r="N4283"/>
      <c r="AA4283"/>
      <c r="AB4283"/>
      <c r="AC4283"/>
      <c r="AD4283"/>
    </row>
    <row r="4284" spans="14:30" x14ac:dyDescent="0.25">
      <c r="N4284"/>
      <c r="AA4284"/>
      <c r="AB4284"/>
      <c r="AC4284"/>
      <c r="AD4284"/>
    </row>
    <row r="4285" spans="14:30" x14ac:dyDescent="0.25">
      <c r="N4285"/>
      <c r="AA4285"/>
      <c r="AB4285"/>
      <c r="AC4285"/>
      <c r="AD4285"/>
    </row>
    <row r="4286" spans="14:30" x14ac:dyDescent="0.25">
      <c r="N4286"/>
      <c r="AA4286"/>
      <c r="AB4286"/>
      <c r="AC4286"/>
      <c r="AD4286"/>
    </row>
    <row r="4287" spans="14:30" x14ac:dyDescent="0.25">
      <c r="N4287"/>
      <c r="AA4287"/>
      <c r="AB4287"/>
      <c r="AC4287"/>
      <c r="AD4287"/>
    </row>
    <row r="4288" spans="14:30" x14ac:dyDescent="0.25">
      <c r="N4288"/>
      <c r="AA4288"/>
      <c r="AB4288"/>
      <c r="AC4288"/>
      <c r="AD4288"/>
    </row>
    <row r="4289" spans="14:30" x14ac:dyDescent="0.25">
      <c r="N4289"/>
      <c r="AA4289"/>
      <c r="AB4289"/>
      <c r="AC4289"/>
      <c r="AD4289"/>
    </row>
    <row r="4290" spans="14:30" x14ac:dyDescent="0.25">
      <c r="N4290"/>
      <c r="AA4290"/>
      <c r="AB4290"/>
      <c r="AC4290"/>
      <c r="AD4290"/>
    </row>
    <row r="4291" spans="14:30" x14ac:dyDescent="0.25">
      <c r="N4291"/>
      <c r="AA4291"/>
      <c r="AB4291"/>
      <c r="AC4291"/>
      <c r="AD4291"/>
    </row>
    <row r="4292" spans="14:30" x14ac:dyDescent="0.25">
      <c r="N4292"/>
      <c r="AA4292"/>
      <c r="AB4292"/>
      <c r="AC4292"/>
      <c r="AD4292"/>
    </row>
    <row r="4293" spans="14:30" x14ac:dyDescent="0.25">
      <c r="N4293"/>
      <c r="AA4293"/>
      <c r="AB4293"/>
      <c r="AC4293"/>
      <c r="AD4293"/>
    </row>
    <row r="4294" spans="14:30" x14ac:dyDescent="0.25">
      <c r="N4294"/>
      <c r="AA4294"/>
      <c r="AB4294"/>
      <c r="AC4294"/>
      <c r="AD4294"/>
    </row>
    <row r="4295" spans="14:30" x14ac:dyDescent="0.25">
      <c r="N4295"/>
      <c r="AA4295"/>
      <c r="AB4295"/>
      <c r="AC4295"/>
      <c r="AD4295"/>
    </row>
    <row r="4296" spans="14:30" x14ac:dyDescent="0.25">
      <c r="N4296"/>
      <c r="AA4296"/>
      <c r="AB4296"/>
      <c r="AC4296"/>
      <c r="AD4296"/>
    </row>
    <row r="4297" spans="14:30" x14ac:dyDescent="0.25">
      <c r="N4297"/>
      <c r="AA4297"/>
      <c r="AB4297"/>
      <c r="AC4297"/>
      <c r="AD4297"/>
    </row>
    <row r="4298" spans="14:30" x14ac:dyDescent="0.25">
      <c r="N4298"/>
      <c r="AA4298"/>
      <c r="AB4298"/>
      <c r="AC4298"/>
      <c r="AD4298"/>
    </row>
    <row r="4299" spans="14:30" x14ac:dyDescent="0.25">
      <c r="N4299"/>
      <c r="AA4299"/>
      <c r="AB4299"/>
      <c r="AC4299"/>
      <c r="AD4299"/>
    </row>
    <row r="4300" spans="14:30" x14ac:dyDescent="0.25">
      <c r="N4300"/>
      <c r="AA4300"/>
      <c r="AB4300"/>
      <c r="AC4300"/>
      <c r="AD4300"/>
    </row>
    <row r="4301" spans="14:30" x14ac:dyDescent="0.25">
      <c r="N4301"/>
      <c r="AA4301"/>
      <c r="AB4301"/>
      <c r="AC4301"/>
      <c r="AD4301"/>
    </row>
    <row r="4302" spans="14:30" x14ac:dyDescent="0.25">
      <c r="N4302"/>
      <c r="AA4302"/>
      <c r="AB4302"/>
      <c r="AC4302"/>
      <c r="AD4302"/>
    </row>
    <row r="4303" spans="14:30" x14ac:dyDescent="0.25">
      <c r="N4303"/>
      <c r="AA4303"/>
      <c r="AB4303"/>
      <c r="AC4303"/>
      <c r="AD4303"/>
    </row>
    <row r="4304" spans="14:30" x14ac:dyDescent="0.25">
      <c r="N4304"/>
      <c r="AA4304"/>
      <c r="AB4304"/>
      <c r="AC4304"/>
      <c r="AD4304"/>
    </row>
    <row r="4305" spans="14:30" x14ac:dyDescent="0.25">
      <c r="N4305"/>
      <c r="AA4305"/>
      <c r="AB4305"/>
      <c r="AC4305"/>
      <c r="AD4305"/>
    </row>
    <row r="4306" spans="14:30" x14ac:dyDescent="0.25">
      <c r="N4306"/>
      <c r="AA4306"/>
      <c r="AB4306"/>
      <c r="AC4306"/>
      <c r="AD4306"/>
    </row>
    <row r="4307" spans="14:30" x14ac:dyDescent="0.25">
      <c r="N4307"/>
      <c r="AA4307"/>
      <c r="AB4307"/>
      <c r="AC4307"/>
      <c r="AD4307"/>
    </row>
    <row r="4308" spans="14:30" x14ac:dyDescent="0.25">
      <c r="N4308"/>
      <c r="AA4308"/>
      <c r="AB4308"/>
      <c r="AC4308"/>
      <c r="AD4308"/>
    </row>
    <row r="4309" spans="14:30" x14ac:dyDescent="0.25">
      <c r="N4309"/>
      <c r="AA4309"/>
      <c r="AB4309"/>
      <c r="AC4309"/>
      <c r="AD4309"/>
    </row>
    <row r="4310" spans="14:30" x14ac:dyDescent="0.25">
      <c r="N4310"/>
      <c r="AA4310"/>
      <c r="AB4310"/>
      <c r="AC4310"/>
      <c r="AD4310"/>
    </row>
    <row r="4311" spans="14:30" x14ac:dyDescent="0.25">
      <c r="N4311"/>
      <c r="AA4311"/>
      <c r="AB4311"/>
      <c r="AC4311"/>
      <c r="AD4311"/>
    </row>
    <row r="4312" spans="14:30" x14ac:dyDescent="0.25">
      <c r="N4312"/>
      <c r="AA4312"/>
      <c r="AB4312"/>
      <c r="AC4312"/>
      <c r="AD4312"/>
    </row>
    <row r="4313" spans="14:30" x14ac:dyDescent="0.25">
      <c r="N4313"/>
      <c r="AA4313"/>
      <c r="AB4313"/>
      <c r="AC4313"/>
      <c r="AD4313"/>
    </row>
    <row r="4314" spans="14:30" x14ac:dyDescent="0.25">
      <c r="N4314"/>
      <c r="AA4314"/>
      <c r="AB4314"/>
      <c r="AC4314"/>
      <c r="AD4314"/>
    </row>
    <row r="4315" spans="14:30" x14ac:dyDescent="0.25">
      <c r="N4315"/>
      <c r="AA4315"/>
      <c r="AB4315"/>
      <c r="AC4315"/>
      <c r="AD4315"/>
    </row>
    <row r="4316" spans="14:30" x14ac:dyDescent="0.25">
      <c r="N4316"/>
      <c r="AA4316"/>
      <c r="AB4316"/>
      <c r="AC4316"/>
      <c r="AD4316"/>
    </row>
    <row r="4317" spans="14:30" x14ac:dyDescent="0.25">
      <c r="N4317"/>
      <c r="AA4317"/>
      <c r="AB4317"/>
      <c r="AC4317"/>
      <c r="AD4317"/>
    </row>
    <row r="4318" spans="14:30" x14ac:dyDescent="0.25">
      <c r="N4318"/>
      <c r="AA4318"/>
      <c r="AB4318"/>
      <c r="AC4318"/>
      <c r="AD4318"/>
    </row>
    <row r="4319" spans="14:30" x14ac:dyDescent="0.25">
      <c r="N4319"/>
      <c r="AA4319"/>
      <c r="AB4319"/>
      <c r="AC4319"/>
      <c r="AD4319"/>
    </row>
    <row r="4320" spans="14:30" x14ac:dyDescent="0.25">
      <c r="N4320"/>
      <c r="AA4320"/>
      <c r="AB4320"/>
      <c r="AC4320"/>
      <c r="AD4320"/>
    </row>
    <row r="4321" spans="14:30" x14ac:dyDescent="0.25">
      <c r="N4321"/>
      <c r="AA4321"/>
      <c r="AB4321"/>
      <c r="AC4321"/>
      <c r="AD4321"/>
    </row>
    <row r="4322" spans="14:30" x14ac:dyDescent="0.25">
      <c r="N4322"/>
      <c r="AA4322"/>
      <c r="AB4322"/>
      <c r="AC4322"/>
      <c r="AD4322"/>
    </row>
    <row r="4323" spans="14:30" x14ac:dyDescent="0.25">
      <c r="N4323"/>
      <c r="AA4323"/>
      <c r="AB4323"/>
      <c r="AC4323"/>
      <c r="AD4323"/>
    </row>
    <row r="4324" spans="14:30" x14ac:dyDescent="0.25">
      <c r="N4324"/>
      <c r="AA4324"/>
      <c r="AB4324"/>
      <c r="AC4324"/>
      <c r="AD4324"/>
    </row>
    <row r="4325" spans="14:30" x14ac:dyDescent="0.25">
      <c r="N4325"/>
      <c r="AA4325"/>
      <c r="AB4325"/>
      <c r="AC4325"/>
      <c r="AD4325"/>
    </row>
    <row r="4326" spans="14:30" x14ac:dyDescent="0.25">
      <c r="N4326"/>
      <c r="AA4326"/>
      <c r="AB4326"/>
      <c r="AC4326"/>
      <c r="AD4326"/>
    </row>
    <row r="4327" spans="14:30" x14ac:dyDescent="0.25">
      <c r="N4327"/>
      <c r="AA4327"/>
      <c r="AB4327"/>
      <c r="AC4327"/>
      <c r="AD4327"/>
    </row>
    <row r="4328" spans="14:30" x14ac:dyDescent="0.25">
      <c r="N4328"/>
      <c r="AA4328"/>
      <c r="AB4328"/>
      <c r="AC4328"/>
      <c r="AD4328"/>
    </row>
    <row r="4329" spans="14:30" x14ac:dyDescent="0.25">
      <c r="N4329"/>
      <c r="AA4329"/>
      <c r="AB4329"/>
      <c r="AC4329"/>
      <c r="AD4329"/>
    </row>
    <row r="4330" spans="14:30" x14ac:dyDescent="0.25">
      <c r="N4330"/>
      <c r="AA4330"/>
      <c r="AB4330"/>
      <c r="AC4330"/>
      <c r="AD4330"/>
    </row>
    <row r="4331" spans="14:30" x14ac:dyDescent="0.25">
      <c r="N4331"/>
      <c r="AA4331"/>
      <c r="AB4331"/>
      <c r="AC4331"/>
      <c r="AD4331"/>
    </row>
    <row r="4332" spans="14:30" x14ac:dyDescent="0.25">
      <c r="N4332"/>
      <c r="AA4332"/>
      <c r="AB4332"/>
      <c r="AC4332"/>
      <c r="AD4332"/>
    </row>
    <row r="4333" spans="14:30" x14ac:dyDescent="0.25">
      <c r="N4333"/>
      <c r="AA4333"/>
      <c r="AB4333"/>
      <c r="AC4333"/>
      <c r="AD4333"/>
    </row>
    <row r="4334" spans="14:30" x14ac:dyDescent="0.25">
      <c r="N4334"/>
      <c r="AA4334"/>
      <c r="AB4334"/>
      <c r="AC4334"/>
      <c r="AD4334"/>
    </row>
    <row r="4335" spans="14:30" x14ac:dyDescent="0.25">
      <c r="N4335"/>
      <c r="AA4335"/>
      <c r="AB4335"/>
      <c r="AC4335"/>
      <c r="AD4335"/>
    </row>
    <row r="4336" spans="14:30" x14ac:dyDescent="0.25">
      <c r="N4336"/>
      <c r="AA4336"/>
      <c r="AB4336"/>
      <c r="AC4336"/>
      <c r="AD4336"/>
    </row>
    <row r="4337" spans="14:30" x14ac:dyDescent="0.25">
      <c r="N4337"/>
      <c r="AA4337"/>
      <c r="AB4337"/>
      <c r="AC4337"/>
      <c r="AD4337"/>
    </row>
    <row r="4338" spans="14:30" x14ac:dyDescent="0.25">
      <c r="N4338"/>
      <c r="AA4338"/>
      <c r="AB4338"/>
      <c r="AC4338"/>
      <c r="AD4338"/>
    </row>
    <row r="4339" spans="14:30" x14ac:dyDescent="0.25">
      <c r="N4339"/>
      <c r="AA4339"/>
      <c r="AB4339"/>
      <c r="AC4339"/>
      <c r="AD4339"/>
    </row>
    <row r="4340" spans="14:30" x14ac:dyDescent="0.25">
      <c r="N4340"/>
      <c r="AA4340"/>
      <c r="AB4340"/>
      <c r="AC4340"/>
      <c r="AD4340"/>
    </row>
    <row r="4341" spans="14:30" x14ac:dyDescent="0.25">
      <c r="N4341"/>
      <c r="AA4341"/>
      <c r="AB4341"/>
      <c r="AC4341"/>
      <c r="AD4341"/>
    </row>
    <row r="4342" spans="14:30" x14ac:dyDescent="0.25">
      <c r="N4342"/>
      <c r="AA4342"/>
      <c r="AB4342"/>
      <c r="AC4342"/>
      <c r="AD4342"/>
    </row>
    <row r="4343" spans="14:30" x14ac:dyDescent="0.25">
      <c r="N4343"/>
      <c r="AA4343"/>
      <c r="AB4343"/>
      <c r="AC4343"/>
      <c r="AD4343"/>
    </row>
    <row r="4344" spans="14:30" x14ac:dyDescent="0.25">
      <c r="N4344"/>
      <c r="AA4344"/>
      <c r="AB4344"/>
      <c r="AC4344"/>
      <c r="AD4344"/>
    </row>
    <row r="4345" spans="14:30" x14ac:dyDescent="0.25">
      <c r="N4345"/>
      <c r="AA4345"/>
      <c r="AB4345"/>
      <c r="AC4345"/>
      <c r="AD4345"/>
    </row>
    <row r="4346" spans="14:30" x14ac:dyDescent="0.25">
      <c r="N4346"/>
      <c r="AA4346"/>
      <c r="AB4346"/>
      <c r="AC4346"/>
      <c r="AD4346"/>
    </row>
    <row r="4347" spans="14:30" x14ac:dyDescent="0.25">
      <c r="N4347"/>
      <c r="AA4347"/>
      <c r="AB4347"/>
      <c r="AC4347"/>
      <c r="AD4347"/>
    </row>
    <row r="4348" spans="14:30" x14ac:dyDescent="0.25">
      <c r="N4348"/>
      <c r="AA4348"/>
      <c r="AB4348"/>
      <c r="AC4348"/>
      <c r="AD4348"/>
    </row>
    <row r="4349" spans="14:30" x14ac:dyDescent="0.25">
      <c r="N4349"/>
      <c r="AA4349"/>
      <c r="AB4349"/>
      <c r="AC4349"/>
      <c r="AD4349"/>
    </row>
    <row r="4350" spans="14:30" x14ac:dyDescent="0.25">
      <c r="N4350"/>
      <c r="AA4350"/>
      <c r="AB4350"/>
      <c r="AC4350"/>
      <c r="AD4350"/>
    </row>
    <row r="4351" spans="14:30" x14ac:dyDescent="0.25">
      <c r="N4351"/>
      <c r="AA4351"/>
      <c r="AB4351"/>
      <c r="AC4351"/>
      <c r="AD4351"/>
    </row>
    <row r="4352" spans="14:30" x14ac:dyDescent="0.25">
      <c r="N4352"/>
      <c r="AA4352"/>
      <c r="AB4352"/>
      <c r="AC4352"/>
      <c r="AD4352"/>
    </row>
    <row r="4353" spans="14:30" x14ac:dyDescent="0.25">
      <c r="N4353"/>
      <c r="AA4353"/>
      <c r="AB4353"/>
      <c r="AC4353"/>
      <c r="AD4353"/>
    </row>
    <row r="4354" spans="14:30" x14ac:dyDescent="0.25">
      <c r="N4354"/>
      <c r="AA4354"/>
      <c r="AB4354"/>
      <c r="AC4354"/>
      <c r="AD4354"/>
    </row>
    <row r="4355" spans="14:30" x14ac:dyDescent="0.25">
      <c r="N4355"/>
      <c r="AA4355"/>
      <c r="AB4355"/>
      <c r="AC4355"/>
      <c r="AD4355"/>
    </row>
    <row r="4356" spans="14:30" x14ac:dyDescent="0.25">
      <c r="N4356"/>
      <c r="AA4356"/>
      <c r="AB4356"/>
      <c r="AC4356"/>
      <c r="AD4356"/>
    </row>
    <row r="4357" spans="14:30" x14ac:dyDescent="0.25">
      <c r="N4357"/>
      <c r="AA4357"/>
      <c r="AB4357"/>
      <c r="AC4357"/>
      <c r="AD4357"/>
    </row>
    <row r="4358" spans="14:30" x14ac:dyDescent="0.25">
      <c r="N4358"/>
      <c r="AA4358"/>
      <c r="AB4358"/>
      <c r="AC4358"/>
      <c r="AD4358"/>
    </row>
    <row r="4359" spans="14:30" x14ac:dyDescent="0.25">
      <c r="N4359"/>
      <c r="AA4359"/>
      <c r="AB4359"/>
      <c r="AC4359"/>
      <c r="AD4359"/>
    </row>
    <row r="4360" spans="14:30" x14ac:dyDescent="0.25">
      <c r="N4360"/>
      <c r="AA4360"/>
      <c r="AB4360"/>
      <c r="AC4360"/>
      <c r="AD4360"/>
    </row>
    <row r="4361" spans="14:30" x14ac:dyDescent="0.25">
      <c r="N4361"/>
      <c r="AA4361"/>
      <c r="AB4361"/>
      <c r="AC4361"/>
      <c r="AD4361"/>
    </row>
    <row r="4362" spans="14:30" x14ac:dyDescent="0.25">
      <c r="N4362"/>
      <c r="AA4362"/>
      <c r="AB4362"/>
      <c r="AC4362"/>
      <c r="AD4362"/>
    </row>
    <row r="4363" spans="14:30" x14ac:dyDescent="0.25">
      <c r="N4363"/>
      <c r="AA4363"/>
      <c r="AB4363"/>
      <c r="AC4363"/>
      <c r="AD4363"/>
    </row>
    <row r="4364" spans="14:30" x14ac:dyDescent="0.25">
      <c r="N4364"/>
      <c r="AA4364"/>
      <c r="AB4364"/>
      <c r="AC4364"/>
      <c r="AD4364"/>
    </row>
    <row r="4365" spans="14:30" x14ac:dyDescent="0.25">
      <c r="N4365"/>
      <c r="AA4365"/>
      <c r="AB4365"/>
      <c r="AC4365"/>
      <c r="AD4365"/>
    </row>
    <row r="4366" spans="14:30" x14ac:dyDescent="0.25">
      <c r="N4366"/>
      <c r="AA4366"/>
      <c r="AB4366"/>
      <c r="AC4366"/>
      <c r="AD4366"/>
    </row>
    <row r="4367" spans="14:30" x14ac:dyDescent="0.25">
      <c r="N4367"/>
      <c r="AA4367"/>
      <c r="AB4367"/>
      <c r="AC4367"/>
      <c r="AD4367"/>
    </row>
    <row r="4368" spans="14:30" x14ac:dyDescent="0.25">
      <c r="N4368"/>
      <c r="AA4368"/>
      <c r="AB4368"/>
      <c r="AC4368"/>
      <c r="AD4368"/>
    </row>
    <row r="4369" spans="14:30" x14ac:dyDescent="0.25">
      <c r="N4369"/>
      <c r="AA4369"/>
      <c r="AB4369"/>
      <c r="AC4369"/>
      <c r="AD4369"/>
    </row>
    <row r="4370" spans="14:30" x14ac:dyDescent="0.25">
      <c r="N4370"/>
      <c r="AA4370"/>
      <c r="AB4370"/>
      <c r="AC4370"/>
      <c r="AD4370"/>
    </row>
    <row r="4371" spans="14:30" x14ac:dyDescent="0.25">
      <c r="N4371"/>
      <c r="AA4371"/>
      <c r="AB4371"/>
      <c r="AC4371"/>
      <c r="AD4371"/>
    </row>
    <row r="4372" spans="14:30" x14ac:dyDescent="0.25">
      <c r="N4372"/>
      <c r="AA4372"/>
      <c r="AB4372"/>
      <c r="AC4372"/>
      <c r="AD4372"/>
    </row>
    <row r="4373" spans="14:30" x14ac:dyDescent="0.25">
      <c r="N4373"/>
      <c r="AA4373"/>
      <c r="AB4373"/>
      <c r="AC4373"/>
      <c r="AD4373"/>
    </row>
    <row r="4374" spans="14:30" x14ac:dyDescent="0.25">
      <c r="N4374"/>
      <c r="AA4374"/>
      <c r="AB4374"/>
      <c r="AC4374"/>
      <c r="AD4374"/>
    </row>
    <row r="4375" spans="14:30" x14ac:dyDescent="0.25">
      <c r="N4375"/>
      <c r="AA4375"/>
      <c r="AB4375"/>
      <c r="AC4375"/>
      <c r="AD4375"/>
    </row>
    <row r="4376" spans="14:30" x14ac:dyDescent="0.25">
      <c r="N4376"/>
      <c r="AA4376"/>
      <c r="AB4376"/>
      <c r="AC4376"/>
      <c r="AD4376"/>
    </row>
    <row r="4377" spans="14:30" x14ac:dyDescent="0.25">
      <c r="N4377"/>
      <c r="AA4377"/>
      <c r="AB4377"/>
      <c r="AC4377"/>
      <c r="AD4377"/>
    </row>
    <row r="4378" spans="14:30" x14ac:dyDescent="0.25">
      <c r="N4378"/>
      <c r="AA4378"/>
      <c r="AB4378"/>
      <c r="AC4378"/>
      <c r="AD4378"/>
    </row>
    <row r="4379" spans="14:30" x14ac:dyDescent="0.25">
      <c r="N4379"/>
      <c r="AA4379"/>
      <c r="AB4379"/>
      <c r="AC4379"/>
      <c r="AD4379"/>
    </row>
    <row r="4380" spans="14:30" x14ac:dyDescent="0.25">
      <c r="N4380"/>
      <c r="AA4380"/>
      <c r="AB4380"/>
      <c r="AC4380"/>
      <c r="AD4380"/>
    </row>
    <row r="4381" spans="14:30" x14ac:dyDescent="0.25">
      <c r="N4381"/>
      <c r="AA4381"/>
      <c r="AB4381"/>
      <c r="AC4381"/>
      <c r="AD4381"/>
    </row>
    <row r="4382" spans="14:30" x14ac:dyDescent="0.25">
      <c r="N4382"/>
      <c r="AA4382"/>
      <c r="AB4382"/>
      <c r="AC4382"/>
      <c r="AD4382"/>
    </row>
    <row r="4383" spans="14:30" x14ac:dyDescent="0.25">
      <c r="N4383"/>
      <c r="AA4383"/>
      <c r="AB4383"/>
      <c r="AC4383"/>
      <c r="AD4383"/>
    </row>
    <row r="4384" spans="14:30" x14ac:dyDescent="0.25">
      <c r="N4384"/>
      <c r="AA4384"/>
      <c r="AB4384"/>
      <c r="AC4384"/>
      <c r="AD4384"/>
    </row>
    <row r="4385" spans="14:30" x14ac:dyDescent="0.25">
      <c r="N4385"/>
      <c r="AA4385"/>
      <c r="AB4385"/>
      <c r="AC4385"/>
      <c r="AD4385"/>
    </row>
    <row r="4386" spans="14:30" x14ac:dyDescent="0.25">
      <c r="N4386"/>
      <c r="AA4386"/>
      <c r="AB4386"/>
      <c r="AC4386"/>
      <c r="AD4386"/>
    </row>
    <row r="4387" spans="14:30" x14ac:dyDescent="0.25">
      <c r="N4387"/>
      <c r="AA4387"/>
      <c r="AB4387"/>
      <c r="AC4387"/>
      <c r="AD4387"/>
    </row>
    <row r="4388" spans="14:30" x14ac:dyDescent="0.25">
      <c r="N4388"/>
      <c r="AA4388"/>
      <c r="AB4388"/>
      <c r="AC4388"/>
      <c r="AD4388"/>
    </row>
    <row r="4389" spans="14:30" x14ac:dyDescent="0.25">
      <c r="N4389"/>
      <c r="AA4389"/>
      <c r="AB4389"/>
      <c r="AC4389"/>
      <c r="AD4389"/>
    </row>
    <row r="4390" spans="14:30" x14ac:dyDescent="0.25">
      <c r="N4390"/>
      <c r="AA4390"/>
      <c r="AB4390"/>
      <c r="AC4390"/>
      <c r="AD4390"/>
    </row>
    <row r="4391" spans="14:30" x14ac:dyDescent="0.25">
      <c r="N4391"/>
      <c r="AA4391"/>
      <c r="AB4391"/>
      <c r="AC4391"/>
      <c r="AD4391"/>
    </row>
    <row r="4392" spans="14:30" x14ac:dyDescent="0.25">
      <c r="N4392"/>
      <c r="AA4392"/>
      <c r="AB4392"/>
      <c r="AC4392"/>
      <c r="AD4392"/>
    </row>
    <row r="4393" spans="14:30" x14ac:dyDescent="0.25">
      <c r="N4393"/>
      <c r="AA4393"/>
      <c r="AB4393"/>
      <c r="AC4393"/>
      <c r="AD4393"/>
    </row>
    <row r="4394" spans="14:30" x14ac:dyDescent="0.25">
      <c r="N4394"/>
      <c r="AA4394"/>
      <c r="AB4394"/>
      <c r="AC4394"/>
      <c r="AD4394"/>
    </row>
    <row r="4395" spans="14:30" x14ac:dyDescent="0.25">
      <c r="N4395"/>
      <c r="AA4395"/>
      <c r="AB4395"/>
      <c r="AC4395"/>
      <c r="AD4395"/>
    </row>
    <row r="4396" spans="14:30" x14ac:dyDescent="0.25">
      <c r="N4396"/>
      <c r="AA4396"/>
      <c r="AB4396"/>
      <c r="AC4396"/>
      <c r="AD4396"/>
    </row>
    <row r="4397" spans="14:30" x14ac:dyDescent="0.25">
      <c r="N4397"/>
      <c r="AA4397"/>
      <c r="AB4397"/>
      <c r="AC4397"/>
      <c r="AD4397"/>
    </row>
    <row r="4398" spans="14:30" x14ac:dyDescent="0.25">
      <c r="N4398"/>
      <c r="AA4398"/>
      <c r="AB4398"/>
      <c r="AC4398"/>
      <c r="AD4398"/>
    </row>
    <row r="4399" spans="14:30" x14ac:dyDescent="0.25">
      <c r="N4399"/>
      <c r="AA4399"/>
      <c r="AB4399"/>
      <c r="AC4399"/>
      <c r="AD4399"/>
    </row>
    <row r="4400" spans="14:30" x14ac:dyDescent="0.25">
      <c r="N4400"/>
      <c r="AA4400"/>
      <c r="AB4400"/>
      <c r="AC4400"/>
      <c r="AD4400"/>
    </row>
    <row r="4401" spans="14:30" x14ac:dyDescent="0.25">
      <c r="N4401"/>
      <c r="AA4401"/>
      <c r="AB4401"/>
      <c r="AC4401"/>
      <c r="AD4401"/>
    </row>
    <row r="4402" spans="14:30" x14ac:dyDescent="0.25">
      <c r="N4402"/>
      <c r="AA4402"/>
      <c r="AB4402"/>
      <c r="AC4402"/>
      <c r="AD4402"/>
    </row>
    <row r="4403" spans="14:30" x14ac:dyDescent="0.25">
      <c r="N4403"/>
      <c r="AA4403"/>
      <c r="AB4403"/>
      <c r="AC4403"/>
      <c r="AD4403"/>
    </row>
    <row r="4404" spans="14:30" x14ac:dyDescent="0.25">
      <c r="N4404"/>
      <c r="AA4404"/>
      <c r="AB4404"/>
      <c r="AC4404"/>
      <c r="AD4404"/>
    </row>
    <row r="4405" spans="14:30" x14ac:dyDescent="0.25">
      <c r="N4405"/>
      <c r="AA4405"/>
      <c r="AB4405"/>
      <c r="AC4405"/>
      <c r="AD4405"/>
    </row>
    <row r="4406" spans="14:30" x14ac:dyDescent="0.25">
      <c r="N4406"/>
      <c r="AA4406"/>
      <c r="AB4406"/>
      <c r="AC4406"/>
      <c r="AD4406"/>
    </row>
    <row r="4407" spans="14:30" x14ac:dyDescent="0.25">
      <c r="N4407"/>
      <c r="AA4407"/>
      <c r="AB4407"/>
      <c r="AC4407"/>
      <c r="AD4407"/>
    </row>
    <row r="4408" spans="14:30" x14ac:dyDescent="0.25">
      <c r="N4408"/>
      <c r="AA4408"/>
      <c r="AB4408"/>
      <c r="AC4408"/>
      <c r="AD4408"/>
    </row>
    <row r="4409" spans="14:30" x14ac:dyDescent="0.25">
      <c r="N4409"/>
      <c r="AA4409"/>
      <c r="AB4409"/>
      <c r="AC4409"/>
      <c r="AD4409"/>
    </row>
    <row r="4410" spans="14:30" x14ac:dyDescent="0.25">
      <c r="N4410"/>
      <c r="AA4410"/>
      <c r="AB4410"/>
      <c r="AC4410"/>
      <c r="AD4410"/>
    </row>
    <row r="4411" spans="14:30" x14ac:dyDescent="0.25">
      <c r="N4411"/>
      <c r="AA4411"/>
      <c r="AB4411"/>
      <c r="AC4411"/>
      <c r="AD4411"/>
    </row>
    <row r="4412" spans="14:30" x14ac:dyDescent="0.25">
      <c r="N4412"/>
      <c r="AA4412"/>
      <c r="AB4412"/>
      <c r="AC4412"/>
      <c r="AD4412"/>
    </row>
    <row r="4413" spans="14:30" x14ac:dyDescent="0.25">
      <c r="N4413"/>
      <c r="AA4413"/>
      <c r="AB4413"/>
      <c r="AC4413"/>
      <c r="AD4413"/>
    </row>
    <row r="4414" spans="14:30" x14ac:dyDescent="0.25">
      <c r="N4414"/>
      <c r="AA4414"/>
      <c r="AB4414"/>
      <c r="AC4414"/>
      <c r="AD4414"/>
    </row>
    <row r="4415" spans="14:30" x14ac:dyDescent="0.25">
      <c r="N4415"/>
      <c r="AA4415"/>
      <c r="AB4415"/>
      <c r="AC4415"/>
      <c r="AD4415"/>
    </row>
    <row r="4416" spans="14:30" x14ac:dyDescent="0.25">
      <c r="N4416"/>
      <c r="AA4416"/>
      <c r="AB4416"/>
      <c r="AC4416"/>
      <c r="AD4416"/>
    </row>
    <row r="4417" spans="14:30" x14ac:dyDescent="0.25">
      <c r="N4417"/>
      <c r="AA4417"/>
      <c r="AB4417"/>
      <c r="AC4417"/>
      <c r="AD4417"/>
    </row>
    <row r="4418" spans="14:30" x14ac:dyDescent="0.25">
      <c r="N4418"/>
      <c r="AA4418"/>
      <c r="AB4418"/>
      <c r="AC4418"/>
      <c r="AD4418"/>
    </row>
    <row r="4419" spans="14:30" x14ac:dyDescent="0.25">
      <c r="N4419"/>
      <c r="AA4419"/>
      <c r="AB4419"/>
      <c r="AC4419"/>
      <c r="AD4419"/>
    </row>
    <row r="4420" spans="14:30" x14ac:dyDescent="0.25">
      <c r="N4420"/>
      <c r="AA4420"/>
      <c r="AB4420"/>
      <c r="AC4420"/>
      <c r="AD4420"/>
    </row>
    <row r="4421" spans="14:30" x14ac:dyDescent="0.25">
      <c r="N4421"/>
      <c r="AA4421"/>
      <c r="AB4421"/>
      <c r="AC4421"/>
      <c r="AD4421"/>
    </row>
    <row r="4422" spans="14:30" x14ac:dyDescent="0.25">
      <c r="N4422"/>
      <c r="AA4422"/>
      <c r="AB4422"/>
      <c r="AC4422"/>
      <c r="AD4422"/>
    </row>
    <row r="4423" spans="14:30" x14ac:dyDescent="0.25">
      <c r="N4423"/>
      <c r="AA4423"/>
      <c r="AB4423"/>
      <c r="AC4423"/>
      <c r="AD4423"/>
    </row>
    <row r="4424" spans="14:30" x14ac:dyDescent="0.25">
      <c r="N4424"/>
      <c r="AA4424"/>
      <c r="AB4424"/>
      <c r="AC4424"/>
      <c r="AD4424"/>
    </row>
    <row r="4425" spans="14:30" x14ac:dyDescent="0.25">
      <c r="N4425"/>
      <c r="AA4425"/>
      <c r="AB4425"/>
      <c r="AC4425"/>
      <c r="AD4425"/>
    </row>
    <row r="4426" spans="14:30" x14ac:dyDescent="0.25">
      <c r="N4426"/>
      <c r="AA4426"/>
      <c r="AB4426"/>
      <c r="AC4426"/>
      <c r="AD4426"/>
    </row>
    <row r="4427" spans="14:30" x14ac:dyDescent="0.25">
      <c r="N4427"/>
      <c r="AA4427"/>
      <c r="AB4427"/>
      <c r="AC4427"/>
      <c r="AD4427"/>
    </row>
    <row r="4428" spans="14:30" x14ac:dyDescent="0.25">
      <c r="N4428"/>
      <c r="AA4428"/>
      <c r="AB4428"/>
      <c r="AC4428"/>
      <c r="AD4428"/>
    </row>
    <row r="4429" spans="14:30" x14ac:dyDescent="0.25">
      <c r="N4429"/>
      <c r="AA4429"/>
      <c r="AB4429"/>
      <c r="AC4429"/>
      <c r="AD4429"/>
    </row>
    <row r="4430" spans="14:30" x14ac:dyDescent="0.25">
      <c r="N4430"/>
      <c r="AA4430"/>
      <c r="AB4430"/>
      <c r="AC4430"/>
      <c r="AD4430"/>
    </row>
    <row r="4431" spans="14:30" x14ac:dyDescent="0.25">
      <c r="N4431"/>
      <c r="AA4431"/>
      <c r="AB4431"/>
      <c r="AC4431"/>
      <c r="AD4431"/>
    </row>
    <row r="4432" spans="14:30" x14ac:dyDescent="0.25">
      <c r="N4432"/>
      <c r="AA4432"/>
      <c r="AB4432"/>
      <c r="AC4432"/>
      <c r="AD4432"/>
    </row>
    <row r="4433" spans="14:30" x14ac:dyDescent="0.25">
      <c r="N4433"/>
      <c r="AA4433"/>
      <c r="AB4433"/>
      <c r="AC4433"/>
      <c r="AD4433"/>
    </row>
    <row r="4434" spans="14:30" x14ac:dyDescent="0.25">
      <c r="N4434"/>
      <c r="AA4434"/>
      <c r="AB4434"/>
      <c r="AC4434"/>
      <c r="AD4434"/>
    </row>
    <row r="4435" spans="14:30" x14ac:dyDescent="0.25">
      <c r="N4435"/>
      <c r="AA4435"/>
      <c r="AB4435"/>
      <c r="AC4435"/>
      <c r="AD4435"/>
    </row>
    <row r="4436" spans="14:30" x14ac:dyDescent="0.25">
      <c r="N4436"/>
      <c r="AA4436"/>
      <c r="AB4436"/>
      <c r="AC4436"/>
      <c r="AD4436"/>
    </row>
    <row r="4437" spans="14:30" x14ac:dyDescent="0.25">
      <c r="N4437"/>
      <c r="AA4437"/>
      <c r="AB4437"/>
      <c r="AC4437"/>
      <c r="AD4437"/>
    </row>
    <row r="4438" spans="14:30" x14ac:dyDescent="0.25">
      <c r="N4438"/>
      <c r="AA4438"/>
      <c r="AB4438"/>
      <c r="AC4438"/>
      <c r="AD4438"/>
    </row>
    <row r="4439" spans="14:30" x14ac:dyDescent="0.25">
      <c r="N4439"/>
      <c r="AA4439"/>
      <c r="AB4439"/>
      <c r="AC4439"/>
      <c r="AD4439"/>
    </row>
    <row r="4440" spans="14:30" x14ac:dyDescent="0.25">
      <c r="N4440"/>
      <c r="AA4440"/>
      <c r="AB4440"/>
      <c r="AC4440"/>
      <c r="AD4440"/>
    </row>
    <row r="4441" spans="14:30" x14ac:dyDescent="0.25">
      <c r="N4441"/>
      <c r="AA4441"/>
      <c r="AB4441"/>
      <c r="AC4441"/>
      <c r="AD4441"/>
    </row>
    <row r="4442" spans="14:30" x14ac:dyDescent="0.25">
      <c r="N4442"/>
      <c r="AA4442"/>
      <c r="AB4442"/>
      <c r="AC4442"/>
      <c r="AD4442"/>
    </row>
    <row r="4443" spans="14:30" x14ac:dyDescent="0.25">
      <c r="N4443"/>
      <c r="AA4443"/>
      <c r="AB4443"/>
      <c r="AC4443"/>
      <c r="AD4443"/>
    </row>
    <row r="4444" spans="14:30" x14ac:dyDescent="0.25">
      <c r="N4444"/>
      <c r="AA4444"/>
      <c r="AB4444"/>
      <c r="AC4444"/>
      <c r="AD4444"/>
    </row>
    <row r="4445" spans="14:30" x14ac:dyDescent="0.25">
      <c r="N4445"/>
      <c r="AA4445"/>
      <c r="AB4445"/>
      <c r="AC4445"/>
      <c r="AD4445"/>
    </row>
    <row r="4446" spans="14:30" x14ac:dyDescent="0.25">
      <c r="N4446"/>
      <c r="AA4446"/>
      <c r="AB4446"/>
      <c r="AC4446"/>
      <c r="AD4446"/>
    </row>
    <row r="4447" spans="14:30" x14ac:dyDescent="0.25">
      <c r="N4447"/>
      <c r="AA4447"/>
      <c r="AB4447"/>
      <c r="AC4447"/>
      <c r="AD4447"/>
    </row>
    <row r="4448" spans="14:30" x14ac:dyDescent="0.25">
      <c r="N4448"/>
      <c r="AA4448"/>
      <c r="AB4448"/>
      <c r="AC4448"/>
      <c r="AD4448"/>
    </row>
    <row r="4449" spans="14:30" x14ac:dyDescent="0.25">
      <c r="N4449"/>
      <c r="AA4449"/>
      <c r="AB4449"/>
      <c r="AC4449"/>
      <c r="AD4449"/>
    </row>
    <row r="4450" spans="14:30" x14ac:dyDescent="0.25">
      <c r="N4450"/>
      <c r="AA4450"/>
      <c r="AB4450"/>
      <c r="AC4450"/>
      <c r="AD4450"/>
    </row>
    <row r="4451" spans="14:30" x14ac:dyDescent="0.25">
      <c r="N4451"/>
      <c r="AA4451"/>
      <c r="AB4451"/>
      <c r="AC4451"/>
      <c r="AD4451"/>
    </row>
    <row r="4452" spans="14:30" x14ac:dyDescent="0.25">
      <c r="N4452"/>
      <c r="AA4452"/>
      <c r="AB4452"/>
      <c r="AC4452"/>
      <c r="AD4452"/>
    </row>
    <row r="4453" spans="14:30" x14ac:dyDescent="0.25">
      <c r="N4453"/>
      <c r="AA4453"/>
      <c r="AB4453"/>
      <c r="AC4453"/>
      <c r="AD4453"/>
    </row>
    <row r="4454" spans="14:30" x14ac:dyDescent="0.25">
      <c r="N4454"/>
      <c r="AA4454"/>
      <c r="AB4454"/>
      <c r="AC4454"/>
      <c r="AD4454"/>
    </row>
    <row r="4455" spans="14:30" x14ac:dyDescent="0.25">
      <c r="N4455"/>
      <c r="AA4455"/>
      <c r="AB4455"/>
      <c r="AC4455"/>
      <c r="AD4455"/>
    </row>
    <row r="4456" spans="14:30" x14ac:dyDescent="0.25">
      <c r="N4456"/>
      <c r="AA4456"/>
      <c r="AB4456"/>
      <c r="AC4456"/>
      <c r="AD4456"/>
    </row>
    <row r="4457" spans="14:30" x14ac:dyDescent="0.25">
      <c r="N4457"/>
      <c r="AA4457"/>
      <c r="AB4457"/>
      <c r="AC4457"/>
      <c r="AD4457"/>
    </row>
    <row r="4458" spans="14:30" x14ac:dyDescent="0.25">
      <c r="N4458"/>
      <c r="AA4458"/>
      <c r="AB4458"/>
      <c r="AC4458"/>
      <c r="AD4458"/>
    </row>
    <row r="4459" spans="14:30" x14ac:dyDescent="0.25">
      <c r="N4459"/>
      <c r="AA4459"/>
      <c r="AB4459"/>
      <c r="AC4459"/>
      <c r="AD4459"/>
    </row>
    <row r="4460" spans="14:30" x14ac:dyDescent="0.25">
      <c r="N4460"/>
      <c r="AA4460"/>
      <c r="AB4460"/>
      <c r="AC4460"/>
      <c r="AD4460"/>
    </row>
    <row r="4461" spans="14:30" x14ac:dyDescent="0.25">
      <c r="N4461"/>
      <c r="AA4461"/>
      <c r="AB4461"/>
      <c r="AC4461"/>
      <c r="AD4461"/>
    </row>
    <row r="4462" spans="14:30" x14ac:dyDescent="0.25">
      <c r="N4462"/>
      <c r="AA4462"/>
      <c r="AB4462"/>
      <c r="AC4462"/>
      <c r="AD4462"/>
    </row>
    <row r="4463" spans="14:30" x14ac:dyDescent="0.25">
      <c r="N4463"/>
      <c r="AA4463"/>
      <c r="AB4463"/>
      <c r="AC4463"/>
      <c r="AD4463"/>
    </row>
    <row r="4464" spans="14:30" x14ac:dyDescent="0.25">
      <c r="N4464"/>
      <c r="AA4464"/>
      <c r="AB4464"/>
      <c r="AC4464"/>
      <c r="AD4464"/>
    </row>
    <row r="4465" spans="14:30" x14ac:dyDescent="0.25">
      <c r="N4465"/>
      <c r="AA4465"/>
      <c r="AB4465"/>
      <c r="AC4465"/>
      <c r="AD4465"/>
    </row>
    <row r="4466" spans="14:30" x14ac:dyDescent="0.25">
      <c r="N4466"/>
      <c r="AA4466"/>
      <c r="AB4466"/>
      <c r="AC4466"/>
      <c r="AD4466"/>
    </row>
    <row r="4467" spans="14:30" x14ac:dyDescent="0.25">
      <c r="N4467"/>
      <c r="AA4467"/>
      <c r="AB4467"/>
      <c r="AC4467"/>
      <c r="AD4467"/>
    </row>
    <row r="4468" spans="14:30" x14ac:dyDescent="0.25">
      <c r="N4468"/>
      <c r="AA4468"/>
      <c r="AB4468"/>
      <c r="AC4468"/>
      <c r="AD4468"/>
    </row>
    <row r="4469" spans="14:30" x14ac:dyDescent="0.25">
      <c r="N4469"/>
      <c r="AA4469"/>
      <c r="AB4469"/>
      <c r="AC4469"/>
      <c r="AD4469"/>
    </row>
    <row r="4470" spans="14:30" x14ac:dyDescent="0.25">
      <c r="N4470"/>
      <c r="AA4470"/>
      <c r="AB4470"/>
      <c r="AC4470"/>
      <c r="AD4470"/>
    </row>
    <row r="4471" spans="14:30" x14ac:dyDescent="0.25">
      <c r="N4471"/>
      <c r="AA4471"/>
      <c r="AB4471"/>
      <c r="AC4471"/>
      <c r="AD4471"/>
    </row>
    <row r="4472" spans="14:30" x14ac:dyDescent="0.25">
      <c r="N4472"/>
      <c r="AA4472"/>
      <c r="AB4472"/>
      <c r="AC4472"/>
      <c r="AD4472"/>
    </row>
    <row r="4473" spans="14:30" x14ac:dyDescent="0.25">
      <c r="N4473"/>
      <c r="AA4473"/>
      <c r="AB4473"/>
      <c r="AC4473"/>
      <c r="AD4473"/>
    </row>
    <row r="4474" spans="14:30" x14ac:dyDescent="0.25">
      <c r="N4474"/>
      <c r="AA4474"/>
      <c r="AB4474"/>
      <c r="AC4474"/>
      <c r="AD4474"/>
    </row>
    <row r="4475" spans="14:30" x14ac:dyDescent="0.25">
      <c r="N4475"/>
      <c r="AA4475"/>
      <c r="AB4475"/>
      <c r="AC4475"/>
      <c r="AD4475"/>
    </row>
    <row r="4476" spans="14:30" x14ac:dyDescent="0.25">
      <c r="N4476"/>
      <c r="AA4476"/>
      <c r="AB4476"/>
      <c r="AC4476"/>
      <c r="AD4476"/>
    </row>
    <row r="4477" spans="14:30" x14ac:dyDescent="0.25">
      <c r="N4477"/>
      <c r="AA4477"/>
      <c r="AB4477"/>
      <c r="AC4477"/>
      <c r="AD4477"/>
    </row>
    <row r="4478" spans="14:30" x14ac:dyDescent="0.25">
      <c r="N4478"/>
      <c r="AA4478"/>
      <c r="AB4478"/>
      <c r="AC4478"/>
      <c r="AD4478"/>
    </row>
    <row r="4479" spans="14:30" x14ac:dyDescent="0.25">
      <c r="N4479"/>
      <c r="AA4479"/>
      <c r="AB4479"/>
      <c r="AC4479"/>
      <c r="AD4479"/>
    </row>
    <row r="4480" spans="14:30" x14ac:dyDescent="0.25">
      <c r="N4480"/>
      <c r="AA4480"/>
      <c r="AB4480"/>
      <c r="AC4480"/>
      <c r="AD4480"/>
    </row>
    <row r="4481" spans="14:30" x14ac:dyDescent="0.25">
      <c r="N4481"/>
      <c r="AA4481"/>
      <c r="AB4481"/>
      <c r="AC4481"/>
      <c r="AD4481"/>
    </row>
    <row r="4482" spans="14:30" x14ac:dyDescent="0.25">
      <c r="N4482"/>
      <c r="AA4482"/>
      <c r="AB4482"/>
      <c r="AC4482"/>
      <c r="AD4482"/>
    </row>
    <row r="4483" spans="14:30" x14ac:dyDescent="0.25">
      <c r="N4483"/>
      <c r="AA4483"/>
      <c r="AB4483"/>
      <c r="AC4483"/>
      <c r="AD4483"/>
    </row>
    <row r="4484" spans="14:30" x14ac:dyDescent="0.25">
      <c r="N4484"/>
      <c r="AA4484"/>
      <c r="AB4484"/>
      <c r="AC4484"/>
      <c r="AD4484"/>
    </row>
    <row r="4485" spans="14:30" x14ac:dyDescent="0.25">
      <c r="N4485"/>
      <c r="AA4485"/>
      <c r="AB4485"/>
      <c r="AC4485"/>
      <c r="AD4485"/>
    </row>
    <row r="4486" spans="14:30" x14ac:dyDescent="0.25">
      <c r="N4486"/>
      <c r="AA4486"/>
      <c r="AB4486"/>
      <c r="AC4486"/>
      <c r="AD4486"/>
    </row>
    <row r="4487" spans="14:30" x14ac:dyDescent="0.25">
      <c r="N4487"/>
      <c r="AA4487"/>
      <c r="AB4487"/>
      <c r="AC4487"/>
      <c r="AD4487"/>
    </row>
    <row r="4488" spans="14:30" x14ac:dyDescent="0.25">
      <c r="N4488"/>
      <c r="AA4488"/>
      <c r="AB4488"/>
      <c r="AC4488"/>
      <c r="AD4488"/>
    </row>
    <row r="4489" spans="14:30" x14ac:dyDescent="0.25">
      <c r="N4489"/>
      <c r="AA4489"/>
      <c r="AB4489"/>
      <c r="AC4489"/>
      <c r="AD4489"/>
    </row>
    <row r="4490" spans="14:30" x14ac:dyDescent="0.25">
      <c r="N4490"/>
      <c r="AA4490"/>
      <c r="AB4490"/>
      <c r="AC4490"/>
      <c r="AD4490"/>
    </row>
    <row r="4491" spans="14:30" x14ac:dyDescent="0.25">
      <c r="N4491"/>
      <c r="AA4491"/>
      <c r="AB4491"/>
      <c r="AC4491"/>
      <c r="AD4491"/>
    </row>
    <row r="4492" spans="14:30" x14ac:dyDescent="0.25">
      <c r="N4492"/>
      <c r="AA4492"/>
      <c r="AB4492"/>
      <c r="AC4492"/>
      <c r="AD4492"/>
    </row>
    <row r="4493" spans="14:30" x14ac:dyDescent="0.25">
      <c r="N4493"/>
      <c r="AA4493"/>
      <c r="AB4493"/>
      <c r="AC4493"/>
      <c r="AD4493"/>
    </row>
    <row r="4494" spans="14:30" x14ac:dyDescent="0.25">
      <c r="N4494"/>
      <c r="AA4494"/>
      <c r="AB4494"/>
      <c r="AC4494"/>
      <c r="AD4494"/>
    </row>
    <row r="4495" spans="14:30" x14ac:dyDescent="0.25">
      <c r="N4495"/>
      <c r="AA4495"/>
      <c r="AB4495"/>
      <c r="AC4495"/>
      <c r="AD4495"/>
    </row>
    <row r="4496" spans="14:30" x14ac:dyDescent="0.25">
      <c r="N4496"/>
      <c r="AA4496"/>
      <c r="AB4496"/>
      <c r="AC4496"/>
      <c r="AD4496"/>
    </row>
    <row r="4497" spans="14:30" x14ac:dyDescent="0.25">
      <c r="N4497"/>
      <c r="AA4497"/>
      <c r="AB4497"/>
      <c r="AC4497"/>
      <c r="AD4497"/>
    </row>
    <row r="4498" spans="14:30" x14ac:dyDescent="0.25">
      <c r="N4498"/>
      <c r="AA4498"/>
      <c r="AB4498"/>
      <c r="AC4498"/>
      <c r="AD4498"/>
    </row>
    <row r="4499" spans="14:30" x14ac:dyDescent="0.25">
      <c r="N4499"/>
      <c r="AA4499"/>
      <c r="AB4499"/>
      <c r="AC4499"/>
      <c r="AD4499"/>
    </row>
    <row r="4500" spans="14:30" x14ac:dyDescent="0.25">
      <c r="N4500"/>
      <c r="AA4500"/>
      <c r="AB4500"/>
      <c r="AC4500"/>
      <c r="AD4500"/>
    </row>
    <row r="4501" spans="14:30" x14ac:dyDescent="0.25">
      <c r="N4501"/>
      <c r="AA4501"/>
      <c r="AB4501"/>
      <c r="AC4501"/>
      <c r="AD4501"/>
    </row>
    <row r="4502" spans="14:30" x14ac:dyDescent="0.25">
      <c r="N4502"/>
      <c r="AA4502"/>
      <c r="AB4502"/>
      <c r="AC4502"/>
      <c r="AD4502"/>
    </row>
    <row r="4503" spans="14:30" x14ac:dyDescent="0.25">
      <c r="N4503"/>
      <c r="AA4503"/>
      <c r="AB4503"/>
      <c r="AC4503"/>
      <c r="AD4503"/>
    </row>
    <row r="4504" spans="14:30" x14ac:dyDescent="0.25">
      <c r="N4504"/>
      <c r="AA4504"/>
      <c r="AB4504"/>
      <c r="AC4504"/>
      <c r="AD4504"/>
    </row>
    <row r="4505" spans="14:30" x14ac:dyDescent="0.25">
      <c r="N4505"/>
      <c r="AA4505"/>
      <c r="AB4505"/>
      <c r="AC4505"/>
      <c r="AD4505"/>
    </row>
    <row r="4506" spans="14:30" x14ac:dyDescent="0.25">
      <c r="N4506"/>
      <c r="AA4506"/>
      <c r="AB4506"/>
      <c r="AC4506"/>
      <c r="AD4506"/>
    </row>
    <row r="4507" spans="14:30" x14ac:dyDescent="0.25">
      <c r="N4507"/>
      <c r="AA4507"/>
      <c r="AB4507"/>
      <c r="AC4507"/>
      <c r="AD4507"/>
    </row>
    <row r="4508" spans="14:30" x14ac:dyDescent="0.25">
      <c r="N4508"/>
      <c r="AA4508"/>
      <c r="AB4508"/>
      <c r="AC4508"/>
      <c r="AD4508"/>
    </row>
    <row r="4509" spans="14:30" x14ac:dyDescent="0.25">
      <c r="N4509"/>
      <c r="AA4509"/>
      <c r="AB4509"/>
      <c r="AC4509"/>
      <c r="AD4509"/>
    </row>
    <row r="4510" spans="14:30" x14ac:dyDescent="0.25">
      <c r="N4510"/>
      <c r="AA4510"/>
      <c r="AB4510"/>
      <c r="AC4510"/>
      <c r="AD4510"/>
    </row>
    <row r="4511" spans="14:30" x14ac:dyDescent="0.25">
      <c r="N4511"/>
      <c r="AA4511"/>
      <c r="AB4511"/>
      <c r="AC4511"/>
      <c r="AD4511"/>
    </row>
    <row r="4512" spans="14:30" x14ac:dyDescent="0.25">
      <c r="N4512"/>
      <c r="AA4512"/>
      <c r="AB4512"/>
      <c r="AC4512"/>
      <c r="AD4512"/>
    </row>
    <row r="4513" spans="14:30" x14ac:dyDescent="0.25">
      <c r="N4513"/>
      <c r="AA4513"/>
      <c r="AB4513"/>
      <c r="AC4513"/>
      <c r="AD4513"/>
    </row>
    <row r="4514" spans="14:30" x14ac:dyDescent="0.25">
      <c r="N4514"/>
      <c r="AA4514"/>
      <c r="AB4514"/>
      <c r="AC4514"/>
      <c r="AD4514"/>
    </row>
    <row r="4515" spans="14:30" x14ac:dyDescent="0.25">
      <c r="N4515"/>
      <c r="AA4515"/>
      <c r="AB4515"/>
      <c r="AC4515"/>
      <c r="AD4515"/>
    </row>
    <row r="4516" spans="14:30" x14ac:dyDescent="0.25">
      <c r="N4516"/>
      <c r="AA4516"/>
      <c r="AB4516"/>
      <c r="AC4516"/>
      <c r="AD4516"/>
    </row>
    <row r="4517" spans="14:30" x14ac:dyDescent="0.25">
      <c r="N4517"/>
      <c r="AA4517"/>
      <c r="AB4517"/>
      <c r="AC4517"/>
      <c r="AD4517"/>
    </row>
    <row r="4518" spans="14:30" x14ac:dyDescent="0.25">
      <c r="N4518"/>
      <c r="AA4518"/>
      <c r="AB4518"/>
      <c r="AC4518"/>
      <c r="AD4518"/>
    </row>
    <row r="4519" spans="14:30" x14ac:dyDescent="0.25">
      <c r="N4519"/>
      <c r="AA4519"/>
      <c r="AB4519"/>
      <c r="AC4519"/>
      <c r="AD4519"/>
    </row>
    <row r="4520" spans="14:30" x14ac:dyDescent="0.25">
      <c r="N4520"/>
      <c r="AA4520"/>
      <c r="AB4520"/>
      <c r="AC4520"/>
      <c r="AD4520"/>
    </row>
    <row r="4521" spans="14:30" x14ac:dyDescent="0.25">
      <c r="N4521"/>
      <c r="AA4521"/>
      <c r="AB4521"/>
      <c r="AC4521"/>
      <c r="AD4521"/>
    </row>
    <row r="4522" spans="14:30" x14ac:dyDescent="0.25">
      <c r="N4522"/>
      <c r="AA4522"/>
      <c r="AB4522"/>
      <c r="AC4522"/>
      <c r="AD4522"/>
    </row>
    <row r="4523" spans="14:30" x14ac:dyDescent="0.25">
      <c r="N4523"/>
      <c r="AA4523"/>
      <c r="AB4523"/>
      <c r="AC4523"/>
      <c r="AD4523"/>
    </row>
    <row r="4524" spans="14:30" x14ac:dyDescent="0.25">
      <c r="N4524"/>
      <c r="AA4524"/>
      <c r="AB4524"/>
      <c r="AC4524"/>
      <c r="AD4524"/>
    </row>
    <row r="4525" spans="14:30" x14ac:dyDescent="0.25">
      <c r="N4525"/>
      <c r="AA4525"/>
      <c r="AB4525"/>
      <c r="AC4525"/>
      <c r="AD4525"/>
    </row>
    <row r="4526" spans="14:30" x14ac:dyDescent="0.25">
      <c r="N4526"/>
      <c r="AA4526"/>
      <c r="AB4526"/>
      <c r="AC4526"/>
      <c r="AD4526"/>
    </row>
    <row r="4527" spans="14:30" x14ac:dyDescent="0.25">
      <c r="N4527"/>
      <c r="AA4527"/>
      <c r="AB4527"/>
      <c r="AC4527"/>
      <c r="AD4527"/>
    </row>
    <row r="4528" spans="14:30" x14ac:dyDescent="0.25">
      <c r="N4528"/>
      <c r="AA4528"/>
      <c r="AB4528"/>
      <c r="AC4528"/>
      <c r="AD4528"/>
    </row>
    <row r="4529" spans="14:30" x14ac:dyDescent="0.25">
      <c r="N4529"/>
      <c r="AA4529"/>
      <c r="AB4529"/>
      <c r="AC4529"/>
      <c r="AD4529"/>
    </row>
    <row r="4530" spans="14:30" x14ac:dyDescent="0.25">
      <c r="N4530"/>
      <c r="AA4530"/>
      <c r="AB4530"/>
      <c r="AC4530"/>
      <c r="AD4530"/>
    </row>
    <row r="4531" spans="14:30" x14ac:dyDescent="0.25">
      <c r="N4531"/>
      <c r="AA4531"/>
      <c r="AB4531"/>
      <c r="AC4531"/>
      <c r="AD4531"/>
    </row>
    <row r="4532" spans="14:30" x14ac:dyDescent="0.25">
      <c r="N4532"/>
      <c r="AA4532"/>
      <c r="AB4532"/>
      <c r="AC4532"/>
      <c r="AD4532"/>
    </row>
    <row r="4533" spans="14:30" x14ac:dyDescent="0.25">
      <c r="N4533"/>
      <c r="AA4533"/>
      <c r="AB4533"/>
      <c r="AC4533"/>
      <c r="AD4533"/>
    </row>
    <row r="4534" spans="14:30" x14ac:dyDescent="0.25">
      <c r="N4534"/>
      <c r="AA4534"/>
      <c r="AB4534"/>
      <c r="AC4534"/>
      <c r="AD4534"/>
    </row>
    <row r="4535" spans="14:30" x14ac:dyDescent="0.25">
      <c r="N4535"/>
      <c r="AA4535"/>
      <c r="AB4535"/>
      <c r="AC4535"/>
      <c r="AD4535"/>
    </row>
    <row r="4536" spans="14:30" x14ac:dyDescent="0.25">
      <c r="N4536"/>
      <c r="AA4536"/>
      <c r="AB4536"/>
      <c r="AC4536"/>
      <c r="AD4536"/>
    </row>
    <row r="4537" spans="14:30" x14ac:dyDescent="0.25">
      <c r="N4537"/>
      <c r="AA4537"/>
      <c r="AB4537"/>
      <c r="AC4537"/>
      <c r="AD4537"/>
    </row>
    <row r="4538" spans="14:30" x14ac:dyDescent="0.25">
      <c r="N4538"/>
      <c r="AA4538"/>
      <c r="AB4538"/>
      <c r="AC4538"/>
      <c r="AD4538"/>
    </row>
    <row r="4539" spans="14:30" x14ac:dyDescent="0.25">
      <c r="N4539"/>
      <c r="AA4539"/>
      <c r="AB4539"/>
      <c r="AC4539"/>
      <c r="AD4539"/>
    </row>
    <row r="4540" spans="14:30" x14ac:dyDescent="0.25">
      <c r="N4540"/>
      <c r="AA4540"/>
      <c r="AB4540"/>
      <c r="AC4540"/>
      <c r="AD4540"/>
    </row>
    <row r="4541" spans="14:30" x14ac:dyDescent="0.25">
      <c r="N4541"/>
      <c r="AA4541"/>
      <c r="AB4541"/>
      <c r="AC4541"/>
      <c r="AD4541"/>
    </row>
    <row r="4542" spans="14:30" x14ac:dyDescent="0.25">
      <c r="N4542"/>
      <c r="AA4542"/>
      <c r="AB4542"/>
      <c r="AC4542"/>
      <c r="AD4542"/>
    </row>
    <row r="4543" spans="14:30" x14ac:dyDescent="0.25">
      <c r="N4543"/>
      <c r="AA4543"/>
      <c r="AB4543"/>
      <c r="AC4543"/>
      <c r="AD4543"/>
    </row>
    <row r="4544" spans="14:30" x14ac:dyDescent="0.25">
      <c r="N4544"/>
      <c r="AA4544"/>
      <c r="AB4544"/>
      <c r="AC4544"/>
      <c r="AD4544"/>
    </row>
    <row r="4545" spans="14:30" x14ac:dyDescent="0.25">
      <c r="N4545"/>
      <c r="AA4545"/>
      <c r="AB4545"/>
      <c r="AC4545"/>
      <c r="AD4545"/>
    </row>
    <row r="4546" spans="14:30" x14ac:dyDescent="0.25">
      <c r="N4546"/>
      <c r="AA4546"/>
      <c r="AB4546"/>
      <c r="AC4546"/>
      <c r="AD4546"/>
    </row>
    <row r="4547" spans="14:30" x14ac:dyDescent="0.25">
      <c r="N4547"/>
      <c r="AA4547"/>
      <c r="AB4547"/>
      <c r="AC4547"/>
      <c r="AD4547"/>
    </row>
    <row r="4548" spans="14:30" x14ac:dyDescent="0.25">
      <c r="N4548"/>
      <c r="AA4548"/>
      <c r="AB4548"/>
      <c r="AC4548"/>
      <c r="AD4548"/>
    </row>
    <row r="4549" spans="14:30" x14ac:dyDescent="0.25">
      <c r="N4549"/>
      <c r="AA4549"/>
      <c r="AB4549"/>
      <c r="AC4549"/>
      <c r="AD4549"/>
    </row>
    <row r="4550" spans="14:30" x14ac:dyDescent="0.25">
      <c r="N4550"/>
      <c r="AA4550"/>
      <c r="AB4550"/>
      <c r="AC4550"/>
      <c r="AD4550"/>
    </row>
    <row r="4551" spans="14:30" x14ac:dyDescent="0.25">
      <c r="N4551"/>
      <c r="AA4551"/>
      <c r="AB4551"/>
      <c r="AC4551"/>
      <c r="AD4551"/>
    </row>
    <row r="4552" spans="14:30" x14ac:dyDescent="0.25">
      <c r="N4552"/>
      <c r="AA4552"/>
      <c r="AB4552"/>
      <c r="AC4552"/>
      <c r="AD4552"/>
    </row>
    <row r="4553" spans="14:30" x14ac:dyDescent="0.25">
      <c r="N4553"/>
      <c r="AA4553"/>
      <c r="AB4553"/>
      <c r="AC4553"/>
      <c r="AD4553"/>
    </row>
    <row r="4554" spans="14:30" x14ac:dyDescent="0.25">
      <c r="N4554"/>
      <c r="AA4554"/>
      <c r="AB4554"/>
      <c r="AC4554"/>
      <c r="AD4554"/>
    </row>
    <row r="4555" spans="14:30" x14ac:dyDescent="0.25">
      <c r="N4555"/>
      <c r="AA4555"/>
      <c r="AB4555"/>
      <c r="AC4555"/>
      <c r="AD4555"/>
    </row>
    <row r="4556" spans="14:30" x14ac:dyDescent="0.25">
      <c r="N4556"/>
      <c r="AA4556"/>
      <c r="AB4556"/>
      <c r="AC4556"/>
      <c r="AD4556"/>
    </row>
    <row r="4557" spans="14:30" x14ac:dyDescent="0.25">
      <c r="N4557"/>
      <c r="AA4557"/>
      <c r="AB4557"/>
      <c r="AC4557"/>
      <c r="AD4557"/>
    </row>
    <row r="4558" spans="14:30" x14ac:dyDescent="0.25">
      <c r="N4558"/>
      <c r="AA4558"/>
      <c r="AB4558"/>
      <c r="AC4558"/>
      <c r="AD4558"/>
    </row>
    <row r="4559" spans="14:30" x14ac:dyDescent="0.25">
      <c r="N4559"/>
      <c r="AA4559"/>
      <c r="AB4559"/>
      <c r="AC4559"/>
      <c r="AD4559"/>
    </row>
    <row r="4560" spans="14:30" x14ac:dyDescent="0.25">
      <c r="N4560"/>
      <c r="AA4560"/>
      <c r="AB4560"/>
      <c r="AC4560"/>
      <c r="AD4560"/>
    </row>
    <row r="4561" spans="14:30" x14ac:dyDescent="0.25">
      <c r="N4561"/>
      <c r="AA4561"/>
      <c r="AB4561"/>
      <c r="AC4561"/>
      <c r="AD4561"/>
    </row>
    <row r="4562" spans="14:30" x14ac:dyDescent="0.25">
      <c r="N4562"/>
      <c r="AA4562"/>
      <c r="AB4562"/>
      <c r="AC4562"/>
      <c r="AD4562"/>
    </row>
    <row r="4563" spans="14:30" x14ac:dyDescent="0.25">
      <c r="N4563"/>
      <c r="AA4563"/>
      <c r="AB4563"/>
      <c r="AC4563"/>
      <c r="AD4563"/>
    </row>
    <row r="4564" spans="14:30" x14ac:dyDescent="0.25">
      <c r="N4564"/>
      <c r="AA4564"/>
      <c r="AB4564"/>
      <c r="AC4564"/>
      <c r="AD4564"/>
    </row>
    <row r="4565" spans="14:30" x14ac:dyDescent="0.25">
      <c r="N4565"/>
      <c r="AA4565"/>
      <c r="AB4565"/>
      <c r="AC4565"/>
      <c r="AD4565"/>
    </row>
    <row r="4566" spans="14:30" x14ac:dyDescent="0.25">
      <c r="N4566"/>
      <c r="AA4566"/>
      <c r="AB4566"/>
      <c r="AC4566"/>
      <c r="AD4566"/>
    </row>
    <row r="4567" spans="14:30" x14ac:dyDescent="0.25">
      <c r="N4567"/>
      <c r="AA4567"/>
      <c r="AB4567"/>
      <c r="AC4567"/>
      <c r="AD4567"/>
    </row>
    <row r="4568" spans="14:30" x14ac:dyDescent="0.25">
      <c r="N4568"/>
      <c r="AA4568"/>
      <c r="AB4568"/>
      <c r="AC4568"/>
      <c r="AD4568"/>
    </row>
    <row r="4569" spans="14:30" x14ac:dyDescent="0.25">
      <c r="N4569"/>
      <c r="AA4569"/>
      <c r="AB4569"/>
      <c r="AC4569"/>
      <c r="AD4569"/>
    </row>
    <row r="4570" spans="14:30" x14ac:dyDescent="0.25">
      <c r="N4570"/>
      <c r="AA4570"/>
      <c r="AB4570"/>
      <c r="AC4570"/>
      <c r="AD4570"/>
    </row>
    <row r="4571" spans="14:30" x14ac:dyDescent="0.25">
      <c r="N4571"/>
      <c r="AA4571"/>
      <c r="AB4571"/>
      <c r="AC4571"/>
      <c r="AD4571"/>
    </row>
    <row r="4572" spans="14:30" x14ac:dyDescent="0.25">
      <c r="N4572"/>
      <c r="AA4572"/>
      <c r="AB4572"/>
      <c r="AC4572"/>
      <c r="AD4572"/>
    </row>
    <row r="4573" spans="14:30" x14ac:dyDescent="0.25">
      <c r="N4573"/>
      <c r="AA4573"/>
      <c r="AB4573"/>
      <c r="AC4573"/>
      <c r="AD4573"/>
    </row>
    <row r="4574" spans="14:30" x14ac:dyDescent="0.25">
      <c r="N4574"/>
      <c r="AA4574"/>
      <c r="AB4574"/>
      <c r="AC4574"/>
      <c r="AD4574"/>
    </row>
    <row r="4575" spans="14:30" x14ac:dyDescent="0.25">
      <c r="N4575"/>
      <c r="AA4575"/>
      <c r="AB4575"/>
      <c r="AC4575"/>
      <c r="AD4575"/>
    </row>
    <row r="4576" spans="14:30" x14ac:dyDescent="0.25">
      <c r="N4576"/>
      <c r="AA4576"/>
      <c r="AB4576"/>
      <c r="AC4576"/>
      <c r="AD4576"/>
    </row>
    <row r="4577" spans="14:30" x14ac:dyDescent="0.25">
      <c r="N4577"/>
      <c r="AA4577"/>
      <c r="AB4577"/>
      <c r="AC4577"/>
      <c r="AD4577"/>
    </row>
    <row r="4578" spans="14:30" x14ac:dyDescent="0.25">
      <c r="N4578"/>
      <c r="AA4578"/>
      <c r="AB4578"/>
      <c r="AC4578"/>
      <c r="AD4578"/>
    </row>
    <row r="4579" spans="14:30" x14ac:dyDescent="0.25">
      <c r="N4579"/>
      <c r="AA4579"/>
      <c r="AB4579"/>
      <c r="AC4579"/>
      <c r="AD4579"/>
    </row>
    <row r="4580" spans="14:30" x14ac:dyDescent="0.25">
      <c r="N4580"/>
      <c r="AA4580"/>
      <c r="AB4580"/>
      <c r="AC4580"/>
      <c r="AD4580"/>
    </row>
    <row r="4581" spans="14:30" x14ac:dyDescent="0.25">
      <c r="N4581"/>
      <c r="AA4581"/>
      <c r="AB4581"/>
      <c r="AC4581"/>
      <c r="AD4581"/>
    </row>
    <row r="4582" spans="14:30" x14ac:dyDescent="0.25">
      <c r="N4582"/>
      <c r="AA4582"/>
      <c r="AB4582"/>
      <c r="AC4582"/>
      <c r="AD4582"/>
    </row>
    <row r="4583" spans="14:30" x14ac:dyDescent="0.25">
      <c r="N4583"/>
      <c r="AA4583"/>
      <c r="AB4583"/>
      <c r="AC4583"/>
      <c r="AD4583"/>
    </row>
    <row r="4584" spans="14:30" x14ac:dyDescent="0.25">
      <c r="N4584"/>
      <c r="AA4584"/>
      <c r="AB4584"/>
      <c r="AC4584"/>
      <c r="AD4584"/>
    </row>
    <row r="4585" spans="14:30" x14ac:dyDescent="0.25">
      <c r="N4585"/>
      <c r="AA4585"/>
      <c r="AB4585"/>
      <c r="AC4585"/>
      <c r="AD4585"/>
    </row>
    <row r="4586" spans="14:30" x14ac:dyDescent="0.25">
      <c r="N4586"/>
      <c r="AA4586"/>
      <c r="AB4586"/>
      <c r="AC4586"/>
      <c r="AD4586"/>
    </row>
    <row r="4587" spans="14:30" x14ac:dyDescent="0.25">
      <c r="N4587"/>
      <c r="AA4587"/>
      <c r="AB4587"/>
      <c r="AC4587"/>
      <c r="AD4587"/>
    </row>
    <row r="4588" spans="14:30" x14ac:dyDescent="0.25">
      <c r="N4588"/>
      <c r="AA4588"/>
      <c r="AB4588"/>
      <c r="AC4588"/>
      <c r="AD4588"/>
    </row>
    <row r="4589" spans="14:30" x14ac:dyDescent="0.25">
      <c r="N4589"/>
      <c r="AA4589"/>
      <c r="AB4589"/>
      <c r="AC4589"/>
      <c r="AD4589"/>
    </row>
    <row r="4590" spans="14:30" x14ac:dyDescent="0.25">
      <c r="N4590"/>
      <c r="AA4590"/>
      <c r="AB4590"/>
      <c r="AC4590"/>
      <c r="AD4590"/>
    </row>
    <row r="4591" spans="14:30" x14ac:dyDescent="0.25">
      <c r="N4591"/>
      <c r="AA4591"/>
      <c r="AB4591"/>
      <c r="AC4591"/>
      <c r="AD4591"/>
    </row>
    <row r="4592" spans="14:30" x14ac:dyDescent="0.25">
      <c r="N4592"/>
      <c r="AA4592"/>
      <c r="AB4592"/>
      <c r="AC4592"/>
      <c r="AD4592"/>
    </row>
    <row r="4593" spans="14:30" x14ac:dyDescent="0.25">
      <c r="N4593"/>
      <c r="AA4593"/>
      <c r="AB4593"/>
      <c r="AC4593"/>
      <c r="AD4593"/>
    </row>
    <row r="4594" spans="14:30" x14ac:dyDescent="0.25">
      <c r="N4594"/>
      <c r="AA4594"/>
      <c r="AB4594"/>
      <c r="AC4594"/>
      <c r="AD4594"/>
    </row>
    <row r="4595" spans="14:30" x14ac:dyDescent="0.25">
      <c r="N4595"/>
      <c r="AA4595"/>
      <c r="AB4595"/>
      <c r="AC4595"/>
      <c r="AD4595"/>
    </row>
    <row r="4596" spans="14:30" x14ac:dyDescent="0.25">
      <c r="N4596"/>
      <c r="AA4596"/>
      <c r="AB4596"/>
      <c r="AC4596"/>
      <c r="AD4596"/>
    </row>
    <row r="4597" spans="14:30" x14ac:dyDescent="0.25">
      <c r="N4597"/>
      <c r="AA4597"/>
      <c r="AB4597"/>
      <c r="AC4597"/>
      <c r="AD4597"/>
    </row>
    <row r="4598" spans="14:30" x14ac:dyDescent="0.25">
      <c r="N4598"/>
      <c r="AA4598"/>
      <c r="AB4598"/>
      <c r="AC4598"/>
      <c r="AD4598"/>
    </row>
    <row r="4599" spans="14:30" x14ac:dyDescent="0.25">
      <c r="N4599"/>
      <c r="AA4599"/>
      <c r="AB4599"/>
      <c r="AC4599"/>
      <c r="AD4599"/>
    </row>
    <row r="4600" spans="14:30" x14ac:dyDescent="0.25">
      <c r="N4600"/>
      <c r="AA4600"/>
      <c r="AB4600"/>
      <c r="AC4600"/>
      <c r="AD4600"/>
    </row>
    <row r="4601" spans="14:30" x14ac:dyDescent="0.25">
      <c r="N4601"/>
      <c r="AA4601"/>
      <c r="AB4601"/>
      <c r="AC4601"/>
      <c r="AD4601"/>
    </row>
    <row r="4602" spans="14:30" x14ac:dyDescent="0.25">
      <c r="N4602"/>
      <c r="AA4602"/>
      <c r="AB4602"/>
      <c r="AC4602"/>
      <c r="AD4602"/>
    </row>
    <row r="4603" spans="14:30" x14ac:dyDescent="0.25">
      <c r="N4603"/>
      <c r="AA4603"/>
      <c r="AB4603"/>
      <c r="AC4603"/>
      <c r="AD4603"/>
    </row>
    <row r="4604" spans="14:30" x14ac:dyDescent="0.25">
      <c r="N4604"/>
      <c r="AA4604"/>
      <c r="AB4604"/>
      <c r="AC4604"/>
      <c r="AD4604"/>
    </row>
    <row r="4605" spans="14:30" x14ac:dyDescent="0.25">
      <c r="N4605"/>
      <c r="AA4605"/>
      <c r="AB4605"/>
      <c r="AC4605"/>
      <c r="AD4605"/>
    </row>
    <row r="4606" spans="14:30" x14ac:dyDescent="0.25">
      <c r="N4606"/>
      <c r="AA4606"/>
      <c r="AB4606"/>
      <c r="AC4606"/>
      <c r="AD4606"/>
    </row>
    <row r="4607" spans="14:30" x14ac:dyDescent="0.25">
      <c r="N4607"/>
      <c r="AA4607"/>
      <c r="AB4607"/>
      <c r="AC4607"/>
      <c r="AD4607"/>
    </row>
    <row r="4608" spans="14:30" x14ac:dyDescent="0.25">
      <c r="N4608"/>
      <c r="AA4608"/>
      <c r="AB4608"/>
      <c r="AC4608"/>
      <c r="AD4608"/>
    </row>
    <row r="4609" spans="14:30" x14ac:dyDescent="0.25">
      <c r="N4609"/>
      <c r="AA4609"/>
      <c r="AB4609"/>
      <c r="AC4609"/>
      <c r="AD4609"/>
    </row>
    <row r="4610" spans="14:30" x14ac:dyDescent="0.25">
      <c r="N4610"/>
      <c r="AA4610"/>
      <c r="AB4610"/>
      <c r="AC4610"/>
      <c r="AD4610"/>
    </row>
    <row r="4611" spans="14:30" x14ac:dyDescent="0.25">
      <c r="N4611"/>
      <c r="AA4611"/>
      <c r="AB4611"/>
      <c r="AC4611"/>
      <c r="AD4611"/>
    </row>
    <row r="4612" spans="14:30" x14ac:dyDescent="0.25">
      <c r="N4612"/>
      <c r="AA4612"/>
      <c r="AB4612"/>
      <c r="AC4612"/>
      <c r="AD4612"/>
    </row>
    <row r="4613" spans="14:30" x14ac:dyDescent="0.25">
      <c r="N4613"/>
      <c r="AA4613"/>
      <c r="AB4613"/>
      <c r="AC4613"/>
      <c r="AD4613"/>
    </row>
    <row r="4614" spans="14:30" x14ac:dyDescent="0.25">
      <c r="N4614"/>
      <c r="AA4614"/>
      <c r="AB4614"/>
      <c r="AC4614"/>
      <c r="AD4614"/>
    </row>
    <row r="4615" spans="14:30" x14ac:dyDescent="0.25">
      <c r="N4615"/>
      <c r="AA4615"/>
      <c r="AB4615"/>
      <c r="AC4615"/>
      <c r="AD4615"/>
    </row>
    <row r="4616" spans="14:30" x14ac:dyDescent="0.25">
      <c r="N4616"/>
      <c r="AA4616"/>
      <c r="AB4616"/>
      <c r="AC4616"/>
      <c r="AD4616"/>
    </row>
    <row r="4617" spans="14:30" x14ac:dyDescent="0.25">
      <c r="N4617"/>
      <c r="AA4617"/>
      <c r="AB4617"/>
      <c r="AC4617"/>
      <c r="AD4617"/>
    </row>
    <row r="4618" spans="14:30" x14ac:dyDescent="0.25">
      <c r="N4618"/>
      <c r="AA4618"/>
      <c r="AB4618"/>
      <c r="AC4618"/>
      <c r="AD4618"/>
    </row>
    <row r="4619" spans="14:30" x14ac:dyDescent="0.25">
      <c r="N4619"/>
      <c r="AA4619"/>
      <c r="AB4619"/>
      <c r="AC4619"/>
      <c r="AD4619"/>
    </row>
    <row r="4620" spans="14:30" x14ac:dyDescent="0.25">
      <c r="N4620"/>
      <c r="AA4620"/>
      <c r="AB4620"/>
      <c r="AC4620"/>
      <c r="AD4620"/>
    </row>
    <row r="4621" spans="14:30" x14ac:dyDescent="0.25">
      <c r="N4621"/>
      <c r="AA4621"/>
      <c r="AB4621"/>
      <c r="AC4621"/>
      <c r="AD4621"/>
    </row>
    <row r="4622" spans="14:30" x14ac:dyDescent="0.25">
      <c r="N4622"/>
      <c r="AA4622"/>
      <c r="AB4622"/>
      <c r="AC4622"/>
      <c r="AD4622"/>
    </row>
    <row r="4623" spans="14:30" x14ac:dyDescent="0.25">
      <c r="N4623"/>
      <c r="AA4623"/>
      <c r="AB4623"/>
      <c r="AC4623"/>
      <c r="AD4623"/>
    </row>
    <row r="4624" spans="14:30" x14ac:dyDescent="0.25">
      <c r="N4624"/>
      <c r="AA4624"/>
      <c r="AB4624"/>
      <c r="AC4624"/>
      <c r="AD4624"/>
    </row>
    <row r="4625" spans="14:30" x14ac:dyDescent="0.25">
      <c r="N4625"/>
      <c r="AA4625"/>
      <c r="AB4625"/>
      <c r="AC4625"/>
      <c r="AD4625"/>
    </row>
    <row r="4626" spans="14:30" x14ac:dyDescent="0.25">
      <c r="N4626"/>
      <c r="AA4626"/>
      <c r="AB4626"/>
      <c r="AC4626"/>
      <c r="AD4626"/>
    </row>
    <row r="4627" spans="14:30" x14ac:dyDescent="0.25">
      <c r="N4627"/>
      <c r="AA4627"/>
      <c r="AB4627"/>
      <c r="AC4627"/>
      <c r="AD4627"/>
    </row>
    <row r="4628" spans="14:30" x14ac:dyDescent="0.25">
      <c r="N4628"/>
      <c r="AA4628"/>
      <c r="AB4628"/>
      <c r="AC4628"/>
      <c r="AD4628"/>
    </row>
    <row r="4629" spans="14:30" x14ac:dyDescent="0.25">
      <c r="N4629"/>
      <c r="AA4629"/>
      <c r="AB4629"/>
      <c r="AC4629"/>
      <c r="AD4629"/>
    </row>
    <row r="4630" spans="14:30" x14ac:dyDescent="0.25">
      <c r="N4630"/>
      <c r="AA4630"/>
      <c r="AB4630"/>
      <c r="AC4630"/>
      <c r="AD4630"/>
    </row>
    <row r="4631" spans="14:30" x14ac:dyDescent="0.25">
      <c r="N4631"/>
      <c r="AA4631"/>
      <c r="AB4631"/>
      <c r="AC4631"/>
      <c r="AD4631"/>
    </row>
    <row r="4632" spans="14:30" x14ac:dyDescent="0.25">
      <c r="N4632"/>
      <c r="AA4632"/>
      <c r="AB4632"/>
      <c r="AC4632"/>
      <c r="AD4632"/>
    </row>
    <row r="4633" spans="14:30" x14ac:dyDescent="0.25">
      <c r="N4633"/>
      <c r="AA4633"/>
      <c r="AB4633"/>
      <c r="AC4633"/>
      <c r="AD4633"/>
    </row>
    <row r="4634" spans="14:30" x14ac:dyDescent="0.25">
      <c r="N4634"/>
      <c r="AA4634"/>
      <c r="AB4634"/>
      <c r="AC4634"/>
      <c r="AD4634"/>
    </row>
    <row r="4635" spans="14:30" x14ac:dyDescent="0.25">
      <c r="N4635"/>
      <c r="AA4635"/>
      <c r="AB4635"/>
      <c r="AC4635"/>
      <c r="AD4635"/>
    </row>
    <row r="4636" spans="14:30" x14ac:dyDescent="0.25">
      <c r="N4636"/>
      <c r="AA4636"/>
      <c r="AB4636"/>
      <c r="AC4636"/>
      <c r="AD4636"/>
    </row>
    <row r="4637" spans="14:30" x14ac:dyDescent="0.25">
      <c r="N4637"/>
      <c r="AA4637"/>
      <c r="AB4637"/>
      <c r="AC4637"/>
      <c r="AD4637"/>
    </row>
    <row r="4638" spans="14:30" x14ac:dyDescent="0.25">
      <c r="N4638"/>
      <c r="AA4638"/>
      <c r="AB4638"/>
      <c r="AC4638"/>
      <c r="AD4638"/>
    </row>
    <row r="4639" spans="14:30" x14ac:dyDescent="0.25">
      <c r="N4639"/>
      <c r="AA4639"/>
      <c r="AB4639"/>
      <c r="AC4639"/>
      <c r="AD4639"/>
    </row>
    <row r="4640" spans="14:30" x14ac:dyDescent="0.25">
      <c r="N4640"/>
      <c r="AA4640"/>
      <c r="AB4640"/>
      <c r="AC4640"/>
      <c r="AD4640"/>
    </row>
    <row r="4641" spans="14:30" x14ac:dyDescent="0.25">
      <c r="N4641"/>
      <c r="AA4641"/>
      <c r="AB4641"/>
      <c r="AC4641"/>
      <c r="AD4641"/>
    </row>
    <row r="4642" spans="14:30" x14ac:dyDescent="0.25">
      <c r="N4642"/>
      <c r="AA4642"/>
      <c r="AB4642"/>
      <c r="AC4642"/>
      <c r="AD4642"/>
    </row>
    <row r="4643" spans="14:30" x14ac:dyDescent="0.25">
      <c r="N4643"/>
      <c r="AA4643"/>
      <c r="AB4643"/>
      <c r="AC4643"/>
      <c r="AD4643"/>
    </row>
    <row r="4644" spans="14:30" x14ac:dyDescent="0.25">
      <c r="N4644"/>
      <c r="AA4644"/>
      <c r="AB4644"/>
      <c r="AC4644"/>
      <c r="AD4644"/>
    </row>
    <row r="4645" spans="14:30" x14ac:dyDescent="0.25">
      <c r="N4645"/>
      <c r="AA4645"/>
      <c r="AB4645"/>
      <c r="AC4645"/>
      <c r="AD4645"/>
    </row>
    <row r="4646" spans="14:30" x14ac:dyDescent="0.25">
      <c r="N4646"/>
      <c r="AA4646"/>
      <c r="AB4646"/>
      <c r="AC4646"/>
      <c r="AD4646"/>
    </row>
    <row r="4647" spans="14:30" x14ac:dyDescent="0.25">
      <c r="N4647"/>
      <c r="AA4647"/>
      <c r="AB4647"/>
      <c r="AC4647"/>
      <c r="AD4647"/>
    </row>
    <row r="4648" spans="14:30" x14ac:dyDescent="0.25">
      <c r="N4648"/>
      <c r="AA4648"/>
      <c r="AB4648"/>
      <c r="AC4648"/>
      <c r="AD4648"/>
    </row>
    <row r="4649" spans="14:30" x14ac:dyDescent="0.25">
      <c r="N4649"/>
      <c r="AA4649"/>
      <c r="AB4649"/>
      <c r="AC4649"/>
      <c r="AD4649"/>
    </row>
    <row r="4650" spans="14:30" x14ac:dyDescent="0.25">
      <c r="N4650"/>
      <c r="AA4650"/>
      <c r="AB4650"/>
      <c r="AC4650"/>
      <c r="AD4650"/>
    </row>
    <row r="4651" spans="14:30" x14ac:dyDescent="0.25">
      <c r="N4651"/>
      <c r="AA4651"/>
      <c r="AB4651"/>
      <c r="AC4651"/>
      <c r="AD4651"/>
    </row>
    <row r="4652" spans="14:30" x14ac:dyDescent="0.25">
      <c r="N4652"/>
      <c r="AA4652"/>
      <c r="AB4652"/>
      <c r="AC4652"/>
      <c r="AD4652"/>
    </row>
    <row r="4653" spans="14:30" x14ac:dyDescent="0.25">
      <c r="N4653"/>
      <c r="AA4653"/>
      <c r="AB4653"/>
      <c r="AC4653"/>
      <c r="AD4653"/>
    </row>
    <row r="4654" spans="14:30" x14ac:dyDescent="0.25">
      <c r="N4654"/>
      <c r="AA4654"/>
      <c r="AB4654"/>
      <c r="AC4654"/>
      <c r="AD4654"/>
    </row>
    <row r="4655" spans="14:30" x14ac:dyDescent="0.25">
      <c r="N4655"/>
      <c r="AA4655"/>
      <c r="AB4655"/>
      <c r="AC4655"/>
      <c r="AD4655"/>
    </row>
    <row r="4656" spans="14:30" x14ac:dyDescent="0.25">
      <c r="N4656"/>
      <c r="AA4656"/>
      <c r="AB4656"/>
      <c r="AC4656"/>
      <c r="AD4656"/>
    </row>
    <row r="4657" spans="14:30" x14ac:dyDescent="0.25">
      <c r="N4657"/>
      <c r="AA4657"/>
      <c r="AB4657"/>
      <c r="AC4657"/>
      <c r="AD4657"/>
    </row>
    <row r="4658" spans="14:30" x14ac:dyDescent="0.25">
      <c r="N4658"/>
      <c r="AA4658"/>
      <c r="AB4658"/>
      <c r="AC4658"/>
      <c r="AD4658"/>
    </row>
    <row r="4659" spans="14:30" x14ac:dyDescent="0.25">
      <c r="N4659"/>
      <c r="AA4659"/>
      <c r="AB4659"/>
      <c r="AC4659"/>
      <c r="AD4659"/>
    </row>
    <row r="4660" spans="14:30" x14ac:dyDescent="0.25">
      <c r="N4660"/>
      <c r="AA4660"/>
      <c r="AB4660"/>
      <c r="AC4660"/>
      <c r="AD4660"/>
    </row>
    <row r="4661" spans="14:30" x14ac:dyDescent="0.25">
      <c r="N4661"/>
      <c r="AA4661"/>
      <c r="AB4661"/>
      <c r="AC4661"/>
      <c r="AD4661"/>
    </row>
    <row r="4662" spans="14:30" x14ac:dyDescent="0.25">
      <c r="N4662"/>
      <c r="AA4662"/>
      <c r="AB4662"/>
      <c r="AC4662"/>
      <c r="AD4662"/>
    </row>
    <row r="4663" spans="14:30" x14ac:dyDescent="0.25">
      <c r="N4663"/>
      <c r="AA4663"/>
      <c r="AB4663"/>
      <c r="AC4663"/>
      <c r="AD4663"/>
    </row>
    <row r="4664" spans="14:30" x14ac:dyDescent="0.25">
      <c r="N4664"/>
      <c r="AA4664"/>
      <c r="AB4664"/>
      <c r="AC4664"/>
      <c r="AD4664"/>
    </row>
    <row r="4665" spans="14:30" x14ac:dyDescent="0.25">
      <c r="N4665"/>
      <c r="AA4665"/>
      <c r="AB4665"/>
      <c r="AC4665"/>
      <c r="AD4665"/>
    </row>
    <row r="4666" spans="14:30" x14ac:dyDescent="0.25">
      <c r="N4666"/>
      <c r="AA4666"/>
      <c r="AB4666"/>
      <c r="AC4666"/>
      <c r="AD4666"/>
    </row>
    <row r="4667" spans="14:30" x14ac:dyDescent="0.25">
      <c r="N4667"/>
      <c r="AA4667"/>
      <c r="AB4667"/>
      <c r="AC4667"/>
      <c r="AD4667"/>
    </row>
    <row r="4668" spans="14:30" x14ac:dyDescent="0.25">
      <c r="N4668"/>
      <c r="AA4668"/>
      <c r="AB4668"/>
      <c r="AC4668"/>
      <c r="AD4668"/>
    </row>
    <row r="4669" spans="14:30" x14ac:dyDescent="0.25">
      <c r="N4669"/>
      <c r="AA4669"/>
      <c r="AB4669"/>
      <c r="AC4669"/>
      <c r="AD4669"/>
    </row>
    <row r="4670" spans="14:30" x14ac:dyDescent="0.25">
      <c r="N4670"/>
      <c r="AA4670"/>
      <c r="AB4670"/>
      <c r="AC4670"/>
      <c r="AD4670"/>
    </row>
    <row r="4671" spans="14:30" x14ac:dyDescent="0.25">
      <c r="N4671"/>
      <c r="AA4671"/>
      <c r="AB4671"/>
      <c r="AC4671"/>
      <c r="AD4671"/>
    </row>
    <row r="4672" spans="14:30" x14ac:dyDescent="0.25">
      <c r="N4672"/>
      <c r="AA4672"/>
      <c r="AB4672"/>
      <c r="AC4672"/>
      <c r="AD4672"/>
    </row>
    <row r="4673" spans="14:30" x14ac:dyDescent="0.25">
      <c r="N4673"/>
      <c r="AA4673"/>
      <c r="AB4673"/>
      <c r="AC4673"/>
      <c r="AD4673"/>
    </row>
    <row r="4674" spans="14:30" x14ac:dyDescent="0.25">
      <c r="N4674"/>
      <c r="AA4674"/>
      <c r="AB4674"/>
      <c r="AC4674"/>
      <c r="AD4674"/>
    </row>
    <row r="4675" spans="14:30" x14ac:dyDescent="0.25">
      <c r="N4675"/>
      <c r="AA4675"/>
      <c r="AB4675"/>
      <c r="AC4675"/>
      <c r="AD4675"/>
    </row>
    <row r="4676" spans="14:30" x14ac:dyDescent="0.25">
      <c r="N4676"/>
      <c r="AA4676"/>
      <c r="AB4676"/>
      <c r="AC4676"/>
      <c r="AD4676"/>
    </row>
    <row r="4677" spans="14:30" x14ac:dyDescent="0.25">
      <c r="N4677"/>
      <c r="AA4677"/>
      <c r="AB4677"/>
      <c r="AC4677"/>
      <c r="AD4677"/>
    </row>
    <row r="4678" spans="14:30" x14ac:dyDescent="0.25">
      <c r="N4678"/>
      <c r="AA4678"/>
      <c r="AB4678"/>
      <c r="AC4678"/>
      <c r="AD4678"/>
    </row>
    <row r="4679" spans="14:30" x14ac:dyDescent="0.25">
      <c r="N4679"/>
      <c r="AA4679"/>
      <c r="AB4679"/>
      <c r="AC4679"/>
      <c r="AD4679"/>
    </row>
    <row r="4680" spans="14:30" x14ac:dyDescent="0.25">
      <c r="N4680"/>
      <c r="AA4680"/>
      <c r="AB4680"/>
      <c r="AC4680"/>
      <c r="AD4680"/>
    </row>
    <row r="4681" spans="14:30" x14ac:dyDescent="0.25">
      <c r="N4681"/>
      <c r="AA4681"/>
      <c r="AB4681"/>
      <c r="AC4681"/>
      <c r="AD4681"/>
    </row>
    <row r="4682" spans="14:30" x14ac:dyDescent="0.25">
      <c r="N4682"/>
      <c r="AA4682"/>
      <c r="AB4682"/>
      <c r="AC4682"/>
      <c r="AD4682"/>
    </row>
    <row r="4683" spans="14:30" x14ac:dyDescent="0.25">
      <c r="N4683"/>
      <c r="AA4683"/>
      <c r="AB4683"/>
      <c r="AC4683"/>
      <c r="AD4683"/>
    </row>
    <row r="4684" spans="14:30" x14ac:dyDescent="0.25">
      <c r="N4684"/>
      <c r="AA4684"/>
      <c r="AB4684"/>
      <c r="AC4684"/>
      <c r="AD4684"/>
    </row>
    <row r="4685" spans="14:30" x14ac:dyDescent="0.25">
      <c r="N4685"/>
      <c r="AA4685"/>
      <c r="AB4685"/>
      <c r="AC4685"/>
      <c r="AD4685"/>
    </row>
    <row r="4686" spans="14:30" x14ac:dyDescent="0.25">
      <c r="N4686"/>
      <c r="AA4686"/>
      <c r="AB4686"/>
      <c r="AC4686"/>
      <c r="AD4686"/>
    </row>
    <row r="4687" spans="14:30" x14ac:dyDescent="0.25">
      <c r="N4687"/>
      <c r="AA4687"/>
      <c r="AB4687"/>
      <c r="AC4687"/>
      <c r="AD4687"/>
    </row>
    <row r="4688" spans="14:30" x14ac:dyDescent="0.25">
      <c r="N4688"/>
      <c r="AA4688"/>
      <c r="AB4688"/>
      <c r="AC4688"/>
      <c r="AD4688"/>
    </row>
    <row r="4689" spans="14:30" x14ac:dyDescent="0.25">
      <c r="N4689"/>
      <c r="AA4689"/>
      <c r="AB4689"/>
      <c r="AC4689"/>
      <c r="AD4689"/>
    </row>
    <row r="4690" spans="14:30" x14ac:dyDescent="0.25">
      <c r="N4690"/>
      <c r="AA4690"/>
      <c r="AB4690"/>
      <c r="AC4690"/>
      <c r="AD4690"/>
    </row>
    <row r="4691" spans="14:30" x14ac:dyDescent="0.25">
      <c r="N4691"/>
      <c r="AA4691"/>
      <c r="AB4691"/>
      <c r="AC4691"/>
      <c r="AD4691"/>
    </row>
    <row r="4692" spans="14:30" x14ac:dyDescent="0.25">
      <c r="N4692"/>
      <c r="AA4692"/>
      <c r="AB4692"/>
      <c r="AC4692"/>
      <c r="AD4692"/>
    </row>
    <row r="4693" spans="14:30" x14ac:dyDescent="0.25">
      <c r="N4693"/>
      <c r="AA4693"/>
      <c r="AB4693"/>
      <c r="AC4693"/>
      <c r="AD4693"/>
    </row>
    <row r="4694" spans="14:30" x14ac:dyDescent="0.25">
      <c r="N4694"/>
      <c r="AA4694"/>
      <c r="AB4694"/>
      <c r="AC4694"/>
      <c r="AD4694"/>
    </row>
    <row r="4695" spans="14:30" x14ac:dyDescent="0.25">
      <c r="N4695"/>
      <c r="AA4695"/>
      <c r="AB4695"/>
      <c r="AC4695"/>
      <c r="AD4695"/>
    </row>
    <row r="4696" spans="14:30" x14ac:dyDescent="0.25">
      <c r="N4696"/>
      <c r="AA4696"/>
      <c r="AB4696"/>
      <c r="AC4696"/>
      <c r="AD4696"/>
    </row>
    <row r="4697" spans="14:30" x14ac:dyDescent="0.25">
      <c r="N4697"/>
      <c r="AA4697"/>
      <c r="AB4697"/>
      <c r="AC4697"/>
      <c r="AD4697"/>
    </row>
    <row r="4698" spans="14:30" x14ac:dyDescent="0.25">
      <c r="N4698"/>
      <c r="AA4698"/>
      <c r="AB4698"/>
      <c r="AC4698"/>
      <c r="AD4698"/>
    </row>
    <row r="4699" spans="14:30" x14ac:dyDescent="0.25">
      <c r="N4699"/>
      <c r="AA4699"/>
      <c r="AB4699"/>
      <c r="AC4699"/>
      <c r="AD4699"/>
    </row>
    <row r="4700" spans="14:30" x14ac:dyDescent="0.25">
      <c r="N4700"/>
      <c r="AA4700"/>
      <c r="AB4700"/>
      <c r="AC4700"/>
      <c r="AD4700"/>
    </row>
    <row r="4701" spans="14:30" x14ac:dyDescent="0.25">
      <c r="N4701"/>
      <c r="AA4701"/>
      <c r="AB4701"/>
      <c r="AC4701"/>
      <c r="AD4701"/>
    </row>
    <row r="4702" spans="14:30" x14ac:dyDescent="0.25">
      <c r="N4702"/>
      <c r="AA4702"/>
      <c r="AB4702"/>
      <c r="AC4702"/>
      <c r="AD4702"/>
    </row>
    <row r="4703" spans="14:30" x14ac:dyDescent="0.25">
      <c r="N4703"/>
      <c r="AA4703"/>
      <c r="AB4703"/>
      <c r="AC4703"/>
      <c r="AD4703"/>
    </row>
    <row r="4704" spans="14:30" x14ac:dyDescent="0.25">
      <c r="N4704"/>
      <c r="AA4704"/>
      <c r="AB4704"/>
      <c r="AC4704"/>
      <c r="AD4704"/>
    </row>
    <row r="4705" spans="14:30" x14ac:dyDescent="0.25">
      <c r="N4705"/>
      <c r="AA4705"/>
      <c r="AB4705"/>
      <c r="AC4705"/>
      <c r="AD4705"/>
    </row>
    <row r="4706" spans="14:30" x14ac:dyDescent="0.25">
      <c r="N4706"/>
      <c r="AA4706"/>
      <c r="AB4706"/>
      <c r="AC4706"/>
      <c r="AD4706"/>
    </row>
    <row r="4707" spans="14:30" x14ac:dyDescent="0.25">
      <c r="N4707"/>
      <c r="AA4707"/>
      <c r="AB4707"/>
      <c r="AC4707"/>
      <c r="AD4707"/>
    </row>
    <row r="4708" spans="14:30" x14ac:dyDescent="0.25">
      <c r="N4708"/>
      <c r="AA4708"/>
      <c r="AB4708"/>
      <c r="AC4708"/>
      <c r="AD4708"/>
    </row>
    <row r="4709" spans="14:30" x14ac:dyDescent="0.25">
      <c r="N4709"/>
      <c r="AA4709"/>
      <c r="AB4709"/>
      <c r="AC4709"/>
      <c r="AD4709"/>
    </row>
    <row r="4710" spans="14:30" x14ac:dyDescent="0.25">
      <c r="N4710"/>
      <c r="AA4710"/>
      <c r="AB4710"/>
      <c r="AC4710"/>
      <c r="AD4710"/>
    </row>
    <row r="4711" spans="14:30" x14ac:dyDescent="0.25">
      <c r="N4711"/>
      <c r="AA4711"/>
      <c r="AB4711"/>
      <c r="AC4711"/>
      <c r="AD4711"/>
    </row>
    <row r="4712" spans="14:30" x14ac:dyDescent="0.25">
      <c r="N4712"/>
      <c r="AA4712"/>
      <c r="AB4712"/>
      <c r="AC4712"/>
      <c r="AD4712"/>
    </row>
    <row r="4713" spans="14:30" x14ac:dyDescent="0.25">
      <c r="N4713"/>
      <c r="AA4713"/>
      <c r="AB4713"/>
      <c r="AC4713"/>
      <c r="AD4713"/>
    </row>
    <row r="4714" spans="14:30" x14ac:dyDescent="0.25">
      <c r="N4714"/>
      <c r="AA4714"/>
      <c r="AB4714"/>
      <c r="AC4714"/>
      <c r="AD4714"/>
    </row>
    <row r="4715" spans="14:30" x14ac:dyDescent="0.25">
      <c r="N4715"/>
      <c r="AA4715"/>
      <c r="AB4715"/>
      <c r="AC4715"/>
      <c r="AD4715"/>
    </row>
    <row r="4716" spans="14:30" x14ac:dyDescent="0.25">
      <c r="N4716"/>
      <c r="AA4716"/>
      <c r="AB4716"/>
      <c r="AC4716"/>
      <c r="AD4716"/>
    </row>
    <row r="4717" spans="14:30" x14ac:dyDescent="0.25">
      <c r="N4717"/>
      <c r="AA4717"/>
      <c r="AB4717"/>
      <c r="AC4717"/>
      <c r="AD4717"/>
    </row>
    <row r="4718" spans="14:30" x14ac:dyDescent="0.25">
      <c r="N4718"/>
      <c r="AA4718"/>
      <c r="AB4718"/>
      <c r="AC4718"/>
      <c r="AD4718"/>
    </row>
    <row r="4719" spans="14:30" x14ac:dyDescent="0.25">
      <c r="N4719"/>
      <c r="AA4719"/>
      <c r="AB4719"/>
      <c r="AC4719"/>
      <c r="AD4719"/>
    </row>
    <row r="4720" spans="14:30" x14ac:dyDescent="0.25">
      <c r="N4720"/>
      <c r="AA4720"/>
      <c r="AB4720"/>
      <c r="AC4720"/>
      <c r="AD4720"/>
    </row>
    <row r="4721" spans="14:30" x14ac:dyDescent="0.25">
      <c r="N4721"/>
      <c r="AA4721"/>
      <c r="AB4721"/>
      <c r="AC4721"/>
      <c r="AD4721"/>
    </row>
    <row r="4722" spans="14:30" x14ac:dyDescent="0.25">
      <c r="N4722"/>
      <c r="AA4722"/>
      <c r="AB4722"/>
      <c r="AC4722"/>
      <c r="AD4722"/>
    </row>
    <row r="4723" spans="14:30" x14ac:dyDescent="0.25">
      <c r="N4723"/>
      <c r="AA4723"/>
      <c r="AB4723"/>
      <c r="AC4723"/>
      <c r="AD4723"/>
    </row>
    <row r="4724" spans="14:30" x14ac:dyDescent="0.25">
      <c r="N4724"/>
      <c r="AA4724"/>
      <c r="AB4724"/>
      <c r="AC4724"/>
      <c r="AD4724"/>
    </row>
    <row r="4725" spans="14:30" x14ac:dyDescent="0.25">
      <c r="N4725"/>
      <c r="AA4725"/>
      <c r="AB4725"/>
      <c r="AC4725"/>
      <c r="AD4725"/>
    </row>
    <row r="4726" spans="14:30" x14ac:dyDescent="0.25">
      <c r="N4726"/>
      <c r="AA4726"/>
      <c r="AB4726"/>
      <c r="AC4726"/>
      <c r="AD4726"/>
    </row>
    <row r="4727" spans="14:30" x14ac:dyDescent="0.25">
      <c r="N4727"/>
      <c r="AA4727"/>
      <c r="AB4727"/>
      <c r="AC4727"/>
      <c r="AD4727"/>
    </row>
    <row r="4728" spans="14:30" x14ac:dyDescent="0.25">
      <c r="N4728"/>
      <c r="AA4728"/>
      <c r="AB4728"/>
      <c r="AC4728"/>
      <c r="AD4728"/>
    </row>
    <row r="4729" spans="14:30" x14ac:dyDescent="0.25">
      <c r="N4729"/>
      <c r="AA4729"/>
      <c r="AB4729"/>
      <c r="AC4729"/>
      <c r="AD4729"/>
    </row>
    <row r="4730" spans="14:30" x14ac:dyDescent="0.25">
      <c r="N4730"/>
      <c r="AA4730"/>
      <c r="AB4730"/>
      <c r="AC4730"/>
      <c r="AD4730"/>
    </row>
    <row r="4731" spans="14:30" x14ac:dyDescent="0.25">
      <c r="N4731"/>
      <c r="AA4731"/>
      <c r="AB4731"/>
      <c r="AC4731"/>
      <c r="AD4731"/>
    </row>
    <row r="4732" spans="14:30" x14ac:dyDescent="0.25">
      <c r="N4732"/>
      <c r="AA4732"/>
      <c r="AB4732"/>
      <c r="AC4732"/>
      <c r="AD4732"/>
    </row>
    <row r="4733" spans="14:30" x14ac:dyDescent="0.25">
      <c r="N4733"/>
      <c r="AA4733"/>
      <c r="AB4733"/>
      <c r="AC4733"/>
      <c r="AD4733"/>
    </row>
    <row r="4734" spans="14:30" x14ac:dyDescent="0.25">
      <c r="N4734"/>
      <c r="AA4734"/>
      <c r="AB4734"/>
      <c r="AC4734"/>
      <c r="AD4734"/>
    </row>
    <row r="4735" spans="14:30" x14ac:dyDescent="0.25">
      <c r="N4735"/>
      <c r="AA4735"/>
      <c r="AB4735"/>
      <c r="AC4735"/>
      <c r="AD4735"/>
    </row>
    <row r="4736" spans="14:30" x14ac:dyDescent="0.25">
      <c r="N4736"/>
      <c r="AA4736"/>
      <c r="AB4736"/>
      <c r="AC4736"/>
      <c r="AD4736"/>
    </row>
    <row r="4737" spans="14:30" x14ac:dyDescent="0.25">
      <c r="N4737"/>
      <c r="AA4737"/>
      <c r="AB4737"/>
      <c r="AC4737"/>
      <c r="AD4737"/>
    </row>
    <row r="4738" spans="14:30" x14ac:dyDescent="0.25">
      <c r="N4738"/>
      <c r="AA4738"/>
      <c r="AB4738"/>
      <c r="AC4738"/>
      <c r="AD4738"/>
    </row>
    <row r="4739" spans="14:30" x14ac:dyDescent="0.25">
      <c r="N4739"/>
      <c r="AA4739"/>
      <c r="AB4739"/>
      <c r="AC4739"/>
      <c r="AD4739"/>
    </row>
    <row r="4740" spans="14:30" x14ac:dyDescent="0.25">
      <c r="N4740"/>
      <c r="AA4740"/>
      <c r="AB4740"/>
      <c r="AC4740"/>
      <c r="AD4740"/>
    </row>
    <row r="4741" spans="14:30" x14ac:dyDescent="0.25">
      <c r="N4741"/>
      <c r="AA4741"/>
      <c r="AB4741"/>
      <c r="AC4741"/>
      <c r="AD4741"/>
    </row>
    <row r="4742" spans="14:30" x14ac:dyDescent="0.25">
      <c r="N4742"/>
      <c r="AA4742"/>
      <c r="AB4742"/>
      <c r="AC4742"/>
      <c r="AD4742"/>
    </row>
    <row r="4743" spans="14:30" x14ac:dyDescent="0.25">
      <c r="N4743"/>
      <c r="AA4743"/>
      <c r="AB4743"/>
      <c r="AC4743"/>
      <c r="AD4743"/>
    </row>
    <row r="4744" spans="14:30" x14ac:dyDescent="0.25">
      <c r="N4744"/>
      <c r="AA4744"/>
      <c r="AB4744"/>
      <c r="AC4744"/>
      <c r="AD4744"/>
    </row>
    <row r="4745" spans="14:30" x14ac:dyDescent="0.25">
      <c r="N4745"/>
      <c r="AA4745"/>
      <c r="AB4745"/>
      <c r="AC4745"/>
      <c r="AD4745"/>
    </row>
    <row r="4746" spans="14:30" x14ac:dyDescent="0.25">
      <c r="N4746"/>
      <c r="AA4746"/>
      <c r="AB4746"/>
      <c r="AC4746"/>
      <c r="AD4746"/>
    </row>
    <row r="4747" spans="14:30" x14ac:dyDescent="0.25">
      <c r="N4747"/>
      <c r="AA4747"/>
      <c r="AB4747"/>
      <c r="AC4747"/>
      <c r="AD4747"/>
    </row>
    <row r="4748" spans="14:30" x14ac:dyDescent="0.25">
      <c r="N4748"/>
      <c r="AA4748"/>
      <c r="AB4748"/>
      <c r="AC4748"/>
      <c r="AD4748"/>
    </row>
    <row r="4749" spans="14:30" x14ac:dyDescent="0.25">
      <c r="N4749"/>
      <c r="AA4749"/>
      <c r="AB4749"/>
      <c r="AC4749"/>
      <c r="AD4749"/>
    </row>
    <row r="4750" spans="14:30" x14ac:dyDescent="0.25">
      <c r="N4750"/>
      <c r="AA4750"/>
      <c r="AB4750"/>
      <c r="AC4750"/>
      <c r="AD4750"/>
    </row>
    <row r="4751" spans="14:30" x14ac:dyDescent="0.25">
      <c r="N4751"/>
      <c r="AA4751"/>
      <c r="AB4751"/>
      <c r="AC4751"/>
      <c r="AD4751"/>
    </row>
    <row r="4752" spans="14:30" x14ac:dyDescent="0.25">
      <c r="N4752"/>
      <c r="AA4752"/>
      <c r="AB4752"/>
      <c r="AC4752"/>
      <c r="AD4752"/>
    </row>
    <row r="4753" spans="14:30" x14ac:dyDescent="0.25">
      <c r="N4753"/>
      <c r="AA4753"/>
      <c r="AB4753"/>
      <c r="AC4753"/>
      <c r="AD4753"/>
    </row>
    <row r="4754" spans="14:30" x14ac:dyDescent="0.25">
      <c r="N4754"/>
      <c r="AA4754"/>
      <c r="AB4754"/>
      <c r="AC4754"/>
      <c r="AD4754"/>
    </row>
    <row r="4755" spans="14:30" x14ac:dyDescent="0.25">
      <c r="N4755"/>
      <c r="AA4755"/>
      <c r="AB4755"/>
      <c r="AC4755"/>
      <c r="AD4755"/>
    </row>
    <row r="4756" spans="14:30" x14ac:dyDescent="0.25">
      <c r="N4756"/>
      <c r="AA4756"/>
      <c r="AB4756"/>
      <c r="AC4756"/>
      <c r="AD4756"/>
    </row>
    <row r="4757" spans="14:30" x14ac:dyDescent="0.25">
      <c r="N4757"/>
      <c r="AA4757"/>
      <c r="AB4757"/>
      <c r="AC4757"/>
      <c r="AD4757"/>
    </row>
    <row r="4758" spans="14:30" x14ac:dyDescent="0.25">
      <c r="N4758"/>
      <c r="AA4758"/>
      <c r="AB4758"/>
      <c r="AC4758"/>
      <c r="AD4758"/>
    </row>
    <row r="4759" spans="14:30" x14ac:dyDescent="0.25">
      <c r="N4759"/>
      <c r="AA4759"/>
      <c r="AB4759"/>
      <c r="AC4759"/>
      <c r="AD4759"/>
    </row>
    <row r="4760" spans="14:30" x14ac:dyDescent="0.25">
      <c r="N4760"/>
      <c r="AA4760"/>
      <c r="AB4760"/>
      <c r="AC4760"/>
      <c r="AD4760"/>
    </row>
    <row r="4761" spans="14:30" x14ac:dyDescent="0.25">
      <c r="N4761"/>
      <c r="AA4761"/>
      <c r="AB4761"/>
      <c r="AC4761"/>
      <c r="AD4761"/>
    </row>
    <row r="4762" spans="14:30" x14ac:dyDescent="0.25">
      <c r="N4762"/>
      <c r="AA4762"/>
      <c r="AB4762"/>
      <c r="AC4762"/>
      <c r="AD4762"/>
    </row>
    <row r="4763" spans="14:30" x14ac:dyDescent="0.25">
      <c r="N4763"/>
      <c r="AA4763"/>
      <c r="AB4763"/>
      <c r="AC4763"/>
      <c r="AD4763"/>
    </row>
    <row r="4764" spans="14:30" x14ac:dyDescent="0.25">
      <c r="N4764"/>
      <c r="AA4764"/>
      <c r="AB4764"/>
      <c r="AC4764"/>
      <c r="AD4764"/>
    </row>
    <row r="4765" spans="14:30" x14ac:dyDescent="0.25">
      <c r="N4765"/>
      <c r="AA4765"/>
      <c r="AB4765"/>
      <c r="AC4765"/>
      <c r="AD4765"/>
    </row>
    <row r="4766" spans="14:30" x14ac:dyDescent="0.25">
      <c r="N4766"/>
      <c r="AA4766"/>
      <c r="AB4766"/>
      <c r="AC4766"/>
      <c r="AD4766"/>
    </row>
    <row r="4767" spans="14:30" x14ac:dyDescent="0.25">
      <c r="N4767"/>
      <c r="AA4767"/>
      <c r="AB4767"/>
      <c r="AC4767"/>
      <c r="AD4767"/>
    </row>
    <row r="4768" spans="14:30" x14ac:dyDescent="0.25">
      <c r="N4768"/>
      <c r="AA4768"/>
      <c r="AB4768"/>
      <c r="AC4768"/>
      <c r="AD4768"/>
    </row>
    <row r="4769" spans="14:30" x14ac:dyDescent="0.25">
      <c r="N4769"/>
      <c r="AA4769"/>
      <c r="AB4769"/>
      <c r="AC4769"/>
      <c r="AD4769"/>
    </row>
    <row r="4770" spans="14:30" x14ac:dyDescent="0.25">
      <c r="N4770"/>
      <c r="AA4770"/>
      <c r="AB4770"/>
      <c r="AC4770"/>
      <c r="AD4770"/>
    </row>
    <row r="4771" spans="14:30" x14ac:dyDescent="0.25">
      <c r="N4771"/>
      <c r="AA4771"/>
      <c r="AB4771"/>
      <c r="AC4771"/>
      <c r="AD4771"/>
    </row>
    <row r="4772" spans="14:30" x14ac:dyDescent="0.25">
      <c r="N4772"/>
      <c r="AA4772"/>
      <c r="AB4772"/>
      <c r="AC4772"/>
      <c r="AD4772"/>
    </row>
    <row r="4773" spans="14:30" x14ac:dyDescent="0.25">
      <c r="N4773"/>
      <c r="AA4773"/>
      <c r="AB4773"/>
      <c r="AC4773"/>
      <c r="AD4773"/>
    </row>
    <row r="4774" spans="14:30" x14ac:dyDescent="0.25">
      <c r="N4774"/>
      <c r="AA4774"/>
      <c r="AB4774"/>
      <c r="AC4774"/>
      <c r="AD4774"/>
    </row>
    <row r="4775" spans="14:30" x14ac:dyDescent="0.25">
      <c r="N4775"/>
      <c r="AA4775"/>
      <c r="AB4775"/>
      <c r="AC4775"/>
      <c r="AD4775"/>
    </row>
    <row r="4776" spans="14:30" x14ac:dyDescent="0.25">
      <c r="N4776"/>
      <c r="AA4776"/>
      <c r="AB4776"/>
      <c r="AC4776"/>
      <c r="AD4776"/>
    </row>
    <row r="4777" spans="14:30" x14ac:dyDescent="0.25">
      <c r="N4777"/>
      <c r="AA4777"/>
      <c r="AB4777"/>
      <c r="AC4777"/>
      <c r="AD4777"/>
    </row>
    <row r="4778" spans="14:30" x14ac:dyDescent="0.25">
      <c r="N4778"/>
      <c r="AA4778"/>
      <c r="AB4778"/>
      <c r="AC4778"/>
      <c r="AD4778"/>
    </row>
    <row r="4779" spans="14:30" x14ac:dyDescent="0.25">
      <c r="N4779"/>
      <c r="AA4779"/>
      <c r="AB4779"/>
      <c r="AC4779"/>
      <c r="AD4779"/>
    </row>
    <row r="4780" spans="14:30" x14ac:dyDescent="0.25">
      <c r="N4780"/>
      <c r="AA4780"/>
      <c r="AB4780"/>
      <c r="AC4780"/>
      <c r="AD4780"/>
    </row>
    <row r="4781" spans="14:30" x14ac:dyDescent="0.25">
      <c r="N4781"/>
      <c r="AA4781"/>
      <c r="AB4781"/>
      <c r="AC4781"/>
      <c r="AD4781"/>
    </row>
    <row r="4782" spans="14:30" x14ac:dyDescent="0.25">
      <c r="N4782"/>
      <c r="AA4782"/>
      <c r="AB4782"/>
      <c r="AC4782"/>
      <c r="AD4782"/>
    </row>
    <row r="4783" spans="14:30" x14ac:dyDescent="0.25">
      <c r="N4783"/>
      <c r="AA4783"/>
      <c r="AB4783"/>
      <c r="AC4783"/>
      <c r="AD4783"/>
    </row>
    <row r="4784" spans="14:30" x14ac:dyDescent="0.25">
      <c r="N4784"/>
      <c r="AA4784"/>
      <c r="AB4784"/>
      <c r="AC4784"/>
      <c r="AD4784"/>
    </row>
    <row r="4785" spans="14:30" x14ac:dyDescent="0.25">
      <c r="N4785"/>
      <c r="AA4785"/>
      <c r="AB4785"/>
      <c r="AC4785"/>
      <c r="AD4785"/>
    </row>
    <row r="4786" spans="14:30" x14ac:dyDescent="0.25">
      <c r="N4786"/>
      <c r="AA4786"/>
      <c r="AB4786"/>
      <c r="AC4786"/>
      <c r="AD4786"/>
    </row>
    <row r="4787" spans="14:30" x14ac:dyDescent="0.25">
      <c r="N4787"/>
      <c r="AA4787"/>
      <c r="AB4787"/>
      <c r="AC4787"/>
      <c r="AD4787"/>
    </row>
    <row r="4788" spans="14:30" x14ac:dyDescent="0.25">
      <c r="N4788"/>
      <c r="AA4788"/>
      <c r="AB4788"/>
      <c r="AC4788"/>
      <c r="AD4788"/>
    </row>
    <row r="4789" spans="14:30" x14ac:dyDescent="0.25">
      <c r="N4789"/>
      <c r="AA4789"/>
      <c r="AB4789"/>
      <c r="AC4789"/>
      <c r="AD4789"/>
    </row>
    <row r="4790" spans="14:30" x14ac:dyDescent="0.25">
      <c r="N4790"/>
      <c r="AA4790"/>
      <c r="AB4790"/>
      <c r="AC4790"/>
      <c r="AD4790"/>
    </row>
    <row r="4791" spans="14:30" x14ac:dyDescent="0.25">
      <c r="N4791"/>
      <c r="AA4791"/>
      <c r="AB4791"/>
      <c r="AC4791"/>
      <c r="AD4791"/>
    </row>
    <row r="4792" spans="14:30" x14ac:dyDescent="0.25">
      <c r="N4792"/>
      <c r="AA4792"/>
      <c r="AB4792"/>
      <c r="AC4792"/>
      <c r="AD4792"/>
    </row>
    <row r="4793" spans="14:30" x14ac:dyDescent="0.25">
      <c r="N4793"/>
      <c r="AA4793"/>
      <c r="AB4793"/>
      <c r="AC4793"/>
      <c r="AD4793"/>
    </row>
    <row r="4794" spans="14:30" x14ac:dyDescent="0.25">
      <c r="N4794"/>
      <c r="AA4794"/>
      <c r="AB4794"/>
      <c r="AC4794"/>
      <c r="AD4794"/>
    </row>
    <row r="4795" spans="14:30" x14ac:dyDescent="0.25">
      <c r="N4795"/>
      <c r="AA4795"/>
      <c r="AB4795"/>
      <c r="AC4795"/>
      <c r="AD4795"/>
    </row>
    <row r="4796" spans="14:30" x14ac:dyDescent="0.25">
      <c r="N4796"/>
      <c r="AA4796"/>
      <c r="AB4796"/>
      <c r="AC4796"/>
      <c r="AD4796"/>
    </row>
    <row r="4797" spans="14:30" x14ac:dyDescent="0.25">
      <c r="N4797"/>
      <c r="AA4797"/>
      <c r="AB4797"/>
      <c r="AC4797"/>
      <c r="AD4797"/>
    </row>
    <row r="4798" spans="14:30" x14ac:dyDescent="0.25">
      <c r="N4798"/>
      <c r="AA4798"/>
      <c r="AB4798"/>
      <c r="AC4798"/>
      <c r="AD4798"/>
    </row>
    <row r="4799" spans="14:30" x14ac:dyDescent="0.25">
      <c r="N4799"/>
      <c r="AA4799"/>
      <c r="AB4799"/>
      <c r="AC4799"/>
      <c r="AD4799"/>
    </row>
    <row r="4800" spans="14:30" x14ac:dyDescent="0.25">
      <c r="N4800"/>
      <c r="AA4800"/>
      <c r="AB4800"/>
      <c r="AC4800"/>
      <c r="AD4800"/>
    </row>
    <row r="4801" spans="14:30" x14ac:dyDescent="0.25">
      <c r="N4801"/>
      <c r="AA4801"/>
      <c r="AB4801"/>
      <c r="AC4801"/>
      <c r="AD4801"/>
    </row>
    <row r="4802" spans="14:30" x14ac:dyDescent="0.25">
      <c r="N4802"/>
      <c r="AA4802"/>
      <c r="AB4802"/>
      <c r="AC4802"/>
      <c r="AD4802"/>
    </row>
    <row r="4803" spans="14:30" x14ac:dyDescent="0.25">
      <c r="N4803"/>
      <c r="AA4803"/>
      <c r="AB4803"/>
      <c r="AC4803"/>
      <c r="AD4803"/>
    </row>
    <row r="4804" spans="14:30" x14ac:dyDescent="0.25">
      <c r="N4804"/>
      <c r="AA4804"/>
      <c r="AB4804"/>
      <c r="AC4804"/>
      <c r="AD4804"/>
    </row>
    <row r="4805" spans="14:30" x14ac:dyDescent="0.25">
      <c r="N4805"/>
      <c r="AA4805"/>
      <c r="AB4805"/>
      <c r="AC4805"/>
      <c r="AD4805"/>
    </row>
    <row r="4806" spans="14:30" x14ac:dyDescent="0.25">
      <c r="N4806"/>
      <c r="AA4806"/>
      <c r="AB4806"/>
      <c r="AC4806"/>
      <c r="AD4806"/>
    </row>
    <row r="4807" spans="14:30" x14ac:dyDescent="0.25">
      <c r="N4807"/>
      <c r="AA4807"/>
      <c r="AB4807"/>
      <c r="AC4807"/>
      <c r="AD4807"/>
    </row>
    <row r="4808" spans="14:30" x14ac:dyDescent="0.25">
      <c r="N4808"/>
      <c r="AA4808"/>
      <c r="AB4808"/>
      <c r="AC4808"/>
      <c r="AD4808"/>
    </row>
    <row r="4809" spans="14:30" x14ac:dyDescent="0.25">
      <c r="N4809"/>
      <c r="AA4809"/>
      <c r="AB4809"/>
      <c r="AC4809"/>
      <c r="AD4809"/>
    </row>
    <row r="4810" spans="14:30" x14ac:dyDescent="0.25">
      <c r="N4810"/>
      <c r="AA4810"/>
      <c r="AB4810"/>
      <c r="AC4810"/>
      <c r="AD4810"/>
    </row>
    <row r="4811" spans="14:30" x14ac:dyDescent="0.25">
      <c r="N4811"/>
      <c r="AA4811"/>
      <c r="AB4811"/>
      <c r="AC4811"/>
      <c r="AD4811"/>
    </row>
    <row r="4812" spans="14:30" x14ac:dyDescent="0.25">
      <c r="N4812"/>
      <c r="AA4812"/>
      <c r="AB4812"/>
      <c r="AC4812"/>
      <c r="AD4812"/>
    </row>
    <row r="4813" spans="14:30" x14ac:dyDescent="0.25">
      <c r="N4813"/>
      <c r="AA4813"/>
      <c r="AB4813"/>
      <c r="AC4813"/>
      <c r="AD4813"/>
    </row>
    <row r="4814" spans="14:30" x14ac:dyDescent="0.25">
      <c r="N4814"/>
      <c r="AA4814"/>
      <c r="AB4814"/>
      <c r="AC4814"/>
      <c r="AD4814"/>
    </row>
    <row r="4815" spans="14:30" x14ac:dyDescent="0.25">
      <c r="N4815"/>
      <c r="AA4815"/>
      <c r="AB4815"/>
      <c r="AC4815"/>
      <c r="AD4815"/>
    </row>
    <row r="4816" spans="14:30" x14ac:dyDescent="0.25">
      <c r="N4816"/>
      <c r="AA4816"/>
      <c r="AB4816"/>
      <c r="AC4816"/>
      <c r="AD4816"/>
    </row>
    <row r="4817" spans="14:30" x14ac:dyDescent="0.25">
      <c r="N4817"/>
      <c r="AA4817"/>
      <c r="AB4817"/>
      <c r="AC4817"/>
      <c r="AD4817"/>
    </row>
    <row r="4818" spans="14:30" x14ac:dyDescent="0.25">
      <c r="N4818"/>
      <c r="AA4818"/>
      <c r="AB4818"/>
      <c r="AC4818"/>
      <c r="AD4818"/>
    </row>
    <row r="4819" spans="14:30" x14ac:dyDescent="0.25">
      <c r="N4819"/>
      <c r="AA4819"/>
      <c r="AB4819"/>
      <c r="AC4819"/>
      <c r="AD4819"/>
    </row>
    <row r="4820" spans="14:30" x14ac:dyDescent="0.25">
      <c r="N4820"/>
      <c r="AA4820"/>
      <c r="AB4820"/>
      <c r="AC4820"/>
      <c r="AD4820"/>
    </row>
    <row r="4821" spans="14:30" x14ac:dyDescent="0.25">
      <c r="N4821"/>
      <c r="AA4821"/>
      <c r="AB4821"/>
      <c r="AC4821"/>
      <c r="AD4821"/>
    </row>
    <row r="4822" spans="14:30" x14ac:dyDescent="0.25">
      <c r="N4822"/>
      <c r="AA4822"/>
      <c r="AB4822"/>
      <c r="AC4822"/>
      <c r="AD4822"/>
    </row>
    <row r="4823" spans="14:30" x14ac:dyDescent="0.25">
      <c r="N4823"/>
      <c r="AA4823"/>
      <c r="AB4823"/>
      <c r="AC4823"/>
      <c r="AD4823"/>
    </row>
    <row r="4824" spans="14:30" x14ac:dyDescent="0.25">
      <c r="N4824"/>
      <c r="AA4824"/>
      <c r="AB4824"/>
      <c r="AC4824"/>
      <c r="AD4824"/>
    </row>
    <row r="4825" spans="14:30" x14ac:dyDescent="0.25">
      <c r="N4825"/>
      <c r="AA4825"/>
      <c r="AB4825"/>
      <c r="AC4825"/>
      <c r="AD4825"/>
    </row>
    <row r="4826" spans="14:30" x14ac:dyDescent="0.25">
      <c r="N4826"/>
      <c r="AA4826"/>
      <c r="AB4826"/>
      <c r="AC4826"/>
      <c r="AD4826"/>
    </row>
    <row r="4827" spans="14:30" x14ac:dyDescent="0.25">
      <c r="N4827"/>
      <c r="AA4827"/>
      <c r="AB4827"/>
      <c r="AC4827"/>
      <c r="AD4827"/>
    </row>
    <row r="4828" spans="14:30" x14ac:dyDescent="0.25">
      <c r="N4828"/>
      <c r="AA4828"/>
      <c r="AB4828"/>
      <c r="AC4828"/>
      <c r="AD4828"/>
    </row>
    <row r="4829" spans="14:30" x14ac:dyDescent="0.25">
      <c r="N4829"/>
      <c r="AA4829"/>
      <c r="AB4829"/>
      <c r="AC4829"/>
      <c r="AD4829"/>
    </row>
    <row r="4830" spans="14:30" x14ac:dyDescent="0.25">
      <c r="N4830"/>
      <c r="AA4830"/>
      <c r="AB4830"/>
      <c r="AC4830"/>
      <c r="AD4830"/>
    </row>
    <row r="4831" spans="14:30" x14ac:dyDescent="0.25">
      <c r="N4831"/>
      <c r="AA4831"/>
      <c r="AB4831"/>
      <c r="AC4831"/>
      <c r="AD4831"/>
    </row>
    <row r="4832" spans="14:30" x14ac:dyDescent="0.25">
      <c r="N4832"/>
      <c r="AA4832"/>
      <c r="AB4832"/>
      <c r="AC4832"/>
      <c r="AD4832"/>
    </row>
    <row r="4833" spans="14:30" x14ac:dyDescent="0.25">
      <c r="N4833"/>
      <c r="AA4833"/>
      <c r="AB4833"/>
      <c r="AC4833"/>
      <c r="AD4833"/>
    </row>
    <row r="4834" spans="14:30" x14ac:dyDescent="0.25">
      <c r="N4834"/>
      <c r="AA4834"/>
      <c r="AB4834"/>
      <c r="AC4834"/>
      <c r="AD4834"/>
    </row>
    <row r="4835" spans="14:30" x14ac:dyDescent="0.25">
      <c r="N4835"/>
      <c r="AA4835"/>
      <c r="AB4835"/>
      <c r="AC4835"/>
      <c r="AD4835"/>
    </row>
    <row r="4836" spans="14:30" x14ac:dyDescent="0.25">
      <c r="N4836"/>
      <c r="AA4836"/>
      <c r="AB4836"/>
      <c r="AC4836"/>
      <c r="AD4836"/>
    </row>
    <row r="4837" spans="14:30" x14ac:dyDescent="0.25">
      <c r="N4837"/>
      <c r="AA4837"/>
      <c r="AB4837"/>
      <c r="AC4837"/>
      <c r="AD4837"/>
    </row>
    <row r="4838" spans="14:30" x14ac:dyDescent="0.25">
      <c r="N4838"/>
      <c r="AA4838"/>
      <c r="AB4838"/>
      <c r="AC4838"/>
      <c r="AD4838"/>
    </row>
    <row r="4839" spans="14:30" x14ac:dyDescent="0.25">
      <c r="N4839"/>
      <c r="AA4839"/>
      <c r="AB4839"/>
      <c r="AC4839"/>
      <c r="AD4839"/>
    </row>
    <row r="4840" spans="14:30" x14ac:dyDescent="0.25">
      <c r="N4840"/>
      <c r="AA4840"/>
      <c r="AB4840"/>
      <c r="AC4840"/>
      <c r="AD4840"/>
    </row>
    <row r="4841" spans="14:30" x14ac:dyDescent="0.25">
      <c r="N4841"/>
      <c r="AA4841"/>
      <c r="AB4841"/>
      <c r="AC4841"/>
      <c r="AD4841"/>
    </row>
    <row r="4842" spans="14:30" x14ac:dyDescent="0.25">
      <c r="N4842"/>
      <c r="AA4842"/>
      <c r="AB4842"/>
      <c r="AC4842"/>
      <c r="AD4842"/>
    </row>
    <row r="4843" spans="14:30" x14ac:dyDescent="0.25">
      <c r="N4843"/>
      <c r="AA4843"/>
      <c r="AB4843"/>
      <c r="AC4843"/>
      <c r="AD4843"/>
    </row>
    <row r="4844" spans="14:30" x14ac:dyDescent="0.25">
      <c r="N4844"/>
      <c r="AA4844"/>
      <c r="AB4844"/>
      <c r="AC4844"/>
      <c r="AD4844"/>
    </row>
    <row r="4845" spans="14:30" x14ac:dyDescent="0.25">
      <c r="N4845"/>
      <c r="AA4845"/>
      <c r="AB4845"/>
      <c r="AC4845"/>
      <c r="AD4845"/>
    </row>
    <row r="4846" spans="14:30" x14ac:dyDescent="0.25">
      <c r="N4846"/>
      <c r="AA4846"/>
      <c r="AB4846"/>
      <c r="AC4846"/>
      <c r="AD4846"/>
    </row>
    <row r="4847" spans="14:30" x14ac:dyDescent="0.25">
      <c r="N4847"/>
      <c r="AA4847"/>
      <c r="AB4847"/>
      <c r="AC4847"/>
      <c r="AD4847"/>
    </row>
    <row r="4848" spans="14:30" x14ac:dyDescent="0.25">
      <c r="N4848"/>
      <c r="AA4848"/>
      <c r="AB4848"/>
      <c r="AC4848"/>
      <c r="AD4848"/>
    </row>
    <row r="4849" spans="14:30" x14ac:dyDescent="0.25">
      <c r="N4849"/>
      <c r="AA4849"/>
      <c r="AB4849"/>
      <c r="AC4849"/>
      <c r="AD4849"/>
    </row>
    <row r="4850" spans="14:30" x14ac:dyDescent="0.25">
      <c r="N4850"/>
      <c r="AA4850"/>
      <c r="AB4850"/>
      <c r="AC4850"/>
      <c r="AD4850"/>
    </row>
    <row r="4851" spans="14:30" x14ac:dyDescent="0.25">
      <c r="N4851"/>
      <c r="AA4851"/>
      <c r="AB4851"/>
      <c r="AC4851"/>
      <c r="AD4851"/>
    </row>
    <row r="4852" spans="14:30" x14ac:dyDescent="0.25">
      <c r="N4852"/>
      <c r="AA4852"/>
      <c r="AB4852"/>
      <c r="AC4852"/>
      <c r="AD4852"/>
    </row>
    <row r="4853" spans="14:30" x14ac:dyDescent="0.25">
      <c r="N4853"/>
      <c r="AA4853"/>
      <c r="AB4853"/>
      <c r="AC4853"/>
      <c r="AD4853"/>
    </row>
    <row r="4854" spans="14:30" x14ac:dyDescent="0.25">
      <c r="N4854"/>
      <c r="AA4854"/>
      <c r="AB4854"/>
      <c r="AC4854"/>
      <c r="AD4854"/>
    </row>
    <row r="4855" spans="14:30" x14ac:dyDescent="0.25">
      <c r="N4855"/>
      <c r="AA4855"/>
      <c r="AB4855"/>
      <c r="AC4855"/>
      <c r="AD4855"/>
    </row>
    <row r="4856" spans="14:30" x14ac:dyDescent="0.25">
      <c r="N4856"/>
      <c r="AA4856"/>
      <c r="AB4856"/>
      <c r="AC4856"/>
      <c r="AD4856"/>
    </row>
    <row r="4857" spans="14:30" x14ac:dyDescent="0.25">
      <c r="N4857"/>
      <c r="AA4857"/>
      <c r="AB4857"/>
      <c r="AC4857"/>
      <c r="AD4857"/>
    </row>
    <row r="4858" spans="14:30" x14ac:dyDescent="0.25">
      <c r="N4858"/>
      <c r="AA4858"/>
      <c r="AB4858"/>
      <c r="AC4858"/>
      <c r="AD4858"/>
    </row>
    <row r="4859" spans="14:30" x14ac:dyDescent="0.25">
      <c r="N4859"/>
      <c r="AA4859"/>
      <c r="AB4859"/>
      <c r="AC4859"/>
      <c r="AD4859"/>
    </row>
    <row r="4860" spans="14:30" x14ac:dyDescent="0.25">
      <c r="N4860"/>
      <c r="AA4860"/>
      <c r="AB4860"/>
      <c r="AC4860"/>
      <c r="AD4860"/>
    </row>
    <row r="4861" spans="14:30" x14ac:dyDescent="0.25">
      <c r="N4861"/>
      <c r="AA4861"/>
      <c r="AB4861"/>
      <c r="AC4861"/>
      <c r="AD4861"/>
    </row>
    <row r="4862" spans="14:30" x14ac:dyDescent="0.25">
      <c r="N4862"/>
      <c r="AA4862"/>
      <c r="AB4862"/>
      <c r="AC4862"/>
      <c r="AD4862"/>
    </row>
    <row r="4863" spans="14:30" x14ac:dyDescent="0.25">
      <c r="N4863"/>
      <c r="AA4863"/>
      <c r="AB4863"/>
      <c r="AC4863"/>
      <c r="AD4863"/>
    </row>
    <row r="4864" spans="14:30" x14ac:dyDescent="0.25">
      <c r="N4864"/>
      <c r="AA4864"/>
      <c r="AB4864"/>
      <c r="AC4864"/>
      <c r="AD4864"/>
    </row>
    <row r="4865" spans="14:30" x14ac:dyDescent="0.25">
      <c r="N4865"/>
      <c r="AA4865"/>
      <c r="AB4865"/>
      <c r="AC4865"/>
      <c r="AD4865"/>
    </row>
    <row r="4866" spans="14:30" x14ac:dyDescent="0.25">
      <c r="N4866"/>
      <c r="AA4866"/>
      <c r="AB4866"/>
      <c r="AC4866"/>
      <c r="AD4866"/>
    </row>
    <row r="4867" spans="14:30" x14ac:dyDescent="0.25">
      <c r="N4867"/>
      <c r="AA4867"/>
      <c r="AB4867"/>
      <c r="AC4867"/>
      <c r="AD4867"/>
    </row>
    <row r="4868" spans="14:30" x14ac:dyDescent="0.25">
      <c r="N4868"/>
      <c r="AA4868"/>
      <c r="AB4868"/>
      <c r="AC4868"/>
      <c r="AD4868"/>
    </row>
    <row r="4869" spans="14:30" x14ac:dyDescent="0.25">
      <c r="N4869"/>
      <c r="AA4869"/>
      <c r="AB4869"/>
      <c r="AC4869"/>
      <c r="AD4869"/>
    </row>
    <row r="4870" spans="14:30" x14ac:dyDescent="0.25">
      <c r="N4870"/>
      <c r="AA4870"/>
      <c r="AB4870"/>
      <c r="AC4870"/>
      <c r="AD4870"/>
    </row>
    <row r="4871" spans="14:30" x14ac:dyDescent="0.25">
      <c r="N4871"/>
      <c r="AA4871"/>
      <c r="AB4871"/>
      <c r="AC4871"/>
      <c r="AD4871"/>
    </row>
    <row r="4872" spans="14:30" x14ac:dyDescent="0.25">
      <c r="N4872"/>
      <c r="AA4872"/>
      <c r="AB4872"/>
      <c r="AC4872"/>
      <c r="AD4872"/>
    </row>
    <row r="4873" spans="14:30" x14ac:dyDescent="0.25">
      <c r="N4873"/>
      <c r="AA4873"/>
      <c r="AB4873"/>
      <c r="AC4873"/>
      <c r="AD4873"/>
    </row>
    <row r="4874" spans="14:30" x14ac:dyDescent="0.25">
      <c r="N4874"/>
      <c r="AA4874"/>
      <c r="AB4874"/>
      <c r="AC4874"/>
      <c r="AD4874"/>
    </row>
    <row r="4875" spans="14:30" x14ac:dyDescent="0.25">
      <c r="N4875"/>
      <c r="AA4875"/>
      <c r="AB4875"/>
      <c r="AC4875"/>
      <c r="AD4875"/>
    </row>
    <row r="4876" spans="14:30" x14ac:dyDescent="0.25">
      <c r="N4876"/>
      <c r="AA4876"/>
      <c r="AB4876"/>
      <c r="AC4876"/>
      <c r="AD4876"/>
    </row>
    <row r="4877" spans="14:30" x14ac:dyDescent="0.25">
      <c r="N4877"/>
      <c r="AA4877"/>
      <c r="AB4877"/>
      <c r="AC4877"/>
      <c r="AD4877"/>
    </row>
    <row r="4878" spans="14:30" x14ac:dyDescent="0.25">
      <c r="N4878"/>
      <c r="AA4878"/>
      <c r="AB4878"/>
      <c r="AC4878"/>
      <c r="AD4878"/>
    </row>
    <row r="4879" spans="14:30" x14ac:dyDescent="0.25">
      <c r="N4879"/>
      <c r="AA4879"/>
      <c r="AB4879"/>
      <c r="AC4879"/>
      <c r="AD4879"/>
    </row>
    <row r="4880" spans="14:30" x14ac:dyDescent="0.25">
      <c r="N4880"/>
      <c r="AA4880"/>
      <c r="AB4880"/>
      <c r="AC4880"/>
      <c r="AD4880"/>
    </row>
    <row r="4881" spans="14:30" x14ac:dyDescent="0.25">
      <c r="N4881"/>
      <c r="AA4881"/>
      <c r="AB4881"/>
      <c r="AC4881"/>
      <c r="AD4881"/>
    </row>
    <row r="4882" spans="14:30" x14ac:dyDescent="0.25">
      <c r="N4882"/>
      <c r="AA4882"/>
      <c r="AB4882"/>
      <c r="AC4882"/>
      <c r="AD4882"/>
    </row>
    <row r="4883" spans="14:30" x14ac:dyDescent="0.25">
      <c r="N4883"/>
      <c r="AA4883"/>
      <c r="AB4883"/>
      <c r="AC4883"/>
      <c r="AD4883"/>
    </row>
    <row r="4884" spans="14:30" x14ac:dyDescent="0.25">
      <c r="N4884"/>
      <c r="AA4884"/>
      <c r="AB4884"/>
      <c r="AC4884"/>
      <c r="AD4884"/>
    </row>
    <row r="4885" spans="14:30" x14ac:dyDescent="0.25">
      <c r="N4885"/>
      <c r="AA4885"/>
      <c r="AB4885"/>
      <c r="AC4885"/>
      <c r="AD4885"/>
    </row>
    <row r="4886" spans="14:30" x14ac:dyDescent="0.25">
      <c r="N4886"/>
      <c r="AA4886"/>
      <c r="AB4886"/>
      <c r="AC4886"/>
      <c r="AD4886"/>
    </row>
    <row r="4887" spans="14:30" x14ac:dyDescent="0.25">
      <c r="N4887"/>
      <c r="AA4887"/>
      <c r="AB4887"/>
      <c r="AC4887"/>
      <c r="AD4887"/>
    </row>
    <row r="4888" spans="14:30" x14ac:dyDescent="0.25">
      <c r="N4888"/>
      <c r="AA4888"/>
      <c r="AB4888"/>
      <c r="AC4888"/>
      <c r="AD4888"/>
    </row>
    <row r="4889" spans="14:30" x14ac:dyDescent="0.25">
      <c r="N4889"/>
      <c r="AA4889"/>
      <c r="AB4889"/>
      <c r="AC4889"/>
      <c r="AD4889"/>
    </row>
    <row r="4890" spans="14:30" x14ac:dyDescent="0.25">
      <c r="N4890"/>
      <c r="AA4890"/>
      <c r="AB4890"/>
      <c r="AC4890"/>
      <c r="AD4890"/>
    </row>
    <row r="4891" spans="14:30" x14ac:dyDescent="0.25">
      <c r="N4891"/>
      <c r="AA4891"/>
      <c r="AB4891"/>
      <c r="AC4891"/>
      <c r="AD4891"/>
    </row>
    <row r="4892" spans="14:30" x14ac:dyDescent="0.25">
      <c r="N4892"/>
      <c r="AA4892"/>
      <c r="AB4892"/>
      <c r="AC4892"/>
      <c r="AD4892"/>
    </row>
    <row r="4893" spans="14:30" x14ac:dyDescent="0.25">
      <c r="N4893"/>
      <c r="AA4893"/>
      <c r="AB4893"/>
      <c r="AC4893"/>
      <c r="AD4893"/>
    </row>
    <row r="4894" spans="14:30" x14ac:dyDescent="0.25">
      <c r="N4894"/>
      <c r="AA4894"/>
      <c r="AB4894"/>
      <c r="AC4894"/>
      <c r="AD4894"/>
    </row>
    <row r="4895" spans="14:30" x14ac:dyDescent="0.25">
      <c r="N4895"/>
      <c r="AA4895"/>
      <c r="AB4895"/>
      <c r="AC4895"/>
      <c r="AD4895"/>
    </row>
    <row r="4896" spans="14:30" x14ac:dyDescent="0.25">
      <c r="N4896"/>
      <c r="AA4896"/>
      <c r="AB4896"/>
      <c r="AC4896"/>
      <c r="AD4896"/>
    </row>
    <row r="4897" spans="14:30" x14ac:dyDescent="0.25">
      <c r="N4897"/>
      <c r="AA4897"/>
      <c r="AB4897"/>
      <c r="AC4897"/>
      <c r="AD4897"/>
    </row>
    <row r="4898" spans="14:30" x14ac:dyDescent="0.25">
      <c r="N4898"/>
      <c r="AA4898"/>
      <c r="AB4898"/>
      <c r="AC4898"/>
      <c r="AD4898"/>
    </row>
    <row r="4899" spans="14:30" x14ac:dyDescent="0.25">
      <c r="N4899"/>
      <c r="AA4899"/>
      <c r="AB4899"/>
      <c r="AC4899"/>
      <c r="AD4899"/>
    </row>
    <row r="4900" spans="14:30" x14ac:dyDescent="0.25">
      <c r="N4900"/>
      <c r="AA4900"/>
      <c r="AB4900"/>
      <c r="AC4900"/>
      <c r="AD4900"/>
    </row>
    <row r="4901" spans="14:30" x14ac:dyDescent="0.25">
      <c r="N4901"/>
      <c r="AA4901"/>
      <c r="AB4901"/>
      <c r="AC4901"/>
      <c r="AD4901"/>
    </row>
    <row r="4902" spans="14:30" x14ac:dyDescent="0.25">
      <c r="N4902"/>
      <c r="AA4902"/>
      <c r="AB4902"/>
      <c r="AC4902"/>
      <c r="AD4902"/>
    </row>
    <row r="4903" spans="14:30" x14ac:dyDescent="0.25">
      <c r="N4903"/>
      <c r="AA4903"/>
      <c r="AB4903"/>
      <c r="AC4903"/>
      <c r="AD4903"/>
    </row>
    <row r="4904" spans="14:30" x14ac:dyDescent="0.25">
      <c r="N4904"/>
      <c r="AA4904"/>
      <c r="AB4904"/>
      <c r="AC4904"/>
      <c r="AD4904"/>
    </row>
    <row r="4905" spans="14:30" x14ac:dyDescent="0.25">
      <c r="N4905"/>
      <c r="AA4905"/>
      <c r="AB4905"/>
      <c r="AC4905"/>
      <c r="AD4905"/>
    </row>
    <row r="4906" spans="14:30" x14ac:dyDescent="0.25">
      <c r="N4906"/>
      <c r="AA4906"/>
      <c r="AB4906"/>
      <c r="AC4906"/>
      <c r="AD4906"/>
    </row>
    <row r="4907" spans="14:30" x14ac:dyDescent="0.25">
      <c r="N4907"/>
      <c r="AA4907"/>
      <c r="AB4907"/>
      <c r="AC4907"/>
      <c r="AD4907"/>
    </row>
    <row r="4908" spans="14:30" x14ac:dyDescent="0.25">
      <c r="N4908"/>
      <c r="AA4908"/>
      <c r="AB4908"/>
      <c r="AC4908"/>
      <c r="AD4908"/>
    </row>
    <row r="4909" spans="14:30" x14ac:dyDescent="0.25">
      <c r="N4909"/>
      <c r="AA4909"/>
      <c r="AB4909"/>
      <c r="AC4909"/>
      <c r="AD4909"/>
    </row>
    <row r="4910" spans="14:30" x14ac:dyDescent="0.25">
      <c r="N4910"/>
      <c r="AA4910"/>
      <c r="AB4910"/>
      <c r="AC4910"/>
      <c r="AD4910"/>
    </row>
    <row r="4911" spans="14:30" x14ac:dyDescent="0.25">
      <c r="N4911"/>
      <c r="AA4911"/>
      <c r="AB4911"/>
      <c r="AC4911"/>
      <c r="AD4911"/>
    </row>
    <row r="4912" spans="14:30" x14ac:dyDescent="0.25">
      <c r="N4912"/>
      <c r="AA4912"/>
      <c r="AB4912"/>
      <c r="AC4912"/>
      <c r="AD4912"/>
    </row>
    <row r="4913" spans="14:30" x14ac:dyDescent="0.25">
      <c r="N4913"/>
      <c r="AA4913"/>
      <c r="AB4913"/>
      <c r="AC4913"/>
      <c r="AD4913"/>
    </row>
    <row r="4914" spans="14:30" x14ac:dyDescent="0.25">
      <c r="N4914"/>
      <c r="AA4914"/>
      <c r="AB4914"/>
      <c r="AC4914"/>
      <c r="AD4914"/>
    </row>
    <row r="4915" spans="14:30" x14ac:dyDescent="0.25">
      <c r="N4915"/>
      <c r="AA4915"/>
      <c r="AB4915"/>
      <c r="AC4915"/>
      <c r="AD4915"/>
    </row>
    <row r="4916" spans="14:30" x14ac:dyDescent="0.25">
      <c r="N4916"/>
      <c r="AA4916"/>
      <c r="AB4916"/>
      <c r="AC4916"/>
      <c r="AD4916"/>
    </row>
    <row r="4917" spans="14:30" x14ac:dyDescent="0.25">
      <c r="N4917"/>
      <c r="AA4917"/>
      <c r="AB4917"/>
      <c r="AC4917"/>
      <c r="AD4917"/>
    </row>
    <row r="4918" spans="14:30" x14ac:dyDescent="0.25">
      <c r="N4918"/>
      <c r="AA4918"/>
      <c r="AB4918"/>
      <c r="AC4918"/>
      <c r="AD4918"/>
    </row>
    <row r="4919" spans="14:30" x14ac:dyDescent="0.25">
      <c r="N4919"/>
      <c r="AA4919"/>
      <c r="AB4919"/>
      <c r="AC4919"/>
      <c r="AD4919"/>
    </row>
    <row r="4920" spans="14:30" x14ac:dyDescent="0.25">
      <c r="N4920"/>
      <c r="AA4920"/>
      <c r="AB4920"/>
      <c r="AC4920"/>
      <c r="AD4920"/>
    </row>
    <row r="4921" spans="14:30" x14ac:dyDescent="0.25">
      <c r="N4921"/>
      <c r="AA4921"/>
      <c r="AB4921"/>
      <c r="AC4921"/>
      <c r="AD4921"/>
    </row>
    <row r="4922" spans="14:30" x14ac:dyDescent="0.25">
      <c r="N4922"/>
      <c r="AA4922"/>
      <c r="AB4922"/>
      <c r="AC4922"/>
      <c r="AD4922"/>
    </row>
    <row r="4923" spans="14:30" x14ac:dyDescent="0.25">
      <c r="N4923"/>
      <c r="AA4923"/>
      <c r="AB4923"/>
      <c r="AC4923"/>
      <c r="AD4923"/>
    </row>
    <row r="4924" spans="14:30" x14ac:dyDescent="0.25">
      <c r="N4924"/>
      <c r="AA4924"/>
      <c r="AB4924"/>
      <c r="AC4924"/>
      <c r="AD4924"/>
    </row>
    <row r="4925" spans="14:30" x14ac:dyDescent="0.25">
      <c r="N4925"/>
      <c r="AA4925"/>
      <c r="AB4925"/>
      <c r="AC4925"/>
      <c r="AD4925"/>
    </row>
    <row r="4926" spans="14:30" x14ac:dyDescent="0.25">
      <c r="N4926"/>
      <c r="AA4926"/>
      <c r="AB4926"/>
      <c r="AC4926"/>
      <c r="AD4926"/>
    </row>
    <row r="4927" spans="14:30" x14ac:dyDescent="0.25">
      <c r="N4927"/>
      <c r="AA4927"/>
      <c r="AB4927"/>
      <c r="AC4927"/>
      <c r="AD4927"/>
    </row>
    <row r="4928" spans="14:30" x14ac:dyDescent="0.25">
      <c r="N4928"/>
      <c r="AA4928"/>
      <c r="AB4928"/>
      <c r="AC4928"/>
      <c r="AD4928"/>
    </row>
    <row r="4929" spans="14:30" x14ac:dyDescent="0.25">
      <c r="N4929"/>
      <c r="AA4929"/>
      <c r="AB4929"/>
      <c r="AC4929"/>
      <c r="AD4929"/>
    </row>
    <row r="4930" spans="14:30" x14ac:dyDescent="0.25">
      <c r="N4930"/>
      <c r="AA4930"/>
      <c r="AB4930"/>
      <c r="AC4930"/>
      <c r="AD4930"/>
    </row>
    <row r="4931" spans="14:30" x14ac:dyDescent="0.25">
      <c r="N4931"/>
      <c r="AA4931"/>
      <c r="AB4931"/>
      <c r="AC4931"/>
      <c r="AD4931"/>
    </row>
    <row r="4932" spans="14:30" x14ac:dyDescent="0.25">
      <c r="N4932"/>
      <c r="AA4932"/>
      <c r="AB4932"/>
      <c r="AC4932"/>
      <c r="AD4932"/>
    </row>
    <row r="4933" spans="14:30" x14ac:dyDescent="0.25">
      <c r="N4933"/>
      <c r="AA4933"/>
      <c r="AB4933"/>
      <c r="AC4933"/>
      <c r="AD4933"/>
    </row>
    <row r="4934" spans="14:30" x14ac:dyDescent="0.25">
      <c r="N4934"/>
      <c r="AA4934"/>
      <c r="AB4934"/>
      <c r="AC4934"/>
      <c r="AD4934"/>
    </row>
    <row r="4935" spans="14:30" x14ac:dyDescent="0.25">
      <c r="N4935"/>
      <c r="AA4935"/>
      <c r="AB4935"/>
      <c r="AC4935"/>
      <c r="AD4935"/>
    </row>
    <row r="4936" spans="14:30" x14ac:dyDescent="0.25">
      <c r="N4936"/>
      <c r="AA4936"/>
      <c r="AB4936"/>
      <c r="AC4936"/>
      <c r="AD4936"/>
    </row>
    <row r="4937" spans="14:30" x14ac:dyDescent="0.25">
      <c r="N4937"/>
      <c r="AA4937"/>
      <c r="AB4937"/>
      <c r="AC4937"/>
      <c r="AD4937"/>
    </row>
    <row r="4938" spans="14:30" x14ac:dyDescent="0.25">
      <c r="N4938"/>
      <c r="AA4938"/>
      <c r="AB4938"/>
      <c r="AC4938"/>
      <c r="AD4938"/>
    </row>
    <row r="4939" spans="14:30" x14ac:dyDescent="0.25">
      <c r="N4939"/>
      <c r="AA4939"/>
      <c r="AB4939"/>
      <c r="AC4939"/>
      <c r="AD4939"/>
    </row>
    <row r="4940" spans="14:30" x14ac:dyDescent="0.25">
      <c r="N4940"/>
      <c r="AA4940"/>
      <c r="AB4940"/>
      <c r="AC4940"/>
      <c r="AD4940"/>
    </row>
    <row r="4941" spans="14:30" x14ac:dyDescent="0.25">
      <c r="N4941"/>
      <c r="AA4941"/>
      <c r="AB4941"/>
      <c r="AC4941"/>
      <c r="AD4941"/>
    </row>
    <row r="4942" spans="14:30" x14ac:dyDescent="0.25">
      <c r="N4942"/>
      <c r="AA4942"/>
      <c r="AB4942"/>
      <c r="AC4942"/>
      <c r="AD4942"/>
    </row>
    <row r="4943" spans="14:30" x14ac:dyDescent="0.25">
      <c r="N4943"/>
      <c r="AA4943"/>
      <c r="AB4943"/>
      <c r="AC4943"/>
      <c r="AD4943"/>
    </row>
    <row r="4944" spans="14:30" x14ac:dyDescent="0.25">
      <c r="N4944"/>
      <c r="AA4944"/>
      <c r="AB4944"/>
      <c r="AC4944"/>
      <c r="AD4944"/>
    </row>
    <row r="4945" spans="14:30" x14ac:dyDescent="0.25">
      <c r="N4945"/>
      <c r="AA4945"/>
      <c r="AB4945"/>
      <c r="AC4945"/>
      <c r="AD4945"/>
    </row>
    <row r="4946" spans="14:30" x14ac:dyDescent="0.25">
      <c r="N4946"/>
      <c r="AA4946"/>
      <c r="AB4946"/>
      <c r="AC4946"/>
      <c r="AD4946"/>
    </row>
    <row r="4947" spans="14:30" x14ac:dyDescent="0.25">
      <c r="N4947"/>
      <c r="AA4947"/>
      <c r="AB4947"/>
      <c r="AC4947"/>
      <c r="AD4947"/>
    </row>
    <row r="4948" spans="14:30" x14ac:dyDescent="0.25">
      <c r="N4948"/>
      <c r="AA4948"/>
      <c r="AB4948"/>
      <c r="AC4948"/>
      <c r="AD4948"/>
    </row>
    <row r="4949" spans="14:30" x14ac:dyDescent="0.25">
      <c r="N4949"/>
      <c r="AA4949"/>
      <c r="AB4949"/>
      <c r="AC4949"/>
      <c r="AD4949"/>
    </row>
    <row r="4950" spans="14:30" x14ac:dyDescent="0.25">
      <c r="N4950"/>
      <c r="AA4950"/>
      <c r="AB4950"/>
      <c r="AC4950"/>
      <c r="AD4950"/>
    </row>
    <row r="4951" spans="14:30" x14ac:dyDescent="0.25">
      <c r="N4951"/>
      <c r="AA4951"/>
      <c r="AB4951"/>
      <c r="AC4951"/>
      <c r="AD4951"/>
    </row>
    <row r="4952" spans="14:30" x14ac:dyDescent="0.25">
      <c r="N4952"/>
      <c r="AA4952"/>
      <c r="AB4952"/>
      <c r="AC4952"/>
      <c r="AD4952"/>
    </row>
    <row r="4953" spans="14:30" x14ac:dyDescent="0.25">
      <c r="N4953"/>
      <c r="AA4953"/>
      <c r="AB4953"/>
      <c r="AC4953"/>
      <c r="AD4953"/>
    </row>
    <row r="4954" spans="14:30" x14ac:dyDescent="0.25">
      <c r="N4954"/>
      <c r="AA4954"/>
      <c r="AB4954"/>
      <c r="AC4954"/>
      <c r="AD4954"/>
    </row>
    <row r="4955" spans="14:30" x14ac:dyDescent="0.25">
      <c r="N4955"/>
      <c r="AA4955"/>
      <c r="AB4955"/>
      <c r="AC4955"/>
      <c r="AD4955"/>
    </row>
    <row r="4956" spans="14:30" x14ac:dyDescent="0.25">
      <c r="N4956"/>
      <c r="AA4956"/>
      <c r="AB4956"/>
      <c r="AC4956"/>
      <c r="AD4956"/>
    </row>
    <row r="4957" spans="14:30" x14ac:dyDescent="0.25">
      <c r="N4957"/>
      <c r="AA4957"/>
      <c r="AB4957"/>
      <c r="AC4957"/>
      <c r="AD4957"/>
    </row>
    <row r="4958" spans="14:30" x14ac:dyDescent="0.25">
      <c r="N4958"/>
      <c r="AA4958"/>
      <c r="AB4958"/>
      <c r="AC4958"/>
      <c r="AD4958"/>
    </row>
    <row r="4959" spans="14:30" x14ac:dyDescent="0.25">
      <c r="N4959"/>
      <c r="AA4959"/>
      <c r="AB4959"/>
      <c r="AC4959"/>
      <c r="AD4959"/>
    </row>
    <row r="4960" spans="14:30" x14ac:dyDescent="0.25">
      <c r="N4960"/>
      <c r="AA4960"/>
      <c r="AB4960"/>
      <c r="AC4960"/>
      <c r="AD4960"/>
    </row>
    <row r="4961" spans="14:30" x14ac:dyDescent="0.25">
      <c r="N4961"/>
      <c r="AA4961"/>
      <c r="AB4961"/>
      <c r="AC4961"/>
      <c r="AD4961"/>
    </row>
    <row r="4962" spans="14:30" x14ac:dyDescent="0.25">
      <c r="N4962"/>
      <c r="AA4962"/>
      <c r="AB4962"/>
      <c r="AC4962"/>
      <c r="AD4962"/>
    </row>
    <row r="4963" spans="14:30" x14ac:dyDescent="0.25">
      <c r="N4963"/>
      <c r="AA4963"/>
      <c r="AB4963"/>
      <c r="AC4963"/>
      <c r="AD4963"/>
    </row>
    <row r="4964" spans="14:30" x14ac:dyDescent="0.25">
      <c r="N4964"/>
      <c r="AA4964"/>
      <c r="AB4964"/>
      <c r="AC4964"/>
      <c r="AD4964"/>
    </row>
    <row r="4965" spans="14:30" x14ac:dyDescent="0.25">
      <c r="N4965"/>
      <c r="AA4965"/>
      <c r="AB4965"/>
      <c r="AC4965"/>
      <c r="AD4965"/>
    </row>
    <row r="4966" spans="14:30" x14ac:dyDescent="0.25">
      <c r="N4966"/>
      <c r="AA4966"/>
      <c r="AB4966"/>
      <c r="AC4966"/>
      <c r="AD4966"/>
    </row>
    <row r="4967" spans="14:30" x14ac:dyDescent="0.25">
      <c r="N4967"/>
      <c r="AA4967"/>
      <c r="AB4967"/>
      <c r="AC4967"/>
      <c r="AD4967"/>
    </row>
    <row r="4968" spans="14:30" x14ac:dyDescent="0.25">
      <c r="N4968"/>
      <c r="AA4968"/>
      <c r="AB4968"/>
      <c r="AC4968"/>
      <c r="AD4968"/>
    </row>
    <row r="4969" spans="14:30" x14ac:dyDescent="0.25">
      <c r="N4969"/>
      <c r="AA4969"/>
      <c r="AB4969"/>
      <c r="AC4969"/>
      <c r="AD4969"/>
    </row>
    <row r="4970" spans="14:30" x14ac:dyDescent="0.25">
      <c r="N4970"/>
      <c r="AA4970"/>
      <c r="AB4970"/>
      <c r="AC4970"/>
      <c r="AD4970"/>
    </row>
    <row r="4971" spans="14:30" x14ac:dyDescent="0.25">
      <c r="N4971"/>
      <c r="AA4971"/>
      <c r="AB4971"/>
      <c r="AC4971"/>
      <c r="AD4971"/>
    </row>
    <row r="4972" spans="14:30" x14ac:dyDescent="0.25">
      <c r="N4972"/>
      <c r="AA4972"/>
      <c r="AB4972"/>
      <c r="AC4972"/>
      <c r="AD4972"/>
    </row>
    <row r="4973" spans="14:30" x14ac:dyDescent="0.25">
      <c r="N4973"/>
      <c r="AA4973"/>
      <c r="AB4973"/>
      <c r="AC4973"/>
      <c r="AD4973"/>
    </row>
    <row r="4974" spans="14:30" x14ac:dyDescent="0.25">
      <c r="N4974"/>
      <c r="AA4974"/>
      <c r="AB4974"/>
      <c r="AC4974"/>
      <c r="AD4974"/>
    </row>
    <row r="4975" spans="14:30" x14ac:dyDescent="0.25">
      <c r="N4975"/>
      <c r="AA4975"/>
      <c r="AB4975"/>
      <c r="AC4975"/>
      <c r="AD4975"/>
    </row>
    <row r="4976" spans="14:30" x14ac:dyDescent="0.25">
      <c r="N4976"/>
      <c r="AA4976"/>
      <c r="AB4976"/>
      <c r="AC4976"/>
      <c r="AD4976"/>
    </row>
    <row r="4977" spans="14:30" x14ac:dyDescent="0.25">
      <c r="N4977"/>
      <c r="AA4977"/>
      <c r="AB4977"/>
      <c r="AC4977"/>
      <c r="AD4977"/>
    </row>
    <row r="4978" spans="14:30" x14ac:dyDescent="0.25">
      <c r="N4978"/>
      <c r="AA4978"/>
      <c r="AB4978"/>
      <c r="AC4978"/>
      <c r="AD4978"/>
    </row>
    <row r="4979" spans="14:30" x14ac:dyDescent="0.25">
      <c r="N4979"/>
      <c r="AA4979"/>
      <c r="AB4979"/>
      <c r="AC4979"/>
      <c r="AD4979"/>
    </row>
    <row r="4980" spans="14:30" x14ac:dyDescent="0.25">
      <c r="N4980"/>
      <c r="AA4980"/>
      <c r="AB4980"/>
      <c r="AC4980"/>
      <c r="AD4980"/>
    </row>
    <row r="4981" spans="14:30" x14ac:dyDescent="0.25">
      <c r="N4981"/>
      <c r="AA4981"/>
      <c r="AB4981"/>
      <c r="AC4981"/>
      <c r="AD4981"/>
    </row>
    <row r="4982" spans="14:30" x14ac:dyDescent="0.25">
      <c r="N4982"/>
      <c r="AA4982"/>
      <c r="AB4982"/>
      <c r="AC4982"/>
      <c r="AD4982"/>
    </row>
    <row r="4983" spans="14:30" x14ac:dyDescent="0.25">
      <c r="N4983"/>
      <c r="AA4983"/>
      <c r="AB4983"/>
      <c r="AC4983"/>
      <c r="AD4983"/>
    </row>
    <row r="4984" spans="14:30" x14ac:dyDescent="0.25">
      <c r="N4984"/>
      <c r="AA4984"/>
      <c r="AB4984"/>
      <c r="AC4984"/>
      <c r="AD4984"/>
    </row>
    <row r="4985" spans="14:30" x14ac:dyDescent="0.25">
      <c r="N4985"/>
      <c r="AA4985"/>
      <c r="AB4985"/>
      <c r="AC4985"/>
      <c r="AD4985"/>
    </row>
    <row r="4986" spans="14:30" x14ac:dyDescent="0.25">
      <c r="N4986"/>
      <c r="AA4986"/>
      <c r="AB4986"/>
      <c r="AC4986"/>
      <c r="AD4986"/>
    </row>
    <row r="4987" spans="14:30" x14ac:dyDescent="0.25">
      <c r="N4987"/>
      <c r="AA4987"/>
      <c r="AB4987"/>
      <c r="AC4987"/>
      <c r="AD4987"/>
    </row>
    <row r="4988" spans="14:30" x14ac:dyDescent="0.25">
      <c r="N4988"/>
      <c r="AA4988"/>
      <c r="AB4988"/>
      <c r="AC4988"/>
      <c r="AD4988"/>
    </row>
    <row r="4989" spans="14:30" x14ac:dyDescent="0.25">
      <c r="N4989"/>
      <c r="AA4989"/>
      <c r="AB4989"/>
      <c r="AC4989"/>
      <c r="AD4989"/>
    </row>
    <row r="4990" spans="14:30" x14ac:dyDescent="0.25">
      <c r="N4990"/>
      <c r="AA4990"/>
      <c r="AB4990"/>
      <c r="AC4990"/>
      <c r="AD4990"/>
    </row>
    <row r="4991" spans="14:30" x14ac:dyDescent="0.25">
      <c r="N4991"/>
      <c r="AA4991"/>
      <c r="AB4991"/>
      <c r="AC4991"/>
      <c r="AD4991"/>
    </row>
    <row r="4992" spans="14:30" x14ac:dyDescent="0.25">
      <c r="N4992"/>
      <c r="AA4992"/>
      <c r="AB4992"/>
      <c r="AC4992"/>
      <c r="AD4992"/>
    </row>
    <row r="4993" spans="14:30" x14ac:dyDescent="0.25">
      <c r="N4993"/>
      <c r="AA4993"/>
      <c r="AB4993"/>
      <c r="AC4993"/>
      <c r="AD4993"/>
    </row>
    <row r="4994" spans="14:30" x14ac:dyDescent="0.25">
      <c r="N4994"/>
      <c r="AA4994"/>
      <c r="AB4994"/>
      <c r="AC4994"/>
      <c r="AD4994"/>
    </row>
    <row r="4995" spans="14:30" x14ac:dyDescent="0.25">
      <c r="N4995"/>
      <c r="AA4995"/>
      <c r="AB4995"/>
      <c r="AC4995"/>
      <c r="AD4995"/>
    </row>
    <row r="4996" spans="14:30" x14ac:dyDescent="0.25">
      <c r="N4996"/>
      <c r="AA4996"/>
      <c r="AB4996"/>
      <c r="AC4996"/>
      <c r="AD4996"/>
    </row>
    <row r="4997" spans="14:30" x14ac:dyDescent="0.25">
      <c r="N4997"/>
      <c r="AA4997"/>
      <c r="AB4997"/>
      <c r="AC4997"/>
      <c r="AD4997"/>
    </row>
    <row r="4998" spans="14:30" x14ac:dyDescent="0.25">
      <c r="N4998"/>
      <c r="AA4998"/>
      <c r="AB4998"/>
      <c r="AC4998"/>
      <c r="AD4998"/>
    </row>
    <row r="4999" spans="14:30" x14ac:dyDescent="0.25">
      <c r="N4999"/>
      <c r="AA4999"/>
      <c r="AB4999"/>
      <c r="AC4999"/>
      <c r="AD4999"/>
    </row>
    <row r="5000" spans="14:30" x14ac:dyDescent="0.25">
      <c r="N5000"/>
      <c r="AA5000"/>
      <c r="AB5000"/>
      <c r="AC5000"/>
      <c r="AD5000"/>
    </row>
    <row r="5001" spans="14:30" x14ac:dyDescent="0.25">
      <c r="N5001"/>
      <c r="AA5001"/>
      <c r="AB5001"/>
      <c r="AC5001"/>
      <c r="AD5001"/>
    </row>
    <row r="5002" spans="14:30" x14ac:dyDescent="0.25">
      <c r="N5002"/>
      <c r="AA5002"/>
      <c r="AB5002"/>
      <c r="AC5002"/>
      <c r="AD5002"/>
    </row>
    <row r="5003" spans="14:30" x14ac:dyDescent="0.25">
      <c r="N5003"/>
      <c r="AA5003"/>
      <c r="AB5003"/>
      <c r="AC5003"/>
      <c r="AD5003"/>
    </row>
    <row r="5004" spans="14:30" x14ac:dyDescent="0.25">
      <c r="N5004"/>
      <c r="AA5004"/>
      <c r="AB5004"/>
      <c r="AC5004"/>
      <c r="AD5004"/>
    </row>
    <row r="5005" spans="14:30" x14ac:dyDescent="0.25">
      <c r="N5005"/>
      <c r="AA5005"/>
      <c r="AB5005"/>
      <c r="AC5005"/>
      <c r="AD5005"/>
    </row>
    <row r="5006" spans="14:30" x14ac:dyDescent="0.25">
      <c r="N5006"/>
      <c r="AA5006"/>
      <c r="AB5006"/>
      <c r="AC5006"/>
      <c r="AD5006"/>
    </row>
    <row r="5007" spans="14:30" x14ac:dyDescent="0.25">
      <c r="N5007"/>
      <c r="AA5007"/>
      <c r="AB5007"/>
      <c r="AC5007"/>
      <c r="AD5007"/>
    </row>
    <row r="5008" spans="14:30" x14ac:dyDescent="0.25">
      <c r="N5008"/>
      <c r="AA5008"/>
      <c r="AB5008"/>
      <c r="AC5008"/>
      <c r="AD5008"/>
    </row>
    <row r="5009" spans="14:30" x14ac:dyDescent="0.25">
      <c r="N5009"/>
      <c r="AA5009"/>
      <c r="AB5009"/>
      <c r="AC5009"/>
      <c r="AD5009"/>
    </row>
    <row r="5010" spans="14:30" x14ac:dyDescent="0.25">
      <c r="N5010"/>
      <c r="AA5010"/>
      <c r="AB5010"/>
      <c r="AC5010"/>
      <c r="AD5010"/>
    </row>
    <row r="5011" spans="14:30" x14ac:dyDescent="0.25">
      <c r="N5011"/>
      <c r="AA5011"/>
      <c r="AB5011"/>
      <c r="AC5011"/>
      <c r="AD5011"/>
    </row>
    <row r="5012" spans="14:30" x14ac:dyDescent="0.25">
      <c r="N5012"/>
      <c r="AA5012"/>
      <c r="AB5012"/>
      <c r="AC5012"/>
      <c r="AD5012"/>
    </row>
    <row r="5013" spans="14:30" x14ac:dyDescent="0.25">
      <c r="N5013"/>
      <c r="AA5013"/>
      <c r="AB5013"/>
      <c r="AC5013"/>
      <c r="AD5013"/>
    </row>
    <row r="5014" spans="14:30" x14ac:dyDescent="0.25">
      <c r="N5014"/>
      <c r="AA5014"/>
      <c r="AB5014"/>
      <c r="AC5014"/>
      <c r="AD5014"/>
    </row>
    <row r="5015" spans="14:30" x14ac:dyDescent="0.25">
      <c r="N5015"/>
      <c r="AA5015"/>
      <c r="AB5015"/>
      <c r="AC5015"/>
      <c r="AD5015"/>
    </row>
    <row r="5016" spans="14:30" x14ac:dyDescent="0.25">
      <c r="N5016"/>
      <c r="AA5016"/>
      <c r="AB5016"/>
      <c r="AC5016"/>
      <c r="AD5016"/>
    </row>
    <row r="5017" spans="14:30" x14ac:dyDescent="0.25">
      <c r="N5017"/>
      <c r="AA5017"/>
      <c r="AB5017"/>
      <c r="AC5017"/>
      <c r="AD5017"/>
    </row>
    <row r="5018" spans="14:30" x14ac:dyDescent="0.25">
      <c r="N5018"/>
      <c r="AA5018"/>
      <c r="AB5018"/>
      <c r="AC5018"/>
      <c r="AD5018"/>
    </row>
    <row r="5019" spans="14:30" x14ac:dyDescent="0.25">
      <c r="N5019"/>
      <c r="AA5019"/>
      <c r="AB5019"/>
      <c r="AC5019"/>
      <c r="AD5019"/>
    </row>
    <row r="5020" spans="14:30" x14ac:dyDescent="0.25">
      <c r="N5020"/>
      <c r="AA5020"/>
      <c r="AB5020"/>
      <c r="AC5020"/>
      <c r="AD5020"/>
    </row>
    <row r="5021" spans="14:30" x14ac:dyDescent="0.25">
      <c r="N5021"/>
      <c r="AA5021"/>
      <c r="AB5021"/>
      <c r="AC5021"/>
      <c r="AD5021"/>
    </row>
    <row r="5022" spans="14:30" x14ac:dyDescent="0.25">
      <c r="N5022"/>
      <c r="AA5022"/>
      <c r="AB5022"/>
      <c r="AC5022"/>
      <c r="AD5022"/>
    </row>
    <row r="5023" spans="14:30" x14ac:dyDescent="0.25">
      <c r="N5023"/>
      <c r="AA5023"/>
      <c r="AB5023"/>
      <c r="AC5023"/>
      <c r="AD5023"/>
    </row>
    <row r="5024" spans="14:30" x14ac:dyDescent="0.25">
      <c r="N5024"/>
      <c r="AA5024"/>
      <c r="AB5024"/>
      <c r="AC5024"/>
      <c r="AD5024"/>
    </row>
    <row r="5025" spans="14:30" x14ac:dyDescent="0.25">
      <c r="N5025"/>
      <c r="AA5025"/>
      <c r="AB5025"/>
      <c r="AC5025"/>
      <c r="AD5025"/>
    </row>
    <row r="5026" spans="14:30" x14ac:dyDescent="0.25">
      <c r="N5026"/>
      <c r="AA5026"/>
      <c r="AB5026"/>
      <c r="AC5026"/>
      <c r="AD5026"/>
    </row>
    <row r="5027" spans="14:30" x14ac:dyDescent="0.25">
      <c r="N5027"/>
      <c r="AA5027"/>
      <c r="AB5027"/>
      <c r="AC5027"/>
      <c r="AD5027"/>
    </row>
    <row r="5028" spans="14:30" x14ac:dyDescent="0.25">
      <c r="N5028"/>
      <c r="AA5028"/>
      <c r="AB5028"/>
      <c r="AC5028"/>
      <c r="AD5028"/>
    </row>
    <row r="5029" spans="14:30" x14ac:dyDescent="0.25">
      <c r="N5029"/>
      <c r="AA5029"/>
      <c r="AB5029"/>
      <c r="AC5029"/>
      <c r="AD5029"/>
    </row>
    <row r="5030" spans="14:30" x14ac:dyDescent="0.25">
      <c r="N5030"/>
      <c r="AA5030"/>
      <c r="AB5030"/>
      <c r="AC5030"/>
      <c r="AD5030"/>
    </row>
    <row r="5031" spans="14:30" x14ac:dyDescent="0.25">
      <c r="N5031"/>
      <c r="AA5031"/>
      <c r="AB5031"/>
      <c r="AC5031"/>
      <c r="AD5031"/>
    </row>
    <row r="5032" spans="14:30" x14ac:dyDescent="0.25">
      <c r="N5032"/>
      <c r="AA5032"/>
      <c r="AB5032"/>
      <c r="AC5032"/>
      <c r="AD5032"/>
    </row>
    <row r="5033" spans="14:30" x14ac:dyDescent="0.25">
      <c r="N5033"/>
      <c r="AA5033"/>
      <c r="AB5033"/>
      <c r="AC5033"/>
      <c r="AD5033"/>
    </row>
    <row r="5034" spans="14:30" x14ac:dyDescent="0.25">
      <c r="N5034"/>
      <c r="AA5034"/>
      <c r="AB5034"/>
      <c r="AC5034"/>
      <c r="AD5034"/>
    </row>
    <row r="5035" spans="14:30" x14ac:dyDescent="0.25">
      <c r="N5035"/>
      <c r="AA5035"/>
      <c r="AB5035"/>
      <c r="AC5035"/>
      <c r="AD5035"/>
    </row>
    <row r="5036" spans="14:30" x14ac:dyDescent="0.25">
      <c r="N5036"/>
      <c r="AA5036"/>
      <c r="AB5036"/>
      <c r="AC5036"/>
      <c r="AD5036"/>
    </row>
    <row r="5037" spans="14:30" x14ac:dyDescent="0.25">
      <c r="N5037"/>
      <c r="AA5037"/>
      <c r="AB5037"/>
      <c r="AC5037"/>
      <c r="AD5037"/>
    </row>
    <row r="5038" spans="14:30" x14ac:dyDescent="0.25">
      <c r="N5038"/>
      <c r="AA5038"/>
      <c r="AB5038"/>
      <c r="AC5038"/>
      <c r="AD5038"/>
    </row>
    <row r="5039" spans="14:30" x14ac:dyDescent="0.25">
      <c r="N5039"/>
      <c r="AA5039"/>
      <c r="AB5039"/>
      <c r="AC5039"/>
      <c r="AD5039"/>
    </row>
    <row r="5040" spans="14:30" x14ac:dyDescent="0.25">
      <c r="N5040"/>
      <c r="AA5040"/>
      <c r="AB5040"/>
      <c r="AC5040"/>
      <c r="AD5040"/>
    </row>
    <row r="5041" spans="14:30" x14ac:dyDescent="0.25">
      <c r="N5041"/>
      <c r="AA5041"/>
      <c r="AB5041"/>
      <c r="AC5041"/>
      <c r="AD5041"/>
    </row>
    <row r="5042" spans="14:30" x14ac:dyDescent="0.25">
      <c r="N5042"/>
      <c r="AA5042"/>
      <c r="AB5042"/>
      <c r="AC5042"/>
      <c r="AD5042"/>
    </row>
    <row r="5043" spans="14:30" x14ac:dyDescent="0.25">
      <c r="N5043"/>
      <c r="AA5043"/>
      <c r="AB5043"/>
      <c r="AC5043"/>
      <c r="AD5043"/>
    </row>
    <row r="5044" spans="14:30" x14ac:dyDescent="0.25">
      <c r="N5044"/>
      <c r="AA5044"/>
      <c r="AB5044"/>
      <c r="AC5044"/>
      <c r="AD5044"/>
    </row>
    <row r="5045" spans="14:30" x14ac:dyDescent="0.25">
      <c r="N5045"/>
      <c r="AA5045"/>
      <c r="AB5045"/>
      <c r="AC5045"/>
      <c r="AD5045"/>
    </row>
    <row r="5046" spans="14:30" x14ac:dyDescent="0.25">
      <c r="N5046"/>
      <c r="AA5046"/>
      <c r="AB5046"/>
      <c r="AC5046"/>
      <c r="AD5046"/>
    </row>
    <row r="5047" spans="14:30" x14ac:dyDescent="0.25">
      <c r="N5047"/>
      <c r="AA5047"/>
      <c r="AB5047"/>
      <c r="AC5047"/>
      <c r="AD5047"/>
    </row>
    <row r="5048" spans="14:30" x14ac:dyDescent="0.25">
      <c r="N5048"/>
      <c r="AA5048"/>
      <c r="AB5048"/>
      <c r="AC5048"/>
      <c r="AD5048"/>
    </row>
    <row r="5049" spans="14:30" x14ac:dyDescent="0.25">
      <c r="N5049"/>
      <c r="AA5049"/>
      <c r="AB5049"/>
      <c r="AC5049"/>
      <c r="AD5049"/>
    </row>
    <row r="5050" spans="14:30" x14ac:dyDescent="0.25">
      <c r="N5050"/>
      <c r="AA5050"/>
      <c r="AB5050"/>
      <c r="AC5050"/>
      <c r="AD5050"/>
    </row>
    <row r="5051" spans="14:30" x14ac:dyDescent="0.25">
      <c r="N5051"/>
      <c r="AA5051"/>
      <c r="AB5051"/>
      <c r="AC5051"/>
      <c r="AD5051"/>
    </row>
    <row r="5052" spans="14:30" x14ac:dyDescent="0.25">
      <c r="N5052"/>
      <c r="AA5052"/>
      <c r="AB5052"/>
      <c r="AC5052"/>
      <c r="AD5052"/>
    </row>
    <row r="5053" spans="14:30" x14ac:dyDescent="0.25">
      <c r="N5053"/>
      <c r="AA5053"/>
      <c r="AB5053"/>
      <c r="AC5053"/>
      <c r="AD5053"/>
    </row>
    <row r="5054" spans="14:30" x14ac:dyDescent="0.25">
      <c r="N5054"/>
      <c r="AA5054"/>
      <c r="AB5054"/>
      <c r="AC5054"/>
      <c r="AD5054"/>
    </row>
    <row r="5055" spans="14:30" x14ac:dyDescent="0.25">
      <c r="N5055"/>
      <c r="AA5055"/>
      <c r="AB5055"/>
      <c r="AC5055"/>
      <c r="AD5055"/>
    </row>
    <row r="5056" spans="14:30" x14ac:dyDescent="0.25">
      <c r="N5056"/>
      <c r="AA5056"/>
      <c r="AB5056"/>
      <c r="AC5056"/>
      <c r="AD5056"/>
    </row>
    <row r="5057" spans="14:30" x14ac:dyDescent="0.25">
      <c r="N5057"/>
      <c r="AA5057"/>
      <c r="AB5057"/>
      <c r="AC5057"/>
      <c r="AD5057"/>
    </row>
    <row r="5058" spans="14:30" x14ac:dyDescent="0.25">
      <c r="N5058"/>
      <c r="AA5058"/>
      <c r="AB5058"/>
      <c r="AC5058"/>
      <c r="AD5058"/>
    </row>
    <row r="5059" spans="14:30" x14ac:dyDescent="0.25">
      <c r="N5059"/>
      <c r="AA5059"/>
      <c r="AB5059"/>
      <c r="AC5059"/>
      <c r="AD5059"/>
    </row>
    <row r="5060" spans="14:30" x14ac:dyDescent="0.25">
      <c r="N5060"/>
      <c r="AA5060"/>
      <c r="AB5060"/>
      <c r="AC5060"/>
      <c r="AD5060"/>
    </row>
    <row r="5061" spans="14:30" x14ac:dyDescent="0.25">
      <c r="N5061"/>
      <c r="AA5061"/>
      <c r="AB5061"/>
      <c r="AC5061"/>
      <c r="AD5061"/>
    </row>
    <row r="5062" spans="14:30" x14ac:dyDescent="0.25">
      <c r="N5062"/>
      <c r="AA5062"/>
      <c r="AB5062"/>
      <c r="AC5062"/>
      <c r="AD5062"/>
    </row>
    <row r="5063" spans="14:30" x14ac:dyDescent="0.25">
      <c r="N5063"/>
      <c r="AA5063"/>
      <c r="AB5063"/>
      <c r="AC5063"/>
      <c r="AD5063"/>
    </row>
    <row r="5064" spans="14:30" x14ac:dyDescent="0.25">
      <c r="N5064"/>
      <c r="AA5064"/>
      <c r="AB5064"/>
      <c r="AC5064"/>
      <c r="AD5064"/>
    </row>
    <row r="5065" spans="14:30" x14ac:dyDescent="0.25">
      <c r="N5065"/>
      <c r="AA5065"/>
      <c r="AB5065"/>
      <c r="AC5065"/>
      <c r="AD5065"/>
    </row>
    <row r="5066" spans="14:30" x14ac:dyDescent="0.25">
      <c r="N5066"/>
      <c r="AA5066"/>
      <c r="AB5066"/>
      <c r="AC5066"/>
      <c r="AD5066"/>
    </row>
    <row r="5067" spans="14:30" x14ac:dyDescent="0.25">
      <c r="N5067"/>
      <c r="AA5067"/>
      <c r="AB5067"/>
      <c r="AC5067"/>
      <c r="AD5067"/>
    </row>
    <row r="5068" spans="14:30" x14ac:dyDescent="0.25">
      <c r="N5068"/>
      <c r="AA5068"/>
      <c r="AB5068"/>
      <c r="AC5068"/>
      <c r="AD5068"/>
    </row>
    <row r="5069" spans="14:30" x14ac:dyDescent="0.25">
      <c r="N5069"/>
      <c r="AA5069"/>
      <c r="AB5069"/>
      <c r="AC5069"/>
      <c r="AD5069"/>
    </row>
    <row r="5070" spans="14:30" x14ac:dyDescent="0.25">
      <c r="N5070"/>
      <c r="AA5070"/>
      <c r="AB5070"/>
      <c r="AC5070"/>
      <c r="AD5070"/>
    </row>
    <row r="5071" spans="14:30" x14ac:dyDescent="0.25">
      <c r="N5071"/>
      <c r="AA5071"/>
      <c r="AB5071"/>
      <c r="AC5071"/>
      <c r="AD5071"/>
    </row>
    <row r="5072" spans="14:30" x14ac:dyDescent="0.25">
      <c r="N5072"/>
      <c r="AA5072"/>
      <c r="AB5072"/>
      <c r="AC5072"/>
      <c r="AD5072"/>
    </row>
    <row r="5073" spans="14:30" x14ac:dyDescent="0.25">
      <c r="N5073"/>
      <c r="AA5073"/>
      <c r="AB5073"/>
      <c r="AC5073"/>
      <c r="AD5073"/>
    </row>
    <row r="5074" spans="14:30" x14ac:dyDescent="0.25">
      <c r="N5074"/>
      <c r="AA5074"/>
      <c r="AB5074"/>
      <c r="AC5074"/>
      <c r="AD5074"/>
    </row>
    <row r="5075" spans="14:30" x14ac:dyDescent="0.25">
      <c r="N5075"/>
      <c r="AA5075"/>
      <c r="AB5075"/>
      <c r="AC5075"/>
      <c r="AD5075"/>
    </row>
    <row r="5076" spans="14:30" x14ac:dyDescent="0.25">
      <c r="N5076"/>
      <c r="AA5076"/>
      <c r="AB5076"/>
      <c r="AC5076"/>
      <c r="AD5076"/>
    </row>
    <row r="5077" spans="14:30" x14ac:dyDescent="0.25">
      <c r="N5077"/>
      <c r="AA5077"/>
      <c r="AB5077"/>
      <c r="AC5077"/>
      <c r="AD5077"/>
    </row>
    <row r="5078" spans="14:30" x14ac:dyDescent="0.25">
      <c r="N5078"/>
      <c r="AA5078"/>
      <c r="AB5078"/>
      <c r="AC5078"/>
      <c r="AD5078"/>
    </row>
    <row r="5079" spans="14:30" x14ac:dyDescent="0.25">
      <c r="N5079"/>
      <c r="AA5079"/>
      <c r="AB5079"/>
      <c r="AC5079"/>
      <c r="AD5079"/>
    </row>
    <row r="5080" spans="14:30" x14ac:dyDescent="0.25">
      <c r="N5080"/>
      <c r="AA5080"/>
      <c r="AB5080"/>
      <c r="AC5080"/>
      <c r="AD5080"/>
    </row>
    <row r="5081" spans="14:30" x14ac:dyDescent="0.25">
      <c r="N5081"/>
      <c r="AA5081"/>
      <c r="AB5081"/>
      <c r="AC5081"/>
      <c r="AD5081"/>
    </row>
    <row r="5082" spans="14:30" x14ac:dyDescent="0.25">
      <c r="N5082"/>
      <c r="AA5082"/>
      <c r="AB5082"/>
      <c r="AC5082"/>
      <c r="AD5082"/>
    </row>
    <row r="5083" spans="14:30" x14ac:dyDescent="0.25">
      <c r="N5083"/>
      <c r="AA5083"/>
      <c r="AB5083"/>
      <c r="AC5083"/>
      <c r="AD5083"/>
    </row>
    <row r="5084" spans="14:30" x14ac:dyDescent="0.25">
      <c r="N5084"/>
      <c r="AA5084"/>
      <c r="AB5084"/>
      <c r="AC5084"/>
      <c r="AD5084"/>
    </row>
    <row r="5085" spans="14:30" x14ac:dyDescent="0.25">
      <c r="N5085"/>
      <c r="AA5085"/>
      <c r="AB5085"/>
      <c r="AC5085"/>
      <c r="AD5085"/>
    </row>
    <row r="5086" spans="14:30" x14ac:dyDescent="0.25">
      <c r="N5086"/>
      <c r="AA5086"/>
      <c r="AB5086"/>
      <c r="AC5086"/>
      <c r="AD5086"/>
    </row>
    <row r="5087" spans="14:30" x14ac:dyDescent="0.25">
      <c r="N5087"/>
      <c r="AA5087"/>
      <c r="AB5087"/>
      <c r="AC5087"/>
      <c r="AD5087"/>
    </row>
    <row r="5088" spans="14:30" x14ac:dyDescent="0.25">
      <c r="N5088"/>
      <c r="AA5088"/>
      <c r="AB5088"/>
      <c r="AC5088"/>
      <c r="AD5088"/>
    </row>
    <row r="5089" spans="14:30" x14ac:dyDescent="0.25">
      <c r="N5089"/>
      <c r="AA5089"/>
      <c r="AB5089"/>
      <c r="AC5089"/>
      <c r="AD5089"/>
    </row>
    <row r="5090" spans="14:30" x14ac:dyDescent="0.25">
      <c r="N5090"/>
      <c r="AA5090"/>
      <c r="AB5090"/>
      <c r="AC5090"/>
      <c r="AD5090"/>
    </row>
    <row r="5091" spans="14:30" x14ac:dyDescent="0.25">
      <c r="N5091"/>
      <c r="AA5091"/>
      <c r="AB5091"/>
      <c r="AC5091"/>
      <c r="AD5091"/>
    </row>
    <row r="5092" spans="14:30" x14ac:dyDescent="0.25">
      <c r="N5092"/>
      <c r="AA5092"/>
      <c r="AB5092"/>
      <c r="AC5092"/>
      <c r="AD5092"/>
    </row>
    <row r="5093" spans="14:30" x14ac:dyDescent="0.25">
      <c r="N5093"/>
      <c r="AA5093"/>
      <c r="AB5093"/>
      <c r="AC5093"/>
      <c r="AD5093"/>
    </row>
    <row r="5094" spans="14:30" x14ac:dyDescent="0.25">
      <c r="N5094"/>
      <c r="AA5094"/>
      <c r="AB5094"/>
      <c r="AC5094"/>
      <c r="AD5094"/>
    </row>
    <row r="5095" spans="14:30" x14ac:dyDescent="0.25">
      <c r="N5095"/>
      <c r="AA5095"/>
      <c r="AB5095"/>
      <c r="AC5095"/>
      <c r="AD5095"/>
    </row>
    <row r="5096" spans="14:30" x14ac:dyDescent="0.25">
      <c r="N5096"/>
      <c r="AA5096"/>
      <c r="AB5096"/>
      <c r="AC5096"/>
      <c r="AD5096"/>
    </row>
    <row r="5097" spans="14:30" x14ac:dyDescent="0.25">
      <c r="N5097"/>
      <c r="AA5097"/>
      <c r="AB5097"/>
      <c r="AC5097"/>
      <c r="AD5097"/>
    </row>
    <row r="5098" spans="14:30" x14ac:dyDescent="0.25">
      <c r="N5098"/>
      <c r="AA5098"/>
      <c r="AB5098"/>
      <c r="AC5098"/>
      <c r="AD5098"/>
    </row>
    <row r="5099" spans="14:30" x14ac:dyDescent="0.25">
      <c r="N5099"/>
      <c r="AA5099"/>
      <c r="AB5099"/>
      <c r="AC5099"/>
      <c r="AD5099"/>
    </row>
    <row r="5100" spans="14:30" x14ac:dyDescent="0.25">
      <c r="N5100"/>
      <c r="AA5100"/>
      <c r="AB5100"/>
      <c r="AC5100"/>
      <c r="AD5100"/>
    </row>
    <row r="5101" spans="14:30" x14ac:dyDescent="0.25">
      <c r="N5101"/>
      <c r="AA5101"/>
      <c r="AB5101"/>
      <c r="AC5101"/>
      <c r="AD5101"/>
    </row>
    <row r="5102" spans="14:30" x14ac:dyDescent="0.25">
      <c r="N5102"/>
      <c r="AA5102"/>
      <c r="AB5102"/>
      <c r="AC5102"/>
      <c r="AD5102"/>
    </row>
    <row r="5103" spans="14:30" x14ac:dyDescent="0.25">
      <c r="N5103"/>
      <c r="AA5103"/>
      <c r="AB5103"/>
      <c r="AC5103"/>
      <c r="AD5103"/>
    </row>
    <row r="5104" spans="14:30" x14ac:dyDescent="0.25">
      <c r="N5104"/>
      <c r="AA5104"/>
      <c r="AB5104"/>
      <c r="AC5104"/>
      <c r="AD5104"/>
    </row>
    <row r="5105" spans="14:30" x14ac:dyDescent="0.25">
      <c r="N5105"/>
      <c r="AA5105"/>
      <c r="AB5105"/>
      <c r="AC5105"/>
      <c r="AD5105"/>
    </row>
    <row r="5106" spans="14:30" x14ac:dyDescent="0.25">
      <c r="N5106"/>
      <c r="AA5106"/>
      <c r="AB5106"/>
      <c r="AC5106"/>
      <c r="AD5106"/>
    </row>
    <row r="5107" spans="14:30" x14ac:dyDescent="0.25">
      <c r="N5107"/>
      <c r="AA5107"/>
      <c r="AB5107"/>
      <c r="AC5107"/>
      <c r="AD5107"/>
    </row>
    <row r="5108" spans="14:30" x14ac:dyDescent="0.25">
      <c r="N5108"/>
      <c r="AA5108"/>
      <c r="AB5108"/>
      <c r="AC5108"/>
      <c r="AD5108"/>
    </row>
    <row r="5109" spans="14:30" x14ac:dyDescent="0.25">
      <c r="N5109"/>
      <c r="AA5109"/>
      <c r="AB5109"/>
      <c r="AC5109"/>
      <c r="AD5109"/>
    </row>
    <row r="5110" spans="14:30" x14ac:dyDescent="0.25">
      <c r="N5110"/>
      <c r="AA5110"/>
      <c r="AB5110"/>
      <c r="AC5110"/>
      <c r="AD5110"/>
    </row>
    <row r="5111" spans="14:30" x14ac:dyDescent="0.25">
      <c r="N5111"/>
      <c r="AA5111"/>
      <c r="AB5111"/>
      <c r="AC5111"/>
      <c r="AD5111"/>
    </row>
    <row r="5112" spans="14:30" x14ac:dyDescent="0.25">
      <c r="N5112"/>
      <c r="AA5112"/>
      <c r="AB5112"/>
      <c r="AC5112"/>
      <c r="AD5112"/>
    </row>
    <row r="5113" spans="14:30" x14ac:dyDescent="0.25">
      <c r="N5113"/>
      <c r="AA5113"/>
      <c r="AB5113"/>
      <c r="AC5113"/>
      <c r="AD5113"/>
    </row>
    <row r="5114" spans="14:30" x14ac:dyDescent="0.25">
      <c r="N5114"/>
      <c r="AA5114"/>
      <c r="AB5114"/>
      <c r="AC5114"/>
      <c r="AD5114"/>
    </row>
    <row r="5115" spans="14:30" x14ac:dyDescent="0.25">
      <c r="N5115"/>
      <c r="AA5115"/>
      <c r="AB5115"/>
      <c r="AC5115"/>
      <c r="AD5115"/>
    </row>
    <row r="5116" spans="14:30" x14ac:dyDescent="0.25">
      <c r="N5116"/>
      <c r="AA5116"/>
      <c r="AB5116"/>
      <c r="AC5116"/>
      <c r="AD5116"/>
    </row>
    <row r="5117" spans="14:30" x14ac:dyDescent="0.25">
      <c r="N5117"/>
      <c r="AA5117"/>
      <c r="AB5117"/>
      <c r="AC5117"/>
      <c r="AD5117"/>
    </row>
    <row r="5118" spans="14:30" x14ac:dyDescent="0.25">
      <c r="N5118"/>
      <c r="AA5118"/>
      <c r="AB5118"/>
      <c r="AC5118"/>
      <c r="AD5118"/>
    </row>
    <row r="5119" spans="14:30" x14ac:dyDescent="0.25">
      <c r="N5119"/>
      <c r="AA5119"/>
      <c r="AB5119"/>
      <c r="AC5119"/>
      <c r="AD5119"/>
    </row>
    <row r="5120" spans="14:30" x14ac:dyDescent="0.25">
      <c r="N5120"/>
      <c r="AA5120"/>
      <c r="AB5120"/>
      <c r="AC5120"/>
      <c r="AD5120"/>
    </row>
    <row r="5121" spans="14:30" x14ac:dyDescent="0.25">
      <c r="N5121"/>
      <c r="AA5121"/>
      <c r="AB5121"/>
      <c r="AC5121"/>
      <c r="AD5121"/>
    </row>
    <row r="5122" spans="14:30" x14ac:dyDescent="0.25">
      <c r="N5122"/>
      <c r="AA5122"/>
      <c r="AB5122"/>
      <c r="AC5122"/>
      <c r="AD5122"/>
    </row>
    <row r="5123" spans="14:30" x14ac:dyDescent="0.25">
      <c r="N5123"/>
      <c r="AA5123"/>
      <c r="AB5123"/>
      <c r="AC5123"/>
      <c r="AD5123"/>
    </row>
    <row r="5124" spans="14:30" x14ac:dyDescent="0.25">
      <c r="N5124"/>
      <c r="AA5124"/>
      <c r="AB5124"/>
      <c r="AC5124"/>
      <c r="AD5124"/>
    </row>
    <row r="5125" spans="14:30" x14ac:dyDescent="0.25">
      <c r="N5125"/>
      <c r="AA5125"/>
      <c r="AB5125"/>
      <c r="AC5125"/>
      <c r="AD5125"/>
    </row>
    <row r="5126" spans="14:30" x14ac:dyDescent="0.25">
      <c r="N5126"/>
      <c r="AA5126"/>
      <c r="AB5126"/>
      <c r="AC5126"/>
      <c r="AD5126"/>
    </row>
    <row r="5127" spans="14:30" x14ac:dyDescent="0.25">
      <c r="N5127"/>
      <c r="AA5127"/>
      <c r="AB5127"/>
      <c r="AC5127"/>
      <c r="AD5127"/>
    </row>
    <row r="5128" spans="14:30" x14ac:dyDescent="0.25">
      <c r="N5128"/>
      <c r="AA5128"/>
      <c r="AB5128"/>
      <c r="AC5128"/>
      <c r="AD5128"/>
    </row>
    <row r="5129" spans="14:30" x14ac:dyDescent="0.25">
      <c r="N5129"/>
      <c r="AA5129"/>
      <c r="AB5129"/>
      <c r="AC5129"/>
      <c r="AD5129"/>
    </row>
    <row r="5130" spans="14:30" x14ac:dyDescent="0.25">
      <c r="N5130"/>
      <c r="AA5130"/>
      <c r="AB5130"/>
      <c r="AC5130"/>
      <c r="AD5130"/>
    </row>
    <row r="5131" spans="14:30" x14ac:dyDescent="0.25">
      <c r="N5131"/>
      <c r="AA5131"/>
      <c r="AB5131"/>
      <c r="AC5131"/>
      <c r="AD5131"/>
    </row>
    <row r="5132" spans="14:30" x14ac:dyDescent="0.25">
      <c r="N5132"/>
      <c r="AA5132"/>
      <c r="AB5132"/>
      <c r="AC5132"/>
      <c r="AD5132"/>
    </row>
    <row r="5133" spans="14:30" x14ac:dyDescent="0.25">
      <c r="N5133"/>
      <c r="AA5133"/>
      <c r="AB5133"/>
      <c r="AC5133"/>
      <c r="AD5133"/>
    </row>
    <row r="5134" spans="14:30" x14ac:dyDescent="0.25">
      <c r="N5134"/>
      <c r="AA5134"/>
      <c r="AB5134"/>
      <c r="AC5134"/>
      <c r="AD5134"/>
    </row>
    <row r="5135" spans="14:30" x14ac:dyDescent="0.25">
      <c r="N5135"/>
      <c r="AA5135"/>
      <c r="AB5135"/>
      <c r="AC5135"/>
      <c r="AD5135"/>
    </row>
    <row r="5136" spans="14:30" x14ac:dyDescent="0.25">
      <c r="N5136"/>
      <c r="AA5136"/>
      <c r="AB5136"/>
      <c r="AC5136"/>
      <c r="AD5136"/>
    </row>
    <row r="5137" spans="14:30" x14ac:dyDescent="0.25">
      <c r="N5137"/>
      <c r="AA5137"/>
      <c r="AB5137"/>
      <c r="AC5137"/>
      <c r="AD5137"/>
    </row>
    <row r="5138" spans="14:30" x14ac:dyDescent="0.25">
      <c r="N5138"/>
      <c r="AA5138"/>
      <c r="AB5138"/>
      <c r="AC5138"/>
      <c r="AD5138"/>
    </row>
    <row r="5139" spans="14:30" x14ac:dyDescent="0.25">
      <c r="N5139"/>
      <c r="AA5139"/>
      <c r="AB5139"/>
      <c r="AC5139"/>
      <c r="AD5139"/>
    </row>
    <row r="5140" spans="14:30" x14ac:dyDescent="0.25">
      <c r="N5140"/>
      <c r="AA5140"/>
      <c r="AB5140"/>
      <c r="AC5140"/>
      <c r="AD5140"/>
    </row>
    <row r="5141" spans="14:30" x14ac:dyDescent="0.25">
      <c r="N5141"/>
      <c r="AA5141"/>
      <c r="AB5141"/>
      <c r="AC5141"/>
      <c r="AD5141"/>
    </row>
    <row r="5142" spans="14:30" x14ac:dyDescent="0.25">
      <c r="N5142"/>
      <c r="AA5142"/>
      <c r="AB5142"/>
      <c r="AC5142"/>
      <c r="AD5142"/>
    </row>
    <row r="5143" spans="14:30" x14ac:dyDescent="0.25">
      <c r="N5143"/>
      <c r="AA5143"/>
      <c r="AB5143"/>
      <c r="AC5143"/>
      <c r="AD5143"/>
    </row>
    <row r="5144" spans="14:30" x14ac:dyDescent="0.25">
      <c r="N5144"/>
      <c r="AA5144"/>
      <c r="AB5144"/>
      <c r="AC5144"/>
      <c r="AD5144"/>
    </row>
    <row r="5145" spans="14:30" x14ac:dyDescent="0.25">
      <c r="N5145"/>
      <c r="AA5145"/>
      <c r="AB5145"/>
      <c r="AC5145"/>
      <c r="AD5145"/>
    </row>
    <row r="5146" spans="14:30" x14ac:dyDescent="0.25">
      <c r="N5146"/>
      <c r="AA5146"/>
      <c r="AB5146"/>
      <c r="AC5146"/>
      <c r="AD5146"/>
    </row>
    <row r="5147" spans="14:30" x14ac:dyDescent="0.25">
      <c r="N5147"/>
      <c r="AA5147"/>
      <c r="AB5147"/>
      <c r="AC5147"/>
      <c r="AD5147"/>
    </row>
    <row r="5148" spans="14:30" x14ac:dyDescent="0.25">
      <c r="N5148"/>
      <c r="AA5148"/>
      <c r="AB5148"/>
      <c r="AC5148"/>
      <c r="AD5148"/>
    </row>
    <row r="5149" spans="14:30" x14ac:dyDescent="0.25">
      <c r="N5149"/>
      <c r="AA5149"/>
      <c r="AB5149"/>
      <c r="AC5149"/>
      <c r="AD5149"/>
    </row>
    <row r="5150" spans="14:30" x14ac:dyDescent="0.25">
      <c r="N5150"/>
      <c r="AA5150"/>
      <c r="AB5150"/>
      <c r="AC5150"/>
      <c r="AD5150"/>
    </row>
    <row r="5151" spans="14:30" x14ac:dyDescent="0.25">
      <c r="N5151"/>
      <c r="AA5151"/>
      <c r="AB5151"/>
      <c r="AC5151"/>
      <c r="AD5151"/>
    </row>
    <row r="5152" spans="14:30" x14ac:dyDescent="0.25">
      <c r="N5152"/>
      <c r="AA5152"/>
      <c r="AB5152"/>
      <c r="AC5152"/>
      <c r="AD5152"/>
    </row>
    <row r="5153" spans="14:30" x14ac:dyDescent="0.25">
      <c r="N5153"/>
      <c r="AA5153"/>
      <c r="AB5153"/>
      <c r="AC5153"/>
      <c r="AD5153"/>
    </row>
    <row r="5154" spans="14:30" x14ac:dyDescent="0.25">
      <c r="N5154"/>
      <c r="AA5154"/>
      <c r="AB5154"/>
      <c r="AC5154"/>
      <c r="AD5154"/>
    </row>
    <row r="5155" spans="14:30" x14ac:dyDescent="0.25">
      <c r="N5155"/>
      <c r="AA5155"/>
      <c r="AB5155"/>
      <c r="AC5155"/>
      <c r="AD5155"/>
    </row>
    <row r="5156" spans="14:30" x14ac:dyDescent="0.25">
      <c r="N5156"/>
      <c r="AA5156"/>
      <c r="AB5156"/>
      <c r="AC5156"/>
      <c r="AD5156"/>
    </row>
    <row r="5157" spans="14:30" x14ac:dyDescent="0.25">
      <c r="N5157"/>
      <c r="AA5157"/>
      <c r="AB5157"/>
      <c r="AC5157"/>
      <c r="AD5157"/>
    </row>
    <row r="5158" spans="14:30" x14ac:dyDescent="0.25">
      <c r="N5158"/>
      <c r="AA5158"/>
      <c r="AB5158"/>
      <c r="AC5158"/>
      <c r="AD5158"/>
    </row>
    <row r="5159" spans="14:30" x14ac:dyDescent="0.25">
      <c r="N5159"/>
      <c r="AA5159"/>
      <c r="AB5159"/>
      <c r="AC5159"/>
      <c r="AD5159"/>
    </row>
    <row r="5160" spans="14:30" x14ac:dyDescent="0.25">
      <c r="N5160"/>
      <c r="AA5160"/>
      <c r="AB5160"/>
      <c r="AC5160"/>
      <c r="AD5160"/>
    </row>
    <row r="5161" spans="14:30" x14ac:dyDescent="0.25">
      <c r="N5161"/>
      <c r="AA5161"/>
      <c r="AB5161"/>
      <c r="AC5161"/>
      <c r="AD5161"/>
    </row>
    <row r="5162" spans="14:30" x14ac:dyDescent="0.25">
      <c r="N5162"/>
      <c r="AA5162"/>
      <c r="AB5162"/>
      <c r="AC5162"/>
      <c r="AD5162"/>
    </row>
    <row r="5163" spans="14:30" x14ac:dyDescent="0.25">
      <c r="N5163"/>
      <c r="AA5163"/>
      <c r="AB5163"/>
      <c r="AC5163"/>
      <c r="AD5163"/>
    </row>
    <row r="5164" spans="14:30" x14ac:dyDescent="0.25">
      <c r="N5164"/>
      <c r="AA5164"/>
      <c r="AB5164"/>
      <c r="AC5164"/>
      <c r="AD5164"/>
    </row>
    <row r="5165" spans="14:30" x14ac:dyDescent="0.25">
      <c r="N5165"/>
      <c r="AA5165"/>
      <c r="AB5165"/>
      <c r="AC5165"/>
      <c r="AD5165"/>
    </row>
    <row r="5166" spans="14:30" x14ac:dyDescent="0.25">
      <c r="N5166"/>
      <c r="AA5166"/>
      <c r="AB5166"/>
      <c r="AC5166"/>
      <c r="AD5166"/>
    </row>
    <row r="5167" spans="14:30" x14ac:dyDescent="0.25">
      <c r="N5167"/>
      <c r="AA5167"/>
      <c r="AB5167"/>
      <c r="AC5167"/>
      <c r="AD5167"/>
    </row>
    <row r="5168" spans="14:30" x14ac:dyDescent="0.25">
      <c r="N5168"/>
      <c r="AA5168"/>
      <c r="AB5168"/>
      <c r="AC5168"/>
      <c r="AD5168"/>
    </row>
    <row r="5169" spans="14:30" x14ac:dyDescent="0.25">
      <c r="N5169"/>
      <c r="AA5169"/>
      <c r="AB5169"/>
      <c r="AC5169"/>
      <c r="AD5169"/>
    </row>
    <row r="5170" spans="14:30" x14ac:dyDescent="0.25">
      <c r="N5170"/>
      <c r="AA5170"/>
      <c r="AB5170"/>
      <c r="AC5170"/>
      <c r="AD5170"/>
    </row>
    <row r="5171" spans="14:30" x14ac:dyDescent="0.25">
      <c r="N5171"/>
      <c r="AA5171"/>
      <c r="AB5171"/>
      <c r="AC5171"/>
      <c r="AD5171"/>
    </row>
    <row r="5172" spans="14:30" x14ac:dyDescent="0.25">
      <c r="N5172"/>
      <c r="AA5172"/>
      <c r="AB5172"/>
      <c r="AC5172"/>
      <c r="AD5172"/>
    </row>
    <row r="5173" spans="14:30" x14ac:dyDescent="0.25">
      <c r="N5173"/>
      <c r="AA5173"/>
      <c r="AB5173"/>
      <c r="AC5173"/>
      <c r="AD5173"/>
    </row>
    <row r="5174" spans="14:30" x14ac:dyDescent="0.25">
      <c r="N5174"/>
      <c r="AA5174"/>
      <c r="AB5174"/>
      <c r="AC5174"/>
      <c r="AD5174"/>
    </row>
    <row r="5175" spans="14:30" x14ac:dyDescent="0.25">
      <c r="N5175"/>
      <c r="AA5175"/>
      <c r="AB5175"/>
      <c r="AC5175"/>
      <c r="AD5175"/>
    </row>
    <row r="5176" spans="14:30" x14ac:dyDescent="0.25">
      <c r="N5176"/>
      <c r="AA5176"/>
      <c r="AB5176"/>
      <c r="AC5176"/>
      <c r="AD5176"/>
    </row>
    <row r="5177" spans="14:30" x14ac:dyDescent="0.25">
      <c r="N5177"/>
      <c r="AA5177"/>
      <c r="AB5177"/>
      <c r="AC5177"/>
      <c r="AD5177"/>
    </row>
    <row r="5178" spans="14:30" x14ac:dyDescent="0.25">
      <c r="N5178"/>
      <c r="AA5178"/>
      <c r="AB5178"/>
      <c r="AC5178"/>
      <c r="AD5178"/>
    </row>
    <row r="5179" spans="14:30" x14ac:dyDescent="0.25">
      <c r="N5179"/>
      <c r="AA5179"/>
      <c r="AB5179"/>
      <c r="AC5179"/>
      <c r="AD5179"/>
    </row>
    <row r="5180" spans="14:30" x14ac:dyDescent="0.25">
      <c r="N5180"/>
      <c r="AA5180"/>
      <c r="AB5180"/>
      <c r="AC5180"/>
      <c r="AD5180"/>
    </row>
    <row r="5181" spans="14:30" x14ac:dyDescent="0.25">
      <c r="N5181"/>
      <c r="AA5181"/>
      <c r="AB5181"/>
      <c r="AC5181"/>
      <c r="AD5181"/>
    </row>
    <row r="5182" spans="14:30" x14ac:dyDescent="0.25">
      <c r="N5182"/>
      <c r="AA5182"/>
      <c r="AB5182"/>
      <c r="AC5182"/>
      <c r="AD5182"/>
    </row>
    <row r="5183" spans="14:30" x14ac:dyDescent="0.25">
      <c r="N5183"/>
      <c r="AA5183"/>
      <c r="AB5183"/>
      <c r="AC5183"/>
      <c r="AD5183"/>
    </row>
    <row r="5184" spans="14:30" x14ac:dyDescent="0.25">
      <c r="N5184"/>
      <c r="AA5184"/>
      <c r="AB5184"/>
      <c r="AC5184"/>
      <c r="AD5184"/>
    </row>
    <row r="5185" spans="14:30" x14ac:dyDescent="0.25">
      <c r="N5185"/>
      <c r="AA5185"/>
      <c r="AB5185"/>
      <c r="AC5185"/>
      <c r="AD5185"/>
    </row>
    <row r="5186" spans="14:30" x14ac:dyDescent="0.25">
      <c r="N5186"/>
      <c r="AA5186"/>
      <c r="AB5186"/>
      <c r="AC5186"/>
      <c r="AD5186"/>
    </row>
    <row r="5187" spans="14:30" x14ac:dyDescent="0.25">
      <c r="N5187"/>
      <c r="AA5187"/>
      <c r="AB5187"/>
      <c r="AC5187"/>
      <c r="AD5187"/>
    </row>
    <row r="5188" spans="14:30" x14ac:dyDescent="0.25">
      <c r="N5188"/>
      <c r="AA5188"/>
      <c r="AB5188"/>
      <c r="AC5188"/>
      <c r="AD5188"/>
    </row>
    <row r="5189" spans="14:30" x14ac:dyDescent="0.25">
      <c r="N5189"/>
      <c r="AA5189"/>
      <c r="AB5189"/>
      <c r="AC5189"/>
      <c r="AD5189"/>
    </row>
    <row r="5190" spans="14:30" x14ac:dyDescent="0.25">
      <c r="N5190"/>
      <c r="AA5190"/>
      <c r="AB5190"/>
      <c r="AC5190"/>
      <c r="AD5190"/>
    </row>
    <row r="5191" spans="14:30" x14ac:dyDescent="0.25">
      <c r="N5191"/>
      <c r="AA5191"/>
      <c r="AB5191"/>
      <c r="AC5191"/>
      <c r="AD5191"/>
    </row>
    <row r="5192" spans="14:30" x14ac:dyDescent="0.25">
      <c r="N5192"/>
      <c r="AA5192"/>
      <c r="AB5192"/>
      <c r="AC5192"/>
      <c r="AD5192"/>
    </row>
    <row r="5193" spans="14:30" x14ac:dyDescent="0.25">
      <c r="N5193"/>
      <c r="AA5193"/>
      <c r="AB5193"/>
      <c r="AC5193"/>
      <c r="AD5193"/>
    </row>
    <row r="5194" spans="14:30" x14ac:dyDescent="0.25">
      <c r="N5194"/>
      <c r="AA5194"/>
      <c r="AB5194"/>
      <c r="AC5194"/>
      <c r="AD5194"/>
    </row>
    <row r="5195" spans="14:30" x14ac:dyDescent="0.25">
      <c r="N5195"/>
      <c r="AA5195"/>
      <c r="AB5195"/>
      <c r="AC5195"/>
      <c r="AD5195"/>
    </row>
    <row r="5196" spans="14:30" x14ac:dyDescent="0.25">
      <c r="N5196"/>
      <c r="AA5196"/>
      <c r="AB5196"/>
      <c r="AC5196"/>
      <c r="AD5196"/>
    </row>
    <row r="5197" spans="14:30" x14ac:dyDescent="0.25">
      <c r="N5197"/>
      <c r="AA5197"/>
      <c r="AB5197"/>
      <c r="AC5197"/>
      <c r="AD5197"/>
    </row>
    <row r="5198" spans="14:30" x14ac:dyDescent="0.25">
      <c r="N5198"/>
      <c r="AA5198"/>
      <c r="AB5198"/>
      <c r="AC5198"/>
      <c r="AD5198"/>
    </row>
    <row r="5199" spans="14:30" x14ac:dyDescent="0.25">
      <c r="N5199"/>
      <c r="AA5199"/>
      <c r="AB5199"/>
      <c r="AC5199"/>
      <c r="AD5199"/>
    </row>
    <row r="5200" spans="14:30" x14ac:dyDescent="0.25">
      <c r="N5200"/>
      <c r="AA5200"/>
      <c r="AB5200"/>
      <c r="AC5200"/>
      <c r="AD5200"/>
    </row>
    <row r="5201" spans="14:30" x14ac:dyDescent="0.25">
      <c r="N5201"/>
      <c r="AA5201"/>
      <c r="AB5201"/>
      <c r="AC5201"/>
      <c r="AD5201"/>
    </row>
    <row r="5202" spans="14:30" x14ac:dyDescent="0.25">
      <c r="N5202"/>
      <c r="AA5202"/>
      <c r="AB5202"/>
      <c r="AC5202"/>
      <c r="AD5202"/>
    </row>
    <row r="5203" spans="14:30" x14ac:dyDescent="0.25">
      <c r="N5203"/>
      <c r="AA5203"/>
      <c r="AB5203"/>
      <c r="AC5203"/>
      <c r="AD5203"/>
    </row>
    <row r="5204" spans="14:30" x14ac:dyDescent="0.25">
      <c r="N5204"/>
      <c r="AA5204"/>
      <c r="AB5204"/>
      <c r="AC5204"/>
      <c r="AD5204"/>
    </row>
    <row r="5205" spans="14:30" x14ac:dyDescent="0.25">
      <c r="N5205"/>
      <c r="AA5205"/>
      <c r="AB5205"/>
      <c r="AC5205"/>
      <c r="AD5205"/>
    </row>
    <row r="5206" spans="14:30" x14ac:dyDescent="0.25">
      <c r="N5206"/>
      <c r="AA5206"/>
      <c r="AB5206"/>
      <c r="AC5206"/>
      <c r="AD5206"/>
    </row>
    <row r="5207" spans="14:30" x14ac:dyDescent="0.25">
      <c r="N5207"/>
      <c r="AA5207"/>
      <c r="AB5207"/>
      <c r="AC5207"/>
      <c r="AD5207"/>
    </row>
    <row r="5208" spans="14:30" x14ac:dyDescent="0.25">
      <c r="N5208"/>
      <c r="AA5208"/>
      <c r="AB5208"/>
      <c r="AC5208"/>
      <c r="AD5208"/>
    </row>
    <row r="5209" spans="14:30" x14ac:dyDescent="0.25">
      <c r="N5209"/>
      <c r="AA5209"/>
      <c r="AB5209"/>
      <c r="AC5209"/>
      <c r="AD5209"/>
    </row>
    <row r="5210" spans="14:30" x14ac:dyDescent="0.25">
      <c r="N5210"/>
      <c r="AA5210"/>
      <c r="AB5210"/>
      <c r="AC5210"/>
      <c r="AD5210"/>
    </row>
    <row r="5211" spans="14:30" x14ac:dyDescent="0.25">
      <c r="N5211"/>
      <c r="AA5211"/>
      <c r="AB5211"/>
      <c r="AC5211"/>
      <c r="AD5211"/>
    </row>
    <row r="5212" spans="14:30" x14ac:dyDescent="0.25">
      <c r="N5212"/>
      <c r="AA5212"/>
      <c r="AB5212"/>
      <c r="AC5212"/>
      <c r="AD5212"/>
    </row>
    <row r="5213" spans="14:30" x14ac:dyDescent="0.25">
      <c r="N5213"/>
      <c r="AA5213"/>
      <c r="AB5213"/>
      <c r="AC5213"/>
      <c r="AD5213"/>
    </row>
    <row r="5214" spans="14:30" x14ac:dyDescent="0.25">
      <c r="N5214"/>
      <c r="AA5214"/>
      <c r="AB5214"/>
      <c r="AC5214"/>
      <c r="AD5214"/>
    </row>
    <row r="5215" spans="14:30" x14ac:dyDescent="0.25">
      <c r="N5215"/>
      <c r="AA5215"/>
      <c r="AB5215"/>
      <c r="AC5215"/>
      <c r="AD5215"/>
    </row>
    <row r="5216" spans="14:30" x14ac:dyDescent="0.25">
      <c r="N5216"/>
      <c r="AA5216"/>
      <c r="AB5216"/>
      <c r="AC5216"/>
      <c r="AD5216"/>
    </row>
    <row r="5217" spans="14:30" x14ac:dyDescent="0.25">
      <c r="N5217"/>
      <c r="AA5217"/>
      <c r="AB5217"/>
      <c r="AC5217"/>
      <c r="AD5217"/>
    </row>
    <row r="5218" spans="14:30" x14ac:dyDescent="0.25">
      <c r="N5218"/>
      <c r="AA5218"/>
      <c r="AB5218"/>
      <c r="AC5218"/>
      <c r="AD5218"/>
    </row>
    <row r="5219" spans="14:30" x14ac:dyDescent="0.25">
      <c r="N5219"/>
      <c r="AA5219"/>
      <c r="AB5219"/>
      <c r="AC5219"/>
      <c r="AD5219"/>
    </row>
    <row r="5220" spans="14:30" x14ac:dyDescent="0.25">
      <c r="N5220"/>
      <c r="AA5220"/>
      <c r="AB5220"/>
      <c r="AC5220"/>
      <c r="AD5220"/>
    </row>
    <row r="5221" spans="14:30" x14ac:dyDescent="0.25">
      <c r="N5221"/>
      <c r="AA5221"/>
      <c r="AB5221"/>
      <c r="AC5221"/>
      <c r="AD5221"/>
    </row>
    <row r="5222" spans="14:30" x14ac:dyDescent="0.25">
      <c r="N5222"/>
      <c r="AA5222"/>
      <c r="AB5222"/>
      <c r="AC5222"/>
      <c r="AD5222"/>
    </row>
    <row r="5223" spans="14:30" x14ac:dyDescent="0.25">
      <c r="N5223"/>
      <c r="AA5223"/>
      <c r="AB5223"/>
      <c r="AC5223"/>
      <c r="AD5223"/>
    </row>
    <row r="5224" spans="14:30" x14ac:dyDescent="0.25">
      <c r="N5224"/>
      <c r="AA5224"/>
      <c r="AB5224"/>
      <c r="AC5224"/>
      <c r="AD5224"/>
    </row>
    <row r="5225" spans="14:30" x14ac:dyDescent="0.25">
      <c r="N5225"/>
      <c r="AA5225"/>
      <c r="AB5225"/>
      <c r="AC5225"/>
      <c r="AD5225"/>
    </row>
    <row r="5226" spans="14:30" x14ac:dyDescent="0.25">
      <c r="N5226"/>
      <c r="AA5226"/>
      <c r="AB5226"/>
      <c r="AC5226"/>
      <c r="AD5226"/>
    </row>
    <row r="5227" spans="14:30" x14ac:dyDescent="0.25">
      <c r="N5227"/>
      <c r="AA5227"/>
      <c r="AB5227"/>
      <c r="AC5227"/>
      <c r="AD5227"/>
    </row>
    <row r="5228" spans="14:30" x14ac:dyDescent="0.25">
      <c r="N5228"/>
      <c r="AA5228"/>
      <c r="AB5228"/>
      <c r="AC5228"/>
      <c r="AD5228"/>
    </row>
    <row r="5229" spans="14:30" x14ac:dyDescent="0.25">
      <c r="N5229"/>
      <c r="AA5229"/>
      <c r="AB5229"/>
      <c r="AC5229"/>
      <c r="AD5229"/>
    </row>
    <row r="5230" spans="14:30" x14ac:dyDescent="0.25">
      <c r="N5230"/>
      <c r="AA5230"/>
      <c r="AB5230"/>
      <c r="AC5230"/>
      <c r="AD5230"/>
    </row>
    <row r="5231" spans="14:30" x14ac:dyDescent="0.25">
      <c r="N5231"/>
      <c r="AA5231"/>
      <c r="AB5231"/>
      <c r="AC5231"/>
      <c r="AD5231"/>
    </row>
    <row r="5232" spans="14:30" x14ac:dyDescent="0.25">
      <c r="N5232"/>
      <c r="AA5232"/>
      <c r="AB5232"/>
      <c r="AC5232"/>
      <c r="AD5232"/>
    </row>
    <row r="5233" spans="14:30" x14ac:dyDescent="0.25">
      <c r="N5233"/>
      <c r="AA5233"/>
      <c r="AB5233"/>
      <c r="AC5233"/>
      <c r="AD5233"/>
    </row>
    <row r="5234" spans="14:30" x14ac:dyDescent="0.25">
      <c r="N5234"/>
      <c r="AA5234"/>
      <c r="AB5234"/>
      <c r="AC5234"/>
      <c r="AD5234"/>
    </row>
    <row r="5235" spans="14:30" x14ac:dyDescent="0.25">
      <c r="N5235"/>
      <c r="AA5235"/>
      <c r="AB5235"/>
      <c r="AC5235"/>
      <c r="AD5235"/>
    </row>
    <row r="5236" spans="14:30" x14ac:dyDescent="0.25">
      <c r="N5236"/>
      <c r="AA5236"/>
      <c r="AB5236"/>
      <c r="AC5236"/>
      <c r="AD5236"/>
    </row>
    <row r="5237" spans="14:30" x14ac:dyDescent="0.25">
      <c r="N5237"/>
      <c r="AA5237"/>
      <c r="AB5237"/>
      <c r="AC5237"/>
      <c r="AD5237"/>
    </row>
    <row r="5238" spans="14:30" x14ac:dyDescent="0.25">
      <c r="N5238"/>
      <c r="AA5238"/>
      <c r="AB5238"/>
      <c r="AC5238"/>
      <c r="AD5238"/>
    </row>
    <row r="5239" spans="14:30" x14ac:dyDescent="0.25">
      <c r="N5239"/>
      <c r="AA5239"/>
      <c r="AB5239"/>
      <c r="AC5239"/>
      <c r="AD5239"/>
    </row>
    <row r="5240" spans="14:30" x14ac:dyDescent="0.25">
      <c r="N5240"/>
      <c r="AA5240"/>
      <c r="AB5240"/>
      <c r="AC5240"/>
      <c r="AD5240"/>
    </row>
    <row r="5241" spans="14:30" x14ac:dyDescent="0.25">
      <c r="N5241"/>
      <c r="AA5241"/>
      <c r="AB5241"/>
      <c r="AC5241"/>
      <c r="AD5241"/>
    </row>
    <row r="5242" spans="14:30" x14ac:dyDescent="0.25">
      <c r="N5242"/>
      <c r="AA5242"/>
      <c r="AB5242"/>
      <c r="AC5242"/>
      <c r="AD5242"/>
    </row>
    <row r="5243" spans="14:30" x14ac:dyDescent="0.25">
      <c r="N5243"/>
      <c r="AA5243"/>
      <c r="AB5243"/>
      <c r="AC5243"/>
      <c r="AD5243"/>
    </row>
    <row r="5244" spans="14:30" x14ac:dyDescent="0.25">
      <c r="N5244"/>
      <c r="AA5244"/>
      <c r="AB5244"/>
      <c r="AC5244"/>
      <c r="AD5244"/>
    </row>
    <row r="5245" spans="14:30" x14ac:dyDescent="0.25">
      <c r="N5245"/>
      <c r="AA5245"/>
      <c r="AB5245"/>
      <c r="AC5245"/>
      <c r="AD5245"/>
    </row>
    <row r="5246" spans="14:30" x14ac:dyDescent="0.25">
      <c r="N5246"/>
      <c r="AA5246"/>
      <c r="AB5246"/>
      <c r="AC5246"/>
      <c r="AD5246"/>
    </row>
    <row r="5247" spans="14:30" x14ac:dyDescent="0.25">
      <c r="N5247"/>
      <c r="AA5247"/>
      <c r="AB5247"/>
      <c r="AC5247"/>
      <c r="AD5247"/>
    </row>
    <row r="5248" spans="14:30" x14ac:dyDescent="0.25">
      <c r="N5248"/>
      <c r="AA5248"/>
      <c r="AB5248"/>
      <c r="AC5248"/>
      <c r="AD5248"/>
    </row>
    <row r="5249" spans="14:30" x14ac:dyDescent="0.25">
      <c r="N5249"/>
      <c r="AA5249"/>
      <c r="AB5249"/>
      <c r="AC5249"/>
      <c r="AD5249"/>
    </row>
    <row r="5250" spans="14:30" x14ac:dyDescent="0.25">
      <c r="N5250"/>
      <c r="AA5250"/>
      <c r="AB5250"/>
      <c r="AC5250"/>
      <c r="AD5250"/>
    </row>
    <row r="5251" spans="14:30" x14ac:dyDescent="0.25">
      <c r="N5251"/>
      <c r="AA5251"/>
      <c r="AB5251"/>
      <c r="AC5251"/>
      <c r="AD5251"/>
    </row>
    <row r="5252" spans="14:30" x14ac:dyDescent="0.25">
      <c r="N5252"/>
      <c r="AA5252"/>
      <c r="AB5252"/>
      <c r="AC5252"/>
      <c r="AD5252"/>
    </row>
    <row r="5253" spans="14:30" x14ac:dyDescent="0.25">
      <c r="N5253"/>
      <c r="AA5253"/>
      <c r="AB5253"/>
      <c r="AC5253"/>
      <c r="AD5253"/>
    </row>
    <row r="5254" spans="14:30" x14ac:dyDescent="0.25">
      <c r="N5254"/>
      <c r="AA5254"/>
      <c r="AB5254"/>
      <c r="AC5254"/>
      <c r="AD5254"/>
    </row>
    <row r="5255" spans="14:30" x14ac:dyDescent="0.25">
      <c r="N5255"/>
      <c r="AA5255"/>
      <c r="AB5255"/>
      <c r="AC5255"/>
      <c r="AD5255"/>
    </row>
    <row r="5256" spans="14:30" x14ac:dyDescent="0.25">
      <c r="N5256"/>
      <c r="AA5256"/>
      <c r="AB5256"/>
      <c r="AC5256"/>
      <c r="AD5256"/>
    </row>
    <row r="5257" spans="14:30" x14ac:dyDescent="0.25">
      <c r="N5257"/>
      <c r="AA5257"/>
      <c r="AB5257"/>
      <c r="AC5257"/>
      <c r="AD5257"/>
    </row>
    <row r="5258" spans="14:30" x14ac:dyDescent="0.25">
      <c r="N5258"/>
      <c r="AA5258"/>
      <c r="AB5258"/>
      <c r="AC5258"/>
      <c r="AD5258"/>
    </row>
    <row r="5259" spans="14:30" x14ac:dyDescent="0.25">
      <c r="N5259"/>
      <c r="AA5259"/>
      <c r="AB5259"/>
      <c r="AC5259"/>
      <c r="AD5259"/>
    </row>
    <row r="5260" spans="14:30" x14ac:dyDescent="0.25">
      <c r="N5260"/>
      <c r="AA5260"/>
      <c r="AB5260"/>
      <c r="AC5260"/>
      <c r="AD5260"/>
    </row>
    <row r="5261" spans="14:30" x14ac:dyDescent="0.25">
      <c r="N5261"/>
      <c r="AA5261"/>
      <c r="AB5261"/>
      <c r="AC5261"/>
      <c r="AD5261"/>
    </row>
    <row r="5262" spans="14:30" x14ac:dyDescent="0.25">
      <c r="N5262"/>
      <c r="AA5262"/>
      <c r="AB5262"/>
      <c r="AC5262"/>
      <c r="AD5262"/>
    </row>
    <row r="5263" spans="14:30" x14ac:dyDescent="0.25">
      <c r="N5263"/>
      <c r="AA5263"/>
      <c r="AB5263"/>
      <c r="AC5263"/>
      <c r="AD5263"/>
    </row>
    <row r="5264" spans="14:30" x14ac:dyDescent="0.25">
      <c r="N5264"/>
      <c r="AA5264"/>
      <c r="AB5264"/>
      <c r="AC5264"/>
      <c r="AD5264"/>
    </row>
    <row r="5265" spans="14:30" x14ac:dyDescent="0.25">
      <c r="N5265"/>
      <c r="AA5265"/>
      <c r="AB5265"/>
      <c r="AC5265"/>
      <c r="AD5265"/>
    </row>
    <row r="5266" spans="14:30" x14ac:dyDescent="0.25">
      <c r="N5266"/>
      <c r="AA5266"/>
      <c r="AB5266"/>
      <c r="AC5266"/>
      <c r="AD5266"/>
    </row>
    <row r="5267" spans="14:30" x14ac:dyDescent="0.25">
      <c r="N5267"/>
      <c r="AA5267"/>
      <c r="AB5267"/>
      <c r="AC5267"/>
      <c r="AD5267"/>
    </row>
    <row r="5268" spans="14:30" x14ac:dyDescent="0.25">
      <c r="N5268"/>
      <c r="AA5268"/>
      <c r="AB5268"/>
      <c r="AC5268"/>
      <c r="AD5268"/>
    </row>
    <row r="5269" spans="14:30" x14ac:dyDescent="0.25">
      <c r="N5269"/>
      <c r="AA5269"/>
      <c r="AB5269"/>
      <c r="AC5269"/>
      <c r="AD5269"/>
    </row>
    <row r="5270" spans="14:30" x14ac:dyDescent="0.25">
      <c r="N5270"/>
      <c r="AA5270"/>
      <c r="AB5270"/>
      <c r="AC5270"/>
      <c r="AD5270"/>
    </row>
    <row r="5271" spans="14:30" x14ac:dyDescent="0.25">
      <c r="N5271"/>
      <c r="AA5271"/>
      <c r="AB5271"/>
      <c r="AC5271"/>
      <c r="AD5271"/>
    </row>
    <row r="5272" spans="14:30" x14ac:dyDescent="0.25">
      <c r="N5272"/>
      <c r="AA5272"/>
      <c r="AB5272"/>
      <c r="AC5272"/>
      <c r="AD5272"/>
    </row>
    <row r="5273" spans="14:30" x14ac:dyDescent="0.25">
      <c r="N5273"/>
      <c r="AA5273"/>
      <c r="AB5273"/>
      <c r="AC5273"/>
      <c r="AD5273"/>
    </row>
    <row r="5274" spans="14:30" x14ac:dyDescent="0.25">
      <c r="N5274"/>
      <c r="AA5274"/>
      <c r="AB5274"/>
      <c r="AC5274"/>
      <c r="AD5274"/>
    </row>
    <row r="5275" spans="14:30" x14ac:dyDescent="0.25">
      <c r="N5275"/>
      <c r="AA5275"/>
      <c r="AB5275"/>
      <c r="AC5275"/>
      <c r="AD5275"/>
    </row>
    <row r="5276" spans="14:30" x14ac:dyDescent="0.25">
      <c r="N5276"/>
      <c r="AA5276"/>
      <c r="AB5276"/>
      <c r="AC5276"/>
      <c r="AD5276"/>
    </row>
    <row r="5277" spans="14:30" x14ac:dyDescent="0.25">
      <c r="N5277"/>
      <c r="AA5277"/>
      <c r="AB5277"/>
      <c r="AC5277"/>
      <c r="AD5277"/>
    </row>
    <row r="5278" spans="14:30" x14ac:dyDescent="0.25">
      <c r="N5278"/>
      <c r="AA5278"/>
      <c r="AB5278"/>
      <c r="AC5278"/>
      <c r="AD5278"/>
    </row>
    <row r="5279" spans="14:30" x14ac:dyDescent="0.25">
      <c r="N5279"/>
      <c r="AA5279"/>
      <c r="AB5279"/>
      <c r="AC5279"/>
      <c r="AD5279"/>
    </row>
    <row r="5280" spans="14:30" x14ac:dyDescent="0.25">
      <c r="N5280"/>
      <c r="AA5280"/>
      <c r="AB5280"/>
      <c r="AC5280"/>
      <c r="AD5280"/>
    </row>
    <row r="5281" spans="14:30" x14ac:dyDescent="0.25">
      <c r="N5281"/>
      <c r="AA5281"/>
      <c r="AB5281"/>
      <c r="AC5281"/>
      <c r="AD5281"/>
    </row>
    <row r="5282" spans="14:30" x14ac:dyDescent="0.25">
      <c r="N5282"/>
      <c r="AA5282"/>
      <c r="AB5282"/>
      <c r="AC5282"/>
      <c r="AD5282"/>
    </row>
    <row r="5283" spans="14:30" x14ac:dyDescent="0.25">
      <c r="N5283"/>
      <c r="AA5283"/>
      <c r="AB5283"/>
      <c r="AC5283"/>
      <c r="AD5283"/>
    </row>
    <row r="5284" spans="14:30" x14ac:dyDescent="0.25">
      <c r="N5284"/>
      <c r="AA5284"/>
      <c r="AB5284"/>
      <c r="AC5284"/>
      <c r="AD5284"/>
    </row>
    <row r="5285" spans="14:30" x14ac:dyDescent="0.25">
      <c r="N5285"/>
      <c r="AA5285"/>
      <c r="AB5285"/>
      <c r="AC5285"/>
      <c r="AD5285"/>
    </row>
    <row r="5286" spans="14:30" x14ac:dyDescent="0.25">
      <c r="N5286"/>
      <c r="AA5286"/>
      <c r="AB5286"/>
      <c r="AC5286"/>
      <c r="AD5286"/>
    </row>
    <row r="5287" spans="14:30" x14ac:dyDescent="0.25">
      <c r="N5287"/>
      <c r="AA5287"/>
      <c r="AB5287"/>
      <c r="AC5287"/>
      <c r="AD5287"/>
    </row>
    <row r="5288" spans="14:30" x14ac:dyDescent="0.25">
      <c r="N5288"/>
      <c r="AA5288"/>
      <c r="AB5288"/>
      <c r="AC5288"/>
      <c r="AD5288"/>
    </row>
    <row r="5289" spans="14:30" x14ac:dyDescent="0.25">
      <c r="N5289"/>
      <c r="AA5289"/>
      <c r="AB5289"/>
      <c r="AC5289"/>
      <c r="AD5289"/>
    </row>
    <row r="5290" spans="14:30" x14ac:dyDescent="0.25">
      <c r="N5290"/>
      <c r="AA5290"/>
      <c r="AB5290"/>
      <c r="AC5290"/>
      <c r="AD5290"/>
    </row>
    <row r="5291" spans="14:30" x14ac:dyDescent="0.25">
      <c r="N5291"/>
      <c r="AA5291"/>
      <c r="AB5291"/>
      <c r="AC5291"/>
      <c r="AD5291"/>
    </row>
    <row r="5292" spans="14:30" x14ac:dyDescent="0.25">
      <c r="N5292"/>
      <c r="AA5292"/>
      <c r="AB5292"/>
      <c r="AC5292"/>
      <c r="AD5292"/>
    </row>
    <row r="5293" spans="14:30" x14ac:dyDescent="0.25">
      <c r="N5293"/>
      <c r="AA5293"/>
      <c r="AB5293"/>
      <c r="AC5293"/>
      <c r="AD5293"/>
    </row>
    <row r="5294" spans="14:30" x14ac:dyDescent="0.25">
      <c r="N5294"/>
      <c r="AA5294"/>
      <c r="AB5294"/>
      <c r="AC5294"/>
      <c r="AD5294"/>
    </row>
    <row r="5295" spans="14:30" x14ac:dyDescent="0.25">
      <c r="N5295"/>
      <c r="AA5295"/>
      <c r="AB5295"/>
      <c r="AC5295"/>
      <c r="AD5295"/>
    </row>
    <row r="5296" spans="14:30" x14ac:dyDescent="0.25">
      <c r="N5296"/>
      <c r="AA5296"/>
      <c r="AB5296"/>
      <c r="AC5296"/>
      <c r="AD5296"/>
    </row>
    <row r="5297" spans="14:30" x14ac:dyDescent="0.25">
      <c r="N5297"/>
      <c r="AA5297"/>
      <c r="AB5297"/>
      <c r="AC5297"/>
      <c r="AD5297"/>
    </row>
    <row r="5298" spans="14:30" x14ac:dyDescent="0.25">
      <c r="N5298"/>
      <c r="AA5298"/>
      <c r="AB5298"/>
      <c r="AC5298"/>
      <c r="AD5298"/>
    </row>
    <row r="5299" spans="14:30" x14ac:dyDescent="0.25">
      <c r="N5299"/>
      <c r="AA5299"/>
      <c r="AB5299"/>
      <c r="AC5299"/>
      <c r="AD5299"/>
    </row>
    <row r="5300" spans="14:30" x14ac:dyDescent="0.25">
      <c r="N5300"/>
      <c r="AA5300"/>
      <c r="AB5300"/>
      <c r="AC5300"/>
      <c r="AD5300"/>
    </row>
    <row r="5301" spans="14:30" x14ac:dyDescent="0.25">
      <c r="N5301"/>
      <c r="AA5301"/>
      <c r="AB5301"/>
      <c r="AC5301"/>
      <c r="AD5301"/>
    </row>
    <row r="5302" spans="14:30" x14ac:dyDescent="0.25">
      <c r="N5302"/>
      <c r="AA5302"/>
      <c r="AB5302"/>
      <c r="AC5302"/>
      <c r="AD5302"/>
    </row>
    <row r="5303" spans="14:30" x14ac:dyDescent="0.25">
      <c r="N5303"/>
      <c r="AA5303"/>
      <c r="AB5303"/>
      <c r="AC5303"/>
      <c r="AD5303"/>
    </row>
    <row r="5304" spans="14:30" x14ac:dyDescent="0.25">
      <c r="N5304"/>
      <c r="AA5304"/>
      <c r="AB5304"/>
      <c r="AC5304"/>
      <c r="AD5304"/>
    </row>
    <row r="5305" spans="14:30" x14ac:dyDescent="0.25">
      <c r="N5305"/>
      <c r="AA5305"/>
      <c r="AB5305"/>
      <c r="AC5305"/>
      <c r="AD5305"/>
    </row>
    <row r="5306" spans="14:30" x14ac:dyDescent="0.25">
      <c r="N5306"/>
      <c r="AA5306"/>
      <c r="AB5306"/>
      <c r="AC5306"/>
      <c r="AD5306"/>
    </row>
    <row r="5307" spans="14:30" x14ac:dyDescent="0.25">
      <c r="N5307"/>
      <c r="AA5307"/>
      <c r="AB5307"/>
      <c r="AC5307"/>
      <c r="AD5307"/>
    </row>
    <row r="5308" spans="14:30" x14ac:dyDescent="0.25">
      <c r="N5308"/>
      <c r="AA5308"/>
      <c r="AB5308"/>
      <c r="AC5308"/>
      <c r="AD5308"/>
    </row>
    <row r="5309" spans="14:30" x14ac:dyDescent="0.25">
      <c r="N5309"/>
      <c r="AA5309"/>
      <c r="AB5309"/>
      <c r="AC5309"/>
      <c r="AD5309"/>
    </row>
    <row r="5310" spans="14:30" x14ac:dyDescent="0.25">
      <c r="N5310"/>
      <c r="AA5310"/>
      <c r="AB5310"/>
      <c r="AC5310"/>
      <c r="AD5310"/>
    </row>
    <row r="5311" spans="14:30" x14ac:dyDescent="0.25">
      <c r="N5311"/>
      <c r="AA5311"/>
      <c r="AB5311"/>
      <c r="AC5311"/>
      <c r="AD5311"/>
    </row>
    <row r="5312" spans="14:30" x14ac:dyDescent="0.25">
      <c r="N5312"/>
      <c r="AA5312"/>
      <c r="AB5312"/>
      <c r="AC5312"/>
      <c r="AD5312"/>
    </row>
    <row r="5313" spans="14:30" x14ac:dyDescent="0.25">
      <c r="N5313"/>
      <c r="AA5313"/>
      <c r="AB5313"/>
      <c r="AC5313"/>
      <c r="AD5313"/>
    </row>
    <row r="5314" spans="14:30" x14ac:dyDescent="0.25">
      <c r="N5314"/>
      <c r="AA5314"/>
      <c r="AB5314"/>
      <c r="AC5314"/>
      <c r="AD5314"/>
    </row>
    <row r="5315" spans="14:30" x14ac:dyDescent="0.25">
      <c r="N5315"/>
      <c r="AA5315"/>
      <c r="AB5315"/>
      <c r="AC5315"/>
      <c r="AD5315"/>
    </row>
    <row r="5316" spans="14:30" x14ac:dyDescent="0.25">
      <c r="N5316"/>
      <c r="AA5316"/>
      <c r="AB5316"/>
      <c r="AC5316"/>
      <c r="AD5316"/>
    </row>
    <row r="5317" spans="14:30" x14ac:dyDescent="0.25">
      <c r="N5317"/>
      <c r="AA5317"/>
      <c r="AB5317"/>
      <c r="AC5317"/>
      <c r="AD5317"/>
    </row>
    <row r="5318" spans="14:30" x14ac:dyDescent="0.25">
      <c r="N5318"/>
      <c r="AA5318"/>
      <c r="AB5318"/>
      <c r="AC5318"/>
      <c r="AD5318"/>
    </row>
    <row r="5319" spans="14:30" x14ac:dyDescent="0.25">
      <c r="N5319"/>
      <c r="AA5319"/>
      <c r="AB5319"/>
      <c r="AC5319"/>
      <c r="AD5319"/>
    </row>
    <row r="5320" spans="14:30" x14ac:dyDescent="0.25">
      <c r="N5320"/>
      <c r="AA5320"/>
      <c r="AB5320"/>
      <c r="AC5320"/>
      <c r="AD5320"/>
    </row>
    <row r="5321" spans="14:30" x14ac:dyDescent="0.25">
      <c r="N5321"/>
      <c r="AA5321"/>
      <c r="AB5321"/>
      <c r="AC5321"/>
      <c r="AD5321"/>
    </row>
    <row r="5322" spans="14:30" x14ac:dyDescent="0.25">
      <c r="N5322"/>
      <c r="AA5322"/>
      <c r="AB5322"/>
      <c r="AC5322"/>
      <c r="AD5322"/>
    </row>
    <row r="5323" spans="14:30" x14ac:dyDescent="0.25">
      <c r="N5323"/>
      <c r="AA5323"/>
      <c r="AB5323"/>
      <c r="AC5323"/>
      <c r="AD5323"/>
    </row>
    <row r="5324" spans="14:30" x14ac:dyDescent="0.25">
      <c r="N5324"/>
      <c r="AA5324"/>
      <c r="AB5324"/>
      <c r="AC5324"/>
      <c r="AD5324"/>
    </row>
    <row r="5325" spans="14:30" x14ac:dyDescent="0.25">
      <c r="N5325"/>
      <c r="AA5325"/>
      <c r="AB5325"/>
      <c r="AC5325"/>
      <c r="AD5325"/>
    </row>
    <row r="5326" spans="14:30" x14ac:dyDescent="0.25">
      <c r="N5326"/>
      <c r="AA5326"/>
      <c r="AB5326"/>
      <c r="AC5326"/>
      <c r="AD5326"/>
    </row>
    <row r="5327" spans="14:30" x14ac:dyDescent="0.25">
      <c r="N5327"/>
      <c r="AA5327"/>
      <c r="AB5327"/>
      <c r="AC5327"/>
      <c r="AD5327"/>
    </row>
    <row r="5328" spans="14:30" x14ac:dyDescent="0.25">
      <c r="N5328"/>
      <c r="AA5328"/>
      <c r="AB5328"/>
      <c r="AC5328"/>
      <c r="AD5328"/>
    </row>
    <row r="5329" spans="14:30" x14ac:dyDescent="0.25">
      <c r="N5329"/>
      <c r="AA5329"/>
      <c r="AB5329"/>
      <c r="AC5329"/>
      <c r="AD5329"/>
    </row>
    <row r="5330" spans="14:30" x14ac:dyDescent="0.25">
      <c r="N5330"/>
      <c r="AA5330"/>
      <c r="AB5330"/>
      <c r="AC5330"/>
      <c r="AD5330"/>
    </row>
    <row r="5331" spans="14:30" x14ac:dyDescent="0.25">
      <c r="N5331"/>
      <c r="AA5331"/>
      <c r="AB5331"/>
      <c r="AC5331"/>
      <c r="AD5331"/>
    </row>
    <row r="5332" spans="14:30" x14ac:dyDescent="0.25">
      <c r="N5332"/>
      <c r="AA5332"/>
      <c r="AB5332"/>
      <c r="AC5332"/>
      <c r="AD5332"/>
    </row>
    <row r="5333" spans="14:30" x14ac:dyDescent="0.25">
      <c r="N5333"/>
      <c r="AA5333"/>
      <c r="AB5333"/>
      <c r="AC5333"/>
      <c r="AD5333"/>
    </row>
    <row r="5334" spans="14:30" x14ac:dyDescent="0.25">
      <c r="N5334"/>
      <c r="AA5334"/>
      <c r="AB5334"/>
      <c r="AC5334"/>
      <c r="AD5334"/>
    </row>
    <row r="5335" spans="14:30" x14ac:dyDescent="0.25">
      <c r="N5335"/>
      <c r="AA5335"/>
      <c r="AB5335"/>
      <c r="AC5335"/>
      <c r="AD5335"/>
    </row>
    <row r="5336" spans="14:30" x14ac:dyDescent="0.25">
      <c r="N5336"/>
      <c r="AA5336"/>
      <c r="AB5336"/>
      <c r="AC5336"/>
      <c r="AD5336"/>
    </row>
    <row r="5337" spans="14:30" x14ac:dyDescent="0.25">
      <c r="N5337"/>
      <c r="AA5337"/>
      <c r="AB5337"/>
      <c r="AC5337"/>
      <c r="AD5337"/>
    </row>
    <row r="5338" spans="14:30" x14ac:dyDescent="0.25">
      <c r="N5338"/>
      <c r="AA5338"/>
      <c r="AB5338"/>
      <c r="AC5338"/>
      <c r="AD5338"/>
    </row>
    <row r="5339" spans="14:30" x14ac:dyDescent="0.25">
      <c r="N5339"/>
      <c r="AA5339"/>
      <c r="AB5339"/>
      <c r="AC5339"/>
      <c r="AD5339"/>
    </row>
    <row r="5340" spans="14:30" x14ac:dyDescent="0.25">
      <c r="N5340"/>
      <c r="AA5340"/>
      <c r="AB5340"/>
      <c r="AC5340"/>
      <c r="AD5340"/>
    </row>
    <row r="5341" spans="14:30" x14ac:dyDescent="0.25">
      <c r="N5341"/>
      <c r="AA5341"/>
      <c r="AB5341"/>
      <c r="AC5341"/>
      <c r="AD5341"/>
    </row>
    <row r="5342" spans="14:30" x14ac:dyDescent="0.25">
      <c r="N5342"/>
      <c r="AA5342"/>
      <c r="AB5342"/>
      <c r="AC5342"/>
      <c r="AD5342"/>
    </row>
    <row r="5343" spans="14:30" x14ac:dyDescent="0.25">
      <c r="N5343"/>
      <c r="AA5343"/>
      <c r="AB5343"/>
      <c r="AC5343"/>
      <c r="AD5343"/>
    </row>
    <row r="5344" spans="14:30" x14ac:dyDescent="0.25">
      <c r="N5344"/>
      <c r="AA5344"/>
      <c r="AB5344"/>
      <c r="AC5344"/>
      <c r="AD5344"/>
    </row>
    <row r="5345" spans="14:30" x14ac:dyDescent="0.25">
      <c r="N5345"/>
      <c r="AA5345"/>
      <c r="AB5345"/>
      <c r="AC5345"/>
      <c r="AD5345"/>
    </row>
    <row r="5346" spans="14:30" x14ac:dyDescent="0.25">
      <c r="N5346"/>
      <c r="AA5346"/>
      <c r="AB5346"/>
      <c r="AC5346"/>
      <c r="AD5346"/>
    </row>
    <row r="5347" spans="14:30" x14ac:dyDescent="0.25">
      <c r="N5347"/>
      <c r="AA5347"/>
      <c r="AB5347"/>
      <c r="AC5347"/>
      <c r="AD5347"/>
    </row>
    <row r="5348" spans="14:30" x14ac:dyDescent="0.25">
      <c r="N5348"/>
      <c r="AA5348"/>
      <c r="AB5348"/>
      <c r="AC5348"/>
      <c r="AD5348"/>
    </row>
    <row r="5349" spans="14:30" x14ac:dyDescent="0.25">
      <c r="N5349"/>
      <c r="AA5349"/>
      <c r="AB5349"/>
      <c r="AC5349"/>
      <c r="AD5349"/>
    </row>
    <row r="5350" spans="14:30" x14ac:dyDescent="0.25">
      <c r="N5350"/>
      <c r="AA5350"/>
      <c r="AB5350"/>
      <c r="AC5350"/>
      <c r="AD5350"/>
    </row>
    <row r="5351" spans="14:30" x14ac:dyDescent="0.25">
      <c r="N5351"/>
      <c r="AA5351"/>
      <c r="AB5351"/>
      <c r="AC5351"/>
      <c r="AD5351"/>
    </row>
    <row r="5352" spans="14:30" x14ac:dyDescent="0.25">
      <c r="N5352"/>
      <c r="AA5352"/>
      <c r="AB5352"/>
      <c r="AC5352"/>
      <c r="AD5352"/>
    </row>
    <row r="5353" spans="14:30" x14ac:dyDescent="0.25">
      <c r="N5353"/>
      <c r="AA5353"/>
      <c r="AB5353"/>
      <c r="AC5353"/>
      <c r="AD5353"/>
    </row>
    <row r="5354" spans="14:30" x14ac:dyDescent="0.25">
      <c r="N5354"/>
      <c r="AA5354"/>
      <c r="AB5354"/>
      <c r="AC5354"/>
      <c r="AD5354"/>
    </row>
    <row r="5355" spans="14:30" x14ac:dyDescent="0.25">
      <c r="N5355"/>
      <c r="AA5355"/>
      <c r="AB5355"/>
      <c r="AC5355"/>
      <c r="AD5355"/>
    </row>
    <row r="5356" spans="14:30" x14ac:dyDescent="0.25">
      <c r="N5356"/>
      <c r="AA5356"/>
      <c r="AB5356"/>
      <c r="AC5356"/>
      <c r="AD5356"/>
    </row>
    <row r="5357" spans="14:30" x14ac:dyDescent="0.25">
      <c r="N5357"/>
      <c r="AA5357"/>
      <c r="AB5357"/>
      <c r="AC5357"/>
      <c r="AD5357"/>
    </row>
    <row r="5358" spans="14:30" x14ac:dyDescent="0.25">
      <c r="N5358"/>
      <c r="AA5358"/>
      <c r="AB5358"/>
      <c r="AC5358"/>
      <c r="AD5358"/>
    </row>
    <row r="5359" spans="14:30" x14ac:dyDescent="0.25">
      <c r="N5359"/>
      <c r="AA5359"/>
      <c r="AB5359"/>
      <c r="AC5359"/>
      <c r="AD5359"/>
    </row>
    <row r="5360" spans="14:30" x14ac:dyDescent="0.25">
      <c r="N5360"/>
      <c r="AA5360"/>
      <c r="AB5360"/>
      <c r="AC5360"/>
      <c r="AD5360"/>
    </row>
    <row r="5361" spans="14:30" x14ac:dyDescent="0.25">
      <c r="N5361"/>
      <c r="AA5361"/>
      <c r="AB5361"/>
      <c r="AC5361"/>
      <c r="AD5361"/>
    </row>
    <row r="5362" spans="14:30" x14ac:dyDescent="0.25">
      <c r="N5362"/>
      <c r="AA5362"/>
      <c r="AB5362"/>
      <c r="AC5362"/>
      <c r="AD5362"/>
    </row>
    <row r="5363" spans="14:30" x14ac:dyDescent="0.25">
      <c r="N5363"/>
      <c r="AA5363"/>
      <c r="AB5363"/>
      <c r="AC5363"/>
      <c r="AD5363"/>
    </row>
    <row r="5364" spans="14:30" x14ac:dyDescent="0.25">
      <c r="N5364"/>
      <c r="AA5364"/>
      <c r="AB5364"/>
      <c r="AC5364"/>
      <c r="AD5364"/>
    </row>
    <row r="5365" spans="14:30" x14ac:dyDescent="0.25">
      <c r="N5365"/>
      <c r="AA5365"/>
      <c r="AB5365"/>
      <c r="AC5365"/>
      <c r="AD5365"/>
    </row>
    <row r="5366" spans="14:30" x14ac:dyDescent="0.25">
      <c r="N5366"/>
      <c r="AA5366"/>
      <c r="AB5366"/>
      <c r="AC5366"/>
      <c r="AD5366"/>
    </row>
    <row r="5367" spans="14:30" x14ac:dyDescent="0.25">
      <c r="N5367"/>
      <c r="AA5367"/>
      <c r="AB5367"/>
      <c r="AC5367"/>
      <c r="AD5367"/>
    </row>
    <row r="5368" spans="14:30" x14ac:dyDescent="0.25">
      <c r="N5368"/>
      <c r="AA5368"/>
      <c r="AB5368"/>
      <c r="AC5368"/>
      <c r="AD5368"/>
    </row>
    <row r="5369" spans="14:30" x14ac:dyDescent="0.25">
      <c r="N5369"/>
      <c r="AA5369"/>
      <c r="AB5369"/>
      <c r="AC5369"/>
      <c r="AD5369"/>
    </row>
    <row r="5370" spans="14:30" x14ac:dyDescent="0.25">
      <c r="N5370"/>
      <c r="AA5370"/>
      <c r="AB5370"/>
      <c r="AC5370"/>
      <c r="AD5370"/>
    </row>
    <row r="5371" spans="14:30" x14ac:dyDescent="0.25">
      <c r="N5371"/>
      <c r="AA5371"/>
      <c r="AB5371"/>
      <c r="AC5371"/>
      <c r="AD5371"/>
    </row>
    <row r="5372" spans="14:30" x14ac:dyDescent="0.25">
      <c r="N5372"/>
      <c r="AA5372"/>
      <c r="AB5372"/>
      <c r="AC5372"/>
      <c r="AD5372"/>
    </row>
    <row r="5373" spans="14:30" x14ac:dyDescent="0.25">
      <c r="N5373"/>
      <c r="AA5373"/>
      <c r="AB5373"/>
      <c r="AC5373"/>
      <c r="AD5373"/>
    </row>
    <row r="5374" spans="14:30" x14ac:dyDescent="0.25">
      <c r="N5374"/>
      <c r="AA5374"/>
      <c r="AB5374"/>
      <c r="AC5374"/>
      <c r="AD5374"/>
    </row>
    <row r="5375" spans="14:30" x14ac:dyDescent="0.25">
      <c r="N5375"/>
      <c r="AA5375"/>
      <c r="AB5375"/>
      <c r="AC5375"/>
      <c r="AD5375"/>
    </row>
    <row r="5376" spans="14:30" x14ac:dyDescent="0.25">
      <c r="N5376"/>
      <c r="AA5376"/>
      <c r="AB5376"/>
      <c r="AC5376"/>
      <c r="AD5376"/>
    </row>
    <row r="5377" spans="14:30" x14ac:dyDescent="0.25">
      <c r="N5377"/>
      <c r="AA5377"/>
      <c r="AB5377"/>
      <c r="AC5377"/>
      <c r="AD5377"/>
    </row>
    <row r="5378" spans="14:30" x14ac:dyDescent="0.25">
      <c r="N5378"/>
      <c r="AA5378"/>
      <c r="AB5378"/>
      <c r="AC5378"/>
      <c r="AD5378"/>
    </row>
    <row r="5379" spans="14:30" x14ac:dyDescent="0.25">
      <c r="N5379"/>
      <c r="AA5379"/>
      <c r="AB5379"/>
      <c r="AC5379"/>
      <c r="AD5379"/>
    </row>
    <row r="5380" spans="14:30" x14ac:dyDescent="0.25">
      <c r="N5380"/>
      <c r="AA5380"/>
      <c r="AB5380"/>
      <c r="AC5380"/>
      <c r="AD5380"/>
    </row>
    <row r="5381" spans="14:30" x14ac:dyDescent="0.25">
      <c r="N5381"/>
      <c r="AA5381"/>
      <c r="AB5381"/>
      <c r="AC5381"/>
      <c r="AD5381"/>
    </row>
    <row r="5382" spans="14:30" x14ac:dyDescent="0.25">
      <c r="N5382"/>
      <c r="AA5382"/>
      <c r="AB5382"/>
      <c r="AC5382"/>
      <c r="AD5382"/>
    </row>
    <row r="5383" spans="14:30" x14ac:dyDescent="0.25">
      <c r="N5383"/>
      <c r="AA5383"/>
      <c r="AB5383"/>
      <c r="AC5383"/>
      <c r="AD5383"/>
    </row>
    <row r="5384" spans="14:30" x14ac:dyDescent="0.25">
      <c r="N5384"/>
      <c r="AA5384"/>
      <c r="AB5384"/>
      <c r="AC5384"/>
      <c r="AD5384"/>
    </row>
    <row r="5385" spans="14:30" x14ac:dyDescent="0.25">
      <c r="N5385"/>
      <c r="AA5385"/>
      <c r="AB5385"/>
      <c r="AC5385"/>
      <c r="AD5385"/>
    </row>
    <row r="5386" spans="14:30" x14ac:dyDescent="0.25">
      <c r="N5386"/>
      <c r="AA5386"/>
      <c r="AB5386"/>
      <c r="AC5386"/>
      <c r="AD5386"/>
    </row>
    <row r="5387" spans="14:30" x14ac:dyDescent="0.25">
      <c r="N5387"/>
      <c r="AA5387"/>
      <c r="AB5387"/>
      <c r="AC5387"/>
      <c r="AD5387"/>
    </row>
    <row r="5388" spans="14:30" x14ac:dyDescent="0.25">
      <c r="N5388"/>
      <c r="AA5388"/>
      <c r="AB5388"/>
      <c r="AC5388"/>
      <c r="AD5388"/>
    </row>
    <row r="5389" spans="14:30" x14ac:dyDescent="0.25">
      <c r="N5389"/>
      <c r="AA5389"/>
      <c r="AB5389"/>
      <c r="AC5389"/>
      <c r="AD5389"/>
    </row>
    <row r="5390" spans="14:30" x14ac:dyDescent="0.25">
      <c r="N5390"/>
      <c r="AA5390"/>
      <c r="AB5390"/>
      <c r="AC5390"/>
      <c r="AD5390"/>
    </row>
    <row r="5391" spans="14:30" x14ac:dyDescent="0.25">
      <c r="N5391"/>
      <c r="AA5391"/>
      <c r="AB5391"/>
      <c r="AC5391"/>
      <c r="AD5391"/>
    </row>
    <row r="5392" spans="14:30" x14ac:dyDescent="0.25">
      <c r="N5392"/>
      <c r="AA5392"/>
      <c r="AB5392"/>
      <c r="AC5392"/>
      <c r="AD5392"/>
    </row>
    <row r="5393" spans="14:30" x14ac:dyDescent="0.25">
      <c r="N5393"/>
      <c r="AA5393"/>
      <c r="AB5393"/>
      <c r="AC5393"/>
      <c r="AD5393"/>
    </row>
    <row r="5394" spans="14:30" x14ac:dyDescent="0.25">
      <c r="N5394"/>
      <c r="AA5394"/>
      <c r="AB5394"/>
      <c r="AC5394"/>
      <c r="AD5394"/>
    </row>
    <row r="5395" spans="14:30" x14ac:dyDescent="0.25">
      <c r="N5395"/>
      <c r="AA5395"/>
      <c r="AB5395"/>
      <c r="AC5395"/>
      <c r="AD5395"/>
    </row>
    <row r="5396" spans="14:30" x14ac:dyDescent="0.25">
      <c r="N5396"/>
      <c r="AA5396"/>
      <c r="AB5396"/>
      <c r="AC5396"/>
      <c r="AD5396"/>
    </row>
    <row r="5397" spans="14:30" x14ac:dyDescent="0.25">
      <c r="N5397"/>
      <c r="AA5397"/>
      <c r="AB5397"/>
      <c r="AC5397"/>
      <c r="AD5397"/>
    </row>
    <row r="5398" spans="14:30" x14ac:dyDescent="0.25">
      <c r="N5398"/>
      <c r="AA5398"/>
      <c r="AB5398"/>
      <c r="AC5398"/>
      <c r="AD5398"/>
    </row>
    <row r="5399" spans="14:30" x14ac:dyDescent="0.25">
      <c r="N5399"/>
      <c r="AA5399"/>
      <c r="AB5399"/>
      <c r="AC5399"/>
      <c r="AD5399"/>
    </row>
    <row r="5400" spans="14:30" x14ac:dyDescent="0.25">
      <c r="N5400"/>
      <c r="AA5400"/>
      <c r="AB5400"/>
      <c r="AC5400"/>
      <c r="AD5400"/>
    </row>
    <row r="5401" spans="14:30" x14ac:dyDescent="0.25">
      <c r="N5401"/>
      <c r="AA5401"/>
      <c r="AB5401"/>
      <c r="AC5401"/>
      <c r="AD5401"/>
    </row>
    <row r="5402" spans="14:30" x14ac:dyDescent="0.25">
      <c r="N5402"/>
      <c r="AA5402"/>
      <c r="AB5402"/>
      <c r="AC5402"/>
      <c r="AD5402"/>
    </row>
    <row r="5403" spans="14:30" x14ac:dyDescent="0.25">
      <c r="N5403"/>
      <c r="AA5403"/>
      <c r="AB5403"/>
      <c r="AC5403"/>
      <c r="AD5403"/>
    </row>
    <row r="5404" spans="14:30" x14ac:dyDescent="0.25">
      <c r="N5404"/>
      <c r="AA5404"/>
      <c r="AB5404"/>
      <c r="AC5404"/>
      <c r="AD5404"/>
    </row>
    <row r="5405" spans="14:30" x14ac:dyDescent="0.25">
      <c r="N5405"/>
      <c r="AA5405"/>
      <c r="AB5405"/>
      <c r="AC5405"/>
      <c r="AD5405"/>
    </row>
    <row r="5406" spans="14:30" x14ac:dyDescent="0.25">
      <c r="N5406"/>
      <c r="AA5406"/>
      <c r="AB5406"/>
      <c r="AC5406"/>
      <c r="AD5406"/>
    </row>
    <row r="5407" spans="14:30" x14ac:dyDescent="0.25">
      <c r="N5407"/>
      <c r="AA5407"/>
      <c r="AB5407"/>
      <c r="AC5407"/>
      <c r="AD5407"/>
    </row>
    <row r="5408" spans="14:30" x14ac:dyDescent="0.25">
      <c r="N5408"/>
      <c r="AA5408"/>
      <c r="AB5408"/>
      <c r="AC5408"/>
      <c r="AD5408"/>
    </row>
    <row r="5409" spans="14:30" x14ac:dyDescent="0.25">
      <c r="N5409"/>
      <c r="AA5409"/>
      <c r="AB5409"/>
      <c r="AC5409"/>
      <c r="AD5409"/>
    </row>
    <row r="5410" spans="14:30" x14ac:dyDescent="0.25">
      <c r="N5410"/>
      <c r="AA5410"/>
      <c r="AB5410"/>
      <c r="AC5410"/>
      <c r="AD5410"/>
    </row>
    <row r="5411" spans="14:30" x14ac:dyDescent="0.25">
      <c r="N5411"/>
      <c r="AA5411"/>
      <c r="AB5411"/>
      <c r="AC5411"/>
      <c r="AD5411"/>
    </row>
    <row r="5412" spans="14:30" x14ac:dyDescent="0.25">
      <c r="N5412"/>
      <c r="AA5412"/>
      <c r="AB5412"/>
      <c r="AC5412"/>
      <c r="AD5412"/>
    </row>
    <row r="5413" spans="14:30" x14ac:dyDescent="0.25">
      <c r="N5413"/>
      <c r="AA5413"/>
      <c r="AB5413"/>
      <c r="AC5413"/>
      <c r="AD5413"/>
    </row>
    <row r="5414" spans="14:30" x14ac:dyDescent="0.25">
      <c r="N5414"/>
      <c r="AA5414"/>
      <c r="AB5414"/>
      <c r="AC5414"/>
      <c r="AD5414"/>
    </row>
    <row r="5415" spans="14:30" x14ac:dyDescent="0.25">
      <c r="N5415"/>
      <c r="AA5415"/>
      <c r="AB5415"/>
      <c r="AC5415"/>
      <c r="AD5415"/>
    </row>
    <row r="5416" spans="14:30" x14ac:dyDescent="0.25">
      <c r="N5416"/>
      <c r="AA5416"/>
      <c r="AB5416"/>
      <c r="AC5416"/>
      <c r="AD5416"/>
    </row>
    <row r="5417" spans="14:30" x14ac:dyDescent="0.25">
      <c r="N5417"/>
      <c r="AA5417"/>
      <c r="AB5417"/>
      <c r="AC5417"/>
      <c r="AD5417"/>
    </row>
    <row r="5418" spans="14:30" x14ac:dyDescent="0.25">
      <c r="N5418"/>
      <c r="AA5418"/>
      <c r="AB5418"/>
      <c r="AC5418"/>
      <c r="AD5418"/>
    </row>
    <row r="5419" spans="14:30" x14ac:dyDescent="0.25">
      <c r="N5419"/>
      <c r="AA5419"/>
      <c r="AB5419"/>
      <c r="AC5419"/>
      <c r="AD5419"/>
    </row>
    <row r="5420" spans="14:30" x14ac:dyDescent="0.25">
      <c r="N5420"/>
      <c r="AA5420"/>
      <c r="AB5420"/>
      <c r="AC5420"/>
      <c r="AD5420"/>
    </row>
    <row r="5421" spans="14:30" x14ac:dyDescent="0.25">
      <c r="N5421"/>
      <c r="AA5421"/>
      <c r="AB5421"/>
      <c r="AC5421"/>
      <c r="AD5421"/>
    </row>
    <row r="5422" spans="14:30" x14ac:dyDescent="0.25">
      <c r="N5422"/>
      <c r="AA5422"/>
      <c r="AB5422"/>
      <c r="AC5422"/>
      <c r="AD5422"/>
    </row>
    <row r="5423" spans="14:30" x14ac:dyDescent="0.25">
      <c r="N5423"/>
      <c r="AA5423"/>
      <c r="AB5423"/>
      <c r="AC5423"/>
      <c r="AD5423"/>
    </row>
    <row r="5424" spans="14:30" x14ac:dyDescent="0.25">
      <c r="N5424"/>
      <c r="AA5424"/>
      <c r="AB5424"/>
      <c r="AC5424"/>
      <c r="AD5424"/>
    </row>
    <row r="5425" spans="14:30" x14ac:dyDescent="0.25">
      <c r="N5425"/>
      <c r="AA5425"/>
      <c r="AB5425"/>
      <c r="AC5425"/>
      <c r="AD5425"/>
    </row>
    <row r="5426" spans="14:30" x14ac:dyDescent="0.25">
      <c r="N5426"/>
      <c r="AA5426"/>
      <c r="AB5426"/>
      <c r="AC5426"/>
      <c r="AD5426"/>
    </row>
    <row r="5427" spans="14:30" x14ac:dyDescent="0.25">
      <c r="N5427"/>
      <c r="AA5427"/>
      <c r="AB5427"/>
      <c r="AC5427"/>
      <c r="AD5427"/>
    </row>
    <row r="5428" spans="14:30" x14ac:dyDescent="0.25">
      <c r="N5428"/>
      <c r="AA5428"/>
      <c r="AB5428"/>
      <c r="AC5428"/>
      <c r="AD5428"/>
    </row>
    <row r="5429" spans="14:30" x14ac:dyDescent="0.25">
      <c r="N5429"/>
      <c r="AA5429"/>
      <c r="AB5429"/>
      <c r="AC5429"/>
      <c r="AD5429"/>
    </row>
    <row r="5430" spans="14:30" x14ac:dyDescent="0.25">
      <c r="N5430"/>
      <c r="AA5430"/>
      <c r="AB5430"/>
      <c r="AC5430"/>
      <c r="AD5430"/>
    </row>
    <row r="5431" spans="14:30" x14ac:dyDescent="0.25">
      <c r="N5431"/>
      <c r="AA5431"/>
      <c r="AB5431"/>
      <c r="AC5431"/>
      <c r="AD5431"/>
    </row>
    <row r="5432" spans="14:30" x14ac:dyDescent="0.25">
      <c r="N5432"/>
      <c r="AA5432"/>
      <c r="AB5432"/>
      <c r="AC5432"/>
      <c r="AD5432"/>
    </row>
    <row r="5433" spans="14:30" x14ac:dyDescent="0.25">
      <c r="N5433"/>
      <c r="AA5433"/>
      <c r="AB5433"/>
      <c r="AC5433"/>
      <c r="AD5433"/>
    </row>
    <row r="5434" spans="14:30" x14ac:dyDescent="0.25">
      <c r="N5434"/>
      <c r="AA5434"/>
      <c r="AB5434"/>
      <c r="AC5434"/>
      <c r="AD5434"/>
    </row>
    <row r="5435" spans="14:30" x14ac:dyDescent="0.25">
      <c r="N5435"/>
      <c r="AA5435"/>
      <c r="AB5435"/>
      <c r="AC5435"/>
      <c r="AD5435"/>
    </row>
    <row r="5436" spans="14:30" x14ac:dyDescent="0.25">
      <c r="N5436"/>
      <c r="AA5436"/>
      <c r="AB5436"/>
      <c r="AC5436"/>
      <c r="AD5436"/>
    </row>
    <row r="5437" spans="14:30" x14ac:dyDescent="0.25">
      <c r="N5437"/>
      <c r="AA5437"/>
      <c r="AB5437"/>
      <c r="AC5437"/>
      <c r="AD5437"/>
    </row>
    <row r="5438" spans="14:30" x14ac:dyDescent="0.25">
      <c r="N5438"/>
      <c r="AA5438"/>
      <c r="AB5438"/>
      <c r="AC5438"/>
      <c r="AD5438"/>
    </row>
    <row r="5439" spans="14:30" x14ac:dyDescent="0.25">
      <c r="N5439"/>
      <c r="AA5439"/>
      <c r="AB5439"/>
      <c r="AC5439"/>
      <c r="AD5439"/>
    </row>
    <row r="5440" spans="14:30" x14ac:dyDescent="0.25">
      <c r="N5440"/>
      <c r="AA5440"/>
      <c r="AB5440"/>
      <c r="AC5440"/>
      <c r="AD5440"/>
    </row>
    <row r="5441" spans="14:30" x14ac:dyDescent="0.25">
      <c r="N5441"/>
      <c r="AA5441"/>
      <c r="AB5441"/>
      <c r="AC5441"/>
      <c r="AD5441"/>
    </row>
    <row r="5442" spans="14:30" x14ac:dyDescent="0.25">
      <c r="N5442"/>
      <c r="AA5442"/>
      <c r="AB5442"/>
      <c r="AC5442"/>
      <c r="AD5442"/>
    </row>
    <row r="5443" spans="14:30" x14ac:dyDescent="0.25">
      <c r="N5443"/>
      <c r="AA5443"/>
      <c r="AB5443"/>
      <c r="AC5443"/>
      <c r="AD5443"/>
    </row>
    <row r="5444" spans="14:30" x14ac:dyDescent="0.25">
      <c r="N5444"/>
      <c r="AA5444"/>
      <c r="AB5444"/>
      <c r="AC5444"/>
      <c r="AD5444"/>
    </row>
    <row r="5445" spans="14:30" x14ac:dyDescent="0.25">
      <c r="N5445"/>
      <c r="AA5445"/>
      <c r="AB5445"/>
      <c r="AC5445"/>
      <c r="AD5445"/>
    </row>
    <row r="5446" spans="14:30" x14ac:dyDescent="0.25">
      <c r="N5446"/>
      <c r="AA5446"/>
      <c r="AB5446"/>
      <c r="AC5446"/>
      <c r="AD5446"/>
    </row>
    <row r="5447" spans="14:30" x14ac:dyDescent="0.25">
      <c r="N5447"/>
      <c r="AA5447"/>
      <c r="AB5447"/>
      <c r="AC5447"/>
      <c r="AD5447"/>
    </row>
    <row r="5448" spans="14:30" x14ac:dyDescent="0.25">
      <c r="N5448"/>
      <c r="AA5448"/>
      <c r="AB5448"/>
      <c r="AC5448"/>
      <c r="AD5448"/>
    </row>
    <row r="5449" spans="14:30" x14ac:dyDescent="0.25">
      <c r="N5449"/>
      <c r="AA5449"/>
      <c r="AB5449"/>
      <c r="AC5449"/>
      <c r="AD5449"/>
    </row>
    <row r="5450" spans="14:30" x14ac:dyDescent="0.25">
      <c r="N5450"/>
      <c r="AA5450"/>
      <c r="AB5450"/>
      <c r="AC5450"/>
      <c r="AD5450"/>
    </row>
    <row r="5451" spans="14:30" x14ac:dyDescent="0.25">
      <c r="N5451"/>
      <c r="AA5451"/>
      <c r="AB5451"/>
      <c r="AC5451"/>
      <c r="AD5451"/>
    </row>
    <row r="5452" spans="14:30" x14ac:dyDescent="0.25">
      <c r="N5452"/>
      <c r="AA5452"/>
      <c r="AB5452"/>
      <c r="AC5452"/>
      <c r="AD5452"/>
    </row>
    <row r="5453" spans="14:30" x14ac:dyDescent="0.25">
      <c r="N5453"/>
      <c r="AA5453"/>
      <c r="AB5453"/>
      <c r="AC5453"/>
      <c r="AD5453"/>
    </row>
    <row r="5454" spans="14:30" x14ac:dyDescent="0.25">
      <c r="N5454"/>
      <c r="AA5454"/>
      <c r="AB5454"/>
      <c r="AC5454"/>
      <c r="AD5454"/>
    </row>
    <row r="5455" spans="14:30" x14ac:dyDescent="0.25">
      <c r="N5455"/>
      <c r="AA5455"/>
      <c r="AB5455"/>
      <c r="AC5455"/>
      <c r="AD5455"/>
    </row>
    <row r="5456" spans="14:30" x14ac:dyDescent="0.25">
      <c r="N5456"/>
      <c r="AA5456"/>
      <c r="AB5456"/>
      <c r="AC5456"/>
      <c r="AD5456"/>
    </row>
    <row r="5457" spans="14:30" x14ac:dyDescent="0.25">
      <c r="N5457"/>
      <c r="AA5457"/>
      <c r="AB5457"/>
      <c r="AC5457"/>
      <c r="AD5457"/>
    </row>
    <row r="5458" spans="14:30" x14ac:dyDescent="0.25">
      <c r="N5458"/>
      <c r="AA5458"/>
      <c r="AB5458"/>
      <c r="AC5458"/>
      <c r="AD5458"/>
    </row>
    <row r="5459" spans="14:30" x14ac:dyDescent="0.25">
      <c r="N5459"/>
      <c r="AA5459"/>
      <c r="AB5459"/>
      <c r="AC5459"/>
      <c r="AD5459"/>
    </row>
    <row r="5460" spans="14:30" x14ac:dyDescent="0.25">
      <c r="N5460"/>
      <c r="AA5460"/>
      <c r="AB5460"/>
      <c r="AC5460"/>
      <c r="AD5460"/>
    </row>
    <row r="5461" spans="14:30" x14ac:dyDescent="0.25">
      <c r="N5461"/>
      <c r="AA5461"/>
      <c r="AB5461"/>
      <c r="AC5461"/>
      <c r="AD5461"/>
    </row>
    <row r="5462" spans="14:30" x14ac:dyDescent="0.25">
      <c r="N5462"/>
      <c r="AA5462"/>
      <c r="AB5462"/>
      <c r="AC5462"/>
      <c r="AD5462"/>
    </row>
    <row r="5463" spans="14:30" x14ac:dyDescent="0.25">
      <c r="N5463"/>
      <c r="AA5463"/>
      <c r="AB5463"/>
      <c r="AC5463"/>
      <c r="AD5463"/>
    </row>
    <row r="5464" spans="14:30" x14ac:dyDescent="0.25">
      <c r="N5464"/>
      <c r="AA5464"/>
      <c r="AB5464"/>
      <c r="AC5464"/>
      <c r="AD5464"/>
    </row>
    <row r="5465" spans="14:30" x14ac:dyDescent="0.25">
      <c r="N5465"/>
      <c r="AA5465"/>
      <c r="AB5465"/>
      <c r="AC5465"/>
      <c r="AD5465"/>
    </row>
    <row r="5466" spans="14:30" x14ac:dyDescent="0.25">
      <c r="N5466"/>
      <c r="AA5466"/>
      <c r="AB5466"/>
      <c r="AC5466"/>
      <c r="AD5466"/>
    </row>
    <row r="5467" spans="14:30" x14ac:dyDescent="0.25">
      <c r="N5467"/>
      <c r="AA5467"/>
      <c r="AB5467"/>
      <c r="AC5467"/>
      <c r="AD5467"/>
    </row>
    <row r="5468" spans="14:30" x14ac:dyDescent="0.25">
      <c r="N5468"/>
      <c r="AA5468"/>
      <c r="AB5468"/>
      <c r="AC5468"/>
      <c r="AD5468"/>
    </row>
    <row r="5469" spans="14:30" x14ac:dyDescent="0.25">
      <c r="N5469"/>
      <c r="AA5469"/>
      <c r="AB5469"/>
      <c r="AC5469"/>
      <c r="AD5469"/>
    </row>
    <row r="5470" spans="14:30" x14ac:dyDescent="0.25">
      <c r="N5470"/>
      <c r="AA5470"/>
      <c r="AB5470"/>
      <c r="AC5470"/>
      <c r="AD5470"/>
    </row>
    <row r="5471" spans="14:30" x14ac:dyDescent="0.25">
      <c r="N5471"/>
      <c r="AA5471"/>
      <c r="AB5471"/>
      <c r="AC5471"/>
      <c r="AD5471"/>
    </row>
    <row r="5472" spans="14:30" x14ac:dyDescent="0.25">
      <c r="N5472"/>
      <c r="AA5472"/>
      <c r="AB5472"/>
      <c r="AC5472"/>
      <c r="AD5472"/>
    </row>
    <row r="5473" spans="14:30" x14ac:dyDescent="0.25">
      <c r="N5473"/>
      <c r="AA5473"/>
      <c r="AB5473"/>
      <c r="AC5473"/>
      <c r="AD5473"/>
    </row>
    <row r="5474" spans="14:30" x14ac:dyDescent="0.25">
      <c r="N5474"/>
      <c r="AA5474"/>
      <c r="AB5474"/>
      <c r="AC5474"/>
      <c r="AD5474"/>
    </row>
    <row r="5475" spans="14:30" x14ac:dyDescent="0.25">
      <c r="N5475"/>
      <c r="AA5475"/>
      <c r="AB5475"/>
      <c r="AC5475"/>
      <c r="AD5475"/>
    </row>
    <row r="5476" spans="14:30" x14ac:dyDescent="0.25">
      <c r="N5476"/>
      <c r="AA5476"/>
      <c r="AB5476"/>
      <c r="AC5476"/>
      <c r="AD5476"/>
    </row>
    <row r="5477" spans="14:30" x14ac:dyDescent="0.25">
      <c r="N5477"/>
      <c r="AA5477"/>
      <c r="AB5477"/>
      <c r="AC5477"/>
      <c r="AD5477"/>
    </row>
    <row r="5478" spans="14:30" x14ac:dyDescent="0.25">
      <c r="N5478"/>
      <c r="AA5478"/>
      <c r="AB5478"/>
      <c r="AC5478"/>
      <c r="AD5478"/>
    </row>
    <row r="5479" spans="14:30" x14ac:dyDescent="0.25">
      <c r="N5479"/>
      <c r="AA5479"/>
      <c r="AB5479"/>
      <c r="AC5479"/>
      <c r="AD5479"/>
    </row>
    <row r="5480" spans="14:30" x14ac:dyDescent="0.25">
      <c r="N5480"/>
      <c r="AA5480"/>
      <c r="AB5480"/>
      <c r="AC5480"/>
      <c r="AD5480"/>
    </row>
    <row r="5481" spans="14:30" x14ac:dyDescent="0.25">
      <c r="N5481"/>
      <c r="AA5481"/>
      <c r="AB5481"/>
      <c r="AC5481"/>
      <c r="AD5481"/>
    </row>
    <row r="5482" spans="14:30" x14ac:dyDescent="0.25">
      <c r="N5482"/>
      <c r="AA5482"/>
      <c r="AB5482"/>
      <c r="AC5482"/>
      <c r="AD5482"/>
    </row>
    <row r="5483" spans="14:30" x14ac:dyDescent="0.25">
      <c r="N5483"/>
      <c r="AA5483"/>
      <c r="AB5483"/>
      <c r="AC5483"/>
      <c r="AD5483"/>
    </row>
    <row r="5484" spans="14:30" x14ac:dyDescent="0.25">
      <c r="N5484"/>
      <c r="AA5484"/>
      <c r="AB5484"/>
      <c r="AC5484"/>
      <c r="AD5484"/>
    </row>
    <row r="5485" spans="14:30" x14ac:dyDescent="0.25">
      <c r="N5485"/>
      <c r="AA5485"/>
      <c r="AB5485"/>
      <c r="AC5485"/>
      <c r="AD5485"/>
    </row>
    <row r="5486" spans="14:30" x14ac:dyDescent="0.25">
      <c r="N5486"/>
      <c r="AA5486"/>
      <c r="AB5486"/>
      <c r="AC5486"/>
      <c r="AD5486"/>
    </row>
    <row r="5487" spans="14:30" x14ac:dyDescent="0.25">
      <c r="N5487"/>
      <c r="AA5487"/>
      <c r="AB5487"/>
      <c r="AC5487"/>
      <c r="AD5487"/>
    </row>
    <row r="5488" spans="14:30" x14ac:dyDescent="0.25">
      <c r="N5488"/>
      <c r="AA5488"/>
      <c r="AB5488"/>
      <c r="AC5488"/>
      <c r="AD5488"/>
    </row>
    <row r="5489" spans="14:30" x14ac:dyDescent="0.25">
      <c r="N5489"/>
      <c r="AA5489"/>
      <c r="AB5489"/>
      <c r="AC5489"/>
      <c r="AD5489"/>
    </row>
    <row r="5490" spans="14:30" x14ac:dyDescent="0.25">
      <c r="N5490"/>
      <c r="AA5490"/>
      <c r="AB5490"/>
      <c r="AC5490"/>
      <c r="AD5490"/>
    </row>
    <row r="5491" spans="14:30" x14ac:dyDescent="0.25">
      <c r="N5491"/>
      <c r="AA5491"/>
      <c r="AB5491"/>
      <c r="AC5491"/>
      <c r="AD5491"/>
    </row>
    <row r="5492" spans="14:30" x14ac:dyDescent="0.25">
      <c r="N5492"/>
      <c r="AA5492"/>
      <c r="AB5492"/>
      <c r="AC5492"/>
      <c r="AD5492"/>
    </row>
    <row r="5493" spans="14:30" x14ac:dyDescent="0.25">
      <c r="N5493"/>
      <c r="AA5493"/>
      <c r="AB5493"/>
      <c r="AC5493"/>
      <c r="AD5493"/>
    </row>
    <row r="5494" spans="14:30" x14ac:dyDescent="0.25">
      <c r="N5494"/>
      <c r="AA5494"/>
      <c r="AB5494"/>
      <c r="AC5494"/>
      <c r="AD5494"/>
    </row>
    <row r="5495" spans="14:30" x14ac:dyDescent="0.25">
      <c r="N5495"/>
      <c r="AA5495"/>
      <c r="AB5495"/>
      <c r="AC5495"/>
      <c r="AD5495"/>
    </row>
    <row r="5496" spans="14:30" x14ac:dyDescent="0.25">
      <c r="N5496"/>
      <c r="AA5496"/>
      <c r="AB5496"/>
      <c r="AC5496"/>
      <c r="AD5496"/>
    </row>
    <row r="5497" spans="14:30" x14ac:dyDescent="0.25">
      <c r="N5497"/>
      <c r="AA5497"/>
      <c r="AB5497"/>
      <c r="AC5497"/>
      <c r="AD5497"/>
    </row>
    <row r="5498" spans="14:30" x14ac:dyDescent="0.25">
      <c r="N5498"/>
      <c r="AA5498"/>
      <c r="AB5498"/>
      <c r="AC5498"/>
      <c r="AD5498"/>
    </row>
    <row r="5499" spans="14:30" x14ac:dyDescent="0.25">
      <c r="N5499"/>
      <c r="AA5499"/>
      <c r="AB5499"/>
      <c r="AC5499"/>
      <c r="AD5499"/>
    </row>
    <row r="5500" spans="14:30" x14ac:dyDescent="0.25">
      <c r="N5500"/>
      <c r="AA5500"/>
      <c r="AB5500"/>
      <c r="AC5500"/>
      <c r="AD5500"/>
    </row>
    <row r="5501" spans="14:30" x14ac:dyDescent="0.25">
      <c r="N5501"/>
      <c r="AA5501"/>
      <c r="AB5501"/>
      <c r="AC5501"/>
      <c r="AD5501"/>
    </row>
    <row r="5502" spans="14:30" x14ac:dyDescent="0.25">
      <c r="N5502"/>
      <c r="AA5502"/>
      <c r="AB5502"/>
      <c r="AC5502"/>
      <c r="AD5502"/>
    </row>
    <row r="5503" spans="14:30" x14ac:dyDescent="0.25">
      <c r="N5503"/>
      <c r="AA5503"/>
      <c r="AB5503"/>
      <c r="AC5503"/>
      <c r="AD5503"/>
    </row>
    <row r="5504" spans="14:30" x14ac:dyDescent="0.25">
      <c r="N5504"/>
      <c r="AA5504"/>
      <c r="AB5504"/>
      <c r="AC5504"/>
      <c r="AD5504"/>
    </row>
    <row r="5505" spans="14:30" x14ac:dyDescent="0.25">
      <c r="N5505"/>
      <c r="AA5505"/>
      <c r="AB5505"/>
      <c r="AC5505"/>
      <c r="AD5505"/>
    </row>
    <row r="5506" spans="14:30" x14ac:dyDescent="0.25">
      <c r="N5506"/>
      <c r="AA5506"/>
      <c r="AB5506"/>
      <c r="AC5506"/>
      <c r="AD5506"/>
    </row>
    <row r="5507" spans="14:30" x14ac:dyDescent="0.25">
      <c r="N5507"/>
      <c r="AA5507"/>
      <c r="AB5507"/>
      <c r="AC5507"/>
      <c r="AD5507"/>
    </row>
    <row r="5508" spans="14:30" x14ac:dyDescent="0.25">
      <c r="N5508"/>
      <c r="AA5508"/>
      <c r="AB5508"/>
      <c r="AC5508"/>
      <c r="AD5508"/>
    </row>
    <row r="5509" spans="14:30" x14ac:dyDescent="0.25">
      <c r="N5509"/>
      <c r="AA5509"/>
      <c r="AB5509"/>
      <c r="AC5509"/>
      <c r="AD5509"/>
    </row>
    <row r="5510" spans="14:30" x14ac:dyDescent="0.25">
      <c r="N5510"/>
      <c r="AA5510"/>
      <c r="AB5510"/>
      <c r="AC5510"/>
      <c r="AD5510"/>
    </row>
    <row r="5511" spans="14:30" x14ac:dyDescent="0.25">
      <c r="N5511"/>
      <c r="AA5511"/>
      <c r="AB5511"/>
      <c r="AC5511"/>
      <c r="AD5511"/>
    </row>
    <row r="5512" spans="14:30" x14ac:dyDescent="0.25">
      <c r="N5512"/>
      <c r="AA5512"/>
      <c r="AB5512"/>
      <c r="AC5512"/>
      <c r="AD5512"/>
    </row>
    <row r="5513" spans="14:30" x14ac:dyDescent="0.25">
      <c r="N5513"/>
      <c r="AA5513"/>
      <c r="AB5513"/>
      <c r="AC5513"/>
      <c r="AD5513"/>
    </row>
    <row r="5514" spans="14:30" x14ac:dyDescent="0.25">
      <c r="N5514"/>
      <c r="AA5514"/>
      <c r="AB5514"/>
      <c r="AC5514"/>
      <c r="AD5514"/>
    </row>
    <row r="5515" spans="14:30" x14ac:dyDescent="0.25">
      <c r="N5515"/>
      <c r="AA5515"/>
      <c r="AB5515"/>
      <c r="AC5515"/>
      <c r="AD5515"/>
    </row>
    <row r="5516" spans="14:30" x14ac:dyDescent="0.25">
      <c r="N5516"/>
      <c r="AA5516"/>
      <c r="AB5516"/>
      <c r="AC5516"/>
      <c r="AD5516"/>
    </row>
    <row r="5517" spans="14:30" x14ac:dyDescent="0.25">
      <c r="N5517"/>
      <c r="AA5517"/>
      <c r="AB5517"/>
      <c r="AC5517"/>
      <c r="AD5517"/>
    </row>
    <row r="5518" spans="14:30" x14ac:dyDescent="0.25">
      <c r="N5518"/>
      <c r="AA5518"/>
      <c r="AB5518"/>
      <c r="AC5518"/>
      <c r="AD5518"/>
    </row>
    <row r="5519" spans="14:30" x14ac:dyDescent="0.25">
      <c r="N5519"/>
      <c r="AA5519"/>
      <c r="AB5519"/>
      <c r="AC5519"/>
      <c r="AD5519"/>
    </row>
    <row r="5520" spans="14:30" x14ac:dyDescent="0.25">
      <c r="N5520"/>
      <c r="AA5520"/>
      <c r="AB5520"/>
      <c r="AC5520"/>
      <c r="AD5520"/>
    </row>
    <row r="5521" spans="14:30" x14ac:dyDescent="0.25">
      <c r="N5521"/>
      <c r="AA5521"/>
      <c r="AB5521"/>
      <c r="AC5521"/>
      <c r="AD5521"/>
    </row>
    <row r="5522" spans="14:30" x14ac:dyDescent="0.25">
      <c r="N5522"/>
      <c r="AA5522"/>
      <c r="AB5522"/>
      <c r="AC5522"/>
      <c r="AD5522"/>
    </row>
    <row r="5523" spans="14:30" x14ac:dyDescent="0.25">
      <c r="N5523"/>
      <c r="AA5523"/>
      <c r="AB5523"/>
      <c r="AC5523"/>
      <c r="AD5523"/>
    </row>
    <row r="5524" spans="14:30" x14ac:dyDescent="0.25">
      <c r="N5524"/>
      <c r="AA5524"/>
      <c r="AB5524"/>
      <c r="AC5524"/>
      <c r="AD5524"/>
    </row>
    <row r="5525" spans="14:30" x14ac:dyDescent="0.25">
      <c r="N5525"/>
      <c r="AA5525"/>
      <c r="AB5525"/>
      <c r="AC5525"/>
      <c r="AD5525"/>
    </row>
    <row r="5526" spans="14:30" x14ac:dyDescent="0.25">
      <c r="N5526"/>
      <c r="AA5526"/>
      <c r="AB5526"/>
      <c r="AC5526"/>
      <c r="AD5526"/>
    </row>
    <row r="5527" spans="14:30" x14ac:dyDescent="0.25">
      <c r="N5527"/>
      <c r="AA5527"/>
      <c r="AB5527"/>
      <c r="AC5527"/>
      <c r="AD5527"/>
    </row>
    <row r="5528" spans="14:30" x14ac:dyDescent="0.25">
      <c r="N5528"/>
      <c r="AA5528"/>
      <c r="AB5528"/>
      <c r="AC5528"/>
      <c r="AD5528"/>
    </row>
    <row r="5529" spans="14:30" x14ac:dyDescent="0.25">
      <c r="N5529"/>
      <c r="AA5529"/>
      <c r="AB5529"/>
      <c r="AC5529"/>
      <c r="AD5529"/>
    </row>
    <row r="5530" spans="14:30" x14ac:dyDescent="0.25">
      <c r="N5530"/>
      <c r="AA5530"/>
      <c r="AB5530"/>
      <c r="AC5530"/>
      <c r="AD5530"/>
    </row>
    <row r="5531" spans="14:30" x14ac:dyDescent="0.25">
      <c r="N5531"/>
      <c r="AA5531"/>
      <c r="AB5531"/>
      <c r="AC5531"/>
      <c r="AD5531"/>
    </row>
    <row r="5532" spans="14:30" x14ac:dyDescent="0.25">
      <c r="N5532"/>
      <c r="AA5532"/>
      <c r="AB5532"/>
      <c r="AC5532"/>
      <c r="AD5532"/>
    </row>
    <row r="5533" spans="14:30" x14ac:dyDescent="0.25">
      <c r="N5533"/>
      <c r="AA5533"/>
      <c r="AB5533"/>
      <c r="AC5533"/>
      <c r="AD5533"/>
    </row>
    <row r="5534" spans="14:30" x14ac:dyDescent="0.25">
      <c r="N5534"/>
      <c r="AA5534"/>
      <c r="AB5534"/>
      <c r="AC5534"/>
      <c r="AD5534"/>
    </row>
    <row r="5535" spans="14:30" x14ac:dyDescent="0.25">
      <c r="N5535"/>
      <c r="AA5535"/>
      <c r="AB5535"/>
      <c r="AC5535"/>
      <c r="AD5535"/>
    </row>
    <row r="5536" spans="14:30" x14ac:dyDescent="0.25">
      <c r="N5536"/>
      <c r="AA5536"/>
      <c r="AB5536"/>
      <c r="AC5536"/>
      <c r="AD5536"/>
    </row>
    <row r="5537" spans="14:30" x14ac:dyDescent="0.25">
      <c r="N5537"/>
      <c r="AA5537"/>
      <c r="AB5537"/>
      <c r="AC5537"/>
      <c r="AD5537"/>
    </row>
    <row r="5538" spans="14:30" x14ac:dyDescent="0.25">
      <c r="N5538"/>
      <c r="AA5538"/>
      <c r="AB5538"/>
      <c r="AC5538"/>
      <c r="AD5538"/>
    </row>
    <row r="5539" spans="14:30" x14ac:dyDescent="0.25">
      <c r="N5539"/>
      <c r="AA5539"/>
      <c r="AB5539"/>
      <c r="AC5539"/>
      <c r="AD5539"/>
    </row>
    <row r="5540" spans="14:30" x14ac:dyDescent="0.25">
      <c r="N5540"/>
      <c r="AA5540"/>
      <c r="AB5540"/>
      <c r="AC5540"/>
      <c r="AD5540"/>
    </row>
    <row r="5541" spans="14:30" x14ac:dyDescent="0.25">
      <c r="N5541"/>
      <c r="AA5541"/>
      <c r="AB5541"/>
      <c r="AC5541"/>
      <c r="AD5541"/>
    </row>
    <row r="5542" spans="14:30" x14ac:dyDescent="0.25">
      <c r="N5542"/>
      <c r="AA5542"/>
      <c r="AB5542"/>
      <c r="AC5542"/>
      <c r="AD5542"/>
    </row>
    <row r="5543" spans="14:30" x14ac:dyDescent="0.25">
      <c r="N5543"/>
      <c r="AA5543"/>
      <c r="AB5543"/>
      <c r="AC5543"/>
      <c r="AD5543"/>
    </row>
    <row r="5544" spans="14:30" x14ac:dyDescent="0.25">
      <c r="N5544"/>
      <c r="AA5544"/>
      <c r="AB5544"/>
      <c r="AC5544"/>
      <c r="AD5544"/>
    </row>
    <row r="5545" spans="14:30" x14ac:dyDescent="0.25">
      <c r="N5545"/>
      <c r="AA5545"/>
      <c r="AB5545"/>
      <c r="AC5545"/>
      <c r="AD5545"/>
    </row>
    <row r="5546" spans="14:30" x14ac:dyDescent="0.25">
      <c r="N5546"/>
      <c r="AA5546"/>
      <c r="AB5546"/>
      <c r="AC5546"/>
      <c r="AD5546"/>
    </row>
    <row r="5547" spans="14:30" x14ac:dyDescent="0.25">
      <c r="N5547"/>
      <c r="AA5547"/>
      <c r="AB5547"/>
      <c r="AC5547"/>
      <c r="AD5547"/>
    </row>
    <row r="5548" spans="14:30" x14ac:dyDescent="0.25">
      <c r="N5548"/>
      <c r="AA5548"/>
      <c r="AB5548"/>
      <c r="AC5548"/>
      <c r="AD5548"/>
    </row>
    <row r="5549" spans="14:30" x14ac:dyDescent="0.25">
      <c r="N5549"/>
      <c r="AA5549"/>
      <c r="AB5549"/>
      <c r="AC5549"/>
      <c r="AD5549"/>
    </row>
    <row r="5550" spans="14:30" x14ac:dyDescent="0.25">
      <c r="N5550"/>
      <c r="AA5550"/>
      <c r="AB5550"/>
      <c r="AC5550"/>
      <c r="AD5550"/>
    </row>
    <row r="5551" spans="14:30" x14ac:dyDescent="0.25">
      <c r="N5551"/>
      <c r="AA5551"/>
      <c r="AB5551"/>
      <c r="AC5551"/>
      <c r="AD5551"/>
    </row>
    <row r="5552" spans="14:30" x14ac:dyDescent="0.25">
      <c r="N5552"/>
      <c r="AA5552"/>
      <c r="AB5552"/>
      <c r="AC5552"/>
      <c r="AD5552"/>
    </row>
    <row r="5553" spans="14:30" x14ac:dyDescent="0.25">
      <c r="N5553"/>
      <c r="AA5553"/>
      <c r="AB5553"/>
      <c r="AC5553"/>
      <c r="AD5553"/>
    </row>
    <row r="5554" spans="14:30" x14ac:dyDescent="0.25">
      <c r="N5554"/>
      <c r="AA5554"/>
      <c r="AB5554"/>
      <c r="AC5554"/>
      <c r="AD5554"/>
    </row>
    <row r="5555" spans="14:30" x14ac:dyDescent="0.25">
      <c r="N5555"/>
      <c r="AA5555"/>
      <c r="AB5555"/>
      <c r="AC5555"/>
      <c r="AD5555"/>
    </row>
    <row r="5556" spans="14:30" x14ac:dyDescent="0.25">
      <c r="N5556"/>
      <c r="AA5556"/>
      <c r="AB5556"/>
      <c r="AC5556"/>
      <c r="AD5556"/>
    </row>
    <row r="5557" spans="14:30" x14ac:dyDescent="0.25">
      <c r="N5557"/>
      <c r="AA5557"/>
      <c r="AB5557"/>
      <c r="AC5557"/>
      <c r="AD5557"/>
    </row>
    <row r="5558" spans="14:30" x14ac:dyDescent="0.25">
      <c r="N5558"/>
      <c r="AA5558"/>
      <c r="AB5558"/>
      <c r="AC5558"/>
      <c r="AD5558"/>
    </row>
    <row r="5559" spans="14:30" x14ac:dyDescent="0.25">
      <c r="N5559"/>
      <c r="AA5559"/>
      <c r="AB5559"/>
      <c r="AC5559"/>
      <c r="AD5559"/>
    </row>
    <row r="5560" spans="14:30" x14ac:dyDescent="0.25">
      <c r="N5560"/>
      <c r="AA5560"/>
      <c r="AB5560"/>
      <c r="AC5560"/>
      <c r="AD5560"/>
    </row>
    <row r="5561" spans="14:30" x14ac:dyDescent="0.25">
      <c r="N5561"/>
      <c r="AA5561"/>
      <c r="AB5561"/>
      <c r="AC5561"/>
      <c r="AD5561"/>
    </row>
    <row r="5562" spans="14:30" x14ac:dyDescent="0.25">
      <c r="N5562"/>
      <c r="AA5562"/>
      <c r="AB5562"/>
      <c r="AC5562"/>
      <c r="AD5562"/>
    </row>
    <row r="5563" spans="14:30" x14ac:dyDescent="0.25">
      <c r="N5563"/>
      <c r="AA5563"/>
      <c r="AB5563"/>
      <c r="AC5563"/>
      <c r="AD5563"/>
    </row>
    <row r="5564" spans="14:30" x14ac:dyDescent="0.25">
      <c r="N5564"/>
      <c r="AA5564"/>
      <c r="AB5564"/>
      <c r="AC5564"/>
      <c r="AD5564"/>
    </row>
    <row r="5565" spans="14:30" x14ac:dyDescent="0.25">
      <c r="N5565"/>
      <c r="AA5565"/>
      <c r="AB5565"/>
      <c r="AC5565"/>
      <c r="AD5565"/>
    </row>
    <row r="5566" spans="14:30" x14ac:dyDescent="0.25">
      <c r="N5566"/>
      <c r="AA5566"/>
      <c r="AB5566"/>
      <c r="AC5566"/>
      <c r="AD5566"/>
    </row>
    <row r="5567" spans="14:30" x14ac:dyDescent="0.25">
      <c r="N5567"/>
      <c r="AA5567"/>
      <c r="AB5567"/>
      <c r="AC5567"/>
      <c r="AD5567"/>
    </row>
    <row r="5568" spans="14:30" x14ac:dyDescent="0.25">
      <c r="N5568"/>
      <c r="AA5568"/>
      <c r="AB5568"/>
      <c r="AC5568"/>
      <c r="AD5568"/>
    </row>
    <row r="5569" spans="14:30" x14ac:dyDescent="0.25">
      <c r="N5569"/>
      <c r="AA5569"/>
      <c r="AB5569"/>
      <c r="AC5569"/>
      <c r="AD5569"/>
    </row>
    <row r="5570" spans="14:30" x14ac:dyDescent="0.25">
      <c r="N5570"/>
      <c r="AA5570"/>
      <c r="AB5570"/>
      <c r="AC5570"/>
      <c r="AD5570"/>
    </row>
    <row r="5571" spans="14:30" x14ac:dyDescent="0.25">
      <c r="N5571"/>
      <c r="AA5571"/>
      <c r="AB5571"/>
      <c r="AC5571"/>
      <c r="AD5571"/>
    </row>
    <row r="5572" spans="14:30" x14ac:dyDescent="0.25">
      <c r="N5572"/>
      <c r="AA5572"/>
      <c r="AB5572"/>
      <c r="AC5572"/>
      <c r="AD5572"/>
    </row>
    <row r="5573" spans="14:30" x14ac:dyDescent="0.25">
      <c r="N5573"/>
      <c r="AA5573"/>
      <c r="AB5573"/>
      <c r="AC5573"/>
      <c r="AD5573"/>
    </row>
    <row r="5574" spans="14:30" x14ac:dyDescent="0.25">
      <c r="N5574"/>
      <c r="AA5574"/>
      <c r="AB5574"/>
      <c r="AC5574"/>
      <c r="AD5574"/>
    </row>
    <row r="5575" spans="14:30" x14ac:dyDescent="0.25">
      <c r="N5575"/>
      <c r="AA5575"/>
      <c r="AB5575"/>
      <c r="AC5575"/>
      <c r="AD5575"/>
    </row>
    <row r="5576" spans="14:30" x14ac:dyDescent="0.25">
      <c r="N5576"/>
      <c r="AA5576"/>
      <c r="AB5576"/>
      <c r="AC5576"/>
      <c r="AD5576"/>
    </row>
    <row r="5577" spans="14:30" x14ac:dyDescent="0.25">
      <c r="N5577"/>
      <c r="AA5577"/>
      <c r="AB5577"/>
      <c r="AC5577"/>
      <c r="AD5577"/>
    </row>
    <row r="5578" spans="14:30" x14ac:dyDescent="0.25">
      <c r="N5578"/>
      <c r="AA5578"/>
      <c r="AB5578"/>
      <c r="AC5578"/>
      <c r="AD5578"/>
    </row>
    <row r="5579" spans="14:30" x14ac:dyDescent="0.25">
      <c r="N5579"/>
      <c r="AA5579"/>
      <c r="AB5579"/>
      <c r="AC5579"/>
      <c r="AD5579"/>
    </row>
    <row r="5580" spans="14:30" x14ac:dyDescent="0.25">
      <c r="N5580"/>
      <c r="AA5580"/>
      <c r="AB5580"/>
      <c r="AC5580"/>
      <c r="AD5580"/>
    </row>
    <row r="5581" spans="14:30" x14ac:dyDescent="0.25">
      <c r="N5581"/>
      <c r="AA5581"/>
      <c r="AB5581"/>
      <c r="AC5581"/>
      <c r="AD5581"/>
    </row>
    <row r="5582" spans="14:30" x14ac:dyDescent="0.25">
      <c r="N5582"/>
      <c r="AA5582"/>
      <c r="AB5582"/>
      <c r="AC5582"/>
      <c r="AD5582"/>
    </row>
    <row r="5583" spans="14:30" x14ac:dyDescent="0.25">
      <c r="N5583"/>
      <c r="AA5583"/>
      <c r="AB5583"/>
      <c r="AC5583"/>
      <c r="AD5583"/>
    </row>
    <row r="5584" spans="14:30" x14ac:dyDescent="0.25">
      <c r="N5584"/>
      <c r="AA5584"/>
      <c r="AB5584"/>
      <c r="AC5584"/>
      <c r="AD5584"/>
    </row>
    <row r="5585" spans="14:30" x14ac:dyDescent="0.25">
      <c r="N5585"/>
      <c r="AA5585"/>
      <c r="AB5585"/>
      <c r="AC5585"/>
      <c r="AD5585"/>
    </row>
    <row r="5586" spans="14:30" x14ac:dyDescent="0.25">
      <c r="N5586"/>
      <c r="AA5586"/>
      <c r="AB5586"/>
      <c r="AC5586"/>
      <c r="AD5586"/>
    </row>
    <row r="5587" spans="14:30" x14ac:dyDescent="0.25">
      <c r="N5587"/>
      <c r="AA5587"/>
      <c r="AB5587"/>
      <c r="AC5587"/>
      <c r="AD5587"/>
    </row>
    <row r="5588" spans="14:30" x14ac:dyDescent="0.25">
      <c r="N5588"/>
      <c r="AA5588"/>
      <c r="AB5588"/>
      <c r="AC5588"/>
      <c r="AD5588"/>
    </row>
    <row r="5589" spans="14:30" x14ac:dyDescent="0.25">
      <c r="N5589"/>
      <c r="AA5589"/>
      <c r="AB5589"/>
      <c r="AC5589"/>
      <c r="AD5589"/>
    </row>
    <row r="5590" spans="14:30" x14ac:dyDescent="0.25">
      <c r="N5590"/>
      <c r="AA5590"/>
      <c r="AB5590"/>
      <c r="AC5590"/>
      <c r="AD5590"/>
    </row>
    <row r="5591" spans="14:30" x14ac:dyDescent="0.25">
      <c r="N5591"/>
      <c r="AA5591"/>
      <c r="AB5591"/>
      <c r="AC5591"/>
      <c r="AD5591"/>
    </row>
    <row r="5592" spans="14:30" x14ac:dyDescent="0.25">
      <c r="N5592"/>
      <c r="AA5592"/>
      <c r="AB5592"/>
      <c r="AC5592"/>
      <c r="AD5592"/>
    </row>
    <row r="5593" spans="14:30" x14ac:dyDescent="0.25">
      <c r="N5593"/>
      <c r="AA5593"/>
      <c r="AB5593"/>
      <c r="AC5593"/>
      <c r="AD5593"/>
    </row>
    <row r="5594" spans="14:30" x14ac:dyDescent="0.25">
      <c r="N5594"/>
      <c r="AA5594"/>
      <c r="AB5594"/>
      <c r="AC5594"/>
      <c r="AD5594"/>
    </row>
    <row r="5595" spans="14:30" x14ac:dyDescent="0.25">
      <c r="N5595"/>
      <c r="AA5595"/>
      <c r="AB5595"/>
      <c r="AC5595"/>
      <c r="AD5595"/>
    </row>
    <row r="5596" spans="14:30" x14ac:dyDescent="0.25">
      <c r="N5596"/>
      <c r="AA5596"/>
      <c r="AB5596"/>
      <c r="AC5596"/>
      <c r="AD5596"/>
    </row>
    <row r="5597" spans="14:30" x14ac:dyDescent="0.25">
      <c r="N5597"/>
      <c r="AA5597"/>
      <c r="AB5597"/>
      <c r="AC5597"/>
      <c r="AD5597"/>
    </row>
    <row r="5598" spans="14:30" x14ac:dyDescent="0.25">
      <c r="N5598"/>
      <c r="AA5598"/>
      <c r="AB5598"/>
      <c r="AC5598"/>
      <c r="AD5598"/>
    </row>
    <row r="5599" spans="14:30" x14ac:dyDescent="0.25">
      <c r="N5599"/>
      <c r="AA5599"/>
      <c r="AB5599"/>
      <c r="AC5599"/>
      <c r="AD5599"/>
    </row>
    <row r="5600" spans="14:30" x14ac:dyDescent="0.25">
      <c r="N5600"/>
      <c r="AA5600"/>
      <c r="AB5600"/>
      <c r="AC5600"/>
      <c r="AD5600"/>
    </row>
    <row r="5601" spans="14:30" x14ac:dyDescent="0.25">
      <c r="N5601"/>
      <c r="AA5601"/>
      <c r="AB5601"/>
      <c r="AC5601"/>
      <c r="AD5601"/>
    </row>
    <row r="5602" spans="14:30" x14ac:dyDescent="0.25">
      <c r="N5602"/>
      <c r="AA5602"/>
      <c r="AB5602"/>
      <c r="AC5602"/>
      <c r="AD5602"/>
    </row>
    <row r="5603" spans="14:30" x14ac:dyDescent="0.25">
      <c r="N5603"/>
      <c r="AA5603"/>
      <c r="AB5603"/>
      <c r="AC5603"/>
      <c r="AD5603"/>
    </row>
    <row r="5604" spans="14:30" x14ac:dyDescent="0.25">
      <c r="N5604"/>
      <c r="AA5604"/>
      <c r="AB5604"/>
      <c r="AC5604"/>
      <c r="AD5604"/>
    </row>
    <row r="5605" spans="14:30" x14ac:dyDescent="0.25">
      <c r="N5605"/>
      <c r="AA5605"/>
      <c r="AB5605"/>
      <c r="AC5605"/>
      <c r="AD5605"/>
    </row>
    <row r="5606" spans="14:30" x14ac:dyDescent="0.25">
      <c r="N5606"/>
      <c r="AA5606"/>
      <c r="AB5606"/>
      <c r="AC5606"/>
      <c r="AD5606"/>
    </row>
    <row r="5607" spans="14:30" x14ac:dyDescent="0.25">
      <c r="N5607"/>
      <c r="AA5607"/>
      <c r="AB5607"/>
      <c r="AC5607"/>
      <c r="AD5607"/>
    </row>
    <row r="5608" spans="14:30" x14ac:dyDescent="0.25">
      <c r="N5608"/>
      <c r="AA5608"/>
      <c r="AB5608"/>
      <c r="AC5608"/>
      <c r="AD5608"/>
    </row>
    <row r="5609" spans="14:30" x14ac:dyDescent="0.25">
      <c r="N5609"/>
      <c r="AA5609"/>
      <c r="AB5609"/>
      <c r="AC5609"/>
      <c r="AD5609"/>
    </row>
    <row r="5610" spans="14:30" x14ac:dyDescent="0.25">
      <c r="N5610"/>
      <c r="AA5610"/>
      <c r="AB5610"/>
      <c r="AC5610"/>
      <c r="AD5610"/>
    </row>
    <row r="5611" spans="14:30" x14ac:dyDescent="0.25">
      <c r="N5611"/>
      <c r="AA5611"/>
      <c r="AB5611"/>
      <c r="AC5611"/>
      <c r="AD5611"/>
    </row>
    <row r="5612" spans="14:30" x14ac:dyDescent="0.25">
      <c r="N5612"/>
      <c r="AA5612"/>
      <c r="AB5612"/>
      <c r="AC5612"/>
      <c r="AD5612"/>
    </row>
    <row r="5613" spans="14:30" x14ac:dyDescent="0.25">
      <c r="N5613"/>
      <c r="AA5613"/>
      <c r="AB5613"/>
      <c r="AC5613"/>
      <c r="AD5613"/>
    </row>
    <row r="5614" spans="14:30" x14ac:dyDescent="0.25">
      <c r="N5614"/>
      <c r="AA5614"/>
      <c r="AB5614"/>
      <c r="AC5614"/>
      <c r="AD5614"/>
    </row>
    <row r="5615" spans="14:30" x14ac:dyDescent="0.25">
      <c r="N5615"/>
      <c r="AA5615"/>
      <c r="AB5615"/>
      <c r="AC5615"/>
      <c r="AD5615"/>
    </row>
    <row r="5616" spans="14:30" x14ac:dyDescent="0.25">
      <c r="N5616"/>
      <c r="AA5616"/>
      <c r="AB5616"/>
      <c r="AC5616"/>
      <c r="AD5616"/>
    </row>
    <row r="5617" spans="14:30" x14ac:dyDescent="0.25">
      <c r="N5617"/>
      <c r="AA5617"/>
      <c r="AB5617"/>
      <c r="AC5617"/>
      <c r="AD5617"/>
    </row>
    <row r="5618" spans="14:30" x14ac:dyDescent="0.25">
      <c r="N5618"/>
      <c r="AA5618"/>
      <c r="AB5618"/>
      <c r="AC5618"/>
      <c r="AD5618"/>
    </row>
    <row r="5619" spans="14:30" x14ac:dyDescent="0.25">
      <c r="N5619"/>
      <c r="AA5619"/>
      <c r="AB5619"/>
      <c r="AC5619"/>
      <c r="AD5619"/>
    </row>
    <row r="5620" spans="14:30" x14ac:dyDescent="0.25">
      <c r="N5620"/>
      <c r="AA5620"/>
      <c r="AB5620"/>
      <c r="AC5620"/>
      <c r="AD5620"/>
    </row>
    <row r="5621" spans="14:30" x14ac:dyDescent="0.25">
      <c r="N5621"/>
      <c r="AA5621"/>
      <c r="AB5621"/>
      <c r="AC5621"/>
      <c r="AD5621"/>
    </row>
    <row r="5622" spans="14:30" x14ac:dyDescent="0.25">
      <c r="N5622"/>
      <c r="AA5622"/>
      <c r="AB5622"/>
      <c r="AC5622"/>
      <c r="AD5622"/>
    </row>
    <row r="5623" spans="14:30" x14ac:dyDescent="0.25">
      <c r="N5623"/>
      <c r="AA5623"/>
      <c r="AB5623"/>
      <c r="AC5623"/>
      <c r="AD5623"/>
    </row>
    <row r="5624" spans="14:30" x14ac:dyDescent="0.25">
      <c r="N5624"/>
      <c r="AA5624"/>
      <c r="AB5624"/>
      <c r="AC5624"/>
      <c r="AD5624"/>
    </row>
    <row r="5625" spans="14:30" x14ac:dyDescent="0.25">
      <c r="N5625"/>
      <c r="AA5625"/>
      <c r="AB5625"/>
      <c r="AC5625"/>
      <c r="AD5625"/>
    </row>
    <row r="5626" spans="14:30" x14ac:dyDescent="0.25">
      <c r="N5626"/>
      <c r="AA5626"/>
      <c r="AB5626"/>
      <c r="AC5626"/>
      <c r="AD5626"/>
    </row>
    <row r="5627" spans="14:30" x14ac:dyDescent="0.25">
      <c r="N5627"/>
      <c r="AA5627"/>
      <c r="AB5627"/>
      <c r="AC5627"/>
      <c r="AD5627"/>
    </row>
    <row r="5628" spans="14:30" x14ac:dyDescent="0.25">
      <c r="N5628"/>
      <c r="AA5628"/>
      <c r="AB5628"/>
      <c r="AC5628"/>
      <c r="AD5628"/>
    </row>
    <row r="5629" spans="14:30" x14ac:dyDescent="0.25">
      <c r="N5629"/>
      <c r="AA5629"/>
      <c r="AB5629"/>
      <c r="AC5629"/>
      <c r="AD5629"/>
    </row>
    <row r="5630" spans="14:30" x14ac:dyDescent="0.25">
      <c r="N5630"/>
      <c r="AA5630"/>
      <c r="AB5630"/>
      <c r="AC5630"/>
      <c r="AD5630"/>
    </row>
    <row r="5631" spans="14:30" x14ac:dyDescent="0.25">
      <c r="N5631"/>
      <c r="AA5631"/>
      <c r="AB5631"/>
      <c r="AC5631"/>
      <c r="AD5631"/>
    </row>
    <row r="5632" spans="14:30" x14ac:dyDescent="0.25">
      <c r="N5632"/>
      <c r="AA5632"/>
      <c r="AB5632"/>
      <c r="AC5632"/>
      <c r="AD5632"/>
    </row>
    <row r="5633" spans="14:30" x14ac:dyDescent="0.25">
      <c r="N5633"/>
      <c r="AA5633"/>
      <c r="AB5633"/>
      <c r="AC5633"/>
      <c r="AD5633"/>
    </row>
    <row r="5634" spans="14:30" x14ac:dyDescent="0.25">
      <c r="N5634"/>
      <c r="AA5634"/>
      <c r="AB5634"/>
      <c r="AC5634"/>
      <c r="AD5634"/>
    </row>
    <row r="5635" spans="14:30" x14ac:dyDescent="0.25">
      <c r="N5635"/>
      <c r="AA5635"/>
      <c r="AB5635"/>
      <c r="AC5635"/>
      <c r="AD5635"/>
    </row>
    <row r="5636" spans="14:30" x14ac:dyDescent="0.25">
      <c r="N5636"/>
      <c r="AA5636"/>
      <c r="AB5636"/>
      <c r="AC5636"/>
      <c r="AD5636"/>
    </row>
    <row r="5637" spans="14:30" x14ac:dyDescent="0.25">
      <c r="N5637"/>
      <c r="AA5637"/>
      <c r="AB5637"/>
      <c r="AC5637"/>
      <c r="AD5637"/>
    </row>
    <row r="5638" spans="14:30" x14ac:dyDescent="0.25">
      <c r="N5638"/>
      <c r="AA5638"/>
      <c r="AB5638"/>
      <c r="AC5638"/>
      <c r="AD5638"/>
    </row>
    <row r="5639" spans="14:30" x14ac:dyDescent="0.25">
      <c r="N5639"/>
      <c r="AA5639"/>
      <c r="AB5639"/>
      <c r="AC5639"/>
      <c r="AD5639"/>
    </row>
    <row r="5640" spans="14:30" x14ac:dyDescent="0.25">
      <c r="N5640"/>
      <c r="AA5640"/>
      <c r="AB5640"/>
      <c r="AC5640"/>
      <c r="AD5640"/>
    </row>
    <row r="5641" spans="14:30" x14ac:dyDescent="0.25">
      <c r="N5641"/>
      <c r="AA5641"/>
      <c r="AB5641"/>
      <c r="AC5641"/>
      <c r="AD5641"/>
    </row>
    <row r="5642" spans="14:30" x14ac:dyDescent="0.25">
      <c r="N5642"/>
      <c r="AA5642"/>
      <c r="AB5642"/>
      <c r="AC5642"/>
      <c r="AD5642"/>
    </row>
    <row r="5643" spans="14:30" x14ac:dyDescent="0.25">
      <c r="N5643"/>
      <c r="AA5643"/>
      <c r="AB5643"/>
      <c r="AC5643"/>
      <c r="AD5643"/>
    </row>
    <row r="5644" spans="14:30" x14ac:dyDescent="0.25">
      <c r="N5644"/>
      <c r="AA5644"/>
      <c r="AB5644"/>
      <c r="AC5644"/>
      <c r="AD5644"/>
    </row>
    <row r="5645" spans="14:30" x14ac:dyDescent="0.25">
      <c r="N5645"/>
      <c r="AA5645"/>
      <c r="AB5645"/>
      <c r="AC5645"/>
      <c r="AD5645"/>
    </row>
    <row r="5646" spans="14:30" x14ac:dyDescent="0.25">
      <c r="N5646"/>
      <c r="AA5646"/>
      <c r="AB5646"/>
      <c r="AC5646"/>
      <c r="AD5646"/>
    </row>
    <row r="5647" spans="14:30" x14ac:dyDescent="0.25">
      <c r="N5647"/>
      <c r="AA5647"/>
      <c r="AB5647"/>
      <c r="AC5647"/>
      <c r="AD5647"/>
    </row>
    <row r="5648" spans="14:30" x14ac:dyDescent="0.25">
      <c r="N5648"/>
      <c r="AA5648"/>
      <c r="AB5648"/>
      <c r="AC5648"/>
      <c r="AD5648"/>
    </row>
    <row r="5649" spans="14:30" x14ac:dyDescent="0.25">
      <c r="N5649"/>
      <c r="AA5649"/>
      <c r="AB5649"/>
      <c r="AC5649"/>
      <c r="AD5649"/>
    </row>
    <row r="5650" spans="14:30" x14ac:dyDescent="0.25">
      <c r="N5650"/>
      <c r="AA5650"/>
      <c r="AB5650"/>
      <c r="AC5650"/>
      <c r="AD5650"/>
    </row>
    <row r="5651" spans="14:30" x14ac:dyDescent="0.25">
      <c r="N5651"/>
      <c r="AA5651"/>
      <c r="AB5651"/>
      <c r="AC5651"/>
      <c r="AD5651"/>
    </row>
    <row r="5652" spans="14:30" x14ac:dyDescent="0.25">
      <c r="N5652"/>
      <c r="AA5652"/>
      <c r="AB5652"/>
      <c r="AC5652"/>
      <c r="AD5652"/>
    </row>
    <row r="5653" spans="14:30" x14ac:dyDescent="0.25">
      <c r="N5653"/>
      <c r="AA5653"/>
      <c r="AB5653"/>
      <c r="AC5653"/>
      <c r="AD5653"/>
    </row>
    <row r="5654" spans="14:30" x14ac:dyDescent="0.25">
      <c r="N5654"/>
      <c r="AA5654"/>
      <c r="AB5654"/>
      <c r="AC5654"/>
      <c r="AD5654"/>
    </row>
    <row r="5655" spans="14:30" x14ac:dyDescent="0.25">
      <c r="N5655"/>
      <c r="AA5655"/>
      <c r="AB5655"/>
      <c r="AC5655"/>
      <c r="AD5655"/>
    </row>
    <row r="5656" spans="14:30" x14ac:dyDescent="0.25">
      <c r="N5656"/>
      <c r="AA5656"/>
      <c r="AB5656"/>
      <c r="AC5656"/>
      <c r="AD5656"/>
    </row>
    <row r="5657" spans="14:30" x14ac:dyDescent="0.25">
      <c r="N5657"/>
      <c r="AA5657"/>
      <c r="AB5657"/>
      <c r="AC5657"/>
      <c r="AD5657"/>
    </row>
    <row r="5658" spans="14:30" x14ac:dyDescent="0.25">
      <c r="N5658"/>
      <c r="AA5658"/>
      <c r="AB5658"/>
      <c r="AC5658"/>
      <c r="AD5658"/>
    </row>
    <row r="5659" spans="14:30" x14ac:dyDescent="0.25">
      <c r="N5659"/>
      <c r="AA5659"/>
      <c r="AB5659"/>
      <c r="AC5659"/>
      <c r="AD5659"/>
    </row>
    <row r="5660" spans="14:30" x14ac:dyDescent="0.25">
      <c r="N5660"/>
      <c r="AA5660"/>
      <c r="AB5660"/>
      <c r="AC5660"/>
      <c r="AD5660"/>
    </row>
    <row r="5661" spans="14:30" x14ac:dyDescent="0.25">
      <c r="N5661"/>
      <c r="AA5661"/>
      <c r="AB5661"/>
      <c r="AC5661"/>
      <c r="AD5661"/>
    </row>
    <row r="5662" spans="14:30" x14ac:dyDescent="0.25">
      <c r="N5662"/>
      <c r="AA5662"/>
      <c r="AB5662"/>
      <c r="AC5662"/>
      <c r="AD5662"/>
    </row>
    <row r="5663" spans="14:30" x14ac:dyDescent="0.25">
      <c r="N5663"/>
      <c r="AA5663"/>
      <c r="AB5663"/>
      <c r="AC5663"/>
      <c r="AD5663"/>
    </row>
    <row r="5664" spans="14:30" x14ac:dyDescent="0.25">
      <c r="N5664"/>
      <c r="AA5664"/>
      <c r="AB5664"/>
      <c r="AC5664"/>
      <c r="AD5664"/>
    </row>
    <row r="5665" spans="14:30" x14ac:dyDescent="0.25">
      <c r="N5665"/>
      <c r="AA5665"/>
      <c r="AB5665"/>
      <c r="AC5665"/>
      <c r="AD5665"/>
    </row>
    <row r="5666" spans="14:30" x14ac:dyDescent="0.25">
      <c r="N5666"/>
      <c r="AA5666"/>
      <c r="AB5666"/>
      <c r="AC5666"/>
      <c r="AD5666"/>
    </row>
    <row r="5667" spans="14:30" x14ac:dyDescent="0.25">
      <c r="N5667"/>
      <c r="AA5667"/>
      <c r="AB5667"/>
      <c r="AC5667"/>
      <c r="AD5667"/>
    </row>
    <row r="5668" spans="14:30" x14ac:dyDescent="0.25">
      <c r="N5668"/>
      <c r="AA5668"/>
      <c r="AB5668"/>
      <c r="AC5668"/>
      <c r="AD5668"/>
    </row>
    <row r="5669" spans="14:30" x14ac:dyDescent="0.25">
      <c r="N5669"/>
      <c r="AA5669"/>
      <c r="AB5669"/>
      <c r="AC5669"/>
      <c r="AD5669"/>
    </row>
    <row r="5670" spans="14:30" x14ac:dyDescent="0.25">
      <c r="N5670"/>
      <c r="AA5670"/>
      <c r="AB5670"/>
      <c r="AC5670"/>
      <c r="AD5670"/>
    </row>
    <row r="5671" spans="14:30" x14ac:dyDescent="0.25">
      <c r="N5671"/>
      <c r="AA5671"/>
      <c r="AB5671"/>
      <c r="AC5671"/>
      <c r="AD5671"/>
    </row>
    <row r="5672" spans="14:30" x14ac:dyDescent="0.25">
      <c r="N5672"/>
      <c r="AA5672"/>
      <c r="AB5672"/>
      <c r="AC5672"/>
      <c r="AD5672"/>
    </row>
    <row r="5673" spans="14:30" x14ac:dyDescent="0.25">
      <c r="N5673"/>
      <c r="AA5673"/>
      <c r="AB5673"/>
      <c r="AC5673"/>
      <c r="AD5673"/>
    </row>
    <row r="5674" spans="14:30" x14ac:dyDescent="0.25">
      <c r="N5674"/>
      <c r="AA5674"/>
      <c r="AB5674"/>
      <c r="AC5674"/>
      <c r="AD5674"/>
    </row>
    <row r="5675" spans="14:30" x14ac:dyDescent="0.25">
      <c r="N5675"/>
      <c r="AA5675"/>
      <c r="AB5675"/>
      <c r="AC5675"/>
      <c r="AD5675"/>
    </row>
    <row r="5676" spans="14:30" x14ac:dyDescent="0.25">
      <c r="N5676"/>
      <c r="AA5676"/>
      <c r="AB5676"/>
      <c r="AC5676"/>
      <c r="AD5676"/>
    </row>
    <row r="5677" spans="14:30" x14ac:dyDescent="0.25">
      <c r="N5677"/>
      <c r="AA5677"/>
      <c r="AB5677"/>
      <c r="AC5677"/>
      <c r="AD5677"/>
    </row>
    <row r="5678" spans="14:30" x14ac:dyDescent="0.25">
      <c r="N5678"/>
      <c r="AA5678"/>
      <c r="AB5678"/>
      <c r="AC5678"/>
      <c r="AD5678"/>
    </row>
    <row r="5679" spans="14:30" x14ac:dyDescent="0.25">
      <c r="N5679"/>
      <c r="AA5679"/>
      <c r="AB5679"/>
      <c r="AC5679"/>
      <c r="AD5679"/>
    </row>
    <row r="5680" spans="14:30" x14ac:dyDescent="0.25">
      <c r="N5680"/>
      <c r="AA5680"/>
      <c r="AB5680"/>
      <c r="AC5680"/>
      <c r="AD5680"/>
    </row>
    <row r="5681" spans="14:30" x14ac:dyDescent="0.25">
      <c r="N5681"/>
      <c r="AA5681"/>
      <c r="AB5681"/>
      <c r="AC5681"/>
      <c r="AD5681"/>
    </row>
    <row r="5682" spans="14:30" x14ac:dyDescent="0.25">
      <c r="N5682"/>
      <c r="AA5682"/>
      <c r="AB5682"/>
      <c r="AC5682"/>
      <c r="AD5682"/>
    </row>
    <row r="5683" spans="14:30" x14ac:dyDescent="0.25">
      <c r="N5683"/>
      <c r="AA5683"/>
      <c r="AB5683"/>
      <c r="AC5683"/>
      <c r="AD5683"/>
    </row>
    <row r="5684" spans="14:30" x14ac:dyDescent="0.25">
      <c r="N5684"/>
      <c r="AA5684"/>
      <c r="AB5684"/>
      <c r="AC5684"/>
      <c r="AD5684"/>
    </row>
    <row r="5685" spans="14:30" x14ac:dyDescent="0.25">
      <c r="N5685"/>
      <c r="AA5685"/>
      <c r="AB5685"/>
      <c r="AC5685"/>
      <c r="AD5685"/>
    </row>
    <row r="5686" spans="14:30" x14ac:dyDescent="0.25">
      <c r="N5686"/>
      <c r="AA5686"/>
      <c r="AB5686"/>
      <c r="AC5686"/>
      <c r="AD5686"/>
    </row>
    <row r="5687" spans="14:30" x14ac:dyDescent="0.25">
      <c r="N5687"/>
      <c r="AA5687"/>
      <c r="AB5687"/>
      <c r="AC5687"/>
      <c r="AD5687"/>
    </row>
    <row r="5688" spans="14:30" x14ac:dyDescent="0.25">
      <c r="N5688"/>
      <c r="AA5688"/>
      <c r="AB5688"/>
      <c r="AC5688"/>
      <c r="AD5688"/>
    </row>
    <row r="5689" spans="14:30" x14ac:dyDescent="0.25">
      <c r="N5689"/>
      <c r="AA5689"/>
      <c r="AB5689"/>
      <c r="AC5689"/>
      <c r="AD5689"/>
    </row>
    <row r="5690" spans="14:30" x14ac:dyDescent="0.25">
      <c r="N5690"/>
      <c r="AA5690"/>
      <c r="AB5690"/>
      <c r="AC5690"/>
      <c r="AD5690"/>
    </row>
    <row r="5691" spans="14:30" x14ac:dyDescent="0.25">
      <c r="N5691"/>
      <c r="AA5691"/>
      <c r="AB5691"/>
      <c r="AC5691"/>
      <c r="AD5691"/>
    </row>
    <row r="5692" spans="14:30" x14ac:dyDescent="0.25">
      <c r="N5692"/>
      <c r="AA5692"/>
      <c r="AB5692"/>
      <c r="AC5692"/>
      <c r="AD5692"/>
    </row>
    <row r="5693" spans="14:30" x14ac:dyDescent="0.25">
      <c r="N5693"/>
      <c r="AA5693"/>
      <c r="AB5693"/>
      <c r="AC5693"/>
      <c r="AD5693"/>
    </row>
    <row r="5694" spans="14:30" x14ac:dyDescent="0.25">
      <c r="N5694"/>
      <c r="AA5694"/>
      <c r="AB5694"/>
      <c r="AC5694"/>
      <c r="AD5694"/>
    </row>
    <row r="5695" spans="14:30" x14ac:dyDescent="0.25">
      <c r="N5695"/>
      <c r="AA5695"/>
      <c r="AB5695"/>
      <c r="AC5695"/>
      <c r="AD5695"/>
    </row>
    <row r="5696" spans="14:30" x14ac:dyDescent="0.25">
      <c r="N5696"/>
      <c r="AA5696"/>
      <c r="AB5696"/>
      <c r="AC5696"/>
      <c r="AD5696"/>
    </row>
    <row r="5697" spans="14:30" x14ac:dyDescent="0.25">
      <c r="N5697"/>
      <c r="AA5697"/>
      <c r="AB5697"/>
      <c r="AC5697"/>
      <c r="AD5697"/>
    </row>
    <row r="5698" spans="14:30" x14ac:dyDescent="0.25">
      <c r="N5698"/>
      <c r="AA5698"/>
      <c r="AB5698"/>
      <c r="AC5698"/>
      <c r="AD5698"/>
    </row>
    <row r="5699" spans="14:30" x14ac:dyDescent="0.25">
      <c r="N5699"/>
      <c r="AA5699"/>
      <c r="AB5699"/>
      <c r="AC5699"/>
      <c r="AD5699"/>
    </row>
    <row r="5700" spans="14:30" x14ac:dyDescent="0.25">
      <c r="N5700"/>
      <c r="AA5700"/>
      <c r="AB5700"/>
      <c r="AC5700"/>
      <c r="AD5700"/>
    </row>
    <row r="5701" spans="14:30" x14ac:dyDescent="0.25">
      <c r="N5701"/>
      <c r="AA5701"/>
      <c r="AB5701"/>
      <c r="AC5701"/>
      <c r="AD5701"/>
    </row>
    <row r="5702" spans="14:30" x14ac:dyDescent="0.25">
      <c r="N5702"/>
      <c r="AA5702"/>
      <c r="AB5702"/>
      <c r="AC5702"/>
      <c r="AD5702"/>
    </row>
    <row r="5703" spans="14:30" x14ac:dyDescent="0.25">
      <c r="N5703"/>
      <c r="AA5703"/>
      <c r="AB5703"/>
      <c r="AC5703"/>
      <c r="AD5703"/>
    </row>
    <row r="5704" spans="14:30" x14ac:dyDescent="0.25">
      <c r="N5704"/>
      <c r="AA5704"/>
      <c r="AB5704"/>
      <c r="AC5704"/>
      <c r="AD5704"/>
    </row>
    <row r="5705" spans="14:30" x14ac:dyDescent="0.25">
      <c r="N5705"/>
      <c r="AA5705"/>
      <c r="AB5705"/>
      <c r="AC5705"/>
      <c r="AD5705"/>
    </row>
    <row r="5706" spans="14:30" x14ac:dyDescent="0.25">
      <c r="N5706"/>
      <c r="AA5706"/>
      <c r="AB5706"/>
      <c r="AC5706"/>
      <c r="AD5706"/>
    </row>
    <row r="5707" spans="14:30" x14ac:dyDescent="0.25">
      <c r="N5707"/>
      <c r="AA5707"/>
      <c r="AB5707"/>
      <c r="AC5707"/>
      <c r="AD5707"/>
    </row>
    <row r="5708" spans="14:30" x14ac:dyDescent="0.25">
      <c r="N5708"/>
      <c r="AA5708"/>
      <c r="AB5708"/>
      <c r="AC5708"/>
      <c r="AD5708"/>
    </row>
    <row r="5709" spans="14:30" x14ac:dyDescent="0.25">
      <c r="N5709"/>
      <c r="AA5709"/>
      <c r="AB5709"/>
      <c r="AC5709"/>
      <c r="AD5709"/>
    </row>
    <row r="5710" spans="14:30" x14ac:dyDescent="0.25">
      <c r="N5710"/>
      <c r="AA5710"/>
      <c r="AB5710"/>
      <c r="AC5710"/>
      <c r="AD5710"/>
    </row>
    <row r="5711" spans="14:30" x14ac:dyDescent="0.25">
      <c r="N5711"/>
      <c r="AA5711"/>
      <c r="AB5711"/>
      <c r="AC5711"/>
      <c r="AD5711"/>
    </row>
    <row r="5712" spans="14:30" x14ac:dyDescent="0.25">
      <c r="N5712"/>
      <c r="AA5712"/>
      <c r="AB5712"/>
      <c r="AC5712"/>
      <c r="AD5712"/>
    </row>
    <row r="5713" spans="14:30" x14ac:dyDescent="0.25">
      <c r="N5713"/>
      <c r="AA5713"/>
      <c r="AB5713"/>
      <c r="AC5713"/>
      <c r="AD5713"/>
    </row>
    <row r="5714" spans="14:30" x14ac:dyDescent="0.25">
      <c r="N5714"/>
      <c r="AA5714"/>
      <c r="AB5714"/>
      <c r="AC5714"/>
      <c r="AD5714"/>
    </row>
    <row r="5715" spans="14:30" x14ac:dyDescent="0.25">
      <c r="N5715"/>
      <c r="AA5715"/>
      <c r="AB5715"/>
      <c r="AC5715"/>
      <c r="AD5715"/>
    </row>
    <row r="5716" spans="14:30" x14ac:dyDescent="0.25">
      <c r="N5716"/>
      <c r="AA5716"/>
      <c r="AB5716"/>
      <c r="AC5716"/>
      <c r="AD5716"/>
    </row>
    <row r="5717" spans="14:30" x14ac:dyDescent="0.25">
      <c r="N5717"/>
      <c r="AA5717"/>
      <c r="AB5717"/>
      <c r="AC5717"/>
      <c r="AD5717"/>
    </row>
    <row r="5718" spans="14:30" x14ac:dyDescent="0.25">
      <c r="N5718"/>
      <c r="AA5718"/>
      <c r="AB5718"/>
      <c r="AC5718"/>
      <c r="AD5718"/>
    </row>
    <row r="5719" spans="14:30" x14ac:dyDescent="0.25">
      <c r="N5719"/>
      <c r="AA5719"/>
      <c r="AB5719"/>
      <c r="AC5719"/>
      <c r="AD5719"/>
    </row>
    <row r="5720" spans="14:30" x14ac:dyDescent="0.25">
      <c r="N5720"/>
      <c r="AA5720"/>
      <c r="AB5720"/>
      <c r="AC5720"/>
      <c r="AD5720"/>
    </row>
    <row r="5721" spans="14:30" x14ac:dyDescent="0.25">
      <c r="N5721"/>
      <c r="AA5721"/>
      <c r="AB5721"/>
      <c r="AC5721"/>
      <c r="AD5721"/>
    </row>
    <row r="5722" spans="14:30" x14ac:dyDescent="0.25">
      <c r="N5722"/>
      <c r="AA5722"/>
      <c r="AB5722"/>
      <c r="AC5722"/>
      <c r="AD5722"/>
    </row>
    <row r="5723" spans="14:30" x14ac:dyDescent="0.25">
      <c r="N5723"/>
      <c r="AA5723"/>
      <c r="AB5723"/>
      <c r="AC5723"/>
      <c r="AD5723"/>
    </row>
    <row r="5724" spans="14:30" x14ac:dyDescent="0.25">
      <c r="N5724"/>
      <c r="AA5724"/>
      <c r="AB5724"/>
      <c r="AC5724"/>
      <c r="AD5724"/>
    </row>
    <row r="5725" spans="14:30" x14ac:dyDescent="0.25">
      <c r="N5725"/>
      <c r="AA5725"/>
      <c r="AB5725"/>
      <c r="AC5725"/>
      <c r="AD5725"/>
    </row>
    <row r="5726" spans="14:30" x14ac:dyDescent="0.25">
      <c r="N5726"/>
      <c r="AA5726"/>
      <c r="AB5726"/>
      <c r="AC5726"/>
      <c r="AD5726"/>
    </row>
    <row r="5727" spans="14:30" x14ac:dyDescent="0.25">
      <c r="N5727"/>
      <c r="AA5727"/>
      <c r="AB5727"/>
      <c r="AC5727"/>
      <c r="AD5727"/>
    </row>
    <row r="5728" spans="14:30" x14ac:dyDescent="0.25">
      <c r="N5728"/>
      <c r="AA5728"/>
      <c r="AB5728"/>
      <c r="AC5728"/>
      <c r="AD5728"/>
    </row>
    <row r="5729" spans="14:30" x14ac:dyDescent="0.25">
      <c r="N5729"/>
      <c r="AA5729"/>
      <c r="AB5729"/>
      <c r="AC5729"/>
      <c r="AD5729"/>
    </row>
    <row r="5730" spans="14:30" x14ac:dyDescent="0.25">
      <c r="N5730"/>
      <c r="AA5730"/>
      <c r="AB5730"/>
      <c r="AC5730"/>
      <c r="AD5730"/>
    </row>
    <row r="5731" spans="14:30" x14ac:dyDescent="0.25">
      <c r="N5731"/>
      <c r="AA5731"/>
      <c r="AB5731"/>
      <c r="AC5731"/>
      <c r="AD5731"/>
    </row>
    <row r="5732" spans="14:30" x14ac:dyDescent="0.25">
      <c r="N5732"/>
      <c r="AA5732"/>
      <c r="AB5732"/>
      <c r="AC5732"/>
      <c r="AD5732"/>
    </row>
    <row r="5733" spans="14:30" x14ac:dyDescent="0.25">
      <c r="N5733"/>
      <c r="AA5733"/>
      <c r="AB5733"/>
      <c r="AC5733"/>
      <c r="AD5733"/>
    </row>
    <row r="5734" spans="14:30" x14ac:dyDescent="0.25">
      <c r="N5734"/>
      <c r="AA5734"/>
      <c r="AB5734"/>
      <c r="AC5734"/>
      <c r="AD5734"/>
    </row>
    <row r="5735" spans="14:30" x14ac:dyDescent="0.25">
      <c r="N5735"/>
      <c r="AA5735"/>
      <c r="AB5735"/>
      <c r="AC5735"/>
      <c r="AD5735"/>
    </row>
    <row r="5736" spans="14:30" x14ac:dyDescent="0.25">
      <c r="N5736"/>
      <c r="AA5736"/>
      <c r="AB5736"/>
      <c r="AC5736"/>
      <c r="AD5736"/>
    </row>
    <row r="5737" spans="14:30" x14ac:dyDescent="0.25">
      <c r="N5737"/>
      <c r="AA5737"/>
      <c r="AB5737"/>
      <c r="AC5737"/>
      <c r="AD5737"/>
    </row>
    <row r="5738" spans="14:30" x14ac:dyDescent="0.25">
      <c r="N5738"/>
      <c r="AA5738"/>
      <c r="AB5738"/>
      <c r="AC5738"/>
      <c r="AD5738"/>
    </row>
    <row r="5739" spans="14:30" x14ac:dyDescent="0.25">
      <c r="N5739"/>
      <c r="AA5739"/>
      <c r="AB5739"/>
      <c r="AC5739"/>
      <c r="AD5739"/>
    </row>
    <row r="5740" spans="14:30" x14ac:dyDescent="0.25">
      <c r="N5740"/>
      <c r="AA5740"/>
      <c r="AB5740"/>
      <c r="AC5740"/>
      <c r="AD5740"/>
    </row>
    <row r="5741" spans="14:30" x14ac:dyDescent="0.25">
      <c r="N5741"/>
      <c r="AA5741"/>
      <c r="AB5741"/>
      <c r="AC5741"/>
      <c r="AD5741"/>
    </row>
    <row r="5742" spans="14:30" x14ac:dyDescent="0.25">
      <c r="N5742"/>
      <c r="AA5742"/>
      <c r="AB5742"/>
      <c r="AC5742"/>
      <c r="AD5742"/>
    </row>
    <row r="5743" spans="14:30" x14ac:dyDescent="0.25">
      <c r="N5743"/>
      <c r="AA5743"/>
      <c r="AB5743"/>
      <c r="AC5743"/>
      <c r="AD5743"/>
    </row>
    <row r="5744" spans="14:30" x14ac:dyDescent="0.25">
      <c r="N5744"/>
      <c r="AA5744"/>
      <c r="AB5744"/>
      <c r="AC5744"/>
      <c r="AD5744"/>
    </row>
    <row r="5745" spans="14:30" x14ac:dyDescent="0.25">
      <c r="N5745"/>
      <c r="AA5745"/>
      <c r="AB5745"/>
      <c r="AC5745"/>
      <c r="AD5745"/>
    </row>
    <row r="5746" spans="14:30" x14ac:dyDescent="0.25">
      <c r="N5746"/>
      <c r="AA5746"/>
      <c r="AB5746"/>
      <c r="AC5746"/>
      <c r="AD5746"/>
    </row>
    <row r="5747" spans="14:30" x14ac:dyDescent="0.25">
      <c r="N5747"/>
      <c r="AA5747"/>
      <c r="AB5747"/>
      <c r="AC5747"/>
      <c r="AD5747"/>
    </row>
    <row r="5748" spans="14:30" x14ac:dyDescent="0.25">
      <c r="N5748"/>
      <c r="AA5748"/>
      <c r="AB5748"/>
      <c r="AC5748"/>
      <c r="AD5748"/>
    </row>
    <row r="5749" spans="14:30" x14ac:dyDescent="0.25">
      <c r="N5749"/>
      <c r="AA5749"/>
      <c r="AB5749"/>
      <c r="AC5749"/>
      <c r="AD5749"/>
    </row>
    <row r="5750" spans="14:30" x14ac:dyDescent="0.25">
      <c r="N5750"/>
      <c r="AA5750"/>
      <c r="AB5750"/>
      <c r="AC5750"/>
      <c r="AD5750"/>
    </row>
    <row r="5751" spans="14:30" x14ac:dyDescent="0.25">
      <c r="N5751"/>
      <c r="AA5751"/>
      <c r="AB5751"/>
      <c r="AC5751"/>
      <c r="AD5751"/>
    </row>
    <row r="5752" spans="14:30" x14ac:dyDescent="0.25">
      <c r="N5752"/>
      <c r="AA5752"/>
      <c r="AB5752"/>
      <c r="AC5752"/>
      <c r="AD5752"/>
    </row>
    <row r="5753" spans="14:30" x14ac:dyDescent="0.25">
      <c r="N5753"/>
      <c r="AA5753"/>
      <c r="AB5753"/>
      <c r="AC5753"/>
      <c r="AD5753"/>
    </row>
    <row r="5754" spans="14:30" x14ac:dyDescent="0.25">
      <c r="N5754"/>
      <c r="AA5754"/>
      <c r="AB5754"/>
      <c r="AC5754"/>
      <c r="AD5754"/>
    </row>
    <row r="5755" spans="14:30" x14ac:dyDescent="0.25">
      <c r="N5755"/>
      <c r="AA5755"/>
      <c r="AB5755"/>
      <c r="AC5755"/>
      <c r="AD5755"/>
    </row>
    <row r="5756" spans="14:30" x14ac:dyDescent="0.25">
      <c r="N5756"/>
      <c r="AA5756"/>
      <c r="AB5756"/>
      <c r="AC5756"/>
      <c r="AD5756"/>
    </row>
    <row r="5757" spans="14:30" x14ac:dyDescent="0.25">
      <c r="N5757"/>
      <c r="AA5757"/>
      <c r="AB5757"/>
      <c r="AC5757"/>
      <c r="AD5757"/>
    </row>
    <row r="5758" spans="14:30" x14ac:dyDescent="0.25">
      <c r="N5758"/>
      <c r="AA5758"/>
      <c r="AB5758"/>
      <c r="AC5758"/>
      <c r="AD5758"/>
    </row>
    <row r="5759" spans="14:30" x14ac:dyDescent="0.25">
      <c r="N5759"/>
      <c r="AA5759"/>
      <c r="AB5759"/>
      <c r="AC5759"/>
      <c r="AD5759"/>
    </row>
    <row r="5760" spans="14:30" x14ac:dyDescent="0.25">
      <c r="N5760"/>
      <c r="AA5760"/>
      <c r="AB5760"/>
      <c r="AC5760"/>
      <c r="AD5760"/>
    </row>
    <row r="5761" spans="14:30" x14ac:dyDescent="0.25">
      <c r="N5761"/>
      <c r="AA5761"/>
      <c r="AB5761"/>
      <c r="AC5761"/>
      <c r="AD5761"/>
    </row>
    <row r="5762" spans="14:30" x14ac:dyDescent="0.25">
      <c r="N5762"/>
      <c r="AA5762"/>
      <c r="AB5762"/>
      <c r="AC5762"/>
      <c r="AD5762"/>
    </row>
    <row r="5763" spans="14:30" x14ac:dyDescent="0.25">
      <c r="N5763"/>
      <c r="AA5763"/>
      <c r="AB5763"/>
      <c r="AC5763"/>
      <c r="AD5763"/>
    </row>
    <row r="5764" spans="14:30" x14ac:dyDescent="0.25">
      <c r="N5764"/>
      <c r="AA5764"/>
      <c r="AB5764"/>
      <c r="AC5764"/>
      <c r="AD5764"/>
    </row>
    <row r="5765" spans="14:30" x14ac:dyDescent="0.25">
      <c r="N5765"/>
      <c r="AA5765"/>
      <c r="AB5765"/>
      <c r="AC5765"/>
      <c r="AD5765"/>
    </row>
    <row r="5766" spans="14:30" x14ac:dyDescent="0.25">
      <c r="N5766"/>
      <c r="AA5766"/>
      <c r="AB5766"/>
      <c r="AC5766"/>
      <c r="AD5766"/>
    </row>
    <row r="5767" spans="14:30" x14ac:dyDescent="0.25">
      <c r="N5767"/>
      <c r="AA5767"/>
      <c r="AB5767"/>
      <c r="AC5767"/>
      <c r="AD5767"/>
    </row>
    <row r="5768" spans="14:30" x14ac:dyDescent="0.25">
      <c r="N5768"/>
      <c r="AA5768"/>
      <c r="AB5768"/>
      <c r="AC5768"/>
      <c r="AD5768"/>
    </row>
    <row r="5769" spans="14:30" x14ac:dyDescent="0.25">
      <c r="N5769"/>
      <c r="AA5769"/>
      <c r="AB5769"/>
      <c r="AC5769"/>
      <c r="AD5769"/>
    </row>
    <row r="5770" spans="14:30" x14ac:dyDescent="0.25">
      <c r="N5770"/>
      <c r="AA5770"/>
      <c r="AB5770"/>
      <c r="AC5770"/>
      <c r="AD5770"/>
    </row>
    <row r="5771" spans="14:30" x14ac:dyDescent="0.25">
      <c r="N5771"/>
      <c r="AA5771"/>
      <c r="AB5771"/>
      <c r="AC5771"/>
      <c r="AD5771"/>
    </row>
    <row r="5772" spans="14:30" x14ac:dyDescent="0.25">
      <c r="N5772"/>
      <c r="AA5772"/>
      <c r="AB5772"/>
      <c r="AC5772"/>
      <c r="AD5772"/>
    </row>
    <row r="5773" spans="14:30" x14ac:dyDescent="0.25">
      <c r="N5773"/>
      <c r="AA5773"/>
      <c r="AB5773"/>
      <c r="AC5773"/>
      <c r="AD5773"/>
    </row>
    <row r="5774" spans="14:30" x14ac:dyDescent="0.25">
      <c r="N5774"/>
      <c r="AA5774"/>
      <c r="AB5774"/>
      <c r="AC5774"/>
      <c r="AD5774"/>
    </row>
    <row r="5775" spans="14:30" x14ac:dyDescent="0.25">
      <c r="N5775"/>
      <c r="AA5775"/>
      <c r="AB5775"/>
      <c r="AC5775"/>
      <c r="AD5775"/>
    </row>
    <row r="5776" spans="14:30" x14ac:dyDescent="0.25">
      <c r="N5776"/>
      <c r="AA5776"/>
      <c r="AB5776"/>
      <c r="AC5776"/>
      <c r="AD5776"/>
    </row>
    <row r="5777" spans="14:30" x14ac:dyDescent="0.25">
      <c r="N5777"/>
      <c r="AA5777"/>
      <c r="AB5777"/>
      <c r="AC5777"/>
      <c r="AD5777"/>
    </row>
    <row r="5778" spans="14:30" x14ac:dyDescent="0.25">
      <c r="N5778"/>
      <c r="AA5778"/>
      <c r="AB5778"/>
      <c r="AC5778"/>
      <c r="AD5778"/>
    </row>
    <row r="5779" spans="14:30" x14ac:dyDescent="0.25">
      <c r="N5779"/>
      <c r="AA5779"/>
      <c r="AB5779"/>
      <c r="AC5779"/>
      <c r="AD5779"/>
    </row>
    <row r="5780" spans="14:30" x14ac:dyDescent="0.25">
      <c r="N5780"/>
      <c r="AA5780"/>
      <c r="AB5780"/>
      <c r="AC5780"/>
      <c r="AD5780"/>
    </row>
    <row r="5781" spans="14:30" x14ac:dyDescent="0.25">
      <c r="N5781"/>
      <c r="AA5781"/>
      <c r="AB5781"/>
      <c r="AC5781"/>
      <c r="AD5781"/>
    </row>
    <row r="5782" spans="14:30" x14ac:dyDescent="0.25">
      <c r="N5782"/>
      <c r="AA5782"/>
      <c r="AB5782"/>
      <c r="AC5782"/>
      <c r="AD5782"/>
    </row>
    <row r="5783" spans="14:30" x14ac:dyDescent="0.25">
      <c r="N5783"/>
      <c r="AA5783"/>
      <c r="AB5783"/>
      <c r="AC5783"/>
      <c r="AD5783"/>
    </row>
    <row r="5784" spans="14:30" x14ac:dyDescent="0.25">
      <c r="N5784"/>
      <c r="AA5784"/>
      <c r="AB5784"/>
      <c r="AC5784"/>
      <c r="AD5784"/>
    </row>
    <row r="5785" spans="14:30" x14ac:dyDescent="0.25">
      <c r="N5785"/>
      <c r="AA5785"/>
      <c r="AB5785"/>
      <c r="AC5785"/>
      <c r="AD5785"/>
    </row>
    <row r="5786" spans="14:30" x14ac:dyDescent="0.25">
      <c r="N5786"/>
      <c r="AA5786"/>
      <c r="AB5786"/>
      <c r="AC5786"/>
      <c r="AD5786"/>
    </row>
    <row r="5787" spans="14:30" x14ac:dyDescent="0.25">
      <c r="N5787"/>
      <c r="AA5787"/>
      <c r="AB5787"/>
      <c r="AC5787"/>
      <c r="AD5787"/>
    </row>
    <row r="5788" spans="14:30" x14ac:dyDescent="0.25">
      <c r="N5788"/>
      <c r="AA5788"/>
      <c r="AB5788"/>
      <c r="AC5788"/>
      <c r="AD5788"/>
    </row>
    <row r="5789" spans="14:30" x14ac:dyDescent="0.25">
      <c r="N5789"/>
      <c r="AA5789"/>
      <c r="AB5789"/>
      <c r="AC5789"/>
      <c r="AD5789"/>
    </row>
    <row r="5790" spans="14:30" x14ac:dyDescent="0.25">
      <c r="N5790"/>
      <c r="AA5790"/>
      <c r="AB5790"/>
      <c r="AC5790"/>
      <c r="AD5790"/>
    </row>
    <row r="5791" spans="14:30" x14ac:dyDescent="0.25">
      <c r="N5791"/>
      <c r="AA5791"/>
      <c r="AB5791"/>
      <c r="AC5791"/>
      <c r="AD5791"/>
    </row>
    <row r="5792" spans="14:30" x14ac:dyDescent="0.25">
      <c r="N5792"/>
      <c r="AA5792"/>
      <c r="AB5792"/>
      <c r="AC5792"/>
      <c r="AD5792"/>
    </row>
    <row r="5793" spans="14:30" x14ac:dyDescent="0.25">
      <c r="N5793"/>
      <c r="AA5793"/>
      <c r="AB5793"/>
      <c r="AC5793"/>
      <c r="AD5793"/>
    </row>
    <row r="5794" spans="14:30" x14ac:dyDescent="0.25">
      <c r="N5794"/>
      <c r="AA5794"/>
      <c r="AB5794"/>
      <c r="AC5794"/>
      <c r="AD5794"/>
    </row>
    <row r="5795" spans="14:30" x14ac:dyDescent="0.25">
      <c r="N5795"/>
      <c r="AA5795"/>
      <c r="AB5795"/>
      <c r="AC5795"/>
      <c r="AD5795"/>
    </row>
    <row r="5796" spans="14:30" x14ac:dyDescent="0.25">
      <c r="N5796"/>
      <c r="AA5796"/>
      <c r="AB5796"/>
      <c r="AC5796"/>
      <c r="AD5796"/>
    </row>
    <row r="5797" spans="14:30" x14ac:dyDescent="0.25">
      <c r="N5797"/>
      <c r="AA5797"/>
      <c r="AB5797"/>
      <c r="AC5797"/>
      <c r="AD5797"/>
    </row>
    <row r="5798" spans="14:30" x14ac:dyDescent="0.25">
      <c r="N5798"/>
      <c r="AA5798"/>
      <c r="AB5798"/>
      <c r="AC5798"/>
      <c r="AD5798"/>
    </row>
    <row r="5799" spans="14:30" x14ac:dyDescent="0.25">
      <c r="N5799"/>
      <c r="AA5799"/>
      <c r="AB5799"/>
      <c r="AC5799"/>
      <c r="AD5799"/>
    </row>
    <row r="5800" spans="14:30" x14ac:dyDescent="0.25">
      <c r="N5800"/>
      <c r="AA5800"/>
      <c r="AB5800"/>
      <c r="AC5800"/>
      <c r="AD5800"/>
    </row>
    <row r="5801" spans="14:30" x14ac:dyDescent="0.25">
      <c r="N5801"/>
      <c r="AA5801"/>
      <c r="AB5801"/>
      <c r="AC5801"/>
      <c r="AD5801"/>
    </row>
    <row r="5802" spans="14:30" x14ac:dyDescent="0.25">
      <c r="N5802"/>
      <c r="AA5802"/>
      <c r="AB5802"/>
      <c r="AC5802"/>
      <c r="AD5802"/>
    </row>
    <row r="5803" spans="14:30" x14ac:dyDescent="0.25">
      <c r="N5803"/>
      <c r="AA5803"/>
      <c r="AB5803"/>
      <c r="AC5803"/>
      <c r="AD5803"/>
    </row>
    <row r="5804" spans="14:30" x14ac:dyDescent="0.25">
      <c r="N5804"/>
      <c r="AA5804"/>
      <c r="AB5804"/>
      <c r="AC5804"/>
      <c r="AD5804"/>
    </row>
    <row r="5805" spans="14:30" x14ac:dyDescent="0.25">
      <c r="N5805"/>
      <c r="AA5805"/>
      <c r="AB5805"/>
      <c r="AC5805"/>
      <c r="AD5805"/>
    </row>
    <row r="5806" spans="14:30" x14ac:dyDescent="0.25">
      <c r="N5806"/>
      <c r="AA5806"/>
      <c r="AB5806"/>
      <c r="AC5806"/>
      <c r="AD5806"/>
    </row>
    <row r="5807" spans="14:30" x14ac:dyDescent="0.25">
      <c r="N5807"/>
      <c r="AA5807"/>
      <c r="AB5807"/>
      <c r="AC5807"/>
      <c r="AD5807"/>
    </row>
    <row r="5808" spans="14:30" x14ac:dyDescent="0.25">
      <c r="N5808"/>
      <c r="AA5808"/>
      <c r="AB5808"/>
      <c r="AC5808"/>
      <c r="AD5808"/>
    </row>
    <row r="5809" spans="14:30" x14ac:dyDescent="0.25">
      <c r="N5809"/>
      <c r="AA5809"/>
      <c r="AB5809"/>
      <c r="AC5809"/>
      <c r="AD5809"/>
    </row>
    <row r="5810" spans="14:30" x14ac:dyDescent="0.25">
      <c r="N5810"/>
      <c r="AA5810"/>
      <c r="AB5810"/>
      <c r="AC5810"/>
      <c r="AD5810"/>
    </row>
    <row r="5811" spans="14:30" x14ac:dyDescent="0.25">
      <c r="N5811"/>
      <c r="AA5811"/>
      <c r="AB5811"/>
      <c r="AC5811"/>
      <c r="AD5811"/>
    </row>
    <row r="5812" spans="14:30" x14ac:dyDescent="0.25">
      <c r="N5812"/>
      <c r="AA5812"/>
      <c r="AB5812"/>
      <c r="AC5812"/>
      <c r="AD5812"/>
    </row>
    <row r="5813" spans="14:30" x14ac:dyDescent="0.25">
      <c r="N5813"/>
      <c r="AA5813"/>
      <c r="AB5813"/>
      <c r="AC5813"/>
      <c r="AD5813"/>
    </row>
    <row r="5814" spans="14:30" x14ac:dyDescent="0.25">
      <c r="N5814"/>
      <c r="AA5814"/>
      <c r="AB5814"/>
      <c r="AC5814"/>
      <c r="AD5814"/>
    </row>
    <row r="5815" spans="14:30" x14ac:dyDescent="0.25">
      <c r="N5815"/>
      <c r="AA5815"/>
      <c r="AB5815"/>
      <c r="AC5815"/>
      <c r="AD5815"/>
    </row>
    <row r="5816" spans="14:30" x14ac:dyDescent="0.25">
      <c r="N5816"/>
      <c r="AA5816"/>
      <c r="AB5816"/>
      <c r="AC5816"/>
      <c r="AD5816"/>
    </row>
    <row r="5817" spans="14:30" x14ac:dyDescent="0.25">
      <c r="N5817"/>
      <c r="AA5817"/>
      <c r="AB5817"/>
      <c r="AC5817"/>
      <c r="AD5817"/>
    </row>
    <row r="5818" spans="14:30" x14ac:dyDescent="0.25">
      <c r="N5818"/>
      <c r="AA5818"/>
      <c r="AB5818"/>
      <c r="AC5818"/>
      <c r="AD5818"/>
    </row>
    <row r="5819" spans="14:30" x14ac:dyDescent="0.25">
      <c r="N5819"/>
      <c r="AA5819"/>
      <c r="AB5819"/>
      <c r="AC5819"/>
      <c r="AD5819"/>
    </row>
    <row r="5820" spans="14:30" x14ac:dyDescent="0.25">
      <c r="N5820"/>
      <c r="AA5820"/>
      <c r="AB5820"/>
      <c r="AC5820"/>
      <c r="AD5820"/>
    </row>
    <row r="5821" spans="14:30" x14ac:dyDescent="0.25">
      <c r="N5821"/>
      <c r="AA5821"/>
      <c r="AB5821"/>
      <c r="AC5821"/>
      <c r="AD5821"/>
    </row>
    <row r="5822" spans="14:30" x14ac:dyDescent="0.25">
      <c r="N5822"/>
      <c r="AA5822"/>
      <c r="AB5822"/>
      <c r="AC5822"/>
      <c r="AD5822"/>
    </row>
    <row r="5823" spans="14:30" x14ac:dyDescent="0.25">
      <c r="N5823"/>
      <c r="AA5823"/>
      <c r="AB5823"/>
      <c r="AC5823"/>
      <c r="AD5823"/>
    </row>
    <row r="5824" spans="14:30" x14ac:dyDescent="0.25">
      <c r="N5824"/>
      <c r="AA5824"/>
      <c r="AB5824"/>
      <c r="AC5824"/>
      <c r="AD5824"/>
    </row>
    <row r="5825" spans="14:30" x14ac:dyDescent="0.25">
      <c r="N5825"/>
      <c r="AA5825"/>
      <c r="AB5825"/>
      <c r="AC5825"/>
      <c r="AD5825"/>
    </row>
    <row r="5826" spans="14:30" x14ac:dyDescent="0.25">
      <c r="N5826"/>
      <c r="AA5826"/>
      <c r="AB5826"/>
      <c r="AC5826"/>
      <c r="AD5826"/>
    </row>
    <row r="5827" spans="14:30" x14ac:dyDescent="0.25">
      <c r="N5827"/>
      <c r="AA5827"/>
      <c r="AB5827"/>
      <c r="AC5827"/>
      <c r="AD5827"/>
    </row>
    <row r="5828" spans="14:30" x14ac:dyDescent="0.25">
      <c r="N5828"/>
      <c r="AA5828"/>
      <c r="AB5828"/>
      <c r="AC5828"/>
      <c r="AD5828"/>
    </row>
    <row r="5829" spans="14:30" x14ac:dyDescent="0.25">
      <c r="N5829"/>
      <c r="AA5829"/>
      <c r="AB5829"/>
      <c r="AC5829"/>
      <c r="AD5829"/>
    </row>
    <row r="5830" spans="14:30" x14ac:dyDescent="0.25">
      <c r="N5830"/>
      <c r="AA5830"/>
      <c r="AB5830"/>
      <c r="AC5830"/>
      <c r="AD5830"/>
    </row>
    <row r="5831" spans="14:30" x14ac:dyDescent="0.25">
      <c r="N5831"/>
      <c r="AA5831"/>
      <c r="AB5831"/>
      <c r="AC5831"/>
      <c r="AD5831"/>
    </row>
    <row r="5832" spans="14:30" x14ac:dyDescent="0.25">
      <c r="N5832"/>
      <c r="AA5832"/>
      <c r="AB5832"/>
      <c r="AC5832"/>
      <c r="AD5832"/>
    </row>
    <row r="5833" spans="14:30" x14ac:dyDescent="0.25">
      <c r="N5833"/>
      <c r="AA5833"/>
      <c r="AB5833"/>
      <c r="AC5833"/>
      <c r="AD5833"/>
    </row>
    <row r="5834" spans="14:30" x14ac:dyDescent="0.25">
      <c r="N5834"/>
      <c r="AA5834"/>
      <c r="AB5834"/>
      <c r="AC5834"/>
      <c r="AD5834"/>
    </row>
    <row r="5835" spans="14:30" x14ac:dyDescent="0.25">
      <c r="N5835"/>
      <c r="AA5835"/>
      <c r="AB5835"/>
      <c r="AC5835"/>
      <c r="AD5835"/>
    </row>
    <row r="5836" spans="14:30" x14ac:dyDescent="0.25">
      <c r="N5836"/>
      <c r="AA5836"/>
      <c r="AB5836"/>
      <c r="AC5836"/>
      <c r="AD5836"/>
    </row>
    <row r="5837" spans="14:30" x14ac:dyDescent="0.25">
      <c r="N5837"/>
      <c r="AA5837"/>
      <c r="AB5837"/>
      <c r="AC5837"/>
      <c r="AD5837"/>
    </row>
    <row r="5838" spans="14:30" x14ac:dyDescent="0.25">
      <c r="N5838"/>
      <c r="AA5838"/>
      <c r="AB5838"/>
      <c r="AC5838"/>
      <c r="AD5838"/>
    </row>
    <row r="5839" spans="14:30" x14ac:dyDescent="0.25">
      <c r="N5839"/>
      <c r="AA5839"/>
      <c r="AB5839"/>
      <c r="AC5839"/>
      <c r="AD5839"/>
    </row>
    <row r="5840" spans="14:30" x14ac:dyDescent="0.25">
      <c r="N5840"/>
      <c r="AA5840"/>
      <c r="AB5840"/>
      <c r="AC5840"/>
      <c r="AD5840"/>
    </row>
    <row r="5841" spans="14:30" x14ac:dyDescent="0.25">
      <c r="N5841"/>
      <c r="AA5841"/>
      <c r="AB5841"/>
      <c r="AC5841"/>
      <c r="AD5841"/>
    </row>
    <row r="5842" spans="14:30" x14ac:dyDescent="0.25">
      <c r="N5842"/>
      <c r="AA5842"/>
      <c r="AB5842"/>
      <c r="AC5842"/>
      <c r="AD5842"/>
    </row>
    <row r="5843" spans="14:30" x14ac:dyDescent="0.25">
      <c r="N5843"/>
      <c r="AA5843"/>
      <c r="AB5843"/>
      <c r="AC5843"/>
      <c r="AD5843"/>
    </row>
    <row r="5844" spans="14:30" x14ac:dyDescent="0.25">
      <c r="N5844"/>
      <c r="AA5844"/>
      <c r="AB5844"/>
      <c r="AC5844"/>
      <c r="AD5844"/>
    </row>
    <row r="5845" spans="14:30" x14ac:dyDescent="0.25">
      <c r="N5845"/>
      <c r="AA5845"/>
      <c r="AB5845"/>
      <c r="AC5845"/>
      <c r="AD5845"/>
    </row>
    <row r="5846" spans="14:30" x14ac:dyDescent="0.25">
      <c r="N5846"/>
      <c r="AA5846"/>
      <c r="AB5846"/>
      <c r="AC5846"/>
      <c r="AD5846"/>
    </row>
    <row r="5847" spans="14:30" x14ac:dyDescent="0.25">
      <c r="N5847"/>
      <c r="AA5847"/>
      <c r="AB5847"/>
      <c r="AC5847"/>
      <c r="AD5847"/>
    </row>
    <row r="5848" spans="14:30" x14ac:dyDescent="0.25">
      <c r="N5848"/>
      <c r="AA5848"/>
      <c r="AB5848"/>
      <c r="AC5848"/>
      <c r="AD5848"/>
    </row>
    <row r="5849" spans="14:30" x14ac:dyDescent="0.25">
      <c r="N5849"/>
      <c r="AA5849"/>
      <c r="AB5849"/>
      <c r="AC5849"/>
      <c r="AD5849"/>
    </row>
    <row r="5850" spans="14:30" x14ac:dyDescent="0.25">
      <c r="N5850"/>
      <c r="AA5850"/>
      <c r="AB5850"/>
      <c r="AC5850"/>
      <c r="AD5850"/>
    </row>
    <row r="5851" spans="14:30" x14ac:dyDescent="0.25">
      <c r="N5851"/>
      <c r="AA5851"/>
      <c r="AB5851"/>
      <c r="AC5851"/>
      <c r="AD5851"/>
    </row>
    <row r="5852" spans="14:30" x14ac:dyDescent="0.25">
      <c r="N5852"/>
      <c r="AA5852"/>
      <c r="AB5852"/>
      <c r="AC5852"/>
      <c r="AD5852"/>
    </row>
    <row r="5853" spans="14:30" x14ac:dyDescent="0.25">
      <c r="N5853"/>
      <c r="AA5853"/>
      <c r="AB5853"/>
      <c r="AC5853"/>
      <c r="AD5853"/>
    </row>
    <row r="5854" spans="14:30" x14ac:dyDescent="0.25">
      <c r="N5854"/>
      <c r="AA5854"/>
      <c r="AB5854"/>
      <c r="AC5854"/>
      <c r="AD5854"/>
    </row>
    <row r="5855" spans="14:30" x14ac:dyDescent="0.25">
      <c r="N5855"/>
      <c r="AA5855"/>
      <c r="AB5855"/>
      <c r="AC5855"/>
      <c r="AD5855"/>
    </row>
    <row r="5856" spans="14:30" x14ac:dyDescent="0.25">
      <c r="N5856"/>
      <c r="AA5856"/>
      <c r="AB5856"/>
      <c r="AC5856"/>
      <c r="AD5856"/>
    </row>
    <row r="5857" spans="14:30" x14ac:dyDescent="0.25">
      <c r="N5857"/>
      <c r="AA5857"/>
      <c r="AB5857"/>
      <c r="AC5857"/>
      <c r="AD5857"/>
    </row>
    <row r="5858" spans="14:30" x14ac:dyDescent="0.25">
      <c r="N5858"/>
      <c r="AA5858"/>
      <c r="AB5858"/>
      <c r="AC5858"/>
      <c r="AD5858"/>
    </row>
    <row r="5859" spans="14:30" x14ac:dyDescent="0.25">
      <c r="N5859"/>
      <c r="AA5859"/>
      <c r="AB5859"/>
      <c r="AC5859"/>
      <c r="AD5859"/>
    </row>
    <row r="5860" spans="14:30" x14ac:dyDescent="0.25">
      <c r="N5860"/>
      <c r="AA5860"/>
      <c r="AB5860"/>
      <c r="AC5860"/>
      <c r="AD5860"/>
    </row>
    <row r="5861" spans="14:30" x14ac:dyDescent="0.25">
      <c r="N5861"/>
      <c r="AA5861"/>
      <c r="AB5861"/>
      <c r="AC5861"/>
      <c r="AD5861"/>
    </row>
    <row r="5862" spans="14:30" x14ac:dyDescent="0.25">
      <c r="N5862"/>
      <c r="AA5862"/>
      <c r="AB5862"/>
      <c r="AC5862"/>
      <c r="AD5862"/>
    </row>
    <row r="5863" spans="14:30" x14ac:dyDescent="0.25">
      <c r="N5863"/>
      <c r="AA5863"/>
      <c r="AB5863"/>
      <c r="AC5863"/>
      <c r="AD5863"/>
    </row>
    <row r="5864" spans="14:30" x14ac:dyDescent="0.25">
      <c r="N5864"/>
      <c r="AA5864"/>
      <c r="AB5864"/>
      <c r="AC5864"/>
      <c r="AD5864"/>
    </row>
    <row r="5865" spans="14:30" x14ac:dyDescent="0.25">
      <c r="N5865"/>
      <c r="AA5865"/>
      <c r="AB5865"/>
      <c r="AC5865"/>
      <c r="AD5865"/>
    </row>
    <row r="5866" spans="14:30" x14ac:dyDescent="0.25">
      <c r="N5866"/>
      <c r="AA5866"/>
      <c r="AB5866"/>
      <c r="AC5866"/>
      <c r="AD5866"/>
    </row>
    <row r="5867" spans="14:30" x14ac:dyDescent="0.25">
      <c r="N5867"/>
      <c r="AA5867"/>
      <c r="AB5867"/>
      <c r="AC5867"/>
      <c r="AD5867"/>
    </row>
    <row r="5868" spans="14:30" x14ac:dyDescent="0.25">
      <c r="N5868"/>
      <c r="AA5868"/>
      <c r="AB5868"/>
      <c r="AC5868"/>
      <c r="AD5868"/>
    </row>
    <row r="5869" spans="14:30" x14ac:dyDescent="0.25">
      <c r="N5869"/>
      <c r="AA5869"/>
      <c r="AB5869"/>
      <c r="AC5869"/>
      <c r="AD5869"/>
    </row>
    <row r="5870" spans="14:30" x14ac:dyDescent="0.25">
      <c r="N5870"/>
      <c r="AA5870"/>
      <c r="AB5870"/>
      <c r="AC5870"/>
      <c r="AD5870"/>
    </row>
    <row r="5871" spans="14:30" x14ac:dyDescent="0.25">
      <c r="N5871"/>
      <c r="AA5871"/>
      <c r="AB5871"/>
      <c r="AC5871"/>
      <c r="AD5871"/>
    </row>
    <row r="5872" spans="14:30" x14ac:dyDescent="0.25">
      <c r="N5872"/>
      <c r="AA5872"/>
      <c r="AB5872"/>
      <c r="AC5872"/>
      <c r="AD5872"/>
    </row>
    <row r="5873" spans="14:30" x14ac:dyDescent="0.25">
      <c r="N5873"/>
      <c r="AA5873"/>
      <c r="AB5873"/>
      <c r="AC5873"/>
      <c r="AD5873"/>
    </row>
    <row r="5874" spans="14:30" x14ac:dyDescent="0.25">
      <c r="N5874"/>
      <c r="AA5874"/>
      <c r="AB5874"/>
      <c r="AC5874"/>
      <c r="AD5874"/>
    </row>
    <row r="5875" spans="14:30" x14ac:dyDescent="0.25">
      <c r="N5875"/>
      <c r="AA5875"/>
      <c r="AB5875"/>
      <c r="AC5875"/>
      <c r="AD5875"/>
    </row>
    <row r="5876" spans="14:30" x14ac:dyDescent="0.25">
      <c r="N5876"/>
      <c r="AA5876"/>
      <c r="AB5876"/>
      <c r="AC5876"/>
      <c r="AD5876"/>
    </row>
    <row r="5877" spans="14:30" x14ac:dyDescent="0.25">
      <c r="N5877"/>
      <c r="AA5877"/>
      <c r="AB5877"/>
      <c r="AC5877"/>
      <c r="AD5877"/>
    </row>
    <row r="5878" spans="14:30" x14ac:dyDescent="0.25">
      <c r="N5878"/>
      <c r="AA5878"/>
      <c r="AB5878"/>
      <c r="AC5878"/>
      <c r="AD5878"/>
    </row>
    <row r="5879" spans="14:30" x14ac:dyDescent="0.25">
      <c r="N5879"/>
      <c r="AA5879"/>
      <c r="AB5879"/>
      <c r="AC5879"/>
      <c r="AD5879"/>
    </row>
    <row r="5880" spans="14:30" x14ac:dyDescent="0.25">
      <c r="N5880"/>
      <c r="AA5880"/>
      <c r="AB5880"/>
      <c r="AC5880"/>
      <c r="AD5880"/>
    </row>
    <row r="5881" spans="14:30" x14ac:dyDescent="0.25">
      <c r="N5881"/>
      <c r="AA5881"/>
      <c r="AB5881"/>
      <c r="AC5881"/>
      <c r="AD5881"/>
    </row>
    <row r="5882" spans="14:30" x14ac:dyDescent="0.25">
      <c r="N5882"/>
      <c r="AA5882"/>
      <c r="AB5882"/>
      <c r="AC5882"/>
      <c r="AD5882"/>
    </row>
    <row r="5883" spans="14:30" x14ac:dyDescent="0.25">
      <c r="N5883"/>
      <c r="AA5883"/>
      <c r="AB5883"/>
      <c r="AC5883"/>
      <c r="AD5883"/>
    </row>
    <row r="5884" spans="14:30" x14ac:dyDescent="0.25">
      <c r="N5884"/>
      <c r="AA5884"/>
      <c r="AB5884"/>
      <c r="AC5884"/>
      <c r="AD5884"/>
    </row>
    <row r="5885" spans="14:30" x14ac:dyDescent="0.25">
      <c r="N5885"/>
      <c r="AA5885"/>
      <c r="AB5885"/>
      <c r="AC5885"/>
      <c r="AD5885"/>
    </row>
    <row r="5886" spans="14:30" x14ac:dyDescent="0.25">
      <c r="N5886"/>
      <c r="AA5886"/>
      <c r="AB5886"/>
      <c r="AC5886"/>
      <c r="AD5886"/>
    </row>
    <row r="5887" spans="14:30" x14ac:dyDescent="0.25">
      <c r="N5887"/>
      <c r="AA5887"/>
      <c r="AB5887"/>
      <c r="AC5887"/>
      <c r="AD5887"/>
    </row>
    <row r="5888" spans="14:30" x14ac:dyDescent="0.25">
      <c r="N5888"/>
      <c r="AA5888"/>
      <c r="AB5888"/>
      <c r="AC5888"/>
      <c r="AD5888"/>
    </row>
    <row r="5889" spans="14:30" x14ac:dyDescent="0.25">
      <c r="N5889"/>
      <c r="AA5889"/>
      <c r="AB5889"/>
      <c r="AC5889"/>
      <c r="AD5889"/>
    </row>
    <row r="5890" spans="14:30" x14ac:dyDescent="0.25">
      <c r="N5890"/>
      <c r="AA5890"/>
      <c r="AB5890"/>
      <c r="AC5890"/>
      <c r="AD5890"/>
    </row>
    <row r="5891" spans="14:30" x14ac:dyDescent="0.25">
      <c r="N5891"/>
      <c r="AA5891"/>
      <c r="AB5891"/>
      <c r="AC5891"/>
      <c r="AD5891"/>
    </row>
    <row r="5892" spans="14:30" x14ac:dyDescent="0.25">
      <c r="N5892"/>
      <c r="AA5892"/>
      <c r="AB5892"/>
      <c r="AC5892"/>
      <c r="AD5892"/>
    </row>
    <row r="5893" spans="14:30" x14ac:dyDescent="0.25">
      <c r="N5893"/>
      <c r="AA5893"/>
      <c r="AB5893"/>
      <c r="AC5893"/>
      <c r="AD5893"/>
    </row>
    <row r="5894" spans="14:30" x14ac:dyDescent="0.25">
      <c r="N5894"/>
      <c r="AA5894"/>
      <c r="AB5894"/>
      <c r="AC5894"/>
      <c r="AD5894"/>
    </row>
    <row r="5895" spans="14:30" x14ac:dyDescent="0.25">
      <c r="N5895"/>
      <c r="AA5895"/>
      <c r="AB5895"/>
      <c r="AC5895"/>
      <c r="AD5895"/>
    </row>
    <row r="5896" spans="14:30" x14ac:dyDescent="0.25">
      <c r="N5896"/>
      <c r="AA5896"/>
      <c r="AB5896"/>
      <c r="AC5896"/>
      <c r="AD5896"/>
    </row>
    <row r="5897" spans="14:30" x14ac:dyDescent="0.25">
      <c r="N5897"/>
      <c r="AA5897"/>
      <c r="AB5897"/>
      <c r="AC5897"/>
      <c r="AD5897"/>
    </row>
    <row r="5898" spans="14:30" x14ac:dyDescent="0.25">
      <c r="N5898"/>
      <c r="AA5898"/>
      <c r="AB5898"/>
      <c r="AC5898"/>
      <c r="AD5898"/>
    </row>
    <row r="5899" spans="14:30" x14ac:dyDescent="0.25">
      <c r="N5899"/>
      <c r="AA5899"/>
      <c r="AB5899"/>
      <c r="AC5899"/>
      <c r="AD5899"/>
    </row>
    <row r="5900" spans="14:30" x14ac:dyDescent="0.25">
      <c r="N5900"/>
      <c r="AA5900"/>
      <c r="AB5900"/>
      <c r="AC5900"/>
      <c r="AD5900"/>
    </row>
    <row r="5901" spans="14:30" x14ac:dyDescent="0.25">
      <c r="N5901"/>
      <c r="AA5901"/>
      <c r="AB5901"/>
      <c r="AC5901"/>
      <c r="AD5901"/>
    </row>
    <row r="5902" spans="14:30" x14ac:dyDescent="0.25">
      <c r="N5902"/>
      <c r="AA5902"/>
      <c r="AB5902"/>
      <c r="AC5902"/>
      <c r="AD5902"/>
    </row>
    <row r="5903" spans="14:30" x14ac:dyDescent="0.25">
      <c r="N5903"/>
      <c r="AA5903"/>
      <c r="AB5903"/>
      <c r="AC5903"/>
      <c r="AD5903"/>
    </row>
    <row r="5904" spans="14:30" x14ac:dyDescent="0.25">
      <c r="N5904"/>
      <c r="AA5904"/>
      <c r="AB5904"/>
      <c r="AC5904"/>
      <c r="AD5904"/>
    </row>
    <row r="5905" spans="14:30" x14ac:dyDescent="0.25">
      <c r="N5905"/>
      <c r="AA5905"/>
      <c r="AB5905"/>
      <c r="AC5905"/>
      <c r="AD5905"/>
    </row>
    <row r="5906" spans="14:30" x14ac:dyDescent="0.25">
      <c r="N5906"/>
      <c r="AA5906"/>
      <c r="AB5906"/>
      <c r="AC5906"/>
      <c r="AD5906"/>
    </row>
    <row r="5907" spans="14:30" x14ac:dyDescent="0.25">
      <c r="N5907"/>
      <c r="AA5907"/>
      <c r="AB5907"/>
      <c r="AC5907"/>
      <c r="AD5907"/>
    </row>
    <row r="5908" spans="14:30" x14ac:dyDescent="0.25">
      <c r="N5908"/>
      <c r="AA5908"/>
      <c r="AB5908"/>
      <c r="AC5908"/>
      <c r="AD5908"/>
    </row>
    <row r="5909" spans="14:30" x14ac:dyDescent="0.25">
      <c r="N5909"/>
      <c r="AA5909"/>
      <c r="AB5909"/>
      <c r="AC5909"/>
      <c r="AD5909"/>
    </row>
    <row r="5910" spans="14:30" x14ac:dyDescent="0.25">
      <c r="N5910"/>
      <c r="AA5910"/>
      <c r="AB5910"/>
      <c r="AC5910"/>
      <c r="AD5910"/>
    </row>
    <row r="5911" spans="14:30" x14ac:dyDescent="0.25">
      <c r="N5911"/>
      <c r="AA5911"/>
      <c r="AB5911"/>
      <c r="AC5911"/>
      <c r="AD5911"/>
    </row>
    <row r="5912" spans="14:30" x14ac:dyDescent="0.25">
      <c r="N5912"/>
      <c r="AA5912"/>
      <c r="AB5912"/>
      <c r="AC5912"/>
      <c r="AD5912"/>
    </row>
    <row r="5913" spans="14:30" x14ac:dyDescent="0.25">
      <c r="N5913"/>
      <c r="AA5913"/>
      <c r="AB5913"/>
      <c r="AC5913"/>
      <c r="AD5913"/>
    </row>
    <row r="5914" spans="14:30" x14ac:dyDescent="0.25">
      <c r="N5914"/>
      <c r="AA5914"/>
      <c r="AB5914"/>
      <c r="AC5914"/>
      <c r="AD5914"/>
    </row>
    <row r="5915" spans="14:30" x14ac:dyDescent="0.25">
      <c r="N5915"/>
      <c r="AA5915"/>
      <c r="AB5915"/>
      <c r="AC5915"/>
      <c r="AD5915"/>
    </row>
    <row r="5916" spans="14:30" x14ac:dyDescent="0.25">
      <c r="N5916"/>
      <c r="AA5916"/>
      <c r="AB5916"/>
      <c r="AC5916"/>
      <c r="AD5916"/>
    </row>
    <row r="5917" spans="14:30" x14ac:dyDescent="0.25">
      <c r="N5917"/>
      <c r="AA5917"/>
      <c r="AB5917"/>
      <c r="AC5917"/>
      <c r="AD5917"/>
    </row>
    <row r="5918" spans="14:30" x14ac:dyDescent="0.25">
      <c r="N5918"/>
      <c r="AA5918"/>
      <c r="AB5918"/>
      <c r="AC5918"/>
      <c r="AD5918"/>
    </row>
    <row r="5919" spans="14:30" x14ac:dyDescent="0.25">
      <c r="N5919"/>
      <c r="AA5919"/>
      <c r="AB5919"/>
      <c r="AC5919"/>
      <c r="AD5919"/>
    </row>
    <row r="5920" spans="14:30" x14ac:dyDescent="0.25">
      <c r="N5920"/>
      <c r="AA5920"/>
      <c r="AB5920"/>
      <c r="AC5920"/>
      <c r="AD5920"/>
    </row>
    <row r="5921" spans="14:30" x14ac:dyDescent="0.25">
      <c r="N5921"/>
      <c r="AA5921"/>
      <c r="AB5921"/>
      <c r="AC5921"/>
      <c r="AD5921"/>
    </row>
    <row r="5922" spans="14:30" x14ac:dyDescent="0.25">
      <c r="N5922"/>
      <c r="AA5922"/>
      <c r="AB5922"/>
      <c r="AC5922"/>
      <c r="AD5922"/>
    </row>
    <row r="5923" spans="14:30" x14ac:dyDescent="0.25">
      <c r="N5923"/>
      <c r="AA5923"/>
      <c r="AB5923"/>
      <c r="AC5923"/>
      <c r="AD5923"/>
    </row>
    <row r="5924" spans="14:30" x14ac:dyDescent="0.25">
      <c r="N5924"/>
      <c r="AA5924"/>
      <c r="AB5924"/>
      <c r="AC5924"/>
      <c r="AD5924"/>
    </row>
    <row r="5925" spans="14:30" x14ac:dyDescent="0.25">
      <c r="N5925"/>
      <c r="AA5925"/>
      <c r="AB5925"/>
      <c r="AC5925"/>
      <c r="AD5925"/>
    </row>
    <row r="5926" spans="14:30" x14ac:dyDescent="0.25">
      <c r="N5926"/>
      <c r="AA5926"/>
      <c r="AB5926"/>
      <c r="AC5926"/>
      <c r="AD5926"/>
    </row>
    <row r="5927" spans="14:30" x14ac:dyDescent="0.25">
      <c r="N5927"/>
      <c r="AA5927"/>
      <c r="AB5927"/>
      <c r="AC5927"/>
      <c r="AD5927"/>
    </row>
    <row r="5928" spans="14:30" x14ac:dyDescent="0.25">
      <c r="N5928"/>
      <c r="AA5928"/>
      <c r="AB5928"/>
      <c r="AC5928"/>
      <c r="AD5928"/>
    </row>
    <row r="5929" spans="14:30" x14ac:dyDescent="0.25">
      <c r="N5929"/>
      <c r="AA5929"/>
      <c r="AB5929"/>
      <c r="AC5929"/>
      <c r="AD5929"/>
    </row>
    <row r="5930" spans="14:30" x14ac:dyDescent="0.25">
      <c r="N5930"/>
      <c r="AA5930"/>
      <c r="AB5930"/>
      <c r="AC5930"/>
      <c r="AD5930"/>
    </row>
    <row r="5931" spans="14:30" x14ac:dyDescent="0.25">
      <c r="N5931"/>
      <c r="AA5931"/>
      <c r="AB5931"/>
      <c r="AC5931"/>
      <c r="AD5931"/>
    </row>
    <row r="5932" spans="14:30" x14ac:dyDescent="0.25">
      <c r="N5932"/>
      <c r="AA5932"/>
      <c r="AB5932"/>
      <c r="AC5932"/>
      <c r="AD5932"/>
    </row>
    <row r="5933" spans="14:30" x14ac:dyDescent="0.25">
      <c r="N5933"/>
      <c r="AA5933"/>
      <c r="AB5933"/>
      <c r="AC5933"/>
      <c r="AD5933"/>
    </row>
    <row r="5934" spans="14:30" x14ac:dyDescent="0.25">
      <c r="N5934"/>
      <c r="AA5934"/>
      <c r="AB5934"/>
      <c r="AC5934"/>
      <c r="AD5934"/>
    </row>
    <row r="5935" spans="14:30" x14ac:dyDescent="0.25">
      <c r="N5935"/>
      <c r="AA5935"/>
      <c r="AB5935"/>
      <c r="AC5935"/>
      <c r="AD5935"/>
    </row>
    <row r="5936" spans="14:30" x14ac:dyDescent="0.25">
      <c r="N5936"/>
      <c r="AA5936"/>
      <c r="AB5936"/>
      <c r="AC5936"/>
      <c r="AD5936"/>
    </row>
    <row r="5937" spans="14:30" x14ac:dyDescent="0.25">
      <c r="N5937"/>
      <c r="AA5937"/>
      <c r="AB5937"/>
      <c r="AC5937"/>
      <c r="AD5937"/>
    </row>
    <row r="5938" spans="14:30" x14ac:dyDescent="0.25">
      <c r="N5938"/>
      <c r="AA5938"/>
      <c r="AB5938"/>
      <c r="AC5938"/>
      <c r="AD5938"/>
    </row>
    <row r="5939" spans="14:30" x14ac:dyDescent="0.25">
      <c r="N5939"/>
      <c r="AA5939"/>
      <c r="AB5939"/>
      <c r="AC5939"/>
      <c r="AD5939"/>
    </row>
    <row r="5940" spans="14:30" x14ac:dyDescent="0.25">
      <c r="N5940"/>
      <c r="AA5940"/>
      <c r="AB5940"/>
      <c r="AC5940"/>
      <c r="AD5940"/>
    </row>
    <row r="5941" spans="14:30" x14ac:dyDescent="0.25">
      <c r="N5941"/>
      <c r="AA5941"/>
      <c r="AB5941"/>
      <c r="AC5941"/>
      <c r="AD5941"/>
    </row>
    <row r="5942" spans="14:30" x14ac:dyDescent="0.25">
      <c r="N5942"/>
      <c r="AA5942"/>
      <c r="AB5942"/>
      <c r="AC5942"/>
      <c r="AD5942"/>
    </row>
    <row r="5943" spans="14:30" x14ac:dyDescent="0.25">
      <c r="N5943"/>
      <c r="AA5943"/>
      <c r="AB5943"/>
      <c r="AC5943"/>
      <c r="AD5943"/>
    </row>
    <row r="5944" spans="14:30" x14ac:dyDescent="0.25">
      <c r="N5944"/>
      <c r="AA5944"/>
      <c r="AB5944"/>
      <c r="AC5944"/>
      <c r="AD5944"/>
    </row>
    <row r="5945" spans="14:30" x14ac:dyDescent="0.25">
      <c r="N5945"/>
      <c r="AA5945"/>
      <c r="AB5945"/>
      <c r="AC5945"/>
      <c r="AD5945"/>
    </row>
    <row r="5946" spans="14:30" x14ac:dyDescent="0.25">
      <c r="N5946"/>
      <c r="AA5946"/>
      <c r="AB5946"/>
      <c r="AC5946"/>
      <c r="AD5946"/>
    </row>
    <row r="5947" spans="14:30" x14ac:dyDescent="0.25">
      <c r="N5947"/>
      <c r="AA5947"/>
      <c r="AB5947"/>
      <c r="AC5947"/>
      <c r="AD5947"/>
    </row>
    <row r="5948" spans="14:30" x14ac:dyDescent="0.25">
      <c r="N5948"/>
      <c r="AA5948"/>
      <c r="AB5948"/>
      <c r="AC5948"/>
      <c r="AD5948"/>
    </row>
    <row r="5949" spans="14:30" x14ac:dyDescent="0.25">
      <c r="N5949"/>
      <c r="AA5949"/>
      <c r="AB5949"/>
      <c r="AC5949"/>
      <c r="AD5949"/>
    </row>
    <row r="5950" spans="14:30" x14ac:dyDescent="0.25">
      <c r="N5950"/>
      <c r="AA5950"/>
      <c r="AB5950"/>
      <c r="AC5950"/>
      <c r="AD5950"/>
    </row>
    <row r="5951" spans="14:30" x14ac:dyDescent="0.25">
      <c r="N5951"/>
      <c r="AA5951"/>
      <c r="AB5951"/>
      <c r="AC5951"/>
      <c r="AD5951"/>
    </row>
    <row r="5952" spans="14:30" x14ac:dyDescent="0.25">
      <c r="N5952"/>
      <c r="AA5952"/>
      <c r="AB5952"/>
      <c r="AC5952"/>
      <c r="AD5952"/>
    </row>
    <row r="5953" spans="14:30" x14ac:dyDescent="0.25">
      <c r="N5953"/>
      <c r="AA5953"/>
      <c r="AB5953"/>
      <c r="AC5953"/>
      <c r="AD5953"/>
    </row>
    <row r="5954" spans="14:30" x14ac:dyDescent="0.25">
      <c r="N5954"/>
      <c r="AA5954"/>
      <c r="AB5954"/>
      <c r="AC5954"/>
      <c r="AD5954"/>
    </row>
    <row r="5955" spans="14:30" x14ac:dyDescent="0.25">
      <c r="N5955"/>
      <c r="AA5955"/>
      <c r="AB5955"/>
      <c r="AC5955"/>
      <c r="AD5955"/>
    </row>
    <row r="5956" spans="14:30" x14ac:dyDescent="0.25">
      <c r="N5956"/>
      <c r="AA5956"/>
      <c r="AB5956"/>
      <c r="AC5956"/>
      <c r="AD5956"/>
    </row>
    <row r="5957" spans="14:30" x14ac:dyDescent="0.25">
      <c r="N5957"/>
      <c r="AA5957"/>
      <c r="AB5957"/>
      <c r="AC5957"/>
      <c r="AD5957"/>
    </row>
    <row r="5958" spans="14:30" x14ac:dyDescent="0.25">
      <c r="N5958"/>
      <c r="AA5958"/>
      <c r="AB5958"/>
      <c r="AC5958"/>
      <c r="AD5958"/>
    </row>
    <row r="5959" spans="14:30" x14ac:dyDescent="0.25">
      <c r="N5959"/>
      <c r="AA5959"/>
      <c r="AB5959"/>
      <c r="AC5959"/>
      <c r="AD5959"/>
    </row>
    <row r="5960" spans="14:30" x14ac:dyDescent="0.25">
      <c r="N5960"/>
      <c r="AA5960"/>
      <c r="AB5960"/>
      <c r="AC5960"/>
      <c r="AD5960"/>
    </row>
    <row r="5961" spans="14:30" x14ac:dyDescent="0.25">
      <c r="N5961"/>
      <c r="AA5961"/>
      <c r="AB5961"/>
      <c r="AC5961"/>
      <c r="AD5961"/>
    </row>
    <row r="5962" spans="14:30" x14ac:dyDescent="0.25">
      <c r="N5962"/>
      <c r="AA5962"/>
      <c r="AB5962"/>
      <c r="AC5962"/>
      <c r="AD5962"/>
    </row>
    <row r="5963" spans="14:30" x14ac:dyDescent="0.25">
      <c r="N5963"/>
      <c r="AA5963"/>
      <c r="AB5963"/>
      <c r="AC5963"/>
      <c r="AD5963"/>
    </row>
    <row r="5964" spans="14:30" x14ac:dyDescent="0.25">
      <c r="N5964"/>
      <c r="AA5964"/>
      <c r="AB5964"/>
      <c r="AC5964"/>
      <c r="AD5964"/>
    </row>
    <row r="5965" spans="14:30" x14ac:dyDescent="0.25">
      <c r="N5965"/>
      <c r="AA5965"/>
      <c r="AB5965"/>
      <c r="AC5965"/>
      <c r="AD5965"/>
    </row>
    <row r="5966" spans="14:30" x14ac:dyDescent="0.25">
      <c r="N5966"/>
      <c r="AA5966"/>
      <c r="AB5966"/>
      <c r="AC5966"/>
      <c r="AD5966"/>
    </row>
    <row r="5967" spans="14:30" x14ac:dyDescent="0.25">
      <c r="N5967"/>
      <c r="AA5967"/>
      <c r="AB5967"/>
      <c r="AC5967"/>
      <c r="AD5967"/>
    </row>
    <row r="5968" spans="14:30" x14ac:dyDescent="0.25">
      <c r="N5968"/>
      <c r="AA5968"/>
      <c r="AB5968"/>
      <c r="AC5968"/>
      <c r="AD5968"/>
    </row>
    <row r="5969" spans="14:30" x14ac:dyDescent="0.25">
      <c r="N5969"/>
      <c r="AA5969"/>
      <c r="AB5969"/>
      <c r="AC5969"/>
      <c r="AD5969"/>
    </row>
    <row r="5970" spans="14:30" x14ac:dyDescent="0.25">
      <c r="N5970"/>
      <c r="AA5970"/>
      <c r="AB5970"/>
      <c r="AC5970"/>
      <c r="AD5970"/>
    </row>
    <row r="5971" spans="14:30" x14ac:dyDescent="0.25">
      <c r="N5971"/>
      <c r="AA5971"/>
      <c r="AB5971"/>
      <c r="AC5971"/>
      <c r="AD5971"/>
    </row>
    <row r="5972" spans="14:30" x14ac:dyDescent="0.25">
      <c r="N5972"/>
      <c r="AA5972"/>
      <c r="AB5972"/>
      <c r="AC5972"/>
      <c r="AD5972"/>
    </row>
    <row r="5973" spans="14:30" x14ac:dyDescent="0.25">
      <c r="N5973"/>
      <c r="AA5973"/>
      <c r="AB5973"/>
      <c r="AC5973"/>
      <c r="AD5973"/>
    </row>
    <row r="5974" spans="14:30" x14ac:dyDescent="0.25">
      <c r="N5974"/>
      <c r="AA5974"/>
      <c r="AB5974"/>
      <c r="AC5974"/>
      <c r="AD5974"/>
    </row>
    <row r="5975" spans="14:30" x14ac:dyDescent="0.25">
      <c r="N5975"/>
      <c r="AA5975"/>
      <c r="AB5975"/>
      <c r="AC5975"/>
      <c r="AD5975"/>
    </row>
    <row r="5976" spans="14:30" x14ac:dyDescent="0.25">
      <c r="N5976"/>
      <c r="AA5976"/>
      <c r="AB5976"/>
      <c r="AC5976"/>
      <c r="AD5976"/>
    </row>
    <row r="5977" spans="14:30" x14ac:dyDescent="0.25">
      <c r="N5977"/>
      <c r="AA5977"/>
      <c r="AB5977"/>
      <c r="AC5977"/>
      <c r="AD5977"/>
    </row>
    <row r="5978" spans="14:30" x14ac:dyDescent="0.25">
      <c r="N5978"/>
      <c r="AA5978"/>
      <c r="AB5978"/>
      <c r="AC5978"/>
      <c r="AD5978"/>
    </row>
    <row r="5979" spans="14:30" x14ac:dyDescent="0.25">
      <c r="N5979"/>
      <c r="AA5979"/>
      <c r="AB5979"/>
      <c r="AC5979"/>
      <c r="AD5979"/>
    </row>
    <row r="5980" spans="14:30" x14ac:dyDescent="0.25">
      <c r="N5980"/>
      <c r="AA5980"/>
      <c r="AB5980"/>
      <c r="AC5980"/>
      <c r="AD5980"/>
    </row>
    <row r="5981" spans="14:30" x14ac:dyDescent="0.25">
      <c r="N5981"/>
      <c r="AA5981"/>
      <c r="AB5981"/>
      <c r="AC5981"/>
      <c r="AD5981"/>
    </row>
    <row r="5982" spans="14:30" x14ac:dyDescent="0.25">
      <c r="N5982"/>
      <c r="AA5982"/>
      <c r="AB5982"/>
      <c r="AC5982"/>
      <c r="AD5982"/>
    </row>
    <row r="5983" spans="14:30" x14ac:dyDescent="0.25">
      <c r="N5983"/>
      <c r="AA5983"/>
      <c r="AB5983"/>
      <c r="AC5983"/>
      <c r="AD5983"/>
    </row>
    <row r="5984" spans="14:30" x14ac:dyDescent="0.25">
      <c r="N5984"/>
      <c r="AA5984"/>
      <c r="AB5984"/>
      <c r="AC5984"/>
      <c r="AD5984"/>
    </row>
    <row r="5985" spans="14:30" x14ac:dyDescent="0.25">
      <c r="N5985"/>
      <c r="AA5985"/>
      <c r="AB5985"/>
      <c r="AC5985"/>
      <c r="AD5985"/>
    </row>
    <row r="5986" spans="14:30" x14ac:dyDescent="0.25">
      <c r="N5986"/>
      <c r="AA5986"/>
      <c r="AB5986"/>
      <c r="AC5986"/>
      <c r="AD5986"/>
    </row>
    <row r="5987" spans="14:30" x14ac:dyDescent="0.25">
      <c r="N5987"/>
      <c r="AA5987"/>
      <c r="AB5987"/>
      <c r="AC5987"/>
      <c r="AD5987"/>
    </row>
    <row r="5988" spans="14:30" x14ac:dyDescent="0.25">
      <c r="N5988"/>
      <c r="AA5988"/>
      <c r="AB5988"/>
      <c r="AC5988"/>
      <c r="AD5988"/>
    </row>
    <row r="5989" spans="14:30" x14ac:dyDescent="0.25">
      <c r="N5989"/>
      <c r="AA5989"/>
      <c r="AB5989"/>
      <c r="AC5989"/>
      <c r="AD5989"/>
    </row>
    <row r="5990" spans="14:30" x14ac:dyDescent="0.25">
      <c r="N5990"/>
      <c r="AA5990"/>
      <c r="AB5990"/>
      <c r="AC5990"/>
      <c r="AD5990"/>
    </row>
    <row r="5991" spans="14:30" x14ac:dyDescent="0.25">
      <c r="N5991"/>
      <c r="AA5991"/>
      <c r="AB5991"/>
      <c r="AC5991"/>
      <c r="AD5991"/>
    </row>
    <row r="5992" spans="14:30" x14ac:dyDescent="0.25">
      <c r="N5992"/>
      <c r="AA5992"/>
      <c r="AB5992"/>
      <c r="AC5992"/>
      <c r="AD5992"/>
    </row>
    <row r="5993" spans="14:30" x14ac:dyDescent="0.25">
      <c r="N5993"/>
      <c r="AA5993"/>
      <c r="AB5993"/>
      <c r="AC5993"/>
      <c r="AD5993"/>
    </row>
    <row r="5994" spans="14:30" x14ac:dyDescent="0.25">
      <c r="N5994"/>
      <c r="AA5994"/>
      <c r="AB5994"/>
      <c r="AC5994"/>
      <c r="AD5994"/>
    </row>
    <row r="5995" spans="14:30" x14ac:dyDescent="0.25">
      <c r="N5995"/>
      <c r="AA5995"/>
      <c r="AB5995"/>
      <c r="AC5995"/>
      <c r="AD5995"/>
    </row>
    <row r="5996" spans="14:30" x14ac:dyDescent="0.25">
      <c r="N5996"/>
      <c r="AA5996"/>
      <c r="AB5996"/>
      <c r="AC5996"/>
      <c r="AD5996"/>
    </row>
    <row r="5997" spans="14:30" x14ac:dyDescent="0.25">
      <c r="N5997"/>
      <c r="AA5997"/>
      <c r="AB5997"/>
      <c r="AC5997"/>
      <c r="AD5997"/>
    </row>
    <row r="5998" spans="14:30" x14ac:dyDescent="0.25">
      <c r="N5998"/>
      <c r="AA5998"/>
      <c r="AB5998"/>
      <c r="AC5998"/>
      <c r="AD5998"/>
    </row>
    <row r="5999" spans="14:30" x14ac:dyDescent="0.25">
      <c r="N5999"/>
      <c r="AA5999"/>
      <c r="AB5999"/>
      <c r="AC5999"/>
      <c r="AD5999"/>
    </row>
    <row r="6000" spans="14:30" x14ac:dyDescent="0.25">
      <c r="N6000"/>
      <c r="AA6000"/>
      <c r="AB6000"/>
      <c r="AC6000"/>
      <c r="AD6000"/>
    </row>
    <row r="6001" spans="14:30" x14ac:dyDescent="0.25">
      <c r="N6001"/>
      <c r="AA6001"/>
      <c r="AB6001"/>
      <c r="AC6001"/>
      <c r="AD6001"/>
    </row>
    <row r="6002" spans="14:30" x14ac:dyDescent="0.25">
      <c r="N6002"/>
      <c r="AA6002"/>
      <c r="AB6002"/>
      <c r="AC6002"/>
      <c r="AD6002"/>
    </row>
    <row r="6003" spans="14:30" x14ac:dyDescent="0.25">
      <c r="N6003"/>
      <c r="AA6003"/>
      <c r="AB6003"/>
      <c r="AC6003"/>
      <c r="AD6003"/>
    </row>
    <row r="6004" spans="14:30" x14ac:dyDescent="0.25">
      <c r="N6004"/>
      <c r="AA6004"/>
      <c r="AB6004"/>
      <c r="AC6004"/>
      <c r="AD6004"/>
    </row>
    <row r="6005" spans="14:30" x14ac:dyDescent="0.25">
      <c r="N6005"/>
      <c r="AA6005"/>
      <c r="AB6005"/>
      <c r="AC6005"/>
      <c r="AD6005"/>
    </row>
    <row r="6006" spans="14:30" x14ac:dyDescent="0.25">
      <c r="N6006"/>
      <c r="AA6006"/>
      <c r="AB6006"/>
      <c r="AC6006"/>
      <c r="AD6006"/>
    </row>
    <row r="6007" spans="14:30" x14ac:dyDescent="0.25">
      <c r="N6007"/>
      <c r="AA6007"/>
      <c r="AB6007"/>
      <c r="AC6007"/>
      <c r="AD6007"/>
    </row>
    <row r="6008" spans="14:30" x14ac:dyDescent="0.25">
      <c r="N6008"/>
      <c r="AA6008"/>
      <c r="AB6008"/>
      <c r="AC6008"/>
      <c r="AD6008"/>
    </row>
    <row r="6009" spans="14:30" x14ac:dyDescent="0.25">
      <c r="N6009"/>
      <c r="AA6009"/>
      <c r="AB6009"/>
      <c r="AC6009"/>
      <c r="AD6009"/>
    </row>
    <row r="6010" spans="14:30" x14ac:dyDescent="0.25">
      <c r="N6010"/>
      <c r="AA6010"/>
      <c r="AB6010"/>
      <c r="AC6010"/>
      <c r="AD6010"/>
    </row>
    <row r="6011" spans="14:30" x14ac:dyDescent="0.25">
      <c r="N6011"/>
      <c r="AA6011"/>
      <c r="AB6011"/>
      <c r="AC6011"/>
      <c r="AD6011"/>
    </row>
    <row r="6012" spans="14:30" x14ac:dyDescent="0.25">
      <c r="N6012"/>
      <c r="AA6012"/>
      <c r="AB6012"/>
      <c r="AC6012"/>
      <c r="AD6012"/>
    </row>
    <row r="6013" spans="14:30" x14ac:dyDescent="0.25">
      <c r="N6013"/>
      <c r="AA6013"/>
      <c r="AB6013"/>
      <c r="AC6013"/>
      <c r="AD6013"/>
    </row>
    <row r="6014" spans="14:30" x14ac:dyDescent="0.25">
      <c r="N6014"/>
      <c r="AA6014"/>
      <c r="AB6014"/>
      <c r="AC6014"/>
      <c r="AD6014"/>
    </row>
    <row r="6015" spans="14:30" x14ac:dyDescent="0.25">
      <c r="N6015"/>
      <c r="AA6015"/>
      <c r="AB6015"/>
      <c r="AC6015"/>
      <c r="AD6015"/>
    </row>
    <row r="6016" spans="14:30" x14ac:dyDescent="0.25">
      <c r="N6016"/>
      <c r="AA6016"/>
      <c r="AB6016"/>
      <c r="AC6016"/>
      <c r="AD6016"/>
    </row>
    <row r="6017" spans="14:30" x14ac:dyDescent="0.25">
      <c r="N6017"/>
      <c r="AA6017"/>
      <c r="AB6017"/>
      <c r="AC6017"/>
      <c r="AD6017"/>
    </row>
    <row r="6018" spans="14:30" x14ac:dyDescent="0.25">
      <c r="N6018"/>
      <c r="AA6018"/>
      <c r="AB6018"/>
      <c r="AC6018"/>
      <c r="AD6018"/>
    </row>
    <row r="6019" spans="14:30" x14ac:dyDescent="0.25">
      <c r="N6019"/>
      <c r="AA6019"/>
      <c r="AB6019"/>
      <c r="AC6019"/>
      <c r="AD6019"/>
    </row>
    <row r="6020" spans="14:30" x14ac:dyDescent="0.25">
      <c r="N6020"/>
      <c r="AA6020"/>
      <c r="AB6020"/>
      <c r="AC6020"/>
      <c r="AD6020"/>
    </row>
    <row r="6021" spans="14:30" x14ac:dyDescent="0.25">
      <c r="N6021"/>
      <c r="AA6021"/>
      <c r="AB6021"/>
      <c r="AC6021"/>
      <c r="AD6021"/>
    </row>
    <row r="6022" spans="14:30" x14ac:dyDescent="0.25">
      <c r="N6022"/>
      <c r="AA6022"/>
      <c r="AB6022"/>
      <c r="AC6022"/>
      <c r="AD6022"/>
    </row>
    <row r="6023" spans="14:30" x14ac:dyDescent="0.25">
      <c r="N6023"/>
      <c r="AA6023"/>
      <c r="AB6023"/>
      <c r="AC6023"/>
      <c r="AD6023"/>
    </row>
    <row r="6024" spans="14:30" x14ac:dyDescent="0.25">
      <c r="N6024"/>
      <c r="AA6024"/>
      <c r="AB6024"/>
      <c r="AC6024"/>
      <c r="AD6024"/>
    </row>
    <row r="6025" spans="14:30" x14ac:dyDescent="0.25">
      <c r="N6025"/>
      <c r="AA6025"/>
      <c r="AB6025"/>
      <c r="AC6025"/>
      <c r="AD6025"/>
    </row>
    <row r="6026" spans="14:30" x14ac:dyDescent="0.25">
      <c r="N6026"/>
      <c r="AA6026"/>
      <c r="AB6026"/>
      <c r="AC6026"/>
      <c r="AD6026"/>
    </row>
    <row r="6027" spans="14:30" x14ac:dyDescent="0.25">
      <c r="N6027"/>
      <c r="AA6027"/>
      <c r="AB6027"/>
      <c r="AC6027"/>
      <c r="AD6027"/>
    </row>
    <row r="6028" spans="14:30" x14ac:dyDescent="0.25">
      <c r="N6028"/>
      <c r="AA6028"/>
      <c r="AB6028"/>
      <c r="AC6028"/>
      <c r="AD6028"/>
    </row>
    <row r="6029" spans="14:30" x14ac:dyDescent="0.25">
      <c r="N6029"/>
      <c r="AA6029"/>
      <c r="AB6029"/>
      <c r="AC6029"/>
      <c r="AD6029"/>
    </row>
    <row r="6030" spans="14:30" x14ac:dyDescent="0.25">
      <c r="N6030"/>
      <c r="AA6030"/>
      <c r="AB6030"/>
      <c r="AC6030"/>
      <c r="AD6030"/>
    </row>
    <row r="6031" spans="14:30" x14ac:dyDescent="0.25">
      <c r="N6031"/>
      <c r="AA6031"/>
      <c r="AB6031"/>
      <c r="AC6031"/>
      <c r="AD6031"/>
    </row>
    <row r="6032" spans="14:30" x14ac:dyDescent="0.25">
      <c r="N6032"/>
      <c r="AA6032"/>
      <c r="AB6032"/>
      <c r="AC6032"/>
      <c r="AD6032"/>
    </row>
    <row r="6033" spans="14:30" x14ac:dyDescent="0.25">
      <c r="N6033"/>
      <c r="AA6033"/>
      <c r="AB6033"/>
      <c r="AC6033"/>
      <c r="AD6033"/>
    </row>
    <row r="6034" spans="14:30" x14ac:dyDescent="0.25">
      <c r="N6034"/>
      <c r="AA6034"/>
      <c r="AB6034"/>
      <c r="AC6034"/>
      <c r="AD6034"/>
    </row>
    <row r="6035" spans="14:30" x14ac:dyDescent="0.25">
      <c r="N6035"/>
      <c r="AA6035"/>
      <c r="AB6035"/>
      <c r="AC6035"/>
      <c r="AD6035"/>
    </row>
    <row r="6036" spans="14:30" x14ac:dyDescent="0.25">
      <c r="N6036"/>
      <c r="AA6036"/>
      <c r="AB6036"/>
      <c r="AC6036"/>
      <c r="AD6036"/>
    </row>
    <row r="6037" spans="14:30" x14ac:dyDescent="0.25">
      <c r="N6037"/>
      <c r="AA6037"/>
      <c r="AB6037"/>
      <c r="AC6037"/>
      <c r="AD6037"/>
    </row>
    <row r="6038" spans="14:30" x14ac:dyDescent="0.25">
      <c r="N6038"/>
      <c r="AA6038"/>
      <c r="AB6038"/>
      <c r="AC6038"/>
      <c r="AD6038"/>
    </row>
    <row r="6039" spans="14:30" x14ac:dyDescent="0.25">
      <c r="N6039"/>
      <c r="AA6039"/>
      <c r="AB6039"/>
      <c r="AC6039"/>
      <c r="AD6039"/>
    </row>
    <row r="6040" spans="14:30" x14ac:dyDescent="0.25">
      <c r="N6040"/>
      <c r="AA6040"/>
      <c r="AB6040"/>
      <c r="AC6040"/>
      <c r="AD6040"/>
    </row>
    <row r="6041" spans="14:30" x14ac:dyDescent="0.25">
      <c r="N6041"/>
      <c r="AA6041"/>
      <c r="AB6041"/>
      <c r="AC6041"/>
      <c r="AD6041"/>
    </row>
    <row r="6042" spans="14:30" x14ac:dyDescent="0.25">
      <c r="N6042"/>
      <c r="AA6042"/>
      <c r="AB6042"/>
      <c r="AC6042"/>
      <c r="AD6042"/>
    </row>
    <row r="6043" spans="14:30" x14ac:dyDescent="0.25">
      <c r="N6043"/>
      <c r="AA6043"/>
      <c r="AB6043"/>
      <c r="AC6043"/>
      <c r="AD6043"/>
    </row>
    <row r="6044" spans="14:30" x14ac:dyDescent="0.25">
      <c r="N6044"/>
      <c r="AA6044"/>
      <c r="AB6044"/>
      <c r="AC6044"/>
      <c r="AD6044"/>
    </row>
    <row r="6045" spans="14:30" x14ac:dyDescent="0.25">
      <c r="N6045"/>
      <c r="AA6045"/>
      <c r="AB6045"/>
      <c r="AC6045"/>
      <c r="AD6045"/>
    </row>
    <row r="6046" spans="14:30" x14ac:dyDescent="0.25">
      <c r="N6046"/>
      <c r="AA6046"/>
      <c r="AB6046"/>
      <c r="AC6046"/>
      <c r="AD6046"/>
    </row>
    <row r="6047" spans="14:30" x14ac:dyDescent="0.25">
      <c r="N6047"/>
      <c r="AA6047"/>
      <c r="AB6047"/>
      <c r="AC6047"/>
      <c r="AD6047"/>
    </row>
    <row r="6048" spans="14:30" x14ac:dyDescent="0.25">
      <c r="N6048"/>
      <c r="AA6048"/>
      <c r="AB6048"/>
      <c r="AC6048"/>
      <c r="AD6048"/>
    </row>
    <row r="6049" spans="14:30" x14ac:dyDescent="0.25">
      <c r="N6049"/>
      <c r="AA6049"/>
      <c r="AB6049"/>
      <c r="AC6049"/>
      <c r="AD6049"/>
    </row>
    <row r="6050" spans="14:30" x14ac:dyDescent="0.25">
      <c r="N6050"/>
      <c r="AA6050"/>
      <c r="AB6050"/>
      <c r="AC6050"/>
      <c r="AD6050"/>
    </row>
    <row r="6051" spans="14:30" x14ac:dyDescent="0.25">
      <c r="N6051"/>
      <c r="AA6051"/>
      <c r="AB6051"/>
      <c r="AC6051"/>
      <c r="AD6051"/>
    </row>
    <row r="6052" spans="14:30" x14ac:dyDescent="0.25">
      <c r="N6052"/>
      <c r="AA6052"/>
      <c r="AB6052"/>
      <c r="AC6052"/>
      <c r="AD6052"/>
    </row>
    <row r="6053" spans="14:30" x14ac:dyDescent="0.25">
      <c r="N6053"/>
      <c r="AA6053"/>
      <c r="AB6053"/>
      <c r="AC6053"/>
      <c r="AD6053"/>
    </row>
    <row r="6054" spans="14:30" x14ac:dyDescent="0.25">
      <c r="N6054"/>
      <c r="AA6054"/>
      <c r="AB6054"/>
      <c r="AC6054"/>
      <c r="AD6054"/>
    </row>
    <row r="6055" spans="14:30" x14ac:dyDescent="0.25">
      <c r="N6055"/>
      <c r="AA6055"/>
      <c r="AB6055"/>
      <c r="AC6055"/>
      <c r="AD6055"/>
    </row>
    <row r="6056" spans="14:30" x14ac:dyDescent="0.25">
      <c r="N6056"/>
      <c r="AA6056"/>
      <c r="AB6056"/>
      <c r="AC6056"/>
      <c r="AD6056"/>
    </row>
    <row r="6057" spans="14:30" x14ac:dyDescent="0.25">
      <c r="N6057"/>
      <c r="AA6057"/>
      <c r="AB6057"/>
      <c r="AC6057"/>
      <c r="AD6057"/>
    </row>
    <row r="6058" spans="14:30" x14ac:dyDescent="0.25">
      <c r="N6058"/>
      <c r="AA6058"/>
      <c r="AB6058"/>
      <c r="AC6058"/>
      <c r="AD6058"/>
    </row>
    <row r="6059" spans="14:30" x14ac:dyDescent="0.25">
      <c r="N6059"/>
      <c r="AA6059"/>
      <c r="AB6059"/>
      <c r="AC6059"/>
      <c r="AD6059"/>
    </row>
    <row r="6060" spans="14:30" x14ac:dyDescent="0.25">
      <c r="N6060"/>
      <c r="AA6060"/>
      <c r="AB6060"/>
      <c r="AC6060"/>
      <c r="AD6060"/>
    </row>
    <row r="6061" spans="14:30" x14ac:dyDescent="0.25">
      <c r="N6061"/>
      <c r="AA6061"/>
      <c r="AB6061"/>
      <c r="AC6061"/>
      <c r="AD6061"/>
    </row>
    <row r="6062" spans="14:30" x14ac:dyDescent="0.25">
      <c r="N6062"/>
      <c r="AA6062"/>
      <c r="AB6062"/>
      <c r="AC6062"/>
      <c r="AD6062"/>
    </row>
    <row r="6063" spans="14:30" x14ac:dyDescent="0.25">
      <c r="N6063"/>
      <c r="AA6063"/>
      <c r="AB6063"/>
      <c r="AC6063"/>
      <c r="AD6063"/>
    </row>
    <row r="6064" spans="14:30" x14ac:dyDescent="0.25">
      <c r="N6064"/>
      <c r="AA6064"/>
      <c r="AB6064"/>
      <c r="AC6064"/>
      <c r="AD6064"/>
    </row>
    <row r="6065" spans="14:30" x14ac:dyDescent="0.25">
      <c r="N6065"/>
      <c r="AA6065"/>
      <c r="AB6065"/>
      <c r="AC6065"/>
      <c r="AD6065"/>
    </row>
    <row r="6066" spans="14:30" x14ac:dyDescent="0.25">
      <c r="N6066"/>
      <c r="AA6066"/>
      <c r="AB6066"/>
      <c r="AC6066"/>
      <c r="AD6066"/>
    </row>
    <row r="6067" spans="14:30" x14ac:dyDescent="0.25">
      <c r="N6067"/>
      <c r="AA6067"/>
      <c r="AB6067"/>
      <c r="AC6067"/>
      <c r="AD6067"/>
    </row>
    <row r="6068" spans="14:30" x14ac:dyDescent="0.25">
      <c r="N6068"/>
      <c r="AA6068"/>
      <c r="AB6068"/>
      <c r="AC6068"/>
      <c r="AD6068"/>
    </row>
    <row r="6069" spans="14:30" x14ac:dyDescent="0.25">
      <c r="N6069"/>
      <c r="AA6069"/>
      <c r="AB6069"/>
      <c r="AC6069"/>
      <c r="AD6069"/>
    </row>
    <row r="6070" spans="14:30" x14ac:dyDescent="0.25">
      <c r="N6070"/>
      <c r="AA6070"/>
      <c r="AB6070"/>
      <c r="AC6070"/>
      <c r="AD6070"/>
    </row>
    <row r="6071" spans="14:30" x14ac:dyDescent="0.25">
      <c r="N6071"/>
      <c r="AA6071"/>
      <c r="AB6071"/>
      <c r="AC6071"/>
      <c r="AD6071"/>
    </row>
    <row r="6072" spans="14:30" x14ac:dyDescent="0.25">
      <c r="N6072"/>
      <c r="AA6072"/>
      <c r="AB6072"/>
      <c r="AC6072"/>
      <c r="AD6072"/>
    </row>
    <row r="6073" spans="14:30" x14ac:dyDescent="0.25">
      <c r="N6073"/>
      <c r="AA6073"/>
      <c r="AB6073"/>
      <c r="AC6073"/>
      <c r="AD6073"/>
    </row>
    <row r="6074" spans="14:30" x14ac:dyDescent="0.25">
      <c r="N6074"/>
      <c r="AA6074"/>
      <c r="AB6074"/>
      <c r="AC6074"/>
      <c r="AD6074"/>
    </row>
    <row r="6075" spans="14:30" x14ac:dyDescent="0.25">
      <c r="N6075"/>
      <c r="AA6075"/>
      <c r="AB6075"/>
      <c r="AC6075"/>
      <c r="AD6075"/>
    </row>
    <row r="6076" spans="14:30" x14ac:dyDescent="0.25">
      <c r="N6076"/>
      <c r="AA6076"/>
      <c r="AB6076"/>
      <c r="AC6076"/>
      <c r="AD6076"/>
    </row>
    <row r="6077" spans="14:30" x14ac:dyDescent="0.25">
      <c r="N6077"/>
      <c r="AA6077"/>
      <c r="AB6077"/>
      <c r="AC6077"/>
      <c r="AD6077"/>
    </row>
    <row r="6078" spans="14:30" x14ac:dyDescent="0.25">
      <c r="N6078"/>
      <c r="AA6078"/>
      <c r="AB6078"/>
      <c r="AC6078"/>
      <c r="AD6078"/>
    </row>
    <row r="6079" spans="14:30" x14ac:dyDescent="0.25">
      <c r="N6079"/>
      <c r="AA6079"/>
      <c r="AB6079"/>
      <c r="AC6079"/>
      <c r="AD6079"/>
    </row>
    <row r="6080" spans="14:30" x14ac:dyDescent="0.25">
      <c r="N6080"/>
      <c r="AA6080"/>
      <c r="AB6080"/>
      <c r="AC6080"/>
      <c r="AD6080"/>
    </row>
    <row r="6081" spans="14:30" x14ac:dyDescent="0.25">
      <c r="N6081"/>
      <c r="AA6081"/>
      <c r="AB6081"/>
      <c r="AC6081"/>
      <c r="AD6081"/>
    </row>
    <row r="6082" spans="14:30" x14ac:dyDescent="0.25">
      <c r="N6082"/>
      <c r="AA6082"/>
      <c r="AB6082"/>
      <c r="AC6082"/>
      <c r="AD6082"/>
    </row>
    <row r="6083" spans="14:30" x14ac:dyDescent="0.25">
      <c r="N6083"/>
      <c r="AA6083"/>
      <c r="AB6083"/>
      <c r="AC6083"/>
      <c r="AD6083"/>
    </row>
    <row r="6084" spans="14:30" x14ac:dyDescent="0.25">
      <c r="N6084"/>
      <c r="AA6084"/>
      <c r="AB6084"/>
      <c r="AC6084"/>
      <c r="AD6084"/>
    </row>
    <row r="6085" spans="14:30" x14ac:dyDescent="0.25">
      <c r="N6085"/>
      <c r="AA6085"/>
      <c r="AB6085"/>
      <c r="AC6085"/>
      <c r="AD6085"/>
    </row>
    <row r="6086" spans="14:30" x14ac:dyDescent="0.25">
      <c r="N6086"/>
      <c r="AA6086"/>
      <c r="AB6086"/>
      <c r="AC6086"/>
      <c r="AD6086"/>
    </row>
    <row r="6087" spans="14:30" x14ac:dyDescent="0.25">
      <c r="N6087"/>
      <c r="AA6087"/>
      <c r="AB6087"/>
      <c r="AC6087"/>
      <c r="AD6087"/>
    </row>
    <row r="6088" spans="14:30" x14ac:dyDescent="0.25">
      <c r="N6088"/>
      <c r="AA6088"/>
      <c r="AB6088"/>
      <c r="AC6088"/>
      <c r="AD6088"/>
    </row>
    <row r="6089" spans="14:30" x14ac:dyDescent="0.25">
      <c r="N6089"/>
      <c r="AA6089"/>
      <c r="AB6089"/>
      <c r="AC6089"/>
      <c r="AD6089"/>
    </row>
    <row r="6090" spans="14:30" x14ac:dyDescent="0.25">
      <c r="N6090"/>
      <c r="AA6090"/>
      <c r="AB6090"/>
      <c r="AC6090"/>
      <c r="AD6090"/>
    </row>
    <row r="6091" spans="14:30" x14ac:dyDescent="0.25">
      <c r="N6091"/>
      <c r="AA6091"/>
      <c r="AB6091"/>
      <c r="AC6091"/>
      <c r="AD6091"/>
    </row>
    <row r="6092" spans="14:30" x14ac:dyDescent="0.25">
      <c r="N6092"/>
      <c r="AA6092"/>
      <c r="AB6092"/>
      <c r="AC6092"/>
      <c r="AD6092"/>
    </row>
    <row r="6093" spans="14:30" x14ac:dyDescent="0.25">
      <c r="N6093"/>
      <c r="AA6093"/>
      <c r="AB6093"/>
      <c r="AC6093"/>
      <c r="AD6093"/>
    </row>
    <row r="6094" spans="14:30" x14ac:dyDescent="0.25">
      <c r="N6094"/>
      <c r="AA6094"/>
      <c r="AB6094"/>
      <c r="AC6094"/>
      <c r="AD6094"/>
    </row>
    <row r="6095" spans="14:30" x14ac:dyDescent="0.25">
      <c r="N6095"/>
      <c r="AA6095"/>
      <c r="AB6095"/>
      <c r="AC6095"/>
      <c r="AD6095"/>
    </row>
    <row r="6096" spans="14:30" x14ac:dyDescent="0.25">
      <c r="N6096"/>
      <c r="AA6096"/>
      <c r="AB6096"/>
      <c r="AC6096"/>
      <c r="AD6096"/>
    </row>
    <row r="6097" spans="14:30" x14ac:dyDescent="0.25">
      <c r="N6097"/>
      <c r="AA6097"/>
      <c r="AB6097"/>
      <c r="AC6097"/>
      <c r="AD6097"/>
    </row>
    <row r="6098" spans="14:30" x14ac:dyDescent="0.25">
      <c r="N6098"/>
      <c r="AA6098"/>
      <c r="AB6098"/>
      <c r="AC6098"/>
      <c r="AD6098"/>
    </row>
    <row r="6099" spans="14:30" x14ac:dyDescent="0.25">
      <c r="N6099"/>
      <c r="AA6099"/>
      <c r="AB6099"/>
      <c r="AC6099"/>
      <c r="AD6099"/>
    </row>
    <row r="6100" spans="14:30" x14ac:dyDescent="0.25">
      <c r="N6100"/>
      <c r="AA6100"/>
      <c r="AB6100"/>
      <c r="AC6100"/>
      <c r="AD6100"/>
    </row>
    <row r="6101" spans="14:30" x14ac:dyDescent="0.25">
      <c r="N6101"/>
      <c r="AA6101"/>
      <c r="AB6101"/>
      <c r="AC6101"/>
      <c r="AD6101"/>
    </row>
    <row r="6102" spans="14:30" x14ac:dyDescent="0.25">
      <c r="N6102"/>
      <c r="AA6102"/>
      <c r="AB6102"/>
      <c r="AC6102"/>
      <c r="AD6102"/>
    </row>
    <row r="6103" spans="14:30" x14ac:dyDescent="0.25">
      <c r="N6103"/>
      <c r="AA6103"/>
      <c r="AB6103"/>
      <c r="AC6103"/>
      <c r="AD6103"/>
    </row>
    <row r="6104" spans="14:30" x14ac:dyDescent="0.25">
      <c r="N6104"/>
      <c r="AA6104"/>
      <c r="AB6104"/>
      <c r="AC6104"/>
      <c r="AD6104"/>
    </row>
    <row r="6105" spans="14:30" x14ac:dyDescent="0.25">
      <c r="N6105"/>
      <c r="AA6105"/>
      <c r="AB6105"/>
      <c r="AC6105"/>
      <c r="AD6105"/>
    </row>
    <row r="6106" spans="14:30" x14ac:dyDescent="0.25">
      <c r="N6106"/>
      <c r="AA6106"/>
      <c r="AB6106"/>
      <c r="AC6106"/>
      <c r="AD6106"/>
    </row>
    <row r="6107" spans="14:30" x14ac:dyDescent="0.25">
      <c r="N6107"/>
      <c r="AA6107"/>
      <c r="AB6107"/>
      <c r="AC6107"/>
      <c r="AD6107"/>
    </row>
    <row r="6108" spans="14:30" x14ac:dyDescent="0.25">
      <c r="N6108"/>
      <c r="AA6108"/>
      <c r="AB6108"/>
      <c r="AC6108"/>
      <c r="AD6108"/>
    </row>
    <row r="6109" spans="14:30" x14ac:dyDescent="0.25">
      <c r="N6109"/>
      <c r="AA6109"/>
      <c r="AB6109"/>
      <c r="AC6109"/>
      <c r="AD6109"/>
    </row>
    <row r="6110" spans="14:30" x14ac:dyDescent="0.25">
      <c r="N6110"/>
      <c r="AA6110"/>
      <c r="AB6110"/>
      <c r="AC6110"/>
      <c r="AD6110"/>
    </row>
    <row r="6111" spans="14:30" x14ac:dyDescent="0.25">
      <c r="N6111"/>
      <c r="AA6111"/>
      <c r="AB6111"/>
      <c r="AC6111"/>
      <c r="AD6111"/>
    </row>
    <row r="6112" spans="14:30" x14ac:dyDescent="0.25">
      <c r="N6112"/>
      <c r="AA6112"/>
      <c r="AB6112"/>
      <c r="AC6112"/>
      <c r="AD6112"/>
    </row>
    <row r="6113" spans="14:30" x14ac:dyDescent="0.25">
      <c r="N6113"/>
      <c r="AA6113"/>
      <c r="AB6113"/>
      <c r="AC6113"/>
      <c r="AD6113"/>
    </row>
    <row r="6114" spans="14:30" x14ac:dyDescent="0.25">
      <c r="N6114"/>
      <c r="AA6114"/>
      <c r="AB6114"/>
      <c r="AC6114"/>
      <c r="AD6114"/>
    </row>
    <row r="6115" spans="14:30" x14ac:dyDescent="0.25">
      <c r="N6115"/>
      <c r="AA6115"/>
      <c r="AB6115"/>
      <c r="AC6115"/>
      <c r="AD6115"/>
    </row>
    <row r="6116" spans="14:30" x14ac:dyDescent="0.25">
      <c r="N6116"/>
      <c r="AA6116"/>
      <c r="AB6116"/>
      <c r="AC6116"/>
      <c r="AD6116"/>
    </row>
    <row r="6117" spans="14:30" x14ac:dyDescent="0.25">
      <c r="N6117"/>
      <c r="AA6117"/>
      <c r="AB6117"/>
      <c r="AC6117"/>
      <c r="AD6117"/>
    </row>
    <row r="6118" spans="14:30" x14ac:dyDescent="0.25">
      <c r="N6118"/>
      <c r="AA6118"/>
      <c r="AB6118"/>
      <c r="AC6118"/>
      <c r="AD6118"/>
    </row>
    <row r="6119" spans="14:30" x14ac:dyDescent="0.25">
      <c r="N6119"/>
      <c r="AA6119"/>
      <c r="AB6119"/>
      <c r="AC6119"/>
      <c r="AD6119"/>
    </row>
    <row r="6120" spans="14:30" x14ac:dyDescent="0.25">
      <c r="N6120"/>
      <c r="AA6120"/>
      <c r="AB6120"/>
      <c r="AC6120"/>
      <c r="AD6120"/>
    </row>
    <row r="6121" spans="14:30" x14ac:dyDescent="0.25">
      <c r="N6121"/>
      <c r="AA6121"/>
      <c r="AB6121"/>
      <c r="AC6121"/>
      <c r="AD6121"/>
    </row>
    <row r="6122" spans="14:30" x14ac:dyDescent="0.25">
      <c r="N6122"/>
      <c r="AA6122"/>
      <c r="AB6122"/>
      <c r="AC6122"/>
      <c r="AD6122"/>
    </row>
    <row r="6123" spans="14:30" x14ac:dyDescent="0.25">
      <c r="N6123"/>
      <c r="AA6123"/>
      <c r="AB6123"/>
      <c r="AC6123"/>
      <c r="AD6123"/>
    </row>
    <row r="6124" spans="14:30" x14ac:dyDescent="0.25">
      <c r="N6124"/>
      <c r="AA6124"/>
      <c r="AB6124"/>
      <c r="AC6124"/>
      <c r="AD6124"/>
    </row>
    <row r="6125" spans="14:30" x14ac:dyDescent="0.25">
      <c r="N6125"/>
      <c r="AA6125"/>
      <c r="AB6125"/>
      <c r="AC6125"/>
      <c r="AD6125"/>
    </row>
    <row r="6126" spans="14:30" x14ac:dyDescent="0.25">
      <c r="N6126"/>
      <c r="AA6126"/>
      <c r="AB6126"/>
      <c r="AC6126"/>
      <c r="AD6126"/>
    </row>
    <row r="6127" spans="14:30" x14ac:dyDescent="0.25">
      <c r="N6127"/>
      <c r="AA6127"/>
      <c r="AB6127"/>
      <c r="AC6127"/>
      <c r="AD6127"/>
    </row>
    <row r="6128" spans="14:30" x14ac:dyDescent="0.25">
      <c r="N6128"/>
      <c r="AA6128"/>
      <c r="AB6128"/>
      <c r="AC6128"/>
      <c r="AD6128"/>
    </row>
    <row r="6129" spans="14:30" x14ac:dyDescent="0.25">
      <c r="N6129"/>
      <c r="AA6129"/>
      <c r="AB6129"/>
      <c r="AC6129"/>
      <c r="AD6129"/>
    </row>
    <row r="6130" spans="14:30" x14ac:dyDescent="0.25">
      <c r="N6130"/>
      <c r="AA6130"/>
      <c r="AB6130"/>
      <c r="AC6130"/>
      <c r="AD6130"/>
    </row>
    <row r="6131" spans="14:30" x14ac:dyDescent="0.25">
      <c r="N6131"/>
      <c r="AA6131"/>
      <c r="AB6131"/>
      <c r="AC6131"/>
      <c r="AD6131"/>
    </row>
    <row r="6132" spans="14:30" x14ac:dyDescent="0.25">
      <c r="N6132"/>
      <c r="AA6132"/>
      <c r="AB6132"/>
      <c r="AC6132"/>
      <c r="AD6132"/>
    </row>
    <row r="6133" spans="14:30" x14ac:dyDescent="0.25">
      <c r="N6133"/>
      <c r="AA6133"/>
      <c r="AB6133"/>
      <c r="AC6133"/>
      <c r="AD6133"/>
    </row>
    <row r="6134" spans="14:30" x14ac:dyDescent="0.25">
      <c r="N6134"/>
      <c r="AA6134"/>
      <c r="AB6134"/>
      <c r="AC6134"/>
      <c r="AD6134"/>
    </row>
    <row r="6135" spans="14:30" x14ac:dyDescent="0.25">
      <c r="N6135"/>
      <c r="AA6135"/>
      <c r="AB6135"/>
      <c r="AC6135"/>
      <c r="AD6135"/>
    </row>
    <row r="6136" spans="14:30" x14ac:dyDescent="0.25">
      <c r="N6136"/>
      <c r="AA6136"/>
      <c r="AB6136"/>
      <c r="AC6136"/>
      <c r="AD6136"/>
    </row>
    <row r="6137" spans="14:30" x14ac:dyDescent="0.25">
      <c r="N6137"/>
      <c r="AA6137"/>
      <c r="AB6137"/>
      <c r="AC6137"/>
      <c r="AD6137"/>
    </row>
    <row r="6138" spans="14:30" x14ac:dyDescent="0.25">
      <c r="N6138"/>
      <c r="AA6138"/>
      <c r="AB6138"/>
      <c r="AC6138"/>
      <c r="AD6138"/>
    </row>
    <row r="6139" spans="14:30" x14ac:dyDescent="0.25">
      <c r="N6139"/>
      <c r="AA6139"/>
      <c r="AB6139"/>
      <c r="AC6139"/>
      <c r="AD6139"/>
    </row>
    <row r="6140" spans="14:30" x14ac:dyDescent="0.25">
      <c r="N6140"/>
      <c r="AA6140"/>
      <c r="AB6140"/>
      <c r="AC6140"/>
      <c r="AD6140"/>
    </row>
    <row r="6141" spans="14:30" x14ac:dyDescent="0.25">
      <c r="N6141"/>
      <c r="AA6141"/>
      <c r="AB6141"/>
      <c r="AC6141"/>
      <c r="AD6141"/>
    </row>
    <row r="6142" spans="14:30" x14ac:dyDescent="0.25">
      <c r="N6142"/>
      <c r="AA6142"/>
      <c r="AB6142"/>
      <c r="AC6142"/>
      <c r="AD6142"/>
    </row>
    <row r="6143" spans="14:30" x14ac:dyDescent="0.25">
      <c r="N6143"/>
      <c r="AA6143"/>
      <c r="AB6143"/>
      <c r="AC6143"/>
      <c r="AD6143"/>
    </row>
    <row r="6144" spans="14:30" x14ac:dyDescent="0.25">
      <c r="N6144"/>
      <c r="AA6144"/>
      <c r="AB6144"/>
      <c r="AC6144"/>
      <c r="AD6144"/>
    </row>
    <row r="6145" spans="14:30" x14ac:dyDescent="0.25">
      <c r="N6145"/>
      <c r="AA6145"/>
      <c r="AB6145"/>
      <c r="AC6145"/>
      <c r="AD6145"/>
    </row>
    <row r="6146" spans="14:30" x14ac:dyDescent="0.25">
      <c r="N6146"/>
      <c r="AA6146"/>
      <c r="AB6146"/>
      <c r="AC6146"/>
      <c r="AD6146"/>
    </row>
    <row r="6147" spans="14:30" x14ac:dyDescent="0.25">
      <c r="N6147"/>
      <c r="AA6147"/>
      <c r="AB6147"/>
      <c r="AC6147"/>
      <c r="AD6147"/>
    </row>
    <row r="6148" spans="14:30" x14ac:dyDescent="0.25">
      <c r="N6148"/>
      <c r="AA6148"/>
      <c r="AB6148"/>
      <c r="AC6148"/>
      <c r="AD6148"/>
    </row>
    <row r="6149" spans="14:30" x14ac:dyDescent="0.25">
      <c r="N6149"/>
      <c r="AA6149"/>
      <c r="AB6149"/>
      <c r="AC6149"/>
      <c r="AD6149"/>
    </row>
    <row r="6150" spans="14:30" x14ac:dyDescent="0.25">
      <c r="N6150"/>
      <c r="AA6150"/>
      <c r="AB6150"/>
      <c r="AC6150"/>
      <c r="AD6150"/>
    </row>
    <row r="6151" spans="14:30" x14ac:dyDescent="0.25">
      <c r="N6151"/>
      <c r="AA6151"/>
      <c r="AB6151"/>
      <c r="AC6151"/>
      <c r="AD6151"/>
    </row>
    <row r="6152" spans="14:30" x14ac:dyDescent="0.25">
      <c r="N6152"/>
      <c r="AA6152"/>
      <c r="AB6152"/>
      <c r="AC6152"/>
      <c r="AD6152"/>
    </row>
    <row r="6153" spans="14:30" x14ac:dyDescent="0.25">
      <c r="N6153"/>
      <c r="AA6153"/>
      <c r="AB6153"/>
      <c r="AC6153"/>
      <c r="AD6153"/>
    </row>
    <row r="6154" spans="14:30" x14ac:dyDescent="0.25">
      <c r="N6154"/>
      <c r="AA6154"/>
      <c r="AB6154"/>
      <c r="AC6154"/>
      <c r="AD6154"/>
    </row>
    <row r="6155" spans="14:30" x14ac:dyDescent="0.25">
      <c r="N6155"/>
      <c r="AA6155"/>
      <c r="AB6155"/>
      <c r="AC6155"/>
      <c r="AD6155"/>
    </row>
    <row r="6156" spans="14:30" x14ac:dyDescent="0.25">
      <c r="N6156"/>
      <c r="AA6156"/>
      <c r="AB6156"/>
      <c r="AC6156"/>
      <c r="AD6156"/>
    </row>
    <row r="6157" spans="14:30" x14ac:dyDescent="0.25">
      <c r="N6157"/>
      <c r="AA6157"/>
      <c r="AB6157"/>
      <c r="AC6157"/>
      <c r="AD6157"/>
    </row>
    <row r="6158" spans="14:30" x14ac:dyDescent="0.25">
      <c r="N6158"/>
      <c r="AA6158"/>
      <c r="AB6158"/>
      <c r="AC6158"/>
      <c r="AD6158"/>
    </row>
    <row r="6159" spans="14:30" x14ac:dyDescent="0.25">
      <c r="N6159"/>
      <c r="AA6159"/>
      <c r="AB6159"/>
      <c r="AC6159"/>
      <c r="AD6159"/>
    </row>
    <row r="6160" spans="14:30" x14ac:dyDescent="0.25">
      <c r="N6160"/>
      <c r="AA6160"/>
      <c r="AB6160"/>
      <c r="AC6160"/>
      <c r="AD6160"/>
    </row>
    <row r="6161" spans="14:30" x14ac:dyDescent="0.25">
      <c r="N6161"/>
      <c r="AA6161"/>
      <c r="AB6161"/>
      <c r="AC6161"/>
      <c r="AD6161"/>
    </row>
    <row r="6162" spans="14:30" x14ac:dyDescent="0.25">
      <c r="N6162"/>
      <c r="AA6162"/>
      <c r="AB6162"/>
      <c r="AC6162"/>
      <c r="AD6162"/>
    </row>
    <row r="6163" spans="14:30" x14ac:dyDescent="0.25">
      <c r="N6163"/>
      <c r="AA6163"/>
      <c r="AB6163"/>
      <c r="AC6163"/>
      <c r="AD6163"/>
    </row>
    <row r="6164" spans="14:30" x14ac:dyDescent="0.25">
      <c r="N6164"/>
      <c r="AA6164"/>
      <c r="AB6164"/>
      <c r="AC6164"/>
      <c r="AD6164"/>
    </row>
    <row r="6165" spans="14:30" x14ac:dyDescent="0.25">
      <c r="N6165"/>
      <c r="AA6165"/>
      <c r="AB6165"/>
      <c r="AC6165"/>
      <c r="AD6165"/>
    </row>
    <row r="6166" spans="14:30" x14ac:dyDescent="0.25">
      <c r="N6166"/>
      <c r="AA6166"/>
      <c r="AB6166"/>
      <c r="AC6166"/>
      <c r="AD6166"/>
    </row>
    <row r="6167" spans="14:30" x14ac:dyDescent="0.25">
      <c r="N6167"/>
      <c r="AA6167"/>
      <c r="AB6167"/>
      <c r="AC6167"/>
      <c r="AD6167"/>
    </row>
    <row r="6168" spans="14:30" x14ac:dyDescent="0.25">
      <c r="N6168"/>
      <c r="AA6168"/>
      <c r="AB6168"/>
      <c r="AC6168"/>
      <c r="AD6168"/>
    </row>
    <row r="6169" spans="14:30" x14ac:dyDescent="0.25">
      <c r="N6169"/>
      <c r="AA6169"/>
      <c r="AB6169"/>
      <c r="AC6169"/>
      <c r="AD6169"/>
    </row>
    <row r="6170" spans="14:30" x14ac:dyDescent="0.25">
      <c r="N6170"/>
      <c r="AA6170"/>
      <c r="AB6170"/>
      <c r="AC6170"/>
      <c r="AD6170"/>
    </row>
    <row r="6171" spans="14:30" x14ac:dyDescent="0.25">
      <c r="N6171"/>
      <c r="AA6171"/>
      <c r="AB6171"/>
      <c r="AC6171"/>
      <c r="AD6171"/>
    </row>
    <row r="6172" spans="14:30" x14ac:dyDescent="0.25">
      <c r="N6172"/>
      <c r="AA6172"/>
      <c r="AB6172"/>
      <c r="AC6172"/>
      <c r="AD6172"/>
    </row>
    <row r="6173" spans="14:30" x14ac:dyDescent="0.25">
      <c r="N6173"/>
      <c r="AA6173"/>
      <c r="AB6173"/>
      <c r="AC6173"/>
      <c r="AD6173"/>
    </row>
    <row r="6174" spans="14:30" x14ac:dyDescent="0.25">
      <c r="N6174"/>
      <c r="AA6174"/>
      <c r="AB6174"/>
      <c r="AC6174"/>
      <c r="AD6174"/>
    </row>
    <row r="6175" spans="14:30" x14ac:dyDescent="0.25">
      <c r="N6175"/>
      <c r="AA6175"/>
      <c r="AB6175"/>
      <c r="AC6175"/>
      <c r="AD6175"/>
    </row>
    <row r="6176" spans="14:30" x14ac:dyDescent="0.25">
      <c r="N6176"/>
      <c r="AA6176"/>
      <c r="AB6176"/>
      <c r="AC6176"/>
      <c r="AD6176"/>
    </row>
    <row r="6177" spans="14:30" x14ac:dyDescent="0.25">
      <c r="N6177"/>
      <c r="AA6177"/>
      <c r="AB6177"/>
      <c r="AC6177"/>
      <c r="AD6177"/>
    </row>
    <row r="6178" spans="14:30" x14ac:dyDescent="0.25">
      <c r="N6178"/>
      <c r="AA6178"/>
      <c r="AB6178"/>
      <c r="AC6178"/>
      <c r="AD6178"/>
    </row>
    <row r="6179" spans="14:30" x14ac:dyDescent="0.25">
      <c r="N6179"/>
      <c r="AA6179"/>
      <c r="AB6179"/>
      <c r="AC6179"/>
      <c r="AD6179"/>
    </row>
    <row r="6180" spans="14:30" x14ac:dyDescent="0.25">
      <c r="N6180"/>
      <c r="AA6180"/>
      <c r="AB6180"/>
      <c r="AC6180"/>
      <c r="AD6180"/>
    </row>
    <row r="6181" spans="14:30" x14ac:dyDescent="0.25">
      <c r="N6181"/>
      <c r="AA6181"/>
      <c r="AB6181"/>
      <c r="AC6181"/>
      <c r="AD6181"/>
    </row>
    <row r="6182" spans="14:30" x14ac:dyDescent="0.25">
      <c r="N6182"/>
      <c r="AA6182"/>
      <c r="AB6182"/>
      <c r="AC6182"/>
      <c r="AD6182"/>
    </row>
    <row r="6183" spans="14:30" x14ac:dyDescent="0.25">
      <c r="N6183"/>
      <c r="AA6183"/>
      <c r="AB6183"/>
      <c r="AC6183"/>
      <c r="AD6183"/>
    </row>
    <row r="6184" spans="14:30" x14ac:dyDescent="0.25">
      <c r="N6184"/>
      <c r="AA6184"/>
      <c r="AB6184"/>
      <c r="AC6184"/>
      <c r="AD6184"/>
    </row>
    <row r="6185" spans="14:30" x14ac:dyDescent="0.25">
      <c r="N6185"/>
      <c r="AA6185"/>
      <c r="AB6185"/>
      <c r="AC6185"/>
      <c r="AD6185"/>
    </row>
    <row r="6186" spans="14:30" x14ac:dyDescent="0.25">
      <c r="N6186"/>
      <c r="AA6186"/>
      <c r="AB6186"/>
      <c r="AC6186"/>
      <c r="AD6186"/>
    </row>
    <row r="6187" spans="14:30" x14ac:dyDescent="0.25">
      <c r="N6187"/>
      <c r="AA6187"/>
      <c r="AB6187"/>
      <c r="AC6187"/>
      <c r="AD6187"/>
    </row>
    <row r="6188" spans="14:30" x14ac:dyDescent="0.25">
      <c r="N6188"/>
      <c r="AA6188"/>
      <c r="AB6188"/>
      <c r="AC6188"/>
      <c r="AD6188"/>
    </row>
    <row r="6189" spans="14:30" x14ac:dyDescent="0.25">
      <c r="N6189"/>
      <c r="AA6189"/>
      <c r="AB6189"/>
      <c r="AC6189"/>
      <c r="AD6189"/>
    </row>
    <row r="6190" spans="14:30" x14ac:dyDescent="0.25">
      <c r="N6190"/>
      <c r="AA6190"/>
      <c r="AB6190"/>
      <c r="AC6190"/>
      <c r="AD6190"/>
    </row>
    <row r="6191" spans="14:30" x14ac:dyDescent="0.25">
      <c r="N6191"/>
      <c r="AA6191"/>
      <c r="AB6191"/>
      <c r="AC6191"/>
      <c r="AD6191"/>
    </row>
    <row r="6192" spans="14:30" x14ac:dyDescent="0.25">
      <c r="N6192"/>
      <c r="AA6192"/>
      <c r="AB6192"/>
      <c r="AC6192"/>
      <c r="AD6192"/>
    </row>
    <row r="6193" spans="14:30" x14ac:dyDescent="0.25">
      <c r="N6193"/>
      <c r="AA6193"/>
      <c r="AB6193"/>
      <c r="AC6193"/>
      <c r="AD6193"/>
    </row>
    <row r="6194" spans="14:30" x14ac:dyDescent="0.25">
      <c r="N6194"/>
      <c r="AA6194"/>
      <c r="AB6194"/>
      <c r="AC6194"/>
      <c r="AD6194"/>
    </row>
    <row r="6195" spans="14:30" x14ac:dyDescent="0.25">
      <c r="N6195"/>
      <c r="AA6195"/>
      <c r="AB6195"/>
      <c r="AC6195"/>
      <c r="AD6195"/>
    </row>
    <row r="6196" spans="14:30" x14ac:dyDescent="0.25">
      <c r="N6196"/>
      <c r="AA6196"/>
      <c r="AB6196"/>
      <c r="AC6196"/>
      <c r="AD6196"/>
    </row>
    <row r="6197" spans="14:30" x14ac:dyDescent="0.25">
      <c r="N6197"/>
      <c r="AA6197"/>
      <c r="AB6197"/>
      <c r="AC6197"/>
      <c r="AD6197"/>
    </row>
    <row r="6198" spans="14:30" x14ac:dyDescent="0.25">
      <c r="N6198"/>
      <c r="AA6198"/>
      <c r="AB6198"/>
      <c r="AC6198"/>
      <c r="AD6198"/>
    </row>
    <row r="6199" spans="14:30" x14ac:dyDescent="0.25">
      <c r="N6199"/>
      <c r="AA6199"/>
      <c r="AB6199"/>
      <c r="AC6199"/>
      <c r="AD6199"/>
    </row>
    <row r="6200" spans="14:30" x14ac:dyDescent="0.25">
      <c r="N6200"/>
      <c r="AA6200"/>
      <c r="AB6200"/>
      <c r="AC6200"/>
      <c r="AD6200"/>
    </row>
    <row r="6201" spans="14:30" x14ac:dyDescent="0.25">
      <c r="N6201"/>
      <c r="AA6201"/>
      <c r="AB6201"/>
      <c r="AC6201"/>
      <c r="AD6201"/>
    </row>
    <row r="6202" spans="14:30" x14ac:dyDescent="0.25">
      <c r="N6202"/>
      <c r="AA6202"/>
      <c r="AB6202"/>
      <c r="AC6202"/>
      <c r="AD6202"/>
    </row>
    <row r="6203" spans="14:30" x14ac:dyDescent="0.25">
      <c r="N6203"/>
      <c r="AA6203"/>
      <c r="AB6203"/>
      <c r="AC6203"/>
      <c r="AD6203"/>
    </row>
    <row r="6204" spans="14:30" x14ac:dyDescent="0.25">
      <c r="N6204"/>
      <c r="AA6204"/>
      <c r="AB6204"/>
      <c r="AC6204"/>
      <c r="AD6204"/>
    </row>
    <row r="6205" spans="14:30" x14ac:dyDescent="0.25">
      <c r="N6205"/>
      <c r="AA6205"/>
      <c r="AB6205"/>
      <c r="AC6205"/>
      <c r="AD6205"/>
    </row>
    <row r="6206" spans="14:30" x14ac:dyDescent="0.25">
      <c r="N6206"/>
      <c r="AA6206"/>
      <c r="AB6206"/>
      <c r="AC6206"/>
      <c r="AD6206"/>
    </row>
    <row r="6207" spans="14:30" x14ac:dyDescent="0.25">
      <c r="N6207"/>
      <c r="AA6207"/>
      <c r="AB6207"/>
      <c r="AC6207"/>
      <c r="AD6207"/>
    </row>
    <row r="6208" spans="14:30" x14ac:dyDescent="0.25">
      <c r="N6208"/>
      <c r="AA6208"/>
      <c r="AB6208"/>
      <c r="AC6208"/>
      <c r="AD6208"/>
    </row>
    <row r="6209" spans="14:30" x14ac:dyDescent="0.25">
      <c r="N6209"/>
      <c r="AA6209"/>
      <c r="AB6209"/>
      <c r="AC6209"/>
      <c r="AD6209"/>
    </row>
    <row r="6210" spans="14:30" x14ac:dyDescent="0.25">
      <c r="N6210"/>
      <c r="AA6210"/>
      <c r="AB6210"/>
      <c r="AC6210"/>
      <c r="AD6210"/>
    </row>
    <row r="6211" spans="14:30" x14ac:dyDescent="0.25">
      <c r="N6211"/>
      <c r="AA6211"/>
      <c r="AB6211"/>
      <c r="AC6211"/>
      <c r="AD6211"/>
    </row>
    <row r="6212" spans="14:30" x14ac:dyDescent="0.25">
      <c r="N6212"/>
      <c r="AA6212"/>
      <c r="AB6212"/>
      <c r="AC6212"/>
      <c r="AD6212"/>
    </row>
    <row r="6213" spans="14:30" x14ac:dyDescent="0.25">
      <c r="N6213"/>
      <c r="AA6213"/>
      <c r="AB6213"/>
      <c r="AC6213"/>
      <c r="AD6213"/>
    </row>
    <row r="6214" spans="14:30" x14ac:dyDescent="0.25">
      <c r="N6214"/>
      <c r="AA6214"/>
      <c r="AB6214"/>
      <c r="AC6214"/>
      <c r="AD6214"/>
    </row>
    <row r="6215" spans="14:30" x14ac:dyDescent="0.25">
      <c r="N6215"/>
      <c r="AA6215"/>
      <c r="AB6215"/>
      <c r="AC6215"/>
      <c r="AD6215"/>
    </row>
    <row r="6216" spans="14:30" x14ac:dyDescent="0.25">
      <c r="N6216"/>
      <c r="AA6216"/>
      <c r="AB6216"/>
      <c r="AC6216"/>
      <c r="AD6216"/>
    </row>
    <row r="6217" spans="14:30" x14ac:dyDescent="0.25">
      <c r="N6217"/>
      <c r="AA6217"/>
      <c r="AB6217"/>
      <c r="AC6217"/>
      <c r="AD6217"/>
    </row>
    <row r="6218" spans="14:30" x14ac:dyDescent="0.25">
      <c r="N6218"/>
      <c r="AA6218"/>
      <c r="AB6218"/>
      <c r="AC6218"/>
      <c r="AD6218"/>
    </row>
    <row r="6219" spans="14:30" x14ac:dyDescent="0.25">
      <c r="N6219"/>
      <c r="AA6219"/>
      <c r="AB6219"/>
      <c r="AC6219"/>
      <c r="AD6219"/>
    </row>
    <row r="6220" spans="14:30" x14ac:dyDescent="0.25">
      <c r="N6220"/>
      <c r="AA6220"/>
      <c r="AB6220"/>
      <c r="AC6220"/>
      <c r="AD6220"/>
    </row>
    <row r="6221" spans="14:30" x14ac:dyDescent="0.25">
      <c r="N6221"/>
      <c r="AA6221"/>
      <c r="AB6221"/>
      <c r="AC6221"/>
      <c r="AD6221"/>
    </row>
    <row r="6222" spans="14:30" x14ac:dyDescent="0.25">
      <c r="N6222"/>
      <c r="AA6222"/>
      <c r="AB6222"/>
      <c r="AC6222"/>
      <c r="AD6222"/>
    </row>
    <row r="6223" spans="14:30" x14ac:dyDescent="0.25">
      <c r="N6223"/>
      <c r="AA6223"/>
      <c r="AB6223"/>
      <c r="AC6223"/>
      <c r="AD6223"/>
    </row>
    <row r="6224" spans="14:30" x14ac:dyDescent="0.25">
      <c r="N6224"/>
      <c r="AA6224"/>
      <c r="AB6224"/>
      <c r="AC6224"/>
      <c r="AD6224"/>
    </row>
    <row r="6225" spans="14:30" x14ac:dyDescent="0.25">
      <c r="N6225"/>
      <c r="AA6225"/>
      <c r="AB6225"/>
      <c r="AC6225"/>
      <c r="AD6225"/>
    </row>
    <row r="6226" spans="14:30" x14ac:dyDescent="0.25">
      <c r="N6226"/>
      <c r="AA6226"/>
      <c r="AB6226"/>
      <c r="AC6226"/>
      <c r="AD6226"/>
    </row>
    <row r="6227" spans="14:30" x14ac:dyDescent="0.25">
      <c r="N6227"/>
      <c r="AA6227"/>
      <c r="AB6227"/>
      <c r="AC6227"/>
      <c r="AD6227"/>
    </row>
    <row r="6228" spans="14:30" x14ac:dyDescent="0.25">
      <c r="N6228"/>
      <c r="AA6228"/>
      <c r="AB6228"/>
      <c r="AC6228"/>
      <c r="AD6228"/>
    </row>
    <row r="6229" spans="14:30" x14ac:dyDescent="0.25">
      <c r="N6229"/>
      <c r="AA6229"/>
      <c r="AB6229"/>
      <c r="AC6229"/>
      <c r="AD6229"/>
    </row>
    <row r="6230" spans="14:30" x14ac:dyDescent="0.25">
      <c r="N6230"/>
      <c r="AA6230"/>
      <c r="AB6230"/>
      <c r="AC6230"/>
      <c r="AD6230"/>
    </row>
    <row r="6231" spans="14:30" x14ac:dyDescent="0.25">
      <c r="N6231"/>
      <c r="AA6231"/>
      <c r="AB6231"/>
      <c r="AC6231"/>
      <c r="AD6231"/>
    </row>
    <row r="6232" spans="14:30" x14ac:dyDescent="0.25">
      <c r="N6232"/>
      <c r="AA6232"/>
      <c r="AB6232"/>
      <c r="AC6232"/>
      <c r="AD6232"/>
    </row>
    <row r="6233" spans="14:30" x14ac:dyDescent="0.25">
      <c r="N6233"/>
      <c r="AA6233"/>
      <c r="AB6233"/>
      <c r="AC6233"/>
      <c r="AD6233"/>
    </row>
    <row r="6234" spans="14:30" x14ac:dyDescent="0.25">
      <c r="N6234"/>
      <c r="AA6234"/>
      <c r="AB6234"/>
      <c r="AC6234"/>
      <c r="AD6234"/>
    </row>
    <row r="6235" spans="14:30" x14ac:dyDescent="0.25">
      <c r="N6235"/>
      <c r="AA6235"/>
      <c r="AB6235"/>
      <c r="AC6235"/>
      <c r="AD6235"/>
    </row>
    <row r="6236" spans="14:30" x14ac:dyDescent="0.25">
      <c r="N6236"/>
      <c r="AA6236"/>
      <c r="AB6236"/>
      <c r="AC6236"/>
      <c r="AD6236"/>
    </row>
    <row r="6237" spans="14:30" x14ac:dyDescent="0.25">
      <c r="N6237"/>
      <c r="AA6237"/>
      <c r="AB6237"/>
      <c r="AC6237"/>
      <c r="AD6237"/>
    </row>
    <row r="6238" spans="14:30" x14ac:dyDescent="0.25">
      <c r="N6238"/>
      <c r="AA6238"/>
      <c r="AB6238"/>
      <c r="AC6238"/>
      <c r="AD6238"/>
    </row>
    <row r="6239" spans="14:30" x14ac:dyDescent="0.25">
      <c r="N6239"/>
      <c r="AA6239"/>
      <c r="AB6239"/>
      <c r="AC6239"/>
      <c r="AD6239"/>
    </row>
    <row r="6240" spans="14:30" x14ac:dyDescent="0.25">
      <c r="N6240"/>
      <c r="AA6240"/>
      <c r="AB6240"/>
      <c r="AC6240"/>
      <c r="AD6240"/>
    </row>
    <row r="6241" spans="14:30" x14ac:dyDescent="0.25">
      <c r="N6241"/>
      <c r="AA6241"/>
      <c r="AB6241"/>
      <c r="AC6241"/>
      <c r="AD6241"/>
    </row>
    <row r="6242" spans="14:30" x14ac:dyDescent="0.25">
      <c r="N6242"/>
      <c r="AA6242"/>
      <c r="AB6242"/>
      <c r="AC6242"/>
      <c r="AD6242"/>
    </row>
    <row r="6243" spans="14:30" x14ac:dyDescent="0.25">
      <c r="N6243"/>
      <c r="AA6243"/>
      <c r="AB6243"/>
      <c r="AC6243"/>
      <c r="AD6243"/>
    </row>
    <row r="6244" spans="14:30" x14ac:dyDescent="0.25">
      <c r="N6244"/>
      <c r="AA6244"/>
      <c r="AB6244"/>
      <c r="AC6244"/>
      <c r="AD6244"/>
    </row>
    <row r="6245" spans="14:30" x14ac:dyDescent="0.25">
      <c r="N6245"/>
      <c r="AA6245"/>
      <c r="AB6245"/>
      <c r="AC6245"/>
      <c r="AD6245"/>
    </row>
    <row r="6246" spans="14:30" x14ac:dyDescent="0.25">
      <c r="N6246"/>
      <c r="AA6246"/>
      <c r="AB6246"/>
      <c r="AC6246"/>
      <c r="AD6246"/>
    </row>
    <row r="6247" spans="14:30" x14ac:dyDescent="0.25">
      <c r="N6247"/>
      <c r="AA6247"/>
      <c r="AB6247"/>
      <c r="AC6247"/>
      <c r="AD6247"/>
    </row>
    <row r="6248" spans="14:30" x14ac:dyDescent="0.25">
      <c r="N6248"/>
      <c r="AA6248"/>
      <c r="AB6248"/>
      <c r="AC6248"/>
      <c r="AD6248"/>
    </row>
    <row r="6249" spans="14:30" x14ac:dyDescent="0.25">
      <c r="N6249"/>
      <c r="AA6249"/>
      <c r="AB6249"/>
      <c r="AC6249"/>
      <c r="AD6249"/>
    </row>
    <row r="6250" spans="14:30" x14ac:dyDescent="0.25">
      <c r="N6250"/>
      <c r="AA6250"/>
      <c r="AB6250"/>
      <c r="AC6250"/>
      <c r="AD6250"/>
    </row>
    <row r="6251" spans="14:30" x14ac:dyDescent="0.25">
      <c r="N6251"/>
      <c r="AA6251"/>
      <c r="AB6251"/>
      <c r="AC6251"/>
      <c r="AD6251"/>
    </row>
    <row r="6252" spans="14:30" x14ac:dyDescent="0.25">
      <c r="N6252"/>
      <c r="AA6252"/>
      <c r="AB6252"/>
      <c r="AC6252"/>
      <c r="AD6252"/>
    </row>
    <row r="6253" spans="14:30" x14ac:dyDescent="0.25">
      <c r="N6253"/>
      <c r="AA6253"/>
      <c r="AB6253"/>
      <c r="AC6253"/>
      <c r="AD6253"/>
    </row>
    <row r="6254" spans="14:30" x14ac:dyDescent="0.25">
      <c r="N6254"/>
      <c r="AA6254"/>
      <c r="AB6254"/>
      <c r="AC6254"/>
      <c r="AD6254"/>
    </row>
    <row r="6255" spans="14:30" x14ac:dyDescent="0.25">
      <c r="N6255"/>
      <c r="AA6255"/>
      <c r="AB6255"/>
      <c r="AC6255"/>
      <c r="AD6255"/>
    </row>
    <row r="6256" spans="14:30" x14ac:dyDescent="0.25">
      <c r="N6256"/>
      <c r="AA6256"/>
      <c r="AB6256"/>
      <c r="AC6256"/>
      <c r="AD6256"/>
    </row>
    <row r="6257" spans="14:30" x14ac:dyDescent="0.25">
      <c r="N6257"/>
      <c r="AA6257"/>
      <c r="AB6257"/>
      <c r="AC6257"/>
      <c r="AD6257"/>
    </row>
    <row r="6258" spans="14:30" x14ac:dyDescent="0.25">
      <c r="N6258"/>
      <c r="AA6258"/>
      <c r="AB6258"/>
      <c r="AC6258"/>
      <c r="AD6258"/>
    </row>
    <row r="6259" spans="14:30" x14ac:dyDescent="0.25">
      <c r="N6259"/>
      <c r="AA6259"/>
      <c r="AB6259"/>
      <c r="AC6259"/>
      <c r="AD6259"/>
    </row>
    <row r="6260" spans="14:30" x14ac:dyDescent="0.25">
      <c r="N6260"/>
      <c r="AA6260"/>
      <c r="AB6260"/>
      <c r="AC6260"/>
      <c r="AD6260"/>
    </row>
    <row r="6261" spans="14:30" x14ac:dyDescent="0.25">
      <c r="N6261"/>
      <c r="AA6261"/>
      <c r="AB6261"/>
      <c r="AC6261"/>
      <c r="AD6261"/>
    </row>
    <row r="6262" spans="14:30" x14ac:dyDescent="0.25">
      <c r="N6262"/>
      <c r="AA6262"/>
      <c r="AB6262"/>
      <c r="AC6262"/>
      <c r="AD6262"/>
    </row>
    <row r="6263" spans="14:30" x14ac:dyDescent="0.25">
      <c r="N6263"/>
      <c r="AA6263"/>
      <c r="AB6263"/>
      <c r="AC6263"/>
      <c r="AD6263"/>
    </row>
    <row r="6264" spans="14:30" x14ac:dyDescent="0.25">
      <c r="N6264"/>
      <c r="AA6264"/>
      <c r="AB6264"/>
      <c r="AC6264"/>
      <c r="AD6264"/>
    </row>
    <row r="6265" spans="14:30" x14ac:dyDescent="0.25">
      <c r="N6265"/>
      <c r="AA6265"/>
      <c r="AB6265"/>
      <c r="AC6265"/>
      <c r="AD6265"/>
    </row>
    <row r="6266" spans="14:30" x14ac:dyDescent="0.25">
      <c r="N6266"/>
      <c r="AA6266"/>
      <c r="AB6266"/>
      <c r="AC6266"/>
      <c r="AD6266"/>
    </row>
    <row r="6267" spans="14:30" x14ac:dyDescent="0.25">
      <c r="N6267"/>
      <c r="AA6267"/>
      <c r="AB6267"/>
      <c r="AC6267"/>
      <c r="AD6267"/>
    </row>
    <row r="6268" spans="14:30" x14ac:dyDescent="0.25">
      <c r="N6268"/>
      <c r="AA6268"/>
      <c r="AB6268"/>
      <c r="AC6268"/>
      <c r="AD6268"/>
    </row>
    <row r="6269" spans="14:30" x14ac:dyDescent="0.25">
      <c r="N6269"/>
      <c r="AA6269"/>
      <c r="AB6269"/>
      <c r="AC6269"/>
      <c r="AD6269"/>
    </row>
    <row r="6270" spans="14:30" x14ac:dyDescent="0.25">
      <c r="N6270"/>
      <c r="AA6270"/>
      <c r="AB6270"/>
      <c r="AC6270"/>
      <c r="AD6270"/>
    </row>
    <row r="6271" spans="14:30" x14ac:dyDescent="0.25">
      <c r="N6271"/>
      <c r="AA6271"/>
      <c r="AB6271"/>
      <c r="AC6271"/>
      <c r="AD6271"/>
    </row>
    <row r="6272" spans="14:30" x14ac:dyDescent="0.25">
      <c r="N6272"/>
      <c r="AA6272"/>
      <c r="AB6272"/>
      <c r="AC6272"/>
      <c r="AD6272"/>
    </row>
    <row r="6273" spans="14:30" x14ac:dyDescent="0.25">
      <c r="N6273"/>
      <c r="AA6273"/>
      <c r="AB6273"/>
      <c r="AC6273"/>
      <c r="AD6273"/>
    </row>
    <row r="6274" spans="14:30" x14ac:dyDescent="0.25">
      <c r="N6274"/>
      <c r="AA6274"/>
      <c r="AB6274"/>
      <c r="AC6274"/>
      <c r="AD6274"/>
    </row>
    <row r="6275" spans="14:30" x14ac:dyDescent="0.25">
      <c r="N6275"/>
      <c r="AA6275"/>
      <c r="AB6275"/>
      <c r="AC6275"/>
      <c r="AD6275"/>
    </row>
    <row r="6276" spans="14:30" x14ac:dyDescent="0.25">
      <c r="N6276"/>
      <c r="AA6276"/>
      <c r="AB6276"/>
      <c r="AC6276"/>
      <c r="AD6276"/>
    </row>
    <row r="6277" spans="14:30" x14ac:dyDescent="0.25">
      <c r="N6277"/>
      <c r="AA6277"/>
      <c r="AB6277"/>
      <c r="AC6277"/>
      <c r="AD6277"/>
    </row>
    <row r="6278" spans="14:30" x14ac:dyDescent="0.25">
      <c r="N6278"/>
      <c r="AA6278"/>
      <c r="AB6278"/>
      <c r="AC6278"/>
      <c r="AD6278"/>
    </row>
    <row r="6279" spans="14:30" x14ac:dyDescent="0.25">
      <c r="N6279"/>
      <c r="AA6279"/>
      <c r="AB6279"/>
      <c r="AC6279"/>
      <c r="AD6279"/>
    </row>
    <row r="6280" spans="14:30" x14ac:dyDescent="0.25">
      <c r="N6280"/>
      <c r="AA6280"/>
      <c r="AB6280"/>
      <c r="AC6280"/>
      <c r="AD6280"/>
    </row>
    <row r="6281" spans="14:30" x14ac:dyDescent="0.25">
      <c r="N6281"/>
      <c r="AA6281"/>
      <c r="AB6281"/>
      <c r="AC6281"/>
      <c r="AD6281"/>
    </row>
    <row r="6282" spans="14:30" x14ac:dyDescent="0.25">
      <c r="N6282"/>
      <c r="AA6282"/>
      <c r="AB6282"/>
      <c r="AC6282"/>
      <c r="AD6282"/>
    </row>
    <row r="6283" spans="14:30" x14ac:dyDescent="0.25">
      <c r="N6283"/>
      <c r="AA6283"/>
      <c r="AB6283"/>
      <c r="AC6283"/>
      <c r="AD6283"/>
    </row>
    <row r="6284" spans="14:30" x14ac:dyDescent="0.25">
      <c r="N6284"/>
      <c r="AA6284"/>
      <c r="AB6284"/>
      <c r="AC6284"/>
      <c r="AD6284"/>
    </row>
    <row r="6285" spans="14:30" x14ac:dyDescent="0.25">
      <c r="N6285"/>
      <c r="AA6285"/>
      <c r="AB6285"/>
      <c r="AC6285"/>
      <c r="AD6285"/>
    </row>
    <row r="6286" spans="14:30" x14ac:dyDescent="0.25">
      <c r="N6286"/>
      <c r="AA6286"/>
      <c r="AB6286"/>
      <c r="AC6286"/>
      <c r="AD6286"/>
    </row>
    <row r="6287" spans="14:30" x14ac:dyDescent="0.25">
      <c r="N6287"/>
      <c r="AA6287"/>
      <c r="AB6287"/>
      <c r="AC6287"/>
      <c r="AD6287"/>
    </row>
    <row r="6288" spans="14:30" x14ac:dyDescent="0.25">
      <c r="N6288"/>
      <c r="AA6288"/>
      <c r="AB6288"/>
      <c r="AC6288"/>
      <c r="AD6288"/>
    </row>
    <row r="6289" spans="14:30" x14ac:dyDescent="0.25">
      <c r="N6289"/>
      <c r="AA6289"/>
      <c r="AB6289"/>
      <c r="AC6289"/>
      <c r="AD6289"/>
    </row>
    <row r="6290" spans="14:30" x14ac:dyDescent="0.25">
      <c r="N6290"/>
      <c r="AA6290"/>
      <c r="AB6290"/>
      <c r="AC6290"/>
      <c r="AD6290"/>
    </row>
    <row r="6291" spans="14:30" x14ac:dyDescent="0.25">
      <c r="N6291"/>
      <c r="AA6291"/>
      <c r="AB6291"/>
      <c r="AC6291"/>
      <c r="AD6291"/>
    </row>
    <row r="6292" spans="14:30" x14ac:dyDescent="0.25">
      <c r="N6292"/>
      <c r="AA6292"/>
      <c r="AB6292"/>
      <c r="AC6292"/>
      <c r="AD6292"/>
    </row>
    <row r="6293" spans="14:30" x14ac:dyDescent="0.25">
      <c r="N6293"/>
      <c r="AA6293"/>
      <c r="AB6293"/>
      <c r="AC6293"/>
      <c r="AD6293"/>
    </row>
    <row r="6294" spans="14:30" x14ac:dyDescent="0.25">
      <c r="N6294"/>
      <c r="AA6294"/>
      <c r="AB6294"/>
      <c r="AC6294"/>
      <c r="AD6294"/>
    </row>
    <row r="6295" spans="14:30" x14ac:dyDescent="0.25">
      <c r="N6295"/>
      <c r="AA6295"/>
      <c r="AB6295"/>
      <c r="AC6295"/>
      <c r="AD6295"/>
    </row>
    <row r="6296" spans="14:30" x14ac:dyDescent="0.25">
      <c r="N6296"/>
      <c r="AA6296"/>
      <c r="AB6296"/>
      <c r="AC6296"/>
      <c r="AD6296"/>
    </row>
    <row r="6297" spans="14:30" x14ac:dyDescent="0.25">
      <c r="N6297"/>
      <c r="AA6297"/>
      <c r="AB6297"/>
      <c r="AC6297"/>
      <c r="AD6297"/>
    </row>
    <row r="6298" spans="14:30" x14ac:dyDescent="0.25">
      <c r="N6298"/>
      <c r="AA6298"/>
      <c r="AB6298"/>
      <c r="AC6298"/>
      <c r="AD6298"/>
    </row>
    <row r="6299" spans="14:30" x14ac:dyDescent="0.25">
      <c r="N6299"/>
      <c r="AA6299"/>
      <c r="AB6299"/>
      <c r="AC6299"/>
      <c r="AD6299"/>
    </row>
    <row r="6300" spans="14:30" x14ac:dyDescent="0.25">
      <c r="N6300"/>
      <c r="AA6300"/>
      <c r="AB6300"/>
      <c r="AC6300"/>
      <c r="AD6300"/>
    </row>
    <row r="6301" spans="14:30" x14ac:dyDescent="0.25">
      <c r="N6301"/>
      <c r="AA6301"/>
      <c r="AB6301"/>
      <c r="AC6301"/>
      <c r="AD6301"/>
    </row>
    <row r="6302" spans="14:30" x14ac:dyDescent="0.25">
      <c r="N6302"/>
      <c r="AA6302"/>
      <c r="AB6302"/>
      <c r="AC6302"/>
      <c r="AD6302"/>
    </row>
    <row r="6303" spans="14:30" x14ac:dyDescent="0.25">
      <c r="N6303"/>
      <c r="AA6303"/>
      <c r="AB6303"/>
      <c r="AC6303"/>
      <c r="AD6303"/>
    </row>
    <row r="6304" spans="14:30" x14ac:dyDescent="0.25">
      <c r="N6304"/>
      <c r="AA6304"/>
      <c r="AB6304"/>
      <c r="AC6304"/>
      <c r="AD6304"/>
    </row>
    <row r="6305" spans="14:30" x14ac:dyDescent="0.25">
      <c r="N6305"/>
      <c r="AA6305"/>
      <c r="AB6305"/>
      <c r="AC6305"/>
      <c r="AD6305"/>
    </row>
    <row r="6306" spans="14:30" x14ac:dyDescent="0.25">
      <c r="N6306"/>
      <c r="AA6306"/>
      <c r="AB6306"/>
      <c r="AC6306"/>
      <c r="AD6306"/>
    </row>
    <row r="6307" spans="14:30" x14ac:dyDescent="0.25">
      <c r="N6307"/>
      <c r="AA6307"/>
      <c r="AB6307"/>
      <c r="AC6307"/>
      <c r="AD6307"/>
    </row>
    <row r="6308" spans="14:30" x14ac:dyDescent="0.25">
      <c r="N6308"/>
      <c r="AA6308"/>
      <c r="AB6308"/>
      <c r="AC6308"/>
      <c r="AD6308"/>
    </row>
    <row r="6309" spans="14:30" x14ac:dyDescent="0.25">
      <c r="N6309"/>
      <c r="AA6309"/>
      <c r="AB6309"/>
      <c r="AC6309"/>
      <c r="AD6309"/>
    </row>
    <row r="6310" spans="14:30" x14ac:dyDescent="0.25">
      <c r="N6310"/>
      <c r="AA6310"/>
      <c r="AB6310"/>
      <c r="AC6310"/>
      <c r="AD6310"/>
    </row>
    <row r="6311" spans="14:30" x14ac:dyDescent="0.25">
      <c r="N6311"/>
      <c r="AA6311"/>
      <c r="AB6311"/>
      <c r="AC6311"/>
      <c r="AD6311"/>
    </row>
    <row r="6312" spans="14:30" x14ac:dyDescent="0.25">
      <c r="N6312"/>
      <c r="AA6312"/>
      <c r="AB6312"/>
      <c r="AC6312"/>
      <c r="AD6312"/>
    </row>
    <row r="6313" spans="14:30" x14ac:dyDescent="0.25">
      <c r="N6313"/>
      <c r="AA6313"/>
      <c r="AB6313"/>
      <c r="AC6313"/>
      <c r="AD6313"/>
    </row>
    <row r="6314" spans="14:30" x14ac:dyDescent="0.25">
      <c r="N6314"/>
      <c r="AA6314"/>
      <c r="AB6314"/>
      <c r="AC6314"/>
      <c r="AD6314"/>
    </row>
    <row r="6315" spans="14:30" x14ac:dyDescent="0.25">
      <c r="N6315"/>
      <c r="AA6315"/>
      <c r="AB6315"/>
      <c r="AC6315"/>
      <c r="AD6315"/>
    </row>
    <row r="6316" spans="14:30" x14ac:dyDescent="0.25">
      <c r="N6316"/>
      <c r="AA6316"/>
      <c r="AB6316"/>
      <c r="AC6316"/>
      <c r="AD6316"/>
    </row>
    <row r="6317" spans="14:30" x14ac:dyDescent="0.25">
      <c r="N6317"/>
      <c r="AA6317"/>
      <c r="AB6317"/>
      <c r="AC6317"/>
      <c r="AD6317"/>
    </row>
    <row r="6318" spans="14:30" x14ac:dyDescent="0.25">
      <c r="N6318"/>
      <c r="AA6318"/>
      <c r="AB6318"/>
      <c r="AC6318"/>
      <c r="AD6318"/>
    </row>
    <row r="6319" spans="14:30" x14ac:dyDescent="0.25">
      <c r="N6319"/>
      <c r="AA6319"/>
      <c r="AB6319"/>
      <c r="AC6319"/>
      <c r="AD6319"/>
    </row>
    <row r="6320" spans="14:30" x14ac:dyDescent="0.25">
      <c r="N6320"/>
      <c r="AA6320"/>
      <c r="AB6320"/>
      <c r="AC6320"/>
      <c r="AD6320"/>
    </row>
    <row r="6321" spans="14:30" x14ac:dyDescent="0.25">
      <c r="N6321"/>
      <c r="AA6321"/>
      <c r="AB6321"/>
      <c r="AC6321"/>
      <c r="AD6321"/>
    </row>
    <row r="6322" spans="14:30" x14ac:dyDescent="0.25">
      <c r="N6322"/>
      <c r="AA6322"/>
      <c r="AB6322"/>
      <c r="AC6322"/>
      <c r="AD6322"/>
    </row>
    <row r="6323" spans="14:30" x14ac:dyDescent="0.25">
      <c r="N6323"/>
      <c r="AA6323"/>
      <c r="AB6323"/>
      <c r="AC6323"/>
      <c r="AD6323"/>
    </row>
    <row r="6324" spans="14:30" x14ac:dyDescent="0.25">
      <c r="N6324"/>
      <c r="AA6324"/>
      <c r="AB6324"/>
      <c r="AC6324"/>
      <c r="AD6324"/>
    </row>
    <row r="6325" spans="14:30" x14ac:dyDescent="0.25">
      <c r="N6325"/>
      <c r="AA6325"/>
      <c r="AB6325"/>
      <c r="AC6325"/>
      <c r="AD6325"/>
    </row>
    <row r="6326" spans="14:30" x14ac:dyDescent="0.25">
      <c r="N6326"/>
      <c r="AA6326"/>
      <c r="AB6326"/>
      <c r="AC6326"/>
      <c r="AD6326"/>
    </row>
    <row r="6327" spans="14:30" x14ac:dyDescent="0.25">
      <c r="N6327"/>
      <c r="AA6327"/>
      <c r="AB6327"/>
      <c r="AC6327"/>
      <c r="AD6327"/>
    </row>
    <row r="6328" spans="14:30" x14ac:dyDescent="0.25">
      <c r="N6328"/>
      <c r="AA6328"/>
      <c r="AB6328"/>
      <c r="AC6328"/>
      <c r="AD6328"/>
    </row>
    <row r="6329" spans="14:30" x14ac:dyDescent="0.25">
      <c r="N6329"/>
      <c r="AA6329"/>
      <c r="AB6329"/>
      <c r="AC6329"/>
      <c r="AD6329"/>
    </row>
    <row r="6330" spans="14:30" x14ac:dyDescent="0.25">
      <c r="N6330"/>
      <c r="AA6330"/>
      <c r="AB6330"/>
      <c r="AC6330"/>
      <c r="AD6330"/>
    </row>
    <row r="6331" spans="14:30" x14ac:dyDescent="0.25">
      <c r="N6331"/>
      <c r="AA6331"/>
      <c r="AB6331"/>
      <c r="AC6331"/>
      <c r="AD6331"/>
    </row>
    <row r="6332" spans="14:30" x14ac:dyDescent="0.25">
      <c r="N6332"/>
      <c r="AA6332"/>
      <c r="AB6332"/>
      <c r="AC6332"/>
      <c r="AD6332"/>
    </row>
    <row r="6333" spans="14:30" x14ac:dyDescent="0.25">
      <c r="N6333"/>
      <c r="AA6333"/>
      <c r="AB6333"/>
      <c r="AC6333"/>
      <c r="AD6333"/>
    </row>
    <row r="6334" spans="14:30" x14ac:dyDescent="0.25">
      <c r="N6334"/>
      <c r="AA6334"/>
      <c r="AB6334"/>
      <c r="AC6334"/>
      <c r="AD6334"/>
    </row>
    <row r="6335" spans="14:30" x14ac:dyDescent="0.25">
      <c r="N6335"/>
      <c r="AA6335"/>
      <c r="AB6335"/>
      <c r="AC6335"/>
      <c r="AD6335"/>
    </row>
    <row r="6336" spans="14:30" x14ac:dyDescent="0.25">
      <c r="N6336"/>
      <c r="AA6336"/>
      <c r="AB6336"/>
      <c r="AC6336"/>
      <c r="AD6336"/>
    </row>
    <row r="6337" spans="14:30" x14ac:dyDescent="0.25">
      <c r="N6337"/>
      <c r="AA6337"/>
      <c r="AB6337"/>
      <c r="AC6337"/>
      <c r="AD6337"/>
    </row>
    <row r="6338" spans="14:30" x14ac:dyDescent="0.25">
      <c r="N6338"/>
      <c r="AA6338"/>
      <c r="AB6338"/>
      <c r="AC6338"/>
      <c r="AD6338"/>
    </row>
    <row r="6339" spans="14:30" x14ac:dyDescent="0.25">
      <c r="N6339"/>
      <c r="AA6339"/>
      <c r="AB6339"/>
      <c r="AC6339"/>
      <c r="AD6339"/>
    </row>
    <row r="6340" spans="14:30" x14ac:dyDescent="0.25">
      <c r="N6340"/>
      <c r="AA6340"/>
      <c r="AB6340"/>
      <c r="AC6340"/>
      <c r="AD6340"/>
    </row>
    <row r="6341" spans="14:30" x14ac:dyDescent="0.25">
      <c r="N6341"/>
      <c r="AA6341"/>
      <c r="AB6341"/>
      <c r="AC6341"/>
      <c r="AD6341"/>
    </row>
    <row r="6342" spans="14:30" x14ac:dyDescent="0.25">
      <c r="N6342"/>
      <c r="AA6342"/>
      <c r="AB6342"/>
      <c r="AC6342"/>
      <c r="AD6342"/>
    </row>
    <row r="6343" spans="14:30" x14ac:dyDescent="0.25">
      <c r="N6343"/>
      <c r="AA6343"/>
      <c r="AB6343"/>
      <c r="AC6343"/>
      <c r="AD6343"/>
    </row>
    <row r="6344" spans="14:30" x14ac:dyDescent="0.25">
      <c r="N6344"/>
      <c r="AA6344"/>
      <c r="AB6344"/>
      <c r="AC6344"/>
      <c r="AD6344"/>
    </row>
    <row r="6345" spans="14:30" x14ac:dyDescent="0.25">
      <c r="N6345"/>
      <c r="AA6345"/>
      <c r="AB6345"/>
      <c r="AC6345"/>
      <c r="AD6345"/>
    </row>
    <row r="6346" spans="14:30" x14ac:dyDescent="0.25">
      <c r="N6346"/>
      <c r="AA6346"/>
      <c r="AB6346"/>
      <c r="AC6346"/>
      <c r="AD6346"/>
    </row>
    <row r="6347" spans="14:30" x14ac:dyDescent="0.25">
      <c r="N6347"/>
      <c r="AA6347"/>
      <c r="AB6347"/>
      <c r="AC6347"/>
      <c r="AD6347"/>
    </row>
    <row r="6348" spans="14:30" x14ac:dyDescent="0.25">
      <c r="N6348"/>
      <c r="AA6348"/>
      <c r="AB6348"/>
      <c r="AC6348"/>
      <c r="AD6348"/>
    </row>
    <row r="6349" spans="14:30" x14ac:dyDescent="0.25">
      <c r="N6349"/>
      <c r="AA6349"/>
      <c r="AB6349"/>
      <c r="AC6349"/>
      <c r="AD6349"/>
    </row>
    <row r="6350" spans="14:30" x14ac:dyDescent="0.25">
      <c r="N6350"/>
      <c r="AA6350"/>
      <c r="AB6350"/>
      <c r="AC6350"/>
      <c r="AD6350"/>
    </row>
    <row r="6351" spans="14:30" x14ac:dyDescent="0.25">
      <c r="N6351"/>
      <c r="AA6351"/>
      <c r="AB6351"/>
      <c r="AC6351"/>
      <c r="AD6351"/>
    </row>
    <row r="6352" spans="14:30" x14ac:dyDescent="0.25">
      <c r="N6352"/>
      <c r="AA6352"/>
      <c r="AB6352"/>
      <c r="AC6352"/>
      <c r="AD6352"/>
    </row>
    <row r="6353" spans="14:30" x14ac:dyDescent="0.25">
      <c r="N6353"/>
      <c r="AA6353"/>
      <c r="AB6353"/>
      <c r="AC6353"/>
      <c r="AD6353"/>
    </row>
    <row r="6354" spans="14:30" x14ac:dyDescent="0.25">
      <c r="N6354"/>
      <c r="AA6354"/>
      <c r="AB6354"/>
      <c r="AC6354"/>
      <c r="AD6354"/>
    </row>
    <row r="6355" spans="14:30" x14ac:dyDescent="0.25">
      <c r="N6355"/>
      <c r="AA6355"/>
      <c r="AB6355"/>
      <c r="AC6355"/>
      <c r="AD6355"/>
    </row>
    <row r="6356" spans="14:30" x14ac:dyDescent="0.25">
      <c r="N6356"/>
      <c r="AA6356"/>
      <c r="AB6356"/>
      <c r="AC6356"/>
      <c r="AD6356"/>
    </row>
    <row r="6357" spans="14:30" x14ac:dyDescent="0.25">
      <c r="N6357"/>
      <c r="AA6357"/>
      <c r="AB6357"/>
      <c r="AC6357"/>
      <c r="AD6357"/>
    </row>
    <row r="6358" spans="14:30" x14ac:dyDescent="0.25">
      <c r="N6358"/>
      <c r="AA6358"/>
      <c r="AB6358"/>
      <c r="AC6358"/>
      <c r="AD6358"/>
    </row>
    <row r="6359" spans="14:30" x14ac:dyDescent="0.25">
      <c r="N6359"/>
      <c r="AA6359"/>
      <c r="AB6359"/>
      <c r="AC6359"/>
      <c r="AD6359"/>
    </row>
    <row r="6360" spans="14:30" x14ac:dyDescent="0.25">
      <c r="N6360"/>
      <c r="AA6360"/>
      <c r="AB6360"/>
      <c r="AC6360"/>
      <c r="AD6360"/>
    </row>
    <row r="6361" spans="14:30" x14ac:dyDescent="0.25">
      <c r="N6361"/>
      <c r="AA6361"/>
      <c r="AB6361"/>
      <c r="AC6361"/>
      <c r="AD6361"/>
    </row>
    <row r="6362" spans="14:30" x14ac:dyDescent="0.25">
      <c r="N6362"/>
      <c r="AA6362"/>
      <c r="AB6362"/>
      <c r="AC6362"/>
      <c r="AD6362"/>
    </row>
    <row r="6363" spans="14:30" x14ac:dyDescent="0.25">
      <c r="N6363"/>
      <c r="AA6363"/>
      <c r="AB6363"/>
      <c r="AC6363"/>
      <c r="AD6363"/>
    </row>
    <row r="6364" spans="14:30" x14ac:dyDescent="0.25">
      <c r="N6364"/>
      <c r="AA6364"/>
      <c r="AB6364"/>
      <c r="AC6364"/>
      <c r="AD6364"/>
    </row>
    <row r="6365" spans="14:30" x14ac:dyDescent="0.25">
      <c r="N6365"/>
      <c r="AA6365"/>
      <c r="AB6365"/>
      <c r="AC6365"/>
      <c r="AD6365"/>
    </row>
    <row r="6366" spans="14:30" x14ac:dyDescent="0.25">
      <c r="N6366"/>
      <c r="AA6366"/>
      <c r="AB6366"/>
      <c r="AC6366"/>
      <c r="AD6366"/>
    </row>
    <row r="6367" spans="14:30" x14ac:dyDescent="0.25">
      <c r="N6367"/>
      <c r="AA6367"/>
      <c r="AB6367"/>
      <c r="AC6367"/>
      <c r="AD6367"/>
    </row>
    <row r="6368" spans="14:30" x14ac:dyDescent="0.25">
      <c r="N6368"/>
      <c r="AA6368"/>
      <c r="AB6368"/>
      <c r="AC6368"/>
      <c r="AD6368"/>
    </row>
    <row r="6369" spans="14:30" x14ac:dyDescent="0.25">
      <c r="N6369"/>
      <c r="AA6369"/>
      <c r="AB6369"/>
      <c r="AC6369"/>
      <c r="AD6369"/>
    </row>
    <row r="6370" spans="14:30" x14ac:dyDescent="0.25">
      <c r="N6370"/>
      <c r="AA6370"/>
      <c r="AB6370"/>
      <c r="AC6370"/>
      <c r="AD6370"/>
    </row>
    <row r="6371" spans="14:30" x14ac:dyDescent="0.25">
      <c r="N6371"/>
      <c r="AA6371"/>
      <c r="AB6371"/>
      <c r="AC6371"/>
      <c r="AD6371"/>
    </row>
    <row r="6372" spans="14:30" x14ac:dyDescent="0.25">
      <c r="N6372"/>
      <c r="AA6372"/>
      <c r="AB6372"/>
      <c r="AC6372"/>
      <c r="AD6372"/>
    </row>
    <row r="6373" spans="14:30" x14ac:dyDescent="0.25">
      <c r="N6373"/>
      <c r="AA6373"/>
      <c r="AB6373"/>
      <c r="AC6373"/>
      <c r="AD6373"/>
    </row>
    <row r="6374" spans="14:30" x14ac:dyDescent="0.25">
      <c r="N6374"/>
      <c r="AA6374"/>
      <c r="AB6374"/>
      <c r="AC6374"/>
      <c r="AD6374"/>
    </row>
    <row r="6375" spans="14:30" x14ac:dyDescent="0.25">
      <c r="N6375"/>
      <c r="AA6375"/>
      <c r="AB6375"/>
      <c r="AC6375"/>
      <c r="AD6375"/>
    </row>
    <row r="6376" spans="14:30" x14ac:dyDescent="0.25">
      <c r="N6376"/>
      <c r="AA6376"/>
      <c r="AB6376"/>
      <c r="AC6376"/>
      <c r="AD6376"/>
    </row>
    <row r="6377" spans="14:30" x14ac:dyDescent="0.25">
      <c r="N6377"/>
      <c r="AA6377"/>
      <c r="AB6377"/>
      <c r="AC6377"/>
      <c r="AD6377"/>
    </row>
    <row r="6378" spans="14:30" x14ac:dyDescent="0.25">
      <c r="N6378"/>
      <c r="AA6378"/>
      <c r="AB6378"/>
      <c r="AC6378"/>
      <c r="AD6378"/>
    </row>
    <row r="6379" spans="14:30" x14ac:dyDescent="0.25">
      <c r="N6379"/>
      <c r="AA6379"/>
      <c r="AB6379"/>
      <c r="AC6379"/>
      <c r="AD6379"/>
    </row>
    <row r="6380" spans="14:30" x14ac:dyDescent="0.25">
      <c r="N6380"/>
      <c r="AA6380"/>
      <c r="AB6380"/>
      <c r="AC6380"/>
      <c r="AD6380"/>
    </row>
    <row r="6381" spans="14:30" x14ac:dyDescent="0.25">
      <c r="N6381"/>
      <c r="AA6381"/>
      <c r="AB6381"/>
      <c r="AC6381"/>
      <c r="AD6381"/>
    </row>
    <row r="6382" spans="14:30" x14ac:dyDescent="0.25">
      <c r="N6382"/>
      <c r="AA6382"/>
      <c r="AB6382"/>
      <c r="AC6382"/>
      <c r="AD6382"/>
    </row>
    <row r="6383" spans="14:30" x14ac:dyDescent="0.25">
      <c r="N6383"/>
      <c r="AA6383"/>
      <c r="AB6383"/>
      <c r="AC6383"/>
      <c r="AD6383"/>
    </row>
    <row r="6384" spans="14:30" x14ac:dyDescent="0.25">
      <c r="N6384"/>
      <c r="AA6384"/>
      <c r="AB6384"/>
      <c r="AC6384"/>
      <c r="AD6384"/>
    </row>
    <row r="6385" spans="14:30" x14ac:dyDescent="0.25">
      <c r="N6385"/>
      <c r="AA6385"/>
      <c r="AB6385"/>
      <c r="AC6385"/>
      <c r="AD6385"/>
    </row>
    <row r="6386" spans="14:30" x14ac:dyDescent="0.25">
      <c r="N6386"/>
      <c r="AA6386"/>
      <c r="AB6386"/>
      <c r="AC6386"/>
      <c r="AD6386"/>
    </row>
    <row r="6387" spans="14:30" x14ac:dyDescent="0.25">
      <c r="N6387"/>
      <c r="AA6387"/>
      <c r="AB6387"/>
      <c r="AC6387"/>
      <c r="AD6387"/>
    </row>
    <row r="6388" spans="14:30" x14ac:dyDescent="0.25">
      <c r="N6388"/>
      <c r="AA6388"/>
      <c r="AB6388"/>
      <c r="AC6388"/>
      <c r="AD6388"/>
    </row>
    <row r="6389" spans="14:30" x14ac:dyDescent="0.25">
      <c r="N6389"/>
      <c r="AA6389"/>
      <c r="AB6389"/>
      <c r="AC6389"/>
      <c r="AD6389"/>
    </row>
    <row r="6390" spans="14:30" x14ac:dyDescent="0.25">
      <c r="N6390"/>
      <c r="AA6390"/>
      <c r="AB6390"/>
      <c r="AC6390"/>
      <c r="AD6390"/>
    </row>
    <row r="6391" spans="14:30" x14ac:dyDescent="0.25">
      <c r="N6391"/>
      <c r="AA6391"/>
      <c r="AB6391"/>
      <c r="AC6391"/>
      <c r="AD6391"/>
    </row>
    <row r="6392" spans="14:30" x14ac:dyDescent="0.25">
      <c r="N6392"/>
      <c r="AA6392"/>
      <c r="AB6392"/>
      <c r="AC6392"/>
      <c r="AD6392"/>
    </row>
    <row r="6393" spans="14:30" x14ac:dyDescent="0.25">
      <c r="N6393"/>
      <c r="AA6393"/>
      <c r="AB6393"/>
      <c r="AC6393"/>
      <c r="AD6393"/>
    </row>
    <row r="6394" spans="14:30" x14ac:dyDescent="0.25">
      <c r="N6394"/>
      <c r="AA6394"/>
      <c r="AB6394"/>
      <c r="AC6394"/>
      <c r="AD6394"/>
    </row>
    <row r="6395" spans="14:30" x14ac:dyDescent="0.25">
      <c r="N6395"/>
      <c r="AA6395"/>
      <c r="AB6395"/>
      <c r="AC6395"/>
      <c r="AD6395"/>
    </row>
    <row r="6396" spans="14:30" x14ac:dyDescent="0.25">
      <c r="N6396"/>
      <c r="AA6396"/>
      <c r="AB6396"/>
      <c r="AC6396"/>
      <c r="AD6396"/>
    </row>
    <row r="6397" spans="14:30" x14ac:dyDescent="0.25">
      <c r="N6397"/>
      <c r="AA6397"/>
      <c r="AB6397"/>
      <c r="AC6397"/>
      <c r="AD6397"/>
    </row>
    <row r="6398" spans="14:30" x14ac:dyDescent="0.25">
      <c r="N6398"/>
      <c r="AA6398"/>
      <c r="AB6398"/>
      <c r="AC6398"/>
      <c r="AD6398"/>
    </row>
    <row r="6399" spans="14:30" x14ac:dyDescent="0.25">
      <c r="N6399"/>
      <c r="AA6399"/>
      <c r="AB6399"/>
      <c r="AC6399"/>
      <c r="AD6399"/>
    </row>
    <row r="6400" spans="14:30" x14ac:dyDescent="0.25">
      <c r="N6400"/>
      <c r="AA6400"/>
      <c r="AB6400"/>
      <c r="AC6400"/>
      <c r="AD6400"/>
    </row>
    <row r="6401" spans="14:30" x14ac:dyDescent="0.25">
      <c r="N6401"/>
      <c r="AA6401"/>
      <c r="AB6401"/>
      <c r="AC6401"/>
      <c r="AD6401"/>
    </row>
    <row r="6402" spans="14:30" x14ac:dyDescent="0.25">
      <c r="N6402"/>
      <c r="AA6402"/>
      <c r="AB6402"/>
      <c r="AC6402"/>
      <c r="AD6402"/>
    </row>
    <row r="6403" spans="14:30" x14ac:dyDescent="0.25">
      <c r="N6403"/>
      <c r="AA6403"/>
      <c r="AB6403"/>
      <c r="AC6403"/>
      <c r="AD6403"/>
    </row>
    <row r="6404" spans="14:30" x14ac:dyDescent="0.25">
      <c r="N6404"/>
      <c r="AA6404"/>
      <c r="AB6404"/>
      <c r="AC6404"/>
      <c r="AD6404"/>
    </row>
    <row r="6405" spans="14:30" x14ac:dyDescent="0.25">
      <c r="N6405"/>
      <c r="AA6405"/>
      <c r="AB6405"/>
      <c r="AC6405"/>
      <c r="AD6405"/>
    </row>
    <row r="6406" spans="14:30" x14ac:dyDescent="0.25">
      <c r="N6406"/>
      <c r="AA6406"/>
      <c r="AB6406"/>
      <c r="AC6406"/>
      <c r="AD6406"/>
    </row>
    <row r="6407" spans="14:30" x14ac:dyDescent="0.25">
      <c r="N6407"/>
      <c r="AA6407"/>
      <c r="AB6407"/>
      <c r="AC6407"/>
      <c r="AD6407"/>
    </row>
    <row r="6408" spans="14:30" x14ac:dyDescent="0.25">
      <c r="N6408"/>
      <c r="AA6408"/>
      <c r="AB6408"/>
      <c r="AC6408"/>
      <c r="AD6408"/>
    </row>
    <row r="6409" spans="14:30" x14ac:dyDescent="0.25">
      <c r="N6409"/>
      <c r="AA6409"/>
      <c r="AB6409"/>
      <c r="AC6409"/>
      <c r="AD6409"/>
    </row>
    <row r="6410" spans="14:30" x14ac:dyDescent="0.25">
      <c r="N6410"/>
      <c r="AA6410"/>
      <c r="AB6410"/>
      <c r="AC6410"/>
      <c r="AD6410"/>
    </row>
    <row r="6411" spans="14:30" x14ac:dyDescent="0.25">
      <c r="N6411"/>
      <c r="AA6411"/>
      <c r="AB6411"/>
      <c r="AC6411"/>
      <c r="AD6411"/>
    </row>
    <row r="6412" spans="14:30" x14ac:dyDescent="0.25">
      <c r="N6412"/>
      <c r="AA6412"/>
      <c r="AB6412"/>
      <c r="AC6412"/>
      <c r="AD6412"/>
    </row>
    <row r="6413" spans="14:30" x14ac:dyDescent="0.25">
      <c r="N6413"/>
      <c r="AA6413"/>
      <c r="AB6413"/>
      <c r="AC6413"/>
      <c r="AD6413"/>
    </row>
    <row r="6414" spans="14:30" x14ac:dyDescent="0.25">
      <c r="N6414"/>
      <c r="AA6414"/>
      <c r="AB6414"/>
      <c r="AC6414"/>
      <c r="AD6414"/>
    </row>
    <row r="6415" spans="14:30" x14ac:dyDescent="0.25">
      <c r="N6415"/>
      <c r="AA6415"/>
      <c r="AB6415"/>
      <c r="AC6415"/>
      <c r="AD6415"/>
    </row>
    <row r="6416" spans="14:30" x14ac:dyDescent="0.25">
      <c r="N6416"/>
      <c r="AA6416"/>
      <c r="AB6416"/>
      <c r="AC6416"/>
      <c r="AD6416"/>
    </row>
    <row r="6417" spans="14:30" x14ac:dyDescent="0.25">
      <c r="N6417"/>
      <c r="AA6417"/>
      <c r="AB6417"/>
      <c r="AC6417"/>
      <c r="AD6417"/>
    </row>
    <row r="6418" spans="14:30" x14ac:dyDescent="0.25">
      <c r="N6418"/>
      <c r="AA6418"/>
      <c r="AB6418"/>
      <c r="AC6418"/>
      <c r="AD6418"/>
    </row>
    <row r="6419" spans="14:30" x14ac:dyDescent="0.25">
      <c r="N6419"/>
      <c r="AA6419"/>
      <c r="AB6419"/>
      <c r="AC6419"/>
      <c r="AD6419"/>
    </row>
    <row r="6420" spans="14:30" x14ac:dyDescent="0.25">
      <c r="N6420"/>
      <c r="AA6420"/>
      <c r="AB6420"/>
      <c r="AC6420"/>
      <c r="AD6420"/>
    </row>
    <row r="6421" spans="14:30" x14ac:dyDescent="0.25">
      <c r="N6421"/>
      <c r="AA6421"/>
      <c r="AB6421"/>
      <c r="AC6421"/>
      <c r="AD6421"/>
    </row>
    <row r="6422" spans="14:30" x14ac:dyDescent="0.25">
      <c r="N6422"/>
      <c r="AA6422"/>
      <c r="AB6422"/>
      <c r="AC6422"/>
      <c r="AD6422"/>
    </row>
    <row r="6423" spans="14:30" x14ac:dyDescent="0.25">
      <c r="N6423"/>
      <c r="AA6423"/>
      <c r="AB6423"/>
      <c r="AC6423"/>
      <c r="AD6423"/>
    </row>
    <row r="6424" spans="14:30" x14ac:dyDescent="0.25">
      <c r="N6424"/>
      <c r="AA6424"/>
      <c r="AB6424"/>
      <c r="AC6424"/>
      <c r="AD6424"/>
    </row>
    <row r="6425" spans="14:30" x14ac:dyDescent="0.25">
      <c r="N6425"/>
      <c r="AA6425"/>
      <c r="AB6425"/>
      <c r="AC6425"/>
      <c r="AD6425"/>
    </row>
    <row r="6426" spans="14:30" x14ac:dyDescent="0.25">
      <c r="N6426"/>
      <c r="AA6426"/>
      <c r="AB6426"/>
      <c r="AC6426"/>
      <c r="AD6426"/>
    </row>
    <row r="6427" spans="14:30" x14ac:dyDescent="0.25">
      <c r="N6427"/>
      <c r="AA6427"/>
      <c r="AB6427"/>
      <c r="AC6427"/>
      <c r="AD6427"/>
    </row>
    <row r="6428" spans="14:30" x14ac:dyDescent="0.25">
      <c r="N6428"/>
      <c r="AA6428"/>
      <c r="AB6428"/>
      <c r="AC6428"/>
      <c r="AD6428"/>
    </row>
    <row r="6429" spans="14:30" x14ac:dyDescent="0.25">
      <c r="N6429"/>
      <c r="AA6429"/>
      <c r="AB6429"/>
      <c r="AC6429"/>
      <c r="AD6429"/>
    </row>
    <row r="6430" spans="14:30" x14ac:dyDescent="0.25">
      <c r="N6430"/>
      <c r="AA6430"/>
      <c r="AB6430"/>
      <c r="AC6430"/>
      <c r="AD6430"/>
    </row>
    <row r="6431" spans="14:30" x14ac:dyDescent="0.25">
      <c r="N6431"/>
      <c r="AA6431"/>
      <c r="AB6431"/>
      <c r="AC6431"/>
      <c r="AD6431"/>
    </row>
    <row r="6432" spans="14:30" x14ac:dyDescent="0.25">
      <c r="N6432"/>
      <c r="AA6432"/>
      <c r="AB6432"/>
      <c r="AC6432"/>
      <c r="AD6432"/>
    </row>
    <row r="6433" spans="14:30" x14ac:dyDescent="0.25">
      <c r="N6433"/>
      <c r="AA6433"/>
      <c r="AB6433"/>
      <c r="AC6433"/>
      <c r="AD6433"/>
    </row>
    <row r="6434" spans="14:30" x14ac:dyDescent="0.25">
      <c r="N6434"/>
      <c r="AA6434"/>
      <c r="AB6434"/>
      <c r="AC6434"/>
      <c r="AD6434"/>
    </row>
    <row r="6435" spans="14:30" x14ac:dyDescent="0.25">
      <c r="N6435"/>
      <c r="AA6435"/>
      <c r="AB6435"/>
      <c r="AC6435"/>
      <c r="AD6435"/>
    </row>
    <row r="6436" spans="14:30" x14ac:dyDescent="0.25">
      <c r="N6436"/>
      <c r="AA6436"/>
      <c r="AB6436"/>
      <c r="AC6436"/>
      <c r="AD6436"/>
    </row>
    <row r="6437" spans="14:30" x14ac:dyDescent="0.25">
      <c r="N6437"/>
      <c r="AA6437"/>
      <c r="AB6437"/>
      <c r="AC6437"/>
      <c r="AD6437"/>
    </row>
    <row r="6438" spans="14:30" x14ac:dyDescent="0.25">
      <c r="N6438"/>
      <c r="AA6438"/>
      <c r="AB6438"/>
      <c r="AC6438"/>
      <c r="AD6438"/>
    </row>
    <row r="6439" spans="14:30" x14ac:dyDescent="0.25">
      <c r="N6439"/>
      <c r="AA6439"/>
      <c r="AB6439"/>
      <c r="AC6439"/>
      <c r="AD6439"/>
    </row>
    <row r="6440" spans="14:30" x14ac:dyDescent="0.25">
      <c r="N6440"/>
      <c r="AA6440"/>
      <c r="AB6440"/>
      <c r="AC6440"/>
      <c r="AD6440"/>
    </row>
    <row r="6441" spans="14:30" x14ac:dyDescent="0.25">
      <c r="N6441"/>
      <c r="AA6441"/>
      <c r="AB6441"/>
      <c r="AC6441"/>
      <c r="AD6441"/>
    </row>
    <row r="6442" spans="14:30" x14ac:dyDescent="0.25">
      <c r="N6442"/>
      <c r="AA6442"/>
      <c r="AB6442"/>
      <c r="AC6442"/>
      <c r="AD6442"/>
    </row>
    <row r="6443" spans="14:30" x14ac:dyDescent="0.25">
      <c r="N6443"/>
      <c r="AA6443"/>
      <c r="AB6443"/>
      <c r="AC6443"/>
      <c r="AD6443"/>
    </row>
    <row r="6444" spans="14:30" x14ac:dyDescent="0.25">
      <c r="N6444"/>
      <c r="AA6444"/>
      <c r="AB6444"/>
      <c r="AC6444"/>
      <c r="AD6444"/>
    </row>
    <row r="6445" spans="14:30" x14ac:dyDescent="0.25">
      <c r="N6445"/>
      <c r="AA6445"/>
      <c r="AB6445"/>
      <c r="AC6445"/>
      <c r="AD6445"/>
    </row>
    <row r="6446" spans="14:30" x14ac:dyDescent="0.25">
      <c r="N6446"/>
      <c r="AA6446"/>
      <c r="AB6446"/>
      <c r="AC6446"/>
      <c r="AD6446"/>
    </row>
    <row r="6447" spans="14:30" x14ac:dyDescent="0.25">
      <c r="N6447"/>
      <c r="AA6447"/>
      <c r="AB6447"/>
      <c r="AC6447"/>
      <c r="AD6447"/>
    </row>
    <row r="6448" spans="14:30" x14ac:dyDescent="0.25">
      <c r="N6448"/>
      <c r="AA6448"/>
      <c r="AB6448"/>
      <c r="AC6448"/>
      <c r="AD6448"/>
    </row>
    <row r="6449" spans="14:30" x14ac:dyDescent="0.25">
      <c r="N6449"/>
      <c r="AA6449"/>
      <c r="AB6449"/>
      <c r="AC6449"/>
      <c r="AD6449"/>
    </row>
    <row r="6450" spans="14:30" x14ac:dyDescent="0.25">
      <c r="N6450"/>
      <c r="AA6450"/>
      <c r="AB6450"/>
      <c r="AC6450"/>
      <c r="AD6450"/>
    </row>
    <row r="6451" spans="14:30" x14ac:dyDescent="0.25">
      <c r="N6451"/>
      <c r="AA6451"/>
      <c r="AB6451"/>
      <c r="AC6451"/>
      <c r="AD6451"/>
    </row>
    <row r="6452" spans="14:30" x14ac:dyDescent="0.25">
      <c r="N6452"/>
      <c r="AA6452"/>
      <c r="AB6452"/>
      <c r="AC6452"/>
      <c r="AD6452"/>
    </row>
    <row r="6453" spans="14:30" x14ac:dyDescent="0.25">
      <c r="N6453"/>
      <c r="AA6453"/>
      <c r="AB6453"/>
      <c r="AC6453"/>
      <c r="AD6453"/>
    </row>
    <row r="6454" spans="14:30" x14ac:dyDescent="0.25">
      <c r="N6454"/>
      <c r="AA6454"/>
      <c r="AB6454"/>
      <c r="AC6454"/>
      <c r="AD6454"/>
    </row>
    <row r="6455" spans="14:30" x14ac:dyDescent="0.25">
      <c r="N6455"/>
      <c r="AA6455"/>
      <c r="AB6455"/>
      <c r="AC6455"/>
      <c r="AD6455"/>
    </row>
    <row r="6456" spans="14:30" x14ac:dyDescent="0.25">
      <c r="N6456"/>
      <c r="AA6456"/>
      <c r="AB6456"/>
      <c r="AC6456"/>
      <c r="AD6456"/>
    </row>
    <row r="6457" spans="14:30" x14ac:dyDescent="0.25">
      <c r="N6457"/>
      <c r="AA6457"/>
      <c r="AB6457"/>
      <c r="AC6457"/>
      <c r="AD6457"/>
    </row>
    <row r="6458" spans="14:30" x14ac:dyDescent="0.25">
      <c r="N6458"/>
      <c r="AA6458"/>
      <c r="AB6458"/>
      <c r="AC6458"/>
      <c r="AD6458"/>
    </row>
    <row r="6459" spans="14:30" x14ac:dyDescent="0.25">
      <c r="N6459"/>
      <c r="AA6459"/>
      <c r="AB6459"/>
      <c r="AC6459"/>
      <c r="AD6459"/>
    </row>
    <row r="6460" spans="14:30" x14ac:dyDescent="0.25">
      <c r="N6460"/>
      <c r="AA6460"/>
      <c r="AB6460"/>
      <c r="AC6460"/>
      <c r="AD6460"/>
    </row>
    <row r="6461" spans="14:30" x14ac:dyDescent="0.25">
      <c r="N6461"/>
      <c r="AA6461"/>
      <c r="AB6461"/>
      <c r="AC6461"/>
      <c r="AD6461"/>
    </row>
    <row r="6462" spans="14:30" x14ac:dyDescent="0.25">
      <c r="N6462"/>
      <c r="AA6462"/>
      <c r="AB6462"/>
      <c r="AC6462"/>
      <c r="AD6462"/>
    </row>
    <row r="6463" spans="14:30" x14ac:dyDescent="0.25">
      <c r="N6463"/>
      <c r="AA6463"/>
      <c r="AB6463"/>
      <c r="AC6463"/>
      <c r="AD6463"/>
    </row>
    <row r="6464" spans="14:30" x14ac:dyDescent="0.25">
      <c r="N6464"/>
      <c r="AA6464"/>
      <c r="AB6464"/>
      <c r="AC6464"/>
      <c r="AD6464"/>
    </row>
    <row r="6465" spans="14:30" x14ac:dyDescent="0.25">
      <c r="N6465"/>
      <c r="AA6465"/>
      <c r="AB6465"/>
      <c r="AC6465"/>
      <c r="AD6465"/>
    </row>
    <row r="6466" spans="14:30" x14ac:dyDescent="0.25">
      <c r="N6466"/>
      <c r="AA6466"/>
      <c r="AB6466"/>
      <c r="AC6466"/>
      <c r="AD6466"/>
    </row>
    <row r="6467" spans="14:30" x14ac:dyDescent="0.25">
      <c r="N6467"/>
      <c r="AA6467"/>
      <c r="AB6467"/>
      <c r="AC6467"/>
      <c r="AD6467"/>
    </row>
    <row r="6468" spans="14:30" x14ac:dyDescent="0.25">
      <c r="N6468"/>
      <c r="AA6468"/>
      <c r="AB6468"/>
      <c r="AC6468"/>
      <c r="AD6468"/>
    </row>
    <row r="6469" spans="14:30" x14ac:dyDescent="0.25">
      <c r="N6469"/>
      <c r="AA6469"/>
      <c r="AB6469"/>
      <c r="AC6469"/>
      <c r="AD6469"/>
    </row>
    <row r="6470" spans="14:30" x14ac:dyDescent="0.25">
      <c r="N6470"/>
      <c r="AA6470"/>
      <c r="AB6470"/>
      <c r="AC6470"/>
      <c r="AD6470"/>
    </row>
    <row r="6471" spans="14:30" x14ac:dyDescent="0.25">
      <c r="N6471"/>
      <c r="AA6471"/>
      <c r="AB6471"/>
      <c r="AC6471"/>
      <c r="AD6471"/>
    </row>
    <row r="6472" spans="14:30" x14ac:dyDescent="0.25">
      <c r="N6472"/>
      <c r="AA6472"/>
      <c r="AB6472"/>
      <c r="AC6472"/>
      <c r="AD6472"/>
    </row>
    <row r="6473" spans="14:30" x14ac:dyDescent="0.25">
      <c r="N6473"/>
      <c r="AA6473"/>
      <c r="AB6473"/>
      <c r="AC6473"/>
      <c r="AD6473"/>
    </row>
    <row r="6474" spans="14:30" x14ac:dyDescent="0.25">
      <c r="N6474"/>
      <c r="AA6474"/>
      <c r="AB6474"/>
      <c r="AC6474"/>
      <c r="AD6474"/>
    </row>
    <row r="6475" spans="14:30" x14ac:dyDescent="0.25">
      <c r="N6475"/>
      <c r="AA6475"/>
      <c r="AB6475"/>
      <c r="AC6475"/>
      <c r="AD6475"/>
    </row>
    <row r="6476" spans="14:30" x14ac:dyDescent="0.25">
      <c r="N6476"/>
      <c r="AA6476"/>
      <c r="AB6476"/>
      <c r="AC6476"/>
      <c r="AD6476"/>
    </row>
    <row r="6477" spans="14:30" x14ac:dyDescent="0.25">
      <c r="N6477"/>
      <c r="AA6477"/>
      <c r="AB6477"/>
      <c r="AC6477"/>
      <c r="AD6477"/>
    </row>
    <row r="6478" spans="14:30" x14ac:dyDescent="0.25">
      <c r="N6478"/>
      <c r="AA6478"/>
      <c r="AB6478"/>
      <c r="AC6478"/>
      <c r="AD6478"/>
    </row>
    <row r="6479" spans="14:30" x14ac:dyDescent="0.25">
      <c r="N6479"/>
      <c r="AA6479"/>
      <c r="AB6479"/>
      <c r="AC6479"/>
      <c r="AD6479"/>
    </row>
    <row r="6480" spans="14:30" x14ac:dyDescent="0.25">
      <c r="N6480"/>
      <c r="AA6480"/>
      <c r="AB6480"/>
      <c r="AC6480"/>
      <c r="AD6480"/>
    </row>
    <row r="6481" spans="14:30" x14ac:dyDescent="0.25">
      <c r="N6481"/>
      <c r="AA6481"/>
      <c r="AB6481"/>
      <c r="AC6481"/>
      <c r="AD6481"/>
    </row>
    <row r="6482" spans="14:30" x14ac:dyDescent="0.25">
      <c r="N6482"/>
      <c r="AA6482"/>
      <c r="AB6482"/>
      <c r="AC6482"/>
      <c r="AD6482"/>
    </row>
    <row r="6483" spans="14:30" x14ac:dyDescent="0.25">
      <c r="N6483"/>
      <c r="AA6483"/>
      <c r="AB6483"/>
      <c r="AC6483"/>
      <c r="AD6483"/>
    </row>
    <row r="6484" spans="14:30" x14ac:dyDescent="0.25">
      <c r="N6484"/>
      <c r="AA6484"/>
      <c r="AB6484"/>
      <c r="AC6484"/>
      <c r="AD6484"/>
    </row>
    <row r="6485" spans="14:30" x14ac:dyDescent="0.25">
      <c r="N6485"/>
      <c r="AA6485"/>
      <c r="AB6485"/>
      <c r="AC6485"/>
      <c r="AD6485"/>
    </row>
    <row r="6486" spans="14:30" x14ac:dyDescent="0.25">
      <c r="N6486"/>
      <c r="AA6486"/>
      <c r="AB6486"/>
      <c r="AC6486"/>
      <c r="AD6486"/>
    </row>
    <row r="6487" spans="14:30" x14ac:dyDescent="0.25">
      <c r="N6487"/>
      <c r="AA6487"/>
      <c r="AB6487"/>
      <c r="AC6487"/>
      <c r="AD6487"/>
    </row>
    <row r="6488" spans="14:30" x14ac:dyDescent="0.25">
      <c r="N6488"/>
      <c r="AA6488"/>
      <c r="AB6488"/>
      <c r="AC6488"/>
      <c r="AD6488"/>
    </row>
    <row r="6489" spans="14:30" x14ac:dyDescent="0.25">
      <c r="N6489"/>
      <c r="AA6489"/>
      <c r="AB6489"/>
      <c r="AC6489"/>
      <c r="AD6489"/>
    </row>
    <row r="6490" spans="14:30" x14ac:dyDescent="0.25">
      <c r="N6490"/>
      <c r="AA6490"/>
      <c r="AB6490"/>
      <c r="AC6490"/>
      <c r="AD6490"/>
    </row>
    <row r="6491" spans="14:30" x14ac:dyDescent="0.25">
      <c r="N6491"/>
      <c r="AA6491"/>
      <c r="AB6491"/>
      <c r="AC6491"/>
      <c r="AD6491"/>
    </row>
    <row r="6492" spans="14:30" x14ac:dyDescent="0.25">
      <c r="N6492"/>
      <c r="AA6492"/>
      <c r="AB6492"/>
      <c r="AC6492"/>
      <c r="AD6492"/>
    </row>
    <row r="6493" spans="14:30" x14ac:dyDescent="0.25">
      <c r="N6493"/>
      <c r="AA6493"/>
      <c r="AB6493"/>
      <c r="AC6493"/>
      <c r="AD6493"/>
    </row>
    <row r="6494" spans="14:30" x14ac:dyDescent="0.25">
      <c r="N6494"/>
      <c r="AA6494"/>
      <c r="AB6494"/>
      <c r="AC6494"/>
      <c r="AD6494"/>
    </row>
    <row r="6495" spans="14:30" x14ac:dyDescent="0.25">
      <c r="N6495"/>
      <c r="AA6495"/>
      <c r="AB6495"/>
      <c r="AC6495"/>
      <c r="AD6495"/>
    </row>
    <row r="6496" spans="14:30" x14ac:dyDescent="0.25">
      <c r="N6496"/>
      <c r="AA6496"/>
      <c r="AB6496"/>
      <c r="AC6496"/>
      <c r="AD6496"/>
    </row>
    <row r="6497" spans="14:30" x14ac:dyDescent="0.25">
      <c r="N6497"/>
      <c r="AA6497"/>
      <c r="AB6497"/>
      <c r="AC6497"/>
      <c r="AD6497"/>
    </row>
    <row r="6498" spans="14:30" x14ac:dyDescent="0.25">
      <c r="N6498"/>
      <c r="AA6498"/>
      <c r="AB6498"/>
      <c r="AC6498"/>
      <c r="AD6498"/>
    </row>
    <row r="6499" spans="14:30" x14ac:dyDescent="0.25">
      <c r="N6499"/>
      <c r="AA6499"/>
      <c r="AB6499"/>
      <c r="AC6499"/>
      <c r="AD6499"/>
    </row>
    <row r="6500" spans="14:30" x14ac:dyDescent="0.25">
      <c r="N6500"/>
      <c r="AA6500"/>
      <c r="AB6500"/>
      <c r="AC6500"/>
      <c r="AD6500"/>
    </row>
    <row r="6501" spans="14:30" x14ac:dyDescent="0.25">
      <c r="N6501"/>
      <c r="AA6501"/>
      <c r="AB6501"/>
      <c r="AC6501"/>
      <c r="AD6501"/>
    </row>
    <row r="6502" spans="14:30" x14ac:dyDescent="0.25">
      <c r="N6502"/>
      <c r="AA6502"/>
      <c r="AB6502"/>
      <c r="AC6502"/>
      <c r="AD6502"/>
    </row>
    <row r="6503" spans="14:30" x14ac:dyDescent="0.25">
      <c r="N6503"/>
      <c r="AA6503"/>
      <c r="AB6503"/>
      <c r="AC6503"/>
      <c r="AD6503"/>
    </row>
    <row r="6504" spans="14:30" x14ac:dyDescent="0.25">
      <c r="N6504"/>
      <c r="AA6504"/>
      <c r="AB6504"/>
      <c r="AC6504"/>
      <c r="AD6504"/>
    </row>
    <row r="6505" spans="14:30" x14ac:dyDescent="0.25">
      <c r="N6505"/>
      <c r="AA6505"/>
      <c r="AB6505"/>
      <c r="AC6505"/>
      <c r="AD6505"/>
    </row>
    <row r="6506" spans="14:30" x14ac:dyDescent="0.25">
      <c r="N6506"/>
      <c r="AA6506"/>
      <c r="AB6506"/>
      <c r="AC6506"/>
      <c r="AD6506"/>
    </row>
    <row r="6507" spans="14:30" x14ac:dyDescent="0.25">
      <c r="N6507"/>
      <c r="AA6507"/>
      <c r="AB6507"/>
      <c r="AC6507"/>
      <c r="AD6507"/>
    </row>
    <row r="6508" spans="14:30" x14ac:dyDescent="0.25">
      <c r="N6508"/>
      <c r="AA6508"/>
      <c r="AB6508"/>
      <c r="AC6508"/>
      <c r="AD6508"/>
    </row>
    <row r="6509" spans="14:30" x14ac:dyDescent="0.25">
      <c r="N6509"/>
      <c r="AA6509"/>
      <c r="AB6509"/>
      <c r="AC6509"/>
      <c r="AD6509"/>
    </row>
    <row r="6510" spans="14:30" x14ac:dyDescent="0.25">
      <c r="N6510"/>
      <c r="AA6510"/>
      <c r="AB6510"/>
      <c r="AC6510"/>
      <c r="AD6510"/>
    </row>
    <row r="6511" spans="14:30" x14ac:dyDescent="0.25">
      <c r="N6511"/>
      <c r="AA6511"/>
      <c r="AB6511"/>
      <c r="AC6511"/>
      <c r="AD6511"/>
    </row>
    <row r="6512" spans="14:30" x14ac:dyDescent="0.25">
      <c r="N6512"/>
      <c r="AA6512"/>
      <c r="AB6512"/>
      <c r="AC6512"/>
      <c r="AD6512"/>
    </row>
    <row r="6513" spans="14:30" x14ac:dyDescent="0.25">
      <c r="N6513"/>
      <c r="AA6513"/>
      <c r="AB6513"/>
      <c r="AC6513"/>
      <c r="AD6513"/>
    </row>
    <row r="6514" spans="14:30" x14ac:dyDescent="0.25">
      <c r="N6514"/>
      <c r="AA6514"/>
      <c r="AB6514"/>
      <c r="AC6514"/>
      <c r="AD6514"/>
    </row>
    <row r="6515" spans="14:30" x14ac:dyDescent="0.25">
      <c r="N6515"/>
      <c r="AA6515"/>
      <c r="AB6515"/>
      <c r="AC6515"/>
      <c r="AD6515"/>
    </row>
    <row r="6516" spans="14:30" x14ac:dyDescent="0.25">
      <c r="N6516"/>
      <c r="AA6516"/>
      <c r="AB6516"/>
      <c r="AC6516"/>
      <c r="AD6516"/>
    </row>
    <row r="6517" spans="14:30" x14ac:dyDescent="0.25">
      <c r="N6517"/>
      <c r="AA6517"/>
      <c r="AB6517"/>
      <c r="AC6517"/>
      <c r="AD6517"/>
    </row>
    <row r="6518" spans="14:30" x14ac:dyDescent="0.25">
      <c r="N6518"/>
      <c r="AA6518"/>
      <c r="AB6518"/>
      <c r="AC6518"/>
      <c r="AD6518"/>
    </row>
    <row r="6519" spans="14:30" x14ac:dyDescent="0.25">
      <c r="N6519"/>
      <c r="AA6519"/>
      <c r="AB6519"/>
      <c r="AC6519"/>
      <c r="AD6519"/>
    </row>
    <row r="6520" spans="14:30" x14ac:dyDescent="0.25">
      <c r="N6520"/>
      <c r="AA6520"/>
      <c r="AB6520"/>
      <c r="AC6520"/>
      <c r="AD6520"/>
    </row>
    <row r="6521" spans="14:30" x14ac:dyDescent="0.25">
      <c r="N6521"/>
      <c r="AA6521"/>
      <c r="AB6521"/>
      <c r="AC6521"/>
      <c r="AD6521"/>
    </row>
    <row r="6522" spans="14:30" x14ac:dyDescent="0.25">
      <c r="N6522"/>
      <c r="AA6522"/>
      <c r="AB6522"/>
      <c r="AC6522"/>
      <c r="AD6522"/>
    </row>
    <row r="6523" spans="14:30" x14ac:dyDescent="0.25">
      <c r="N6523"/>
      <c r="AA6523"/>
      <c r="AB6523"/>
      <c r="AC6523"/>
      <c r="AD6523"/>
    </row>
    <row r="6524" spans="14:30" x14ac:dyDescent="0.25">
      <c r="N6524"/>
      <c r="AA6524"/>
      <c r="AB6524"/>
      <c r="AC6524"/>
      <c r="AD6524"/>
    </row>
    <row r="6525" spans="14:30" x14ac:dyDescent="0.25">
      <c r="N6525"/>
      <c r="AA6525"/>
      <c r="AB6525"/>
      <c r="AC6525"/>
      <c r="AD6525"/>
    </row>
    <row r="6526" spans="14:30" x14ac:dyDescent="0.25">
      <c r="N6526"/>
      <c r="AA6526"/>
      <c r="AB6526"/>
      <c r="AC6526"/>
      <c r="AD6526"/>
    </row>
    <row r="6527" spans="14:30" x14ac:dyDescent="0.25">
      <c r="N6527"/>
      <c r="AA6527"/>
      <c r="AB6527"/>
      <c r="AC6527"/>
      <c r="AD6527"/>
    </row>
    <row r="6528" spans="14:30" x14ac:dyDescent="0.25">
      <c r="N6528"/>
      <c r="AA6528"/>
      <c r="AB6528"/>
      <c r="AC6528"/>
      <c r="AD6528"/>
    </row>
    <row r="6529" spans="14:30" x14ac:dyDescent="0.25">
      <c r="N6529"/>
      <c r="AA6529"/>
      <c r="AB6529"/>
      <c r="AC6529"/>
      <c r="AD6529"/>
    </row>
    <row r="6530" spans="14:30" x14ac:dyDescent="0.25">
      <c r="N6530"/>
      <c r="AA6530"/>
      <c r="AB6530"/>
      <c r="AC6530"/>
      <c r="AD6530"/>
    </row>
    <row r="6531" spans="14:30" x14ac:dyDescent="0.25">
      <c r="N6531"/>
      <c r="AA6531"/>
      <c r="AB6531"/>
      <c r="AC6531"/>
      <c r="AD6531"/>
    </row>
    <row r="6532" spans="14:30" x14ac:dyDescent="0.25">
      <c r="N6532"/>
      <c r="AA6532"/>
      <c r="AB6532"/>
      <c r="AC6532"/>
      <c r="AD6532"/>
    </row>
    <row r="6533" spans="14:30" x14ac:dyDescent="0.25">
      <c r="N6533"/>
      <c r="AA6533"/>
      <c r="AB6533"/>
      <c r="AC6533"/>
      <c r="AD6533"/>
    </row>
    <row r="6534" spans="14:30" x14ac:dyDescent="0.25">
      <c r="N6534"/>
      <c r="AA6534"/>
      <c r="AB6534"/>
      <c r="AC6534"/>
      <c r="AD6534"/>
    </row>
    <row r="6535" spans="14:30" x14ac:dyDescent="0.25">
      <c r="N6535"/>
      <c r="AA6535"/>
      <c r="AB6535"/>
      <c r="AC6535"/>
      <c r="AD6535"/>
    </row>
    <row r="6536" spans="14:30" x14ac:dyDescent="0.25">
      <c r="N6536"/>
      <c r="AA6536"/>
      <c r="AB6536"/>
      <c r="AC6536"/>
      <c r="AD6536"/>
    </row>
    <row r="6537" spans="14:30" x14ac:dyDescent="0.25">
      <c r="N6537"/>
      <c r="AA6537"/>
      <c r="AB6537"/>
      <c r="AC6537"/>
      <c r="AD6537"/>
    </row>
    <row r="6538" spans="14:30" x14ac:dyDescent="0.25">
      <c r="N6538"/>
      <c r="AA6538"/>
      <c r="AB6538"/>
      <c r="AC6538"/>
      <c r="AD6538"/>
    </row>
    <row r="6539" spans="14:30" x14ac:dyDescent="0.25">
      <c r="N6539"/>
      <c r="AA6539"/>
      <c r="AB6539"/>
      <c r="AC6539"/>
      <c r="AD6539"/>
    </row>
    <row r="6540" spans="14:30" x14ac:dyDescent="0.25">
      <c r="N6540"/>
      <c r="AA6540"/>
      <c r="AB6540"/>
      <c r="AC6540"/>
      <c r="AD6540"/>
    </row>
    <row r="6541" spans="14:30" x14ac:dyDescent="0.25">
      <c r="N6541"/>
      <c r="AA6541"/>
      <c r="AB6541"/>
      <c r="AC6541"/>
      <c r="AD6541"/>
    </row>
    <row r="6542" spans="14:30" x14ac:dyDescent="0.25">
      <c r="N6542"/>
      <c r="AA6542"/>
      <c r="AB6542"/>
      <c r="AC6542"/>
      <c r="AD6542"/>
    </row>
    <row r="6543" spans="14:30" x14ac:dyDescent="0.25">
      <c r="N6543"/>
      <c r="AA6543"/>
      <c r="AB6543"/>
      <c r="AC6543"/>
      <c r="AD6543"/>
    </row>
    <row r="6544" spans="14:30" x14ac:dyDescent="0.25">
      <c r="N6544"/>
      <c r="AA6544"/>
      <c r="AB6544"/>
      <c r="AC6544"/>
      <c r="AD6544"/>
    </row>
    <row r="6545" spans="14:30" x14ac:dyDescent="0.25">
      <c r="N6545"/>
      <c r="AA6545"/>
      <c r="AB6545"/>
      <c r="AC6545"/>
      <c r="AD6545"/>
    </row>
    <row r="6546" spans="14:30" x14ac:dyDescent="0.25">
      <c r="N6546"/>
      <c r="AA6546"/>
      <c r="AB6546"/>
      <c r="AC6546"/>
      <c r="AD6546"/>
    </row>
    <row r="6547" spans="14:30" x14ac:dyDescent="0.25">
      <c r="N6547"/>
      <c r="AA6547"/>
      <c r="AB6547"/>
      <c r="AC6547"/>
      <c r="AD6547"/>
    </row>
    <row r="6548" spans="14:30" x14ac:dyDescent="0.25">
      <c r="N6548"/>
      <c r="AA6548"/>
      <c r="AB6548"/>
      <c r="AC6548"/>
      <c r="AD6548"/>
    </row>
    <row r="6549" spans="14:30" x14ac:dyDescent="0.25">
      <c r="N6549"/>
      <c r="AA6549"/>
      <c r="AB6549"/>
      <c r="AC6549"/>
      <c r="AD6549"/>
    </row>
    <row r="6550" spans="14:30" x14ac:dyDescent="0.25">
      <c r="N6550"/>
      <c r="AA6550"/>
      <c r="AB6550"/>
      <c r="AC6550"/>
      <c r="AD6550"/>
    </row>
    <row r="6551" spans="14:30" x14ac:dyDescent="0.25">
      <c r="N6551"/>
      <c r="AA6551"/>
      <c r="AB6551"/>
      <c r="AC6551"/>
      <c r="AD6551"/>
    </row>
    <row r="6552" spans="14:30" x14ac:dyDescent="0.25">
      <c r="N6552"/>
      <c r="AA6552"/>
      <c r="AB6552"/>
      <c r="AC6552"/>
      <c r="AD6552"/>
    </row>
    <row r="6553" spans="14:30" x14ac:dyDescent="0.25">
      <c r="N6553"/>
      <c r="AA6553"/>
      <c r="AB6553"/>
      <c r="AC6553"/>
      <c r="AD6553"/>
    </row>
    <row r="6554" spans="14:30" x14ac:dyDescent="0.25">
      <c r="N6554"/>
      <c r="AA6554"/>
      <c r="AB6554"/>
      <c r="AC6554"/>
      <c r="AD6554"/>
    </row>
    <row r="6555" spans="14:30" x14ac:dyDescent="0.25">
      <c r="N6555"/>
      <c r="AA6555"/>
      <c r="AB6555"/>
      <c r="AC6555"/>
      <c r="AD6555"/>
    </row>
    <row r="6556" spans="14:30" x14ac:dyDescent="0.25">
      <c r="N6556"/>
      <c r="AA6556"/>
      <c r="AB6556"/>
      <c r="AC6556"/>
      <c r="AD6556"/>
    </row>
    <row r="6557" spans="14:30" x14ac:dyDescent="0.25">
      <c r="N6557"/>
      <c r="AA6557"/>
      <c r="AB6557"/>
      <c r="AC6557"/>
      <c r="AD6557"/>
    </row>
    <row r="6558" spans="14:30" x14ac:dyDescent="0.25">
      <c r="N6558"/>
      <c r="AA6558"/>
      <c r="AB6558"/>
      <c r="AC6558"/>
      <c r="AD6558"/>
    </row>
    <row r="6559" spans="14:30" x14ac:dyDescent="0.25">
      <c r="N6559"/>
      <c r="AA6559"/>
      <c r="AB6559"/>
      <c r="AC6559"/>
      <c r="AD6559"/>
    </row>
    <row r="6560" spans="14:30" x14ac:dyDescent="0.25">
      <c r="N6560"/>
      <c r="AA6560"/>
      <c r="AB6560"/>
      <c r="AC6560"/>
      <c r="AD6560"/>
    </row>
    <row r="6561" spans="14:30" x14ac:dyDescent="0.25">
      <c r="N6561"/>
      <c r="AA6561"/>
      <c r="AB6561"/>
      <c r="AC6561"/>
      <c r="AD6561"/>
    </row>
    <row r="6562" spans="14:30" x14ac:dyDescent="0.25">
      <c r="N6562"/>
      <c r="AA6562"/>
      <c r="AB6562"/>
      <c r="AC6562"/>
      <c r="AD6562"/>
    </row>
    <row r="6563" spans="14:30" x14ac:dyDescent="0.25">
      <c r="N6563"/>
      <c r="AA6563"/>
      <c r="AB6563"/>
      <c r="AC6563"/>
      <c r="AD6563"/>
    </row>
    <row r="6564" spans="14:30" x14ac:dyDescent="0.25">
      <c r="N6564"/>
      <c r="AA6564"/>
      <c r="AB6564"/>
      <c r="AC6564"/>
      <c r="AD6564"/>
    </row>
    <row r="6565" spans="14:30" x14ac:dyDescent="0.25">
      <c r="N6565"/>
      <c r="AA6565"/>
      <c r="AB6565"/>
      <c r="AC6565"/>
      <c r="AD6565"/>
    </row>
    <row r="6566" spans="14:30" x14ac:dyDescent="0.25">
      <c r="N6566"/>
      <c r="AA6566"/>
      <c r="AB6566"/>
      <c r="AC6566"/>
      <c r="AD6566"/>
    </row>
    <row r="6567" spans="14:30" x14ac:dyDescent="0.25">
      <c r="N6567"/>
      <c r="AA6567"/>
      <c r="AB6567"/>
      <c r="AC6567"/>
      <c r="AD6567"/>
    </row>
    <row r="6568" spans="14:30" x14ac:dyDescent="0.25">
      <c r="N6568"/>
      <c r="AA6568"/>
      <c r="AB6568"/>
      <c r="AC6568"/>
      <c r="AD6568"/>
    </row>
    <row r="6569" spans="14:30" x14ac:dyDescent="0.25">
      <c r="N6569"/>
      <c r="AA6569"/>
      <c r="AB6569"/>
      <c r="AC6569"/>
      <c r="AD6569"/>
    </row>
    <row r="6570" spans="14:30" x14ac:dyDescent="0.25">
      <c r="N6570"/>
      <c r="AA6570"/>
      <c r="AB6570"/>
      <c r="AC6570"/>
      <c r="AD6570"/>
    </row>
    <row r="6571" spans="14:30" x14ac:dyDescent="0.25">
      <c r="N6571"/>
      <c r="AA6571"/>
      <c r="AB6571"/>
      <c r="AC6571"/>
      <c r="AD6571"/>
    </row>
    <row r="6572" spans="14:30" x14ac:dyDescent="0.25">
      <c r="N6572"/>
      <c r="AA6572"/>
      <c r="AB6572"/>
      <c r="AC6572"/>
      <c r="AD6572"/>
    </row>
    <row r="6573" spans="14:30" x14ac:dyDescent="0.25">
      <c r="N6573"/>
      <c r="AA6573"/>
      <c r="AB6573"/>
      <c r="AC6573"/>
      <c r="AD6573"/>
    </row>
    <row r="6574" spans="14:30" x14ac:dyDescent="0.25">
      <c r="N6574"/>
      <c r="AA6574"/>
      <c r="AB6574"/>
      <c r="AC6574"/>
      <c r="AD6574"/>
    </row>
    <row r="6575" spans="14:30" x14ac:dyDescent="0.25">
      <c r="N6575"/>
      <c r="AA6575"/>
      <c r="AB6575"/>
      <c r="AC6575"/>
      <c r="AD6575"/>
    </row>
    <row r="6576" spans="14:30" x14ac:dyDescent="0.25">
      <c r="N6576"/>
      <c r="AA6576"/>
      <c r="AB6576"/>
      <c r="AC6576"/>
      <c r="AD6576"/>
    </row>
    <row r="6577" spans="14:30" x14ac:dyDescent="0.25">
      <c r="N6577"/>
      <c r="AA6577"/>
      <c r="AB6577"/>
      <c r="AC6577"/>
      <c r="AD6577"/>
    </row>
    <row r="6578" spans="14:30" x14ac:dyDescent="0.25">
      <c r="N6578"/>
      <c r="AA6578"/>
      <c r="AB6578"/>
      <c r="AC6578"/>
      <c r="AD6578"/>
    </row>
    <row r="6579" spans="14:30" x14ac:dyDescent="0.25">
      <c r="N6579"/>
      <c r="AA6579"/>
      <c r="AB6579"/>
      <c r="AC6579"/>
      <c r="AD6579"/>
    </row>
    <row r="6580" spans="14:30" x14ac:dyDescent="0.25">
      <c r="N6580"/>
      <c r="AA6580"/>
      <c r="AB6580"/>
      <c r="AC6580"/>
      <c r="AD6580"/>
    </row>
    <row r="6581" spans="14:30" x14ac:dyDescent="0.25">
      <c r="N6581"/>
      <c r="AA6581"/>
      <c r="AB6581"/>
      <c r="AC6581"/>
      <c r="AD6581"/>
    </row>
    <row r="6582" spans="14:30" x14ac:dyDescent="0.25">
      <c r="N6582"/>
      <c r="AA6582"/>
      <c r="AB6582"/>
      <c r="AC6582"/>
      <c r="AD6582"/>
    </row>
    <row r="6583" spans="14:30" x14ac:dyDescent="0.25">
      <c r="N6583"/>
      <c r="AA6583"/>
      <c r="AB6583"/>
      <c r="AC6583"/>
      <c r="AD6583"/>
    </row>
    <row r="6584" spans="14:30" x14ac:dyDescent="0.25">
      <c r="N6584"/>
      <c r="AA6584"/>
      <c r="AB6584"/>
      <c r="AC6584"/>
      <c r="AD6584"/>
    </row>
    <row r="6585" spans="14:30" x14ac:dyDescent="0.25">
      <c r="N6585"/>
      <c r="AA6585"/>
      <c r="AB6585"/>
      <c r="AC6585"/>
      <c r="AD6585"/>
    </row>
    <row r="6586" spans="14:30" x14ac:dyDescent="0.25">
      <c r="N6586"/>
      <c r="AA6586"/>
      <c r="AB6586"/>
      <c r="AC6586"/>
      <c r="AD6586"/>
    </row>
    <row r="6587" spans="14:30" x14ac:dyDescent="0.25">
      <c r="N6587"/>
      <c r="AA6587"/>
      <c r="AB6587"/>
      <c r="AC6587"/>
      <c r="AD6587"/>
    </row>
    <row r="6588" spans="14:30" x14ac:dyDescent="0.25">
      <c r="N6588"/>
      <c r="AA6588"/>
      <c r="AB6588"/>
      <c r="AC6588"/>
      <c r="AD6588"/>
    </row>
    <row r="6589" spans="14:30" x14ac:dyDescent="0.25">
      <c r="N6589"/>
      <c r="AA6589"/>
      <c r="AB6589"/>
      <c r="AC6589"/>
      <c r="AD6589"/>
    </row>
    <row r="6590" spans="14:30" x14ac:dyDescent="0.25">
      <c r="N6590"/>
      <c r="AA6590"/>
      <c r="AB6590"/>
      <c r="AC6590"/>
      <c r="AD6590"/>
    </row>
    <row r="6591" spans="14:30" x14ac:dyDescent="0.25">
      <c r="N6591"/>
      <c r="AA6591"/>
      <c r="AB6591"/>
      <c r="AC6591"/>
      <c r="AD6591"/>
    </row>
    <row r="6592" spans="14:30" x14ac:dyDescent="0.25">
      <c r="N6592"/>
      <c r="AA6592"/>
      <c r="AB6592"/>
      <c r="AC6592"/>
      <c r="AD6592"/>
    </row>
    <row r="6593" spans="14:30" x14ac:dyDescent="0.25">
      <c r="N6593"/>
      <c r="AA6593"/>
      <c r="AB6593"/>
      <c r="AC6593"/>
      <c r="AD6593"/>
    </row>
    <row r="6594" spans="14:30" x14ac:dyDescent="0.25">
      <c r="N6594"/>
      <c r="AA6594"/>
      <c r="AB6594"/>
      <c r="AC6594"/>
      <c r="AD6594"/>
    </row>
    <row r="6595" spans="14:30" x14ac:dyDescent="0.25">
      <c r="N6595"/>
      <c r="AA6595"/>
      <c r="AB6595"/>
      <c r="AC6595"/>
      <c r="AD6595"/>
    </row>
    <row r="6596" spans="14:30" x14ac:dyDescent="0.25">
      <c r="N6596"/>
      <c r="AA6596"/>
      <c r="AB6596"/>
      <c r="AC6596"/>
      <c r="AD6596"/>
    </row>
    <row r="6597" spans="14:30" x14ac:dyDescent="0.25">
      <c r="N6597"/>
      <c r="AA6597"/>
      <c r="AB6597"/>
      <c r="AC6597"/>
      <c r="AD6597"/>
    </row>
    <row r="6598" spans="14:30" x14ac:dyDescent="0.25">
      <c r="N6598"/>
      <c r="AA6598"/>
      <c r="AB6598"/>
      <c r="AC6598"/>
      <c r="AD6598"/>
    </row>
    <row r="6599" spans="14:30" x14ac:dyDescent="0.25">
      <c r="N6599"/>
      <c r="AA6599"/>
      <c r="AB6599"/>
      <c r="AC6599"/>
      <c r="AD6599"/>
    </row>
    <row r="6600" spans="14:30" x14ac:dyDescent="0.25">
      <c r="N6600"/>
      <c r="AA6600"/>
      <c r="AB6600"/>
      <c r="AC6600"/>
      <c r="AD6600"/>
    </row>
    <row r="6601" spans="14:30" x14ac:dyDescent="0.25">
      <c r="N6601"/>
      <c r="AA6601"/>
      <c r="AB6601"/>
      <c r="AC6601"/>
      <c r="AD6601"/>
    </row>
    <row r="6602" spans="14:30" x14ac:dyDescent="0.25">
      <c r="N6602"/>
      <c r="AA6602"/>
      <c r="AB6602"/>
      <c r="AC6602"/>
      <c r="AD6602"/>
    </row>
    <row r="6603" spans="14:30" x14ac:dyDescent="0.25">
      <c r="N6603"/>
      <c r="AA6603"/>
      <c r="AB6603"/>
      <c r="AC6603"/>
      <c r="AD6603"/>
    </row>
    <row r="6604" spans="14:30" x14ac:dyDescent="0.25">
      <c r="N6604"/>
      <c r="AA6604"/>
      <c r="AB6604"/>
      <c r="AC6604"/>
      <c r="AD6604"/>
    </row>
    <row r="6605" spans="14:30" x14ac:dyDescent="0.25">
      <c r="N6605"/>
      <c r="AA6605"/>
      <c r="AB6605"/>
      <c r="AC6605"/>
      <c r="AD6605"/>
    </row>
    <row r="6606" spans="14:30" x14ac:dyDescent="0.25">
      <c r="N6606"/>
      <c r="AA6606"/>
      <c r="AB6606"/>
      <c r="AC6606"/>
      <c r="AD6606"/>
    </row>
    <row r="6607" spans="14:30" x14ac:dyDescent="0.25">
      <c r="N6607"/>
      <c r="AA6607"/>
      <c r="AB6607"/>
      <c r="AC6607"/>
      <c r="AD6607"/>
    </row>
    <row r="6608" spans="14:30" x14ac:dyDescent="0.25">
      <c r="N6608"/>
      <c r="AA6608"/>
      <c r="AB6608"/>
      <c r="AC6608"/>
      <c r="AD6608"/>
    </row>
    <row r="6609" spans="14:30" x14ac:dyDescent="0.25">
      <c r="N6609"/>
      <c r="AA6609"/>
      <c r="AB6609"/>
      <c r="AC6609"/>
      <c r="AD6609"/>
    </row>
    <row r="6610" spans="14:30" x14ac:dyDescent="0.25">
      <c r="N6610"/>
      <c r="AA6610"/>
      <c r="AB6610"/>
      <c r="AC6610"/>
      <c r="AD6610"/>
    </row>
    <row r="6611" spans="14:30" x14ac:dyDescent="0.25">
      <c r="N6611"/>
      <c r="AA6611"/>
      <c r="AB6611"/>
      <c r="AC6611"/>
      <c r="AD6611"/>
    </row>
    <row r="6612" spans="14:30" x14ac:dyDescent="0.25">
      <c r="N6612"/>
      <c r="AA6612"/>
      <c r="AB6612"/>
      <c r="AC6612"/>
      <c r="AD6612"/>
    </row>
    <row r="6613" spans="14:30" x14ac:dyDescent="0.25">
      <c r="N6613"/>
      <c r="AA6613"/>
      <c r="AB6613"/>
      <c r="AC6613"/>
      <c r="AD6613"/>
    </row>
    <row r="6614" spans="14:30" x14ac:dyDescent="0.25">
      <c r="N6614"/>
      <c r="AA6614"/>
      <c r="AB6614"/>
      <c r="AC6614"/>
      <c r="AD6614"/>
    </row>
    <row r="6615" spans="14:30" x14ac:dyDescent="0.25">
      <c r="N6615"/>
      <c r="AA6615"/>
      <c r="AB6615"/>
      <c r="AC6615"/>
      <c r="AD6615"/>
    </row>
    <row r="6616" spans="14:30" x14ac:dyDescent="0.25">
      <c r="N6616"/>
      <c r="AA6616"/>
      <c r="AB6616"/>
      <c r="AC6616"/>
      <c r="AD6616"/>
    </row>
    <row r="6617" spans="14:30" x14ac:dyDescent="0.25">
      <c r="N6617"/>
      <c r="AA6617"/>
      <c r="AB6617"/>
      <c r="AC6617"/>
      <c r="AD6617"/>
    </row>
    <row r="6618" spans="14:30" x14ac:dyDescent="0.25">
      <c r="N6618"/>
      <c r="AA6618"/>
      <c r="AB6618"/>
      <c r="AC6618"/>
      <c r="AD6618"/>
    </row>
    <row r="6619" spans="14:30" x14ac:dyDescent="0.25">
      <c r="N6619"/>
      <c r="AA6619"/>
      <c r="AB6619"/>
      <c r="AC6619"/>
      <c r="AD6619"/>
    </row>
    <row r="6620" spans="14:30" x14ac:dyDescent="0.25">
      <c r="N6620"/>
      <c r="AA6620"/>
      <c r="AB6620"/>
      <c r="AC6620"/>
      <c r="AD6620"/>
    </row>
    <row r="6621" spans="14:30" x14ac:dyDescent="0.25">
      <c r="N6621"/>
      <c r="AA6621"/>
      <c r="AB6621"/>
      <c r="AC6621"/>
      <c r="AD6621"/>
    </row>
    <row r="6622" spans="14:30" x14ac:dyDescent="0.25">
      <c r="N6622"/>
      <c r="AA6622"/>
      <c r="AB6622"/>
      <c r="AC6622"/>
      <c r="AD6622"/>
    </row>
    <row r="6623" spans="14:30" x14ac:dyDescent="0.25">
      <c r="N6623"/>
      <c r="AA6623"/>
      <c r="AB6623"/>
      <c r="AC6623"/>
      <c r="AD6623"/>
    </row>
    <row r="6624" spans="14:30" x14ac:dyDescent="0.25">
      <c r="N6624"/>
      <c r="AA6624"/>
      <c r="AB6624"/>
      <c r="AC6624"/>
      <c r="AD6624"/>
    </row>
    <row r="6625" spans="14:30" x14ac:dyDescent="0.25">
      <c r="N6625"/>
      <c r="AA6625"/>
      <c r="AB6625"/>
      <c r="AC6625"/>
      <c r="AD6625"/>
    </row>
    <row r="6626" spans="14:30" x14ac:dyDescent="0.25">
      <c r="N6626"/>
      <c r="AA6626"/>
      <c r="AB6626"/>
      <c r="AC6626"/>
      <c r="AD6626"/>
    </row>
    <row r="6627" spans="14:30" x14ac:dyDescent="0.25">
      <c r="N6627"/>
      <c r="AA6627"/>
      <c r="AB6627"/>
      <c r="AC6627"/>
      <c r="AD6627"/>
    </row>
    <row r="6628" spans="14:30" x14ac:dyDescent="0.25">
      <c r="N6628"/>
      <c r="AA6628"/>
      <c r="AB6628"/>
      <c r="AC6628"/>
      <c r="AD6628"/>
    </row>
    <row r="6629" spans="14:30" x14ac:dyDescent="0.25">
      <c r="N6629"/>
      <c r="AA6629"/>
      <c r="AB6629"/>
      <c r="AC6629"/>
      <c r="AD6629"/>
    </row>
    <row r="6630" spans="14:30" x14ac:dyDescent="0.25">
      <c r="N6630"/>
      <c r="AA6630"/>
      <c r="AB6630"/>
      <c r="AC6630"/>
      <c r="AD6630"/>
    </row>
    <row r="6631" spans="14:30" x14ac:dyDescent="0.25">
      <c r="N6631"/>
      <c r="AA6631"/>
      <c r="AB6631"/>
      <c r="AC6631"/>
      <c r="AD6631"/>
    </row>
    <row r="6632" spans="14:30" x14ac:dyDescent="0.25">
      <c r="N6632"/>
      <c r="AA6632"/>
      <c r="AB6632"/>
      <c r="AC6632"/>
      <c r="AD6632"/>
    </row>
    <row r="6633" spans="14:30" x14ac:dyDescent="0.25">
      <c r="N6633"/>
      <c r="AA6633"/>
      <c r="AB6633"/>
      <c r="AC6633"/>
      <c r="AD6633"/>
    </row>
    <row r="6634" spans="14:30" x14ac:dyDescent="0.25">
      <c r="N6634"/>
      <c r="AA6634"/>
      <c r="AB6634"/>
      <c r="AC6634"/>
      <c r="AD6634"/>
    </row>
    <row r="6635" spans="14:30" x14ac:dyDescent="0.25">
      <c r="N6635"/>
      <c r="AA6635"/>
      <c r="AB6635"/>
      <c r="AC6635"/>
      <c r="AD6635"/>
    </row>
    <row r="6636" spans="14:30" x14ac:dyDescent="0.25">
      <c r="N6636"/>
      <c r="AA6636"/>
      <c r="AB6636"/>
      <c r="AC6636"/>
      <c r="AD6636"/>
    </row>
    <row r="6637" spans="14:30" x14ac:dyDescent="0.25">
      <c r="N6637"/>
      <c r="AA6637"/>
      <c r="AB6637"/>
      <c r="AC6637"/>
      <c r="AD6637"/>
    </row>
    <row r="6638" spans="14:30" x14ac:dyDescent="0.25">
      <c r="N6638"/>
      <c r="AA6638"/>
      <c r="AB6638"/>
      <c r="AC6638"/>
      <c r="AD6638"/>
    </row>
    <row r="6639" spans="14:30" x14ac:dyDescent="0.25">
      <c r="N6639"/>
      <c r="AA6639"/>
      <c r="AB6639"/>
      <c r="AC6639"/>
      <c r="AD6639"/>
    </row>
    <row r="6640" spans="14:30" x14ac:dyDescent="0.25">
      <c r="N6640"/>
      <c r="AA6640"/>
      <c r="AB6640"/>
      <c r="AC6640"/>
      <c r="AD6640"/>
    </row>
    <row r="6641" spans="14:30" x14ac:dyDescent="0.25">
      <c r="N6641"/>
      <c r="AA6641"/>
      <c r="AB6641"/>
      <c r="AC6641"/>
      <c r="AD6641"/>
    </row>
    <row r="6642" spans="14:30" x14ac:dyDescent="0.25">
      <c r="N6642"/>
      <c r="AA6642"/>
      <c r="AB6642"/>
      <c r="AC6642"/>
      <c r="AD6642"/>
    </row>
    <row r="6643" spans="14:30" x14ac:dyDescent="0.25">
      <c r="N6643"/>
      <c r="AA6643"/>
      <c r="AB6643"/>
      <c r="AC6643"/>
      <c r="AD6643"/>
    </row>
    <row r="6644" spans="14:30" x14ac:dyDescent="0.25">
      <c r="N6644"/>
      <c r="AA6644"/>
      <c r="AB6644"/>
      <c r="AC6644"/>
      <c r="AD6644"/>
    </row>
    <row r="6645" spans="14:30" x14ac:dyDescent="0.25">
      <c r="N6645"/>
      <c r="AA6645"/>
      <c r="AB6645"/>
      <c r="AC6645"/>
      <c r="AD6645"/>
    </row>
    <row r="6646" spans="14:30" x14ac:dyDescent="0.25">
      <c r="N6646"/>
      <c r="AA6646"/>
      <c r="AB6646"/>
      <c r="AC6646"/>
      <c r="AD6646"/>
    </row>
    <row r="6647" spans="14:30" x14ac:dyDescent="0.25">
      <c r="N6647"/>
      <c r="AA6647"/>
      <c r="AB6647"/>
      <c r="AC6647"/>
      <c r="AD6647"/>
    </row>
    <row r="6648" spans="14:30" x14ac:dyDescent="0.25">
      <c r="N6648"/>
      <c r="AA6648"/>
      <c r="AB6648"/>
      <c r="AC6648"/>
      <c r="AD6648"/>
    </row>
    <row r="6649" spans="14:30" x14ac:dyDescent="0.25">
      <c r="N6649"/>
      <c r="AA6649"/>
      <c r="AB6649"/>
      <c r="AC6649"/>
      <c r="AD6649"/>
    </row>
    <row r="6650" spans="14:30" x14ac:dyDescent="0.25">
      <c r="N6650"/>
      <c r="AA6650"/>
      <c r="AB6650"/>
      <c r="AC6650"/>
      <c r="AD6650"/>
    </row>
    <row r="6651" spans="14:30" x14ac:dyDescent="0.25">
      <c r="N6651"/>
      <c r="AA6651"/>
      <c r="AB6651"/>
      <c r="AC6651"/>
      <c r="AD6651"/>
    </row>
    <row r="6652" spans="14:30" x14ac:dyDescent="0.25">
      <c r="N6652"/>
      <c r="AA6652"/>
      <c r="AB6652"/>
      <c r="AC6652"/>
      <c r="AD6652"/>
    </row>
    <row r="6653" spans="14:30" x14ac:dyDescent="0.25">
      <c r="N6653"/>
      <c r="AA6653"/>
      <c r="AB6653"/>
      <c r="AC6653"/>
      <c r="AD6653"/>
    </row>
    <row r="6654" spans="14:30" x14ac:dyDescent="0.25">
      <c r="N6654"/>
      <c r="AA6654"/>
      <c r="AB6654"/>
      <c r="AC6654"/>
      <c r="AD6654"/>
    </row>
    <row r="6655" spans="14:30" x14ac:dyDescent="0.25">
      <c r="N6655"/>
      <c r="AA6655"/>
      <c r="AB6655"/>
      <c r="AC6655"/>
      <c r="AD6655"/>
    </row>
    <row r="6656" spans="14:30" x14ac:dyDescent="0.25">
      <c r="N6656"/>
      <c r="AA6656"/>
      <c r="AB6656"/>
      <c r="AC6656"/>
      <c r="AD6656"/>
    </row>
    <row r="6657" spans="14:30" x14ac:dyDescent="0.25">
      <c r="N6657"/>
      <c r="AA6657"/>
      <c r="AB6657"/>
      <c r="AC6657"/>
      <c r="AD6657"/>
    </row>
    <row r="6658" spans="14:30" x14ac:dyDescent="0.25">
      <c r="N6658"/>
      <c r="AA6658"/>
      <c r="AB6658"/>
      <c r="AC6658"/>
      <c r="AD6658"/>
    </row>
    <row r="6659" spans="14:30" x14ac:dyDescent="0.25">
      <c r="N6659"/>
      <c r="AA6659"/>
      <c r="AB6659"/>
      <c r="AC6659"/>
      <c r="AD6659"/>
    </row>
    <row r="6660" spans="14:30" x14ac:dyDescent="0.25">
      <c r="N6660"/>
      <c r="AA6660"/>
      <c r="AB6660"/>
      <c r="AC6660"/>
      <c r="AD6660"/>
    </row>
    <row r="6661" spans="14:30" x14ac:dyDescent="0.25">
      <c r="N6661"/>
      <c r="AA6661"/>
      <c r="AB6661"/>
      <c r="AC6661"/>
      <c r="AD6661"/>
    </row>
    <row r="6662" spans="14:30" x14ac:dyDescent="0.25">
      <c r="N6662"/>
      <c r="AA6662"/>
      <c r="AB6662"/>
      <c r="AC6662"/>
      <c r="AD6662"/>
    </row>
    <row r="6663" spans="14:30" x14ac:dyDescent="0.25">
      <c r="N6663"/>
      <c r="AA6663"/>
      <c r="AB6663"/>
      <c r="AC6663"/>
      <c r="AD6663"/>
    </row>
    <row r="6664" spans="14:30" x14ac:dyDescent="0.25">
      <c r="N6664"/>
      <c r="AA6664"/>
      <c r="AB6664"/>
      <c r="AC6664"/>
      <c r="AD6664"/>
    </row>
    <row r="6665" spans="14:30" x14ac:dyDescent="0.25">
      <c r="N6665"/>
      <c r="AA6665"/>
      <c r="AB6665"/>
      <c r="AC6665"/>
      <c r="AD6665"/>
    </row>
    <row r="6666" spans="14:30" x14ac:dyDescent="0.25">
      <c r="N6666"/>
      <c r="AA6666"/>
      <c r="AB6666"/>
      <c r="AC6666"/>
      <c r="AD6666"/>
    </row>
    <row r="6667" spans="14:30" x14ac:dyDescent="0.25">
      <c r="N6667"/>
      <c r="AA6667"/>
      <c r="AB6667"/>
      <c r="AC6667"/>
      <c r="AD6667"/>
    </row>
    <row r="6668" spans="14:30" x14ac:dyDescent="0.25">
      <c r="N6668"/>
      <c r="AA6668"/>
      <c r="AB6668"/>
      <c r="AC6668"/>
      <c r="AD6668"/>
    </row>
    <row r="6669" spans="14:30" x14ac:dyDescent="0.25">
      <c r="N6669"/>
      <c r="AA6669"/>
      <c r="AB6669"/>
      <c r="AC6669"/>
      <c r="AD6669"/>
    </row>
    <row r="6670" spans="14:30" x14ac:dyDescent="0.25">
      <c r="N6670"/>
      <c r="AA6670"/>
      <c r="AB6670"/>
      <c r="AC6670"/>
      <c r="AD6670"/>
    </row>
    <row r="6671" spans="14:30" x14ac:dyDescent="0.25">
      <c r="N6671"/>
      <c r="AA6671"/>
      <c r="AB6671"/>
      <c r="AC6671"/>
      <c r="AD6671"/>
    </row>
    <row r="6672" spans="14:30" x14ac:dyDescent="0.25">
      <c r="N6672"/>
      <c r="AA6672"/>
      <c r="AB6672"/>
      <c r="AC6672"/>
      <c r="AD6672"/>
    </row>
    <row r="6673" spans="14:30" x14ac:dyDescent="0.25">
      <c r="N6673"/>
      <c r="AA6673"/>
      <c r="AB6673"/>
      <c r="AC6673"/>
      <c r="AD6673"/>
    </row>
    <row r="6674" spans="14:30" x14ac:dyDescent="0.25">
      <c r="N6674"/>
      <c r="AA6674"/>
      <c r="AB6674"/>
      <c r="AC6674"/>
      <c r="AD6674"/>
    </row>
    <row r="6675" spans="14:30" x14ac:dyDescent="0.25">
      <c r="N6675"/>
      <c r="AA6675"/>
      <c r="AB6675"/>
      <c r="AC6675"/>
      <c r="AD6675"/>
    </row>
    <row r="6676" spans="14:30" x14ac:dyDescent="0.25">
      <c r="N6676"/>
      <c r="AA6676"/>
      <c r="AB6676"/>
      <c r="AC6676"/>
      <c r="AD6676"/>
    </row>
    <row r="6677" spans="14:30" x14ac:dyDescent="0.25">
      <c r="N6677"/>
      <c r="AA6677"/>
      <c r="AB6677"/>
      <c r="AC6677"/>
      <c r="AD6677"/>
    </row>
    <row r="6678" spans="14:30" x14ac:dyDescent="0.25">
      <c r="N6678"/>
      <c r="AA6678"/>
      <c r="AB6678"/>
      <c r="AC6678"/>
      <c r="AD6678"/>
    </row>
    <row r="6679" spans="14:30" x14ac:dyDescent="0.25">
      <c r="N6679"/>
      <c r="AA6679"/>
      <c r="AB6679"/>
      <c r="AC6679"/>
      <c r="AD6679"/>
    </row>
    <row r="6680" spans="14:30" x14ac:dyDescent="0.25">
      <c r="N6680"/>
      <c r="AA6680"/>
      <c r="AB6680"/>
      <c r="AC6680"/>
      <c r="AD6680"/>
    </row>
    <row r="6681" spans="14:30" x14ac:dyDescent="0.25">
      <c r="N6681"/>
      <c r="AA6681"/>
      <c r="AB6681"/>
      <c r="AC6681"/>
      <c r="AD6681"/>
    </row>
    <row r="6682" spans="14:30" x14ac:dyDescent="0.25">
      <c r="N6682"/>
      <c r="AA6682"/>
      <c r="AB6682"/>
      <c r="AC6682"/>
      <c r="AD6682"/>
    </row>
    <row r="6683" spans="14:30" x14ac:dyDescent="0.25">
      <c r="N6683"/>
      <c r="AA6683"/>
      <c r="AB6683"/>
      <c r="AC6683"/>
      <c r="AD6683"/>
    </row>
    <row r="6684" spans="14:30" x14ac:dyDescent="0.25">
      <c r="N6684"/>
      <c r="AA6684"/>
      <c r="AB6684"/>
      <c r="AC6684"/>
      <c r="AD6684"/>
    </row>
    <row r="6685" spans="14:30" x14ac:dyDescent="0.25">
      <c r="N6685"/>
      <c r="AA6685"/>
      <c r="AB6685"/>
      <c r="AC6685"/>
      <c r="AD6685"/>
    </row>
    <row r="6686" spans="14:30" x14ac:dyDescent="0.25">
      <c r="N6686"/>
      <c r="AA6686"/>
      <c r="AB6686"/>
      <c r="AC6686"/>
      <c r="AD6686"/>
    </row>
    <row r="6687" spans="14:30" x14ac:dyDescent="0.25">
      <c r="N6687"/>
      <c r="AA6687"/>
      <c r="AB6687"/>
      <c r="AC6687"/>
      <c r="AD6687"/>
    </row>
    <row r="6688" spans="14:30" x14ac:dyDescent="0.25">
      <c r="N6688"/>
      <c r="AA6688"/>
      <c r="AB6688"/>
      <c r="AC6688"/>
      <c r="AD6688"/>
    </row>
    <row r="6689" spans="14:30" x14ac:dyDescent="0.25">
      <c r="N6689"/>
      <c r="AA6689"/>
      <c r="AB6689"/>
      <c r="AC6689"/>
      <c r="AD6689"/>
    </row>
    <row r="6690" spans="14:30" x14ac:dyDescent="0.25">
      <c r="N6690"/>
      <c r="AA6690"/>
      <c r="AB6690"/>
      <c r="AC6690"/>
      <c r="AD6690"/>
    </row>
    <row r="6691" spans="14:30" x14ac:dyDescent="0.25">
      <c r="N6691"/>
      <c r="AA6691"/>
      <c r="AB6691"/>
      <c r="AC6691"/>
      <c r="AD6691"/>
    </row>
    <row r="6692" spans="14:30" x14ac:dyDescent="0.25">
      <c r="N6692"/>
      <c r="AA6692"/>
      <c r="AB6692"/>
      <c r="AC6692"/>
      <c r="AD6692"/>
    </row>
    <row r="6693" spans="14:30" x14ac:dyDescent="0.25">
      <c r="N6693"/>
      <c r="AA6693"/>
      <c r="AB6693"/>
      <c r="AC6693"/>
      <c r="AD6693"/>
    </row>
    <row r="6694" spans="14:30" x14ac:dyDescent="0.25">
      <c r="N6694"/>
      <c r="AA6694"/>
      <c r="AB6694"/>
      <c r="AC6694"/>
      <c r="AD6694"/>
    </row>
    <row r="6695" spans="14:30" x14ac:dyDescent="0.25">
      <c r="N6695"/>
      <c r="AA6695"/>
      <c r="AB6695"/>
      <c r="AC6695"/>
      <c r="AD6695"/>
    </row>
    <row r="6696" spans="14:30" x14ac:dyDescent="0.25">
      <c r="N6696"/>
      <c r="AA6696"/>
      <c r="AB6696"/>
      <c r="AC6696"/>
      <c r="AD6696"/>
    </row>
    <row r="6697" spans="14:30" x14ac:dyDescent="0.25">
      <c r="N6697"/>
      <c r="AA6697"/>
      <c r="AB6697"/>
      <c r="AC6697"/>
      <c r="AD6697"/>
    </row>
    <row r="6698" spans="14:30" x14ac:dyDescent="0.25">
      <c r="N6698"/>
      <c r="AA6698"/>
      <c r="AB6698"/>
      <c r="AC6698"/>
      <c r="AD6698"/>
    </row>
    <row r="6699" spans="14:30" x14ac:dyDescent="0.25">
      <c r="N6699"/>
      <c r="AA6699"/>
      <c r="AB6699"/>
      <c r="AC6699"/>
      <c r="AD6699"/>
    </row>
    <row r="6700" spans="14:30" x14ac:dyDescent="0.25">
      <c r="N6700"/>
      <c r="AA6700"/>
      <c r="AB6700"/>
      <c r="AC6700"/>
      <c r="AD6700"/>
    </row>
    <row r="6701" spans="14:30" x14ac:dyDescent="0.25">
      <c r="N6701"/>
      <c r="AA6701"/>
      <c r="AB6701"/>
      <c r="AC6701"/>
      <c r="AD6701"/>
    </row>
    <row r="6702" spans="14:30" x14ac:dyDescent="0.25">
      <c r="N6702"/>
      <c r="AA6702"/>
      <c r="AB6702"/>
      <c r="AC6702"/>
      <c r="AD6702"/>
    </row>
    <row r="6703" spans="14:30" x14ac:dyDescent="0.25">
      <c r="N6703"/>
      <c r="AA6703"/>
      <c r="AB6703"/>
      <c r="AC6703"/>
      <c r="AD6703"/>
    </row>
    <row r="6704" spans="14:30" x14ac:dyDescent="0.25">
      <c r="N6704"/>
      <c r="AA6704"/>
      <c r="AB6704"/>
      <c r="AC6704"/>
      <c r="AD6704"/>
    </row>
    <row r="6705" spans="14:30" x14ac:dyDescent="0.25">
      <c r="N6705"/>
      <c r="AA6705"/>
      <c r="AB6705"/>
      <c r="AC6705"/>
      <c r="AD6705"/>
    </row>
    <row r="6706" spans="14:30" x14ac:dyDescent="0.25">
      <c r="N6706"/>
      <c r="AA6706"/>
      <c r="AB6706"/>
      <c r="AC6706"/>
      <c r="AD6706"/>
    </row>
    <row r="6707" spans="14:30" x14ac:dyDescent="0.25">
      <c r="N6707"/>
      <c r="AA6707"/>
      <c r="AB6707"/>
      <c r="AC6707"/>
      <c r="AD6707"/>
    </row>
    <row r="6708" spans="14:30" x14ac:dyDescent="0.25">
      <c r="N6708"/>
      <c r="AA6708"/>
      <c r="AB6708"/>
      <c r="AC6708"/>
      <c r="AD6708"/>
    </row>
    <row r="6709" spans="14:30" x14ac:dyDescent="0.25">
      <c r="N6709"/>
      <c r="AA6709"/>
      <c r="AB6709"/>
      <c r="AC6709"/>
      <c r="AD6709"/>
    </row>
    <row r="6710" spans="14:30" x14ac:dyDescent="0.25">
      <c r="N6710"/>
      <c r="AA6710"/>
      <c r="AB6710"/>
      <c r="AC6710"/>
      <c r="AD6710"/>
    </row>
    <row r="6711" spans="14:30" x14ac:dyDescent="0.25">
      <c r="N6711"/>
      <c r="AA6711"/>
      <c r="AB6711"/>
      <c r="AC6711"/>
      <c r="AD6711"/>
    </row>
    <row r="6712" spans="14:30" x14ac:dyDescent="0.25">
      <c r="N6712"/>
      <c r="AA6712"/>
      <c r="AB6712"/>
      <c r="AC6712"/>
      <c r="AD6712"/>
    </row>
    <row r="6713" spans="14:30" x14ac:dyDescent="0.25">
      <c r="N6713"/>
      <c r="AA6713"/>
      <c r="AB6713"/>
      <c r="AC6713"/>
      <c r="AD6713"/>
    </row>
    <row r="6714" spans="14:30" x14ac:dyDescent="0.25">
      <c r="N6714"/>
      <c r="AA6714"/>
      <c r="AB6714"/>
      <c r="AC6714"/>
      <c r="AD6714"/>
    </row>
    <row r="6715" spans="14:30" x14ac:dyDescent="0.25">
      <c r="N6715"/>
      <c r="AA6715"/>
      <c r="AB6715"/>
      <c r="AC6715"/>
      <c r="AD6715"/>
    </row>
    <row r="6716" spans="14:30" x14ac:dyDescent="0.25">
      <c r="N6716"/>
      <c r="AA6716"/>
      <c r="AB6716"/>
      <c r="AC6716"/>
      <c r="AD6716"/>
    </row>
    <row r="6717" spans="14:30" x14ac:dyDescent="0.25">
      <c r="N6717"/>
      <c r="AA6717"/>
      <c r="AB6717"/>
      <c r="AC6717"/>
      <c r="AD6717"/>
    </row>
    <row r="6718" spans="14:30" x14ac:dyDescent="0.25">
      <c r="N6718"/>
      <c r="AA6718"/>
      <c r="AB6718"/>
      <c r="AC6718"/>
      <c r="AD6718"/>
    </row>
    <row r="6719" spans="14:30" x14ac:dyDescent="0.25">
      <c r="N6719"/>
      <c r="AA6719"/>
      <c r="AB6719"/>
      <c r="AC6719"/>
      <c r="AD6719"/>
    </row>
    <row r="6720" spans="14:30" x14ac:dyDescent="0.25">
      <c r="N6720"/>
      <c r="AA6720"/>
      <c r="AB6720"/>
      <c r="AC6720"/>
      <c r="AD6720"/>
    </row>
    <row r="6721" spans="14:30" x14ac:dyDescent="0.25">
      <c r="N6721"/>
      <c r="AA6721"/>
      <c r="AB6721"/>
      <c r="AC6721"/>
      <c r="AD6721"/>
    </row>
    <row r="6722" spans="14:30" x14ac:dyDescent="0.25">
      <c r="N6722"/>
      <c r="AA6722"/>
      <c r="AB6722"/>
      <c r="AC6722"/>
      <c r="AD6722"/>
    </row>
    <row r="6723" spans="14:30" x14ac:dyDescent="0.25">
      <c r="N6723"/>
      <c r="AA6723"/>
      <c r="AB6723"/>
      <c r="AC6723"/>
      <c r="AD6723"/>
    </row>
    <row r="6724" spans="14:30" x14ac:dyDescent="0.25">
      <c r="N6724"/>
      <c r="AA6724"/>
      <c r="AB6724"/>
      <c r="AC6724"/>
      <c r="AD6724"/>
    </row>
    <row r="6725" spans="14:30" x14ac:dyDescent="0.25">
      <c r="N6725"/>
      <c r="AA6725"/>
      <c r="AB6725"/>
      <c r="AC6725"/>
      <c r="AD6725"/>
    </row>
    <row r="6726" spans="14:30" x14ac:dyDescent="0.25">
      <c r="N6726"/>
      <c r="AA6726"/>
      <c r="AB6726"/>
      <c r="AC6726"/>
      <c r="AD6726"/>
    </row>
    <row r="6727" spans="14:30" x14ac:dyDescent="0.25">
      <c r="N6727"/>
      <c r="AA6727"/>
      <c r="AB6727"/>
      <c r="AC6727"/>
      <c r="AD6727"/>
    </row>
    <row r="6728" spans="14:30" x14ac:dyDescent="0.25">
      <c r="N6728"/>
      <c r="AA6728"/>
      <c r="AB6728"/>
      <c r="AC6728"/>
      <c r="AD6728"/>
    </row>
    <row r="6729" spans="14:30" x14ac:dyDescent="0.25">
      <c r="N6729"/>
      <c r="AA6729"/>
      <c r="AB6729"/>
      <c r="AC6729"/>
      <c r="AD6729"/>
    </row>
    <row r="6730" spans="14:30" x14ac:dyDescent="0.25">
      <c r="N6730"/>
      <c r="AA6730"/>
      <c r="AB6730"/>
      <c r="AC6730"/>
      <c r="AD6730"/>
    </row>
    <row r="6731" spans="14:30" x14ac:dyDescent="0.25">
      <c r="N6731"/>
      <c r="AA6731"/>
      <c r="AB6731"/>
      <c r="AC6731"/>
      <c r="AD6731"/>
    </row>
    <row r="6732" spans="14:30" x14ac:dyDescent="0.25">
      <c r="N6732"/>
      <c r="AA6732"/>
      <c r="AB6732"/>
      <c r="AC6732"/>
      <c r="AD6732"/>
    </row>
    <row r="6733" spans="14:30" x14ac:dyDescent="0.25">
      <c r="N6733"/>
      <c r="AA6733"/>
      <c r="AB6733"/>
      <c r="AC6733"/>
      <c r="AD6733"/>
    </row>
    <row r="6734" spans="14:30" x14ac:dyDescent="0.25">
      <c r="N6734"/>
      <c r="AA6734"/>
      <c r="AB6734"/>
      <c r="AC6734"/>
      <c r="AD6734"/>
    </row>
    <row r="6735" spans="14:30" x14ac:dyDescent="0.25">
      <c r="N6735"/>
      <c r="AA6735"/>
      <c r="AB6735"/>
      <c r="AC6735"/>
      <c r="AD6735"/>
    </row>
    <row r="6736" spans="14:30" x14ac:dyDescent="0.25">
      <c r="N6736"/>
      <c r="AA6736"/>
      <c r="AB6736"/>
      <c r="AC6736"/>
      <c r="AD6736"/>
    </row>
    <row r="6737" spans="14:30" x14ac:dyDescent="0.25">
      <c r="N6737"/>
      <c r="AA6737"/>
      <c r="AB6737"/>
      <c r="AC6737"/>
      <c r="AD6737"/>
    </row>
    <row r="6738" spans="14:30" x14ac:dyDescent="0.25">
      <c r="N6738"/>
      <c r="AA6738"/>
      <c r="AB6738"/>
      <c r="AC6738"/>
      <c r="AD6738"/>
    </row>
    <row r="6739" spans="14:30" x14ac:dyDescent="0.25">
      <c r="N6739"/>
      <c r="AA6739"/>
      <c r="AB6739"/>
      <c r="AC6739"/>
      <c r="AD6739"/>
    </row>
    <row r="6740" spans="14:30" x14ac:dyDescent="0.25">
      <c r="N6740"/>
      <c r="AA6740"/>
      <c r="AB6740"/>
      <c r="AC6740"/>
      <c r="AD6740"/>
    </row>
    <row r="6741" spans="14:30" x14ac:dyDescent="0.25">
      <c r="N6741"/>
      <c r="AA6741"/>
      <c r="AB6741"/>
      <c r="AC6741"/>
      <c r="AD6741"/>
    </row>
    <row r="6742" spans="14:30" x14ac:dyDescent="0.25">
      <c r="N6742"/>
      <c r="AA6742"/>
      <c r="AB6742"/>
      <c r="AC6742"/>
      <c r="AD6742"/>
    </row>
    <row r="6743" spans="14:30" x14ac:dyDescent="0.25">
      <c r="N6743"/>
      <c r="AA6743"/>
      <c r="AB6743"/>
      <c r="AC6743"/>
      <c r="AD6743"/>
    </row>
    <row r="6744" spans="14:30" x14ac:dyDescent="0.25">
      <c r="N6744"/>
      <c r="AA6744"/>
      <c r="AB6744"/>
      <c r="AC6744"/>
      <c r="AD6744"/>
    </row>
    <row r="6745" spans="14:30" x14ac:dyDescent="0.25">
      <c r="N6745"/>
      <c r="AA6745"/>
      <c r="AB6745"/>
      <c r="AC6745"/>
      <c r="AD6745"/>
    </row>
    <row r="6746" spans="14:30" x14ac:dyDescent="0.25">
      <c r="N6746"/>
      <c r="AA6746"/>
      <c r="AB6746"/>
      <c r="AC6746"/>
      <c r="AD6746"/>
    </row>
    <row r="6747" spans="14:30" x14ac:dyDescent="0.25">
      <c r="N6747"/>
      <c r="AA6747"/>
      <c r="AB6747"/>
      <c r="AC6747"/>
      <c r="AD6747"/>
    </row>
    <row r="6748" spans="14:30" x14ac:dyDescent="0.25">
      <c r="N6748"/>
      <c r="AA6748"/>
      <c r="AB6748"/>
      <c r="AC6748"/>
      <c r="AD6748"/>
    </row>
    <row r="6749" spans="14:30" x14ac:dyDescent="0.25">
      <c r="N6749"/>
      <c r="AA6749"/>
      <c r="AB6749"/>
      <c r="AC6749"/>
      <c r="AD6749"/>
    </row>
    <row r="6750" spans="14:30" x14ac:dyDescent="0.25">
      <c r="N6750"/>
      <c r="AA6750"/>
      <c r="AB6750"/>
      <c r="AC6750"/>
      <c r="AD6750"/>
    </row>
    <row r="6751" spans="14:30" x14ac:dyDescent="0.25">
      <c r="N6751"/>
      <c r="AA6751"/>
      <c r="AB6751"/>
      <c r="AC6751"/>
      <c r="AD6751"/>
    </row>
    <row r="6752" spans="14:30" x14ac:dyDescent="0.25">
      <c r="N6752"/>
      <c r="AA6752"/>
      <c r="AB6752"/>
      <c r="AC6752"/>
      <c r="AD6752"/>
    </row>
    <row r="6753" spans="14:30" x14ac:dyDescent="0.25">
      <c r="N6753"/>
      <c r="AA6753"/>
      <c r="AB6753"/>
      <c r="AC6753"/>
      <c r="AD6753"/>
    </row>
    <row r="6754" spans="14:30" x14ac:dyDescent="0.25">
      <c r="N6754"/>
      <c r="AA6754"/>
      <c r="AB6754"/>
      <c r="AC6754"/>
      <c r="AD6754"/>
    </row>
    <row r="6755" spans="14:30" x14ac:dyDescent="0.25">
      <c r="N6755"/>
      <c r="AA6755"/>
      <c r="AB6755"/>
      <c r="AC6755"/>
      <c r="AD6755"/>
    </row>
    <row r="6756" spans="14:30" x14ac:dyDescent="0.25">
      <c r="N6756"/>
      <c r="AA6756"/>
      <c r="AB6756"/>
      <c r="AC6756"/>
      <c r="AD6756"/>
    </row>
    <row r="6757" spans="14:30" x14ac:dyDescent="0.25">
      <c r="N6757"/>
      <c r="AA6757"/>
      <c r="AB6757"/>
      <c r="AC6757"/>
      <c r="AD6757"/>
    </row>
    <row r="6758" spans="14:30" x14ac:dyDescent="0.25">
      <c r="N6758"/>
      <c r="AA6758"/>
      <c r="AB6758"/>
      <c r="AC6758"/>
      <c r="AD6758"/>
    </row>
    <row r="6759" spans="14:30" x14ac:dyDescent="0.25">
      <c r="N6759"/>
      <c r="AA6759"/>
      <c r="AB6759"/>
      <c r="AC6759"/>
      <c r="AD6759"/>
    </row>
    <row r="6760" spans="14:30" x14ac:dyDescent="0.25">
      <c r="N6760"/>
      <c r="AA6760"/>
      <c r="AB6760"/>
      <c r="AC6760"/>
      <c r="AD6760"/>
    </row>
    <row r="6761" spans="14:30" x14ac:dyDescent="0.25">
      <c r="N6761"/>
      <c r="AA6761"/>
      <c r="AB6761"/>
      <c r="AC6761"/>
      <c r="AD6761"/>
    </row>
    <row r="6762" spans="14:30" x14ac:dyDescent="0.25">
      <c r="N6762"/>
      <c r="AA6762"/>
      <c r="AB6762"/>
      <c r="AC6762"/>
      <c r="AD6762"/>
    </row>
    <row r="6763" spans="14:30" x14ac:dyDescent="0.25">
      <c r="N6763"/>
      <c r="AA6763"/>
      <c r="AB6763"/>
      <c r="AC6763"/>
      <c r="AD6763"/>
    </row>
    <row r="6764" spans="14:30" x14ac:dyDescent="0.25">
      <c r="N6764"/>
      <c r="AA6764"/>
      <c r="AB6764"/>
      <c r="AC6764"/>
      <c r="AD6764"/>
    </row>
    <row r="6765" spans="14:30" x14ac:dyDescent="0.25">
      <c r="N6765"/>
      <c r="AA6765"/>
      <c r="AB6765"/>
      <c r="AC6765"/>
      <c r="AD6765"/>
    </row>
    <row r="6766" spans="14:30" x14ac:dyDescent="0.25">
      <c r="N6766"/>
      <c r="AA6766"/>
      <c r="AB6766"/>
      <c r="AC6766"/>
      <c r="AD6766"/>
    </row>
    <row r="6767" spans="14:30" x14ac:dyDescent="0.25">
      <c r="N6767"/>
      <c r="AA6767"/>
      <c r="AB6767"/>
      <c r="AC6767"/>
      <c r="AD6767"/>
    </row>
    <row r="6768" spans="14:30" x14ac:dyDescent="0.25">
      <c r="N6768"/>
      <c r="AA6768"/>
      <c r="AB6768"/>
      <c r="AC6768"/>
      <c r="AD6768"/>
    </row>
    <row r="6769" spans="14:30" x14ac:dyDescent="0.25">
      <c r="N6769"/>
      <c r="AA6769"/>
      <c r="AB6769"/>
      <c r="AC6769"/>
      <c r="AD6769"/>
    </row>
    <row r="6770" spans="14:30" x14ac:dyDescent="0.25">
      <c r="N6770"/>
      <c r="AA6770"/>
      <c r="AB6770"/>
      <c r="AC6770"/>
      <c r="AD6770"/>
    </row>
    <row r="6771" spans="14:30" x14ac:dyDescent="0.25">
      <c r="N6771"/>
      <c r="AA6771"/>
      <c r="AB6771"/>
      <c r="AC6771"/>
      <c r="AD6771"/>
    </row>
    <row r="6772" spans="14:30" x14ac:dyDescent="0.25">
      <c r="N6772"/>
      <c r="AA6772"/>
      <c r="AB6772"/>
      <c r="AC6772"/>
      <c r="AD6772"/>
    </row>
    <row r="6773" spans="14:30" x14ac:dyDescent="0.25">
      <c r="N6773"/>
      <c r="AA6773"/>
      <c r="AB6773"/>
      <c r="AC6773"/>
      <c r="AD6773"/>
    </row>
    <row r="6774" spans="14:30" x14ac:dyDescent="0.25">
      <c r="N6774"/>
      <c r="AA6774"/>
      <c r="AB6774"/>
      <c r="AC6774"/>
      <c r="AD6774"/>
    </row>
    <row r="6775" spans="14:30" x14ac:dyDescent="0.25">
      <c r="N6775"/>
      <c r="AA6775"/>
      <c r="AB6775"/>
      <c r="AC6775"/>
      <c r="AD6775"/>
    </row>
    <row r="6776" spans="14:30" x14ac:dyDescent="0.25">
      <c r="N6776"/>
      <c r="AA6776"/>
      <c r="AB6776"/>
      <c r="AC6776"/>
      <c r="AD6776"/>
    </row>
    <row r="6777" spans="14:30" x14ac:dyDescent="0.25">
      <c r="N6777"/>
      <c r="AA6777"/>
      <c r="AB6777"/>
      <c r="AC6777"/>
      <c r="AD6777"/>
    </row>
    <row r="6778" spans="14:30" x14ac:dyDescent="0.25">
      <c r="N6778"/>
      <c r="AA6778"/>
      <c r="AB6778"/>
      <c r="AC6778"/>
      <c r="AD6778"/>
    </row>
    <row r="6779" spans="14:30" x14ac:dyDescent="0.25">
      <c r="N6779"/>
      <c r="AA6779"/>
      <c r="AB6779"/>
      <c r="AC6779"/>
      <c r="AD6779"/>
    </row>
    <row r="6780" spans="14:30" x14ac:dyDescent="0.25">
      <c r="N6780"/>
      <c r="AA6780"/>
      <c r="AB6780"/>
      <c r="AC6780"/>
      <c r="AD6780"/>
    </row>
    <row r="6781" spans="14:30" x14ac:dyDescent="0.25">
      <c r="N6781"/>
      <c r="AA6781"/>
      <c r="AB6781"/>
      <c r="AC6781"/>
      <c r="AD6781"/>
    </row>
    <row r="6782" spans="14:30" x14ac:dyDescent="0.25">
      <c r="N6782"/>
      <c r="AA6782"/>
      <c r="AB6782"/>
      <c r="AC6782"/>
      <c r="AD6782"/>
    </row>
    <row r="6783" spans="14:30" x14ac:dyDescent="0.25">
      <c r="N6783"/>
      <c r="AA6783"/>
      <c r="AB6783"/>
      <c r="AC6783"/>
      <c r="AD6783"/>
    </row>
    <row r="6784" spans="14:30" x14ac:dyDescent="0.25">
      <c r="N6784"/>
      <c r="AA6784"/>
      <c r="AB6784"/>
      <c r="AC6784"/>
      <c r="AD6784"/>
    </row>
    <row r="6785" spans="14:30" x14ac:dyDescent="0.25">
      <c r="N6785"/>
      <c r="AA6785"/>
      <c r="AB6785"/>
      <c r="AC6785"/>
      <c r="AD6785"/>
    </row>
    <row r="6786" spans="14:30" x14ac:dyDescent="0.25">
      <c r="N6786"/>
      <c r="AA6786"/>
      <c r="AB6786"/>
      <c r="AC6786"/>
      <c r="AD6786"/>
    </row>
    <row r="6787" spans="14:30" x14ac:dyDescent="0.25">
      <c r="N6787"/>
      <c r="AA6787"/>
      <c r="AB6787"/>
      <c r="AC6787"/>
      <c r="AD6787"/>
    </row>
    <row r="6788" spans="14:30" x14ac:dyDescent="0.25">
      <c r="N6788"/>
      <c r="AA6788"/>
      <c r="AB6788"/>
      <c r="AC6788"/>
      <c r="AD6788"/>
    </row>
    <row r="6789" spans="14:30" x14ac:dyDescent="0.25">
      <c r="N6789"/>
      <c r="AA6789"/>
      <c r="AB6789"/>
      <c r="AC6789"/>
      <c r="AD6789"/>
    </row>
    <row r="6790" spans="14:30" x14ac:dyDescent="0.25">
      <c r="N6790"/>
      <c r="AA6790"/>
      <c r="AB6790"/>
      <c r="AC6790"/>
      <c r="AD6790"/>
    </row>
    <row r="6791" spans="14:30" x14ac:dyDescent="0.25">
      <c r="N6791"/>
      <c r="AA6791"/>
      <c r="AB6791"/>
      <c r="AC6791"/>
      <c r="AD6791"/>
    </row>
    <row r="6792" spans="14:30" x14ac:dyDescent="0.25">
      <c r="N6792"/>
      <c r="AA6792"/>
      <c r="AB6792"/>
      <c r="AC6792"/>
      <c r="AD6792"/>
    </row>
    <row r="6793" spans="14:30" x14ac:dyDescent="0.25">
      <c r="N6793"/>
      <c r="AA6793"/>
      <c r="AB6793"/>
      <c r="AC6793"/>
      <c r="AD6793"/>
    </row>
    <row r="6794" spans="14:30" x14ac:dyDescent="0.25">
      <c r="N6794"/>
      <c r="AA6794"/>
      <c r="AB6794"/>
      <c r="AC6794"/>
      <c r="AD6794"/>
    </row>
    <row r="6795" spans="14:30" x14ac:dyDescent="0.25">
      <c r="N6795"/>
      <c r="AA6795"/>
      <c r="AB6795"/>
      <c r="AC6795"/>
      <c r="AD6795"/>
    </row>
    <row r="6796" spans="14:30" x14ac:dyDescent="0.25">
      <c r="N6796"/>
      <c r="AA6796"/>
      <c r="AB6796"/>
      <c r="AC6796"/>
      <c r="AD6796"/>
    </row>
    <row r="6797" spans="14:30" x14ac:dyDescent="0.25">
      <c r="N6797"/>
      <c r="AA6797"/>
      <c r="AB6797"/>
      <c r="AC6797"/>
      <c r="AD6797"/>
    </row>
    <row r="6798" spans="14:30" x14ac:dyDescent="0.25">
      <c r="N6798"/>
      <c r="AA6798"/>
      <c r="AB6798"/>
      <c r="AC6798"/>
      <c r="AD6798"/>
    </row>
    <row r="6799" spans="14:30" x14ac:dyDescent="0.25">
      <c r="N6799"/>
      <c r="AA6799"/>
      <c r="AB6799"/>
      <c r="AC6799"/>
      <c r="AD6799"/>
    </row>
    <row r="6800" spans="14:30" x14ac:dyDescent="0.25">
      <c r="N6800"/>
      <c r="AA6800"/>
      <c r="AB6800"/>
      <c r="AC6800"/>
      <c r="AD6800"/>
    </row>
    <row r="6801" spans="14:30" x14ac:dyDescent="0.25">
      <c r="N6801"/>
      <c r="AA6801"/>
      <c r="AB6801"/>
      <c r="AC6801"/>
      <c r="AD6801"/>
    </row>
    <row r="6802" spans="14:30" x14ac:dyDescent="0.25">
      <c r="N6802"/>
      <c r="AA6802"/>
      <c r="AB6802"/>
      <c r="AC6802"/>
      <c r="AD6802"/>
    </row>
    <row r="6803" spans="14:30" x14ac:dyDescent="0.25">
      <c r="N6803"/>
      <c r="AA6803"/>
      <c r="AB6803"/>
      <c r="AC6803"/>
      <c r="AD6803"/>
    </row>
    <row r="6804" spans="14:30" x14ac:dyDescent="0.25">
      <c r="N6804"/>
      <c r="AA6804"/>
      <c r="AB6804"/>
      <c r="AC6804"/>
      <c r="AD6804"/>
    </row>
    <row r="6805" spans="14:30" x14ac:dyDescent="0.25">
      <c r="N6805"/>
      <c r="AA6805"/>
      <c r="AB6805"/>
      <c r="AC6805"/>
      <c r="AD6805"/>
    </row>
    <row r="6806" spans="14:30" x14ac:dyDescent="0.25">
      <c r="N6806"/>
      <c r="AA6806"/>
      <c r="AB6806"/>
      <c r="AC6806"/>
      <c r="AD6806"/>
    </row>
    <row r="6807" spans="14:30" x14ac:dyDescent="0.25">
      <c r="N6807"/>
      <c r="AA6807"/>
      <c r="AB6807"/>
      <c r="AC6807"/>
      <c r="AD6807"/>
    </row>
    <row r="6808" spans="14:30" x14ac:dyDescent="0.25">
      <c r="N6808"/>
      <c r="AA6808"/>
      <c r="AB6808"/>
      <c r="AC6808"/>
      <c r="AD6808"/>
    </row>
    <row r="6809" spans="14:30" x14ac:dyDescent="0.25">
      <c r="N6809"/>
      <c r="AA6809"/>
      <c r="AB6809"/>
      <c r="AC6809"/>
      <c r="AD6809"/>
    </row>
    <row r="6810" spans="14:30" x14ac:dyDescent="0.25">
      <c r="N6810"/>
      <c r="AA6810"/>
      <c r="AB6810"/>
      <c r="AC6810"/>
      <c r="AD6810"/>
    </row>
    <row r="6811" spans="14:30" x14ac:dyDescent="0.25">
      <c r="N6811"/>
      <c r="AA6811"/>
      <c r="AB6811"/>
      <c r="AC6811"/>
      <c r="AD6811"/>
    </row>
    <row r="6812" spans="14:30" x14ac:dyDescent="0.25">
      <c r="N6812"/>
      <c r="AA6812"/>
      <c r="AB6812"/>
      <c r="AC6812"/>
      <c r="AD6812"/>
    </row>
    <row r="6813" spans="14:30" x14ac:dyDescent="0.25">
      <c r="N6813"/>
      <c r="AA6813"/>
      <c r="AB6813"/>
      <c r="AC6813"/>
      <c r="AD6813"/>
    </row>
    <row r="6814" spans="14:30" x14ac:dyDescent="0.25">
      <c r="N6814"/>
      <c r="AA6814"/>
      <c r="AB6814"/>
      <c r="AC6814"/>
      <c r="AD6814"/>
    </row>
    <row r="6815" spans="14:30" x14ac:dyDescent="0.25">
      <c r="N6815"/>
      <c r="AA6815"/>
      <c r="AB6815"/>
      <c r="AC6815"/>
      <c r="AD6815"/>
    </row>
    <row r="6816" spans="14:30" x14ac:dyDescent="0.25">
      <c r="N6816"/>
      <c r="AA6816"/>
      <c r="AB6816"/>
      <c r="AC6816"/>
      <c r="AD6816"/>
    </row>
    <row r="6817" spans="14:30" x14ac:dyDescent="0.25">
      <c r="N6817"/>
      <c r="AA6817"/>
      <c r="AB6817"/>
      <c r="AC6817"/>
      <c r="AD6817"/>
    </row>
    <row r="6818" spans="14:30" x14ac:dyDescent="0.25">
      <c r="N6818"/>
      <c r="AA6818"/>
      <c r="AB6818"/>
      <c r="AC6818"/>
      <c r="AD6818"/>
    </row>
    <row r="6819" spans="14:30" x14ac:dyDescent="0.25">
      <c r="N6819"/>
      <c r="AA6819"/>
      <c r="AB6819"/>
      <c r="AC6819"/>
      <c r="AD6819"/>
    </row>
    <row r="6820" spans="14:30" x14ac:dyDescent="0.25">
      <c r="N6820"/>
      <c r="AA6820"/>
      <c r="AB6820"/>
      <c r="AC6820"/>
      <c r="AD6820"/>
    </row>
    <row r="6821" spans="14:30" x14ac:dyDescent="0.25">
      <c r="N6821"/>
      <c r="AA6821"/>
      <c r="AB6821"/>
      <c r="AC6821"/>
      <c r="AD6821"/>
    </row>
    <row r="6822" spans="14:30" x14ac:dyDescent="0.25">
      <c r="N6822"/>
      <c r="AA6822"/>
      <c r="AB6822"/>
      <c r="AC6822"/>
      <c r="AD6822"/>
    </row>
    <row r="6823" spans="14:30" x14ac:dyDescent="0.25">
      <c r="N6823"/>
      <c r="AA6823"/>
      <c r="AB6823"/>
      <c r="AC6823"/>
      <c r="AD6823"/>
    </row>
    <row r="6824" spans="14:30" x14ac:dyDescent="0.25">
      <c r="N6824"/>
      <c r="AA6824"/>
      <c r="AB6824"/>
      <c r="AC6824"/>
      <c r="AD6824"/>
    </row>
    <row r="6825" spans="14:30" x14ac:dyDescent="0.25">
      <c r="N6825"/>
      <c r="AA6825"/>
      <c r="AB6825"/>
      <c r="AC6825"/>
      <c r="AD6825"/>
    </row>
    <row r="6826" spans="14:30" x14ac:dyDescent="0.25">
      <c r="N6826"/>
      <c r="AA6826"/>
      <c r="AB6826"/>
      <c r="AC6826"/>
      <c r="AD6826"/>
    </row>
    <row r="6827" spans="14:30" x14ac:dyDescent="0.25">
      <c r="N6827"/>
      <c r="AA6827"/>
      <c r="AB6827"/>
      <c r="AC6827"/>
      <c r="AD6827"/>
    </row>
    <row r="6828" spans="14:30" x14ac:dyDescent="0.25">
      <c r="N6828"/>
      <c r="AA6828"/>
      <c r="AB6828"/>
      <c r="AC6828"/>
      <c r="AD6828"/>
    </row>
    <row r="6829" spans="14:30" x14ac:dyDescent="0.25">
      <c r="N6829"/>
      <c r="AA6829"/>
      <c r="AB6829"/>
      <c r="AC6829"/>
      <c r="AD6829"/>
    </row>
    <row r="6830" spans="14:30" x14ac:dyDescent="0.25">
      <c r="N6830"/>
      <c r="AA6830"/>
      <c r="AB6830"/>
      <c r="AC6830"/>
      <c r="AD6830"/>
    </row>
    <row r="6831" spans="14:30" x14ac:dyDescent="0.25">
      <c r="N6831"/>
      <c r="AA6831"/>
      <c r="AB6831"/>
      <c r="AC6831"/>
      <c r="AD6831"/>
    </row>
    <row r="6832" spans="14:30" x14ac:dyDescent="0.25">
      <c r="N6832"/>
      <c r="AA6832"/>
      <c r="AB6832"/>
      <c r="AC6832"/>
      <c r="AD6832"/>
    </row>
    <row r="6833" spans="14:30" x14ac:dyDescent="0.25">
      <c r="N6833"/>
      <c r="AA6833"/>
      <c r="AB6833"/>
      <c r="AC6833"/>
      <c r="AD6833"/>
    </row>
    <row r="6834" spans="14:30" x14ac:dyDescent="0.25">
      <c r="N6834"/>
      <c r="AA6834"/>
      <c r="AB6834"/>
      <c r="AC6834"/>
      <c r="AD6834"/>
    </row>
    <row r="6835" spans="14:30" x14ac:dyDescent="0.25">
      <c r="N6835"/>
      <c r="AA6835"/>
      <c r="AB6835"/>
      <c r="AC6835"/>
      <c r="AD6835"/>
    </row>
    <row r="6836" spans="14:30" x14ac:dyDescent="0.25">
      <c r="N6836"/>
      <c r="AA6836"/>
      <c r="AB6836"/>
      <c r="AC6836"/>
      <c r="AD6836"/>
    </row>
    <row r="6837" spans="14:30" x14ac:dyDescent="0.25">
      <c r="N6837"/>
      <c r="AA6837"/>
      <c r="AB6837"/>
      <c r="AC6837"/>
      <c r="AD6837"/>
    </row>
    <row r="6838" spans="14:30" x14ac:dyDescent="0.25">
      <c r="N6838"/>
      <c r="AA6838"/>
      <c r="AB6838"/>
      <c r="AC6838"/>
      <c r="AD6838"/>
    </row>
    <row r="6839" spans="14:30" x14ac:dyDescent="0.25">
      <c r="N6839"/>
      <c r="AA6839"/>
      <c r="AB6839"/>
      <c r="AC6839"/>
      <c r="AD6839"/>
    </row>
    <row r="6840" spans="14:30" x14ac:dyDescent="0.25">
      <c r="N6840"/>
      <c r="AA6840"/>
      <c r="AB6840"/>
      <c r="AC6840"/>
      <c r="AD6840"/>
    </row>
    <row r="6841" spans="14:30" x14ac:dyDescent="0.25">
      <c r="N6841"/>
      <c r="AA6841"/>
      <c r="AB6841"/>
      <c r="AC6841"/>
      <c r="AD6841"/>
    </row>
    <row r="6842" spans="14:30" x14ac:dyDescent="0.25">
      <c r="N6842"/>
      <c r="AA6842"/>
      <c r="AB6842"/>
      <c r="AC6842"/>
      <c r="AD6842"/>
    </row>
    <row r="6843" spans="14:30" x14ac:dyDescent="0.25">
      <c r="N6843"/>
      <c r="AA6843"/>
      <c r="AB6843"/>
      <c r="AC6843"/>
      <c r="AD6843"/>
    </row>
    <row r="6844" spans="14:30" x14ac:dyDescent="0.25">
      <c r="N6844"/>
      <c r="AA6844"/>
      <c r="AB6844"/>
      <c r="AC6844"/>
      <c r="AD6844"/>
    </row>
    <row r="6845" spans="14:30" x14ac:dyDescent="0.25">
      <c r="N6845"/>
      <c r="AA6845"/>
      <c r="AB6845"/>
      <c r="AC6845"/>
      <c r="AD6845"/>
    </row>
    <row r="6846" spans="14:30" x14ac:dyDescent="0.25">
      <c r="N6846"/>
      <c r="AA6846"/>
      <c r="AB6846"/>
      <c r="AC6846"/>
      <c r="AD6846"/>
    </row>
    <row r="6847" spans="14:30" x14ac:dyDescent="0.25">
      <c r="N6847"/>
      <c r="AA6847"/>
      <c r="AB6847"/>
      <c r="AC6847"/>
      <c r="AD6847"/>
    </row>
    <row r="6848" spans="14:30" x14ac:dyDescent="0.25">
      <c r="N6848"/>
      <c r="AA6848"/>
      <c r="AB6848"/>
      <c r="AC6848"/>
      <c r="AD6848"/>
    </row>
    <row r="6849" spans="14:30" x14ac:dyDescent="0.25">
      <c r="N6849"/>
      <c r="AA6849"/>
      <c r="AB6849"/>
      <c r="AC6849"/>
      <c r="AD6849"/>
    </row>
    <row r="6850" spans="14:30" x14ac:dyDescent="0.25">
      <c r="N6850"/>
      <c r="AA6850"/>
      <c r="AB6850"/>
      <c r="AC6850"/>
      <c r="AD6850"/>
    </row>
    <row r="6851" spans="14:30" x14ac:dyDescent="0.25">
      <c r="N6851"/>
      <c r="AA6851"/>
      <c r="AB6851"/>
      <c r="AC6851"/>
      <c r="AD6851"/>
    </row>
    <row r="6852" spans="14:30" x14ac:dyDescent="0.25">
      <c r="N6852"/>
      <c r="AA6852"/>
      <c r="AB6852"/>
      <c r="AC6852"/>
      <c r="AD6852"/>
    </row>
    <row r="6853" spans="14:30" x14ac:dyDescent="0.25">
      <c r="N6853"/>
      <c r="AA6853"/>
      <c r="AB6853"/>
      <c r="AC6853"/>
      <c r="AD6853"/>
    </row>
    <row r="6854" spans="14:30" x14ac:dyDescent="0.25">
      <c r="N6854"/>
      <c r="AA6854"/>
      <c r="AB6854"/>
      <c r="AC6854"/>
      <c r="AD6854"/>
    </row>
    <row r="6855" spans="14:30" x14ac:dyDescent="0.25">
      <c r="N6855"/>
      <c r="AA6855"/>
      <c r="AB6855"/>
      <c r="AC6855"/>
      <c r="AD6855"/>
    </row>
    <row r="6856" spans="14:30" x14ac:dyDescent="0.25">
      <c r="N6856"/>
      <c r="AA6856"/>
      <c r="AB6856"/>
      <c r="AC6856"/>
      <c r="AD6856"/>
    </row>
    <row r="6857" spans="14:30" x14ac:dyDescent="0.25">
      <c r="N6857"/>
      <c r="AA6857"/>
      <c r="AB6857"/>
      <c r="AC6857"/>
      <c r="AD6857"/>
    </row>
    <row r="6858" spans="14:30" x14ac:dyDescent="0.25">
      <c r="N6858"/>
      <c r="AA6858"/>
      <c r="AB6858"/>
      <c r="AC6858"/>
      <c r="AD6858"/>
    </row>
    <row r="6859" spans="14:30" x14ac:dyDescent="0.25">
      <c r="N6859"/>
      <c r="AA6859"/>
      <c r="AB6859"/>
      <c r="AC6859"/>
      <c r="AD6859"/>
    </row>
    <row r="6860" spans="14:30" x14ac:dyDescent="0.25">
      <c r="N6860"/>
      <c r="AA6860"/>
      <c r="AB6860"/>
      <c r="AC6860"/>
      <c r="AD6860"/>
    </row>
    <row r="6861" spans="14:30" x14ac:dyDescent="0.25">
      <c r="N6861"/>
      <c r="AA6861"/>
      <c r="AB6861"/>
      <c r="AC6861"/>
      <c r="AD6861"/>
    </row>
    <row r="6862" spans="14:30" x14ac:dyDescent="0.25">
      <c r="N6862"/>
      <c r="AA6862"/>
      <c r="AB6862"/>
      <c r="AC6862"/>
      <c r="AD6862"/>
    </row>
    <row r="6863" spans="14:30" x14ac:dyDescent="0.25">
      <c r="N6863"/>
      <c r="AA6863"/>
      <c r="AB6863"/>
      <c r="AC6863"/>
      <c r="AD6863"/>
    </row>
    <row r="6864" spans="14:30" x14ac:dyDescent="0.25">
      <c r="N6864"/>
      <c r="AA6864"/>
      <c r="AB6864"/>
      <c r="AC6864"/>
      <c r="AD6864"/>
    </row>
    <row r="6865" spans="14:30" x14ac:dyDescent="0.25">
      <c r="N6865"/>
      <c r="AA6865"/>
      <c r="AB6865"/>
      <c r="AC6865"/>
      <c r="AD6865"/>
    </row>
    <row r="6866" spans="14:30" x14ac:dyDescent="0.25">
      <c r="N6866"/>
      <c r="AA6866"/>
      <c r="AB6866"/>
      <c r="AC6866"/>
      <c r="AD6866"/>
    </row>
    <row r="6867" spans="14:30" x14ac:dyDescent="0.25">
      <c r="N6867"/>
      <c r="AA6867"/>
      <c r="AB6867"/>
      <c r="AC6867"/>
      <c r="AD6867"/>
    </row>
    <row r="6868" spans="14:30" x14ac:dyDescent="0.25">
      <c r="N6868"/>
      <c r="AA6868"/>
      <c r="AB6868"/>
      <c r="AC6868"/>
      <c r="AD6868"/>
    </row>
    <row r="6869" spans="14:30" x14ac:dyDescent="0.25">
      <c r="N6869"/>
      <c r="AA6869"/>
      <c r="AB6869"/>
      <c r="AC6869"/>
      <c r="AD6869"/>
    </row>
    <row r="6870" spans="14:30" x14ac:dyDescent="0.25">
      <c r="N6870"/>
      <c r="AA6870"/>
      <c r="AB6870"/>
      <c r="AC6870"/>
      <c r="AD6870"/>
    </row>
    <row r="6871" spans="14:30" x14ac:dyDescent="0.25">
      <c r="N6871"/>
      <c r="AA6871"/>
      <c r="AB6871"/>
      <c r="AC6871"/>
      <c r="AD6871"/>
    </row>
    <row r="6872" spans="14:30" x14ac:dyDescent="0.25">
      <c r="N6872"/>
      <c r="AA6872"/>
      <c r="AB6872"/>
      <c r="AC6872"/>
      <c r="AD6872"/>
    </row>
    <row r="6873" spans="14:30" x14ac:dyDescent="0.25">
      <c r="N6873"/>
      <c r="AA6873"/>
      <c r="AB6873"/>
      <c r="AC6873"/>
      <c r="AD6873"/>
    </row>
    <row r="6874" spans="14:30" x14ac:dyDescent="0.25">
      <c r="N6874"/>
      <c r="AA6874"/>
      <c r="AB6874"/>
      <c r="AC6874"/>
      <c r="AD6874"/>
    </row>
    <row r="6875" spans="14:30" x14ac:dyDescent="0.25">
      <c r="N6875"/>
      <c r="AA6875"/>
      <c r="AB6875"/>
      <c r="AC6875"/>
      <c r="AD6875"/>
    </row>
    <row r="6876" spans="14:30" x14ac:dyDescent="0.25">
      <c r="N6876"/>
      <c r="AA6876"/>
      <c r="AB6876"/>
      <c r="AC6876"/>
      <c r="AD6876"/>
    </row>
    <row r="6877" spans="14:30" x14ac:dyDescent="0.25">
      <c r="N6877"/>
      <c r="AA6877"/>
      <c r="AB6877"/>
      <c r="AC6877"/>
      <c r="AD6877"/>
    </row>
    <row r="6878" spans="14:30" x14ac:dyDescent="0.25">
      <c r="N6878"/>
      <c r="AA6878"/>
      <c r="AB6878"/>
      <c r="AC6878"/>
      <c r="AD6878"/>
    </row>
    <row r="6879" spans="14:30" x14ac:dyDescent="0.25">
      <c r="N6879"/>
      <c r="AA6879"/>
      <c r="AB6879"/>
      <c r="AC6879"/>
      <c r="AD6879"/>
    </row>
    <row r="6880" spans="14:30" x14ac:dyDescent="0.25">
      <c r="N6880"/>
      <c r="AA6880"/>
      <c r="AB6880"/>
      <c r="AC6880"/>
      <c r="AD6880"/>
    </row>
    <row r="6881" spans="14:30" x14ac:dyDescent="0.25">
      <c r="N6881"/>
      <c r="AA6881"/>
      <c r="AB6881"/>
      <c r="AC6881"/>
      <c r="AD6881"/>
    </row>
    <row r="6882" spans="14:30" x14ac:dyDescent="0.25">
      <c r="N6882"/>
      <c r="AA6882"/>
      <c r="AB6882"/>
      <c r="AC6882"/>
      <c r="AD6882"/>
    </row>
    <row r="6883" spans="14:30" x14ac:dyDescent="0.25">
      <c r="N6883"/>
      <c r="AA6883"/>
      <c r="AB6883"/>
      <c r="AC6883"/>
      <c r="AD6883"/>
    </row>
    <row r="6884" spans="14:30" x14ac:dyDescent="0.25">
      <c r="N6884"/>
      <c r="AA6884"/>
      <c r="AB6884"/>
      <c r="AC6884"/>
      <c r="AD6884"/>
    </row>
    <row r="6885" spans="14:30" x14ac:dyDescent="0.25">
      <c r="N6885"/>
      <c r="AA6885"/>
      <c r="AB6885"/>
      <c r="AC6885"/>
      <c r="AD6885"/>
    </row>
    <row r="6886" spans="14:30" x14ac:dyDescent="0.25">
      <c r="N6886"/>
      <c r="AA6886"/>
      <c r="AB6886"/>
      <c r="AC6886"/>
      <c r="AD6886"/>
    </row>
    <row r="6887" spans="14:30" x14ac:dyDescent="0.25">
      <c r="N6887"/>
      <c r="AA6887"/>
      <c r="AB6887"/>
      <c r="AC6887"/>
      <c r="AD6887"/>
    </row>
    <row r="6888" spans="14:30" x14ac:dyDescent="0.25">
      <c r="N6888"/>
      <c r="AA6888"/>
      <c r="AB6888"/>
      <c r="AC6888"/>
      <c r="AD6888"/>
    </row>
    <row r="6889" spans="14:30" x14ac:dyDescent="0.25">
      <c r="N6889"/>
      <c r="AA6889"/>
      <c r="AB6889"/>
      <c r="AC6889"/>
      <c r="AD6889"/>
    </row>
    <row r="6890" spans="14:30" x14ac:dyDescent="0.25">
      <c r="N6890"/>
      <c r="AA6890"/>
      <c r="AB6890"/>
      <c r="AC6890"/>
      <c r="AD6890"/>
    </row>
    <row r="6891" spans="14:30" x14ac:dyDescent="0.25">
      <c r="N6891"/>
      <c r="AA6891"/>
      <c r="AB6891"/>
      <c r="AC6891"/>
      <c r="AD6891"/>
    </row>
    <row r="6892" spans="14:30" x14ac:dyDescent="0.25">
      <c r="N6892"/>
      <c r="AA6892"/>
      <c r="AB6892"/>
      <c r="AC6892"/>
      <c r="AD6892"/>
    </row>
    <row r="6893" spans="14:30" x14ac:dyDescent="0.25">
      <c r="N6893"/>
      <c r="AA6893"/>
      <c r="AB6893"/>
      <c r="AC6893"/>
      <c r="AD6893"/>
    </row>
    <row r="6894" spans="14:30" x14ac:dyDescent="0.25">
      <c r="N6894"/>
      <c r="AA6894"/>
      <c r="AB6894"/>
      <c r="AC6894"/>
      <c r="AD6894"/>
    </row>
    <row r="6895" spans="14:30" x14ac:dyDescent="0.25">
      <c r="N6895"/>
      <c r="AA6895"/>
      <c r="AB6895"/>
      <c r="AC6895"/>
      <c r="AD6895"/>
    </row>
    <row r="6896" spans="14:30" x14ac:dyDescent="0.25">
      <c r="N6896"/>
      <c r="AA6896"/>
      <c r="AB6896"/>
      <c r="AC6896"/>
      <c r="AD6896"/>
    </row>
    <row r="6897" spans="14:30" x14ac:dyDescent="0.25">
      <c r="N6897"/>
      <c r="AA6897"/>
      <c r="AB6897"/>
      <c r="AC6897"/>
      <c r="AD6897"/>
    </row>
    <row r="6898" spans="14:30" x14ac:dyDescent="0.25">
      <c r="N6898"/>
      <c r="AA6898"/>
      <c r="AB6898"/>
      <c r="AC6898"/>
      <c r="AD6898"/>
    </row>
    <row r="6899" spans="14:30" x14ac:dyDescent="0.25">
      <c r="N6899"/>
      <c r="AA6899"/>
      <c r="AB6899"/>
      <c r="AC6899"/>
      <c r="AD6899"/>
    </row>
    <row r="6900" spans="14:30" x14ac:dyDescent="0.25">
      <c r="N6900"/>
      <c r="AA6900"/>
      <c r="AB6900"/>
      <c r="AC6900"/>
      <c r="AD6900"/>
    </row>
    <row r="6901" spans="14:30" x14ac:dyDescent="0.25">
      <c r="N6901"/>
      <c r="AA6901"/>
      <c r="AB6901"/>
      <c r="AC6901"/>
      <c r="AD6901"/>
    </row>
    <row r="6902" spans="14:30" x14ac:dyDescent="0.25">
      <c r="N6902"/>
      <c r="AA6902"/>
      <c r="AB6902"/>
      <c r="AC6902"/>
      <c r="AD6902"/>
    </row>
    <row r="6903" spans="14:30" x14ac:dyDescent="0.25">
      <c r="N6903"/>
      <c r="AA6903"/>
      <c r="AB6903"/>
      <c r="AC6903"/>
      <c r="AD6903"/>
    </row>
    <row r="6904" spans="14:30" x14ac:dyDescent="0.25">
      <c r="N6904"/>
      <c r="AA6904"/>
      <c r="AB6904"/>
      <c r="AC6904"/>
      <c r="AD6904"/>
    </row>
    <row r="6905" spans="14:30" x14ac:dyDescent="0.25">
      <c r="N6905"/>
      <c r="AA6905"/>
      <c r="AB6905"/>
      <c r="AC6905"/>
      <c r="AD6905"/>
    </row>
    <row r="6906" spans="14:30" x14ac:dyDescent="0.25">
      <c r="N6906"/>
      <c r="AA6906"/>
      <c r="AB6906"/>
      <c r="AC6906"/>
      <c r="AD6906"/>
    </row>
    <row r="6907" spans="14:30" x14ac:dyDescent="0.25">
      <c r="N6907"/>
      <c r="AA6907"/>
      <c r="AB6907"/>
      <c r="AC6907"/>
      <c r="AD6907"/>
    </row>
    <row r="6908" spans="14:30" x14ac:dyDescent="0.25">
      <c r="N6908"/>
      <c r="AA6908"/>
      <c r="AB6908"/>
      <c r="AC6908"/>
      <c r="AD6908"/>
    </row>
    <row r="6909" spans="14:30" x14ac:dyDescent="0.25">
      <c r="N6909"/>
      <c r="AA6909"/>
      <c r="AB6909"/>
      <c r="AC6909"/>
      <c r="AD6909"/>
    </row>
    <row r="6910" spans="14:30" x14ac:dyDescent="0.25">
      <c r="N6910"/>
      <c r="AA6910"/>
      <c r="AB6910"/>
      <c r="AC6910"/>
      <c r="AD6910"/>
    </row>
    <row r="6911" spans="14:30" x14ac:dyDescent="0.25">
      <c r="N6911"/>
      <c r="AA6911"/>
      <c r="AB6911"/>
      <c r="AC6911"/>
      <c r="AD6911"/>
    </row>
    <row r="6912" spans="14:30" x14ac:dyDescent="0.25">
      <c r="N6912"/>
      <c r="AA6912"/>
      <c r="AB6912"/>
      <c r="AC6912"/>
      <c r="AD6912"/>
    </row>
    <row r="6913" spans="14:30" x14ac:dyDescent="0.25">
      <c r="N6913"/>
      <c r="AA6913"/>
      <c r="AB6913"/>
      <c r="AC6913"/>
      <c r="AD6913"/>
    </row>
    <row r="6914" spans="14:30" x14ac:dyDescent="0.25">
      <c r="N6914"/>
      <c r="AA6914"/>
      <c r="AB6914"/>
      <c r="AC6914"/>
      <c r="AD6914"/>
    </row>
    <row r="6915" spans="14:30" x14ac:dyDescent="0.25">
      <c r="N6915"/>
      <c r="AA6915"/>
      <c r="AB6915"/>
      <c r="AC6915"/>
      <c r="AD6915"/>
    </row>
    <row r="6916" spans="14:30" x14ac:dyDescent="0.25">
      <c r="N6916"/>
      <c r="AA6916"/>
      <c r="AB6916"/>
      <c r="AC6916"/>
      <c r="AD6916"/>
    </row>
    <row r="6917" spans="14:30" x14ac:dyDescent="0.25">
      <c r="N6917"/>
      <c r="AA6917"/>
      <c r="AB6917"/>
      <c r="AC6917"/>
      <c r="AD6917"/>
    </row>
    <row r="6918" spans="14:30" x14ac:dyDescent="0.25">
      <c r="N6918"/>
      <c r="AA6918"/>
      <c r="AB6918"/>
      <c r="AC6918"/>
      <c r="AD6918"/>
    </row>
    <row r="6919" spans="14:30" x14ac:dyDescent="0.25">
      <c r="N6919"/>
      <c r="AA6919"/>
      <c r="AB6919"/>
      <c r="AC6919"/>
      <c r="AD6919"/>
    </row>
    <row r="6920" spans="14:30" x14ac:dyDescent="0.25">
      <c r="N6920"/>
      <c r="AA6920"/>
      <c r="AB6920"/>
      <c r="AC6920"/>
      <c r="AD6920"/>
    </row>
    <row r="6921" spans="14:30" x14ac:dyDescent="0.25">
      <c r="N6921"/>
      <c r="AA6921"/>
      <c r="AB6921"/>
      <c r="AC6921"/>
      <c r="AD6921"/>
    </row>
    <row r="6922" spans="14:30" x14ac:dyDescent="0.25">
      <c r="N6922"/>
      <c r="AA6922"/>
      <c r="AB6922"/>
      <c r="AC6922"/>
      <c r="AD6922"/>
    </row>
    <row r="6923" spans="14:30" x14ac:dyDescent="0.25">
      <c r="N6923"/>
      <c r="AA6923"/>
      <c r="AB6923"/>
      <c r="AC6923"/>
      <c r="AD6923"/>
    </row>
    <row r="6924" spans="14:30" x14ac:dyDescent="0.25">
      <c r="N6924"/>
      <c r="AA6924"/>
      <c r="AB6924"/>
      <c r="AC6924"/>
      <c r="AD6924"/>
    </row>
    <row r="6925" spans="14:30" x14ac:dyDescent="0.25">
      <c r="N6925"/>
      <c r="AA6925"/>
      <c r="AB6925"/>
      <c r="AC6925"/>
      <c r="AD6925"/>
    </row>
    <row r="6926" spans="14:30" x14ac:dyDescent="0.25">
      <c r="N6926"/>
      <c r="AA6926"/>
      <c r="AB6926"/>
      <c r="AC6926"/>
      <c r="AD6926"/>
    </row>
    <row r="6927" spans="14:30" x14ac:dyDescent="0.25">
      <c r="N6927"/>
      <c r="AA6927"/>
      <c r="AB6927"/>
      <c r="AC6927"/>
      <c r="AD6927"/>
    </row>
    <row r="6928" spans="14:30" x14ac:dyDescent="0.25">
      <c r="N6928"/>
      <c r="AA6928"/>
      <c r="AB6928"/>
      <c r="AC6928"/>
      <c r="AD6928"/>
    </row>
    <row r="6929" spans="14:30" x14ac:dyDescent="0.25">
      <c r="N6929"/>
      <c r="AA6929"/>
      <c r="AB6929"/>
      <c r="AC6929"/>
      <c r="AD6929"/>
    </row>
    <row r="6930" spans="14:30" x14ac:dyDescent="0.25">
      <c r="N6930"/>
      <c r="AA6930"/>
      <c r="AB6930"/>
      <c r="AC6930"/>
      <c r="AD6930"/>
    </row>
    <row r="6931" spans="14:30" x14ac:dyDescent="0.25">
      <c r="N6931"/>
      <c r="AA6931"/>
      <c r="AB6931"/>
      <c r="AC6931"/>
      <c r="AD6931"/>
    </row>
    <row r="6932" spans="14:30" x14ac:dyDescent="0.25">
      <c r="N6932"/>
      <c r="AA6932"/>
      <c r="AB6932"/>
      <c r="AC6932"/>
      <c r="AD6932"/>
    </row>
    <row r="6933" spans="14:30" x14ac:dyDescent="0.25">
      <c r="N6933"/>
      <c r="AA6933"/>
      <c r="AB6933"/>
      <c r="AC6933"/>
      <c r="AD6933"/>
    </row>
    <row r="6934" spans="14:30" x14ac:dyDescent="0.25">
      <c r="N6934"/>
      <c r="AA6934"/>
      <c r="AB6934"/>
      <c r="AC6934"/>
      <c r="AD6934"/>
    </row>
    <row r="6935" spans="14:30" x14ac:dyDescent="0.25">
      <c r="N6935"/>
      <c r="AA6935"/>
      <c r="AB6935"/>
      <c r="AC6935"/>
      <c r="AD6935"/>
    </row>
    <row r="6936" spans="14:30" x14ac:dyDescent="0.25">
      <c r="N6936"/>
      <c r="AA6936"/>
      <c r="AB6936"/>
      <c r="AC6936"/>
      <c r="AD6936"/>
    </row>
    <row r="6937" spans="14:30" x14ac:dyDescent="0.25">
      <c r="N6937"/>
      <c r="AA6937"/>
      <c r="AB6937"/>
      <c r="AC6937"/>
      <c r="AD6937"/>
    </row>
    <row r="6938" spans="14:30" x14ac:dyDescent="0.25">
      <c r="N6938"/>
      <c r="AA6938"/>
      <c r="AB6938"/>
      <c r="AC6938"/>
      <c r="AD6938"/>
    </row>
    <row r="6939" spans="14:30" x14ac:dyDescent="0.25">
      <c r="N6939"/>
      <c r="AA6939"/>
      <c r="AB6939"/>
      <c r="AC6939"/>
      <c r="AD6939"/>
    </row>
    <row r="6940" spans="14:30" x14ac:dyDescent="0.25">
      <c r="N6940"/>
      <c r="AA6940"/>
      <c r="AB6940"/>
      <c r="AC6940"/>
      <c r="AD6940"/>
    </row>
    <row r="6941" spans="14:30" x14ac:dyDescent="0.25">
      <c r="N6941"/>
      <c r="AA6941"/>
      <c r="AB6941"/>
      <c r="AC6941"/>
      <c r="AD6941"/>
    </row>
    <row r="6942" spans="14:30" x14ac:dyDescent="0.25">
      <c r="N6942"/>
      <c r="AA6942"/>
      <c r="AB6942"/>
      <c r="AC6942"/>
      <c r="AD6942"/>
    </row>
    <row r="6943" spans="14:30" x14ac:dyDescent="0.25">
      <c r="N6943"/>
      <c r="AA6943"/>
      <c r="AB6943"/>
      <c r="AC6943"/>
      <c r="AD6943"/>
    </row>
    <row r="6944" spans="14:30" x14ac:dyDescent="0.25">
      <c r="N6944"/>
      <c r="AA6944"/>
      <c r="AB6944"/>
      <c r="AC6944"/>
      <c r="AD6944"/>
    </row>
    <row r="6945" spans="14:30" x14ac:dyDescent="0.25">
      <c r="N6945"/>
      <c r="AA6945"/>
      <c r="AB6945"/>
      <c r="AC6945"/>
      <c r="AD6945"/>
    </row>
    <row r="6946" spans="14:30" x14ac:dyDescent="0.25">
      <c r="N6946"/>
      <c r="AA6946"/>
      <c r="AB6946"/>
      <c r="AC6946"/>
      <c r="AD6946"/>
    </row>
    <row r="6947" spans="14:30" x14ac:dyDescent="0.25">
      <c r="N6947"/>
      <c r="AA6947"/>
      <c r="AB6947"/>
      <c r="AC6947"/>
      <c r="AD6947"/>
    </row>
    <row r="6948" spans="14:30" x14ac:dyDescent="0.25">
      <c r="N6948"/>
      <c r="AA6948"/>
      <c r="AB6948"/>
      <c r="AC6948"/>
      <c r="AD6948"/>
    </row>
    <row r="6949" spans="14:30" x14ac:dyDescent="0.25">
      <c r="N6949"/>
      <c r="AA6949"/>
      <c r="AB6949"/>
      <c r="AC6949"/>
      <c r="AD6949"/>
    </row>
    <row r="6950" spans="14:30" x14ac:dyDescent="0.25">
      <c r="N6950"/>
      <c r="AA6950"/>
      <c r="AB6950"/>
      <c r="AC6950"/>
      <c r="AD6950"/>
    </row>
    <row r="6951" spans="14:30" x14ac:dyDescent="0.25">
      <c r="N6951"/>
      <c r="AA6951"/>
      <c r="AB6951"/>
      <c r="AC6951"/>
      <c r="AD6951"/>
    </row>
    <row r="6952" spans="14:30" x14ac:dyDescent="0.25">
      <c r="N6952"/>
      <c r="AA6952"/>
      <c r="AB6952"/>
      <c r="AC6952"/>
      <c r="AD6952"/>
    </row>
    <row r="6953" spans="14:30" x14ac:dyDescent="0.25">
      <c r="N6953"/>
      <c r="AA6953"/>
      <c r="AB6953"/>
      <c r="AC6953"/>
      <c r="AD6953"/>
    </row>
    <row r="6954" spans="14:30" x14ac:dyDescent="0.25">
      <c r="N6954"/>
      <c r="AA6954"/>
      <c r="AB6954"/>
      <c r="AC6954"/>
      <c r="AD6954"/>
    </row>
    <row r="6955" spans="14:30" x14ac:dyDescent="0.25">
      <c r="N6955"/>
      <c r="AA6955"/>
      <c r="AB6955"/>
      <c r="AC6955"/>
      <c r="AD6955"/>
    </row>
    <row r="6956" spans="14:30" x14ac:dyDescent="0.25">
      <c r="N6956"/>
      <c r="AA6956"/>
      <c r="AB6956"/>
      <c r="AC6956"/>
      <c r="AD6956"/>
    </row>
    <row r="6957" spans="14:30" x14ac:dyDescent="0.25">
      <c r="N6957"/>
      <c r="AA6957"/>
      <c r="AB6957"/>
      <c r="AC6957"/>
      <c r="AD6957"/>
    </row>
    <row r="6958" spans="14:30" x14ac:dyDescent="0.25">
      <c r="N6958"/>
      <c r="AA6958"/>
      <c r="AB6958"/>
      <c r="AC6958"/>
      <c r="AD6958"/>
    </row>
    <row r="6959" spans="14:30" x14ac:dyDescent="0.25">
      <c r="N6959"/>
      <c r="AA6959"/>
      <c r="AB6959"/>
      <c r="AC6959"/>
      <c r="AD6959"/>
    </row>
    <row r="6960" spans="14:30" x14ac:dyDescent="0.25">
      <c r="N6960"/>
      <c r="AA6960"/>
      <c r="AB6960"/>
      <c r="AC6960"/>
      <c r="AD6960"/>
    </row>
    <row r="6961" spans="14:30" x14ac:dyDescent="0.25">
      <c r="N6961"/>
      <c r="AA6961"/>
      <c r="AB6961"/>
      <c r="AC6961"/>
      <c r="AD6961"/>
    </row>
    <row r="6962" spans="14:30" x14ac:dyDescent="0.25">
      <c r="N6962"/>
      <c r="AA6962"/>
      <c r="AB6962"/>
      <c r="AC6962"/>
      <c r="AD6962"/>
    </row>
    <row r="6963" spans="14:30" x14ac:dyDescent="0.25">
      <c r="N6963"/>
      <c r="AA6963"/>
      <c r="AB6963"/>
      <c r="AC6963"/>
      <c r="AD6963"/>
    </row>
    <row r="6964" spans="14:30" x14ac:dyDescent="0.25">
      <c r="N6964"/>
      <c r="AA6964"/>
      <c r="AB6964"/>
      <c r="AC6964"/>
      <c r="AD6964"/>
    </row>
    <row r="6965" spans="14:30" x14ac:dyDescent="0.25">
      <c r="N6965"/>
      <c r="AA6965"/>
      <c r="AB6965"/>
      <c r="AC6965"/>
      <c r="AD6965"/>
    </row>
    <row r="6966" spans="14:30" x14ac:dyDescent="0.25">
      <c r="N6966"/>
      <c r="AA6966"/>
      <c r="AB6966"/>
      <c r="AC6966"/>
      <c r="AD6966"/>
    </row>
    <row r="6967" spans="14:30" x14ac:dyDescent="0.25">
      <c r="N6967"/>
      <c r="AA6967"/>
      <c r="AB6967"/>
      <c r="AC6967"/>
      <c r="AD6967"/>
    </row>
    <row r="6968" spans="14:30" x14ac:dyDescent="0.25">
      <c r="N6968"/>
      <c r="AA6968"/>
      <c r="AB6968"/>
      <c r="AC6968"/>
      <c r="AD6968"/>
    </row>
    <row r="6969" spans="14:30" x14ac:dyDescent="0.25">
      <c r="N6969"/>
      <c r="AA6969"/>
      <c r="AB6969"/>
      <c r="AC6969"/>
      <c r="AD6969"/>
    </row>
    <row r="6970" spans="14:30" x14ac:dyDescent="0.25">
      <c r="N6970"/>
      <c r="AA6970"/>
      <c r="AB6970"/>
      <c r="AC6970"/>
      <c r="AD6970"/>
    </row>
    <row r="6971" spans="14:30" x14ac:dyDescent="0.25">
      <c r="N6971"/>
      <c r="AA6971"/>
      <c r="AB6971"/>
      <c r="AC6971"/>
      <c r="AD6971"/>
    </row>
    <row r="6972" spans="14:30" x14ac:dyDescent="0.25">
      <c r="N6972"/>
      <c r="AA6972"/>
      <c r="AB6972"/>
      <c r="AC6972"/>
      <c r="AD6972"/>
    </row>
    <row r="6973" spans="14:30" x14ac:dyDescent="0.25">
      <c r="N6973"/>
      <c r="AA6973"/>
      <c r="AB6973"/>
      <c r="AC6973"/>
      <c r="AD6973"/>
    </row>
    <row r="6974" spans="14:30" x14ac:dyDescent="0.25">
      <c r="N6974"/>
      <c r="AA6974"/>
      <c r="AB6974"/>
      <c r="AC6974"/>
      <c r="AD6974"/>
    </row>
    <row r="6975" spans="14:30" x14ac:dyDescent="0.25">
      <c r="N6975"/>
      <c r="AA6975"/>
      <c r="AB6975"/>
      <c r="AC6975"/>
      <c r="AD6975"/>
    </row>
    <row r="6976" spans="14:30" x14ac:dyDescent="0.25">
      <c r="N6976"/>
      <c r="AA6976"/>
      <c r="AB6976"/>
      <c r="AC6976"/>
      <c r="AD6976"/>
    </row>
    <row r="6977" spans="14:30" x14ac:dyDescent="0.25">
      <c r="N6977"/>
      <c r="AA6977"/>
      <c r="AB6977"/>
      <c r="AC6977"/>
      <c r="AD6977"/>
    </row>
    <row r="6978" spans="14:30" x14ac:dyDescent="0.25">
      <c r="N6978"/>
      <c r="AA6978"/>
      <c r="AB6978"/>
      <c r="AC6978"/>
      <c r="AD6978"/>
    </row>
    <row r="6979" spans="14:30" x14ac:dyDescent="0.25">
      <c r="N6979"/>
      <c r="AA6979"/>
      <c r="AB6979"/>
      <c r="AC6979"/>
      <c r="AD6979"/>
    </row>
    <row r="6980" spans="14:30" x14ac:dyDescent="0.25">
      <c r="N6980"/>
      <c r="AA6980"/>
      <c r="AB6980"/>
      <c r="AC6980"/>
      <c r="AD6980"/>
    </row>
    <row r="6981" spans="14:30" x14ac:dyDescent="0.25">
      <c r="N6981"/>
      <c r="AA6981"/>
      <c r="AB6981"/>
      <c r="AC6981"/>
      <c r="AD6981"/>
    </row>
    <row r="6982" spans="14:30" x14ac:dyDescent="0.25">
      <c r="N6982"/>
      <c r="AA6982"/>
      <c r="AB6982"/>
      <c r="AC6982"/>
      <c r="AD6982"/>
    </row>
    <row r="6983" spans="14:30" x14ac:dyDescent="0.25">
      <c r="N6983"/>
      <c r="AA6983"/>
      <c r="AB6983"/>
      <c r="AC6983"/>
      <c r="AD6983"/>
    </row>
    <row r="6984" spans="14:30" x14ac:dyDescent="0.25">
      <c r="N6984"/>
      <c r="AA6984"/>
      <c r="AB6984"/>
      <c r="AC6984"/>
      <c r="AD6984"/>
    </row>
    <row r="6985" spans="14:30" x14ac:dyDescent="0.25">
      <c r="N6985"/>
      <c r="AA6985"/>
      <c r="AB6985"/>
      <c r="AC6985"/>
      <c r="AD6985"/>
    </row>
    <row r="6986" spans="14:30" x14ac:dyDescent="0.25">
      <c r="N6986"/>
      <c r="AA6986"/>
      <c r="AB6986"/>
      <c r="AC6986"/>
      <c r="AD6986"/>
    </row>
    <row r="6987" spans="14:30" x14ac:dyDescent="0.25">
      <c r="N6987"/>
      <c r="AA6987"/>
      <c r="AB6987"/>
      <c r="AC6987"/>
      <c r="AD6987"/>
    </row>
    <row r="6988" spans="14:30" x14ac:dyDescent="0.25">
      <c r="N6988"/>
      <c r="AA6988"/>
      <c r="AB6988"/>
      <c r="AC6988"/>
      <c r="AD6988"/>
    </row>
    <row r="6989" spans="14:30" x14ac:dyDescent="0.25">
      <c r="N6989"/>
      <c r="AA6989"/>
      <c r="AB6989"/>
      <c r="AC6989"/>
      <c r="AD6989"/>
    </row>
    <row r="6990" spans="14:30" x14ac:dyDescent="0.25">
      <c r="N6990"/>
      <c r="AA6990"/>
      <c r="AB6990"/>
      <c r="AC6990"/>
      <c r="AD6990"/>
    </row>
    <row r="6991" spans="14:30" x14ac:dyDescent="0.25">
      <c r="N6991"/>
      <c r="AA6991"/>
      <c r="AB6991"/>
      <c r="AC6991"/>
      <c r="AD6991"/>
    </row>
    <row r="6992" spans="14:30" x14ac:dyDescent="0.25">
      <c r="N6992"/>
      <c r="AA6992"/>
      <c r="AB6992"/>
      <c r="AC6992"/>
      <c r="AD6992"/>
    </row>
    <row r="6993" spans="14:30" x14ac:dyDescent="0.25">
      <c r="N6993"/>
      <c r="AA6993"/>
      <c r="AB6993"/>
      <c r="AC6993"/>
      <c r="AD6993"/>
    </row>
    <row r="6994" spans="14:30" x14ac:dyDescent="0.25">
      <c r="N6994"/>
      <c r="AA6994"/>
      <c r="AB6994"/>
      <c r="AC6994"/>
      <c r="AD6994"/>
    </row>
    <row r="6995" spans="14:30" x14ac:dyDescent="0.25">
      <c r="N6995"/>
      <c r="AA6995"/>
      <c r="AB6995"/>
      <c r="AC6995"/>
      <c r="AD6995"/>
    </row>
    <row r="6996" spans="14:30" x14ac:dyDescent="0.25">
      <c r="N6996"/>
      <c r="AA6996"/>
      <c r="AB6996"/>
      <c r="AC6996"/>
      <c r="AD6996"/>
    </row>
    <row r="6997" spans="14:30" x14ac:dyDescent="0.25">
      <c r="N6997"/>
      <c r="AA6997"/>
      <c r="AB6997"/>
      <c r="AC6997"/>
      <c r="AD6997"/>
    </row>
    <row r="6998" spans="14:30" x14ac:dyDescent="0.25">
      <c r="N6998"/>
      <c r="AA6998"/>
      <c r="AB6998"/>
      <c r="AC6998"/>
      <c r="AD6998"/>
    </row>
    <row r="6999" spans="14:30" x14ac:dyDescent="0.25">
      <c r="N6999"/>
      <c r="AA6999"/>
      <c r="AB6999"/>
      <c r="AC6999"/>
      <c r="AD6999"/>
    </row>
    <row r="7000" spans="14:30" x14ac:dyDescent="0.25">
      <c r="N7000"/>
      <c r="AA7000"/>
      <c r="AB7000"/>
      <c r="AC7000"/>
      <c r="AD7000"/>
    </row>
    <row r="7001" spans="14:30" x14ac:dyDescent="0.25">
      <c r="N7001"/>
      <c r="AA7001"/>
      <c r="AB7001"/>
      <c r="AC7001"/>
      <c r="AD7001"/>
    </row>
    <row r="7002" spans="14:30" x14ac:dyDescent="0.25">
      <c r="N7002"/>
      <c r="AA7002"/>
      <c r="AB7002"/>
      <c r="AC7002"/>
      <c r="AD7002"/>
    </row>
    <row r="7003" spans="14:30" x14ac:dyDescent="0.25">
      <c r="N7003"/>
      <c r="AA7003"/>
      <c r="AB7003"/>
      <c r="AC7003"/>
      <c r="AD7003"/>
    </row>
    <row r="7004" spans="14:30" x14ac:dyDescent="0.25">
      <c r="N7004"/>
      <c r="AA7004"/>
      <c r="AB7004"/>
      <c r="AC7004"/>
      <c r="AD7004"/>
    </row>
    <row r="7005" spans="14:30" x14ac:dyDescent="0.25">
      <c r="N7005"/>
      <c r="AA7005"/>
      <c r="AB7005"/>
      <c r="AC7005"/>
      <c r="AD7005"/>
    </row>
    <row r="7006" spans="14:30" x14ac:dyDescent="0.25">
      <c r="N7006"/>
      <c r="AA7006"/>
      <c r="AB7006"/>
      <c r="AC7006"/>
      <c r="AD7006"/>
    </row>
    <row r="7007" spans="14:30" x14ac:dyDescent="0.25">
      <c r="N7007"/>
      <c r="AA7007"/>
      <c r="AB7007"/>
      <c r="AC7007"/>
      <c r="AD7007"/>
    </row>
    <row r="7008" spans="14:30" x14ac:dyDescent="0.25">
      <c r="N7008"/>
      <c r="AA7008"/>
      <c r="AB7008"/>
      <c r="AC7008"/>
      <c r="AD7008"/>
    </row>
    <row r="7009" spans="14:30" x14ac:dyDescent="0.25">
      <c r="N7009"/>
      <c r="AA7009"/>
      <c r="AB7009"/>
      <c r="AC7009"/>
      <c r="AD7009"/>
    </row>
    <row r="7010" spans="14:30" x14ac:dyDescent="0.25">
      <c r="N7010"/>
      <c r="AA7010"/>
      <c r="AB7010"/>
      <c r="AC7010"/>
      <c r="AD7010"/>
    </row>
    <row r="7011" spans="14:30" x14ac:dyDescent="0.25">
      <c r="N7011"/>
      <c r="AA7011"/>
      <c r="AB7011"/>
      <c r="AC7011"/>
      <c r="AD7011"/>
    </row>
    <row r="7012" spans="14:30" x14ac:dyDescent="0.25">
      <c r="N7012"/>
      <c r="AA7012"/>
      <c r="AB7012"/>
      <c r="AC7012"/>
      <c r="AD7012"/>
    </row>
    <row r="7013" spans="14:30" x14ac:dyDescent="0.25">
      <c r="N7013"/>
      <c r="AA7013"/>
      <c r="AB7013"/>
      <c r="AC7013"/>
      <c r="AD7013"/>
    </row>
    <row r="7014" spans="14:30" x14ac:dyDescent="0.25">
      <c r="N7014"/>
      <c r="AA7014"/>
      <c r="AB7014"/>
      <c r="AC7014"/>
      <c r="AD7014"/>
    </row>
    <row r="7015" spans="14:30" x14ac:dyDescent="0.25">
      <c r="N7015"/>
      <c r="AA7015"/>
      <c r="AB7015"/>
      <c r="AC7015"/>
      <c r="AD7015"/>
    </row>
    <row r="7016" spans="14:30" x14ac:dyDescent="0.25">
      <c r="N7016"/>
      <c r="AA7016"/>
      <c r="AB7016"/>
      <c r="AC7016"/>
      <c r="AD7016"/>
    </row>
    <row r="7017" spans="14:30" x14ac:dyDescent="0.25">
      <c r="N7017"/>
      <c r="AA7017"/>
      <c r="AB7017"/>
      <c r="AC7017"/>
      <c r="AD7017"/>
    </row>
    <row r="7018" spans="14:30" x14ac:dyDescent="0.25">
      <c r="N7018"/>
      <c r="AA7018"/>
      <c r="AB7018"/>
      <c r="AC7018"/>
      <c r="AD7018"/>
    </row>
    <row r="7019" spans="14:30" x14ac:dyDescent="0.25">
      <c r="N7019"/>
      <c r="AA7019"/>
      <c r="AB7019"/>
      <c r="AC7019"/>
      <c r="AD7019"/>
    </row>
    <row r="7020" spans="14:30" x14ac:dyDescent="0.25">
      <c r="N7020"/>
      <c r="AA7020"/>
      <c r="AB7020"/>
      <c r="AC7020"/>
      <c r="AD7020"/>
    </row>
    <row r="7021" spans="14:30" x14ac:dyDescent="0.25">
      <c r="N7021"/>
      <c r="AA7021"/>
      <c r="AB7021"/>
      <c r="AC7021"/>
      <c r="AD7021"/>
    </row>
    <row r="7022" spans="14:30" x14ac:dyDescent="0.25">
      <c r="N7022"/>
      <c r="AA7022"/>
      <c r="AB7022"/>
      <c r="AC7022"/>
      <c r="AD7022"/>
    </row>
    <row r="7023" spans="14:30" x14ac:dyDescent="0.25">
      <c r="N7023"/>
      <c r="AA7023"/>
      <c r="AB7023"/>
      <c r="AC7023"/>
      <c r="AD7023"/>
    </row>
    <row r="7024" spans="14:30" x14ac:dyDescent="0.25">
      <c r="N7024"/>
      <c r="AA7024"/>
      <c r="AB7024"/>
      <c r="AC7024"/>
      <c r="AD7024"/>
    </row>
    <row r="7025" spans="14:30" x14ac:dyDescent="0.25">
      <c r="N7025"/>
      <c r="AA7025"/>
      <c r="AB7025"/>
      <c r="AC7025"/>
      <c r="AD7025"/>
    </row>
    <row r="7026" spans="14:30" x14ac:dyDescent="0.25">
      <c r="N7026"/>
      <c r="AA7026"/>
      <c r="AB7026"/>
      <c r="AC7026"/>
      <c r="AD7026"/>
    </row>
    <row r="7027" spans="14:30" x14ac:dyDescent="0.25">
      <c r="N7027"/>
      <c r="AA7027"/>
      <c r="AB7027"/>
      <c r="AC7027"/>
      <c r="AD7027"/>
    </row>
    <row r="7028" spans="14:30" x14ac:dyDescent="0.25">
      <c r="N7028"/>
      <c r="AA7028"/>
      <c r="AB7028"/>
      <c r="AC7028"/>
      <c r="AD7028"/>
    </row>
    <row r="7029" spans="14:30" x14ac:dyDescent="0.25">
      <c r="N7029"/>
      <c r="AA7029"/>
      <c r="AB7029"/>
      <c r="AC7029"/>
      <c r="AD7029"/>
    </row>
    <row r="7030" spans="14:30" x14ac:dyDescent="0.25">
      <c r="N7030"/>
      <c r="AA7030"/>
      <c r="AB7030"/>
      <c r="AC7030"/>
      <c r="AD7030"/>
    </row>
    <row r="7031" spans="14:30" x14ac:dyDescent="0.25">
      <c r="N7031"/>
      <c r="AA7031"/>
      <c r="AB7031"/>
      <c r="AC7031"/>
      <c r="AD7031"/>
    </row>
    <row r="7032" spans="14:30" x14ac:dyDescent="0.25">
      <c r="N7032"/>
      <c r="AA7032"/>
      <c r="AB7032"/>
      <c r="AC7032"/>
      <c r="AD7032"/>
    </row>
    <row r="7033" spans="14:30" x14ac:dyDescent="0.25">
      <c r="N7033"/>
      <c r="AA7033"/>
      <c r="AB7033"/>
      <c r="AC7033"/>
      <c r="AD7033"/>
    </row>
    <row r="7034" spans="14:30" x14ac:dyDescent="0.25">
      <c r="N7034"/>
      <c r="AA7034"/>
      <c r="AB7034"/>
      <c r="AC7034"/>
      <c r="AD7034"/>
    </row>
    <row r="7035" spans="14:30" x14ac:dyDescent="0.25">
      <c r="N7035"/>
      <c r="AA7035"/>
      <c r="AB7035"/>
      <c r="AC7035"/>
      <c r="AD7035"/>
    </row>
    <row r="7036" spans="14:30" x14ac:dyDescent="0.25">
      <c r="N7036"/>
      <c r="AA7036"/>
      <c r="AB7036"/>
      <c r="AC7036"/>
      <c r="AD7036"/>
    </row>
    <row r="7037" spans="14:30" x14ac:dyDescent="0.25">
      <c r="N7037"/>
      <c r="AA7037"/>
      <c r="AB7037"/>
      <c r="AC7037"/>
      <c r="AD7037"/>
    </row>
    <row r="7038" spans="14:30" x14ac:dyDescent="0.25">
      <c r="N7038"/>
      <c r="AA7038"/>
      <c r="AB7038"/>
      <c r="AC7038"/>
      <c r="AD7038"/>
    </row>
    <row r="7039" spans="14:30" x14ac:dyDescent="0.25">
      <c r="N7039"/>
      <c r="AA7039"/>
      <c r="AB7039"/>
      <c r="AC7039"/>
      <c r="AD7039"/>
    </row>
    <row r="7040" spans="14:30" x14ac:dyDescent="0.25">
      <c r="N7040"/>
      <c r="AA7040"/>
      <c r="AB7040"/>
      <c r="AC7040"/>
      <c r="AD7040"/>
    </row>
    <row r="7041" spans="14:30" x14ac:dyDescent="0.25">
      <c r="N7041"/>
      <c r="AA7041"/>
      <c r="AB7041"/>
      <c r="AC7041"/>
      <c r="AD7041"/>
    </row>
    <row r="7042" spans="14:30" x14ac:dyDescent="0.25">
      <c r="N7042"/>
      <c r="AA7042"/>
      <c r="AB7042"/>
      <c r="AC7042"/>
      <c r="AD7042"/>
    </row>
    <row r="7043" spans="14:30" x14ac:dyDescent="0.25">
      <c r="N7043"/>
      <c r="AA7043"/>
      <c r="AB7043"/>
      <c r="AC7043"/>
      <c r="AD7043"/>
    </row>
    <row r="7044" spans="14:30" x14ac:dyDescent="0.25">
      <c r="N7044"/>
      <c r="AA7044"/>
      <c r="AB7044"/>
      <c r="AC7044"/>
      <c r="AD7044"/>
    </row>
    <row r="7045" spans="14:30" x14ac:dyDescent="0.25">
      <c r="N7045"/>
      <c r="AA7045"/>
      <c r="AB7045"/>
      <c r="AC7045"/>
      <c r="AD7045"/>
    </row>
    <row r="7046" spans="14:30" x14ac:dyDescent="0.25">
      <c r="N7046"/>
      <c r="AA7046"/>
      <c r="AB7046"/>
      <c r="AC7046"/>
      <c r="AD7046"/>
    </row>
    <row r="7047" spans="14:30" x14ac:dyDescent="0.25">
      <c r="N7047"/>
      <c r="AA7047"/>
      <c r="AB7047"/>
      <c r="AC7047"/>
      <c r="AD7047"/>
    </row>
    <row r="7048" spans="14:30" x14ac:dyDescent="0.25">
      <c r="N7048"/>
      <c r="AA7048"/>
      <c r="AB7048"/>
      <c r="AC7048"/>
      <c r="AD7048"/>
    </row>
    <row r="7049" spans="14:30" x14ac:dyDescent="0.25">
      <c r="N7049"/>
      <c r="AA7049"/>
      <c r="AB7049"/>
      <c r="AC7049"/>
      <c r="AD7049"/>
    </row>
    <row r="7050" spans="14:30" x14ac:dyDescent="0.25">
      <c r="N7050"/>
      <c r="AA7050"/>
      <c r="AB7050"/>
      <c r="AC7050"/>
      <c r="AD7050"/>
    </row>
    <row r="7051" spans="14:30" x14ac:dyDescent="0.25">
      <c r="N7051"/>
      <c r="AA7051"/>
      <c r="AB7051"/>
      <c r="AC7051"/>
      <c r="AD7051"/>
    </row>
    <row r="7052" spans="14:30" x14ac:dyDescent="0.25">
      <c r="N7052"/>
      <c r="AA7052"/>
      <c r="AB7052"/>
      <c r="AC7052"/>
      <c r="AD7052"/>
    </row>
    <row r="7053" spans="14:30" x14ac:dyDescent="0.25">
      <c r="N7053"/>
      <c r="AA7053"/>
      <c r="AB7053"/>
      <c r="AC7053"/>
      <c r="AD7053"/>
    </row>
    <row r="7054" spans="14:30" x14ac:dyDescent="0.25">
      <c r="N7054"/>
      <c r="AA7054"/>
      <c r="AB7054"/>
      <c r="AC7054"/>
      <c r="AD7054"/>
    </row>
    <row r="7055" spans="14:30" x14ac:dyDescent="0.25">
      <c r="N7055"/>
      <c r="AA7055"/>
      <c r="AB7055"/>
      <c r="AC7055"/>
      <c r="AD7055"/>
    </row>
    <row r="7056" spans="14:30" x14ac:dyDescent="0.25">
      <c r="N7056"/>
      <c r="AA7056"/>
      <c r="AB7056"/>
      <c r="AC7056"/>
      <c r="AD7056"/>
    </row>
    <row r="7057" spans="14:30" x14ac:dyDescent="0.25">
      <c r="N7057"/>
      <c r="AA7057"/>
      <c r="AB7057"/>
      <c r="AC7057"/>
      <c r="AD7057"/>
    </row>
    <row r="7058" spans="14:30" x14ac:dyDescent="0.25">
      <c r="N7058"/>
      <c r="AA7058"/>
      <c r="AB7058"/>
      <c r="AC7058"/>
      <c r="AD7058"/>
    </row>
    <row r="7059" spans="14:30" x14ac:dyDescent="0.25">
      <c r="N7059"/>
      <c r="AA7059"/>
      <c r="AB7059"/>
      <c r="AC7059"/>
      <c r="AD7059"/>
    </row>
    <row r="7060" spans="14:30" x14ac:dyDescent="0.25">
      <c r="N7060"/>
      <c r="AA7060"/>
      <c r="AB7060"/>
      <c r="AC7060"/>
      <c r="AD7060"/>
    </row>
    <row r="7061" spans="14:30" x14ac:dyDescent="0.25">
      <c r="N7061"/>
      <c r="AA7061"/>
      <c r="AB7061"/>
      <c r="AC7061"/>
      <c r="AD7061"/>
    </row>
    <row r="7062" spans="14:30" x14ac:dyDescent="0.25">
      <c r="N7062"/>
      <c r="AA7062"/>
      <c r="AB7062"/>
      <c r="AC7062"/>
      <c r="AD7062"/>
    </row>
    <row r="7063" spans="14:30" x14ac:dyDescent="0.25">
      <c r="N7063"/>
      <c r="AA7063"/>
      <c r="AB7063"/>
      <c r="AC7063"/>
      <c r="AD7063"/>
    </row>
    <row r="7064" spans="14:30" x14ac:dyDescent="0.25">
      <c r="N7064"/>
      <c r="AA7064"/>
      <c r="AB7064"/>
      <c r="AC7064"/>
      <c r="AD7064"/>
    </row>
    <row r="7065" spans="14:30" x14ac:dyDescent="0.25">
      <c r="N7065"/>
      <c r="AA7065"/>
      <c r="AB7065"/>
      <c r="AC7065"/>
      <c r="AD7065"/>
    </row>
    <row r="7066" spans="14:30" x14ac:dyDescent="0.25">
      <c r="N7066"/>
      <c r="AA7066"/>
      <c r="AB7066"/>
      <c r="AC7066"/>
      <c r="AD7066"/>
    </row>
    <row r="7067" spans="14:30" x14ac:dyDescent="0.25">
      <c r="N7067"/>
      <c r="AA7067"/>
      <c r="AB7067"/>
      <c r="AC7067"/>
      <c r="AD7067"/>
    </row>
    <row r="7068" spans="14:30" x14ac:dyDescent="0.25">
      <c r="N7068"/>
      <c r="AA7068"/>
      <c r="AB7068"/>
      <c r="AC7068"/>
      <c r="AD7068"/>
    </row>
    <row r="7069" spans="14:30" x14ac:dyDescent="0.25">
      <c r="N7069"/>
      <c r="AA7069"/>
      <c r="AB7069"/>
      <c r="AC7069"/>
      <c r="AD7069"/>
    </row>
    <row r="7070" spans="14:30" x14ac:dyDescent="0.25">
      <c r="N7070"/>
      <c r="AA7070"/>
      <c r="AB7070"/>
      <c r="AC7070"/>
      <c r="AD7070"/>
    </row>
    <row r="7071" spans="14:30" x14ac:dyDescent="0.25">
      <c r="N7071"/>
      <c r="AA7071"/>
      <c r="AB7071"/>
      <c r="AC7071"/>
      <c r="AD7071"/>
    </row>
    <row r="7072" spans="14:30" x14ac:dyDescent="0.25">
      <c r="N7072"/>
      <c r="AA7072"/>
      <c r="AB7072"/>
      <c r="AC7072"/>
      <c r="AD7072"/>
    </row>
    <row r="7073" spans="14:30" x14ac:dyDescent="0.25">
      <c r="N7073"/>
      <c r="AA7073"/>
      <c r="AB7073"/>
      <c r="AC7073"/>
      <c r="AD7073"/>
    </row>
    <row r="7074" spans="14:30" x14ac:dyDescent="0.25">
      <c r="N7074"/>
      <c r="AA7074"/>
      <c r="AB7074"/>
      <c r="AC7074"/>
      <c r="AD7074"/>
    </row>
    <row r="7075" spans="14:30" x14ac:dyDescent="0.25">
      <c r="N7075"/>
      <c r="AA7075"/>
      <c r="AB7075"/>
      <c r="AC7075"/>
      <c r="AD7075"/>
    </row>
    <row r="7076" spans="14:30" x14ac:dyDescent="0.25">
      <c r="N7076"/>
      <c r="AA7076"/>
      <c r="AB7076"/>
      <c r="AC7076"/>
      <c r="AD7076"/>
    </row>
    <row r="7077" spans="14:30" x14ac:dyDescent="0.25">
      <c r="N7077"/>
      <c r="AA7077"/>
      <c r="AB7077"/>
      <c r="AC7077"/>
      <c r="AD7077"/>
    </row>
    <row r="7078" spans="14:30" x14ac:dyDescent="0.25">
      <c r="N7078"/>
      <c r="AA7078"/>
      <c r="AB7078"/>
      <c r="AC7078"/>
      <c r="AD7078"/>
    </row>
    <row r="7079" spans="14:30" x14ac:dyDescent="0.25">
      <c r="N7079"/>
      <c r="AA7079"/>
      <c r="AB7079"/>
      <c r="AC7079"/>
      <c r="AD7079"/>
    </row>
    <row r="7080" spans="14:30" x14ac:dyDescent="0.25">
      <c r="N7080"/>
      <c r="AA7080"/>
      <c r="AB7080"/>
      <c r="AC7080"/>
      <c r="AD7080"/>
    </row>
    <row r="7081" spans="14:30" x14ac:dyDescent="0.25">
      <c r="N7081"/>
      <c r="AA7081"/>
      <c r="AB7081"/>
      <c r="AC7081"/>
      <c r="AD7081"/>
    </row>
    <row r="7082" spans="14:30" x14ac:dyDescent="0.25">
      <c r="N7082"/>
      <c r="AA7082"/>
      <c r="AB7082"/>
      <c r="AC7082"/>
      <c r="AD7082"/>
    </row>
    <row r="7083" spans="14:30" x14ac:dyDescent="0.25">
      <c r="N7083"/>
      <c r="AA7083"/>
      <c r="AB7083"/>
      <c r="AC7083"/>
      <c r="AD7083"/>
    </row>
    <row r="7084" spans="14:30" x14ac:dyDescent="0.25">
      <c r="N7084"/>
      <c r="AA7084"/>
      <c r="AB7084"/>
      <c r="AC7084"/>
      <c r="AD7084"/>
    </row>
    <row r="7085" spans="14:30" x14ac:dyDescent="0.25">
      <c r="N7085"/>
      <c r="AA7085"/>
      <c r="AB7085"/>
      <c r="AC7085"/>
      <c r="AD7085"/>
    </row>
    <row r="7086" spans="14:30" x14ac:dyDescent="0.25">
      <c r="N7086"/>
      <c r="AA7086"/>
      <c r="AB7086"/>
      <c r="AC7086"/>
      <c r="AD7086"/>
    </row>
    <row r="7087" spans="14:30" x14ac:dyDescent="0.25">
      <c r="N7087"/>
      <c r="AA7087"/>
      <c r="AB7087"/>
      <c r="AC7087"/>
      <c r="AD7087"/>
    </row>
    <row r="7088" spans="14:30" x14ac:dyDescent="0.25">
      <c r="N7088"/>
      <c r="AA7088"/>
      <c r="AB7088"/>
      <c r="AC7088"/>
      <c r="AD7088"/>
    </row>
    <row r="7089" spans="14:30" x14ac:dyDescent="0.25">
      <c r="N7089"/>
      <c r="AA7089"/>
      <c r="AB7089"/>
      <c r="AC7089"/>
      <c r="AD7089"/>
    </row>
    <row r="7090" spans="14:30" x14ac:dyDescent="0.25">
      <c r="N7090"/>
      <c r="AA7090"/>
      <c r="AB7090"/>
      <c r="AC7090"/>
      <c r="AD7090"/>
    </row>
    <row r="7091" spans="14:30" x14ac:dyDescent="0.25">
      <c r="N7091"/>
      <c r="AA7091"/>
      <c r="AB7091"/>
      <c r="AC7091"/>
      <c r="AD7091"/>
    </row>
    <row r="7092" spans="14:30" x14ac:dyDescent="0.25">
      <c r="N7092"/>
      <c r="AA7092"/>
      <c r="AB7092"/>
      <c r="AC7092"/>
      <c r="AD7092"/>
    </row>
    <row r="7093" spans="14:30" x14ac:dyDescent="0.25">
      <c r="N7093"/>
      <c r="AA7093"/>
      <c r="AB7093"/>
      <c r="AC7093"/>
      <c r="AD7093"/>
    </row>
    <row r="7094" spans="14:30" x14ac:dyDescent="0.25">
      <c r="N7094"/>
      <c r="AA7094"/>
      <c r="AB7094"/>
      <c r="AC7094"/>
      <c r="AD7094"/>
    </row>
    <row r="7095" spans="14:30" x14ac:dyDescent="0.25">
      <c r="N7095"/>
      <c r="AA7095"/>
      <c r="AB7095"/>
      <c r="AC7095"/>
      <c r="AD7095"/>
    </row>
    <row r="7096" spans="14:30" x14ac:dyDescent="0.25">
      <c r="N7096"/>
      <c r="AA7096"/>
      <c r="AB7096"/>
      <c r="AC7096"/>
      <c r="AD7096"/>
    </row>
    <row r="7097" spans="14:30" x14ac:dyDescent="0.25">
      <c r="N7097"/>
      <c r="AA7097"/>
      <c r="AB7097"/>
      <c r="AC7097"/>
      <c r="AD7097"/>
    </row>
    <row r="7098" spans="14:30" x14ac:dyDescent="0.25">
      <c r="N7098"/>
      <c r="AA7098"/>
      <c r="AB7098"/>
      <c r="AC7098"/>
      <c r="AD7098"/>
    </row>
    <row r="7099" spans="14:30" x14ac:dyDescent="0.25">
      <c r="N7099"/>
      <c r="AA7099"/>
      <c r="AB7099"/>
      <c r="AC7099"/>
      <c r="AD7099"/>
    </row>
    <row r="7100" spans="14:30" x14ac:dyDescent="0.25">
      <c r="N7100"/>
      <c r="AA7100"/>
      <c r="AB7100"/>
      <c r="AC7100"/>
      <c r="AD7100"/>
    </row>
    <row r="7101" spans="14:30" x14ac:dyDescent="0.25">
      <c r="N7101"/>
      <c r="AA7101"/>
      <c r="AB7101"/>
      <c r="AC7101"/>
      <c r="AD7101"/>
    </row>
    <row r="7102" spans="14:30" x14ac:dyDescent="0.25">
      <c r="N7102"/>
      <c r="AA7102"/>
      <c r="AB7102"/>
      <c r="AC7102"/>
      <c r="AD7102"/>
    </row>
    <row r="7103" spans="14:30" x14ac:dyDescent="0.25">
      <c r="N7103"/>
      <c r="AA7103"/>
      <c r="AB7103"/>
      <c r="AC7103"/>
      <c r="AD7103"/>
    </row>
    <row r="7104" spans="14:30" x14ac:dyDescent="0.25">
      <c r="N7104"/>
      <c r="AA7104"/>
      <c r="AB7104"/>
      <c r="AC7104"/>
      <c r="AD7104"/>
    </row>
    <row r="7105" spans="14:30" x14ac:dyDescent="0.25">
      <c r="N7105"/>
      <c r="AA7105"/>
      <c r="AB7105"/>
      <c r="AC7105"/>
      <c r="AD7105"/>
    </row>
    <row r="7106" spans="14:30" x14ac:dyDescent="0.25">
      <c r="N7106"/>
      <c r="AA7106"/>
      <c r="AB7106"/>
      <c r="AC7106"/>
      <c r="AD7106"/>
    </row>
    <row r="7107" spans="14:30" x14ac:dyDescent="0.25">
      <c r="N7107"/>
      <c r="AA7107"/>
      <c r="AB7107"/>
      <c r="AC7107"/>
      <c r="AD7107"/>
    </row>
    <row r="7108" spans="14:30" x14ac:dyDescent="0.25">
      <c r="N7108"/>
      <c r="AA7108"/>
      <c r="AB7108"/>
      <c r="AC7108"/>
      <c r="AD7108"/>
    </row>
    <row r="7109" spans="14:30" x14ac:dyDescent="0.25">
      <c r="N7109"/>
      <c r="AA7109"/>
      <c r="AB7109"/>
      <c r="AC7109"/>
      <c r="AD7109"/>
    </row>
    <row r="7110" spans="14:30" x14ac:dyDescent="0.25">
      <c r="N7110"/>
      <c r="AA7110"/>
      <c r="AB7110"/>
      <c r="AC7110"/>
      <c r="AD7110"/>
    </row>
    <row r="7111" spans="14:30" x14ac:dyDescent="0.25">
      <c r="N7111"/>
      <c r="AA7111"/>
      <c r="AB7111"/>
      <c r="AC7111"/>
      <c r="AD7111"/>
    </row>
    <row r="7112" spans="14:30" x14ac:dyDescent="0.25">
      <c r="N7112"/>
      <c r="AA7112"/>
      <c r="AB7112"/>
      <c r="AC7112"/>
      <c r="AD7112"/>
    </row>
    <row r="7113" spans="14:30" x14ac:dyDescent="0.25">
      <c r="N7113"/>
      <c r="AA7113"/>
      <c r="AB7113"/>
      <c r="AC7113"/>
      <c r="AD7113"/>
    </row>
    <row r="7114" spans="14:30" x14ac:dyDescent="0.25">
      <c r="N7114"/>
      <c r="AA7114"/>
      <c r="AB7114"/>
      <c r="AC7114"/>
      <c r="AD7114"/>
    </row>
    <row r="7115" spans="14:30" x14ac:dyDescent="0.25">
      <c r="N7115"/>
      <c r="AA7115"/>
      <c r="AB7115"/>
      <c r="AC7115"/>
      <c r="AD7115"/>
    </row>
    <row r="7116" spans="14:30" x14ac:dyDescent="0.25">
      <c r="N7116"/>
      <c r="AA7116"/>
      <c r="AB7116"/>
      <c r="AC7116"/>
      <c r="AD7116"/>
    </row>
    <row r="7117" spans="14:30" x14ac:dyDescent="0.25">
      <c r="N7117"/>
      <c r="AA7117"/>
      <c r="AB7117"/>
      <c r="AC7117"/>
      <c r="AD7117"/>
    </row>
    <row r="7118" spans="14:30" x14ac:dyDescent="0.25">
      <c r="N7118"/>
      <c r="AA7118"/>
      <c r="AB7118"/>
      <c r="AC7118"/>
      <c r="AD7118"/>
    </row>
    <row r="7119" spans="14:30" x14ac:dyDescent="0.25">
      <c r="N7119"/>
      <c r="AA7119"/>
      <c r="AB7119"/>
      <c r="AC7119"/>
      <c r="AD7119"/>
    </row>
    <row r="7120" spans="14:30" x14ac:dyDescent="0.25">
      <c r="N7120"/>
      <c r="AA7120"/>
      <c r="AB7120"/>
      <c r="AC7120"/>
      <c r="AD7120"/>
    </row>
    <row r="7121" spans="14:30" x14ac:dyDescent="0.25">
      <c r="N7121"/>
      <c r="AA7121"/>
      <c r="AB7121"/>
      <c r="AC7121"/>
      <c r="AD7121"/>
    </row>
    <row r="7122" spans="14:30" x14ac:dyDescent="0.25">
      <c r="N7122"/>
      <c r="AA7122"/>
      <c r="AB7122"/>
      <c r="AC7122"/>
      <c r="AD7122"/>
    </row>
    <row r="7123" spans="14:30" x14ac:dyDescent="0.25">
      <c r="N7123"/>
      <c r="AA7123"/>
      <c r="AB7123"/>
      <c r="AC7123"/>
      <c r="AD7123"/>
    </row>
    <row r="7124" spans="14:30" x14ac:dyDescent="0.25">
      <c r="N7124"/>
      <c r="AA7124"/>
      <c r="AB7124"/>
      <c r="AC7124"/>
      <c r="AD7124"/>
    </row>
    <row r="7125" spans="14:30" x14ac:dyDescent="0.25">
      <c r="N7125"/>
      <c r="AA7125"/>
      <c r="AB7125"/>
      <c r="AC7125"/>
      <c r="AD7125"/>
    </row>
    <row r="7126" spans="14:30" x14ac:dyDescent="0.25">
      <c r="N7126"/>
      <c r="AA7126"/>
      <c r="AB7126"/>
      <c r="AC7126"/>
      <c r="AD7126"/>
    </row>
    <row r="7127" spans="14:30" x14ac:dyDescent="0.25">
      <c r="N7127"/>
      <c r="AA7127"/>
      <c r="AB7127"/>
      <c r="AC7127"/>
      <c r="AD7127"/>
    </row>
    <row r="7128" spans="14:30" x14ac:dyDescent="0.25">
      <c r="N7128"/>
      <c r="AA7128"/>
      <c r="AB7128"/>
      <c r="AC7128"/>
      <c r="AD7128"/>
    </row>
    <row r="7129" spans="14:30" x14ac:dyDescent="0.25">
      <c r="N7129"/>
      <c r="AA7129"/>
      <c r="AB7129"/>
      <c r="AC7129"/>
      <c r="AD7129"/>
    </row>
    <row r="7130" spans="14:30" x14ac:dyDescent="0.25">
      <c r="N7130"/>
      <c r="AA7130"/>
      <c r="AB7130"/>
      <c r="AC7130"/>
      <c r="AD7130"/>
    </row>
    <row r="7131" spans="14:30" x14ac:dyDescent="0.25">
      <c r="N7131"/>
      <c r="AA7131"/>
      <c r="AB7131"/>
      <c r="AC7131"/>
      <c r="AD7131"/>
    </row>
    <row r="7132" spans="14:30" x14ac:dyDescent="0.25">
      <c r="N7132"/>
      <c r="AA7132"/>
      <c r="AB7132"/>
      <c r="AC7132"/>
      <c r="AD7132"/>
    </row>
    <row r="7133" spans="14:30" x14ac:dyDescent="0.25">
      <c r="N7133"/>
      <c r="AA7133"/>
      <c r="AB7133"/>
      <c r="AC7133"/>
      <c r="AD7133"/>
    </row>
    <row r="7134" spans="14:30" x14ac:dyDescent="0.25">
      <c r="N7134"/>
      <c r="AA7134"/>
      <c r="AB7134"/>
      <c r="AC7134"/>
      <c r="AD7134"/>
    </row>
    <row r="7135" spans="14:30" x14ac:dyDescent="0.25">
      <c r="N7135"/>
      <c r="AA7135"/>
      <c r="AB7135"/>
      <c r="AC7135"/>
      <c r="AD7135"/>
    </row>
    <row r="7136" spans="14:30" x14ac:dyDescent="0.25">
      <c r="N7136"/>
      <c r="AA7136"/>
      <c r="AB7136"/>
      <c r="AC7136"/>
      <c r="AD7136"/>
    </row>
    <row r="7137" spans="14:30" x14ac:dyDescent="0.25">
      <c r="N7137"/>
      <c r="AA7137"/>
      <c r="AB7137"/>
      <c r="AC7137"/>
      <c r="AD7137"/>
    </row>
    <row r="7138" spans="14:30" x14ac:dyDescent="0.25">
      <c r="N7138"/>
      <c r="AA7138"/>
      <c r="AB7138"/>
      <c r="AC7138"/>
      <c r="AD7138"/>
    </row>
    <row r="7139" spans="14:30" x14ac:dyDescent="0.25">
      <c r="N7139"/>
      <c r="AA7139"/>
      <c r="AB7139"/>
      <c r="AC7139"/>
      <c r="AD7139"/>
    </row>
    <row r="7140" spans="14:30" x14ac:dyDescent="0.25">
      <c r="N7140"/>
      <c r="AA7140"/>
      <c r="AB7140"/>
      <c r="AC7140"/>
      <c r="AD7140"/>
    </row>
    <row r="7141" spans="14:30" x14ac:dyDescent="0.25">
      <c r="N7141"/>
      <c r="AA7141"/>
      <c r="AB7141"/>
      <c r="AC7141"/>
      <c r="AD7141"/>
    </row>
    <row r="7142" spans="14:30" x14ac:dyDescent="0.25">
      <c r="N7142"/>
      <c r="AA7142"/>
      <c r="AB7142"/>
      <c r="AC7142"/>
      <c r="AD7142"/>
    </row>
    <row r="7143" spans="14:30" x14ac:dyDescent="0.25">
      <c r="N7143"/>
      <c r="AA7143"/>
      <c r="AB7143"/>
      <c r="AC7143"/>
      <c r="AD7143"/>
    </row>
    <row r="7144" spans="14:30" x14ac:dyDescent="0.25">
      <c r="N7144"/>
      <c r="AA7144"/>
      <c r="AB7144"/>
      <c r="AC7144"/>
      <c r="AD7144"/>
    </row>
    <row r="7145" spans="14:30" x14ac:dyDescent="0.25">
      <c r="N7145"/>
      <c r="AA7145"/>
      <c r="AB7145"/>
      <c r="AC7145"/>
      <c r="AD7145"/>
    </row>
    <row r="7146" spans="14:30" x14ac:dyDescent="0.25">
      <c r="N7146"/>
      <c r="AA7146"/>
      <c r="AB7146"/>
      <c r="AC7146"/>
      <c r="AD7146"/>
    </row>
    <row r="7147" spans="14:30" x14ac:dyDescent="0.25">
      <c r="N7147"/>
      <c r="AA7147"/>
      <c r="AB7147"/>
      <c r="AC7147"/>
      <c r="AD7147"/>
    </row>
    <row r="7148" spans="14:30" x14ac:dyDescent="0.25">
      <c r="N7148"/>
      <c r="AA7148"/>
      <c r="AB7148"/>
      <c r="AC7148"/>
      <c r="AD7148"/>
    </row>
    <row r="7149" spans="14:30" x14ac:dyDescent="0.25">
      <c r="N7149"/>
      <c r="AA7149"/>
      <c r="AB7149"/>
      <c r="AC7149"/>
      <c r="AD7149"/>
    </row>
    <row r="7150" spans="14:30" x14ac:dyDescent="0.25">
      <c r="N7150"/>
      <c r="AA7150"/>
      <c r="AB7150"/>
      <c r="AC7150"/>
      <c r="AD7150"/>
    </row>
    <row r="7151" spans="14:30" x14ac:dyDescent="0.25">
      <c r="N7151"/>
      <c r="AA7151"/>
      <c r="AB7151"/>
      <c r="AC7151"/>
      <c r="AD7151"/>
    </row>
    <row r="7152" spans="14:30" x14ac:dyDescent="0.25">
      <c r="N7152"/>
      <c r="AA7152"/>
      <c r="AB7152"/>
      <c r="AC7152"/>
      <c r="AD7152"/>
    </row>
    <row r="7153" spans="14:30" x14ac:dyDescent="0.25">
      <c r="N7153"/>
      <c r="AA7153"/>
      <c r="AB7153"/>
      <c r="AC7153"/>
      <c r="AD7153"/>
    </row>
    <row r="7154" spans="14:30" x14ac:dyDescent="0.25">
      <c r="N7154"/>
      <c r="AA7154"/>
      <c r="AB7154"/>
      <c r="AC7154"/>
      <c r="AD7154"/>
    </row>
    <row r="7155" spans="14:30" x14ac:dyDescent="0.25">
      <c r="N7155"/>
      <c r="AA7155"/>
      <c r="AB7155"/>
      <c r="AC7155"/>
      <c r="AD7155"/>
    </row>
    <row r="7156" spans="14:30" x14ac:dyDescent="0.25">
      <c r="N7156"/>
      <c r="AA7156"/>
      <c r="AB7156"/>
      <c r="AC7156"/>
      <c r="AD7156"/>
    </row>
    <row r="7157" spans="14:30" x14ac:dyDescent="0.25">
      <c r="N7157"/>
      <c r="AA7157"/>
      <c r="AB7157"/>
      <c r="AC7157"/>
      <c r="AD7157"/>
    </row>
    <row r="7158" spans="14:30" x14ac:dyDescent="0.25">
      <c r="N7158"/>
      <c r="AA7158"/>
      <c r="AB7158"/>
      <c r="AC7158"/>
      <c r="AD7158"/>
    </row>
    <row r="7159" spans="14:30" x14ac:dyDescent="0.25">
      <c r="N7159"/>
      <c r="AA7159"/>
      <c r="AB7159"/>
      <c r="AC7159"/>
      <c r="AD7159"/>
    </row>
    <row r="7160" spans="14:30" x14ac:dyDescent="0.25">
      <c r="N7160"/>
      <c r="AA7160"/>
      <c r="AB7160"/>
      <c r="AC7160"/>
      <c r="AD7160"/>
    </row>
    <row r="7161" spans="14:30" x14ac:dyDescent="0.25">
      <c r="N7161"/>
      <c r="AA7161"/>
      <c r="AB7161"/>
      <c r="AC7161"/>
      <c r="AD7161"/>
    </row>
    <row r="7162" spans="14:30" x14ac:dyDescent="0.25">
      <c r="N7162"/>
      <c r="AA7162"/>
      <c r="AB7162"/>
      <c r="AC7162"/>
      <c r="AD7162"/>
    </row>
    <row r="7163" spans="14:30" x14ac:dyDescent="0.25">
      <c r="N7163"/>
      <c r="AA7163"/>
      <c r="AB7163"/>
      <c r="AC7163"/>
      <c r="AD7163"/>
    </row>
    <row r="7164" spans="14:30" x14ac:dyDescent="0.25">
      <c r="N7164"/>
      <c r="AA7164"/>
      <c r="AB7164"/>
      <c r="AC7164"/>
      <c r="AD7164"/>
    </row>
    <row r="7165" spans="14:30" x14ac:dyDescent="0.25">
      <c r="N7165"/>
      <c r="AA7165"/>
      <c r="AB7165"/>
      <c r="AC7165"/>
      <c r="AD7165"/>
    </row>
    <row r="7166" spans="14:30" x14ac:dyDescent="0.25">
      <c r="N7166"/>
      <c r="AA7166"/>
      <c r="AB7166"/>
      <c r="AC7166"/>
      <c r="AD7166"/>
    </row>
    <row r="7167" spans="14:30" x14ac:dyDescent="0.25">
      <c r="N7167"/>
      <c r="AA7167"/>
      <c r="AB7167"/>
      <c r="AC7167"/>
      <c r="AD7167"/>
    </row>
    <row r="7168" spans="14:30" x14ac:dyDescent="0.25">
      <c r="N7168"/>
      <c r="AA7168"/>
      <c r="AB7168"/>
      <c r="AC7168"/>
      <c r="AD7168"/>
    </row>
    <row r="7169" spans="14:30" x14ac:dyDescent="0.25">
      <c r="N7169"/>
      <c r="AA7169"/>
      <c r="AB7169"/>
      <c r="AC7169"/>
      <c r="AD7169"/>
    </row>
    <row r="7170" spans="14:30" x14ac:dyDescent="0.25">
      <c r="N7170"/>
      <c r="AA7170"/>
      <c r="AB7170"/>
      <c r="AC7170"/>
      <c r="AD7170"/>
    </row>
    <row r="7171" spans="14:30" x14ac:dyDescent="0.25">
      <c r="N7171"/>
      <c r="AA7171"/>
      <c r="AB7171"/>
      <c r="AC7171"/>
      <c r="AD7171"/>
    </row>
    <row r="7172" spans="14:30" x14ac:dyDescent="0.25">
      <c r="N7172"/>
      <c r="AA7172"/>
      <c r="AB7172"/>
      <c r="AC7172"/>
      <c r="AD7172"/>
    </row>
    <row r="7173" spans="14:30" x14ac:dyDescent="0.25">
      <c r="N7173"/>
      <c r="AA7173"/>
      <c r="AB7173"/>
      <c r="AC7173"/>
      <c r="AD7173"/>
    </row>
    <row r="7174" spans="14:30" x14ac:dyDescent="0.25">
      <c r="N7174"/>
      <c r="AA7174"/>
      <c r="AB7174"/>
      <c r="AC7174"/>
      <c r="AD7174"/>
    </row>
    <row r="7175" spans="14:30" x14ac:dyDescent="0.25">
      <c r="N7175"/>
      <c r="AA7175"/>
      <c r="AB7175"/>
      <c r="AC7175"/>
      <c r="AD7175"/>
    </row>
    <row r="7176" spans="14:30" x14ac:dyDescent="0.25">
      <c r="N7176"/>
      <c r="AA7176"/>
      <c r="AB7176"/>
      <c r="AC7176"/>
      <c r="AD7176"/>
    </row>
    <row r="7177" spans="14:30" x14ac:dyDescent="0.25">
      <c r="N7177"/>
      <c r="AA7177"/>
      <c r="AB7177"/>
      <c r="AC7177"/>
      <c r="AD7177"/>
    </row>
    <row r="7178" spans="14:30" x14ac:dyDescent="0.25">
      <c r="N7178"/>
      <c r="AA7178"/>
      <c r="AB7178"/>
      <c r="AC7178"/>
      <c r="AD7178"/>
    </row>
    <row r="7179" spans="14:30" x14ac:dyDescent="0.25">
      <c r="N7179"/>
      <c r="AA7179"/>
      <c r="AB7179"/>
      <c r="AC7179"/>
      <c r="AD7179"/>
    </row>
    <row r="7180" spans="14:30" x14ac:dyDescent="0.25">
      <c r="N7180"/>
      <c r="AA7180"/>
      <c r="AB7180"/>
      <c r="AC7180"/>
      <c r="AD7180"/>
    </row>
    <row r="7181" spans="14:30" x14ac:dyDescent="0.25">
      <c r="N7181"/>
      <c r="AA7181"/>
      <c r="AB7181"/>
      <c r="AC7181"/>
      <c r="AD7181"/>
    </row>
    <row r="7182" spans="14:30" x14ac:dyDescent="0.25">
      <c r="N7182"/>
      <c r="AA7182"/>
      <c r="AB7182"/>
      <c r="AC7182"/>
      <c r="AD7182"/>
    </row>
    <row r="7183" spans="14:30" x14ac:dyDescent="0.25">
      <c r="N7183"/>
      <c r="AA7183"/>
      <c r="AB7183"/>
      <c r="AC7183"/>
      <c r="AD7183"/>
    </row>
    <row r="7184" spans="14:30" x14ac:dyDescent="0.25">
      <c r="N7184"/>
      <c r="AA7184"/>
      <c r="AB7184"/>
      <c r="AC7184"/>
      <c r="AD7184"/>
    </row>
    <row r="7185" spans="14:30" x14ac:dyDescent="0.25">
      <c r="N7185"/>
      <c r="AA7185"/>
      <c r="AB7185"/>
      <c r="AC7185"/>
      <c r="AD7185"/>
    </row>
    <row r="7186" spans="14:30" x14ac:dyDescent="0.25">
      <c r="N7186"/>
      <c r="AA7186"/>
      <c r="AB7186"/>
      <c r="AC7186"/>
      <c r="AD7186"/>
    </row>
    <row r="7187" spans="14:30" x14ac:dyDescent="0.25">
      <c r="N7187"/>
      <c r="AA7187"/>
      <c r="AB7187"/>
      <c r="AC7187"/>
      <c r="AD7187"/>
    </row>
    <row r="7188" spans="14:30" x14ac:dyDescent="0.25">
      <c r="N7188"/>
      <c r="AA7188"/>
      <c r="AB7188"/>
      <c r="AC7188"/>
      <c r="AD7188"/>
    </row>
    <row r="7189" spans="14:30" x14ac:dyDescent="0.25">
      <c r="N7189"/>
      <c r="AA7189"/>
      <c r="AB7189"/>
      <c r="AC7189"/>
      <c r="AD7189"/>
    </row>
    <row r="7190" spans="14:30" x14ac:dyDescent="0.25">
      <c r="N7190"/>
      <c r="AA7190"/>
      <c r="AB7190"/>
      <c r="AC7190"/>
      <c r="AD7190"/>
    </row>
    <row r="7191" spans="14:30" x14ac:dyDescent="0.25">
      <c r="N7191"/>
      <c r="AA7191"/>
      <c r="AB7191"/>
      <c r="AC7191"/>
      <c r="AD7191"/>
    </row>
    <row r="7192" spans="14:30" x14ac:dyDescent="0.25">
      <c r="N7192"/>
      <c r="AA7192"/>
      <c r="AB7192"/>
      <c r="AC7192"/>
      <c r="AD7192"/>
    </row>
    <row r="7193" spans="14:30" x14ac:dyDescent="0.25">
      <c r="N7193"/>
      <c r="AA7193"/>
      <c r="AB7193"/>
      <c r="AC7193"/>
      <c r="AD7193"/>
    </row>
    <row r="7194" spans="14:30" x14ac:dyDescent="0.25">
      <c r="N7194"/>
      <c r="AA7194"/>
      <c r="AB7194"/>
      <c r="AC7194"/>
      <c r="AD7194"/>
    </row>
    <row r="7195" spans="14:30" x14ac:dyDescent="0.25">
      <c r="N7195"/>
      <c r="AA7195"/>
      <c r="AB7195"/>
      <c r="AC7195"/>
      <c r="AD7195"/>
    </row>
    <row r="7196" spans="14:30" x14ac:dyDescent="0.25">
      <c r="N7196"/>
      <c r="AA7196"/>
      <c r="AB7196"/>
      <c r="AC7196"/>
      <c r="AD7196"/>
    </row>
    <row r="7197" spans="14:30" x14ac:dyDescent="0.25">
      <c r="N7197"/>
      <c r="AA7197"/>
      <c r="AB7197"/>
      <c r="AC7197"/>
      <c r="AD7197"/>
    </row>
    <row r="7198" spans="14:30" x14ac:dyDescent="0.25">
      <c r="N7198"/>
      <c r="AA7198"/>
      <c r="AB7198"/>
      <c r="AC7198"/>
      <c r="AD7198"/>
    </row>
    <row r="7199" spans="14:30" x14ac:dyDescent="0.25">
      <c r="N7199"/>
      <c r="AA7199"/>
      <c r="AB7199"/>
      <c r="AC7199"/>
      <c r="AD7199"/>
    </row>
    <row r="7200" spans="14:30" x14ac:dyDescent="0.25">
      <c r="N7200"/>
      <c r="AA7200"/>
      <c r="AB7200"/>
      <c r="AC7200"/>
      <c r="AD7200"/>
    </row>
    <row r="7201" spans="14:30" x14ac:dyDescent="0.25">
      <c r="N7201"/>
      <c r="AA7201"/>
      <c r="AB7201"/>
      <c r="AC7201"/>
      <c r="AD7201"/>
    </row>
    <row r="7202" spans="14:30" x14ac:dyDescent="0.25">
      <c r="N7202"/>
      <c r="AA7202"/>
      <c r="AB7202"/>
      <c r="AC7202"/>
      <c r="AD7202"/>
    </row>
    <row r="7203" spans="14:30" x14ac:dyDescent="0.25">
      <c r="N7203"/>
      <c r="AA7203"/>
      <c r="AB7203"/>
      <c r="AC7203"/>
      <c r="AD7203"/>
    </row>
    <row r="7204" spans="14:30" x14ac:dyDescent="0.25">
      <c r="N7204"/>
      <c r="AA7204"/>
      <c r="AB7204"/>
      <c r="AC7204"/>
      <c r="AD7204"/>
    </row>
    <row r="7205" spans="14:30" x14ac:dyDescent="0.25">
      <c r="N7205"/>
      <c r="AA7205"/>
      <c r="AB7205"/>
      <c r="AC7205"/>
      <c r="AD7205"/>
    </row>
    <row r="7206" spans="14:30" x14ac:dyDescent="0.25">
      <c r="N7206"/>
      <c r="AA7206"/>
      <c r="AB7206"/>
      <c r="AC7206"/>
      <c r="AD7206"/>
    </row>
    <row r="7207" spans="14:30" x14ac:dyDescent="0.25">
      <c r="N7207"/>
      <c r="AA7207"/>
      <c r="AB7207"/>
      <c r="AC7207"/>
      <c r="AD7207"/>
    </row>
    <row r="7208" spans="14:30" x14ac:dyDescent="0.25">
      <c r="N7208"/>
      <c r="AA7208"/>
      <c r="AB7208"/>
      <c r="AC7208"/>
      <c r="AD7208"/>
    </row>
    <row r="7209" spans="14:30" x14ac:dyDescent="0.25">
      <c r="N7209"/>
      <c r="AA7209"/>
      <c r="AB7209"/>
      <c r="AC7209"/>
      <c r="AD7209"/>
    </row>
    <row r="7210" spans="14:30" x14ac:dyDescent="0.25">
      <c r="N7210"/>
      <c r="AA7210"/>
      <c r="AB7210"/>
      <c r="AC7210"/>
      <c r="AD7210"/>
    </row>
    <row r="7211" spans="14:30" x14ac:dyDescent="0.25">
      <c r="N7211"/>
      <c r="AA7211"/>
      <c r="AB7211"/>
      <c r="AC7211"/>
      <c r="AD7211"/>
    </row>
    <row r="7212" spans="14:30" x14ac:dyDescent="0.25">
      <c r="N7212"/>
      <c r="AA7212"/>
      <c r="AB7212"/>
      <c r="AC7212"/>
      <c r="AD7212"/>
    </row>
    <row r="7213" spans="14:30" x14ac:dyDescent="0.25">
      <c r="N7213"/>
      <c r="AA7213"/>
      <c r="AB7213"/>
      <c r="AC7213"/>
      <c r="AD7213"/>
    </row>
    <row r="7214" spans="14:30" x14ac:dyDescent="0.25">
      <c r="N7214"/>
      <c r="AA7214"/>
      <c r="AB7214"/>
      <c r="AC7214"/>
      <c r="AD7214"/>
    </row>
    <row r="7215" spans="14:30" x14ac:dyDescent="0.25">
      <c r="N7215"/>
      <c r="AA7215"/>
      <c r="AB7215"/>
      <c r="AC7215"/>
      <c r="AD7215"/>
    </row>
    <row r="7216" spans="14:30" x14ac:dyDescent="0.25">
      <c r="N7216"/>
      <c r="AA7216"/>
      <c r="AB7216"/>
      <c r="AC7216"/>
      <c r="AD7216"/>
    </row>
    <row r="7217" spans="14:30" x14ac:dyDescent="0.25">
      <c r="N7217"/>
      <c r="AA7217"/>
      <c r="AB7217"/>
      <c r="AC7217"/>
      <c r="AD7217"/>
    </row>
    <row r="7218" spans="14:30" x14ac:dyDescent="0.25">
      <c r="N7218"/>
      <c r="AA7218"/>
      <c r="AB7218"/>
      <c r="AC7218"/>
      <c r="AD7218"/>
    </row>
    <row r="7219" spans="14:30" x14ac:dyDescent="0.25">
      <c r="N7219"/>
      <c r="AA7219"/>
      <c r="AB7219"/>
      <c r="AC7219"/>
      <c r="AD7219"/>
    </row>
    <row r="7220" spans="14:30" x14ac:dyDescent="0.25">
      <c r="N7220"/>
      <c r="AA7220"/>
      <c r="AB7220"/>
      <c r="AC7220"/>
      <c r="AD7220"/>
    </row>
    <row r="7221" spans="14:30" x14ac:dyDescent="0.25">
      <c r="N7221"/>
      <c r="AA7221"/>
      <c r="AB7221"/>
      <c r="AC7221"/>
      <c r="AD7221"/>
    </row>
    <row r="7222" spans="14:30" x14ac:dyDescent="0.25">
      <c r="N7222"/>
      <c r="AA7222"/>
      <c r="AB7222"/>
      <c r="AC7222"/>
      <c r="AD7222"/>
    </row>
    <row r="7223" spans="14:30" x14ac:dyDescent="0.25">
      <c r="N7223"/>
      <c r="AA7223"/>
      <c r="AB7223"/>
      <c r="AC7223"/>
      <c r="AD7223"/>
    </row>
    <row r="7224" spans="14:30" x14ac:dyDescent="0.25">
      <c r="N7224"/>
      <c r="AA7224"/>
      <c r="AB7224"/>
      <c r="AC7224"/>
      <c r="AD7224"/>
    </row>
    <row r="7225" spans="14:30" x14ac:dyDescent="0.25">
      <c r="N7225"/>
      <c r="AA7225"/>
      <c r="AB7225"/>
      <c r="AC7225"/>
      <c r="AD7225"/>
    </row>
    <row r="7226" spans="14:30" x14ac:dyDescent="0.25">
      <c r="N7226"/>
      <c r="AA7226"/>
      <c r="AB7226"/>
      <c r="AC7226"/>
      <c r="AD7226"/>
    </row>
    <row r="7227" spans="14:30" x14ac:dyDescent="0.25">
      <c r="N7227"/>
      <c r="AA7227"/>
      <c r="AB7227"/>
      <c r="AC7227"/>
      <c r="AD7227"/>
    </row>
    <row r="7228" spans="14:30" x14ac:dyDescent="0.25">
      <c r="N7228"/>
      <c r="AA7228"/>
      <c r="AB7228"/>
      <c r="AC7228"/>
      <c r="AD7228"/>
    </row>
    <row r="7229" spans="14:30" x14ac:dyDescent="0.25">
      <c r="N7229"/>
      <c r="AA7229"/>
      <c r="AB7229"/>
      <c r="AC7229"/>
      <c r="AD7229"/>
    </row>
    <row r="7230" spans="14:30" x14ac:dyDescent="0.25">
      <c r="N7230"/>
      <c r="AA7230"/>
      <c r="AB7230"/>
      <c r="AC7230"/>
      <c r="AD7230"/>
    </row>
    <row r="7231" spans="14:30" x14ac:dyDescent="0.25">
      <c r="N7231"/>
      <c r="AA7231"/>
      <c r="AB7231"/>
      <c r="AC7231"/>
      <c r="AD7231"/>
    </row>
    <row r="7232" spans="14:30" x14ac:dyDescent="0.25">
      <c r="N7232"/>
      <c r="AA7232"/>
      <c r="AB7232"/>
      <c r="AC7232"/>
      <c r="AD7232"/>
    </row>
    <row r="7233" spans="14:30" x14ac:dyDescent="0.25">
      <c r="N7233"/>
      <c r="AA7233"/>
      <c r="AB7233"/>
      <c r="AC7233"/>
      <c r="AD7233"/>
    </row>
    <row r="7234" spans="14:30" x14ac:dyDescent="0.25">
      <c r="N7234"/>
      <c r="AA7234"/>
      <c r="AB7234"/>
      <c r="AC7234"/>
      <c r="AD7234"/>
    </row>
    <row r="7235" spans="14:30" x14ac:dyDescent="0.25">
      <c r="N7235"/>
      <c r="AA7235"/>
      <c r="AB7235"/>
      <c r="AC7235"/>
      <c r="AD7235"/>
    </row>
    <row r="7236" spans="14:30" x14ac:dyDescent="0.25">
      <c r="N7236"/>
      <c r="AA7236"/>
      <c r="AB7236"/>
      <c r="AC7236"/>
      <c r="AD7236"/>
    </row>
    <row r="7237" spans="14:30" x14ac:dyDescent="0.25">
      <c r="N7237"/>
      <c r="AA7237"/>
      <c r="AB7237"/>
      <c r="AC7237"/>
      <c r="AD7237"/>
    </row>
    <row r="7238" spans="14:30" x14ac:dyDescent="0.25">
      <c r="N7238"/>
      <c r="AA7238"/>
      <c r="AB7238"/>
      <c r="AC7238"/>
      <c r="AD7238"/>
    </row>
    <row r="7239" spans="14:30" x14ac:dyDescent="0.25">
      <c r="N7239"/>
      <c r="AA7239"/>
      <c r="AB7239"/>
      <c r="AC7239"/>
      <c r="AD7239"/>
    </row>
    <row r="7240" spans="14:30" x14ac:dyDescent="0.25">
      <c r="N7240"/>
      <c r="AA7240"/>
      <c r="AB7240"/>
      <c r="AC7240"/>
      <c r="AD7240"/>
    </row>
    <row r="7241" spans="14:30" x14ac:dyDescent="0.25">
      <c r="N7241"/>
      <c r="AA7241"/>
      <c r="AB7241"/>
      <c r="AC7241"/>
      <c r="AD7241"/>
    </row>
    <row r="7242" spans="14:30" x14ac:dyDescent="0.25">
      <c r="N7242"/>
      <c r="AA7242"/>
      <c r="AB7242"/>
      <c r="AC7242"/>
      <c r="AD7242"/>
    </row>
    <row r="7243" spans="14:30" x14ac:dyDescent="0.25">
      <c r="N7243"/>
      <c r="AA7243"/>
      <c r="AB7243"/>
      <c r="AC7243"/>
      <c r="AD7243"/>
    </row>
    <row r="7244" spans="14:30" x14ac:dyDescent="0.25">
      <c r="N7244"/>
      <c r="AA7244"/>
      <c r="AB7244"/>
      <c r="AC7244"/>
      <c r="AD7244"/>
    </row>
    <row r="7245" spans="14:30" x14ac:dyDescent="0.25">
      <c r="N7245"/>
      <c r="AA7245"/>
      <c r="AB7245"/>
      <c r="AC7245"/>
      <c r="AD7245"/>
    </row>
    <row r="7246" spans="14:30" x14ac:dyDescent="0.25">
      <c r="N7246"/>
      <c r="AA7246"/>
      <c r="AB7246"/>
      <c r="AC7246"/>
      <c r="AD7246"/>
    </row>
    <row r="7247" spans="14:30" x14ac:dyDescent="0.25">
      <c r="N7247"/>
      <c r="AA7247"/>
      <c r="AB7247"/>
      <c r="AC7247"/>
      <c r="AD7247"/>
    </row>
    <row r="7248" spans="14:30" x14ac:dyDescent="0.25">
      <c r="N7248"/>
      <c r="AA7248"/>
      <c r="AB7248"/>
      <c r="AC7248"/>
      <c r="AD7248"/>
    </row>
    <row r="7249" spans="14:30" x14ac:dyDescent="0.25">
      <c r="N7249"/>
      <c r="AA7249"/>
      <c r="AB7249"/>
      <c r="AC7249"/>
      <c r="AD7249"/>
    </row>
    <row r="7250" spans="14:30" x14ac:dyDescent="0.25">
      <c r="N7250"/>
      <c r="AA7250"/>
      <c r="AB7250"/>
      <c r="AC7250"/>
      <c r="AD7250"/>
    </row>
    <row r="7251" spans="14:30" x14ac:dyDescent="0.25">
      <c r="N7251"/>
      <c r="AA7251"/>
      <c r="AB7251"/>
      <c r="AC7251"/>
      <c r="AD7251"/>
    </row>
    <row r="7252" spans="14:30" x14ac:dyDescent="0.25">
      <c r="N7252"/>
      <c r="AA7252"/>
      <c r="AB7252"/>
      <c r="AC7252"/>
      <c r="AD7252"/>
    </row>
    <row r="7253" spans="14:30" x14ac:dyDescent="0.25">
      <c r="N7253"/>
      <c r="AA7253"/>
      <c r="AB7253"/>
      <c r="AC7253"/>
      <c r="AD7253"/>
    </row>
    <row r="7254" spans="14:30" x14ac:dyDescent="0.25">
      <c r="N7254"/>
      <c r="AA7254"/>
      <c r="AB7254"/>
      <c r="AC7254"/>
      <c r="AD7254"/>
    </row>
    <row r="7255" spans="14:30" x14ac:dyDescent="0.25">
      <c r="N7255"/>
      <c r="AA7255"/>
      <c r="AB7255"/>
      <c r="AC7255"/>
      <c r="AD7255"/>
    </row>
    <row r="7256" spans="14:30" x14ac:dyDescent="0.25">
      <c r="N7256"/>
      <c r="AA7256"/>
      <c r="AB7256"/>
      <c r="AC7256"/>
      <c r="AD7256"/>
    </row>
    <row r="7257" spans="14:30" x14ac:dyDescent="0.25">
      <c r="N7257"/>
      <c r="AA7257"/>
      <c r="AB7257"/>
      <c r="AC7257"/>
      <c r="AD7257"/>
    </row>
    <row r="7258" spans="14:30" x14ac:dyDescent="0.25">
      <c r="N7258"/>
      <c r="AA7258"/>
      <c r="AB7258"/>
      <c r="AC7258"/>
      <c r="AD7258"/>
    </row>
    <row r="7259" spans="14:30" x14ac:dyDescent="0.25">
      <c r="N7259"/>
      <c r="AA7259"/>
      <c r="AB7259"/>
      <c r="AC7259"/>
      <c r="AD7259"/>
    </row>
    <row r="7260" spans="14:30" x14ac:dyDescent="0.25">
      <c r="N7260"/>
      <c r="AA7260"/>
      <c r="AB7260"/>
      <c r="AC7260"/>
      <c r="AD7260"/>
    </row>
    <row r="7261" spans="14:30" x14ac:dyDescent="0.25">
      <c r="N7261"/>
      <c r="AA7261"/>
      <c r="AB7261"/>
      <c r="AC7261"/>
      <c r="AD7261"/>
    </row>
    <row r="7262" spans="14:30" x14ac:dyDescent="0.25">
      <c r="N7262"/>
      <c r="AA7262"/>
      <c r="AB7262"/>
      <c r="AC7262"/>
      <c r="AD7262"/>
    </row>
    <row r="7263" spans="14:30" x14ac:dyDescent="0.25">
      <c r="N7263"/>
      <c r="AA7263"/>
      <c r="AB7263"/>
      <c r="AC7263"/>
      <c r="AD7263"/>
    </row>
    <row r="7264" spans="14:30" x14ac:dyDescent="0.25">
      <c r="N7264"/>
      <c r="AA7264"/>
      <c r="AB7264"/>
      <c r="AC7264"/>
      <c r="AD7264"/>
    </row>
    <row r="7265" spans="14:30" x14ac:dyDescent="0.25">
      <c r="N7265"/>
      <c r="AA7265"/>
      <c r="AB7265"/>
      <c r="AC7265"/>
      <c r="AD7265"/>
    </row>
    <row r="7266" spans="14:30" x14ac:dyDescent="0.25">
      <c r="N7266"/>
      <c r="AA7266"/>
      <c r="AB7266"/>
      <c r="AC7266"/>
      <c r="AD7266"/>
    </row>
    <row r="7267" spans="14:30" x14ac:dyDescent="0.25">
      <c r="N7267"/>
      <c r="AA7267"/>
      <c r="AB7267"/>
      <c r="AC7267"/>
      <c r="AD7267"/>
    </row>
    <row r="7268" spans="14:30" x14ac:dyDescent="0.25">
      <c r="N7268"/>
      <c r="AA7268"/>
      <c r="AB7268"/>
      <c r="AC7268"/>
      <c r="AD7268"/>
    </row>
    <row r="7269" spans="14:30" x14ac:dyDescent="0.25">
      <c r="N7269"/>
      <c r="AA7269"/>
      <c r="AB7269"/>
      <c r="AC7269"/>
      <c r="AD7269"/>
    </row>
    <row r="7270" spans="14:30" x14ac:dyDescent="0.25">
      <c r="N7270"/>
      <c r="AA7270"/>
      <c r="AB7270"/>
      <c r="AC7270"/>
      <c r="AD7270"/>
    </row>
    <row r="7271" spans="14:30" x14ac:dyDescent="0.25">
      <c r="N7271"/>
      <c r="AA7271"/>
      <c r="AB7271"/>
      <c r="AC7271"/>
      <c r="AD7271"/>
    </row>
    <row r="7272" spans="14:30" x14ac:dyDescent="0.25">
      <c r="N7272"/>
      <c r="AA7272"/>
      <c r="AB7272"/>
      <c r="AC7272"/>
      <c r="AD7272"/>
    </row>
    <row r="7273" spans="14:30" x14ac:dyDescent="0.25">
      <c r="N7273"/>
      <c r="AA7273"/>
      <c r="AB7273"/>
      <c r="AC7273"/>
      <c r="AD7273"/>
    </row>
    <row r="7274" spans="14:30" x14ac:dyDescent="0.25">
      <c r="N7274"/>
      <c r="AA7274"/>
      <c r="AB7274"/>
      <c r="AC7274"/>
      <c r="AD7274"/>
    </row>
    <row r="7275" spans="14:30" x14ac:dyDescent="0.25">
      <c r="N7275"/>
      <c r="AA7275"/>
      <c r="AB7275"/>
      <c r="AC7275"/>
      <c r="AD7275"/>
    </row>
    <row r="7276" spans="14:30" x14ac:dyDescent="0.25">
      <c r="N7276"/>
      <c r="AA7276"/>
      <c r="AB7276"/>
      <c r="AC7276"/>
      <c r="AD7276"/>
    </row>
    <row r="7277" spans="14:30" x14ac:dyDescent="0.25">
      <c r="N7277"/>
      <c r="AA7277"/>
      <c r="AB7277"/>
      <c r="AC7277"/>
      <c r="AD7277"/>
    </row>
    <row r="7278" spans="14:30" x14ac:dyDescent="0.25">
      <c r="N7278"/>
      <c r="AA7278"/>
      <c r="AB7278"/>
      <c r="AC7278"/>
      <c r="AD7278"/>
    </row>
    <row r="7279" spans="14:30" x14ac:dyDescent="0.25">
      <c r="N7279"/>
      <c r="AA7279"/>
      <c r="AB7279"/>
      <c r="AC7279"/>
      <c r="AD7279"/>
    </row>
    <row r="7280" spans="14:30" x14ac:dyDescent="0.25">
      <c r="N7280"/>
      <c r="AA7280"/>
      <c r="AB7280"/>
      <c r="AC7280"/>
      <c r="AD7280"/>
    </row>
    <row r="7281" spans="14:30" x14ac:dyDescent="0.25">
      <c r="N7281"/>
      <c r="AA7281"/>
      <c r="AB7281"/>
      <c r="AC7281"/>
      <c r="AD7281"/>
    </row>
    <row r="7282" spans="14:30" x14ac:dyDescent="0.25">
      <c r="N7282"/>
      <c r="AA7282"/>
      <c r="AB7282"/>
      <c r="AC7282"/>
      <c r="AD7282"/>
    </row>
    <row r="7283" spans="14:30" x14ac:dyDescent="0.25">
      <c r="N7283"/>
      <c r="AA7283"/>
      <c r="AB7283"/>
      <c r="AC7283"/>
      <c r="AD7283"/>
    </row>
    <row r="7284" spans="14:30" x14ac:dyDescent="0.25">
      <c r="N7284"/>
      <c r="AA7284"/>
      <c r="AB7284"/>
      <c r="AC7284"/>
      <c r="AD7284"/>
    </row>
    <row r="7285" spans="14:30" x14ac:dyDescent="0.25">
      <c r="N7285"/>
      <c r="AA7285"/>
      <c r="AB7285"/>
      <c r="AC7285"/>
      <c r="AD7285"/>
    </row>
    <row r="7286" spans="14:30" x14ac:dyDescent="0.25">
      <c r="N7286"/>
      <c r="AA7286"/>
      <c r="AB7286"/>
      <c r="AC7286"/>
      <c r="AD7286"/>
    </row>
    <row r="7287" spans="14:30" x14ac:dyDescent="0.25">
      <c r="N7287"/>
      <c r="AA7287"/>
      <c r="AB7287"/>
      <c r="AC7287"/>
      <c r="AD7287"/>
    </row>
    <row r="7288" spans="14:30" x14ac:dyDescent="0.25">
      <c r="N7288"/>
      <c r="AA7288"/>
      <c r="AB7288"/>
      <c r="AC7288"/>
      <c r="AD7288"/>
    </row>
    <row r="7289" spans="14:30" x14ac:dyDescent="0.25">
      <c r="N7289"/>
      <c r="AA7289"/>
      <c r="AB7289"/>
      <c r="AC7289"/>
      <c r="AD7289"/>
    </row>
    <row r="7290" spans="14:30" x14ac:dyDescent="0.25">
      <c r="N7290"/>
      <c r="AA7290"/>
      <c r="AB7290"/>
      <c r="AC7290"/>
      <c r="AD7290"/>
    </row>
    <row r="7291" spans="14:30" x14ac:dyDescent="0.25">
      <c r="N7291"/>
      <c r="AA7291"/>
      <c r="AB7291"/>
      <c r="AC7291"/>
      <c r="AD7291"/>
    </row>
    <row r="7292" spans="14:30" x14ac:dyDescent="0.25">
      <c r="N7292"/>
      <c r="AA7292"/>
      <c r="AB7292"/>
      <c r="AC7292"/>
      <c r="AD7292"/>
    </row>
    <row r="7293" spans="14:30" x14ac:dyDescent="0.25">
      <c r="N7293"/>
      <c r="AA7293"/>
      <c r="AB7293"/>
      <c r="AC7293"/>
      <c r="AD7293"/>
    </row>
    <row r="7294" spans="14:30" x14ac:dyDescent="0.25">
      <c r="N7294"/>
      <c r="AA7294"/>
      <c r="AB7294"/>
      <c r="AC7294"/>
      <c r="AD7294"/>
    </row>
    <row r="7295" spans="14:30" x14ac:dyDescent="0.25">
      <c r="N7295"/>
      <c r="AA7295"/>
      <c r="AB7295"/>
      <c r="AC7295"/>
      <c r="AD7295"/>
    </row>
    <row r="7296" spans="14:30" x14ac:dyDescent="0.25">
      <c r="N7296"/>
      <c r="AA7296"/>
      <c r="AB7296"/>
      <c r="AC7296"/>
      <c r="AD7296"/>
    </row>
    <row r="7297" spans="14:30" x14ac:dyDescent="0.25">
      <c r="N7297"/>
      <c r="AA7297"/>
      <c r="AB7297"/>
      <c r="AC7297"/>
      <c r="AD7297"/>
    </row>
    <row r="7298" spans="14:30" x14ac:dyDescent="0.25">
      <c r="N7298"/>
      <c r="AA7298"/>
      <c r="AB7298"/>
      <c r="AC7298"/>
      <c r="AD7298"/>
    </row>
    <row r="7299" spans="14:30" x14ac:dyDescent="0.25">
      <c r="N7299"/>
      <c r="AA7299"/>
      <c r="AB7299"/>
      <c r="AC7299"/>
      <c r="AD7299"/>
    </row>
    <row r="7300" spans="14:30" x14ac:dyDescent="0.25">
      <c r="N7300"/>
      <c r="AA7300"/>
      <c r="AB7300"/>
      <c r="AC7300"/>
      <c r="AD7300"/>
    </row>
    <row r="7301" spans="14:30" x14ac:dyDescent="0.25">
      <c r="N7301"/>
      <c r="AA7301"/>
      <c r="AB7301"/>
      <c r="AC7301"/>
      <c r="AD7301"/>
    </row>
    <row r="7302" spans="14:30" x14ac:dyDescent="0.25">
      <c r="N7302"/>
      <c r="AA7302"/>
      <c r="AB7302"/>
      <c r="AC7302"/>
      <c r="AD7302"/>
    </row>
    <row r="7303" spans="14:30" x14ac:dyDescent="0.25">
      <c r="N7303"/>
      <c r="AA7303"/>
      <c r="AB7303"/>
      <c r="AC7303"/>
      <c r="AD7303"/>
    </row>
    <row r="7304" spans="14:30" x14ac:dyDescent="0.25">
      <c r="N7304"/>
      <c r="AA7304"/>
      <c r="AB7304"/>
      <c r="AC7304"/>
      <c r="AD7304"/>
    </row>
    <row r="7305" spans="14:30" x14ac:dyDescent="0.25">
      <c r="N7305"/>
      <c r="AA7305"/>
      <c r="AB7305"/>
      <c r="AC7305"/>
      <c r="AD7305"/>
    </row>
    <row r="7306" spans="14:30" x14ac:dyDescent="0.25">
      <c r="N7306"/>
      <c r="AA7306"/>
      <c r="AB7306"/>
      <c r="AC7306"/>
      <c r="AD7306"/>
    </row>
    <row r="7307" spans="14:30" x14ac:dyDescent="0.25">
      <c r="N7307"/>
      <c r="AA7307"/>
      <c r="AB7307"/>
      <c r="AC7307"/>
      <c r="AD7307"/>
    </row>
    <row r="7308" spans="14:30" x14ac:dyDescent="0.25">
      <c r="N7308"/>
      <c r="AA7308"/>
      <c r="AB7308"/>
      <c r="AC7308"/>
      <c r="AD7308"/>
    </row>
    <row r="7309" spans="14:30" x14ac:dyDescent="0.25">
      <c r="N7309"/>
      <c r="AA7309"/>
      <c r="AB7309"/>
      <c r="AC7309"/>
      <c r="AD7309"/>
    </row>
    <row r="7310" spans="14:30" x14ac:dyDescent="0.25">
      <c r="N7310"/>
      <c r="AA7310"/>
      <c r="AB7310"/>
      <c r="AC7310"/>
      <c r="AD7310"/>
    </row>
    <row r="7311" spans="14:30" x14ac:dyDescent="0.25">
      <c r="N7311"/>
      <c r="AA7311"/>
      <c r="AB7311"/>
      <c r="AC7311"/>
      <c r="AD7311"/>
    </row>
    <row r="7312" spans="14:30" x14ac:dyDescent="0.25">
      <c r="N7312"/>
      <c r="AA7312"/>
      <c r="AB7312"/>
      <c r="AC7312"/>
      <c r="AD7312"/>
    </row>
    <row r="7313" spans="14:30" x14ac:dyDescent="0.25">
      <c r="N7313"/>
      <c r="AA7313"/>
      <c r="AB7313"/>
      <c r="AC7313"/>
      <c r="AD7313"/>
    </row>
    <row r="7314" spans="14:30" x14ac:dyDescent="0.25">
      <c r="N7314"/>
      <c r="AA7314"/>
      <c r="AB7314"/>
      <c r="AC7314"/>
      <c r="AD7314"/>
    </row>
    <row r="7315" spans="14:30" x14ac:dyDescent="0.25">
      <c r="N7315"/>
      <c r="AA7315"/>
      <c r="AB7315"/>
      <c r="AC7315"/>
      <c r="AD7315"/>
    </row>
    <row r="7316" spans="14:30" x14ac:dyDescent="0.25">
      <c r="N7316"/>
      <c r="AA7316"/>
      <c r="AB7316"/>
      <c r="AC7316"/>
      <c r="AD7316"/>
    </row>
    <row r="7317" spans="14:30" x14ac:dyDescent="0.25">
      <c r="N7317"/>
      <c r="AA7317"/>
      <c r="AB7317"/>
      <c r="AC7317"/>
      <c r="AD7317"/>
    </row>
    <row r="7318" spans="14:30" x14ac:dyDescent="0.25">
      <c r="N7318"/>
      <c r="AA7318"/>
      <c r="AB7318"/>
      <c r="AC7318"/>
      <c r="AD7318"/>
    </row>
    <row r="7319" spans="14:30" x14ac:dyDescent="0.25">
      <c r="N7319"/>
      <c r="AA7319"/>
      <c r="AB7319"/>
      <c r="AC7319"/>
      <c r="AD7319"/>
    </row>
    <row r="7320" spans="14:30" x14ac:dyDescent="0.25">
      <c r="N7320"/>
      <c r="AA7320"/>
      <c r="AB7320"/>
      <c r="AC7320"/>
      <c r="AD7320"/>
    </row>
    <row r="7321" spans="14:30" x14ac:dyDescent="0.25">
      <c r="N7321"/>
      <c r="AA7321"/>
      <c r="AB7321"/>
      <c r="AC7321"/>
      <c r="AD7321"/>
    </row>
    <row r="7322" spans="14:30" x14ac:dyDescent="0.25">
      <c r="N7322"/>
      <c r="AA7322"/>
      <c r="AB7322"/>
      <c r="AC7322"/>
      <c r="AD7322"/>
    </row>
    <row r="7323" spans="14:30" x14ac:dyDescent="0.25">
      <c r="N7323"/>
      <c r="AA7323"/>
      <c r="AB7323"/>
      <c r="AC7323"/>
      <c r="AD7323"/>
    </row>
    <row r="7324" spans="14:30" x14ac:dyDescent="0.25">
      <c r="N7324"/>
      <c r="AA7324"/>
      <c r="AB7324"/>
      <c r="AC7324"/>
      <c r="AD7324"/>
    </row>
    <row r="7325" spans="14:30" x14ac:dyDescent="0.25">
      <c r="N7325"/>
      <c r="AA7325"/>
      <c r="AB7325"/>
      <c r="AC7325"/>
      <c r="AD7325"/>
    </row>
    <row r="7326" spans="14:30" x14ac:dyDescent="0.25">
      <c r="N7326"/>
      <c r="AA7326"/>
      <c r="AB7326"/>
      <c r="AC7326"/>
      <c r="AD7326"/>
    </row>
    <row r="7327" spans="14:30" x14ac:dyDescent="0.25">
      <c r="N7327"/>
      <c r="AA7327"/>
      <c r="AB7327"/>
      <c r="AC7327"/>
      <c r="AD7327"/>
    </row>
    <row r="7328" spans="14:30" x14ac:dyDescent="0.25">
      <c r="N7328"/>
      <c r="AA7328"/>
      <c r="AB7328"/>
      <c r="AC7328"/>
      <c r="AD7328"/>
    </row>
    <row r="7329" spans="14:30" x14ac:dyDescent="0.25">
      <c r="N7329"/>
      <c r="AA7329"/>
      <c r="AB7329"/>
      <c r="AC7329"/>
      <c r="AD7329"/>
    </row>
    <row r="7330" spans="14:30" x14ac:dyDescent="0.25">
      <c r="N7330"/>
      <c r="AA7330"/>
      <c r="AB7330"/>
      <c r="AC7330"/>
      <c r="AD7330"/>
    </row>
    <row r="7331" spans="14:30" x14ac:dyDescent="0.25">
      <c r="N7331"/>
      <c r="AA7331"/>
      <c r="AB7331"/>
      <c r="AC7331"/>
      <c r="AD7331"/>
    </row>
    <row r="7332" spans="14:30" x14ac:dyDescent="0.25">
      <c r="N7332"/>
      <c r="AA7332"/>
      <c r="AB7332"/>
      <c r="AC7332"/>
      <c r="AD7332"/>
    </row>
    <row r="7333" spans="14:30" x14ac:dyDescent="0.25">
      <c r="N7333"/>
      <c r="AA7333"/>
      <c r="AB7333"/>
      <c r="AC7333"/>
      <c r="AD7333"/>
    </row>
    <row r="7334" spans="14:30" x14ac:dyDescent="0.25">
      <c r="N7334"/>
      <c r="AA7334"/>
      <c r="AB7334"/>
      <c r="AC7334"/>
      <c r="AD7334"/>
    </row>
    <row r="7335" spans="14:30" x14ac:dyDescent="0.25">
      <c r="N7335"/>
      <c r="AA7335"/>
      <c r="AB7335"/>
      <c r="AC7335"/>
      <c r="AD7335"/>
    </row>
    <row r="7336" spans="14:30" x14ac:dyDescent="0.25">
      <c r="N7336"/>
      <c r="AA7336"/>
      <c r="AB7336"/>
      <c r="AC7336"/>
      <c r="AD7336"/>
    </row>
    <row r="7337" spans="14:30" x14ac:dyDescent="0.25">
      <c r="N7337"/>
      <c r="AA7337"/>
      <c r="AB7337"/>
      <c r="AC7337"/>
      <c r="AD7337"/>
    </row>
    <row r="7338" spans="14:30" x14ac:dyDescent="0.25">
      <c r="N7338"/>
      <c r="AA7338"/>
      <c r="AB7338"/>
      <c r="AC7338"/>
      <c r="AD7338"/>
    </row>
    <row r="7339" spans="14:30" x14ac:dyDescent="0.25">
      <c r="N7339"/>
      <c r="AA7339"/>
      <c r="AB7339"/>
      <c r="AC7339"/>
      <c r="AD7339"/>
    </row>
    <row r="7340" spans="14:30" x14ac:dyDescent="0.25">
      <c r="N7340"/>
      <c r="AA7340"/>
      <c r="AB7340"/>
      <c r="AC7340"/>
      <c r="AD7340"/>
    </row>
    <row r="7341" spans="14:30" x14ac:dyDescent="0.25">
      <c r="N7341"/>
      <c r="AA7341"/>
      <c r="AB7341"/>
      <c r="AC7341"/>
      <c r="AD7341"/>
    </row>
    <row r="7342" spans="14:30" x14ac:dyDescent="0.25">
      <c r="N7342"/>
      <c r="AA7342"/>
      <c r="AB7342"/>
      <c r="AC7342"/>
      <c r="AD7342"/>
    </row>
    <row r="7343" spans="14:30" x14ac:dyDescent="0.25">
      <c r="N7343"/>
      <c r="AA7343"/>
      <c r="AB7343"/>
      <c r="AC7343"/>
      <c r="AD7343"/>
    </row>
    <row r="7344" spans="14:30" x14ac:dyDescent="0.25">
      <c r="N7344"/>
      <c r="AA7344"/>
      <c r="AB7344"/>
      <c r="AC7344"/>
      <c r="AD7344"/>
    </row>
    <row r="7345" spans="14:30" x14ac:dyDescent="0.25">
      <c r="N7345"/>
      <c r="AA7345"/>
      <c r="AB7345"/>
      <c r="AC7345"/>
      <c r="AD7345"/>
    </row>
    <row r="7346" spans="14:30" x14ac:dyDescent="0.25">
      <c r="N7346"/>
      <c r="AA7346"/>
      <c r="AB7346"/>
      <c r="AC7346"/>
      <c r="AD7346"/>
    </row>
    <row r="7347" spans="14:30" x14ac:dyDescent="0.25">
      <c r="N7347"/>
      <c r="AA7347"/>
      <c r="AB7347"/>
      <c r="AC7347"/>
      <c r="AD7347"/>
    </row>
    <row r="7348" spans="14:30" x14ac:dyDescent="0.25">
      <c r="N7348"/>
      <c r="AA7348"/>
      <c r="AB7348"/>
      <c r="AC7348"/>
      <c r="AD7348"/>
    </row>
    <row r="7349" spans="14:30" x14ac:dyDescent="0.25">
      <c r="N7349"/>
      <c r="AA7349"/>
      <c r="AB7349"/>
      <c r="AC7349"/>
      <c r="AD7349"/>
    </row>
    <row r="7350" spans="14:30" x14ac:dyDescent="0.25">
      <c r="N7350"/>
      <c r="AA7350"/>
      <c r="AB7350"/>
      <c r="AC7350"/>
      <c r="AD7350"/>
    </row>
    <row r="7351" spans="14:30" x14ac:dyDescent="0.25">
      <c r="N7351"/>
      <c r="AA7351"/>
      <c r="AB7351"/>
      <c r="AC7351"/>
      <c r="AD7351"/>
    </row>
    <row r="7352" spans="14:30" x14ac:dyDescent="0.25">
      <c r="N7352"/>
      <c r="AA7352"/>
      <c r="AB7352"/>
      <c r="AC7352"/>
      <c r="AD7352"/>
    </row>
    <row r="7353" spans="14:30" x14ac:dyDescent="0.25">
      <c r="N7353"/>
      <c r="AA7353"/>
      <c r="AB7353"/>
      <c r="AC7353"/>
      <c r="AD7353"/>
    </row>
    <row r="7354" spans="14:30" x14ac:dyDescent="0.25">
      <c r="N7354"/>
      <c r="AA7354"/>
      <c r="AB7354"/>
      <c r="AC7354"/>
      <c r="AD7354"/>
    </row>
    <row r="7355" spans="14:30" x14ac:dyDescent="0.25">
      <c r="N7355"/>
      <c r="AA7355"/>
      <c r="AB7355"/>
      <c r="AC7355"/>
      <c r="AD7355"/>
    </row>
    <row r="7356" spans="14:30" x14ac:dyDescent="0.25">
      <c r="N7356"/>
      <c r="AA7356"/>
      <c r="AB7356"/>
      <c r="AC7356"/>
      <c r="AD7356"/>
    </row>
    <row r="7357" spans="14:30" x14ac:dyDescent="0.25">
      <c r="N7357"/>
      <c r="AA7357"/>
      <c r="AB7357"/>
      <c r="AC7357"/>
      <c r="AD7357"/>
    </row>
    <row r="7358" spans="14:30" x14ac:dyDescent="0.25">
      <c r="N7358"/>
      <c r="AA7358"/>
      <c r="AB7358"/>
      <c r="AC7358"/>
      <c r="AD7358"/>
    </row>
    <row r="7359" spans="14:30" x14ac:dyDescent="0.25">
      <c r="N7359"/>
      <c r="AA7359"/>
      <c r="AB7359"/>
      <c r="AC7359"/>
      <c r="AD7359"/>
    </row>
    <row r="7360" spans="14:30" x14ac:dyDescent="0.25">
      <c r="N7360"/>
      <c r="AA7360"/>
      <c r="AB7360"/>
      <c r="AC7360"/>
      <c r="AD7360"/>
    </row>
    <row r="7361" spans="14:30" x14ac:dyDescent="0.25">
      <c r="N7361"/>
      <c r="AA7361"/>
      <c r="AB7361"/>
      <c r="AC7361"/>
      <c r="AD7361"/>
    </row>
    <row r="7362" spans="14:30" x14ac:dyDescent="0.25">
      <c r="N7362"/>
      <c r="AA7362"/>
      <c r="AB7362"/>
      <c r="AC7362"/>
      <c r="AD7362"/>
    </row>
    <row r="7363" spans="14:30" x14ac:dyDescent="0.25">
      <c r="N7363"/>
      <c r="AA7363"/>
      <c r="AB7363"/>
      <c r="AC7363"/>
      <c r="AD7363"/>
    </row>
    <row r="7364" spans="14:30" x14ac:dyDescent="0.25">
      <c r="N7364"/>
      <c r="AA7364"/>
      <c r="AB7364"/>
      <c r="AC7364"/>
      <c r="AD7364"/>
    </row>
    <row r="7365" spans="14:30" x14ac:dyDescent="0.25">
      <c r="N7365"/>
      <c r="AA7365"/>
      <c r="AB7365"/>
      <c r="AC7365"/>
      <c r="AD7365"/>
    </row>
    <row r="7366" spans="14:30" x14ac:dyDescent="0.25">
      <c r="N7366"/>
      <c r="AA7366"/>
      <c r="AB7366"/>
      <c r="AC7366"/>
      <c r="AD7366"/>
    </row>
    <row r="7367" spans="14:30" x14ac:dyDescent="0.25">
      <c r="N7367"/>
      <c r="AA7367"/>
      <c r="AB7367"/>
      <c r="AC7367"/>
      <c r="AD7367"/>
    </row>
    <row r="7368" spans="14:30" x14ac:dyDescent="0.25">
      <c r="N7368"/>
      <c r="AA7368"/>
      <c r="AB7368"/>
      <c r="AC7368"/>
      <c r="AD7368"/>
    </row>
    <row r="7369" spans="14:30" x14ac:dyDescent="0.25">
      <c r="N7369"/>
      <c r="AA7369"/>
      <c r="AB7369"/>
      <c r="AC7369"/>
      <c r="AD7369"/>
    </row>
    <row r="7370" spans="14:30" x14ac:dyDescent="0.25">
      <c r="N7370"/>
      <c r="AA7370"/>
      <c r="AB7370"/>
      <c r="AC7370"/>
      <c r="AD7370"/>
    </row>
    <row r="7371" spans="14:30" x14ac:dyDescent="0.25">
      <c r="N7371"/>
      <c r="AA7371"/>
      <c r="AB7371"/>
      <c r="AC7371"/>
      <c r="AD7371"/>
    </row>
    <row r="7372" spans="14:30" x14ac:dyDescent="0.25">
      <c r="N7372"/>
      <c r="AA7372"/>
      <c r="AB7372"/>
      <c r="AC7372"/>
      <c r="AD7372"/>
    </row>
    <row r="7373" spans="14:30" x14ac:dyDescent="0.25">
      <c r="N7373"/>
      <c r="AA7373"/>
      <c r="AB7373"/>
      <c r="AC7373"/>
      <c r="AD7373"/>
    </row>
    <row r="7374" spans="14:30" x14ac:dyDescent="0.25">
      <c r="N7374"/>
      <c r="AA7374"/>
      <c r="AB7374"/>
      <c r="AC7374"/>
      <c r="AD7374"/>
    </row>
    <row r="7375" spans="14:30" x14ac:dyDescent="0.25">
      <c r="N7375"/>
      <c r="AA7375"/>
      <c r="AB7375"/>
      <c r="AC7375"/>
      <c r="AD7375"/>
    </row>
    <row r="7376" spans="14:30" x14ac:dyDescent="0.25">
      <c r="N7376"/>
      <c r="AA7376"/>
      <c r="AB7376"/>
      <c r="AC7376"/>
      <c r="AD7376"/>
    </row>
    <row r="7377" spans="14:30" x14ac:dyDescent="0.25">
      <c r="N7377"/>
      <c r="AA7377"/>
      <c r="AB7377"/>
      <c r="AC7377"/>
      <c r="AD7377"/>
    </row>
    <row r="7378" spans="14:30" x14ac:dyDescent="0.25">
      <c r="N7378"/>
      <c r="AA7378"/>
      <c r="AB7378"/>
      <c r="AC7378"/>
      <c r="AD7378"/>
    </row>
    <row r="7379" spans="14:30" x14ac:dyDescent="0.25">
      <c r="N7379"/>
      <c r="AA7379"/>
      <c r="AB7379"/>
      <c r="AC7379"/>
      <c r="AD7379"/>
    </row>
    <row r="7380" spans="14:30" x14ac:dyDescent="0.25">
      <c r="N7380"/>
      <c r="AA7380"/>
      <c r="AB7380"/>
      <c r="AC7380"/>
      <c r="AD7380"/>
    </row>
    <row r="7381" spans="14:30" x14ac:dyDescent="0.25">
      <c r="N7381"/>
      <c r="AA7381"/>
      <c r="AB7381"/>
      <c r="AC7381"/>
      <c r="AD7381"/>
    </row>
    <row r="7382" spans="14:30" x14ac:dyDescent="0.25">
      <c r="N7382"/>
      <c r="AA7382"/>
      <c r="AB7382"/>
      <c r="AC7382"/>
      <c r="AD7382"/>
    </row>
    <row r="7383" spans="14:30" x14ac:dyDescent="0.25">
      <c r="N7383"/>
      <c r="AA7383"/>
      <c r="AB7383"/>
      <c r="AC7383"/>
      <c r="AD7383"/>
    </row>
    <row r="7384" spans="14:30" x14ac:dyDescent="0.25">
      <c r="N7384"/>
      <c r="AA7384"/>
      <c r="AB7384"/>
      <c r="AC7384"/>
      <c r="AD7384"/>
    </row>
    <row r="7385" spans="14:30" x14ac:dyDescent="0.25">
      <c r="N7385"/>
      <c r="AA7385"/>
      <c r="AB7385"/>
      <c r="AC7385"/>
      <c r="AD7385"/>
    </row>
    <row r="7386" spans="14:30" x14ac:dyDescent="0.25">
      <c r="N7386"/>
      <c r="AA7386"/>
      <c r="AB7386"/>
      <c r="AC7386"/>
      <c r="AD7386"/>
    </row>
    <row r="7387" spans="14:30" x14ac:dyDescent="0.25">
      <c r="N7387"/>
      <c r="AA7387"/>
      <c r="AB7387"/>
      <c r="AC7387"/>
      <c r="AD7387"/>
    </row>
    <row r="7388" spans="14:30" x14ac:dyDescent="0.25">
      <c r="N7388"/>
      <c r="AA7388"/>
      <c r="AB7388"/>
      <c r="AC7388"/>
      <c r="AD7388"/>
    </row>
    <row r="7389" spans="14:30" x14ac:dyDescent="0.25">
      <c r="N7389"/>
      <c r="AA7389"/>
      <c r="AB7389"/>
      <c r="AC7389"/>
      <c r="AD7389"/>
    </row>
    <row r="7390" spans="14:30" x14ac:dyDescent="0.25">
      <c r="N7390"/>
      <c r="AA7390"/>
      <c r="AB7390"/>
      <c r="AC7390"/>
      <c r="AD7390"/>
    </row>
    <row r="7391" spans="14:30" x14ac:dyDescent="0.25">
      <c r="N7391"/>
      <c r="AA7391"/>
      <c r="AB7391"/>
      <c r="AC7391"/>
      <c r="AD7391"/>
    </row>
    <row r="7392" spans="14:30" x14ac:dyDescent="0.25">
      <c r="N7392"/>
      <c r="AA7392"/>
      <c r="AB7392"/>
      <c r="AC7392"/>
      <c r="AD7392"/>
    </row>
    <row r="7393" spans="14:30" x14ac:dyDescent="0.25">
      <c r="N7393"/>
      <c r="AA7393"/>
      <c r="AB7393"/>
      <c r="AC7393"/>
      <c r="AD7393"/>
    </row>
    <row r="7394" spans="14:30" x14ac:dyDescent="0.25">
      <c r="N7394"/>
      <c r="AA7394"/>
      <c r="AB7394"/>
      <c r="AC7394"/>
      <c r="AD7394"/>
    </row>
    <row r="7395" spans="14:30" x14ac:dyDescent="0.25">
      <c r="N7395"/>
      <c r="AA7395"/>
      <c r="AB7395"/>
      <c r="AC7395"/>
      <c r="AD7395"/>
    </row>
    <row r="7396" spans="14:30" x14ac:dyDescent="0.25">
      <c r="N7396"/>
      <c r="AA7396"/>
      <c r="AB7396"/>
      <c r="AC7396"/>
      <c r="AD7396"/>
    </row>
    <row r="7397" spans="14:30" x14ac:dyDescent="0.25">
      <c r="N7397"/>
      <c r="AA7397"/>
      <c r="AB7397"/>
      <c r="AC7397"/>
      <c r="AD7397"/>
    </row>
    <row r="7398" spans="14:30" x14ac:dyDescent="0.25">
      <c r="N7398"/>
      <c r="AA7398"/>
      <c r="AB7398"/>
      <c r="AC7398"/>
      <c r="AD7398"/>
    </row>
    <row r="7399" spans="14:30" x14ac:dyDescent="0.25">
      <c r="N7399"/>
      <c r="AA7399"/>
      <c r="AB7399"/>
      <c r="AC7399"/>
      <c r="AD7399"/>
    </row>
    <row r="7400" spans="14:30" x14ac:dyDescent="0.25">
      <c r="N7400"/>
      <c r="AA7400"/>
      <c r="AB7400"/>
      <c r="AC7400"/>
      <c r="AD7400"/>
    </row>
    <row r="7401" spans="14:30" x14ac:dyDescent="0.25">
      <c r="N7401"/>
      <c r="AA7401"/>
      <c r="AB7401"/>
      <c r="AC7401"/>
      <c r="AD7401"/>
    </row>
    <row r="7402" spans="14:30" x14ac:dyDescent="0.25">
      <c r="N7402"/>
      <c r="AA7402"/>
      <c r="AB7402"/>
      <c r="AC7402"/>
      <c r="AD7402"/>
    </row>
    <row r="7403" spans="14:30" x14ac:dyDescent="0.25">
      <c r="N7403"/>
      <c r="AA7403"/>
      <c r="AB7403"/>
      <c r="AC7403"/>
      <c r="AD7403"/>
    </row>
    <row r="7404" spans="14:30" x14ac:dyDescent="0.25">
      <c r="N7404"/>
      <c r="AA7404"/>
      <c r="AB7404"/>
      <c r="AC7404"/>
      <c r="AD7404"/>
    </row>
    <row r="7405" spans="14:30" x14ac:dyDescent="0.25">
      <c r="N7405"/>
      <c r="AA7405"/>
      <c r="AB7405"/>
      <c r="AC7405"/>
      <c r="AD7405"/>
    </row>
    <row r="7406" spans="14:30" x14ac:dyDescent="0.25">
      <c r="N7406"/>
      <c r="AA7406"/>
      <c r="AB7406"/>
      <c r="AC7406"/>
      <c r="AD7406"/>
    </row>
    <row r="7407" spans="14:30" x14ac:dyDescent="0.25">
      <c r="N7407"/>
      <c r="AA7407"/>
      <c r="AB7407"/>
      <c r="AC7407"/>
      <c r="AD7407"/>
    </row>
    <row r="7408" spans="14:30" x14ac:dyDescent="0.25">
      <c r="N7408"/>
      <c r="AA7408"/>
      <c r="AB7408"/>
      <c r="AC7408"/>
      <c r="AD7408"/>
    </row>
    <row r="7409" spans="14:30" x14ac:dyDescent="0.25">
      <c r="N7409"/>
      <c r="AA7409"/>
      <c r="AB7409"/>
      <c r="AC7409"/>
      <c r="AD7409"/>
    </row>
    <row r="7410" spans="14:30" x14ac:dyDescent="0.25">
      <c r="N7410"/>
      <c r="AA7410"/>
      <c r="AB7410"/>
      <c r="AC7410"/>
      <c r="AD7410"/>
    </row>
    <row r="7411" spans="14:30" x14ac:dyDescent="0.25">
      <c r="N7411"/>
      <c r="AA7411"/>
      <c r="AB7411"/>
      <c r="AC7411"/>
      <c r="AD7411"/>
    </row>
    <row r="7412" spans="14:30" x14ac:dyDescent="0.25">
      <c r="N7412"/>
      <c r="AA7412"/>
      <c r="AB7412"/>
      <c r="AC7412"/>
      <c r="AD7412"/>
    </row>
    <row r="7413" spans="14:30" x14ac:dyDescent="0.25">
      <c r="N7413"/>
      <c r="AA7413"/>
      <c r="AB7413"/>
      <c r="AC7413"/>
      <c r="AD7413"/>
    </row>
    <row r="7414" spans="14:30" x14ac:dyDescent="0.25">
      <c r="N7414"/>
      <c r="AA7414"/>
      <c r="AB7414"/>
      <c r="AC7414"/>
      <c r="AD7414"/>
    </row>
    <row r="7415" spans="14:30" x14ac:dyDescent="0.25">
      <c r="N7415"/>
      <c r="AA7415"/>
      <c r="AB7415"/>
      <c r="AC7415"/>
      <c r="AD7415"/>
    </row>
    <row r="7416" spans="14:30" x14ac:dyDescent="0.25">
      <c r="N7416"/>
      <c r="AA7416"/>
      <c r="AB7416"/>
      <c r="AC7416"/>
      <c r="AD7416"/>
    </row>
    <row r="7417" spans="14:30" x14ac:dyDescent="0.25">
      <c r="N7417"/>
      <c r="AA7417"/>
      <c r="AB7417"/>
      <c r="AC7417"/>
      <c r="AD7417"/>
    </row>
    <row r="7418" spans="14:30" x14ac:dyDescent="0.25">
      <c r="N7418"/>
      <c r="AA7418"/>
      <c r="AB7418"/>
      <c r="AC7418"/>
      <c r="AD7418"/>
    </row>
    <row r="7419" spans="14:30" x14ac:dyDescent="0.25">
      <c r="N7419"/>
      <c r="AA7419"/>
      <c r="AB7419"/>
      <c r="AC7419"/>
      <c r="AD7419"/>
    </row>
    <row r="7420" spans="14:30" x14ac:dyDescent="0.25">
      <c r="N7420"/>
      <c r="AA7420"/>
      <c r="AB7420"/>
      <c r="AC7420"/>
      <c r="AD7420"/>
    </row>
    <row r="7421" spans="14:30" x14ac:dyDescent="0.25">
      <c r="N7421"/>
      <c r="AA7421"/>
      <c r="AB7421"/>
      <c r="AC7421"/>
      <c r="AD7421"/>
    </row>
    <row r="7422" spans="14:30" x14ac:dyDescent="0.25">
      <c r="N7422"/>
      <c r="AA7422"/>
      <c r="AB7422"/>
      <c r="AC7422"/>
      <c r="AD7422"/>
    </row>
    <row r="7423" spans="14:30" x14ac:dyDescent="0.25">
      <c r="N7423"/>
      <c r="AA7423"/>
      <c r="AB7423"/>
      <c r="AC7423"/>
      <c r="AD7423"/>
    </row>
    <row r="7424" spans="14:30" x14ac:dyDescent="0.25">
      <c r="N7424"/>
      <c r="AA7424"/>
      <c r="AB7424"/>
      <c r="AC7424"/>
      <c r="AD7424"/>
    </row>
    <row r="7425" spans="14:30" x14ac:dyDescent="0.25">
      <c r="N7425"/>
      <c r="AA7425"/>
      <c r="AB7425"/>
      <c r="AC7425"/>
      <c r="AD7425"/>
    </row>
    <row r="7426" spans="14:30" x14ac:dyDescent="0.25">
      <c r="N7426"/>
      <c r="AA7426"/>
      <c r="AB7426"/>
      <c r="AC7426"/>
      <c r="AD7426"/>
    </row>
    <row r="7427" spans="14:30" x14ac:dyDescent="0.25">
      <c r="N7427"/>
      <c r="AA7427"/>
      <c r="AB7427"/>
      <c r="AC7427"/>
      <c r="AD7427"/>
    </row>
    <row r="7428" spans="14:30" x14ac:dyDescent="0.25">
      <c r="N7428"/>
      <c r="AA7428"/>
      <c r="AB7428"/>
      <c r="AC7428"/>
      <c r="AD7428"/>
    </row>
    <row r="7429" spans="14:30" x14ac:dyDescent="0.25">
      <c r="N7429"/>
      <c r="AA7429"/>
      <c r="AB7429"/>
      <c r="AC7429"/>
      <c r="AD7429"/>
    </row>
    <row r="7430" spans="14:30" x14ac:dyDescent="0.25">
      <c r="N7430"/>
      <c r="AA7430"/>
      <c r="AB7430"/>
      <c r="AC7430"/>
      <c r="AD7430"/>
    </row>
    <row r="7431" spans="14:30" x14ac:dyDescent="0.25">
      <c r="N7431"/>
      <c r="AA7431"/>
      <c r="AB7431"/>
      <c r="AC7431"/>
      <c r="AD7431"/>
    </row>
    <row r="7432" spans="14:30" x14ac:dyDescent="0.25">
      <c r="N7432"/>
      <c r="AA7432"/>
      <c r="AB7432"/>
      <c r="AC7432"/>
      <c r="AD7432"/>
    </row>
    <row r="7433" spans="14:30" x14ac:dyDescent="0.25">
      <c r="N7433"/>
      <c r="AA7433"/>
      <c r="AB7433"/>
      <c r="AC7433"/>
      <c r="AD7433"/>
    </row>
    <row r="7434" spans="14:30" x14ac:dyDescent="0.25">
      <c r="N7434"/>
      <c r="AA7434"/>
      <c r="AB7434"/>
      <c r="AC7434"/>
      <c r="AD7434"/>
    </row>
    <row r="7435" spans="14:30" x14ac:dyDescent="0.25">
      <c r="N7435"/>
      <c r="AA7435"/>
      <c r="AB7435"/>
      <c r="AC7435"/>
      <c r="AD7435"/>
    </row>
    <row r="7436" spans="14:30" x14ac:dyDescent="0.25">
      <c r="N7436"/>
      <c r="AA7436"/>
      <c r="AB7436"/>
      <c r="AC7436"/>
      <c r="AD7436"/>
    </row>
    <row r="7437" spans="14:30" x14ac:dyDescent="0.25">
      <c r="N7437"/>
      <c r="AA7437"/>
      <c r="AB7437"/>
      <c r="AC7437"/>
      <c r="AD7437"/>
    </row>
    <row r="7438" spans="14:30" x14ac:dyDescent="0.25">
      <c r="N7438"/>
      <c r="AA7438"/>
      <c r="AB7438"/>
      <c r="AC7438"/>
      <c r="AD7438"/>
    </row>
    <row r="7439" spans="14:30" x14ac:dyDescent="0.25">
      <c r="N7439"/>
      <c r="AA7439"/>
      <c r="AB7439"/>
      <c r="AC7439"/>
      <c r="AD7439"/>
    </row>
    <row r="7440" spans="14:30" x14ac:dyDescent="0.25">
      <c r="N7440"/>
      <c r="AA7440"/>
      <c r="AB7440"/>
      <c r="AC7440"/>
      <c r="AD7440"/>
    </row>
    <row r="7441" spans="14:30" x14ac:dyDescent="0.25">
      <c r="N7441"/>
      <c r="AA7441"/>
      <c r="AB7441"/>
      <c r="AC7441"/>
      <c r="AD7441"/>
    </row>
    <row r="7442" spans="14:30" x14ac:dyDescent="0.25">
      <c r="N7442"/>
      <c r="AA7442"/>
      <c r="AB7442"/>
      <c r="AC7442"/>
      <c r="AD7442"/>
    </row>
    <row r="7443" spans="14:30" x14ac:dyDescent="0.25">
      <c r="N7443"/>
      <c r="AA7443"/>
      <c r="AB7443"/>
      <c r="AC7443"/>
      <c r="AD7443"/>
    </row>
    <row r="7444" spans="14:30" x14ac:dyDescent="0.25">
      <c r="N7444"/>
      <c r="AA7444"/>
      <c r="AB7444"/>
      <c r="AC7444"/>
      <c r="AD7444"/>
    </row>
    <row r="7445" spans="14:30" x14ac:dyDescent="0.25">
      <c r="N7445"/>
      <c r="AA7445"/>
      <c r="AB7445"/>
      <c r="AC7445"/>
      <c r="AD7445"/>
    </row>
  </sheetData>
  <dataValidations count="1">
    <dataValidation type="list" allowBlank="1" showInputMessage="1" showErrorMessage="1" sqref="AG2" xr:uid="{20C7F0A1-026D-45A6-865C-1A33D81534B6}">
      <formula1>$AF$1:$AF$4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3D8E9-30F9-499F-88AF-0B23690AFBB5}">
  <dimension ref="A2:P51"/>
  <sheetViews>
    <sheetView showGridLines="0" tabSelected="1" zoomScale="55" zoomScaleNormal="55" workbookViewId="0">
      <pane ySplit="6" topLeftCell="A7" activePane="bottomLeft" state="frozen"/>
      <selection pane="bottomLeft" activeCell="I47" sqref="I47"/>
    </sheetView>
  </sheetViews>
  <sheetFormatPr baseColWidth="10" defaultRowHeight="15" x14ac:dyDescent="0.25"/>
  <sheetData>
    <row r="2" spans="3:16" ht="15" customHeight="1" x14ac:dyDescent="0.25">
      <c r="C2" s="93" t="s">
        <v>1149</v>
      </c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</row>
    <row r="3" spans="3:16" x14ac:dyDescent="0.25"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</row>
    <row r="4" spans="3:16" x14ac:dyDescent="0.25"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</row>
    <row r="5" spans="3:16" x14ac:dyDescent="0.25"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</row>
    <row r="6" spans="3:16" x14ac:dyDescent="0.25"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</row>
    <row r="49" spans="1:3" x14ac:dyDescent="0.25">
      <c r="A49" s="94" t="s">
        <v>1158</v>
      </c>
      <c r="B49" s="94"/>
    </row>
    <row r="50" spans="1:3" x14ac:dyDescent="0.25">
      <c r="A50" s="94"/>
      <c r="B50" s="94"/>
      <c r="C50" s="85" t="s">
        <v>1159</v>
      </c>
    </row>
    <row r="51" spans="1:3" x14ac:dyDescent="0.25">
      <c r="A51" s="94"/>
      <c r="B51" s="94"/>
    </row>
  </sheetData>
  <mergeCells count="2">
    <mergeCell ref="C2:P6"/>
    <mergeCell ref="A49:B51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293124E-4A09-49AE-A262-4134EE3539EF}">
          <x14:formula1>
            <xm:f>Graphs!$AH$3:$AH$24</xm:f>
          </x14:formula1>
          <xm:sqref>C50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B9FA4-B320-443A-BFD2-149B31E668CC}">
  <sheetPr codeName="Feuil2">
    <tabColor theme="3" tint="0.749992370372631"/>
  </sheetPr>
  <dimension ref="A1:L2210"/>
  <sheetViews>
    <sheetView workbookViewId="0">
      <pane ySplit="1" topLeftCell="A78" activePane="bottomLeft" state="frozen"/>
      <selection activeCell="G2" sqref="G2:G2210"/>
      <selection pane="bottomLeft" activeCell="L137" sqref="L137:L154"/>
    </sheetView>
  </sheetViews>
  <sheetFormatPr baseColWidth="10" defaultRowHeight="15" x14ac:dyDescent="0.25"/>
  <cols>
    <col min="1" max="1" width="10.7109375" style="4" bestFit="1" customWidth="1"/>
    <col min="2" max="2" width="10.7109375" style="4" customWidth="1"/>
    <col min="3" max="3" width="20.28515625" style="4" customWidth="1"/>
    <col min="4" max="4" width="26" style="4" customWidth="1"/>
    <col min="5" max="5" width="25.85546875" style="4" bestFit="1" customWidth="1"/>
    <col min="6" max="6" width="24.5703125" style="4" bestFit="1" customWidth="1"/>
    <col min="7" max="7" width="21.5703125" style="4" customWidth="1"/>
    <col min="8" max="8" width="12.85546875" style="4" customWidth="1"/>
    <col min="9" max="9" width="14.42578125" style="4" customWidth="1"/>
    <col min="10" max="10" width="21" style="65" customWidth="1"/>
    <col min="11" max="16384" width="11.42578125" style="4"/>
  </cols>
  <sheetData>
    <row r="1" spans="1:12" ht="15.75" thickBot="1" x14ac:dyDescent="0.3">
      <c r="A1" s="9" t="s">
        <v>32</v>
      </c>
      <c r="B1" s="9" t="s">
        <v>616</v>
      </c>
      <c r="C1" s="9" t="s">
        <v>33</v>
      </c>
      <c r="D1" s="57" t="s">
        <v>618</v>
      </c>
      <c r="E1" s="9" t="s">
        <v>35</v>
      </c>
      <c r="F1" s="9" t="s">
        <v>36</v>
      </c>
      <c r="G1" s="9" t="s">
        <v>31</v>
      </c>
      <c r="H1" s="9" t="s">
        <v>5</v>
      </c>
      <c r="I1" s="9" t="s">
        <v>38</v>
      </c>
      <c r="J1" s="63" t="s">
        <v>592</v>
      </c>
      <c r="K1" s="4" t="s">
        <v>1120</v>
      </c>
    </row>
    <row r="2" spans="1:12" x14ac:dyDescent="0.25">
      <c r="A2" s="4" t="s">
        <v>39</v>
      </c>
      <c r="B2" s="46" t="s">
        <v>442</v>
      </c>
      <c r="C2" s="4" t="s">
        <v>188</v>
      </c>
      <c r="D2" s="4" t="s">
        <v>626</v>
      </c>
      <c r="E2" s="4" t="s">
        <v>779</v>
      </c>
      <c r="F2" s="4" t="s">
        <v>780</v>
      </c>
      <c r="G2" s="68" t="s">
        <v>604</v>
      </c>
      <c r="H2" s="4" t="s">
        <v>612</v>
      </c>
      <c r="I2" s="4" t="s">
        <v>330</v>
      </c>
      <c r="J2" s="47">
        <v>41044</v>
      </c>
      <c r="L2" s="4" t="str">
        <f>F2&amp;" "&amp;E2</f>
        <v>Sophie DUBOIS</v>
      </c>
    </row>
    <row r="3" spans="1:12" x14ac:dyDescent="0.25">
      <c r="A3" s="4" t="s">
        <v>40</v>
      </c>
      <c r="B3" s="46" t="s">
        <v>443</v>
      </c>
      <c r="C3" s="4" t="s">
        <v>189</v>
      </c>
      <c r="D3" s="4" t="s">
        <v>627</v>
      </c>
      <c r="E3" s="4" t="s">
        <v>781</v>
      </c>
      <c r="F3" s="4" t="s">
        <v>782</v>
      </c>
      <c r="G3" s="68" t="s">
        <v>604</v>
      </c>
      <c r="H3" s="4" t="s">
        <v>612</v>
      </c>
      <c r="I3" s="4" t="s">
        <v>330</v>
      </c>
      <c r="J3" s="47">
        <v>42083</v>
      </c>
      <c r="L3" s="4" t="str">
        <f t="shared" ref="L3:L66" si="0">F3&amp;" "&amp;E3</f>
        <v>Luc MARTIN</v>
      </c>
    </row>
    <row r="4" spans="1:12" x14ac:dyDescent="0.25">
      <c r="A4" s="4" t="s">
        <v>41</v>
      </c>
      <c r="B4" s="46" t="s">
        <v>444</v>
      </c>
      <c r="C4" s="4" t="s">
        <v>190</v>
      </c>
      <c r="D4" s="4" t="s">
        <v>628</v>
      </c>
      <c r="E4" s="4" t="s">
        <v>783</v>
      </c>
      <c r="F4" s="4" t="s">
        <v>784</v>
      </c>
      <c r="G4" s="68" t="s">
        <v>604</v>
      </c>
      <c r="H4" s="4" t="s">
        <v>612</v>
      </c>
      <c r="I4" s="4" t="s">
        <v>330</v>
      </c>
      <c r="J4" s="47">
        <v>40490</v>
      </c>
      <c r="L4" s="4" t="str">
        <f t="shared" si="0"/>
        <v>Emma VAN ROY</v>
      </c>
    </row>
    <row r="5" spans="1:12" x14ac:dyDescent="0.25">
      <c r="A5" s="4" t="s">
        <v>42</v>
      </c>
      <c r="B5" s="46" t="s">
        <v>445</v>
      </c>
      <c r="C5" s="4" t="s">
        <v>191</v>
      </c>
      <c r="D5" s="4" t="s">
        <v>629</v>
      </c>
      <c r="E5" s="4" t="s">
        <v>785</v>
      </c>
      <c r="F5" s="4" t="s">
        <v>786</v>
      </c>
      <c r="G5" s="68" t="s">
        <v>604</v>
      </c>
      <c r="H5" s="4" t="s">
        <v>612</v>
      </c>
      <c r="I5" s="4" t="s">
        <v>330</v>
      </c>
      <c r="J5" s="47">
        <v>41830</v>
      </c>
      <c r="L5" s="4" t="str">
        <f t="shared" si="0"/>
        <v>Carlos GARCÍA</v>
      </c>
    </row>
    <row r="6" spans="1:12" x14ac:dyDescent="0.25">
      <c r="A6" s="4" t="s">
        <v>43</v>
      </c>
      <c r="B6" s="46" t="s">
        <v>446</v>
      </c>
      <c r="C6" s="4" t="s">
        <v>192</v>
      </c>
      <c r="D6" s="4" t="s">
        <v>630</v>
      </c>
      <c r="E6" s="4" t="s">
        <v>787</v>
      </c>
      <c r="F6" s="4" t="s">
        <v>595</v>
      </c>
      <c r="G6" s="68" t="s">
        <v>604</v>
      </c>
      <c r="H6" s="4" t="s">
        <v>612</v>
      </c>
      <c r="I6" s="4" t="s">
        <v>330</v>
      </c>
      <c r="J6" s="47">
        <v>42615</v>
      </c>
      <c r="L6" s="4" t="str">
        <f t="shared" si="0"/>
        <v>Chloé LAMBERT</v>
      </c>
    </row>
    <row r="7" spans="1:12" x14ac:dyDescent="0.25">
      <c r="A7" s="4" t="s">
        <v>44</v>
      </c>
      <c r="B7" s="46" t="s">
        <v>447</v>
      </c>
      <c r="C7" s="4" t="s">
        <v>193</v>
      </c>
      <c r="D7" s="4" t="s">
        <v>631</v>
      </c>
      <c r="E7" s="4" t="s">
        <v>788</v>
      </c>
      <c r="F7" s="4" t="s">
        <v>789</v>
      </c>
      <c r="G7" s="68" t="s">
        <v>604</v>
      </c>
      <c r="H7" s="4" t="s">
        <v>612</v>
      </c>
      <c r="I7" s="4" t="s">
        <v>330</v>
      </c>
      <c r="J7" s="47">
        <v>40719</v>
      </c>
      <c r="L7" s="4" t="str">
        <f t="shared" si="0"/>
        <v>Antoine DELVAUX</v>
      </c>
    </row>
    <row r="8" spans="1:12" x14ac:dyDescent="0.25">
      <c r="A8" s="4" t="s">
        <v>45</v>
      </c>
      <c r="B8" s="46" t="s">
        <v>448</v>
      </c>
      <c r="C8" s="4" t="s">
        <v>194</v>
      </c>
      <c r="D8" s="4" t="s">
        <v>632</v>
      </c>
      <c r="E8" s="4" t="s">
        <v>790</v>
      </c>
      <c r="F8" s="4" t="s">
        <v>791</v>
      </c>
      <c r="G8" s="68" t="s">
        <v>604</v>
      </c>
      <c r="H8" s="4" t="s">
        <v>612</v>
      </c>
      <c r="I8" s="4" t="s">
        <v>330</v>
      </c>
      <c r="J8" s="47">
        <v>41318</v>
      </c>
      <c r="L8" s="4" t="str">
        <f t="shared" si="0"/>
        <v>Elena FERNÁNDEZ</v>
      </c>
    </row>
    <row r="9" spans="1:12" x14ac:dyDescent="0.25">
      <c r="A9" s="4" t="s">
        <v>46</v>
      </c>
      <c r="B9" s="46" t="s">
        <v>449</v>
      </c>
      <c r="C9" s="4" t="s">
        <v>195</v>
      </c>
      <c r="D9" s="4" t="s">
        <v>633</v>
      </c>
      <c r="E9" s="4" t="s">
        <v>792</v>
      </c>
      <c r="F9" s="4" t="s">
        <v>793</v>
      </c>
      <c r="G9" s="68" t="s">
        <v>604</v>
      </c>
      <c r="H9" s="4" t="s">
        <v>612</v>
      </c>
      <c r="I9" s="4" t="s">
        <v>18</v>
      </c>
      <c r="J9" s="47">
        <v>42977</v>
      </c>
      <c r="L9" s="4" t="str">
        <f t="shared" si="0"/>
        <v>Thomas LEFÈVRE</v>
      </c>
    </row>
    <row r="10" spans="1:12" x14ac:dyDescent="0.25">
      <c r="A10" s="4" t="s">
        <v>47</v>
      </c>
      <c r="B10" s="46" t="s">
        <v>450</v>
      </c>
      <c r="C10" s="4" t="s">
        <v>196</v>
      </c>
      <c r="D10" s="4" t="s">
        <v>634</v>
      </c>
      <c r="E10" s="4" t="s">
        <v>794</v>
      </c>
      <c r="F10" s="4" t="s">
        <v>795</v>
      </c>
      <c r="G10" s="68" t="s">
        <v>604</v>
      </c>
      <c r="H10" s="4" t="s">
        <v>612</v>
      </c>
      <c r="I10" s="4" t="s">
        <v>20</v>
      </c>
      <c r="J10" s="47">
        <v>40456</v>
      </c>
      <c r="L10" s="4" t="str">
        <f t="shared" si="0"/>
        <v>Laura COPPENS</v>
      </c>
    </row>
    <row r="11" spans="1:12" x14ac:dyDescent="0.25">
      <c r="A11" s="4" t="s">
        <v>48</v>
      </c>
      <c r="B11" s="46" t="s">
        <v>451</v>
      </c>
      <c r="C11" s="4" t="s">
        <v>197</v>
      </c>
      <c r="D11" s="4" t="s">
        <v>635</v>
      </c>
      <c r="E11" s="4" t="s">
        <v>796</v>
      </c>
      <c r="F11" s="4" t="s">
        <v>797</v>
      </c>
      <c r="G11" s="68" t="s">
        <v>604</v>
      </c>
      <c r="H11" s="4" t="s">
        <v>612</v>
      </c>
      <c r="I11" s="4" t="s">
        <v>20</v>
      </c>
      <c r="J11" s="47">
        <v>41991</v>
      </c>
      <c r="L11" s="4" t="str">
        <f t="shared" si="0"/>
        <v>Javier RODRÍGUEZ</v>
      </c>
    </row>
    <row r="12" spans="1:12" x14ac:dyDescent="0.25">
      <c r="A12" s="4" t="s">
        <v>49</v>
      </c>
      <c r="B12" s="46" t="s">
        <v>452</v>
      </c>
      <c r="C12" s="4" t="s">
        <v>198</v>
      </c>
      <c r="D12" s="4" t="s">
        <v>636</v>
      </c>
      <c r="E12" s="4" t="s">
        <v>798</v>
      </c>
      <c r="F12" s="4" t="s">
        <v>799</v>
      </c>
      <c r="G12" s="68" t="s">
        <v>604</v>
      </c>
      <c r="H12" s="4" t="s">
        <v>612</v>
      </c>
      <c r="I12" s="4" t="s">
        <v>21</v>
      </c>
      <c r="J12" s="47">
        <v>42388</v>
      </c>
      <c r="L12" s="4" t="str">
        <f t="shared" si="0"/>
        <v>Camille DUMONT</v>
      </c>
    </row>
    <row r="13" spans="1:12" x14ac:dyDescent="0.25">
      <c r="A13" s="4" t="s">
        <v>50</v>
      </c>
      <c r="B13" s="46" t="s">
        <v>453</v>
      </c>
      <c r="C13" s="4" t="s">
        <v>199</v>
      </c>
      <c r="D13" s="4" t="s">
        <v>637</v>
      </c>
      <c r="E13" s="4" t="s">
        <v>800</v>
      </c>
      <c r="F13" s="4" t="s">
        <v>801</v>
      </c>
      <c r="G13" s="68" t="s">
        <v>604</v>
      </c>
      <c r="H13" s="4" t="s">
        <v>612</v>
      </c>
      <c r="I13" s="4" t="s">
        <v>21</v>
      </c>
      <c r="J13" s="47">
        <v>41830</v>
      </c>
      <c r="L13" s="4" t="str">
        <f t="shared" si="0"/>
        <v>Jonas VAN DAMME</v>
      </c>
    </row>
    <row r="14" spans="1:12" x14ac:dyDescent="0.25">
      <c r="A14" s="4" t="s">
        <v>51</v>
      </c>
      <c r="B14" s="46" t="s">
        <v>454</v>
      </c>
      <c r="C14" s="4" t="s">
        <v>200</v>
      </c>
      <c r="D14" s="4" t="s">
        <v>638</v>
      </c>
      <c r="E14" s="4" t="s">
        <v>802</v>
      </c>
      <c r="F14" s="4" t="s">
        <v>803</v>
      </c>
      <c r="G14" s="68" t="s">
        <v>604</v>
      </c>
      <c r="H14" s="4" t="s">
        <v>612</v>
      </c>
      <c r="I14" s="4" t="s">
        <v>21</v>
      </c>
      <c r="J14" s="47">
        <v>41830</v>
      </c>
      <c r="L14" s="4" t="str">
        <f t="shared" si="0"/>
        <v>Ana LÓPEZ</v>
      </c>
    </row>
    <row r="15" spans="1:12" x14ac:dyDescent="0.25">
      <c r="A15" s="4" t="s">
        <v>52</v>
      </c>
      <c r="B15" s="46" t="s">
        <v>455</v>
      </c>
      <c r="C15" s="4" t="s">
        <v>201</v>
      </c>
      <c r="D15" s="4" t="s">
        <v>639</v>
      </c>
      <c r="E15" s="4" t="s">
        <v>804</v>
      </c>
      <c r="F15" s="4" t="s">
        <v>805</v>
      </c>
      <c r="G15" s="68" t="s">
        <v>604</v>
      </c>
      <c r="H15" s="4" t="s">
        <v>612</v>
      </c>
      <c r="I15" s="4" t="s">
        <v>21</v>
      </c>
      <c r="J15" s="47">
        <v>41830</v>
      </c>
      <c r="L15" s="4" t="str">
        <f t="shared" si="0"/>
        <v>Nicolas BERNARD</v>
      </c>
    </row>
    <row r="16" spans="1:12" x14ac:dyDescent="0.25">
      <c r="A16" s="4" t="s">
        <v>53</v>
      </c>
      <c r="B16" s="46" t="s">
        <v>456</v>
      </c>
      <c r="C16" s="4" t="s">
        <v>202</v>
      </c>
      <c r="D16" s="4" t="s">
        <v>640</v>
      </c>
      <c r="E16" s="4" t="s">
        <v>806</v>
      </c>
      <c r="F16" s="4" t="s">
        <v>807</v>
      </c>
      <c r="G16" s="68" t="s">
        <v>604</v>
      </c>
      <c r="H16" s="4" t="s">
        <v>612</v>
      </c>
      <c r="I16" s="4" t="s">
        <v>23</v>
      </c>
      <c r="J16" s="47">
        <v>41830</v>
      </c>
      <c r="L16" s="4" t="str">
        <f t="shared" si="0"/>
        <v>Julie DE SMET</v>
      </c>
    </row>
    <row r="17" spans="1:12" x14ac:dyDescent="0.25">
      <c r="A17" s="4" t="s">
        <v>54</v>
      </c>
      <c r="B17" s="46" t="s">
        <v>457</v>
      </c>
      <c r="C17" s="4" t="s">
        <v>203</v>
      </c>
      <c r="D17" s="4" t="s">
        <v>641</v>
      </c>
      <c r="E17" s="4" t="s">
        <v>808</v>
      </c>
      <c r="F17" s="4" t="s">
        <v>809</v>
      </c>
      <c r="G17" s="68" t="s">
        <v>604</v>
      </c>
      <c r="H17" s="4" t="s">
        <v>612</v>
      </c>
      <c r="I17" s="4" t="s">
        <v>25</v>
      </c>
      <c r="J17" s="47">
        <v>41830</v>
      </c>
      <c r="L17" s="4" t="str">
        <f t="shared" si="0"/>
        <v>Pablo SANCHEZ</v>
      </c>
    </row>
    <row r="18" spans="1:12" x14ac:dyDescent="0.25">
      <c r="A18" s="4" t="s">
        <v>55</v>
      </c>
      <c r="B18" s="46" t="s">
        <v>458</v>
      </c>
      <c r="C18" s="4" t="s">
        <v>204</v>
      </c>
      <c r="D18" s="4" t="s">
        <v>642</v>
      </c>
      <c r="E18" s="4" t="s">
        <v>810</v>
      </c>
      <c r="F18" s="4" t="s">
        <v>811</v>
      </c>
      <c r="G18" s="68" t="s">
        <v>604</v>
      </c>
      <c r="H18" s="4" t="s">
        <v>612</v>
      </c>
      <c r="I18" s="4" t="s">
        <v>23</v>
      </c>
      <c r="J18" s="47">
        <v>41830</v>
      </c>
      <c r="L18" s="4" t="str">
        <f t="shared" si="0"/>
        <v>Amélie MOREAU</v>
      </c>
    </row>
    <row r="19" spans="1:12" x14ac:dyDescent="0.25">
      <c r="A19" s="4" t="s">
        <v>56</v>
      </c>
      <c r="B19" s="46" t="s">
        <v>459</v>
      </c>
      <c r="C19" s="4" t="s">
        <v>205</v>
      </c>
      <c r="D19" s="4" t="s">
        <v>643</v>
      </c>
      <c r="E19" s="4" t="s">
        <v>812</v>
      </c>
      <c r="F19" s="4" t="s">
        <v>813</v>
      </c>
      <c r="G19" s="68" t="s">
        <v>604</v>
      </c>
      <c r="H19" s="4" t="s">
        <v>612</v>
      </c>
      <c r="I19" s="4" t="s">
        <v>25</v>
      </c>
      <c r="J19" s="47">
        <v>41830</v>
      </c>
      <c r="L19" s="4" t="str">
        <f t="shared" si="0"/>
        <v>Pieter CLAES</v>
      </c>
    </row>
    <row r="20" spans="1:12" x14ac:dyDescent="0.25">
      <c r="A20" s="4" t="s">
        <v>57</v>
      </c>
      <c r="B20" s="46" t="s">
        <v>460</v>
      </c>
      <c r="C20" s="4" t="s">
        <v>206</v>
      </c>
      <c r="D20" s="4" t="s">
        <v>644</v>
      </c>
      <c r="E20" s="4" t="s">
        <v>814</v>
      </c>
      <c r="F20" s="4" t="s">
        <v>815</v>
      </c>
      <c r="G20" s="68" t="s">
        <v>604</v>
      </c>
      <c r="H20" s="4" t="s">
        <v>612</v>
      </c>
      <c r="I20" s="4" t="s">
        <v>23</v>
      </c>
      <c r="J20" s="47">
        <v>41830</v>
      </c>
      <c r="L20" s="4" t="str">
        <f t="shared" si="0"/>
        <v>Marta GONZÁLEZ</v>
      </c>
    </row>
    <row r="21" spans="1:12" x14ac:dyDescent="0.25">
      <c r="A21" s="4" t="s">
        <v>58</v>
      </c>
      <c r="B21" s="46" t="s">
        <v>461</v>
      </c>
      <c r="C21" s="4" t="s">
        <v>207</v>
      </c>
      <c r="D21" s="4" t="s">
        <v>645</v>
      </c>
      <c r="E21" s="4" t="s">
        <v>816</v>
      </c>
      <c r="F21" s="4" t="s">
        <v>607</v>
      </c>
      <c r="G21" s="68" t="s">
        <v>604</v>
      </c>
      <c r="H21" s="4" t="s">
        <v>612</v>
      </c>
      <c r="I21" s="4" t="s">
        <v>20</v>
      </c>
      <c r="J21" s="47">
        <v>41830</v>
      </c>
      <c r="L21" s="4" t="str">
        <f t="shared" si="0"/>
        <v>Hugo RENARD</v>
      </c>
    </row>
    <row r="22" spans="1:12" x14ac:dyDescent="0.25">
      <c r="A22" s="4" t="s">
        <v>59</v>
      </c>
      <c r="B22" s="46" t="s">
        <v>462</v>
      </c>
      <c r="C22" s="4" t="s">
        <v>208</v>
      </c>
      <c r="D22" s="4" t="s">
        <v>646</v>
      </c>
      <c r="E22" s="4" t="s">
        <v>817</v>
      </c>
      <c r="F22" s="4" t="s">
        <v>818</v>
      </c>
      <c r="G22" s="68" t="s">
        <v>604</v>
      </c>
      <c r="H22" s="4" t="s">
        <v>612</v>
      </c>
      <c r="I22" s="4" t="s">
        <v>18</v>
      </c>
      <c r="J22" s="47">
        <v>41830</v>
      </c>
      <c r="L22" s="4" t="str">
        <f t="shared" si="0"/>
        <v>Liesbeth VAN HOUTTE</v>
      </c>
    </row>
    <row r="23" spans="1:12" x14ac:dyDescent="0.25">
      <c r="A23" s="4" t="s">
        <v>60</v>
      </c>
      <c r="B23" s="46" t="s">
        <v>463</v>
      </c>
      <c r="C23" s="4" t="s">
        <v>209</v>
      </c>
      <c r="D23" s="4" t="s">
        <v>647</v>
      </c>
      <c r="E23" s="4" t="s">
        <v>819</v>
      </c>
      <c r="F23" s="4" t="s">
        <v>820</v>
      </c>
      <c r="G23" s="68" t="s">
        <v>604</v>
      </c>
      <c r="H23" s="4" t="s">
        <v>612</v>
      </c>
      <c r="I23" s="4" t="s">
        <v>23</v>
      </c>
      <c r="J23" s="47">
        <v>42941</v>
      </c>
      <c r="L23" s="4" t="str">
        <f t="shared" si="0"/>
        <v>David PÉREZ</v>
      </c>
    </row>
    <row r="24" spans="1:12" x14ac:dyDescent="0.25">
      <c r="A24" s="4" t="s">
        <v>61</v>
      </c>
      <c r="B24" s="46" t="s">
        <v>464</v>
      </c>
      <c r="C24" s="4" t="s">
        <v>210</v>
      </c>
      <c r="D24" s="4" t="s">
        <v>648</v>
      </c>
      <c r="E24" s="4" t="s">
        <v>821</v>
      </c>
      <c r="F24" s="4" t="s">
        <v>822</v>
      </c>
      <c r="G24" s="68" t="s">
        <v>604</v>
      </c>
      <c r="H24" s="4" t="s">
        <v>612</v>
      </c>
      <c r="I24" s="4" t="s">
        <v>26</v>
      </c>
      <c r="J24" s="47">
        <v>42537</v>
      </c>
      <c r="L24" s="4" t="str">
        <f t="shared" si="0"/>
        <v>Léa LEROY</v>
      </c>
    </row>
    <row r="25" spans="1:12" x14ac:dyDescent="0.25">
      <c r="A25" s="4" t="s">
        <v>62</v>
      </c>
      <c r="B25" s="46" t="s">
        <v>465</v>
      </c>
      <c r="C25" s="4" t="s">
        <v>211</v>
      </c>
      <c r="D25" s="4" t="s">
        <v>649</v>
      </c>
      <c r="E25" s="4" t="s">
        <v>823</v>
      </c>
      <c r="F25" s="4" t="s">
        <v>824</v>
      </c>
      <c r="G25" s="68" t="s">
        <v>604</v>
      </c>
      <c r="H25" s="4" t="s">
        <v>612</v>
      </c>
      <c r="I25" s="4" t="s">
        <v>21</v>
      </c>
      <c r="J25" s="47">
        <v>40217</v>
      </c>
      <c r="L25" s="4" t="str">
        <f t="shared" si="0"/>
        <v>Bram DE VOS</v>
      </c>
    </row>
    <row r="26" spans="1:12" x14ac:dyDescent="0.25">
      <c r="A26" s="4" t="s">
        <v>63</v>
      </c>
      <c r="B26" s="46" t="s">
        <v>466</v>
      </c>
      <c r="C26" s="4" t="s">
        <v>212</v>
      </c>
      <c r="D26" s="4" t="s">
        <v>650</v>
      </c>
      <c r="E26" s="4" t="s">
        <v>825</v>
      </c>
      <c r="F26" s="4" t="s">
        <v>826</v>
      </c>
      <c r="G26" s="68" t="s">
        <v>604</v>
      </c>
      <c r="H26" s="4" t="s">
        <v>612</v>
      </c>
      <c r="I26" s="4" t="s">
        <v>25</v>
      </c>
      <c r="J26" s="47">
        <v>42357</v>
      </c>
      <c r="L26" s="4" t="str">
        <f t="shared" si="0"/>
        <v>Carmen JIMÉNEZ</v>
      </c>
    </row>
    <row r="27" spans="1:12" x14ac:dyDescent="0.25">
      <c r="A27" s="4" t="s">
        <v>64</v>
      </c>
      <c r="B27" s="46" t="s">
        <v>467</v>
      </c>
      <c r="C27" s="4" t="s">
        <v>213</v>
      </c>
      <c r="D27" s="4" t="s">
        <v>651</v>
      </c>
      <c r="E27" s="4" t="s">
        <v>827</v>
      </c>
      <c r="F27" s="4" t="s">
        <v>828</v>
      </c>
      <c r="G27" s="68" t="s">
        <v>605</v>
      </c>
      <c r="H27" s="4" t="s">
        <v>612</v>
      </c>
      <c r="I27" s="4" t="s">
        <v>20</v>
      </c>
      <c r="J27" s="47">
        <v>41466</v>
      </c>
      <c r="L27" s="4" t="str">
        <f t="shared" si="0"/>
        <v>François SIMON</v>
      </c>
    </row>
    <row r="28" spans="1:12" x14ac:dyDescent="0.25">
      <c r="A28" s="4" t="s">
        <v>65</v>
      </c>
      <c r="B28" s="46" t="s">
        <v>468</v>
      </c>
      <c r="C28" s="4" t="s">
        <v>214</v>
      </c>
      <c r="D28" s="4" t="s">
        <v>652</v>
      </c>
      <c r="E28" s="4" t="s">
        <v>829</v>
      </c>
      <c r="F28" s="4" t="s">
        <v>830</v>
      </c>
      <c r="G28" s="68" t="s">
        <v>605</v>
      </c>
      <c r="H28" s="4" t="s">
        <v>612</v>
      </c>
      <c r="I28" s="4" t="s">
        <v>23</v>
      </c>
      <c r="J28" s="47">
        <v>40567</v>
      </c>
      <c r="L28" s="4" t="str">
        <f t="shared" si="0"/>
        <v>Ann VERSTRAETEN</v>
      </c>
    </row>
    <row r="29" spans="1:12" x14ac:dyDescent="0.25">
      <c r="A29" s="4" t="s">
        <v>66</v>
      </c>
      <c r="B29" s="46" t="s">
        <v>469</v>
      </c>
      <c r="C29" s="4" t="s">
        <v>215</v>
      </c>
      <c r="D29" s="4" t="s">
        <v>653</v>
      </c>
      <c r="E29" s="4" t="s">
        <v>831</v>
      </c>
      <c r="F29" s="4" t="s">
        <v>832</v>
      </c>
      <c r="G29" s="68" t="s">
        <v>605</v>
      </c>
      <c r="H29" s="4" t="s">
        <v>612</v>
      </c>
      <c r="I29" s="4" t="s">
        <v>25</v>
      </c>
      <c r="J29" s="47">
        <v>42865</v>
      </c>
      <c r="L29" s="4" t="str">
        <f t="shared" si="0"/>
        <v>Sergio RAMÍREZ</v>
      </c>
    </row>
    <row r="30" spans="1:12" x14ac:dyDescent="0.25">
      <c r="A30" s="4" t="s">
        <v>67</v>
      </c>
      <c r="B30" s="46" t="s">
        <v>470</v>
      </c>
      <c r="C30" s="4" t="s">
        <v>216</v>
      </c>
      <c r="D30" s="4" t="s">
        <v>654</v>
      </c>
      <c r="E30" s="4" t="s">
        <v>833</v>
      </c>
      <c r="F30" s="4" t="s">
        <v>834</v>
      </c>
      <c r="G30" s="68" t="s">
        <v>605</v>
      </c>
      <c r="H30" s="4" t="s">
        <v>612</v>
      </c>
      <c r="I30" s="4" t="s">
        <v>18</v>
      </c>
      <c r="J30" s="47">
        <v>41915</v>
      </c>
      <c r="L30" s="4" t="str">
        <f t="shared" si="0"/>
        <v>Charlotte MICHEL</v>
      </c>
    </row>
    <row r="31" spans="1:12" x14ac:dyDescent="0.25">
      <c r="A31" s="4" t="s">
        <v>68</v>
      </c>
      <c r="B31" s="46" t="s">
        <v>471</v>
      </c>
      <c r="C31" s="4" t="s">
        <v>217</v>
      </c>
      <c r="D31" s="4" t="s">
        <v>655</v>
      </c>
      <c r="E31" s="4" t="s">
        <v>835</v>
      </c>
      <c r="F31" s="4" t="s">
        <v>836</v>
      </c>
      <c r="G31" s="68" t="s">
        <v>605</v>
      </c>
      <c r="H31" s="4" t="s">
        <v>612</v>
      </c>
      <c r="I31" s="4" t="s">
        <v>23</v>
      </c>
      <c r="J31" s="47">
        <v>42081</v>
      </c>
      <c r="L31" s="4" t="str">
        <f t="shared" si="0"/>
        <v>Louis THOMAS</v>
      </c>
    </row>
    <row r="32" spans="1:12" x14ac:dyDescent="0.25">
      <c r="A32" s="4" t="s">
        <v>69</v>
      </c>
      <c r="B32" s="46" t="s">
        <v>472</v>
      </c>
      <c r="C32" s="4" t="s">
        <v>218</v>
      </c>
      <c r="D32" s="4" t="s">
        <v>656</v>
      </c>
      <c r="E32" s="4" t="s">
        <v>837</v>
      </c>
      <c r="F32" s="4" t="s">
        <v>838</v>
      </c>
      <c r="G32" s="68" t="s">
        <v>605</v>
      </c>
      <c r="H32" s="4" t="s">
        <v>612</v>
      </c>
      <c r="I32" s="4" t="s">
        <v>21</v>
      </c>
      <c r="J32" s="47">
        <v>42679</v>
      </c>
      <c r="L32" s="4" t="str">
        <f t="shared" si="0"/>
        <v>Katrien VAN DE VELDE</v>
      </c>
    </row>
    <row r="33" spans="1:12" x14ac:dyDescent="0.25">
      <c r="A33" s="4" t="s">
        <v>70</v>
      </c>
      <c r="B33" s="46" t="s">
        <v>473</v>
      </c>
      <c r="C33" s="4" t="s">
        <v>219</v>
      </c>
      <c r="D33" s="4" t="s">
        <v>657</v>
      </c>
      <c r="E33" s="4" t="s">
        <v>839</v>
      </c>
      <c r="F33" s="4" t="s">
        <v>840</v>
      </c>
      <c r="G33" s="68" t="s">
        <v>605</v>
      </c>
      <c r="H33" s="4" t="s">
        <v>612</v>
      </c>
      <c r="I33" s="4" t="s">
        <v>23</v>
      </c>
      <c r="J33" s="47">
        <v>41609</v>
      </c>
      <c r="L33" s="4" t="str">
        <f t="shared" si="0"/>
        <v>Isabel RUIZ</v>
      </c>
    </row>
    <row r="34" spans="1:12" x14ac:dyDescent="0.25">
      <c r="A34" s="4" t="s">
        <v>71</v>
      </c>
      <c r="B34" s="46" t="s">
        <v>474</v>
      </c>
      <c r="C34" s="4" t="s">
        <v>220</v>
      </c>
      <c r="D34" s="4" t="s">
        <v>658</v>
      </c>
      <c r="E34" s="4" t="s">
        <v>841</v>
      </c>
      <c r="F34" s="4" t="s">
        <v>842</v>
      </c>
      <c r="G34" s="68" t="s">
        <v>605</v>
      </c>
      <c r="H34" s="4" t="s">
        <v>612</v>
      </c>
      <c r="I34" s="4" t="s">
        <v>23</v>
      </c>
      <c r="J34" s="47">
        <v>40953</v>
      </c>
      <c r="L34" s="4" t="str">
        <f t="shared" si="0"/>
        <v>Mathieu FOURNIER</v>
      </c>
    </row>
    <row r="35" spans="1:12" x14ac:dyDescent="0.25">
      <c r="A35" s="4" t="s">
        <v>72</v>
      </c>
      <c r="B35" s="46" t="s">
        <v>475</v>
      </c>
      <c r="C35" s="4" t="s">
        <v>221</v>
      </c>
      <c r="D35" s="4" t="s">
        <v>659</v>
      </c>
      <c r="E35" s="4" t="s">
        <v>843</v>
      </c>
      <c r="F35" s="4" t="s">
        <v>844</v>
      </c>
      <c r="G35" s="68" t="s">
        <v>605</v>
      </c>
      <c r="H35" s="4" t="s">
        <v>612</v>
      </c>
      <c r="I35" s="4" t="s">
        <v>21</v>
      </c>
      <c r="J35" s="47">
        <v>43000</v>
      </c>
      <c r="L35" s="4" t="str">
        <f t="shared" si="0"/>
        <v>Wouter DE BACKER</v>
      </c>
    </row>
    <row r="36" spans="1:12" x14ac:dyDescent="0.25">
      <c r="A36" s="4" t="s">
        <v>73</v>
      </c>
      <c r="B36" s="46" t="s">
        <v>476</v>
      </c>
      <c r="C36" s="4" t="s">
        <v>222</v>
      </c>
      <c r="D36" s="4" t="s">
        <v>660</v>
      </c>
      <c r="E36" s="4" t="s">
        <v>845</v>
      </c>
      <c r="F36" s="4" t="s">
        <v>846</v>
      </c>
      <c r="G36" s="68" t="s">
        <v>605</v>
      </c>
      <c r="H36" s="4" t="s">
        <v>612</v>
      </c>
      <c r="I36" s="4" t="s">
        <v>23</v>
      </c>
      <c r="J36" s="47">
        <v>41808</v>
      </c>
      <c r="L36" s="4" t="str">
        <f t="shared" si="0"/>
        <v>Raúl HERNÁNDEZ</v>
      </c>
    </row>
    <row r="37" spans="1:12" x14ac:dyDescent="0.25">
      <c r="A37" s="4" t="s">
        <v>74</v>
      </c>
      <c r="B37" s="46" t="s">
        <v>477</v>
      </c>
      <c r="C37" s="4" t="s">
        <v>223</v>
      </c>
      <c r="D37" s="4" t="s">
        <v>661</v>
      </c>
      <c r="E37" s="4" t="s">
        <v>847</v>
      </c>
      <c r="F37" s="4" t="s">
        <v>848</v>
      </c>
      <c r="G37" s="68" t="s">
        <v>605</v>
      </c>
      <c r="H37" s="4" t="s">
        <v>612</v>
      </c>
      <c r="I37" s="4" t="s">
        <v>20</v>
      </c>
      <c r="J37" s="47">
        <v>40854</v>
      </c>
      <c r="L37" s="4" t="str">
        <f t="shared" si="0"/>
        <v>Manon GIRARD</v>
      </c>
    </row>
    <row r="38" spans="1:12" x14ac:dyDescent="0.25">
      <c r="A38" s="4" t="s">
        <v>75</v>
      </c>
      <c r="B38" s="46" t="s">
        <v>478</v>
      </c>
      <c r="C38" s="4" t="s">
        <v>224</v>
      </c>
      <c r="D38" s="4" t="s">
        <v>662</v>
      </c>
      <c r="E38" s="4" t="s">
        <v>849</v>
      </c>
      <c r="F38" s="4" t="s">
        <v>850</v>
      </c>
      <c r="G38" s="68" t="s">
        <v>605</v>
      </c>
      <c r="H38" s="4" t="s">
        <v>612</v>
      </c>
      <c r="I38" s="4" t="s">
        <v>23</v>
      </c>
      <c r="J38" s="47">
        <v>42785</v>
      </c>
      <c r="L38" s="4" t="str">
        <f t="shared" si="0"/>
        <v>Stefaan WOUTERS</v>
      </c>
    </row>
    <row r="39" spans="1:12" x14ac:dyDescent="0.25">
      <c r="A39" s="4" t="s">
        <v>76</v>
      </c>
      <c r="B39" s="46" t="s">
        <v>479</v>
      </c>
      <c r="C39" s="4" t="s">
        <v>225</v>
      </c>
      <c r="D39" s="4" t="s">
        <v>663</v>
      </c>
      <c r="E39" s="4" t="s">
        <v>851</v>
      </c>
      <c r="F39" s="4" t="s">
        <v>852</v>
      </c>
      <c r="G39" s="68" t="s">
        <v>605</v>
      </c>
      <c r="H39" s="4" t="s">
        <v>612</v>
      </c>
      <c r="I39" s="4" t="s">
        <v>21</v>
      </c>
      <c r="J39" s="47">
        <v>42244</v>
      </c>
      <c r="L39" s="4" t="str">
        <f t="shared" si="0"/>
        <v>Lucia GÓMEZ</v>
      </c>
    </row>
    <row r="40" spans="1:12" x14ac:dyDescent="0.25">
      <c r="A40" s="4" t="s">
        <v>77</v>
      </c>
      <c r="B40" s="46" t="s">
        <v>480</v>
      </c>
      <c r="C40" s="4" t="s">
        <v>226</v>
      </c>
      <c r="D40" s="4" t="s">
        <v>664</v>
      </c>
      <c r="E40" s="4" t="s">
        <v>594</v>
      </c>
      <c r="F40" s="4" t="s">
        <v>853</v>
      </c>
      <c r="G40" s="68" t="s">
        <v>605</v>
      </c>
      <c r="H40" s="4" t="s">
        <v>612</v>
      </c>
      <c r="I40" s="4" t="s">
        <v>20</v>
      </c>
      <c r="J40" s="47">
        <v>41568</v>
      </c>
      <c r="L40" s="4" t="str">
        <f t="shared" si="0"/>
        <v>Olivier BERTRAND</v>
      </c>
    </row>
    <row r="41" spans="1:12" x14ac:dyDescent="0.25">
      <c r="A41" s="4" t="s">
        <v>78</v>
      </c>
      <c r="B41" s="46" t="s">
        <v>481</v>
      </c>
      <c r="C41" s="4" t="s">
        <v>227</v>
      </c>
      <c r="D41" s="4" t="s">
        <v>665</v>
      </c>
      <c r="E41" s="4" t="s">
        <v>854</v>
      </c>
      <c r="F41" s="4" t="s">
        <v>855</v>
      </c>
      <c r="G41" s="68" t="s">
        <v>605</v>
      </c>
      <c r="H41" s="4" t="s">
        <v>612</v>
      </c>
      <c r="I41" s="4" t="s">
        <v>29</v>
      </c>
      <c r="J41" s="47">
        <v>42831</v>
      </c>
      <c r="L41" s="4" t="str">
        <f t="shared" si="0"/>
        <v>Anouk PEETERS</v>
      </c>
    </row>
    <row r="42" spans="1:12" x14ac:dyDescent="0.25">
      <c r="A42" s="4" t="s">
        <v>79</v>
      </c>
      <c r="B42" s="46" t="s">
        <v>482</v>
      </c>
      <c r="C42" s="4" t="s">
        <v>228</v>
      </c>
      <c r="D42" s="4" t="s">
        <v>666</v>
      </c>
      <c r="E42" s="4" t="s">
        <v>856</v>
      </c>
      <c r="F42" s="4" t="s">
        <v>857</v>
      </c>
      <c r="G42" s="68" t="s">
        <v>605</v>
      </c>
      <c r="H42" s="4" t="s">
        <v>612</v>
      </c>
      <c r="I42" s="4" t="s">
        <v>20</v>
      </c>
      <c r="J42" s="47">
        <v>40922</v>
      </c>
      <c r="L42" s="4" t="str">
        <f t="shared" si="0"/>
        <v>Juan DÍAZ</v>
      </c>
    </row>
    <row r="43" spans="1:12" x14ac:dyDescent="0.25">
      <c r="A43" s="4" t="s">
        <v>80</v>
      </c>
      <c r="B43" s="46" t="s">
        <v>483</v>
      </c>
      <c r="C43" s="4" t="s">
        <v>229</v>
      </c>
      <c r="D43" s="4" t="s">
        <v>667</v>
      </c>
      <c r="E43" s="4" t="s">
        <v>787</v>
      </c>
      <c r="F43" s="4" t="s">
        <v>858</v>
      </c>
      <c r="G43" s="68" t="s">
        <v>605</v>
      </c>
      <c r="H43" s="4" t="s">
        <v>612</v>
      </c>
      <c r="I43" s="4" t="s">
        <v>21</v>
      </c>
      <c r="J43" s="47">
        <v>41783</v>
      </c>
      <c r="L43" s="4" t="str">
        <f t="shared" si="0"/>
        <v>Élodie LAMBERT</v>
      </c>
    </row>
    <row r="44" spans="1:12" x14ac:dyDescent="0.25">
      <c r="A44" s="4" t="s">
        <v>81</v>
      </c>
      <c r="B44" s="46" t="s">
        <v>484</v>
      </c>
      <c r="C44" s="4" t="s">
        <v>230</v>
      </c>
      <c r="D44" s="4" t="s">
        <v>668</v>
      </c>
      <c r="E44" s="4" t="s">
        <v>859</v>
      </c>
      <c r="F44" s="4" t="s">
        <v>860</v>
      </c>
      <c r="G44" s="68" t="s">
        <v>605</v>
      </c>
      <c r="H44" s="4" t="s">
        <v>612</v>
      </c>
      <c r="I44" s="4" t="s">
        <v>23</v>
      </c>
      <c r="J44" s="47">
        <v>40605</v>
      </c>
      <c r="L44" s="4" t="str">
        <f t="shared" si="0"/>
        <v>Dirk DE MEYER</v>
      </c>
    </row>
    <row r="45" spans="1:12" x14ac:dyDescent="0.25">
      <c r="A45" s="4" t="s">
        <v>82</v>
      </c>
      <c r="B45" s="46" t="s">
        <v>485</v>
      </c>
      <c r="C45" s="4" t="s">
        <v>231</v>
      </c>
      <c r="D45" s="4" t="s">
        <v>669</v>
      </c>
      <c r="E45" s="4" t="s">
        <v>861</v>
      </c>
      <c r="F45" s="4" t="s">
        <v>862</v>
      </c>
      <c r="G45" s="68" t="s">
        <v>605</v>
      </c>
      <c r="H45" s="4" t="s">
        <v>612</v>
      </c>
      <c r="I45" s="4" t="s">
        <v>20</v>
      </c>
      <c r="J45" s="47">
        <v>42397</v>
      </c>
      <c r="L45" s="4" t="str">
        <f t="shared" si="0"/>
        <v>Patricia ALONSO</v>
      </c>
    </row>
    <row r="46" spans="1:12" x14ac:dyDescent="0.25">
      <c r="A46" s="4" t="s">
        <v>83</v>
      </c>
      <c r="B46" s="46" t="s">
        <v>486</v>
      </c>
      <c r="C46" s="4" t="s">
        <v>232</v>
      </c>
      <c r="D46" s="4" t="s">
        <v>670</v>
      </c>
      <c r="E46" s="4" t="s">
        <v>863</v>
      </c>
      <c r="F46" s="4" t="s">
        <v>864</v>
      </c>
      <c r="G46" s="68" t="s">
        <v>605</v>
      </c>
      <c r="H46" s="4" t="s">
        <v>612</v>
      </c>
      <c r="I46" s="4" t="s">
        <v>21</v>
      </c>
      <c r="J46" s="47">
        <v>41434</v>
      </c>
      <c r="L46" s="4" t="str">
        <f t="shared" si="0"/>
        <v>Baptiste ROUSSEAU</v>
      </c>
    </row>
    <row r="47" spans="1:12" x14ac:dyDescent="0.25">
      <c r="A47" s="4" t="s">
        <v>84</v>
      </c>
      <c r="B47" s="46" t="s">
        <v>487</v>
      </c>
      <c r="C47" s="4" t="s">
        <v>233</v>
      </c>
      <c r="D47" s="4" t="s">
        <v>671</v>
      </c>
      <c r="E47" s="4" t="s">
        <v>865</v>
      </c>
      <c r="F47" s="4" t="s">
        <v>866</v>
      </c>
      <c r="G47" s="68" t="s">
        <v>605</v>
      </c>
      <c r="H47" s="4" t="s">
        <v>612</v>
      </c>
      <c r="I47" s="4" t="s">
        <v>25</v>
      </c>
      <c r="J47" s="47">
        <v>42809</v>
      </c>
      <c r="L47" s="4" t="str">
        <f t="shared" si="0"/>
        <v>Sanne VAN DEN BERG</v>
      </c>
    </row>
    <row r="48" spans="1:12" x14ac:dyDescent="0.25">
      <c r="A48" s="4" t="s">
        <v>85</v>
      </c>
      <c r="B48" s="46" t="s">
        <v>488</v>
      </c>
      <c r="C48" s="4" t="s">
        <v>234</v>
      </c>
      <c r="D48" s="4" t="s">
        <v>672</v>
      </c>
      <c r="E48" s="4" t="s">
        <v>867</v>
      </c>
      <c r="F48" s="4" t="s">
        <v>868</v>
      </c>
      <c r="G48" s="68" t="s">
        <v>605</v>
      </c>
      <c r="H48" s="4" t="s">
        <v>612</v>
      </c>
      <c r="I48" s="4" t="s">
        <v>20</v>
      </c>
      <c r="J48" s="47">
        <v>42349</v>
      </c>
      <c r="L48" s="4" t="str">
        <f t="shared" si="0"/>
        <v>Alejandro SERRANO</v>
      </c>
    </row>
    <row r="49" spans="1:12" x14ac:dyDescent="0.25">
      <c r="A49" s="4" t="s">
        <v>86</v>
      </c>
      <c r="B49" s="46" t="s">
        <v>489</v>
      </c>
      <c r="C49" s="4" t="s">
        <v>235</v>
      </c>
      <c r="D49" s="4" t="s">
        <v>673</v>
      </c>
      <c r="E49" s="4" t="s">
        <v>869</v>
      </c>
      <c r="F49" s="4" t="s">
        <v>870</v>
      </c>
      <c r="G49" s="68" t="s">
        <v>605</v>
      </c>
      <c r="H49" s="4" t="s">
        <v>612</v>
      </c>
      <c r="I49" s="4" t="s">
        <v>20</v>
      </c>
      <c r="J49" s="47">
        <v>42406</v>
      </c>
      <c r="L49" s="4" t="str">
        <f t="shared" si="0"/>
        <v>Margaux MERCIER</v>
      </c>
    </row>
    <row r="50" spans="1:12" x14ac:dyDescent="0.25">
      <c r="A50" s="4" t="s">
        <v>87</v>
      </c>
      <c r="B50" s="46" t="s">
        <v>490</v>
      </c>
      <c r="C50" s="4" t="s">
        <v>236</v>
      </c>
      <c r="D50" s="4" t="s">
        <v>674</v>
      </c>
      <c r="E50" s="4" t="s">
        <v>871</v>
      </c>
      <c r="F50" s="4" t="s">
        <v>872</v>
      </c>
      <c r="G50" s="68" t="s">
        <v>605</v>
      </c>
      <c r="H50" s="4" t="s">
        <v>612</v>
      </c>
      <c r="I50" s="4" t="s">
        <v>21</v>
      </c>
      <c r="J50" s="47">
        <v>41834</v>
      </c>
      <c r="L50" s="4" t="str">
        <f t="shared" si="0"/>
        <v>Joris VERMEULEN</v>
      </c>
    </row>
    <row r="51" spans="1:12" x14ac:dyDescent="0.25">
      <c r="A51" s="4" t="s">
        <v>88</v>
      </c>
      <c r="B51" s="46" t="s">
        <v>491</v>
      </c>
      <c r="C51" s="4" t="s">
        <v>237</v>
      </c>
      <c r="D51" s="4" t="s">
        <v>675</v>
      </c>
      <c r="E51" s="4" t="s">
        <v>873</v>
      </c>
      <c r="F51" s="4" t="s">
        <v>874</v>
      </c>
      <c r="G51" s="68" t="s">
        <v>605</v>
      </c>
      <c r="H51" s="4" t="s">
        <v>612</v>
      </c>
      <c r="I51" s="4" t="s">
        <v>25</v>
      </c>
      <c r="J51" s="47">
        <v>41286</v>
      </c>
      <c r="L51" s="4" t="str">
        <f t="shared" si="0"/>
        <v>Paula TORRES</v>
      </c>
    </row>
    <row r="52" spans="1:12" x14ac:dyDescent="0.25">
      <c r="A52" s="4" t="s">
        <v>89</v>
      </c>
      <c r="B52" s="46" t="s">
        <v>492</v>
      </c>
      <c r="C52" s="4" t="s">
        <v>238</v>
      </c>
      <c r="D52" s="4" t="s">
        <v>676</v>
      </c>
      <c r="E52" s="4" t="s">
        <v>875</v>
      </c>
      <c r="F52" s="4" t="s">
        <v>876</v>
      </c>
      <c r="G52" s="68" t="s">
        <v>605</v>
      </c>
      <c r="H52" s="4" t="s">
        <v>612</v>
      </c>
      <c r="I52" s="4" t="s">
        <v>21</v>
      </c>
      <c r="J52" s="47">
        <v>41223</v>
      </c>
      <c r="L52" s="4" t="str">
        <f t="shared" si="0"/>
        <v>Romain BAILLY</v>
      </c>
    </row>
    <row r="53" spans="1:12" x14ac:dyDescent="0.25">
      <c r="A53" s="4" t="s">
        <v>90</v>
      </c>
      <c r="B53" s="46" t="s">
        <v>493</v>
      </c>
      <c r="C53" s="4" t="s">
        <v>239</v>
      </c>
      <c r="D53" s="4" t="s">
        <v>677</v>
      </c>
      <c r="E53" s="4" t="s">
        <v>877</v>
      </c>
      <c r="F53" s="4" t="s">
        <v>878</v>
      </c>
      <c r="G53" s="68" t="s">
        <v>605</v>
      </c>
      <c r="H53" s="4" t="s">
        <v>612</v>
      </c>
      <c r="I53" s="4" t="s">
        <v>20</v>
      </c>
      <c r="J53" s="47">
        <v>42972</v>
      </c>
      <c r="L53" s="4" t="str">
        <f t="shared" si="0"/>
        <v>Lotte DE WINTER</v>
      </c>
    </row>
    <row r="54" spans="1:12" x14ac:dyDescent="0.25">
      <c r="A54" s="4" t="s">
        <v>91</v>
      </c>
      <c r="B54" s="46" t="s">
        <v>494</v>
      </c>
      <c r="C54" s="4" t="s">
        <v>240</v>
      </c>
      <c r="D54" s="4" t="s">
        <v>678</v>
      </c>
      <c r="E54" s="4" t="s">
        <v>879</v>
      </c>
      <c r="F54" s="4" t="s">
        <v>880</v>
      </c>
      <c r="G54" s="68" t="s">
        <v>605</v>
      </c>
      <c r="H54" s="4" t="s">
        <v>612</v>
      </c>
      <c r="I54" s="4" t="s">
        <v>21</v>
      </c>
      <c r="J54" s="47">
        <v>40743</v>
      </c>
      <c r="L54" s="4" t="str">
        <f t="shared" si="0"/>
        <v>Daniel CASTRO</v>
      </c>
    </row>
    <row r="55" spans="1:12" x14ac:dyDescent="0.25">
      <c r="A55" s="4" t="s">
        <v>92</v>
      </c>
      <c r="B55" s="46" t="s">
        <v>495</v>
      </c>
      <c r="C55" s="4" t="s">
        <v>241</v>
      </c>
      <c r="D55" s="4" t="s">
        <v>679</v>
      </c>
      <c r="E55" s="4" t="s">
        <v>881</v>
      </c>
      <c r="F55" s="4" t="s">
        <v>882</v>
      </c>
      <c r="G55" s="68" t="s">
        <v>605</v>
      </c>
      <c r="H55" s="4" t="s">
        <v>612</v>
      </c>
      <c r="I55" s="4" t="s">
        <v>23</v>
      </c>
      <c r="J55" s="47">
        <v>42473</v>
      </c>
      <c r="L55" s="4" t="str">
        <f t="shared" si="0"/>
        <v>Inès DA SILVA</v>
      </c>
    </row>
    <row r="56" spans="1:12" x14ac:dyDescent="0.25">
      <c r="A56" s="4" t="s">
        <v>93</v>
      </c>
      <c r="B56" s="46" t="s">
        <v>496</v>
      </c>
      <c r="C56" s="4" t="s">
        <v>242</v>
      </c>
      <c r="D56" s="4" t="s">
        <v>680</v>
      </c>
      <c r="E56" s="4" t="s">
        <v>883</v>
      </c>
      <c r="F56" s="4" t="s">
        <v>884</v>
      </c>
      <c r="G56" s="68" t="s">
        <v>605</v>
      </c>
      <c r="H56" s="4" t="s">
        <v>612</v>
      </c>
      <c r="I56" s="4" t="s">
        <v>23</v>
      </c>
      <c r="J56" s="47">
        <v>42770</v>
      </c>
      <c r="L56" s="4" t="str">
        <f t="shared" si="0"/>
        <v>Ruben VAN LEEUWEN</v>
      </c>
    </row>
    <row r="57" spans="1:12" x14ac:dyDescent="0.25">
      <c r="A57" s="4" t="s">
        <v>94</v>
      </c>
      <c r="B57" s="46" t="s">
        <v>497</v>
      </c>
      <c r="C57" s="4" t="s">
        <v>243</v>
      </c>
      <c r="D57" s="4" t="s">
        <v>681</v>
      </c>
      <c r="E57" s="4" t="s">
        <v>885</v>
      </c>
      <c r="F57" s="4" t="s">
        <v>886</v>
      </c>
      <c r="G57" s="68" t="s">
        <v>605</v>
      </c>
      <c r="H57" s="4" t="s">
        <v>612</v>
      </c>
      <c r="I57" s="4" t="s">
        <v>18</v>
      </c>
      <c r="J57" s="47">
        <v>42145</v>
      </c>
      <c r="L57" s="4" t="str">
        <f t="shared" si="0"/>
        <v>Adrián MOLINA</v>
      </c>
    </row>
    <row r="58" spans="1:12" x14ac:dyDescent="0.25">
      <c r="A58" s="4" t="s">
        <v>95</v>
      </c>
      <c r="B58" s="46" t="s">
        <v>498</v>
      </c>
      <c r="C58" s="4" t="s">
        <v>244</v>
      </c>
      <c r="D58" s="4" t="s">
        <v>682</v>
      </c>
      <c r="E58" s="4" t="s">
        <v>887</v>
      </c>
      <c r="F58" s="4" t="s">
        <v>888</v>
      </c>
      <c r="G58" s="68" t="s">
        <v>605</v>
      </c>
      <c r="H58" s="4" t="s">
        <v>612</v>
      </c>
      <c r="I58" s="4" t="s">
        <v>23</v>
      </c>
      <c r="J58" s="47">
        <v>41230</v>
      </c>
      <c r="L58" s="4" t="str">
        <f t="shared" si="0"/>
        <v>Justine BLANC</v>
      </c>
    </row>
    <row r="59" spans="1:12" x14ac:dyDescent="0.25">
      <c r="A59" s="4" t="s">
        <v>96</v>
      </c>
      <c r="B59" s="46" t="s">
        <v>499</v>
      </c>
      <c r="C59" s="4" t="s">
        <v>245</v>
      </c>
      <c r="D59" s="4" t="s">
        <v>683</v>
      </c>
      <c r="E59" s="4" t="s">
        <v>889</v>
      </c>
      <c r="F59" s="4" t="s">
        <v>890</v>
      </c>
      <c r="G59" s="68" t="s">
        <v>605</v>
      </c>
      <c r="H59" s="4" t="s">
        <v>612</v>
      </c>
      <c r="I59" s="4" t="s">
        <v>20</v>
      </c>
      <c r="J59" s="47">
        <v>41978</v>
      </c>
      <c r="L59" s="4" t="str">
        <f t="shared" si="0"/>
        <v>Maarten DE CLERCQ</v>
      </c>
    </row>
    <row r="60" spans="1:12" x14ac:dyDescent="0.25">
      <c r="A60" s="4" t="s">
        <v>97</v>
      </c>
      <c r="B60" s="46" t="s">
        <v>500</v>
      </c>
      <c r="C60" s="4" t="s">
        <v>246</v>
      </c>
      <c r="D60" s="4" t="s">
        <v>684</v>
      </c>
      <c r="E60" s="4" t="s">
        <v>891</v>
      </c>
      <c r="F60" s="4" t="s">
        <v>892</v>
      </c>
      <c r="G60" s="68" t="s">
        <v>605</v>
      </c>
      <c r="H60" s="4" t="s">
        <v>612</v>
      </c>
      <c r="I60" s="4" t="s">
        <v>26</v>
      </c>
      <c r="J60" s="47">
        <v>42935</v>
      </c>
      <c r="L60" s="4" t="str">
        <f t="shared" si="0"/>
        <v>Nuria ORTEGA</v>
      </c>
    </row>
    <row r="61" spans="1:12" x14ac:dyDescent="0.25">
      <c r="A61" s="4" t="s">
        <v>98</v>
      </c>
      <c r="B61" s="46" t="s">
        <v>501</v>
      </c>
      <c r="C61" s="4" t="s">
        <v>247</v>
      </c>
      <c r="D61" s="4" t="s">
        <v>685</v>
      </c>
      <c r="E61" s="4" t="s">
        <v>893</v>
      </c>
      <c r="F61" s="4" t="s">
        <v>894</v>
      </c>
      <c r="G61" s="68" t="s">
        <v>605</v>
      </c>
      <c r="H61" s="4" t="s">
        <v>612</v>
      </c>
      <c r="I61" s="4" t="s">
        <v>25</v>
      </c>
      <c r="J61" s="47">
        <v>40584</v>
      </c>
      <c r="L61" s="4" t="str">
        <f t="shared" si="0"/>
        <v>Maxime LECLERCQ</v>
      </c>
    </row>
    <row r="62" spans="1:12" x14ac:dyDescent="0.25">
      <c r="A62" s="4" t="s">
        <v>99</v>
      </c>
      <c r="B62" s="46" t="s">
        <v>502</v>
      </c>
      <c r="C62" s="4" t="s">
        <v>248</v>
      </c>
      <c r="D62" s="4" t="s">
        <v>686</v>
      </c>
      <c r="E62" s="4" t="s">
        <v>895</v>
      </c>
      <c r="F62" s="4" t="s">
        <v>896</v>
      </c>
      <c r="G62" s="68" t="s">
        <v>605</v>
      </c>
      <c r="H62" s="4" t="s">
        <v>612</v>
      </c>
      <c r="I62" s="4" t="s">
        <v>23</v>
      </c>
      <c r="J62" s="47">
        <v>40456</v>
      </c>
      <c r="L62" s="4" t="str">
        <f t="shared" si="0"/>
        <v>Eline VAN HOOLANDT</v>
      </c>
    </row>
    <row r="63" spans="1:12" x14ac:dyDescent="0.25">
      <c r="A63" s="4" t="s">
        <v>100</v>
      </c>
      <c r="B63" s="46" t="s">
        <v>503</v>
      </c>
      <c r="C63" s="4" t="s">
        <v>249</v>
      </c>
      <c r="D63" s="4" t="s">
        <v>687</v>
      </c>
      <c r="E63" s="4" t="s">
        <v>897</v>
      </c>
      <c r="F63" s="4" t="s">
        <v>898</v>
      </c>
      <c r="G63" s="68" t="s">
        <v>605</v>
      </c>
      <c r="H63" s="4" t="s">
        <v>612</v>
      </c>
      <c r="I63" s="4" t="s">
        <v>29</v>
      </c>
      <c r="J63" s="47">
        <v>41830</v>
      </c>
      <c r="L63" s="4" t="str">
        <f t="shared" si="0"/>
        <v>Roberto MARÍN</v>
      </c>
    </row>
    <row r="64" spans="1:12" x14ac:dyDescent="0.25">
      <c r="A64" s="4" t="s">
        <v>101</v>
      </c>
      <c r="B64" s="46" t="s">
        <v>504</v>
      </c>
      <c r="C64" s="4" t="s">
        <v>250</v>
      </c>
      <c r="D64" s="4" t="s">
        <v>688</v>
      </c>
      <c r="E64" s="4" t="s">
        <v>899</v>
      </c>
      <c r="F64" s="4" t="s">
        <v>900</v>
      </c>
      <c r="G64" s="68" t="s">
        <v>605</v>
      </c>
      <c r="H64" s="4" t="s">
        <v>612</v>
      </c>
      <c r="I64" s="4" t="s">
        <v>25</v>
      </c>
      <c r="J64" s="47">
        <v>40456</v>
      </c>
      <c r="L64" s="4" t="str">
        <f t="shared" si="0"/>
        <v>Émilie ROCHER</v>
      </c>
    </row>
    <row r="65" spans="1:12" x14ac:dyDescent="0.25">
      <c r="A65" s="4" t="s">
        <v>102</v>
      </c>
      <c r="B65" s="46" t="s">
        <v>505</v>
      </c>
      <c r="C65" s="4" t="s">
        <v>251</v>
      </c>
      <c r="D65" s="4" t="s">
        <v>689</v>
      </c>
      <c r="E65" s="4" t="s">
        <v>901</v>
      </c>
      <c r="F65" s="4" t="s">
        <v>902</v>
      </c>
      <c r="G65" s="68" t="s">
        <v>605</v>
      </c>
      <c r="H65" s="4" t="s">
        <v>612</v>
      </c>
      <c r="I65" s="4" t="s">
        <v>18</v>
      </c>
      <c r="J65" s="47">
        <v>41991</v>
      </c>
      <c r="L65" s="4" t="str">
        <f t="shared" si="0"/>
        <v>Koen DE GROOTE</v>
      </c>
    </row>
    <row r="66" spans="1:12" x14ac:dyDescent="0.25">
      <c r="A66" s="4" t="s">
        <v>103</v>
      </c>
      <c r="B66" s="46" t="s">
        <v>506</v>
      </c>
      <c r="C66" s="4" t="s">
        <v>252</v>
      </c>
      <c r="D66" s="4" t="s">
        <v>690</v>
      </c>
      <c r="E66" s="4" t="s">
        <v>903</v>
      </c>
      <c r="F66" s="4" t="s">
        <v>904</v>
      </c>
      <c r="G66" s="68" t="s">
        <v>605</v>
      </c>
      <c r="H66" s="4" t="s">
        <v>612</v>
      </c>
      <c r="I66" s="4" t="s">
        <v>20</v>
      </c>
      <c r="J66" s="47">
        <v>42388</v>
      </c>
      <c r="L66" s="4" t="str">
        <f t="shared" si="0"/>
        <v>Alba CABRERA</v>
      </c>
    </row>
    <row r="67" spans="1:12" x14ac:dyDescent="0.25">
      <c r="A67" s="4" t="s">
        <v>104</v>
      </c>
      <c r="B67" s="46" t="s">
        <v>507</v>
      </c>
      <c r="C67" s="4" t="s">
        <v>253</v>
      </c>
      <c r="D67" s="4" t="s">
        <v>691</v>
      </c>
      <c r="E67" s="4" t="s">
        <v>905</v>
      </c>
      <c r="F67" s="4" t="s">
        <v>906</v>
      </c>
      <c r="G67" s="68" t="s">
        <v>605</v>
      </c>
      <c r="H67" s="4" t="s">
        <v>612</v>
      </c>
      <c r="I67" s="4" t="s">
        <v>18</v>
      </c>
      <c r="J67" s="47">
        <v>41830</v>
      </c>
      <c r="L67" s="4" t="str">
        <f t="shared" ref="L67:L130" si="1">F67&amp;" "&amp;E67</f>
        <v>Benjamin LEFORT</v>
      </c>
    </row>
    <row r="68" spans="1:12" x14ac:dyDescent="0.25">
      <c r="A68" s="4" t="s">
        <v>105</v>
      </c>
      <c r="B68" s="46" t="s">
        <v>508</v>
      </c>
      <c r="C68" s="4" t="s">
        <v>254</v>
      </c>
      <c r="D68" s="4" t="s">
        <v>692</v>
      </c>
      <c r="E68" s="4" t="s">
        <v>907</v>
      </c>
      <c r="F68" s="4" t="s">
        <v>908</v>
      </c>
      <c r="G68" s="68" t="s">
        <v>605</v>
      </c>
      <c r="H68" s="4" t="s">
        <v>612</v>
      </c>
      <c r="I68" s="4" t="s">
        <v>21</v>
      </c>
      <c r="J68" s="47">
        <v>41830</v>
      </c>
      <c r="L68" s="4" t="str">
        <f t="shared" si="1"/>
        <v>Tine VAN ACKER</v>
      </c>
    </row>
    <row r="69" spans="1:12" x14ac:dyDescent="0.25">
      <c r="A69" s="4" t="s">
        <v>106</v>
      </c>
      <c r="B69" s="46" t="s">
        <v>509</v>
      </c>
      <c r="D69" s="4" t="s">
        <v>693</v>
      </c>
      <c r="E69" s="4" t="s">
        <v>909</v>
      </c>
      <c r="F69" s="4" t="s">
        <v>910</v>
      </c>
      <c r="G69" s="68" t="s">
        <v>605</v>
      </c>
      <c r="H69" s="4" t="s">
        <v>612</v>
      </c>
      <c r="I69" s="4" t="s">
        <v>26</v>
      </c>
      <c r="J69" s="47">
        <v>41830</v>
      </c>
      <c r="L69" s="4" t="str">
        <f t="shared" si="1"/>
        <v>Víctor SOTO</v>
      </c>
    </row>
    <row r="70" spans="1:12" x14ac:dyDescent="0.25">
      <c r="A70" s="4" t="s">
        <v>107</v>
      </c>
      <c r="B70" s="46" t="s">
        <v>510</v>
      </c>
      <c r="C70" s="4" t="s">
        <v>255</v>
      </c>
      <c r="D70" s="4" t="s">
        <v>694</v>
      </c>
      <c r="E70" s="4" t="s">
        <v>911</v>
      </c>
      <c r="F70" s="4" t="s">
        <v>912</v>
      </c>
      <c r="G70" s="68" t="s">
        <v>605</v>
      </c>
      <c r="H70" s="4" t="s">
        <v>612</v>
      </c>
      <c r="I70" s="4" t="s">
        <v>29</v>
      </c>
      <c r="J70" s="47">
        <v>41830</v>
      </c>
      <c r="L70" s="4" t="str">
        <f t="shared" si="1"/>
        <v>Clémence BARBIER</v>
      </c>
    </row>
    <row r="71" spans="1:12" x14ac:dyDescent="0.25">
      <c r="A71" s="4" t="s">
        <v>108</v>
      </c>
      <c r="B71" s="46" t="s">
        <v>511</v>
      </c>
      <c r="C71" s="4" t="s">
        <v>256</v>
      </c>
      <c r="D71" s="4" t="s">
        <v>695</v>
      </c>
      <c r="E71" s="4" t="s">
        <v>913</v>
      </c>
      <c r="F71" s="4" t="s">
        <v>914</v>
      </c>
      <c r="G71" s="68" t="s">
        <v>605</v>
      </c>
      <c r="H71" s="4" t="s">
        <v>612</v>
      </c>
      <c r="I71" s="4" t="s">
        <v>25</v>
      </c>
      <c r="J71" s="47">
        <v>41830</v>
      </c>
      <c r="L71" s="4" t="str">
        <f t="shared" si="1"/>
        <v>Gert DE KONINCK</v>
      </c>
    </row>
    <row r="72" spans="1:12" x14ac:dyDescent="0.25">
      <c r="A72" s="4" t="s">
        <v>109</v>
      </c>
      <c r="B72" s="46" t="s">
        <v>512</v>
      </c>
      <c r="C72" s="4" t="s">
        <v>257</v>
      </c>
      <c r="D72" s="4" t="s">
        <v>696</v>
      </c>
      <c r="E72" s="4" t="s">
        <v>915</v>
      </c>
      <c r="F72" s="4" t="s">
        <v>916</v>
      </c>
      <c r="G72" s="68" t="s">
        <v>605</v>
      </c>
      <c r="H72" s="4" t="s">
        <v>612</v>
      </c>
      <c r="I72" s="4" t="s">
        <v>23</v>
      </c>
      <c r="J72" s="47">
        <v>40214</v>
      </c>
      <c r="L72" s="4" t="str">
        <f t="shared" si="1"/>
        <v>Lola ROMERO</v>
      </c>
    </row>
    <row r="73" spans="1:12" x14ac:dyDescent="0.25">
      <c r="A73" s="4" t="s">
        <v>110</v>
      </c>
      <c r="B73" s="46" t="s">
        <v>513</v>
      </c>
      <c r="C73" s="4" t="s">
        <v>258</v>
      </c>
      <c r="D73" s="4" t="s">
        <v>697</v>
      </c>
      <c r="E73" s="4" t="s">
        <v>917</v>
      </c>
      <c r="F73" s="4" t="s">
        <v>918</v>
      </c>
      <c r="G73" s="68" t="s">
        <v>605</v>
      </c>
      <c r="H73" s="4" t="s">
        <v>612</v>
      </c>
      <c r="I73" s="4" t="s">
        <v>21</v>
      </c>
      <c r="J73" s="47">
        <v>40217</v>
      </c>
      <c r="L73" s="4" t="str">
        <f t="shared" si="1"/>
        <v>Théo FAURÉ</v>
      </c>
    </row>
    <row r="74" spans="1:12" x14ac:dyDescent="0.25">
      <c r="A74" s="4" t="s">
        <v>111</v>
      </c>
      <c r="B74" s="46" t="s">
        <v>514</v>
      </c>
      <c r="C74" s="4" t="s">
        <v>259</v>
      </c>
      <c r="D74" s="4" t="s">
        <v>698</v>
      </c>
      <c r="E74" s="4" t="s">
        <v>919</v>
      </c>
      <c r="F74" s="4" t="s">
        <v>920</v>
      </c>
      <c r="G74" s="68" t="s">
        <v>605</v>
      </c>
      <c r="H74" s="4" t="s">
        <v>612</v>
      </c>
      <c r="I74" s="4" t="s">
        <v>26</v>
      </c>
      <c r="J74" s="47">
        <v>42357</v>
      </c>
      <c r="L74" s="4" t="str">
        <f t="shared" si="1"/>
        <v>Hanne VAN HOVE</v>
      </c>
    </row>
    <row r="75" spans="1:12" x14ac:dyDescent="0.25">
      <c r="A75" s="4" t="s">
        <v>112</v>
      </c>
      <c r="B75" s="46" t="s">
        <v>515</v>
      </c>
      <c r="C75" s="4" t="s">
        <v>260</v>
      </c>
      <c r="D75" s="4" t="s">
        <v>699</v>
      </c>
      <c r="E75" s="4" t="s">
        <v>921</v>
      </c>
      <c r="F75" s="4" t="s">
        <v>922</v>
      </c>
      <c r="G75" s="68" t="s">
        <v>605</v>
      </c>
      <c r="H75" s="4" t="s">
        <v>612</v>
      </c>
      <c r="I75" s="4" t="s">
        <v>23</v>
      </c>
      <c r="J75" s="47">
        <v>40217</v>
      </c>
      <c r="L75" s="4" t="str">
        <f t="shared" si="1"/>
        <v>Marcos VEGA</v>
      </c>
    </row>
    <row r="76" spans="1:12" x14ac:dyDescent="0.25">
      <c r="A76" s="4" t="s">
        <v>113</v>
      </c>
      <c r="B76" s="46" t="s">
        <v>516</v>
      </c>
      <c r="C76" s="4" t="s">
        <v>261</v>
      </c>
      <c r="D76" s="4" t="s">
        <v>700</v>
      </c>
      <c r="E76" s="4" t="s">
        <v>923</v>
      </c>
      <c r="F76" s="4" t="s">
        <v>924</v>
      </c>
      <c r="G76" s="68" t="s">
        <v>605</v>
      </c>
      <c r="H76" s="4" t="s">
        <v>612</v>
      </c>
      <c r="I76" s="4" t="s">
        <v>20</v>
      </c>
      <c r="J76" s="47">
        <v>41044</v>
      </c>
      <c r="L76" s="4" t="str">
        <f t="shared" si="1"/>
        <v>Ophélie MARCHAND</v>
      </c>
    </row>
    <row r="77" spans="1:12" x14ac:dyDescent="0.25">
      <c r="A77" s="4" t="s">
        <v>114</v>
      </c>
      <c r="B77" s="46" t="s">
        <v>517</v>
      </c>
      <c r="C77" s="4" t="s">
        <v>262</v>
      </c>
      <c r="D77" s="4" t="s">
        <v>701</v>
      </c>
      <c r="E77" s="4" t="s">
        <v>925</v>
      </c>
      <c r="F77" s="4" t="s">
        <v>926</v>
      </c>
      <c r="G77" s="68" t="s">
        <v>605</v>
      </c>
      <c r="H77" s="4" t="s">
        <v>612</v>
      </c>
      <c r="I77" s="4" t="s">
        <v>18</v>
      </c>
      <c r="J77" s="47">
        <v>42083</v>
      </c>
      <c r="L77" s="4" t="str">
        <f t="shared" si="1"/>
        <v>Lars DE BRUYN</v>
      </c>
    </row>
    <row r="78" spans="1:12" x14ac:dyDescent="0.25">
      <c r="A78" s="4" t="s">
        <v>115</v>
      </c>
      <c r="B78" s="46" t="s">
        <v>518</v>
      </c>
      <c r="C78" s="4" t="s">
        <v>263</v>
      </c>
      <c r="D78" s="4" t="s">
        <v>702</v>
      </c>
      <c r="E78" s="4" t="s">
        <v>927</v>
      </c>
      <c r="F78" s="4" t="s">
        <v>928</v>
      </c>
      <c r="G78" s="68" t="s">
        <v>605</v>
      </c>
      <c r="H78" s="4" t="s">
        <v>612</v>
      </c>
      <c r="I78" s="4" t="s">
        <v>23</v>
      </c>
      <c r="J78" s="47">
        <v>40490</v>
      </c>
      <c r="L78" s="4" t="str">
        <f t="shared" si="1"/>
        <v>Clara NAVARRO</v>
      </c>
    </row>
    <row r="79" spans="1:12" x14ac:dyDescent="0.25">
      <c r="A79" s="4" t="s">
        <v>116</v>
      </c>
      <c r="B79" s="46" t="s">
        <v>519</v>
      </c>
      <c r="C79" s="4" t="s">
        <v>264</v>
      </c>
      <c r="D79" s="4" t="s">
        <v>703</v>
      </c>
      <c r="E79" s="4" t="s">
        <v>929</v>
      </c>
      <c r="F79" s="4" t="s">
        <v>930</v>
      </c>
      <c r="G79" s="68" t="s">
        <v>605</v>
      </c>
      <c r="H79" s="4" t="s">
        <v>612</v>
      </c>
      <c r="I79" s="4" t="s">
        <v>25</v>
      </c>
      <c r="J79" s="47">
        <v>41830</v>
      </c>
      <c r="L79" s="4" t="str">
        <f t="shared" si="1"/>
        <v>Alexandre BONNET</v>
      </c>
    </row>
    <row r="80" spans="1:12" x14ac:dyDescent="0.25">
      <c r="A80" s="4" t="s">
        <v>117</v>
      </c>
      <c r="B80" s="46" t="s">
        <v>520</v>
      </c>
      <c r="C80" s="4" t="s">
        <v>265</v>
      </c>
      <c r="D80" s="4" t="s">
        <v>704</v>
      </c>
      <c r="E80" s="4" t="s">
        <v>931</v>
      </c>
      <c r="F80" s="4" t="s">
        <v>932</v>
      </c>
      <c r="G80" s="68" t="s">
        <v>605</v>
      </c>
      <c r="H80" s="4" t="s">
        <v>612</v>
      </c>
      <c r="I80" s="4" t="s">
        <v>21</v>
      </c>
      <c r="J80" s="47">
        <v>42615</v>
      </c>
      <c r="L80" s="4" t="str">
        <f t="shared" si="1"/>
        <v>Iris VERHOEVEN</v>
      </c>
    </row>
    <row r="81" spans="1:12" x14ac:dyDescent="0.25">
      <c r="A81" s="4" t="s">
        <v>118</v>
      </c>
      <c r="B81" s="46" t="s">
        <v>521</v>
      </c>
      <c r="C81" s="4" t="s">
        <v>266</v>
      </c>
      <c r="D81" s="4" t="s">
        <v>705</v>
      </c>
      <c r="E81" s="4" t="s">
        <v>933</v>
      </c>
      <c r="F81" s="4" t="s">
        <v>934</v>
      </c>
      <c r="G81" s="68" t="s">
        <v>605</v>
      </c>
      <c r="H81" s="4" t="s">
        <v>612</v>
      </c>
      <c r="I81" s="4" t="s">
        <v>21</v>
      </c>
      <c r="J81" s="47">
        <v>40719</v>
      </c>
      <c r="L81" s="4" t="str">
        <f t="shared" si="1"/>
        <v>Ángel MORA</v>
      </c>
    </row>
    <row r="82" spans="1:12" x14ac:dyDescent="0.25">
      <c r="A82" s="4" t="s">
        <v>119</v>
      </c>
      <c r="B82" s="46" t="s">
        <v>522</v>
      </c>
      <c r="C82" s="4" t="s">
        <v>267</v>
      </c>
      <c r="D82" s="4" t="s">
        <v>706</v>
      </c>
      <c r="E82" s="4" t="s">
        <v>935</v>
      </c>
      <c r="F82" s="4" t="s">
        <v>936</v>
      </c>
      <c r="G82" s="68" t="s">
        <v>605</v>
      </c>
      <c r="H82" s="4" t="s">
        <v>612</v>
      </c>
      <c r="I82" s="4" t="s">
        <v>25</v>
      </c>
      <c r="J82" s="47">
        <v>41318</v>
      </c>
      <c r="L82" s="4" t="str">
        <f t="shared" si="1"/>
        <v>Anaïs LEMAIRE</v>
      </c>
    </row>
    <row r="83" spans="1:12" x14ac:dyDescent="0.25">
      <c r="A83" s="4" t="s">
        <v>120</v>
      </c>
      <c r="B83" s="46" t="s">
        <v>523</v>
      </c>
      <c r="C83" s="4" t="s">
        <v>268</v>
      </c>
      <c r="D83" s="4" t="s">
        <v>707</v>
      </c>
      <c r="E83" s="4" t="s">
        <v>937</v>
      </c>
      <c r="F83" s="4" t="s">
        <v>938</v>
      </c>
      <c r="G83" s="68" t="s">
        <v>605</v>
      </c>
      <c r="H83" s="4" t="s">
        <v>612</v>
      </c>
      <c r="I83" s="4" t="s">
        <v>21</v>
      </c>
      <c r="J83" s="47">
        <v>42977</v>
      </c>
      <c r="L83" s="4" t="str">
        <f t="shared" si="1"/>
        <v>Jelle DE SMEDT</v>
      </c>
    </row>
    <row r="84" spans="1:12" x14ac:dyDescent="0.25">
      <c r="A84" s="4" t="s">
        <v>121</v>
      </c>
      <c r="B84" s="46" t="s">
        <v>524</v>
      </c>
      <c r="C84" s="4" t="s">
        <v>269</v>
      </c>
      <c r="D84" s="4" t="s">
        <v>708</v>
      </c>
      <c r="E84" s="4" t="s">
        <v>939</v>
      </c>
      <c r="F84" s="4" t="s">
        <v>940</v>
      </c>
      <c r="G84" s="68" t="s">
        <v>605</v>
      </c>
      <c r="H84" s="4" t="s">
        <v>612</v>
      </c>
      <c r="I84" s="4" t="s">
        <v>29</v>
      </c>
      <c r="J84" s="47">
        <v>40456</v>
      </c>
      <c r="L84" s="4" t="str">
        <f t="shared" si="1"/>
        <v>Rocío GALLARDO</v>
      </c>
    </row>
    <row r="85" spans="1:12" x14ac:dyDescent="0.25">
      <c r="A85" s="4" t="s">
        <v>122</v>
      </c>
      <c r="B85" s="46" t="s">
        <v>525</v>
      </c>
      <c r="C85" s="4" t="s">
        <v>270</v>
      </c>
      <c r="D85" s="4" t="s">
        <v>709</v>
      </c>
      <c r="E85" s="4" t="s">
        <v>941</v>
      </c>
      <c r="F85" s="4" t="s">
        <v>942</v>
      </c>
      <c r="G85" s="68" t="s">
        <v>605</v>
      </c>
      <c r="H85" s="4" t="s">
        <v>612</v>
      </c>
      <c r="I85" s="4" t="s">
        <v>25</v>
      </c>
      <c r="J85" s="47">
        <v>41991</v>
      </c>
      <c r="L85" s="4" t="str">
        <f t="shared" si="1"/>
        <v>Quentin CHARLIER</v>
      </c>
    </row>
    <row r="86" spans="1:12" x14ac:dyDescent="0.25">
      <c r="A86" s="4" t="s">
        <v>123</v>
      </c>
      <c r="B86" s="46" t="s">
        <v>526</v>
      </c>
      <c r="C86" s="4" t="s">
        <v>271</v>
      </c>
      <c r="D86" s="4" t="s">
        <v>710</v>
      </c>
      <c r="E86" s="4" t="s">
        <v>943</v>
      </c>
      <c r="F86" s="4" t="s">
        <v>944</v>
      </c>
      <c r="G86" s="68" t="s">
        <v>605</v>
      </c>
      <c r="H86" s="4" t="s">
        <v>612</v>
      </c>
      <c r="I86" s="4" t="s">
        <v>124</v>
      </c>
      <c r="J86" s="47">
        <v>42388</v>
      </c>
      <c r="L86" s="4" t="str">
        <f t="shared" si="1"/>
        <v>Nina VAN HERCK</v>
      </c>
    </row>
    <row r="87" spans="1:12" x14ac:dyDescent="0.25">
      <c r="A87" s="4" t="s">
        <v>125</v>
      </c>
      <c r="B87" s="46" t="s">
        <v>527</v>
      </c>
      <c r="C87" s="4" t="s">
        <v>272</v>
      </c>
      <c r="D87" s="4" t="s">
        <v>711</v>
      </c>
      <c r="E87" s="4" t="s">
        <v>945</v>
      </c>
      <c r="F87" s="4" t="s">
        <v>946</v>
      </c>
      <c r="G87" s="68" t="s">
        <v>605</v>
      </c>
      <c r="H87" s="4" t="s">
        <v>612</v>
      </c>
      <c r="I87" s="4" t="s">
        <v>30</v>
      </c>
      <c r="J87" s="47">
        <v>41830</v>
      </c>
      <c r="L87" s="4" t="str">
        <f t="shared" si="1"/>
        <v>Miguel LEÓN</v>
      </c>
    </row>
    <row r="88" spans="1:12" x14ac:dyDescent="0.25">
      <c r="A88" s="4" t="s">
        <v>126</v>
      </c>
      <c r="B88" s="46" t="s">
        <v>528</v>
      </c>
      <c r="C88" s="4" t="s">
        <v>273</v>
      </c>
      <c r="D88" s="4" t="s">
        <v>712</v>
      </c>
      <c r="E88" s="4" t="s">
        <v>947</v>
      </c>
      <c r="F88" s="4" t="s">
        <v>948</v>
      </c>
      <c r="G88" s="68" t="s">
        <v>605</v>
      </c>
      <c r="H88" s="4" t="s">
        <v>612</v>
      </c>
      <c r="I88" s="4" t="s">
        <v>16</v>
      </c>
      <c r="J88" s="47">
        <v>41830</v>
      </c>
      <c r="L88" s="4" t="str">
        <f t="shared" si="1"/>
        <v>Marion ROLLAND</v>
      </c>
    </row>
    <row r="89" spans="1:12" x14ac:dyDescent="0.25">
      <c r="A89" s="4" t="s">
        <v>127</v>
      </c>
      <c r="B89" s="46" t="s">
        <v>529</v>
      </c>
      <c r="C89" s="4" t="s">
        <v>274</v>
      </c>
      <c r="D89" s="4" t="s">
        <v>713</v>
      </c>
      <c r="E89" s="4" t="s">
        <v>596</v>
      </c>
      <c r="F89" s="4" t="s">
        <v>949</v>
      </c>
      <c r="G89" s="68" t="s">
        <v>605</v>
      </c>
      <c r="H89" s="4" t="s">
        <v>612</v>
      </c>
      <c r="I89" s="4" t="s">
        <v>10</v>
      </c>
      <c r="J89" s="47">
        <v>41830</v>
      </c>
      <c r="L89" s="4" t="str">
        <f t="shared" si="1"/>
        <v>Sven DE WITTE</v>
      </c>
    </row>
    <row r="90" spans="1:12" x14ac:dyDescent="0.25">
      <c r="A90" s="4" t="s">
        <v>128</v>
      </c>
      <c r="B90" s="46" t="s">
        <v>530</v>
      </c>
      <c r="C90" s="4" t="s">
        <v>275</v>
      </c>
      <c r="D90" s="4" t="s">
        <v>714</v>
      </c>
      <c r="E90" s="4" t="s">
        <v>950</v>
      </c>
      <c r="F90" s="4" t="s">
        <v>951</v>
      </c>
      <c r="G90" s="68" t="s">
        <v>605</v>
      </c>
      <c r="H90" s="4" t="s">
        <v>612</v>
      </c>
      <c r="I90" s="4" t="s">
        <v>10</v>
      </c>
      <c r="J90" s="47">
        <v>41830</v>
      </c>
      <c r="L90" s="4" t="str">
        <f t="shared" si="1"/>
        <v>Silvia IGLESIAS</v>
      </c>
    </row>
    <row r="91" spans="1:12" x14ac:dyDescent="0.25">
      <c r="A91" s="4" t="s">
        <v>129</v>
      </c>
      <c r="B91" s="46" t="s">
        <v>531</v>
      </c>
      <c r="C91" s="4" t="s">
        <v>276</v>
      </c>
      <c r="D91" s="4" t="s">
        <v>715</v>
      </c>
      <c r="E91" s="4" t="s">
        <v>952</v>
      </c>
      <c r="F91" s="4" t="s">
        <v>953</v>
      </c>
      <c r="G91" s="68" t="s">
        <v>605</v>
      </c>
      <c r="H91" s="4" t="s">
        <v>1130</v>
      </c>
      <c r="I91" s="4" t="s">
        <v>10</v>
      </c>
      <c r="J91" s="47">
        <v>41830</v>
      </c>
      <c r="L91" s="4" t="str">
        <f t="shared" si="1"/>
        <v>Valentin MASSON</v>
      </c>
    </row>
    <row r="92" spans="1:12" x14ac:dyDescent="0.25">
      <c r="A92" s="4" t="s">
        <v>130</v>
      </c>
      <c r="B92" s="46" t="s">
        <v>532</v>
      </c>
      <c r="D92" s="4" t="s">
        <v>716</v>
      </c>
      <c r="E92" s="4" t="s">
        <v>954</v>
      </c>
      <c r="F92" s="4" t="s">
        <v>955</v>
      </c>
      <c r="G92" s="68" t="s">
        <v>605</v>
      </c>
      <c r="H92" s="4" t="s">
        <v>612</v>
      </c>
      <c r="I92" s="4" t="s">
        <v>16</v>
      </c>
      <c r="J92" s="47">
        <v>41830</v>
      </c>
      <c r="L92" s="4" t="str">
        <f t="shared" si="1"/>
        <v>Jana VAN DYCK</v>
      </c>
    </row>
    <row r="93" spans="1:12" x14ac:dyDescent="0.25">
      <c r="A93" s="4" t="s">
        <v>131</v>
      </c>
      <c r="B93" s="46" t="s">
        <v>533</v>
      </c>
      <c r="C93" s="4" t="s">
        <v>277</v>
      </c>
      <c r="D93" s="4" t="s">
        <v>717</v>
      </c>
      <c r="E93" s="4" t="s">
        <v>956</v>
      </c>
      <c r="F93" s="4" t="s">
        <v>957</v>
      </c>
      <c r="G93" s="68" t="s">
        <v>605</v>
      </c>
      <c r="H93" s="4" t="s">
        <v>612</v>
      </c>
      <c r="I93" s="4" t="s">
        <v>124</v>
      </c>
      <c r="J93" s="47">
        <v>41830</v>
      </c>
      <c r="L93" s="4" t="str">
        <f t="shared" si="1"/>
        <v>Francisco HIDALGO</v>
      </c>
    </row>
    <row r="94" spans="1:12" x14ac:dyDescent="0.25">
      <c r="A94" s="4" t="s">
        <v>132</v>
      </c>
      <c r="B94" s="46" t="s">
        <v>534</v>
      </c>
      <c r="C94" s="4" t="s">
        <v>278</v>
      </c>
      <c r="D94" s="4" t="s">
        <v>718</v>
      </c>
      <c r="E94" s="4" t="s">
        <v>958</v>
      </c>
      <c r="F94" s="4" t="s">
        <v>959</v>
      </c>
      <c r="G94" s="68" t="s">
        <v>605</v>
      </c>
      <c r="H94" s="4" t="s">
        <v>612</v>
      </c>
      <c r="I94" s="4" t="s">
        <v>30</v>
      </c>
      <c r="J94" s="47">
        <v>41830</v>
      </c>
      <c r="L94" s="4" t="str">
        <f t="shared" si="1"/>
        <v>Aina PONS</v>
      </c>
    </row>
    <row r="95" spans="1:12" x14ac:dyDescent="0.25">
      <c r="A95" s="4" t="s">
        <v>133</v>
      </c>
      <c r="B95" s="46" t="s">
        <v>535</v>
      </c>
      <c r="C95" s="4" t="s">
        <v>279</v>
      </c>
      <c r="D95" s="4" t="s">
        <v>719</v>
      </c>
      <c r="E95" s="4" t="s">
        <v>960</v>
      </c>
      <c r="F95" s="4" t="s">
        <v>961</v>
      </c>
      <c r="G95" s="68" t="s">
        <v>605</v>
      </c>
      <c r="H95" s="4" t="s">
        <v>612</v>
      </c>
      <c r="I95" s="4" t="s">
        <v>16</v>
      </c>
      <c r="J95" s="47">
        <v>41830</v>
      </c>
      <c r="L95" s="4" t="str">
        <f t="shared" si="1"/>
        <v>Cédric LENOIR</v>
      </c>
    </row>
    <row r="96" spans="1:12" x14ac:dyDescent="0.25">
      <c r="A96" s="4" t="s">
        <v>134</v>
      </c>
      <c r="B96" s="46" t="s">
        <v>536</v>
      </c>
      <c r="C96" s="4" t="s">
        <v>280</v>
      </c>
      <c r="D96" s="4" t="s">
        <v>720</v>
      </c>
      <c r="E96" s="4" t="s">
        <v>962</v>
      </c>
      <c r="F96" s="4" t="s">
        <v>963</v>
      </c>
      <c r="G96" s="68" t="s">
        <v>605</v>
      </c>
      <c r="H96" s="4" t="s">
        <v>612</v>
      </c>
      <c r="I96" s="4" t="s">
        <v>124</v>
      </c>
      <c r="J96" s="47">
        <v>41830</v>
      </c>
      <c r="L96" s="4" t="str">
        <f t="shared" si="1"/>
        <v>Britt DE KEYSER</v>
      </c>
    </row>
    <row r="97" spans="1:12" x14ac:dyDescent="0.25">
      <c r="A97" s="4" t="s">
        <v>135</v>
      </c>
      <c r="B97" s="46" t="s">
        <v>537</v>
      </c>
      <c r="C97" s="4" t="s">
        <v>281</v>
      </c>
      <c r="D97" s="4" t="s">
        <v>721</v>
      </c>
      <c r="E97" s="4" t="s">
        <v>964</v>
      </c>
      <c r="F97" s="4" t="s">
        <v>965</v>
      </c>
      <c r="G97" s="68" t="s">
        <v>605</v>
      </c>
      <c r="H97" s="4" t="s">
        <v>612</v>
      </c>
      <c r="I97" s="4" t="s">
        <v>10</v>
      </c>
      <c r="J97" s="47">
        <v>42941</v>
      </c>
      <c r="L97" s="4" t="str">
        <f t="shared" si="1"/>
        <v>Rubén CAMPOS</v>
      </c>
    </row>
    <row r="98" spans="1:12" x14ac:dyDescent="0.25">
      <c r="A98" s="4" t="s">
        <v>136</v>
      </c>
      <c r="B98" s="46" t="s">
        <v>538</v>
      </c>
      <c r="C98" s="4" t="s">
        <v>282</v>
      </c>
      <c r="D98" s="4" t="s">
        <v>722</v>
      </c>
      <c r="E98" s="4" t="s">
        <v>966</v>
      </c>
      <c r="F98" s="4" t="s">
        <v>967</v>
      </c>
      <c r="G98" s="68" t="s">
        <v>605</v>
      </c>
      <c r="H98" s="4" t="s">
        <v>612</v>
      </c>
      <c r="I98" s="4" t="s">
        <v>10</v>
      </c>
      <c r="J98" s="47">
        <v>42537</v>
      </c>
      <c r="L98" s="4" t="str">
        <f t="shared" si="1"/>
        <v>Élise LACROIX</v>
      </c>
    </row>
    <row r="99" spans="1:12" x14ac:dyDescent="0.25">
      <c r="A99" s="4" t="s">
        <v>137</v>
      </c>
      <c r="B99" s="46" t="s">
        <v>539</v>
      </c>
      <c r="C99" s="4" t="s">
        <v>283</v>
      </c>
      <c r="D99" s="4" t="s">
        <v>723</v>
      </c>
      <c r="E99" s="4" t="s">
        <v>968</v>
      </c>
      <c r="F99" s="4" t="s">
        <v>969</v>
      </c>
      <c r="G99" s="68" t="s">
        <v>605</v>
      </c>
      <c r="H99" s="4" t="s">
        <v>612</v>
      </c>
      <c r="I99" s="4" t="s">
        <v>10</v>
      </c>
      <c r="J99" s="47">
        <v>40217</v>
      </c>
      <c r="L99" s="4" t="str">
        <f t="shared" si="1"/>
        <v>Stijn VAN DOOREN</v>
      </c>
    </row>
    <row r="100" spans="1:12" x14ac:dyDescent="0.25">
      <c r="A100" s="4" t="s">
        <v>138</v>
      </c>
      <c r="B100" s="46" t="s">
        <v>540</v>
      </c>
      <c r="C100" s="4" t="s">
        <v>284</v>
      </c>
      <c r="D100" s="4" t="s">
        <v>724</v>
      </c>
      <c r="E100" s="4" t="s">
        <v>970</v>
      </c>
      <c r="F100" s="4" t="s">
        <v>971</v>
      </c>
      <c r="G100" s="68" t="s">
        <v>605</v>
      </c>
      <c r="H100" s="4" t="s">
        <v>612</v>
      </c>
      <c r="I100" s="4" t="s">
        <v>16</v>
      </c>
      <c r="J100" s="47">
        <v>42357</v>
      </c>
      <c r="L100" s="4" t="str">
        <f t="shared" si="1"/>
        <v>Beatriz SANTOS</v>
      </c>
    </row>
    <row r="101" spans="1:12" x14ac:dyDescent="0.25">
      <c r="A101" s="4" t="s">
        <v>139</v>
      </c>
      <c r="B101" s="46" t="s">
        <v>541</v>
      </c>
      <c r="C101" s="4" t="s">
        <v>285</v>
      </c>
      <c r="D101" s="4" t="s">
        <v>725</v>
      </c>
      <c r="E101" s="4" t="s">
        <v>972</v>
      </c>
      <c r="F101" s="4" t="s">
        <v>973</v>
      </c>
      <c r="G101" s="68" t="s">
        <v>605</v>
      </c>
      <c r="H101" s="4" t="s">
        <v>612</v>
      </c>
      <c r="I101" s="4" t="s">
        <v>124</v>
      </c>
      <c r="J101" s="47">
        <v>41466</v>
      </c>
      <c r="L101" s="4" t="str">
        <f t="shared" si="1"/>
        <v>Rémi JACQUET</v>
      </c>
    </row>
    <row r="102" spans="1:12" x14ac:dyDescent="0.25">
      <c r="A102" s="4" t="s">
        <v>140</v>
      </c>
      <c r="B102" s="46" t="s">
        <v>542</v>
      </c>
      <c r="C102" s="4" t="s">
        <v>286</v>
      </c>
      <c r="D102" s="4" t="s">
        <v>726</v>
      </c>
      <c r="E102" s="4" t="s">
        <v>974</v>
      </c>
      <c r="F102" s="4" t="s">
        <v>975</v>
      </c>
      <c r="G102" s="68" t="s">
        <v>605</v>
      </c>
      <c r="H102" s="4" t="s">
        <v>612</v>
      </c>
      <c r="I102" s="4" t="s">
        <v>30</v>
      </c>
      <c r="J102" s="47">
        <v>40567</v>
      </c>
      <c r="L102" s="4" t="str">
        <f t="shared" si="1"/>
        <v>Lien DE PAUW</v>
      </c>
    </row>
    <row r="103" spans="1:12" x14ac:dyDescent="0.25">
      <c r="A103" s="4" t="s">
        <v>141</v>
      </c>
      <c r="B103" s="46" t="s">
        <v>543</v>
      </c>
      <c r="C103" s="4" t="s">
        <v>287</v>
      </c>
      <c r="D103" s="4" t="s">
        <v>727</v>
      </c>
      <c r="E103" s="4" t="s">
        <v>976</v>
      </c>
      <c r="F103" s="4" t="s">
        <v>977</v>
      </c>
      <c r="G103" s="68" t="s">
        <v>605</v>
      </c>
      <c r="H103" s="4" t="s">
        <v>612</v>
      </c>
      <c r="I103" s="4" t="s">
        <v>30</v>
      </c>
      <c r="J103" s="47">
        <v>42865</v>
      </c>
      <c r="L103" s="4" t="str">
        <f t="shared" si="1"/>
        <v>Jorge VALLEJO</v>
      </c>
    </row>
    <row r="104" spans="1:12" x14ac:dyDescent="0.25">
      <c r="A104" s="4" t="s">
        <v>142</v>
      </c>
      <c r="B104" s="46" t="s">
        <v>544</v>
      </c>
      <c r="C104" s="4" t="s">
        <v>288</v>
      </c>
      <c r="D104" s="4" t="s">
        <v>728</v>
      </c>
      <c r="E104" s="4" t="s">
        <v>978</v>
      </c>
      <c r="F104" s="4" t="s">
        <v>979</v>
      </c>
      <c r="G104" s="68" t="s">
        <v>605</v>
      </c>
      <c r="H104" s="4" t="s">
        <v>612</v>
      </c>
      <c r="I104" s="4" t="s">
        <v>10</v>
      </c>
      <c r="J104" s="47">
        <v>41915</v>
      </c>
      <c r="L104" s="4" t="str">
        <f t="shared" si="1"/>
        <v>Lucie GUILLOT</v>
      </c>
    </row>
    <row r="105" spans="1:12" x14ac:dyDescent="0.25">
      <c r="A105" s="4" t="s">
        <v>143</v>
      </c>
      <c r="B105" s="46" t="s">
        <v>545</v>
      </c>
      <c r="D105" s="4" t="s">
        <v>729</v>
      </c>
      <c r="E105" s="4" t="s">
        <v>980</v>
      </c>
      <c r="F105" s="4" t="s">
        <v>981</v>
      </c>
      <c r="G105" s="68" t="s">
        <v>605</v>
      </c>
      <c r="H105" s="4" t="s">
        <v>612</v>
      </c>
      <c r="I105" s="4" t="s">
        <v>124</v>
      </c>
      <c r="J105" s="47">
        <v>42081</v>
      </c>
      <c r="L105" s="4" t="str">
        <f t="shared" si="1"/>
        <v>Daan VAN GESTEL</v>
      </c>
    </row>
    <row r="106" spans="1:12" x14ac:dyDescent="0.25">
      <c r="A106" s="4" t="s">
        <v>144</v>
      </c>
      <c r="B106" s="46" t="s">
        <v>546</v>
      </c>
      <c r="C106" s="4" t="s">
        <v>289</v>
      </c>
      <c r="D106" s="4" t="s">
        <v>730</v>
      </c>
      <c r="E106" s="4" t="s">
        <v>982</v>
      </c>
      <c r="F106" s="4" t="s">
        <v>983</v>
      </c>
      <c r="G106" s="68" t="s">
        <v>605</v>
      </c>
      <c r="H106" s="4" t="s">
        <v>612</v>
      </c>
      <c r="I106" s="4" t="s">
        <v>30</v>
      </c>
      <c r="J106" s="47">
        <v>42679</v>
      </c>
      <c r="L106" s="4" t="str">
        <f t="shared" si="1"/>
        <v>Eva GIMÉNEZ</v>
      </c>
    </row>
    <row r="107" spans="1:12" x14ac:dyDescent="0.25">
      <c r="A107" s="4" t="s">
        <v>145</v>
      </c>
      <c r="B107" s="46" t="s">
        <v>547</v>
      </c>
      <c r="C107" s="4" t="s">
        <v>290</v>
      </c>
      <c r="D107" s="4" t="s">
        <v>731</v>
      </c>
      <c r="E107" s="4" t="s">
        <v>984</v>
      </c>
      <c r="F107" s="4" t="s">
        <v>985</v>
      </c>
      <c r="G107" s="68" t="s">
        <v>605</v>
      </c>
      <c r="H107" s="4" t="s">
        <v>612</v>
      </c>
      <c r="I107" s="4" t="s">
        <v>124</v>
      </c>
      <c r="J107" s="47">
        <v>41609</v>
      </c>
      <c r="L107" s="4" t="str">
        <f t="shared" si="1"/>
        <v>Timothé NOËL</v>
      </c>
    </row>
    <row r="108" spans="1:12" x14ac:dyDescent="0.25">
      <c r="A108" s="4" t="s">
        <v>146</v>
      </c>
      <c r="B108" s="46" t="s">
        <v>548</v>
      </c>
      <c r="C108" s="4" t="s">
        <v>291</v>
      </c>
      <c r="D108" s="4" t="s">
        <v>732</v>
      </c>
      <c r="E108" s="4" t="s">
        <v>986</v>
      </c>
      <c r="F108" s="4" t="s">
        <v>987</v>
      </c>
      <c r="G108" s="68" t="s">
        <v>605</v>
      </c>
      <c r="H108" s="4" t="s">
        <v>612</v>
      </c>
      <c r="I108" s="4" t="s">
        <v>124</v>
      </c>
      <c r="J108" s="47">
        <v>40953</v>
      </c>
      <c r="L108" s="4" t="str">
        <f t="shared" si="1"/>
        <v>Femke DE VRIENDT</v>
      </c>
    </row>
    <row r="109" spans="1:12" x14ac:dyDescent="0.25">
      <c r="A109" s="4" t="s">
        <v>147</v>
      </c>
      <c r="B109" s="46" t="s">
        <v>549</v>
      </c>
      <c r="D109" s="4" t="s">
        <v>733</v>
      </c>
      <c r="E109" s="4" t="s">
        <v>988</v>
      </c>
      <c r="F109" s="4" t="s">
        <v>989</v>
      </c>
      <c r="G109" s="68" t="s">
        <v>605</v>
      </c>
      <c r="H109" s="4" t="s">
        <v>612</v>
      </c>
      <c r="I109" s="4" t="s">
        <v>10</v>
      </c>
      <c r="J109" s="47">
        <v>43000</v>
      </c>
      <c r="L109" s="4" t="str">
        <f t="shared" si="1"/>
        <v>Alberto MONTES</v>
      </c>
    </row>
    <row r="110" spans="1:12" x14ac:dyDescent="0.25">
      <c r="A110" s="4" t="s">
        <v>148</v>
      </c>
      <c r="B110" s="46" t="s">
        <v>550</v>
      </c>
      <c r="C110" s="4" t="s">
        <v>292</v>
      </c>
      <c r="D110" s="4" t="s">
        <v>734</v>
      </c>
      <c r="E110" s="4" t="s">
        <v>990</v>
      </c>
      <c r="F110" s="4" t="s">
        <v>991</v>
      </c>
      <c r="G110" s="68" t="s">
        <v>605</v>
      </c>
      <c r="H110" s="4" t="s">
        <v>612</v>
      </c>
      <c r="I110" s="4" t="s">
        <v>10</v>
      </c>
      <c r="J110" s="47">
        <v>41808</v>
      </c>
      <c r="L110" s="4" t="str">
        <f t="shared" si="1"/>
        <v>Zoé PHILIPPE</v>
      </c>
    </row>
    <row r="111" spans="1:12" x14ac:dyDescent="0.25">
      <c r="A111" s="4" t="s">
        <v>149</v>
      </c>
      <c r="B111" s="46" t="s">
        <v>551</v>
      </c>
      <c r="D111" s="4" t="s">
        <v>735</v>
      </c>
      <c r="E111" s="4" t="s">
        <v>943</v>
      </c>
      <c r="F111" s="4" t="s">
        <v>992</v>
      </c>
      <c r="G111" s="68" t="s">
        <v>605</v>
      </c>
      <c r="H111" s="4" t="s">
        <v>612</v>
      </c>
      <c r="I111" s="4" t="s">
        <v>124</v>
      </c>
      <c r="J111" s="47">
        <v>40854</v>
      </c>
      <c r="L111" s="4" t="str">
        <f t="shared" si="1"/>
        <v>Senne VAN HERCK</v>
      </c>
    </row>
    <row r="112" spans="1:12" x14ac:dyDescent="0.25">
      <c r="A112" s="4" t="s">
        <v>150</v>
      </c>
      <c r="B112" s="46" t="s">
        <v>552</v>
      </c>
      <c r="C112" s="4" t="s">
        <v>293</v>
      </c>
      <c r="D112" s="4" t="s">
        <v>736</v>
      </c>
      <c r="E112" s="4" t="s">
        <v>993</v>
      </c>
      <c r="F112" s="4" t="s">
        <v>994</v>
      </c>
      <c r="G112" s="68" t="s">
        <v>605</v>
      </c>
      <c r="H112" s="4" t="s">
        <v>612</v>
      </c>
      <c r="I112" s="4" t="s">
        <v>10</v>
      </c>
      <c r="J112" s="47">
        <v>42785</v>
      </c>
      <c r="L112" s="4" t="str">
        <f t="shared" si="1"/>
        <v>Andrés GIL</v>
      </c>
    </row>
    <row r="113" spans="1:12" x14ac:dyDescent="0.25">
      <c r="A113" s="4" t="s">
        <v>151</v>
      </c>
      <c r="B113" s="46" t="s">
        <v>553</v>
      </c>
      <c r="C113" s="4" t="s">
        <v>294</v>
      </c>
      <c r="D113" s="4" t="s">
        <v>737</v>
      </c>
      <c r="E113" s="4" t="s">
        <v>995</v>
      </c>
      <c r="F113" s="4" t="s">
        <v>996</v>
      </c>
      <c r="G113" s="68" t="s">
        <v>605</v>
      </c>
      <c r="H113" s="4" t="s">
        <v>612</v>
      </c>
      <c r="I113" s="4" t="s">
        <v>16</v>
      </c>
      <c r="J113" s="47">
        <v>42244</v>
      </c>
      <c r="L113" s="4" t="str">
        <f t="shared" si="1"/>
        <v>Maëlle LEMOINE</v>
      </c>
    </row>
    <row r="114" spans="1:12" x14ac:dyDescent="0.25">
      <c r="A114" s="4" t="s">
        <v>152</v>
      </c>
      <c r="B114" s="46" t="s">
        <v>554</v>
      </c>
      <c r="C114" s="4" t="s">
        <v>295</v>
      </c>
      <c r="D114" s="4" t="s">
        <v>738</v>
      </c>
      <c r="E114" s="4" t="s">
        <v>997</v>
      </c>
      <c r="F114" s="4" t="s">
        <v>998</v>
      </c>
      <c r="G114" s="68" t="s">
        <v>605</v>
      </c>
      <c r="H114" s="4" t="s">
        <v>612</v>
      </c>
      <c r="I114" s="4" t="s">
        <v>10</v>
      </c>
      <c r="J114" s="47">
        <v>41568</v>
      </c>
      <c r="L114" s="4" t="str">
        <f t="shared" si="1"/>
        <v>Robbe DE BLOCK</v>
      </c>
    </row>
    <row r="115" spans="1:12" x14ac:dyDescent="0.25">
      <c r="A115" s="4" t="s">
        <v>153</v>
      </c>
      <c r="B115" s="46" t="s">
        <v>555</v>
      </c>
      <c r="C115" s="4" t="s">
        <v>296</v>
      </c>
      <c r="D115" s="4" t="s">
        <v>739</v>
      </c>
      <c r="E115" s="4" t="s">
        <v>999</v>
      </c>
      <c r="F115" s="4" t="s">
        <v>1000</v>
      </c>
      <c r="G115" s="68" t="s">
        <v>605</v>
      </c>
      <c r="H115" s="4" t="s">
        <v>612</v>
      </c>
      <c r="I115" s="4" t="s">
        <v>10</v>
      </c>
      <c r="J115" s="47">
        <v>42831</v>
      </c>
      <c r="L115" s="4" t="str">
        <f t="shared" si="1"/>
        <v>Marina CASANOVA</v>
      </c>
    </row>
    <row r="116" spans="1:12" x14ac:dyDescent="0.25">
      <c r="A116" s="4" t="s">
        <v>154</v>
      </c>
      <c r="B116" s="46" t="s">
        <v>556</v>
      </c>
      <c r="C116" s="4" t="s">
        <v>297</v>
      </c>
      <c r="D116" s="4" t="s">
        <v>740</v>
      </c>
      <c r="E116" s="4" t="s">
        <v>1001</v>
      </c>
      <c r="F116" s="4" t="s">
        <v>967</v>
      </c>
      <c r="G116" s="68" t="s">
        <v>605</v>
      </c>
      <c r="H116" s="4" t="s">
        <v>612</v>
      </c>
      <c r="I116" s="4" t="s">
        <v>10</v>
      </c>
      <c r="J116" s="47">
        <v>40922</v>
      </c>
      <c r="L116" s="4" t="str">
        <f t="shared" si="1"/>
        <v>Élise DUPONT</v>
      </c>
    </row>
    <row r="117" spans="1:12" x14ac:dyDescent="0.25">
      <c r="A117" s="4" t="s">
        <v>155</v>
      </c>
      <c r="B117" s="46" t="s">
        <v>557</v>
      </c>
      <c r="C117" s="4" t="s">
        <v>298</v>
      </c>
      <c r="D117" s="4" t="s">
        <v>741</v>
      </c>
      <c r="E117" s="4" t="s">
        <v>1002</v>
      </c>
      <c r="F117" s="4" t="s">
        <v>926</v>
      </c>
      <c r="G117" s="68" t="s">
        <v>605</v>
      </c>
      <c r="H117" s="4" t="s">
        <v>612</v>
      </c>
      <c r="I117" s="4" t="s">
        <v>10</v>
      </c>
      <c r="J117" s="47">
        <v>41783</v>
      </c>
      <c r="L117" s="4" t="str">
        <f t="shared" si="1"/>
        <v>Lars VAN DEN BOSSCHE</v>
      </c>
    </row>
    <row r="118" spans="1:12" x14ac:dyDescent="0.25">
      <c r="A118" s="4" t="s">
        <v>156</v>
      </c>
      <c r="B118" s="46" t="s">
        <v>558</v>
      </c>
      <c r="C118" s="4" t="s">
        <v>299</v>
      </c>
      <c r="D118" s="4" t="s">
        <v>742</v>
      </c>
      <c r="E118" s="4" t="s">
        <v>1003</v>
      </c>
      <c r="F118" s="4" t="s">
        <v>1004</v>
      </c>
      <c r="G118" s="68" t="s">
        <v>605</v>
      </c>
      <c r="H118" s="4" t="s">
        <v>612</v>
      </c>
      <c r="I118" s="4" t="s">
        <v>10</v>
      </c>
      <c r="J118" s="47">
        <v>40605</v>
      </c>
      <c r="L118" s="4" t="str">
        <f t="shared" si="1"/>
        <v>Diego MARTÍNEZ</v>
      </c>
    </row>
    <row r="119" spans="1:12" x14ac:dyDescent="0.25">
      <c r="A119" s="4" t="s">
        <v>157</v>
      </c>
      <c r="B119" s="46" t="s">
        <v>559</v>
      </c>
      <c r="C119" s="4" t="s">
        <v>300</v>
      </c>
      <c r="D119" s="4" t="s">
        <v>743</v>
      </c>
      <c r="E119" s="4" t="s">
        <v>1005</v>
      </c>
      <c r="F119" s="4" t="s">
        <v>1006</v>
      </c>
      <c r="G119" s="68" t="s">
        <v>605</v>
      </c>
      <c r="H119" s="4" t="s">
        <v>612</v>
      </c>
      <c r="I119" s="4" t="s">
        <v>16</v>
      </c>
      <c r="J119" s="47">
        <v>42397</v>
      </c>
      <c r="L119" s="4" t="str">
        <f t="shared" si="1"/>
        <v>Sarah LECOMTE</v>
      </c>
    </row>
    <row r="120" spans="1:12" x14ac:dyDescent="0.25">
      <c r="A120" s="4" t="s">
        <v>158</v>
      </c>
      <c r="B120" s="46" t="s">
        <v>560</v>
      </c>
      <c r="C120" s="4" t="s">
        <v>301</v>
      </c>
      <c r="D120" s="4" t="s">
        <v>744</v>
      </c>
      <c r="E120" s="4" t="s">
        <v>1007</v>
      </c>
      <c r="F120" s="4" t="s">
        <v>987</v>
      </c>
      <c r="G120" s="68" t="s">
        <v>605</v>
      </c>
      <c r="H120" s="4" t="s">
        <v>612</v>
      </c>
      <c r="I120" s="4" t="s">
        <v>30</v>
      </c>
      <c r="J120" s="47">
        <v>41434</v>
      </c>
      <c r="L120" s="4" t="str">
        <f t="shared" si="1"/>
        <v>Femke DE JONG</v>
      </c>
    </row>
    <row r="121" spans="1:12" x14ac:dyDescent="0.25">
      <c r="A121" s="4" t="s">
        <v>159</v>
      </c>
      <c r="B121" s="46" t="s">
        <v>561</v>
      </c>
      <c r="C121" s="4" t="s">
        <v>302</v>
      </c>
      <c r="D121" s="4" t="s">
        <v>745</v>
      </c>
      <c r="E121" s="4" t="s">
        <v>1008</v>
      </c>
      <c r="F121" s="4" t="s">
        <v>795</v>
      </c>
      <c r="G121" s="68" t="s">
        <v>605</v>
      </c>
      <c r="H121" s="4" t="s">
        <v>612</v>
      </c>
      <c r="I121" s="4" t="s">
        <v>124</v>
      </c>
      <c r="J121" s="47">
        <v>42809</v>
      </c>
      <c r="L121" s="4" t="str">
        <f t="shared" si="1"/>
        <v>Laura SÁNCHEZ</v>
      </c>
    </row>
    <row r="122" spans="1:12" x14ac:dyDescent="0.25">
      <c r="A122" s="4" t="s">
        <v>160</v>
      </c>
      <c r="B122" s="46" t="s">
        <v>562</v>
      </c>
      <c r="C122" s="4" t="s">
        <v>303</v>
      </c>
      <c r="D122" s="4" t="s">
        <v>746</v>
      </c>
      <c r="E122" s="4" t="s">
        <v>1009</v>
      </c>
      <c r="F122" s="4" t="s">
        <v>1010</v>
      </c>
      <c r="G122" s="68" t="s">
        <v>605</v>
      </c>
      <c r="H122" s="4" t="s">
        <v>612</v>
      </c>
      <c r="I122" s="4" t="s">
        <v>10</v>
      </c>
      <c r="J122" s="47">
        <v>42349</v>
      </c>
      <c r="L122" s="4" t="str">
        <f t="shared" si="1"/>
        <v>Julien LEFEBVRE</v>
      </c>
    </row>
    <row r="123" spans="1:12" x14ac:dyDescent="0.25">
      <c r="A123" s="4" t="s">
        <v>161</v>
      </c>
      <c r="B123" s="46" t="s">
        <v>563</v>
      </c>
      <c r="D123" s="4" t="s">
        <v>747</v>
      </c>
      <c r="E123" s="4" t="s">
        <v>1011</v>
      </c>
      <c r="F123" s="4" t="s">
        <v>1012</v>
      </c>
      <c r="G123" s="68" t="s">
        <v>605</v>
      </c>
      <c r="H123" s="4" t="s">
        <v>612</v>
      </c>
      <c r="I123" s="4" t="s">
        <v>30</v>
      </c>
      <c r="J123" s="47">
        <v>42406</v>
      </c>
      <c r="L123" s="4" t="str">
        <f t="shared" si="1"/>
        <v>Robin VAN DER LINDEN</v>
      </c>
    </row>
    <row r="124" spans="1:12" x14ac:dyDescent="0.25">
      <c r="A124" s="4" t="s">
        <v>162</v>
      </c>
      <c r="B124" s="46" t="s">
        <v>564</v>
      </c>
      <c r="C124" s="4" t="s">
        <v>304</v>
      </c>
      <c r="D124" s="4" t="s">
        <v>748</v>
      </c>
      <c r="E124" s="4" t="s">
        <v>1013</v>
      </c>
      <c r="F124" s="4" t="s">
        <v>1014</v>
      </c>
      <c r="G124" s="68" t="s">
        <v>605</v>
      </c>
      <c r="H124" s="4" t="s">
        <v>612</v>
      </c>
      <c r="I124" s="4" t="s">
        <v>30</v>
      </c>
      <c r="J124" s="47">
        <v>41834</v>
      </c>
      <c r="L124" s="4" t="str">
        <f t="shared" si="1"/>
        <v>Sara GUTIÉRREZ</v>
      </c>
    </row>
    <row r="125" spans="1:12" x14ac:dyDescent="0.25">
      <c r="A125" s="4" t="s">
        <v>163</v>
      </c>
      <c r="B125" s="46" t="s">
        <v>565</v>
      </c>
      <c r="C125" s="4" t="s">
        <v>305</v>
      </c>
      <c r="D125" s="4" t="s">
        <v>749</v>
      </c>
      <c r="E125" s="4" t="s">
        <v>1015</v>
      </c>
      <c r="F125" s="4" t="s">
        <v>789</v>
      </c>
      <c r="G125" s="68" t="s">
        <v>605</v>
      </c>
      <c r="H125" s="4" t="s">
        <v>612</v>
      </c>
      <c r="I125" s="4" t="s">
        <v>124</v>
      </c>
      <c r="J125" s="47">
        <v>41286</v>
      </c>
      <c r="L125" s="4" t="str">
        <f t="shared" si="1"/>
        <v>Antoine BOIS</v>
      </c>
    </row>
    <row r="126" spans="1:12" x14ac:dyDescent="0.25">
      <c r="A126" s="4" t="s">
        <v>164</v>
      </c>
      <c r="B126" s="46" t="s">
        <v>566</v>
      </c>
      <c r="C126" s="4" t="s">
        <v>306</v>
      </c>
      <c r="D126" s="4" t="s">
        <v>750</v>
      </c>
      <c r="E126" s="4" t="s">
        <v>1016</v>
      </c>
      <c r="F126" s="4" t="s">
        <v>1017</v>
      </c>
      <c r="G126" s="68" t="s">
        <v>605</v>
      </c>
      <c r="H126" s="4" t="s">
        <v>612</v>
      </c>
      <c r="I126" s="4" t="s">
        <v>16</v>
      </c>
      <c r="J126" s="47">
        <v>41223</v>
      </c>
      <c r="L126" s="4" t="str">
        <f t="shared" si="1"/>
        <v>Lisa DE VRIES</v>
      </c>
    </row>
    <row r="127" spans="1:12" x14ac:dyDescent="0.25">
      <c r="A127" s="4" t="s">
        <v>165</v>
      </c>
      <c r="B127" s="46" t="s">
        <v>567</v>
      </c>
      <c r="C127" s="4" t="s">
        <v>307</v>
      </c>
      <c r="D127" s="4" t="s">
        <v>751</v>
      </c>
      <c r="E127" s="4" t="s">
        <v>1018</v>
      </c>
      <c r="F127" s="4" t="s">
        <v>797</v>
      </c>
      <c r="G127" s="68" t="s">
        <v>605</v>
      </c>
      <c r="H127" s="4" t="s">
        <v>612</v>
      </c>
      <c r="I127" s="4" t="s">
        <v>16</v>
      </c>
      <c r="J127" s="47">
        <v>42972</v>
      </c>
      <c r="L127" s="4" t="str">
        <f t="shared" si="1"/>
        <v>Javier RIVERA</v>
      </c>
    </row>
    <row r="128" spans="1:12" x14ac:dyDescent="0.25">
      <c r="A128" s="4" t="s">
        <v>166</v>
      </c>
      <c r="B128" s="46" t="s">
        <v>568</v>
      </c>
      <c r="C128" s="4" t="s">
        <v>308</v>
      </c>
      <c r="D128" s="4" t="s">
        <v>752</v>
      </c>
      <c r="E128" s="4" t="s">
        <v>1019</v>
      </c>
      <c r="F128" s="4" t="s">
        <v>1020</v>
      </c>
      <c r="G128" s="68" t="s">
        <v>605</v>
      </c>
      <c r="H128" s="4" t="s">
        <v>612</v>
      </c>
      <c r="I128" s="4" t="s">
        <v>10</v>
      </c>
      <c r="J128" s="47">
        <v>40743</v>
      </c>
      <c r="L128" s="4" t="str">
        <f t="shared" si="1"/>
        <v>Marie LANGLOIS</v>
      </c>
    </row>
    <row r="129" spans="1:12" x14ac:dyDescent="0.25">
      <c r="A129" s="4" t="s">
        <v>167</v>
      </c>
      <c r="B129" s="46" t="s">
        <v>569</v>
      </c>
      <c r="C129" s="4" t="s">
        <v>309</v>
      </c>
      <c r="D129" s="4" t="s">
        <v>753</v>
      </c>
      <c r="E129" s="4" t="s">
        <v>1021</v>
      </c>
      <c r="F129" s="4" t="s">
        <v>793</v>
      </c>
      <c r="G129" s="68" t="s">
        <v>605</v>
      </c>
      <c r="H129" s="4" t="s">
        <v>612</v>
      </c>
      <c r="I129" s="4" t="s">
        <v>10</v>
      </c>
      <c r="J129" s="47">
        <v>42473</v>
      </c>
      <c r="L129" s="4" t="str">
        <f t="shared" si="1"/>
        <v>Thomas VAN DER MEER</v>
      </c>
    </row>
    <row r="130" spans="1:12" x14ac:dyDescent="0.25">
      <c r="A130" s="4" t="s">
        <v>168</v>
      </c>
      <c r="B130" s="46" t="s">
        <v>570</v>
      </c>
      <c r="C130" s="4" t="s">
        <v>310</v>
      </c>
      <c r="D130" s="4" t="s">
        <v>754</v>
      </c>
      <c r="E130" s="4" t="s">
        <v>1022</v>
      </c>
      <c r="F130" s="4" t="s">
        <v>803</v>
      </c>
      <c r="G130" s="68" t="s">
        <v>605</v>
      </c>
      <c r="H130" s="4" t="s">
        <v>612</v>
      </c>
      <c r="I130" s="4" t="s">
        <v>30</v>
      </c>
      <c r="J130" s="47">
        <v>42770</v>
      </c>
      <c r="L130" s="4" t="str">
        <f t="shared" si="1"/>
        <v>Ana MORALES</v>
      </c>
    </row>
    <row r="131" spans="1:12" x14ac:dyDescent="0.25">
      <c r="A131" s="4" t="s">
        <v>169</v>
      </c>
      <c r="B131" s="46" t="s">
        <v>571</v>
      </c>
      <c r="C131" s="4" t="s">
        <v>311</v>
      </c>
      <c r="D131" s="4" t="s">
        <v>755</v>
      </c>
      <c r="E131" s="4" t="s">
        <v>1023</v>
      </c>
      <c r="F131" s="4" t="s">
        <v>607</v>
      </c>
      <c r="G131" s="68" t="s">
        <v>605</v>
      </c>
      <c r="H131" s="4" t="s">
        <v>612</v>
      </c>
      <c r="I131" s="4" t="s">
        <v>124</v>
      </c>
      <c r="J131" s="47">
        <v>42145</v>
      </c>
      <c r="L131" s="4" t="str">
        <f t="shared" ref="L131:L154" si="2">F131&amp;" "&amp;E131</f>
        <v>Hugo BOULANGER</v>
      </c>
    </row>
    <row r="132" spans="1:12" x14ac:dyDescent="0.25">
      <c r="A132" s="4" t="s">
        <v>170</v>
      </c>
      <c r="B132" s="46" t="s">
        <v>572</v>
      </c>
      <c r="C132" s="4" t="s">
        <v>312</v>
      </c>
      <c r="D132" s="4" t="s">
        <v>756</v>
      </c>
      <c r="E132" s="4" t="s">
        <v>1024</v>
      </c>
      <c r="F132" s="4" t="s">
        <v>1025</v>
      </c>
      <c r="G132" s="68" t="s">
        <v>605</v>
      </c>
      <c r="H132" s="4" t="s">
        <v>612</v>
      </c>
      <c r="I132" s="4" t="s">
        <v>10</v>
      </c>
      <c r="J132" s="47">
        <v>41230</v>
      </c>
      <c r="L132" s="4" t="str">
        <f t="shared" si="2"/>
        <v>Sofie DE WOLF</v>
      </c>
    </row>
    <row r="133" spans="1:12" x14ac:dyDescent="0.25">
      <c r="A133" s="4" t="s">
        <v>171</v>
      </c>
      <c r="B133" s="46" t="s">
        <v>573</v>
      </c>
      <c r="C133" s="4" t="s">
        <v>313</v>
      </c>
      <c r="D133" s="4" t="s">
        <v>757</v>
      </c>
      <c r="E133" s="4" t="s">
        <v>1026</v>
      </c>
      <c r="F133" s="4" t="s">
        <v>809</v>
      </c>
      <c r="G133" s="68" t="s">
        <v>608</v>
      </c>
      <c r="H133" s="4" t="s">
        <v>612</v>
      </c>
      <c r="I133" s="4" t="s">
        <v>10</v>
      </c>
      <c r="J133" s="47">
        <v>41978</v>
      </c>
      <c r="L133" s="4" t="str">
        <f t="shared" si="2"/>
        <v>Pablo SUÁREZ</v>
      </c>
    </row>
    <row r="134" spans="1:12" x14ac:dyDescent="0.25">
      <c r="A134" s="4" t="s">
        <v>172</v>
      </c>
      <c r="B134" s="46" t="s">
        <v>574</v>
      </c>
      <c r="C134" s="4" t="s">
        <v>314</v>
      </c>
      <c r="D134" s="4" t="s">
        <v>758</v>
      </c>
      <c r="E134" s="4" t="s">
        <v>995</v>
      </c>
      <c r="F134" s="4" t="s">
        <v>928</v>
      </c>
      <c r="G134" s="68" t="s">
        <v>608</v>
      </c>
      <c r="H134" s="4" t="s">
        <v>612</v>
      </c>
      <c r="I134" s="4" t="s">
        <v>10</v>
      </c>
      <c r="J134" s="47">
        <v>42935</v>
      </c>
      <c r="L134" s="4" t="str">
        <f t="shared" si="2"/>
        <v>Clara LEMOINE</v>
      </c>
    </row>
    <row r="135" spans="1:12" x14ac:dyDescent="0.25">
      <c r="A135" s="4" t="s">
        <v>173</v>
      </c>
      <c r="B135" s="46" t="s">
        <v>575</v>
      </c>
      <c r="C135" s="4" t="s">
        <v>315</v>
      </c>
      <c r="D135" s="4" t="s">
        <v>759</v>
      </c>
      <c r="E135" s="4" t="s">
        <v>1027</v>
      </c>
      <c r="F135" s="4" t="s">
        <v>824</v>
      </c>
      <c r="G135" s="68" t="s">
        <v>608</v>
      </c>
      <c r="H135" s="4" t="s">
        <v>612</v>
      </c>
      <c r="I135" s="4" t="s">
        <v>10</v>
      </c>
      <c r="J135" s="47">
        <v>40584</v>
      </c>
      <c r="L135" s="4" t="str">
        <f t="shared" si="2"/>
        <v>Bram VAN DER VELDEN</v>
      </c>
    </row>
    <row r="136" spans="1:12" x14ac:dyDescent="0.25">
      <c r="A136" s="4" t="s">
        <v>174</v>
      </c>
      <c r="B136" s="46" t="s">
        <v>576</v>
      </c>
      <c r="C136" s="4" t="s">
        <v>316</v>
      </c>
      <c r="D136" s="4" t="s">
        <v>760</v>
      </c>
      <c r="E136" s="4" t="s">
        <v>1028</v>
      </c>
      <c r="F136" s="4" t="s">
        <v>1029</v>
      </c>
      <c r="G136" s="68" t="s">
        <v>608</v>
      </c>
      <c r="H136" s="4" t="s">
        <v>612</v>
      </c>
      <c r="I136" s="4" t="s">
        <v>124</v>
      </c>
      <c r="J136" s="47">
        <v>40456</v>
      </c>
      <c r="L136" s="4" t="str">
        <f t="shared" si="2"/>
        <v>Lucía DOMÍNGUEZ</v>
      </c>
    </row>
    <row r="137" spans="1:12" x14ac:dyDescent="0.25">
      <c r="A137" s="4" t="s">
        <v>175</v>
      </c>
      <c r="B137" s="46" t="s">
        <v>577</v>
      </c>
      <c r="C137" s="4" t="s">
        <v>317</v>
      </c>
      <c r="D137" s="4" t="s">
        <v>761</v>
      </c>
      <c r="E137" s="4" t="s">
        <v>1030</v>
      </c>
      <c r="F137" s="4" t="s">
        <v>1031</v>
      </c>
      <c r="G137" s="68" t="s">
        <v>608</v>
      </c>
      <c r="H137" s="4" t="s">
        <v>612</v>
      </c>
      <c r="I137" s="4" t="s">
        <v>10</v>
      </c>
      <c r="J137" s="47">
        <v>41830</v>
      </c>
      <c r="L137" s="4" t="str">
        <f t="shared" si="2"/>
        <v>Adrien RENAUD</v>
      </c>
    </row>
    <row r="138" spans="1:12" x14ac:dyDescent="0.25">
      <c r="A138" s="4" t="s">
        <v>176</v>
      </c>
      <c r="B138" s="46" t="s">
        <v>578</v>
      </c>
      <c r="C138" s="4" t="s">
        <v>318</v>
      </c>
      <c r="D138" s="4" t="s">
        <v>762</v>
      </c>
      <c r="E138" s="4" t="s">
        <v>1032</v>
      </c>
      <c r="F138" s="4" t="s">
        <v>1033</v>
      </c>
      <c r="G138" s="68" t="s">
        <v>608</v>
      </c>
      <c r="H138" s="4" t="s">
        <v>612</v>
      </c>
      <c r="I138" s="4" t="s">
        <v>124</v>
      </c>
      <c r="J138" s="47">
        <v>40456</v>
      </c>
      <c r="L138" s="4" t="str">
        <f t="shared" si="2"/>
        <v>Elise DE KOCK</v>
      </c>
    </row>
    <row r="139" spans="1:12" x14ac:dyDescent="0.25">
      <c r="A139" s="4" t="s">
        <v>177</v>
      </c>
      <c r="B139" s="46" t="s">
        <v>579</v>
      </c>
      <c r="C139" s="4" t="s">
        <v>319</v>
      </c>
      <c r="D139" s="4" t="s">
        <v>763</v>
      </c>
      <c r="E139" s="4" t="s">
        <v>1034</v>
      </c>
      <c r="F139" s="4" t="s">
        <v>1035</v>
      </c>
      <c r="G139" s="68" t="s">
        <v>608</v>
      </c>
      <c r="H139" s="4" t="s">
        <v>612</v>
      </c>
      <c r="I139" s="4" t="s">
        <v>10</v>
      </c>
      <c r="J139" s="47">
        <v>41991</v>
      </c>
      <c r="L139" s="4" t="str">
        <f t="shared" si="2"/>
        <v>Manuel HERRERA</v>
      </c>
    </row>
    <row r="140" spans="1:12" x14ac:dyDescent="0.25">
      <c r="A140" s="4" t="s">
        <v>178</v>
      </c>
      <c r="B140" s="46" t="s">
        <v>580</v>
      </c>
      <c r="C140" s="4" t="s">
        <v>320</v>
      </c>
      <c r="D140" s="4" t="s">
        <v>764</v>
      </c>
      <c r="E140" s="4" t="s">
        <v>1036</v>
      </c>
      <c r="F140" s="4" t="s">
        <v>1037</v>
      </c>
      <c r="G140" s="68" t="s">
        <v>608</v>
      </c>
      <c r="H140" s="4" t="s">
        <v>612</v>
      </c>
      <c r="I140" s="4" t="s">
        <v>124</v>
      </c>
      <c r="J140" s="47">
        <v>42388</v>
      </c>
      <c r="L140" s="4" t="str">
        <f t="shared" si="2"/>
        <v>Jeanne LAPORTE</v>
      </c>
    </row>
    <row r="141" spans="1:12" x14ac:dyDescent="0.25">
      <c r="A141" s="4" t="s">
        <v>179</v>
      </c>
      <c r="B141" s="46" t="s">
        <v>581</v>
      </c>
      <c r="C141" s="4" t="s">
        <v>321</v>
      </c>
      <c r="D141" s="4" t="s">
        <v>765</v>
      </c>
      <c r="E141" s="4" t="s">
        <v>1038</v>
      </c>
      <c r="F141" s="4" t="s">
        <v>1039</v>
      </c>
      <c r="G141" s="68" t="s">
        <v>608</v>
      </c>
      <c r="H141" s="4" t="s">
        <v>612</v>
      </c>
      <c r="I141" s="4" t="s">
        <v>30</v>
      </c>
      <c r="J141" s="47">
        <v>41830</v>
      </c>
      <c r="L141" s="4" t="str">
        <f t="shared" si="2"/>
        <v>Kaat VAN DER STAPPEN</v>
      </c>
    </row>
    <row r="142" spans="1:12" x14ac:dyDescent="0.25">
      <c r="A142" s="4" t="s">
        <v>180</v>
      </c>
      <c r="B142" s="46" t="s">
        <v>582</v>
      </c>
      <c r="C142" s="4" t="s">
        <v>322</v>
      </c>
      <c r="D142" s="4" t="s">
        <v>766</v>
      </c>
      <c r="E142" s="4" t="s">
        <v>1040</v>
      </c>
      <c r="F142" s="4" t="s">
        <v>880</v>
      </c>
      <c r="G142" s="68" t="s">
        <v>608</v>
      </c>
      <c r="H142" s="4" t="s">
        <v>612</v>
      </c>
      <c r="I142" s="4" t="s">
        <v>10</v>
      </c>
      <c r="J142" s="47">
        <v>41830</v>
      </c>
      <c r="L142" s="4" t="str">
        <f t="shared" si="2"/>
        <v>Daniel VARGAS</v>
      </c>
    </row>
    <row r="143" spans="1:12" x14ac:dyDescent="0.25">
      <c r="A143" s="4" t="s">
        <v>181</v>
      </c>
      <c r="B143" s="46" t="s">
        <v>583</v>
      </c>
      <c r="C143" s="4" t="s">
        <v>323</v>
      </c>
      <c r="D143" s="4" t="s">
        <v>767</v>
      </c>
      <c r="E143" s="4" t="s">
        <v>1041</v>
      </c>
      <c r="F143" s="4" t="s">
        <v>1042</v>
      </c>
      <c r="G143" s="68" t="s">
        <v>608</v>
      </c>
      <c r="H143" s="4" t="s">
        <v>612</v>
      </c>
      <c r="I143" s="4" t="s">
        <v>10</v>
      </c>
      <c r="J143" s="47">
        <v>41830</v>
      </c>
      <c r="L143" s="4" t="str">
        <f t="shared" si="2"/>
        <v>Mathilde GARNIER</v>
      </c>
    </row>
    <row r="144" spans="1:12" x14ac:dyDescent="0.25">
      <c r="A144" s="4" t="s">
        <v>182</v>
      </c>
      <c r="B144" s="46" t="s">
        <v>584</v>
      </c>
      <c r="C144" s="4" t="s">
        <v>324</v>
      </c>
      <c r="D144" s="4" t="s">
        <v>768</v>
      </c>
      <c r="E144" s="4" t="s">
        <v>1043</v>
      </c>
      <c r="F144" s="4" t="s">
        <v>801</v>
      </c>
      <c r="G144" s="68" t="s">
        <v>608</v>
      </c>
      <c r="H144" s="4" t="s">
        <v>612</v>
      </c>
      <c r="I144" s="4" t="s">
        <v>10</v>
      </c>
      <c r="J144" s="47">
        <v>41830</v>
      </c>
      <c r="L144" s="4" t="str">
        <f t="shared" si="2"/>
        <v>Jonas DE BAETS</v>
      </c>
    </row>
    <row r="145" spans="1:12" x14ac:dyDescent="0.25">
      <c r="A145" s="4" t="s">
        <v>183</v>
      </c>
      <c r="B145" s="46" t="s">
        <v>585</v>
      </c>
      <c r="C145" s="4" t="s">
        <v>325</v>
      </c>
      <c r="D145" s="4" t="s">
        <v>769</v>
      </c>
      <c r="E145" s="4" t="s">
        <v>1044</v>
      </c>
      <c r="F145" s="4" t="s">
        <v>862</v>
      </c>
      <c r="G145" s="68" t="s">
        <v>608</v>
      </c>
      <c r="H145" s="4" t="s">
        <v>612</v>
      </c>
      <c r="I145" s="4" t="s">
        <v>10</v>
      </c>
      <c r="J145" s="47">
        <v>41830</v>
      </c>
      <c r="L145" s="4" t="str">
        <f t="shared" si="2"/>
        <v>Patricia CRUZ</v>
      </c>
    </row>
    <row r="146" spans="1:12" x14ac:dyDescent="0.25">
      <c r="A146" s="4" t="s">
        <v>184</v>
      </c>
      <c r="B146" s="46" t="s">
        <v>586</v>
      </c>
      <c r="C146" s="4" t="s">
        <v>326</v>
      </c>
      <c r="D146" s="4" t="s">
        <v>770</v>
      </c>
      <c r="E146" s="4" t="s">
        <v>1045</v>
      </c>
      <c r="F146" s="4" t="s">
        <v>1046</v>
      </c>
      <c r="G146" s="68" t="s">
        <v>608</v>
      </c>
      <c r="H146" s="4" t="s">
        <v>612</v>
      </c>
      <c r="I146" s="4" t="s">
        <v>124</v>
      </c>
      <c r="J146" s="47">
        <v>40214</v>
      </c>
      <c r="L146" s="4" t="str">
        <f t="shared" si="2"/>
        <v>Nathan LEBLANC</v>
      </c>
    </row>
    <row r="147" spans="1:12" x14ac:dyDescent="0.25">
      <c r="A147" s="4" t="s">
        <v>185</v>
      </c>
      <c r="B147" s="46" t="s">
        <v>587</v>
      </c>
      <c r="C147" s="4" t="s">
        <v>327</v>
      </c>
      <c r="D147" s="4" t="s">
        <v>771</v>
      </c>
      <c r="E147" s="4" t="s">
        <v>1047</v>
      </c>
      <c r="F147" s="4" t="s">
        <v>1048</v>
      </c>
      <c r="G147" s="68" t="s">
        <v>608</v>
      </c>
      <c r="H147" s="4" t="s">
        <v>612</v>
      </c>
      <c r="I147" s="4" t="s">
        <v>10</v>
      </c>
      <c r="J147" s="47">
        <v>40217</v>
      </c>
      <c r="L147" s="4" t="str">
        <f t="shared" si="2"/>
        <v>Annelies VAN DER HEYDEN</v>
      </c>
    </row>
    <row r="148" spans="1:12" x14ac:dyDescent="0.25">
      <c r="A148" s="4" t="s">
        <v>186</v>
      </c>
      <c r="B148" s="46" t="s">
        <v>588</v>
      </c>
      <c r="C148" s="4" t="s">
        <v>328</v>
      </c>
      <c r="D148" s="4" t="s">
        <v>772</v>
      </c>
      <c r="E148" s="4" t="s">
        <v>1049</v>
      </c>
      <c r="F148" s="4" t="s">
        <v>1050</v>
      </c>
      <c r="G148" s="68" t="s">
        <v>608</v>
      </c>
      <c r="H148" s="4" t="s">
        <v>612</v>
      </c>
      <c r="I148" s="4" t="s">
        <v>10</v>
      </c>
      <c r="J148" s="47">
        <v>42357</v>
      </c>
      <c r="L148" s="4" t="str">
        <f t="shared" si="2"/>
        <v>Raquel CASTILLO</v>
      </c>
    </row>
    <row r="149" spans="1:12" x14ac:dyDescent="0.25">
      <c r="A149" s="4" t="s">
        <v>187</v>
      </c>
      <c r="B149" s="46" t="s">
        <v>589</v>
      </c>
      <c r="C149" s="4" t="s">
        <v>329</v>
      </c>
      <c r="D149" s="4" t="s">
        <v>773</v>
      </c>
      <c r="E149" s="4" t="s">
        <v>821</v>
      </c>
      <c r="F149" s="4" t="s">
        <v>789</v>
      </c>
      <c r="G149" s="68" t="s">
        <v>608</v>
      </c>
      <c r="H149" s="4" t="s">
        <v>1130</v>
      </c>
      <c r="I149" s="4" t="s">
        <v>10</v>
      </c>
      <c r="J149" s="47">
        <v>40217</v>
      </c>
      <c r="L149" s="4" t="str">
        <f t="shared" si="2"/>
        <v>Antoine LEROY</v>
      </c>
    </row>
    <row r="150" spans="1:12" x14ac:dyDescent="0.25">
      <c r="A150" s="4" t="s">
        <v>598</v>
      </c>
      <c r="B150" s="46" t="s">
        <v>591</v>
      </c>
      <c r="C150" s="4" t="s">
        <v>237</v>
      </c>
      <c r="D150" s="4" t="s">
        <v>774</v>
      </c>
      <c r="E150" s="4" t="s">
        <v>594</v>
      </c>
      <c r="F150" s="4" t="s">
        <v>595</v>
      </c>
      <c r="G150" s="68" t="s">
        <v>603</v>
      </c>
      <c r="H150" s="4" t="s">
        <v>613</v>
      </c>
      <c r="I150" s="4" t="s">
        <v>602</v>
      </c>
      <c r="J150" s="47">
        <v>41044</v>
      </c>
      <c r="L150" s="4" t="str">
        <f t="shared" si="2"/>
        <v>Chloé BERTRAND</v>
      </c>
    </row>
    <row r="151" spans="1:12" x14ac:dyDescent="0.25">
      <c r="A151" s="4" t="s">
        <v>599</v>
      </c>
      <c r="B151" s="46" t="s">
        <v>593</v>
      </c>
      <c r="C151" s="4" t="s">
        <v>194</v>
      </c>
      <c r="D151" s="4" t="s">
        <v>775</v>
      </c>
      <c r="E151" s="4" t="s">
        <v>596</v>
      </c>
      <c r="F151" s="4" t="s">
        <v>597</v>
      </c>
      <c r="G151" s="68" t="s">
        <v>603</v>
      </c>
      <c r="H151" s="4" t="s">
        <v>613</v>
      </c>
      <c r="I151" s="4" t="s">
        <v>602</v>
      </c>
      <c r="J151" s="47">
        <v>42083</v>
      </c>
      <c r="L151" s="4" t="str">
        <f t="shared" si="2"/>
        <v>Lise DE WITTE</v>
      </c>
    </row>
    <row r="152" spans="1:12" x14ac:dyDescent="0.25">
      <c r="A152" s="4" t="s">
        <v>610</v>
      </c>
      <c r="B152" s="46" t="s">
        <v>609</v>
      </c>
      <c r="C152" s="4" t="s">
        <v>258</v>
      </c>
      <c r="D152" s="4" t="s">
        <v>776</v>
      </c>
      <c r="E152" s="4" t="s">
        <v>600</v>
      </c>
      <c r="F152" s="4" t="s">
        <v>601</v>
      </c>
      <c r="G152" s="68" t="s">
        <v>602</v>
      </c>
      <c r="H152" s="4" t="s">
        <v>614</v>
      </c>
      <c r="I152" s="4" t="s">
        <v>602</v>
      </c>
      <c r="J152" s="47">
        <v>42084</v>
      </c>
      <c r="L152" s="4" t="str">
        <f t="shared" si="2"/>
        <v>Alexia Rozenberg</v>
      </c>
    </row>
    <row r="153" spans="1:12" x14ac:dyDescent="0.25">
      <c r="A153" s="4" t="s">
        <v>611</v>
      </c>
      <c r="B153" s="46" t="s">
        <v>590</v>
      </c>
      <c r="C153" s="4" t="s">
        <v>615</v>
      </c>
      <c r="D153" s="4" t="s">
        <v>777</v>
      </c>
      <c r="E153" s="4" t="s">
        <v>606</v>
      </c>
      <c r="F153" s="4" t="s">
        <v>607</v>
      </c>
      <c r="G153" s="68" t="s">
        <v>603</v>
      </c>
      <c r="H153" s="4" t="s">
        <v>613</v>
      </c>
      <c r="I153" s="4" t="s">
        <v>602</v>
      </c>
      <c r="J153" s="47">
        <v>42085</v>
      </c>
      <c r="L153" s="4" t="str">
        <f t="shared" si="2"/>
        <v>Hugo MARCHAL</v>
      </c>
    </row>
    <row r="154" spans="1:12" x14ac:dyDescent="0.25">
      <c r="A154" s="4" t="s">
        <v>624</v>
      </c>
      <c r="B154" s="46" t="s">
        <v>623</v>
      </c>
      <c r="C154" s="4" t="s">
        <v>272</v>
      </c>
      <c r="D154" s="4" t="s">
        <v>778</v>
      </c>
      <c r="E154" s="4" t="s">
        <v>621</v>
      </c>
      <c r="F154" s="4" t="s">
        <v>622</v>
      </c>
      <c r="G154" s="68" t="s">
        <v>602</v>
      </c>
      <c r="H154" s="4" t="s">
        <v>625</v>
      </c>
      <c r="I154" s="4" t="s">
        <v>602</v>
      </c>
      <c r="J154" s="47">
        <v>42086</v>
      </c>
      <c r="L154" s="4" t="str">
        <f t="shared" si="2"/>
        <v>Yassine Daoui</v>
      </c>
    </row>
    <row r="155" spans="1:12" x14ac:dyDescent="0.25">
      <c r="G155" s="68"/>
      <c r="J155" s="64"/>
    </row>
    <row r="156" spans="1:12" x14ac:dyDescent="0.25">
      <c r="G156" s="68"/>
      <c r="J156" s="64"/>
    </row>
    <row r="157" spans="1:12" x14ac:dyDescent="0.25">
      <c r="G157" s="68"/>
      <c r="J157" s="64"/>
    </row>
    <row r="158" spans="1:12" x14ac:dyDescent="0.25">
      <c r="G158" s="68"/>
      <c r="J158" s="64"/>
    </row>
    <row r="159" spans="1:12" x14ac:dyDescent="0.25">
      <c r="G159" s="68"/>
      <c r="J159" s="64"/>
    </row>
    <row r="160" spans="1:12" x14ac:dyDescent="0.25">
      <c r="G160" s="68"/>
      <c r="J160" s="64"/>
    </row>
    <row r="161" spans="7:10" x14ac:dyDescent="0.25">
      <c r="G161" s="68"/>
      <c r="J161" s="64"/>
    </row>
    <row r="162" spans="7:10" x14ac:dyDescent="0.25">
      <c r="G162" s="68"/>
      <c r="J162" s="64"/>
    </row>
    <row r="163" spans="7:10" x14ac:dyDescent="0.25">
      <c r="G163" s="68"/>
      <c r="J163" s="64"/>
    </row>
    <row r="164" spans="7:10" x14ac:dyDescent="0.25">
      <c r="G164" s="68"/>
      <c r="J164" s="64"/>
    </row>
    <row r="165" spans="7:10" x14ac:dyDescent="0.25">
      <c r="G165" s="68"/>
      <c r="J165" s="64"/>
    </row>
    <row r="166" spans="7:10" x14ac:dyDescent="0.25">
      <c r="G166" s="68"/>
      <c r="J166" s="64"/>
    </row>
    <row r="167" spans="7:10" x14ac:dyDescent="0.25">
      <c r="G167" s="68"/>
      <c r="J167" s="64"/>
    </row>
    <row r="168" spans="7:10" x14ac:dyDescent="0.25">
      <c r="G168" s="68"/>
      <c r="J168" s="64"/>
    </row>
    <row r="169" spans="7:10" x14ac:dyDescent="0.25">
      <c r="G169" s="68"/>
      <c r="J169" s="64"/>
    </row>
    <row r="170" spans="7:10" x14ac:dyDescent="0.25">
      <c r="G170" s="68"/>
      <c r="J170" s="64"/>
    </row>
    <row r="171" spans="7:10" x14ac:dyDescent="0.25">
      <c r="G171" s="68"/>
      <c r="J171" s="64"/>
    </row>
    <row r="172" spans="7:10" x14ac:dyDescent="0.25">
      <c r="G172" s="68"/>
      <c r="J172" s="64"/>
    </row>
    <row r="173" spans="7:10" x14ac:dyDescent="0.25">
      <c r="G173" s="68"/>
      <c r="J173" s="64"/>
    </row>
    <row r="174" spans="7:10" x14ac:dyDescent="0.25">
      <c r="G174" s="68"/>
      <c r="J174" s="64"/>
    </row>
    <row r="175" spans="7:10" x14ac:dyDescent="0.25">
      <c r="G175" s="68"/>
      <c r="J175" s="64"/>
    </row>
    <row r="176" spans="7:10" x14ac:dyDescent="0.25">
      <c r="G176" s="68"/>
      <c r="J176" s="64"/>
    </row>
    <row r="177" spans="7:10" x14ac:dyDescent="0.25">
      <c r="G177" s="68"/>
      <c r="J177" s="64"/>
    </row>
    <row r="178" spans="7:10" x14ac:dyDescent="0.25">
      <c r="G178" s="68"/>
      <c r="J178" s="64"/>
    </row>
    <row r="179" spans="7:10" x14ac:dyDescent="0.25">
      <c r="G179" s="68"/>
      <c r="J179" s="64"/>
    </row>
    <row r="180" spans="7:10" x14ac:dyDescent="0.25">
      <c r="G180" s="68"/>
      <c r="J180" s="64"/>
    </row>
    <row r="181" spans="7:10" x14ac:dyDescent="0.25">
      <c r="G181" s="68"/>
      <c r="J181" s="64"/>
    </row>
    <row r="182" spans="7:10" x14ac:dyDescent="0.25">
      <c r="G182" s="68"/>
      <c r="J182" s="64"/>
    </row>
    <row r="183" spans="7:10" x14ac:dyDescent="0.25">
      <c r="G183" s="68"/>
      <c r="J183" s="64"/>
    </row>
    <row r="184" spans="7:10" x14ac:dyDescent="0.25">
      <c r="G184" s="68"/>
      <c r="J184" s="64"/>
    </row>
    <row r="185" spans="7:10" x14ac:dyDescent="0.25">
      <c r="G185" s="68"/>
      <c r="J185" s="64"/>
    </row>
    <row r="186" spans="7:10" x14ac:dyDescent="0.25">
      <c r="G186" s="68"/>
      <c r="J186" s="64"/>
    </row>
    <row r="187" spans="7:10" x14ac:dyDescent="0.25">
      <c r="G187" s="68"/>
      <c r="J187" s="64"/>
    </row>
    <row r="188" spans="7:10" x14ac:dyDescent="0.25">
      <c r="G188" s="68"/>
      <c r="J188" s="64"/>
    </row>
    <row r="189" spans="7:10" x14ac:dyDescent="0.25">
      <c r="G189" s="68"/>
      <c r="J189" s="64"/>
    </row>
    <row r="190" spans="7:10" x14ac:dyDescent="0.25">
      <c r="G190" s="68"/>
      <c r="J190" s="64"/>
    </row>
    <row r="191" spans="7:10" x14ac:dyDescent="0.25">
      <c r="G191" s="68"/>
      <c r="J191" s="64"/>
    </row>
    <row r="192" spans="7:10" x14ac:dyDescent="0.25">
      <c r="G192" s="68"/>
      <c r="J192" s="64"/>
    </row>
    <row r="193" spans="7:10" x14ac:dyDescent="0.25">
      <c r="G193" s="68"/>
      <c r="J193" s="64"/>
    </row>
    <row r="194" spans="7:10" x14ac:dyDescent="0.25">
      <c r="G194" s="68"/>
      <c r="J194" s="64"/>
    </row>
    <row r="195" spans="7:10" x14ac:dyDescent="0.25">
      <c r="G195" s="68"/>
      <c r="J195" s="64"/>
    </row>
    <row r="196" spans="7:10" x14ac:dyDescent="0.25">
      <c r="G196" s="68"/>
      <c r="J196" s="64"/>
    </row>
    <row r="197" spans="7:10" x14ac:dyDescent="0.25">
      <c r="G197" s="68"/>
      <c r="J197" s="64"/>
    </row>
    <row r="198" spans="7:10" x14ac:dyDescent="0.25">
      <c r="G198" s="68"/>
      <c r="J198" s="64"/>
    </row>
    <row r="199" spans="7:10" x14ac:dyDescent="0.25">
      <c r="G199" s="68"/>
      <c r="J199" s="64"/>
    </row>
    <row r="200" spans="7:10" x14ac:dyDescent="0.25">
      <c r="G200" s="68"/>
      <c r="J200" s="64"/>
    </row>
    <row r="201" spans="7:10" x14ac:dyDescent="0.25">
      <c r="G201" s="68"/>
      <c r="J201" s="64"/>
    </row>
    <row r="202" spans="7:10" x14ac:dyDescent="0.25">
      <c r="G202" s="68"/>
      <c r="J202" s="64"/>
    </row>
    <row r="203" spans="7:10" x14ac:dyDescent="0.25">
      <c r="G203" s="68"/>
      <c r="J203" s="64"/>
    </row>
    <row r="204" spans="7:10" x14ac:dyDescent="0.25">
      <c r="G204" s="68"/>
      <c r="J204" s="64"/>
    </row>
    <row r="205" spans="7:10" x14ac:dyDescent="0.25">
      <c r="G205" s="68"/>
      <c r="J205" s="64"/>
    </row>
    <row r="206" spans="7:10" x14ac:dyDescent="0.25">
      <c r="G206" s="68"/>
      <c r="J206" s="64"/>
    </row>
    <row r="207" spans="7:10" x14ac:dyDescent="0.25">
      <c r="G207" s="68"/>
      <c r="J207" s="64"/>
    </row>
    <row r="208" spans="7:10" x14ac:dyDescent="0.25">
      <c r="G208" s="68"/>
      <c r="J208" s="64"/>
    </row>
    <row r="209" spans="7:10" x14ac:dyDescent="0.25">
      <c r="G209" s="68"/>
      <c r="J209" s="64"/>
    </row>
    <row r="210" spans="7:10" x14ac:dyDescent="0.25">
      <c r="G210" s="68"/>
      <c r="J210" s="64"/>
    </row>
    <row r="211" spans="7:10" x14ac:dyDescent="0.25">
      <c r="G211" s="68"/>
      <c r="J211" s="64"/>
    </row>
    <row r="212" spans="7:10" x14ac:dyDescent="0.25">
      <c r="G212" s="68"/>
      <c r="J212" s="64"/>
    </row>
    <row r="213" spans="7:10" x14ac:dyDescent="0.25">
      <c r="G213" s="68"/>
      <c r="J213" s="64"/>
    </row>
    <row r="214" spans="7:10" x14ac:dyDescent="0.25">
      <c r="G214" s="68"/>
      <c r="J214" s="64"/>
    </row>
    <row r="215" spans="7:10" x14ac:dyDescent="0.25">
      <c r="G215" s="68"/>
      <c r="J215" s="64"/>
    </row>
    <row r="216" spans="7:10" x14ac:dyDescent="0.25">
      <c r="G216" s="68"/>
      <c r="J216" s="64"/>
    </row>
    <row r="217" spans="7:10" x14ac:dyDescent="0.25">
      <c r="G217" s="68"/>
      <c r="J217" s="64"/>
    </row>
    <row r="218" spans="7:10" x14ac:dyDescent="0.25">
      <c r="G218" s="68"/>
      <c r="J218" s="64"/>
    </row>
    <row r="219" spans="7:10" x14ac:dyDescent="0.25">
      <c r="G219" s="68"/>
      <c r="J219" s="64"/>
    </row>
    <row r="220" spans="7:10" x14ac:dyDescent="0.25">
      <c r="G220" s="68"/>
      <c r="J220" s="64"/>
    </row>
    <row r="221" spans="7:10" x14ac:dyDescent="0.25">
      <c r="G221" s="68"/>
      <c r="J221" s="64"/>
    </row>
    <row r="222" spans="7:10" x14ac:dyDescent="0.25">
      <c r="G222" s="68"/>
      <c r="J222" s="64"/>
    </row>
    <row r="223" spans="7:10" x14ac:dyDescent="0.25">
      <c r="G223" s="68"/>
      <c r="J223" s="64"/>
    </row>
    <row r="224" spans="7:10" x14ac:dyDescent="0.25">
      <c r="G224" s="68"/>
      <c r="J224" s="64"/>
    </row>
    <row r="225" spans="7:10" x14ac:dyDescent="0.25">
      <c r="G225" s="68"/>
      <c r="J225" s="64"/>
    </row>
    <row r="226" spans="7:10" x14ac:dyDescent="0.25">
      <c r="G226" s="68"/>
      <c r="J226" s="64"/>
    </row>
    <row r="227" spans="7:10" x14ac:dyDescent="0.25">
      <c r="G227" s="68"/>
      <c r="J227" s="64"/>
    </row>
    <row r="228" spans="7:10" x14ac:dyDescent="0.25">
      <c r="G228" s="68"/>
      <c r="J228" s="64"/>
    </row>
    <row r="229" spans="7:10" x14ac:dyDescent="0.25">
      <c r="G229" s="68"/>
      <c r="J229" s="64"/>
    </row>
    <row r="230" spans="7:10" x14ac:dyDescent="0.25">
      <c r="G230" s="68"/>
      <c r="J230" s="64"/>
    </row>
    <row r="231" spans="7:10" x14ac:dyDescent="0.25">
      <c r="G231" s="68"/>
      <c r="J231" s="64"/>
    </row>
    <row r="232" spans="7:10" x14ac:dyDescent="0.25">
      <c r="G232" s="68"/>
      <c r="J232" s="64"/>
    </row>
    <row r="233" spans="7:10" x14ac:dyDescent="0.25">
      <c r="G233" s="68"/>
      <c r="J233" s="64"/>
    </row>
    <row r="234" spans="7:10" x14ac:dyDescent="0.25">
      <c r="G234" s="68"/>
      <c r="J234" s="64"/>
    </row>
    <row r="235" spans="7:10" x14ac:dyDescent="0.25">
      <c r="G235" s="68"/>
      <c r="J235" s="64"/>
    </row>
    <row r="236" spans="7:10" x14ac:dyDescent="0.25">
      <c r="G236" s="68"/>
      <c r="J236" s="64"/>
    </row>
    <row r="237" spans="7:10" x14ac:dyDescent="0.25">
      <c r="G237" s="68"/>
      <c r="J237" s="64"/>
    </row>
    <row r="238" spans="7:10" x14ac:dyDescent="0.25">
      <c r="G238" s="68"/>
      <c r="J238" s="64"/>
    </row>
    <row r="239" spans="7:10" x14ac:dyDescent="0.25">
      <c r="G239" s="68"/>
      <c r="J239" s="64"/>
    </row>
    <row r="240" spans="7:10" x14ac:dyDescent="0.25">
      <c r="G240" s="68"/>
      <c r="J240" s="64"/>
    </row>
    <row r="241" spans="7:10" x14ac:dyDescent="0.25">
      <c r="G241" s="68"/>
      <c r="J241" s="64"/>
    </row>
    <row r="242" spans="7:10" x14ac:dyDescent="0.25">
      <c r="G242" s="68"/>
      <c r="J242" s="64"/>
    </row>
    <row r="243" spans="7:10" x14ac:dyDescent="0.25">
      <c r="G243" s="68"/>
      <c r="J243" s="64"/>
    </row>
    <row r="244" spans="7:10" x14ac:dyDescent="0.25">
      <c r="G244" s="68"/>
      <c r="J244" s="64"/>
    </row>
    <row r="245" spans="7:10" x14ac:dyDescent="0.25">
      <c r="G245" s="68"/>
      <c r="J245" s="64"/>
    </row>
    <row r="246" spans="7:10" x14ac:dyDescent="0.25">
      <c r="G246" s="68"/>
      <c r="J246" s="64"/>
    </row>
    <row r="247" spans="7:10" x14ac:dyDescent="0.25">
      <c r="G247" s="68"/>
      <c r="J247" s="64"/>
    </row>
    <row r="248" spans="7:10" x14ac:dyDescent="0.25">
      <c r="G248" s="68"/>
      <c r="J248" s="64"/>
    </row>
    <row r="249" spans="7:10" x14ac:dyDescent="0.25">
      <c r="G249" s="68"/>
      <c r="J249" s="64"/>
    </row>
    <row r="250" spans="7:10" x14ac:dyDescent="0.25">
      <c r="G250" s="68"/>
      <c r="J250" s="64"/>
    </row>
    <row r="251" spans="7:10" x14ac:dyDescent="0.25">
      <c r="G251" s="68"/>
      <c r="J251" s="64"/>
    </row>
    <row r="252" spans="7:10" x14ac:dyDescent="0.25">
      <c r="G252" s="68"/>
      <c r="J252" s="64"/>
    </row>
    <row r="253" spans="7:10" x14ac:dyDescent="0.25">
      <c r="G253" s="68"/>
      <c r="J253" s="64"/>
    </row>
    <row r="254" spans="7:10" x14ac:dyDescent="0.25">
      <c r="G254" s="68"/>
      <c r="J254" s="64"/>
    </row>
    <row r="255" spans="7:10" x14ac:dyDescent="0.25">
      <c r="G255" s="68"/>
      <c r="J255" s="64"/>
    </row>
    <row r="256" spans="7:10" x14ac:dyDescent="0.25">
      <c r="G256" s="68"/>
      <c r="J256" s="64"/>
    </row>
    <row r="257" spans="7:10" x14ac:dyDescent="0.25">
      <c r="G257" s="68"/>
      <c r="J257" s="64"/>
    </row>
    <row r="258" spans="7:10" x14ac:dyDescent="0.25">
      <c r="G258" s="68"/>
      <c r="J258" s="64"/>
    </row>
    <row r="259" spans="7:10" x14ac:dyDescent="0.25">
      <c r="G259" s="68"/>
      <c r="J259" s="64"/>
    </row>
    <row r="260" spans="7:10" x14ac:dyDescent="0.25">
      <c r="G260" s="68"/>
      <c r="J260" s="64"/>
    </row>
    <row r="261" spans="7:10" x14ac:dyDescent="0.25">
      <c r="G261" s="68"/>
      <c r="J261" s="64"/>
    </row>
    <row r="262" spans="7:10" x14ac:dyDescent="0.25">
      <c r="G262" s="68"/>
      <c r="J262" s="64"/>
    </row>
    <row r="263" spans="7:10" x14ac:dyDescent="0.25">
      <c r="G263" s="68"/>
      <c r="J263" s="64"/>
    </row>
    <row r="264" spans="7:10" x14ac:dyDescent="0.25">
      <c r="G264" s="68"/>
      <c r="J264" s="64"/>
    </row>
    <row r="265" spans="7:10" x14ac:dyDescent="0.25">
      <c r="G265" s="68"/>
      <c r="J265" s="64"/>
    </row>
    <row r="266" spans="7:10" x14ac:dyDescent="0.25">
      <c r="G266" s="68"/>
      <c r="J266" s="64"/>
    </row>
    <row r="267" spans="7:10" x14ac:dyDescent="0.25">
      <c r="G267" s="68"/>
      <c r="J267" s="64"/>
    </row>
    <row r="268" spans="7:10" x14ac:dyDescent="0.25">
      <c r="G268" s="68"/>
      <c r="J268" s="64"/>
    </row>
    <row r="269" spans="7:10" x14ac:dyDescent="0.25">
      <c r="G269" s="68"/>
      <c r="J269" s="64"/>
    </row>
    <row r="270" spans="7:10" x14ac:dyDescent="0.25">
      <c r="G270" s="68"/>
      <c r="J270" s="64"/>
    </row>
    <row r="271" spans="7:10" x14ac:dyDescent="0.25">
      <c r="G271" s="68"/>
      <c r="J271" s="64"/>
    </row>
    <row r="272" spans="7:10" x14ac:dyDescent="0.25">
      <c r="G272" s="68"/>
      <c r="J272" s="64"/>
    </row>
    <row r="273" spans="1:10" x14ac:dyDescent="0.25">
      <c r="G273" s="68"/>
      <c r="J273" s="64"/>
    </row>
    <row r="274" spans="1:10" x14ac:dyDescent="0.25">
      <c r="G274" s="68"/>
      <c r="J274" s="64"/>
    </row>
    <row r="275" spans="1:10" x14ac:dyDescent="0.25">
      <c r="G275" s="68"/>
      <c r="J275" s="64"/>
    </row>
    <row r="276" spans="1:10" x14ac:dyDescent="0.25">
      <c r="G276" s="68"/>
      <c r="J276" s="64"/>
    </row>
    <row r="277" spans="1:10" x14ac:dyDescent="0.25">
      <c r="G277" s="68"/>
      <c r="J277" s="64"/>
    </row>
    <row r="278" spans="1:10" x14ac:dyDescent="0.25">
      <c r="G278" s="68"/>
      <c r="J278" s="64"/>
    </row>
    <row r="279" spans="1:10" x14ac:dyDescent="0.25">
      <c r="G279" s="68"/>
      <c r="J279" s="64"/>
    </row>
    <row r="280" spans="1:10" x14ac:dyDescent="0.25">
      <c r="G280" s="68"/>
      <c r="J280" s="64"/>
    </row>
    <row r="281" spans="1:10" x14ac:dyDescent="0.25">
      <c r="G281" s="68"/>
      <c r="J281" s="64"/>
    </row>
    <row r="282" spans="1:10" x14ac:dyDescent="0.25">
      <c r="G282" s="68"/>
      <c r="J282" s="64"/>
    </row>
    <row r="283" spans="1:10" x14ac:dyDescent="0.25">
      <c r="A283" s="55" t="s">
        <v>39</v>
      </c>
      <c r="B283" s="55" t="s">
        <v>442</v>
      </c>
      <c r="C283" s="55" t="s">
        <v>188</v>
      </c>
      <c r="D283" s="55" t="s">
        <v>626</v>
      </c>
      <c r="E283" s="55" t="s">
        <v>779</v>
      </c>
      <c r="F283" s="55" t="s">
        <v>780</v>
      </c>
      <c r="G283" s="69" t="s">
        <v>604</v>
      </c>
      <c r="H283" s="55" t="s">
        <v>612</v>
      </c>
      <c r="I283" s="55" t="s">
        <v>330</v>
      </c>
      <c r="J283" s="64">
        <v>41044</v>
      </c>
    </row>
    <row r="284" spans="1:10" x14ac:dyDescent="0.25">
      <c r="A284" s="55" t="s">
        <v>40</v>
      </c>
      <c r="B284" s="55" t="s">
        <v>443</v>
      </c>
      <c r="C284" s="55" t="s">
        <v>189</v>
      </c>
      <c r="D284" s="55" t="s">
        <v>627</v>
      </c>
      <c r="E284" s="55" t="s">
        <v>781</v>
      </c>
      <c r="F284" s="55" t="s">
        <v>782</v>
      </c>
      <c r="G284" s="69" t="s">
        <v>604</v>
      </c>
      <c r="H284" s="55" t="s">
        <v>612</v>
      </c>
      <c r="I284" s="55" t="s">
        <v>330</v>
      </c>
      <c r="J284" s="64">
        <v>42083</v>
      </c>
    </row>
    <row r="285" spans="1:10" x14ac:dyDescent="0.25">
      <c r="A285" s="55" t="s">
        <v>41</v>
      </c>
      <c r="B285" s="55" t="s">
        <v>444</v>
      </c>
      <c r="C285" s="55" t="s">
        <v>190</v>
      </c>
      <c r="D285" s="55" t="s">
        <v>628</v>
      </c>
      <c r="E285" s="55" t="s">
        <v>783</v>
      </c>
      <c r="F285" s="55" t="s">
        <v>784</v>
      </c>
      <c r="G285" s="69" t="s">
        <v>604</v>
      </c>
      <c r="H285" s="55" t="s">
        <v>612</v>
      </c>
      <c r="I285" s="55" t="s">
        <v>330</v>
      </c>
      <c r="J285" s="64">
        <v>40490</v>
      </c>
    </row>
    <row r="286" spans="1:10" x14ac:dyDescent="0.25">
      <c r="A286" s="55" t="s">
        <v>42</v>
      </c>
      <c r="B286" s="55" t="s">
        <v>445</v>
      </c>
      <c r="C286" s="55" t="s">
        <v>191</v>
      </c>
      <c r="D286" s="55" t="s">
        <v>629</v>
      </c>
      <c r="E286" s="55" t="s">
        <v>785</v>
      </c>
      <c r="F286" s="55" t="s">
        <v>786</v>
      </c>
      <c r="G286" s="69" t="s">
        <v>604</v>
      </c>
      <c r="H286" s="55" t="s">
        <v>612</v>
      </c>
      <c r="I286" s="55" t="s">
        <v>330</v>
      </c>
      <c r="J286" s="64">
        <v>41830</v>
      </c>
    </row>
    <row r="287" spans="1:10" x14ac:dyDescent="0.25">
      <c r="A287" s="55" t="s">
        <v>43</v>
      </c>
      <c r="B287" s="55" t="s">
        <v>446</v>
      </c>
      <c r="C287" s="55" t="s">
        <v>192</v>
      </c>
      <c r="D287" s="55" t="s">
        <v>630</v>
      </c>
      <c r="E287" s="55" t="s">
        <v>787</v>
      </c>
      <c r="F287" s="55" t="s">
        <v>595</v>
      </c>
      <c r="G287" s="69" t="s">
        <v>604</v>
      </c>
      <c r="H287" s="55" t="s">
        <v>612</v>
      </c>
      <c r="I287" s="55" t="s">
        <v>330</v>
      </c>
      <c r="J287" s="64">
        <v>42615</v>
      </c>
    </row>
    <row r="288" spans="1:10" x14ac:dyDescent="0.25">
      <c r="A288" s="55" t="s">
        <v>44</v>
      </c>
      <c r="B288" s="55" t="s">
        <v>447</v>
      </c>
      <c r="C288" s="55" t="s">
        <v>193</v>
      </c>
      <c r="D288" s="55" t="s">
        <v>631</v>
      </c>
      <c r="E288" s="55" t="s">
        <v>788</v>
      </c>
      <c r="F288" s="55" t="s">
        <v>789</v>
      </c>
      <c r="G288" s="69" t="s">
        <v>604</v>
      </c>
      <c r="H288" s="55" t="s">
        <v>612</v>
      </c>
      <c r="I288" s="55" t="s">
        <v>330</v>
      </c>
      <c r="J288" s="64">
        <v>40719</v>
      </c>
    </row>
    <row r="289" spans="1:10" x14ac:dyDescent="0.25">
      <c r="A289" s="55" t="s">
        <v>45</v>
      </c>
      <c r="B289" s="55" t="s">
        <v>448</v>
      </c>
      <c r="C289" s="55" t="s">
        <v>194</v>
      </c>
      <c r="D289" s="55" t="s">
        <v>632</v>
      </c>
      <c r="E289" s="55" t="s">
        <v>790</v>
      </c>
      <c r="F289" s="55" t="s">
        <v>791</v>
      </c>
      <c r="G289" s="69" t="s">
        <v>604</v>
      </c>
      <c r="H289" s="55" t="s">
        <v>612</v>
      </c>
      <c r="I289" s="55" t="s">
        <v>330</v>
      </c>
      <c r="J289" s="64">
        <v>41318</v>
      </c>
    </row>
    <row r="290" spans="1:10" x14ac:dyDescent="0.25">
      <c r="A290" s="55" t="s">
        <v>46</v>
      </c>
      <c r="B290" s="55" t="s">
        <v>449</v>
      </c>
      <c r="C290" s="55" t="s">
        <v>195</v>
      </c>
      <c r="D290" s="55" t="s">
        <v>633</v>
      </c>
      <c r="E290" s="55" t="s">
        <v>792</v>
      </c>
      <c r="F290" s="55" t="s">
        <v>793</v>
      </c>
      <c r="G290" s="69" t="s">
        <v>604</v>
      </c>
      <c r="H290" s="55" t="s">
        <v>612</v>
      </c>
      <c r="I290" s="55" t="s">
        <v>18</v>
      </c>
      <c r="J290" s="64">
        <v>42977</v>
      </c>
    </row>
    <row r="291" spans="1:10" x14ac:dyDescent="0.25">
      <c r="A291" s="55" t="s">
        <v>47</v>
      </c>
      <c r="B291" s="55" t="s">
        <v>450</v>
      </c>
      <c r="C291" s="55" t="s">
        <v>196</v>
      </c>
      <c r="D291" s="55" t="s">
        <v>634</v>
      </c>
      <c r="E291" s="55" t="s">
        <v>794</v>
      </c>
      <c r="F291" s="55" t="s">
        <v>795</v>
      </c>
      <c r="G291" s="69" t="s">
        <v>604</v>
      </c>
      <c r="H291" s="55" t="s">
        <v>612</v>
      </c>
      <c r="I291" s="55" t="s">
        <v>20</v>
      </c>
      <c r="J291" s="64">
        <v>40456</v>
      </c>
    </row>
    <row r="292" spans="1:10" x14ac:dyDescent="0.25">
      <c r="A292" s="55" t="s">
        <v>48</v>
      </c>
      <c r="B292" s="55" t="s">
        <v>451</v>
      </c>
      <c r="C292" s="55" t="s">
        <v>197</v>
      </c>
      <c r="D292" s="55" t="s">
        <v>635</v>
      </c>
      <c r="E292" s="55" t="s">
        <v>796</v>
      </c>
      <c r="F292" s="55" t="s">
        <v>797</v>
      </c>
      <c r="G292" s="69" t="s">
        <v>604</v>
      </c>
      <c r="H292" s="55" t="s">
        <v>612</v>
      </c>
      <c r="I292" s="55" t="s">
        <v>20</v>
      </c>
      <c r="J292" s="64">
        <v>41991</v>
      </c>
    </row>
    <row r="293" spans="1:10" x14ac:dyDescent="0.25">
      <c r="A293" s="55" t="s">
        <v>1116</v>
      </c>
      <c r="B293" s="55" t="s">
        <v>452</v>
      </c>
      <c r="C293" s="55" t="s">
        <v>198</v>
      </c>
      <c r="D293" s="55" t="s">
        <v>636</v>
      </c>
      <c r="E293" s="55" t="s">
        <v>798</v>
      </c>
      <c r="F293" s="55" t="s">
        <v>799</v>
      </c>
      <c r="G293" s="69" t="s">
        <v>604</v>
      </c>
      <c r="H293" s="55" t="s">
        <v>612</v>
      </c>
      <c r="I293" s="55" t="s">
        <v>21</v>
      </c>
      <c r="J293" s="64">
        <v>42388</v>
      </c>
    </row>
    <row r="294" spans="1:10" x14ac:dyDescent="0.25">
      <c r="A294" s="55" t="s">
        <v>50</v>
      </c>
      <c r="B294" s="55" t="s">
        <v>453</v>
      </c>
      <c r="C294" s="55" t="s">
        <v>199</v>
      </c>
      <c r="D294" s="55" t="s">
        <v>637</v>
      </c>
      <c r="E294" s="55" t="s">
        <v>800</v>
      </c>
      <c r="F294" s="55" t="s">
        <v>801</v>
      </c>
      <c r="G294" s="69" t="s">
        <v>604</v>
      </c>
      <c r="H294" s="55" t="s">
        <v>612</v>
      </c>
      <c r="I294" s="55" t="s">
        <v>21</v>
      </c>
      <c r="J294" s="64">
        <v>41830</v>
      </c>
    </row>
    <row r="295" spans="1:10" x14ac:dyDescent="0.25">
      <c r="A295" s="55" t="s">
        <v>1117</v>
      </c>
      <c r="B295" s="55" t="s">
        <v>454</v>
      </c>
      <c r="C295" s="55" t="s">
        <v>200</v>
      </c>
      <c r="D295" s="55" t="s">
        <v>638</v>
      </c>
      <c r="E295" s="55" t="s">
        <v>802</v>
      </c>
      <c r="F295" s="55" t="s">
        <v>803</v>
      </c>
      <c r="G295" s="69" t="s">
        <v>604</v>
      </c>
      <c r="H295" s="55" t="s">
        <v>612</v>
      </c>
      <c r="I295" s="55" t="s">
        <v>21</v>
      </c>
      <c r="J295" s="64">
        <v>41830</v>
      </c>
    </row>
    <row r="296" spans="1:10" x14ac:dyDescent="0.25">
      <c r="A296" s="55" t="s">
        <v>52</v>
      </c>
      <c r="B296" s="55" t="s">
        <v>455</v>
      </c>
      <c r="C296" s="55" t="s">
        <v>201</v>
      </c>
      <c r="D296" s="55" t="s">
        <v>639</v>
      </c>
      <c r="E296" s="55" t="s">
        <v>804</v>
      </c>
      <c r="F296" s="55" t="s">
        <v>805</v>
      </c>
      <c r="G296" s="69" t="s">
        <v>604</v>
      </c>
      <c r="H296" s="55" t="s">
        <v>612</v>
      </c>
      <c r="I296" s="55" t="s">
        <v>21</v>
      </c>
      <c r="J296" s="64">
        <v>41830</v>
      </c>
    </row>
    <row r="297" spans="1:10" x14ac:dyDescent="0.25">
      <c r="A297" s="55" t="s">
        <v>53</v>
      </c>
      <c r="B297" s="55" t="s">
        <v>456</v>
      </c>
      <c r="C297" s="55" t="s">
        <v>202</v>
      </c>
      <c r="D297" s="55" t="s">
        <v>640</v>
      </c>
      <c r="E297" s="55" t="s">
        <v>806</v>
      </c>
      <c r="F297" s="55" t="s">
        <v>807</v>
      </c>
      <c r="G297" s="69" t="s">
        <v>604</v>
      </c>
      <c r="H297" s="55" t="s">
        <v>612</v>
      </c>
      <c r="I297" s="55" t="s">
        <v>23</v>
      </c>
      <c r="J297" s="64">
        <v>41830</v>
      </c>
    </row>
    <row r="298" spans="1:10" x14ac:dyDescent="0.25">
      <c r="A298" s="55" t="s">
        <v>54</v>
      </c>
      <c r="B298" s="55" t="s">
        <v>457</v>
      </c>
      <c r="C298" s="55" t="s">
        <v>203</v>
      </c>
      <c r="D298" s="55" t="s">
        <v>641</v>
      </c>
      <c r="E298" s="55" t="s">
        <v>808</v>
      </c>
      <c r="F298" s="55" t="s">
        <v>809</v>
      </c>
      <c r="G298" s="69" t="s">
        <v>604</v>
      </c>
      <c r="H298" s="55" t="s">
        <v>612</v>
      </c>
      <c r="I298" s="55" t="s">
        <v>25</v>
      </c>
      <c r="J298" s="64">
        <v>41830</v>
      </c>
    </row>
    <row r="299" spans="1:10" x14ac:dyDescent="0.25">
      <c r="A299" s="55" t="s">
        <v>55</v>
      </c>
      <c r="B299" s="55" t="s">
        <v>458</v>
      </c>
      <c r="C299" s="55" t="s">
        <v>204</v>
      </c>
      <c r="D299" s="55" t="s">
        <v>642</v>
      </c>
      <c r="E299" s="55" t="s">
        <v>810</v>
      </c>
      <c r="F299" s="55" t="s">
        <v>811</v>
      </c>
      <c r="G299" s="69" t="s">
        <v>604</v>
      </c>
      <c r="H299" s="55" t="s">
        <v>612</v>
      </c>
      <c r="I299" s="55" t="s">
        <v>23</v>
      </c>
      <c r="J299" s="64">
        <v>41830</v>
      </c>
    </row>
    <row r="300" spans="1:10" x14ac:dyDescent="0.25">
      <c r="A300" s="55" t="s">
        <v>56</v>
      </c>
      <c r="B300" s="55" t="s">
        <v>459</v>
      </c>
      <c r="C300" s="55" t="s">
        <v>205</v>
      </c>
      <c r="D300" s="55" t="s">
        <v>643</v>
      </c>
      <c r="E300" s="55" t="s">
        <v>812</v>
      </c>
      <c r="F300" s="55" t="s">
        <v>813</v>
      </c>
      <c r="G300" s="69" t="s">
        <v>604</v>
      </c>
      <c r="H300" s="55" t="s">
        <v>612</v>
      </c>
      <c r="I300" s="55" t="s">
        <v>25</v>
      </c>
      <c r="J300" s="64">
        <v>41830</v>
      </c>
    </row>
    <row r="301" spans="1:10" x14ac:dyDescent="0.25">
      <c r="A301" s="55" t="s">
        <v>57</v>
      </c>
      <c r="B301" s="55" t="s">
        <v>460</v>
      </c>
      <c r="C301" s="55" t="s">
        <v>206</v>
      </c>
      <c r="D301" s="55" t="s">
        <v>644</v>
      </c>
      <c r="E301" s="55" t="s">
        <v>814</v>
      </c>
      <c r="F301" s="55" t="s">
        <v>815</v>
      </c>
      <c r="G301" s="69" t="s">
        <v>604</v>
      </c>
      <c r="H301" s="55" t="s">
        <v>612</v>
      </c>
      <c r="I301" s="55" t="s">
        <v>23</v>
      </c>
      <c r="J301" s="64">
        <v>41830</v>
      </c>
    </row>
    <row r="302" spans="1:10" x14ac:dyDescent="0.25">
      <c r="A302" s="55" t="s">
        <v>58</v>
      </c>
      <c r="B302" s="55" t="s">
        <v>461</v>
      </c>
      <c r="C302" s="55" t="s">
        <v>207</v>
      </c>
      <c r="D302" s="55" t="s">
        <v>645</v>
      </c>
      <c r="E302" s="55" t="s">
        <v>816</v>
      </c>
      <c r="F302" s="55" t="s">
        <v>607</v>
      </c>
      <c r="G302" s="69" t="s">
        <v>604</v>
      </c>
      <c r="H302" s="55" t="s">
        <v>612</v>
      </c>
      <c r="I302" s="55" t="s">
        <v>20</v>
      </c>
      <c r="J302" s="64">
        <v>41830</v>
      </c>
    </row>
    <row r="303" spans="1:10" x14ac:dyDescent="0.25">
      <c r="A303" s="55" t="s">
        <v>59</v>
      </c>
      <c r="B303" s="55" t="s">
        <v>462</v>
      </c>
      <c r="C303" s="55" t="s">
        <v>208</v>
      </c>
      <c r="D303" s="55" t="s">
        <v>646</v>
      </c>
      <c r="E303" s="55" t="s">
        <v>817</v>
      </c>
      <c r="F303" s="55" t="s">
        <v>818</v>
      </c>
      <c r="G303" s="69" t="s">
        <v>604</v>
      </c>
      <c r="H303" s="55" t="s">
        <v>612</v>
      </c>
      <c r="I303" s="55" t="s">
        <v>18</v>
      </c>
      <c r="J303" s="64">
        <v>41830</v>
      </c>
    </row>
    <row r="304" spans="1:10" x14ac:dyDescent="0.25">
      <c r="A304" s="55" t="s">
        <v>60</v>
      </c>
      <c r="B304" s="55" t="s">
        <v>463</v>
      </c>
      <c r="C304" s="55" t="s">
        <v>209</v>
      </c>
      <c r="D304" s="55" t="s">
        <v>647</v>
      </c>
      <c r="E304" s="55" t="s">
        <v>819</v>
      </c>
      <c r="F304" s="55" t="s">
        <v>820</v>
      </c>
      <c r="G304" s="69" t="s">
        <v>604</v>
      </c>
      <c r="H304" s="55" t="s">
        <v>612</v>
      </c>
      <c r="I304" s="55" t="s">
        <v>23</v>
      </c>
      <c r="J304" s="64">
        <v>42941</v>
      </c>
    </row>
    <row r="305" spans="1:10" x14ac:dyDescent="0.25">
      <c r="A305" s="55" t="s">
        <v>61</v>
      </c>
      <c r="B305" s="55" t="s">
        <v>464</v>
      </c>
      <c r="C305" s="55" t="s">
        <v>210</v>
      </c>
      <c r="D305" s="55" t="s">
        <v>648</v>
      </c>
      <c r="E305" s="55" t="s">
        <v>821</v>
      </c>
      <c r="F305" s="55" t="s">
        <v>822</v>
      </c>
      <c r="G305" s="69" t="s">
        <v>604</v>
      </c>
      <c r="H305" s="55" t="s">
        <v>612</v>
      </c>
      <c r="I305" s="55" t="s">
        <v>26</v>
      </c>
      <c r="J305" s="64">
        <v>42537</v>
      </c>
    </row>
    <row r="306" spans="1:10" x14ac:dyDescent="0.25">
      <c r="A306" s="55" t="s">
        <v>1118</v>
      </c>
      <c r="B306" s="55" t="s">
        <v>465</v>
      </c>
      <c r="C306" s="55" t="s">
        <v>211</v>
      </c>
      <c r="D306" s="55" t="s">
        <v>649</v>
      </c>
      <c r="E306" s="55" t="s">
        <v>823</v>
      </c>
      <c r="F306" s="55" t="s">
        <v>824</v>
      </c>
      <c r="G306" s="69" t="s">
        <v>604</v>
      </c>
      <c r="H306" s="55" t="s">
        <v>612</v>
      </c>
      <c r="I306" s="55" t="s">
        <v>21</v>
      </c>
      <c r="J306" s="64">
        <v>40217</v>
      </c>
    </row>
    <row r="307" spans="1:10" x14ac:dyDescent="0.25">
      <c r="A307" s="55" t="s">
        <v>63</v>
      </c>
      <c r="B307" s="55" t="s">
        <v>466</v>
      </c>
      <c r="C307" s="55" t="s">
        <v>212</v>
      </c>
      <c r="D307" s="55" t="s">
        <v>650</v>
      </c>
      <c r="E307" s="55" t="s">
        <v>825</v>
      </c>
      <c r="F307" s="55" t="s">
        <v>826</v>
      </c>
      <c r="G307" s="69" t="s">
        <v>604</v>
      </c>
      <c r="H307" s="55" t="s">
        <v>612</v>
      </c>
      <c r="I307" s="55" t="s">
        <v>25</v>
      </c>
      <c r="J307" s="64">
        <v>42357</v>
      </c>
    </row>
    <row r="308" spans="1:10" x14ac:dyDescent="0.25">
      <c r="A308" s="55" t="s">
        <v>64</v>
      </c>
      <c r="B308" s="55" t="s">
        <v>467</v>
      </c>
      <c r="C308" s="55" t="s">
        <v>213</v>
      </c>
      <c r="D308" s="55" t="s">
        <v>651</v>
      </c>
      <c r="E308" s="55" t="s">
        <v>827</v>
      </c>
      <c r="F308" s="55" t="s">
        <v>828</v>
      </c>
      <c r="G308" s="69" t="s">
        <v>605</v>
      </c>
      <c r="H308" s="55" t="s">
        <v>612</v>
      </c>
      <c r="I308" s="55" t="s">
        <v>20</v>
      </c>
      <c r="J308" s="64">
        <v>41466</v>
      </c>
    </row>
    <row r="309" spans="1:10" x14ac:dyDescent="0.25">
      <c r="A309" s="55" t="s">
        <v>65</v>
      </c>
      <c r="B309" s="55" t="s">
        <v>468</v>
      </c>
      <c r="C309" s="55" t="s">
        <v>214</v>
      </c>
      <c r="D309" s="55" t="s">
        <v>652</v>
      </c>
      <c r="E309" s="55" t="s">
        <v>829</v>
      </c>
      <c r="F309" s="55" t="s">
        <v>830</v>
      </c>
      <c r="G309" s="69" t="s">
        <v>605</v>
      </c>
      <c r="H309" s="55" t="s">
        <v>612</v>
      </c>
      <c r="I309" s="55" t="s">
        <v>23</v>
      </c>
      <c r="J309" s="64">
        <v>40567</v>
      </c>
    </row>
    <row r="310" spans="1:10" x14ac:dyDescent="0.25">
      <c r="A310" s="55" t="s">
        <v>66</v>
      </c>
      <c r="B310" s="55" t="s">
        <v>469</v>
      </c>
      <c r="C310" s="55" t="s">
        <v>215</v>
      </c>
      <c r="D310" s="55" t="s">
        <v>653</v>
      </c>
      <c r="E310" s="55" t="s">
        <v>831</v>
      </c>
      <c r="F310" s="55" t="s">
        <v>832</v>
      </c>
      <c r="G310" s="69" t="s">
        <v>605</v>
      </c>
      <c r="H310" s="55" t="s">
        <v>612</v>
      </c>
      <c r="I310" s="55" t="s">
        <v>25</v>
      </c>
      <c r="J310" s="64">
        <v>42865</v>
      </c>
    </row>
    <row r="311" spans="1:10" x14ac:dyDescent="0.25">
      <c r="A311" s="55" t="s">
        <v>67</v>
      </c>
      <c r="B311" s="55" t="s">
        <v>470</v>
      </c>
      <c r="C311" s="55" t="s">
        <v>216</v>
      </c>
      <c r="D311" s="55" t="s">
        <v>654</v>
      </c>
      <c r="E311" s="55" t="s">
        <v>833</v>
      </c>
      <c r="F311" s="55" t="s">
        <v>834</v>
      </c>
      <c r="G311" s="69" t="s">
        <v>605</v>
      </c>
      <c r="H311" s="55" t="s">
        <v>612</v>
      </c>
      <c r="I311" s="55" t="s">
        <v>18</v>
      </c>
      <c r="J311" s="64">
        <v>41915</v>
      </c>
    </row>
    <row r="312" spans="1:10" x14ac:dyDescent="0.25">
      <c r="A312" s="55" t="s">
        <v>68</v>
      </c>
      <c r="B312" s="55" t="s">
        <v>471</v>
      </c>
      <c r="C312" s="55" t="s">
        <v>217</v>
      </c>
      <c r="D312" s="55" t="s">
        <v>655</v>
      </c>
      <c r="E312" s="55" t="s">
        <v>835</v>
      </c>
      <c r="F312" s="55" t="s">
        <v>836</v>
      </c>
      <c r="G312" s="69" t="s">
        <v>605</v>
      </c>
      <c r="H312" s="55" t="s">
        <v>612</v>
      </c>
      <c r="I312" s="55" t="s">
        <v>23</v>
      </c>
      <c r="J312" s="64">
        <v>42081</v>
      </c>
    </row>
    <row r="313" spans="1:10" x14ac:dyDescent="0.25">
      <c r="A313" s="55" t="s">
        <v>69</v>
      </c>
      <c r="B313" s="55" t="s">
        <v>472</v>
      </c>
      <c r="C313" s="55" t="s">
        <v>218</v>
      </c>
      <c r="D313" s="55" t="s">
        <v>656</v>
      </c>
      <c r="E313" s="55" t="s">
        <v>837</v>
      </c>
      <c r="F313" s="55" t="s">
        <v>838</v>
      </c>
      <c r="G313" s="69" t="s">
        <v>605</v>
      </c>
      <c r="H313" s="55" t="s">
        <v>612</v>
      </c>
      <c r="I313" s="55" t="s">
        <v>21</v>
      </c>
      <c r="J313" s="64">
        <v>42679</v>
      </c>
    </row>
    <row r="314" spans="1:10" x14ac:dyDescent="0.25">
      <c r="A314" s="55" t="s">
        <v>70</v>
      </c>
      <c r="B314" s="55" t="s">
        <v>473</v>
      </c>
      <c r="C314" s="55" t="s">
        <v>219</v>
      </c>
      <c r="D314" s="55" t="s">
        <v>657</v>
      </c>
      <c r="E314" s="55" t="s">
        <v>839</v>
      </c>
      <c r="F314" s="55" t="s">
        <v>840</v>
      </c>
      <c r="G314" s="69" t="s">
        <v>605</v>
      </c>
      <c r="H314" s="55" t="s">
        <v>612</v>
      </c>
      <c r="I314" s="55" t="s">
        <v>23</v>
      </c>
      <c r="J314" s="64">
        <v>41609</v>
      </c>
    </row>
    <row r="315" spans="1:10" x14ac:dyDescent="0.25">
      <c r="A315" s="55" t="s">
        <v>71</v>
      </c>
      <c r="B315" s="55" t="s">
        <v>474</v>
      </c>
      <c r="C315" s="55" t="s">
        <v>220</v>
      </c>
      <c r="D315" s="55" t="s">
        <v>658</v>
      </c>
      <c r="E315" s="55" t="s">
        <v>841</v>
      </c>
      <c r="F315" s="55" t="s">
        <v>842</v>
      </c>
      <c r="G315" s="69" t="s">
        <v>605</v>
      </c>
      <c r="H315" s="55" t="s">
        <v>612</v>
      </c>
      <c r="I315" s="55" t="s">
        <v>23</v>
      </c>
      <c r="J315" s="64">
        <v>40953</v>
      </c>
    </row>
    <row r="316" spans="1:10" x14ac:dyDescent="0.25">
      <c r="A316" s="55" t="s">
        <v>72</v>
      </c>
      <c r="B316" s="55" t="s">
        <v>475</v>
      </c>
      <c r="C316" s="55" t="s">
        <v>221</v>
      </c>
      <c r="D316" s="55" t="s">
        <v>659</v>
      </c>
      <c r="E316" s="55" t="s">
        <v>843</v>
      </c>
      <c r="F316" s="55" t="s">
        <v>844</v>
      </c>
      <c r="G316" s="69" t="s">
        <v>605</v>
      </c>
      <c r="H316" s="55" t="s">
        <v>612</v>
      </c>
      <c r="I316" s="55" t="s">
        <v>21</v>
      </c>
      <c r="J316" s="64">
        <v>43000</v>
      </c>
    </row>
    <row r="317" spans="1:10" x14ac:dyDescent="0.25">
      <c r="A317" s="55" t="s">
        <v>73</v>
      </c>
      <c r="B317" s="55" t="s">
        <v>476</v>
      </c>
      <c r="C317" s="55" t="s">
        <v>222</v>
      </c>
      <c r="D317" s="55" t="s">
        <v>660</v>
      </c>
      <c r="E317" s="55" t="s">
        <v>845</v>
      </c>
      <c r="F317" s="55" t="s">
        <v>846</v>
      </c>
      <c r="G317" s="69" t="s">
        <v>605</v>
      </c>
      <c r="H317" s="55" t="s">
        <v>612</v>
      </c>
      <c r="I317" s="55" t="s">
        <v>23</v>
      </c>
      <c r="J317" s="64">
        <v>41808</v>
      </c>
    </row>
    <row r="318" spans="1:10" x14ac:dyDescent="0.25">
      <c r="A318" s="55" t="s">
        <v>74</v>
      </c>
      <c r="B318" s="55" t="s">
        <v>477</v>
      </c>
      <c r="C318" s="55" t="s">
        <v>223</v>
      </c>
      <c r="D318" s="55" t="s">
        <v>661</v>
      </c>
      <c r="E318" s="55" t="s">
        <v>847</v>
      </c>
      <c r="F318" s="55" t="s">
        <v>848</v>
      </c>
      <c r="G318" s="69" t="s">
        <v>605</v>
      </c>
      <c r="H318" s="55" t="s">
        <v>612</v>
      </c>
      <c r="I318" s="55" t="s">
        <v>20</v>
      </c>
      <c r="J318" s="64">
        <v>40854</v>
      </c>
    </row>
    <row r="319" spans="1:10" x14ac:dyDescent="0.25">
      <c r="A319" s="55" t="s">
        <v>75</v>
      </c>
      <c r="B319" s="55" t="s">
        <v>478</v>
      </c>
      <c r="C319" s="55" t="s">
        <v>224</v>
      </c>
      <c r="D319" s="55" t="s">
        <v>662</v>
      </c>
      <c r="E319" s="55" t="s">
        <v>849</v>
      </c>
      <c r="F319" s="55" t="s">
        <v>850</v>
      </c>
      <c r="G319" s="69" t="s">
        <v>605</v>
      </c>
      <c r="H319" s="55" t="s">
        <v>612</v>
      </c>
      <c r="I319" s="55" t="s">
        <v>23</v>
      </c>
      <c r="J319" s="64">
        <v>42785</v>
      </c>
    </row>
    <row r="320" spans="1:10" x14ac:dyDescent="0.25">
      <c r="A320" s="55" t="s">
        <v>76</v>
      </c>
      <c r="B320" s="55" t="s">
        <v>479</v>
      </c>
      <c r="C320" s="55" t="s">
        <v>225</v>
      </c>
      <c r="D320" s="55" t="s">
        <v>663</v>
      </c>
      <c r="E320" s="55" t="s">
        <v>851</v>
      </c>
      <c r="F320" s="55" t="s">
        <v>852</v>
      </c>
      <c r="G320" s="69" t="s">
        <v>605</v>
      </c>
      <c r="H320" s="55" t="s">
        <v>612</v>
      </c>
      <c r="I320" s="55" t="s">
        <v>21</v>
      </c>
      <c r="J320" s="64">
        <v>42244</v>
      </c>
    </row>
    <row r="321" spans="1:10" x14ac:dyDescent="0.25">
      <c r="A321" s="55" t="s">
        <v>77</v>
      </c>
      <c r="B321" s="55" t="s">
        <v>480</v>
      </c>
      <c r="C321" s="55" t="s">
        <v>226</v>
      </c>
      <c r="D321" s="55" t="s">
        <v>664</v>
      </c>
      <c r="E321" s="55" t="s">
        <v>594</v>
      </c>
      <c r="F321" s="55" t="s">
        <v>853</v>
      </c>
      <c r="G321" s="69" t="s">
        <v>605</v>
      </c>
      <c r="H321" s="55" t="s">
        <v>612</v>
      </c>
      <c r="I321" s="55" t="s">
        <v>20</v>
      </c>
      <c r="J321" s="64">
        <v>41568</v>
      </c>
    </row>
    <row r="322" spans="1:10" x14ac:dyDescent="0.25">
      <c r="A322" s="55" t="s">
        <v>78</v>
      </c>
      <c r="B322" s="55" t="s">
        <v>481</v>
      </c>
      <c r="C322" s="55" t="s">
        <v>227</v>
      </c>
      <c r="D322" s="55" t="s">
        <v>665</v>
      </c>
      <c r="E322" s="55" t="s">
        <v>854</v>
      </c>
      <c r="F322" s="55" t="s">
        <v>855</v>
      </c>
      <c r="G322" s="69" t="s">
        <v>605</v>
      </c>
      <c r="H322" s="55" t="s">
        <v>612</v>
      </c>
      <c r="I322" s="55" t="s">
        <v>29</v>
      </c>
      <c r="J322" s="64">
        <v>42831</v>
      </c>
    </row>
    <row r="323" spans="1:10" x14ac:dyDescent="0.25">
      <c r="A323" s="55" t="s">
        <v>79</v>
      </c>
      <c r="B323" s="55" t="s">
        <v>482</v>
      </c>
      <c r="C323" s="55" t="s">
        <v>228</v>
      </c>
      <c r="D323" s="55" t="s">
        <v>666</v>
      </c>
      <c r="E323" s="55" t="s">
        <v>856</v>
      </c>
      <c r="F323" s="55" t="s">
        <v>857</v>
      </c>
      <c r="G323" s="69" t="s">
        <v>605</v>
      </c>
      <c r="H323" s="55" t="s">
        <v>612</v>
      </c>
      <c r="I323" s="55" t="s">
        <v>20</v>
      </c>
      <c r="J323" s="64">
        <v>40922</v>
      </c>
    </row>
    <row r="324" spans="1:10" x14ac:dyDescent="0.25">
      <c r="A324" s="55" t="s">
        <v>80</v>
      </c>
      <c r="B324" s="55" t="s">
        <v>483</v>
      </c>
      <c r="C324" s="55" t="s">
        <v>229</v>
      </c>
      <c r="D324" s="55" t="s">
        <v>667</v>
      </c>
      <c r="E324" s="55" t="s">
        <v>787</v>
      </c>
      <c r="F324" s="55" t="s">
        <v>858</v>
      </c>
      <c r="G324" s="69" t="s">
        <v>605</v>
      </c>
      <c r="H324" s="55" t="s">
        <v>612</v>
      </c>
      <c r="I324" s="55" t="s">
        <v>21</v>
      </c>
      <c r="J324" s="64">
        <v>41783</v>
      </c>
    </row>
    <row r="325" spans="1:10" x14ac:dyDescent="0.25">
      <c r="A325" s="55" t="s">
        <v>81</v>
      </c>
      <c r="B325" s="55" t="s">
        <v>484</v>
      </c>
      <c r="C325" s="55" t="s">
        <v>230</v>
      </c>
      <c r="D325" s="55" t="s">
        <v>668</v>
      </c>
      <c r="E325" s="55" t="s">
        <v>859</v>
      </c>
      <c r="F325" s="55" t="s">
        <v>860</v>
      </c>
      <c r="G325" s="69" t="s">
        <v>605</v>
      </c>
      <c r="H325" s="55" t="s">
        <v>612</v>
      </c>
      <c r="I325" s="55" t="s">
        <v>23</v>
      </c>
      <c r="J325" s="64">
        <v>40605</v>
      </c>
    </row>
    <row r="326" spans="1:10" x14ac:dyDescent="0.25">
      <c r="A326" s="55" t="s">
        <v>82</v>
      </c>
      <c r="B326" s="55" t="s">
        <v>485</v>
      </c>
      <c r="C326" s="55" t="s">
        <v>231</v>
      </c>
      <c r="D326" s="55" t="s">
        <v>669</v>
      </c>
      <c r="E326" s="55" t="s">
        <v>861</v>
      </c>
      <c r="F326" s="55" t="s">
        <v>862</v>
      </c>
      <c r="G326" s="69" t="s">
        <v>605</v>
      </c>
      <c r="H326" s="55" t="s">
        <v>612</v>
      </c>
      <c r="I326" s="55" t="s">
        <v>20</v>
      </c>
      <c r="J326" s="64">
        <v>42397</v>
      </c>
    </row>
    <row r="327" spans="1:10" x14ac:dyDescent="0.25">
      <c r="A327" s="55" t="s">
        <v>83</v>
      </c>
      <c r="B327" s="55" t="s">
        <v>486</v>
      </c>
      <c r="C327" s="55" t="s">
        <v>232</v>
      </c>
      <c r="D327" s="55" t="s">
        <v>670</v>
      </c>
      <c r="E327" s="55" t="s">
        <v>863</v>
      </c>
      <c r="F327" s="55" t="s">
        <v>864</v>
      </c>
      <c r="G327" s="69" t="s">
        <v>605</v>
      </c>
      <c r="H327" s="55" t="s">
        <v>612</v>
      </c>
      <c r="I327" s="55" t="s">
        <v>21</v>
      </c>
      <c r="J327" s="64">
        <v>41434</v>
      </c>
    </row>
    <row r="328" spans="1:10" x14ac:dyDescent="0.25">
      <c r="A328" s="55" t="s">
        <v>84</v>
      </c>
      <c r="B328" s="55" t="s">
        <v>487</v>
      </c>
      <c r="C328" s="55" t="s">
        <v>233</v>
      </c>
      <c r="D328" s="55" t="s">
        <v>671</v>
      </c>
      <c r="E328" s="55" t="s">
        <v>865</v>
      </c>
      <c r="F328" s="55" t="s">
        <v>866</v>
      </c>
      <c r="G328" s="69" t="s">
        <v>605</v>
      </c>
      <c r="H328" s="55" t="s">
        <v>612</v>
      </c>
      <c r="I328" s="55" t="s">
        <v>25</v>
      </c>
      <c r="J328" s="64">
        <v>42809</v>
      </c>
    </row>
    <row r="329" spans="1:10" x14ac:dyDescent="0.25">
      <c r="A329" s="55" t="s">
        <v>85</v>
      </c>
      <c r="B329" s="55" t="s">
        <v>488</v>
      </c>
      <c r="C329" s="55" t="s">
        <v>234</v>
      </c>
      <c r="D329" s="55" t="s">
        <v>672</v>
      </c>
      <c r="E329" s="55" t="s">
        <v>867</v>
      </c>
      <c r="F329" s="55" t="s">
        <v>868</v>
      </c>
      <c r="G329" s="69" t="s">
        <v>605</v>
      </c>
      <c r="H329" s="55" t="s">
        <v>612</v>
      </c>
      <c r="I329" s="55" t="s">
        <v>20</v>
      </c>
      <c r="J329" s="64">
        <v>42349</v>
      </c>
    </row>
    <row r="330" spans="1:10" x14ac:dyDescent="0.25">
      <c r="A330" s="55" t="s">
        <v>86</v>
      </c>
      <c r="B330" s="55" t="s">
        <v>489</v>
      </c>
      <c r="C330" s="55" t="s">
        <v>235</v>
      </c>
      <c r="D330" s="55" t="s">
        <v>673</v>
      </c>
      <c r="E330" s="55" t="s">
        <v>869</v>
      </c>
      <c r="F330" s="55" t="s">
        <v>870</v>
      </c>
      <c r="G330" s="69" t="s">
        <v>605</v>
      </c>
      <c r="H330" s="55" t="s">
        <v>612</v>
      </c>
      <c r="I330" s="55" t="s">
        <v>20</v>
      </c>
      <c r="J330" s="64">
        <v>42406</v>
      </c>
    </row>
    <row r="331" spans="1:10" x14ac:dyDescent="0.25">
      <c r="A331" s="55" t="s">
        <v>87</v>
      </c>
      <c r="B331" s="55" t="s">
        <v>490</v>
      </c>
      <c r="C331" s="55" t="s">
        <v>236</v>
      </c>
      <c r="D331" s="55" t="s">
        <v>674</v>
      </c>
      <c r="E331" s="55" t="s">
        <v>871</v>
      </c>
      <c r="F331" s="55" t="s">
        <v>872</v>
      </c>
      <c r="G331" s="69" t="s">
        <v>605</v>
      </c>
      <c r="H331" s="55" t="s">
        <v>612</v>
      </c>
      <c r="I331" s="55" t="s">
        <v>21</v>
      </c>
      <c r="J331" s="64">
        <v>41834</v>
      </c>
    </row>
    <row r="332" spans="1:10" x14ac:dyDescent="0.25">
      <c r="A332" s="55" t="s">
        <v>88</v>
      </c>
      <c r="B332" s="55" t="s">
        <v>491</v>
      </c>
      <c r="C332" s="55" t="s">
        <v>237</v>
      </c>
      <c r="D332" s="55" t="s">
        <v>675</v>
      </c>
      <c r="E332" s="55" t="s">
        <v>873</v>
      </c>
      <c r="F332" s="55" t="s">
        <v>874</v>
      </c>
      <c r="G332" s="69" t="s">
        <v>605</v>
      </c>
      <c r="H332" s="55" t="s">
        <v>612</v>
      </c>
      <c r="I332" s="55" t="s">
        <v>25</v>
      </c>
      <c r="J332" s="64">
        <v>41286</v>
      </c>
    </row>
    <row r="333" spans="1:10" x14ac:dyDescent="0.25">
      <c r="A333" s="55" t="s">
        <v>89</v>
      </c>
      <c r="B333" s="55" t="s">
        <v>492</v>
      </c>
      <c r="C333" s="55" t="s">
        <v>238</v>
      </c>
      <c r="D333" s="55" t="s">
        <v>676</v>
      </c>
      <c r="E333" s="55" t="s">
        <v>875</v>
      </c>
      <c r="F333" s="55" t="s">
        <v>876</v>
      </c>
      <c r="G333" s="69" t="s">
        <v>605</v>
      </c>
      <c r="H333" s="55" t="s">
        <v>612</v>
      </c>
      <c r="I333" s="55" t="s">
        <v>21</v>
      </c>
      <c r="J333" s="64">
        <v>41223</v>
      </c>
    </row>
    <row r="334" spans="1:10" x14ac:dyDescent="0.25">
      <c r="A334" s="55" t="s">
        <v>90</v>
      </c>
      <c r="B334" s="55" t="s">
        <v>493</v>
      </c>
      <c r="C334" s="55" t="s">
        <v>239</v>
      </c>
      <c r="D334" s="55" t="s">
        <v>677</v>
      </c>
      <c r="E334" s="55" t="s">
        <v>877</v>
      </c>
      <c r="F334" s="55" t="s">
        <v>878</v>
      </c>
      <c r="G334" s="69" t="s">
        <v>605</v>
      </c>
      <c r="H334" s="55" t="s">
        <v>612</v>
      </c>
      <c r="I334" s="55" t="s">
        <v>20</v>
      </c>
      <c r="J334" s="64">
        <v>42972</v>
      </c>
    </row>
    <row r="335" spans="1:10" x14ac:dyDescent="0.25">
      <c r="A335" s="55" t="s">
        <v>91</v>
      </c>
      <c r="B335" s="55" t="s">
        <v>494</v>
      </c>
      <c r="C335" s="55" t="s">
        <v>240</v>
      </c>
      <c r="D335" s="55" t="s">
        <v>678</v>
      </c>
      <c r="E335" s="55" t="s">
        <v>879</v>
      </c>
      <c r="F335" s="55" t="s">
        <v>880</v>
      </c>
      <c r="G335" s="69" t="s">
        <v>605</v>
      </c>
      <c r="H335" s="55" t="s">
        <v>612</v>
      </c>
      <c r="I335" s="55" t="s">
        <v>21</v>
      </c>
      <c r="J335" s="64">
        <v>40743</v>
      </c>
    </row>
    <row r="336" spans="1:10" x14ac:dyDescent="0.25">
      <c r="A336" s="55" t="s">
        <v>92</v>
      </c>
      <c r="B336" s="55" t="s">
        <v>495</v>
      </c>
      <c r="C336" s="55" t="s">
        <v>241</v>
      </c>
      <c r="D336" s="55" t="s">
        <v>679</v>
      </c>
      <c r="E336" s="55" t="s">
        <v>881</v>
      </c>
      <c r="F336" s="55" t="s">
        <v>882</v>
      </c>
      <c r="G336" s="69" t="s">
        <v>605</v>
      </c>
      <c r="H336" s="55" t="s">
        <v>612</v>
      </c>
      <c r="I336" s="55" t="s">
        <v>23</v>
      </c>
      <c r="J336" s="64">
        <v>42473</v>
      </c>
    </row>
    <row r="337" spans="1:10" x14ac:dyDescent="0.25">
      <c r="A337" s="55" t="s">
        <v>93</v>
      </c>
      <c r="B337" s="55" t="s">
        <v>496</v>
      </c>
      <c r="C337" s="55" t="s">
        <v>242</v>
      </c>
      <c r="D337" s="55" t="s">
        <v>680</v>
      </c>
      <c r="E337" s="55" t="s">
        <v>883</v>
      </c>
      <c r="F337" s="55" t="s">
        <v>884</v>
      </c>
      <c r="G337" s="69" t="s">
        <v>605</v>
      </c>
      <c r="H337" s="55" t="s">
        <v>612</v>
      </c>
      <c r="I337" s="55" t="s">
        <v>23</v>
      </c>
      <c r="J337" s="64">
        <v>42770</v>
      </c>
    </row>
    <row r="338" spans="1:10" x14ac:dyDescent="0.25">
      <c r="A338" s="55" t="s">
        <v>94</v>
      </c>
      <c r="B338" s="55" t="s">
        <v>497</v>
      </c>
      <c r="C338" s="55" t="s">
        <v>243</v>
      </c>
      <c r="D338" s="55" t="s">
        <v>681</v>
      </c>
      <c r="E338" s="55" t="s">
        <v>885</v>
      </c>
      <c r="F338" s="55" t="s">
        <v>886</v>
      </c>
      <c r="G338" s="69" t="s">
        <v>605</v>
      </c>
      <c r="H338" s="55" t="s">
        <v>612</v>
      </c>
      <c r="I338" s="55" t="s">
        <v>18</v>
      </c>
      <c r="J338" s="64">
        <v>42145</v>
      </c>
    </row>
    <row r="339" spans="1:10" x14ac:dyDescent="0.25">
      <c r="A339" s="55" t="s">
        <v>95</v>
      </c>
      <c r="B339" s="55" t="s">
        <v>498</v>
      </c>
      <c r="C339" s="55" t="s">
        <v>244</v>
      </c>
      <c r="D339" s="55" t="s">
        <v>682</v>
      </c>
      <c r="E339" s="55" t="s">
        <v>887</v>
      </c>
      <c r="F339" s="55" t="s">
        <v>888</v>
      </c>
      <c r="G339" s="69" t="s">
        <v>605</v>
      </c>
      <c r="H339" s="55" t="s">
        <v>612</v>
      </c>
      <c r="I339" s="55" t="s">
        <v>23</v>
      </c>
      <c r="J339" s="64">
        <v>41230</v>
      </c>
    </row>
    <row r="340" spans="1:10" x14ac:dyDescent="0.25">
      <c r="A340" s="55" t="s">
        <v>96</v>
      </c>
      <c r="B340" s="55" t="s">
        <v>499</v>
      </c>
      <c r="C340" s="55" t="s">
        <v>245</v>
      </c>
      <c r="D340" s="55" t="s">
        <v>683</v>
      </c>
      <c r="E340" s="55" t="s">
        <v>889</v>
      </c>
      <c r="F340" s="55" t="s">
        <v>890</v>
      </c>
      <c r="G340" s="69" t="s">
        <v>605</v>
      </c>
      <c r="H340" s="55" t="s">
        <v>612</v>
      </c>
      <c r="I340" s="55" t="s">
        <v>20</v>
      </c>
      <c r="J340" s="64">
        <v>41978</v>
      </c>
    </row>
    <row r="341" spans="1:10" x14ac:dyDescent="0.25">
      <c r="A341" s="55" t="s">
        <v>97</v>
      </c>
      <c r="B341" s="55" t="s">
        <v>500</v>
      </c>
      <c r="C341" s="55" t="s">
        <v>246</v>
      </c>
      <c r="D341" s="55" t="s">
        <v>684</v>
      </c>
      <c r="E341" s="55" t="s">
        <v>891</v>
      </c>
      <c r="F341" s="55" t="s">
        <v>892</v>
      </c>
      <c r="G341" s="69" t="s">
        <v>605</v>
      </c>
      <c r="H341" s="55" t="s">
        <v>612</v>
      </c>
      <c r="I341" s="55" t="s">
        <v>26</v>
      </c>
      <c r="J341" s="64">
        <v>42935</v>
      </c>
    </row>
    <row r="342" spans="1:10" x14ac:dyDescent="0.25">
      <c r="A342" s="55" t="s">
        <v>98</v>
      </c>
      <c r="B342" s="55" t="s">
        <v>501</v>
      </c>
      <c r="C342" s="55" t="s">
        <v>247</v>
      </c>
      <c r="D342" s="55" t="s">
        <v>685</v>
      </c>
      <c r="E342" s="55" t="s">
        <v>893</v>
      </c>
      <c r="F342" s="55" t="s">
        <v>894</v>
      </c>
      <c r="G342" s="69" t="s">
        <v>605</v>
      </c>
      <c r="H342" s="55" t="s">
        <v>612</v>
      </c>
      <c r="I342" s="55" t="s">
        <v>25</v>
      </c>
      <c r="J342" s="64">
        <v>40584</v>
      </c>
    </row>
    <row r="343" spans="1:10" x14ac:dyDescent="0.25">
      <c r="A343" s="55" t="s">
        <v>99</v>
      </c>
      <c r="B343" s="55" t="s">
        <v>502</v>
      </c>
      <c r="C343" s="55" t="s">
        <v>248</v>
      </c>
      <c r="D343" s="55" t="s">
        <v>686</v>
      </c>
      <c r="E343" s="55" t="s">
        <v>895</v>
      </c>
      <c r="F343" s="55" t="s">
        <v>896</v>
      </c>
      <c r="G343" s="69" t="s">
        <v>605</v>
      </c>
      <c r="H343" s="55" t="s">
        <v>612</v>
      </c>
      <c r="I343" s="55" t="s">
        <v>23</v>
      </c>
      <c r="J343" s="64">
        <v>40456</v>
      </c>
    </row>
    <row r="344" spans="1:10" x14ac:dyDescent="0.25">
      <c r="A344" s="55" t="s">
        <v>100</v>
      </c>
      <c r="B344" s="55" t="s">
        <v>503</v>
      </c>
      <c r="C344" s="55" t="s">
        <v>249</v>
      </c>
      <c r="D344" s="55" t="s">
        <v>687</v>
      </c>
      <c r="E344" s="55" t="s">
        <v>897</v>
      </c>
      <c r="F344" s="55" t="s">
        <v>898</v>
      </c>
      <c r="G344" s="69" t="s">
        <v>605</v>
      </c>
      <c r="H344" s="55" t="s">
        <v>612</v>
      </c>
      <c r="I344" s="55" t="s">
        <v>29</v>
      </c>
      <c r="J344" s="64">
        <v>41830</v>
      </c>
    </row>
    <row r="345" spans="1:10" x14ac:dyDescent="0.25">
      <c r="A345" s="55" t="s">
        <v>101</v>
      </c>
      <c r="B345" s="55" t="s">
        <v>504</v>
      </c>
      <c r="C345" s="55" t="s">
        <v>250</v>
      </c>
      <c r="D345" s="55" t="s">
        <v>688</v>
      </c>
      <c r="E345" s="55" t="s">
        <v>899</v>
      </c>
      <c r="F345" s="55" t="s">
        <v>900</v>
      </c>
      <c r="G345" s="69" t="s">
        <v>605</v>
      </c>
      <c r="H345" s="55" t="s">
        <v>612</v>
      </c>
      <c r="I345" s="55" t="s">
        <v>25</v>
      </c>
      <c r="J345" s="64">
        <v>40456</v>
      </c>
    </row>
    <row r="346" spans="1:10" x14ac:dyDescent="0.25">
      <c r="A346" s="55" t="s">
        <v>102</v>
      </c>
      <c r="B346" s="55" t="s">
        <v>505</v>
      </c>
      <c r="C346" s="55" t="s">
        <v>251</v>
      </c>
      <c r="D346" s="55" t="s">
        <v>689</v>
      </c>
      <c r="E346" s="55" t="s">
        <v>901</v>
      </c>
      <c r="F346" s="55" t="s">
        <v>902</v>
      </c>
      <c r="G346" s="69" t="s">
        <v>605</v>
      </c>
      <c r="H346" s="55" t="s">
        <v>612</v>
      </c>
      <c r="I346" s="55" t="s">
        <v>18</v>
      </c>
      <c r="J346" s="64">
        <v>41991</v>
      </c>
    </row>
    <row r="347" spans="1:10" x14ac:dyDescent="0.25">
      <c r="A347" s="55" t="s">
        <v>103</v>
      </c>
      <c r="B347" s="55" t="s">
        <v>506</v>
      </c>
      <c r="C347" s="55" t="s">
        <v>252</v>
      </c>
      <c r="D347" s="55" t="s">
        <v>690</v>
      </c>
      <c r="E347" s="55" t="s">
        <v>903</v>
      </c>
      <c r="F347" s="55" t="s">
        <v>904</v>
      </c>
      <c r="G347" s="69" t="s">
        <v>605</v>
      </c>
      <c r="H347" s="55" t="s">
        <v>612</v>
      </c>
      <c r="I347" s="55" t="s">
        <v>20</v>
      </c>
      <c r="J347" s="64">
        <v>42388</v>
      </c>
    </row>
    <row r="348" spans="1:10" x14ac:dyDescent="0.25">
      <c r="A348" s="55" t="s">
        <v>104</v>
      </c>
      <c r="B348" s="55" t="s">
        <v>507</v>
      </c>
      <c r="C348" s="55" t="s">
        <v>253</v>
      </c>
      <c r="D348" s="55" t="s">
        <v>691</v>
      </c>
      <c r="E348" s="55" t="s">
        <v>905</v>
      </c>
      <c r="F348" s="55" t="s">
        <v>906</v>
      </c>
      <c r="G348" s="69" t="s">
        <v>605</v>
      </c>
      <c r="H348" s="55" t="s">
        <v>612</v>
      </c>
      <c r="I348" s="55" t="s">
        <v>18</v>
      </c>
      <c r="J348" s="64">
        <v>41830</v>
      </c>
    </row>
    <row r="349" spans="1:10" x14ac:dyDescent="0.25">
      <c r="A349" s="55" t="s">
        <v>105</v>
      </c>
      <c r="B349" s="55" t="s">
        <v>508</v>
      </c>
      <c r="C349" s="55" t="s">
        <v>254</v>
      </c>
      <c r="D349" s="55" t="s">
        <v>692</v>
      </c>
      <c r="E349" s="55" t="s">
        <v>907</v>
      </c>
      <c r="F349" s="55" t="s">
        <v>908</v>
      </c>
      <c r="G349" s="69" t="s">
        <v>605</v>
      </c>
      <c r="H349" s="55" t="s">
        <v>612</v>
      </c>
      <c r="I349" s="55" t="s">
        <v>21</v>
      </c>
      <c r="J349" s="64">
        <v>41830</v>
      </c>
    </row>
    <row r="350" spans="1:10" x14ac:dyDescent="0.25">
      <c r="A350" s="55" t="s">
        <v>106</v>
      </c>
      <c r="B350" s="55" t="s">
        <v>509</v>
      </c>
      <c r="D350" s="55" t="s">
        <v>693</v>
      </c>
      <c r="E350" s="55" t="s">
        <v>909</v>
      </c>
      <c r="F350" s="55" t="s">
        <v>910</v>
      </c>
      <c r="G350" s="69" t="s">
        <v>605</v>
      </c>
      <c r="H350" s="55" t="s">
        <v>612</v>
      </c>
      <c r="I350" s="55" t="s">
        <v>26</v>
      </c>
      <c r="J350" s="64">
        <v>41830</v>
      </c>
    </row>
    <row r="351" spans="1:10" x14ac:dyDescent="0.25">
      <c r="A351" s="55" t="s">
        <v>107</v>
      </c>
      <c r="B351" s="55" t="s">
        <v>510</v>
      </c>
      <c r="C351" s="55" t="s">
        <v>255</v>
      </c>
      <c r="D351" s="55" t="s">
        <v>694</v>
      </c>
      <c r="E351" s="55" t="s">
        <v>911</v>
      </c>
      <c r="F351" s="55" t="s">
        <v>912</v>
      </c>
      <c r="G351" s="69" t="s">
        <v>605</v>
      </c>
      <c r="H351" s="55" t="s">
        <v>612</v>
      </c>
      <c r="I351" s="55" t="s">
        <v>29</v>
      </c>
      <c r="J351" s="64">
        <v>41830</v>
      </c>
    </row>
    <row r="352" spans="1:10" x14ac:dyDescent="0.25">
      <c r="A352" s="55" t="s">
        <v>108</v>
      </c>
      <c r="B352" s="55" t="s">
        <v>511</v>
      </c>
      <c r="C352" s="55" t="s">
        <v>256</v>
      </c>
      <c r="D352" s="55" t="s">
        <v>695</v>
      </c>
      <c r="E352" s="55" t="s">
        <v>913</v>
      </c>
      <c r="F352" s="55" t="s">
        <v>914</v>
      </c>
      <c r="G352" s="69" t="s">
        <v>605</v>
      </c>
      <c r="H352" s="55" t="s">
        <v>612</v>
      </c>
      <c r="I352" s="55" t="s">
        <v>25</v>
      </c>
      <c r="J352" s="64">
        <v>41830</v>
      </c>
    </row>
    <row r="353" spans="1:10" x14ac:dyDescent="0.25">
      <c r="A353" s="55" t="s">
        <v>109</v>
      </c>
      <c r="B353" s="55" t="s">
        <v>512</v>
      </c>
      <c r="C353" s="55" t="s">
        <v>257</v>
      </c>
      <c r="D353" s="55" t="s">
        <v>696</v>
      </c>
      <c r="E353" s="55" t="s">
        <v>915</v>
      </c>
      <c r="F353" s="55" t="s">
        <v>916</v>
      </c>
      <c r="G353" s="69" t="s">
        <v>605</v>
      </c>
      <c r="H353" s="55" t="s">
        <v>612</v>
      </c>
      <c r="I353" s="55" t="s">
        <v>23</v>
      </c>
      <c r="J353" s="64">
        <v>40214</v>
      </c>
    </row>
    <row r="354" spans="1:10" x14ac:dyDescent="0.25">
      <c r="A354" s="55" t="s">
        <v>110</v>
      </c>
      <c r="B354" s="55" t="s">
        <v>513</v>
      </c>
      <c r="C354" s="55" t="s">
        <v>258</v>
      </c>
      <c r="D354" s="55" t="s">
        <v>697</v>
      </c>
      <c r="E354" s="55" t="s">
        <v>917</v>
      </c>
      <c r="F354" s="55" t="s">
        <v>918</v>
      </c>
      <c r="G354" s="69" t="s">
        <v>605</v>
      </c>
      <c r="H354" s="55" t="s">
        <v>612</v>
      </c>
      <c r="I354" s="55" t="s">
        <v>21</v>
      </c>
      <c r="J354" s="64">
        <v>40217</v>
      </c>
    </row>
    <row r="355" spans="1:10" x14ac:dyDescent="0.25">
      <c r="A355" s="55" t="s">
        <v>111</v>
      </c>
      <c r="B355" s="55" t="s">
        <v>514</v>
      </c>
      <c r="C355" s="55" t="s">
        <v>259</v>
      </c>
      <c r="D355" s="55" t="s">
        <v>698</v>
      </c>
      <c r="E355" s="55" t="s">
        <v>919</v>
      </c>
      <c r="F355" s="55" t="s">
        <v>920</v>
      </c>
      <c r="G355" s="69" t="s">
        <v>605</v>
      </c>
      <c r="H355" s="55" t="s">
        <v>612</v>
      </c>
      <c r="I355" s="55" t="s">
        <v>26</v>
      </c>
      <c r="J355" s="64">
        <v>42357</v>
      </c>
    </row>
    <row r="356" spans="1:10" x14ac:dyDescent="0.25">
      <c r="A356" s="55" t="s">
        <v>112</v>
      </c>
      <c r="B356" s="55" t="s">
        <v>515</v>
      </c>
      <c r="C356" s="55" t="s">
        <v>260</v>
      </c>
      <c r="D356" s="55" t="s">
        <v>699</v>
      </c>
      <c r="E356" s="55" t="s">
        <v>921</v>
      </c>
      <c r="F356" s="55" t="s">
        <v>922</v>
      </c>
      <c r="G356" s="69" t="s">
        <v>605</v>
      </c>
      <c r="H356" s="55" t="s">
        <v>612</v>
      </c>
      <c r="I356" s="55" t="s">
        <v>23</v>
      </c>
      <c r="J356" s="64">
        <v>40217</v>
      </c>
    </row>
    <row r="357" spans="1:10" x14ac:dyDescent="0.25">
      <c r="A357" s="55" t="s">
        <v>113</v>
      </c>
      <c r="B357" s="55" t="s">
        <v>516</v>
      </c>
      <c r="C357" s="55" t="s">
        <v>261</v>
      </c>
      <c r="D357" s="55" t="s">
        <v>700</v>
      </c>
      <c r="E357" s="55" t="s">
        <v>923</v>
      </c>
      <c r="F357" s="55" t="s">
        <v>924</v>
      </c>
      <c r="G357" s="69" t="s">
        <v>605</v>
      </c>
      <c r="H357" s="55" t="s">
        <v>612</v>
      </c>
      <c r="I357" s="55" t="s">
        <v>20</v>
      </c>
      <c r="J357" s="64">
        <v>41044</v>
      </c>
    </row>
    <row r="358" spans="1:10" x14ac:dyDescent="0.25">
      <c r="A358" s="55" t="s">
        <v>114</v>
      </c>
      <c r="B358" s="55" t="s">
        <v>517</v>
      </c>
      <c r="C358" s="55" t="s">
        <v>262</v>
      </c>
      <c r="D358" s="55" t="s">
        <v>701</v>
      </c>
      <c r="E358" s="55" t="s">
        <v>925</v>
      </c>
      <c r="F358" s="55" t="s">
        <v>926</v>
      </c>
      <c r="G358" s="69" t="s">
        <v>605</v>
      </c>
      <c r="H358" s="55" t="s">
        <v>612</v>
      </c>
      <c r="I358" s="55" t="s">
        <v>18</v>
      </c>
      <c r="J358" s="64">
        <v>42083</v>
      </c>
    </row>
    <row r="359" spans="1:10" x14ac:dyDescent="0.25">
      <c r="A359" s="55" t="s">
        <v>115</v>
      </c>
      <c r="B359" s="55" t="s">
        <v>518</v>
      </c>
      <c r="C359" s="55" t="s">
        <v>263</v>
      </c>
      <c r="D359" s="55" t="s">
        <v>702</v>
      </c>
      <c r="E359" s="55" t="s">
        <v>927</v>
      </c>
      <c r="F359" s="55" t="s">
        <v>928</v>
      </c>
      <c r="G359" s="69" t="s">
        <v>605</v>
      </c>
      <c r="H359" s="55" t="s">
        <v>612</v>
      </c>
      <c r="I359" s="55" t="s">
        <v>23</v>
      </c>
      <c r="J359" s="64">
        <v>40490</v>
      </c>
    </row>
    <row r="360" spans="1:10" x14ac:dyDescent="0.25">
      <c r="A360" s="55" t="s">
        <v>116</v>
      </c>
      <c r="B360" s="55" t="s">
        <v>519</v>
      </c>
      <c r="C360" s="55" t="s">
        <v>264</v>
      </c>
      <c r="D360" s="55" t="s">
        <v>703</v>
      </c>
      <c r="E360" s="55" t="s">
        <v>929</v>
      </c>
      <c r="F360" s="55" t="s">
        <v>930</v>
      </c>
      <c r="G360" s="69" t="s">
        <v>605</v>
      </c>
      <c r="H360" s="55" t="s">
        <v>612</v>
      </c>
      <c r="I360" s="55" t="s">
        <v>25</v>
      </c>
      <c r="J360" s="64">
        <v>41830</v>
      </c>
    </row>
    <row r="361" spans="1:10" x14ac:dyDescent="0.25">
      <c r="A361" s="55" t="s">
        <v>117</v>
      </c>
      <c r="B361" s="55" t="s">
        <v>520</v>
      </c>
      <c r="C361" s="55" t="s">
        <v>265</v>
      </c>
      <c r="D361" s="55" t="s">
        <v>704</v>
      </c>
      <c r="E361" s="55" t="s">
        <v>931</v>
      </c>
      <c r="F361" s="55" t="s">
        <v>932</v>
      </c>
      <c r="G361" s="69" t="s">
        <v>605</v>
      </c>
      <c r="H361" s="55" t="s">
        <v>612</v>
      </c>
      <c r="I361" s="55" t="s">
        <v>21</v>
      </c>
      <c r="J361" s="64">
        <v>42615</v>
      </c>
    </row>
    <row r="362" spans="1:10" x14ac:dyDescent="0.25">
      <c r="A362" s="55" t="s">
        <v>118</v>
      </c>
      <c r="B362" s="55" t="s">
        <v>521</v>
      </c>
      <c r="C362" s="55" t="s">
        <v>266</v>
      </c>
      <c r="D362" s="55" t="s">
        <v>705</v>
      </c>
      <c r="E362" s="55" t="s">
        <v>933</v>
      </c>
      <c r="F362" s="55" t="s">
        <v>934</v>
      </c>
      <c r="G362" s="69" t="s">
        <v>605</v>
      </c>
      <c r="H362" s="55" t="s">
        <v>612</v>
      </c>
      <c r="I362" s="55" t="s">
        <v>21</v>
      </c>
      <c r="J362" s="64">
        <v>40719</v>
      </c>
    </row>
    <row r="363" spans="1:10" x14ac:dyDescent="0.25">
      <c r="A363" s="55" t="s">
        <v>119</v>
      </c>
      <c r="B363" s="55" t="s">
        <v>522</v>
      </c>
      <c r="C363" s="55" t="s">
        <v>267</v>
      </c>
      <c r="D363" s="55" t="s">
        <v>706</v>
      </c>
      <c r="E363" s="55" t="s">
        <v>935</v>
      </c>
      <c r="F363" s="55" t="s">
        <v>936</v>
      </c>
      <c r="G363" s="69" t="s">
        <v>605</v>
      </c>
      <c r="H363" s="55" t="s">
        <v>612</v>
      </c>
      <c r="I363" s="55" t="s">
        <v>25</v>
      </c>
      <c r="J363" s="64">
        <v>41318</v>
      </c>
    </row>
    <row r="364" spans="1:10" x14ac:dyDescent="0.25">
      <c r="A364" s="55" t="s">
        <v>120</v>
      </c>
      <c r="B364" s="55" t="s">
        <v>523</v>
      </c>
      <c r="C364" s="55" t="s">
        <v>268</v>
      </c>
      <c r="D364" s="55" t="s">
        <v>707</v>
      </c>
      <c r="E364" s="55" t="s">
        <v>937</v>
      </c>
      <c r="F364" s="55" t="s">
        <v>938</v>
      </c>
      <c r="G364" s="69" t="s">
        <v>605</v>
      </c>
      <c r="H364" s="55" t="s">
        <v>612</v>
      </c>
      <c r="I364" s="55" t="s">
        <v>21</v>
      </c>
      <c r="J364" s="64">
        <v>42977</v>
      </c>
    </row>
    <row r="365" spans="1:10" x14ac:dyDescent="0.25">
      <c r="A365" s="55" t="s">
        <v>121</v>
      </c>
      <c r="B365" s="55" t="s">
        <v>524</v>
      </c>
      <c r="C365" s="55" t="s">
        <v>269</v>
      </c>
      <c r="D365" s="55" t="s">
        <v>708</v>
      </c>
      <c r="E365" s="55" t="s">
        <v>939</v>
      </c>
      <c r="F365" s="55" t="s">
        <v>940</v>
      </c>
      <c r="G365" s="69" t="s">
        <v>605</v>
      </c>
      <c r="H365" s="55" t="s">
        <v>612</v>
      </c>
      <c r="I365" s="55" t="s">
        <v>29</v>
      </c>
      <c r="J365" s="64">
        <v>40456</v>
      </c>
    </row>
    <row r="366" spans="1:10" x14ac:dyDescent="0.25">
      <c r="A366" s="55" t="s">
        <v>122</v>
      </c>
      <c r="B366" s="55" t="s">
        <v>525</v>
      </c>
      <c r="C366" s="55" t="s">
        <v>270</v>
      </c>
      <c r="D366" s="55" t="s">
        <v>709</v>
      </c>
      <c r="E366" s="55" t="s">
        <v>941</v>
      </c>
      <c r="F366" s="55" t="s">
        <v>942</v>
      </c>
      <c r="G366" s="69" t="s">
        <v>605</v>
      </c>
      <c r="H366" s="55" t="s">
        <v>612</v>
      </c>
      <c r="I366" s="55" t="s">
        <v>25</v>
      </c>
      <c r="J366" s="64">
        <v>41991</v>
      </c>
    </row>
    <row r="367" spans="1:10" x14ac:dyDescent="0.25">
      <c r="A367" s="55" t="s">
        <v>123</v>
      </c>
      <c r="B367" s="55" t="s">
        <v>526</v>
      </c>
      <c r="C367" s="55" t="s">
        <v>271</v>
      </c>
      <c r="D367" s="55" t="s">
        <v>710</v>
      </c>
      <c r="E367" s="55" t="s">
        <v>943</v>
      </c>
      <c r="F367" s="55" t="s">
        <v>944</v>
      </c>
      <c r="G367" s="69" t="s">
        <v>605</v>
      </c>
      <c r="H367" s="55" t="s">
        <v>612</v>
      </c>
      <c r="I367" s="55" t="s">
        <v>124</v>
      </c>
      <c r="J367" s="64">
        <v>42388</v>
      </c>
    </row>
    <row r="368" spans="1:10" x14ac:dyDescent="0.25">
      <c r="A368" s="55" t="s">
        <v>125</v>
      </c>
      <c r="B368" s="55" t="s">
        <v>527</v>
      </c>
      <c r="C368" s="55" t="s">
        <v>272</v>
      </c>
      <c r="D368" s="55" t="s">
        <v>711</v>
      </c>
      <c r="E368" s="55" t="s">
        <v>945</v>
      </c>
      <c r="F368" s="55" t="s">
        <v>946</v>
      </c>
      <c r="G368" s="69" t="s">
        <v>605</v>
      </c>
      <c r="H368" s="55" t="s">
        <v>612</v>
      </c>
      <c r="I368" s="55" t="s">
        <v>30</v>
      </c>
      <c r="J368" s="64">
        <v>41830</v>
      </c>
    </row>
    <row r="369" spans="1:10" x14ac:dyDescent="0.25">
      <c r="A369" s="55" t="s">
        <v>126</v>
      </c>
      <c r="B369" s="55" t="s">
        <v>528</v>
      </c>
      <c r="C369" s="55" t="s">
        <v>273</v>
      </c>
      <c r="D369" s="55" t="s">
        <v>712</v>
      </c>
      <c r="E369" s="55" t="s">
        <v>947</v>
      </c>
      <c r="F369" s="55" t="s">
        <v>948</v>
      </c>
      <c r="G369" s="69" t="s">
        <v>605</v>
      </c>
      <c r="H369" s="55" t="s">
        <v>612</v>
      </c>
      <c r="I369" s="55" t="s">
        <v>16</v>
      </c>
      <c r="J369" s="64">
        <v>41830</v>
      </c>
    </row>
    <row r="370" spans="1:10" x14ac:dyDescent="0.25">
      <c r="A370" s="55" t="s">
        <v>127</v>
      </c>
      <c r="B370" s="55" t="s">
        <v>529</v>
      </c>
      <c r="C370" s="55" t="s">
        <v>274</v>
      </c>
      <c r="D370" s="55" t="s">
        <v>713</v>
      </c>
      <c r="E370" s="55" t="s">
        <v>596</v>
      </c>
      <c r="F370" s="55" t="s">
        <v>949</v>
      </c>
      <c r="G370" s="69" t="s">
        <v>605</v>
      </c>
      <c r="H370" s="55" t="s">
        <v>612</v>
      </c>
      <c r="I370" s="55" t="s">
        <v>10</v>
      </c>
      <c r="J370" s="64">
        <v>41830</v>
      </c>
    </row>
    <row r="371" spans="1:10" x14ac:dyDescent="0.25">
      <c r="A371" s="55" t="s">
        <v>128</v>
      </c>
      <c r="B371" s="55" t="s">
        <v>530</v>
      </c>
      <c r="C371" s="55" t="s">
        <v>275</v>
      </c>
      <c r="D371" s="55" t="s">
        <v>714</v>
      </c>
      <c r="E371" s="55" t="s">
        <v>950</v>
      </c>
      <c r="F371" s="55" t="s">
        <v>951</v>
      </c>
      <c r="G371" s="69" t="s">
        <v>605</v>
      </c>
      <c r="H371" s="55" t="s">
        <v>612</v>
      </c>
      <c r="I371" s="55" t="s">
        <v>10</v>
      </c>
      <c r="J371" s="64">
        <v>41830</v>
      </c>
    </row>
    <row r="372" spans="1:10" x14ac:dyDescent="0.25">
      <c r="A372" s="55" t="s">
        <v>129</v>
      </c>
      <c r="B372" s="55" t="s">
        <v>531</v>
      </c>
      <c r="C372" s="55" t="s">
        <v>276</v>
      </c>
      <c r="D372" s="55" t="s">
        <v>715</v>
      </c>
      <c r="E372" s="55" t="s">
        <v>952</v>
      </c>
      <c r="F372" s="55" t="s">
        <v>953</v>
      </c>
      <c r="G372" s="69" t="s">
        <v>605</v>
      </c>
      <c r="H372" s="55" t="s">
        <v>612</v>
      </c>
      <c r="I372" s="55" t="s">
        <v>10</v>
      </c>
      <c r="J372" s="64">
        <v>41830</v>
      </c>
    </row>
    <row r="373" spans="1:10" x14ac:dyDescent="0.25">
      <c r="A373" s="55" t="s">
        <v>130</v>
      </c>
      <c r="B373" s="55" t="s">
        <v>532</v>
      </c>
      <c r="D373" s="55" t="s">
        <v>716</v>
      </c>
      <c r="E373" s="55" t="s">
        <v>954</v>
      </c>
      <c r="F373" s="55" t="s">
        <v>955</v>
      </c>
      <c r="G373" s="69" t="s">
        <v>605</v>
      </c>
      <c r="H373" s="55" t="s">
        <v>612</v>
      </c>
      <c r="I373" s="55" t="s">
        <v>16</v>
      </c>
      <c r="J373" s="64">
        <v>41830</v>
      </c>
    </row>
    <row r="374" spans="1:10" x14ac:dyDescent="0.25">
      <c r="A374" s="55" t="s">
        <v>131</v>
      </c>
      <c r="B374" s="55" t="s">
        <v>533</v>
      </c>
      <c r="C374" s="55" t="s">
        <v>277</v>
      </c>
      <c r="D374" s="55" t="s">
        <v>717</v>
      </c>
      <c r="E374" s="55" t="s">
        <v>956</v>
      </c>
      <c r="F374" s="55" t="s">
        <v>957</v>
      </c>
      <c r="G374" s="69" t="s">
        <v>605</v>
      </c>
      <c r="H374" s="55" t="s">
        <v>612</v>
      </c>
      <c r="I374" s="55" t="s">
        <v>124</v>
      </c>
      <c r="J374" s="64">
        <v>41830</v>
      </c>
    </row>
    <row r="375" spans="1:10" x14ac:dyDescent="0.25">
      <c r="A375" s="55" t="s">
        <v>132</v>
      </c>
      <c r="B375" s="55" t="s">
        <v>534</v>
      </c>
      <c r="C375" s="55" t="s">
        <v>278</v>
      </c>
      <c r="D375" s="55" t="s">
        <v>718</v>
      </c>
      <c r="E375" s="55" t="s">
        <v>958</v>
      </c>
      <c r="F375" s="55" t="s">
        <v>959</v>
      </c>
      <c r="G375" s="69" t="s">
        <v>605</v>
      </c>
      <c r="H375" s="55" t="s">
        <v>612</v>
      </c>
      <c r="I375" s="55" t="s">
        <v>30</v>
      </c>
      <c r="J375" s="64">
        <v>41830</v>
      </c>
    </row>
    <row r="376" spans="1:10" x14ac:dyDescent="0.25">
      <c r="A376" s="55" t="s">
        <v>133</v>
      </c>
      <c r="B376" s="55" t="s">
        <v>535</v>
      </c>
      <c r="C376" s="55" t="s">
        <v>279</v>
      </c>
      <c r="D376" s="55" t="s">
        <v>719</v>
      </c>
      <c r="E376" s="55" t="s">
        <v>960</v>
      </c>
      <c r="F376" s="55" t="s">
        <v>961</v>
      </c>
      <c r="G376" s="69" t="s">
        <v>605</v>
      </c>
      <c r="H376" s="55" t="s">
        <v>612</v>
      </c>
      <c r="I376" s="55" t="s">
        <v>16</v>
      </c>
      <c r="J376" s="64">
        <v>41830</v>
      </c>
    </row>
    <row r="377" spans="1:10" x14ac:dyDescent="0.25">
      <c r="A377" s="55" t="s">
        <v>134</v>
      </c>
      <c r="B377" s="55" t="s">
        <v>536</v>
      </c>
      <c r="C377" s="55" t="s">
        <v>280</v>
      </c>
      <c r="D377" s="55" t="s">
        <v>720</v>
      </c>
      <c r="E377" s="55" t="s">
        <v>962</v>
      </c>
      <c r="F377" s="55" t="s">
        <v>963</v>
      </c>
      <c r="G377" s="69" t="s">
        <v>605</v>
      </c>
      <c r="H377" s="55" t="s">
        <v>612</v>
      </c>
      <c r="I377" s="55" t="s">
        <v>124</v>
      </c>
      <c r="J377" s="64">
        <v>41830</v>
      </c>
    </row>
    <row r="378" spans="1:10" x14ac:dyDescent="0.25">
      <c r="A378" s="55" t="s">
        <v>135</v>
      </c>
      <c r="B378" s="55" t="s">
        <v>537</v>
      </c>
      <c r="C378" s="55" t="s">
        <v>281</v>
      </c>
      <c r="D378" s="55" t="s">
        <v>721</v>
      </c>
      <c r="E378" s="55" t="s">
        <v>964</v>
      </c>
      <c r="F378" s="55" t="s">
        <v>965</v>
      </c>
      <c r="G378" s="69" t="s">
        <v>605</v>
      </c>
      <c r="H378" s="55" t="s">
        <v>612</v>
      </c>
      <c r="I378" s="55" t="s">
        <v>10</v>
      </c>
      <c r="J378" s="64">
        <v>42941</v>
      </c>
    </row>
    <row r="379" spans="1:10" x14ac:dyDescent="0.25">
      <c r="A379" s="55" t="s">
        <v>136</v>
      </c>
      <c r="B379" s="55" t="s">
        <v>538</v>
      </c>
      <c r="C379" s="55" t="s">
        <v>282</v>
      </c>
      <c r="D379" s="55" t="s">
        <v>722</v>
      </c>
      <c r="E379" s="55" t="s">
        <v>966</v>
      </c>
      <c r="F379" s="55" t="s">
        <v>967</v>
      </c>
      <c r="G379" s="69" t="s">
        <v>605</v>
      </c>
      <c r="H379" s="55" t="s">
        <v>612</v>
      </c>
      <c r="I379" s="55" t="s">
        <v>10</v>
      </c>
      <c r="J379" s="64">
        <v>42537</v>
      </c>
    </row>
    <row r="380" spans="1:10" x14ac:dyDescent="0.25">
      <c r="A380" s="55" t="s">
        <v>137</v>
      </c>
      <c r="B380" s="55" t="s">
        <v>539</v>
      </c>
      <c r="C380" s="55" t="s">
        <v>283</v>
      </c>
      <c r="D380" s="55" t="s">
        <v>723</v>
      </c>
      <c r="E380" s="55" t="s">
        <v>968</v>
      </c>
      <c r="F380" s="55" t="s">
        <v>969</v>
      </c>
      <c r="G380" s="69" t="s">
        <v>605</v>
      </c>
      <c r="H380" s="55" t="s">
        <v>612</v>
      </c>
      <c r="I380" s="55" t="s">
        <v>10</v>
      </c>
      <c r="J380" s="64">
        <v>40217</v>
      </c>
    </row>
    <row r="381" spans="1:10" x14ac:dyDescent="0.25">
      <c r="A381" s="55" t="s">
        <v>138</v>
      </c>
      <c r="B381" s="55" t="s">
        <v>540</v>
      </c>
      <c r="C381" s="55" t="s">
        <v>284</v>
      </c>
      <c r="D381" s="55" t="s">
        <v>724</v>
      </c>
      <c r="E381" s="55" t="s">
        <v>970</v>
      </c>
      <c r="F381" s="55" t="s">
        <v>971</v>
      </c>
      <c r="G381" s="69" t="s">
        <v>605</v>
      </c>
      <c r="H381" s="55" t="s">
        <v>612</v>
      </c>
      <c r="I381" s="55" t="s">
        <v>16</v>
      </c>
      <c r="J381" s="64">
        <v>42357</v>
      </c>
    </row>
    <row r="382" spans="1:10" x14ac:dyDescent="0.25">
      <c r="A382" s="55" t="s">
        <v>139</v>
      </c>
      <c r="B382" s="55" t="s">
        <v>541</v>
      </c>
      <c r="C382" s="55" t="s">
        <v>285</v>
      </c>
      <c r="D382" s="55" t="s">
        <v>725</v>
      </c>
      <c r="E382" s="55" t="s">
        <v>972</v>
      </c>
      <c r="F382" s="55" t="s">
        <v>973</v>
      </c>
      <c r="G382" s="69" t="s">
        <v>605</v>
      </c>
      <c r="H382" s="55" t="s">
        <v>612</v>
      </c>
      <c r="I382" s="55" t="s">
        <v>124</v>
      </c>
      <c r="J382" s="64">
        <v>41466</v>
      </c>
    </row>
    <row r="383" spans="1:10" x14ac:dyDescent="0.25">
      <c r="A383" s="55" t="s">
        <v>140</v>
      </c>
      <c r="B383" s="55" t="s">
        <v>542</v>
      </c>
      <c r="C383" s="55" t="s">
        <v>286</v>
      </c>
      <c r="D383" s="55" t="s">
        <v>726</v>
      </c>
      <c r="E383" s="55" t="s">
        <v>974</v>
      </c>
      <c r="F383" s="55" t="s">
        <v>975</v>
      </c>
      <c r="G383" s="69" t="s">
        <v>605</v>
      </c>
      <c r="H383" s="55" t="s">
        <v>612</v>
      </c>
      <c r="I383" s="55" t="s">
        <v>30</v>
      </c>
      <c r="J383" s="64">
        <v>40567</v>
      </c>
    </row>
    <row r="384" spans="1:10" x14ac:dyDescent="0.25">
      <c r="A384" s="55" t="s">
        <v>141</v>
      </c>
      <c r="B384" s="55" t="s">
        <v>543</v>
      </c>
      <c r="C384" s="55" t="s">
        <v>287</v>
      </c>
      <c r="D384" s="55" t="s">
        <v>727</v>
      </c>
      <c r="E384" s="55" t="s">
        <v>976</v>
      </c>
      <c r="F384" s="55" t="s">
        <v>977</v>
      </c>
      <c r="G384" s="69" t="s">
        <v>605</v>
      </c>
      <c r="H384" s="55" t="s">
        <v>612</v>
      </c>
      <c r="I384" s="55" t="s">
        <v>30</v>
      </c>
      <c r="J384" s="64">
        <v>42865</v>
      </c>
    </row>
    <row r="385" spans="1:10" x14ac:dyDescent="0.25">
      <c r="A385" s="55" t="s">
        <v>142</v>
      </c>
      <c r="B385" s="55" t="s">
        <v>544</v>
      </c>
      <c r="C385" s="55" t="s">
        <v>288</v>
      </c>
      <c r="D385" s="55" t="s">
        <v>728</v>
      </c>
      <c r="E385" s="55" t="s">
        <v>978</v>
      </c>
      <c r="F385" s="55" t="s">
        <v>979</v>
      </c>
      <c r="G385" s="69" t="s">
        <v>605</v>
      </c>
      <c r="H385" s="55" t="s">
        <v>612</v>
      </c>
      <c r="I385" s="55" t="s">
        <v>10</v>
      </c>
      <c r="J385" s="64">
        <v>41915</v>
      </c>
    </row>
    <row r="386" spans="1:10" x14ac:dyDescent="0.25">
      <c r="A386" s="55" t="s">
        <v>143</v>
      </c>
      <c r="B386" s="55" t="s">
        <v>545</v>
      </c>
      <c r="D386" s="55" t="s">
        <v>729</v>
      </c>
      <c r="E386" s="55" t="s">
        <v>980</v>
      </c>
      <c r="F386" s="55" t="s">
        <v>981</v>
      </c>
      <c r="G386" s="69" t="s">
        <v>605</v>
      </c>
      <c r="H386" s="55" t="s">
        <v>612</v>
      </c>
      <c r="I386" s="55" t="s">
        <v>124</v>
      </c>
      <c r="J386" s="64">
        <v>42081</v>
      </c>
    </row>
    <row r="387" spans="1:10" x14ac:dyDescent="0.25">
      <c r="A387" s="55" t="s">
        <v>144</v>
      </c>
      <c r="B387" s="55" t="s">
        <v>546</v>
      </c>
      <c r="C387" s="55" t="s">
        <v>289</v>
      </c>
      <c r="D387" s="55" t="s">
        <v>730</v>
      </c>
      <c r="E387" s="55" t="s">
        <v>982</v>
      </c>
      <c r="F387" s="55" t="s">
        <v>983</v>
      </c>
      <c r="G387" s="69" t="s">
        <v>605</v>
      </c>
      <c r="H387" s="55" t="s">
        <v>612</v>
      </c>
      <c r="I387" s="55" t="s">
        <v>30</v>
      </c>
      <c r="J387" s="64">
        <v>42679</v>
      </c>
    </row>
    <row r="388" spans="1:10" x14ac:dyDescent="0.25">
      <c r="A388" s="55" t="s">
        <v>145</v>
      </c>
      <c r="B388" s="55" t="s">
        <v>547</v>
      </c>
      <c r="C388" s="55" t="s">
        <v>290</v>
      </c>
      <c r="D388" s="55" t="s">
        <v>731</v>
      </c>
      <c r="E388" s="55" t="s">
        <v>984</v>
      </c>
      <c r="F388" s="55" t="s">
        <v>985</v>
      </c>
      <c r="G388" s="69" t="s">
        <v>605</v>
      </c>
      <c r="H388" s="55" t="s">
        <v>612</v>
      </c>
      <c r="I388" s="55" t="s">
        <v>124</v>
      </c>
      <c r="J388" s="64">
        <v>41609</v>
      </c>
    </row>
    <row r="389" spans="1:10" x14ac:dyDescent="0.25">
      <c r="A389" s="55" t="s">
        <v>146</v>
      </c>
      <c r="B389" s="55" t="s">
        <v>548</v>
      </c>
      <c r="C389" s="55" t="s">
        <v>291</v>
      </c>
      <c r="D389" s="55" t="s">
        <v>732</v>
      </c>
      <c r="E389" s="55" t="s">
        <v>986</v>
      </c>
      <c r="F389" s="55" t="s">
        <v>987</v>
      </c>
      <c r="G389" s="69" t="s">
        <v>605</v>
      </c>
      <c r="H389" s="55" t="s">
        <v>612</v>
      </c>
      <c r="I389" s="55" t="s">
        <v>124</v>
      </c>
      <c r="J389" s="64">
        <v>40953</v>
      </c>
    </row>
    <row r="390" spans="1:10" x14ac:dyDescent="0.25">
      <c r="A390" s="55" t="s">
        <v>147</v>
      </c>
      <c r="B390" s="55" t="s">
        <v>549</v>
      </c>
      <c r="D390" s="55" t="s">
        <v>733</v>
      </c>
      <c r="E390" s="55" t="s">
        <v>988</v>
      </c>
      <c r="F390" s="55" t="s">
        <v>989</v>
      </c>
      <c r="G390" s="69" t="s">
        <v>605</v>
      </c>
      <c r="H390" s="55" t="s">
        <v>612</v>
      </c>
      <c r="I390" s="55" t="s">
        <v>10</v>
      </c>
      <c r="J390" s="64">
        <v>43000</v>
      </c>
    </row>
    <row r="391" spans="1:10" x14ac:dyDescent="0.25">
      <c r="A391" s="55" t="s">
        <v>148</v>
      </c>
      <c r="B391" s="55" t="s">
        <v>550</v>
      </c>
      <c r="C391" s="55" t="s">
        <v>292</v>
      </c>
      <c r="D391" s="55" t="s">
        <v>734</v>
      </c>
      <c r="E391" s="55" t="s">
        <v>990</v>
      </c>
      <c r="F391" s="55" t="s">
        <v>991</v>
      </c>
      <c r="G391" s="69" t="s">
        <v>605</v>
      </c>
      <c r="H391" s="55" t="s">
        <v>612</v>
      </c>
      <c r="I391" s="55" t="s">
        <v>10</v>
      </c>
      <c r="J391" s="64">
        <v>41808</v>
      </c>
    </row>
    <row r="392" spans="1:10" x14ac:dyDescent="0.25">
      <c r="A392" s="55" t="s">
        <v>149</v>
      </c>
      <c r="B392" s="55" t="s">
        <v>551</v>
      </c>
      <c r="D392" s="55" t="s">
        <v>735</v>
      </c>
      <c r="E392" s="55" t="s">
        <v>943</v>
      </c>
      <c r="F392" s="55" t="s">
        <v>992</v>
      </c>
      <c r="G392" s="69" t="s">
        <v>605</v>
      </c>
      <c r="H392" s="55" t="s">
        <v>612</v>
      </c>
      <c r="I392" s="55" t="s">
        <v>124</v>
      </c>
      <c r="J392" s="64">
        <v>40854</v>
      </c>
    </row>
    <row r="393" spans="1:10" x14ac:dyDescent="0.25">
      <c r="A393" s="55" t="s">
        <v>150</v>
      </c>
      <c r="B393" s="55" t="s">
        <v>552</v>
      </c>
      <c r="C393" s="55" t="s">
        <v>293</v>
      </c>
      <c r="D393" s="55" t="s">
        <v>736</v>
      </c>
      <c r="E393" s="55" t="s">
        <v>993</v>
      </c>
      <c r="F393" s="55" t="s">
        <v>994</v>
      </c>
      <c r="G393" s="69" t="s">
        <v>605</v>
      </c>
      <c r="H393" s="55" t="s">
        <v>612</v>
      </c>
      <c r="I393" s="55" t="s">
        <v>10</v>
      </c>
      <c r="J393" s="64">
        <v>42785</v>
      </c>
    </row>
    <row r="394" spans="1:10" x14ac:dyDescent="0.25">
      <c r="A394" s="55" t="s">
        <v>151</v>
      </c>
      <c r="B394" s="55" t="s">
        <v>553</v>
      </c>
      <c r="C394" s="55" t="s">
        <v>294</v>
      </c>
      <c r="D394" s="55" t="s">
        <v>737</v>
      </c>
      <c r="E394" s="55" t="s">
        <v>995</v>
      </c>
      <c r="F394" s="55" t="s">
        <v>996</v>
      </c>
      <c r="G394" s="69" t="s">
        <v>605</v>
      </c>
      <c r="H394" s="55" t="s">
        <v>612</v>
      </c>
      <c r="I394" s="55" t="s">
        <v>16</v>
      </c>
      <c r="J394" s="64">
        <v>42244</v>
      </c>
    </row>
    <row r="395" spans="1:10" x14ac:dyDescent="0.25">
      <c r="A395" s="55" t="s">
        <v>152</v>
      </c>
      <c r="B395" s="55" t="s">
        <v>554</v>
      </c>
      <c r="C395" s="55" t="s">
        <v>295</v>
      </c>
      <c r="D395" s="55" t="s">
        <v>738</v>
      </c>
      <c r="E395" s="55" t="s">
        <v>997</v>
      </c>
      <c r="F395" s="55" t="s">
        <v>998</v>
      </c>
      <c r="G395" s="69" t="s">
        <v>605</v>
      </c>
      <c r="H395" s="55" t="s">
        <v>612</v>
      </c>
      <c r="I395" s="55" t="s">
        <v>10</v>
      </c>
      <c r="J395" s="64">
        <v>41568</v>
      </c>
    </row>
    <row r="396" spans="1:10" x14ac:dyDescent="0.25">
      <c r="A396" s="55" t="s">
        <v>153</v>
      </c>
      <c r="B396" s="55" t="s">
        <v>555</v>
      </c>
      <c r="C396" s="55" t="s">
        <v>296</v>
      </c>
      <c r="D396" s="55" t="s">
        <v>739</v>
      </c>
      <c r="E396" s="55" t="s">
        <v>999</v>
      </c>
      <c r="F396" s="55" t="s">
        <v>1000</v>
      </c>
      <c r="G396" s="69" t="s">
        <v>605</v>
      </c>
      <c r="H396" s="55" t="s">
        <v>612</v>
      </c>
      <c r="I396" s="55" t="s">
        <v>10</v>
      </c>
      <c r="J396" s="64">
        <v>42831</v>
      </c>
    </row>
    <row r="397" spans="1:10" x14ac:dyDescent="0.25">
      <c r="A397" s="55" t="s">
        <v>154</v>
      </c>
      <c r="B397" s="55" t="s">
        <v>556</v>
      </c>
      <c r="C397" s="55" t="s">
        <v>297</v>
      </c>
      <c r="D397" s="55" t="s">
        <v>740</v>
      </c>
      <c r="E397" s="55" t="s">
        <v>1001</v>
      </c>
      <c r="F397" s="55" t="s">
        <v>967</v>
      </c>
      <c r="G397" s="69" t="s">
        <v>605</v>
      </c>
      <c r="H397" s="55" t="s">
        <v>612</v>
      </c>
      <c r="I397" s="55" t="s">
        <v>10</v>
      </c>
      <c r="J397" s="64">
        <v>40922</v>
      </c>
    </row>
    <row r="398" spans="1:10" x14ac:dyDescent="0.25">
      <c r="A398" s="55" t="s">
        <v>155</v>
      </c>
      <c r="B398" s="55" t="s">
        <v>557</v>
      </c>
      <c r="C398" s="55" t="s">
        <v>298</v>
      </c>
      <c r="D398" s="55" t="s">
        <v>741</v>
      </c>
      <c r="E398" s="55" t="s">
        <v>1002</v>
      </c>
      <c r="F398" s="55" t="s">
        <v>926</v>
      </c>
      <c r="G398" s="69" t="s">
        <v>605</v>
      </c>
      <c r="H398" s="55" t="s">
        <v>612</v>
      </c>
      <c r="I398" s="55" t="s">
        <v>10</v>
      </c>
      <c r="J398" s="64">
        <v>41783</v>
      </c>
    </row>
    <row r="399" spans="1:10" x14ac:dyDescent="0.25">
      <c r="A399" s="55" t="s">
        <v>156</v>
      </c>
      <c r="B399" s="55" t="s">
        <v>558</v>
      </c>
      <c r="C399" s="55" t="s">
        <v>299</v>
      </c>
      <c r="D399" s="55" t="s">
        <v>742</v>
      </c>
      <c r="E399" s="55" t="s">
        <v>1003</v>
      </c>
      <c r="F399" s="55" t="s">
        <v>1004</v>
      </c>
      <c r="G399" s="69" t="s">
        <v>605</v>
      </c>
      <c r="H399" s="55" t="s">
        <v>612</v>
      </c>
      <c r="I399" s="55" t="s">
        <v>10</v>
      </c>
      <c r="J399" s="64">
        <v>40605</v>
      </c>
    </row>
    <row r="400" spans="1:10" x14ac:dyDescent="0.25">
      <c r="A400" s="55" t="s">
        <v>157</v>
      </c>
      <c r="B400" s="55" t="s">
        <v>559</v>
      </c>
      <c r="C400" s="55" t="s">
        <v>300</v>
      </c>
      <c r="D400" s="55" t="s">
        <v>743</v>
      </c>
      <c r="E400" s="55" t="s">
        <v>1005</v>
      </c>
      <c r="F400" s="55" t="s">
        <v>1006</v>
      </c>
      <c r="G400" s="69" t="s">
        <v>605</v>
      </c>
      <c r="H400" s="55" t="s">
        <v>612</v>
      </c>
      <c r="I400" s="55" t="s">
        <v>16</v>
      </c>
      <c r="J400" s="64">
        <v>42397</v>
      </c>
    </row>
    <row r="401" spans="1:10" x14ac:dyDescent="0.25">
      <c r="A401" s="55" t="s">
        <v>158</v>
      </c>
      <c r="B401" s="55" t="s">
        <v>560</v>
      </c>
      <c r="C401" s="55" t="s">
        <v>301</v>
      </c>
      <c r="D401" s="55" t="s">
        <v>744</v>
      </c>
      <c r="E401" s="55" t="s">
        <v>1007</v>
      </c>
      <c r="F401" s="55" t="s">
        <v>987</v>
      </c>
      <c r="G401" s="69" t="s">
        <v>605</v>
      </c>
      <c r="H401" s="55" t="s">
        <v>612</v>
      </c>
      <c r="I401" s="55" t="s">
        <v>30</v>
      </c>
      <c r="J401" s="64">
        <v>41434</v>
      </c>
    </row>
    <row r="402" spans="1:10" x14ac:dyDescent="0.25">
      <c r="A402" s="55" t="s">
        <v>159</v>
      </c>
      <c r="B402" s="55" t="s">
        <v>561</v>
      </c>
      <c r="C402" s="55" t="s">
        <v>302</v>
      </c>
      <c r="D402" s="55" t="s">
        <v>745</v>
      </c>
      <c r="E402" s="55" t="s">
        <v>1008</v>
      </c>
      <c r="F402" s="55" t="s">
        <v>795</v>
      </c>
      <c r="G402" s="69" t="s">
        <v>605</v>
      </c>
      <c r="H402" s="55" t="s">
        <v>612</v>
      </c>
      <c r="I402" s="55" t="s">
        <v>124</v>
      </c>
      <c r="J402" s="64">
        <v>42809</v>
      </c>
    </row>
    <row r="403" spans="1:10" x14ac:dyDescent="0.25">
      <c r="A403" s="55" t="s">
        <v>160</v>
      </c>
      <c r="B403" s="55" t="s">
        <v>562</v>
      </c>
      <c r="C403" s="55" t="s">
        <v>303</v>
      </c>
      <c r="D403" s="55" t="s">
        <v>746</v>
      </c>
      <c r="E403" s="55" t="s">
        <v>1009</v>
      </c>
      <c r="F403" s="55" t="s">
        <v>1010</v>
      </c>
      <c r="G403" s="69" t="s">
        <v>605</v>
      </c>
      <c r="H403" s="55" t="s">
        <v>612</v>
      </c>
      <c r="I403" s="55" t="s">
        <v>10</v>
      </c>
      <c r="J403" s="64">
        <v>42349</v>
      </c>
    </row>
    <row r="404" spans="1:10" x14ac:dyDescent="0.25">
      <c r="A404" s="55" t="s">
        <v>161</v>
      </c>
      <c r="B404" s="55" t="s">
        <v>563</v>
      </c>
      <c r="D404" s="55" t="s">
        <v>747</v>
      </c>
      <c r="E404" s="55" t="s">
        <v>1011</v>
      </c>
      <c r="F404" s="55" t="s">
        <v>1012</v>
      </c>
      <c r="G404" s="69" t="s">
        <v>605</v>
      </c>
      <c r="H404" s="55" t="s">
        <v>612</v>
      </c>
      <c r="I404" s="55" t="s">
        <v>30</v>
      </c>
      <c r="J404" s="64">
        <v>42406</v>
      </c>
    </row>
    <row r="405" spans="1:10" x14ac:dyDescent="0.25">
      <c r="A405" s="55" t="s">
        <v>162</v>
      </c>
      <c r="B405" s="55" t="s">
        <v>564</v>
      </c>
      <c r="C405" s="55" t="s">
        <v>304</v>
      </c>
      <c r="D405" s="55" t="s">
        <v>748</v>
      </c>
      <c r="E405" s="55" t="s">
        <v>1013</v>
      </c>
      <c r="F405" s="55" t="s">
        <v>1014</v>
      </c>
      <c r="G405" s="69" t="s">
        <v>605</v>
      </c>
      <c r="H405" s="55" t="s">
        <v>612</v>
      </c>
      <c r="I405" s="55" t="s">
        <v>30</v>
      </c>
      <c r="J405" s="64">
        <v>41834</v>
      </c>
    </row>
    <row r="406" spans="1:10" x14ac:dyDescent="0.25">
      <c r="A406" s="55" t="s">
        <v>163</v>
      </c>
      <c r="B406" s="55" t="s">
        <v>565</v>
      </c>
      <c r="C406" s="55" t="s">
        <v>305</v>
      </c>
      <c r="D406" s="55" t="s">
        <v>749</v>
      </c>
      <c r="E406" s="55" t="s">
        <v>1015</v>
      </c>
      <c r="F406" s="55" t="s">
        <v>789</v>
      </c>
      <c r="G406" s="69" t="s">
        <v>605</v>
      </c>
      <c r="H406" s="55" t="s">
        <v>612</v>
      </c>
      <c r="I406" s="55" t="s">
        <v>124</v>
      </c>
      <c r="J406" s="64">
        <v>41286</v>
      </c>
    </row>
    <row r="407" spans="1:10" x14ac:dyDescent="0.25">
      <c r="A407" s="55" t="s">
        <v>164</v>
      </c>
      <c r="B407" s="55" t="s">
        <v>566</v>
      </c>
      <c r="C407" s="55" t="s">
        <v>306</v>
      </c>
      <c r="D407" s="55" t="s">
        <v>750</v>
      </c>
      <c r="E407" s="55" t="s">
        <v>1016</v>
      </c>
      <c r="F407" s="55" t="s">
        <v>1017</v>
      </c>
      <c r="G407" s="69" t="s">
        <v>605</v>
      </c>
      <c r="H407" s="55" t="s">
        <v>612</v>
      </c>
      <c r="I407" s="55" t="s">
        <v>16</v>
      </c>
      <c r="J407" s="64">
        <v>41223</v>
      </c>
    </row>
    <row r="408" spans="1:10" x14ac:dyDescent="0.25">
      <c r="A408" s="55" t="s">
        <v>165</v>
      </c>
      <c r="B408" s="55" t="s">
        <v>567</v>
      </c>
      <c r="C408" s="55" t="s">
        <v>307</v>
      </c>
      <c r="D408" s="55" t="s">
        <v>751</v>
      </c>
      <c r="E408" s="55" t="s">
        <v>1018</v>
      </c>
      <c r="F408" s="55" t="s">
        <v>797</v>
      </c>
      <c r="G408" s="69" t="s">
        <v>605</v>
      </c>
      <c r="H408" s="55" t="s">
        <v>612</v>
      </c>
      <c r="I408" s="55" t="s">
        <v>16</v>
      </c>
      <c r="J408" s="64">
        <v>42972</v>
      </c>
    </row>
    <row r="409" spans="1:10" x14ac:dyDescent="0.25">
      <c r="A409" s="55" t="s">
        <v>166</v>
      </c>
      <c r="B409" s="55" t="s">
        <v>568</v>
      </c>
      <c r="C409" s="55" t="s">
        <v>308</v>
      </c>
      <c r="D409" s="55" t="s">
        <v>752</v>
      </c>
      <c r="E409" s="55" t="s">
        <v>1019</v>
      </c>
      <c r="F409" s="55" t="s">
        <v>1020</v>
      </c>
      <c r="G409" s="69" t="s">
        <v>605</v>
      </c>
      <c r="H409" s="55" t="s">
        <v>612</v>
      </c>
      <c r="I409" s="55" t="s">
        <v>10</v>
      </c>
      <c r="J409" s="64">
        <v>40743</v>
      </c>
    </row>
    <row r="410" spans="1:10" x14ac:dyDescent="0.25">
      <c r="A410" s="55" t="s">
        <v>167</v>
      </c>
      <c r="B410" s="55" t="s">
        <v>569</v>
      </c>
      <c r="C410" s="55" t="s">
        <v>309</v>
      </c>
      <c r="D410" s="55" t="s">
        <v>753</v>
      </c>
      <c r="E410" s="55" t="s">
        <v>1021</v>
      </c>
      <c r="F410" s="55" t="s">
        <v>793</v>
      </c>
      <c r="G410" s="69" t="s">
        <v>605</v>
      </c>
      <c r="H410" s="55" t="s">
        <v>612</v>
      </c>
      <c r="I410" s="55" t="s">
        <v>10</v>
      </c>
      <c r="J410" s="64">
        <v>42473</v>
      </c>
    </row>
    <row r="411" spans="1:10" x14ac:dyDescent="0.25">
      <c r="A411" s="55" t="s">
        <v>168</v>
      </c>
      <c r="B411" s="55" t="s">
        <v>570</v>
      </c>
      <c r="C411" s="55" t="s">
        <v>310</v>
      </c>
      <c r="D411" s="55" t="s">
        <v>754</v>
      </c>
      <c r="E411" s="55" t="s">
        <v>1022</v>
      </c>
      <c r="F411" s="55" t="s">
        <v>803</v>
      </c>
      <c r="G411" s="69" t="s">
        <v>605</v>
      </c>
      <c r="H411" s="55" t="s">
        <v>612</v>
      </c>
      <c r="I411" s="55" t="s">
        <v>30</v>
      </c>
      <c r="J411" s="64">
        <v>42770</v>
      </c>
    </row>
    <row r="412" spans="1:10" x14ac:dyDescent="0.25">
      <c r="A412" s="55" t="s">
        <v>169</v>
      </c>
      <c r="B412" s="55" t="s">
        <v>571</v>
      </c>
      <c r="C412" s="55" t="s">
        <v>311</v>
      </c>
      <c r="D412" s="55" t="s">
        <v>755</v>
      </c>
      <c r="E412" s="55" t="s">
        <v>1023</v>
      </c>
      <c r="F412" s="55" t="s">
        <v>607</v>
      </c>
      <c r="G412" s="69" t="s">
        <v>605</v>
      </c>
      <c r="H412" s="55" t="s">
        <v>612</v>
      </c>
      <c r="I412" s="55" t="s">
        <v>124</v>
      </c>
      <c r="J412" s="64">
        <v>42145</v>
      </c>
    </row>
    <row r="413" spans="1:10" x14ac:dyDescent="0.25">
      <c r="A413" s="55" t="s">
        <v>170</v>
      </c>
      <c r="B413" s="55" t="s">
        <v>572</v>
      </c>
      <c r="C413" s="55" t="s">
        <v>312</v>
      </c>
      <c r="D413" s="55" t="s">
        <v>756</v>
      </c>
      <c r="E413" s="55" t="s">
        <v>1024</v>
      </c>
      <c r="F413" s="55" t="s">
        <v>1025</v>
      </c>
      <c r="G413" s="69" t="s">
        <v>605</v>
      </c>
      <c r="H413" s="55" t="s">
        <v>612</v>
      </c>
      <c r="I413" s="55" t="s">
        <v>10</v>
      </c>
      <c r="J413" s="64">
        <v>41230</v>
      </c>
    </row>
    <row r="414" spans="1:10" x14ac:dyDescent="0.25">
      <c r="A414" s="55" t="s">
        <v>171</v>
      </c>
      <c r="B414" s="55" t="s">
        <v>573</v>
      </c>
      <c r="C414" s="55" t="s">
        <v>313</v>
      </c>
      <c r="D414" s="55" t="s">
        <v>757</v>
      </c>
      <c r="E414" s="55" t="s">
        <v>1026</v>
      </c>
      <c r="F414" s="55" t="s">
        <v>809</v>
      </c>
      <c r="G414" s="69" t="s">
        <v>608</v>
      </c>
      <c r="H414" s="55" t="s">
        <v>612</v>
      </c>
      <c r="I414" s="55" t="s">
        <v>10</v>
      </c>
      <c r="J414" s="64">
        <v>41978</v>
      </c>
    </row>
    <row r="415" spans="1:10" x14ac:dyDescent="0.25">
      <c r="A415" s="55" t="s">
        <v>172</v>
      </c>
      <c r="B415" s="55" t="s">
        <v>574</v>
      </c>
      <c r="C415" s="55" t="s">
        <v>314</v>
      </c>
      <c r="D415" s="55" t="s">
        <v>758</v>
      </c>
      <c r="E415" s="55" t="s">
        <v>995</v>
      </c>
      <c r="F415" s="55" t="s">
        <v>928</v>
      </c>
      <c r="G415" s="69" t="s">
        <v>608</v>
      </c>
      <c r="H415" s="55" t="s">
        <v>612</v>
      </c>
      <c r="I415" s="55" t="s">
        <v>10</v>
      </c>
      <c r="J415" s="64">
        <v>42935</v>
      </c>
    </row>
    <row r="416" spans="1:10" x14ac:dyDescent="0.25">
      <c r="A416" s="55" t="s">
        <v>173</v>
      </c>
      <c r="B416" s="55" t="s">
        <v>575</v>
      </c>
      <c r="C416" s="55" t="s">
        <v>315</v>
      </c>
      <c r="D416" s="55" t="s">
        <v>759</v>
      </c>
      <c r="E416" s="55" t="s">
        <v>1027</v>
      </c>
      <c r="F416" s="55" t="s">
        <v>824</v>
      </c>
      <c r="G416" s="69" t="s">
        <v>608</v>
      </c>
      <c r="H416" s="55" t="s">
        <v>612</v>
      </c>
      <c r="I416" s="55" t="s">
        <v>10</v>
      </c>
      <c r="J416" s="64">
        <v>40584</v>
      </c>
    </row>
    <row r="417" spans="1:10" x14ac:dyDescent="0.25">
      <c r="A417" s="55" t="s">
        <v>174</v>
      </c>
      <c r="B417" s="55" t="s">
        <v>576</v>
      </c>
      <c r="C417" s="55" t="s">
        <v>316</v>
      </c>
      <c r="D417" s="55" t="s">
        <v>760</v>
      </c>
      <c r="E417" s="55" t="s">
        <v>1028</v>
      </c>
      <c r="F417" s="55" t="s">
        <v>1029</v>
      </c>
      <c r="G417" s="69" t="s">
        <v>608</v>
      </c>
      <c r="H417" s="55" t="s">
        <v>612</v>
      </c>
      <c r="I417" s="55" t="s">
        <v>124</v>
      </c>
      <c r="J417" s="64">
        <v>40456</v>
      </c>
    </row>
    <row r="418" spans="1:10" x14ac:dyDescent="0.25">
      <c r="A418" s="55" t="s">
        <v>175</v>
      </c>
      <c r="B418" s="55" t="s">
        <v>577</v>
      </c>
      <c r="C418" s="55" t="s">
        <v>317</v>
      </c>
      <c r="D418" s="55" t="s">
        <v>761</v>
      </c>
      <c r="E418" s="55" t="s">
        <v>1030</v>
      </c>
      <c r="F418" s="55" t="s">
        <v>1031</v>
      </c>
      <c r="G418" s="69" t="s">
        <v>608</v>
      </c>
      <c r="H418" s="55" t="s">
        <v>612</v>
      </c>
      <c r="I418" s="55" t="s">
        <v>10</v>
      </c>
      <c r="J418" s="64">
        <v>41830</v>
      </c>
    </row>
    <row r="419" spans="1:10" x14ac:dyDescent="0.25">
      <c r="A419" s="55" t="s">
        <v>176</v>
      </c>
      <c r="B419" s="55" t="s">
        <v>578</v>
      </c>
      <c r="C419" s="55" t="s">
        <v>318</v>
      </c>
      <c r="D419" s="55" t="s">
        <v>762</v>
      </c>
      <c r="E419" s="55" t="s">
        <v>1032</v>
      </c>
      <c r="F419" s="55" t="s">
        <v>1033</v>
      </c>
      <c r="G419" s="69" t="s">
        <v>608</v>
      </c>
      <c r="H419" s="55" t="s">
        <v>612</v>
      </c>
      <c r="I419" s="55" t="s">
        <v>124</v>
      </c>
      <c r="J419" s="64">
        <v>40456</v>
      </c>
    </row>
    <row r="420" spans="1:10" x14ac:dyDescent="0.25">
      <c r="A420" s="55" t="s">
        <v>177</v>
      </c>
      <c r="B420" s="55" t="s">
        <v>579</v>
      </c>
      <c r="C420" s="55" t="s">
        <v>319</v>
      </c>
      <c r="D420" s="55" t="s">
        <v>763</v>
      </c>
      <c r="E420" s="55" t="s">
        <v>1034</v>
      </c>
      <c r="F420" s="55" t="s">
        <v>1035</v>
      </c>
      <c r="G420" s="69" t="s">
        <v>608</v>
      </c>
      <c r="H420" s="55" t="s">
        <v>612</v>
      </c>
      <c r="I420" s="55" t="s">
        <v>10</v>
      </c>
      <c r="J420" s="64">
        <v>41991</v>
      </c>
    </row>
    <row r="421" spans="1:10" x14ac:dyDescent="0.25">
      <c r="A421" s="55" t="s">
        <v>178</v>
      </c>
      <c r="B421" s="55" t="s">
        <v>580</v>
      </c>
      <c r="C421" s="55" t="s">
        <v>320</v>
      </c>
      <c r="D421" s="55" t="s">
        <v>764</v>
      </c>
      <c r="E421" s="55" t="s">
        <v>1036</v>
      </c>
      <c r="F421" s="55" t="s">
        <v>1037</v>
      </c>
      <c r="G421" s="69" t="s">
        <v>608</v>
      </c>
      <c r="H421" s="55" t="s">
        <v>612</v>
      </c>
      <c r="I421" s="55" t="s">
        <v>124</v>
      </c>
      <c r="J421" s="64">
        <v>42388</v>
      </c>
    </row>
    <row r="422" spans="1:10" x14ac:dyDescent="0.25">
      <c r="A422" s="55" t="s">
        <v>179</v>
      </c>
      <c r="B422" s="55" t="s">
        <v>581</v>
      </c>
      <c r="C422" s="55" t="s">
        <v>321</v>
      </c>
      <c r="D422" s="55" t="s">
        <v>765</v>
      </c>
      <c r="E422" s="55" t="s">
        <v>1038</v>
      </c>
      <c r="F422" s="55" t="s">
        <v>1039</v>
      </c>
      <c r="G422" s="69" t="s">
        <v>608</v>
      </c>
      <c r="H422" s="55" t="s">
        <v>612</v>
      </c>
      <c r="I422" s="55" t="s">
        <v>30</v>
      </c>
      <c r="J422" s="64">
        <v>41830</v>
      </c>
    </row>
    <row r="423" spans="1:10" x14ac:dyDescent="0.25">
      <c r="A423" s="55" t="s">
        <v>180</v>
      </c>
      <c r="B423" s="55" t="s">
        <v>582</v>
      </c>
      <c r="C423" s="55" t="s">
        <v>322</v>
      </c>
      <c r="D423" s="55" t="s">
        <v>766</v>
      </c>
      <c r="E423" s="55" t="s">
        <v>1040</v>
      </c>
      <c r="F423" s="55" t="s">
        <v>880</v>
      </c>
      <c r="G423" s="69" t="s">
        <v>608</v>
      </c>
      <c r="H423" s="55" t="s">
        <v>612</v>
      </c>
      <c r="I423" s="55" t="s">
        <v>10</v>
      </c>
      <c r="J423" s="64">
        <v>41830</v>
      </c>
    </row>
    <row r="424" spans="1:10" x14ac:dyDescent="0.25">
      <c r="A424" s="55" t="s">
        <v>181</v>
      </c>
      <c r="B424" s="55" t="s">
        <v>583</v>
      </c>
      <c r="C424" s="55" t="s">
        <v>323</v>
      </c>
      <c r="D424" s="55" t="s">
        <v>767</v>
      </c>
      <c r="E424" s="55" t="s">
        <v>1041</v>
      </c>
      <c r="F424" s="55" t="s">
        <v>1042</v>
      </c>
      <c r="G424" s="69" t="s">
        <v>608</v>
      </c>
      <c r="H424" s="55" t="s">
        <v>612</v>
      </c>
      <c r="I424" s="55" t="s">
        <v>10</v>
      </c>
      <c r="J424" s="64">
        <v>41830</v>
      </c>
    </row>
    <row r="425" spans="1:10" x14ac:dyDescent="0.25">
      <c r="A425" s="55" t="s">
        <v>182</v>
      </c>
      <c r="B425" s="55" t="s">
        <v>584</v>
      </c>
      <c r="C425" s="55" t="s">
        <v>324</v>
      </c>
      <c r="D425" s="55" t="s">
        <v>768</v>
      </c>
      <c r="E425" s="55" t="s">
        <v>1043</v>
      </c>
      <c r="F425" s="55" t="s">
        <v>801</v>
      </c>
      <c r="G425" s="69" t="s">
        <v>608</v>
      </c>
      <c r="H425" s="55" t="s">
        <v>612</v>
      </c>
      <c r="I425" s="55" t="s">
        <v>10</v>
      </c>
      <c r="J425" s="64">
        <v>41830</v>
      </c>
    </row>
    <row r="426" spans="1:10" x14ac:dyDescent="0.25">
      <c r="A426" s="55" t="s">
        <v>183</v>
      </c>
      <c r="B426" s="55" t="s">
        <v>585</v>
      </c>
      <c r="C426" s="55" t="s">
        <v>325</v>
      </c>
      <c r="D426" s="55" t="s">
        <v>769</v>
      </c>
      <c r="E426" s="55" t="s">
        <v>1044</v>
      </c>
      <c r="F426" s="55" t="s">
        <v>862</v>
      </c>
      <c r="G426" s="69" t="s">
        <v>608</v>
      </c>
      <c r="H426" s="55" t="s">
        <v>612</v>
      </c>
      <c r="I426" s="55" t="s">
        <v>10</v>
      </c>
      <c r="J426" s="64">
        <v>41830</v>
      </c>
    </row>
    <row r="427" spans="1:10" x14ac:dyDescent="0.25">
      <c r="A427" s="55" t="s">
        <v>184</v>
      </c>
      <c r="B427" s="55" t="s">
        <v>586</v>
      </c>
      <c r="C427" s="55" t="s">
        <v>326</v>
      </c>
      <c r="D427" s="55" t="s">
        <v>770</v>
      </c>
      <c r="E427" s="55" t="s">
        <v>1045</v>
      </c>
      <c r="F427" s="55" t="s">
        <v>1046</v>
      </c>
      <c r="G427" s="69" t="s">
        <v>608</v>
      </c>
      <c r="H427" s="55" t="s">
        <v>612</v>
      </c>
      <c r="I427" s="55" t="s">
        <v>124</v>
      </c>
      <c r="J427" s="64">
        <v>40214</v>
      </c>
    </row>
    <row r="428" spans="1:10" x14ac:dyDescent="0.25">
      <c r="A428" s="55" t="s">
        <v>185</v>
      </c>
      <c r="B428" s="55" t="s">
        <v>587</v>
      </c>
      <c r="C428" s="55" t="s">
        <v>327</v>
      </c>
      <c r="D428" s="55" t="s">
        <v>771</v>
      </c>
      <c r="E428" s="55" t="s">
        <v>1047</v>
      </c>
      <c r="F428" s="55" t="s">
        <v>1048</v>
      </c>
      <c r="G428" s="69" t="s">
        <v>608</v>
      </c>
      <c r="H428" s="55" t="s">
        <v>612</v>
      </c>
      <c r="I428" s="55" t="s">
        <v>10</v>
      </c>
      <c r="J428" s="64">
        <v>40217</v>
      </c>
    </row>
    <row r="429" spans="1:10" x14ac:dyDescent="0.25">
      <c r="A429" s="55" t="s">
        <v>186</v>
      </c>
      <c r="B429" s="55" t="s">
        <v>588</v>
      </c>
      <c r="C429" s="55" t="s">
        <v>328</v>
      </c>
      <c r="D429" s="55" t="s">
        <v>772</v>
      </c>
      <c r="E429" s="55" t="s">
        <v>1049</v>
      </c>
      <c r="F429" s="55" t="s">
        <v>1050</v>
      </c>
      <c r="G429" s="69" t="s">
        <v>608</v>
      </c>
      <c r="H429" s="55" t="s">
        <v>612</v>
      </c>
      <c r="I429" s="55" t="s">
        <v>10</v>
      </c>
      <c r="J429" s="64">
        <v>42357</v>
      </c>
    </row>
    <row r="430" spans="1:10" x14ac:dyDescent="0.25">
      <c r="A430" s="55" t="s">
        <v>1119</v>
      </c>
      <c r="B430" s="55" t="s">
        <v>589</v>
      </c>
      <c r="C430" s="55" t="s">
        <v>329</v>
      </c>
      <c r="D430" s="55" t="s">
        <v>773</v>
      </c>
      <c r="E430" s="55" t="s">
        <v>821</v>
      </c>
      <c r="F430" s="55" t="s">
        <v>789</v>
      </c>
      <c r="G430" s="69" t="s">
        <v>608</v>
      </c>
      <c r="H430" s="55" t="s">
        <v>612</v>
      </c>
      <c r="I430" s="55" t="s">
        <v>10</v>
      </c>
      <c r="J430" s="64">
        <v>40217</v>
      </c>
    </row>
    <row r="431" spans="1:10" x14ac:dyDescent="0.25">
      <c r="A431" s="55" t="s">
        <v>598</v>
      </c>
      <c r="B431" s="55" t="s">
        <v>591</v>
      </c>
      <c r="C431" s="55" t="s">
        <v>237</v>
      </c>
      <c r="D431" s="55" t="s">
        <v>774</v>
      </c>
      <c r="E431" s="55" t="s">
        <v>594</v>
      </c>
      <c r="F431" s="55" t="s">
        <v>595</v>
      </c>
      <c r="G431" s="69" t="s">
        <v>603</v>
      </c>
      <c r="H431" s="55" t="s">
        <v>613</v>
      </c>
      <c r="I431" s="55" t="s">
        <v>602</v>
      </c>
      <c r="J431" s="64">
        <v>41044</v>
      </c>
    </row>
    <row r="432" spans="1:10" x14ac:dyDescent="0.25">
      <c r="A432" s="55" t="s">
        <v>599</v>
      </c>
      <c r="B432" s="55" t="s">
        <v>593</v>
      </c>
      <c r="C432" s="55" t="s">
        <v>194</v>
      </c>
      <c r="D432" s="55" t="s">
        <v>775</v>
      </c>
      <c r="E432" s="55" t="s">
        <v>596</v>
      </c>
      <c r="F432" s="55" t="s">
        <v>597</v>
      </c>
      <c r="G432" s="69" t="s">
        <v>603</v>
      </c>
      <c r="H432" s="55" t="s">
        <v>613</v>
      </c>
      <c r="I432" s="55" t="s">
        <v>602</v>
      </c>
      <c r="J432" s="64">
        <v>42083</v>
      </c>
    </row>
    <row r="433" spans="1:10" x14ac:dyDescent="0.25">
      <c r="A433" s="55" t="s">
        <v>610</v>
      </c>
      <c r="B433" s="55" t="s">
        <v>609</v>
      </c>
      <c r="C433" s="55" t="s">
        <v>258</v>
      </c>
      <c r="D433" s="55" t="s">
        <v>776</v>
      </c>
      <c r="E433" s="55" t="s">
        <v>600</v>
      </c>
      <c r="F433" s="55" t="s">
        <v>601</v>
      </c>
      <c r="G433" s="69" t="s">
        <v>602</v>
      </c>
      <c r="H433" s="55" t="s">
        <v>614</v>
      </c>
      <c r="I433" s="55" t="s">
        <v>602</v>
      </c>
      <c r="J433" s="64">
        <v>42084</v>
      </c>
    </row>
    <row r="434" spans="1:10" x14ac:dyDescent="0.25">
      <c r="A434" s="55" t="s">
        <v>611</v>
      </c>
      <c r="B434" s="55" t="s">
        <v>590</v>
      </c>
      <c r="C434" s="55" t="s">
        <v>615</v>
      </c>
      <c r="D434" s="55" t="s">
        <v>777</v>
      </c>
      <c r="E434" s="55" t="s">
        <v>606</v>
      </c>
      <c r="F434" s="55" t="s">
        <v>607</v>
      </c>
      <c r="G434" s="69" t="s">
        <v>603</v>
      </c>
      <c r="H434" s="55" t="s">
        <v>613</v>
      </c>
      <c r="I434" s="55" t="s">
        <v>602</v>
      </c>
      <c r="J434" s="64">
        <v>42085</v>
      </c>
    </row>
    <row r="435" spans="1:10" x14ac:dyDescent="0.25">
      <c r="A435" s="55" t="s">
        <v>624</v>
      </c>
      <c r="B435" s="55" t="s">
        <v>623</v>
      </c>
      <c r="C435" s="55" t="s">
        <v>272</v>
      </c>
      <c r="D435" s="55" t="s">
        <v>778</v>
      </c>
      <c r="E435" s="55" t="s">
        <v>621</v>
      </c>
      <c r="F435" s="55" t="s">
        <v>622</v>
      </c>
      <c r="G435" s="69" t="s">
        <v>602</v>
      </c>
      <c r="H435" s="55" t="s">
        <v>625</v>
      </c>
      <c r="I435" s="55" t="s">
        <v>602</v>
      </c>
      <c r="J435" s="64">
        <v>42086</v>
      </c>
    </row>
    <row r="436" spans="1:10" x14ac:dyDescent="0.25">
      <c r="A436" s="55" t="s">
        <v>39</v>
      </c>
      <c r="B436" s="55" t="s">
        <v>442</v>
      </c>
      <c r="C436" s="55" t="s">
        <v>188</v>
      </c>
      <c r="D436" s="55" t="s">
        <v>626</v>
      </c>
      <c r="E436" s="55" t="s">
        <v>779</v>
      </c>
      <c r="F436" s="55" t="s">
        <v>780</v>
      </c>
      <c r="G436" s="69" t="s">
        <v>604</v>
      </c>
      <c r="H436" s="55" t="s">
        <v>612</v>
      </c>
      <c r="I436" s="55" t="s">
        <v>330</v>
      </c>
      <c r="J436" s="64">
        <v>41044</v>
      </c>
    </row>
    <row r="437" spans="1:10" x14ac:dyDescent="0.25">
      <c r="A437" s="55" t="s">
        <v>40</v>
      </c>
      <c r="B437" s="55" t="s">
        <v>443</v>
      </c>
      <c r="C437" s="55" t="s">
        <v>189</v>
      </c>
      <c r="D437" s="55" t="s">
        <v>627</v>
      </c>
      <c r="E437" s="55" t="s">
        <v>781</v>
      </c>
      <c r="F437" s="55" t="s">
        <v>782</v>
      </c>
      <c r="G437" s="69" t="s">
        <v>604</v>
      </c>
      <c r="H437" s="55" t="s">
        <v>612</v>
      </c>
      <c r="I437" s="55" t="s">
        <v>330</v>
      </c>
      <c r="J437" s="64">
        <v>42083</v>
      </c>
    </row>
    <row r="438" spans="1:10" x14ac:dyDescent="0.25">
      <c r="A438" s="55" t="s">
        <v>41</v>
      </c>
      <c r="B438" s="55" t="s">
        <v>444</v>
      </c>
      <c r="C438" s="55" t="s">
        <v>190</v>
      </c>
      <c r="D438" s="55" t="s">
        <v>628</v>
      </c>
      <c r="E438" s="55" t="s">
        <v>783</v>
      </c>
      <c r="F438" s="55" t="s">
        <v>784</v>
      </c>
      <c r="G438" s="69" t="s">
        <v>604</v>
      </c>
      <c r="H438" s="55" t="s">
        <v>612</v>
      </c>
      <c r="I438" s="55" t="s">
        <v>330</v>
      </c>
      <c r="J438" s="64">
        <v>40490</v>
      </c>
    </row>
    <row r="439" spans="1:10" x14ac:dyDescent="0.25">
      <c r="A439" s="55" t="s">
        <v>42</v>
      </c>
      <c r="B439" s="55" t="s">
        <v>445</v>
      </c>
      <c r="C439" s="55" t="s">
        <v>191</v>
      </c>
      <c r="D439" s="55" t="s">
        <v>629</v>
      </c>
      <c r="E439" s="55" t="s">
        <v>785</v>
      </c>
      <c r="F439" s="55" t="s">
        <v>786</v>
      </c>
      <c r="G439" s="69" t="s">
        <v>604</v>
      </c>
      <c r="H439" s="55" t="s">
        <v>612</v>
      </c>
      <c r="I439" s="55" t="s">
        <v>330</v>
      </c>
      <c r="J439" s="64">
        <v>41830</v>
      </c>
    </row>
    <row r="440" spans="1:10" x14ac:dyDescent="0.25">
      <c r="A440" s="55" t="s">
        <v>43</v>
      </c>
      <c r="B440" s="55" t="s">
        <v>446</v>
      </c>
      <c r="C440" s="55" t="s">
        <v>192</v>
      </c>
      <c r="D440" s="55" t="s">
        <v>630</v>
      </c>
      <c r="E440" s="55" t="s">
        <v>787</v>
      </c>
      <c r="F440" s="55" t="s">
        <v>595</v>
      </c>
      <c r="G440" s="69" t="s">
        <v>604</v>
      </c>
      <c r="H440" s="55" t="s">
        <v>612</v>
      </c>
      <c r="I440" s="55" t="s">
        <v>330</v>
      </c>
      <c r="J440" s="64">
        <v>42615</v>
      </c>
    </row>
    <row r="441" spans="1:10" x14ac:dyDescent="0.25">
      <c r="A441" s="55" t="s">
        <v>44</v>
      </c>
      <c r="B441" s="55" t="s">
        <v>447</v>
      </c>
      <c r="C441" s="55" t="s">
        <v>193</v>
      </c>
      <c r="D441" s="55" t="s">
        <v>631</v>
      </c>
      <c r="E441" s="55" t="s">
        <v>788</v>
      </c>
      <c r="F441" s="55" t="s">
        <v>789</v>
      </c>
      <c r="G441" s="69" t="s">
        <v>604</v>
      </c>
      <c r="H441" s="55" t="s">
        <v>612</v>
      </c>
      <c r="I441" s="55" t="s">
        <v>330</v>
      </c>
      <c r="J441" s="64">
        <v>40719</v>
      </c>
    </row>
    <row r="442" spans="1:10" x14ac:dyDescent="0.25">
      <c r="A442" s="55" t="s">
        <v>45</v>
      </c>
      <c r="B442" s="55" t="s">
        <v>448</v>
      </c>
      <c r="C442" s="55" t="s">
        <v>194</v>
      </c>
      <c r="D442" s="55" t="s">
        <v>632</v>
      </c>
      <c r="E442" s="55" t="s">
        <v>790</v>
      </c>
      <c r="F442" s="55" t="s">
        <v>791</v>
      </c>
      <c r="G442" s="69" t="s">
        <v>604</v>
      </c>
      <c r="H442" s="55" t="s">
        <v>612</v>
      </c>
      <c r="I442" s="55" t="s">
        <v>330</v>
      </c>
      <c r="J442" s="64">
        <v>41318</v>
      </c>
    </row>
    <row r="443" spans="1:10" x14ac:dyDescent="0.25">
      <c r="A443" s="55" t="s">
        <v>46</v>
      </c>
      <c r="B443" s="55" t="s">
        <v>449</v>
      </c>
      <c r="C443" s="55" t="s">
        <v>195</v>
      </c>
      <c r="D443" s="55" t="s">
        <v>633</v>
      </c>
      <c r="E443" s="55" t="s">
        <v>792</v>
      </c>
      <c r="F443" s="55" t="s">
        <v>793</v>
      </c>
      <c r="G443" s="69" t="s">
        <v>604</v>
      </c>
      <c r="H443" s="55" t="s">
        <v>612</v>
      </c>
      <c r="I443" s="55" t="s">
        <v>18</v>
      </c>
      <c r="J443" s="64">
        <v>42977</v>
      </c>
    </row>
    <row r="444" spans="1:10" x14ac:dyDescent="0.25">
      <c r="A444" s="55" t="s">
        <v>47</v>
      </c>
      <c r="B444" s="55" t="s">
        <v>450</v>
      </c>
      <c r="C444" s="55" t="s">
        <v>196</v>
      </c>
      <c r="D444" s="55" t="s">
        <v>634</v>
      </c>
      <c r="E444" s="55" t="s">
        <v>794</v>
      </c>
      <c r="F444" s="55" t="s">
        <v>795</v>
      </c>
      <c r="G444" s="69" t="s">
        <v>604</v>
      </c>
      <c r="H444" s="55" t="s">
        <v>612</v>
      </c>
      <c r="I444" s="55" t="s">
        <v>20</v>
      </c>
      <c r="J444" s="64">
        <v>40456</v>
      </c>
    </row>
    <row r="445" spans="1:10" x14ac:dyDescent="0.25">
      <c r="A445" s="55" t="s">
        <v>48</v>
      </c>
      <c r="B445" s="55" t="s">
        <v>451</v>
      </c>
      <c r="C445" s="55" t="s">
        <v>197</v>
      </c>
      <c r="D445" s="55" t="s">
        <v>635</v>
      </c>
      <c r="E445" s="55" t="s">
        <v>796</v>
      </c>
      <c r="F445" s="55" t="s">
        <v>797</v>
      </c>
      <c r="G445" s="69" t="s">
        <v>604</v>
      </c>
      <c r="H445" s="55" t="s">
        <v>612</v>
      </c>
      <c r="I445" s="55" t="s">
        <v>20</v>
      </c>
      <c r="J445" s="64">
        <v>41991</v>
      </c>
    </row>
    <row r="446" spans="1:10" x14ac:dyDescent="0.25">
      <c r="A446" s="55" t="s">
        <v>1116</v>
      </c>
      <c r="B446" s="55" t="s">
        <v>452</v>
      </c>
      <c r="C446" s="55" t="s">
        <v>198</v>
      </c>
      <c r="D446" s="55" t="s">
        <v>636</v>
      </c>
      <c r="E446" s="55" t="s">
        <v>798</v>
      </c>
      <c r="F446" s="55" t="s">
        <v>799</v>
      </c>
      <c r="G446" s="69" t="s">
        <v>604</v>
      </c>
      <c r="H446" s="55" t="s">
        <v>612</v>
      </c>
      <c r="I446" s="55" t="s">
        <v>21</v>
      </c>
      <c r="J446" s="64">
        <v>42388</v>
      </c>
    </row>
    <row r="447" spans="1:10" x14ac:dyDescent="0.25">
      <c r="A447" s="55" t="s">
        <v>50</v>
      </c>
      <c r="B447" s="55" t="s">
        <v>453</v>
      </c>
      <c r="C447" s="55" t="s">
        <v>199</v>
      </c>
      <c r="D447" s="55" t="s">
        <v>637</v>
      </c>
      <c r="E447" s="55" t="s">
        <v>800</v>
      </c>
      <c r="F447" s="55" t="s">
        <v>801</v>
      </c>
      <c r="G447" s="69" t="s">
        <v>604</v>
      </c>
      <c r="H447" s="55" t="s">
        <v>612</v>
      </c>
      <c r="I447" s="55" t="s">
        <v>21</v>
      </c>
      <c r="J447" s="64">
        <v>41830</v>
      </c>
    </row>
    <row r="448" spans="1:10" x14ac:dyDescent="0.25">
      <c r="A448" s="55" t="s">
        <v>1117</v>
      </c>
      <c r="B448" s="55" t="s">
        <v>454</v>
      </c>
      <c r="C448" s="55" t="s">
        <v>200</v>
      </c>
      <c r="D448" s="55" t="s">
        <v>638</v>
      </c>
      <c r="E448" s="55" t="s">
        <v>802</v>
      </c>
      <c r="F448" s="55" t="s">
        <v>803</v>
      </c>
      <c r="G448" s="69" t="s">
        <v>604</v>
      </c>
      <c r="H448" s="55" t="s">
        <v>612</v>
      </c>
      <c r="I448" s="55" t="s">
        <v>21</v>
      </c>
      <c r="J448" s="64">
        <v>41830</v>
      </c>
    </row>
    <row r="449" spans="1:10" x14ac:dyDescent="0.25">
      <c r="A449" s="55" t="s">
        <v>52</v>
      </c>
      <c r="B449" s="55" t="s">
        <v>455</v>
      </c>
      <c r="C449" s="55" t="s">
        <v>201</v>
      </c>
      <c r="D449" s="55" t="s">
        <v>639</v>
      </c>
      <c r="E449" s="55" t="s">
        <v>804</v>
      </c>
      <c r="F449" s="55" t="s">
        <v>805</v>
      </c>
      <c r="G449" s="69" t="s">
        <v>604</v>
      </c>
      <c r="H449" s="55" t="s">
        <v>612</v>
      </c>
      <c r="I449" s="55" t="s">
        <v>21</v>
      </c>
      <c r="J449" s="64">
        <v>41830</v>
      </c>
    </row>
    <row r="450" spans="1:10" x14ac:dyDescent="0.25">
      <c r="A450" s="55" t="s">
        <v>53</v>
      </c>
      <c r="B450" s="55" t="s">
        <v>456</v>
      </c>
      <c r="C450" s="55" t="s">
        <v>202</v>
      </c>
      <c r="D450" s="55" t="s">
        <v>640</v>
      </c>
      <c r="E450" s="55" t="s">
        <v>806</v>
      </c>
      <c r="F450" s="55" t="s">
        <v>807</v>
      </c>
      <c r="G450" s="69" t="s">
        <v>604</v>
      </c>
      <c r="H450" s="55" t="s">
        <v>612</v>
      </c>
      <c r="I450" s="55" t="s">
        <v>23</v>
      </c>
      <c r="J450" s="64">
        <v>41830</v>
      </c>
    </row>
    <row r="451" spans="1:10" x14ac:dyDescent="0.25">
      <c r="A451" s="55" t="s">
        <v>54</v>
      </c>
      <c r="B451" s="55" t="s">
        <v>457</v>
      </c>
      <c r="C451" s="55" t="s">
        <v>203</v>
      </c>
      <c r="D451" s="55" t="s">
        <v>641</v>
      </c>
      <c r="E451" s="55" t="s">
        <v>808</v>
      </c>
      <c r="F451" s="55" t="s">
        <v>809</v>
      </c>
      <c r="G451" s="69" t="s">
        <v>604</v>
      </c>
      <c r="H451" s="55" t="s">
        <v>612</v>
      </c>
      <c r="I451" s="55" t="s">
        <v>25</v>
      </c>
      <c r="J451" s="64">
        <v>41830</v>
      </c>
    </row>
    <row r="452" spans="1:10" x14ac:dyDescent="0.25">
      <c r="A452" s="55" t="s">
        <v>55</v>
      </c>
      <c r="B452" s="55" t="s">
        <v>458</v>
      </c>
      <c r="C452" s="55" t="s">
        <v>204</v>
      </c>
      <c r="D452" s="55" t="s">
        <v>642</v>
      </c>
      <c r="E452" s="55" t="s">
        <v>810</v>
      </c>
      <c r="F452" s="55" t="s">
        <v>811</v>
      </c>
      <c r="G452" s="69" t="s">
        <v>604</v>
      </c>
      <c r="H452" s="55" t="s">
        <v>612</v>
      </c>
      <c r="I452" s="55" t="s">
        <v>23</v>
      </c>
      <c r="J452" s="64">
        <v>41830</v>
      </c>
    </row>
    <row r="453" spans="1:10" x14ac:dyDescent="0.25">
      <c r="A453" s="55" t="s">
        <v>56</v>
      </c>
      <c r="B453" s="55" t="s">
        <v>459</v>
      </c>
      <c r="C453" s="55" t="s">
        <v>205</v>
      </c>
      <c r="D453" s="55" t="s">
        <v>643</v>
      </c>
      <c r="E453" s="55" t="s">
        <v>812</v>
      </c>
      <c r="F453" s="55" t="s">
        <v>813</v>
      </c>
      <c r="G453" s="69" t="s">
        <v>604</v>
      </c>
      <c r="H453" s="55" t="s">
        <v>612</v>
      </c>
      <c r="I453" s="55" t="s">
        <v>25</v>
      </c>
      <c r="J453" s="64">
        <v>41830</v>
      </c>
    </row>
    <row r="454" spans="1:10" x14ac:dyDescent="0.25">
      <c r="A454" s="55" t="s">
        <v>57</v>
      </c>
      <c r="B454" s="55" t="s">
        <v>460</v>
      </c>
      <c r="C454" s="55" t="s">
        <v>206</v>
      </c>
      <c r="D454" s="55" t="s">
        <v>644</v>
      </c>
      <c r="E454" s="55" t="s">
        <v>814</v>
      </c>
      <c r="F454" s="55" t="s">
        <v>815</v>
      </c>
      <c r="G454" s="69" t="s">
        <v>604</v>
      </c>
      <c r="H454" s="55" t="s">
        <v>612</v>
      </c>
      <c r="I454" s="55" t="s">
        <v>23</v>
      </c>
      <c r="J454" s="64">
        <v>41830</v>
      </c>
    </row>
    <row r="455" spans="1:10" x14ac:dyDescent="0.25">
      <c r="A455" s="55" t="s">
        <v>58</v>
      </c>
      <c r="B455" s="55" t="s">
        <v>461</v>
      </c>
      <c r="C455" s="55" t="s">
        <v>207</v>
      </c>
      <c r="D455" s="55" t="s">
        <v>645</v>
      </c>
      <c r="E455" s="55" t="s">
        <v>816</v>
      </c>
      <c r="F455" s="55" t="s">
        <v>607</v>
      </c>
      <c r="G455" s="69" t="s">
        <v>604</v>
      </c>
      <c r="H455" s="55" t="s">
        <v>612</v>
      </c>
      <c r="I455" s="55" t="s">
        <v>20</v>
      </c>
      <c r="J455" s="64">
        <v>41830</v>
      </c>
    </row>
    <row r="456" spans="1:10" x14ac:dyDescent="0.25">
      <c r="A456" s="55" t="s">
        <v>59</v>
      </c>
      <c r="B456" s="55" t="s">
        <v>462</v>
      </c>
      <c r="C456" s="55" t="s">
        <v>208</v>
      </c>
      <c r="D456" s="55" t="s">
        <v>646</v>
      </c>
      <c r="E456" s="55" t="s">
        <v>817</v>
      </c>
      <c r="F456" s="55" t="s">
        <v>818</v>
      </c>
      <c r="G456" s="69" t="s">
        <v>604</v>
      </c>
      <c r="H456" s="55" t="s">
        <v>612</v>
      </c>
      <c r="I456" s="55" t="s">
        <v>18</v>
      </c>
      <c r="J456" s="64">
        <v>41830</v>
      </c>
    </row>
    <row r="457" spans="1:10" x14ac:dyDescent="0.25">
      <c r="A457" s="55" t="s">
        <v>60</v>
      </c>
      <c r="B457" s="55" t="s">
        <v>463</v>
      </c>
      <c r="C457" s="55" t="s">
        <v>209</v>
      </c>
      <c r="D457" s="55" t="s">
        <v>647</v>
      </c>
      <c r="E457" s="55" t="s">
        <v>819</v>
      </c>
      <c r="F457" s="55" t="s">
        <v>820</v>
      </c>
      <c r="G457" s="69" t="s">
        <v>604</v>
      </c>
      <c r="H457" s="55" t="s">
        <v>612</v>
      </c>
      <c r="I457" s="55" t="s">
        <v>23</v>
      </c>
      <c r="J457" s="64">
        <v>42941</v>
      </c>
    </row>
    <row r="458" spans="1:10" x14ac:dyDescent="0.25">
      <c r="A458" s="55" t="s">
        <v>61</v>
      </c>
      <c r="B458" s="55" t="s">
        <v>464</v>
      </c>
      <c r="C458" s="55" t="s">
        <v>210</v>
      </c>
      <c r="D458" s="55" t="s">
        <v>648</v>
      </c>
      <c r="E458" s="55" t="s">
        <v>821</v>
      </c>
      <c r="F458" s="55" t="s">
        <v>822</v>
      </c>
      <c r="G458" s="69" t="s">
        <v>604</v>
      </c>
      <c r="H458" s="55" t="s">
        <v>612</v>
      </c>
      <c r="I458" s="55" t="s">
        <v>26</v>
      </c>
      <c r="J458" s="64">
        <v>42537</v>
      </c>
    </row>
    <row r="459" spans="1:10" x14ac:dyDescent="0.25">
      <c r="A459" s="55" t="s">
        <v>1118</v>
      </c>
      <c r="B459" s="55" t="s">
        <v>465</v>
      </c>
      <c r="C459" s="55" t="s">
        <v>211</v>
      </c>
      <c r="D459" s="55" t="s">
        <v>649</v>
      </c>
      <c r="E459" s="55" t="s">
        <v>823</v>
      </c>
      <c r="F459" s="55" t="s">
        <v>824</v>
      </c>
      <c r="G459" s="69" t="s">
        <v>604</v>
      </c>
      <c r="H459" s="55" t="s">
        <v>612</v>
      </c>
      <c r="I459" s="55" t="s">
        <v>21</v>
      </c>
      <c r="J459" s="64">
        <v>40217</v>
      </c>
    </row>
    <row r="460" spans="1:10" x14ac:dyDescent="0.25">
      <c r="A460" s="55" t="s">
        <v>63</v>
      </c>
      <c r="B460" s="55" t="s">
        <v>466</v>
      </c>
      <c r="C460" s="55" t="s">
        <v>212</v>
      </c>
      <c r="D460" s="55" t="s">
        <v>650</v>
      </c>
      <c r="E460" s="55" t="s">
        <v>825</v>
      </c>
      <c r="F460" s="55" t="s">
        <v>826</v>
      </c>
      <c r="G460" s="69" t="s">
        <v>604</v>
      </c>
      <c r="H460" s="55" t="s">
        <v>612</v>
      </c>
      <c r="I460" s="55" t="s">
        <v>25</v>
      </c>
      <c r="J460" s="64">
        <v>42357</v>
      </c>
    </row>
    <row r="461" spans="1:10" x14ac:dyDescent="0.25">
      <c r="A461" s="55" t="s">
        <v>64</v>
      </c>
      <c r="B461" s="55" t="s">
        <v>467</v>
      </c>
      <c r="C461" s="55" t="s">
        <v>213</v>
      </c>
      <c r="D461" s="55" t="s">
        <v>651</v>
      </c>
      <c r="E461" s="55" t="s">
        <v>827</v>
      </c>
      <c r="F461" s="55" t="s">
        <v>828</v>
      </c>
      <c r="G461" s="69" t="s">
        <v>605</v>
      </c>
      <c r="H461" s="55" t="s">
        <v>612</v>
      </c>
      <c r="I461" s="55" t="s">
        <v>20</v>
      </c>
      <c r="J461" s="64">
        <v>41466</v>
      </c>
    </row>
    <row r="462" spans="1:10" x14ac:dyDescent="0.25">
      <c r="A462" s="55" t="s">
        <v>65</v>
      </c>
      <c r="B462" s="55" t="s">
        <v>468</v>
      </c>
      <c r="C462" s="55" t="s">
        <v>214</v>
      </c>
      <c r="D462" s="55" t="s">
        <v>652</v>
      </c>
      <c r="E462" s="55" t="s">
        <v>829</v>
      </c>
      <c r="F462" s="55" t="s">
        <v>830</v>
      </c>
      <c r="G462" s="69" t="s">
        <v>605</v>
      </c>
      <c r="H462" s="55" t="s">
        <v>612</v>
      </c>
      <c r="I462" s="55" t="s">
        <v>23</v>
      </c>
      <c r="J462" s="64">
        <v>40567</v>
      </c>
    </row>
    <row r="463" spans="1:10" x14ac:dyDescent="0.25">
      <c r="A463" s="55" t="s">
        <v>66</v>
      </c>
      <c r="B463" s="55" t="s">
        <v>469</v>
      </c>
      <c r="C463" s="55" t="s">
        <v>215</v>
      </c>
      <c r="D463" s="55" t="s">
        <v>653</v>
      </c>
      <c r="E463" s="55" t="s">
        <v>831</v>
      </c>
      <c r="F463" s="55" t="s">
        <v>832</v>
      </c>
      <c r="G463" s="69" t="s">
        <v>605</v>
      </c>
      <c r="H463" s="55" t="s">
        <v>612</v>
      </c>
      <c r="I463" s="55" t="s">
        <v>25</v>
      </c>
      <c r="J463" s="64">
        <v>42865</v>
      </c>
    </row>
    <row r="464" spans="1:10" x14ac:dyDescent="0.25">
      <c r="A464" s="55" t="s">
        <v>67</v>
      </c>
      <c r="B464" s="55" t="s">
        <v>470</v>
      </c>
      <c r="C464" s="55" t="s">
        <v>216</v>
      </c>
      <c r="D464" s="55" t="s">
        <v>654</v>
      </c>
      <c r="E464" s="55" t="s">
        <v>833</v>
      </c>
      <c r="F464" s="55" t="s">
        <v>834</v>
      </c>
      <c r="G464" s="69" t="s">
        <v>605</v>
      </c>
      <c r="H464" s="55" t="s">
        <v>612</v>
      </c>
      <c r="I464" s="55" t="s">
        <v>18</v>
      </c>
      <c r="J464" s="64">
        <v>41915</v>
      </c>
    </row>
    <row r="465" spans="1:10" x14ac:dyDescent="0.25">
      <c r="A465" s="55" t="s">
        <v>68</v>
      </c>
      <c r="B465" s="55" t="s">
        <v>471</v>
      </c>
      <c r="C465" s="55" t="s">
        <v>217</v>
      </c>
      <c r="D465" s="55" t="s">
        <v>655</v>
      </c>
      <c r="E465" s="55" t="s">
        <v>835</v>
      </c>
      <c r="F465" s="55" t="s">
        <v>836</v>
      </c>
      <c r="G465" s="69" t="s">
        <v>605</v>
      </c>
      <c r="H465" s="55" t="s">
        <v>612</v>
      </c>
      <c r="I465" s="55" t="s">
        <v>23</v>
      </c>
      <c r="J465" s="64">
        <v>42081</v>
      </c>
    </row>
    <row r="466" spans="1:10" x14ac:dyDescent="0.25">
      <c r="A466" s="55" t="s">
        <v>69</v>
      </c>
      <c r="B466" s="55" t="s">
        <v>472</v>
      </c>
      <c r="C466" s="55" t="s">
        <v>218</v>
      </c>
      <c r="D466" s="55" t="s">
        <v>656</v>
      </c>
      <c r="E466" s="55" t="s">
        <v>837</v>
      </c>
      <c r="F466" s="55" t="s">
        <v>838</v>
      </c>
      <c r="G466" s="69" t="s">
        <v>605</v>
      </c>
      <c r="H466" s="55" t="s">
        <v>612</v>
      </c>
      <c r="I466" s="55" t="s">
        <v>21</v>
      </c>
      <c r="J466" s="64">
        <v>42679</v>
      </c>
    </row>
    <row r="467" spans="1:10" x14ac:dyDescent="0.25">
      <c r="A467" s="55" t="s">
        <v>70</v>
      </c>
      <c r="B467" s="55" t="s">
        <v>473</v>
      </c>
      <c r="C467" s="55" t="s">
        <v>219</v>
      </c>
      <c r="D467" s="55" t="s">
        <v>657</v>
      </c>
      <c r="E467" s="55" t="s">
        <v>839</v>
      </c>
      <c r="F467" s="55" t="s">
        <v>840</v>
      </c>
      <c r="G467" s="69" t="s">
        <v>605</v>
      </c>
      <c r="H467" s="55" t="s">
        <v>612</v>
      </c>
      <c r="I467" s="55" t="s">
        <v>23</v>
      </c>
      <c r="J467" s="64">
        <v>41609</v>
      </c>
    </row>
    <row r="468" spans="1:10" x14ac:dyDescent="0.25">
      <c r="A468" s="55" t="s">
        <v>71</v>
      </c>
      <c r="B468" s="55" t="s">
        <v>474</v>
      </c>
      <c r="C468" s="55" t="s">
        <v>220</v>
      </c>
      <c r="D468" s="55" t="s">
        <v>658</v>
      </c>
      <c r="E468" s="55" t="s">
        <v>841</v>
      </c>
      <c r="F468" s="55" t="s">
        <v>842</v>
      </c>
      <c r="G468" s="69" t="s">
        <v>605</v>
      </c>
      <c r="H468" s="55" t="s">
        <v>612</v>
      </c>
      <c r="I468" s="55" t="s">
        <v>23</v>
      </c>
      <c r="J468" s="64">
        <v>40953</v>
      </c>
    </row>
    <row r="469" spans="1:10" x14ac:dyDescent="0.25">
      <c r="A469" s="55" t="s">
        <v>72</v>
      </c>
      <c r="B469" s="55" t="s">
        <v>475</v>
      </c>
      <c r="C469" s="55" t="s">
        <v>221</v>
      </c>
      <c r="D469" s="55" t="s">
        <v>659</v>
      </c>
      <c r="E469" s="55" t="s">
        <v>843</v>
      </c>
      <c r="F469" s="55" t="s">
        <v>844</v>
      </c>
      <c r="G469" s="69" t="s">
        <v>605</v>
      </c>
      <c r="H469" s="55" t="s">
        <v>612</v>
      </c>
      <c r="I469" s="55" t="s">
        <v>21</v>
      </c>
      <c r="J469" s="64">
        <v>43000</v>
      </c>
    </row>
    <row r="470" spans="1:10" x14ac:dyDescent="0.25">
      <c r="A470" s="55" t="s">
        <v>73</v>
      </c>
      <c r="B470" s="55" t="s">
        <v>476</v>
      </c>
      <c r="C470" s="55" t="s">
        <v>222</v>
      </c>
      <c r="D470" s="55" t="s">
        <v>660</v>
      </c>
      <c r="E470" s="55" t="s">
        <v>845</v>
      </c>
      <c r="F470" s="55" t="s">
        <v>846</v>
      </c>
      <c r="G470" s="69" t="s">
        <v>605</v>
      </c>
      <c r="H470" s="55" t="s">
        <v>612</v>
      </c>
      <c r="I470" s="55" t="s">
        <v>23</v>
      </c>
      <c r="J470" s="64">
        <v>41808</v>
      </c>
    </row>
    <row r="471" spans="1:10" x14ac:dyDescent="0.25">
      <c r="A471" s="55" t="s">
        <v>74</v>
      </c>
      <c r="B471" s="55" t="s">
        <v>477</v>
      </c>
      <c r="C471" s="55" t="s">
        <v>223</v>
      </c>
      <c r="D471" s="55" t="s">
        <v>661</v>
      </c>
      <c r="E471" s="55" t="s">
        <v>847</v>
      </c>
      <c r="F471" s="55" t="s">
        <v>848</v>
      </c>
      <c r="G471" s="69" t="s">
        <v>605</v>
      </c>
      <c r="H471" s="55" t="s">
        <v>612</v>
      </c>
      <c r="I471" s="55" t="s">
        <v>20</v>
      </c>
      <c r="J471" s="64">
        <v>40854</v>
      </c>
    </row>
    <row r="472" spans="1:10" x14ac:dyDescent="0.25">
      <c r="A472" s="55" t="s">
        <v>75</v>
      </c>
      <c r="B472" s="55" t="s">
        <v>478</v>
      </c>
      <c r="C472" s="55" t="s">
        <v>224</v>
      </c>
      <c r="D472" s="55" t="s">
        <v>662</v>
      </c>
      <c r="E472" s="55" t="s">
        <v>849</v>
      </c>
      <c r="F472" s="55" t="s">
        <v>850</v>
      </c>
      <c r="G472" s="69" t="s">
        <v>605</v>
      </c>
      <c r="H472" s="55" t="s">
        <v>612</v>
      </c>
      <c r="I472" s="55" t="s">
        <v>23</v>
      </c>
      <c r="J472" s="64">
        <v>42785</v>
      </c>
    </row>
    <row r="473" spans="1:10" x14ac:dyDescent="0.25">
      <c r="A473" s="55" t="s">
        <v>76</v>
      </c>
      <c r="B473" s="55" t="s">
        <v>479</v>
      </c>
      <c r="C473" s="55" t="s">
        <v>225</v>
      </c>
      <c r="D473" s="55" t="s">
        <v>663</v>
      </c>
      <c r="E473" s="55" t="s">
        <v>851</v>
      </c>
      <c r="F473" s="55" t="s">
        <v>852</v>
      </c>
      <c r="G473" s="69" t="s">
        <v>605</v>
      </c>
      <c r="H473" s="55" t="s">
        <v>612</v>
      </c>
      <c r="I473" s="55" t="s">
        <v>21</v>
      </c>
      <c r="J473" s="64">
        <v>42244</v>
      </c>
    </row>
    <row r="474" spans="1:10" x14ac:dyDescent="0.25">
      <c r="A474" s="55" t="s">
        <v>77</v>
      </c>
      <c r="B474" s="55" t="s">
        <v>480</v>
      </c>
      <c r="C474" s="55" t="s">
        <v>226</v>
      </c>
      <c r="D474" s="55" t="s">
        <v>664</v>
      </c>
      <c r="E474" s="55" t="s">
        <v>594</v>
      </c>
      <c r="F474" s="55" t="s">
        <v>853</v>
      </c>
      <c r="G474" s="69" t="s">
        <v>605</v>
      </c>
      <c r="H474" s="55" t="s">
        <v>612</v>
      </c>
      <c r="I474" s="55" t="s">
        <v>20</v>
      </c>
      <c r="J474" s="64">
        <v>41568</v>
      </c>
    </row>
    <row r="475" spans="1:10" x14ac:dyDescent="0.25">
      <c r="A475" s="55" t="s">
        <v>78</v>
      </c>
      <c r="B475" s="55" t="s">
        <v>481</v>
      </c>
      <c r="C475" s="55" t="s">
        <v>227</v>
      </c>
      <c r="D475" s="55" t="s">
        <v>665</v>
      </c>
      <c r="E475" s="55" t="s">
        <v>854</v>
      </c>
      <c r="F475" s="55" t="s">
        <v>855</v>
      </c>
      <c r="G475" s="69" t="s">
        <v>605</v>
      </c>
      <c r="H475" s="55" t="s">
        <v>612</v>
      </c>
      <c r="I475" s="55" t="s">
        <v>29</v>
      </c>
      <c r="J475" s="64">
        <v>42831</v>
      </c>
    </row>
    <row r="476" spans="1:10" x14ac:dyDescent="0.25">
      <c r="A476" s="55" t="s">
        <v>79</v>
      </c>
      <c r="B476" s="55" t="s">
        <v>482</v>
      </c>
      <c r="C476" s="55" t="s">
        <v>228</v>
      </c>
      <c r="D476" s="55" t="s">
        <v>666</v>
      </c>
      <c r="E476" s="55" t="s">
        <v>856</v>
      </c>
      <c r="F476" s="55" t="s">
        <v>857</v>
      </c>
      <c r="G476" s="69" t="s">
        <v>605</v>
      </c>
      <c r="H476" s="55" t="s">
        <v>612</v>
      </c>
      <c r="I476" s="55" t="s">
        <v>20</v>
      </c>
      <c r="J476" s="64">
        <v>40922</v>
      </c>
    </row>
    <row r="477" spans="1:10" x14ac:dyDescent="0.25">
      <c r="A477" s="55" t="s">
        <v>80</v>
      </c>
      <c r="B477" s="55" t="s">
        <v>483</v>
      </c>
      <c r="C477" s="55" t="s">
        <v>229</v>
      </c>
      <c r="D477" s="55" t="s">
        <v>667</v>
      </c>
      <c r="E477" s="55" t="s">
        <v>787</v>
      </c>
      <c r="F477" s="55" t="s">
        <v>858</v>
      </c>
      <c r="G477" s="69" t="s">
        <v>605</v>
      </c>
      <c r="H477" s="55" t="s">
        <v>612</v>
      </c>
      <c r="I477" s="55" t="s">
        <v>21</v>
      </c>
      <c r="J477" s="64">
        <v>41783</v>
      </c>
    </row>
    <row r="478" spans="1:10" x14ac:dyDescent="0.25">
      <c r="A478" s="55" t="s">
        <v>81</v>
      </c>
      <c r="B478" s="55" t="s">
        <v>484</v>
      </c>
      <c r="C478" s="55" t="s">
        <v>230</v>
      </c>
      <c r="D478" s="55" t="s">
        <v>668</v>
      </c>
      <c r="E478" s="55" t="s">
        <v>859</v>
      </c>
      <c r="F478" s="55" t="s">
        <v>860</v>
      </c>
      <c r="G478" s="69" t="s">
        <v>605</v>
      </c>
      <c r="H478" s="55" t="s">
        <v>612</v>
      </c>
      <c r="I478" s="55" t="s">
        <v>23</v>
      </c>
      <c r="J478" s="64">
        <v>40605</v>
      </c>
    </row>
    <row r="479" spans="1:10" x14ac:dyDescent="0.25">
      <c r="A479" s="55" t="s">
        <v>82</v>
      </c>
      <c r="B479" s="55" t="s">
        <v>485</v>
      </c>
      <c r="C479" s="55" t="s">
        <v>231</v>
      </c>
      <c r="D479" s="55" t="s">
        <v>669</v>
      </c>
      <c r="E479" s="55" t="s">
        <v>861</v>
      </c>
      <c r="F479" s="55" t="s">
        <v>862</v>
      </c>
      <c r="G479" s="69" t="s">
        <v>605</v>
      </c>
      <c r="H479" s="55" t="s">
        <v>612</v>
      </c>
      <c r="I479" s="55" t="s">
        <v>20</v>
      </c>
      <c r="J479" s="64">
        <v>42397</v>
      </c>
    </row>
    <row r="480" spans="1:10" x14ac:dyDescent="0.25">
      <c r="A480" s="55" t="s">
        <v>83</v>
      </c>
      <c r="B480" s="55" t="s">
        <v>486</v>
      </c>
      <c r="C480" s="55" t="s">
        <v>232</v>
      </c>
      <c r="D480" s="55" t="s">
        <v>670</v>
      </c>
      <c r="E480" s="55" t="s">
        <v>863</v>
      </c>
      <c r="F480" s="55" t="s">
        <v>864</v>
      </c>
      <c r="G480" s="69" t="s">
        <v>605</v>
      </c>
      <c r="H480" s="55" t="s">
        <v>612</v>
      </c>
      <c r="I480" s="55" t="s">
        <v>21</v>
      </c>
      <c r="J480" s="64">
        <v>41434</v>
      </c>
    </row>
    <row r="481" spans="1:10" x14ac:dyDescent="0.25">
      <c r="A481" s="55" t="s">
        <v>84</v>
      </c>
      <c r="B481" s="55" t="s">
        <v>487</v>
      </c>
      <c r="C481" s="55" t="s">
        <v>233</v>
      </c>
      <c r="D481" s="55" t="s">
        <v>671</v>
      </c>
      <c r="E481" s="55" t="s">
        <v>865</v>
      </c>
      <c r="F481" s="55" t="s">
        <v>866</v>
      </c>
      <c r="G481" s="69" t="s">
        <v>605</v>
      </c>
      <c r="H481" s="55" t="s">
        <v>612</v>
      </c>
      <c r="I481" s="55" t="s">
        <v>25</v>
      </c>
      <c r="J481" s="64">
        <v>42809</v>
      </c>
    </row>
    <row r="482" spans="1:10" x14ac:dyDescent="0.25">
      <c r="A482" s="55" t="s">
        <v>85</v>
      </c>
      <c r="B482" s="55" t="s">
        <v>488</v>
      </c>
      <c r="C482" s="55" t="s">
        <v>234</v>
      </c>
      <c r="D482" s="55" t="s">
        <v>672</v>
      </c>
      <c r="E482" s="55" t="s">
        <v>867</v>
      </c>
      <c r="F482" s="55" t="s">
        <v>868</v>
      </c>
      <c r="G482" s="69" t="s">
        <v>605</v>
      </c>
      <c r="H482" s="55" t="s">
        <v>612</v>
      </c>
      <c r="I482" s="55" t="s">
        <v>20</v>
      </c>
      <c r="J482" s="64">
        <v>42349</v>
      </c>
    </row>
    <row r="483" spans="1:10" x14ac:dyDescent="0.25">
      <c r="A483" s="55" t="s">
        <v>86</v>
      </c>
      <c r="B483" s="55" t="s">
        <v>489</v>
      </c>
      <c r="C483" s="55" t="s">
        <v>235</v>
      </c>
      <c r="D483" s="55" t="s">
        <v>673</v>
      </c>
      <c r="E483" s="55" t="s">
        <v>869</v>
      </c>
      <c r="F483" s="55" t="s">
        <v>870</v>
      </c>
      <c r="G483" s="69" t="s">
        <v>605</v>
      </c>
      <c r="H483" s="55" t="s">
        <v>612</v>
      </c>
      <c r="I483" s="55" t="s">
        <v>20</v>
      </c>
      <c r="J483" s="64">
        <v>42406</v>
      </c>
    </row>
    <row r="484" spans="1:10" x14ac:dyDescent="0.25">
      <c r="A484" s="55" t="s">
        <v>87</v>
      </c>
      <c r="B484" s="55" t="s">
        <v>490</v>
      </c>
      <c r="C484" s="55" t="s">
        <v>236</v>
      </c>
      <c r="D484" s="55" t="s">
        <v>674</v>
      </c>
      <c r="E484" s="55" t="s">
        <v>871</v>
      </c>
      <c r="F484" s="55" t="s">
        <v>872</v>
      </c>
      <c r="G484" s="69" t="s">
        <v>605</v>
      </c>
      <c r="H484" s="55" t="s">
        <v>612</v>
      </c>
      <c r="I484" s="55" t="s">
        <v>21</v>
      </c>
      <c r="J484" s="64">
        <v>41834</v>
      </c>
    </row>
    <row r="485" spans="1:10" x14ac:dyDescent="0.25">
      <c r="A485" s="55" t="s">
        <v>88</v>
      </c>
      <c r="B485" s="55" t="s">
        <v>491</v>
      </c>
      <c r="C485" s="55" t="s">
        <v>237</v>
      </c>
      <c r="D485" s="55" t="s">
        <v>675</v>
      </c>
      <c r="E485" s="55" t="s">
        <v>873</v>
      </c>
      <c r="F485" s="55" t="s">
        <v>874</v>
      </c>
      <c r="G485" s="69" t="s">
        <v>605</v>
      </c>
      <c r="H485" s="55" t="s">
        <v>612</v>
      </c>
      <c r="I485" s="55" t="s">
        <v>25</v>
      </c>
      <c r="J485" s="64">
        <v>41286</v>
      </c>
    </row>
    <row r="486" spans="1:10" x14ac:dyDescent="0.25">
      <c r="A486" s="55" t="s">
        <v>89</v>
      </c>
      <c r="B486" s="55" t="s">
        <v>492</v>
      </c>
      <c r="C486" s="55" t="s">
        <v>238</v>
      </c>
      <c r="D486" s="55" t="s">
        <v>676</v>
      </c>
      <c r="E486" s="55" t="s">
        <v>875</v>
      </c>
      <c r="F486" s="55" t="s">
        <v>876</v>
      </c>
      <c r="G486" s="69" t="s">
        <v>605</v>
      </c>
      <c r="H486" s="55" t="s">
        <v>612</v>
      </c>
      <c r="I486" s="55" t="s">
        <v>21</v>
      </c>
      <c r="J486" s="64">
        <v>41223</v>
      </c>
    </row>
    <row r="487" spans="1:10" x14ac:dyDescent="0.25">
      <c r="A487" s="55" t="s">
        <v>90</v>
      </c>
      <c r="B487" s="55" t="s">
        <v>493</v>
      </c>
      <c r="C487" s="55" t="s">
        <v>239</v>
      </c>
      <c r="D487" s="55" t="s">
        <v>677</v>
      </c>
      <c r="E487" s="55" t="s">
        <v>877</v>
      </c>
      <c r="F487" s="55" t="s">
        <v>878</v>
      </c>
      <c r="G487" s="69" t="s">
        <v>605</v>
      </c>
      <c r="H487" s="55" t="s">
        <v>612</v>
      </c>
      <c r="I487" s="55" t="s">
        <v>20</v>
      </c>
      <c r="J487" s="64">
        <v>42972</v>
      </c>
    </row>
    <row r="488" spans="1:10" x14ac:dyDescent="0.25">
      <c r="A488" s="55" t="s">
        <v>91</v>
      </c>
      <c r="B488" s="55" t="s">
        <v>494</v>
      </c>
      <c r="C488" s="55" t="s">
        <v>240</v>
      </c>
      <c r="D488" s="55" t="s">
        <v>678</v>
      </c>
      <c r="E488" s="55" t="s">
        <v>879</v>
      </c>
      <c r="F488" s="55" t="s">
        <v>880</v>
      </c>
      <c r="G488" s="69" t="s">
        <v>605</v>
      </c>
      <c r="H488" s="55" t="s">
        <v>612</v>
      </c>
      <c r="I488" s="55" t="s">
        <v>21</v>
      </c>
      <c r="J488" s="64">
        <v>40743</v>
      </c>
    </row>
    <row r="489" spans="1:10" x14ac:dyDescent="0.25">
      <c r="A489" s="55" t="s">
        <v>92</v>
      </c>
      <c r="B489" s="55" t="s">
        <v>495</v>
      </c>
      <c r="C489" s="55" t="s">
        <v>241</v>
      </c>
      <c r="D489" s="55" t="s">
        <v>679</v>
      </c>
      <c r="E489" s="55" t="s">
        <v>881</v>
      </c>
      <c r="F489" s="55" t="s">
        <v>882</v>
      </c>
      <c r="G489" s="69" t="s">
        <v>605</v>
      </c>
      <c r="H489" s="55" t="s">
        <v>612</v>
      </c>
      <c r="I489" s="55" t="s">
        <v>23</v>
      </c>
      <c r="J489" s="64">
        <v>42473</v>
      </c>
    </row>
    <row r="490" spans="1:10" x14ac:dyDescent="0.25">
      <c r="A490" s="55" t="s">
        <v>93</v>
      </c>
      <c r="B490" s="55" t="s">
        <v>496</v>
      </c>
      <c r="C490" s="55" t="s">
        <v>242</v>
      </c>
      <c r="D490" s="55" t="s">
        <v>680</v>
      </c>
      <c r="E490" s="55" t="s">
        <v>883</v>
      </c>
      <c r="F490" s="55" t="s">
        <v>884</v>
      </c>
      <c r="G490" s="69" t="s">
        <v>605</v>
      </c>
      <c r="H490" s="55" t="s">
        <v>612</v>
      </c>
      <c r="I490" s="55" t="s">
        <v>23</v>
      </c>
      <c r="J490" s="64">
        <v>42770</v>
      </c>
    </row>
    <row r="491" spans="1:10" x14ac:dyDescent="0.25">
      <c r="A491" s="55" t="s">
        <v>94</v>
      </c>
      <c r="B491" s="55" t="s">
        <v>497</v>
      </c>
      <c r="C491" s="55" t="s">
        <v>243</v>
      </c>
      <c r="D491" s="55" t="s">
        <v>681</v>
      </c>
      <c r="E491" s="55" t="s">
        <v>885</v>
      </c>
      <c r="F491" s="55" t="s">
        <v>886</v>
      </c>
      <c r="G491" s="69" t="s">
        <v>605</v>
      </c>
      <c r="H491" s="55" t="s">
        <v>612</v>
      </c>
      <c r="I491" s="55" t="s">
        <v>18</v>
      </c>
      <c r="J491" s="64">
        <v>42145</v>
      </c>
    </row>
    <row r="492" spans="1:10" x14ac:dyDescent="0.25">
      <c r="A492" s="55" t="s">
        <v>95</v>
      </c>
      <c r="B492" s="55" t="s">
        <v>498</v>
      </c>
      <c r="C492" s="55" t="s">
        <v>244</v>
      </c>
      <c r="D492" s="55" t="s">
        <v>682</v>
      </c>
      <c r="E492" s="55" t="s">
        <v>887</v>
      </c>
      <c r="F492" s="55" t="s">
        <v>888</v>
      </c>
      <c r="G492" s="69" t="s">
        <v>605</v>
      </c>
      <c r="H492" s="55" t="s">
        <v>612</v>
      </c>
      <c r="I492" s="55" t="s">
        <v>23</v>
      </c>
      <c r="J492" s="64">
        <v>41230</v>
      </c>
    </row>
    <row r="493" spans="1:10" x14ac:dyDescent="0.25">
      <c r="A493" s="55" t="s">
        <v>96</v>
      </c>
      <c r="B493" s="55" t="s">
        <v>499</v>
      </c>
      <c r="C493" s="55" t="s">
        <v>245</v>
      </c>
      <c r="D493" s="55" t="s">
        <v>683</v>
      </c>
      <c r="E493" s="55" t="s">
        <v>889</v>
      </c>
      <c r="F493" s="55" t="s">
        <v>890</v>
      </c>
      <c r="G493" s="69" t="s">
        <v>605</v>
      </c>
      <c r="H493" s="55" t="s">
        <v>612</v>
      </c>
      <c r="I493" s="55" t="s">
        <v>20</v>
      </c>
      <c r="J493" s="64">
        <v>41978</v>
      </c>
    </row>
    <row r="494" spans="1:10" x14ac:dyDescent="0.25">
      <c r="A494" s="55" t="s">
        <v>97</v>
      </c>
      <c r="B494" s="55" t="s">
        <v>500</v>
      </c>
      <c r="C494" s="55" t="s">
        <v>246</v>
      </c>
      <c r="D494" s="55" t="s">
        <v>684</v>
      </c>
      <c r="E494" s="55" t="s">
        <v>891</v>
      </c>
      <c r="F494" s="55" t="s">
        <v>892</v>
      </c>
      <c r="G494" s="69" t="s">
        <v>605</v>
      </c>
      <c r="H494" s="55" t="s">
        <v>612</v>
      </c>
      <c r="I494" s="55" t="s">
        <v>26</v>
      </c>
      <c r="J494" s="64">
        <v>42935</v>
      </c>
    </row>
    <row r="495" spans="1:10" x14ac:dyDescent="0.25">
      <c r="A495" s="55" t="s">
        <v>98</v>
      </c>
      <c r="B495" s="55" t="s">
        <v>501</v>
      </c>
      <c r="C495" s="55" t="s">
        <v>247</v>
      </c>
      <c r="D495" s="55" t="s">
        <v>685</v>
      </c>
      <c r="E495" s="55" t="s">
        <v>893</v>
      </c>
      <c r="F495" s="55" t="s">
        <v>894</v>
      </c>
      <c r="G495" s="69" t="s">
        <v>605</v>
      </c>
      <c r="H495" s="55" t="s">
        <v>612</v>
      </c>
      <c r="I495" s="55" t="s">
        <v>25</v>
      </c>
      <c r="J495" s="64">
        <v>40584</v>
      </c>
    </row>
    <row r="496" spans="1:10" x14ac:dyDescent="0.25">
      <c r="A496" s="55" t="s">
        <v>99</v>
      </c>
      <c r="B496" s="55" t="s">
        <v>502</v>
      </c>
      <c r="C496" s="55" t="s">
        <v>248</v>
      </c>
      <c r="D496" s="55" t="s">
        <v>686</v>
      </c>
      <c r="E496" s="55" t="s">
        <v>895</v>
      </c>
      <c r="F496" s="55" t="s">
        <v>896</v>
      </c>
      <c r="G496" s="69" t="s">
        <v>605</v>
      </c>
      <c r="H496" s="55" t="s">
        <v>612</v>
      </c>
      <c r="I496" s="55" t="s">
        <v>23</v>
      </c>
      <c r="J496" s="64">
        <v>40456</v>
      </c>
    </row>
    <row r="497" spans="1:10" x14ac:dyDescent="0.25">
      <c r="A497" s="55" t="s">
        <v>100</v>
      </c>
      <c r="B497" s="55" t="s">
        <v>503</v>
      </c>
      <c r="C497" s="55" t="s">
        <v>249</v>
      </c>
      <c r="D497" s="55" t="s">
        <v>687</v>
      </c>
      <c r="E497" s="55" t="s">
        <v>897</v>
      </c>
      <c r="F497" s="55" t="s">
        <v>898</v>
      </c>
      <c r="G497" s="69" t="s">
        <v>605</v>
      </c>
      <c r="H497" s="55" t="s">
        <v>612</v>
      </c>
      <c r="I497" s="55" t="s">
        <v>29</v>
      </c>
      <c r="J497" s="64">
        <v>41830</v>
      </c>
    </row>
    <row r="498" spans="1:10" x14ac:dyDescent="0.25">
      <c r="A498" s="55" t="s">
        <v>101</v>
      </c>
      <c r="B498" s="55" t="s">
        <v>504</v>
      </c>
      <c r="C498" s="55" t="s">
        <v>250</v>
      </c>
      <c r="D498" s="55" t="s">
        <v>688</v>
      </c>
      <c r="E498" s="55" t="s">
        <v>899</v>
      </c>
      <c r="F498" s="55" t="s">
        <v>900</v>
      </c>
      <c r="G498" s="69" t="s">
        <v>605</v>
      </c>
      <c r="H498" s="55" t="s">
        <v>612</v>
      </c>
      <c r="I498" s="55" t="s">
        <v>25</v>
      </c>
      <c r="J498" s="64">
        <v>40456</v>
      </c>
    </row>
    <row r="499" spans="1:10" x14ac:dyDescent="0.25">
      <c r="A499" s="55" t="s">
        <v>102</v>
      </c>
      <c r="B499" s="55" t="s">
        <v>505</v>
      </c>
      <c r="C499" s="55" t="s">
        <v>251</v>
      </c>
      <c r="D499" s="55" t="s">
        <v>689</v>
      </c>
      <c r="E499" s="55" t="s">
        <v>901</v>
      </c>
      <c r="F499" s="55" t="s">
        <v>902</v>
      </c>
      <c r="G499" s="69" t="s">
        <v>605</v>
      </c>
      <c r="H499" s="55" t="s">
        <v>612</v>
      </c>
      <c r="I499" s="55" t="s">
        <v>18</v>
      </c>
      <c r="J499" s="64">
        <v>41991</v>
      </c>
    </row>
    <row r="500" spans="1:10" x14ac:dyDescent="0.25">
      <c r="A500" s="55" t="s">
        <v>103</v>
      </c>
      <c r="B500" s="55" t="s">
        <v>506</v>
      </c>
      <c r="C500" s="55" t="s">
        <v>252</v>
      </c>
      <c r="D500" s="55" t="s">
        <v>690</v>
      </c>
      <c r="E500" s="55" t="s">
        <v>903</v>
      </c>
      <c r="F500" s="55" t="s">
        <v>904</v>
      </c>
      <c r="G500" s="69" t="s">
        <v>605</v>
      </c>
      <c r="H500" s="55" t="s">
        <v>612</v>
      </c>
      <c r="I500" s="55" t="s">
        <v>20</v>
      </c>
      <c r="J500" s="64">
        <v>42388</v>
      </c>
    </row>
    <row r="501" spans="1:10" x14ac:dyDescent="0.25">
      <c r="A501" s="55" t="s">
        <v>104</v>
      </c>
      <c r="B501" s="55" t="s">
        <v>507</v>
      </c>
      <c r="C501" s="55" t="s">
        <v>253</v>
      </c>
      <c r="D501" s="55" t="s">
        <v>691</v>
      </c>
      <c r="E501" s="55" t="s">
        <v>905</v>
      </c>
      <c r="F501" s="55" t="s">
        <v>906</v>
      </c>
      <c r="G501" s="69" t="s">
        <v>605</v>
      </c>
      <c r="H501" s="55" t="s">
        <v>612</v>
      </c>
      <c r="I501" s="55" t="s">
        <v>18</v>
      </c>
      <c r="J501" s="64">
        <v>41830</v>
      </c>
    </row>
    <row r="502" spans="1:10" x14ac:dyDescent="0.25">
      <c r="A502" s="55" t="s">
        <v>105</v>
      </c>
      <c r="B502" s="55" t="s">
        <v>508</v>
      </c>
      <c r="C502" s="55" t="s">
        <v>254</v>
      </c>
      <c r="D502" s="55" t="s">
        <v>692</v>
      </c>
      <c r="E502" s="55" t="s">
        <v>907</v>
      </c>
      <c r="F502" s="55" t="s">
        <v>908</v>
      </c>
      <c r="G502" s="69" t="s">
        <v>605</v>
      </c>
      <c r="H502" s="55" t="s">
        <v>612</v>
      </c>
      <c r="I502" s="55" t="s">
        <v>21</v>
      </c>
      <c r="J502" s="64">
        <v>41830</v>
      </c>
    </row>
    <row r="503" spans="1:10" x14ac:dyDescent="0.25">
      <c r="A503" s="55" t="s">
        <v>106</v>
      </c>
      <c r="B503" s="55" t="s">
        <v>509</v>
      </c>
      <c r="D503" s="55" t="s">
        <v>693</v>
      </c>
      <c r="E503" s="55" t="s">
        <v>909</v>
      </c>
      <c r="F503" s="55" t="s">
        <v>910</v>
      </c>
      <c r="G503" s="69" t="s">
        <v>605</v>
      </c>
      <c r="H503" s="55" t="s">
        <v>612</v>
      </c>
      <c r="I503" s="55" t="s">
        <v>26</v>
      </c>
      <c r="J503" s="64">
        <v>41830</v>
      </c>
    </row>
    <row r="504" spans="1:10" x14ac:dyDescent="0.25">
      <c r="A504" s="55" t="s">
        <v>107</v>
      </c>
      <c r="B504" s="55" t="s">
        <v>510</v>
      </c>
      <c r="C504" s="55" t="s">
        <v>255</v>
      </c>
      <c r="D504" s="55" t="s">
        <v>694</v>
      </c>
      <c r="E504" s="55" t="s">
        <v>911</v>
      </c>
      <c r="F504" s="55" t="s">
        <v>912</v>
      </c>
      <c r="G504" s="69" t="s">
        <v>605</v>
      </c>
      <c r="H504" s="55" t="s">
        <v>612</v>
      </c>
      <c r="I504" s="55" t="s">
        <v>29</v>
      </c>
      <c r="J504" s="64">
        <v>41830</v>
      </c>
    </row>
    <row r="505" spans="1:10" x14ac:dyDescent="0.25">
      <c r="A505" s="55" t="s">
        <v>108</v>
      </c>
      <c r="B505" s="55" t="s">
        <v>511</v>
      </c>
      <c r="C505" s="55" t="s">
        <v>256</v>
      </c>
      <c r="D505" s="55" t="s">
        <v>695</v>
      </c>
      <c r="E505" s="55" t="s">
        <v>913</v>
      </c>
      <c r="F505" s="55" t="s">
        <v>914</v>
      </c>
      <c r="G505" s="69" t="s">
        <v>605</v>
      </c>
      <c r="H505" s="55" t="s">
        <v>612</v>
      </c>
      <c r="I505" s="55" t="s">
        <v>25</v>
      </c>
      <c r="J505" s="64">
        <v>41830</v>
      </c>
    </row>
    <row r="506" spans="1:10" x14ac:dyDescent="0.25">
      <c r="A506" s="55" t="s">
        <v>109</v>
      </c>
      <c r="B506" s="55" t="s">
        <v>512</v>
      </c>
      <c r="C506" s="55" t="s">
        <v>257</v>
      </c>
      <c r="D506" s="55" t="s">
        <v>696</v>
      </c>
      <c r="E506" s="55" t="s">
        <v>915</v>
      </c>
      <c r="F506" s="55" t="s">
        <v>916</v>
      </c>
      <c r="G506" s="69" t="s">
        <v>605</v>
      </c>
      <c r="H506" s="55" t="s">
        <v>612</v>
      </c>
      <c r="I506" s="55" t="s">
        <v>23</v>
      </c>
      <c r="J506" s="64">
        <v>40214</v>
      </c>
    </row>
    <row r="507" spans="1:10" x14ac:dyDescent="0.25">
      <c r="A507" s="55" t="s">
        <v>110</v>
      </c>
      <c r="B507" s="55" t="s">
        <v>513</v>
      </c>
      <c r="C507" s="55" t="s">
        <v>258</v>
      </c>
      <c r="D507" s="55" t="s">
        <v>697</v>
      </c>
      <c r="E507" s="55" t="s">
        <v>917</v>
      </c>
      <c r="F507" s="55" t="s">
        <v>918</v>
      </c>
      <c r="G507" s="69" t="s">
        <v>605</v>
      </c>
      <c r="H507" s="55" t="s">
        <v>612</v>
      </c>
      <c r="I507" s="55" t="s">
        <v>21</v>
      </c>
      <c r="J507" s="64">
        <v>40217</v>
      </c>
    </row>
    <row r="508" spans="1:10" x14ac:dyDescent="0.25">
      <c r="A508" s="55" t="s">
        <v>111</v>
      </c>
      <c r="B508" s="55" t="s">
        <v>514</v>
      </c>
      <c r="C508" s="55" t="s">
        <v>259</v>
      </c>
      <c r="D508" s="55" t="s">
        <v>698</v>
      </c>
      <c r="E508" s="55" t="s">
        <v>919</v>
      </c>
      <c r="F508" s="55" t="s">
        <v>920</v>
      </c>
      <c r="G508" s="69" t="s">
        <v>605</v>
      </c>
      <c r="H508" s="55" t="s">
        <v>612</v>
      </c>
      <c r="I508" s="55" t="s">
        <v>26</v>
      </c>
      <c r="J508" s="64">
        <v>42357</v>
      </c>
    </row>
    <row r="509" spans="1:10" x14ac:dyDescent="0.25">
      <c r="A509" s="55" t="s">
        <v>112</v>
      </c>
      <c r="B509" s="55" t="s">
        <v>515</v>
      </c>
      <c r="C509" s="55" t="s">
        <v>260</v>
      </c>
      <c r="D509" s="55" t="s">
        <v>699</v>
      </c>
      <c r="E509" s="55" t="s">
        <v>921</v>
      </c>
      <c r="F509" s="55" t="s">
        <v>922</v>
      </c>
      <c r="G509" s="69" t="s">
        <v>605</v>
      </c>
      <c r="H509" s="55" t="s">
        <v>612</v>
      </c>
      <c r="I509" s="55" t="s">
        <v>23</v>
      </c>
      <c r="J509" s="64">
        <v>40217</v>
      </c>
    </row>
    <row r="510" spans="1:10" x14ac:dyDescent="0.25">
      <c r="A510" s="55" t="s">
        <v>113</v>
      </c>
      <c r="B510" s="55" t="s">
        <v>516</v>
      </c>
      <c r="C510" s="55" t="s">
        <v>261</v>
      </c>
      <c r="D510" s="55" t="s">
        <v>700</v>
      </c>
      <c r="E510" s="55" t="s">
        <v>923</v>
      </c>
      <c r="F510" s="55" t="s">
        <v>924</v>
      </c>
      <c r="G510" s="69" t="s">
        <v>605</v>
      </c>
      <c r="H510" s="55" t="s">
        <v>612</v>
      </c>
      <c r="I510" s="55" t="s">
        <v>20</v>
      </c>
      <c r="J510" s="64">
        <v>41044</v>
      </c>
    </row>
    <row r="511" spans="1:10" x14ac:dyDescent="0.25">
      <c r="A511" s="55" t="s">
        <v>114</v>
      </c>
      <c r="B511" s="55" t="s">
        <v>517</v>
      </c>
      <c r="C511" s="55" t="s">
        <v>262</v>
      </c>
      <c r="D511" s="55" t="s">
        <v>701</v>
      </c>
      <c r="E511" s="55" t="s">
        <v>925</v>
      </c>
      <c r="F511" s="55" t="s">
        <v>926</v>
      </c>
      <c r="G511" s="69" t="s">
        <v>605</v>
      </c>
      <c r="H511" s="55" t="s">
        <v>612</v>
      </c>
      <c r="I511" s="55" t="s">
        <v>18</v>
      </c>
      <c r="J511" s="64">
        <v>42083</v>
      </c>
    </row>
    <row r="512" spans="1:10" x14ac:dyDescent="0.25">
      <c r="A512" s="55" t="s">
        <v>115</v>
      </c>
      <c r="B512" s="55" t="s">
        <v>518</v>
      </c>
      <c r="C512" s="55" t="s">
        <v>263</v>
      </c>
      <c r="D512" s="55" t="s">
        <v>702</v>
      </c>
      <c r="E512" s="55" t="s">
        <v>927</v>
      </c>
      <c r="F512" s="55" t="s">
        <v>928</v>
      </c>
      <c r="G512" s="69" t="s">
        <v>605</v>
      </c>
      <c r="H512" s="55" t="s">
        <v>612</v>
      </c>
      <c r="I512" s="55" t="s">
        <v>23</v>
      </c>
      <c r="J512" s="64">
        <v>40490</v>
      </c>
    </row>
    <row r="513" spans="1:10" x14ac:dyDescent="0.25">
      <c r="A513" s="55" t="s">
        <v>116</v>
      </c>
      <c r="B513" s="55" t="s">
        <v>519</v>
      </c>
      <c r="C513" s="55" t="s">
        <v>264</v>
      </c>
      <c r="D513" s="55" t="s">
        <v>703</v>
      </c>
      <c r="E513" s="55" t="s">
        <v>929</v>
      </c>
      <c r="F513" s="55" t="s">
        <v>930</v>
      </c>
      <c r="G513" s="69" t="s">
        <v>605</v>
      </c>
      <c r="H513" s="55" t="s">
        <v>612</v>
      </c>
      <c r="I513" s="55" t="s">
        <v>25</v>
      </c>
      <c r="J513" s="64">
        <v>41830</v>
      </c>
    </row>
    <row r="514" spans="1:10" x14ac:dyDescent="0.25">
      <c r="A514" s="55" t="s">
        <v>117</v>
      </c>
      <c r="B514" s="55" t="s">
        <v>520</v>
      </c>
      <c r="C514" s="55" t="s">
        <v>265</v>
      </c>
      <c r="D514" s="55" t="s">
        <v>704</v>
      </c>
      <c r="E514" s="55" t="s">
        <v>931</v>
      </c>
      <c r="F514" s="55" t="s">
        <v>932</v>
      </c>
      <c r="G514" s="69" t="s">
        <v>605</v>
      </c>
      <c r="H514" s="55" t="s">
        <v>612</v>
      </c>
      <c r="I514" s="55" t="s">
        <v>21</v>
      </c>
      <c r="J514" s="64">
        <v>42615</v>
      </c>
    </row>
    <row r="515" spans="1:10" x14ac:dyDescent="0.25">
      <c r="A515" s="55" t="s">
        <v>118</v>
      </c>
      <c r="B515" s="55" t="s">
        <v>521</v>
      </c>
      <c r="C515" s="55" t="s">
        <v>266</v>
      </c>
      <c r="D515" s="55" t="s">
        <v>705</v>
      </c>
      <c r="E515" s="55" t="s">
        <v>933</v>
      </c>
      <c r="F515" s="55" t="s">
        <v>934</v>
      </c>
      <c r="G515" s="69" t="s">
        <v>605</v>
      </c>
      <c r="H515" s="55" t="s">
        <v>612</v>
      </c>
      <c r="I515" s="55" t="s">
        <v>21</v>
      </c>
      <c r="J515" s="64">
        <v>40719</v>
      </c>
    </row>
    <row r="516" spans="1:10" x14ac:dyDescent="0.25">
      <c r="A516" s="55" t="s">
        <v>119</v>
      </c>
      <c r="B516" s="55" t="s">
        <v>522</v>
      </c>
      <c r="C516" s="55" t="s">
        <v>267</v>
      </c>
      <c r="D516" s="55" t="s">
        <v>706</v>
      </c>
      <c r="E516" s="55" t="s">
        <v>935</v>
      </c>
      <c r="F516" s="55" t="s">
        <v>936</v>
      </c>
      <c r="G516" s="69" t="s">
        <v>605</v>
      </c>
      <c r="H516" s="55" t="s">
        <v>612</v>
      </c>
      <c r="I516" s="55" t="s">
        <v>25</v>
      </c>
      <c r="J516" s="64">
        <v>41318</v>
      </c>
    </row>
    <row r="517" spans="1:10" x14ac:dyDescent="0.25">
      <c r="A517" s="55" t="s">
        <v>120</v>
      </c>
      <c r="B517" s="55" t="s">
        <v>523</v>
      </c>
      <c r="C517" s="55" t="s">
        <v>268</v>
      </c>
      <c r="D517" s="55" t="s">
        <v>707</v>
      </c>
      <c r="E517" s="55" t="s">
        <v>937</v>
      </c>
      <c r="F517" s="55" t="s">
        <v>938</v>
      </c>
      <c r="G517" s="69" t="s">
        <v>605</v>
      </c>
      <c r="H517" s="55" t="s">
        <v>612</v>
      </c>
      <c r="I517" s="55" t="s">
        <v>21</v>
      </c>
      <c r="J517" s="64">
        <v>42977</v>
      </c>
    </row>
    <row r="518" spans="1:10" x14ac:dyDescent="0.25">
      <c r="A518" s="55" t="s">
        <v>121</v>
      </c>
      <c r="B518" s="55" t="s">
        <v>524</v>
      </c>
      <c r="C518" s="55" t="s">
        <v>269</v>
      </c>
      <c r="D518" s="55" t="s">
        <v>708</v>
      </c>
      <c r="E518" s="55" t="s">
        <v>939</v>
      </c>
      <c r="F518" s="55" t="s">
        <v>940</v>
      </c>
      <c r="G518" s="69" t="s">
        <v>605</v>
      </c>
      <c r="H518" s="55" t="s">
        <v>612</v>
      </c>
      <c r="I518" s="55" t="s">
        <v>29</v>
      </c>
      <c r="J518" s="64">
        <v>40456</v>
      </c>
    </row>
    <row r="519" spans="1:10" x14ac:dyDescent="0.25">
      <c r="A519" s="55" t="s">
        <v>122</v>
      </c>
      <c r="B519" s="55" t="s">
        <v>525</v>
      </c>
      <c r="C519" s="55" t="s">
        <v>270</v>
      </c>
      <c r="D519" s="55" t="s">
        <v>709</v>
      </c>
      <c r="E519" s="55" t="s">
        <v>941</v>
      </c>
      <c r="F519" s="55" t="s">
        <v>942</v>
      </c>
      <c r="G519" s="69" t="s">
        <v>605</v>
      </c>
      <c r="H519" s="55" t="s">
        <v>612</v>
      </c>
      <c r="I519" s="55" t="s">
        <v>25</v>
      </c>
      <c r="J519" s="64">
        <v>41991</v>
      </c>
    </row>
    <row r="520" spans="1:10" x14ac:dyDescent="0.25">
      <c r="A520" s="55" t="s">
        <v>123</v>
      </c>
      <c r="B520" s="55" t="s">
        <v>526</v>
      </c>
      <c r="C520" s="55" t="s">
        <v>271</v>
      </c>
      <c r="D520" s="55" t="s">
        <v>710</v>
      </c>
      <c r="E520" s="55" t="s">
        <v>943</v>
      </c>
      <c r="F520" s="55" t="s">
        <v>944</v>
      </c>
      <c r="G520" s="69" t="s">
        <v>605</v>
      </c>
      <c r="H520" s="55" t="s">
        <v>612</v>
      </c>
      <c r="I520" s="55" t="s">
        <v>124</v>
      </c>
      <c r="J520" s="64">
        <v>42388</v>
      </c>
    </row>
    <row r="521" spans="1:10" x14ac:dyDescent="0.25">
      <c r="A521" s="55" t="s">
        <v>125</v>
      </c>
      <c r="B521" s="55" t="s">
        <v>527</v>
      </c>
      <c r="C521" s="55" t="s">
        <v>272</v>
      </c>
      <c r="D521" s="55" t="s">
        <v>711</v>
      </c>
      <c r="E521" s="55" t="s">
        <v>945</v>
      </c>
      <c r="F521" s="55" t="s">
        <v>946</v>
      </c>
      <c r="G521" s="69" t="s">
        <v>605</v>
      </c>
      <c r="H521" s="55" t="s">
        <v>612</v>
      </c>
      <c r="I521" s="55" t="s">
        <v>30</v>
      </c>
      <c r="J521" s="64">
        <v>41830</v>
      </c>
    </row>
    <row r="522" spans="1:10" x14ac:dyDescent="0.25">
      <c r="A522" s="55" t="s">
        <v>126</v>
      </c>
      <c r="B522" s="55" t="s">
        <v>528</v>
      </c>
      <c r="C522" s="55" t="s">
        <v>273</v>
      </c>
      <c r="D522" s="55" t="s">
        <v>712</v>
      </c>
      <c r="E522" s="55" t="s">
        <v>947</v>
      </c>
      <c r="F522" s="55" t="s">
        <v>948</v>
      </c>
      <c r="G522" s="69" t="s">
        <v>605</v>
      </c>
      <c r="H522" s="55" t="s">
        <v>612</v>
      </c>
      <c r="I522" s="55" t="s">
        <v>16</v>
      </c>
      <c r="J522" s="64">
        <v>41830</v>
      </c>
    </row>
    <row r="523" spans="1:10" x14ac:dyDescent="0.25">
      <c r="A523" s="55" t="s">
        <v>127</v>
      </c>
      <c r="B523" s="55" t="s">
        <v>529</v>
      </c>
      <c r="C523" s="55" t="s">
        <v>274</v>
      </c>
      <c r="D523" s="55" t="s">
        <v>713</v>
      </c>
      <c r="E523" s="55" t="s">
        <v>596</v>
      </c>
      <c r="F523" s="55" t="s">
        <v>949</v>
      </c>
      <c r="G523" s="69" t="s">
        <v>605</v>
      </c>
      <c r="H523" s="55" t="s">
        <v>612</v>
      </c>
      <c r="I523" s="55" t="s">
        <v>10</v>
      </c>
      <c r="J523" s="64">
        <v>41830</v>
      </c>
    </row>
    <row r="524" spans="1:10" x14ac:dyDescent="0.25">
      <c r="A524" s="55" t="s">
        <v>128</v>
      </c>
      <c r="B524" s="55" t="s">
        <v>530</v>
      </c>
      <c r="C524" s="55" t="s">
        <v>275</v>
      </c>
      <c r="D524" s="55" t="s">
        <v>714</v>
      </c>
      <c r="E524" s="55" t="s">
        <v>950</v>
      </c>
      <c r="F524" s="55" t="s">
        <v>951</v>
      </c>
      <c r="G524" s="69" t="s">
        <v>605</v>
      </c>
      <c r="H524" s="55" t="s">
        <v>612</v>
      </c>
      <c r="I524" s="55" t="s">
        <v>10</v>
      </c>
      <c r="J524" s="64">
        <v>41830</v>
      </c>
    </row>
    <row r="525" spans="1:10" x14ac:dyDescent="0.25">
      <c r="A525" s="55" t="s">
        <v>129</v>
      </c>
      <c r="B525" s="55" t="s">
        <v>531</v>
      </c>
      <c r="C525" s="55" t="s">
        <v>276</v>
      </c>
      <c r="D525" s="55" t="s">
        <v>715</v>
      </c>
      <c r="E525" s="55" t="s">
        <v>952</v>
      </c>
      <c r="F525" s="55" t="s">
        <v>953</v>
      </c>
      <c r="G525" s="69" t="s">
        <v>605</v>
      </c>
      <c r="H525" s="55" t="s">
        <v>612</v>
      </c>
      <c r="I525" s="55" t="s">
        <v>10</v>
      </c>
      <c r="J525" s="64">
        <v>41830</v>
      </c>
    </row>
    <row r="526" spans="1:10" x14ac:dyDescent="0.25">
      <c r="A526" s="55" t="s">
        <v>130</v>
      </c>
      <c r="B526" s="55" t="s">
        <v>532</v>
      </c>
      <c r="D526" s="55" t="s">
        <v>716</v>
      </c>
      <c r="E526" s="55" t="s">
        <v>954</v>
      </c>
      <c r="F526" s="55" t="s">
        <v>955</v>
      </c>
      <c r="G526" s="69" t="s">
        <v>605</v>
      </c>
      <c r="H526" s="55" t="s">
        <v>612</v>
      </c>
      <c r="I526" s="55" t="s">
        <v>16</v>
      </c>
      <c r="J526" s="64">
        <v>41830</v>
      </c>
    </row>
    <row r="527" spans="1:10" x14ac:dyDescent="0.25">
      <c r="A527" s="55" t="s">
        <v>131</v>
      </c>
      <c r="B527" s="55" t="s">
        <v>533</v>
      </c>
      <c r="C527" s="55" t="s">
        <v>277</v>
      </c>
      <c r="D527" s="55" t="s">
        <v>717</v>
      </c>
      <c r="E527" s="55" t="s">
        <v>956</v>
      </c>
      <c r="F527" s="55" t="s">
        <v>957</v>
      </c>
      <c r="G527" s="69" t="s">
        <v>605</v>
      </c>
      <c r="H527" s="55" t="s">
        <v>612</v>
      </c>
      <c r="I527" s="55" t="s">
        <v>124</v>
      </c>
      <c r="J527" s="64">
        <v>41830</v>
      </c>
    </row>
    <row r="528" spans="1:10" x14ac:dyDescent="0.25">
      <c r="A528" s="55" t="s">
        <v>132</v>
      </c>
      <c r="B528" s="55" t="s">
        <v>534</v>
      </c>
      <c r="C528" s="55" t="s">
        <v>278</v>
      </c>
      <c r="D528" s="55" t="s">
        <v>718</v>
      </c>
      <c r="E528" s="55" t="s">
        <v>958</v>
      </c>
      <c r="F528" s="55" t="s">
        <v>959</v>
      </c>
      <c r="G528" s="69" t="s">
        <v>605</v>
      </c>
      <c r="H528" s="55" t="s">
        <v>612</v>
      </c>
      <c r="I528" s="55" t="s">
        <v>30</v>
      </c>
      <c r="J528" s="64">
        <v>41830</v>
      </c>
    </row>
    <row r="529" spans="1:10" x14ac:dyDescent="0.25">
      <c r="A529" s="55" t="s">
        <v>133</v>
      </c>
      <c r="B529" s="55" t="s">
        <v>535</v>
      </c>
      <c r="C529" s="55" t="s">
        <v>279</v>
      </c>
      <c r="D529" s="55" t="s">
        <v>719</v>
      </c>
      <c r="E529" s="55" t="s">
        <v>960</v>
      </c>
      <c r="F529" s="55" t="s">
        <v>961</v>
      </c>
      <c r="G529" s="69" t="s">
        <v>605</v>
      </c>
      <c r="H529" s="55" t="s">
        <v>612</v>
      </c>
      <c r="I529" s="55" t="s">
        <v>16</v>
      </c>
      <c r="J529" s="64">
        <v>41830</v>
      </c>
    </row>
    <row r="530" spans="1:10" x14ac:dyDescent="0.25">
      <c r="A530" s="55" t="s">
        <v>134</v>
      </c>
      <c r="B530" s="55" t="s">
        <v>536</v>
      </c>
      <c r="C530" s="55" t="s">
        <v>280</v>
      </c>
      <c r="D530" s="55" t="s">
        <v>720</v>
      </c>
      <c r="E530" s="55" t="s">
        <v>962</v>
      </c>
      <c r="F530" s="55" t="s">
        <v>963</v>
      </c>
      <c r="G530" s="69" t="s">
        <v>605</v>
      </c>
      <c r="H530" s="55" t="s">
        <v>612</v>
      </c>
      <c r="I530" s="55" t="s">
        <v>124</v>
      </c>
      <c r="J530" s="64">
        <v>41830</v>
      </c>
    </row>
    <row r="531" spans="1:10" x14ac:dyDescent="0.25">
      <c r="A531" s="55" t="s">
        <v>135</v>
      </c>
      <c r="B531" s="55" t="s">
        <v>537</v>
      </c>
      <c r="C531" s="55" t="s">
        <v>281</v>
      </c>
      <c r="D531" s="55" t="s">
        <v>721</v>
      </c>
      <c r="E531" s="55" t="s">
        <v>964</v>
      </c>
      <c r="F531" s="55" t="s">
        <v>965</v>
      </c>
      <c r="G531" s="69" t="s">
        <v>605</v>
      </c>
      <c r="H531" s="55" t="s">
        <v>612</v>
      </c>
      <c r="I531" s="55" t="s">
        <v>10</v>
      </c>
      <c r="J531" s="64">
        <v>42941</v>
      </c>
    </row>
    <row r="532" spans="1:10" x14ac:dyDescent="0.25">
      <c r="A532" s="55" t="s">
        <v>136</v>
      </c>
      <c r="B532" s="55" t="s">
        <v>538</v>
      </c>
      <c r="C532" s="55" t="s">
        <v>282</v>
      </c>
      <c r="D532" s="55" t="s">
        <v>722</v>
      </c>
      <c r="E532" s="55" t="s">
        <v>966</v>
      </c>
      <c r="F532" s="55" t="s">
        <v>967</v>
      </c>
      <c r="G532" s="69" t="s">
        <v>605</v>
      </c>
      <c r="H532" s="55" t="s">
        <v>612</v>
      </c>
      <c r="I532" s="55" t="s">
        <v>10</v>
      </c>
      <c r="J532" s="64">
        <v>42537</v>
      </c>
    </row>
    <row r="533" spans="1:10" x14ac:dyDescent="0.25">
      <c r="A533" s="55" t="s">
        <v>137</v>
      </c>
      <c r="B533" s="55" t="s">
        <v>539</v>
      </c>
      <c r="C533" s="55" t="s">
        <v>283</v>
      </c>
      <c r="D533" s="55" t="s">
        <v>723</v>
      </c>
      <c r="E533" s="55" t="s">
        <v>968</v>
      </c>
      <c r="F533" s="55" t="s">
        <v>969</v>
      </c>
      <c r="G533" s="69" t="s">
        <v>605</v>
      </c>
      <c r="H533" s="55" t="s">
        <v>612</v>
      </c>
      <c r="I533" s="55" t="s">
        <v>10</v>
      </c>
      <c r="J533" s="64">
        <v>40217</v>
      </c>
    </row>
    <row r="534" spans="1:10" x14ac:dyDescent="0.25">
      <c r="A534" s="55" t="s">
        <v>138</v>
      </c>
      <c r="B534" s="55" t="s">
        <v>540</v>
      </c>
      <c r="C534" s="55" t="s">
        <v>284</v>
      </c>
      <c r="D534" s="55" t="s">
        <v>724</v>
      </c>
      <c r="E534" s="55" t="s">
        <v>970</v>
      </c>
      <c r="F534" s="55" t="s">
        <v>971</v>
      </c>
      <c r="G534" s="69" t="s">
        <v>605</v>
      </c>
      <c r="H534" s="55" t="s">
        <v>612</v>
      </c>
      <c r="I534" s="55" t="s">
        <v>16</v>
      </c>
      <c r="J534" s="64">
        <v>42357</v>
      </c>
    </row>
    <row r="535" spans="1:10" x14ac:dyDescent="0.25">
      <c r="A535" s="55" t="s">
        <v>139</v>
      </c>
      <c r="B535" s="55" t="s">
        <v>541</v>
      </c>
      <c r="C535" s="55" t="s">
        <v>285</v>
      </c>
      <c r="D535" s="55" t="s">
        <v>725</v>
      </c>
      <c r="E535" s="55" t="s">
        <v>972</v>
      </c>
      <c r="F535" s="55" t="s">
        <v>973</v>
      </c>
      <c r="G535" s="69" t="s">
        <v>605</v>
      </c>
      <c r="H535" s="55" t="s">
        <v>612</v>
      </c>
      <c r="I535" s="55" t="s">
        <v>124</v>
      </c>
      <c r="J535" s="64">
        <v>41466</v>
      </c>
    </row>
    <row r="536" spans="1:10" x14ac:dyDescent="0.25">
      <c r="A536" s="55" t="s">
        <v>140</v>
      </c>
      <c r="B536" s="55" t="s">
        <v>542</v>
      </c>
      <c r="C536" s="55" t="s">
        <v>286</v>
      </c>
      <c r="D536" s="55" t="s">
        <v>726</v>
      </c>
      <c r="E536" s="55" t="s">
        <v>974</v>
      </c>
      <c r="F536" s="55" t="s">
        <v>975</v>
      </c>
      <c r="G536" s="69" t="s">
        <v>605</v>
      </c>
      <c r="H536" s="55" t="s">
        <v>612</v>
      </c>
      <c r="I536" s="55" t="s">
        <v>30</v>
      </c>
      <c r="J536" s="64">
        <v>40567</v>
      </c>
    </row>
    <row r="537" spans="1:10" x14ac:dyDescent="0.25">
      <c r="A537" s="55" t="s">
        <v>141</v>
      </c>
      <c r="B537" s="55" t="s">
        <v>543</v>
      </c>
      <c r="C537" s="55" t="s">
        <v>287</v>
      </c>
      <c r="D537" s="55" t="s">
        <v>727</v>
      </c>
      <c r="E537" s="55" t="s">
        <v>976</v>
      </c>
      <c r="F537" s="55" t="s">
        <v>977</v>
      </c>
      <c r="G537" s="69" t="s">
        <v>605</v>
      </c>
      <c r="H537" s="55" t="s">
        <v>612</v>
      </c>
      <c r="I537" s="55" t="s">
        <v>30</v>
      </c>
      <c r="J537" s="64">
        <v>42865</v>
      </c>
    </row>
    <row r="538" spans="1:10" x14ac:dyDescent="0.25">
      <c r="A538" s="55" t="s">
        <v>142</v>
      </c>
      <c r="B538" s="55" t="s">
        <v>544</v>
      </c>
      <c r="C538" s="55" t="s">
        <v>288</v>
      </c>
      <c r="D538" s="55" t="s">
        <v>728</v>
      </c>
      <c r="E538" s="55" t="s">
        <v>978</v>
      </c>
      <c r="F538" s="55" t="s">
        <v>979</v>
      </c>
      <c r="G538" s="69" t="s">
        <v>605</v>
      </c>
      <c r="H538" s="55" t="s">
        <v>612</v>
      </c>
      <c r="I538" s="55" t="s">
        <v>10</v>
      </c>
      <c r="J538" s="64">
        <v>41915</v>
      </c>
    </row>
    <row r="539" spans="1:10" x14ac:dyDescent="0.25">
      <c r="A539" s="55" t="s">
        <v>143</v>
      </c>
      <c r="B539" s="55" t="s">
        <v>545</v>
      </c>
      <c r="D539" s="55" t="s">
        <v>729</v>
      </c>
      <c r="E539" s="55" t="s">
        <v>980</v>
      </c>
      <c r="F539" s="55" t="s">
        <v>981</v>
      </c>
      <c r="G539" s="69" t="s">
        <v>605</v>
      </c>
      <c r="H539" s="55" t="s">
        <v>612</v>
      </c>
      <c r="I539" s="55" t="s">
        <v>124</v>
      </c>
      <c r="J539" s="64">
        <v>42081</v>
      </c>
    </row>
    <row r="540" spans="1:10" x14ac:dyDescent="0.25">
      <c r="A540" s="55" t="s">
        <v>144</v>
      </c>
      <c r="B540" s="55" t="s">
        <v>546</v>
      </c>
      <c r="C540" s="55" t="s">
        <v>289</v>
      </c>
      <c r="D540" s="55" t="s">
        <v>730</v>
      </c>
      <c r="E540" s="55" t="s">
        <v>982</v>
      </c>
      <c r="F540" s="55" t="s">
        <v>983</v>
      </c>
      <c r="G540" s="69" t="s">
        <v>605</v>
      </c>
      <c r="H540" s="55" t="s">
        <v>612</v>
      </c>
      <c r="I540" s="55" t="s">
        <v>30</v>
      </c>
      <c r="J540" s="64">
        <v>42679</v>
      </c>
    </row>
    <row r="541" spans="1:10" x14ac:dyDescent="0.25">
      <c r="A541" s="55" t="s">
        <v>145</v>
      </c>
      <c r="B541" s="55" t="s">
        <v>547</v>
      </c>
      <c r="C541" s="55" t="s">
        <v>290</v>
      </c>
      <c r="D541" s="55" t="s">
        <v>731</v>
      </c>
      <c r="E541" s="55" t="s">
        <v>984</v>
      </c>
      <c r="F541" s="55" t="s">
        <v>985</v>
      </c>
      <c r="G541" s="69" t="s">
        <v>605</v>
      </c>
      <c r="H541" s="55" t="s">
        <v>612</v>
      </c>
      <c r="I541" s="55" t="s">
        <v>124</v>
      </c>
      <c r="J541" s="64">
        <v>41609</v>
      </c>
    </row>
    <row r="542" spans="1:10" x14ac:dyDescent="0.25">
      <c r="A542" s="55" t="s">
        <v>146</v>
      </c>
      <c r="B542" s="55" t="s">
        <v>548</v>
      </c>
      <c r="C542" s="55" t="s">
        <v>291</v>
      </c>
      <c r="D542" s="55" t="s">
        <v>732</v>
      </c>
      <c r="E542" s="55" t="s">
        <v>986</v>
      </c>
      <c r="F542" s="55" t="s">
        <v>987</v>
      </c>
      <c r="G542" s="69" t="s">
        <v>605</v>
      </c>
      <c r="H542" s="55" t="s">
        <v>612</v>
      </c>
      <c r="I542" s="55" t="s">
        <v>124</v>
      </c>
      <c r="J542" s="64">
        <v>40953</v>
      </c>
    </row>
    <row r="543" spans="1:10" x14ac:dyDescent="0.25">
      <c r="A543" s="55" t="s">
        <v>147</v>
      </c>
      <c r="B543" s="55" t="s">
        <v>549</v>
      </c>
      <c r="D543" s="55" t="s">
        <v>733</v>
      </c>
      <c r="E543" s="55" t="s">
        <v>988</v>
      </c>
      <c r="F543" s="55" t="s">
        <v>989</v>
      </c>
      <c r="G543" s="69" t="s">
        <v>605</v>
      </c>
      <c r="H543" s="55" t="s">
        <v>612</v>
      </c>
      <c r="I543" s="55" t="s">
        <v>10</v>
      </c>
      <c r="J543" s="64">
        <v>43000</v>
      </c>
    </row>
    <row r="544" spans="1:10" x14ac:dyDescent="0.25">
      <c r="A544" s="55" t="s">
        <v>148</v>
      </c>
      <c r="B544" s="55" t="s">
        <v>550</v>
      </c>
      <c r="C544" s="55" t="s">
        <v>292</v>
      </c>
      <c r="D544" s="55" t="s">
        <v>734</v>
      </c>
      <c r="E544" s="55" t="s">
        <v>990</v>
      </c>
      <c r="F544" s="55" t="s">
        <v>991</v>
      </c>
      <c r="G544" s="69" t="s">
        <v>605</v>
      </c>
      <c r="H544" s="55" t="s">
        <v>612</v>
      </c>
      <c r="I544" s="55" t="s">
        <v>10</v>
      </c>
      <c r="J544" s="64">
        <v>41808</v>
      </c>
    </row>
    <row r="545" spans="1:10" x14ac:dyDescent="0.25">
      <c r="A545" s="55" t="s">
        <v>149</v>
      </c>
      <c r="B545" s="55" t="s">
        <v>551</v>
      </c>
      <c r="D545" s="55" t="s">
        <v>735</v>
      </c>
      <c r="E545" s="55" t="s">
        <v>943</v>
      </c>
      <c r="F545" s="55" t="s">
        <v>992</v>
      </c>
      <c r="G545" s="69" t="s">
        <v>605</v>
      </c>
      <c r="H545" s="55" t="s">
        <v>612</v>
      </c>
      <c r="I545" s="55" t="s">
        <v>124</v>
      </c>
      <c r="J545" s="64">
        <v>40854</v>
      </c>
    </row>
    <row r="546" spans="1:10" x14ac:dyDescent="0.25">
      <c r="A546" s="55" t="s">
        <v>150</v>
      </c>
      <c r="B546" s="55" t="s">
        <v>552</v>
      </c>
      <c r="C546" s="55" t="s">
        <v>293</v>
      </c>
      <c r="D546" s="55" t="s">
        <v>736</v>
      </c>
      <c r="E546" s="55" t="s">
        <v>993</v>
      </c>
      <c r="F546" s="55" t="s">
        <v>994</v>
      </c>
      <c r="G546" s="69" t="s">
        <v>605</v>
      </c>
      <c r="H546" s="55" t="s">
        <v>612</v>
      </c>
      <c r="I546" s="55" t="s">
        <v>10</v>
      </c>
      <c r="J546" s="64">
        <v>42785</v>
      </c>
    </row>
    <row r="547" spans="1:10" x14ac:dyDescent="0.25">
      <c r="A547" s="55" t="s">
        <v>151</v>
      </c>
      <c r="B547" s="55" t="s">
        <v>553</v>
      </c>
      <c r="C547" s="55" t="s">
        <v>294</v>
      </c>
      <c r="D547" s="55" t="s">
        <v>737</v>
      </c>
      <c r="E547" s="55" t="s">
        <v>995</v>
      </c>
      <c r="F547" s="55" t="s">
        <v>996</v>
      </c>
      <c r="G547" s="69" t="s">
        <v>605</v>
      </c>
      <c r="H547" s="55" t="s">
        <v>612</v>
      </c>
      <c r="I547" s="55" t="s">
        <v>16</v>
      </c>
      <c r="J547" s="64">
        <v>42244</v>
      </c>
    </row>
    <row r="548" spans="1:10" x14ac:dyDescent="0.25">
      <c r="A548" s="55" t="s">
        <v>152</v>
      </c>
      <c r="B548" s="55" t="s">
        <v>554</v>
      </c>
      <c r="C548" s="55" t="s">
        <v>295</v>
      </c>
      <c r="D548" s="55" t="s">
        <v>738</v>
      </c>
      <c r="E548" s="55" t="s">
        <v>997</v>
      </c>
      <c r="F548" s="55" t="s">
        <v>998</v>
      </c>
      <c r="G548" s="69" t="s">
        <v>605</v>
      </c>
      <c r="H548" s="55" t="s">
        <v>612</v>
      </c>
      <c r="I548" s="55" t="s">
        <v>10</v>
      </c>
      <c r="J548" s="64">
        <v>41568</v>
      </c>
    </row>
    <row r="549" spans="1:10" x14ac:dyDescent="0.25">
      <c r="A549" s="55" t="s">
        <v>153</v>
      </c>
      <c r="B549" s="55" t="s">
        <v>555</v>
      </c>
      <c r="C549" s="55" t="s">
        <v>296</v>
      </c>
      <c r="D549" s="55" t="s">
        <v>739</v>
      </c>
      <c r="E549" s="55" t="s">
        <v>999</v>
      </c>
      <c r="F549" s="55" t="s">
        <v>1000</v>
      </c>
      <c r="G549" s="69" t="s">
        <v>605</v>
      </c>
      <c r="H549" s="55" t="s">
        <v>612</v>
      </c>
      <c r="I549" s="55" t="s">
        <v>10</v>
      </c>
      <c r="J549" s="64">
        <v>42831</v>
      </c>
    </row>
    <row r="550" spans="1:10" x14ac:dyDescent="0.25">
      <c r="A550" s="55" t="s">
        <v>154</v>
      </c>
      <c r="B550" s="55" t="s">
        <v>556</v>
      </c>
      <c r="C550" s="55" t="s">
        <v>297</v>
      </c>
      <c r="D550" s="55" t="s">
        <v>740</v>
      </c>
      <c r="E550" s="55" t="s">
        <v>1001</v>
      </c>
      <c r="F550" s="55" t="s">
        <v>967</v>
      </c>
      <c r="G550" s="69" t="s">
        <v>605</v>
      </c>
      <c r="H550" s="55" t="s">
        <v>612</v>
      </c>
      <c r="I550" s="55" t="s">
        <v>10</v>
      </c>
      <c r="J550" s="64">
        <v>40922</v>
      </c>
    </row>
    <row r="551" spans="1:10" x14ac:dyDescent="0.25">
      <c r="A551" s="55" t="s">
        <v>155</v>
      </c>
      <c r="B551" s="55" t="s">
        <v>557</v>
      </c>
      <c r="C551" s="55" t="s">
        <v>298</v>
      </c>
      <c r="D551" s="55" t="s">
        <v>741</v>
      </c>
      <c r="E551" s="55" t="s">
        <v>1002</v>
      </c>
      <c r="F551" s="55" t="s">
        <v>926</v>
      </c>
      <c r="G551" s="69" t="s">
        <v>605</v>
      </c>
      <c r="H551" s="55" t="s">
        <v>612</v>
      </c>
      <c r="I551" s="55" t="s">
        <v>10</v>
      </c>
      <c r="J551" s="64">
        <v>41783</v>
      </c>
    </row>
    <row r="552" spans="1:10" x14ac:dyDescent="0.25">
      <c r="A552" s="55" t="s">
        <v>156</v>
      </c>
      <c r="B552" s="55" t="s">
        <v>558</v>
      </c>
      <c r="C552" s="55" t="s">
        <v>299</v>
      </c>
      <c r="D552" s="55" t="s">
        <v>742</v>
      </c>
      <c r="E552" s="55" t="s">
        <v>1003</v>
      </c>
      <c r="F552" s="55" t="s">
        <v>1004</v>
      </c>
      <c r="G552" s="69" t="s">
        <v>605</v>
      </c>
      <c r="H552" s="55" t="s">
        <v>612</v>
      </c>
      <c r="I552" s="55" t="s">
        <v>10</v>
      </c>
      <c r="J552" s="64">
        <v>40605</v>
      </c>
    </row>
    <row r="553" spans="1:10" x14ac:dyDescent="0.25">
      <c r="A553" s="55" t="s">
        <v>157</v>
      </c>
      <c r="B553" s="55" t="s">
        <v>559</v>
      </c>
      <c r="C553" s="55" t="s">
        <v>300</v>
      </c>
      <c r="D553" s="55" t="s">
        <v>743</v>
      </c>
      <c r="E553" s="55" t="s">
        <v>1005</v>
      </c>
      <c r="F553" s="55" t="s">
        <v>1006</v>
      </c>
      <c r="G553" s="69" t="s">
        <v>605</v>
      </c>
      <c r="H553" s="55" t="s">
        <v>612</v>
      </c>
      <c r="I553" s="55" t="s">
        <v>16</v>
      </c>
      <c r="J553" s="64">
        <v>42397</v>
      </c>
    </row>
    <row r="554" spans="1:10" x14ac:dyDescent="0.25">
      <c r="A554" s="55" t="s">
        <v>158</v>
      </c>
      <c r="B554" s="55" t="s">
        <v>560</v>
      </c>
      <c r="C554" s="55" t="s">
        <v>301</v>
      </c>
      <c r="D554" s="55" t="s">
        <v>744</v>
      </c>
      <c r="E554" s="55" t="s">
        <v>1007</v>
      </c>
      <c r="F554" s="55" t="s">
        <v>987</v>
      </c>
      <c r="G554" s="69" t="s">
        <v>605</v>
      </c>
      <c r="H554" s="55" t="s">
        <v>612</v>
      </c>
      <c r="I554" s="55" t="s">
        <v>30</v>
      </c>
      <c r="J554" s="64">
        <v>41434</v>
      </c>
    </row>
    <row r="555" spans="1:10" x14ac:dyDescent="0.25">
      <c r="A555" s="55" t="s">
        <v>159</v>
      </c>
      <c r="B555" s="55" t="s">
        <v>561</v>
      </c>
      <c r="C555" s="55" t="s">
        <v>302</v>
      </c>
      <c r="D555" s="55" t="s">
        <v>745</v>
      </c>
      <c r="E555" s="55" t="s">
        <v>1008</v>
      </c>
      <c r="F555" s="55" t="s">
        <v>795</v>
      </c>
      <c r="G555" s="69" t="s">
        <v>605</v>
      </c>
      <c r="H555" s="55" t="s">
        <v>612</v>
      </c>
      <c r="I555" s="55" t="s">
        <v>124</v>
      </c>
      <c r="J555" s="64">
        <v>42809</v>
      </c>
    </row>
    <row r="556" spans="1:10" x14ac:dyDescent="0.25">
      <c r="A556" s="55" t="s">
        <v>160</v>
      </c>
      <c r="B556" s="55" t="s">
        <v>562</v>
      </c>
      <c r="C556" s="55" t="s">
        <v>303</v>
      </c>
      <c r="D556" s="55" t="s">
        <v>746</v>
      </c>
      <c r="E556" s="55" t="s">
        <v>1009</v>
      </c>
      <c r="F556" s="55" t="s">
        <v>1010</v>
      </c>
      <c r="G556" s="69" t="s">
        <v>605</v>
      </c>
      <c r="H556" s="55" t="s">
        <v>612</v>
      </c>
      <c r="I556" s="55" t="s">
        <v>10</v>
      </c>
      <c r="J556" s="64">
        <v>42349</v>
      </c>
    </row>
    <row r="557" spans="1:10" x14ac:dyDescent="0.25">
      <c r="A557" s="55" t="s">
        <v>161</v>
      </c>
      <c r="B557" s="55" t="s">
        <v>563</v>
      </c>
      <c r="D557" s="55" t="s">
        <v>747</v>
      </c>
      <c r="E557" s="55" t="s">
        <v>1011</v>
      </c>
      <c r="F557" s="55" t="s">
        <v>1012</v>
      </c>
      <c r="G557" s="69" t="s">
        <v>605</v>
      </c>
      <c r="H557" s="55" t="s">
        <v>612</v>
      </c>
      <c r="I557" s="55" t="s">
        <v>30</v>
      </c>
      <c r="J557" s="64">
        <v>42406</v>
      </c>
    </row>
    <row r="558" spans="1:10" x14ac:dyDescent="0.25">
      <c r="A558" s="55" t="s">
        <v>162</v>
      </c>
      <c r="B558" s="55" t="s">
        <v>564</v>
      </c>
      <c r="C558" s="55" t="s">
        <v>304</v>
      </c>
      <c r="D558" s="55" t="s">
        <v>748</v>
      </c>
      <c r="E558" s="55" t="s">
        <v>1013</v>
      </c>
      <c r="F558" s="55" t="s">
        <v>1014</v>
      </c>
      <c r="G558" s="69" t="s">
        <v>605</v>
      </c>
      <c r="H558" s="55" t="s">
        <v>612</v>
      </c>
      <c r="I558" s="55" t="s">
        <v>30</v>
      </c>
      <c r="J558" s="64">
        <v>41834</v>
      </c>
    </row>
    <row r="559" spans="1:10" x14ac:dyDescent="0.25">
      <c r="A559" s="55" t="s">
        <v>163</v>
      </c>
      <c r="B559" s="55" t="s">
        <v>565</v>
      </c>
      <c r="C559" s="55" t="s">
        <v>305</v>
      </c>
      <c r="D559" s="55" t="s">
        <v>749</v>
      </c>
      <c r="E559" s="55" t="s">
        <v>1015</v>
      </c>
      <c r="F559" s="55" t="s">
        <v>789</v>
      </c>
      <c r="G559" s="69" t="s">
        <v>605</v>
      </c>
      <c r="H559" s="55" t="s">
        <v>612</v>
      </c>
      <c r="I559" s="55" t="s">
        <v>124</v>
      </c>
      <c r="J559" s="64">
        <v>41286</v>
      </c>
    </row>
    <row r="560" spans="1:10" x14ac:dyDescent="0.25">
      <c r="A560" s="55" t="s">
        <v>164</v>
      </c>
      <c r="B560" s="55" t="s">
        <v>566</v>
      </c>
      <c r="C560" s="55" t="s">
        <v>306</v>
      </c>
      <c r="D560" s="55" t="s">
        <v>750</v>
      </c>
      <c r="E560" s="55" t="s">
        <v>1016</v>
      </c>
      <c r="F560" s="55" t="s">
        <v>1017</v>
      </c>
      <c r="G560" s="69" t="s">
        <v>605</v>
      </c>
      <c r="H560" s="55" t="s">
        <v>612</v>
      </c>
      <c r="I560" s="55" t="s">
        <v>16</v>
      </c>
      <c r="J560" s="64">
        <v>41223</v>
      </c>
    </row>
    <row r="561" spans="1:10" x14ac:dyDescent="0.25">
      <c r="A561" s="55" t="s">
        <v>165</v>
      </c>
      <c r="B561" s="55" t="s">
        <v>567</v>
      </c>
      <c r="C561" s="55" t="s">
        <v>307</v>
      </c>
      <c r="D561" s="55" t="s">
        <v>751</v>
      </c>
      <c r="E561" s="55" t="s">
        <v>1018</v>
      </c>
      <c r="F561" s="55" t="s">
        <v>797</v>
      </c>
      <c r="G561" s="69" t="s">
        <v>605</v>
      </c>
      <c r="H561" s="55" t="s">
        <v>612</v>
      </c>
      <c r="I561" s="55" t="s">
        <v>16</v>
      </c>
      <c r="J561" s="64">
        <v>42972</v>
      </c>
    </row>
    <row r="562" spans="1:10" x14ac:dyDescent="0.25">
      <c r="A562" s="55" t="s">
        <v>166</v>
      </c>
      <c r="B562" s="55" t="s">
        <v>568</v>
      </c>
      <c r="C562" s="55" t="s">
        <v>308</v>
      </c>
      <c r="D562" s="55" t="s">
        <v>752</v>
      </c>
      <c r="E562" s="55" t="s">
        <v>1019</v>
      </c>
      <c r="F562" s="55" t="s">
        <v>1020</v>
      </c>
      <c r="G562" s="69" t="s">
        <v>605</v>
      </c>
      <c r="H562" s="55" t="s">
        <v>612</v>
      </c>
      <c r="I562" s="55" t="s">
        <v>10</v>
      </c>
      <c r="J562" s="64">
        <v>40743</v>
      </c>
    </row>
    <row r="563" spans="1:10" x14ac:dyDescent="0.25">
      <c r="A563" s="55" t="s">
        <v>167</v>
      </c>
      <c r="B563" s="55" t="s">
        <v>569</v>
      </c>
      <c r="C563" s="55" t="s">
        <v>309</v>
      </c>
      <c r="D563" s="55" t="s">
        <v>753</v>
      </c>
      <c r="E563" s="55" t="s">
        <v>1021</v>
      </c>
      <c r="F563" s="55" t="s">
        <v>793</v>
      </c>
      <c r="G563" s="69" t="s">
        <v>605</v>
      </c>
      <c r="H563" s="55" t="s">
        <v>612</v>
      </c>
      <c r="I563" s="55" t="s">
        <v>10</v>
      </c>
      <c r="J563" s="64">
        <v>42473</v>
      </c>
    </row>
    <row r="564" spans="1:10" x14ac:dyDescent="0.25">
      <c r="A564" s="55" t="s">
        <v>168</v>
      </c>
      <c r="B564" s="55" t="s">
        <v>570</v>
      </c>
      <c r="C564" s="55" t="s">
        <v>310</v>
      </c>
      <c r="D564" s="55" t="s">
        <v>754</v>
      </c>
      <c r="E564" s="55" t="s">
        <v>1022</v>
      </c>
      <c r="F564" s="55" t="s">
        <v>803</v>
      </c>
      <c r="G564" s="69" t="s">
        <v>605</v>
      </c>
      <c r="H564" s="55" t="s">
        <v>612</v>
      </c>
      <c r="I564" s="55" t="s">
        <v>30</v>
      </c>
      <c r="J564" s="64">
        <v>42770</v>
      </c>
    </row>
    <row r="565" spans="1:10" x14ac:dyDescent="0.25">
      <c r="A565" s="55" t="s">
        <v>169</v>
      </c>
      <c r="B565" s="55" t="s">
        <v>571</v>
      </c>
      <c r="C565" s="55" t="s">
        <v>311</v>
      </c>
      <c r="D565" s="55" t="s">
        <v>755</v>
      </c>
      <c r="E565" s="55" t="s">
        <v>1023</v>
      </c>
      <c r="F565" s="55" t="s">
        <v>607</v>
      </c>
      <c r="G565" s="69" t="s">
        <v>605</v>
      </c>
      <c r="H565" s="55" t="s">
        <v>612</v>
      </c>
      <c r="I565" s="55" t="s">
        <v>124</v>
      </c>
      <c r="J565" s="64">
        <v>42145</v>
      </c>
    </row>
    <row r="566" spans="1:10" x14ac:dyDescent="0.25">
      <c r="A566" s="55" t="s">
        <v>170</v>
      </c>
      <c r="B566" s="55" t="s">
        <v>572</v>
      </c>
      <c r="C566" s="55" t="s">
        <v>312</v>
      </c>
      <c r="D566" s="55" t="s">
        <v>756</v>
      </c>
      <c r="E566" s="55" t="s">
        <v>1024</v>
      </c>
      <c r="F566" s="55" t="s">
        <v>1025</v>
      </c>
      <c r="G566" s="69" t="s">
        <v>605</v>
      </c>
      <c r="H566" s="55" t="s">
        <v>612</v>
      </c>
      <c r="I566" s="55" t="s">
        <v>10</v>
      </c>
      <c r="J566" s="64">
        <v>41230</v>
      </c>
    </row>
    <row r="567" spans="1:10" x14ac:dyDescent="0.25">
      <c r="A567" s="55" t="s">
        <v>171</v>
      </c>
      <c r="B567" s="55" t="s">
        <v>573</v>
      </c>
      <c r="C567" s="55" t="s">
        <v>313</v>
      </c>
      <c r="D567" s="55" t="s">
        <v>757</v>
      </c>
      <c r="E567" s="55" t="s">
        <v>1026</v>
      </c>
      <c r="F567" s="55" t="s">
        <v>809</v>
      </c>
      <c r="G567" s="69" t="s">
        <v>608</v>
      </c>
      <c r="H567" s="55" t="s">
        <v>612</v>
      </c>
      <c r="I567" s="55" t="s">
        <v>10</v>
      </c>
      <c r="J567" s="64">
        <v>41978</v>
      </c>
    </row>
    <row r="568" spans="1:10" x14ac:dyDescent="0.25">
      <c r="A568" s="55" t="s">
        <v>172</v>
      </c>
      <c r="B568" s="55" t="s">
        <v>574</v>
      </c>
      <c r="C568" s="55" t="s">
        <v>314</v>
      </c>
      <c r="D568" s="55" t="s">
        <v>758</v>
      </c>
      <c r="E568" s="55" t="s">
        <v>995</v>
      </c>
      <c r="F568" s="55" t="s">
        <v>928</v>
      </c>
      <c r="G568" s="69" t="s">
        <v>608</v>
      </c>
      <c r="H568" s="55" t="s">
        <v>612</v>
      </c>
      <c r="I568" s="55" t="s">
        <v>10</v>
      </c>
      <c r="J568" s="64">
        <v>42935</v>
      </c>
    </row>
    <row r="569" spans="1:10" x14ac:dyDescent="0.25">
      <c r="A569" s="55" t="s">
        <v>173</v>
      </c>
      <c r="B569" s="55" t="s">
        <v>575</v>
      </c>
      <c r="C569" s="55" t="s">
        <v>315</v>
      </c>
      <c r="D569" s="55" t="s">
        <v>759</v>
      </c>
      <c r="E569" s="55" t="s">
        <v>1027</v>
      </c>
      <c r="F569" s="55" t="s">
        <v>824</v>
      </c>
      <c r="G569" s="69" t="s">
        <v>608</v>
      </c>
      <c r="H569" s="55" t="s">
        <v>612</v>
      </c>
      <c r="I569" s="55" t="s">
        <v>10</v>
      </c>
      <c r="J569" s="64">
        <v>40584</v>
      </c>
    </row>
    <row r="570" spans="1:10" x14ac:dyDescent="0.25">
      <c r="A570" s="55" t="s">
        <v>174</v>
      </c>
      <c r="B570" s="55" t="s">
        <v>576</v>
      </c>
      <c r="C570" s="55" t="s">
        <v>316</v>
      </c>
      <c r="D570" s="55" t="s">
        <v>760</v>
      </c>
      <c r="E570" s="55" t="s">
        <v>1028</v>
      </c>
      <c r="F570" s="55" t="s">
        <v>1029</v>
      </c>
      <c r="G570" s="69" t="s">
        <v>608</v>
      </c>
      <c r="H570" s="55" t="s">
        <v>612</v>
      </c>
      <c r="I570" s="55" t="s">
        <v>124</v>
      </c>
      <c r="J570" s="64">
        <v>40456</v>
      </c>
    </row>
    <row r="571" spans="1:10" x14ac:dyDescent="0.25">
      <c r="A571" s="55" t="s">
        <v>175</v>
      </c>
      <c r="B571" s="55" t="s">
        <v>577</v>
      </c>
      <c r="C571" s="55" t="s">
        <v>317</v>
      </c>
      <c r="D571" s="55" t="s">
        <v>761</v>
      </c>
      <c r="E571" s="55" t="s">
        <v>1030</v>
      </c>
      <c r="F571" s="55" t="s">
        <v>1031</v>
      </c>
      <c r="G571" s="69" t="s">
        <v>608</v>
      </c>
      <c r="H571" s="55" t="s">
        <v>612</v>
      </c>
      <c r="I571" s="55" t="s">
        <v>10</v>
      </c>
      <c r="J571" s="64">
        <v>41830</v>
      </c>
    </row>
    <row r="572" spans="1:10" x14ac:dyDescent="0.25">
      <c r="A572" s="55" t="s">
        <v>176</v>
      </c>
      <c r="B572" s="55" t="s">
        <v>578</v>
      </c>
      <c r="C572" s="55" t="s">
        <v>318</v>
      </c>
      <c r="D572" s="55" t="s">
        <v>762</v>
      </c>
      <c r="E572" s="55" t="s">
        <v>1032</v>
      </c>
      <c r="F572" s="55" t="s">
        <v>1033</v>
      </c>
      <c r="G572" s="69" t="s">
        <v>608</v>
      </c>
      <c r="H572" s="55" t="s">
        <v>612</v>
      </c>
      <c r="I572" s="55" t="s">
        <v>124</v>
      </c>
      <c r="J572" s="64">
        <v>40456</v>
      </c>
    </row>
    <row r="573" spans="1:10" x14ac:dyDescent="0.25">
      <c r="A573" s="55" t="s">
        <v>177</v>
      </c>
      <c r="B573" s="55" t="s">
        <v>579</v>
      </c>
      <c r="C573" s="55" t="s">
        <v>319</v>
      </c>
      <c r="D573" s="55" t="s">
        <v>763</v>
      </c>
      <c r="E573" s="55" t="s">
        <v>1034</v>
      </c>
      <c r="F573" s="55" t="s">
        <v>1035</v>
      </c>
      <c r="G573" s="69" t="s">
        <v>608</v>
      </c>
      <c r="H573" s="55" t="s">
        <v>612</v>
      </c>
      <c r="I573" s="55" t="s">
        <v>10</v>
      </c>
      <c r="J573" s="64">
        <v>41991</v>
      </c>
    </row>
    <row r="574" spans="1:10" x14ac:dyDescent="0.25">
      <c r="A574" s="55" t="s">
        <v>178</v>
      </c>
      <c r="B574" s="55" t="s">
        <v>580</v>
      </c>
      <c r="C574" s="55" t="s">
        <v>320</v>
      </c>
      <c r="D574" s="55" t="s">
        <v>764</v>
      </c>
      <c r="E574" s="55" t="s">
        <v>1036</v>
      </c>
      <c r="F574" s="55" t="s">
        <v>1037</v>
      </c>
      <c r="G574" s="69" t="s">
        <v>608</v>
      </c>
      <c r="H574" s="55" t="s">
        <v>612</v>
      </c>
      <c r="I574" s="55" t="s">
        <v>124</v>
      </c>
      <c r="J574" s="64">
        <v>42388</v>
      </c>
    </row>
    <row r="575" spans="1:10" x14ac:dyDescent="0.25">
      <c r="A575" s="55" t="s">
        <v>179</v>
      </c>
      <c r="B575" s="55" t="s">
        <v>581</v>
      </c>
      <c r="C575" s="55" t="s">
        <v>321</v>
      </c>
      <c r="D575" s="55" t="s">
        <v>765</v>
      </c>
      <c r="E575" s="55" t="s">
        <v>1038</v>
      </c>
      <c r="F575" s="55" t="s">
        <v>1039</v>
      </c>
      <c r="G575" s="69" t="s">
        <v>608</v>
      </c>
      <c r="H575" s="55" t="s">
        <v>612</v>
      </c>
      <c r="I575" s="55" t="s">
        <v>30</v>
      </c>
      <c r="J575" s="64">
        <v>41830</v>
      </c>
    </row>
    <row r="576" spans="1:10" x14ac:dyDescent="0.25">
      <c r="A576" s="55" t="s">
        <v>180</v>
      </c>
      <c r="B576" s="55" t="s">
        <v>582</v>
      </c>
      <c r="C576" s="55" t="s">
        <v>322</v>
      </c>
      <c r="D576" s="55" t="s">
        <v>766</v>
      </c>
      <c r="E576" s="55" t="s">
        <v>1040</v>
      </c>
      <c r="F576" s="55" t="s">
        <v>880</v>
      </c>
      <c r="G576" s="69" t="s">
        <v>608</v>
      </c>
      <c r="H576" s="55" t="s">
        <v>612</v>
      </c>
      <c r="I576" s="55" t="s">
        <v>10</v>
      </c>
      <c r="J576" s="64">
        <v>41830</v>
      </c>
    </row>
    <row r="577" spans="1:10" x14ac:dyDescent="0.25">
      <c r="A577" s="55" t="s">
        <v>181</v>
      </c>
      <c r="B577" s="55" t="s">
        <v>583</v>
      </c>
      <c r="C577" s="55" t="s">
        <v>323</v>
      </c>
      <c r="D577" s="55" t="s">
        <v>767</v>
      </c>
      <c r="E577" s="55" t="s">
        <v>1041</v>
      </c>
      <c r="F577" s="55" t="s">
        <v>1042</v>
      </c>
      <c r="G577" s="69" t="s">
        <v>608</v>
      </c>
      <c r="H577" s="55" t="s">
        <v>612</v>
      </c>
      <c r="I577" s="55" t="s">
        <v>10</v>
      </c>
      <c r="J577" s="64">
        <v>41830</v>
      </c>
    </row>
    <row r="578" spans="1:10" x14ac:dyDescent="0.25">
      <c r="A578" s="55" t="s">
        <v>182</v>
      </c>
      <c r="B578" s="55" t="s">
        <v>584</v>
      </c>
      <c r="C578" s="55" t="s">
        <v>324</v>
      </c>
      <c r="D578" s="55" t="s">
        <v>768</v>
      </c>
      <c r="E578" s="55" t="s">
        <v>1043</v>
      </c>
      <c r="F578" s="55" t="s">
        <v>801</v>
      </c>
      <c r="G578" s="69" t="s">
        <v>608</v>
      </c>
      <c r="H578" s="55" t="s">
        <v>612</v>
      </c>
      <c r="I578" s="55" t="s">
        <v>10</v>
      </c>
      <c r="J578" s="64">
        <v>41830</v>
      </c>
    </row>
    <row r="579" spans="1:10" x14ac:dyDescent="0.25">
      <c r="A579" s="55" t="s">
        <v>183</v>
      </c>
      <c r="B579" s="55" t="s">
        <v>585</v>
      </c>
      <c r="C579" s="55" t="s">
        <v>325</v>
      </c>
      <c r="D579" s="55" t="s">
        <v>769</v>
      </c>
      <c r="E579" s="55" t="s">
        <v>1044</v>
      </c>
      <c r="F579" s="55" t="s">
        <v>862</v>
      </c>
      <c r="G579" s="69" t="s">
        <v>608</v>
      </c>
      <c r="H579" s="55" t="s">
        <v>612</v>
      </c>
      <c r="I579" s="55" t="s">
        <v>10</v>
      </c>
      <c r="J579" s="64">
        <v>41830</v>
      </c>
    </row>
    <row r="580" spans="1:10" x14ac:dyDescent="0.25">
      <c r="A580" s="55" t="s">
        <v>184</v>
      </c>
      <c r="B580" s="55" t="s">
        <v>586</v>
      </c>
      <c r="C580" s="55" t="s">
        <v>326</v>
      </c>
      <c r="D580" s="55" t="s">
        <v>770</v>
      </c>
      <c r="E580" s="55" t="s">
        <v>1045</v>
      </c>
      <c r="F580" s="55" t="s">
        <v>1046</v>
      </c>
      <c r="G580" s="69" t="s">
        <v>608</v>
      </c>
      <c r="H580" s="55" t="s">
        <v>612</v>
      </c>
      <c r="I580" s="55" t="s">
        <v>124</v>
      </c>
      <c r="J580" s="64">
        <v>40214</v>
      </c>
    </row>
    <row r="581" spans="1:10" x14ac:dyDescent="0.25">
      <c r="A581" s="55" t="s">
        <v>185</v>
      </c>
      <c r="B581" s="55" t="s">
        <v>587</v>
      </c>
      <c r="C581" s="55" t="s">
        <v>327</v>
      </c>
      <c r="D581" s="55" t="s">
        <v>771</v>
      </c>
      <c r="E581" s="55" t="s">
        <v>1047</v>
      </c>
      <c r="F581" s="55" t="s">
        <v>1048</v>
      </c>
      <c r="G581" s="69" t="s">
        <v>608</v>
      </c>
      <c r="H581" s="55" t="s">
        <v>612</v>
      </c>
      <c r="I581" s="55" t="s">
        <v>10</v>
      </c>
      <c r="J581" s="64">
        <v>40217</v>
      </c>
    </row>
    <row r="582" spans="1:10" x14ac:dyDescent="0.25">
      <c r="A582" s="55" t="s">
        <v>186</v>
      </c>
      <c r="B582" s="55" t="s">
        <v>588</v>
      </c>
      <c r="C582" s="55" t="s">
        <v>328</v>
      </c>
      <c r="D582" s="55" t="s">
        <v>772</v>
      </c>
      <c r="E582" s="55" t="s">
        <v>1049</v>
      </c>
      <c r="F582" s="55" t="s">
        <v>1050</v>
      </c>
      <c r="G582" s="69" t="s">
        <v>608</v>
      </c>
      <c r="H582" s="55" t="s">
        <v>612</v>
      </c>
      <c r="I582" s="55" t="s">
        <v>10</v>
      </c>
      <c r="J582" s="64">
        <v>42357</v>
      </c>
    </row>
    <row r="583" spans="1:10" x14ac:dyDescent="0.25">
      <c r="A583" s="55" t="s">
        <v>1119</v>
      </c>
      <c r="B583" s="55" t="s">
        <v>589</v>
      </c>
      <c r="C583" s="55" t="s">
        <v>329</v>
      </c>
      <c r="D583" s="55" t="s">
        <v>773</v>
      </c>
      <c r="E583" s="55" t="s">
        <v>821</v>
      </c>
      <c r="F583" s="55" t="s">
        <v>789</v>
      </c>
      <c r="G583" s="69" t="s">
        <v>608</v>
      </c>
      <c r="H583" s="55" t="s">
        <v>612</v>
      </c>
      <c r="I583" s="55" t="s">
        <v>10</v>
      </c>
      <c r="J583" s="64">
        <v>40217</v>
      </c>
    </row>
    <row r="584" spans="1:10" x14ac:dyDescent="0.25">
      <c r="A584" s="55" t="s">
        <v>598</v>
      </c>
      <c r="B584" s="55" t="s">
        <v>591</v>
      </c>
      <c r="C584" s="55" t="s">
        <v>237</v>
      </c>
      <c r="D584" s="55" t="s">
        <v>774</v>
      </c>
      <c r="E584" s="55" t="s">
        <v>594</v>
      </c>
      <c r="F584" s="55" t="s">
        <v>595</v>
      </c>
      <c r="G584" s="69" t="s">
        <v>603</v>
      </c>
      <c r="H584" s="55" t="s">
        <v>613</v>
      </c>
      <c r="I584" s="55" t="s">
        <v>602</v>
      </c>
      <c r="J584" s="64">
        <v>41044</v>
      </c>
    </row>
    <row r="585" spans="1:10" x14ac:dyDescent="0.25">
      <c r="A585" s="55" t="s">
        <v>599</v>
      </c>
      <c r="B585" s="55" t="s">
        <v>593</v>
      </c>
      <c r="C585" s="55" t="s">
        <v>194</v>
      </c>
      <c r="D585" s="55" t="s">
        <v>775</v>
      </c>
      <c r="E585" s="55" t="s">
        <v>596</v>
      </c>
      <c r="F585" s="55" t="s">
        <v>597</v>
      </c>
      <c r="G585" s="69" t="s">
        <v>603</v>
      </c>
      <c r="H585" s="55" t="s">
        <v>613</v>
      </c>
      <c r="I585" s="55" t="s">
        <v>602</v>
      </c>
      <c r="J585" s="64">
        <v>42083</v>
      </c>
    </row>
    <row r="586" spans="1:10" x14ac:dyDescent="0.25">
      <c r="A586" s="55" t="s">
        <v>610</v>
      </c>
      <c r="B586" s="55" t="s">
        <v>609</v>
      </c>
      <c r="C586" s="55" t="s">
        <v>258</v>
      </c>
      <c r="D586" s="55" t="s">
        <v>776</v>
      </c>
      <c r="E586" s="55" t="s">
        <v>600</v>
      </c>
      <c r="F586" s="55" t="s">
        <v>601</v>
      </c>
      <c r="G586" s="69" t="s">
        <v>602</v>
      </c>
      <c r="H586" s="55" t="s">
        <v>614</v>
      </c>
      <c r="I586" s="55" t="s">
        <v>602</v>
      </c>
      <c r="J586" s="64">
        <v>42084</v>
      </c>
    </row>
    <row r="587" spans="1:10" x14ac:dyDescent="0.25">
      <c r="A587" s="55" t="s">
        <v>611</v>
      </c>
      <c r="B587" s="55" t="s">
        <v>590</v>
      </c>
      <c r="C587" s="55" t="s">
        <v>615</v>
      </c>
      <c r="D587" s="55" t="s">
        <v>777</v>
      </c>
      <c r="E587" s="55" t="s">
        <v>606</v>
      </c>
      <c r="F587" s="55" t="s">
        <v>607</v>
      </c>
      <c r="G587" s="69" t="s">
        <v>603</v>
      </c>
      <c r="H587" s="55" t="s">
        <v>613</v>
      </c>
      <c r="I587" s="55" t="s">
        <v>602</v>
      </c>
      <c r="J587" s="64">
        <v>42085</v>
      </c>
    </row>
    <row r="588" spans="1:10" x14ac:dyDescent="0.25">
      <c r="A588" s="55" t="s">
        <v>624</v>
      </c>
      <c r="B588" s="55" t="s">
        <v>623</v>
      </c>
      <c r="C588" s="55" t="s">
        <v>272</v>
      </c>
      <c r="D588" s="55" t="s">
        <v>778</v>
      </c>
      <c r="E588" s="55" t="s">
        <v>621</v>
      </c>
      <c r="F588" s="55" t="s">
        <v>622</v>
      </c>
      <c r="G588" s="69" t="s">
        <v>602</v>
      </c>
      <c r="H588" s="55" t="s">
        <v>625</v>
      </c>
      <c r="I588" s="55" t="s">
        <v>602</v>
      </c>
      <c r="J588" s="64">
        <v>42086</v>
      </c>
    </row>
    <row r="589" spans="1:10" x14ac:dyDescent="0.25">
      <c r="G589" s="68"/>
    </row>
    <row r="590" spans="1:10" x14ac:dyDescent="0.25">
      <c r="G590" s="68"/>
    </row>
    <row r="591" spans="1:10" x14ac:dyDescent="0.25">
      <c r="G591" s="68"/>
    </row>
    <row r="592" spans="1:10" x14ac:dyDescent="0.25">
      <c r="G592" s="68"/>
    </row>
    <row r="593" spans="7:7" x14ac:dyDescent="0.25">
      <c r="G593" s="68"/>
    </row>
    <row r="594" spans="7:7" x14ac:dyDescent="0.25">
      <c r="G594" s="68"/>
    </row>
    <row r="595" spans="7:7" x14ac:dyDescent="0.25">
      <c r="G595" s="68"/>
    </row>
    <row r="596" spans="7:7" x14ac:dyDescent="0.25">
      <c r="G596" s="68"/>
    </row>
    <row r="597" spans="7:7" x14ac:dyDescent="0.25">
      <c r="G597" s="68"/>
    </row>
    <row r="598" spans="7:7" x14ac:dyDescent="0.25">
      <c r="G598" s="68"/>
    </row>
    <row r="599" spans="7:7" x14ac:dyDescent="0.25">
      <c r="G599" s="68"/>
    </row>
    <row r="600" spans="7:7" x14ac:dyDescent="0.25">
      <c r="G600" s="68"/>
    </row>
    <row r="601" spans="7:7" x14ac:dyDescent="0.25">
      <c r="G601" s="68"/>
    </row>
    <row r="602" spans="7:7" x14ac:dyDescent="0.25">
      <c r="G602" s="68"/>
    </row>
    <row r="603" spans="7:7" x14ac:dyDescent="0.25">
      <c r="G603" s="68"/>
    </row>
    <row r="604" spans="7:7" x14ac:dyDescent="0.25">
      <c r="G604" s="68"/>
    </row>
    <row r="605" spans="7:7" x14ac:dyDescent="0.25">
      <c r="G605" s="68"/>
    </row>
    <row r="606" spans="7:7" x14ac:dyDescent="0.25">
      <c r="G606" s="68"/>
    </row>
    <row r="607" spans="7:7" x14ac:dyDescent="0.25">
      <c r="G607" s="68"/>
    </row>
    <row r="608" spans="7:7" x14ac:dyDescent="0.25">
      <c r="G608" s="68"/>
    </row>
    <row r="609" spans="7:7" x14ac:dyDescent="0.25">
      <c r="G609" s="68"/>
    </row>
    <row r="610" spans="7:7" x14ac:dyDescent="0.25">
      <c r="G610" s="68"/>
    </row>
    <row r="611" spans="7:7" x14ac:dyDescent="0.25">
      <c r="G611" s="68"/>
    </row>
    <row r="612" spans="7:7" x14ac:dyDescent="0.25">
      <c r="G612" s="68"/>
    </row>
    <row r="613" spans="7:7" x14ac:dyDescent="0.25">
      <c r="G613" s="68"/>
    </row>
    <row r="614" spans="7:7" x14ac:dyDescent="0.25">
      <c r="G614" s="68"/>
    </row>
    <row r="615" spans="7:7" x14ac:dyDescent="0.25">
      <c r="G615" s="68"/>
    </row>
    <row r="616" spans="7:7" x14ac:dyDescent="0.25">
      <c r="G616" s="68"/>
    </row>
    <row r="617" spans="7:7" x14ac:dyDescent="0.25">
      <c r="G617" s="68"/>
    </row>
    <row r="618" spans="7:7" x14ac:dyDescent="0.25">
      <c r="G618" s="68"/>
    </row>
    <row r="619" spans="7:7" x14ac:dyDescent="0.25">
      <c r="G619" s="68"/>
    </row>
    <row r="620" spans="7:7" x14ac:dyDescent="0.25">
      <c r="G620" s="68"/>
    </row>
    <row r="621" spans="7:7" x14ac:dyDescent="0.25">
      <c r="G621" s="68"/>
    </row>
    <row r="622" spans="7:7" x14ac:dyDescent="0.25">
      <c r="G622" s="68"/>
    </row>
    <row r="623" spans="7:7" x14ac:dyDescent="0.25">
      <c r="G623" s="68"/>
    </row>
    <row r="624" spans="7:7" x14ac:dyDescent="0.25">
      <c r="G624" s="68"/>
    </row>
    <row r="625" spans="7:7" x14ac:dyDescent="0.25">
      <c r="G625" s="68"/>
    </row>
    <row r="626" spans="7:7" x14ac:dyDescent="0.25">
      <c r="G626" s="68"/>
    </row>
    <row r="627" spans="7:7" x14ac:dyDescent="0.25">
      <c r="G627" s="68"/>
    </row>
    <row r="628" spans="7:7" x14ac:dyDescent="0.25">
      <c r="G628" s="68"/>
    </row>
    <row r="629" spans="7:7" x14ac:dyDescent="0.25">
      <c r="G629" s="68"/>
    </row>
    <row r="630" spans="7:7" x14ac:dyDescent="0.25">
      <c r="G630" s="68"/>
    </row>
    <row r="631" spans="7:7" x14ac:dyDescent="0.25">
      <c r="G631" s="68"/>
    </row>
    <row r="632" spans="7:7" x14ac:dyDescent="0.25">
      <c r="G632" s="68"/>
    </row>
    <row r="633" spans="7:7" x14ac:dyDescent="0.25">
      <c r="G633" s="68"/>
    </row>
    <row r="634" spans="7:7" x14ac:dyDescent="0.25">
      <c r="G634" s="68"/>
    </row>
    <row r="635" spans="7:7" x14ac:dyDescent="0.25">
      <c r="G635" s="68"/>
    </row>
    <row r="636" spans="7:7" x14ac:dyDescent="0.25">
      <c r="G636" s="68"/>
    </row>
    <row r="637" spans="7:7" x14ac:dyDescent="0.25">
      <c r="G637" s="68"/>
    </row>
    <row r="638" spans="7:7" x14ac:dyDescent="0.25">
      <c r="G638" s="68"/>
    </row>
    <row r="639" spans="7:7" x14ac:dyDescent="0.25">
      <c r="G639" s="68"/>
    </row>
    <row r="640" spans="7:7" x14ac:dyDescent="0.25">
      <c r="G640" s="68"/>
    </row>
    <row r="641" spans="7:7" x14ac:dyDescent="0.25">
      <c r="G641" s="68"/>
    </row>
    <row r="642" spans="7:7" x14ac:dyDescent="0.25">
      <c r="G642" s="68"/>
    </row>
    <row r="643" spans="7:7" x14ac:dyDescent="0.25">
      <c r="G643" s="68"/>
    </row>
    <row r="644" spans="7:7" x14ac:dyDescent="0.25">
      <c r="G644" s="68"/>
    </row>
    <row r="645" spans="7:7" x14ac:dyDescent="0.25">
      <c r="G645" s="68"/>
    </row>
    <row r="646" spans="7:7" x14ac:dyDescent="0.25">
      <c r="G646" s="68"/>
    </row>
    <row r="647" spans="7:7" x14ac:dyDescent="0.25">
      <c r="G647" s="68"/>
    </row>
    <row r="648" spans="7:7" x14ac:dyDescent="0.25">
      <c r="G648" s="68"/>
    </row>
    <row r="649" spans="7:7" x14ac:dyDescent="0.25">
      <c r="G649" s="68"/>
    </row>
    <row r="650" spans="7:7" x14ac:dyDescent="0.25">
      <c r="G650" s="68"/>
    </row>
    <row r="651" spans="7:7" x14ac:dyDescent="0.25">
      <c r="G651" s="68"/>
    </row>
    <row r="652" spans="7:7" x14ac:dyDescent="0.25">
      <c r="G652" s="68"/>
    </row>
    <row r="653" spans="7:7" x14ac:dyDescent="0.25">
      <c r="G653" s="68"/>
    </row>
    <row r="654" spans="7:7" x14ac:dyDescent="0.25">
      <c r="G654" s="68"/>
    </row>
    <row r="655" spans="7:7" x14ac:dyDescent="0.25">
      <c r="G655" s="68"/>
    </row>
    <row r="656" spans="7:7" x14ac:dyDescent="0.25">
      <c r="G656" s="68"/>
    </row>
    <row r="657" spans="7:7" x14ac:dyDescent="0.25">
      <c r="G657" s="68"/>
    </row>
    <row r="658" spans="7:7" x14ac:dyDescent="0.25">
      <c r="G658" s="68"/>
    </row>
    <row r="659" spans="7:7" x14ac:dyDescent="0.25">
      <c r="G659" s="68"/>
    </row>
    <row r="660" spans="7:7" x14ac:dyDescent="0.25">
      <c r="G660" s="68"/>
    </row>
    <row r="661" spans="7:7" x14ac:dyDescent="0.25">
      <c r="G661" s="68"/>
    </row>
    <row r="662" spans="7:7" x14ac:dyDescent="0.25">
      <c r="G662" s="68"/>
    </row>
    <row r="663" spans="7:7" x14ac:dyDescent="0.25">
      <c r="G663" s="68"/>
    </row>
    <row r="664" spans="7:7" x14ac:dyDescent="0.25">
      <c r="G664" s="68"/>
    </row>
    <row r="665" spans="7:7" x14ac:dyDescent="0.25">
      <c r="G665" s="68"/>
    </row>
    <row r="666" spans="7:7" x14ac:dyDescent="0.25">
      <c r="G666" s="68"/>
    </row>
    <row r="667" spans="7:7" x14ac:dyDescent="0.25">
      <c r="G667" s="68"/>
    </row>
    <row r="668" spans="7:7" x14ac:dyDescent="0.25">
      <c r="G668" s="68"/>
    </row>
    <row r="669" spans="7:7" x14ac:dyDescent="0.25">
      <c r="G669" s="68"/>
    </row>
    <row r="670" spans="7:7" x14ac:dyDescent="0.25">
      <c r="G670" s="68"/>
    </row>
    <row r="671" spans="7:7" x14ac:dyDescent="0.25">
      <c r="G671" s="68"/>
    </row>
    <row r="672" spans="7:7" x14ac:dyDescent="0.25">
      <c r="G672" s="68"/>
    </row>
    <row r="673" spans="7:7" x14ac:dyDescent="0.25">
      <c r="G673" s="68"/>
    </row>
    <row r="674" spans="7:7" x14ac:dyDescent="0.25">
      <c r="G674" s="68"/>
    </row>
    <row r="675" spans="7:7" x14ac:dyDescent="0.25">
      <c r="G675" s="68"/>
    </row>
    <row r="676" spans="7:7" x14ac:dyDescent="0.25">
      <c r="G676" s="68"/>
    </row>
    <row r="677" spans="7:7" x14ac:dyDescent="0.25">
      <c r="G677" s="68"/>
    </row>
    <row r="678" spans="7:7" x14ac:dyDescent="0.25">
      <c r="G678" s="68"/>
    </row>
    <row r="679" spans="7:7" x14ac:dyDescent="0.25">
      <c r="G679" s="68"/>
    </row>
    <row r="680" spans="7:7" x14ac:dyDescent="0.25">
      <c r="G680" s="68"/>
    </row>
    <row r="681" spans="7:7" x14ac:dyDescent="0.25">
      <c r="G681" s="68"/>
    </row>
    <row r="682" spans="7:7" x14ac:dyDescent="0.25">
      <c r="G682" s="68"/>
    </row>
    <row r="683" spans="7:7" x14ac:dyDescent="0.25">
      <c r="G683" s="68"/>
    </row>
    <row r="684" spans="7:7" x14ac:dyDescent="0.25">
      <c r="G684" s="68"/>
    </row>
    <row r="685" spans="7:7" x14ac:dyDescent="0.25">
      <c r="G685" s="68"/>
    </row>
    <row r="686" spans="7:7" x14ac:dyDescent="0.25">
      <c r="G686" s="68"/>
    </row>
    <row r="687" spans="7:7" x14ac:dyDescent="0.25">
      <c r="G687" s="68"/>
    </row>
    <row r="688" spans="7:7" x14ac:dyDescent="0.25">
      <c r="G688" s="68"/>
    </row>
    <row r="689" spans="7:7" x14ac:dyDescent="0.25">
      <c r="G689" s="68"/>
    </row>
    <row r="690" spans="7:7" x14ac:dyDescent="0.25">
      <c r="G690" s="68"/>
    </row>
    <row r="691" spans="7:7" x14ac:dyDescent="0.25">
      <c r="G691" s="68"/>
    </row>
    <row r="692" spans="7:7" x14ac:dyDescent="0.25">
      <c r="G692" s="68"/>
    </row>
    <row r="693" spans="7:7" x14ac:dyDescent="0.25">
      <c r="G693" s="68"/>
    </row>
    <row r="694" spans="7:7" x14ac:dyDescent="0.25">
      <c r="G694" s="68"/>
    </row>
    <row r="695" spans="7:7" x14ac:dyDescent="0.25">
      <c r="G695" s="68"/>
    </row>
    <row r="696" spans="7:7" x14ac:dyDescent="0.25">
      <c r="G696" s="68"/>
    </row>
    <row r="697" spans="7:7" x14ac:dyDescent="0.25">
      <c r="G697" s="68"/>
    </row>
    <row r="698" spans="7:7" x14ac:dyDescent="0.25">
      <c r="G698" s="68"/>
    </row>
    <row r="699" spans="7:7" x14ac:dyDescent="0.25">
      <c r="G699" s="68"/>
    </row>
    <row r="700" spans="7:7" x14ac:dyDescent="0.25">
      <c r="G700" s="68"/>
    </row>
    <row r="701" spans="7:7" x14ac:dyDescent="0.25">
      <c r="G701" s="68"/>
    </row>
    <row r="702" spans="7:7" x14ac:dyDescent="0.25">
      <c r="G702" s="68"/>
    </row>
    <row r="703" spans="7:7" x14ac:dyDescent="0.25">
      <c r="G703" s="68"/>
    </row>
    <row r="704" spans="7:7" x14ac:dyDescent="0.25">
      <c r="G704" s="68"/>
    </row>
    <row r="705" spans="1:10" x14ac:dyDescent="0.25">
      <c r="G705" s="68"/>
    </row>
    <row r="706" spans="1:10" x14ac:dyDescent="0.25">
      <c r="G706" s="68"/>
    </row>
    <row r="707" spans="1:10" x14ac:dyDescent="0.25">
      <c r="G707" s="68"/>
    </row>
    <row r="708" spans="1:10" x14ac:dyDescent="0.25">
      <c r="G708" s="68"/>
    </row>
    <row r="709" spans="1:10" x14ac:dyDescent="0.25">
      <c r="G709" s="68"/>
    </row>
    <row r="710" spans="1:10" x14ac:dyDescent="0.25">
      <c r="G710" s="68"/>
    </row>
    <row r="711" spans="1:10" x14ac:dyDescent="0.25">
      <c r="G711" s="68"/>
    </row>
    <row r="712" spans="1:10" x14ac:dyDescent="0.25">
      <c r="G712" s="68"/>
    </row>
    <row r="713" spans="1:10" x14ac:dyDescent="0.25">
      <c r="G713" s="68"/>
    </row>
    <row r="714" spans="1:10" x14ac:dyDescent="0.25">
      <c r="G714" s="68"/>
    </row>
    <row r="715" spans="1:10" x14ac:dyDescent="0.25">
      <c r="G715" s="68"/>
    </row>
    <row r="716" spans="1:10" x14ac:dyDescent="0.25">
      <c r="G716" s="68"/>
    </row>
    <row r="717" spans="1:10" x14ac:dyDescent="0.25">
      <c r="A717" s="55" t="s">
        <v>39</v>
      </c>
      <c r="B717" s="55" t="s">
        <v>442</v>
      </c>
      <c r="C717" s="55" t="s">
        <v>188</v>
      </c>
      <c r="D717" s="55" t="s">
        <v>626</v>
      </c>
      <c r="E717" s="55" t="s">
        <v>779</v>
      </c>
      <c r="F717" s="55" t="s">
        <v>780</v>
      </c>
      <c r="G717" s="69" t="s">
        <v>604</v>
      </c>
      <c r="H717" s="55" t="s">
        <v>612</v>
      </c>
      <c r="I717" s="55" t="s">
        <v>330</v>
      </c>
      <c r="J717" s="64">
        <v>41044</v>
      </c>
    </row>
    <row r="718" spans="1:10" x14ac:dyDescent="0.25">
      <c r="A718" s="55" t="s">
        <v>40</v>
      </c>
      <c r="B718" s="55" t="s">
        <v>443</v>
      </c>
      <c r="C718" s="55" t="s">
        <v>189</v>
      </c>
      <c r="D718" s="55" t="s">
        <v>627</v>
      </c>
      <c r="E718" s="55" t="s">
        <v>781</v>
      </c>
      <c r="F718" s="55" t="s">
        <v>782</v>
      </c>
      <c r="G718" s="69" t="s">
        <v>604</v>
      </c>
      <c r="H718" s="55" t="s">
        <v>612</v>
      </c>
      <c r="I718" s="55" t="s">
        <v>330</v>
      </c>
      <c r="J718" s="64">
        <v>42083</v>
      </c>
    </row>
    <row r="719" spans="1:10" x14ac:dyDescent="0.25">
      <c r="A719" s="55" t="s">
        <v>41</v>
      </c>
      <c r="B719" s="55" t="s">
        <v>444</v>
      </c>
      <c r="C719" s="55" t="s">
        <v>190</v>
      </c>
      <c r="D719" s="55" t="s">
        <v>628</v>
      </c>
      <c r="E719" s="55" t="s">
        <v>783</v>
      </c>
      <c r="F719" s="55" t="s">
        <v>784</v>
      </c>
      <c r="G719" s="69" t="s">
        <v>604</v>
      </c>
      <c r="H719" s="55" t="s">
        <v>612</v>
      </c>
      <c r="I719" s="55" t="s">
        <v>330</v>
      </c>
      <c r="J719" s="64">
        <v>40490</v>
      </c>
    </row>
    <row r="720" spans="1:10" x14ac:dyDescent="0.25">
      <c r="A720" s="55" t="s">
        <v>42</v>
      </c>
      <c r="B720" s="55" t="s">
        <v>445</v>
      </c>
      <c r="C720" s="55" t="s">
        <v>191</v>
      </c>
      <c r="D720" s="55" t="s">
        <v>629</v>
      </c>
      <c r="E720" s="55" t="s">
        <v>785</v>
      </c>
      <c r="F720" s="55" t="s">
        <v>786</v>
      </c>
      <c r="G720" s="69" t="s">
        <v>604</v>
      </c>
      <c r="H720" s="55" t="s">
        <v>612</v>
      </c>
      <c r="I720" s="55" t="s">
        <v>330</v>
      </c>
      <c r="J720" s="64">
        <v>41830</v>
      </c>
    </row>
    <row r="721" spans="1:10" x14ac:dyDescent="0.25">
      <c r="A721" s="55" t="s">
        <v>43</v>
      </c>
      <c r="B721" s="55" t="s">
        <v>446</v>
      </c>
      <c r="C721" s="55" t="s">
        <v>192</v>
      </c>
      <c r="D721" s="55" t="s">
        <v>630</v>
      </c>
      <c r="E721" s="55" t="s">
        <v>787</v>
      </c>
      <c r="F721" s="55" t="s">
        <v>595</v>
      </c>
      <c r="G721" s="69" t="s">
        <v>604</v>
      </c>
      <c r="H721" s="55" t="s">
        <v>612</v>
      </c>
      <c r="I721" s="55" t="s">
        <v>330</v>
      </c>
      <c r="J721" s="64">
        <v>42615</v>
      </c>
    </row>
    <row r="722" spans="1:10" x14ac:dyDescent="0.25">
      <c r="A722" s="55" t="s">
        <v>44</v>
      </c>
      <c r="B722" s="55" t="s">
        <v>447</v>
      </c>
      <c r="C722" s="55" t="s">
        <v>193</v>
      </c>
      <c r="D722" s="55" t="s">
        <v>631</v>
      </c>
      <c r="E722" s="55" t="s">
        <v>788</v>
      </c>
      <c r="F722" s="55" t="s">
        <v>789</v>
      </c>
      <c r="G722" s="69" t="s">
        <v>604</v>
      </c>
      <c r="H722" s="55" t="s">
        <v>612</v>
      </c>
      <c r="I722" s="55" t="s">
        <v>330</v>
      </c>
      <c r="J722" s="64">
        <v>40719</v>
      </c>
    </row>
    <row r="723" spans="1:10" x14ac:dyDescent="0.25">
      <c r="A723" s="55" t="s">
        <v>45</v>
      </c>
      <c r="B723" s="55" t="s">
        <v>448</v>
      </c>
      <c r="C723" s="55" t="s">
        <v>194</v>
      </c>
      <c r="D723" s="55" t="s">
        <v>632</v>
      </c>
      <c r="E723" s="55" t="s">
        <v>790</v>
      </c>
      <c r="F723" s="55" t="s">
        <v>791</v>
      </c>
      <c r="G723" s="69" t="s">
        <v>604</v>
      </c>
      <c r="H723" s="55" t="s">
        <v>612</v>
      </c>
      <c r="I723" s="55" t="s">
        <v>330</v>
      </c>
      <c r="J723" s="64">
        <v>41318</v>
      </c>
    </row>
    <row r="724" spans="1:10" x14ac:dyDescent="0.25">
      <c r="A724" s="55" t="s">
        <v>46</v>
      </c>
      <c r="B724" s="55" t="s">
        <v>449</v>
      </c>
      <c r="C724" s="55" t="s">
        <v>195</v>
      </c>
      <c r="D724" s="55" t="s">
        <v>633</v>
      </c>
      <c r="E724" s="55" t="s">
        <v>792</v>
      </c>
      <c r="F724" s="55" t="s">
        <v>793</v>
      </c>
      <c r="G724" s="69" t="s">
        <v>604</v>
      </c>
      <c r="H724" s="55" t="s">
        <v>612</v>
      </c>
      <c r="I724" s="55" t="s">
        <v>18</v>
      </c>
      <c r="J724" s="64">
        <v>42977</v>
      </c>
    </row>
    <row r="725" spans="1:10" x14ac:dyDescent="0.25">
      <c r="A725" s="55" t="s">
        <v>47</v>
      </c>
      <c r="B725" s="55" t="s">
        <v>450</v>
      </c>
      <c r="C725" s="55" t="s">
        <v>196</v>
      </c>
      <c r="D725" s="55" t="s">
        <v>634</v>
      </c>
      <c r="E725" s="55" t="s">
        <v>794</v>
      </c>
      <c r="F725" s="55" t="s">
        <v>795</v>
      </c>
      <c r="G725" s="69" t="s">
        <v>604</v>
      </c>
      <c r="H725" s="55" t="s">
        <v>612</v>
      </c>
      <c r="I725" s="55" t="s">
        <v>20</v>
      </c>
      <c r="J725" s="64">
        <v>40456</v>
      </c>
    </row>
    <row r="726" spans="1:10" x14ac:dyDescent="0.25">
      <c r="A726" s="55" t="s">
        <v>48</v>
      </c>
      <c r="B726" s="55" t="s">
        <v>451</v>
      </c>
      <c r="C726" s="55" t="s">
        <v>197</v>
      </c>
      <c r="D726" s="55" t="s">
        <v>635</v>
      </c>
      <c r="E726" s="55" t="s">
        <v>796</v>
      </c>
      <c r="F726" s="55" t="s">
        <v>797</v>
      </c>
      <c r="G726" s="69" t="s">
        <v>604</v>
      </c>
      <c r="H726" s="55" t="s">
        <v>612</v>
      </c>
      <c r="I726" s="55" t="s">
        <v>20</v>
      </c>
      <c r="J726" s="64">
        <v>41991</v>
      </c>
    </row>
    <row r="727" spans="1:10" x14ac:dyDescent="0.25">
      <c r="A727" s="55" t="s">
        <v>1116</v>
      </c>
      <c r="B727" s="55" t="s">
        <v>452</v>
      </c>
      <c r="C727" s="55" t="s">
        <v>198</v>
      </c>
      <c r="D727" s="55" t="s">
        <v>636</v>
      </c>
      <c r="E727" s="55" t="s">
        <v>798</v>
      </c>
      <c r="F727" s="55" t="s">
        <v>799</v>
      </c>
      <c r="G727" s="69" t="s">
        <v>604</v>
      </c>
      <c r="H727" s="55" t="s">
        <v>612</v>
      </c>
      <c r="I727" s="55" t="s">
        <v>21</v>
      </c>
      <c r="J727" s="64">
        <v>42388</v>
      </c>
    </row>
    <row r="728" spans="1:10" x14ac:dyDescent="0.25">
      <c r="A728" s="55" t="s">
        <v>50</v>
      </c>
      <c r="B728" s="55" t="s">
        <v>453</v>
      </c>
      <c r="C728" s="55" t="s">
        <v>199</v>
      </c>
      <c r="D728" s="55" t="s">
        <v>637</v>
      </c>
      <c r="E728" s="55" t="s">
        <v>800</v>
      </c>
      <c r="F728" s="55" t="s">
        <v>801</v>
      </c>
      <c r="G728" s="69" t="s">
        <v>604</v>
      </c>
      <c r="H728" s="55" t="s">
        <v>612</v>
      </c>
      <c r="I728" s="55" t="s">
        <v>21</v>
      </c>
      <c r="J728" s="64">
        <v>41830</v>
      </c>
    </row>
    <row r="729" spans="1:10" x14ac:dyDescent="0.25">
      <c r="A729" s="55" t="s">
        <v>1117</v>
      </c>
      <c r="B729" s="55" t="s">
        <v>454</v>
      </c>
      <c r="C729" s="55" t="s">
        <v>200</v>
      </c>
      <c r="D729" s="55" t="s">
        <v>638</v>
      </c>
      <c r="E729" s="55" t="s">
        <v>802</v>
      </c>
      <c r="F729" s="55" t="s">
        <v>803</v>
      </c>
      <c r="G729" s="69" t="s">
        <v>604</v>
      </c>
      <c r="H729" s="55" t="s">
        <v>612</v>
      </c>
      <c r="I729" s="55" t="s">
        <v>21</v>
      </c>
      <c r="J729" s="64">
        <v>41830</v>
      </c>
    </row>
    <row r="730" spans="1:10" x14ac:dyDescent="0.25">
      <c r="A730" s="55" t="s">
        <v>52</v>
      </c>
      <c r="B730" s="55" t="s">
        <v>455</v>
      </c>
      <c r="C730" s="55" t="s">
        <v>201</v>
      </c>
      <c r="D730" s="55" t="s">
        <v>639</v>
      </c>
      <c r="E730" s="55" t="s">
        <v>804</v>
      </c>
      <c r="F730" s="55" t="s">
        <v>805</v>
      </c>
      <c r="G730" s="69" t="s">
        <v>604</v>
      </c>
      <c r="H730" s="55" t="s">
        <v>612</v>
      </c>
      <c r="I730" s="55" t="s">
        <v>21</v>
      </c>
      <c r="J730" s="64">
        <v>41830</v>
      </c>
    </row>
    <row r="731" spans="1:10" x14ac:dyDescent="0.25">
      <c r="A731" s="55" t="s">
        <v>53</v>
      </c>
      <c r="B731" s="55" t="s">
        <v>456</v>
      </c>
      <c r="C731" s="55" t="s">
        <v>202</v>
      </c>
      <c r="D731" s="55" t="s">
        <v>640</v>
      </c>
      <c r="E731" s="55" t="s">
        <v>806</v>
      </c>
      <c r="F731" s="55" t="s">
        <v>807</v>
      </c>
      <c r="G731" s="69" t="s">
        <v>604</v>
      </c>
      <c r="H731" s="55" t="s">
        <v>612</v>
      </c>
      <c r="I731" s="55" t="s">
        <v>23</v>
      </c>
      <c r="J731" s="64">
        <v>41830</v>
      </c>
    </row>
    <row r="732" spans="1:10" x14ac:dyDescent="0.25">
      <c r="A732" s="55" t="s">
        <v>54</v>
      </c>
      <c r="B732" s="55" t="s">
        <v>457</v>
      </c>
      <c r="C732" s="55" t="s">
        <v>203</v>
      </c>
      <c r="D732" s="55" t="s">
        <v>641</v>
      </c>
      <c r="E732" s="55" t="s">
        <v>808</v>
      </c>
      <c r="F732" s="55" t="s">
        <v>809</v>
      </c>
      <c r="G732" s="69" t="s">
        <v>604</v>
      </c>
      <c r="H732" s="55" t="s">
        <v>612</v>
      </c>
      <c r="I732" s="55" t="s">
        <v>25</v>
      </c>
      <c r="J732" s="64">
        <v>41830</v>
      </c>
    </row>
    <row r="733" spans="1:10" x14ac:dyDescent="0.25">
      <c r="A733" s="55" t="s">
        <v>55</v>
      </c>
      <c r="B733" s="55" t="s">
        <v>458</v>
      </c>
      <c r="C733" s="55" t="s">
        <v>204</v>
      </c>
      <c r="D733" s="55" t="s">
        <v>642</v>
      </c>
      <c r="E733" s="55" t="s">
        <v>810</v>
      </c>
      <c r="F733" s="55" t="s">
        <v>811</v>
      </c>
      <c r="G733" s="69" t="s">
        <v>604</v>
      </c>
      <c r="H733" s="55" t="s">
        <v>612</v>
      </c>
      <c r="I733" s="55" t="s">
        <v>23</v>
      </c>
      <c r="J733" s="64">
        <v>41830</v>
      </c>
    </row>
    <row r="734" spans="1:10" x14ac:dyDescent="0.25">
      <c r="A734" s="55" t="s">
        <v>56</v>
      </c>
      <c r="B734" s="55" t="s">
        <v>459</v>
      </c>
      <c r="C734" s="55" t="s">
        <v>205</v>
      </c>
      <c r="D734" s="55" t="s">
        <v>643</v>
      </c>
      <c r="E734" s="55" t="s">
        <v>812</v>
      </c>
      <c r="F734" s="55" t="s">
        <v>813</v>
      </c>
      <c r="G734" s="69" t="s">
        <v>604</v>
      </c>
      <c r="H734" s="55" t="s">
        <v>612</v>
      </c>
      <c r="I734" s="55" t="s">
        <v>25</v>
      </c>
      <c r="J734" s="64">
        <v>41830</v>
      </c>
    </row>
    <row r="735" spans="1:10" x14ac:dyDescent="0.25">
      <c r="A735" s="55" t="s">
        <v>57</v>
      </c>
      <c r="B735" s="55" t="s">
        <v>460</v>
      </c>
      <c r="C735" s="55" t="s">
        <v>206</v>
      </c>
      <c r="D735" s="55" t="s">
        <v>644</v>
      </c>
      <c r="E735" s="55" t="s">
        <v>814</v>
      </c>
      <c r="F735" s="55" t="s">
        <v>815</v>
      </c>
      <c r="G735" s="69" t="s">
        <v>604</v>
      </c>
      <c r="H735" s="55" t="s">
        <v>612</v>
      </c>
      <c r="I735" s="55" t="s">
        <v>23</v>
      </c>
      <c r="J735" s="64">
        <v>41830</v>
      </c>
    </row>
    <row r="736" spans="1:10" x14ac:dyDescent="0.25">
      <c r="A736" s="55" t="s">
        <v>58</v>
      </c>
      <c r="B736" s="55" t="s">
        <v>461</v>
      </c>
      <c r="C736" s="55" t="s">
        <v>207</v>
      </c>
      <c r="D736" s="55" t="s">
        <v>645</v>
      </c>
      <c r="E736" s="55" t="s">
        <v>816</v>
      </c>
      <c r="F736" s="55" t="s">
        <v>607</v>
      </c>
      <c r="G736" s="69" t="s">
        <v>604</v>
      </c>
      <c r="H736" s="55" t="s">
        <v>612</v>
      </c>
      <c r="I736" s="55" t="s">
        <v>20</v>
      </c>
      <c r="J736" s="64">
        <v>41830</v>
      </c>
    </row>
    <row r="737" spans="1:10" x14ac:dyDescent="0.25">
      <c r="A737" s="55" t="s">
        <v>59</v>
      </c>
      <c r="B737" s="55" t="s">
        <v>462</v>
      </c>
      <c r="C737" s="55" t="s">
        <v>208</v>
      </c>
      <c r="D737" s="55" t="s">
        <v>646</v>
      </c>
      <c r="E737" s="55" t="s">
        <v>817</v>
      </c>
      <c r="F737" s="55" t="s">
        <v>818</v>
      </c>
      <c r="G737" s="69" t="s">
        <v>604</v>
      </c>
      <c r="H737" s="55" t="s">
        <v>612</v>
      </c>
      <c r="I737" s="55" t="s">
        <v>18</v>
      </c>
      <c r="J737" s="64">
        <v>41830</v>
      </c>
    </row>
    <row r="738" spans="1:10" x14ac:dyDescent="0.25">
      <c r="A738" s="55" t="s">
        <v>60</v>
      </c>
      <c r="B738" s="55" t="s">
        <v>463</v>
      </c>
      <c r="C738" s="55" t="s">
        <v>209</v>
      </c>
      <c r="D738" s="55" t="s">
        <v>647</v>
      </c>
      <c r="E738" s="55" t="s">
        <v>819</v>
      </c>
      <c r="F738" s="55" t="s">
        <v>820</v>
      </c>
      <c r="G738" s="69" t="s">
        <v>604</v>
      </c>
      <c r="H738" s="55" t="s">
        <v>612</v>
      </c>
      <c r="I738" s="55" t="s">
        <v>23</v>
      </c>
      <c r="J738" s="64">
        <v>42941</v>
      </c>
    </row>
    <row r="739" spans="1:10" x14ac:dyDescent="0.25">
      <c r="A739" s="55" t="s">
        <v>61</v>
      </c>
      <c r="B739" s="55" t="s">
        <v>464</v>
      </c>
      <c r="C739" s="55" t="s">
        <v>210</v>
      </c>
      <c r="D739" s="55" t="s">
        <v>648</v>
      </c>
      <c r="E739" s="55" t="s">
        <v>821</v>
      </c>
      <c r="F739" s="55" t="s">
        <v>822</v>
      </c>
      <c r="G739" s="69" t="s">
        <v>604</v>
      </c>
      <c r="H739" s="55" t="s">
        <v>612</v>
      </c>
      <c r="I739" s="55" t="s">
        <v>26</v>
      </c>
      <c r="J739" s="64">
        <v>42537</v>
      </c>
    </row>
    <row r="740" spans="1:10" x14ac:dyDescent="0.25">
      <c r="A740" s="55" t="s">
        <v>1118</v>
      </c>
      <c r="B740" s="55" t="s">
        <v>465</v>
      </c>
      <c r="C740" s="55" t="s">
        <v>211</v>
      </c>
      <c r="D740" s="55" t="s">
        <v>649</v>
      </c>
      <c r="E740" s="55" t="s">
        <v>823</v>
      </c>
      <c r="F740" s="55" t="s">
        <v>824</v>
      </c>
      <c r="G740" s="69" t="s">
        <v>604</v>
      </c>
      <c r="H740" s="55" t="s">
        <v>612</v>
      </c>
      <c r="I740" s="55" t="s">
        <v>21</v>
      </c>
      <c r="J740" s="64">
        <v>40217</v>
      </c>
    </row>
    <row r="741" spans="1:10" x14ac:dyDescent="0.25">
      <c r="A741" s="55" t="s">
        <v>63</v>
      </c>
      <c r="B741" s="55" t="s">
        <v>466</v>
      </c>
      <c r="C741" s="55" t="s">
        <v>212</v>
      </c>
      <c r="D741" s="55" t="s">
        <v>650</v>
      </c>
      <c r="E741" s="55" t="s">
        <v>825</v>
      </c>
      <c r="F741" s="55" t="s">
        <v>826</v>
      </c>
      <c r="G741" s="69" t="s">
        <v>604</v>
      </c>
      <c r="H741" s="55" t="s">
        <v>612</v>
      </c>
      <c r="I741" s="55" t="s">
        <v>25</v>
      </c>
      <c r="J741" s="64">
        <v>42357</v>
      </c>
    </row>
    <row r="742" spans="1:10" x14ac:dyDescent="0.25">
      <c r="A742" s="55" t="s">
        <v>64</v>
      </c>
      <c r="B742" s="55" t="s">
        <v>467</v>
      </c>
      <c r="C742" s="55" t="s">
        <v>213</v>
      </c>
      <c r="D742" s="55" t="s">
        <v>651</v>
      </c>
      <c r="E742" s="55" t="s">
        <v>827</v>
      </c>
      <c r="F742" s="55" t="s">
        <v>828</v>
      </c>
      <c r="G742" s="69" t="s">
        <v>605</v>
      </c>
      <c r="H742" s="55" t="s">
        <v>612</v>
      </c>
      <c r="I742" s="55" t="s">
        <v>20</v>
      </c>
      <c r="J742" s="64">
        <v>41466</v>
      </c>
    </row>
    <row r="743" spans="1:10" x14ac:dyDescent="0.25">
      <c r="A743" s="55" t="s">
        <v>65</v>
      </c>
      <c r="B743" s="55" t="s">
        <v>468</v>
      </c>
      <c r="C743" s="55" t="s">
        <v>214</v>
      </c>
      <c r="D743" s="55" t="s">
        <v>652</v>
      </c>
      <c r="E743" s="55" t="s">
        <v>829</v>
      </c>
      <c r="F743" s="55" t="s">
        <v>830</v>
      </c>
      <c r="G743" s="69" t="s">
        <v>605</v>
      </c>
      <c r="H743" s="55" t="s">
        <v>612</v>
      </c>
      <c r="I743" s="55" t="s">
        <v>23</v>
      </c>
      <c r="J743" s="64">
        <v>40567</v>
      </c>
    </row>
    <row r="744" spans="1:10" x14ac:dyDescent="0.25">
      <c r="A744" s="55" t="s">
        <v>66</v>
      </c>
      <c r="B744" s="55" t="s">
        <v>469</v>
      </c>
      <c r="C744" s="55" t="s">
        <v>215</v>
      </c>
      <c r="D744" s="55" t="s">
        <v>653</v>
      </c>
      <c r="E744" s="55" t="s">
        <v>831</v>
      </c>
      <c r="F744" s="55" t="s">
        <v>832</v>
      </c>
      <c r="G744" s="69" t="s">
        <v>605</v>
      </c>
      <c r="H744" s="55" t="s">
        <v>612</v>
      </c>
      <c r="I744" s="55" t="s">
        <v>25</v>
      </c>
      <c r="J744" s="64">
        <v>42865</v>
      </c>
    </row>
    <row r="745" spans="1:10" x14ac:dyDescent="0.25">
      <c r="A745" s="55" t="s">
        <v>67</v>
      </c>
      <c r="B745" s="55" t="s">
        <v>470</v>
      </c>
      <c r="C745" s="55" t="s">
        <v>216</v>
      </c>
      <c r="D745" s="55" t="s">
        <v>654</v>
      </c>
      <c r="E745" s="55" t="s">
        <v>833</v>
      </c>
      <c r="F745" s="55" t="s">
        <v>834</v>
      </c>
      <c r="G745" s="69" t="s">
        <v>605</v>
      </c>
      <c r="H745" s="55" t="s">
        <v>612</v>
      </c>
      <c r="I745" s="55" t="s">
        <v>18</v>
      </c>
      <c r="J745" s="64">
        <v>41915</v>
      </c>
    </row>
    <row r="746" spans="1:10" x14ac:dyDescent="0.25">
      <c r="A746" s="55" t="s">
        <v>68</v>
      </c>
      <c r="B746" s="55" t="s">
        <v>471</v>
      </c>
      <c r="C746" s="55" t="s">
        <v>217</v>
      </c>
      <c r="D746" s="55" t="s">
        <v>655</v>
      </c>
      <c r="E746" s="55" t="s">
        <v>835</v>
      </c>
      <c r="F746" s="55" t="s">
        <v>836</v>
      </c>
      <c r="G746" s="69" t="s">
        <v>605</v>
      </c>
      <c r="H746" s="55" t="s">
        <v>612</v>
      </c>
      <c r="I746" s="55" t="s">
        <v>23</v>
      </c>
      <c r="J746" s="64">
        <v>42081</v>
      </c>
    </row>
    <row r="747" spans="1:10" x14ac:dyDescent="0.25">
      <c r="A747" s="55" t="s">
        <v>69</v>
      </c>
      <c r="B747" s="55" t="s">
        <v>472</v>
      </c>
      <c r="C747" s="55" t="s">
        <v>218</v>
      </c>
      <c r="D747" s="55" t="s">
        <v>656</v>
      </c>
      <c r="E747" s="55" t="s">
        <v>837</v>
      </c>
      <c r="F747" s="55" t="s">
        <v>838</v>
      </c>
      <c r="G747" s="69" t="s">
        <v>605</v>
      </c>
      <c r="H747" s="55" t="s">
        <v>612</v>
      </c>
      <c r="I747" s="55" t="s">
        <v>21</v>
      </c>
      <c r="J747" s="64">
        <v>42679</v>
      </c>
    </row>
    <row r="748" spans="1:10" x14ac:dyDescent="0.25">
      <c r="A748" s="55" t="s">
        <v>70</v>
      </c>
      <c r="B748" s="55" t="s">
        <v>473</v>
      </c>
      <c r="C748" s="55" t="s">
        <v>219</v>
      </c>
      <c r="D748" s="55" t="s">
        <v>657</v>
      </c>
      <c r="E748" s="55" t="s">
        <v>839</v>
      </c>
      <c r="F748" s="55" t="s">
        <v>840</v>
      </c>
      <c r="G748" s="69" t="s">
        <v>605</v>
      </c>
      <c r="H748" s="55" t="s">
        <v>612</v>
      </c>
      <c r="I748" s="55" t="s">
        <v>23</v>
      </c>
      <c r="J748" s="64">
        <v>41609</v>
      </c>
    </row>
    <row r="749" spans="1:10" x14ac:dyDescent="0.25">
      <c r="A749" s="55" t="s">
        <v>71</v>
      </c>
      <c r="B749" s="55" t="s">
        <v>474</v>
      </c>
      <c r="C749" s="55" t="s">
        <v>220</v>
      </c>
      <c r="D749" s="55" t="s">
        <v>658</v>
      </c>
      <c r="E749" s="55" t="s">
        <v>841</v>
      </c>
      <c r="F749" s="55" t="s">
        <v>842</v>
      </c>
      <c r="G749" s="69" t="s">
        <v>605</v>
      </c>
      <c r="H749" s="55" t="s">
        <v>612</v>
      </c>
      <c r="I749" s="55" t="s">
        <v>23</v>
      </c>
      <c r="J749" s="64">
        <v>40953</v>
      </c>
    </row>
    <row r="750" spans="1:10" x14ac:dyDescent="0.25">
      <c r="A750" s="55" t="s">
        <v>72</v>
      </c>
      <c r="B750" s="55" t="s">
        <v>475</v>
      </c>
      <c r="C750" s="55" t="s">
        <v>221</v>
      </c>
      <c r="D750" s="55" t="s">
        <v>659</v>
      </c>
      <c r="E750" s="55" t="s">
        <v>843</v>
      </c>
      <c r="F750" s="55" t="s">
        <v>844</v>
      </c>
      <c r="G750" s="69" t="s">
        <v>605</v>
      </c>
      <c r="H750" s="55" t="s">
        <v>612</v>
      </c>
      <c r="I750" s="55" t="s">
        <v>21</v>
      </c>
      <c r="J750" s="64">
        <v>43000</v>
      </c>
    </row>
    <row r="751" spans="1:10" x14ac:dyDescent="0.25">
      <c r="A751" s="55" t="s">
        <v>73</v>
      </c>
      <c r="B751" s="55" t="s">
        <v>476</v>
      </c>
      <c r="C751" s="55" t="s">
        <v>222</v>
      </c>
      <c r="D751" s="55" t="s">
        <v>660</v>
      </c>
      <c r="E751" s="55" t="s">
        <v>845</v>
      </c>
      <c r="F751" s="55" t="s">
        <v>846</v>
      </c>
      <c r="G751" s="69" t="s">
        <v>605</v>
      </c>
      <c r="H751" s="55" t="s">
        <v>612</v>
      </c>
      <c r="I751" s="55" t="s">
        <v>23</v>
      </c>
      <c r="J751" s="64">
        <v>41808</v>
      </c>
    </row>
    <row r="752" spans="1:10" x14ac:dyDescent="0.25">
      <c r="A752" s="55" t="s">
        <v>74</v>
      </c>
      <c r="B752" s="55" t="s">
        <v>477</v>
      </c>
      <c r="C752" s="55" t="s">
        <v>223</v>
      </c>
      <c r="D752" s="55" t="s">
        <v>661</v>
      </c>
      <c r="E752" s="55" t="s">
        <v>847</v>
      </c>
      <c r="F752" s="55" t="s">
        <v>848</v>
      </c>
      <c r="G752" s="69" t="s">
        <v>605</v>
      </c>
      <c r="H752" s="55" t="s">
        <v>612</v>
      </c>
      <c r="I752" s="55" t="s">
        <v>20</v>
      </c>
      <c r="J752" s="64">
        <v>40854</v>
      </c>
    </row>
    <row r="753" spans="1:10" x14ac:dyDescent="0.25">
      <c r="A753" s="55" t="s">
        <v>75</v>
      </c>
      <c r="B753" s="55" t="s">
        <v>478</v>
      </c>
      <c r="C753" s="55" t="s">
        <v>224</v>
      </c>
      <c r="D753" s="55" t="s">
        <v>662</v>
      </c>
      <c r="E753" s="55" t="s">
        <v>849</v>
      </c>
      <c r="F753" s="55" t="s">
        <v>850</v>
      </c>
      <c r="G753" s="69" t="s">
        <v>605</v>
      </c>
      <c r="H753" s="55" t="s">
        <v>612</v>
      </c>
      <c r="I753" s="55" t="s">
        <v>23</v>
      </c>
      <c r="J753" s="64">
        <v>42785</v>
      </c>
    </row>
    <row r="754" spans="1:10" x14ac:dyDescent="0.25">
      <c r="A754" s="55" t="s">
        <v>76</v>
      </c>
      <c r="B754" s="55" t="s">
        <v>479</v>
      </c>
      <c r="C754" s="55" t="s">
        <v>225</v>
      </c>
      <c r="D754" s="55" t="s">
        <v>663</v>
      </c>
      <c r="E754" s="55" t="s">
        <v>851</v>
      </c>
      <c r="F754" s="55" t="s">
        <v>852</v>
      </c>
      <c r="G754" s="69" t="s">
        <v>605</v>
      </c>
      <c r="H754" s="55" t="s">
        <v>612</v>
      </c>
      <c r="I754" s="55" t="s">
        <v>21</v>
      </c>
      <c r="J754" s="64">
        <v>42244</v>
      </c>
    </row>
    <row r="755" spans="1:10" x14ac:dyDescent="0.25">
      <c r="A755" s="55" t="s">
        <v>77</v>
      </c>
      <c r="B755" s="55" t="s">
        <v>480</v>
      </c>
      <c r="C755" s="55" t="s">
        <v>226</v>
      </c>
      <c r="D755" s="55" t="s">
        <v>664</v>
      </c>
      <c r="E755" s="55" t="s">
        <v>594</v>
      </c>
      <c r="F755" s="55" t="s">
        <v>853</v>
      </c>
      <c r="G755" s="69" t="s">
        <v>605</v>
      </c>
      <c r="H755" s="55" t="s">
        <v>612</v>
      </c>
      <c r="I755" s="55" t="s">
        <v>20</v>
      </c>
      <c r="J755" s="64">
        <v>41568</v>
      </c>
    </row>
    <row r="756" spans="1:10" x14ac:dyDescent="0.25">
      <c r="A756" s="55" t="s">
        <v>78</v>
      </c>
      <c r="B756" s="55" t="s">
        <v>481</v>
      </c>
      <c r="C756" s="55" t="s">
        <v>227</v>
      </c>
      <c r="D756" s="55" t="s">
        <v>665</v>
      </c>
      <c r="E756" s="55" t="s">
        <v>854</v>
      </c>
      <c r="F756" s="55" t="s">
        <v>855</v>
      </c>
      <c r="G756" s="69" t="s">
        <v>605</v>
      </c>
      <c r="H756" s="55" t="s">
        <v>612</v>
      </c>
      <c r="I756" s="55" t="s">
        <v>29</v>
      </c>
      <c r="J756" s="64">
        <v>42831</v>
      </c>
    </row>
    <row r="757" spans="1:10" x14ac:dyDescent="0.25">
      <c r="A757" s="55" t="s">
        <v>79</v>
      </c>
      <c r="B757" s="55" t="s">
        <v>482</v>
      </c>
      <c r="C757" s="55" t="s">
        <v>228</v>
      </c>
      <c r="D757" s="55" t="s">
        <v>666</v>
      </c>
      <c r="E757" s="55" t="s">
        <v>856</v>
      </c>
      <c r="F757" s="55" t="s">
        <v>857</v>
      </c>
      <c r="G757" s="69" t="s">
        <v>605</v>
      </c>
      <c r="H757" s="55" t="s">
        <v>612</v>
      </c>
      <c r="I757" s="55" t="s">
        <v>20</v>
      </c>
      <c r="J757" s="64">
        <v>40922</v>
      </c>
    </row>
    <row r="758" spans="1:10" x14ac:dyDescent="0.25">
      <c r="A758" s="55" t="s">
        <v>80</v>
      </c>
      <c r="B758" s="55" t="s">
        <v>483</v>
      </c>
      <c r="C758" s="55" t="s">
        <v>229</v>
      </c>
      <c r="D758" s="55" t="s">
        <v>667</v>
      </c>
      <c r="E758" s="55" t="s">
        <v>787</v>
      </c>
      <c r="F758" s="55" t="s">
        <v>858</v>
      </c>
      <c r="G758" s="69" t="s">
        <v>605</v>
      </c>
      <c r="H758" s="55" t="s">
        <v>612</v>
      </c>
      <c r="I758" s="55" t="s">
        <v>21</v>
      </c>
      <c r="J758" s="64">
        <v>41783</v>
      </c>
    </row>
    <row r="759" spans="1:10" x14ac:dyDescent="0.25">
      <c r="A759" s="55" t="s">
        <v>81</v>
      </c>
      <c r="B759" s="55" t="s">
        <v>484</v>
      </c>
      <c r="C759" s="55" t="s">
        <v>230</v>
      </c>
      <c r="D759" s="55" t="s">
        <v>668</v>
      </c>
      <c r="E759" s="55" t="s">
        <v>859</v>
      </c>
      <c r="F759" s="55" t="s">
        <v>860</v>
      </c>
      <c r="G759" s="69" t="s">
        <v>605</v>
      </c>
      <c r="H759" s="55" t="s">
        <v>612</v>
      </c>
      <c r="I759" s="55" t="s">
        <v>23</v>
      </c>
      <c r="J759" s="64">
        <v>40605</v>
      </c>
    </row>
    <row r="760" spans="1:10" x14ac:dyDescent="0.25">
      <c r="A760" s="55" t="s">
        <v>82</v>
      </c>
      <c r="B760" s="55" t="s">
        <v>485</v>
      </c>
      <c r="C760" s="55" t="s">
        <v>231</v>
      </c>
      <c r="D760" s="55" t="s">
        <v>669</v>
      </c>
      <c r="E760" s="55" t="s">
        <v>861</v>
      </c>
      <c r="F760" s="55" t="s">
        <v>862</v>
      </c>
      <c r="G760" s="69" t="s">
        <v>605</v>
      </c>
      <c r="H760" s="55" t="s">
        <v>612</v>
      </c>
      <c r="I760" s="55" t="s">
        <v>20</v>
      </c>
      <c r="J760" s="64">
        <v>42397</v>
      </c>
    </row>
    <row r="761" spans="1:10" x14ac:dyDescent="0.25">
      <c r="A761" s="55" t="s">
        <v>83</v>
      </c>
      <c r="B761" s="55" t="s">
        <v>486</v>
      </c>
      <c r="C761" s="55" t="s">
        <v>232</v>
      </c>
      <c r="D761" s="55" t="s">
        <v>670</v>
      </c>
      <c r="E761" s="55" t="s">
        <v>863</v>
      </c>
      <c r="F761" s="55" t="s">
        <v>864</v>
      </c>
      <c r="G761" s="69" t="s">
        <v>605</v>
      </c>
      <c r="H761" s="55" t="s">
        <v>612</v>
      </c>
      <c r="I761" s="55" t="s">
        <v>21</v>
      </c>
      <c r="J761" s="64">
        <v>41434</v>
      </c>
    </row>
    <row r="762" spans="1:10" x14ac:dyDescent="0.25">
      <c r="A762" s="55" t="s">
        <v>84</v>
      </c>
      <c r="B762" s="55" t="s">
        <v>487</v>
      </c>
      <c r="C762" s="55" t="s">
        <v>233</v>
      </c>
      <c r="D762" s="55" t="s">
        <v>671</v>
      </c>
      <c r="E762" s="55" t="s">
        <v>865</v>
      </c>
      <c r="F762" s="55" t="s">
        <v>866</v>
      </c>
      <c r="G762" s="69" t="s">
        <v>605</v>
      </c>
      <c r="H762" s="55" t="s">
        <v>612</v>
      </c>
      <c r="I762" s="55" t="s">
        <v>25</v>
      </c>
      <c r="J762" s="64">
        <v>42809</v>
      </c>
    </row>
    <row r="763" spans="1:10" x14ac:dyDescent="0.25">
      <c r="A763" s="55" t="s">
        <v>85</v>
      </c>
      <c r="B763" s="55" t="s">
        <v>488</v>
      </c>
      <c r="C763" s="55" t="s">
        <v>234</v>
      </c>
      <c r="D763" s="55" t="s">
        <v>672</v>
      </c>
      <c r="E763" s="55" t="s">
        <v>867</v>
      </c>
      <c r="F763" s="55" t="s">
        <v>868</v>
      </c>
      <c r="G763" s="69" t="s">
        <v>605</v>
      </c>
      <c r="H763" s="55" t="s">
        <v>612</v>
      </c>
      <c r="I763" s="55" t="s">
        <v>20</v>
      </c>
      <c r="J763" s="64">
        <v>42349</v>
      </c>
    </row>
    <row r="764" spans="1:10" x14ac:dyDescent="0.25">
      <c r="A764" s="55" t="s">
        <v>86</v>
      </c>
      <c r="B764" s="55" t="s">
        <v>489</v>
      </c>
      <c r="C764" s="55" t="s">
        <v>235</v>
      </c>
      <c r="D764" s="55" t="s">
        <v>673</v>
      </c>
      <c r="E764" s="55" t="s">
        <v>869</v>
      </c>
      <c r="F764" s="55" t="s">
        <v>870</v>
      </c>
      <c r="G764" s="69" t="s">
        <v>605</v>
      </c>
      <c r="H764" s="55" t="s">
        <v>612</v>
      </c>
      <c r="I764" s="55" t="s">
        <v>20</v>
      </c>
      <c r="J764" s="64">
        <v>42406</v>
      </c>
    </row>
    <row r="765" spans="1:10" x14ac:dyDescent="0.25">
      <c r="A765" s="55" t="s">
        <v>87</v>
      </c>
      <c r="B765" s="55" t="s">
        <v>490</v>
      </c>
      <c r="C765" s="55" t="s">
        <v>236</v>
      </c>
      <c r="D765" s="55" t="s">
        <v>674</v>
      </c>
      <c r="E765" s="55" t="s">
        <v>871</v>
      </c>
      <c r="F765" s="55" t="s">
        <v>872</v>
      </c>
      <c r="G765" s="69" t="s">
        <v>605</v>
      </c>
      <c r="H765" s="55" t="s">
        <v>612</v>
      </c>
      <c r="I765" s="55" t="s">
        <v>21</v>
      </c>
      <c r="J765" s="64">
        <v>41834</v>
      </c>
    </row>
    <row r="766" spans="1:10" x14ac:dyDescent="0.25">
      <c r="A766" s="55" t="s">
        <v>88</v>
      </c>
      <c r="B766" s="55" t="s">
        <v>491</v>
      </c>
      <c r="C766" s="55" t="s">
        <v>237</v>
      </c>
      <c r="D766" s="55" t="s">
        <v>675</v>
      </c>
      <c r="E766" s="55" t="s">
        <v>873</v>
      </c>
      <c r="F766" s="55" t="s">
        <v>874</v>
      </c>
      <c r="G766" s="69" t="s">
        <v>605</v>
      </c>
      <c r="H766" s="55" t="s">
        <v>612</v>
      </c>
      <c r="I766" s="55" t="s">
        <v>25</v>
      </c>
      <c r="J766" s="64">
        <v>41286</v>
      </c>
    </row>
    <row r="767" spans="1:10" x14ac:dyDescent="0.25">
      <c r="A767" s="55" t="s">
        <v>89</v>
      </c>
      <c r="B767" s="55" t="s">
        <v>492</v>
      </c>
      <c r="C767" s="55" t="s">
        <v>238</v>
      </c>
      <c r="D767" s="55" t="s">
        <v>676</v>
      </c>
      <c r="E767" s="55" t="s">
        <v>875</v>
      </c>
      <c r="F767" s="55" t="s">
        <v>876</v>
      </c>
      <c r="G767" s="69" t="s">
        <v>605</v>
      </c>
      <c r="H767" s="55" t="s">
        <v>612</v>
      </c>
      <c r="I767" s="55" t="s">
        <v>21</v>
      </c>
      <c r="J767" s="64">
        <v>41223</v>
      </c>
    </row>
    <row r="768" spans="1:10" x14ac:dyDescent="0.25">
      <c r="A768" s="55" t="s">
        <v>90</v>
      </c>
      <c r="B768" s="55" t="s">
        <v>493</v>
      </c>
      <c r="C768" s="55" t="s">
        <v>239</v>
      </c>
      <c r="D768" s="55" t="s">
        <v>677</v>
      </c>
      <c r="E768" s="55" t="s">
        <v>877</v>
      </c>
      <c r="F768" s="55" t="s">
        <v>878</v>
      </c>
      <c r="G768" s="69" t="s">
        <v>605</v>
      </c>
      <c r="H768" s="55" t="s">
        <v>612</v>
      </c>
      <c r="I768" s="55" t="s">
        <v>20</v>
      </c>
      <c r="J768" s="64">
        <v>42972</v>
      </c>
    </row>
    <row r="769" spans="1:10" x14ac:dyDescent="0.25">
      <c r="A769" s="55" t="s">
        <v>91</v>
      </c>
      <c r="B769" s="55" t="s">
        <v>494</v>
      </c>
      <c r="C769" s="55" t="s">
        <v>240</v>
      </c>
      <c r="D769" s="55" t="s">
        <v>678</v>
      </c>
      <c r="E769" s="55" t="s">
        <v>879</v>
      </c>
      <c r="F769" s="55" t="s">
        <v>880</v>
      </c>
      <c r="G769" s="69" t="s">
        <v>605</v>
      </c>
      <c r="H769" s="55" t="s">
        <v>612</v>
      </c>
      <c r="I769" s="55" t="s">
        <v>21</v>
      </c>
      <c r="J769" s="64">
        <v>40743</v>
      </c>
    </row>
    <row r="770" spans="1:10" x14ac:dyDescent="0.25">
      <c r="A770" s="55" t="s">
        <v>92</v>
      </c>
      <c r="B770" s="55" t="s">
        <v>495</v>
      </c>
      <c r="C770" s="55" t="s">
        <v>241</v>
      </c>
      <c r="D770" s="55" t="s">
        <v>679</v>
      </c>
      <c r="E770" s="55" t="s">
        <v>881</v>
      </c>
      <c r="F770" s="55" t="s">
        <v>882</v>
      </c>
      <c r="G770" s="69" t="s">
        <v>605</v>
      </c>
      <c r="H770" s="55" t="s">
        <v>612</v>
      </c>
      <c r="I770" s="55" t="s">
        <v>23</v>
      </c>
      <c r="J770" s="64">
        <v>42473</v>
      </c>
    </row>
    <row r="771" spans="1:10" x14ac:dyDescent="0.25">
      <c r="A771" s="55" t="s">
        <v>93</v>
      </c>
      <c r="B771" s="55" t="s">
        <v>496</v>
      </c>
      <c r="C771" s="55" t="s">
        <v>242</v>
      </c>
      <c r="D771" s="55" t="s">
        <v>680</v>
      </c>
      <c r="E771" s="55" t="s">
        <v>883</v>
      </c>
      <c r="F771" s="55" t="s">
        <v>884</v>
      </c>
      <c r="G771" s="69" t="s">
        <v>605</v>
      </c>
      <c r="H771" s="55" t="s">
        <v>612</v>
      </c>
      <c r="I771" s="55" t="s">
        <v>23</v>
      </c>
      <c r="J771" s="64">
        <v>42770</v>
      </c>
    </row>
    <row r="772" spans="1:10" x14ac:dyDescent="0.25">
      <c r="A772" s="55" t="s">
        <v>94</v>
      </c>
      <c r="B772" s="55" t="s">
        <v>497</v>
      </c>
      <c r="C772" s="55" t="s">
        <v>243</v>
      </c>
      <c r="D772" s="55" t="s">
        <v>681</v>
      </c>
      <c r="E772" s="55" t="s">
        <v>885</v>
      </c>
      <c r="F772" s="55" t="s">
        <v>886</v>
      </c>
      <c r="G772" s="69" t="s">
        <v>605</v>
      </c>
      <c r="H772" s="55" t="s">
        <v>612</v>
      </c>
      <c r="I772" s="55" t="s">
        <v>18</v>
      </c>
      <c r="J772" s="64">
        <v>42145</v>
      </c>
    </row>
    <row r="773" spans="1:10" x14ac:dyDescent="0.25">
      <c r="A773" s="55" t="s">
        <v>95</v>
      </c>
      <c r="B773" s="55" t="s">
        <v>498</v>
      </c>
      <c r="C773" s="55" t="s">
        <v>244</v>
      </c>
      <c r="D773" s="55" t="s">
        <v>682</v>
      </c>
      <c r="E773" s="55" t="s">
        <v>887</v>
      </c>
      <c r="F773" s="55" t="s">
        <v>888</v>
      </c>
      <c r="G773" s="69" t="s">
        <v>605</v>
      </c>
      <c r="H773" s="55" t="s">
        <v>612</v>
      </c>
      <c r="I773" s="55" t="s">
        <v>23</v>
      </c>
      <c r="J773" s="64">
        <v>41230</v>
      </c>
    </row>
    <row r="774" spans="1:10" x14ac:dyDescent="0.25">
      <c r="A774" s="55" t="s">
        <v>96</v>
      </c>
      <c r="B774" s="55" t="s">
        <v>499</v>
      </c>
      <c r="C774" s="55" t="s">
        <v>245</v>
      </c>
      <c r="D774" s="55" t="s">
        <v>683</v>
      </c>
      <c r="E774" s="55" t="s">
        <v>889</v>
      </c>
      <c r="F774" s="55" t="s">
        <v>890</v>
      </c>
      <c r="G774" s="69" t="s">
        <v>605</v>
      </c>
      <c r="H774" s="55" t="s">
        <v>612</v>
      </c>
      <c r="I774" s="55" t="s">
        <v>20</v>
      </c>
      <c r="J774" s="64">
        <v>41978</v>
      </c>
    </row>
    <row r="775" spans="1:10" x14ac:dyDescent="0.25">
      <c r="A775" s="55" t="s">
        <v>97</v>
      </c>
      <c r="B775" s="55" t="s">
        <v>500</v>
      </c>
      <c r="C775" s="55" t="s">
        <v>246</v>
      </c>
      <c r="D775" s="55" t="s">
        <v>684</v>
      </c>
      <c r="E775" s="55" t="s">
        <v>891</v>
      </c>
      <c r="F775" s="55" t="s">
        <v>892</v>
      </c>
      <c r="G775" s="69" t="s">
        <v>605</v>
      </c>
      <c r="H775" s="55" t="s">
        <v>612</v>
      </c>
      <c r="I775" s="55" t="s">
        <v>26</v>
      </c>
      <c r="J775" s="64">
        <v>42935</v>
      </c>
    </row>
    <row r="776" spans="1:10" x14ac:dyDescent="0.25">
      <c r="A776" s="55" t="s">
        <v>98</v>
      </c>
      <c r="B776" s="55" t="s">
        <v>501</v>
      </c>
      <c r="C776" s="55" t="s">
        <v>247</v>
      </c>
      <c r="D776" s="55" t="s">
        <v>685</v>
      </c>
      <c r="E776" s="55" t="s">
        <v>893</v>
      </c>
      <c r="F776" s="55" t="s">
        <v>894</v>
      </c>
      <c r="G776" s="69" t="s">
        <v>605</v>
      </c>
      <c r="H776" s="55" t="s">
        <v>612</v>
      </c>
      <c r="I776" s="55" t="s">
        <v>25</v>
      </c>
      <c r="J776" s="64">
        <v>40584</v>
      </c>
    </row>
    <row r="777" spans="1:10" x14ac:dyDescent="0.25">
      <c r="A777" s="55" t="s">
        <v>99</v>
      </c>
      <c r="B777" s="55" t="s">
        <v>502</v>
      </c>
      <c r="C777" s="55" t="s">
        <v>248</v>
      </c>
      <c r="D777" s="55" t="s">
        <v>686</v>
      </c>
      <c r="E777" s="55" t="s">
        <v>895</v>
      </c>
      <c r="F777" s="55" t="s">
        <v>896</v>
      </c>
      <c r="G777" s="69" t="s">
        <v>605</v>
      </c>
      <c r="H777" s="55" t="s">
        <v>612</v>
      </c>
      <c r="I777" s="55" t="s">
        <v>23</v>
      </c>
      <c r="J777" s="64">
        <v>40456</v>
      </c>
    </row>
    <row r="778" spans="1:10" x14ac:dyDescent="0.25">
      <c r="A778" s="55" t="s">
        <v>100</v>
      </c>
      <c r="B778" s="55" t="s">
        <v>503</v>
      </c>
      <c r="C778" s="55" t="s">
        <v>249</v>
      </c>
      <c r="D778" s="55" t="s">
        <v>687</v>
      </c>
      <c r="E778" s="55" t="s">
        <v>897</v>
      </c>
      <c r="F778" s="55" t="s">
        <v>898</v>
      </c>
      <c r="G778" s="69" t="s">
        <v>605</v>
      </c>
      <c r="H778" s="55" t="s">
        <v>612</v>
      </c>
      <c r="I778" s="55" t="s">
        <v>29</v>
      </c>
      <c r="J778" s="64">
        <v>41830</v>
      </c>
    </row>
    <row r="779" spans="1:10" x14ac:dyDescent="0.25">
      <c r="A779" s="55" t="s">
        <v>101</v>
      </c>
      <c r="B779" s="55" t="s">
        <v>504</v>
      </c>
      <c r="C779" s="55" t="s">
        <v>250</v>
      </c>
      <c r="D779" s="55" t="s">
        <v>688</v>
      </c>
      <c r="E779" s="55" t="s">
        <v>899</v>
      </c>
      <c r="F779" s="55" t="s">
        <v>900</v>
      </c>
      <c r="G779" s="69" t="s">
        <v>605</v>
      </c>
      <c r="H779" s="55" t="s">
        <v>612</v>
      </c>
      <c r="I779" s="55" t="s">
        <v>25</v>
      </c>
      <c r="J779" s="64">
        <v>40456</v>
      </c>
    </row>
    <row r="780" spans="1:10" x14ac:dyDescent="0.25">
      <c r="A780" s="55" t="s">
        <v>102</v>
      </c>
      <c r="B780" s="55" t="s">
        <v>505</v>
      </c>
      <c r="C780" s="55" t="s">
        <v>251</v>
      </c>
      <c r="D780" s="55" t="s">
        <v>689</v>
      </c>
      <c r="E780" s="55" t="s">
        <v>901</v>
      </c>
      <c r="F780" s="55" t="s">
        <v>902</v>
      </c>
      <c r="G780" s="69" t="s">
        <v>605</v>
      </c>
      <c r="H780" s="55" t="s">
        <v>612</v>
      </c>
      <c r="I780" s="55" t="s">
        <v>18</v>
      </c>
      <c r="J780" s="64">
        <v>41991</v>
      </c>
    </row>
    <row r="781" spans="1:10" x14ac:dyDescent="0.25">
      <c r="A781" s="55" t="s">
        <v>103</v>
      </c>
      <c r="B781" s="55" t="s">
        <v>506</v>
      </c>
      <c r="C781" s="55" t="s">
        <v>252</v>
      </c>
      <c r="D781" s="55" t="s">
        <v>690</v>
      </c>
      <c r="E781" s="55" t="s">
        <v>903</v>
      </c>
      <c r="F781" s="55" t="s">
        <v>904</v>
      </c>
      <c r="G781" s="69" t="s">
        <v>605</v>
      </c>
      <c r="H781" s="55" t="s">
        <v>612</v>
      </c>
      <c r="I781" s="55" t="s">
        <v>20</v>
      </c>
      <c r="J781" s="64">
        <v>42388</v>
      </c>
    </row>
    <row r="782" spans="1:10" x14ac:dyDescent="0.25">
      <c r="A782" s="55" t="s">
        <v>104</v>
      </c>
      <c r="B782" s="55" t="s">
        <v>507</v>
      </c>
      <c r="C782" s="55" t="s">
        <v>253</v>
      </c>
      <c r="D782" s="55" t="s">
        <v>691</v>
      </c>
      <c r="E782" s="55" t="s">
        <v>905</v>
      </c>
      <c r="F782" s="55" t="s">
        <v>906</v>
      </c>
      <c r="G782" s="69" t="s">
        <v>605</v>
      </c>
      <c r="H782" s="55" t="s">
        <v>612</v>
      </c>
      <c r="I782" s="55" t="s">
        <v>18</v>
      </c>
      <c r="J782" s="64">
        <v>41830</v>
      </c>
    </row>
    <row r="783" spans="1:10" x14ac:dyDescent="0.25">
      <c r="A783" s="55" t="s">
        <v>105</v>
      </c>
      <c r="B783" s="55" t="s">
        <v>508</v>
      </c>
      <c r="C783" s="55" t="s">
        <v>254</v>
      </c>
      <c r="D783" s="55" t="s">
        <v>692</v>
      </c>
      <c r="E783" s="55" t="s">
        <v>907</v>
      </c>
      <c r="F783" s="55" t="s">
        <v>908</v>
      </c>
      <c r="G783" s="69" t="s">
        <v>605</v>
      </c>
      <c r="H783" s="55" t="s">
        <v>612</v>
      </c>
      <c r="I783" s="55" t="s">
        <v>21</v>
      </c>
      <c r="J783" s="64">
        <v>41830</v>
      </c>
    </row>
    <row r="784" spans="1:10" x14ac:dyDescent="0.25">
      <c r="A784" s="55" t="s">
        <v>106</v>
      </c>
      <c r="B784" s="55" t="s">
        <v>509</v>
      </c>
      <c r="D784" s="55" t="s">
        <v>693</v>
      </c>
      <c r="E784" s="55" t="s">
        <v>909</v>
      </c>
      <c r="F784" s="55" t="s">
        <v>910</v>
      </c>
      <c r="G784" s="69" t="s">
        <v>605</v>
      </c>
      <c r="H784" s="55" t="s">
        <v>612</v>
      </c>
      <c r="I784" s="55" t="s">
        <v>26</v>
      </c>
      <c r="J784" s="64">
        <v>41830</v>
      </c>
    </row>
    <row r="785" spans="1:10" x14ac:dyDescent="0.25">
      <c r="A785" s="55" t="s">
        <v>107</v>
      </c>
      <c r="B785" s="55" t="s">
        <v>510</v>
      </c>
      <c r="C785" s="55" t="s">
        <v>255</v>
      </c>
      <c r="D785" s="55" t="s">
        <v>694</v>
      </c>
      <c r="E785" s="55" t="s">
        <v>911</v>
      </c>
      <c r="F785" s="55" t="s">
        <v>912</v>
      </c>
      <c r="G785" s="69" t="s">
        <v>605</v>
      </c>
      <c r="H785" s="55" t="s">
        <v>612</v>
      </c>
      <c r="I785" s="55" t="s">
        <v>29</v>
      </c>
      <c r="J785" s="64">
        <v>41830</v>
      </c>
    </row>
    <row r="786" spans="1:10" x14ac:dyDescent="0.25">
      <c r="A786" s="55" t="s">
        <v>108</v>
      </c>
      <c r="B786" s="55" t="s">
        <v>511</v>
      </c>
      <c r="C786" s="55" t="s">
        <v>256</v>
      </c>
      <c r="D786" s="55" t="s">
        <v>695</v>
      </c>
      <c r="E786" s="55" t="s">
        <v>913</v>
      </c>
      <c r="F786" s="55" t="s">
        <v>914</v>
      </c>
      <c r="G786" s="69" t="s">
        <v>605</v>
      </c>
      <c r="H786" s="55" t="s">
        <v>612</v>
      </c>
      <c r="I786" s="55" t="s">
        <v>25</v>
      </c>
      <c r="J786" s="64">
        <v>41830</v>
      </c>
    </row>
    <row r="787" spans="1:10" x14ac:dyDescent="0.25">
      <c r="A787" s="55" t="s">
        <v>109</v>
      </c>
      <c r="B787" s="55" t="s">
        <v>512</v>
      </c>
      <c r="C787" s="55" t="s">
        <v>257</v>
      </c>
      <c r="D787" s="55" t="s">
        <v>696</v>
      </c>
      <c r="E787" s="55" t="s">
        <v>915</v>
      </c>
      <c r="F787" s="55" t="s">
        <v>916</v>
      </c>
      <c r="G787" s="69" t="s">
        <v>605</v>
      </c>
      <c r="H787" s="55" t="s">
        <v>612</v>
      </c>
      <c r="I787" s="55" t="s">
        <v>23</v>
      </c>
      <c r="J787" s="64">
        <v>40214</v>
      </c>
    </row>
    <row r="788" spans="1:10" x14ac:dyDescent="0.25">
      <c r="A788" s="55" t="s">
        <v>110</v>
      </c>
      <c r="B788" s="55" t="s">
        <v>513</v>
      </c>
      <c r="C788" s="55" t="s">
        <v>258</v>
      </c>
      <c r="D788" s="55" t="s">
        <v>697</v>
      </c>
      <c r="E788" s="55" t="s">
        <v>917</v>
      </c>
      <c r="F788" s="55" t="s">
        <v>918</v>
      </c>
      <c r="G788" s="69" t="s">
        <v>605</v>
      </c>
      <c r="H788" s="55" t="s">
        <v>612</v>
      </c>
      <c r="I788" s="55" t="s">
        <v>21</v>
      </c>
      <c r="J788" s="64">
        <v>40217</v>
      </c>
    </row>
    <row r="789" spans="1:10" x14ac:dyDescent="0.25">
      <c r="A789" s="55" t="s">
        <v>111</v>
      </c>
      <c r="B789" s="55" t="s">
        <v>514</v>
      </c>
      <c r="C789" s="55" t="s">
        <v>259</v>
      </c>
      <c r="D789" s="55" t="s">
        <v>698</v>
      </c>
      <c r="E789" s="55" t="s">
        <v>919</v>
      </c>
      <c r="F789" s="55" t="s">
        <v>920</v>
      </c>
      <c r="G789" s="69" t="s">
        <v>605</v>
      </c>
      <c r="H789" s="55" t="s">
        <v>612</v>
      </c>
      <c r="I789" s="55" t="s">
        <v>26</v>
      </c>
      <c r="J789" s="64">
        <v>42357</v>
      </c>
    </row>
    <row r="790" spans="1:10" x14ac:dyDescent="0.25">
      <c r="A790" s="55" t="s">
        <v>112</v>
      </c>
      <c r="B790" s="55" t="s">
        <v>515</v>
      </c>
      <c r="C790" s="55" t="s">
        <v>260</v>
      </c>
      <c r="D790" s="55" t="s">
        <v>699</v>
      </c>
      <c r="E790" s="55" t="s">
        <v>921</v>
      </c>
      <c r="F790" s="55" t="s">
        <v>922</v>
      </c>
      <c r="G790" s="69" t="s">
        <v>605</v>
      </c>
      <c r="H790" s="55" t="s">
        <v>612</v>
      </c>
      <c r="I790" s="55" t="s">
        <v>23</v>
      </c>
      <c r="J790" s="64">
        <v>40217</v>
      </c>
    </row>
    <row r="791" spans="1:10" x14ac:dyDescent="0.25">
      <c r="A791" s="55" t="s">
        <v>113</v>
      </c>
      <c r="B791" s="55" t="s">
        <v>516</v>
      </c>
      <c r="C791" s="55" t="s">
        <v>261</v>
      </c>
      <c r="D791" s="55" t="s">
        <v>700</v>
      </c>
      <c r="E791" s="55" t="s">
        <v>923</v>
      </c>
      <c r="F791" s="55" t="s">
        <v>924</v>
      </c>
      <c r="G791" s="69" t="s">
        <v>605</v>
      </c>
      <c r="H791" s="55" t="s">
        <v>612</v>
      </c>
      <c r="I791" s="55" t="s">
        <v>20</v>
      </c>
      <c r="J791" s="64">
        <v>41044</v>
      </c>
    </row>
    <row r="792" spans="1:10" x14ac:dyDescent="0.25">
      <c r="A792" s="55" t="s">
        <v>114</v>
      </c>
      <c r="B792" s="55" t="s">
        <v>517</v>
      </c>
      <c r="C792" s="55" t="s">
        <v>262</v>
      </c>
      <c r="D792" s="55" t="s">
        <v>701</v>
      </c>
      <c r="E792" s="55" t="s">
        <v>925</v>
      </c>
      <c r="F792" s="55" t="s">
        <v>926</v>
      </c>
      <c r="G792" s="69" t="s">
        <v>605</v>
      </c>
      <c r="H792" s="55" t="s">
        <v>612</v>
      </c>
      <c r="I792" s="55" t="s">
        <v>18</v>
      </c>
      <c r="J792" s="64">
        <v>42083</v>
      </c>
    </row>
    <row r="793" spans="1:10" x14ac:dyDescent="0.25">
      <c r="A793" s="55" t="s">
        <v>115</v>
      </c>
      <c r="B793" s="55" t="s">
        <v>518</v>
      </c>
      <c r="C793" s="55" t="s">
        <v>263</v>
      </c>
      <c r="D793" s="55" t="s">
        <v>702</v>
      </c>
      <c r="E793" s="55" t="s">
        <v>927</v>
      </c>
      <c r="F793" s="55" t="s">
        <v>928</v>
      </c>
      <c r="G793" s="69" t="s">
        <v>605</v>
      </c>
      <c r="H793" s="55" t="s">
        <v>612</v>
      </c>
      <c r="I793" s="55" t="s">
        <v>23</v>
      </c>
      <c r="J793" s="64">
        <v>40490</v>
      </c>
    </row>
    <row r="794" spans="1:10" x14ac:dyDescent="0.25">
      <c r="A794" s="55" t="s">
        <v>116</v>
      </c>
      <c r="B794" s="55" t="s">
        <v>519</v>
      </c>
      <c r="C794" s="55" t="s">
        <v>264</v>
      </c>
      <c r="D794" s="55" t="s">
        <v>703</v>
      </c>
      <c r="E794" s="55" t="s">
        <v>929</v>
      </c>
      <c r="F794" s="55" t="s">
        <v>930</v>
      </c>
      <c r="G794" s="69" t="s">
        <v>605</v>
      </c>
      <c r="H794" s="55" t="s">
        <v>612</v>
      </c>
      <c r="I794" s="55" t="s">
        <v>25</v>
      </c>
      <c r="J794" s="64">
        <v>41830</v>
      </c>
    </row>
    <row r="795" spans="1:10" x14ac:dyDescent="0.25">
      <c r="A795" s="55" t="s">
        <v>117</v>
      </c>
      <c r="B795" s="55" t="s">
        <v>520</v>
      </c>
      <c r="C795" s="55" t="s">
        <v>265</v>
      </c>
      <c r="D795" s="55" t="s">
        <v>704</v>
      </c>
      <c r="E795" s="55" t="s">
        <v>931</v>
      </c>
      <c r="F795" s="55" t="s">
        <v>932</v>
      </c>
      <c r="G795" s="69" t="s">
        <v>605</v>
      </c>
      <c r="H795" s="55" t="s">
        <v>612</v>
      </c>
      <c r="I795" s="55" t="s">
        <v>21</v>
      </c>
      <c r="J795" s="64">
        <v>42615</v>
      </c>
    </row>
    <row r="796" spans="1:10" x14ac:dyDescent="0.25">
      <c r="A796" s="55" t="s">
        <v>118</v>
      </c>
      <c r="B796" s="55" t="s">
        <v>521</v>
      </c>
      <c r="C796" s="55" t="s">
        <v>266</v>
      </c>
      <c r="D796" s="55" t="s">
        <v>705</v>
      </c>
      <c r="E796" s="55" t="s">
        <v>933</v>
      </c>
      <c r="F796" s="55" t="s">
        <v>934</v>
      </c>
      <c r="G796" s="69" t="s">
        <v>605</v>
      </c>
      <c r="H796" s="55" t="s">
        <v>612</v>
      </c>
      <c r="I796" s="55" t="s">
        <v>21</v>
      </c>
      <c r="J796" s="64">
        <v>40719</v>
      </c>
    </row>
    <row r="797" spans="1:10" x14ac:dyDescent="0.25">
      <c r="A797" s="55" t="s">
        <v>119</v>
      </c>
      <c r="B797" s="55" t="s">
        <v>522</v>
      </c>
      <c r="C797" s="55" t="s">
        <v>267</v>
      </c>
      <c r="D797" s="55" t="s">
        <v>706</v>
      </c>
      <c r="E797" s="55" t="s">
        <v>935</v>
      </c>
      <c r="F797" s="55" t="s">
        <v>936</v>
      </c>
      <c r="G797" s="69" t="s">
        <v>605</v>
      </c>
      <c r="H797" s="55" t="s">
        <v>612</v>
      </c>
      <c r="I797" s="55" t="s">
        <v>25</v>
      </c>
      <c r="J797" s="64">
        <v>41318</v>
      </c>
    </row>
    <row r="798" spans="1:10" x14ac:dyDescent="0.25">
      <c r="A798" s="55" t="s">
        <v>120</v>
      </c>
      <c r="B798" s="55" t="s">
        <v>523</v>
      </c>
      <c r="C798" s="55" t="s">
        <v>268</v>
      </c>
      <c r="D798" s="55" t="s">
        <v>707</v>
      </c>
      <c r="E798" s="55" t="s">
        <v>937</v>
      </c>
      <c r="F798" s="55" t="s">
        <v>938</v>
      </c>
      <c r="G798" s="69" t="s">
        <v>605</v>
      </c>
      <c r="H798" s="55" t="s">
        <v>612</v>
      </c>
      <c r="I798" s="55" t="s">
        <v>21</v>
      </c>
      <c r="J798" s="64">
        <v>42977</v>
      </c>
    </row>
    <row r="799" spans="1:10" x14ac:dyDescent="0.25">
      <c r="A799" s="55" t="s">
        <v>121</v>
      </c>
      <c r="B799" s="55" t="s">
        <v>524</v>
      </c>
      <c r="C799" s="55" t="s">
        <v>269</v>
      </c>
      <c r="D799" s="55" t="s">
        <v>708</v>
      </c>
      <c r="E799" s="55" t="s">
        <v>939</v>
      </c>
      <c r="F799" s="55" t="s">
        <v>940</v>
      </c>
      <c r="G799" s="69" t="s">
        <v>605</v>
      </c>
      <c r="H799" s="55" t="s">
        <v>612</v>
      </c>
      <c r="I799" s="55" t="s">
        <v>29</v>
      </c>
      <c r="J799" s="64">
        <v>40456</v>
      </c>
    </row>
    <row r="800" spans="1:10" x14ac:dyDescent="0.25">
      <c r="A800" s="55" t="s">
        <v>122</v>
      </c>
      <c r="B800" s="55" t="s">
        <v>525</v>
      </c>
      <c r="C800" s="55" t="s">
        <v>270</v>
      </c>
      <c r="D800" s="55" t="s">
        <v>709</v>
      </c>
      <c r="E800" s="55" t="s">
        <v>941</v>
      </c>
      <c r="F800" s="55" t="s">
        <v>942</v>
      </c>
      <c r="G800" s="69" t="s">
        <v>605</v>
      </c>
      <c r="H800" s="55" t="s">
        <v>612</v>
      </c>
      <c r="I800" s="55" t="s">
        <v>25</v>
      </c>
      <c r="J800" s="64">
        <v>41991</v>
      </c>
    </row>
    <row r="801" spans="1:10" x14ac:dyDescent="0.25">
      <c r="A801" s="55" t="s">
        <v>123</v>
      </c>
      <c r="B801" s="55" t="s">
        <v>526</v>
      </c>
      <c r="C801" s="55" t="s">
        <v>271</v>
      </c>
      <c r="D801" s="55" t="s">
        <v>710</v>
      </c>
      <c r="E801" s="55" t="s">
        <v>943</v>
      </c>
      <c r="F801" s="55" t="s">
        <v>944</v>
      </c>
      <c r="G801" s="69" t="s">
        <v>605</v>
      </c>
      <c r="H801" s="55" t="s">
        <v>612</v>
      </c>
      <c r="I801" s="55" t="s">
        <v>124</v>
      </c>
      <c r="J801" s="64">
        <v>42388</v>
      </c>
    </row>
    <row r="802" spans="1:10" x14ac:dyDescent="0.25">
      <c r="A802" s="55" t="s">
        <v>125</v>
      </c>
      <c r="B802" s="55" t="s">
        <v>527</v>
      </c>
      <c r="C802" s="55" t="s">
        <v>272</v>
      </c>
      <c r="D802" s="55" t="s">
        <v>711</v>
      </c>
      <c r="E802" s="55" t="s">
        <v>945</v>
      </c>
      <c r="F802" s="55" t="s">
        <v>946</v>
      </c>
      <c r="G802" s="69" t="s">
        <v>605</v>
      </c>
      <c r="H802" s="55" t="s">
        <v>612</v>
      </c>
      <c r="I802" s="55" t="s">
        <v>30</v>
      </c>
      <c r="J802" s="64">
        <v>41830</v>
      </c>
    </row>
    <row r="803" spans="1:10" x14ac:dyDescent="0.25">
      <c r="A803" s="55" t="s">
        <v>126</v>
      </c>
      <c r="B803" s="55" t="s">
        <v>528</v>
      </c>
      <c r="C803" s="55" t="s">
        <v>273</v>
      </c>
      <c r="D803" s="55" t="s">
        <v>712</v>
      </c>
      <c r="E803" s="55" t="s">
        <v>947</v>
      </c>
      <c r="F803" s="55" t="s">
        <v>948</v>
      </c>
      <c r="G803" s="69" t="s">
        <v>605</v>
      </c>
      <c r="H803" s="55" t="s">
        <v>612</v>
      </c>
      <c r="I803" s="55" t="s">
        <v>16</v>
      </c>
      <c r="J803" s="64">
        <v>41830</v>
      </c>
    </row>
    <row r="804" spans="1:10" x14ac:dyDescent="0.25">
      <c r="A804" s="55" t="s">
        <v>127</v>
      </c>
      <c r="B804" s="55" t="s">
        <v>529</v>
      </c>
      <c r="C804" s="55" t="s">
        <v>274</v>
      </c>
      <c r="D804" s="55" t="s">
        <v>713</v>
      </c>
      <c r="E804" s="55" t="s">
        <v>596</v>
      </c>
      <c r="F804" s="55" t="s">
        <v>949</v>
      </c>
      <c r="G804" s="69" t="s">
        <v>605</v>
      </c>
      <c r="H804" s="55" t="s">
        <v>612</v>
      </c>
      <c r="I804" s="55" t="s">
        <v>10</v>
      </c>
      <c r="J804" s="64">
        <v>41830</v>
      </c>
    </row>
    <row r="805" spans="1:10" x14ac:dyDescent="0.25">
      <c r="A805" s="55" t="s">
        <v>128</v>
      </c>
      <c r="B805" s="55" t="s">
        <v>530</v>
      </c>
      <c r="C805" s="55" t="s">
        <v>275</v>
      </c>
      <c r="D805" s="55" t="s">
        <v>714</v>
      </c>
      <c r="E805" s="55" t="s">
        <v>950</v>
      </c>
      <c r="F805" s="55" t="s">
        <v>951</v>
      </c>
      <c r="G805" s="69" t="s">
        <v>605</v>
      </c>
      <c r="H805" s="55" t="s">
        <v>612</v>
      </c>
      <c r="I805" s="55" t="s">
        <v>10</v>
      </c>
      <c r="J805" s="64">
        <v>41830</v>
      </c>
    </row>
    <row r="806" spans="1:10" x14ac:dyDescent="0.25">
      <c r="A806" s="55" t="s">
        <v>129</v>
      </c>
      <c r="B806" s="55" t="s">
        <v>531</v>
      </c>
      <c r="C806" s="55" t="s">
        <v>276</v>
      </c>
      <c r="D806" s="55" t="s">
        <v>715</v>
      </c>
      <c r="E806" s="55" t="s">
        <v>952</v>
      </c>
      <c r="F806" s="55" t="s">
        <v>953</v>
      </c>
      <c r="G806" s="69" t="s">
        <v>605</v>
      </c>
      <c r="H806" s="55" t="s">
        <v>612</v>
      </c>
      <c r="I806" s="55" t="s">
        <v>10</v>
      </c>
      <c r="J806" s="64">
        <v>41830</v>
      </c>
    </row>
    <row r="807" spans="1:10" x14ac:dyDescent="0.25">
      <c r="A807" s="55" t="s">
        <v>130</v>
      </c>
      <c r="B807" s="55" t="s">
        <v>532</v>
      </c>
      <c r="D807" s="55" t="s">
        <v>716</v>
      </c>
      <c r="E807" s="55" t="s">
        <v>954</v>
      </c>
      <c r="F807" s="55" t="s">
        <v>955</v>
      </c>
      <c r="G807" s="69" t="s">
        <v>605</v>
      </c>
      <c r="H807" s="55" t="s">
        <v>612</v>
      </c>
      <c r="I807" s="55" t="s">
        <v>16</v>
      </c>
      <c r="J807" s="64">
        <v>41830</v>
      </c>
    </row>
    <row r="808" spans="1:10" x14ac:dyDescent="0.25">
      <c r="A808" s="55" t="s">
        <v>131</v>
      </c>
      <c r="B808" s="55" t="s">
        <v>533</v>
      </c>
      <c r="C808" s="55" t="s">
        <v>277</v>
      </c>
      <c r="D808" s="55" t="s">
        <v>717</v>
      </c>
      <c r="E808" s="55" t="s">
        <v>956</v>
      </c>
      <c r="F808" s="55" t="s">
        <v>957</v>
      </c>
      <c r="G808" s="69" t="s">
        <v>605</v>
      </c>
      <c r="H808" s="55" t="s">
        <v>612</v>
      </c>
      <c r="I808" s="55" t="s">
        <v>124</v>
      </c>
      <c r="J808" s="64">
        <v>41830</v>
      </c>
    </row>
    <row r="809" spans="1:10" x14ac:dyDescent="0.25">
      <c r="A809" s="55" t="s">
        <v>132</v>
      </c>
      <c r="B809" s="55" t="s">
        <v>534</v>
      </c>
      <c r="C809" s="55" t="s">
        <v>278</v>
      </c>
      <c r="D809" s="55" t="s">
        <v>718</v>
      </c>
      <c r="E809" s="55" t="s">
        <v>958</v>
      </c>
      <c r="F809" s="55" t="s">
        <v>959</v>
      </c>
      <c r="G809" s="69" t="s">
        <v>605</v>
      </c>
      <c r="H809" s="55" t="s">
        <v>612</v>
      </c>
      <c r="I809" s="55" t="s">
        <v>30</v>
      </c>
      <c r="J809" s="64">
        <v>41830</v>
      </c>
    </row>
    <row r="810" spans="1:10" x14ac:dyDescent="0.25">
      <c r="A810" s="55" t="s">
        <v>133</v>
      </c>
      <c r="B810" s="55" t="s">
        <v>535</v>
      </c>
      <c r="C810" s="55" t="s">
        <v>279</v>
      </c>
      <c r="D810" s="55" t="s">
        <v>719</v>
      </c>
      <c r="E810" s="55" t="s">
        <v>960</v>
      </c>
      <c r="F810" s="55" t="s">
        <v>961</v>
      </c>
      <c r="G810" s="69" t="s">
        <v>605</v>
      </c>
      <c r="H810" s="55" t="s">
        <v>612</v>
      </c>
      <c r="I810" s="55" t="s">
        <v>16</v>
      </c>
      <c r="J810" s="64">
        <v>41830</v>
      </c>
    </row>
    <row r="811" spans="1:10" x14ac:dyDescent="0.25">
      <c r="A811" s="55" t="s">
        <v>134</v>
      </c>
      <c r="B811" s="55" t="s">
        <v>536</v>
      </c>
      <c r="C811" s="55" t="s">
        <v>280</v>
      </c>
      <c r="D811" s="55" t="s">
        <v>720</v>
      </c>
      <c r="E811" s="55" t="s">
        <v>962</v>
      </c>
      <c r="F811" s="55" t="s">
        <v>963</v>
      </c>
      <c r="G811" s="69" t="s">
        <v>605</v>
      </c>
      <c r="H811" s="55" t="s">
        <v>612</v>
      </c>
      <c r="I811" s="55" t="s">
        <v>124</v>
      </c>
      <c r="J811" s="64">
        <v>41830</v>
      </c>
    </row>
    <row r="812" spans="1:10" x14ac:dyDescent="0.25">
      <c r="A812" s="55" t="s">
        <v>135</v>
      </c>
      <c r="B812" s="55" t="s">
        <v>537</v>
      </c>
      <c r="C812" s="55" t="s">
        <v>281</v>
      </c>
      <c r="D812" s="55" t="s">
        <v>721</v>
      </c>
      <c r="E812" s="55" t="s">
        <v>964</v>
      </c>
      <c r="F812" s="55" t="s">
        <v>965</v>
      </c>
      <c r="G812" s="69" t="s">
        <v>605</v>
      </c>
      <c r="H812" s="55" t="s">
        <v>612</v>
      </c>
      <c r="I812" s="55" t="s">
        <v>10</v>
      </c>
      <c r="J812" s="64">
        <v>42941</v>
      </c>
    </row>
    <row r="813" spans="1:10" x14ac:dyDescent="0.25">
      <c r="A813" s="55" t="s">
        <v>136</v>
      </c>
      <c r="B813" s="55" t="s">
        <v>538</v>
      </c>
      <c r="C813" s="55" t="s">
        <v>282</v>
      </c>
      <c r="D813" s="55" t="s">
        <v>722</v>
      </c>
      <c r="E813" s="55" t="s">
        <v>966</v>
      </c>
      <c r="F813" s="55" t="s">
        <v>967</v>
      </c>
      <c r="G813" s="69" t="s">
        <v>605</v>
      </c>
      <c r="H813" s="55" t="s">
        <v>612</v>
      </c>
      <c r="I813" s="55" t="s">
        <v>10</v>
      </c>
      <c r="J813" s="64">
        <v>42537</v>
      </c>
    </row>
    <row r="814" spans="1:10" x14ac:dyDescent="0.25">
      <c r="A814" s="55" t="s">
        <v>137</v>
      </c>
      <c r="B814" s="55" t="s">
        <v>539</v>
      </c>
      <c r="C814" s="55" t="s">
        <v>283</v>
      </c>
      <c r="D814" s="55" t="s">
        <v>723</v>
      </c>
      <c r="E814" s="55" t="s">
        <v>968</v>
      </c>
      <c r="F814" s="55" t="s">
        <v>969</v>
      </c>
      <c r="G814" s="69" t="s">
        <v>605</v>
      </c>
      <c r="H814" s="55" t="s">
        <v>612</v>
      </c>
      <c r="I814" s="55" t="s">
        <v>10</v>
      </c>
      <c r="J814" s="64">
        <v>40217</v>
      </c>
    </row>
    <row r="815" spans="1:10" x14ac:dyDescent="0.25">
      <c r="A815" s="55" t="s">
        <v>138</v>
      </c>
      <c r="B815" s="55" t="s">
        <v>540</v>
      </c>
      <c r="C815" s="55" t="s">
        <v>284</v>
      </c>
      <c r="D815" s="55" t="s">
        <v>724</v>
      </c>
      <c r="E815" s="55" t="s">
        <v>970</v>
      </c>
      <c r="F815" s="55" t="s">
        <v>971</v>
      </c>
      <c r="G815" s="69" t="s">
        <v>605</v>
      </c>
      <c r="H815" s="55" t="s">
        <v>612</v>
      </c>
      <c r="I815" s="55" t="s">
        <v>16</v>
      </c>
      <c r="J815" s="64">
        <v>42357</v>
      </c>
    </row>
    <row r="816" spans="1:10" x14ac:dyDescent="0.25">
      <c r="A816" s="55" t="s">
        <v>139</v>
      </c>
      <c r="B816" s="55" t="s">
        <v>541</v>
      </c>
      <c r="C816" s="55" t="s">
        <v>285</v>
      </c>
      <c r="D816" s="55" t="s">
        <v>725</v>
      </c>
      <c r="E816" s="55" t="s">
        <v>972</v>
      </c>
      <c r="F816" s="55" t="s">
        <v>973</v>
      </c>
      <c r="G816" s="69" t="s">
        <v>605</v>
      </c>
      <c r="H816" s="55" t="s">
        <v>612</v>
      </c>
      <c r="I816" s="55" t="s">
        <v>124</v>
      </c>
      <c r="J816" s="64">
        <v>41466</v>
      </c>
    </row>
    <row r="817" spans="1:10" x14ac:dyDescent="0.25">
      <c r="A817" s="55" t="s">
        <v>140</v>
      </c>
      <c r="B817" s="55" t="s">
        <v>542</v>
      </c>
      <c r="C817" s="55" t="s">
        <v>286</v>
      </c>
      <c r="D817" s="55" t="s">
        <v>726</v>
      </c>
      <c r="E817" s="55" t="s">
        <v>974</v>
      </c>
      <c r="F817" s="55" t="s">
        <v>975</v>
      </c>
      <c r="G817" s="69" t="s">
        <v>605</v>
      </c>
      <c r="H817" s="55" t="s">
        <v>612</v>
      </c>
      <c r="I817" s="55" t="s">
        <v>30</v>
      </c>
      <c r="J817" s="64">
        <v>40567</v>
      </c>
    </row>
    <row r="818" spans="1:10" x14ac:dyDescent="0.25">
      <c r="A818" s="55" t="s">
        <v>141</v>
      </c>
      <c r="B818" s="55" t="s">
        <v>543</v>
      </c>
      <c r="C818" s="55" t="s">
        <v>287</v>
      </c>
      <c r="D818" s="55" t="s">
        <v>727</v>
      </c>
      <c r="E818" s="55" t="s">
        <v>976</v>
      </c>
      <c r="F818" s="55" t="s">
        <v>977</v>
      </c>
      <c r="G818" s="69" t="s">
        <v>605</v>
      </c>
      <c r="H818" s="55" t="s">
        <v>612</v>
      </c>
      <c r="I818" s="55" t="s">
        <v>30</v>
      </c>
      <c r="J818" s="64">
        <v>42865</v>
      </c>
    </row>
    <row r="819" spans="1:10" x14ac:dyDescent="0.25">
      <c r="A819" s="55" t="s">
        <v>142</v>
      </c>
      <c r="B819" s="55" t="s">
        <v>544</v>
      </c>
      <c r="C819" s="55" t="s">
        <v>288</v>
      </c>
      <c r="D819" s="55" t="s">
        <v>728</v>
      </c>
      <c r="E819" s="55" t="s">
        <v>978</v>
      </c>
      <c r="F819" s="55" t="s">
        <v>979</v>
      </c>
      <c r="G819" s="69" t="s">
        <v>605</v>
      </c>
      <c r="H819" s="55" t="s">
        <v>612</v>
      </c>
      <c r="I819" s="55" t="s">
        <v>10</v>
      </c>
      <c r="J819" s="64">
        <v>41915</v>
      </c>
    </row>
    <row r="820" spans="1:10" x14ac:dyDescent="0.25">
      <c r="A820" s="55" t="s">
        <v>143</v>
      </c>
      <c r="B820" s="55" t="s">
        <v>545</v>
      </c>
      <c r="D820" s="55" t="s">
        <v>729</v>
      </c>
      <c r="E820" s="55" t="s">
        <v>980</v>
      </c>
      <c r="F820" s="55" t="s">
        <v>981</v>
      </c>
      <c r="G820" s="69" t="s">
        <v>605</v>
      </c>
      <c r="H820" s="55" t="s">
        <v>612</v>
      </c>
      <c r="I820" s="55" t="s">
        <v>124</v>
      </c>
      <c r="J820" s="64">
        <v>42081</v>
      </c>
    </row>
    <row r="821" spans="1:10" x14ac:dyDescent="0.25">
      <c r="A821" s="55" t="s">
        <v>144</v>
      </c>
      <c r="B821" s="55" t="s">
        <v>546</v>
      </c>
      <c r="C821" s="55" t="s">
        <v>289</v>
      </c>
      <c r="D821" s="55" t="s">
        <v>730</v>
      </c>
      <c r="E821" s="55" t="s">
        <v>982</v>
      </c>
      <c r="F821" s="55" t="s">
        <v>983</v>
      </c>
      <c r="G821" s="69" t="s">
        <v>605</v>
      </c>
      <c r="H821" s="55" t="s">
        <v>612</v>
      </c>
      <c r="I821" s="55" t="s">
        <v>30</v>
      </c>
      <c r="J821" s="64">
        <v>42679</v>
      </c>
    </row>
    <row r="822" spans="1:10" x14ac:dyDescent="0.25">
      <c r="A822" s="55" t="s">
        <v>145</v>
      </c>
      <c r="B822" s="55" t="s">
        <v>547</v>
      </c>
      <c r="C822" s="55" t="s">
        <v>290</v>
      </c>
      <c r="D822" s="55" t="s">
        <v>731</v>
      </c>
      <c r="E822" s="55" t="s">
        <v>984</v>
      </c>
      <c r="F822" s="55" t="s">
        <v>985</v>
      </c>
      <c r="G822" s="69" t="s">
        <v>605</v>
      </c>
      <c r="H822" s="55" t="s">
        <v>612</v>
      </c>
      <c r="I822" s="55" t="s">
        <v>124</v>
      </c>
      <c r="J822" s="64">
        <v>41609</v>
      </c>
    </row>
    <row r="823" spans="1:10" x14ac:dyDescent="0.25">
      <c r="A823" s="55" t="s">
        <v>146</v>
      </c>
      <c r="B823" s="55" t="s">
        <v>548</v>
      </c>
      <c r="C823" s="55" t="s">
        <v>291</v>
      </c>
      <c r="D823" s="55" t="s">
        <v>732</v>
      </c>
      <c r="E823" s="55" t="s">
        <v>986</v>
      </c>
      <c r="F823" s="55" t="s">
        <v>987</v>
      </c>
      <c r="G823" s="69" t="s">
        <v>605</v>
      </c>
      <c r="H823" s="55" t="s">
        <v>612</v>
      </c>
      <c r="I823" s="55" t="s">
        <v>124</v>
      </c>
      <c r="J823" s="64">
        <v>40953</v>
      </c>
    </row>
    <row r="824" spans="1:10" x14ac:dyDescent="0.25">
      <c r="A824" s="55" t="s">
        <v>147</v>
      </c>
      <c r="B824" s="55" t="s">
        <v>549</v>
      </c>
      <c r="D824" s="55" t="s">
        <v>733</v>
      </c>
      <c r="E824" s="55" t="s">
        <v>988</v>
      </c>
      <c r="F824" s="55" t="s">
        <v>989</v>
      </c>
      <c r="G824" s="69" t="s">
        <v>605</v>
      </c>
      <c r="H824" s="55" t="s">
        <v>612</v>
      </c>
      <c r="I824" s="55" t="s">
        <v>10</v>
      </c>
      <c r="J824" s="64">
        <v>43000</v>
      </c>
    </row>
    <row r="825" spans="1:10" x14ac:dyDescent="0.25">
      <c r="A825" s="55" t="s">
        <v>148</v>
      </c>
      <c r="B825" s="55" t="s">
        <v>550</v>
      </c>
      <c r="C825" s="55" t="s">
        <v>292</v>
      </c>
      <c r="D825" s="55" t="s">
        <v>734</v>
      </c>
      <c r="E825" s="55" t="s">
        <v>990</v>
      </c>
      <c r="F825" s="55" t="s">
        <v>991</v>
      </c>
      <c r="G825" s="69" t="s">
        <v>605</v>
      </c>
      <c r="H825" s="55" t="s">
        <v>612</v>
      </c>
      <c r="I825" s="55" t="s">
        <v>10</v>
      </c>
      <c r="J825" s="64">
        <v>41808</v>
      </c>
    </row>
    <row r="826" spans="1:10" x14ac:dyDescent="0.25">
      <c r="A826" s="55" t="s">
        <v>149</v>
      </c>
      <c r="B826" s="55" t="s">
        <v>551</v>
      </c>
      <c r="D826" s="55" t="s">
        <v>735</v>
      </c>
      <c r="E826" s="55" t="s">
        <v>943</v>
      </c>
      <c r="F826" s="55" t="s">
        <v>992</v>
      </c>
      <c r="G826" s="69" t="s">
        <v>605</v>
      </c>
      <c r="H826" s="55" t="s">
        <v>612</v>
      </c>
      <c r="I826" s="55" t="s">
        <v>124</v>
      </c>
      <c r="J826" s="64">
        <v>40854</v>
      </c>
    </row>
    <row r="827" spans="1:10" x14ac:dyDescent="0.25">
      <c r="A827" s="55" t="s">
        <v>150</v>
      </c>
      <c r="B827" s="55" t="s">
        <v>552</v>
      </c>
      <c r="C827" s="55" t="s">
        <v>293</v>
      </c>
      <c r="D827" s="55" t="s">
        <v>736</v>
      </c>
      <c r="E827" s="55" t="s">
        <v>993</v>
      </c>
      <c r="F827" s="55" t="s">
        <v>994</v>
      </c>
      <c r="G827" s="69" t="s">
        <v>605</v>
      </c>
      <c r="H827" s="55" t="s">
        <v>612</v>
      </c>
      <c r="I827" s="55" t="s">
        <v>10</v>
      </c>
      <c r="J827" s="64">
        <v>42785</v>
      </c>
    </row>
    <row r="828" spans="1:10" x14ac:dyDescent="0.25">
      <c r="A828" s="55" t="s">
        <v>151</v>
      </c>
      <c r="B828" s="55" t="s">
        <v>553</v>
      </c>
      <c r="C828" s="55" t="s">
        <v>294</v>
      </c>
      <c r="D828" s="55" t="s">
        <v>737</v>
      </c>
      <c r="E828" s="55" t="s">
        <v>995</v>
      </c>
      <c r="F828" s="55" t="s">
        <v>996</v>
      </c>
      <c r="G828" s="69" t="s">
        <v>605</v>
      </c>
      <c r="H828" s="55" t="s">
        <v>612</v>
      </c>
      <c r="I828" s="55" t="s">
        <v>16</v>
      </c>
      <c r="J828" s="64">
        <v>42244</v>
      </c>
    </row>
    <row r="829" spans="1:10" x14ac:dyDescent="0.25">
      <c r="A829" s="55" t="s">
        <v>152</v>
      </c>
      <c r="B829" s="55" t="s">
        <v>554</v>
      </c>
      <c r="C829" s="55" t="s">
        <v>295</v>
      </c>
      <c r="D829" s="55" t="s">
        <v>738</v>
      </c>
      <c r="E829" s="55" t="s">
        <v>997</v>
      </c>
      <c r="F829" s="55" t="s">
        <v>998</v>
      </c>
      <c r="G829" s="69" t="s">
        <v>605</v>
      </c>
      <c r="H829" s="55" t="s">
        <v>612</v>
      </c>
      <c r="I829" s="55" t="s">
        <v>10</v>
      </c>
      <c r="J829" s="64">
        <v>41568</v>
      </c>
    </row>
    <row r="830" spans="1:10" x14ac:dyDescent="0.25">
      <c r="A830" s="55" t="s">
        <v>153</v>
      </c>
      <c r="B830" s="55" t="s">
        <v>555</v>
      </c>
      <c r="C830" s="55" t="s">
        <v>296</v>
      </c>
      <c r="D830" s="55" t="s">
        <v>739</v>
      </c>
      <c r="E830" s="55" t="s">
        <v>999</v>
      </c>
      <c r="F830" s="55" t="s">
        <v>1000</v>
      </c>
      <c r="G830" s="69" t="s">
        <v>605</v>
      </c>
      <c r="H830" s="55" t="s">
        <v>612</v>
      </c>
      <c r="I830" s="55" t="s">
        <v>10</v>
      </c>
      <c r="J830" s="64">
        <v>42831</v>
      </c>
    </row>
    <row r="831" spans="1:10" x14ac:dyDescent="0.25">
      <c r="A831" s="55" t="s">
        <v>154</v>
      </c>
      <c r="B831" s="55" t="s">
        <v>556</v>
      </c>
      <c r="C831" s="55" t="s">
        <v>297</v>
      </c>
      <c r="D831" s="55" t="s">
        <v>740</v>
      </c>
      <c r="E831" s="55" t="s">
        <v>1001</v>
      </c>
      <c r="F831" s="55" t="s">
        <v>967</v>
      </c>
      <c r="G831" s="69" t="s">
        <v>605</v>
      </c>
      <c r="H831" s="55" t="s">
        <v>612</v>
      </c>
      <c r="I831" s="55" t="s">
        <v>10</v>
      </c>
      <c r="J831" s="64">
        <v>40922</v>
      </c>
    </row>
    <row r="832" spans="1:10" x14ac:dyDescent="0.25">
      <c r="A832" s="55" t="s">
        <v>155</v>
      </c>
      <c r="B832" s="55" t="s">
        <v>557</v>
      </c>
      <c r="C832" s="55" t="s">
        <v>298</v>
      </c>
      <c r="D832" s="55" t="s">
        <v>741</v>
      </c>
      <c r="E832" s="55" t="s">
        <v>1002</v>
      </c>
      <c r="F832" s="55" t="s">
        <v>926</v>
      </c>
      <c r="G832" s="69" t="s">
        <v>605</v>
      </c>
      <c r="H832" s="55" t="s">
        <v>612</v>
      </c>
      <c r="I832" s="55" t="s">
        <v>10</v>
      </c>
      <c r="J832" s="64">
        <v>41783</v>
      </c>
    </row>
    <row r="833" spans="1:10" x14ac:dyDescent="0.25">
      <c r="A833" s="55" t="s">
        <v>156</v>
      </c>
      <c r="B833" s="55" t="s">
        <v>558</v>
      </c>
      <c r="C833" s="55" t="s">
        <v>299</v>
      </c>
      <c r="D833" s="55" t="s">
        <v>742</v>
      </c>
      <c r="E833" s="55" t="s">
        <v>1003</v>
      </c>
      <c r="F833" s="55" t="s">
        <v>1004</v>
      </c>
      <c r="G833" s="69" t="s">
        <v>605</v>
      </c>
      <c r="H833" s="55" t="s">
        <v>612</v>
      </c>
      <c r="I833" s="55" t="s">
        <v>10</v>
      </c>
      <c r="J833" s="64">
        <v>40605</v>
      </c>
    </row>
    <row r="834" spans="1:10" x14ac:dyDescent="0.25">
      <c r="A834" s="55" t="s">
        <v>157</v>
      </c>
      <c r="B834" s="55" t="s">
        <v>559</v>
      </c>
      <c r="C834" s="55" t="s">
        <v>300</v>
      </c>
      <c r="D834" s="55" t="s">
        <v>743</v>
      </c>
      <c r="E834" s="55" t="s">
        <v>1005</v>
      </c>
      <c r="F834" s="55" t="s">
        <v>1006</v>
      </c>
      <c r="G834" s="69" t="s">
        <v>605</v>
      </c>
      <c r="H834" s="55" t="s">
        <v>612</v>
      </c>
      <c r="I834" s="55" t="s">
        <v>16</v>
      </c>
      <c r="J834" s="64">
        <v>42397</v>
      </c>
    </row>
    <row r="835" spans="1:10" x14ac:dyDescent="0.25">
      <c r="A835" s="55" t="s">
        <v>158</v>
      </c>
      <c r="B835" s="55" t="s">
        <v>560</v>
      </c>
      <c r="C835" s="55" t="s">
        <v>301</v>
      </c>
      <c r="D835" s="55" t="s">
        <v>744</v>
      </c>
      <c r="E835" s="55" t="s">
        <v>1007</v>
      </c>
      <c r="F835" s="55" t="s">
        <v>987</v>
      </c>
      <c r="G835" s="69" t="s">
        <v>605</v>
      </c>
      <c r="H835" s="55" t="s">
        <v>612</v>
      </c>
      <c r="I835" s="55" t="s">
        <v>30</v>
      </c>
      <c r="J835" s="64">
        <v>41434</v>
      </c>
    </row>
    <row r="836" spans="1:10" x14ac:dyDescent="0.25">
      <c r="A836" s="55" t="s">
        <v>159</v>
      </c>
      <c r="B836" s="55" t="s">
        <v>561</v>
      </c>
      <c r="C836" s="55" t="s">
        <v>302</v>
      </c>
      <c r="D836" s="55" t="s">
        <v>745</v>
      </c>
      <c r="E836" s="55" t="s">
        <v>1008</v>
      </c>
      <c r="F836" s="55" t="s">
        <v>795</v>
      </c>
      <c r="G836" s="69" t="s">
        <v>605</v>
      </c>
      <c r="H836" s="55" t="s">
        <v>612</v>
      </c>
      <c r="I836" s="55" t="s">
        <v>124</v>
      </c>
      <c r="J836" s="64">
        <v>42809</v>
      </c>
    </row>
    <row r="837" spans="1:10" x14ac:dyDescent="0.25">
      <c r="A837" s="55" t="s">
        <v>160</v>
      </c>
      <c r="B837" s="55" t="s">
        <v>562</v>
      </c>
      <c r="C837" s="55" t="s">
        <v>303</v>
      </c>
      <c r="D837" s="55" t="s">
        <v>746</v>
      </c>
      <c r="E837" s="55" t="s">
        <v>1009</v>
      </c>
      <c r="F837" s="55" t="s">
        <v>1010</v>
      </c>
      <c r="G837" s="69" t="s">
        <v>605</v>
      </c>
      <c r="H837" s="55" t="s">
        <v>612</v>
      </c>
      <c r="I837" s="55" t="s">
        <v>10</v>
      </c>
      <c r="J837" s="64">
        <v>42349</v>
      </c>
    </row>
    <row r="838" spans="1:10" x14ac:dyDescent="0.25">
      <c r="A838" s="55" t="s">
        <v>161</v>
      </c>
      <c r="B838" s="55" t="s">
        <v>563</v>
      </c>
      <c r="D838" s="55" t="s">
        <v>747</v>
      </c>
      <c r="E838" s="55" t="s">
        <v>1011</v>
      </c>
      <c r="F838" s="55" t="s">
        <v>1012</v>
      </c>
      <c r="G838" s="69" t="s">
        <v>605</v>
      </c>
      <c r="H838" s="55" t="s">
        <v>612</v>
      </c>
      <c r="I838" s="55" t="s">
        <v>30</v>
      </c>
      <c r="J838" s="64">
        <v>42406</v>
      </c>
    </row>
    <row r="839" spans="1:10" x14ac:dyDescent="0.25">
      <c r="A839" s="55" t="s">
        <v>162</v>
      </c>
      <c r="B839" s="55" t="s">
        <v>564</v>
      </c>
      <c r="C839" s="55" t="s">
        <v>304</v>
      </c>
      <c r="D839" s="55" t="s">
        <v>748</v>
      </c>
      <c r="E839" s="55" t="s">
        <v>1013</v>
      </c>
      <c r="F839" s="55" t="s">
        <v>1014</v>
      </c>
      <c r="G839" s="69" t="s">
        <v>605</v>
      </c>
      <c r="H839" s="55" t="s">
        <v>612</v>
      </c>
      <c r="I839" s="55" t="s">
        <v>30</v>
      </c>
      <c r="J839" s="64">
        <v>41834</v>
      </c>
    </row>
    <row r="840" spans="1:10" x14ac:dyDescent="0.25">
      <c r="A840" s="55" t="s">
        <v>163</v>
      </c>
      <c r="B840" s="55" t="s">
        <v>565</v>
      </c>
      <c r="C840" s="55" t="s">
        <v>305</v>
      </c>
      <c r="D840" s="55" t="s">
        <v>749</v>
      </c>
      <c r="E840" s="55" t="s">
        <v>1015</v>
      </c>
      <c r="F840" s="55" t="s">
        <v>789</v>
      </c>
      <c r="G840" s="69" t="s">
        <v>605</v>
      </c>
      <c r="H840" s="55" t="s">
        <v>612</v>
      </c>
      <c r="I840" s="55" t="s">
        <v>124</v>
      </c>
      <c r="J840" s="64">
        <v>41286</v>
      </c>
    </row>
    <row r="841" spans="1:10" x14ac:dyDescent="0.25">
      <c r="A841" s="55" t="s">
        <v>164</v>
      </c>
      <c r="B841" s="55" t="s">
        <v>566</v>
      </c>
      <c r="C841" s="55" t="s">
        <v>306</v>
      </c>
      <c r="D841" s="55" t="s">
        <v>750</v>
      </c>
      <c r="E841" s="55" t="s">
        <v>1016</v>
      </c>
      <c r="F841" s="55" t="s">
        <v>1017</v>
      </c>
      <c r="G841" s="69" t="s">
        <v>605</v>
      </c>
      <c r="H841" s="55" t="s">
        <v>612</v>
      </c>
      <c r="I841" s="55" t="s">
        <v>16</v>
      </c>
      <c r="J841" s="64">
        <v>41223</v>
      </c>
    </row>
    <row r="842" spans="1:10" x14ac:dyDescent="0.25">
      <c r="A842" s="55" t="s">
        <v>165</v>
      </c>
      <c r="B842" s="55" t="s">
        <v>567</v>
      </c>
      <c r="C842" s="55" t="s">
        <v>307</v>
      </c>
      <c r="D842" s="55" t="s">
        <v>751</v>
      </c>
      <c r="E842" s="55" t="s">
        <v>1018</v>
      </c>
      <c r="F842" s="55" t="s">
        <v>797</v>
      </c>
      <c r="G842" s="69" t="s">
        <v>605</v>
      </c>
      <c r="H842" s="55" t="s">
        <v>612</v>
      </c>
      <c r="I842" s="55" t="s">
        <v>16</v>
      </c>
      <c r="J842" s="64">
        <v>42972</v>
      </c>
    </row>
    <row r="843" spans="1:10" x14ac:dyDescent="0.25">
      <c r="A843" s="55" t="s">
        <v>166</v>
      </c>
      <c r="B843" s="55" t="s">
        <v>568</v>
      </c>
      <c r="C843" s="55" t="s">
        <v>308</v>
      </c>
      <c r="D843" s="55" t="s">
        <v>752</v>
      </c>
      <c r="E843" s="55" t="s">
        <v>1019</v>
      </c>
      <c r="F843" s="55" t="s">
        <v>1020</v>
      </c>
      <c r="G843" s="69" t="s">
        <v>605</v>
      </c>
      <c r="H843" s="55" t="s">
        <v>612</v>
      </c>
      <c r="I843" s="55" t="s">
        <v>10</v>
      </c>
      <c r="J843" s="64">
        <v>40743</v>
      </c>
    </row>
    <row r="844" spans="1:10" x14ac:dyDescent="0.25">
      <c r="A844" s="55" t="s">
        <v>167</v>
      </c>
      <c r="B844" s="55" t="s">
        <v>569</v>
      </c>
      <c r="C844" s="55" t="s">
        <v>309</v>
      </c>
      <c r="D844" s="55" t="s">
        <v>753</v>
      </c>
      <c r="E844" s="55" t="s">
        <v>1021</v>
      </c>
      <c r="F844" s="55" t="s">
        <v>793</v>
      </c>
      <c r="G844" s="69" t="s">
        <v>605</v>
      </c>
      <c r="H844" s="55" t="s">
        <v>612</v>
      </c>
      <c r="I844" s="55" t="s">
        <v>10</v>
      </c>
      <c r="J844" s="64">
        <v>42473</v>
      </c>
    </row>
    <row r="845" spans="1:10" x14ac:dyDescent="0.25">
      <c r="A845" s="55" t="s">
        <v>168</v>
      </c>
      <c r="B845" s="55" t="s">
        <v>570</v>
      </c>
      <c r="C845" s="55" t="s">
        <v>310</v>
      </c>
      <c r="D845" s="55" t="s">
        <v>754</v>
      </c>
      <c r="E845" s="55" t="s">
        <v>1022</v>
      </c>
      <c r="F845" s="55" t="s">
        <v>803</v>
      </c>
      <c r="G845" s="69" t="s">
        <v>605</v>
      </c>
      <c r="H845" s="55" t="s">
        <v>612</v>
      </c>
      <c r="I845" s="55" t="s">
        <v>30</v>
      </c>
      <c r="J845" s="64">
        <v>42770</v>
      </c>
    </row>
    <row r="846" spans="1:10" x14ac:dyDescent="0.25">
      <c r="A846" s="55" t="s">
        <v>169</v>
      </c>
      <c r="B846" s="55" t="s">
        <v>571</v>
      </c>
      <c r="C846" s="55" t="s">
        <v>311</v>
      </c>
      <c r="D846" s="55" t="s">
        <v>755</v>
      </c>
      <c r="E846" s="55" t="s">
        <v>1023</v>
      </c>
      <c r="F846" s="55" t="s">
        <v>607</v>
      </c>
      <c r="G846" s="69" t="s">
        <v>605</v>
      </c>
      <c r="H846" s="55" t="s">
        <v>612</v>
      </c>
      <c r="I846" s="55" t="s">
        <v>124</v>
      </c>
      <c r="J846" s="64">
        <v>42145</v>
      </c>
    </row>
    <row r="847" spans="1:10" x14ac:dyDescent="0.25">
      <c r="A847" s="55" t="s">
        <v>170</v>
      </c>
      <c r="B847" s="55" t="s">
        <v>572</v>
      </c>
      <c r="C847" s="55" t="s">
        <v>312</v>
      </c>
      <c r="D847" s="55" t="s">
        <v>756</v>
      </c>
      <c r="E847" s="55" t="s">
        <v>1024</v>
      </c>
      <c r="F847" s="55" t="s">
        <v>1025</v>
      </c>
      <c r="G847" s="69" t="s">
        <v>605</v>
      </c>
      <c r="H847" s="55" t="s">
        <v>612</v>
      </c>
      <c r="I847" s="55" t="s">
        <v>10</v>
      </c>
      <c r="J847" s="64">
        <v>41230</v>
      </c>
    </row>
    <row r="848" spans="1:10" x14ac:dyDescent="0.25">
      <c r="A848" s="55" t="s">
        <v>171</v>
      </c>
      <c r="B848" s="55" t="s">
        <v>573</v>
      </c>
      <c r="C848" s="55" t="s">
        <v>313</v>
      </c>
      <c r="D848" s="55" t="s">
        <v>757</v>
      </c>
      <c r="E848" s="55" t="s">
        <v>1026</v>
      </c>
      <c r="F848" s="55" t="s">
        <v>809</v>
      </c>
      <c r="G848" s="69" t="s">
        <v>608</v>
      </c>
      <c r="H848" s="55" t="s">
        <v>612</v>
      </c>
      <c r="I848" s="55" t="s">
        <v>10</v>
      </c>
      <c r="J848" s="64">
        <v>41978</v>
      </c>
    </row>
    <row r="849" spans="1:10" x14ac:dyDescent="0.25">
      <c r="A849" s="55" t="s">
        <v>172</v>
      </c>
      <c r="B849" s="55" t="s">
        <v>574</v>
      </c>
      <c r="C849" s="55" t="s">
        <v>314</v>
      </c>
      <c r="D849" s="55" t="s">
        <v>758</v>
      </c>
      <c r="E849" s="55" t="s">
        <v>995</v>
      </c>
      <c r="F849" s="55" t="s">
        <v>928</v>
      </c>
      <c r="G849" s="69" t="s">
        <v>608</v>
      </c>
      <c r="H849" s="55" t="s">
        <v>612</v>
      </c>
      <c r="I849" s="55" t="s">
        <v>10</v>
      </c>
      <c r="J849" s="64">
        <v>42935</v>
      </c>
    </row>
    <row r="850" spans="1:10" x14ac:dyDescent="0.25">
      <c r="A850" s="55" t="s">
        <v>173</v>
      </c>
      <c r="B850" s="55" t="s">
        <v>575</v>
      </c>
      <c r="C850" s="55" t="s">
        <v>315</v>
      </c>
      <c r="D850" s="55" t="s">
        <v>759</v>
      </c>
      <c r="E850" s="55" t="s">
        <v>1027</v>
      </c>
      <c r="F850" s="55" t="s">
        <v>824</v>
      </c>
      <c r="G850" s="69" t="s">
        <v>608</v>
      </c>
      <c r="H850" s="55" t="s">
        <v>612</v>
      </c>
      <c r="I850" s="55" t="s">
        <v>10</v>
      </c>
      <c r="J850" s="64">
        <v>40584</v>
      </c>
    </row>
    <row r="851" spans="1:10" x14ac:dyDescent="0.25">
      <c r="A851" s="55" t="s">
        <v>174</v>
      </c>
      <c r="B851" s="55" t="s">
        <v>576</v>
      </c>
      <c r="C851" s="55" t="s">
        <v>316</v>
      </c>
      <c r="D851" s="55" t="s">
        <v>760</v>
      </c>
      <c r="E851" s="55" t="s">
        <v>1028</v>
      </c>
      <c r="F851" s="55" t="s">
        <v>1029</v>
      </c>
      <c r="G851" s="69" t="s">
        <v>608</v>
      </c>
      <c r="H851" s="55" t="s">
        <v>612</v>
      </c>
      <c r="I851" s="55" t="s">
        <v>124</v>
      </c>
      <c r="J851" s="64">
        <v>40456</v>
      </c>
    </row>
    <row r="852" spans="1:10" x14ac:dyDescent="0.25">
      <c r="A852" s="55" t="s">
        <v>175</v>
      </c>
      <c r="B852" s="55" t="s">
        <v>577</v>
      </c>
      <c r="C852" s="55" t="s">
        <v>317</v>
      </c>
      <c r="D852" s="55" t="s">
        <v>761</v>
      </c>
      <c r="E852" s="55" t="s">
        <v>1030</v>
      </c>
      <c r="F852" s="55" t="s">
        <v>1031</v>
      </c>
      <c r="G852" s="69" t="s">
        <v>608</v>
      </c>
      <c r="H852" s="55" t="s">
        <v>612</v>
      </c>
      <c r="I852" s="55" t="s">
        <v>10</v>
      </c>
      <c r="J852" s="64">
        <v>41830</v>
      </c>
    </row>
    <row r="853" spans="1:10" x14ac:dyDescent="0.25">
      <c r="A853" s="55" t="s">
        <v>176</v>
      </c>
      <c r="B853" s="55" t="s">
        <v>578</v>
      </c>
      <c r="C853" s="55" t="s">
        <v>318</v>
      </c>
      <c r="D853" s="55" t="s">
        <v>762</v>
      </c>
      <c r="E853" s="55" t="s">
        <v>1032</v>
      </c>
      <c r="F853" s="55" t="s">
        <v>1033</v>
      </c>
      <c r="G853" s="69" t="s">
        <v>608</v>
      </c>
      <c r="H853" s="55" t="s">
        <v>612</v>
      </c>
      <c r="I853" s="55" t="s">
        <v>124</v>
      </c>
      <c r="J853" s="64">
        <v>40456</v>
      </c>
    </row>
    <row r="854" spans="1:10" x14ac:dyDescent="0.25">
      <c r="A854" s="55" t="s">
        <v>177</v>
      </c>
      <c r="B854" s="55" t="s">
        <v>579</v>
      </c>
      <c r="C854" s="55" t="s">
        <v>319</v>
      </c>
      <c r="D854" s="55" t="s">
        <v>763</v>
      </c>
      <c r="E854" s="55" t="s">
        <v>1034</v>
      </c>
      <c r="F854" s="55" t="s">
        <v>1035</v>
      </c>
      <c r="G854" s="69" t="s">
        <v>608</v>
      </c>
      <c r="H854" s="55" t="s">
        <v>612</v>
      </c>
      <c r="I854" s="55" t="s">
        <v>10</v>
      </c>
      <c r="J854" s="64">
        <v>41991</v>
      </c>
    </row>
    <row r="855" spans="1:10" x14ac:dyDescent="0.25">
      <c r="A855" s="55" t="s">
        <v>178</v>
      </c>
      <c r="B855" s="55" t="s">
        <v>580</v>
      </c>
      <c r="C855" s="55" t="s">
        <v>320</v>
      </c>
      <c r="D855" s="55" t="s">
        <v>764</v>
      </c>
      <c r="E855" s="55" t="s">
        <v>1036</v>
      </c>
      <c r="F855" s="55" t="s">
        <v>1037</v>
      </c>
      <c r="G855" s="69" t="s">
        <v>608</v>
      </c>
      <c r="H855" s="55" t="s">
        <v>612</v>
      </c>
      <c r="I855" s="55" t="s">
        <v>124</v>
      </c>
      <c r="J855" s="64">
        <v>42388</v>
      </c>
    </row>
    <row r="856" spans="1:10" x14ac:dyDescent="0.25">
      <c r="A856" s="55" t="s">
        <v>179</v>
      </c>
      <c r="B856" s="55" t="s">
        <v>581</v>
      </c>
      <c r="C856" s="55" t="s">
        <v>321</v>
      </c>
      <c r="D856" s="55" t="s">
        <v>765</v>
      </c>
      <c r="E856" s="55" t="s">
        <v>1038</v>
      </c>
      <c r="F856" s="55" t="s">
        <v>1039</v>
      </c>
      <c r="G856" s="69" t="s">
        <v>608</v>
      </c>
      <c r="H856" s="55" t="s">
        <v>612</v>
      </c>
      <c r="I856" s="55" t="s">
        <v>30</v>
      </c>
      <c r="J856" s="64">
        <v>41830</v>
      </c>
    </row>
    <row r="857" spans="1:10" x14ac:dyDescent="0.25">
      <c r="A857" s="55" t="s">
        <v>180</v>
      </c>
      <c r="B857" s="55" t="s">
        <v>582</v>
      </c>
      <c r="C857" s="55" t="s">
        <v>322</v>
      </c>
      <c r="D857" s="55" t="s">
        <v>766</v>
      </c>
      <c r="E857" s="55" t="s">
        <v>1040</v>
      </c>
      <c r="F857" s="55" t="s">
        <v>880</v>
      </c>
      <c r="G857" s="69" t="s">
        <v>608</v>
      </c>
      <c r="H857" s="55" t="s">
        <v>612</v>
      </c>
      <c r="I857" s="55" t="s">
        <v>10</v>
      </c>
      <c r="J857" s="64">
        <v>41830</v>
      </c>
    </row>
    <row r="858" spans="1:10" x14ac:dyDescent="0.25">
      <c r="A858" s="55" t="s">
        <v>181</v>
      </c>
      <c r="B858" s="55" t="s">
        <v>583</v>
      </c>
      <c r="C858" s="55" t="s">
        <v>323</v>
      </c>
      <c r="D858" s="55" t="s">
        <v>767</v>
      </c>
      <c r="E858" s="55" t="s">
        <v>1041</v>
      </c>
      <c r="F858" s="55" t="s">
        <v>1042</v>
      </c>
      <c r="G858" s="69" t="s">
        <v>608</v>
      </c>
      <c r="H858" s="55" t="s">
        <v>612</v>
      </c>
      <c r="I858" s="55" t="s">
        <v>10</v>
      </c>
      <c r="J858" s="64">
        <v>41830</v>
      </c>
    </row>
    <row r="859" spans="1:10" x14ac:dyDescent="0.25">
      <c r="A859" s="55" t="s">
        <v>182</v>
      </c>
      <c r="B859" s="55" t="s">
        <v>584</v>
      </c>
      <c r="C859" s="55" t="s">
        <v>324</v>
      </c>
      <c r="D859" s="55" t="s">
        <v>768</v>
      </c>
      <c r="E859" s="55" t="s">
        <v>1043</v>
      </c>
      <c r="F859" s="55" t="s">
        <v>801</v>
      </c>
      <c r="G859" s="69" t="s">
        <v>608</v>
      </c>
      <c r="H859" s="55" t="s">
        <v>612</v>
      </c>
      <c r="I859" s="55" t="s">
        <v>10</v>
      </c>
      <c r="J859" s="64">
        <v>41830</v>
      </c>
    </row>
    <row r="860" spans="1:10" x14ac:dyDescent="0.25">
      <c r="A860" s="55" t="s">
        <v>183</v>
      </c>
      <c r="B860" s="55" t="s">
        <v>585</v>
      </c>
      <c r="C860" s="55" t="s">
        <v>325</v>
      </c>
      <c r="D860" s="55" t="s">
        <v>769</v>
      </c>
      <c r="E860" s="55" t="s">
        <v>1044</v>
      </c>
      <c r="F860" s="55" t="s">
        <v>862</v>
      </c>
      <c r="G860" s="69" t="s">
        <v>608</v>
      </c>
      <c r="H860" s="55" t="s">
        <v>612</v>
      </c>
      <c r="I860" s="55" t="s">
        <v>10</v>
      </c>
      <c r="J860" s="64">
        <v>41830</v>
      </c>
    </row>
    <row r="861" spans="1:10" x14ac:dyDescent="0.25">
      <c r="A861" s="55" t="s">
        <v>184</v>
      </c>
      <c r="B861" s="55" t="s">
        <v>586</v>
      </c>
      <c r="C861" s="55" t="s">
        <v>326</v>
      </c>
      <c r="D861" s="55" t="s">
        <v>770</v>
      </c>
      <c r="E861" s="55" t="s">
        <v>1045</v>
      </c>
      <c r="F861" s="55" t="s">
        <v>1046</v>
      </c>
      <c r="G861" s="69" t="s">
        <v>608</v>
      </c>
      <c r="H861" s="55" t="s">
        <v>612</v>
      </c>
      <c r="I861" s="55" t="s">
        <v>124</v>
      </c>
      <c r="J861" s="64">
        <v>40214</v>
      </c>
    </row>
    <row r="862" spans="1:10" x14ac:dyDescent="0.25">
      <c r="A862" s="55" t="s">
        <v>185</v>
      </c>
      <c r="B862" s="55" t="s">
        <v>587</v>
      </c>
      <c r="C862" s="55" t="s">
        <v>327</v>
      </c>
      <c r="D862" s="55" t="s">
        <v>771</v>
      </c>
      <c r="E862" s="55" t="s">
        <v>1047</v>
      </c>
      <c r="F862" s="55" t="s">
        <v>1048</v>
      </c>
      <c r="G862" s="69" t="s">
        <v>608</v>
      </c>
      <c r="H862" s="55" t="s">
        <v>612</v>
      </c>
      <c r="I862" s="55" t="s">
        <v>10</v>
      </c>
      <c r="J862" s="64">
        <v>40217</v>
      </c>
    </row>
    <row r="863" spans="1:10" x14ac:dyDescent="0.25">
      <c r="A863" s="55" t="s">
        <v>186</v>
      </c>
      <c r="B863" s="55" t="s">
        <v>588</v>
      </c>
      <c r="C863" s="55" t="s">
        <v>328</v>
      </c>
      <c r="D863" s="55" t="s">
        <v>772</v>
      </c>
      <c r="E863" s="55" t="s">
        <v>1049</v>
      </c>
      <c r="F863" s="55" t="s">
        <v>1050</v>
      </c>
      <c r="G863" s="69" t="s">
        <v>608</v>
      </c>
      <c r="H863" s="55" t="s">
        <v>612</v>
      </c>
      <c r="I863" s="55" t="s">
        <v>10</v>
      </c>
      <c r="J863" s="64">
        <v>42357</v>
      </c>
    </row>
    <row r="864" spans="1:10" x14ac:dyDescent="0.25">
      <c r="A864" s="55" t="s">
        <v>1119</v>
      </c>
      <c r="B864" s="55" t="s">
        <v>589</v>
      </c>
      <c r="C864" s="55" t="s">
        <v>329</v>
      </c>
      <c r="D864" s="55" t="s">
        <v>773</v>
      </c>
      <c r="E864" s="55" t="s">
        <v>821</v>
      </c>
      <c r="F864" s="55" t="s">
        <v>789</v>
      </c>
      <c r="G864" s="69" t="s">
        <v>608</v>
      </c>
      <c r="H864" s="55" t="s">
        <v>612</v>
      </c>
      <c r="I864" s="55" t="s">
        <v>10</v>
      </c>
      <c r="J864" s="64">
        <v>40217</v>
      </c>
    </row>
    <row r="865" spans="1:10" x14ac:dyDescent="0.25">
      <c r="A865" s="55" t="s">
        <v>598</v>
      </c>
      <c r="B865" s="55" t="s">
        <v>591</v>
      </c>
      <c r="C865" s="55" t="s">
        <v>237</v>
      </c>
      <c r="D865" s="55" t="s">
        <v>774</v>
      </c>
      <c r="E865" s="55" t="s">
        <v>594</v>
      </c>
      <c r="F865" s="55" t="s">
        <v>595</v>
      </c>
      <c r="G865" s="69" t="s">
        <v>603</v>
      </c>
      <c r="H865" s="55" t="s">
        <v>613</v>
      </c>
      <c r="I865" s="55" t="s">
        <v>602</v>
      </c>
      <c r="J865" s="64">
        <v>41044</v>
      </c>
    </row>
    <row r="866" spans="1:10" x14ac:dyDescent="0.25">
      <c r="A866" s="55" t="s">
        <v>599</v>
      </c>
      <c r="B866" s="55" t="s">
        <v>593</v>
      </c>
      <c r="C866" s="55" t="s">
        <v>194</v>
      </c>
      <c r="D866" s="55" t="s">
        <v>775</v>
      </c>
      <c r="E866" s="55" t="s">
        <v>596</v>
      </c>
      <c r="F866" s="55" t="s">
        <v>597</v>
      </c>
      <c r="G866" s="69" t="s">
        <v>603</v>
      </c>
      <c r="H866" s="55" t="s">
        <v>613</v>
      </c>
      <c r="I866" s="55" t="s">
        <v>602</v>
      </c>
      <c r="J866" s="64">
        <v>42083</v>
      </c>
    </row>
    <row r="867" spans="1:10" x14ac:dyDescent="0.25">
      <c r="A867" s="55" t="s">
        <v>610</v>
      </c>
      <c r="B867" s="55" t="s">
        <v>609</v>
      </c>
      <c r="C867" s="55" t="s">
        <v>258</v>
      </c>
      <c r="D867" s="55" t="s">
        <v>776</v>
      </c>
      <c r="E867" s="55" t="s">
        <v>600</v>
      </c>
      <c r="F867" s="55" t="s">
        <v>601</v>
      </c>
      <c r="G867" s="69" t="s">
        <v>602</v>
      </c>
      <c r="H867" s="55" t="s">
        <v>614</v>
      </c>
      <c r="I867" s="55" t="s">
        <v>602</v>
      </c>
      <c r="J867" s="64">
        <v>42084</v>
      </c>
    </row>
    <row r="868" spans="1:10" x14ac:dyDescent="0.25">
      <c r="A868" s="55" t="s">
        <v>611</v>
      </c>
      <c r="B868" s="55" t="s">
        <v>590</v>
      </c>
      <c r="C868" s="55" t="s">
        <v>615</v>
      </c>
      <c r="D868" s="55" t="s">
        <v>777</v>
      </c>
      <c r="E868" s="55" t="s">
        <v>606</v>
      </c>
      <c r="F868" s="55" t="s">
        <v>607</v>
      </c>
      <c r="G868" s="69" t="s">
        <v>603</v>
      </c>
      <c r="H868" s="55" t="s">
        <v>613</v>
      </c>
      <c r="I868" s="55" t="s">
        <v>602</v>
      </c>
      <c r="J868" s="64">
        <v>42085</v>
      </c>
    </row>
    <row r="869" spans="1:10" x14ac:dyDescent="0.25">
      <c r="A869" s="55" t="s">
        <v>624</v>
      </c>
      <c r="B869" s="55" t="s">
        <v>623</v>
      </c>
      <c r="C869" s="55" t="s">
        <v>272</v>
      </c>
      <c r="D869" s="55" t="s">
        <v>778</v>
      </c>
      <c r="E869" s="55" t="s">
        <v>621</v>
      </c>
      <c r="F869" s="55" t="s">
        <v>622</v>
      </c>
      <c r="G869" s="69" t="s">
        <v>602</v>
      </c>
      <c r="H869" s="55" t="s">
        <v>625</v>
      </c>
      <c r="I869" s="55" t="s">
        <v>602</v>
      </c>
      <c r="J869" s="64">
        <v>42086</v>
      </c>
    </row>
    <row r="870" spans="1:10" x14ac:dyDescent="0.25">
      <c r="G870" s="68"/>
    </row>
    <row r="871" spans="1:10" x14ac:dyDescent="0.25">
      <c r="G871" s="68"/>
    </row>
    <row r="872" spans="1:10" x14ac:dyDescent="0.25">
      <c r="G872" s="68"/>
    </row>
    <row r="873" spans="1:10" x14ac:dyDescent="0.25">
      <c r="G873" s="68"/>
    </row>
    <row r="874" spans="1:10" x14ac:dyDescent="0.25">
      <c r="G874" s="68"/>
    </row>
    <row r="875" spans="1:10" x14ac:dyDescent="0.25">
      <c r="G875" s="68"/>
    </row>
    <row r="876" spans="1:10" x14ac:dyDescent="0.25">
      <c r="G876" s="68"/>
    </row>
    <row r="877" spans="1:10" x14ac:dyDescent="0.25">
      <c r="G877" s="68"/>
    </row>
    <row r="878" spans="1:10" x14ac:dyDescent="0.25">
      <c r="G878" s="68"/>
    </row>
    <row r="879" spans="1:10" x14ac:dyDescent="0.25">
      <c r="G879" s="68"/>
    </row>
    <row r="880" spans="1:10" x14ac:dyDescent="0.25">
      <c r="G880" s="68"/>
    </row>
    <row r="881" spans="7:7" x14ac:dyDescent="0.25">
      <c r="G881" s="68"/>
    </row>
    <row r="882" spans="7:7" x14ac:dyDescent="0.25">
      <c r="G882" s="68"/>
    </row>
    <row r="883" spans="7:7" x14ac:dyDescent="0.25">
      <c r="G883" s="68"/>
    </row>
    <row r="884" spans="7:7" x14ac:dyDescent="0.25">
      <c r="G884" s="68"/>
    </row>
    <row r="885" spans="7:7" x14ac:dyDescent="0.25">
      <c r="G885" s="68"/>
    </row>
    <row r="886" spans="7:7" x14ac:dyDescent="0.25">
      <c r="G886" s="68"/>
    </row>
    <row r="887" spans="7:7" x14ac:dyDescent="0.25">
      <c r="G887" s="68"/>
    </row>
    <row r="888" spans="7:7" x14ac:dyDescent="0.25">
      <c r="G888" s="68"/>
    </row>
    <row r="889" spans="7:7" x14ac:dyDescent="0.25">
      <c r="G889" s="68"/>
    </row>
    <row r="890" spans="7:7" x14ac:dyDescent="0.25">
      <c r="G890" s="68"/>
    </row>
    <row r="891" spans="7:7" x14ac:dyDescent="0.25">
      <c r="G891" s="68"/>
    </row>
    <row r="892" spans="7:7" x14ac:dyDescent="0.25">
      <c r="G892" s="68"/>
    </row>
    <row r="893" spans="7:7" x14ac:dyDescent="0.25">
      <c r="G893" s="68"/>
    </row>
    <row r="894" spans="7:7" x14ac:dyDescent="0.25">
      <c r="G894" s="68"/>
    </row>
    <row r="895" spans="7:7" x14ac:dyDescent="0.25">
      <c r="G895" s="68"/>
    </row>
    <row r="896" spans="7:7" x14ac:dyDescent="0.25">
      <c r="G896" s="68"/>
    </row>
    <row r="897" spans="7:7" x14ac:dyDescent="0.25">
      <c r="G897" s="68"/>
    </row>
    <row r="898" spans="7:7" x14ac:dyDescent="0.25">
      <c r="G898" s="68"/>
    </row>
    <row r="899" spans="7:7" x14ac:dyDescent="0.25">
      <c r="G899" s="68"/>
    </row>
    <row r="900" spans="7:7" x14ac:dyDescent="0.25">
      <c r="G900" s="68"/>
    </row>
    <row r="901" spans="7:7" x14ac:dyDescent="0.25">
      <c r="G901" s="68"/>
    </row>
    <row r="902" spans="7:7" x14ac:dyDescent="0.25">
      <c r="G902" s="68"/>
    </row>
    <row r="903" spans="7:7" x14ac:dyDescent="0.25">
      <c r="G903" s="68"/>
    </row>
    <row r="904" spans="7:7" x14ac:dyDescent="0.25">
      <c r="G904" s="68"/>
    </row>
    <row r="905" spans="7:7" x14ac:dyDescent="0.25">
      <c r="G905" s="68"/>
    </row>
    <row r="906" spans="7:7" x14ac:dyDescent="0.25">
      <c r="G906" s="68"/>
    </row>
    <row r="907" spans="7:7" x14ac:dyDescent="0.25">
      <c r="G907" s="68"/>
    </row>
    <row r="908" spans="7:7" x14ac:dyDescent="0.25">
      <c r="G908" s="68"/>
    </row>
    <row r="909" spans="7:7" x14ac:dyDescent="0.25">
      <c r="G909" s="68"/>
    </row>
    <row r="910" spans="7:7" x14ac:dyDescent="0.25">
      <c r="G910" s="68"/>
    </row>
    <row r="911" spans="7:7" x14ac:dyDescent="0.25">
      <c r="G911" s="68"/>
    </row>
    <row r="912" spans="7:7" x14ac:dyDescent="0.25">
      <c r="G912" s="68"/>
    </row>
    <row r="913" spans="7:7" x14ac:dyDescent="0.25">
      <c r="G913" s="68"/>
    </row>
    <row r="914" spans="7:7" x14ac:dyDescent="0.25">
      <c r="G914" s="68"/>
    </row>
    <row r="915" spans="7:7" x14ac:dyDescent="0.25">
      <c r="G915" s="68"/>
    </row>
    <row r="916" spans="7:7" x14ac:dyDescent="0.25">
      <c r="G916" s="68"/>
    </row>
    <row r="917" spans="7:7" x14ac:dyDescent="0.25">
      <c r="G917" s="68"/>
    </row>
    <row r="918" spans="7:7" x14ac:dyDescent="0.25">
      <c r="G918" s="68"/>
    </row>
    <row r="919" spans="7:7" x14ac:dyDescent="0.25">
      <c r="G919" s="68"/>
    </row>
    <row r="920" spans="7:7" x14ac:dyDescent="0.25">
      <c r="G920" s="68"/>
    </row>
    <row r="921" spans="7:7" x14ac:dyDescent="0.25">
      <c r="G921" s="68"/>
    </row>
    <row r="922" spans="7:7" x14ac:dyDescent="0.25">
      <c r="G922" s="68"/>
    </row>
    <row r="923" spans="7:7" x14ac:dyDescent="0.25">
      <c r="G923" s="68"/>
    </row>
    <row r="924" spans="7:7" x14ac:dyDescent="0.25">
      <c r="G924" s="68"/>
    </row>
    <row r="925" spans="7:7" x14ac:dyDescent="0.25">
      <c r="G925" s="68"/>
    </row>
    <row r="926" spans="7:7" x14ac:dyDescent="0.25">
      <c r="G926" s="68"/>
    </row>
    <row r="927" spans="7:7" x14ac:dyDescent="0.25">
      <c r="G927" s="68"/>
    </row>
    <row r="928" spans="7:7" x14ac:dyDescent="0.25">
      <c r="G928" s="68"/>
    </row>
    <row r="929" spans="7:7" x14ac:dyDescent="0.25">
      <c r="G929" s="68"/>
    </row>
    <row r="930" spans="7:7" x14ac:dyDescent="0.25">
      <c r="G930" s="68"/>
    </row>
    <row r="931" spans="7:7" x14ac:dyDescent="0.25">
      <c r="G931" s="68"/>
    </row>
    <row r="932" spans="7:7" x14ac:dyDescent="0.25">
      <c r="G932" s="68"/>
    </row>
    <row r="933" spans="7:7" x14ac:dyDescent="0.25">
      <c r="G933" s="68"/>
    </row>
    <row r="934" spans="7:7" x14ac:dyDescent="0.25">
      <c r="G934" s="68"/>
    </row>
    <row r="935" spans="7:7" x14ac:dyDescent="0.25">
      <c r="G935" s="68"/>
    </row>
    <row r="936" spans="7:7" x14ac:dyDescent="0.25">
      <c r="G936" s="68"/>
    </row>
    <row r="937" spans="7:7" x14ac:dyDescent="0.25">
      <c r="G937" s="68"/>
    </row>
    <row r="938" spans="7:7" x14ac:dyDescent="0.25">
      <c r="G938" s="68"/>
    </row>
    <row r="939" spans="7:7" x14ac:dyDescent="0.25">
      <c r="G939" s="68"/>
    </row>
    <row r="940" spans="7:7" x14ac:dyDescent="0.25">
      <c r="G940" s="68"/>
    </row>
    <row r="941" spans="7:7" x14ac:dyDescent="0.25">
      <c r="G941" s="68"/>
    </row>
    <row r="942" spans="7:7" x14ac:dyDescent="0.25">
      <c r="G942" s="68"/>
    </row>
    <row r="943" spans="7:7" x14ac:dyDescent="0.25">
      <c r="G943" s="68"/>
    </row>
    <row r="944" spans="7:7" x14ac:dyDescent="0.25">
      <c r="G944" s="68"/>
    </row>
    <row r="945" spans="7:7" x14ac:dyDescent="0.25">
      <c r="G945" s="68"/>
    </row>
    <row r="946" spans="7:7" x14ac:dyDescent="0.25">
      <c r="G946" s="68"/>
    </row>
    <row r="947" spans="7:7" x14ac:dyDescent="0.25">
      <c r="G947" s="68"/>
    </row>
    <row r="948" spans="7:7" x14ac:dyDescent="0.25">
      <c r="G948" s="68"/>
    </row>
    <row r="949" spans="7:7" x14ac:dyDescent="0.25">
      <c r="G949" s="68"/>
    </row>
    <row r="950" spans="7:7" x14ac:dyDescent="0.25">
      <c r="G950" s="68"/>
    </row>
    <row r="951" spans="7:7" x14ac:dyDescent="0.25">
      <c r="G951" s="68"/>
    </row>
    <row r="952" spans="7:7" x14ac:dyDescent="0.25">
      <c r="G952" s="68"/>
    </row>
    <row r="953" spans="7:7" x14ac:dyDescent="0.25">
      <c r="G953" s="68"/>
    </row>
    <row r="954" spans="7:7" x14ac:dyDescent="0.25">
      <c r="G954" s="68"/>
    </row>
    <row r="955" spans="7:7" x14ac:dyDescent="0.25">
      <c r="G955" s="68"/>
    </row>
    <row r="956" spans="7:7" x14ac:dyDescent="0.25">
      <c r="G956" s="68"/>
    </row>
    <row r="957" spans="7:7" x14ac:dyDescent="0.25">
      <c r="G957" s="68"/>
    </row>
    <row r="958" spans="7:7" x14ac:dyDescent="0.25">
      <c r="G958" s="68"/>
    </row>
    <row r="959" spans="7:7" x14ac:dyDescent="0.25">
      <c r="G959" s="68"/>
    </row>
    <row r="960" spans="7:7" x14ac:dyDescent="0.25">
      <c r="G960" s="68"/>
    </row>
    <row r="961" spans="7:7" x14ac:dyDescent="0.25">
      <c r="G961" s="68"/>
    </row>
    <row r="962" spans="7:7" x14ac:dyDescent="0.25">
      <c r="G962" s="68"/>
    </row>
    <row r="963" spans="7:7" x14ac:dyDescent="0.25">
      <c r="G963" s="68"/>
    </row>
    <row r="964" spans="7:7" x14ac:dyDescent="0.25">
      <c r="G964" s="68"/>
    </row>
    <row r="965" spans="7:7" x14ac:dyDescent="0.25">
      <c r="G965" s="68"/>
    </row>
    <row r="966" spans="7:7" x14ac:dyDescent="0.25">
      <c r="G966" s="68"/>
    </row>
    <row r="967" spans="7:7" x14ac:dyDescent="0.25">
      <c r="G967" s="68"/>
    </row>
    <row r="968" spans="7:7" x14ac:dyDescent="0.25">
      <c r="G968" s="68"/>
    </row>
    <row r="969" spans="7:7" x14ac:dyDescent="0.25">
      <c r="G969" s="68"/>
    </row>
    <row r="970" spans="7:7" x14ac:dyDescent="0.25">
      <c r="G970" s="68"/>
    </row>
    <row r="971" spans="7:7" x14ac:dyDescent="0.25">
      <c r="G971" s="68"/>
    </row>
    <row r="972" spans="7:7" x14ac:dyDescent="0.25">
      <c r="G972" s="68"/>
    </row>
    <row r="973" spans="7:7" x14ac:dyDescent="0.25">
      <c r="G973" s="68"/>
    </row>
    <row r="974" spans="7:7" x14ac:dyDescent="0.25">
      <c r="G974" s="68"/>
    </row>
    <row r="975" spans="7:7" x14ac:dyDescent="0.25">
      <c r="G975" s="68"/>
    </row>
    <row r="976" spans="7:7" x14ac:dyDescent="0.25">
      <c r="G976" s="68"/>
    </row>
    <row r="977" spans="7:7" x14ac:dyDescent="0.25">
      <c r="G977" s="68"/>
    </row>
    <row r="978" spans="7:7" x14ac:dyDescent="0.25">
      <c r="G978" s="68"/>
    </row>
    <row r="979" spans="7:7" x14ac:dyDescent="0.25">
      <c r="G979" s="68"/>
    </row>
    <row r="980" spans="7:7" x14ac:dyDescent="0.25">
      <c r="G980" s="68"/>
    </row>
    <row r="981" spans="7:7" x14ac:dyDescent="0.25">
      <c r="G981" s="68"/>
    </row>
    <row r="982" spans="7:7" x14ac:dyDescent="0.25">
      <c r="G982" s="68"/>
    </row>
    <row r="983" spans="7:7" x14ac:dyDescent="0.25">
      <c r="G983" s="68"/>
    </row>
    <row r="984" spans="7:7" x14ac:dyDescent="0.25">
      <c r="G984" s="68"/>
    </row>
    <row r="985" spans="7:7" x14ac:dyDescent="0.25">
      <c r="G985" s="68"/>
    </row>
    <row r="986" spans="7:7" x14ac:dyDescent="0.25">
      <c r="G986" s="68"/>
    </row>
    <row r="987" spans="7:7" x14ac:dyDescent="0.25">
      <c r="G987" s="68"/>
    </row>
    <row r="988" spans="7:7" x14ac:dyDescent="0.25">
      <c r="G988" s="68"/>
    </row>
    <row r="989" spans="7:7" x14ac:dyDescent="0.25">
      <c r="G989" s="68"/>
    </row>
    <row r="990" spans="7:7" x14ac:dyDescent="0.25">
      <c r="G990" s="68"/>
    </row>
    <row r="991" spans="7:7" x14ac:dyDescent="0.25">
      <c r="G991" s="68"/>
    </row>
    <row r="992" spans="7:7" x14ac:dyDescent="0.25">
      <c r="G992" s="68"/>
    </row>
    <row r="993" spans="7:7" x14ac:dyDescent="0.25">
      <c r="G993" s="68"/>
    </row>
    <row r="994" spans="7:7" x14ac:dyDescent="0.25">
      <c r="G994" s="68"/>
    </row>
    <row r="995" spans="7:7" x14ac:dyDescent="0.25">
      <c r="G995" s="68"/>
    </row>
    <row r="996" spans="7:7" x14ac:dyDescent="0.25">
      <c r="G996" s="68"/>
    </row>
    <row r="997" spans="7:7" x14ac:dyDescent="0.25">
      <c r="G997" s="68"/>
    </row>
    <row r="998" spans="7:7" x14ac:dyDescent="0.25">
      <c r="G998" s="68"/>
    </row>
    <row r="999" spans="7:7" x14ac:dyDescent="0.25">
      <c r="G999" s="68"/>
    </row>
    <row r="1000" spans="7:7" x14ac:dyDescent="0.25">
      <c r="G1000" s="68"/>
    </row>
    <row r="1001" spans="7:7" x14ac:dyDescent="0.25">
      <c r="G1001" s="68"/>
    </row>
    <row r="1002" spans="7:7" x14ac:dyDescent="0.25">
      <c r="G1002" s="68"/>
    </row>
    <row r="1003" spans="7:7" x14ac:dyDescent="0.25">
      <c r="G1003" s="68"/>
    </row>
    <row r="1004" spans="7:7" x14ac:dyDescent="0.25">
      <c r="G1004" s="68"/>
    </row>
    <row r="1005" spans="7:7" x14ac:dyDescent="0.25">
      <c r="G1005" s="68"/>
    </row>
    <row r="1006" spans="7:7" x14ac:dyDescent="0.25">
      <c r="G1006" s="68"/>
    </row>
    <row r="1007" spans="7:7" x14ac:dyDescent="0.25">
      <c r="G1007" s="68"/>
    </row>
    <row r="1008" spans="7:7" x14ac:dyDescent="0.25">
      <c r="G1008" s="68"/>
    </row>
    <row r="1009" spans="7:7" x14ac:dyDescent="0.25">
      <c r="G1009" s="68"/>
    </row>
    <row r="1010" spans="7:7" x14ac:dyDescent="0.25">
      <c r="G1010" s="68"/>
    </row>
    <row r="1011" spans="7:7" x14ac:dyDescent="0.25">
      <c r="G1011" s="68"/>
    </row>
    <row r="1012" spans="7:7" x14ac:dyDescent="0.25">
      <c r="G1012" s="68"/>
    </row>
    <row r="1013" spans="7:7" x14ac:dyDescent="0.25">
      <c r="G1013" s="68"/>
    </row>
    <row r="1014" spans="7:7" x14ac:dyDescent="0.25">
      <c r="G1014" s="68"/>
    </row>
    <row r="1015" spans="7:7" x14ac:dyDescent="0.25">
      <c r="G1015" s="68"/>
    </row>
    <row r="1016" spans="7:7" x14ac:dyDescent="0.25">
      <c r="G1016" s="68"/>
    </row>
    <row r="1017" spans="7:7" x14ac:dyDescent="0.25">
      <c r="G1017" s="68"/>
    </row>
    <row r="1018" spans="7:7" x14ac:dyDescent="0.25">
      <c r="G1018" s="68"/>
    </row>
    <row r="1019" spans="7:7" x14ac:dyDescent="0.25">
      <c r="G1019" s="68"/>
    </row>
    <row r="1020" spans="7:7" x14ac:dyDescent="0.25">
      <c r="G1020" s="68"/>
    </row>
    <row r="1021" spans="7:7" x14ac:dyDescent="0.25">
      <c r="G1021" s="68"/>
    </row>
    <row r="1022" spans="7:7" x14ac:dyDescent="0.25">
      <c r="G1022" s="68"/>
    </row>
    <row r="1023" spans="7:7" x14ac:dyDescent="0.25">
      <c r="G1023" s="68"/>
    </row>
    <row r="1024" spans="7:7" x14ac:dyDescent="0.25">
      <c r="G1024" s="68"/>
    </row>
    <row r="1025" spans="7:7" x14ac:dyDescent="0.25">
      <c r="G1025" s="68"/>
    </row>
    <row r="1026" spans="7:7" x14ac:dyDescent="0.25">
      <c r="G1026" s="68"/>
    </row>
    <row r="1027" spans="7:7" x14ac:dyDescent="0.25">
      <c r="G1027" s="68"/>
    </row>
    <row r="1028" spans="7:7" x14ac:dyDescent="0.25">
      <c r="G1028" s="68"/>
    </row>
    <row r="1029" spans="7:7" x14ac:dyDescent="0.25">
      <c r="G1029" s="68"/>
    </row>
    <row r="1030" spans="7:7" x14ac:dyDescent="0.25">
      <c r="G1030" s="68"/>
    </row>
    <row r="1031" spans="7:7" x14ac:dyDescent="0.25">
      <c r="G1031" s="68"/>
    </row>
    <row r="1032" spans="7:7" x14ac:dyDescent="0.25">
      <c r="G1032" s="68"/>
    </row>
    <row r="1033" spans="7:7" x14ac:dyDescent="0.25">
      <c r="G1033" s="68"/>
    </row>
    <row r="1034" spans="7:7" x14ac:dyDescent="0.25">
      <c r="G1034" s="68"/>
    </row>
    <row r="1035" spans="7:7" x14ac:dyDescent="0.25">
      <c r="G1035" s="68"/>
    </row>
    <row r="1036" spans="7:7" x14ac:dyDescent="0.25">
      <c r="G1036" s="68"/>
    </row>
    <row r="1037" spans="7:7" x14ac:dyDescent="0.25">
      <c r="G1037" s="68"/>
    </row>
    <row r="1038" spans="7:7" x14ac:dyDescent="0.25">
      <c r="G1038" s="68"/>
    </row>
    <row r="1039" spans="7:7" x14ac:dyDescent="0.25">
      <c r="G1039" s="68"/>
    </row>
    <row r="1040" spans="7:7" x14ac:dyDescent="0.25">
      <c r="G1040" s="68"/>
    </row>
    <row r="1041" spans="7:7" x14ac:dyDescent="0.25">
      <c r="G1041" s="68"/>
    </row>
    <row r="1042" spans="7:7" x14ac:dyDescent="0.25">
      <c r="G1042" s="68"/>
    </row>
    <row r="1043" spans="7:7" x14ac:dyDescent="0.25">
      <c r="G1043" s="68"/>
    </row>
    <row r="1044" spans="7:7" x14ac:dyDescent="0.25">
      <c r="G1044" s="68"/>
    </row>
    <row r="1045" spans="7:7" x14ac:dyDescent="0.25">
      <c r="G1045" s="68"/>
    </row>
    <row r="1046" spans="7:7" x14ac:dyDescent="0.25">
      <c r="G1046" s="68"/>
    </row>
    <row r="1047" spans="7:7" x14ac:dyDescent="0.25">
      <c r="G1047" s="68"/>
    </row>
    <row r="1048" spans="7:7" x14ac:dyDescent="0.25">
      <c r="G1048" s="68"/>
    </row>
    <row r="1049" spans="7:7" x14ac:dyDescent="0.25">
      <c r="G1049" s="68"/>
    </row>
    <row r="1050" spans="7:7" x14ac:dyDescent="0.25">
      <c r="G1050" s="68"/>
    </row>
    <row r="1051" spans="7:7" x14ac:dyDescent="0.25">
      <c r="G1051" s="68"/>
    </row>
    <row r="1052" spans="7:7" x14ac:dyDescent="0.25">
      <c r="G1052" s="68"/>
    </row>
    <row r="1053" spans="7:7" x14ac:dyDescent="0.25">
      <c r="G1053" s="68"/>
    </row>
    <row r="1054" spans="7:7" x14ac:dyDescent="0.25">
      <c r="G1054" s="68"/>
    </row>
    <row r="1055" spans="7:7" x14ac:dyDescent="0.25">
      <c r="G1055" s="68"/>
    </row>
    <row r="1056" spans="7:7" x14ac:dyDescent="0.25">
      <c r="G1056" s="68"/>
    </row>
    <row r="1057" spans="7:7" x14ac:dyDescent="0.25">
      <c r="G1057" s="68"/>
    </row>
    <row r="1058" spans="7:7" x14ac:dyDescent="0.25">
      <c r="G1058" s="68"/>
    </row>
    <row r="1059" spans="7:7" x14ac:dyDescent="0.25">
      <c r="G1059" s="68"/>
    </row>
    <row r="1060" spans="7:7" x14ac:dyDescent="0.25">
      <c r="G1060" s="68"/>
    </row>
    <row r="1061" spans="7:7" x14ac:dyDescent="0.25">
      <c r="G1061" s="68"/>
    </row>
    <row r="1062" spans="7:7" x14ac:dyDescent="0.25">
      <c r="G1062" s="68"/>
    </row>
    <row r="1063" spans="7:7" x14ac:dyDescent="0.25">
      <c r="G1063" s="68"/>
    </row>
    <row r="1064" spans="7:7" x14ac:dyDescent="0.25">
      <c r="G1064" s="68"/>
    </row>
    <row r="1065" spans="7:7" x14ac:dyDescent="0.25">
      <c r="G1065" s="68"/>
    </row>
    <row r="1066" spans="7:7" x14ac:dyDescent="0.25">
      <c r="G1066" s="68"/>
    </row>
    <row r="1067" spans="7:7" x14ac:dyDescent="0.25">
      <c r="G1067" s="68"/>
    </row>
    <row r="1068" spans="7:7" x14ac:dyDescent="0.25">
      <c r="G1068" s="68"/>
    </row>
    <row r="1069" spans="7:7" x14ac:dyDescent="0.25">
      <c r="G1069" s="68"/>
    </row>
    <row r="1070" spans="7:7" x14ac:dyDescent="0.25">
      <c r="G1070" s="68"/>
    </row>
    <row r="1071" spans="7:7" x14ac:dyDescent="0.25">
      <c r="G1071" s="68"/>
    </row>
    <row r="1072" spans="7:7" x14ac:dyDescent="0.25">
      <c r="G1072" s="68"/>
    </row>
    <row r="1073" spans="7:7" x14ac:dyDescent="0.25">
      <c r="G1073" s="68"/>
    </row>
    <row r="1074" spans="7:7" x14ac:dyDescent="0.25">
      <c r="G1074" s="68"/>
    </row>
    <row r="1075" spans="7:7" x14ac:dyDescent="0.25">
      <c r="G1075" s="68"/>
    </row>
    <row r="1076" spans="7:7" x14ac:dyDescent="0.25">
      <c r="G1076" s="68"/>
    </row>
    <row r="1077" spans="7:7" x14ac:dyDescent="0.25">
      <c r="G1077" s="68"/>
    </row>
    <row r="1078" spans="7:7" x14ac:dyDescent="0.25">
      <c r="G1078" s="68"/>
    </row>
    <row r="1079" spans="7:7" x14ac:dyDescent="0.25">
      <c r="G1079" s="68"/>
    </row>
    <row r="1080" spans="7:7" x14ac:dyDescent="0.25">
      <c r="G1080" s="68"/>
    </row>
    <row r="1081" spans="7:7" x14ac:dyDescent="0.25">
      <c r="G1081" s="68"/>
    </row>
    <row r="1082" spans="7:7" x14ac:dyDescent="0.25">
      <c r="G1082" s="68"/>
    </row>
    <row r="1083" spans="7:7" x14ac:dyDescent="0.25">
      <c r="G1083" s="68"/>
    </row>
    <row r="1084" spans="7:7" x14ac:dyDescent="0.25">
      <c r="G1084" s="68"/>
    </row>
    <row r="1085" spans="7:7" x14ac:dyDescent="0.25">
      <c r="G1085" s="68"/>
    </row>
    <row r="1086" spans="7:7" x14ac:dyDescent="0.25">
      <c r="G1086" s="68"/>
    </row>
    <row r="1087" spans="7:7" x14ac:dyDescent="0.25">
      <c r="G1087" s="68"/>
    </row>
    <row r="1088" spans="7:7" x14ac:dyDescent="0.25">
      <c r="G1088" s="68"/>
    </row>
    <row r="1089" spans="7:7" x14ac:dyDescent="0.25">
      <c r="G1089" s="68"/>
    </row>
    <row r="1090" spans="7:7" x14ac:dyDescent="0.25">
      <c r="G1090" s="68"/>
    </row>
    <row r="1091" spans="7:7" x14ac:dyDescent="0.25">
      <c r="G1091" s="68"/>
    </row>
    <row r="1092" spans="7:7" x14ac:dyDescent="0.25">
      <c r="G1092" s="68"/>
    </row>
    <row r="1093" spans="7:7" x14ac:dyDescent="0.25">
      <c r="G1093" s="68"/>
    </row>
    <row r="1094" spans="7:7" x14ac:dyDescent="0.25">
      <c r="G1094" s="68"/>
    </row>
    <row r="1095" spans="7:7" x14ac:dyDescent="0.25">
      <c r="G1095" s="68"/>
    </row>
    <row r="1096" spans="7:7" x14ac:dyDescent="0.25">
      <c r="G1096" s="68"/>
    </row>
    <row r="1097" spans="7:7" x14ac:dyDescent="0.25">
      <c r="G1097" s="68"/>
    </row>
    <row r="1098" spans="7:7" x14ac:dyDescent="0.25">
      <c r="G1098" s="68"/>
    </row>
    <row r="1099" spans="7:7" x14ac:dyDescent="0.25">
      <c r="G1099" s="68"/>
    </row>
    <row r="1100" spans="7:7" x14ac:dyDescent="0.25">
      <c r="G1100" s="68"/>
    </row>
    <row r="1101" spans="7:7" x14ac:dyDescent="0.25">
      <c r="G1101" s="68"/>
    </row>
    <row r="1102" spans="7:7" x14ac:dyDescent="0.25">
      <c r="G1102" s="68"/>
    </row>
    <row r="1103" spans="7:7" x14ac:dyDescent="0.25">
      <c r="G1103" s="68"/>
    </row>
    <row r="1104" spans="7:7" x14ac:dyDescent="0.25">
      <c r="G1104" s="68"/>
    </row>
    <row r="1105" spans="7:7" x14ac:dyDescent="0.25">
      <c r="G1105" s="68"/>
    </row>
    <row r="1106" spans="7:7" x14ac:dyDescent="0.25">
      <c r="G1106" s="68"/>
    </row>
    <row r="1107" spans="7:7" x14ac:dyDescent="0.25">
      <c r="G1107" s="68"/>
    </row>
    <row r="1108" spans="7:7" x14ac:dyDescent="0.25">
      <c r="G1108" s="68"/>
    </row>
    <row r="1109" spans="7:7" x14ac:dyDescent="0.25">
      <c r="G1109" s="68"/>
    </row>
    <row r="1110" spans="7:7" x14ac:dyDescent="0.25">
      <c r="G1110" s="68"/>
    </row>
    <row r="1111" spans="7:7" x14ac:dyDescent="0.25">
      <c r="G1111" s="68"/>
    </row>
    <row r="1112" spans="7:7" x14ac:dyDescent="0.25">
      <c r="G1112" s="68"/>
    </row>
    <row r="1113" spans="7:7" x14ac:dyDescent="0.25">
      <c r="G1113" s="68"/>
    </row>
    <row r="1114" spans="7:7" x14ac:dyDescent="0.25">
      <c r="G1114" s="68"/>
    </row>
    <row r="1115" spans="7:7" x14ac:dyDescent="0.25">
      <c r="G1115" s="68"/>
    </row>
    <row r="1116" spans="7:7" x14ac:dyDescent="0.25">
      <c r="G1116" s="68"/>
    </row>
    <row r="1117" spans="7:7" x14ac:dyDescent="0.25">
      <c r="G1117" s="68"/>
    </row>
    <row r="1118" spans="7:7" x14ac:dyDescent="0.25">
      <c r="G1118" s="68"/>
    </row>
    <row r="1119" spans="7:7" x14ac:dyDescent="0.25">
      <c r="G1119" s="68"/>
    </row>
    <row r="1120" spans="7:7" x14ac:dyDescent="0.25">
      <c r="G1120" s="68"/>
    </row>
    <row r="1121" spans="7:7" x14ac:dyDescent="0.25">
      <c r="G1121" s="68"/>
    </row>
    <row r="1122" spans="7:7" x14ac:dyDescent="0.25">
      <c r="G1122" s="68"/>
    </row>
    <row r="1123" spans="7:7" x14ac:dyDescent="0.25">
      <c r="G1123" s="68"/>
    </row>
    <row r="1124" spans="7:7" x14ac:dyDescent="0.25">
      <c r="G1124" s="68"/>
    </row>
    <row r="1125" spans="7:7" x14ac:dyDescent="0.25">
      <c r="G1125" s="68"/>
    </row>
    <row r="1126" spans="7:7" x14ac:dyDescent="0.25">
      <c r="G1126" s="68"/>
    </row>
    <row r="1127" spans="7:7" x14ac:dyDescent="0.25">
      <c r="G1127" s="68"/>
    </row>
    <row r="1128" spans="7:7" x14ac:dyDescent="0.25">
      <c r="G1128" s="68"/>
    </row>
    <row r="1129" spans="7:7" x14ac:dyDescent="0.25">
      <c r="G1129" s="68"/>
    </row>
    <row r="1130" spans="7:7" x14ac:dyDescent="0.25">
      <c r="G1130" s="68"/>
    </row>
    <row r="1131" spans="7:7" x14ac:dyDescent="0.25">
      <c r="G1131" s="68"/>
    </row>
    <row r="1132" spans="7:7" x14ac:dyDescent="0.25">
      <c r="G1132" s="68"/>
    </row>
    <row r="1133" spans="7:7" x14ac:dyDescent="0.25">
      <c r="G1133" s="68"/>
    </row>
    <row r="1134" spans="7:7" x14ac:dyDescent="0.25">
      <c r="G1134" s="68"/>
    </row>
    <row r="1135" spans="7:7" x14ac:dyDescent="0.25">
      <c r="G1135" s="68"/>
    </row>
    <row r="1136" spans="7:7" x14ac:dyDescent="0.25">
      <c r="G1136" s="68"/>
    </row>
    <row r="1137" spans="7:7" x14ac:dyDescent="0.25">
      <c r="G1137" s="68"/>
    </row>
    <row r="1138" spans="7:7" x14ac:dyDescent="0.25">
      <c r="G1138" s="68"/>
    </row>
    <row r="1139" spans="7:7" x14ac:dyDescent="0.25">
      <c r="G1139" s="68"/>
    </row>
    <row r="1140" spans="7:7" x14ac:dyDescent="0.25">
      <c r="G1140" s="68"/>
    </row>
    <row r="1141" spans="7:7" x14ac:dyDescent="0.25">
      <c r="G1141" s="68"/>
    </row>
    <row r="1142" spans="7:7" x14ac:dyDescent="0.25">
      <c r="G1142" s="68"/>
    </row>
    <row r="1143" spans="7:7" x14ac:dyDescent="0.25">
      <c r="G1143" s="68"/>
    </row>
    <row r="1144" spans="7:7" x14ac:dyDescent="0.25">
      <c r="G1144" s="68"/>
    </row>
    <row r="1145" spans="7:7" x14ac:dyDescent="0.25">
      <c r="G1145" s="68"/>
    </row>
    <row r="1146" spans="7:7" x14ac:dyDescent="0.25">
      <c r="G1146" s="68"/>
    </row>
    <row r="1147" spans="7:7" x14ac:dyDescent="0.25">
      <c r="G1147" s="68"/>
    </row>
    <row r="1148" spans="7:7" x14ac:dyDescent="0.25">
      <c r="G1148" s="68"/>
    </row>
    <row r="1149" spans="7:7" x14ac:dyDescent="0.25">
      <c r="G1149" s="68"/>
    </row>
    <row r="1150" spans="7:7" x14ac:dyDescent="0.25">
      <c r="G1150" s="68"/>
    </row>
    <row r="1151" spans="7:7" x14ac:dyDescent="0.25">
      <c r="G1151" s="68"/>
    </row>
    <row r="1152" spans="7:7" x14ac:dyDescent="0.25">
      <c r="G1152" s="68"/>
    </row>
    <row r="1153" spans="7:7" x14ac:dyDescent="0.25">
      <c r="G1153" s="68"/>
    </row>
    <row r="1154" spans="7:7" x14ac:dyDescent="0.25">
      <c r="G1154" s="68"/>
    </row>
    <row r="1155" spans="7:7" x14ac:dyDescent="0.25">
      <c r="G1155" s="68"/>
    </row>
    <row r="1156" spans="7:7" x14ac:dyDescent="0.25">
      <c r="G1156" s="68"/>
    </row>
    <row r="1157" spans="7:7" x14ac:dyDescent="0.25">
      <c r="G1157" s="68"/>
    </row>
    <row r="1158" spans="7:7" x14ac:dyDescent="0.25">
      <c r="G1158" s="68"/>
    </row>
    <row r="1159" spans="7:7" x14ac:dyDescent="0.25">
      <c r="G1159" s="68"/>
    </row>
    <row r="1160" spans="7:7" x14ac:dyDescent="0.25">
      <c r="G1160" s="68"/>
    </row>
    <row r="1161" spans="7:7" x14ac:dyDescent="0.25">
      <c r="G1161" s="68"/>
    </row>
    <row r="1162" spans="7:7" x14ac:dyDescent="0.25">
      <c r="G1162" s="68"/>
    </row>
    <row r="1163" spans="7:7" x14ac:dyDescent="0.25">
      <c r="G1163" s="68"/>
    </row>
    <row r="1164" spans="7:7" x14ac:dyDescent="0.25">
      <c r="G1164" s="68"/>
    </row>
    <row r="1165" spans="7:7" x14ac:dyDescent="0.25">
      <c r="G1165" s="68"/>
    </row>
    <row r="1166" spans="7:7" x14ac:dyDescent="0.25">
      <c r="G1166" s="68"/>
    </row>
    <row r="1167" spans="7:7" x14ac:dyDescent="0.25">
      <c r="G1167" s="68"/>
    </row>
    <row r="1168" spans="7:7" x14ac:dyDescent="0.25">
      <c r="G1168" s="68"/>
    </row>
    <row r="1169" spans="7:7" x14ac:dyDescent="0.25">
      <c r="G1169" s="68"/>
    </row>
    <row r="1170" spans="7:7" x14ac:dyDescent="0.25">
      <c r="G1170" s="68"/>
    </row>
    <row r="1171" spans="7:7" x14ac:dyDescent="0.25">
      <c r="G1171" s="68"/>
    </row>
    <row r="1172" spans="7:7" x14ac:dyDescent="0.25">
      <c r="G1172" s="68"/>
    </row>
    <row r="1173" spans="7:7" x14ac:dyDescent="0.25">
      <c r="G1173" s="68"/>
    </row>
    <row r="1174" spans="7:7" x14ac:dyDescent="0.25">
      <c r="G1174" s="68"/>
    </row>
    <row r="1175" spans="7:7" x14ac:dyDescent="0.25">
      <c r="G1175" s="68"/>
    </row>
    <row r="1176" spans="7:7" x14ac:dyDescent="0.25">
      <c r="G1176" s="68"/>
    </row>
    <row r="1177" spans="7:7" x14ac:dyDescent="0.25">
      <c r="G1177" s="68"/>
    </row>
    <row r="1178" spans="7:7" x14ac:dyDescent="0.25">
      <c r="G1178" s="68"/>
    </row>
    <row r="1179" spans="7:7" x14ac:dyDescent="0.25">
      <c r="G1179" s="68"/>
    </row>
    <row r="1180" spans="7:7" x14ac:dyDescent="0.25">
      <c r="G1180" s="68"/>
    </row>
    <row r="1181" spans="7:7" x14ac:dyDescent="0.25">
      <c r="G1181" s="68"/>
    </row>
    <row r="1182" spans="7:7" x14ac:dyDescent="0.25">
      <c r="G1182" s="68"/>
    </row>
    <row r="1183" spans="7:7" x14ac:dyDescent="0.25">
      <c r="G1183" s="68"/>
    </row>
    <row r="1184" spans="7:7" x14ac:dyDescent="0.25">
      <c r="G1184" s="68"/>
    </row>
    <row r="1185" spans="7:7" x14ac:dyDescent="0.25">
      <c r="G1185" s="68"/>
    </row>
    <row r="1186" spans="7:7" x14ac:dyDescent="0.25">
      <c r="G1186" s="68"/>
    </row>
    <row r="1187" spans="7:7" x14ac:dyDescent="0.25">
      <c r="G1187" s="68"/>
    </row>
    <row r="1188" spans="7:7" x14ac:dyDescent="0.25">
      <c r="G1188" s="68"/>
    </row>
    <row r="1189" spans="7:7" x14ac:dyDescent="0.25">
      <c r="G1189" s="68"/>
    </row>
    <row r="1190" spans="7:7" x14ac:dyDescent="0.25">
      <c r="G1190" s="68"/>
    </row>
    <row r="1191" spans="7:7" x14ac:dyDescent="0.25">
      <c r="G1191" s="68"/>
    </row>
    <row r="1192" spans="7:7" x14ac:dyDescent="0.25">
      <c r="G1192" s="68"/>
    </row>
    <row r="1193" spans="7:7" x14ac:dyDescent="0.25">
      <c r="G1193" s="68"/>
    </row>
    <row r="1194" spans="7:7" x14ac:dyDescent="0.25">
      <c r="G1194" s="68"/>
    </row>
    <row r="1195" spans="7:7" x14ac:dyDescent="0.25">
      <c r="G1195" s="68"/>
    </row>
    <row r="1196" spans="7:7" x14ac:dyDescent="0.25">
      <c r="G1196" s="68"/>
    </row>
    <row r="1197" spans="7:7" x14ac:dyDescent="0.25">
      <c r="G1197" s="68"/>
    </row>
    <row r="1198" spans="7:7" x14ac:dyDescent="0.25">
      <c r="G1198" s="68"/>
    </row>
    <row r="1199" spans="7:7" x14ac:dyDescent="0.25">
      <c r="G1199" s="68"/>
    </row>
    <row r="1200" spans="7:7" x14ac:dyDescent="0.25">
      <c r="G1200" s="68"/>
    </row>
    <row r="1201" spans="7:7" x14ac:dyDescent="0.25">
      <c r="G1201" s="68"/>
    </row>
    <row r="1202" spans="7:7" x14ac:dyDescent="0.25">
      <c r="G1202" s="68"/>
    </row>
    <row r="1203" spans="7:7" x14ac:dyDescent="0.25">
      <c r="G1203" s="68"/>
    </row>
    <row r="1204" spans="7:7" x14ac:dyDescent="0.25">
      <c r="G1204" s="68"/>
    </row>
    <row r="1205" spans="7:7" x14ac:dyDescent="0.25">
      <c r="G1205" s="68"/>
    </row>
    <row r="1206" spans="7:7" x14ac:dyDescent="0.25">
      <c r="G1206" s="68"/>
    </row>
    <row r="1207" spans="7:7" x14ac:dyDescent="0.25">
      <c r="G1207" s="68"/>
    </row>
    <row r="1208" spans="7:7" x14ac:dyDescent="0.25">
      <c r="G1208" s="68"/>
    </row>
    <row r="1209" spans="7:7" x14ac:dyDescent="0.25">
      <c r="G1209" s="68"/>
    </row>
    <row r="1210" spans="7:7" x14ac:dyDescent="0.25">
      <c r="G1210" s="68"/>
    </row>
    <row r="1211" spans="7:7" x14ac:dyDescent="0.25">
      <c r="G1211" s="68"/>
    </row>
    <row r="1212" spans="7:7" x14ac:dyDescent="0.25">
      <c r="G1212" s="68"/>
    </row>
    <row r="1213" spans="7:7" x14ac:dyDescent="0.25">
      <c r="G1213" s="68"/>
    </row>
    <row r="1214" spans="7:7" x14ac:dyDescent="0.25">
      <c r="G1214" s="68"/>
    </row>
    <row r="1215" spans="7:7" x14ac:dyDescent="0.25">
      <c r="G1215" s="68"/>
    </row>
    <row r="1216" spans="7:7" x14ac:dyDescent="0.25">
      <c r="G1216" s="68"/>
    </row>
    <row r="1217" spans="7:7" x14ac:dyDescent="0.25">
      <c r="G1217" s="68"/>
    </row>
    <row r="1218" spans="7:7" x14ac:dyDescent="0.25">
      <c r="G1218" s="68"/>
    </row>
    <row r="1219" spans="7:7" x14ac:dyDescent="0.25">
      <c r="G1219" s="68"/>
    </row>
    <row r="1220" spans="7:7" x14ac:dyDescent="0.25">
      <c r="G1220" s="68"/>
    </row>
    <row r="1221" spans="7:7" x14ac:dyDescent="0.25">
      <c r="G1221" s="68"/>
    </row>
    <row r="1222" spans="7:7" x14ac:dyDescent="0.25">
      <c r="G1222" s="68"/>
    </row>
    <row r="1223" spans="7:7" x14ac:dyDescent="0.25">
      <c r="G1223" s="68"/>
    </row>
    <row r="1224" spans="7:7" x14ac:dyDescent="0.25">
      <c r="G1224" s="68"/>
    </row>
    <row r="1225" spans="7:7" x14ac:dyDescent="0.25">
      <c r="G1225" s="68"/>
    </row>
    <row r="1226" spans="7:7" x14ac:dyDescent="0.25">
      <c r="G1226" s="68"/>
    </row>
    <row r="1227" spans="7:7" x14ac:dyDescent="0.25">
      <c r="G1227" s="68"/>
    </row>
    <row r="1228" spans="7:7" x14ac:dyDescent="0.25">
      <c r="G1228" s="68"/>
    </row>
    <row r="1229" spans="7:7" x14ac:dyDescent="0.25">
      <c r="G1229" s="68"/>
    </row>
    <row r="1230" spans="7:7" x14ac:dyDescent="0.25">
      <c r="G1230" s="68"/>
    </row>
    <row r="1231" spans="7:7" x14ac:dyDescent="0.25">
      <c r="G1231" s="68"/>
    </row>
    <row r="1232" spans="7:7" x14ac:dyDescent="0.25">
      <c r="G1232" s="68"/>
    </row>
    <row r="1233" spans="7:7" x14ac:dyDescent="0.25">
      <c r="G1233" s="68"/>
    </row>
    <row r="1234" spans="7:7" x14ac:dyDescent="0.25">
      <c r="G1234" s="68"/>
    </row>
    <row r="1235" spans="7:7" x14ac:dyDescent="0.25">
      <c r="G1235" s="68"/>
    </row>
    <row r="1236" spans="7:7" x14ac:dyDescent="0.25">
      <c r="G1236" s="68"/>
    </row>
    <row r="1237" spans="7:7" x14ac:dyDescent="0.25">
      <c r="G1237" s="68"/>
    </row>
    <row r="1238" spans="7:7" x14ac:dyDescent="0.25">
      <c r="G1238" s="68"/>
    </row>
    <row r="1239" spans="7:7" x14ac:dyDescent="0.25">
      <c r="G1239" s="68"/>
    </row>
    <row r="1240" spans="7:7" x14ac:dyDescent="0.25">
      <c r="G1240" s="68"/>
    </row>
    <row r="1241" spans="7:7" x14ac:dyDescent="0.25">
      <c r="G1241" s="68"/>
    </row>
    <row r="1242" spans="7:7" x14ac:dyDescent="0.25">
      <c r="G1242" s="68"/>
    </row>
    <row r="1243" spans="7:7" x14ac:dyDescent="0.25">
      <c r="G1243" s="68"/>
    </row>
    <row r="1244" spans="7:7" x14ac:dyDescent="0.25">
      <c r="G1244" s="68"/>
    </row>
    <row r="1245" spans="7:7" x14ac:dyDescent="0.25">
      <c r="G1245" s="68"/>
    </row>
    <row r="1246" spans="7:7" x14ac:dyDescent="0.25">
      <c r="G1246" s="68"/>
    </row>
    <row r="1247" spans="7:7" x14ac:dyDescent="0.25">
      <c r="G1247" s="68"/>
    </row>
    <row r="1248" spans="7:7" x14ac:dyDescent="0.25">
      <c r="G1248" s="68"/>
    </row>
    <row r="1249" spans="7:7" x14ac:dyDescent="0.25">
      <c r="G1249" s="68"/>
    </row>
    <row r="1250" spans="7:7" x14ac:dyDescent="0.25">
      <c r="G1250" s="68"/>
    </row>
    <row r="1251" spans="7:7" x14ac:dyDescent="0.25">
      <c r="G1251" s="68"/>
    </row>
    <row r="1252" spans="7:7" x14ac:dyDescent="0.25">
      <c r="G1252" s="68"/>
    </row>
    <row r="1253" spans="7:7" x14ac:dyDescent="0.25">
      <c r="G1253" s="68"/>
    </row>
    <row r="1254" spans="7:7" x14ac:dyDescent="0.25">
      <c r="G1254" s="68"/>
    </row>
    <row r="1255" spans="7:7" x14ac:dyDescent="0.25">
      <c r="G1255" s="68"/>
    </row>
    <row r="1256" spans="7:7" x14ac:dyDescent="0.25">
      <c r="G1256" s="68"/>
    </row>
    <row r="1257" spans="7:7" x14ac:dyDescent="0.25">
      <c r="G1257" s="68"/>
    </row>
    <row r="1258" spans="7:7" x14ac:dyDescent="0.25">
      <c r="G1258" s="68"/>
    </row>
    <row r="1259" spans="7:7" x14ac:dyDescent="0.25">
      <c r="G1259" s="68"/>
    </row>
    <row r="1260" spans="7:7" x14ac:dyDescent="0.25">
      <c r="G1260" s="68"/>
    </row>
    <row r="1261" spans="7:7" x14ac:dyDescent="0.25">
      <c r="G1261" s="68"/>
    </row>
    <row r="1262" spans="7:7" x14ac:dyDescent="0.25">
      <c r="G1262" s="68"/>
    </row>
    <row r="1263" spans="7:7" x14ac:dyDescent="0.25">
      <c r="G1263" s="68"/>
    </row>
    <row r="1264" spans="7:7" x14ac:dyDescent="0.25">
      <c r="G1264" s="68"/>
    </row>
    <row r="1265" spans="7:7" x14ac:dyDescent="0.25">
      <c r="G1265" s="68"/>
    </row>
    <row r="1266" spans="7:7" x14ac:dyDescent="0.25">
      <c r="G1266" s="68"/>
    </row>
    <row r="1267" spans="7:7" x14ac:dyDescent="0.25">
      <c r="G1267" s="68"/>
    </row>
    <row r="1268" spans="7:7" x14ac:dyDescent="0.25">
      <c r="G1268" s="68"/>
    </row>
    <row r="1269" spans="7:7" x14ac:dyDescent="0.25">
      <c r="G1269" s="68"/>
    </row>
    <row r="1270" spans="7:7" x14ac:dyDescent="0.25">
      <c r="G1270" s="68"/>
    </row>
    <row r="1271" spans="7:7" x14ac:dyDescent="0.25">
      <c r="G1271" s="68"/>
    </row>
    <row r="1272" spans="7:7" x14ac:dyDescent="0.25">
      <c r="G1272" s="68"/>
    </row>
    <row r="1273" spans="7:7" x14ac:dyDescent="0.25">
      <c r="G1273" s="68"/>
    </row>
    <row r="1274" spans="7:7" x14ac:dyDescent="0.25">
      <c r="G1274" s="68"/>
    </row>
    <row r="1275" spans="7:7" x14ac:dyDescent="0.25">
      <c r="G1275" s="68"/>
    </row>
    <row r="1276" spans="7:7" x14ac:dyDescent="0.25">
      <c r="G1276" s="68"/>
    </row>
    <row r="1277" spans="7:7" x14ac:dyDescent="0.25">
      <c r="G1277" s="68"/>
    </row>
    <row r="1278" spans="7:7" x14ac:dyDescent="0.25">
      <c r="G1278" s="68"/>
    </row>
    <row r="1279" spans="7:7" x14ac:dyDescent="0.25">
      <c r="G1279" s="68"/>
    </row>
    <row r="1280" spans="7:7" x14ac:dyDescent="0.25">
      <c r="G1280" s="68"/>
    </row>
    <row r="1281" spans="7:7" x14ac:dyDescent="0.25">
      <c r="G1281" s="68"/>
    </row>
    <row r="1282" spans="7:7" x14ac:dyDescent="0.25">
      <c r="G1282" s="68"/>
    </row>
    <row r="1283" spans="7:7" x14ac:dyDescent="0.25">
      <c r="G1283" s="68"/>
    </row>
    <row r="1284" spans="7:7" x14ac:dyDescent="0.25">
      <c r="G1284" s="68"/>
    </row>
    <row r="1285" spans="7:7" x14ac:dyDescent="0.25">
      <c r="G1285" s="68"/>
    </row>
    <row r="1286" spans="7:7" x14ac:dyDescent="0.25">
      <c r="G1286" s="68"/>
    </row>
    <row r="1287" spans="7:7" x14ac:dyDescent="0.25">
      <c r="G1287" s="68"/>
    </row>
    <row r="1288" spans="7:7" x14ac:dyDescent="0.25">
      <c r="G1288" s="68"/>
    </row>
    <row r="1289" spans="7:7" x14ac:dyDescent="0.25">
      <c r="G1289" s="68"/>
    </row>
    <row r="1290" spans="7:7" x14ac:dyDescent="0.25">
      <c r="G1290" s="68"/>
    </row>
    <row r="1291" spans="7:7" x14ac:dyDescent="0.25">
      <c r="G1291" s="68"/>
    </row>
    <row r="1292" spans="7:7" x14ac:dyDescent="0.25">
      <c r="G1292" s="68"/>
    </row>
    <row r="1293" spans="7:7" x14ac:dyDescent="0.25">
      <c r="G1293" s="68"/>
    </row>
    <row r="1294" spans="7:7" x14ac:dyDescent="0.25">
      <c r="G1294" s="68"/>
    </row>
    <row r="1295" spans="7:7" x14ac:dyDescent="0.25">
      <c r="G1295" s="68"/>
    </row>
    <row r="1296" spans="7:7" x14ac:dyDescent="0.25">
      <c r="G1296" s="68"/>
    </row>
    <row r="1297" spans="7:7" x14ac:dyDescent="0.25">
      <c r="G1297" s="68"/>
    </row>
    <row r="1298" spans="7:7" x14ac:dyDescent="0.25">
      <c r="G1298" s="68"/>
    </row>
    <row r="1299" spans="7:7" x14ac:dyDescent="0.25">
      <c r="G1299" s="68"/>
    </row>
    <row r="1300" spans="7:7" x14ac:dyDescent="0.25">
      <c r="G1300" s="68"/>
    </row>
    <row r="1301" spans="7:7" x14ac:dyDescent="0.25">
      <c r="G1301" s="68"/>
    </row>
    <row r="1302" spans="7:7" x14ac:dyDescent="0.25">
      <c r="G1302" s="68"/>
    </row>
    <row r="1303" spans="7:7" x14ac:dyDescent="0.25">
      <c r="G1303" s="68"/>
    </row>
    <row r="1304" spans="7:7" x14ac:dyDescent="0.25">
      <c r="G1304" s="68"/>
    </row>
    <row r="1305" spans="7:7" x14ac:dyDescent="0.25">
      <c r="G1305" s="68"/>
    </row>
    <row r="1306" spans="7:7" x14ac:dyDescent="0.25">
      <c r="G1306" s="68"/>
    </row>
    <row r="1307" spans="7:7" x14ac:dyDescent="0.25">
      <c r="G1307" s="68"/>
    </row>
    <row r="1308" spans="7:7" x14ac:dyDescent="0.25">
      <c r="G1308" s="68"/>
    </row>
    <row r="1309" spans="7:7" x14ac:dyDescent="0.25">
      <c r="G1309" s="68"/>
    </row>
    <row r="1310" spans="7:7" x14ac:dyDescent="0.25">
      <c r="G1310" s="68"/>
    </row>
    <row r="1311" spans="7:7" x14ac:dyDescent="0.25">
      <c r="G1311" s="68"/>
    </row>
    <row r="1312" spans="7:7" x14ac:dyDescent="0.25">
      <c r="G1312" s="68"/>
    </row>
    <row r="1313" spans="7:7" x14ac:dyDescent="0.25">
      <c r="G1313" s="68"/>
    </row>
    <row r="1314" spans="7:7" x14ac:dyDescent="0.25">
      <c r="G1314" s="68"/>
    </row>
    <row r="1315" spans="7:7" x14ac:dyDescent="0.25">
      <c r="G1315" s="68"/>
    </row>
    <row r="1316" spans="7:7" x14ac:dyDescent="0.25">
      <c r="G1316" s="68"/>
    </row>
    <row r="1317" spans="7:7" x14ac:dyDescent="0.25">
      <c r="G1317" s="68"/>
    </row>
    <row r="1318" spans="7:7" x14ac:dyDescent="0.25">
      <c r="G1318" s="68"/>
    </row>
    <row r="1319" spans="7:7" x14ac:dyDescent="0.25">
      <c r="G1319" s="68"/>
    </row>
    <row r="1320" spans="7:7" x14ac:dyDescent="0.25">
      <c r="G1320" s="68"/>
    </row>
    <row r="1321" spans="7:7" x14ac:dyDescent="0.25">
      <c r="G1321" s="68"/>
    </row>
    <row r="1322" spans="7:7" x14ac:dyDescent="0.25">
      <c r="G1322" s="68"/>
    </row>
    <row r="1323" spans="7:7" x14ac:dyDescent="0.25">
      <c r="G1323" s="68"/>
    </row>
    <row r="1324" spans="7:7" x14ac:dyDescent="0.25">
      <c r="G1324" s="68"/>
    </row>
    <row r="1325" spans="7:7" x14ac:dyDescent="0.25">
      <c r="G1325" s="68"/>
    </row>
    <row r="1326" spans="7:7" x14ac:dyDescent="0.25">
      <c r="G1326" s="68"/>
    </row>
    <row r="1327" spans="7:7" x14ac:dyDescent="0.25">
      <c r="G1327" s="68"/>
    </row>
    <row r="1328" spans="7:7" x14ac:dyDescent="0.25">
      <c r="G1328" s="68"/>
    </row>
    <row r="1329" spans="7:7" x14ac:dyDescent="0.25">
      <c r="G1329" s="68"/>
    </row>
    <row r="1330" spans="7:7" x14ac:dyDescent="0.25">
      <c r="G1330" s="68"/>
    </row>
    <row r="1331" spans="7:7" x14ac:dyDescent="0.25">
      <c r="G1331" s="68"/>
    </row>
    <row r="1332" spans="7:7" x14ac:dyDescent="0.25">
      <c r="G1332" s="68"/>
    </row>
    <row r="1333" spans="7:7" x14ac:dyDescent="0.25">
      <c r="G1333" s="68"/>
    </row>
    <row r="1334" spans="7:7" x14ac:dyDescent="0.25">
      <c r="G1334" s="68"/>
    </row>
    <row r="1335" spans="7:7" x14ac:dyDescent="0.25">
      <c r="G1335" s="68"/>
    </row>
    <row r="1336" spans="7:7" x14ac:dyDescent="0.25">
      <c r="G1336" s="68"/>
    </row>
    <row r="1337" spans="7:7" x14ac:dyDescent="0.25">
      <c r="G1337" s="68"/>
    </row>
    <row r="1338" spans="7:7" x14ac:dyDescent="0.25">
      <c r="G1338" s="68"/>
    </row>
    <row r="1339" spans="7:7" x14ac:dyDescent="0.25">
      <c r="G1339" s="68"/>
    </row>
    <row r="1340" spans="7:7" x14ac:dyDescent="0.25">
      <c r="G1340" s="68"/>
    </row>
    <row r="1341" spans="7:7" x14ac:dyDescent="0.25">
      <c r="G1341" s="68"/>
    </row>
    <row r="1342" spans="7:7" x14ac:dyDescent="0.25">
      <c r="G1342" s="68"/>
    </row>
    <row r="1343" spans="7:7" x14ac:dyDescent="0.25">
      <c r="G1343" s="68"/>
    </row>
    <row r="1344" spans="7:7" x14ac:dyDescent="0.25">
      <c r="G1344" s="68"/>
    </row>
    <row r="1345" spans="7:7" x14ac:dyDescent="0.25">
      <c r="G1345" s="68"/>
    </row>
    <row r="1346" spans="7:7" x14ac:dyDescent="0.25">
      <c r="G1346" s="68"/>
    </row>
    <row r="1347" spans="7:7" x14ac:dyDescent="0.25">
      <c r="G1347" s="68"/>
    </row>
    <row r="1348" spans="7:7" x14ac:dyDescent="0.25">
      <c r="G1348" s="68"/>
    </row>
    <row r="1349" spans="7:7" x14ac:dyDescent="0.25">
      <c r="G1349" s="68"/>
    </row>
    <row r="1350" spans="7:7" x14ac:dyDescent="0.25">
      <c r="G1350" s="68"/>
    </row>
    <row r="1351" spans="7:7" x14ac:dyDescent="0.25">
      <c r="G1351" s="68"/>
    </row>
    <row r="1352" spans="7:7" x14ac:dyDescent="0.25">
      <c r="G1352" s="68"/>
    </row>
    <row r="1353" spans="7:7" x14ac:dyDescent="0.25">
      <c r="G1353" s="68"/>
    </row>
    <row r="1354" spans="7:7" x14ac:dyDescent="0.25">
      <c r="G1354" s="68"/>
    </row>
    <row r="1355" spans="7:7" x14ac:dyDescent="0.25">
      <c r="G1355" s="68"/>
    </row>
    <row r="1356" spans="7:7" x14ac:dyDescent="0.25">
      <c r="G1356" s="68"/>
    </row>
    <row r="1357" spans="7:7" x14ac:dyDescent="0.25">
      <c r="G1357" s="68"/>
    </row>
    <row r="1358" spans="7:7" x14ac:dyDescent="0.25">
      <c r="G1358" s="68"/>
    </row>
    <row r="1359" spans="7:7" x14ac:dyDescent="0.25">
      <c r="G1359" s="68"/>
    </row>
    <row r="1360" spans="7:7" x14ac:dyDescent="0.25">
      <c r="G1360" s="68"/>
    </row>
    <row r="1361" spans="7:7" x14ac:dyDescent="0.25">
      <c r="G1361" s="68"/>
    </row>
    <row r="1362" spans="7:7" x14ac:dyDescent="0.25">
      <c r="G1362" s="68"/>
    </row>
    <row r="1363" spans="7:7" x14ac:dyDescent="0.25">
      <c r="G1363" s="68"/>
    </row>
    <row r="1364" spans="7:7" x14ac:dyDescent="0.25">
      <c r="G1364" s="68"/>
    </row>
    <row r="1365" spans="7:7" x14ac:dyDescent="0.25">
      <c r="G1365" s="68"/>
    </row>
    <row r="1366" spans="7:7" x14ac:dyDescent="0.25">
      <c r="G1366" s="68"/>
    </row>
    <row r="1367" spans="7:7" x14ac:dyDescent="0.25">
      <c r="G1367" s="68"/>
    </row>
    <row r="1368" spans="7:7" x14ac:dyDescent="0.25">
      <c r="G1368" s="68"/>
    </row>
    <row r="1369" spans="7:7" x14ac:dyDescent="0.25">
      <c r="G1369" s="68"/>
    </row>
    <row r="1370" spans="7:7" x14ac:dyDescent="0.25">
      <c r="G1370" s="68"/>
    </row>
    <row r="1371" spans="7:7" x14ac:dyDescent="0.25">
      <c r="G1371" s="68"/>
    </row>
    <row r="1372" spans="7:7" x14ac:dyDescent="0.25">
      <c r="G1372" s="68"/>
    </row>
    <row r="1373" spans="7:7" x14ac:dyDescent="0.25">
      <c r="G1373" s="68"/>
    </row>
    <row r="1374" spans="7:7" x14ac:dyDescent="0.25">
      <c r="G1374" s="68"/>
    </row>
    <row r="1375" spans="7:7" x14ac:dyDescent="0.25">
      <c r="G1375" s="68"/>
    </row>
    <row r="1376" spans="7:7" x14ac:dyDescent="0.25">
      <c r="G1376" s="68"/>
    </row>
    <row r="1377" spans="7:7" x14ac:dyDescent="0.25">
      <c r="G1377" s="68"/>
    </row>
    <row r="1378" spans="7:7" x14ac:dyDescent="0.25">
      <c r="G1378" s="68"/>
    </row>
    <row r="1379" spans="7:7" x14ac:dyDescent="0.25">
      <c r="G1379" s="68"/>
    </row>
    <row r="1380" spans="7:7" x14ac:dyDescent="0.25">
      <c r="G1380" s="68"/>
    </row>
    <row r="1381" spans="7:7" x14ac:dyDescent="0.25">
      <c r="G1381" s="68"/>
    </row>
    <row r="1382" spans="7:7" x14ac:dyDescent="0.25">
      <c r="G1382" s="68"/>
    </row>
    <row r="1383" spans="7:7" x14ac:dyDescent="0.25">
      <c r="G1383" s="68"/>
    </row>
    <row r="1384" spans="7:7" x14ac:dyDescent="0.25">
      <c r="G1384" s="68"/>
    </row>
    <row r="1385" spans="7:7" x14ac:dyDescent="0.25">
      <c r="G1385" s="68"/>
    </row>
    <row r="1386" spans="7:7" x14ac:dyDescent="0.25">
      <c r="G1386" s="68"/>
    </row>
    <row r="1387" spans="7:7" x14ac:dyDescent="0.25">
      <c r="G1387" s="68"/>
    </row>
    <row r="1388" spans="7:7" x14ac:dyDescent="0.25">
      <c r="G1388" s="68"/>
    </row>
    <row r="1389" spans="7:7" x14ac:dyDescent="0.25">
      <c r="G1389" s="68"/>
    </row>
    <row r="1390" spans="7:7" x14ac:dyDescent="0.25">
      <c r="G1390" s="68"/>
    </row>
    <row r="1391" spans="7:7" x14ac:dyDescent="0.25">
      <c r="G1391" s="68"/>
    </row>
    <row r="1392" spans="7:7" x14ac:dyDescent="0.25">
      <c r="G1392" s="68"/>
    </row>
    <row r="1393" spans="7:7" x14ac:dyDescent="0.25">
      <c r="G1393" s="68"/>
    </row>
    <row r="1394" spans="7:7" x14ac:dyDescent="0.25">
      <c r="G1394" s="68"/>
    </row>
    <row r="1395" spans="7:7" x14ac:dyDescent="0.25">
      <c r="G1395" s="68"/>
    </row>
    <row r="1396" spans="7:7" x14ac:dyDescent="0.25">
      <c r="G1396" s="68"/>
    </row>
    <row r="1397" spans="7:7" x14ac:dyDescent="0.25">
      <c r="G1397" s="68"/>
    </row>
    <row r="1398" spans="7:7" x14ac:dyDescent="0.25">
      <c r="G1398" s="68"/>
    </row>
    <row r="1399" spans="7:7" x14ac:dyDescent="0.25">
      <c r="G1399" s="68"/>
    </row>
    <row r="1400" spans="7:7" x14ac:dyDescent="0.25">
      <c r="G1400" s="68"/>
    </row>
    <row r="1401" spans="7:7" x14ac:dyDescent="0.25">
      <c r="G1401" s="68"/>
    </row>
    <row r="1402" spans="7:7" x14ac:dyDescent="0.25">
      <c r="G1402" s="68"/>
    </row>
    <row r="1403" spans="7:7" x14ac:dyDescent="0.25">
      <c r="G1403" s="68"/>
    </row>
    <row r="1404" spans="7:7" x14ac:dyDescent="0.25">
      <c r="G1404" s="68"/>
    </row>
    <row r="1405" spans="7:7" x14ac:dyDescent="0.25">
      <c r="G1405" s="68"/>
    </row>
    <row r="1406" spans="7:7" x14ac:dyDescent="0.25">
      <c r="G1406" s="68"/>
    </row>
    <row r="1407" spans="7:7" x14ac:dyDescent="0.25">
      <c r="G1407" s="68"/>
    </row>
    <row r="1408" spans="7:7" x14ac:dyDescent="0.25">
      <c r="G1408" s="68"/>
    </row>
    <row r="1409" spans="7:7" x14ac:dyDescent="0.25">
      <c r="G1409" s="68"/>
    </row>
    <row r="1410" spans="7:7" x14ac:dyDescent="0.25">
      <c r="G1410" s="68"/>
    </row>
    <row r="1411" spans="7:7" x14ac:dyDescent="0.25">
      <c r="G1411" s="68"/>
    </row>
    <row r="1412" spans="7:7" x14ac:dyDescent="0.25">
      <c r="G1412" s="68"/>
    </row>
    <row r="1413" spans="7:7" x14ac:dyDescent="0.25">
      <c r="G1413" s="68"/>
    </row>
    <row r="1414" spans="7:7" x14ac:dyDescent="0.25">
      <c r="G1414" s="68"/>
    </row>
    <row r="1415" spans="7:7" x14ac:dyDescent="0.25">
      <c r="G1415" s="68"/>
    </row>
    <row r="1416" spans="7:7" x14ac:dyDescent="0.25">
      <c r="G1416" s="68"/>
    </row>
    <row r="1417" spans="7:7" x14ac:dyDescent="0.25">
      <c r="G1417" s="68"/>
    </row>
    <row r="1418" spans="7:7" x14ac:dyDescent="0.25">
      <c r="G1418" s="68"/>
    </row>
    <row r="1419" spans="7:7" x14ac:dyDescent="0.25">
      <c r="G1419" s="68"/>
    </row>
    <row r="1420" spans="7:7" x14ac:dyDescent="0.25">
      <c r="G1420" s="68"/>
    </row>
    <row r="1421" spans="7:7" x14ac:dyDescent="0.25">
      <c r="G1421" s="68"/>
    </row>
    <row r="1422" spans="7:7" x14ac:dyDescent="0.25">
      <c r="G1422" s="68"/>
    </row>
    <row r="1423" spans="7:7" x14ac:dyDescent="0.25">
      <c r="G1423" s="68"/>
    </row>
    <row r="1424" spans="7:7" x14ac:dyDescent="0.25">
      <c r="G1424" s="68"/>
    </row>
    <row r="1425" spans="7:7" x14ac:dyDescent="0.25">
      <c r="G1425" s="68"/>
    </row>
    <row r="1426" spans="7:7" x14ac:dyDescent="0.25">
      <c r="G1426" s="68"/>
    </row>
    <row r="1427" spans="7:7" x14ac:dyDescent="0.25">
      <c r="G1427" s="68"/>
    </row>
    <row r="1428" spans="7:7" x14ac:dyDescent="0.25">
      <c r="G1428" s="68"/>
    </row>
    <row r="1429" spans="7:7" x14ac:dyDescent="0.25">
      <c r="G1429" s="68"/>
    </row>
    <row r="1430" spans="7:7" x14ac:dyDescent="0.25">
      <c r="G1430" s="68"/>
    </row>
    <row r="1431" spans="7:7" x14ac:dyDescent="0.25">
      <c r="G1431" s="68"/>
    </row>
    <row r="1432" spans="7:7" x14ac:dyDescent="0.25">
      <c r="G1432" s="68"/>
    </row>
    <row r="1433" spans="7:7" x14ac:dyDescent="0.25">
      <c r="G1433" s="68"/>
    </row>
    <row r="1434" spans="7:7" x14ac:dyDescent="0.25">
      <c r="G1434" s="68"/>
    </row>
    <row r="1435" spans="7:7" x14ac:dyDescent="0.25">
      <c r="G1435" s="68"/>
    </row>
    <row r="1436" spans="7:7" x14ac:dyDescent="0.25">
      <c r="G1436" s="68"/>
    </row>
    <row r="1437" spans="7:7" x14ac:dyDescent="0.25">
      <c r="G1437" s="68"/>
    </row>
    <row r="1438" spans="7:7" x14ac:dyDescent="0.25">
      <c r="G1438" s="68"/>
    </row>
    <row r="1439" spans="7:7" x14ac:dyDescent="0.25">
      <c r="G1439" s="68"/>
    </row>
    <row r="1440" spans="7:7" x14ac:dyDescent="0.25">
      <c r="G1440" s="68"/>
    </row>
    <row r="1441" spans="7:7" x14ac:dyDescent="0.25">
      <c r="G1441" s="68"/>
    </row>
    <row r="1442" spans="7:7" x14ac:dyDescent="0.25">
      <c r="G1442" s="68"/>
    </row>
    <row r="1443" spans="7:7" x14ac:dyDescent="0.25">
      <c r="G1443" s="68"/>
    </row>
    <row r="1444" spans="7:7" x14ac:dyDescent="0.25">
      <c r="G1444" s="68"/>
    </row>
    <row r="1445" spans="7:7" x14ac:dyDescent="0.25">
      <c r="G1445" s="68"/>
    </row>
    <row r="1446" spans="7:7" x14ac:dyDescent="0.25">
      <c r="G1446" s="68"/>
    </row>
    <row r="1447" spans="7:7" x14ac:dyDescent="0.25">
      <c r="G1447" s="68"/>
    </row>
    <row r="1448" spans="7:7" x14ac:dyDescent="0.25">
      <c r="G1448" s="68"/>
    </row>
    <row r="1449" spans="7:7" x14ac:dyDescent="0.25">
      <c r="G1449" s="68"/>
    </row>
    <row r="1450" spans="7:7" x14ac:dyDescent="0.25">
      <c r="G1450" s="68"/>
    </row>
    <row r="1451" spans="7:7" x14ac:dyDescent="0.25">
      <c r="G1451" s="68"/>
    </row>
    <row r="1452" spans="7:7" x14ac:dyDescent="0.25">
      <c r="G1452" s="68"/>
    </row>
    <row r="1453" spans="7:7" x14ac:dyDescent="0.25">
      <c r="G1453" s="68"/>
    </row>
    <row r="1454" spans="7:7" x14ac:dyDescent="0.25">
      <c r="G1454" s="68"/>
    </row>
    <row r="1455" spans="7:7" x14ac:dyDescent="0.25">
      <c r="G1455" s="68"/>
    </row>
    <row r="1456" spans="7:7" x14ac:dyDescent="0.25">
      <c r="G1456" s="68"/>
    </row>
    <row r="1457" spans="7:7" x14ac:dyDescent="0.25">
      <c r="G1457" s="68"/>
    </row>
    <row r="1458" spans="7:7" x14ac:dyDescent="0.25">
      <c r="G1458" s="68"/>
    </row>
    <row r="1459" spans="7:7" x14ac:dyDescent="0.25">
      <c r="G1459" s="68"/>
    </row>
    <row r="1460" spans="7:7" x14ac:dyDescent="0.25">
      <c r="G1460" s="68"/>
    </row>
    <row r="1461" spans="7:7" x14ac:dyDescent="0.25">
      <c r="G1461" s="68"/>
    </row>
    <row r="1462" spans="7:7" x14ac:dyDescent="0.25">
      <c r="G1462" s="68"/>
    </row>
    <row r="1463" spans="7:7" x14ac:dyDescent="0.25">
      <c r="G1463" s="68"/>
    </row>
    <row r="1464" spans="7:7" x14ac:dyDescent="0.25">
      <c r="G1464" s="68"/>
    </row>
    <row r="1465" spans="7:7" x14ac:dyDescent="0.25">
      <c r="G1465" s="68"/>
    </row>
    <row r="1466" spans="7:7" x14ac:dyDescent="0.25">
      <c r="G1466" s="68"/>
    </row>
    <row r="1467" spans="7:7" x14ac:dyDescent="0.25">
      <c r="G1467" s="68"/>
    </row>
    <row r="1468" spans="7:7" x14ac:dyDescent="0.25">
      <c r="G1468" s="68"/>
    </row>
    <row r="1469" spans="7:7" x14ac:dyDescent="0.25">
      <c r="G1469" s="68"/>
    </row>
    <row r="1470" spans="7:7" x14ac:dyDescent="0.25">
      <c r="G1470" s="68"/>
    </row>
    <row r="1471" spans="7:7" x14ac:dyDescent="0.25">
      <c r="G1471" s="68"/>
    </row>
    <row r="1472" spans="7:7" x14ac:dyDescent="0.25">
      <c r="G1472" s="68"/>
    </row>
    <row r="1473" spans="7:7" x14ac:dyDescent="0.25">
      <c r="G1473" s="68"/>
    </row>
    <row r="1474" spans="7:7" x14ac:dyDescent="0.25">
      <c r="G1474" s="68"/>
    </row>
    <row r="1475" spans="7:7" x14ac:dyDescent="0.25">
      <c r="G1475" s="68"/>
    </row>
    <row r="1476" spans="7:7" x14ac:dyDescent="0.25">
      <c r="G1476" s="68"/>
    </row>
    <row r="1477" spans="7:7" x14ac:dyDescent="0.25">
      <c r="G1477" s="68"/>
    </row>
    <row r="1478" spans="7:7" x14ac:dyDescent="0.25">
      <c r="G1478" s="68"/>
    </row>
    <row r="1479" spans="7:7" x14ac:dyDescent="0.25">
      <c r="G1479" s="68"/>
    </row>
    <row r="1480" spans="7:7" x14ac:dyDescent="0.25">
      <c r="G1480" s="68"/>
    </row>
    <row r="1481" spans="7:7" x14ac:dyDescent="0.25">
      <c r="G1481" s="68"/>
    </row>
    <row r="1482" spans="7:7" x14ac:dyDescent="0.25">
      <c r="G1482" s="68"/>
    </row>
    <row r="1483" spans="7:7" x14ac:dyDescent="0.25">
      <c r="G1483" s="68"/>
    </row>
    <row r="1484" spans="7:7" x14ac:dyDescent="0.25">
      <c r="G1484" s="68"/>
    </row>
    <row r="1485" spans="7:7" x14ac:dyDescent="0.25">
      <c r="G1485" s="68"/>
    </row>
    <row r="1486" spans="7:7" x14ac:dyDescent="0.25">
      <c r="G1486" s="68"/>
    </row>
    <row r="1487" spans="7:7" x14ac:dyDescent="0.25">
      <c r="G1487" s="68"/>
    </row>
    <row r="1488" spans="7:7" x14ac:dyDescent="0.25">
      <c r="G1488" s="68"/>
    </row>
    <row r="1489" spans="7:7" x14ac:dyDescent="0.25">
      <c r="G1489" s="68"/>
    </row>
    <row r="1490" spans="7:7" x14ac:dyDescent="0.25">
      <c r="G1490" s="68"/>
    </row>
    <row r="1491" spans="7:7" x14ac:dyDescent="0.25">
      <c r="G1491" s="68"/>
    </row>
    <row r="1492" spans="7:7" x14ac:dyDescent="0.25">
      <c r="G1492" s="68"/>
    </row>
    <row r="1493" spans="7:7" x14ac:dyDescent="0.25">
      <c r="G1493" s="68"/>
    </row>
    <row r="1494" spans="7:7" x14ac:dyDescent="0.25">
      <c r="G1494" s="68"/>
    </row>
    <row r="1495" spans="7:7" x14ac:dyDescent="0.25">
      <c r="G1495" s="68"/>
    </row>
    <row r="1496" spans="7:7" x14ac:dyDescent="0.25">
      <c r="G1496" s="68"/>
    </row>
    <row r="1497" spans="7:7" x14ac:dyDescent="0.25">
      <c r="G1497" s="68"/>
    </row>
    <row r="1498" spans="7:7" x14ac:dyDescent="0.25">
      <c r="G1498" s="68"/>
    </row>
    <row r="1499" spans="7:7" x14ac:dyDescent="0.25">
      <c r="G1499" s="68"/>
    </row>
    <row r="1500" spans="7:7" x14ac:dyDescent="0.25">
      <c r="G1500" s="68"/>
    </row>
    <row r="1501" spans="7:7" x14ac:dyDescent="0.25">
      <c r="G1501" s="68"/>
    </row>
    <row r="1502" spans="7:7" x14ac:dyDescent="0.25">
      <c r="G1502" s="68"/>
    </row>
    <row r="1503" spans="7:7" x14ac:dyDescent="0.25">
      <c r="G1503" s="68"/>
    </row>
    <row r="1504" spans="7:7" x14ac:dyDescent="0.25">
      <c r="G1504" s="68"/>
    </row>
    <row r="1505" spans="7:7" x14ac:dyDescent="0.25">
      <c r="G1505" s="68"/>
    </row>
    <row r="1506" spans="7:7" x14ac:dyDescent="0.25">
      <c r="G1506" s="68"/>
    </row>
    <row r="1507" spans="7:7" x14ac:dyDescent="0.25">
      <c r="G1507" s="68"/>
    </row>
    <row r="1508" spans="7:7" x14ac:dyDescent="0.25">
      <c r="G1508" s="68"/>
    </row>
    <row r="1509" spans="7:7" x14ac:dyDescent="0.25">
      <c r="G1509" s="68"/>
    </row>
    <row r="1510" spans="7:7" x14ac:dyDescent="0.25">
      <c r="G1510" s="68"/>
    </row>
    <row r="1511" spans="7:7" x14ac:dyDescent="0.25">
      <c r="G1511" s="68"/>
    </row>
    <row r="1512" spans="7:7" x14ac:dyDescent="0.25">
      <c r="G1512" s="68"/>
    </row>
    <row r="1513" spans="7:7" x14ac:dyDescent="0.25">
      <c r="G1513" s="68"/>
    </row>
    <row r="1514" spans="7:7" x14ac:dyDescent="0.25">
      <c r="G1514" s="68"/>
    </row>
    <row r="1515" spans="7:7" x14ac:dyDescent="0.25">
      <c r="G1515" s="68"/>
    </row>
    <row r="1516" spans="7:7" x14ac:dyDescent="0.25">
      <c r="G1516" s="68"/>
    </row>
    <row r="1517" spans="7:7" x14ac:dyDescent="0.25">
      <c r="G1517" s="68"/>
    </row>
    <row r="1518" spans="7:7" x14ac:dyDescent="0.25">
      <c r="G1518" s="68"/>
    </row>
    <row r="1519" spans="7:7" x14ac:dyDescent="0.25">
      <c r="G1519" s="68"/>
    </row>
    <row r="1520" spans="7:7" x14ac:dyDescent="0.25">
      <c r="G1520" s="68"/>
    </row>
    <row r="1521" spans="7:7" x14ac:dyDescent="0.25">
      <c r="G1521" s="68"/>
    </row>
    <row r="1522" spans="7:7" x14ac:dyDescent="0.25">
      <c r="G1522" s="68"/>
    </row>
    <row r="1523" spans="7:7" x14ac:dyDescent="0.25">
      <c r="G1523" s="68"/>
    </row>
    <row r="1524" spans="7:7" x14ac:dyDescent="0.25">
      <c r="G1524" s="68"/>
    </row>
    <row r="1525" spans="7:7" x14ac:dyDescent="0.25">
      <c r="G1525" s="68"/>
    </row>
    <row r="1526" spans="7:7" x14ac:dyDescent="0.25">
      <c r="G1526" s="68"/>
    </row>
    <row r="1527" spans="7:7" x14ac:dyDescent="0.25">
      <c r="G1527" s="68"/>
    </row>
    <row r="1528" spans="7:7" x14ac:dyDescent="0.25">
      <c r="G1528" s="68"/>
    </row>
    <row r="1529" spans="7:7" x14ac:dyDescent="0.25">
      <c r="G1529" s="68"/>
    </row>
    <row r="1530" spans="7:7" x14ac:dyDescent="0.25">
      <c r="G1530" s="68"/>
    </row>
    <row r="1531" spans="7:7" x14ac:dyDescent="0.25">
      <c r="G1531" s="68"/>
    </row>
    <row r="1532" spans="7:7" x14ac:dyDescent="0.25">
      <c r="G1532" s="68"/>
    </row>
    <row r="1533" spans="7:7" x14ac:dyDescent="0.25">
      <c r="G1533" s="68"/>
    </row>
    <row r="1534" spans="7:7" x14ac:dyDescent="0.25">
      <c r="G1534" s="68"/>
    </row>
    <row r="1535" spans="7:7" x14ac:dyDescent="0.25">
      <c r="G1535" s="68"/>
    </row>
    <row r="1536" spans="7:7" x14ac:dyDescent="0.25">
      <c r="G1536" s="68"/>
    </row>
    <row r="1537" spans="7:7" x14ac:dyDescent="0.25">
      <c r="G1537" s="68"/>
    </row>
    <row r="1538" spans="7:7" x14ac:dyDescent="0.25">
      <c r="G1538" s="68"/>
    </row>
    <row r="1539" spans="7:7" x14ac:dyDescent="0.25">
      <c r="G1539" s="68"/>
    </row>
    <row r="1540" spans="7:7" x14ac:dyDescent="0.25">
      <c r="G1540" s="68"/>
    </row>
    <row r="1541" spans="7:7" x14ac:dyDescent="0.25">
      <c r="G1541" s="68"/>
    </row>
    <row r="1542" spans="7:7" x14ac:dyDescent="0.25">
      <c r="G1542" s="68"/>
    </row>
    <row r="1543" spans="7:7" x14ac:dyDescent="0.25">
      <c r="G1543" s="68"/>
    </row>
    <row r="1544" spans="7:7" x14ac:dyDescent="0.25">
      <c r="G1544" s="68"/>
    </row>
    <row r="1545" spans="7:7" x14ac:dyDescent="0.25">
      <c r="G1545" s="68"/>
    </row>
    <row r="1546" spans="7:7" x14ac:dyDescent="0.25">
      <c r="G1546" s="68"/>
    </row>
    <row r="1547" spans="7:7" x14ac:dyDescent="0.25">
      <c r="G1547" s="68"/>
    </row>
    <row r="1548" spans="7:7" x14ac:dyDescent="0.25">
      <c r="G1548" s="68"/>
    </row>
    <row r="1549" spans="7:7" x14ac:dyDescent="0.25">
      <c r="G1549" s="68"/>
    </row>
    <row r="1550" spans="7:7" x14ac:dyDescent="0.25">
      <c r="G1550" s="68"/>
    </row>
    <row r="1551" spans="7:7" x14ac:dyDescent="0.25">
      <c r="G1551" s="68"/>
    </row>
    <row r="1552" spans="7:7" x14ac:dyDescent="0.25">
      <c r="G1552" s="68"/>
    </row>
    <row r="1553" spans="7:7" x14ac:dyDescent="0.25">
      <c r="G1553" s="68"/>
    </row>
    <row r="1554" spans="7:7" x14ac:dyDescent="0.25">
      <c r="G1554" s="68"/>
    </row>
    <row r="1555" spans="7:7" x14ac:dyDescent="0.25">
      <c r="G1555" s="68"/>
    </row>
    <row r="1556" spans="7:7" x14ac:dyDescent="0.25">
      <c r="G1556" s="68"/>
    </row>
    <row r="1557" spans="7:7" x14ac:dyDescent="0.25">
      <c r="G1557" s="68"/>
    </row>
    <row r="1558" spans="7:7" x14ac:dyDescent="0.25">
      <c r="G1558" s="68"/>
    </row>
    <row r="1559" spans="7:7" x14ac:dyDescent="0.25">
      <c r="G1559" s="68"/>
    </row>
    <row r="1560" spans="7:7" x14ac:dyDescent="0.25">
      <c r="G1560" s="68"/>
    </row>
    <row r="1561" spans="7:7" x14ac:dyDescent="0.25">
      <c r="G1561" s="68"/>
    </row>
    <row r="1562" spans="7:7" x14ac:dyDescent="0.25">
      <c r="G1562" s="68"/>
    </row>
    <row r="1563" spans="7:7" x14ac:dyDescent="0.25">
      <c r="G1563" s="68"/>
    </row>
    <row r="1564" spans="7:7" x14ac:dyDescent="0.25">
      <c r="G1564" s="68"/>
    </row>
    <row r="1565" spans="7:7" x14ac:dyDescent="0.25">
      <c r="G1565" s="68"/>
    </row>
    <row r="1566" spans="7:7" x14ac:dyDescent="0.25">
      <c r="G1566" s="68"/>
    </row>
    <row r="1567" spans="7:7" x14ac:dyDescent="0.25">
      <c r="G1567" s="68"/>
    </row>
    <row r="1568" spans="7:7" x14ac:dyDescent="0.25">
      <c r="G1568" s="68"/>
    </row>
    <row r="1569" spans="7:7" x14ac:dyDescent="0.25">
      <c r="G1569" s="68"/>
    </row>
    <row r="1570" spans="7:7" x14ac:dyDescent="0.25">
      <c r="G1570" s="68"/>
    </row>
    <row r="1571" spans="7:7" x14ac:dyDescent="0.25">
      <c r="G1571" s="68"/>
    </row>
    <row r="1572" spans="7:7" x14ac:dyDescent="0.25">
      <c r="G1572" s="68"/>
    </row>
    <row r="1573" spans="7:7" x14ac:dyDescent="0.25">
      <c r="G1573" s="68"/>
    </row>
    <row r="1574" spans="7:7" x14ac:dyDescent="0.25">
      <c r="G1574" s="68"/>
    </row>
    <row r="1575" spans="7:7" x14ac:dyDescent="0.25">
      <c r="G1575" s="68"/>
    </row>
    <row r="1576" spans="7:7" x14ac:dyDescent="0.25">
      <c r="G1576" s="68"/>
    </row>
    <row r="1577" spans="7:7" x14ac:dyDescent="0.25">
      <c r="G1577" s="68"/>
    </row>
    <row r="1578" spans="7:7" x14ac:dyDescent="0.25">
      <c r="G1578" s="68"/>
    </row>
    <row r="1579" spans="7:7" x14ac:dyDescent="0.25">
      <c r="G1579" s="68"/>
    </row>
    <row r="1580" spans="7:7" x14ac:dyDescent="0.25">
      <c r="G1580" s="68"/>
    </row>
    <row r="1581" spans="7:7" x14ac:dyDescent="0.25">
      <c r="G1581" s="68"/>
    </row>
    <row r="1582" spans="7:7" x14ac:dyDescent="0.25">
      <c r="G1582" s="68"/>
    </row>
    <row r="1583" spans="7:7" x14ac:dyDescent="0.25">
      <c r="G1583" s="68"/>
    </row>
    <row r="1584" spans="7:7" x14ac:dyDescent="0.25">
      <c r="G1584" s="68"/>
    </row>
    <row r="1585" spans="7:7" x14ac:dyDescent="0.25">
      <c r="G1585" s="68"/>
    </row>
    <row r="1586" spans="7:7" x14ac:dyDescent="0.25">
      <c r="G1586" s="68"/>
    </row>
    <row r="1587" spans="7:7" x14ac:dyDescent="0.25">
      <c r="G1587" s="68"/>
    </row>
    <row r="1588" spans="7:7" x14ac:dyDescent="0.25">
      <c r="G1588" s="68"/>
    </row>
    <row r="1589" spans="7:7" x14ac:dyDescent="0.25">
      <c r="G1589" s="68"/>
    </row>
    <row r="1590" spans="7:7" x14ac:dyDescent="0.25">
      <c r="G1590" s="68"/>
    </row>
    <row r="1591" spans="7:7" x14ac:dyDescent="0.25">
      <c r="G1591" s="68"/>
    </row>
    <row r="1592" spans="7:7" x14ac:dyDescent="0.25">
      <c r="G1592" s="68"/>
    </row>
    <row r="1593" spans="7:7" x14ac:dyDescent="0.25">
      <c r="G1593" s="68"/>
    </row>
    <row r="1594" spans="7:7" x14ac:dyDescent="0.25">
      <c r="G1594" s="68"/>
    </row>
    <row r="1595" spans="7:7" x14ac:dyDescent="0.25">
      <c r="G1595" s="68"/>
    </row>
    <row r="1596" spans="7:7" x14ac:dyDescent="0.25">
      <c r="G1596" s="68"/>
    </row>
    <row r="1597" spans="7:7" x14ac:dyDescent="0.25">
      <c r="G1597" s="68"/>
    </row>
    <row r="1598" spans="7:7" x14ac:dyDescent="0.25">
      <c r="G1598" s="68"/>
    </row>
    <row r="1599" spans="7:7" x14ac:dyDescent="0.25">
      <c r="G1599" s="68"/>
    </row>
    <row r="1600" spans="7:7" x14ac:dyDescent="0.25">
      <c r="G1600" s="68"/>
    </row>
    <row r="1601" spans="7:7" x14ac:dyDescent="0.25">
      <c r="G1601" s="68"/>
    </row>
    <row r="1602" spans="7:7" x14ac:dyDescent="0.25">
      <c r="G1602" s="68"/>
    </row>
    <row r="1603" spans="7:7" x14ac:dyDescent="0.25">
      <c r="G1603" s="68"/>
    </row>
    <row r="1604" spans="7:7" x14ac:dyDescent="0.25">
      <c r="G1604" s="68"/>
    </row>
    <row r="1605" spans="7:7" x14ac:dyDescent="0.25">
      <c r="G1605" s="68"/>
    </row>
    <row r="1606" spans="7:7" x14ac:dyDescent="0.25">
      <c r="G1606" s="68"/>
    </row>
    <row r="1607" spans="7:7" x14ac:dyDescent="0.25">
      <c r="G1607" s="68"/>
    </row>
    <row r="1608" spans="7:7" x14ac:dyDescent="0.25">
      <c r="G1608" s="68"/>
    </row>
    <row r="1609" spans="7:7" x14ac:dyDescent="0.25">
      <c r="G1609" s="68"/>
    </row>
    <row r="1610" spans="7:7" x14ac:dyDescent="0.25">
      <c r="G1610" s="68"/>
    </row>
    <row r="1611" spans="7:7" x14ac:dyDescent="0.25">
      <c r="G1611" s="68"/>
    </row>
    <row r="1612" spans="7:7" x14ac:dyDescent="0.25">
      <c r="G1612" s="68"/>
    </row>
    <row r="1613" spans="7:7" x14ac:dyDescent="0.25">
      <c r="G1613" s="68"/>
    </row>
    <row r="1614" spans="7:7" x14ac:dyDescent="0.25">
      <c r="G1614" s="68"/>
    </row>
    <row r="1615" spans="7:7" x14ac:dyDescent="0.25">
      <c r="G1615" s="68"/>
    </row>
    <row r="1616" spans="7:7" x14ac:dyDescent="0.25">
      <c r="G1616" s="68"/>
    </row>
    <row r="1617" spans="7:7" x14ac:dyDescent="0.25">
      <c r="G1617" s="68"/>
    </row>
    <row r="1618" spans="7:7" x14ac:dyDescent="0.25">
      <c r="G1618" s="68"/>
    </row>
    <row r="1619" spans="7:7" x14ac:dyDescent="0.25">
      <c r="G1619" s="68"/>
    </row>
    <row r="1620" spans="7:7" x14ac:dyDescent="0.25">
      <c r="G1620" s="68"/>
    </row>
    <row r="1621" spans="7:7" x14ac:dyDescent="0.25">
      <c r="G1621" s="68"/>
    </row>
    <row r="1622" spans="7:7" x14ac:dyDescent="0.25">
      <c r="G1622" s="68"/>
    </row>
    <row r="1623" spans="7:7" x14ac:dyDescent="0.25">
      <c r="G1623" s="68"/>
    </row>
    <row r="1624" spans="7:7" x14ac:dyDescent="0.25">
      <c r="G1624" s="68"/>
    </row>
    <row r="1625" spans="7:7" x14ac:dyDescent="0.25">
      <c r="G1625" s="68"/>
    </row>
    <row r="1626" spans="7:7" x14ac:dyDescent="0.25">
      <c r="G1626" s="68"/>
    </row>
    <row r="1627" spans="7:7" x14ac:dyDescent="0.25">
      <c r="G1627" s="68"/>
    </row>
    <row r="1628" spans="7:7" x14ac:dyDescent="0.25">
      <c r="G1628" s="68"/>
    </row>
    <row r="1629" spans="7:7" x14ac:dyDescent="0.25">
      <c r="G1629" s="68"/>
    </row>
    <row r="1630" spans="7:7" x14ac:dyDescent="0.25">
      <c r="G1630" s="68"/>
    </row>
    <row r="1631" spans="7:7" x14ac:dyDescent="0.25">
      <c r="G1631" s="68"/>
    </row>
    <row r="1632" spans="7:7" x14ac:dyDescent="0.25">
      <c r="G1632" s="68"/>
    </row>
    <row r="1633" spans="7:7" x14ac:dyDescent="0.25">
      <c r="G1633" s="68"/>
    </row>
    <row r="1634" spans="7:7" x14ac:dyDescent="0.25">
      <c r="G1634" s="68"/>
    </row>
    <row r="1635" spans="7:7" x14ac:dyDescent="0.25">
      <c r="G1635" s="68"/>
    </row>
    <row r="1636" spans="7:7" x14ac:dyDescent="0.25">
      <c r="G1636" s="68"/>
    </row>
    <row r="1637" spans="7:7" x14ac:dyDescent="0.25">
      <c r="G1637" s="68"/>
    </row>
    <row r="1638" spans="7:7" x14ac:dyDescent="0.25">
      <c r="G1638" s="68"/>
    </row>
    <row r="1639" spans="7:7" x14ac:dyDescent="0.25">
      <c r="G1639" s="68"/>
    </row>
    <row r="1640" spans="7:7" x14ac:dyDescent="0.25">
      <c r="G1640" s="68"/>
    </row>
    <row r="1641" spans="7:7" x14ac:dyDescent="0.25">
      <c r="G1641" s="68"/>
    </row>
    <row r="1642" spans="7:7" x14ac:dyDescent="0.25">
      <c r="G1642" s="68"/>
    </row>
    <row r="1643" spans="7:7" x14ac:dyDescent="0.25">
      <c r="G1643" s="68"/>
    </row>
    <row r="1644" spans="7:7" x14ac:dyDescent="0.25">
      <c r="G1644" s="68"/>
    </row>
    <row r="1645" spans="7:7" x14ac:dyDescent="0.25">
      <c r="G1645" s="68"/>
    </row>
    <row r="1646" spans="7:7" x14ac:dyDescent="0.25">
      <c r="G1646" s="68"/>
    </row>
    <row r="1647" spans="7:7" x14ac:dyDescent="0.25">
      <c r="G1647" s="68"/>
    </row>
    <row r="1648" spans="7:7" x14ac:dyDescent="0.25">
      <c r="G1648" s="68"/>
    </row>
    <row r="1649" spans="7:7" x14ac:dyDescent="0.25">
      <c r="G1649" s="68"/>
    </row>
    <row r="1650" spans="7:7" x14ac:dyDescent="0.25">
      <c r="G1650" s="68"/>
    </row>
    <row r="1651" spans="7:7" x14ac:dyDescent="0.25">
      <c r="G1651" s="68"/>
    </row>
    <row r="1652" spans="7:7" x14ac:dyDescent="0.25">
      <c r="G1652" s="68"/>
    </row>
    <row r="1653" spans="7:7" x14ac:dyDescent="0.25">
      <c r="G1653" s="68"/>
    </row>
    <row r="1654" spans="7:7" x14ac:dyDescent="0.25">
      <c r="G1654" s="68"/>
    </row>
    <row r="1655" spans="7:7" x14ac:dyDescent="0.25">
      <c r="G1655" s="68"/>
    </row>
    <row r="1656" spans="7:7" x14ac:dyDescent="0.25">
      <c r="G1656" s="68"/>
    </row>
    <row r="1657" spans="7:7" x14ac:dyDescent="0.25">
      <c r="G1657" s="68"/>
    </row>
    <row r="1658" spans="7:7" x14ac:dyDescent="0.25">
      <c r="G1658" s="68"/>
    </row>
    <row r="1659" spans="7:7" x14ac:dyDescent="0.25">
      <c r="G1659" s="68"/>
    </row>
    <row r="1660" spans="7:7" x14ac:dyDescent="0.25">
      <c r="G1660" s="68"/>
    </row>
    <row r="1661" spans="7:7" x14ac:dyDescent="0.25">
      <c r="G1661" s="68"/>
    </row>
    <row r="1662" spans="7:7" x14ac:dyDescent="0.25">
      <c r="G1662" s="68"/>
    </row>
    <row r="1663" spans="7:7" x14ac:dyDescent="0.25">
      <c r="G1663" s="68"/>
    </row>
    <row r="1664" spans="7:7" x14ac:dyDescent="0.25">
      <c r="G1664" s="68"/>
    </row>
    <row r="1665" spans="7:7" x14ac:dyDescent="0.25">
      <c r="G1665" s="68"/>
    </row>
    <row r="1666" spans="7:7" x14ac:dyDescent="0.25">
      <c r="G1666" s="68"/>
    </row>
    <row r="1667" spans="7:7" x14ac:dyDescent="0.25">
      <c r="G1667" s="68"/>
    </row>
    <row r="1668" spans="7:7" x14ac:dyDescent="0.25">
      <c r="G1668" s="68"/>
    </row>
    <row r="1669" spans="7:7" x14ac:dyDescent="0.25">
      <c r="G1669" s="68"/>
    </row>
    <row r="1670" spans="7:7" x14ac:dyDescent="0.25">
      <c r="G1670" s="68"/>
    </row>
    <row r="1671" spans="7:7" x14ac:dyDescent="0.25">
      <c r="G1671" s="68"/>
    </row>
    <row r="1672" spans="7:7" x14ac:dyDescent="0.25">
      <c r="G1672" s="68"/>
    </row>
    <row r="1673" spans="7:7" x14ac:dyDescent="0.25">
      <c r="G1673" s="68"/>
    </row>
    <row r="1674" spans="7:7" x14ac:dyDescent="0.25">
      <c r="G1674" s="68"/>
    </row>
    <row r="1675" spans="7:7" x14ac:dyDescent="0.25">
      <c r="G1675" s="68"/>
    </row>
    <row r="1676" spans="7:7" x14ac:dyDescent="0.25">
      <c r="G1676" s="68"/>
    </row>
    <row r="1677" spans="7:7" x14ac:dyDescent="0.25">
      <c r="G1677" s="68"/>
    </row>
    <row r="1678" spans="7:7" x14ac:dyDescent="0.25">
      <c r="G1678" s="68"/>
    </row>
    <row r="1679" spans="7:7" x14ac:dyDescent="0.25">
      <c r="G1679" s="68"/>
    </row>
    <row r="1680" spans="7:7" x14ac:dyDescent="0.25">
      <c r="G1680" s="68"/>
    </row>
    <row r="1681" spans="7:7" x14ac:dyDescent="0.25">
      <c r="G1681" s="68"/>
    </row>
    <row r="1682" spans="7:7" x14ac:dyDescent="0.25">
      <c r="G1682" s="68"/>
    </row>
    <row r="1683" spans="7:7" x14ac:dyDescent="0.25">
      <c r="G1683" s="68"/>
    </row>
    <row r="1684" spans="7:7" x14ac:dyDescent="0.25">
      <c r="G1684" s="68"/>
    </row>
    <row r="1685" spans="7:7" x14ac:dyDescent="0.25">
      <c r="G1685" s="68"/>
    </row>
    <row r="1686" spans="7:7" x14ac:dyDescent="0.25">
      <c r="G1686" s="68"/>
    </row>
    <row r="1687" spans="7:7" x14ac:dyDescent="0.25">
      <c r="G1687" s="68"/>
    </row>
    <row r="1688" spans="7:7" x14ac:dyDescent="0.25">
      <c r="G1688" s="68"/>
    </row>
    <row r="1689" spans="7:7" x14ac:dyDescent="0.25">
      <c r="G1689" s="68"/>
    </row>
    <row r="1690" spans="7:7" x14ac:dyDescent="0.25">
      <c r="G1690" s="68"/>
    </row>
    <row r="1691" spans="7:7" x14ac:dyDescent="0.25">
      <c r="G1691" s="68"/>
    </row>
    <row r="1692" spans="7:7" x14ac:dyDescent="0.25">
      <c r="G1692" s="68"/>
    </row>
    <row r="1693" spans="7:7" x14ac:dyDescent="0.25">
      <c r="G1693" s="68"/>
    </row>
    <row r="1694" spans="7:7" x14ac:dyDescent="0.25">
      <c r="G1694" s="68"/>
    </row>
    <row r="1695" spans="7:7" x14ac:dyDescent="0.25">
      <c r="G1695" s="68"/>
    </row>
    <row r="1696" spans="7:7" x14ac:dyDescent="0.25">
      <c r="G1696" s="68"/>
    </row>
    <row r="1697" spans="7:7" x14ac:dyDescent="0.25">
      <c r="G1697" s="68"/>
    </row>
    <row r="1698" spans="7:7" x14ac:dyDescent="0.25">
      <c r="G1698" s="68"/>
    </row>
    <row r="1699" spans="7:7" x14ac:dyDescent="0.25">
      <c r="G1699" s="68"/>
    </row>
    <row r="1700" spans="7:7" x14ac:dyDescent="0.25">
      <c r="G1700" s="68"/>
    </row>
    <row r="1701" spans="7:7" x14ac:dyDescent="0.25">
      <c r="G1701" s="68"/>
    </row>
    <row r="1702" spans="7:7" x14ac:dyDescent="0.25">
      <c r="G1702" s="68"/>
    </row>
    <row r="1703" spans="7:7" x14ac:dyDescent="0.25">
      <c r="G1703" s="68"/>
    </row>
    <row r="1704" spans="7:7" x14ac:dyDescent="0.25">
      <c r="G1704" s="68"/>
    </row>
    <row r="1705" spans="7:7" x14ac:dyDescent="0.25">
      <c r="G1705" s="68"/>
    </row>
    <row r="1706" spans="7:7" x14ac:dyDescent="0.25">
      <c r="G1706" s="68"/>
    </row>
    <row r="1707" spans="7:7" x14ac:dyDescent="0.25">
      <c r="G1707" s="68"/>
    </row>
    <row r="1708" spans="7:7" x14ac:dyDescent="0.25">
      <c r="G1708" s="68"/>
    </row>
    <row r="1709" spans="7:7" x14ac:dyDescent="0.25">
      <c r="G1709" s="68"/>
    </row>
    <row r="1710" spans="7:7" x14ac:dyDescent="0.25">
      <c r="G1710" s="68"/>
    </row>
    <row r="1711" spans="7:7" x14ac:dyDescent="0.25">
      <c r="G1711" s="68"/>
    </row>
    <row r="1712" spans="7:7" x14ac:dyDescent="0.25">
      <c r="G1712" s="68"/>
    </row>
    <row r="1713" spans="7:7" x14ac:dyDescent="0.25">
      <c r="G1713" s="68"/>
    </row>
    <row r="1714" spans="7:7" x14ac:dyDescent="0.25">
      <c r="G1714" s="68"/>
    </row>
    <row r="1715" spans="7:7" x14ac:dyDescent="0.25">
      <c r="G1715" s="68"/>
    </row>
    <row r="1716" spans="7:7" x14ac:dyDescent="0.25">
      <c r="G1716" s="68"/>
    </row>
    <row r="1717" spans="7:7" x14ac:dyDescent="0.25">
      <c r="G1717" s="68"/>
    </row>
    <row r="1718" spans="7:7" x14ac:dyDescent="0.25">
      <c r="G1718" s="68"/>
    </row>
    <row r="1719" spans="7:7" x14ac:dyDescent="0.25">
      <c r="G1719" s="68"/>
    </row>
    <row r="1720" spans="7:7" x14ac:dyDescent="0.25">
      <c r="G1720" s="68"/>
    </row>
    <row r="1721" spans="7:7" x14ac:dyDescent="0.25">
      <c r="G1721" s="68"/>
    </row>
    <row r="1722" spans="7:7" x14ac:dyDescent="0.25">
      <c r="G1722" s="68"/>
    </row>
    <row r="1723" spans="7:7" x14ac:dyDescent="0.25">
      <c r="G1723" s="68"/>
    </row>
    <row r="1724" spans="7:7" x14ac:dyDescent="0.25">
      <c r="G1724" s="68"/>
    </row>
    <row r="1725" spans="7:7" x14ac:dyDescent="0.25">
      <c r="G1725" s="68"/>
    </row>
    <row r="1726" spans="7:7" x14ac:dyDescent="0.25">
      <c r="G1726" s="68"/>
    </row>
    <row r="1727" spans="7:7" x14ac:dyDescent="0.25">
      <c r="G1727" s="68"/>
    </row>
    <row r="1728" spans="7:7" x14ac:dyDescent="0.25">
      <c r="G1728" s="68"/>
    </row>
    <row r="1729" spans="7:7" x14ac:dyDescent="0.25">
      <c r="G1729" s="68"/>
    </row>
    <row r="1730" spans="7:7" x14ac:dyDescent="0.25">
      <c r="G1730" s="68"/>
    </row>
    <row r="1731" spans="7:7" x14ac:dyDescent="0.25">
      <c r="G1731" s="68"/>
    </row>
    <row r="1732" spans="7:7" x14ac:dyDescent="0.25">
      <c r="G1732" s="68"/>
    </row>
    <row r="1733" spans="7:7" x14ac:dyDescent="0.25">
      <c r="G1733" s="68"/>
    </row>
    <row r="1734" spans="7:7" x14ac:dyDescent="0.25">
      <c r="G1734" s="68"/>
    </row>
    <row r="1735" spans="7:7" x14ac:dyDescent="0.25">
      <c r="G1735" s="68"/>
    </row>
    <row r="1736" spans="7:7" x14ac:dyDescent="0.25">
      <c r="G1736" s="68"/>
    </row>
    <row r="1737" spans="7:7" x14ac:dyDescent="0.25">
      <c r="G1737" s="68"/>
    </row>
    <row r="1738" spans="7:7" x14ac:dyDescent="0.25">
      <c r="G1738" s="68"/>
    </row>
    <row r="1739" spans="7:7" x14ac:dyDescent="0.25">
      <c r="G1739" s="68"/>
    </row>
    <row r="1740" spans="7:7" x14ac:dyDescent="0.25">
      <c r="G1740" s="68"/>
    </row>
    <row r="1741" spans="7:7" x14ac:dyDescent="0.25">
      <c r="G1741" s="68"/>
    </row>
    <row r="1742" spans="7:7" x14ac:dyDescent="0.25">
      <c r="G1742" s="68"/>
    </row>
    <row r="1743" spans="7:7" x14ac:dyDescent="0.25">
      <c r="G1743" s="68"/>
    </row>
    <row r="1744" spans="7:7" x14ac:dyDescent="0.25">
      <c r="G1744" s="68"/>
    </row>
    <row r="1745" spans="7:7" x14ac:dyDescent="0.25">
      <c r="G1745" s="68"/>
    </row>
    <row r="1746" spans="7:7" x14ac:dyDescent="0.25">
      <c r="G1746" s="68"/>
    </row>
    <row r="1747" spans="7:7" x14ac:dyDescent="0.25">
      <c r="G1747" s="68"/>
    </row>
    <row r="1748" spans="7:7" x14ac:dyDescent="0.25">
      <c r="G1748" s="68"/>
    </row>
    <row r="1749" spans="7:7" x14ac:dyDescent="0.25">
      <c r="G1749" s="68"/>
    </row>
    <row r="1750" spans="7:7" x14ac:dyDescent="0.25">
      <c r="G1750" s="68"/>
    </row>
    <row r="1751" spans="7:7" x14ac:dyDescent="0.25">
      <c r="G1751" s="68"/>
    </row>
    <row r="1752" spans="7:7" x14ac:dyDescent="0.25">
      <c r="G1752" s="68"/>
    </row>
    <row r="1753" spans="7:7" x14ac:dyDescent="0.25">
      <c r="G1753" s="68"/>
    </row>
    <row r="1754" spans="7:7" x14ac:dyDescent="0.25">
      <c r="G1754" s="68"/>
    </row>
    <row r="1755" spans="7:7" x14ac:dyDescent="0.25">
      <c r="G1755" s="68"/>
    </row>
    <row r="1756" spans="7:7" x14ac:dyDescent="0.25">
      <c r="G1756" s="68"/>
    </row>
    <row r="1757" spans="7:7" x14ac:dyDescent="0.25">
      <c r="G1757" s="68"/>
    </row>
    <row r="1758" spans="7:7" x14ac:dyDescent="0.25">
      <c r="G1758" s="68"/>
    </row>
    <row r="1759" spans="7:7" x14ac:dyDescent="0.25">
      <c r="G1759" s="68"/>
    </row>
    <row r="1760" spans="7:7" x14ac:dyDescent="0.25">
      <c r="G1760" s="68"/>
    </row>
    <row r="1761" spans="7:7" x14ac:dyDescent="0.25">
      <c r="G1761" s="68"/>
    </row>
    <row r="1762" spans="7:7" x14ac:dyDescent="0.25">
      <c r="G1762" s="68"/>
    </row>
    <row r="1763" spans="7:7" x14ac:dyDescent="0.25">
      <c r="G1763" s="68"/>
    </row>
    <row r="1764" spans="7:7" x14ac:dyDescent="0.25">
      <c r="G1764" s="68"/>
    </row>
    <row r="1765" spans="7:7" x14ac:dyDescent="0.25">
      <c r="G1765" s="68"/>
    </row>
    <row r="1766" spans="7:7" x14ac:dyDescent="0.25">
      <c r="G1766" s="68"/>
    </row>
    <row r="1767" spans="7:7" x14ac:dyDescent="0.25">
      <c r="G1767" s="68"/>
    </row>
    <row r="1768" spans="7:7" x14ac:dyDescent="0.25">
      <c r="G1768" s="68"/>
    </row>
    <row r="1769" spans="7:7" x14ac:dyDescent="0.25">
      <c r="G1769" s="68"/>
    </row>
    <row r="1770" spans="7:7" x14ac:dyDescent="0.25">
      <c r="G1770" s="68"/>
    </row>
    <row r="1771" spans="7:7" x14ac:dyDescent="0.25">
      <c r="G1771" s="68"/>
    </row>
    <row r="1772" spans="7:7" x14ac:dyDescent="0.25">
      <c r="G1772" s="68"/>
    </row>
    <row r="1773" spans="7:7" x14ac:dyDescent="0.25">
      <c r="G1773" s="68"/>
    </row>
    <row r="1774" spans="7:7" x14ac:dyDescent="0.25">
      <c r="G1774" s="68"/>
    </row>
    <row r="1775" spans="7:7" x14ac:dyDescent="0.25">
      <c r="G1775" s="68"/>
    </row>
    <row r="1776" spans="7:7" x14ac:dyDescent="0.25">
      <c r="G1776" s="68"/>
    </row>
    <row r="1777" spans="7:7" x14ac:dyDescent="0.25">
      <c r="G1777" s="68"/>
    </row>
    <row r="1778" spans="7:7" x14ac:dyDescent="0.25">
      <c r="G1778" s="68"/>
    </row>
    <row r="1779" spans="7:7" x14ac:dyDescent="0.25">
      <c r="G1779" s="68"/>
    </row>
    <row r="1780" spans="7:7" x14ac:dyDescent="0.25">
      <c r="G1780" s="68"/>
    </row>
    <row r="1781" spans="7:7" x14ac:dyDescent="0.25">
      <c r="G1781" s="68"/>
    </row>
    <row r="1782" spans="7:7" x14ac:dyDescent="0.25">
      <c r="G1782" s="68"/>
    </row>
    <row r="1783" spans="7:7" x14ac:dyDescent="0.25">
      <c r="G1783" s="68"/>
    </row>
    <row r="1784" spans="7:7" x14ac:dyDescent="0.25">
      <c r="G1784" s="68"/>
    </row>
    <row r="1785" spans="7:7" x14ac:dyDescent="0.25">
      <c r="G1785" s="68"/>
    </row>
    <row r="1786" spans="7:7" x14ac:dyDescent="0.25">
      <c r="G1786" s="68"/>
    </row>
    <row r="1787" spans="7:7" x14ac:dyDescent="0.25">
      <c r="G1787" s="68"/>
    </row>
    <row r="1788" spans="7:7" x14ac:dyDescent="0.25">
      <c r="G1788" s="68"/>
    </row>
    <row r="1789" spans="7:7" x14ac:dyDescent="0.25">
      <c r="G1789" s="68"/>
    </row>
    <row r="1790" spans="7:7" x14ac:dyDescent="0.25">
      <c r="G1790" s="68"/>
    </row>
    <row r="1791" spans="7:7" x14ac:dyDescent="0.25">
      <c r="G1791" s="68"/>
    </row>
    <row r="1792" spans="7:7" x14ac:dyDescent="0.25">
      <c r="G1792" s="68"/>
    </row>
    <row r="1793" spans="7:7" x14ac:dyDescent="0.25">
      <c r="G1793" s="68"/>
    </row>
    <row r="1794" spans="7:7" x14ac:dyDescent="0.25">
      <c r="G1794" s="68"/>
    </row>
    <row r="1795" spans="7:7" x14ac:dyDescent="0.25">
      <c r="G1795" s="68"/>
    </row>
    <row r="1796" spans="7:7" x14ac:dyDescent="0.25">
      <c r="G1796" s="68"/>
    </row>
    <row r="1797" spans="7:7" x14ac:dyDescent="0.25">
      <c r="G1797" s="68"/>
    </row>
    <row r="1798" spans="7:7" x14ac:dyDescent="0.25">
      <c r="G1798" s="68"/>
    </row>
    <row r="1799" spans="7:7" x14ac:dyDescent="0.25">
      <c r="G1799" s="68"/>
    </row>
    <row r="1800" spans="7:7" x14ac:dyDescent="0.25">
      <c r="G1800" s="68"/>
    </row>
    <row r="1801" spans="7:7" x14ac:dyDescent="0.25">
      <c r="G1801" s="68"/>
    </row>
    <row r="1802" spans="7:7" x14ac:dyDescent="0.25">
      <c r="G1802" s="68"/>
    </row>
    <row r="1803" spans="7:7" x14ac:dyDescent="0.25">
      <c r="G1803" s="68"/>
    </row>
    <row r="1804" spans="7:7" x14ac:dyDescent="0.25">
      <c r="G1804" s="68"/>
    </row>
    <row r="1805" spans="7:7" x14ac:dyDescent="0.25">
      <c r="G1805" s="68"/>
    </row>
    <row r="1806" spans="7:7" x14ac:dyDescent="0.25">
      <c r="G1806" s="68"/>
    </row>
    <row r="1807" spans="7:7" x14ac:dyDescent="0.25">
      <c r="G1807" s="68"/>
    </row>
    <row r="1808" spans="7:7" x14ac:dyDescent="0.25">
      <c r="G1808" s="68"/>
    </row>
    <row r="1809" spans="7:7" x14ac:dyDescent="0.25">
      <c r="G1809" s="68"/>
    </row>
    <row r="1810" spans="7:7" x14ac:dyDescent="0.25">
      <c r="G1810" s="68"/>
    </row>
    <row r="1811" spans="7:7" x14ac:dyDescent="0.25">
      <c r="G1811" s="68"/>
    </row>
    <row r="1812" spans="7:7" x14ac:dyDescent="0.25">
      <c r="G1812" s="68"/>
    </row>
    <row r="1813" spans="7:7" x14ac:dyDescent="0.25">
      <c r="G1813" s="68"/>
    </row>
    <row r="1814" spans="7:7" x14ac:dyDescent="0.25">
      <c r="G1814" s="68"/>
    </row>
    <row r="1815" spans="7:7" x14ac:dyDescent="0.25">
      <c r="G1815" s="68"/>
    </row>
    <row r="1816" spans="7:7" x14ac:dyDescent="0.25">
      <c r="G1816" s="68"/>
    </row>
    <row r="1817" spans="7:7" x14ac:dyDescent="0.25">
      <c r="G1817" s="68"/>
    </row>
    <row r="1818" spans="7:7" x14ac:dyDescent="0.25">
      <c r="G1818" s="68"/>
    </row>
    <row r="1819" spans="7:7" x14ac:dyDescent="0.25">
      <c r="G1819" s="68"/>
    </row>
    <row r="1820" spans="7:7" x14ac:dyDescent="0.25">
      <c r="G1820" s="68"/>
    </row>
    <row r="1821" spans="7:7" x14ac:dyDescent="0.25">
      <c r="G1821" s="68"/>
    </row>
    <row r="1822" spans="7:7" x14ac:dyDescent="0.25">
      <c r="G1822" s="68"/>
    </row>
    <row r="1823" spans="7:7" x14ac:dyDescent="0.25">
      <c r="G1823" s="68"/>
    </row>
    <row r="1824" spans="7:7" x14ac:dyDescent="0.25">
      <c r="G1824" s="68"/>
    </row>
    <row r="1825" spans="7:7" x14ac:dyDescent="0.25">
      <c r="G1825" s="68"/>
    </row>
    <row r="1826" spans="7:7" x14ac:dyDescent="0.25">
      <c r="G1826" s="68"/>
    </row>
    <row r="1827" spans="7:7" x14ac:dyDescent="0.25">
      <c r="G1827" s="68"/>
    </row>
    <row r="1828" spans="7:7" x14ac:dyDescent="0.25">
      <c r="G1828" s="68"/>
    </row>
    <row r="1829" spans="7:7" x14ac:dyDescent="0.25">
      <c r="G1829" s="68"/>
    </row>
    <row r="1830" spans="7:7" x14ac:dyDescent="0.25">
      <c r="G1830" s="68"/>
    </row>
    <row r="1831" spans="7:7" x14ac:dyDescent="0.25">
      <c r="G1831" s="68"/>
    </row>
    <row r="1832" spans="7:7" x14ac:dyDescent="0.25">
      <c r="G1832" s="68"/>
    </row>
    <row r="1833" spans="7:7" x14ac:dyDescent="0.25">
      <c r="G1833" s="68"/>
    </row>
    <row r="1834" spans="7:7" x14ac:dyDescent="0.25">
      <c r="G1834" s="68"/>
    </row>
    <row r="1835" spans="7:7" x14ac:dyDescent="0.25">
      <c r="G1835" s="68"/>
    </row>
    <row r="1836" spans="7:7" x14ac:dyDescent="0.25">
      <c r="G1836" s="68"/>
    </row>
    <row r="1837" spans="7:7" x14ac:dyDescent="0.25">
      <c r="G1837" s="68"/>
    </row>
    <row r="1838" spans="7:7" x14ac:dyDescent="0.25">
      <c r="G1838" s="68"/>
    </row>
    <row r="1839" spans="7:7" x14ac:dyDescent="0.25">
      <c r="G1839" s="68"/>
    </row>
    <row r="1840" spans="7:7" x14ac:dyDescent="0.25">
      <c r="G1840" s="68"/>
    </row>
    <row r="1841" spans="7:7" x14ac:dyDescent="0.25">
      <c r="G1841" s="68"/>
    </row>
    <row r="1842" spans="7:7" x14ac:dyDescent="0.25">
      <c r="G1842" s="68"/>
    </row>
    <row r="1843" spans="7:7" x14ac:dyDescent="0.25">
      <c r="G1843" s="68"/>
    </row>
    <row r="1844" spans="7:7" x14ac:dyDescent="0.25">
      <c r="G1844" s="68"/>
    </row>
    <row r="1845" spans="7:7" x14ac:dyDescent="0.25">
      <c r="G1845" s="68"/>
    </row>
    <row r="1846" spans="7:7" x14ac:dyDescent="0.25">
      <c r="G1846" s="68"/>
    </row>
    <row r="1847" spans="7:7" x14ac:dyDescent="0.25">
      <c r="G1847" s="68"/>
    </row>
    <row r="1848" spans="7:7" x14ac:dyDescent="0.25">
      <c r="G1848" s="68"/>
    </row>
    <row r="1849" spans="7:7" x14ac:dyDescent="0.25">
      <c r="G1849" s="68"/>
    </row>
    <row r="1850" spans="7:7" x14ac:dyDescent="0.25">
      <c r="G1850" s="68"/>
    </row>
    <row r="1851" spans="7:7" x14ac:dyDescent="0.25">
      <c r="G1851" s="68"/>
    </row>
    <row r="1852" spans="7:7" x14ac:dyDescent="0.25">
      <c r="G1852" s="68"/>
    </row>
    <row r="1853" spans="7:7" x14ac:dyDescent="0.25">
      <c r="G1853" s="68"/>
    </row>
    <row r="1854" spans="7:7" x14ac:dyDescent="0.25">
      <c r="G1854" s="68"/>
    </row>
    <row r="1855" spans="7:7" x14ac:dyDescent="0.25">
      <c r="G1855" s="68"/>
    </row>
    <row r="1856" spans="7:7" x14ac:dyDescent="0.25">
      <c r="G1856" s="68"/>
    </row>
    <row r="1857" spans="7:7" x14ac:dyDescent="0.25">
      <c r="G1857" s="68"/>
    </row>
    <row r="1858" spans="7:7" x14ac:dyDescent="0.25">
      <c r="G1858" s="68"/>
    </row>
    <row r="1859" spans="7:7" x14ac:dyDescent="0.25">
      <c r="G1859" s="68"/>
    </row>
    <row r="1860" spans="7:7" x14ac:dyDescent="0.25">
      <c r="G1860" s="68"/>
    </row>
    <row r="1861" spans="7:7" x14ac:dyDescent="0.25">
      <c r="G1861" s="68"/>
    </row>
    <row r="1862" spans="7:7" x14ac:dyDescent="0.25">
      <c r="G1862" s="68"/>
    </row>
    <row r="1863" spans="7:7" x14ac:dyDescent="0.25">
      <c r="G1863" s="68"/>
    </row>
    <row r="1864" spans="7:7" x14ac:dyDescent="0.25">
      <c r="G1864" s="68"/>
    </row>
    <row r="1865" spans="7:7" x14ac:dyDescent="0.25">
      <c r="G1865" s="68"/>
    </row>
    <row r="1866" spans="7:7" x14ac:dyDescent="0.25">
      <c r="G1866" s="68"/>
    </row>
    <row r="1867" spans="7:7" x14ac:dyDescent="0.25">
      <c r="G1867" s="68"/>
    </row>
    <row r="1868" spans="7:7" x14ac:dyDescent="0.25">
      <c r="G1868" s="68"/>
    </row>
    <row r="1869" spans="7:7" x14ac:dyDescent="0.25">
      <c r="G1869" s="68"/>
    </row>
    <row r="1870" spans="7:7" x14ac:dyDescent="0.25">
      <c r="G1870" s="68"/>
    </row>
    <row r="1871" spans="7:7" x14ac:dyDescent="0.25">
      <c r="G1871" s="68"/>
    </row>
    <row r="1872" spans="7:7" x14ac:dyDescent="0.25">
      <c r="G1872" s="68"/>
    </row>
    <row r="1873" spans="7:7" x14ac:dyDescent="0.25">
      <c r="G1873" s="68"/>
    </row>
    <row r="1874" spans="7:7" x14ac:dyDescent="0.25">
      <c r="G1874" s="68"/>
    </row>
    <row r="1875" spans="7:7" x14ac:dyDescent="0.25">
      <c r="G1875" s="68"/>
    </row>
    <row r="1876" spans="7:7" x14ac:dyDescent="0.25">
      <c r="G1876" s="68"/>
    </row>
    <row r="1877" spans="7:7" x14ac:dyDescent="0.25">
      <c r="G1877" s="68"/>
    </row>
    <row r="1878" spans="7:7" x14ac:dyDescent="0.25">
      <c r="G1878" s="68"/>
    </row>
    <row r="1879" spans="7:7" x14ac:dyDescent="0.25">
      <c r="G1879" s="68"/>
    </row>
    <row r="1880" spans="7:7" x14ac:dyDescent="0.25">
      <c r="G1880" s="68"/>
    </row>
    <row r="1881" spans="7:7" x14ac:dyDescent="0.25">
      <c r="G1881" s="68"/>
    </row>
    <row r="1882" spans="7:7" x14ac:dyDescent="0.25">
      <c r="G1882" s="68"/>
    </row>
    <row r="1883" spans="7:7" x14ac:dyDescent="0.25">
      <c r="G1883" s="68"/>
    </row>
    <row r="1884" spans="7:7" x14ac:dyDescent="0.25">
      <c r="G1884" s="68"/>
    </row>
    <row r="1885" spans="7:7" x14ac:dyDescent="0.25">
      <c r="G1885" s="68"/>
    </row>
    <row r="1886" spans="7:7" x14ac:dyDescent="0.25">
      <c r="G1886" s="68"/>
    </row>
    <row r="1887" spans="7:7" x14ac:dyDescent="0.25">
      <c r="G1887" s="68"/>
    </row>
    <row r="1888" spans="7:7" x14ac:dyDescent="0.25">
      <c r="G1888" s="68"/>
    </row>
    <row r="1889" spans="7:7" x14ac:dyDescent="0.25">
      <c r="G1889" s="68"/>
    </row>
    <row r="1890" spans="7:7" x14ac:dyDescent="0.25">
      <c r="G1890" s="68"/>
    </row>
    <row r="1891" spans="7:7" x14ac:dyDescent="0.25">
      <c r="G1891" s="68"/>
    </row>
    <row r="1892" spans="7:7" x14ac:dyDescent="0.25">
      <c r="G1892" s="68"/>
    </row>
    <row r="1893" spans="7:7" x14ac:dyDescent="0.25">
      <c r="G1893" s="68"/>
    </row>
    <row r="1894" spans="7:7" x14ac:dyDescent="0.25">
      <c r="G1894" s="68"/>
    </row>
    <row r="1895" spans="7:7" x14ac:dyDescent="0.25">
      <c r="G1895" s="68"/>
    </row>
    <row r="1896" spans="7:7" x14ac:dyDescent="0.25">
      <c r="G1896" s="68"/>
    </row>
    <row r="1897" spans="7:7" x14ac:dyDescent="0.25">
      <c r="G1897" s="68"/>
    </row>
    <row r="1898" spans="7:7" x14ac:dyDescent="0.25">
      <c r="G1898" s="68"/>
    </row>
    <row r="1899" spans="7:7" x14ac:dyDescent="0.25">
      <c r="G1899" s="68"/>
    </row>
    <row r="1900" spans="7:7" x14ac:dyDescent="0.25">
      <c r="G1900" s="68"/>
    </row>
    <row r="1901" spans="7:7" x14ac:dyDescent="0.25">
      <c r="G1901" s="68"/>
    </row>
    <row r="1902" spans="7:7" x14ac:dyDescent="0.25">
      <c r="G1902" s="68"/>
    </row>
    <row r="1903" spans="7:7" x14ac:dyDescent="0.25">
      <c r="G1903" s="68"/>
    </row>
    <row r="1904" spans="7:7" x14ac:dyDescent="0.25">
      <c r="G1904" s="68"/>
    </row>
    <row r="1905" spans="7:7" x14ac:dyDescent="0.25">
      <c r="G1905" s="68"/>
    </row>
    <row r="1906" spans="7:7" x14ac:dyDescent="0.25">
      <c r="G1906" s="68"/>
    </row>
    <row r="1907" spans="7:7" x14ac:dyDescent="0.25">
      <c r="G1907" s="68"/>
    </row>
    <row r="1908" spans="7:7" x14ac:dyDescent="0.25">
      <c r="G1908" s="68"/>
    </row>
    <row r="1909" spans="7:7" x14ac:dyDescent="0.25">
      <c r="G1909" s="68"/>
    </row>
    <row r="1910" spans="7:7" x14ac:dyDescent="0.25">
      <c r="G1910" s="68"/>
    </row>
    <row r="1911" spans="7:7" x14ac:dyDescent="0.25">
      <c r="G1911" s="68"/>
    </row>
    <row r="1912" spans="7:7" x14ac:dyDescent="0.25">
      <c r="G1912" s="68"/>
    </row>
    <row r="1913" spans="7:7" x14ac:dyDescent="0.25">
      <c r="G1913" s="68"/>
    </row>
    <row r="1914" spans="7:7" x14ac:dyDescent="0.25">
      <c r="G1914" s="68"/>
    </row>
    <row r="1915" spans="7:7" x14ac:dyDescent="0.25">
      <c r="G1915" s="68"/>
    </row>
    <row r="1916" spans="7:7" x14ac:dyDescent="0.25">
      <c r="G1916" s="68"/>
    </row>
    <row r="1917" spans="7:7" x14ac:dyDescent="0.25">
      <c r="G1917" s="68"/>
    </row>
    <row r="1918" spans="7:7" x14ac:dyDescent="0.25">
      <c r="G1918" s="68"/>
    </row>
    <row r="1919" spans="7:7" x14ac:dyDescent="0.25">
      <c r="G1919" s="68"/>
    </row>
    <row r="1920" spans="7:7" x14ac:dyDescent="0.25">
      <c r="G1920" s="68"/>
    </row>
    <row r="1921" spans="7:7" x14ac:dyDescent="0.25">
      <c r="G1921" s="68"/>
    </row>
    <row r="1922" spans="7:7" x14ac:dyDescent="0.25">
      <c r="G1922" s="68"/>
    </row>
    <row r="1923" spans="7:7" x14ac:dyDescent="0.25">
      <c r="G1923" s="68"/>
    </row>
    <row r="1924" spans="7:7" x14ac:dyDescent="0.25">
      <c r="G1924" s="68"/>
    </row>
    <row r="1925" spans="7:7" x14ac:dyDescent="0.25">
      <c r="G1925" s="68"/>
    </row>
    <row r="1926" spans="7:7" x14ac:dyDescent="0.25">
      <c r="G1926" s="68"/>
    </row>
    <row r="1927" spans="7:7" x14ac:dyDescent="0.25">
      <c r="G1927" s="68"/>
    </row>
    <row r="1928" spans="7:7" x14ac:dyDescent="0.25">
      <c r="G1928" s="68"/>
    </row>
    <row r="1929" spans="7:7" x14ac:dyDescent="0.25">
      <c r="G1929" s="68"/>
    </row>
    <row r="1930" spans="7:7" x14ac:dyDescent="0.25">
      <c r="G1930" s="68"/>
    </row>
    <row r="1931" spans="7:7" x14ac:dyDescent="0.25">
      <c r="G1931" s="68"/>
    </row>
    <row r="1932" spans="7:7" x14ac:dyDescent="0.25">
      <c r="G1932" s="68"/>
    </row>
    <row r="1933" spans="7:7" x14ac:dyDescent="0.25">
      <c r="G1933" s="68"/>
    </row>
    <row r="1934" spans="7:7" x14ac:dyDescent="0.25">
      <c r="G1934" s="68"/>
    </row>
    <row r="1935" spans="7:7" x14ac:dyDescent="0.25">
      <c r="G1935" s="68"/>
    </row>
    <row r="1936" spans="7:7" x14ac:dyDescent="0.25">
      <c r="G1936" s="68"/>
    </row>
    <row r="1937" spans="7:7" x14ac:dyDescent="0.25">
      <c r="G1937" s="68"/>
    </row>
    <row r="1938" spans="7:7" x14ac:dyDescent="0.25">
      <c r="G1938" s="68"/>
    </row>
    <row r="1939" spans="7:7" x14ac:dyDescent="0.25">
      <c r="G1939" s="68"/>
    </row>
    <row r="1940" spans="7:7" x14ac:dyDescent="0.25">
      <c r="G1940" s="68"/>
    </row>
    <row r="1941" spans="7:7" x14ac:dyDescent="0.25">
      <c r="G1941" s="68"/>
    </row>
    <row r="1942" spans="7:7" x14ac:dyDescent="0.25">
      <c r="G1942" s="68"/>
    </row>
    <row r="1943" spans="7:7" x14ac:dyDescent="0.25">
      <c r="G1943" s="68"/>
    </row>
    <row r="1944" spans="7:7" x14ac:dyDescent="0.25">
      <c r="G1944" s="68"/>
    </row>
    <row r="1945" spans="7:7" x14ac:dyDescent="0.25">
      <c r="G1945" s="68"/>
    </row>
    <row r="1946" spans="7:7" x14ac:dyDescent="0.25">
      <c r="G1946" s="68"/>
    </row>
    <row r="1947" spans="7:7" x14ac:dyDescent="0.25">
      <c r="G1947" s="68"/>
    </row>
    <row r="1948" spans="7:7" x14ac:dyDescent="0.25">
      <c r="G1948" s="68"/>
    </row>
    <row r="1949" spans="7:7" x14ac:dyDescent="0.25">
      <c r="G1949" s="68"/>
    </row>
    <row r="1950" spans="7:7" x14ac:dyDescent="0.25">
      <c r="G1950" s="68"/>
    </row>
    <row r="1951" spans="7:7" x14ac:dyDescent="0.25">
      <c r="G1951" s="68"/>
    </row>
    <row r="1952" spans="7:7" x14ac:dyDescent="0.25">
      <c r="G1952" s="68"/>
    </row>
    <row r="1953" spans="7:7" x14ac:dyDescent="0.25">
      <c r="G1953" s="68"/>
    </row>
    <row r="1954" spans="7:7" x14ac:dyDescent="0.25">
      <c r="G1954" s="68"/>
    </row>
    <row r="1955" spans="7:7" x14ac:dyDescent="0.25">
      <c r="G1955" s="68"/>
    </row>
    <row r="1956" spans="7:7" x14ac:dyDescent="0.25">
      <c r="G1956" s="68"/>
    </row>
    <row r="1957" spans="7:7" x14ac:dyDescent="0.25">
      <c r="G1957" s="68"/>
    </row>
    <row r="1958" spans="7:7" x14ac:dyDescent="0.25">
      <c r="G1958" s="68"/>
    </row>
    <row r="1959" spans="7:7" x14ac:dyDescent="0.25">
      <c r="G1959" s="68"/>
    </row>
    <row r="1960" spans="7:7" x14ac:dyDescent="0.25">
      <c r="G1960" s="68"/>
    </row>
    <row r="1961" spans="7:7" x14ac:dyDescent="0.25">
      <c r="G1961" s="68"/>
    </row>
    <row r="1962" spans="7:7" x14ac:dyDescent="0.25">
      <c r="G1962" s="68"/>
    </row>
    <row r="1963" spans="7:7" x14ac:dyDescent="0.25">
      <c r="G1963" s="68"/>
    </row>
    <row r="1964" spans="7:7" x14ac:dyDescent="0.25">
      <c r="G1964" s="68"/>
    </row>
    <row r="1965" spans="7:7" x14ac:dyDescent="0.25">
      <c r="G1965" s="68"/>
    </row>
    <row r="1966" spans="7:7" x14ac:dyDescent="0.25">
      <c r="G1966" s="68"/>
    </row>
    <row r="1967" spans="7:7" x14ac:dyDescent="0.25">
      <c r="G1967" s="68"/>
    </row>
    <row r="1968" spans="7:7" x14ac:dyDescent="0.25">
      <c r="G1968" s="68"/>
    </row>
    <row r="1969" spans="7:7" x14ac:dyDescent="0.25">
      <c r="G1969" s="68"/>
    </row>
    <row r="1970" spans="7:7" x14ac:dyDescent="0.25">
      <c r="G1970" s="68"/>
    </row>
    <row r="1971" spans="7:7" x14ac:dyDescent="0.25">
      <c r="G1971" s="68"/>
    </row>
    <row r="1972" spans="7:7" x14ac:dyDescent="0.25">
      <c r="G1972" s="68"/>
    </row>
    <row r="1973" spans="7:7" x14ac:dyDescent="0.25">
      <c r="G1973" s="68"/>
    </row>
    <row r="1974" spans="7:7" x14ac:dyDescent="0.25">
      <c r="G1974" s="68"/>
    </row>
    <row r="1975" spans="7:7" x14ac:dyDescent="0.25">
      <c r="G1975" s="68"/>
    </row>
    <row r="1976" spans="7:7" x14ac:dyDescent="0.25">
      <c r="G1976" s="68"/>
    </row>
    <row r="1977" spans="7:7" x14ac:dyDescent="0.25">
      <c r="G1977" s="68"/>
    </row>
    <row r="1978" spans="7:7" x14ac:dyDescent="0.25">
      <c r="G1978" s="68"/>
    </row>
    <row r="1979" spans="7:7" x14ac:dyDescent="0.25">
      <c r="G1979" s="68"/>
    </row>
    <row r="1980" spans="7:7" x14ac:dyDescent="0.25">
      <c r="G1980" s="68"/>
    </row>
    <row r="1981" spans="7:7" x14ac:dyDescent="0.25">
      <c r="G1981" s="68"/>
    </row>
    <row r="1982" spans="7:7" x14ac:dyDescent="0.25">
      <c r="G1982" s="68"/>
    </row>
    <row r="1983" spans="7:7" x14ac:dyDescent="0.25">
      <c r="G1983" s="68"/>
    </row>
    <row r="1984" spans="7:7" x14ac:dyDescent="0.25">
      <c r="G1984" s="68"/>
    </row>
    <row r="1985" spans="7:7" x14ac:dyDescent="0.25">
      <c r="G1985" s="68"/>
    </row>
    <row r="1986" spans="7:7" x14ac:dyDescent="0.25">
      <c r="G1986" s="68"/>
    </row>
    <row r="1987" spans="7:7" x14ac:dyDescent="0.25">
      <c r="G1987" s="68"/>
    </row>
    <row r="1988" spans="7:7" x14ac:dyDescent="0.25">
      <c r="G1988" s="68"/>
    </row>
    <row r="1989" spans="7:7" x14ac:dyDescent="0.25">
      <c r="G1989" s="68"/>
    </row>
    <row r="1990" spans="7:7" x14ac:dyDescent="0.25">
      <c r="G1990" s="68"/>
    </row>
    <row r="1991" spans="7:7" x14ac:dyDescent="0.25">
      <c r="G1991" s="68"/>
    </row>
    <row r="1992" spans="7:7" x14ac:dyDescent="0.25">
      <c r="G1992" s="68"/>
    </row>
    <row r="1993" spans="7:7" x14ac:dyDescent="0.25">
      <c r="G1993" s="68"/>
    </row>
    <row r="1994" spans="7:7" x14ac:dyDescent="0.25">
      <c r="G1994" s="68"/>
    </row>
    <row r="1995" spans="7:7" x14ac:dyDescent="0.25">
      <c r="G1995" s="68"/>
    </row>
    <row r="1996" spans="7:7" x14ac:dyDescent="0.25">
      <c r="G1996" s="68"/>
    </row>
    <row r="1997" spans="7:7" x14ac:dyDescent="0.25">
      <c r="G1997" s="68"/>
    </row>
    <row r="1998" spans="7:7" x14ac:dyDescent="0.25">
      <c r="G1998" s="68"/>
    </row>
    <row r="1999" spans="7:7" x14ac:dyDescent="0.25">
      <c r="G1999" s="68"/>
    </row>
    <row r="2000" spans="7:7" x14ac:dyDescent="0.25">
      <c r="G2000" s="68"/>
    </row>
    <row r="2001" spans="7:7" x14ac:dyDescent="0.25">
      <c r="G2001" s="68"/>
    </row>
    <row r="2002" spans="7:7" x14ac:dyDescent="0.25">
      <c r="G2002" s="68"/>
    </row>
    <row r="2003" spans="7:7" x14ac:dyDescent="0.25">
      <c r="G2003" s="68"/>
    </row>
    <row r="2004" spans="7:7" x14ac:dyDescent="0.25">
      <c r="G2004" s="68"/>
    </row>
    <row r="2005" spans="7:7" x14ac:dyDescent="0.25">
      <c r="G2005" s="68"/>
    </row>
    <row r="2006" spans="7:7" x14ac:dyDescent="0.25">
      <c r="G2006" s="68"/>
    </row>
    <row r="2007" spans="7:7" x14ac:dyDescent="0.25">
      <c r="G2007" s="68"/>
    </row>
    <row r="2008" spans="7:7" x14ac:dyDescent="0.25">
      <c r="G2008" s="68"/>
    </row>
    <row r="2009" spans="7:7" x14ac:dyDescent="0.25">
      <c r="G2009" s="68"/>
    </row>
    <row r="2010" spans="7:7" x14ac:dyDescent="0.25">
      <c r="G2010" s="68"/>
    </row>
    <row r="2011" spans="7:7" x14ac:dyDescent="0.25">
      <c r="G2011" s="68"/>
    </row>
    <row r="2012" spans="7:7" x14ac:dyDescent="0.25">
      <c r="G2012" s="68"/>
    </row>
    <row r="2013" spans="7:7" x14ac:dyDescent="0.25">
      <c r="G2013" s="68"/>
    </row>
    <row r="2014" spans="7:7" x14ac:dyDescent="0.25">
      <c r="G2014" s="68"/>
    </row>
    <row r="2015" spans="7:7" x14ac:dyDescent="0.25">
      <c r="G2015" s="68"/>
    </row>
    <row r="2016" spans="7:7" x14ac:dyDescent="0.25">
      <c r="G2016" s="68"/>
    </row>
    <row r="2017" spans="7:7" x14ac:dyDescent="0.25">
      <c r="G2017" s="68"/>
    </row>
    <row r="2018" spans="7:7" x14ac:dyDescent="0.25">
      <c r="G2018" s="68"/>
    </row>
    <row r="2019" spans="7:7" x14ac:dyDescent="0.25">
      <c r="G2019" s="68"/>
    </row>
    <row r="2020" spans="7:7" x14ac:dyDescent="0.25">
      <c r="G2020" s="68"/>
    </row>
    <row r="2021" spans="7:7" x14ac:dyDescent="0.25">
      <c r="G2021" s="68"/>
    </row>
    <row r="2022" spans="7:7" x14ac:dyDescent="0.25">
      <c r="G2022" s="68"/>
    </row>
    <row r="2023" spans="7:7" x14ac:dyDescent="0.25">
      <c r="G2023" s="68"/>
    </row>
    <row r="2024" spans="7:7" x14ac:dyDescent="0.25">
      <c r="G2024" s="68"/>
    </row>
    <row r="2025" spans="7:7" x14ac:dyDescent="0.25">
      <c r="G2025" s="68"/>
    </row>
    <row r="2026" spans="7:7" x14ac:dyDescent="0.25">
      <c r="G2026" s="68"/>
    </row>
    <row r="2027" spans="7:7" x14ac:dyDescent="0.25">
      <c r="G2027" s="68"/>
    </row>
    <row r="2028" spans="7:7" x14ac:dyDescent="0.25">
      <c r="G2028" s="68"/>
    </row>
    <row r="2029" spans="7:7" x14ac:dyDescent="0.25">
      <c r="G2029" s="68"/>
    </row>
    <row r="2030" spans="7:7" x14ac:dyDescent="0.25">
      <c r="G2030" s="68"/>
    </row>
    <row r="2031" spans="7:7" x14ac:dyDescent="0.25">
      <c r="G2031" s="68"/>
    </row>
    <row r="2032" spans="7:7" x14ac:dyDescent="0.25">
      <c r="G2032" s="68"/>
    </row>
    <row r="2033" spans="7:7" x14ac:dyDescent="0.25">
      <c r="G2033" s="68"/>
    </row>
    <row r="2034" spans="7:7" x14ac:dyDescent="0.25">
      <c r="G2034" s="68"/>
    </row>
    <row r="2035" spans="7:7" x14ac:dyDescent="0.25">
      <c r="G2035" s="68"/>
    </row>
    <row r="2036" spans="7:7" x14ac:dyDescent="0.25">
      <c r="G2036" s="68"/>
    </row>
    <row r="2037" spans="7:7" x14ac:dyDescent="0.25">
      <c r="G2037" s="68"/>
    </row>
    <row r="2038" spans="7:7" x14ac:dyDescent="0.25">
      <c r="G2038" s="68"/>
    </row>
    <row r="2039" spans="7:7" x14ac:dyDescent="0.25">
      <c r="G2039" s="68"/>
    </row>
    <row r="2040" spans="7:7" x14ac:dyDescent="0.25">
      <c r="G2040" s="68"/>
    </row>
    <row r="2041" spans="7:7" x14ac:dyDescent="0.25">
      <c r="G2041" s="68"/>
    </row>
    <row r="2042" spans="7:7" x14ac:dyDescent="0.25">
      <c r="G2042" s="68"/>
    </row>
    <row r="2043" spans="7:7" x14ac:dyDescent="0.25">
      <c r="G2043" s="68"/>
    </row>
    <row r="2044" spans="7:7" x14ac:dyDescent="0.25">
      <c r="G2044" s="68"/>
    </row>
    <row r="2045" spans="7:7" x14ac:dyDescent="0.25">
      <c r="G2045" s="68"/>
    </row>
    <row r="2046" spans="7:7" x14ac:dyDescent="0.25">
      <c r="G2046" s="68"/>
    </row>
    <row r="2047" spans="7:7" x14ac:dyDescent="0.25">
      <c r="G2047" s="68"/>
    </row>
    <row r="2048" spans="7:7" x14ac:dyDescent="0.25">
      <c r="G2048" s="68"/>
    </row>
    <row r="2049" spans="7:7" x14ac:dyDescent="0.25">
      <c r="G2049" s="68"/>
    </row>
    <row r="2050" spans="7:7" x14ac:dyDescent="0.25">
      <c r="G2050" s="68"/>
    </row>
    <row r="2051" spans="7:7" x14ac:dyDescent="0.25">
      <c r="G2051" s="68"/>
    </row>
    <row r="2052" spans="7:7" x14ac:dyDescent="0.25">
      <c r="G2052" s="68"/>
    </row>
    <row r="2053" spans="7:7" x14ac:dyDescent="0.25">
      <c r="G2053" s="68"/>
    </row>
    <row r="2054" spans="7:7" x14ac:dyDescent="0.25">
      <c r="G2054" s="68"/>
    </row>
    <row r="2055" spans="7:7" x14ac:dyDescent="0.25">
      <c r="G2055" s="68"/>
    </row>
    <row r="2056" spans="7:7" x14ac:dyDescent="0.25">
      <c r="G2056" s="68"/>
    </row>
    <row r="2057" spans="7:7" x14ac:dyDescent="0.25">
      <c r="G2057" s="68"/>
    </row>
    <row r="2058" spans="7:7" x14ac:dyDescent="0.25">
      <c r="G2058" s="68"/>
    </row>
    <row r="2059" spans="7:7" x14ac:dyDescent="0.25">
      <c r="G2059" s="68"/>
    </row>
    <row r="2060" spans="7:7" x14ac:dyDescent="0.25">
      <c r="G2060" s="68"/>
    </row>
    <row r="2061" spans="7:7" x14ac:dyDescent="0.25">
      <c r="G2061" s="68"/>
    </row>
    <row r="2062" spans="7:7" x14ac:dyDescent="0.25">
      <c r="G2062" s="68"/>
    </row>
    <row r="2063" spans="7:7" x14ac:dyDescent="0.25">
      <c r="G2063" s="68"/>
    </row>
    <row r="2064" spans="7:7" x14ac:dyDescent="0.25">
      <c r="G2064" s="68"/>
    </row>
    <row r="2065" spans="7:7" x14ac:dyDescent="0.25">
      <c r="G2065" s="68"/>
    </row>
    <row r="2066" spans="7:7" x14ac:dyDescent="0.25">
      <c r="G2066" s="68"/>
    </row>
    <row r="2067" spans="7:7" x14ac:dyDescent="0.25">
      <c r="G2067" s="68"/>
    </row>
    <row r="2068" spans="7:7" x14ac:dyDescent="0.25">
      <c r="G2068" s="68"/>
    </row>
    <row r="2069" spans="7:7" x14ac:dyDescent="0.25">
      <c r="G2069" s="68"/>
    </row>
    <row r="2070" spans="7:7" x14ac:dyDescent="0.25">
      <c r="G2070" s="68"/>
    </row>
    <row r="2071" spans="7:7" x14ac:dyDescent="0.25">
      <c r="G2071" s="68"/>
    </row>
    <row r="2072" spans="7:7" x14ac:dyDescent="0.25">
      <c r="G2072" s="68"/>
    </row>
    <row r="2073" spans="7:7" x14ac:dyDescent="0.25">
      <c r="G2073" s="68"/>
    </row>
    <row r="2074" spans="7:7" x14ac:dyDescent="0.25">
      <c r="G2074" s="68"/>
    </row>
    <row r="2075" spans="7:7" x14ac:dyDescent="0.25">
      <c r="G2075" s="68"/>
    </row>
    <row r="2076" spans="7:7" x14ac:dyDescent="0.25">
      <c r="G2076" s="68"/>
    </row>
    <row r="2077" spans="7:7" x14ac:dyDescent="0.25">
      <c r="G2077" s="68"/>
    </row>
    <row r="2078" spans="7:7" x14ac:dyDescent="0.25">
      <c r="G2078" s="68"/>
    </row>
    <row r="2079" spans="7:7" x14ac:dyDescent="0.25">
      <c r="G2079" s="68"/>
    </row>
    <row r="2080" spans="7:7" x14ac:dyDescent="0.25">
      <c r="G2080" s="68"/>
    </row>
    <row r="2081" spans="7:7" x14ac:dyDescent="0.25">
      <c r="G2081" s="68"/>
    </row>
    <row r="2082" spans="7:7" x14ac:dyDescent="0.25">
      <c r="G2082" s="68"/>
    </row>
    <row r="2083" spans="7:7" x14ac:dyDescent="0.25">
      <c r="G2083" s="68"/>
    </row>
    <row r="2084" spans="7:7" x14ac:dyDescent="0.25">
      <c r="G2084" s="68"/>
    </row>
    <row r="2085" spans="7:7" x14ac:dyDescent="0.25">
      <c r="G2085" s="68"/>
    </row>
    <row r="2086" spans="7:7" x14ac:dyDescent="0.25">
      <c r="G2086" s="68"/>
    </row>
    <row r="2087" spans="7:7" x14ac:dyDescent="0.25">
      <c r="G2087" s="68"/>
    </row>
    <row r="2088" spans="7:7" x14ac:dyDescent="0.25">
      <c r="G2088" s="68"/>
    </row>
    <row r="2089" spans="7:7" x14ac:dyDescent="0.25">
      <c r="G2089" s="68"/>
    </row>
    <row r="2090" spans="7:7" x14ac:dyDescent="0.25">
      <c r="G2090" s="68"/>
    </row>
    <row r="2091" spans="7:7" x14ac:dyDescent="0.25">
      <c r="G2091" s="68"/>
    </row>
    <row r="2092" spans="7:7" x14ac:dyDescent="0.25">
      <c r="G2092" s="68"/>
    </row>
    <row r="2093" spans="7:7" x14ac:dyDescent="0.25">
      <c r="G2093" s="68"/>
    </row>
    <row r="2094" spans="7:7" x14ac:dyDescent="0.25">
      <c r="G2094" s="68"/>
    </row>
    <row r="2095" spans="7:7" x14ac:dyDescent="0.25">
      <c r="G2095" s="68"/>
    </row>
    <row r="2096" spans="7:7" x14ac:dyDescent="0.25">
      <c r="G2096" s="68"/>
    </row>
    <row r="2097" spans="7:7" x14ac:dyDescent="0.25">
      <c r="G2097" s="68"/>
    </row>
    <row r="2098" spans="7:7" x14ac:dyDescent="0.25">
      <c r="G2098" s="68"/>
    </row>
    <row r="2099" spans="7:7" x14ac:dyDescent="0.25">
      <c r="G2099" s="68"/>
    </row>
    <row r="2100" spans="7:7" x14ac:dyDescent="0.25">
      <c r="G2100" s="68"/>
    </row>
    <row r="2101" spans="7:7" x14ac:dyDescent="0.25">
      <c r="G2101" s="68"/>
    </row>
    <row r="2102" spans="7:7" x14ac:dyDescent="0.25">
      <c r="G2102" s="68"/>
    </row>
    <row r="2103" spans="7:7" x14ac:dyDescent="0.25">
      <c r="G2103" s="68"/>
    </row>
    <row r="2104" spans="7:7" x14ac:dyDescent="0.25">
      <c r="G2104" s="68"/>
    </row>
    <row r="2105" spans="7:7" x14ac:dyDescent="0.25">
      <c r="G2105" s="68"/>
    </row>
    <row r="2106" spans="7:7" x14ac:dyDescent="0.25">
      <c r="G2106" s="68"/>
    </row>
    <row r="2107" spans="7:7" x14ac:dyDescent="0.25">
      <c r="G2107" s="68"/>
    </row>
    <row r="2108" spans="7:7" x14ac:dyDescent="0.25">
      <c r="G2108" s="68"/>
    </row>
    <row r="2109" spans="7:7" x14ac:dyDescent="0.25">
      <c r="G2109" s="68"/>
    </row>
    <row r="2110" spans="7:7" x14ac:dyDescent="0.25">
      <c r="G2110" s="68"/>
    </row>
    <row r="2111" spans="7:7" x14ac:dyDescent="0.25">
      <c r="G2111" s="68"/>
    </row>
    <row r="2112" spans="7:7" x14ac:dyDescent="0.25">
      <c r="G2112" s="68"/>
    </row>
    <row r="2113" spans="7:7" x14ac:dyDescent="0.25">
      <c r="G2113" s="68"/>
    </row>
    <row r="2114" spans="7:7" x14ac:dyDescent="0.25">
      <c r="G2114" s="68"/>
    </row>
    <row r="2115" spans="7:7" x14ac:dyDescent="0.25">
      <c r="G2115" s="68"/>
    </row>
    <row r="2116" spans="7:7" x14ac:dyDescent="0.25">
      <c r="G2116" s="68"/>
    </row>
    <row r="2117" spans="7:7" x14ac:dyDescent="0.25">
      <c r="G2117" s="68"/>
    </row>
    <row r="2118" spans="7:7" x14ac:dyDescent="0.25">
      <c r="G2118" s="68"/>
    </row>
    <row r="2119" spans="7:7" x14ac:dyDescent="0.25">
      <c r="G2119" s="68"/>
    </row>
    <row r="2120" spans="7:7" x14ac:dyDescent="0.25">
      <c r="G2120" s="68"/>
    </row>
    <row r="2121" spans="7:7" x14ac:dyDescent="0.25">
      <c r="G2121" s="68"/>
    </row>
    <row r="2122" spans="7:7" x14ac:dyDescent="0.25">
      <c r="G2122" s="68"/>
    </row>
    <row r="2123" spans="7:7" x14ac:dyDescent="0.25">
      <c r="G2123" s="68"/>
    </row>
    <row r="2124" spans="7:7" x14ac:dyDescent="0.25">
      <c r="G2124" s="68"/>
    </row>
    <row r="2125" spans="7:7" x14ac:dyDescent="0.25">
      <c r="G2125" s="68"/>
    </row>
    <row r="2126" spans="7:7" x14ac:dyDescent="0.25">
      <c r="G2126" s="68"/>
    </row>
    <row r="2127" spans="7:7" x14ac:dyDescent="0.25">
      <c r="G2127" s="68"/>
    </row>
    <row r="2128" spans="7:7" x14ac:dyDescent="0.25">
      <c r="G2128" s="68"/>
    </row>
    <row r="2129" spans="7:7" x14ac:dyDescent="0.25">
      <c r="G2129" s="68"/>
    </row>
    <row r="2130" spans="7:7" x14ac:dyDescent="0.25">
      <c r="G2130" s="68"/>
    </row>
    <row r="2131" spans="7:7" x14ac:dyDescent="0.25">
      <c r="G2131" s="68"/>
    </row>
    <row r="2132" spans="7:7" x14ac:dyDescent="0.25">
      <c r="G2132" s="68"/>
    </row>
    <row r="2133" spans="7:7" x14ac:dyDescent="0.25">
      <c r="G2133" s="68"/>
    </row>
    <row r="2134" spans="7:7" x14ac:dyDescent="0.25">
      <c r="G2134" s="68"/>
    </row>
    <row r="2135" spans="7:7" x14ac:dyDescent="0.25">
      <c r="G2135" s="68"/>
    </row>
    <row r="2136" spans="7:7" x14ac:dyDescent="0.25">
      <c r="G2136" s="68"/>
    </row>
    <row r="2137" spans="7:7" x14ac:dyDescent="0.25">
      <c r="G2137" s="68"/>
    </row>
    <row r="2138" spans="7:7" x14ac:dyDescent="0.25">
      <c r="G2138" s="68"/>
    </row>
    <row r="2139" spans="7:7" x14ac:dyDescent="0.25">
      <c r="G2139" s="68"/>
    </row>
    <row r="2140" spans="7:7" x14ac:dyDescent="0.25">
      <c r="G2140" s="68"/>
    </row>
    <row r="2141" spans="7:7" x14ac:dyDescent="0.25">
      <c r="G2141" s="68"/>
    </row>
    <row r="2142" spans="7:7" x14ac:dyDescent="0.25">
      <c r="G2142" s="68"/>
    </row>
    <row r="2143" spans="7:7" x14ac:dyDescent="0.25">
      <c r="G2143" s="68"/>
    </row>
    <row r="2144" spans="7:7" x14ac:dyDescent="0.25">
      <c r="G2144" s="68"/>
    </row>
    <row r="2145" spans="7:7" x14ac:dyDescent="0.25">
      <c r="G2145" s="68"/>
    </row>
    <row r="2146" spans="7:7" x14ac:dyDescent="0.25">
      <c r="G2146" s="68"/>
    </row>
    <row r="2147" spans="7:7" x14ac:dyDescent="0.25">
      <c r="G2147" s="68"/>
    </row>
    <row r="2148" spans="7:7" x14ac:dyDescent="0.25">
      <c r="G2148" s="68"/>
    </row>
    <row r="2149" spans="7:7" x14ac:dyDescent="0.25">
      <c r="G2149" s="68"/>
    </row>
    <row r="2150" spans="7:7" x14ac:dyDescent="0.25">
      <c r="G2150" s="68"/>
    </row>
    <row r="2151" spans="7:7" x14ac:dyDescent="0.25">
      <c r="G2151" s="68"/>
    </row>
    <row r="2152" spans="7:7" x14ac:dyDescent="0.25">
      <c r="G2152" s="68"/>
    </row>
    <row r="2153" spans="7:7" x14ac:dyDescent="0.25">
      <c r="G2153" s="68"/>
    </row>
    <row r="2154" spans="7:7" x14ac:dyDescent="0.25">
      <c r="G2154" s="68"/>
    </row>
    <row r="2155" spans="7:7" x14ac:dyDescent="0.25">
      <c r="G2155" s="68"/>
    </row>
    <row r="2156" spans="7:7" x14ac:dyDescent="0.25">
      <c r="G2156" s="68"/>
    </row>
    <row r="2157" spans="7:7" x14ac:dyDescent="0.25">
      <c r="G2157" s="68"/>
    </row>
    <row r="2158" spans="7:7" x14ac:dyDescent="0.25">
      <c r="G2158" s="68"/>
    </row>
    <row r="2159" spans="7:7" x14ac:dyDescent="0.25">
      <c r="G2159" s="68"/>
    </row>
    <row r="2160" spans="7:7" x14ac:dyDescent="0.25">
      <c r="G2160" s="68"/>
    </row>
    <row r="2161" spans="7:7" x14ac:dyDescent="0.25">
      <c r="G2161" s="68"/>
    </row>
    <row r="2162" spans="7:7" x14ac:dyDescent="0.25">
      <c r="G2162" s="68"/>
    </row>
    <row r="2163" spans="7:7" x14ac:dyDescent="0.25">
      <c r="G2163" s="68"/>
    </row>
    <row r="2164" spans="7:7" x14ac:dyDescent="0.25">
      <c r="G2164" s="68"/>
    </row>
    <row r="2165" spans="7:7" x14ac:dyDescent="0.25">
      <c r="G2165" s="68"/>
    </row>
    <row r="2166" spans="7:7" x14ac:dyDescent="0.25">
      <c r="G2166" s="68"/>
    </row>
    <row r="2167" spans="7:7" x14ac:dyDescent="0.25">
      <c r="G2167" s="68"/>
    </row>
    <row r="2168" spans="7:7" x14ac:dyDescent="0.25">
      <c r="G2168" s="68"/>
    </row>
    <row r="2169" spans="7:7" x14ac:dyDescent="0.25">
      <c r="G2169" s="68"/>
    </row>
    <row r="2170" spans="7:7" x14ac:dyDescent="0.25">
      <c r="G2170" s="68"/>
    </row>
    <row r="2171" spans="7:7" x14ac:dyDescent="0.25">
      <c r="G2171" s="68"/>
    </row>
    <row r="2172" spans="7:7" x14ac:dyDescent="0.25">
      <c r="G2172" s="68"/>
    </row>
    <row r="2173" spans="7:7" x14ac:dyDescent="0.25">
      <c r="G2173" s="68"/>
    </row>
    <row r="2174" spans="7:7" x14ac:dyDescent="0.25">
      <c r="G2174" s="68"/>
    </row>
    <row r="2175" spans="7:7" x14ac:dyDescent="0.25">
      <c r="G2175" s="68"/>
    </row>
    <row r="2176" spans="7:7" x14ac:dyDescent="0.25">
      <c r="G2176" s="68"/>
    </row>
    <row r="2177" spans="7:7" x14ac:dyDescent="0.25">
      <c r="G2177" s="68"/>
    </row>
    <row r="2178" spans="7:7" x14ac:dyDescent="0.25">
      <c r="G2178" s="68"/>
    </row>
    <row r="2179" spans="7:7" x14ac:dyDescent="0.25">
      <c r="G2179" s="68"/>
    </row>
    <row r="2180" spans="7:7" x14ac:dyDescent="0.25">
      <c r="G2180" s="68"/>
    </row>
    <row r="2181" spans="7:7" x14ac:dyDescent="0.25">
      <c r="G2181" s="68"/>
    </row>
    <row r="2182" spans="7:7" x14ac:dyDescent="0.25">
      <c r="G2182" s="68"/>
    </row>
    <row r="2183" spans="7:7" x14ac:dyDescent="0.25">
      <c r="G2183" s="68"/>
    </row>
    <row r="2184" spans="7:7" x14ac:dyDescent="0.25">
      <c r="G2184" s="68"/>
    </row>
    <row r="2185" spans="7:7" x14ac:dyDescent="0.25">
      <c r="G2185" s="68"/>
    </row>
    <row r="2186" spans="7:7" x14ac:dyDescent="0.25">
      <c r="G2186" s="68"/>
    </row>
    <row r="2187" spans="7:7" x14ac:dyDescent="0.25">
      <c r="G2187" s="68"/>
    </row>
    <row r="2188" spans="7:7" x14ac:dyDescent="0.25">
      <c r="G2188" s="68"/>
    </row>
    <row r="2189" spans="7:7" x14ac:dyDescent="0.25">
      <c r="G2189" s="68"/>
    </row>
    <row r="2190" spans="7:7" x14ac:dyDescent="0.25">
      <c r="G2190" s="68"/>
    </row>
    <row r="2191" spans="7:7" x14ac:dyDescent="0.25">
      <c r="G2191" s="68"/>
    </row>
    <row r="2192" spans="7:7" x14ac:dyDescent="0.25">
      <c r="G2192" s="68"/>
    </row>
    <row r="2193" spans="7:7" x14ac:dyDescent="0.25">
      <c r="G2193" s="68"/>
    </row>
    <row r="2194" spans="7:7" x14ac:dyDescent="0.25">
      <c r="G2194" s="68"/>
    </row>
    <row r="2195" spans="7:7" x14ac:dyDescent="0.25">
      <c r="G2195" s="68"/>
    </row>
    <row r="2196" spans="7:7" x14ac:dyDescent="0.25">
      <c r="G2196" s="68"/>
    </row>
    <row r="2197" spans="7:7" x14ac:dyDescent="0.25">
      <c r="G2197" s="68"/>
    </row>
    <row r="2198" spans="7:7" x14ac:dyDescent="0.25">
      <c r="G2198" s="68"/>
    </row>
    <row r="2199" spans="7:7" x14ac:dyDescent="0.25">
      <c r="G2199" s="68"/>
    </row>
    <row r="2200" spans="7:7" x14ac:dyDescent="0.25">
      <c r="G2200" s="68"/>
    </row>
    <row r="2201" spans="7:7" x14ac:dyDescent="0.25">
      <c r="G2201" s="68"/>
    </row>
    <row r="2202" spans="7:7" x14ac:dyDescent="0.25">
      <c r="G2202" s="68"/>
    </row>
    <row r="2203" spans="7:7" x14ac:dyDescent="0.25">
      <c r="G2203" s="68"/>
    </row>
    <row r="2204" spans="7:7" x14ac:dyDescent="0.25">
      <c r="G2204" s="68"/>
    </row>
    <row r="2205" spans="7:7" x14ac:dyDescent="0.25">
      <c r="G2205" s="68"/>
    </row>
    <row r="2206" spans="7:7" x14ac:dyDescent="0.25">
      <c r="G2206" s="68"/>
    </row>
    <row r="2207" spans="7:7" x14ac:dyDescent="0.25">
      <c r="G2207" s="68"/>
    </row>
    <row r="2208" spans="7:7" x14ac:dyDescent="0.25">
      <c r="G2208" s="68"/>
    </row>
    <row r="2209" spans="7:7" x14ac:dyDescent="0.25">
      <c r="G2209" s="68"/>
    </row>
    <row r="2210" spans="7:7" x14ac:dyDescent="0.25">
      <c r="G2210" s="68"/>
    </row>
  </sheetData>
  <phoneticPr fontId="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A184-4262-4A89-A780-5200BC5613F8}">
  <sheetPr>
    <tabColor rgb="FFFFC000"/>
  </sheetPr>
  <dimension ref="D1:H154"/>
  <sheetViews>
    <sheetView workbookViewId="0">
      <selection activeCell="D1" sqref="D1:H1"/>
    </sheetView>
  </sheetViews>
  <sheetFormatPr baseColWidth="10" defaultRowHeight="15" x14ac:dyDescent="0.25"/>
  <cols>
    <col min="1" max="5" width="11.42578125" style="4"/>
    <col min="6" max="8" width="19.140625" style="4" customWidth="1"/>
    <col min="9" max="16384" width="11.42578125" style="4"/>
  </cols>
  <sheetData>
    <row r="1" spans="4:8" ht="15.75" thickBot="1" x14ac:dyDescent="0.3">
      <c r="D1" s="56" t="s">
        <v>617</v>
      </c>
      <c r="E1" s="57" t="s">
        <v>1084</v>
      </c>
      <c r="F1" s="57" t="s">
        <v>618</v>
      </c>
      <c r="G1" s="57" t="s">
        <v>619</v>
      </c>
      <c r="H1" s="58" t="s">
        <v>620</v>
      </c>
    </row>
    <row r="2" spans="4:8" x14ac:dyDescent="0.25">
      <c r="D2" s="53">
        <v>1</v>
      </c>
      <c r="E2" s="54" t="s">
        <v>442</v>
      </c>
      <c r="F2" s="54" t="s">
        <v>626</v>
      </c>
      <c r="G2" s="54" t="s">
        <v>442</v>
      </c>
      <c r="H2" s="55">
        <v>0</v>
      </c>
    </row>
    <row r="3" spans="4:8" x14ac:dyDescent="0.25">
      <c r="D3" s="46">
        <v>2</v>
      </c>
      <c r="E3" s="48" t="s">
        <v>443</v>
      </c>
      <c r="F3" s="48" t="s">
        <v>627</v>
      </c>
      <c r="G3" s="48" t="s">
        <v>443</v>
      </c>
      <c r="H3" s="49">
        <v>0</v>
      </c>
    </row>
    <row r="4" spans="4:8" x14ac:dyDescent="0.25">
      <c r="D4" s="46">
        <v>3</v>
      </c>
      <c r="E4" s="48" t="s">
        <v>444</v>
      </c>
      <c r="F4" s="48" t="s">
        <v>628</v>
      </c>
      <c r="G4" s="48" t="s">
        <v>444</v>
      </c>
      <c r="H4" s="49">
        <v>0</v>
      </c>
    </row>
    <row r="5" spans="4:8" x14ac:dyDescent="0.25">
      <c r="D5" s="46">
        <v>4</v>
      </c>
      <c r="E5" s="48" t="s">
        <v>445</v>
      </c>
      <c r="F5" s="48" t="s">
        <v>629</v>
      </c>
      <c r="G5" s="48" t="s">
        <v>445</v>
      </c>
      <c r="H5" s="49">
        <v>0</v>
      </c>
    </row>
    <row r="6" spans="4:8" x14ac:dyDescent="0.25">
      <c r="D6" s="46">
        <v>5</v>
      </c>
      <c r="E6" s="48" t="s">
        <v>446</v>
      </c>
      <c r="F6" s="48" t="s">
        <v>630</v>
      </c>
      <c r="G6" s="48" t="s">
        <v>446</v>
      </c>
      <c r="H6" s="49">
        <v>0</v>
      </c>
    </row>
    <row r="7" spans="4:8" x14ac:dyDescent="0.25">
      <c r="D7" s="46">
        <v>6</v>
      </c>
      <c r="E7" s="48" t="s">
        <v>447</v>
      </c>
      <c r="F7" s="48" t="s">
        <v>631</v>
      </c>
      <c r="G7" s="48" t="s">
        <v>447</v>
      </c>
      <c r="H7" s="49">
        <v>0</v>
      </c>
    </row>
    <row r="8" spans="4:8" x14ac:dyDescent="0.25">
      <c r="D8" s="46">
        <v>7</v>
      </c>
      <c r="E8" s="48" t="s">
        <v>448</v>
      </c>
      <c r="F8" s="48" t="s">
        <v>632</v>
      </c>
      <c r="G8" s="48" t="s">
        <v>448</v>
      </c>
      <c r="H8" s="49">
        <v>0</v>
      </c>
    </row>
    <row r="9" spans="4:8" x14ac:dyDescent="0.25">
      <c r="D9" s="46">
        <v>8</v>
      </c>
      <c r="E9" s="48" t="s">
        <v>449</v>
      </c>
      <c r="F9" s="48" t="s">
        <v>633</v>
      </c>
      <c r="G9" s="48" t="s">
        <v>449</v>
      </c>
      <c r="H9" s="49">
        <v>0</v>
      </c>
    </row>
    <row r="10" spans="4:8" x14ac:dyDescent="0.25">
      <c r="D10" s="46">
        <v>9</v>
      </c>
      <c r="E10" s="48" t="s">
        <v>450</v>
      </c>
      <c r="F10" s="48" t="s">
        <v>634</v>
      </c>
      <c r="G10" s="48" t="s">
        <v>450</v>
      </c>
      <c r="H10" s="49">
        <v>0</v>
      </c>
    </row>
    <row r="11" spans="4:8" x14ac:dyDescent="0.25">
      <c r="D11" s="46">
        <v>10</v>
      </c>
      <c r="E11" s="48" t="s">
        <v>451</v>
      </c>
      <c r="F11" s="48" t="s">
        <v>635</v>
      </c>
      <c r="G11" s="48" t="s">
        <v>451</v>
      </c>
      <c r="H11" s="49">
        <v>0</v>
      </c>
    </row>
    <row r="12" spans="4:8" x14ac:dyDescent="0.25">
      <c r="D12" s="46">
        <v>11</v>
      </c>
      <c r="E12" s="48" t="s">
        <v>452</v>
      </c>
      <c r="F12" s="48" t="s">
        <v>636</v>
      </c>
      <c r="G12" s="48" t="s">
        <v>452</v>
      </c>
      <c r="H12" s="49">
        <v>0</v>
      </c>
    </row>
    <row r="13" spans="4:8" x14ac:dyDescent="0.25">
      <c r="D13" s="46">
        <v>12</v>
      </c>
      <c r="E13" s="48" t="s">
        <v>453</v>
      </c>
      <c r="F13" s="48" t="s">
        <v>637</v>
      </c>
      <c r="G13" s="48" t="s">
        <v>453</v>
      </c>
      <c r="H13" s="49">
        <v>0</v>
      </c>
    </row>
    <row r="14" spans="4:8" x14ac:dyDescent="0.25">
      <c r="D14" s="46">
        <v>13</v>
      </c>
      <c r="E14" s="48" t="s">
        <v>454</v>
      </c>
      <c r="F14" s="48" t="s">
        <v>638</v>
      </c>
      <c r="G14" s="48" t="s">
        <v>454</v>
      </c>
      <c r="H14" s="49">
        <v>0</v>
      </c>
    </row>
    <row r="15" spans="4:8" x14ac:dyDescent="0.25">
      <c r="D15" s="46">
        <v>14</v>
      </c>
      <c r="E15" s="48" t="s">
        <v>455</v>
      </c>
      <c r="F15" s="48" t="s">
        <v>639</v>
      </c>
      <c r="G15" s="48" t="s">
        <v>455</v>
      </c>
      <c r="H15" s="49">
        <v>0</v>
      </c>
    </row>
    <row r="16" spans="4:8" x14ac:dyDescent="0.25">
      <c r="D16" s="46">
        <v>15</v>
      </c>
      <c r="E16" s="48" t="s">
        <v>456</v>
      </c>
      <c r="F16" s="48" t="s">
        <v>640</v>
      </c>
      <c r="G16" s="48" t="s">
        <v>456</v>
      </c>
      <c r="H16" s="49">
        <v>0</v>
      </c>
    </row>
    <row r="17" spans="4:8" x14ac:dyDescent="0.25">
      <c r="D17" s="46">
        <v>16</v>
      </c>
      <c r="E17" s="48" t="s">
        <v>457</v>
      </c>
      <c r="F17" s="48" t="s">
        <v>641</v>
      </c>
      <c r="G17" s="48" t="s">
        <v>457</v>
      </c>
      <c r="H17" s="49">
        <v>0</v>
      </c>
    </row>
    <row r="18" spans="4:8" x14ac:dyDescent="0.25">
      <c r="D18" s="46">
        <v>17</v>
      </c>
      <c r="E18" s="48" t="s">
        <v>458</v>
      </c>
      <c r="F18" s="48" t="s">
        <v>642</v>
      </c>
      <c r="G18" s="48" t="s">
        <v>458</v>
      </c>
      <c r="H18" s="49">
        <v>0</v>
      </c>
    </row>
    <row r="19" spans="4:8" x14ac:dyDescent="0.25">
      <c r="D19" s="46">
        <v>18</v>
      </c>
      <c r="E19" s="48" t="s">
        <v>459</v>
      </c>
      <c r="F19" s="48" t="s">
        <v>643</v>
      </c>
      <c r="G19" s="48" t="s">
        <v>459</v>
      </c>
      <c r="H19" s="49">
        <v>0</v>
      </c>
    </row>
    <row r="20" spans="4:8" x14ac:dyDescent="0.25">
      <c r="D20" s="46">
        <v>19</v>
      </c>
      <c r="E20" s="48" t="s">
        <v>460</v>
      </c>
      <c r="F20" s="48" t="s">
        <v>644</v>
      </c>
      <c r="G20" s="48" t="s">
        <v>460</v>
      </c>
      <c r="H20" s="49">
        <v>0</v>
      </c>
    </row>
    <row r="21" spans="4:8" x14ac:dyDescent="0.25">
      <c r="D21" s="46">
        <v>20</v>
      </c>
      <c r="E21" s="48" t="s">
        <v>461</v>
      </c>
      <c r="F21" s="48" t="s">
        <v>645</v>
      </c>
      <c r="G21" s="48" t="s">
        <v>461</v>
      </c>
      <c r="H21" s="49">
        <v>0</v>
      </c>
    </row>
    <row r="22" spans="4:8" x14ac:dyDescent="0.25">
      <c r="D22" s="46">
        <v>21</v>
      </c>
      <c r="E22" s="48" t="s">
        <v>462</v>
      </c>
      <c r="F22" s="48" t="s">
        <v>646</v>
      </c>
      <c r="G22" s="48" t="s">
        <v>462</v>
      </c>
      <c r="H22" s="49">
        <v>0</v>
      </c>
    </row>
    <row r="23" spans="4:8" x14ac:dyDescent="0.25">
      <c r="D23" s="46">
        <v>22</v>
      </c>
      <c r="E23" s="48" t="s">
        <v>463</v>
      </c>
      <c r="F23" s="48" t="s">
        <v>647</v>
      </c>
      <c r="G23" s="48" t="s">
        <v>463</v>
      </c>
      <c r="H23" s="49">
        <v>0</v>
      </c>
    </row>
    <row r="24" spans="4:8" x14ac:dyDescent="0.25">
      <c r="D24" s="46">
        <v>23</v>
      </c>
      <c r="E24" s="48" t="s">
        <v>464</v>
      </c>
      <c r="F24" s="48" t="s">
        <v>648</v>
      </c>
      <c r="G24" s="48" t="s">
        <v>464</v>
      </c>
      <c r="H24" s="49">
        <v>0</v>
      </c>
    </row>
    <row r="25" spans="4:8" x14ac:dyDescent="0.25">
      <c r="D25" s="46">
        <v>24</v>
      </c>
      <c r="E25" s="48" t="s">
        <v>465</v>
      </c>
      <c r="F25" s="48" t="s">
        <v>649</v>
      </c>
      <c r="G25" s="48" t="s">
        <v>465</v>
      </c>
      <c r="H25" s="49">
        <v>0</v>
      </c>
    </row>
    <row r="26" spans="4:8" x14ac:dyDescent="0.25">
      <c r="D26" s="46">
        <v>25</v>
      </c>
      <c r="E26" s="48" t="s">
        <v>466</v>
      </c>
      <c r="F26" s="48" t="s">
        <v>650</v>
      </c>
      <c r="G26" s="48" t="s">
        <v>466</v>
      </c>
      <c r="H26" s="49">
        <v>0</v>
      </c>
    </row>
    <row r="27" spans="4:8" x14ac:dyDescent="0.25">
      <c r="D27" s="46">
        <v>26</v>
      </c>
      <c r="E27" s="48" t="s">
        <v>467</v>
      </c>
      <c r="F27" s="48" t="s">
        <v>651</v>
      </c>
      <c r="G27" s="48" t="s">
        <v>467</v>
      </c>
      <c r="H27" s="49">
        <v>0</v>
      </c>
    </row>
    <row r="28" spans="4:8" x14ac:dyDescent="0.25">
      <c r="D28" s="46">
        <v>27</v>
      </c>
      <c r="E28" s="48" t="s">
        <v>468</v>
      </c>
      <c r="F28" s="48" t="s">
        <v>652</v>
      </c>
      <c r="G28" s="48" t="s">
        <v>468</v>
      </c>
      <c r="H28" s="49">
        <v>0</v>
      </c>
    </row>
    <row r="29" spans="4:8" x14ac:dyDescent="0.25">
      <c r="D29" s="46">
        <v>28</v>
      </c>
      <c r="E29" s="48" t="s">
        <v>469</v>
      </c>
      <c r="F29" s="48" t="s">
        <v>653</v>
      </c>
      <c r="G29" s="48" t="s">
        <v>469</v>
      </c>
      <c r="H29" s="49">
        <v>0</v>
      </c>
    </row>
    <row r="30" spans="4:8" x14ac:dyDescent="0.25">
      <c r="D30" s="46">
        <v>29</v>
      </c>
      <c r="E30" s="48" t="s">
        <v>470</v>
      </c>
      <c r="F30" s="48" t="s">
        <v>654</v>
      </c>
      <c r="G30" s="48" t="s">
        <v>470</v>
      </c>
      <c r="H30" s="49">
        <v>0</v>
      </c>
    </row>
    <row r="31" spans="4:8" x14ac:dyDescent="0.25">
      <c r="D31" s="46">
        <v>30</v>
      </c>
      <c r="E31" s="48" t="s">
        <v>471</v>
      </c>
      <c r="F31" s="48" t="s">
        <v>655</v>
      </c>
      <c r="G31" s="48" t="s">
        <v>471</v>
      </c>
      <c r="H31" s="49">
        <v>0</v>
      </c>
    </row>
    <row r="32" spans="4:8" x14ac:dyDescent="0.25">
      <c r="D32" s="46">
        <v>31</v>
      </c>
      <c r="E32" s="48" t="s">
        <v>472</v>
      </c>
      <c r="F32" s="48" t="s">
        <v>656</v>
      </c>
      <c r="G32" s="48" t="s">
        <v>472</v>
      </c>
      <c r="H32" s="49">
        <v>0</v>
      </c>
    </row>
    <row r="33" spans="4:8" x14ac:dyDescent="0.25">
      <c r="D33" s="46">
        <v>32</v>
      </c>
      <c r="E33" s="48" t="s">
        <v>473</v>
      </c>
      <c r="F33" s="48" t="s">
        <v>657</v>
      </c>
      <c r="G33" s="48" t="s">
        <v>473</v>
      </c>
      <c r="H33" s="49">
        <v>0</v>
      </c>
    </row>
    <row r="34" spans="4:8" x14ac:dyDescent="0.25">
      <c r="D34" s="46">
        <v>33</v>
      </c>
      <c r="E34" s="48" t="s">
        <v>474</v>
      </c>
      <c r="F34" s="48" t="s">
        <v>658</v>
      </c>
      <c r="G34" s="48" t="s">
        <v>474</v>
      </c>
      <c r="H34" s="49">
        <v>0</v>
      </c>
    </row>
    <row r="35" spans="4:8" x14ac:dyDescent="0.25">
      <c r="D35" s="46">
        <v>34</v>
      </c>
      <c r="E35" s="48" t="s">
        <v>475</v>
      </c>
      <c r="F35" s="48" t="s">
        <v>659</v>
      </c>
      <c r="G35" s="48" t="s">
        <v>475</v>
      </c>
      <c r="H35" s="49">
        <v>0</v>
      </c>
    </row>
    <row r="36" spans="4:8" x14ac:dyDescent="0.25">
      <c r="D36" s="46">
        <v>35</v>
      </c>
      <c r="E36" s="48" t="s">
        <v>476</v>
      </c>
      <c r="F36" s="48" t="s">
        <v>660</v>
      </c>
      <c r="G36" s="48" t="s">
        <v>476</v>
      </c>
      <c r="H36" s="49">
        <v>0</v>
      </c>
    </row>
    <row r="37" spans="4:8" x14ac:dyDescent="0.25">
      <c r="D37" s="46">
        <v>36</v>
      </c>
      <c r="E37" s="48" t="s">
        <v>477</v>
      </c>
      <c r="F37" s="48" t="s">
        <v>661</v>
      </c>
      <c r="G37" s="48" t="s">
        <v>477</v>
      </c>
      <c r="H37" s="49">
        <v>0</v>
      </c>
    </row>
    <row r="38" spans="4:8" x14ac:dyDescent="0.25">
      <c r="D38" s="46">
        <v>37</v>
      </c>
      <c r="E38" s="48" t="s">
        <v>478</v>
      </c>
      <c r="F38" s="48" t="s">
        <v>662</v>
      </c>
      <c r="G38" s="48" t="s">
        <v>478</v>
      </c>
      <c r="H38" s="49">
        <v>0</v>
      </c>
    </row>
    <row r="39" spans="4:8" x14ac:dyDescent="0.25">
      <c r="D39" s="46">
        <v>38</v>
      </c>
      <c r="E39" s="48" t="s">
        <v>479</v>
      </c>
      <c r="F39" s="48" t="s">
        <v>663</v>
      </c>
      <c r="G39" s="48" t="s">
        <v>479</v>
      </c>
      <c r="H39" s="49">
        <v>0</v>
      </c>
    </row>
    <row r="40" spans="4:8" x14ac:dyDescent="0.25">
      <c r="D40" s="46">
        <v>39</v>
      </c>
      <c r="E40" s="48" t="s">
        <v>480</v>
      </c>
      <c r="F40" s="48" t="s">
        <v>664</v>
      </c>
      <c r="G40" s="48" t="s">
        <v>480</v>
      </c>
      <c r="H40" s="49">
        <v>0</v>
      </c>
    </row>
    <row r="41" spans="4:8" x14ac:dyDescent="0.25">
      <c r="D41" s="46">
        <v>40</v>
      </c>
      <c r="E41" s="48" t="s">
        <v>481</v>
      </c>
      <c r="F41" s="48" t="s">
        <v>665</v>
      </c>
      <c r="G41" s="48" t="s">
        <v>481</v>
      </c>
      <c r="H41" s="49">
        <v>0</v>
      </c>
    </row>
    <row r="42" spans="4:8" x14ac:dyDescent="0.25">
      <c r="D42" s="46">
        <v>41</v>
      </c>
      <c r="E42" s="48" t="s">
        <v>482</v>
      </c>
      <c r="F42" s="48" t="s">
        <v>666</v>
      </c>
      <c r="G42" s="48" t="s">
        <v>482</v>
      </c>
      <c r="H42" s="49">
        <v>0</v>
      </c>
    </row>
    <row r="43" spans="4:8" x14ac:dyDescent="0.25">
      <c r="D43" s="46">
        <v>42</v>
      </c>
      <c r="E43" s="48" t="s">
        <v>483</v>
      </c>
      <c r="F43" s="48" t="s">
        <v>667</v>
      </c>
      <c r="G43" s="48" t="s">
        <v>483</v>
      </c>
      <c r="H43" s="49">
        <v>0</v>
      </c>
    </row>
    <row r="44" spans="4:8" x14ac:dyDescent="0.25">
      <c r="D44" s="46">
        <v>43</v>
      </c>
      <c r="E44" s="48" t="s">
        <v>484</v>
      </c>
      <c r="F44" s="48" t="s">
        <v>668</v>
      </c>
      <c r="G44" s="48" t="s">
        <v>484</v>
      </c>
      <c r="H44" s="49">
        <v>0</v>
      </c>
    </row>
    <row r="45" spans="4:8" x14ac:dyDescent="0.25">
      <c r="D45" s="46">
        <v>44</v>
      </c>
      <c r="E45" s="48" t="s">
        <v>485</v>
      </c>
      <c r="F45" s="48" t="s">
        <v>669</v>
      </c>
      <c r="G45" s="48" t="s">
        <v>485</v>
      </c>
      <c r="H45" s="49">
        <v>0</v>
      </c>
    </row>
    <row r="46" spans="4:8" x14ac:dyDescent="0.25">
      <c r="D46" s="46">
        <v>45</v>
      </c>
      <c r="E46" s="48" t="s">
        <v>486</v>
      </c>
      <c r="F46" s="48" t="s">
        <v>670</v>
      </c>
      <c r="G46" s="48" t="s">
        <v>486</v>
      </c>
      <c r="H46" s="49">
        <v>0</v>
      </c>
    </row>
    <row r="47" spans="4:8" x14ac:dyDescent="0.25">
      <c r="D47" s="46">
        <v>46</v>
      </c>
      <c r="E47" s="48" t="s">
        <v>487</v>
      </c>
      <c r="F47" s="48" t="s">
        <v>671</v>
      </c>
      <c r="G47" s="48" t="s">
        <v>487</v>
      </c>
      <c r="H47" s="49">
        <v>0</v>
      </c>
    </row>
    <row r="48" spans="4:8" x14ac:dyDescent="0.25">
      <c r="D48" s="46">
        <v>47</v>
      </c>
      <c r="E48" s="48" t="s">
        <v>488</v>
      </c>
      <c r="F48" s="48" t="s">
        <v>672</v>
      </c>
      <c r="G48" s="48" t="s">
        <v>488</v>
      </c>
      <c r="H48" s="49">
        <v>0</v>
      </c>
    </row>
    <row r="49" spans="4:8" x14ac:dyDescent="0.25">
      <c r="D49" s="46">
        <v>48</v>
      </c>
      <c r="E49" s="48" t="s">
        <v>489</v>
      </c>
      <c r="F49" s="48" t="s">
        <v>673</v>
      </c>
      <c r="G49" s="48" t="s">
        <v>489</v>
      </c>
      <c r="H49" s="49">
        <v>0</v>
      </c>
    </row>
    <row r="50" spans="4:8" x14ac:dyDescent="0.25">
      <c r="D50" s="46">
        <v>49</v>
      </c>
      <c r="E50" s="48" t="s">
        <v>490</v>
      </c>
      <c r="F50" s="48" t="s">
        <v>674</v>
      </c>
      <c r="G50" s="48" t="s">
        <v>490</v>
      </c>
      <c r="H50" s="49">
        <v>0</v>
      </c>
    </row>
    <row r="51" spans="4:8" x14ac:dyDescent="0.25">
      <c r="D51" s="46">
        <v>50</v>
      </c>
      <c r="E51" s="48" t="s">
        <v>491</v>
      </c>
      <c r="F51" s="48" t="s">
        <v>675</v>
      </c>
      <c r="G51" s="48" t="s">
        <v>491</v>
      </c>
      <c r="H51" s="49">
        <v>0</v>
      </c>
    </row>
    <row r="52" spans="4:8" x14ac:dyDescent="0.25">
      <c r="D52" s="46">
        <v>51</v>
      </c>
      <c r="E52" s="48" t="s">
        <v>492</v>
      </c>
      <c r="F52" s="48" t="s">
        <v>676</v>
      </c>
      <c r="G52" s="48" t="s">
        <v>492</v>
      </c>
      <c r="H52" s="49">
        <v>0</v>
      </c>
    </row>
    <row r="53" spans="4:8" x14ac:dyDescent="0.25">
      <c r="D53" s="46">
        <v>52</v>
      </c>
      <c r="E53" s="48" t="s">
        <v>493</v>
      </c>
      <c r="F53" s="48" t="s">
        <v>677</v>
      </c>
      <c r="G53" s="48" t="s">
        <v>493</v>
      </c>
      <c r="H53" s="49">
        <v>0</v>
      </c>
    </row>
    <row r="54" spans="4:8" x14ac:dyDescent="0.25">
      <c r="D54" s="46">
        <v>53</v>
      </c>
      <c r="E54" s="48" t="s">
        <v>494</v>
      </c>
      <c r="F54" s="48" t="s">
        <v>678</v>
      </c>
      <c r="G54" s="48" t="s">
        <v>494</v>
      </c>
      <c r="H54" s="49">
        <v>0</v>
      </c>
    </row>
    <row r="55" spans="4:8" x14ac:dyDescent="0.25">
      <c r="D55" s="46">
        <v>54</v>
      </c>
      <c r="E55" s="48" t="s">
        <v>495</v>
      </c>
      <c r="F55" s="48" t="s">
        <v>679</v>
      </c>
      <c r="G55" s="48" t="s">
        <v>495</v>
      </c>
      <c r="H55" s="49">
        <v>0</v>
      </c>
    </row>
    <row r="56" spans="4:8" x14ac:dyDescent="0.25">
      <c r="D56" s="46">
        <v>55</v>
      </c>
      <c r="E56" s="48" t="s">
        <v>496</v>
      </c>
      <c r="F56" s="48" t="s">
        <v>680</v>
      </c>
      <c r="G56" s="48" t="s">
        <v>496</v>
      </c>
      <c r="H56" s="49">
        <v>0</v>
      </c>
    </row>
    <row r="57" spans="4:8" x14ac:dyDescent="0.25">
      <c r="D57" s="46">
        <v>56</v>
      </c>
      <c r="E57" s="48" t="s">
        <v>497</v>
      </c>
      <c r="F57" s="48" t="s">
        <v>681</v>
      </c>
      <c r="G57" s="48" t="s">
        <v>497</v>
      </c>
      <c r="H57" s="49">
        <v>0</v>
      </c>
    </row>
    <row r="58" spans="4:8" x14ac:dyDescent="0.25">
      <c r="D58" s="46">
        <v>57</v>
      </c>
      <c r="E58" s="48" t="s">
        <v>498</v>
      </c>
      <c r="F58" s="48" t="s">
        <v>682</v>
      </c>
      <c r="G58" s="48" t="s">
        <v>498</v>
      </c>
      <c r="H58" s="49">
        <v>0</v>
      </c>
    </row>
    <row r="59" spans="4:8" x14ac:dyDescent="0.25">
      <c r="D59" s="46">
        <v>58</v>
      </c>
      <c r="E59" s="48" t="s">
        <v>499</v>
      </c>
      <c r="F59" s="48" t="s">
        <v>683</v>
      </c>
      <c r="G59" s="48" t="s">
        <v>499</v>
      </c>
      <c r="H59" s="49">
        <v>0</v>
      </c>
    </row>
    <row r="60" spans="4:8" x14ac:dyDescent="0.25">
      <c r="D60" s="46">
        <v>59</v>
      </c>
      <c r="E60" s="48" t="s">
        <v>500</v>
      </c>
      <c r="F60" s="48" t="s">
        <v>684</v>
      </c>
      <c r="G60" s="48" t="s">
        <v>500</v>
      </c>
      <c r="H60" s="49">
        <v>0</v>
      </c>
    </row>
    <row r="61" spans="4:8" x14ac:dyDescent="0.25">
      <c r="D61" s="46">
        <v>60</v>
      </c>
      <c r="E61" s="48" t="s">
        <v>501</v>
      </c>
      <c r="F61" s="48" t="s">
        <v>685</v>
      </c>
      <c r="G61" s="48" t="s">
        <v>501</v>
      </c>
      <c r="H61" s="49">
        <v>0</v>
      </c>
    </row>
    <row r="62" spans="4:8" x14ac:dyDescent="0.25">
      <c r="D62" s="46">
        <v>61</v>
      </c>
      <c r="E62" s="48" t="s">
        <v>502</v>
      </c>
      <c r="F62" s="48" t="s">
        <v>686</v>
      </c>
      <c r="G62" s="48" t="s">
        <v>502</v>
      </c>
      <c r="H62" s="49">
        <v>0</v>
      </c>
    </row>
    <row r="63" spans="4:8" x14ac:dyDescent="0.25">
      <c r="D63" s="46">
        <v>62</v>
      </c>
      <c r="E63" s="48" t="s">
        <v>503</v>
      </c>
      <c r="F63" s="48" t="s">
        <v>687</v>
      </c>
      <c r="G63" s="48" t="s">
        <v>503</v>
      </c>
      <c r="H63" s="49">
        <v>0</v>
      </c>
    </row>
    <row r="64" spans="4:8" x14ac:dyDescent="0.25">
      <c r="D64" s="46">
        <v>63</v>
      </c>
      <c r="E64" s="48" t="s">
        <v>504</v>
      </c>
      <c r="F64" s="48" t="s">
        <v>688</v>
      </c>
      <c r="G64" s="48" t="s">
        <v>504</v>
      </c>
      <c r="H64" s="49">
        <v>0</v>
      </c>
    </row>
    <row r="65" spans="4:8" x14ac:dyDescent="0.25">
      <c r="D65" s="46">
        <v>64</v>
      </c>
      <c r="E65" s="48" t="s">
        <v>505</v>
      </c>
      <c r="F65" s="48" t="s">
        <v>689</v>
      </c>
      <c r="G65" s="48" t="s">
        <v>505</v>
      </c>
      <c r="H65" s="49">
        <v>0</v>
      </c>
    </row>
    <row r="66" spans="4:8" x14ac:dyDescent="0.25">
      <c r="D66" s="46">
        <v>65</v>
      </c>
      <c r="E66" s="48" t="s">
        <v>506</v>
      </c>
      <c r="F66" s="48" t="s">
        <v>690</v>
      </c>
      <c r="G66" s="48" t="s">
        <v>506</v>
      </c>
      <c r="H66" s="49">
        <v>0</v>
      </c>
    </row>
    <row r="67" spans="4:8" x14ac:dyDescent="0.25">
      <c r="D67" s="46">
        <v>66</v>
      </c>
      <c r="E67" s="48" t="s">
        <v>507</v>
      </c>
      <c r="F67" s="48" t="s">
        <v>691</v>
      </c>
      <c r="G67" s="48" t="s">
        <v>507</v>
      </c>
      <c r="H67" s="49">
        <v>0</v>
      </c>
    </row>
    <row r="68" spans="4:8" x14ac:dyDescent="0.25">
      <c r="D68" s="46">
        <v>67</v>
      </c>
      <c r="E68" s="48" t="s">
        <v>508</v>
      </c>
      <c r="F68" s="48" t="s">
        <v>692</v>
      </c>
      <c r="G68" s="48" t="s">
        <v>508</v>
      </c>
      <c r="H68" s="49">
        <v>0</v>
      </c>
    </row>
    <row r="69" spans="4:8" x14ac:dyDescent="0.25">
      <c r="D69" s="46">
        <v>68</v>
      </c>
      <c r="E69" s="48" t="s">
        <v>509</v>
      </c>
      <c r="F69" s="48" t="s">
        <v>693</v>
      </c>
      <c r="G69" s="48" t="s">
        <v>509</v>
      </c>
      <c r="H69" s="49">
        <v>0</v>
      </c>
    </row>
    <row r="70" spans="4:8" x14ac:dyDescent="0.25">
      <c r="D70" s="46">
        <v>69</v>
      </c>
      <c r="E70" s="48" t="s">
        <v>510</v>
      </c>
      <c r="F70" s="48" t="s">
        <v>694</v>
      </c>
      <c r="G70" s="48" t="s">
        <v>510</v>
      </c>
      <c r="H70" s="49">
        <v>0</v>
      </c>
    </row>
    <row r="71" spans="4:8" x14ac:dyDescent="0.25">
      <c r="D71" s="46">
        <v>70</v>
      </c>
      <c r="E71" s="48" t="s">
        <v>511</v>
      </c>
      <c r="F71" s="48" t="s">
        <v>695</v>
      </c>
      <c r="G71" s="48" t="s">
        <v>511</v>
      </c>
      <c r="H71" s="49">
        <v>0</v>
      </c>
    </row>
    <row r="72" spans="4:8" x14ac:dyDescent="0.25">
      <c r="D72" s="46">
        <v>71</v>
      </c>
      <c r="E72" s="48" t="s">
        <v>512</v>
      </c>
      <c r="F72" s="48" t="s">
        <v>696</v>
      </c>
      <c r="G72" s="48" t="s">
        <v>512</v>
      </c>
      <c r="H72" s="49">
        <v>0</v>
      </c>
    </row>
    <row r="73" spans="4:8" x14ac:dyDescent="0.25">
      <c r="D73" s="46">
        <v>72</v>
      </c>
      <c r="E73" s="48" t="s">
        <v>513</v>
      </c>
      <c r="F73" s="48" t="s">
        <v>697</v>
      </c>
      <c r="G73" s="48" t="s">
        <v>513</v>
      </c>
      <c r="H73" s="49">
        <v>0</v>
      </c>
    </row>
    <row r="74" spans="4:8" x14ac:dyDescent="0.25">
      <c r="D74" s="46">
        <v>73</v>
      </c>
      <c r="E74" s="48" t="s">
        <v>514</v>
      </c>
      <c r="F74" s="48" t="s">
        <v>698</v>
      </c>
      <c r="G74" s="48" t="s">
        <v>514</v>
      </c>
      <c r="H74" s="49">
        <v>0</v>
      </c>
    </row>
    <row r="75" spans="4:8" x14ac:dyDescent="0.25">
      <c r="D75" s="46">
        <v>74</v>
      </c>
      <c r="E75" s="48" t="s">
        <v>515</v>
      </c>
      <c r="F75" s="48" t="s">
        <v>699</v>
      </c>
      <c r="G75" s="48" t="s">
        <v>515</v>
      </c>
      <c r="H75" s="49">
        <v>0</v>
      </c>
    </row>
    <row r="76" spans="4:8" x14ac:dyDescent="0.25">
      <c r="D76" s="46">
        <v>75</v>
      </c>
      <c r="E76" s="48" t="s">
        <v>516</v>
      </c>
      <c r="F76" s="48" t="s">
        <v>700</v>
      </c>
      <c r="G76" s="48" t="s">
        <v>516</v>
      </c>
      <c r="H76" s="49">
        <v>0</v>
      </c>
    </row>
    <row r="77" spans="4:8" x14ac:dyDescent="0.25">
      <c r="D77" s="46">
        <v>76</v>
      </c>
      <c r="E77" s="48" t="s">
        <v>517</v>
      </c>
      <c r="F77" s="48" t="s">
        <v>701</v>
      </c>
      <c r="G77" s="48" t="s">
        <v>517</v>
      </c>
      <c r="H77" s="49">
        <v>0</v>
      </c>
    </row>
    <row r="78" spans="4:8" x14ac:dyDescent="0.25">
      <c r="D78" s="46">
        <v>77</v>
      </c>
      <c r="E78" s="48" t="s">
        <v>518</v>
      </c>
      <c r="F78" s="48" t="s">
        <v>702</v>
      </c>
      <c r="G78" s="48" t="s">
        <v>518</v>
      </c>
      <c r="H78" s="49">
        <v>0</v>
      </c>
    </row>
    <row r="79" spans="4:8" x14ac:dyDescent="0.25">
      <c r="D79" s="46">
        <v>78</v>
      </c>
      <c r="E79" s="48" t="s">
        <v>519</v>
      </c>
      <c r="F79" s="48" t="s">
        <v>703</v>
      </c>
      <c r="G79" s="48" t="s">
        <v>519</v>
      </c>
      <c r="H79" s="49">
        <v>0</v>
      </c>
    </row>
    <row r="80" spans="4:8" x14ac:dyDescent="0.25">
      <c r="D80" s="46">
        <v>79</v>
      </c>
      <c r="E80" s="48" t="s">
        <v>520</v>
      </c>
      <c r="F80" s="48" t="s">
        <v>704</v>
      </c>
      <c r="G80" s="48" t="s">
        <v>520</v>
      </c>
      <c r="H80" s="49">
        <v>0</v>
      </c>
    </row>
    <row r="81" spans="4:8" x14ac:dyDescent="0.25">
      <c r="D81" s="46">
        <v>80</v>
      </c>
      <c r="E81" s="48" t="s">
        <v>521</v>
      </c>
      <c r="F81" s="48" t="s">
        <v>705</v>
      </c>
      <c r="G81" s="48" t="s">
        <v>521</v>
      </c>
      <c r="H81" s="49">
        <v>0</v>
      </c>
    </row>
    <row r="82" spans="4:8" x14ac:dyDescent="0.25">
      <c r="D82" s="46">
        <v>81</v>
      </c>
      <c r="E82" s="48" t="s">
        <v>522</v>
      </c>
      <c r="F82" s="48" t="s">
        <v>706</v>
      </c>
      <c r="G82" s="48" t="s">
        <v>522</v>
      </c>
      <c r="H82" s="49">
        <v>0</v>
      </c>
    </row>
    <row r="83" spans="4:8" x14ac:dyDescent="0.25">
      <c r="D83" s="46">
        <v>82</v>
      </c>
      <c r="E83" s="48" t="s">
        <v>523</v>
      </c>
      <c r="F83" s="48" t="s">
        <v>707</v>
      </c>
      <c r="G83" s="48" t="s">
        <v>523</v>
      </c>
      <c r="H83" s="49">
        <v>0</v>
      </c>
    </row>
    <row r="84" spans="4:8" x14ac:dyDescent="0.25">
      <c r="D84" s="46">
        <v>83</v>
      </c>
      <c r="E84" s="48" t="s">
        <v>524</v>
      </c>
      <c r="F84" s="48" t="s">
        <v>708</v>
      </c>
      <c r="G84" s="48" t="s">
        <v>524</v>
      </c>
      <c r="H84" s="49">
        <v>0</v>
      </c>
    </row>
    <row r="85" spans="4:8" x14ac:dyDescent="0.25">
      <c r="D85" s="46">
        <v>84</v>
      </c>
      <c r="E85" s="48" t="s">
        <v>525</v>
      </c>
      <c r="F85" s="48" t="s">
        <v>709</v>
      </c>
      <c r="G85" s="48" t="s">
        <v>525</v>
      </c>
      <c r="H85" s="49">
        <v>0</v>
      </c>
    </row>
    <row r="86" spans="4:8" x14ac:dyDescent="0.25">
      <c r="D86" s="46">
        <v>85</v>
      </c>
      <c r="E86" s="48" t="s">
        <v>526</v>
      </c>
      <c r="F86" s="48" t="s">
        <v>710</v>
      </c>
      <c r="G86" s="48" t="s">
        <v>526</v>
      </c>
      <c r="H86" s="49">
        <v>0</v>
      </c>
    </row>
    <row r="87" spans="4:8" x14ac:dyDescent="0.25">
      <c r="D87" s="46">
        <v>86</v>
      </c>
      <c r="E87" s="48" t="s">
        <v>527</v>
      </c>
      <c r="F87" s="48" t="s">
        <v>711</v>
      </c>
      <c r="G87" s="48" t="s">
        <v>527</v>
      </c>
      <c r="H87" s="49">
        <v>0</v>
      </c>
    </row>
    <row r="88" spans="4:8" x14ac:dyDescent="0.25">
      <c r="D88" s="46">
        <v>87</v>
      </c>
      <c r="E88" s="48" t="s">
        <v>528</v>
      </c>
      <c r="F88" s="48" t="s">
        <v>712</v>
      </c>
      <c r="G88" s="48" t="s">
        <v>528</v>
      </c>
      <c r="H88" s="49">
        <v>0</v>
      </c>
    </row>
    <row r="89" spans="4:8" x14ac:dyDescent="0.25">
      <c r="D89" s="46">
        <v>88</v>
      </c>
      <c r="E89" s="48" t="s">
        <v>529</v>
      </c>
      <c r="F89" s="48" t="s">
        <v>713</v>
      </c>
      <c r="G89" s="48" t="s">
        <v>529</v>
      </c>
      <c r="H89" s="49">
        <v>0</v>
      </c>
    </row>
    <row r="90" spans="4:8" x14ac:dyDescent="0.25">
      <c r="D90" s="46">
        <v>89</v>
      </c>
      <c r="E90" s="48" t="s">
        <v>530</v>
      </c>
      <c r="F90" s="48" t="s">
        <v>714</v>
      </c>
      <c r="G90" s="48" t="s">
        <v>530</v>
      </c>
      <c r="H90" s="49">
        <v>0</v>
      </c>
    </row>
    <row r="91" spans="4:8" x14ac:dyDescent="0.25">
      <c r="D91" s="46">
        <v>90</v>
      </c>
      <c r="E91" s="48" t="s">
        <v>531</v>
      </c>
      <c r="F91" s="48" t="s">
        <v>715</v>
      </c>
      <c r="G91" s="48" t="s">
        <v>531</v>
      </c>
      <c r="H91" s="49">
        <v>0</v>
      </c>
    </row>
    <row r="92" spans="4:8" x14ac:dyDescent="0.25">
      <c r="D92" s="46">
        <v>91</v>
      </c>
      <c r="E92" s="48" t="s">
        <v>532</v>
      </c>
      <c r="F92" s="48" t="s">
        <v>716</v>
      </c>
      <c r="G92" s="48" t="s">
        <v>532</v>
      </c>
      <c r="H92" s="49">
        <v>0</v>
      </c>
    </row>
    <row r="93" spans="4:8" x14ac:dyDescent="0.25">
      <c r="D93" s="46">
        <v>92</v>
      </c>
      <c r="E93" s="48" t="s">
        <v>533</v>
      </c>
      <c r="F93" s="48" t="s">
        <v>717</v>
      </c>
      <c r="G93" s="48" t="s">
        <v>533</v>
      </c>
      <c r="H93" s="49">
        <v>0</v>
      </c>
    </row>
    <row r="94" spans="4:8" x14ac:dyDescent="0.25">
      <c r="D94" s="46">
        <v>93</v>
      </c>
      <c r="E94" s="48" t="s">
        <v>534</v>
      </c>
      <c r="F94" s="48" t="s">
        <v>718</v>
      </c>
      <c r="G94" s="48" t="s">
        <v>534</v>
      </c>
      <c r="H94" s="49">
        <v>0</v>
      </c>
    </row>
    <row r="95" spans="4:8" x14ac:dyDescent="0.25">
      <c r="D95" s="46">
        <v>94</v>
      </c>
      <c r="E95" s="48" t="s">
        <v>535</v>
      </c>
      <c r="F95" s="48" t="s">
        <v>719</v>
      </c>
      <c r="G95" s="48" t="s">
        <v>535</v>
      </c>
      <c r="H95" s="49">
        <v>0</v>
      </c>
    </row>
    <row r="96" spans="4:8" x14ac:dyDescent="0.25">
      <c r="D96" s="46">
        <v>95</v>
      </c>
      <c r="E96" s="48" t="s">
        <v>536</v>
      </c>
      <c r="F96" s="48" t="s">
        <v>720</v>
      </c>
      <c r="G96" s="48" t="s">
        <v>536</v>
      </c>
      <c r="H96" s="49">
        <v>0</v>
      </c>
    </row>
    <row r="97" spans="4:8" x14ac:dyDescent="0.25">
      <c r="D97" s="46">
        <v>96</v>
      </c>
      <c r="E97" s="48" t="s">
        <v>537</v>
      </c>
      <c r="F97" s="48" t="s">
        <v>721</v>
      </c>
      <c r="G97" s="48" t="s">
        <v>537</v>
      </c>
      <c r="H97" s="49">
        <v>0</v>
      </c>
    </row>
    <row r="98" spans="4:8" x14ac:dyDescent="0.25">
      <c r="D98" s="46">
        <v>97</v>
      </c>
      <c r="E98" s="48" t="s">
        <v>538</v>
      </c>
      <c r="F98" s="48" t="s">
        <v>722</v>
      </c>
      <c r="G98" s="48" t="s">
        <v>538</v>
      </c>
      <c r="H98" s="49">
        <v>0</v>
      </c>
    </row>
    <row r="99" spans="4:8" x14ac:dyDescent="0.25">
      <c r="D99" s="46">
        <v>98</v>
      </c>
      <c r="E99" s="48" t="s">
        <v>539</v>
      </c>
      <c r="F99" s="48" t="s">
        <v>723</v>
      </c>
      <c r="G99" s="48" t="s">
        <v>539</v>
      </c>
      <c r="H99" s="49">
        <v>0</v>
      </c>
    </row>
    <row r="100" spans="4:8" x14ac:dyDescent="0.25">
      <c r="D100" s="46">
        <v>99</v>
      </c>
      <c r="E100" s="48" t="s">
        <v>540</v>
      </c>
      <c r="F100" s="48" t="s">
        <v>724</v>
      </c>
      <c r="G100" s="48" t="s">
        <v>540</v>
      </c>
      <c r="H100" s="49">
        <v>0</v>
      </c>
    </row>
    <row r="101" spans="4:8" x14ac:dyDescent="0.25">
      <c r="D101" s="46">
        <v>100</v>
      </c>
      <c r="E101" s="48" t="s">
        <v>541</v>
      </c>
      <c r="F101" s="48" t="s">
        <v>725</v>
      </c>
      <c r="G101" s="48" t="s">
        <v>541</v>
      </c>
      <c r="H101" s="49">
        <v>0</v>
      </c>
    </row>
    <row r="102" spans="4:8" x14ac:dyDescent="0.25">
      <c r="D102" s="46">
        <v>101</v>
      </c>
      <c r="E102" s="48" t="s">
        <v>542</v>
      </c>
      <c r="F102" s="48" t="s">
        <v>726</v>
      </c>
      <c r="G102" s="48" t="s">
        <v>542</v>
      </c>
      <c r="H102" s="49">
        <v>0</v>
      </c>
    </row>
    <row r="103" spans="4:8" x14ac:dyDescent="0.25">
      <c r="D103" s="46">
        <v>102</v>
      </c>
      <c r="E103" s="48" t="s">
        <v>543</v>
      </c>
      <c r="F103" s="48" t="s">
        <v>727</v>
      </c>
      <c r="G103" s="48" t="s">
        <v>543</v>
      </c>
      <c r="H103" s="49">
        <v>0</v>
      </c>
    </row>
    <row r="104" spans="4:8" x14ac:dyDescent="0.25">
      <c r="D104" s="46">
        <v>103</v>
      </c>
      <c r="E104" s="48" t="s">
        <v>544</v>
      </c>
      <c r="F104" s="48" t="s">
        <v>728</v>
      </c>
      <c r="G104" s="48" t="s">
        <v>544</v>
      </c>
      <c r="H104" s="49">
        <v>0</v>
      </c>
    </row>
    <row r="105" spans="4:8" x14ac:dyDescent="0.25">
      <c r="D105" s="46">
        <v>104</v>
      </c>
      <c r="E105" s="48" t="s">
        <v>545</v>
      </c>
      <c r="F105" s="48" t="s">
        <v>729</v>
      </c>
      <c r="G105" s="48" t="s">
        <v>545</v>
      </c>
      <c r="H105" s="49">
        <v>0</v>
      </c>
    </row>
    <row r="106" spans="4:8" x14ac:dyDescent="0.25">
      <c r="D106" s="46">
        <v>105</v>
      </c>
      <c r="E106" s="48" t="s">
        <v>546</v>
      </c>
      <c r="F106" s="48" t="s">
        <v>730</v>
      </c>
      <c r="G106" s="48" t="s">
        <v>546</v>
      </c>
      <c r="H106" s="49">
        <v>0</v>
      </c>
    </row>
    <row r="107" spans="4:8" x14ac:dyDescent="0.25">
      <c r="D107" s="46">
        <v>106</v>
      </c>
      <c r="E107" s="48" t="s">
        <v>547</v>
      </c>
      <c r="F107" s="48" t="s">
        <v>731</v>
      </c>
      <c r="G107" s="48" t="s">
        <v>547</v>
      </c>
      <c r="H107" s="49">
        <v>0</v>
      </c>
    </row>
    <row r="108" spans="4:8" x14ac:dyDescent="0.25">
      <c r="D108" s="46">
        <v>107</v>
      </c>
      <c r="E108" s="48" t="s">
        <v>548</v>
      </c>
      <c r="F108" s="48" t="s">
        <v>732</v>
      </c>
      <c r="G108" s="48" t="s">
        <v>548</v>
      </c>
      <c r="H108" s="49">
        <v>0</v>
      </c>
    </row>
    <row r="109" spans="4:8" x14ac:dyDescent="0.25">
      <c r="D109" s="46">
        <v>108</v>
      </c>
      <c r="E109" s="48" t="s">
        <v>549</v>
      </c>
      <c r="F109" s="48" t="s">
        <v>733</v>
      </c>
      <c r="G109" s="48" t="s">
        <v>549</v>
      </c>
      <c r="H109" s="49">
        <v>0</v>
      </c>
    </row>
    <row r="110" spans="4:8" x14ac:dyDescent="0.25">
      <c r="D110" s="46">
        <v>109</v>
      </c>
      <c r="E110" s="48" t="s">
        <v>550</v>
      </c>
      <c r="F110" s="48" t="s">
        <v>734</v>
      </c>
      <c r="G110" s="48" t="s">
        <v>550</v>
      </c>
      <c r="H110" s="49">
        <v>0</v>
      </c>
    </row>
    <row r="111" spans="4:8" x14ac:dyDescent="0.25">
      <c r="D111" s="46">
        <v>110</v>
      </c>
      <c r="E111" s="48" t="s">
        <v>551</v>
      </c>
      <c r="F111" s="48" t="s">
        <v>735</v>
      </c>
      <c r="G111" s="48" t="s">
        <v>551</v>
      </c>
      <c r="H111" s="49">
        <v>0</v>
      </c>
    </row>
    <row r="112" spans="4:8" x14ac:dyDescent="0.25">
      <c r="D112" s="46">
        <v>111</v>
      </c>
      <c r="E112" s="48" t="s">
        <v>552</v>
      </c>
      <c r="F112" s="48" t="s">
        <v>736</v>
      </c>
      <c r="G112" s="48" t="s">
        <v>552</v>
      </c>
      <c r="H112" s="49">
        <v>0</v>
      </c>
    </row>
    <row r="113" spans="4:8" x14ac:dyDescent="0.25">
      <c r="D113" s="46">
        <v>112</v>
      </c>
      <c r="E113" s="48" t="s">
        <v>553</v>
      </c>
      <c r="F113" s="48" t="s">
        <v>737</v>
      </c>
      <c r="G113" s="48" t="s">
        <v>553</v>
      </c>
      <c r="H113" s="49">
        <v>0</v>
      </c>
    </row>
    <row r="114" spans="4:8" x14ac:dyDescent="0.25">
      <c r="D114" s="46">
        <v>113</v>
      </c>
      <c r="E114" s="48" t="s">
        <v>554</v>
      </c>
      <c r="F114" s="48" t="s">
        <v>738</v>
      </c>
      <c r="G114" s="48" t="s">
        <v>554</v>
      </c>
      <c r="H114" s="49">
        <v>0</v>
      </c>
    </row>
    <row r="115" spans="4:8" x14ac:dyDescent="0.25">
      <c r="D115" s="46">
        <v>114</v>
      </c>
      <c r="E115" s="48" t="s">
        <v>555</v>
      </c>
      <c r="F115" s="48" t="s">
        <v>739</v>
      </c>
      <c r="G115" s="48" t="s">
        <v>555</v>
      </c>
      <c r="H115" s="49">
        <v>0</v>
      </c>
    </row>
    <row r="116" spans="4:8" x14ac:dyDescent="0.25">
      <c r="D116" s="46">
        <v>115</v>
      </c>
      <c r="E116" s="48" t="s">
        <v>556</v>
      </c>
      <c r="F116" s="48" t="s">
        <v>740</v>
      </c>
      <c r="G116" s="48" t="s">
        <v>556</v>
      </c>
      <c r="H116" s="49">
        <v>0</v>
      </c>
    </row>
    <row r="117" spans="4:8" x14ac:dyDescent="0.25">
      <c r="D117" s="46">
        <v>116</v>
      </c>
      <c r="E117" s="48" t="s">
        <v>557</v>
      </c>
      <c r="F117" s="48" t="s">
        <v>741</v>
      </c>
      <c r="G117" s="48" t="s">
        <v>557</v>
      </c>
      <c r="H117" s="49">
        <v>0</v>
      </c>
    </row>
    <row r="118" spans="4:8" x14ac:dyDescent="0.25">
      <c r="D118" s="46">
        <v>117</v>
      </c>
      <c r="E118" s="48" t="s">
        <v>558</v>
      </c>
      <c r="F118" s="48" t="s">
        <v>742</v>
      </c>
      <c r="G118" s="48" t="s">
        <v>558</v>
      </c>
      <c r="H118" s="49">
        <v>0</v>
      </c>
    </row>
    <row r="119" spans="4:8" x14ac:dyDescent="0.25">
      <c r="D119" s="46">
        <v>118</v>
      </c>
      <c r="E119" s="48" t="s">
        <v>559</v>
      </c>
      <c r="F119" s="48" t="s">
        <v>743</v>
      </c>
      <c r="G119" s="48" t="s">
        <v>559</v>
      </c>
      <c r="H119" s="49">
        <v>0</v>
      </c>
    </row>
    <row r="120" spans="4:8" x14ac:dyDescent="0.25">
      <c r="D120" s="46">
        <v>119</v>
      </c>
      <c r="E120" s="48" t="s">
        <v>560</v>
      </c>
      <c r="F120" s="48" t="s">
        <v>744</v>
      </c>
      <c r="G120" s="48" t="s">
        <v>560</v>
      </c>
      <c r="H120" s="49">
        <v>0</v>
      </c>
    </row>
    <row r="121" spans="4:8" x14ac:dyDescent="0.25">
      <c r="D121" s="46">
        <v>120</v>
      </c>
      <c r="E121" s="48" t="s">
        <v>561</v>
      </c>
      <c r="F121" s="48" t="s">
        <v>745</v>
      </c>
      <c r="G121" s="48" t="s">
        <v>561</v>
      </c>
      <c r="H121" s="49">
        <v>0</v>
      </c>
    </row>
    <row r="122" spans="4:8" x14ac:dyDescent="0.25">
      <c r="D122" s="46">
        <v>121</v>
      </c>
      <c r="E122" s="48" t="s">
        <v>562</v>
      </c>
      <c r="F122" s="48" t="s">
        <v>746</v>
      </c>
      <c r="G122" s="48" t="s">
        <v>562</v>
      </c>
      <c r="H122" s="49">
        <v>0</v>
      </c>
    </row>
    <row r="123" spans="4:8" x14ac:dyDescent="0.25">
      <c r="D123" s="46">
        <v>122</v>
      </c>
      <c r="E123" s="48" t="s">
        <v>563</v>
      </c>
      <c r="F123" s="48" t="s">
        <v>747</v>
      </c>
      <c r="G123" s="48" t="s">
        <v>563</v>
      </c>
      <c r="H123" s="49">
        <v>0</v>
      </c>
    </row>
    <row r="124" spans="4:8" x14ac:dyDescent="0.25">
      <c r="D124" s="46">
        <v>123</v>
      </c>
      <c r="E124" s="48" t="s">
        <v>564</v>
      </c>
      <c r="F124" s="48" t="s">
        <v>748</v>
      </c>
      <c r="G124" s="48" t="s">
        <v>564</v>
      </c>
      <c r="H124" s="49">
        <v>0</v>
      </c>
    </row>
    <row r="125" spans="4:8" x14ac:dyDescent="0.25">
      <c r="D125" s="46">
        <v>124</v>
      </c>
      <c r="E125" s="48" t="s">
        <v>565</v>
      </c>
      <c r="F125" s="48" t="s">
        <v>749</v>
      </c>
      <c r="G125" s="48" t="s">
        <v>565</v>
      </c>
      <c r="H125" s="49">
        <v>0</v>
      </c>
    </row>
    <row r="126" spans="4:8" x14ac:dyDescent="0.25">
      <c r="D126" s="46">
        <v>125</v>
      </c>
      <c r="E126" s="48" t="s">
        <v>566</v>
      </c>
      <c r="F126" s="48" t="s">
        <v>750</v>
      </c>
      <c r="G126" s="48" t="s">
        <v>566</v>
      </c>
      <c r="H126" s="49">
        <v>0</v>
      </c>
    </row>
    <row r="127" spans="4:8" x14ac:dyDescent="0.25">
      <c r="D127" s="46">
        <v>126</v>
      </c>
      <c r="E127" s="48" t="s">
        <v>567</v>
      </c>
      <c r="F127" s="48" t="s">
        <v>751</v>
      </c>
      <c r="G127" s="48" t="s">
        <v>567</v>
      </c>
      <c r="H127" s="49">
        <v>0</v>
      </c>
    </row>
    <row r="128" spans="4:8" x14ac:dyDescent="0.25">
      <c r="D128" s="46">
        <v>127</v>
      </c>
      <c r="E128" s="48" t="s">
        <v>568</v>
      </c>
      <c r="F128" s="48" t="s">
        <v>752</v>
      </c>
      <c r="G128" s="48" t="s">
        <v>568</v>
      </c>
      <c r="H128" s="49">
        <v>0</v>
      </c>
    </row>
    <row r="129" spans="4:8" x14ac:dyDescent="0.25">
      <c r="D129" s="46">
        <v>128</v>
      </c>
      <c r="E129" s="48" t="s">
        <v>569</v>
      </c>
      <c r="F129" s="48" t="s">
        <v>753</v>
      </c>
      <c r="G129" s="48" t="s">
        <v>569</v>
      </c>
      <c r="H129" s="49">
        <v>0</v>
      </c>
    </row>
    <row r="130" spans="4:8" x14ac:dyDescent="0.25">
      <c r="D130" s="46">
        <v>129</v>
      </c>
      <c r="E130" s="48" t="s">
        <v>570</v>
      </c>
      <c r="F130" s="48" t="s">
        <v>754</v>
      </c>
      <c r="G130" s="48" t="s">
        <v>570</v>
      </c>
      <c r="H130" s="49">
        <v>0</v>
      </c>
    </row>
    <row r="131" spans="4:8" x14ac:dyDescent="0.25">
      <c r="D131" s="46">
        <v>130</v>
      </c>
      <c r="E131" s="48" t="s">
        <v>571</v>
      </c>
      <c r="F131" s="48" t="s">
        <v>755</v>
      </c>
      <c r="G131" s="48" t="s">
        <v>571</v>
      </c>
      <c r="H131" s="49">
        <v>0</v>
      </c>
    </row>
    <row r="132" spans="4:8" x14ac:dyDescent="0.25">
      <c r="D132" s="46">
        <v>131</v>
      </c>
      <c r="E132" s="48" t="s">
        <v>572</v>
      </c>
      <c r="F132" s="48" t="s">
        <v>756</v>
      </c>
      <c r="G132" s="48" t="s">
        <v>572</v>
      </c>
      <c r="H132" s="49">
        <v>0</v>
      </c>
    </row>
    <row r="133" spans="4:8" x14ac:dyDescent="0.25">
      <c r="D133" s="46">
        <v>132</v>
      </c>
      <c r="E133" s="48" t="s">
        <v>573</v>
      </c>
      <c r="F133" s="48" t="s">
        <v>757</v>
      </c>
      <c r="G133" s="48" t="s">
        <v>573</v>
      </c>
      <c r="H133" s="49">
        <v>0</v>
      </c>
    </row>
    <row r="134" spans="4:8" x14ac:dyDescent="0.25">
      <c r="D134" s="46">
        <v>133</v>
      </c>
      <c r="E134" s="48" t="s">
        <v>574</v>
      </c>
      <c r="F134" s="48" t="s">
        <v>758</v>
      </c>
      <c r="G134" s="48" t="s">
        <v>574</v>
      </c>
      <c r="H134" s="49">
        <v>0</v>
      </c>
    </row>
    <row r="135" spans="4:8" x14ac:dyDescent="0.25">
      <c r="D135" s="46">
        <v>134</v>
      </c>
      <c r="E135" s="48" t="s">
        <v>575</v>
      </c>
      <c r="F135" s="48" t="s">
        <v>759</v>
      </c>
      <c r="G135" s="48" t="s">
        <v>575</v>
      </c>
      <c r="H135" s="49">
        <v>0</v>
      </c>
    </row>
    <row r="136" spans="4:8" x14ac:dyDescent="0.25">
      <c r="D136" s="46">
        <v>135</v>
      </c>
      <c r="E136" s="48" t="s">
        <v>576</v>
      </c>
      <c r="F136" s="48" t="s">
        <v>760</v>
      </c>
      <c r="G136" s="48" t="s">
        <v>576</v>
      </c>
      <c r="H136" s="49">
        <v>0</v>
      </c>
    </row>
    <row r="137" spans="4:8" x14ac:dyDescent="0.25">
      <c r="D137" s="46">
        <v>136</v>
      </c>
      <c r="E137" s="48" t="s">
        <v>577</v>
      </c>
      <c r="F137" s="48" t="s">
        <v>761</v>
      </c>
      <c r="G137" s="48" t="s">
        <v>577</v>
      </c>
      <c r="H137" s="49">
        <v>0</v>
      </c>
    </row>
    <row r="138" spans="4:8" x14ac:dyDescent="0.25">
      <c r="D138" s="46">
        <v>137</v>
      </c>
      <c r="E138" s="48" t="s">
        <v>578</v>
      </c>
      <c r="F138" s="48" t="s">
        <v>762</v>
      </c>
      <c r="G138" s="48" t="s">
        <v>578</v>
      </c>
      <c r="H138" s="49">
        <v>0</v>
      </c>
    </row>
    <row r="139" spans="4:8" x14ac:dyDescent="0.25">
      <c r="D139" s="46">
        <v>138</v>
      </c>
      <c r="E139" s="48" t="s">
        <v>579</v>
      </c>
      <c r="F139" s="48" t="s">
        <v>763</v>
      </c>
      <c r="G139" s="48" t="s">
        <v>579</v>
      </c>
      <c r="H139" s="49">
        <v>0</v>
      </c>
    </row>
    <row r="140" spans="4:8" x14ac:dyDescent="0.25">
      <c r="D140" s="46">
        <v>139</v>
      </c>
      <c r="E140" s="48" t="s">
        <v>580</v>
      </c>
      <c r="F140" s="48" t="s">
        <v>764</v>
      </c>
      <c r="G140" s="48" t="s">
        <v>580</v>
      </c>
      <c r="H140" s="49">
        <v>0</v>
      </c>
    </row>
    <row r="141" spans="4:8" x14ac:dyDescent="0.25">
      <c r="D141" s="46">
        <v>140</v>
      </c>
      <c r="E141" s="48" t="s">
        <v>581</v>
      </c>
      <c r="F141" s="48" t="s">
        <v>765</v>
      </c>
      <c r="G141" s="48" t="s">
        <v>581</v>
      </c>
      <c r="H141" s="49">
        <v>0</v>
      </c>
    </row>
    <row r="142" spans="4:8" x14ac:dyDescent="0.25">
      <c r="D142" s="46">
        <v>141</v>
      </c>
      <c r="E142" s="48" t="s">
        <v>582</v>
      </c>
      <c r="F142" s="48" t="s">
        <v>766</v>
      </c>
      <c r="G142" s="48" t="s">
        <v>582</v>
      </c>
      <c r="H142" s="49">
        <v>0</v>
      </c>
    </row>
    <row r="143" spans="4:8" x14ac:dyDescent="0.25">
      <c r="D143" s="46">
        <v>142</v>
      </c>
      <c r="E143" s="48" t="s">
        <v>583</v>
      </c>
      <c r="F143" s="48" t="s">
        <v>767</v>
      </c>
      <c r="G143" s="48" t="s">
        <v>583</v>
      </c>
      <c r="H143" s="49">
        <v>0</v>
      </c>
    </row>
    <row r="144" spans="4:8" x14ac:dyDescent="0.25">
      <c r="D144" s="46">
        <v>143</v>
      </c>
      <c r="E144" s="48" t="s">
        <v>584</v>
      </c>
      <c r="F144" s="48" t="s">
        <v>768</v>
      </c>
      <c r="G144" s="48" t="s">
        <v>584</v>
      </c>
      <c r="H144" s="49">
        <v>0</v>
      </c>
    </row>
    <row r="145" spans="4:8" x14ac:dyDescent="0.25">
      <c r="D145" s="46">
        <v>144</v>
      </c>
      <c r="E145" s="48" t="s">
        <v>585</v>
      </c>
      <c r="F145" s="48" t="s">
        <v>769</v>
      </c>
      <c r="G145" s="48" t="s">
        <v>585</v>
      </c>
      <c r="H145" s="49">
        <v>0</v>
      </c>
    </row>
    <row r="146" spans="4:8" x14ac:dyDescent="0.25">
      <c r="D146" s="46">
        <v>145</v>
      </c>
      <c r="E146" s="48" t="s">
        <v>586</v>
      </c>
      <c r="F146" s="48" t="s">
        <v>770</v>
      </c>
      <c r="G146" s="48" t="s">
        <v>586</v>
      </c>
      <c r="H146" s="49">
        <v>0</v>
      </c>
    </row>
    <row r="147" spans="4:8" x14ac:dyDescent="0.25">
      <c r="D147" s="46">
        <v>146</v>
      </c>
      <c r="E147" s="48" t="s">
        <v>587</v>
      </c>
      <c r="F147" s="48" t="s">
        <v>771</v>
      </c>
      <c r="G147" s="48" t="s">
        <v>587</v>
      </c>
      <c r="H147" s="49">
        <v>0</v>
      </c>
    </row>
    <row r="148" spans="4:8" x14ac:dyDescent="0.25">
      <c r="D148" s="46">
        <v>147</v>
      </c>
      <c r="E148" s="48" t="s">
        <v>588</v>
      </c>
      <c r="F148" s="48" t="s">
        <v>772</v>
      </c>
      <c r="G148" s="48" t="s">
        <v>588</v>
      </c>
      <c r="H148" s="49">
        <v>0</v>
      </c>
    </row>
    <row r="149" spans="4:8" x14ac:dyDescent="0.25">
      <c r="D149" s="46">
        <v>148</v>
      </c>
      <c r="E149" s="48" t="s">
        <v>589</v>
      </c>
      <c r="F149" s="48" t="s">
        <v>773</v>
      </c>
      <c r="G149" s="48" t="s">
        <v>589</v>
      </c>
      <c r="H149" s="49">
        <v>0</v>
      </c>
    </row>
    <row r="150" spans="4:8" x14ac:dyDescent="0.25">
      <c r="D150" s="46">
        <v>149</v>
      </c>
      <c r="E150" s="48" t="s">
        <v>591</v>
      </c>
      <c r="F150" s="48" t="s">
        <v>774</v>
      </c>
      <c r="G150" s="48" t="s">
        <v>591</v>
      </c>
      <c r="H150" s="49">
        <v>0</v>
      </c>
    </row>
    <row r="151" spans="4:8" x14ac:dyDescent="0.25">
      <c r="D151" s="46">
        <v>150</v>
      </c>
      <c r="E151" s="48" t="s">
        <v>593</v>
      </c>
      <c r="F151" s="48" t="s">
        <v>775</v>
      </c>
      <c r="G151" s="48" t="s">
        <v>593</v>
      </c>
      <c r="H151" s="49">
        <v>0</v>
      </c>
    </row>
    <row r="152" spans="4:8" x14ac:dyDescent="0.25">
      <c r="D152" s="46">
        <v>151</v>
      </c>
      <c r="E152" s="48" t="s">
        <v>609</v>
      </c>
      <c r="F152" s="48" t="s">
        <v>776</v>
      </c>
      <c r="G152" s="48" t="s">
        <v>609</v>
      </c>
      <c r="H152" s="49">
        <v>0</v>
      </c>
    </row>
    <row r="153" spans="4:8" x14ac:dyDescent="0.25">
      <c r="D153" s="46">
        <v>152</v>
      </c>
      <c r="E153" s="48" t="s">
        <v>590</v>
      </c>
      <c r="F153" s="48" t="s">
        <v>777</v>
      </c>
      <c r="G153" s="48" t="s">
        <v>590</v>
      </c>
      <c r="H153" s="49">
        <v>0</v>
      </c>
    </row>
    <row r="154" spans="4:8" ht="15.75" thickBot="1" x14ac:dyDescent="0.3">
      <c r="D154" s="50">
        <v>153</v>
      </c>
      <c r="E154" s="51" t="s">
        <v>623</v>
      </c>
      <c r="F154" s="51" t="s">
        <v>778</v>
      </c>
      <c r="G154" s="51" t="s">
        <v>623</v>
      </c>
      <c r="H154" s="52">
        <v>0</v>
      </c>
    </row>
  </sheetData>
  <conditionalFormatting sqref="E1:E1048576">
    <cfRule type="duplicateValues" dxfId="0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E89-541A-4F2C-8317-E09B11C0925A}">
  <sheetPr codeName="Feuil4" filterMode="1">
    <tabColor rgb="FF0070C0"/>
  </sheetPr>
  <dimension ref="A1:T6097"/>
  <sheetViews>
    <sheetView zoomScale="70" zoomScaleNormal="70" workbookViewId="0">
      <selection activeCell="J287" sqref="J287"/>
    </sheetView>
  </sheetViews>
  <sheetFormatPr baseColWidth="10" defaultRowHeight="15" x14ac:dyDescent="0.25"/>
  <cols>
    <col min="1" max="1" width="21.5703125" style="4" customWidth="1"/>
    <col min="2" max="2" width="11.42578125" style="4"/>
    <col min="3" max="3" width="34.85546875" style="4" customWidth="1"/>
    <col min="4" max="4" width="36" style="4" bestFit="1" customWidth="1"/>
    <col min="5" max="5" width="29.7109375" style="4" customWidth="1"/>
    <col min="6" max="6" width="18.28515625" style="4" customWidth="1"/>
    <col min="7" max="7" width="15.85546875" style="4" bestFit="1" customWidth="1"/>
    <col min="8" max="8" width="26.7109375" style="4" bestFit="1" customWidth="1"/>
    <col min="9" max="9" width="11.42578125" style="67"/>
    <col min="10" max="10" width="34.28515625" style="4" bestFit="1" customWidth="1"/>
    <col min="11" max="11" width="33.5703125" style="4" customWidth="1"/>
    <col min="12" max="12" width="16.5703125" style="4" customWidth="1"/>
    <col min="13" max="13" width="11.42578125" style="4"/>
    <col min="14" max="14" width="15.85546875" style="4" customWidth="1"/>
    <col min="15" max="15" width="18" style="4" customWidth="1"/>
    <col min="16" max="21" width="11.42578125" style="4"/>
    <col min="22" max="22" width="20.85546875" style="4" customWidth="1"/>
    <col min="23" max="16384" width="11.42578125" style="4"/>
  </cols>
  <sheetData>
    <row r="1" spans="1:20" x14ac:dyDescent="0.25">
      <c r="A1" s="10" t="s">
        <v>342</v>
      </c>
      <c r="B1" s="10" t="s">
        <v>616</v>
      </c>
      <c r="C1" s="10" t="s">
        <v>1150</v>
      </c>
      <c r="D1" s="10" t="s">
        <v>343</v>
      </c>
      <c r="E1" s="10" t="s">
        <v>344</v>
      </c>
      <c r="F1" s="10" t="s">
        <v>345</v>
      </c>
      <c r="G1" s="11" t="s">
        <v>346</v>
      </c>
      <c r="H1" s="10" t="s">
        <v>347</v>
      </c>
      <c r="I1" s="66" t="s">
        <v>348</v>
      </c>
      <c r="J1" s="10" t="s">
        <v>349</v>
      </c>
      <c r="K1" s="10" t="s">
        <v>350</v>
      </c>
      <c r="L1" s="10" t="s">
        <v>351</v>
      </c>
      <c r="M1" s="10" t="s">
        <v>352</v>
      </c>
      <c r="N1" s="10" t="s">
        <v>353</v>
      </c>
      <c r="O1" s="10" t="s">
        <v>438</v>
      </c>
      <c r="P1" s="4" t="s">
        <v>31</v>
      </c>
      <c r="Q1" s="4" t="s">
        <v>1123</v>
      </c>
      <c r="R1" s="4" t="s">
        <v>437</v>
      </c>
      <c r="S1" s="4" t="s">
        <v>437</v>
      </c>
      <c r="T1" s="4" t="s">
        <v>1127</v>
      </c>
    </row>
    <row r="2" spans="1:20" hidden="1" x14ac:dyDescent="0.25">
      <c r="A2" s="4" t="s">
        <v>409</v>
      </c>
      <c r="B2" s="4" t="s">
        <v>524</v>
      </c>
      <c r="C2" s="4">
        <v>1034870786</v>
      </c>
      <c r="D2" s="4" t="s">
        <v>354</v>
      </c>
      <c r="E2" s="4" t="s">
        <v>355</v>
      </c>
      <c r="F2" s="4" t="s">
        <v>439</v>
      </c>
      <c r="G2" s="12">
        <v>44938</v>
      </c>
      <c r="H2" s="4" t="s">
        <v>356</v>
      </c>
      <c r="I2" s="67">
        <v>0.44497685185185198</v>
      </c>
      <c r="J2" s="4" t="s">
        <v>1131</v>
      </c>
      <c r="K2" s="12">
        <v>42356</v>
      </c>
      <c r="L2" s="4" t="s">
        <v>357</v>
      </c>
      <c r="M2" s="4" t="s">
        <v>358</v>
      </c>
      <c r="N2" s="4" t="s">
        <v>359</v>
      </c>
      <c r="O2" s="12" t="str">
        <f ca="1">YEAR(TODAY())-YEAR(K2)-IF(MONTH(TODAY())&lt;MONTH(K2),1,IF(AND(MONTH(TODAY())=MONTH(K2),DAY(TODAY())&lt;DAY(K2)),1,0)) &amp; " ans, " &amp; MONTH(TODAY())-MONTH(K2)+IF(MONTH(TODAY())&lt;MONTH(K2),12,0) &amp; " mois"</f>
        <v>9 ans, 4 mois</v>
      </c>
      <c r="P2" s="4" t="str">
        <f>VLOOKUP(B2,Effectif!B:I,6,0)</f>
        <v>Lise DE WITTE</v>
      </c>
      <c r="Q2" s="4" t="str">
        <f>VLOOKUP(B2,Effectif!B:I,8,0)</f>
        <v>RET</v>
      </c>
      <c r="R2" s="4">
        <f>IFERROR(VLOOKUP(C2,Sales!B:G,6,0),"-")</f>
        <v>181</v>
      </c>
      <c r="S2" s="4" t="str">
        <f>IFERROR(VLOOKUP(C2,Recolt!B:H,3,0),"-")</f>
        <v>-</v>
      </c>
      <c r="T2" s="4">
        <f>IF(R2&gt;0,R2,IF(S2&gt;0,S2,"-"))</f>
        <v>181</v>
      </c>
    </row>
    <row r="3" spans="1:20" hidden="1" x14ac:dyDescent="0.25">
      <c r="A3" s="4" t="s">
        <v>409</v>
      </c>
      <c r="B3" s="4" t="s">
        <v>524</v>
      </c>
      <c r="C3" s="4">
        <v>1034873066</v>
      </c>
      <c r="D3" s="4" t="s">
        <v>354</v>
      </c>
      <c r="E3" s="4" t="s">
        <v>360</v>
      </c>
      <c r="F3" s="4" t="s">
        <v>439</v>
      </c>
      <c r="G3" s="12">
        <v>44939</v>
      </c>
      <c r="H3" s="4" t="s">
        <v>356</v>
      </c>
      <c r="I3" s="67">
        <v>0.52912037037036996</v>
      </c>
      <c r="J3" s="4" t="s">
        <v>1132</v>
      </c>
      <c r="K3" s="12">
        <v>43158</v>
      </c>
      <c r="L3" s="4" t="s">
        <v>357</v>
      </c>
      <c r="M3" s="4" t="s">
        <v>358</v>
      </c>
      <c r="N3" s="4" t="s">
        <v>359</v>
      </c>
      <c r="O3" s="12" t="str">
        <f t="shared" ref="O3:O66" ca="1" si="0">YEAR(TODAY())-YEAR(K3)-IF(MONTH(TODAY())&lt;MONTH(K3),1,IF(AND(MONTH(TODAY())=MONTH(K3),DAY(TODAY())&lt;DAY(K3)),1,0)) &amp; " ans, " &amp; MONTH(TODAY())-MONTH(K3)+IF(MONTH(TODAY())&lt;MONTH(K3),12,0) &amp; " mois"</f>
        <v>7 ans, 2 mois</v>
      </c>
      <c r="P3" s="4" t="str">
        <f>VLOOKUP(B3,Effectif!B:I,6,0)</f>
        <v>Lise DE WITTE</v>
      </c>
      <c r="Q3" s="4" t="str">
        <f>VLOOKUP(B3,Effectif!B:I,8,0)</f>
        <v>RET</v>
      </c>
      <c r="R3" s="4">
        <f>IFERROR(VLOOKUP(C3,Sales!B:G,6,0),"-")</f>
        <v>80.73</v>
      </c>
      <c r="S3" s="4" t="str">
        <f>IFERROR(VLOOKUP(C3,Recolt!B:H,3,0),"-")</f>
        <v>-</v>
      </c>
      <c r="T3" s="4">
        <f t="shared" ref="T3:T66" si="1">IF(R3&gt;0,R3,IF(S3&gt;0,S3,"-"))</f>
        <v>80.73</v>
      </c>
    </row>
    <row r="4" spans="1:20" hidden="1" x14ac:dyDescent="0.25">
      <c r="A4" s="4" t="s">
        <v>409</v>
      </c>
      <c r="B4" s="4" t="s">
        <v>524</v>
      </c>
      <c r="C4" s="4">
        <v>1034871531</v>
      </c>
      <c r="D4" s="4" t="s">
        <v>354</v>
      </c>
      <c r="E4" s="4" t="s">
        <v>355</v>
      </c>
      <c r="F4" s="4" t="s">
        <v>439</v>
      </c>
      <c r="G4" s="12">
        <v>44940</v>
      </c>
      <c r="H4" s="4" t="s">
        <v>356</v>
      </c>
      <c r="I4" s="67">
        <v>0.47582175925925901</v>
      </c>
      <c r="J4" s="4" t="s">
        <v>1133</v>
      </c>
      <c r="K4" s="12">
        <v>43075</v>
      </c>
      <c r="L4" s="4" t="s">
        <v>357</v>
      </c>
      <c r="M4" s="4" t="s">
        <v>358</v>
      </c>
      <c r="N4" s="4" t="s">
        <v>359</v>
      </c>
      <c r="O4" s="12" t="str">
        <f t="shared" ca="1" si="0"/>
        <v>7 ans, 4 mois</v>
      </c>
      <c r="P4" s="4" t="str">
        <f>VLOOKUP(B4,Effectif!B:I,6,0)</f>
        <v>Lise DE WITTE</v>
      </c>
      <c r="Q4" s="4" t="str">
        <f>VLOOKUP(B4,Effectif!B:I,8,0)</f>
        <v>RET</v>
      </c>
      <c r="R4" s="4">
        <f>IFERROR(VLOOKUP(C4,Sales!B:G,6,0),"-")</f>
        <v>202.65</v>
      </c>
      <c r="S4" s="4" t="str">
        <f>IFERROR(VLOOKUP(C4,Recolt!B:H,3,0),"-")</f>
        <v>-</v>
      </c>
      <c r="T4" s="4">
        <f t="shared" si="1"/>
        <v>202.65</v>
      </c>
    </row>
    <row r="5" spans="1:20" hidden="1" x14ac:dyDescent="0.25">
      <c r="A5" s="4" t="s">
        <v>409</v>
      </c>
      <c r="B5" s="4" t="s">
        <v>524</v>
      </c>
      <c r="C5" s="4">
        <v>1034869950</v>
      </c>
      <c r="D5" s="4" t="s">
        <v>354</v>
      </c>
      <c r="E5" s="4" t="s">
        <v>355</v>
      </c>
      <c r="F5" s="4" t="s">
        <v>439</v>
      </c>
      <c r="G5" s="12">
        <v>44941</v>
      </c>
      <c r="H5" s="4" t="s">
        <v>356</v>
      </c>
      <c r="I5" s="67">
        <v>0.41564814814814799</v>
      </c>
      <c r="J5" s="4" t="s">
        <v>1134</v>
      </c>
      <c r="K5" s="12">
        <v>43223</v>
      </c>
      <c r="L5" s="4" t="s">
        <v>357</v>
      </c>
      <c r="M5" s="4" t="s">
        <v>358</v>
      </c>
      <c r="N5" s="4" t="s">
        <v>359</v>
      </c>
      <c r="O5" s="12" t="str">
        <f t="shared" ca="1" si="0"/>
        <v>6 ans, 11 mois</v>
      </c>
      <c r="P5" s="4" t="str">
        <f>VLOOKUP(B5,Effectif!B:I,6,0)</f>
        <v>Lise DE WITTE</v>
      </c>
      <c r="Q5" s="4" t="str">
        <f>VLOOKUP(B5,Effectif!B:I,8,0)</f>
        <v>RET</v>
      </c>
      <c r="R5" s="4">
        <f>IFERROR(VLOOKUP(C5,Sales!B:G,6,0),"-")</f>
        <v>107</v>
      </c>
      <c r="S5" s="4" t="str">
        <f>IFERROR(VLOOKUP(C5,Recolt!B:H,3,0),"-")</f>
        <v>-</v>
      </c>
      <c r="T5" s="4">
        <f t="shared" si="1"/>
        <v>107</v>
      </c>
    </row>
    <row r="6" spans="1:20" hidden="1" x14ac:dyDescent="0.25">
      <c r="A6" s="4" t="s">
        <v>409</v>
      </c>
      <c r="B6" s="4" t="s">
        <v>524</v>
      </c>
      <c r="C6" s="4">
        <v>1034871526</v>
      </c>
      <c r="D6" s="4" t="s">
        <v>354</v>
      </c>
      <c r="E6" s="4" t="s">
        <v>360</v>
      </c>
      <c r="F6" s="4" t="s">
        <v>439</v>
      </c>
      <c r="G6" s="12">
        <v>44942</v>
      </c>
      <c r="H6" s="4" t="s">
        <v>356</v>
      </c>
      <c r="I6" s="67">
        <v>0.47303240740740699</v>
      </c>
      <c r="J6" s="4" t="s">
        <v>1135</v>
      </c>
      <c r="K6" s="12">
        <v>42317</v>
      </c>
      <c r="L6" s="4" t="s">
        <v>357</v>
      </c>
      <c r="M6" s="4" t="s">
        <v>358</v>
      </c>
      <c r="N6" s="4" t="s">
        <v>361</v>
      </c>
      <c r="O6" s="12" t="str">
        <f t="shared" ca="1" si="0"/>
        <v>9 ans, 5 mois</v>
      </c>
      <c r="P6" s="4" t="str">
        <f>VLOOKUP(B6,Effectif!B:I,6,0)</f>
        <v>Lise DE WITTE</v>
      </c>
      <c r="Q6" s="4" t="str">
        <f>VLOOKUP(B6,Effectif!B:I,8,0)</f>
        <v>RET</v>
      </c>
      <c r="R6" s="4">
        <f>IFERROR(VLOOKUP(C6,Sales!B:G,6,0),"-")</f>
        <v>168.99</v>
      </c>
      <c r="S6" s="4" t="str">
        <f>IFERROR(VLOOKUP(C6,Recolt!B:H,3,0),"-")</f>
        <v>-</v>
      </c>
      <c r="T6" s="4">
        <f t="shared" si="1"/>
        <v>168.99</v>
      </c>
    </row>
    <row r="7" spans="1:20" hidden="1" x14ac:dyDescent="0.25">
      <c r="A7" s="4" t="s">
        <v>409</v>
      </c>
      <c r="B7" s="4" t="s">
        <v>524</v>
      </c>
      <c r="C7" s="4">
        <v>1034872732</v>
      </c>
      <c r="D7" s="4" t="s">
        <v>354</v>
      </c>
      <c r="E7" s="4" t="s">
        <v>355</v>
      </c>
      <c r="F7" s="4" t="s">
        <v>439</v>
      </c>
      <c r="G7" s="12">
        <v>44943</v>
      </c>
      <c r="H7" s="4" t="s">
        <v>356</v>
      </c>
      <c r="I7" s="67">
        <v>0.45496527777777801</v>
      </c>
      <c r="J7" s="4" t="s">
        <v>1147</v>
      </c>
      <c r="K7" s="12">
        <v>42881</v>
      </c>
      <c r="L7" s="4" t="s">
        <v>357</v>
      </c>
      <c r="M7" s="4" t="s">
        <v>362</v>
      </c>
      <c r="O7" s="12" t="str">
        <f t="shared" ca="1" si="0"/>
        <v>7 ans, 11 mois</v>
      </c>
      <c r="P7" s="4" t="str">
        <f>VLOOKUP(B7,Effectif!B:I,6,0)</f>
        <v>Lise DE WITTE</v>
      </c>
      <c r="Q7" s="4" t="str">
        <f>VLOOKUP(B7,Effectif!B:I,8,0)</f>
        <v>RET</v>
      </c>
      <c r="R7" s="4">
        <f>IFERROR(VLOOKUP(C7,Sales!B:G,6,0),"-")</f>
        <v>54.39</v>
      </c>
      <c r="S7" s="4" t="str">
        <f>IFERROR(VLOOKUP(C7,Recolt!B:H,3,0),"-")</f>
        <v>-</v>
      </c>
      <c r="T7" s="4">
        <f t="shared" si="1"/>
        <v>54.39</v>
      </c>
    </row>
    <row r="8" spans="1:20" hidden="1" x14ac:dyDescent="0.25">
      <c r="A8" s="4" t="s">
        <v>409</v>
      </c>
      <c r="B8" s="4" t="s">
        <v>524</v>
      </c>
      <c r="C8" s="4">
        <v>1034870442</v>
      </c>
      <c r="D8" s="4" t="s">
        <v>354</v>
      </c>
      <c r="E8" s="4" t="s">
        <v>355</v>
      </c>
      <c r="F8" s="4" t="s">
        <v>439</v>
      </c>
      <c r="G8" s="12">
        <v>44944</v>
      </c>
      <c r="H8" s="4" t="s">
        <v>356</v>
      </c>
      <c r="I8" s="67">
        <v>0.51807870370370401</v>
      </c>
      <c r="J8" s="4" t="s">
        <v>1135</v>
      </c>
      <c r="K8" s="12">
        <v>43125</v>
      </c>
      <c r="L8" s="4" t="s">
        <v>357</v>
      </c>
      <c r="M8" s="4" t="s">
        <v>358</v>
      </c>
      <c r="N8" s="4" t="s">
        <v>359</v>
      </c>
      <c r="O8" s="12" t="str">
        <f t="shared" ca="1" si="0"/>
        <v>7 ans, 3 mois</v>
      </c>
      <c r="P8" s="4" t="str">
        <f>VLOOKUP(B8,Effectif!B:I,6,0)</f>
        <v>Lise DE WITTE</v>
      </c>
      <c r="Q8" s="4" t="str">
        <f>VLOOKUP(B8,Effectif!B:I,8,0)</f>
        <v>RET</v>
      </c>
      <c r="R8" s="4">
        <f>IFERROR(VLOOKUP(C8,Sales!B:G,6,0),"-")</f>
        <v>65</v>
      </c>
      <c r="S8" s="4" t="str">
        <f>IFERROR(VLOOKUP(C8,Recolt!B:H,3,0),"-")</f>
        <v>-</v>
      </c>
      <c r="T8" s="4">
        <f t="shared" si="1"/>
        <v>65</v>
      </c>
    </row>
    <row r="9" spans="1:20" hidden="1" x14ac:dyDescent="0.25">
      <c r="A9" s="4" t="s">
        <v>410</v>
      </c>
      <c r="B9" s="4" t="s">
        <v>486</v>
      </c>
      <c r="C9" s="4">
        <v>1034870699</v>
      </c>
      <c r="D9" s="4" t="s">
        <v>363</v>
      </c>
      <c r="E9" s="4" t="s">
        <v>364</v>
      </c>
      <c r="F9" s="4" t="s">
        <v>439</v>
      </c>
      <c r="G9" s="12">
        <v>44945</v>
      </c>
      <c r="H9" s="4" t="s">
        <v>365</v>
      </c>
      <c r="I9" s="67">
        <v>0.53807870370370403</v>
      </c>
      <c r="J9" s="4" t="s">
        <v>1147</v>
      </c>
      <c r="K9" s="12">
        <v>43350</v>
      </c>
      <c r="L9" s="4" t="s">
        <v>366</v>
      </c>
      <c r="M9" s="4" t="s">
        <v>362</v>
      </c>
      <c r="O9" s="12" t="str">
        <f t="shared" ca="1" si="0"/>
        <v>6 ans, 7 mois</v>
      </c>
      <c r="P9" s="4" t="str">
        <f>VLOOKUP(B9,Effectif!B:I,6,0)</f>
        <v>Lise DE WITTE</v>
      </c>
      <c r="Q9" s="4" t="str">
        <f>VLOOKUP(B9,Effectif!B:I,8,0)</f>
        <v>FOC</v>
      </c>
      <c r="R9" s="4">
        <f>IFERROR(VLOOKUP(C9,Sales!B:G,6,0),"-")</f>
        <v>50</v>
      </c>
      <c r="S9" s="4" t="str">
        <f>IFERROR(VLOOKUP(C9,Recolt!B:H,3,0),"-")</f>
        <v>-</v>
      </c>
      <c r="T9" s="4">
        <f t="shared" si="1"/>
        <v>50</v>
      </c>
    </row>
    <row r="10" spans="1:20" hidden="1" x14ac:dyDescent="0.25">
      <c r="A10" s="4" t="s">
        <v>410</v>
      </c>
      <c r="B10" s="4" t="s">
        <v>486</v>
      </c>
      <c r="C10" s="4">
        <v>1034872919</v>
      </c>
      <c r="D10" s="4" t="s">
        <v>367</v>
      </c>
      <c r="E10" s="4" t="s">
        <v>364</v>
      </c>
      <c r="F10" s="4" t="s">
        <v>439</v>
      </c>
      <c r="G10" s="12">
        <v>44946</v>
      </c>
      <c r="H10" s="4" t="s">
        <v>356</v>
      </c>
      <c r="I10" s="67">
        <v>0.435694444444444</v>
      </c>
      <c r="J10" s="4" t="s">
        <v>1131</v>
      </c>
      <c r="K10" s="12">
        <v>42792</v>
      </c>
      <c r="L10" s="4" t="s">
        <v>357</v>
      </c>
      <c r="M10" s="4" t="s">
        <v>358</v>
      </c>
      <c r="N10" s="4" t="s">
        <v>359</v>
      </c>
      <c r="O10" s="12" t="str">
        <f t="shared" ca="1" si="0"/>
        <v>8 ans, 2 mois</v>
      </c>
      <c r="P10" s="4" t="str">
        <f>VLOOKUP(B10,Effectif!B:I,6,0)</f>
        <v>Lise DE WITTE</v>
      </c>
      <c r="Q10" s="4" t="str">
        <f>VLOOKUP(B10,Effectif!B:I,8,0)</f>
        <v>FOC</v>
      </c>
      <c r="R10" s="4">
        <f>IFERROR(VLOOKUP(C10,Sales!B:G,6,0),"-")</f>
        <v>59.62</v>
      </c>
      <c r="S10" s="4" t="str">
        <f>IFERROR(VLOOKUP(C10,Recolt!B:H,3,0),"-")</f>
        <v>-</v>
      </c>
      <c r="T10" s="4">
        <f t="shared" si="1"/>
        <v>59.62</v>
      </c>
    </row>
    <row r="11" spans="1:20" hidden="1" x14ac:dyDescent="0.25">
      <c r="A11" s="4" t="s">
        <v>410</v>
      </c>
      <c r="B11" s="4" t="s">
        <v>486</v>
      </c>
      <c r="C11" s="4">
        <v>1034871379</v>
      </c>
      <c r="D11" s="4" t="s">
        <v>354</v>
      </c>
      <c r="E11" s="4" t="s">
        <v>355</v>
      </c>
      <c r="F11" s="4" t="s">
        <v>440</v>
      </c>
      <c r="G11" s="12">
        <v>44947</v>
      </c>
      <c r="H11" s="4" t="s">
        <v>356</v>
      </c>
      <c r="I11" s="67">
        <v>0.44289351851851899</v>
      </c>
      <c r="J11" s="4" t="s">
        <v>1131</v>
      </c>
      <c r="K11" s="12">
        <v>38869</v>
      </c>
      <c r="L11" s="4" t="s">
        <v>357</v>
      </c>
      <c r="M11" s="4" t="s">
        <v>358</v>
      </c>
      <c r="N11" s="4" t="s">
        <v>359</v>
      </c>
      <c r="O11" s="12" t="str">
        <f t="shared" ca="1" si="0"/>
        <v>18 ans, 10 mois</v>
      </c>
      <c r="P11" s="4" t="str">
        <f>VLOOKUP(B11,Effectif!B:I,6,0)</f>
        <v>Lise DE WITTE</v>
      </c>
      <c r="Q11" s="4" t="str">
        <f>VLOOKUP(B11,Effectif!B:I,8,0)</f>
        <v>FOC</v>
      </c>
      <c r="R11" s="4">
        <f>IFERROR(VLOOKUP(C11,Sales!B:G,6,0),"-")</f>
        <v>33.97</v>
      </c>
      <c r="S11" s="4" t="str">
        <f>IFERROR(VLOOKUP(C11,Recolt!B:H,3,0),"-")</f>
        <v>-</v>
      </c>
      <c r="T11" s="4">
        <f t="shared" si="1"/>
        <v>33.97</v>
      </c>
    </row>
    <row r="12" spans="1:20" hidden="1" x14ac:dyDescent="0.25">
      <c r="A12" s="4" t="s">
        <v>410</v>
      </c>
      <c r="B12" s="4" t="s">
        <v>486</v>
      </c>
      <c r="C12" s="4">
        <v>1034873190</v>
      </c>
      <c r="D12" s="4" t="s">
        <v>368</v>
      </c>
      <c r="E12" s="4" t="s">
        <v>364</v>
      </c>
      <c r="F12" s="4" t="s">
        <v>439</v>
      </c>
      <c r="G12" s="12">
        <v>44948</v>
      </c>
      <c r="H12" s="4" t="s">
        <v>356</v>
      </c>
      <c r="I12" s="67">
        <v>0.52302083333333305</v>
      </c>
      <c r="J12" s="4" t="s">
        <v>1131</v>
      </c>
      <c r="K12" s="12">
        <v>42719</v>
      </c>
      <c r="L12" s="4" t="s">
        <v>357</v>
      </c>
      <c r="M12" s="4" t="s">
        <v>358</v>
      </c>
      <c r="N12" s="4" t="s">
        <v>359</v>
      </c>
      <c r="O12" s="12" t="str">
        <f t="shared" ca="1" si="0"/>
        <v>8 ans, 4 mois</v>
      </c>
      <c r="P12" s="4" t="str">
        <f>VLOOKUP(B12,Effectif!B:I,6,0)</f>
        <v>Lise DE WITTE</v>
      </c>
      <c r="Q12" s="4" t="str">
        <f>VLOOKUP(B12,Effectif!B:I,8,0)</f>
        <v>FOC</v>
      </c>
      <c r="R12" s="4">
        <f>IFERROR(VLOOKUP(C12,Sales!B:G,6,0),"-")</f>
        <v>50</v>
      </c>
      <c r="S12" s="4" t="str">
        <f>IFERROR(VLOOKUP(C12,Recolt!B:H,3,0),"-")</f>
        <v>-</v>
      </c>
      <c r="T12" s="4">
        <f t="shared" si="1"/>
        <v>50</v>
      </c>
    </row>
    <row r="13" spans="1:20" hidden="1" x14ac:dyDescent="0.25">
      <c r="A13" s="4" t="s">
        <v>410</v>
      </c>
      <c r="B13" s="4" t="s">
        <v>486</v>
      </c>
      <c r="C13" s="4">
        <v>1034869842</v>
      </c>
      <c r="D13" s="4" t="s">
        <v>369</v>
      </c>
      <c r="E13" s="4" t="s">
        <v>364</v>
      </c>
      <c r="F13" s="4" t="s">
        <v>439</v>
      </c>
      <c r="G13" s="12">
        <v>44949</v>
      </c>
      <c r="H13" s="4" t="s">
        <v>356</v>
      </c>
      <c r="I13" s="67">
        <v>0.47060185185185199</v>
      </c>
      <c r="J13" s="4" t="s">
        <v>1133</v>
      </c>
      <c r="K13" s="12">
        <v>42850</v>
      </c>
      <c r="L13" s="4" t="s">
        <v>357</v>
      </c>
      <c r="M13" s="4" t="s">
        <v>358</v>
      </c>
      <c r="N13" s="4" t="s">
        <v>359</v>
      </c>
      <c r="O13" s="12" t="str">
        <f t="shared" ca="1" si="0"/>
        <v>7 ans, 0 mois</v>
      </c>
      <c r="P13" s="4" t="str">
        <f>VLOOKUP(B13,Effectif!B:I,6,0)</f>
        <v>Lise DE WITTE</v>
      </c>
      <c r="Q13" s="4" t="str">
        <f>VLOOKUP(B13,Effectif!B:I,8,0)</f>
        <v>FOC</v>
      </c>
      <c r="R13" s="4">
        <f>IFERROR(VLOOKUP(C13,Sales!B:G,6,0),"-")</f>
        <v>73</v>
      </c>
      <c r="S13" s="4" t="str">
        <f>IFERROR(VLOOKUP(C13,Recolt!B:H,3,0),"-")</f>
        <v>-</v>
      </c>
      <c r="T13" s="4">
        <f t="shared" si="1"/>
        <v>73</v>
      </c>
    </row>
    <row r="14" spans="1:20" hidden="1" x14ac:dyDescent="0.25">
      <c r="A14" s="4" t="s">
        <v>410</v>
      </c>
      <c r="B14" s="4" t="s">
        <v>486</v>
      </c>
      <c r="C14" s="4">
        <v>1034872629</v>
      </c>
      <c r="D14" s="4" t="s">
        <v>370</v>
      </c>
      <c r="E14" s="4" t="s">
        <v>364</v>
      </c>
      <c r="F14" s="4" t="s">
        <v>439</v>
      </c>
      <c r="G14" s="12">
        <v>44950</v>
      </c>
      <c r="H14" s="4" t="s">
        <v>356</v>
      </c>
      <c r="I14" s="67">
        <v>0.50989583333333299</v>
      </c>
      <c r="J14" s="4" t="s">
        <v>1147</v>
      </c>
      <c r="K14" s="12">
        <v>43243</v>
      </c>
      <c r="L14" s="4" t="s">
        <v>357</v>
      </c>
      <c r="M14" s="4" t="s">
        <v>362</v>
      </c>
      <c r="O14" s="12" t="str">
        <f t="shared" ca="1" si="0"/>
        <v>6 ans, 11 mois</v>
      </c>
      <c r="P14" s="4" t="str">
        <f>VLOOKUP(B14,Effectif!B:I,6,0)</f>
        <v>Lise DE WITTE</v>
      </c>
      <c r="Q14" s="4" t="str">
        <f>VLOOKUP(B14,Effectif!B:I,8,0)</f>
        <v>FOC</v>
      </c>
      <c r="R14" s="4">
        <f>IFERROR(VLOOKUP(C14,Sales!B:G,6,0),"-")</f>
        <v>358</v>
      </c>
      <c r="S14" s="4" t="str">
        <f>IFERROR(VLOOKUP(C14,Recolt!B:H,3,0),"-")</f>
        <v>-</v>
      </c>
      <c r="T14" s="4">
        <f t="shared" si="1"/>
        <v>358</v>
      </c>
    </row>
    <row r="15" spans="1:20" hidden="1" x14ac:dyDescent="0.25">
      <c r="A15" s="4" t="s">
        <v>410</v>
      </c>
      <c r="B15" s="4" t="s">
        <v>486</v>
      </c>
      <c r="C15" s="4">
        <v>1034869840</v>
      </c>
      <c r="D15" s="4" t="s">
        <v>370</v>
      </c>
      <c r="E15" s="4" t="s">
        <v>364</v>
      </c>
      <c r="F15" s="4" t="s">
        <v>439</v>
      </c>
      <c r="G15" s="12">
        <v>44951</v>
      </c>
      <c r="H15" s="4" t="s">
        <v>356</v>
      </c>
      <c r="I15" s="67">
        <v>0.427650462962963</v>
      </c>
      <c r="J15" s="4" t="s">
        <v>1147</v>
      </c>
      <c r="K15" s="12">
        <v>43243</v>
      </c>
      <c r="L15" s="4" t="s">
        <v>357</v>
      </c>
      <c r="M15" s="4" t="s">
        <v>362</v>
      </c>
      <c r="O15" s="12" t="str">
        <f t="shared" ca="1" si="0"/>
        <v>6 ans, 11 mois</v>
      </c>
      <c r="P15" s="4" t="str">
        <f>VLOOKUP(B15,Effectif!B:I,6,0)</f>
        <v>Lise DE WITTE</v>
      </c>
      <c r="Q15" s="4" t="str">
        <f>VLOOKUP(B15,Effectif!B:I,8,0)</f>
        <v>FOC</v>
      </c>
      <c r="R15" s="4">
        <f>IFERROR(VLOOKUP(C15,Sales!B:G,6,0),"-")</f>
        <v>20</v>
      </c>
      <c r="S15" s="4" t="str">
        <f>IFERROR(VLOOKUP(C15,Recolt!B:H,3,0),"-")</f>
        <v>-</v>
      </c>
      <c r="T15" s="4">
        <f t="shared" si="1"/>
        <v>20</v>
      </c>
    </row>
    <row r="16" spans="1:20" hidden="1" x14ac:dyDescent="0.25">
      <c r="A16" s="4" t="s">
        <v>410</v>
      </c>
      <c r="B16" s="4" t="s">
        <v>486</v>
      </c>
      <c r="C16" s="4">
        <v>1034870004</v>
      </c>
      <c r="D16" s="4" t="s">
        <v>354</v>
      </c>
      <c r="E16" s="4" t="s">
        <v>355</v>
      </c>
      <c r="F16" s="4" t="s">
        <v>440</v>
      </c>
      <c r="G16" s="12">
        <v>44952</v>
      </c>
      <c r="H16" s="4" t="s">
        <v>356</v>
      </c>
      <c r="I16" s="67">
        <v>0.53377314814814802</v>
      </c>
      <c r="J16" s="4" t="s">
        <v>1133</v>
      </c>
      <c r="K16" s="12">
        <v>43364</v>
      </c>
      <c r="L16" s="4" t="s">
        <v>357</v>
      </c>
      <c r="M16" s="4" t="s">
        <v>358</v>
      </c>
      <c r="N16" s="4" t="s">
        <v>359</v>
      </c>
      <c r="O16" s="12" t="str">
        <f t="shared" ca="1" si="0"/>
        <v>6 ans, 7 mois</v>
      </c>
      <c r="P16" s="4" t="str">
        <f>VLOOKUP(B16,Effectif!B:I,6,0)</f>
        <v>Lise DE WITTE</v>
      </c>
      <c r="Q16" s="4" t="str">
        <f>VLOOKUP(B16,Effectif!B:I,8,0)</f>
        <v>FOC</v>
      </c>
      <c r="R16" s="4">
        <f>IFERROR(VLOOKUP(C16,Sales!B:G,6,0),"-")</f>
        <v>133</v>
      </c>
      <c r="S16" s="4" t="str">
        <f>IFERROR(VLOOKUP(C16,Recolt!B:H,3,0),"-")</f>
        <v>-</v>
      </c>
      <c r="T16" s="4">
        <f t="shared" si="1"/>
        <v>133</v>
      </c>
    </row>
    <row r="17" spans="1:20" hidden="1" x14ac:dyDescent="0.25">
      <c r="A17" s="4" t="s">
        <v>410</v>
      </c>
      <c r="B17" s="4" t="s">
        <v>486</v>
      </c>
      <c r="C17" s="4">
        <v>1034868988</v>
      </c>
      <c r="D17" s="4" t="s">
        <v>368</v>
      </c>
      <c r="E17" s="4" t="s">
        <v>364</v>
      </c>
      <c r="F17" s="4" t="s">
        <v>439</v>
      </c>
      <c r="G17" s="12">
        <v>44953</v>
      </c>
      <c r="H17" s="4" t="s">
        <v>356</v>
      </c>
      <c r="I17" s="67">
        <v>0.41231481481481502</v>
      </c>
      <c r="J17" s="4" t="s">
        <v>1131</v>
      </c>
      <c r="K17" s="12">
        <v>39142</v>
      </c>
      <c r="L17" s="4" t="s">
        <v>357</v>
      </c>
      <c r="M17" s="4" t="s">
        <v>358</v>
      </c>
      <c r="N17" s="4" t="s">
        <v>361</v>
      </c>
      <c r="O17" s="12" t="str">
        <f t="shared" ca="1" si="0"/>
        <v>18 ans, 1 mois</v>
      </c>
      <c r="P17" s="4" t="str">
        <f>VLOOKUP(B17,Effectif!B:I,6,0)</f>
        <v>Lise DE WITTE</v>
      </c>
      <c r="Q17" s="4" t="str">
        <f>VLOOKUP(B17,Effectif!B:I,8,0)</f>
        <v>FOC</v>
      </c>
      <c r="R17" s="4">
        <f>IFERROR(VLOOKUP(C17,Sales!B:G,6,0),"-")</f>
        <v>149.65</v>
      </c>
      <c r="S17" s="4" t="str">
        <f>IFERROR(VLOOKUP(C17,Recolt!B:H,3,0),"-")</f>
        <v>-</v>
      </c>
      <c r="T17" s="4">
        <f t="shared" si="1"/>
        <v>149.65</v>
      </c>
    </row>
    <row r="18" spans="1:20" hidden="1" x14ac:dyDescent="0.25">
      <c r="A18" s="4" t="s">
        <v>410</v>
      </c>
      <c r="B18" s="4" t="s">
        <v>486</v>
      </c>
      <c r="C18" s="4">
        <v>1034869553</v>
      </c>
      <c r="D18" s="4" t="s">
        <v>371</v>
      </c>
      <c r="E18" s="4" t="s">
        <v>364</v>
      </c>
      <c r="F18" s="4" t="s">
        <v>439</v>
      </c>
      <c r="G18" s="12">
        <v>44954</v>
      </c>
      <c r="H18" s="4" t="s">
        <v>356</v>
      </c>
      <c r="I18" s="67">
        <v>0.51368055555555603</v>
      </c>
      <c r="J18" s="4" t="s">
        <v>1133</v>
      </c>
      <c r="K18" s="12">
        <v>43399</v>
      </c>
      <c r="L18" s="4" t="s">
        <v>357</v>
      </c>
      <c r="M18" s="4" t="s">
        <v>358</v>
      </c>
      <c r="N18" s="4" t="s">
        <v>359</v>
      </c>
      <c r="O18" s="12" t="str">
        <f t="shared" ca="1" si="0"/>
        <v>6 ans, 6 mois</v>
      </c>
      <c r="P18" s="4" t="str">
        <f>VLOOKUP(B18,Effectif!B:I,6,0)</f>
        <v>Lise DE WITTE</v>
      </c>
      <c r="Q18" s="4" t="str">
        <f>VLOOKUP(B18,Effectif!B:I,8,0)</f>
        <v>FOC</v>
      </c>
      <c r="R18" s="4">
        <f>IFERROR(VLOOKUP(C18,Sales!B:G,6,0),"-")</f>
        <v>64.63</v>
      </c>
      <c r="S18" s="4" t="str">
        <f>IFERROR(VLOOKUP(C18,Recolt!B:H,3,0),"-")</f>
        <v>-</v>
      </c>
      <c r="T18" s="4">
        <f t="shared" si="1"/>
        <v>64.63</v>
      </c>
    </row>
    <row r="19" spans="1:20" hidden="1" x14ac:dyDescent="0.25">
      <c r="A19" s="4" t="s">
        <v>410</v>
      </c>
      <c r="B19" s="4" t="s">
        <v>486</v>
      </c>
      <c r="C19" s="4">
        <v>1034872370</v>
      </c>
      <c r="D19" s="4" t="s">
        <v>369</v>
      </c>
      <c r="E19" s="4" t="s">
        <v>364</v>
      </c>
      <c r="F19" s="4" t="s">
        <v>439</v>
      </c>
      <c r="G19" s="12">
        <v>44955</v>
      </c>
      <c r="H19" s="4" t="s">
        <v>356</v>
      </c>
      <c r="I19" s="67">
        <v>0.41199074074074099</v>
      </c>
      <c r="J19" s="4" t="s">
        <v>1131</v>
      </c>
      <c r="K19" s="12">
        <v>38991</v>
      </c>
      <c r="L19" s="4" t="s">
        <v>357</v>
      </c>
      <c r="M19" s="4" t="s">
        <v>358</v>
      </c>
      <c r="N19" s="4" t="s">
        <v>361</v>
      </c>
      <c r="O19" s="12" t="str">
        <f t="shared" ca="1" si="0"/>
        <v>18 ans, 6 mois</v>
      </c>
      <c r="P19" s="4" t="str">
        <f>VLOOKUP(B19,Effectif!B:I,6,0)</f>
        <v>Lise DE WITTE</v>
      </c>
      <c r="Q19" s="4" t="str">
        <f>VLOOKUP(B19,Effectif!B:I,8,0)</f>
        <v>FOC</v>
      </c>
      <c r="R19" s="4">
        <f>IFERROR(VLOOKUP(C19,Sales!B:G,6,0),"-")</f>
        <v>200</v>
      </c>
      <c r="S19" s="4" t="str">
        <f>IFERROR(VLOOKUP(C19,Recolt!B:H,3,0),"-")</f>
        <v>-</v>
      </c>
      <c r="T19" s="4">
        <f t="shared" si="1"/>
        <v>200</v>
      </c>
    </row>
    <row r="20" spans="1:20" hidden="1" x14ac:dyDescent="0.25">
      <c r="A20" s="4" t="s">
        <v>410</v>
      </c>
      <c r="B20" s="4" t="s">
        <v>486</v>
      </c>
      <c r="C20" s="4">
        <v>1034872004</v>
      </c>
      <c r="D20" s="4" t="s">
        <v>367</v>
      </c>
      <c r="E20" s="4" t="s">
        <v>364</v>
      </c>
      <c r="F20" s="4" t="s">
        <v>439</v>
      </c>
      <c r="G20" s="12">
        <v>44956</v>
      </c>
      <c r="H20" s="4" t="s">
        <v>356</v>
      </c>
      <c r="I20" s="67">
        <v>0.40284722222222202</v>
      </c>
      <c r="J20" s="4" t="s">
        <v>1147</v>
      </c>
      <c r="K20" s="12">
        <v>41719</v>
      </c>
      <c r="L20" s="4" t="s">
        <v>357</v>
      </c>
      <c r="M20" s="4" t="s">
        <v>362</v>
      </c>
      <c r="O20" s="12" t="str">
        <f t="shared" ca="1" si="0"/>
        <v>11 ans, 1 mois</v>
      </c>
      <c r="P20" s="4" t="str">
        <f>VLOOKUP(B20,Effectif!B:I,6,0)</f>
        <v>Lise DE WITTE</v>
      </c>
      <c r="Q20" s="4" t="str">
        <f>VLOOKUP(B20,Effectif!B:I,8,0)</f>
        <v>FOC</v>
      </c>
      <c r="R20" s="4">
        <f>IFERROR(VLOOKUP(C20,Sales!B:G,6,0),"-")</f>
        <v>37.28</v>
      </c>
      <c r="S20" s="4" t="str">
        <f>IFERROR(VLOOKUP(C20,Recolt!B:H,3,0),"-")</f>
        <v>-</v>
      </c>
      <c r="T20" s="4">
        <f t="shared" si="1"/>
        <v>37.28</v>
      </c>
    </row>
    <row r="21" spans="1:20" hidden="1" x14ac:dyDescent="0.25">
      <c r="A21" s="4" t="s">
        <v>410</v>
      </c>
      <c r="B21" s="4" t="s">
        <v>486</v>
      </c>
      <c r="C21" s="4">
        <v>1034871129</v>
      </c>
      <c r="D21" s="4" t="s">
        <v>354</v>
      </c>
      <c r="E21" s="4" t="s">
        <v>355</v>
      </c>
      <c r="F21" s="4" t="s">
        <v>440</v>
      </c>
      <c r="G21" s="12">
        <v>44957</v>
      </c>
      <c r="H21" s="4" t="s">
        <v>356</v>
      </c>
      <c r="I21" s="67">
        <v>0.41651620370370401</v>
      </c>
      <c r="J21" s="4" t="s">
        <v>1131</v>
      </c>
      <c r="K21" s="12">
        <v>38869</v>
      </c>
      <c r="L21" s="4" t="s">
        <v>357</v>
      </c>
      <c r="M21" s="4" t="s">
        <v>358</v>
      </c>
      <c r="N21" s="4" t="s">
        <v>359</v>
      </c>
      <c r="O21" s="12" t="str">
        <f t="shared" ca="1" si="0"/>
        <v>18 ans, 10 mois</v>
      </c>
      <c r="P21" s="4" t="str">
        <f>VLOOKUP(B21,Effectif!B:I,6,0)</f>
        <v>Lise DE WITTE</v>
      </c>
      <c r="Q21" s="4" t="str">
        <f>VLOOKUP(B21,Effectif!B:I,8,0)</f>
        <v>FOC</v>
      </c>
      <c r="R21" s="4">
        <f>IFERROR(VLOOKUP(C21,Sales!B:G,6,0),"-")</f>
        <v>5</v>
      </c>
      <c r="S21" s="4" t="str">
        <f>IFERROR(VLOOKUP(C21,Recolt!B:H,3,0),"-")</f>
        <v>-</v>
      </c>
      <c r="T21" s="4">
        <f t="shared" si="1"/>
        <v>5</v>
      </c>
    </row>
    <row r="22" spans="1:20" hidden="1" x14ac:dyDescent="0.25">
      <c r="A22" s="4" t="s">
        <v>410</v>
      </c>
      <c r="B22" s="4" t="s">
        <v>486</v>
      </c>
      <c r="C22" s="4">
        <v>1034869912</v>
      </c>
      <c r="D22" s="4" t="s">
        <v>363</v>
      </c>
      <c r="E22" s="4" t="s">
        <v>364</v>
      </c>
      <c r="F22" s="4" t="s">
        <v>439</v>
      </c>
      <c r="G22" s="12">
        <v>44958</v>
      </c>
      <c r="H22" s="4" t="s">
        <v>365</v>
      </c>
      <c r="I22" s="67">
        <v>0.37797453703703698</v>
      </c>
      <c r="J22" s="4" t="s">
        <v>1136</v>
      </c>
      <c r="K22" s="12">
        <v>43304</v>
      </c>
      <c r="L22" s="4" t="s">
        <v>366</v>
      </c>
      <c r="M22" s="4" t="s">
        <v>358</v>
      </c>
      <c r="N22" s="4" t="s">
        <v>361</v>
      </c>
      <c r="O22" s="12" t="str">
        <f t="shared" ca="1" si="0"/>
        <v>6 ans, 9 mois</v>
      </c>
      <c r="P22" s="4" t="str">
        <f>VLOOKUP(B22,Effectif!B:I,6,0)</f>
        <v>Lise DE WITTE</v>
      </c>
      <c r="Q22" s="4" t="str">
        <f>VLOOKUP(B22,Effectif!B:I,8,0)</f>
        <v>FOC</v>
      </c>
      <c r="R22" s="4">
        <f>IFERROR(VLOOKUP(C22,Sales!B:G,6,0),"-")</f>
        <v>100</v>
      </c>
      <c r="S22" s="4" t="str">
        <f>IFERROR(VLOOKUP(C22,Recolt!B:H,3,0),"-")</f>
        <v>-</v>
      </c>
      <c r="T22" s="4">
        <f t="shared" si="1"/>
        <v>100</v>
      </c>
    </row>
    <row r="23" spans="1:20" hidden="1" x14ac:dyDescent="0.25">
      <c r="A23" s="4" t="s">
        <v>410</v>
      </c>
      <c r="B23" s="4" t="s">
        <v>486</v>
      </c>
      <c r="C23" s="4">
        <v>1034871789</v>
      </c>
      <c r="D23" s="4" t="s">
        <v>354</v>
      </c>
      <c r="E23" s="4" t="s">
        <v>355</v>
      </c>
      <c r="F23" s="4" t="s">
        <v>440</v>
      </c>
      <c r="G23" s="12">
        <v>44959</v>
      </c>
      <c r="H23" s="4" t="s">
        <v>356</v>
      </c>
      <c r="I23" s="67">
        <v>0.401168981481481</v>
      </c>
      <c r="J23" s="4" t="s">
        <v>1131</v>
      </c>
      <c r="K23" s="12">
        <v>39234</v>
      </c>
      <c r="L23" s="4" t="s">
        <v>357</v>
      </c>
      <c r="M23" s="4" t="s">
        <v>358</v>
      </c>
      <c r="N23" s="4" t="s">
        <v>359</v>
      </c>
      <c r="O23" s="12" t="str">
        <f t="shared" ca="1" si="0"/>
        <v>17 ans, 10 mois</v>
      </c>
      <c r="P23" s="4" t="str">
        <f>VLOOKUP(B23,Effectif!B:I,6,0)</f>
        <v>Lise DE WITTE</v>
      </c>
      <c r="Q23" s="4" t="str">
        <f>VLOOKUP(B23,Effectif!B:I,8,0)</f>
        <v>FOC</v>
      </c>
      <c r="R23" s="4">
        <f>IFERROR(VLOOKUP(C23,Sales!B:G,6,0),"-")</f>
        <v>135</v>
      </c>
      <c r="S23" s="4" t="str">
        <f>IFERROR(VLOOKUP(C23,Recolt!B:H,3,0),"-")</f>
        <v>-</v>
      </c>
      <c r="T23" s="4">
        <f t="shared" si="1"/>
        <v>135</v>
      </c>
    </row>
    <row r="24" spans="1:20" hidden="1" x14ac:dyDescent="0.25">
      <c r="A24" s="4" t="s">
        <v>410</v>
      </c>
      <c r="B24" s="4" t="s">
        <v>486</v>
      </c>
      <c r="C24" s="4">
        <v>1034870180</v>
      </c>
      <c r="D24" s="4" t="s">
        <v>354</v>
      </c>
      <c r="E24" s="4" t="s">
        <v>360</v>
      </c>
      <c r="F24" s="4" t="s">
        <v>439</v>
      </c>
      <c r="G24" s="12">
        <v>44960</v>
      </c>
      <c r="H24" s="4" t="s">
        <v>356</v>
      </c>
      <c r="I24" s="67">
        <v>0.50430555555555601</v>
      </c>
      <c r="J24" s="4" t="s">
        <v>1133</v>
      </c>
      <c r="K24" s="12">
        <v>43250</v>
      </c>
      <c r="L24" s="4" t="s">
        <v>357</v>
      </c>
      <c r="M24" s="4" t="s">
        <v>358</v>
      </c>
      <c r="N24" s="4" t="s">
        <v>359</v>
      </c>
      <c r="O24" s="12" t="str">
        <f t="shared" ca="1" si="0"/>
        <v>6 ans, 11 mois</v>
      </c>
      <c r="P24" s="4" t="str">
        <f>VLOOKUP(B24,Effectif!B:I,6,0)</f>
        <v>Lise DE WITTE</v>
      </c>
      <c r="Q24" s="4" t="str">
        <f>VLOOKUP(B24,Effectif!B:I,8,0)</f>
        <v>FOC</v>
      </c>
      <c r="R24" s="4">
        <f>IFERROR(VLOOKUP(C24,Sales!B:G,6,0),"-")</f>
        <v>106</v>
      </c>
      <c r="S24" s="4" t="str">
        <f>IFERROR(VLOOKUP(C24,Recolt!B:H,3,0),"-")</f>
        <v>-</v>
      </c>
      <c r="T24" s="4">
        <f t="shared" si="1"/>
        <v>106</v>
      </c>
    </row>
    <row r="25" spans="1:20" hidden="1" x14ac:dyDescent="0.25">
      <c r="A25" s="4" t="s">
        <v>410</v>
      </c>
      <c r="B25" s="4" t="s">
        <v>486</v>
      </c>
      <c r="C25" s="4">
        <v>1034869375</v>
      </c>
      <c r="D25" s="4" t="s">
        <v>369</v>
      </c>
      <c r="E25" s="4" t="s">
        <v>364</v>
      </c>
      <c r="F25" s="4" t="s">
        <v>439</v>
      </c>
      <c r="G25" s="12">
        <v>44961</v>
      </c>
      <c r="H25" s="4" t="s">
        <v>356</v>
      </c>
      <c r="I25" s="67">
        <v>0.48940972222222201</v>
      </c>
      <c r="J25" s="4" t="s">
        <v>1133</v>
      </c>
      <c r="K25" s="12">
        <v>43376</v>
      </c>
      <c r="L25" s="4" t="s">
        <v>357</v>
      </c>
      <c r="M25" s="4" t="s">
        <v>358</v>
      </c>
      <c r="N25" s="4" t="s">
        <v>359</v>
      </c>
      <c r="O25" s="12" t="str">
        <f t="shared" ca="1" si="0"/>
        <v>6 ans, 6 mois</v>
      </c>
      <c r="P25" s="4" t="str">
        <f>VLOOKUP(B25,Effectif!B:I,6,0)</f>
        <v>Lise DE WITTE</v>
      </c>
      <c r="Q25" s="4" t="str">
        <f>VLOOKUP(B25,Effectif!B:I,8,0)</f>
        <v>FOC</v>
      </c>
      <c r="R25" s="4">
        <f>IFERROR(VLOOKUP(C25,Sales!B:G,6,0),"-")</f>
        <v>25.41</v>
      </c>
      <c r="S25" s="4" t="str">
        <f>IFERROR(VLOOKUP(C25,Recolt!B:H,3,0),"-")</f>
        <v>-</v>
      </c>
      <c r="T25" s="4">
        <f t="shared" si="1"/>
        <v>25.41</v>
      </c>
    </row>
    <row r="26" spans="1:20" hidden="1" x14ac:dyDescent="0.25">
      <c r="A26" s="4" t="s">
        <v>410</v>
      </c>
      <c r="B26" s="4" t="s">
        <v>486</v>
      </c>
      <c r="C26" s="4">
        <v>1034871075</v>
      </c>
      <c r="D26" s="4" t="s">
        <v>369</v>
      </c>
      <c r="E26" s="4" t="s">
        <v>364</v>
      </c>
      <c r="F26" s="4" t="s">
        <v>439</v>
      </c>
      <c r="G26" s="12">
        <v>44962</v>
      </c>
      <c r="H26" s="4" t="s">
        <v>365</v>
      </c>
      <c r="I26" s="67">
        <v>0.45952546296296298</v>
      </c>
      <c r="J26" s="4" t="s">
        <v>1135</v>
      </c>
      <c r="K26" s="12">
        <v>43462</v>
      </c>
      <c r="L26" s="4" t="s">
        <v>366</v>
      </c>
      <c r="M26" s="4" t="s">
        <v>358</v>
      </c>
      <c r="N26" s="4" t="s">
        <v>361</v>
      </c>
      <c r="O26" s="12" t="str">
        <f t="shared" ca="1" si="0"/>
        <v>6 ans, 4 mois</v>
      </c>
      <c r="P26" s="4" t="str">
        <f>VLOOKUP(B26,Effectif!B:I,6,0)</f>
        <v>Lise DE WITTE</v>
      </c>
      <c r="Q26" s="4" t="str">
        <f>VLOOKUP(B26,Effectif!B:I,8,0)</f>
        <v>FOC</v>
      </c>
      <c r="R26" s="4">
        <f>IFERROR(VLOOKUP(C26,Sales!B:G,6,0),"-")</f>
        <v>80.23</v>
      </c>
      <c r="S26" s="4" t="str">
        <f>IFERROR(VLOOKUP(C26,Recolt!B:H,3,0),"-")</f>
        <v>-</v>
      </c>
      <c r="T26" s="4">
        <f t="shared" si="1"/>
        <v>80.23</v>
      </c>
    </row>
    <row r="27" spans="1:20" hidden="1" x14ac:dyDescent="0.25">
      <c r="A27" s="4" t="s">
        <v>410</v>
      </c>
      <c r="B27" s="4" t="s">
        <v>486</v>
      </c>
      <c r="C27" s="4">
        <v>1034870769</v>
      </c>
      <c r="D27" s="4" t="s">
        <v>354</v>
      </c>
      <c r="E27" s="4" t="s">
        <v>355</v>
      </c>
      <c r="F27" s="4" t="s">
        <v>439</v>
      </c>
      <c r="G27" s="12">
        <v>44963</v>
      </c>
      <c r="H27" s="4" t="s">
        <v>356</v>
      </c>
      <c r="I27" s="67">
        <v>0.41562500000000002</v>
      </c>
      <c r="J27" s="4" t="s">
        <v>1131</v>
      </c>
      <c r="K27" s="12">
        <v>38991</v>
      </c>
      <c r="L27" s="4" t="s">
        <v>357</v>
      </c>
      <c r="M27" s="4" t="s">
        <v>358</v>
      </c>
      <c r="N27" s="4" t="s">
        <v>361</v>
      </c>
      <c r="O27" s="12" t="str">
        <f t="shared" ca="1" si="0"/>
        <v>18 ans, 6 mois</v>
      </c>
      <c r="P27" s="4" t="str">
        <f>VLOOKUP(B27,Effectif!B:I,6,0)</f>
        <v>Lise DE WITTE</v>
      </c>
      <c r="Q27" s="4" t="str">
        <f>VLOOKUP(B27,Effectif!B:I,8,0)</f>
        <v>FOC</v>
      </c>
      <c r="R27" s="4">
        <f>IFERROR(VLOOKUP(C27,Sales!B:G,6,0),"-")</f>
        <v>154</v>
      </c>
      <c r="S27" s="4" t="str">
        <f>IFERROR(VLOOKUP(C27,Recolt!B:H,3,0),"-")</f>
        <v>-</v>
      </c>
      <c r="T27" s="4">
        <f t="shared" si="1"/>
        <v>154</v>
      </c>
    </row>
    <row r="28" spans="1:20" hidden="1" x14ac:dyDescent="0.25">
      <c r="A28" s="4" t="s">
        <v>410</v>
      </c>
      <c r="B28" s="4" t="s">
        <v>486</v>
      </c>
      <c r="C28" s="4">
        <v>1034869200</v>
      </c>
      <c r="D28" s="4" t="s">
        <v>372</v>
      </c>
      <c r="E28" s="4" t="s">
        <v>364</v>
      </c>
      <c r="F28" s="4" t="s">
        <v>439</v>
      </c>
      <c r="G28" s="12">
        <v>44964</v>
      </c>
      <c r="H28" s="4" t="s">
        <v>356</v>
      </c>
      <c r="I28" s="67">
        <v>0.48340277777777801</v>
      </c>
      <c r="J28" s="4" t="s">
        <v>1137</v>
      </c>
      <c r="K28" s="12">
        <v>42178</v>
      </c>
      <c r="L28" s="4" t="s">
        <v>357</v>
      </c>
      <c r="M28" s="4" t="s">
        <v>358</v>
      </c>
      <c r="N28" s="4" t="s">
        <v>359</v>
      </c>
      <c r="O28" s="12" t="str">
        <f t="shared" ca="1" si="0"/>
        <v>9 ans, 10 mois</v>
      </c>
      <c r="P28" s="4" t="str">
        <f>VLOOKUP(B28,Effectif!B:I,6,0)</f>
        <v>Lise DE WITTE</v>
      </c>
      <c r="Q28" s="4" t="str">
        <f>VLOOKUP(B28,Effectif!B:I,8,0)</f>
        <v>FOC</v>
      </c>
      <c r="R28" s="4">
        <f>IFERROR(VLOOKUP(C28,Sales!B:G,6,0),"-")</f>
        <v>131</v>
      </c>
      <c r="S28" s="4" t="str">
        <f>IFERROR(VLOOKUP(C28,Recolt!B:H,3,0),"-")</f>
        <v>-</v>
      </c>
      <c r="T28" s="4">
        <f t="shared" si="1"/>
        <v>131</v>
      </c>
    </row>
    <row r="29" spans="1:20" hidden="1" x14ac:dyDescent="0.25">
      <c r="A29" s="4" t="s">
        <v>410</v>
      </c>
      <c r="B29" s="4" t="s">
        <v>486</v>
      </c>
      <c r="C29" s="4">
        <v>1034872382</v>
      </c>
      <c r="D29" s="4" t="s">
        <v>367</v>
      </c>
      <c r="E29" s="4" t="s">
        <v>364</v>
      </c>
      <c r="F29" s="4" t="s">
        <v>439</v>
      </c>
      <c r="G29" s="12">
        <v>44965</v>
      </c>
      <c r="H29" s="4" t="s">
        <v>356</v>
      </c>
      <c r="I29" s="67">
        <v>0.424490740740741</v>
      </c>
      <c r="J29" s="4" t="s">
        <v>1131</v>
      </c>
      <c r="K29" s="12">
        <v>42792</v>
      </c>
      <c r="L29" s="4" t="s">
        <v>357</v>
      </c>
      <c r="M29" s="4" t="s">
        <v>358</v>
      </c>
      <c r="N29" s="4" t="s">
        <v>359</v>
      </c>
      <c r="O29" s="12" t="str">
        <f t="shared" ca="1" si="0"/>
        <v>8 ans, 2 mois</v>
      </c>
      <c r="P29" s="4" t="str">
        <f>VLOOKUP(B29,Effectif!B:I,6,0)</f>
        <v>Lise DE WITTE</v>
      </c>
      <c r="Q29" s="4" t="str">
        <f>VLOOKUP(B29,Effectif!B:I,8,0)</f>
        <v>FOC</v>
      </c>
      <c r="R29" s="4">
        <f>IFERROR(VLOOKUP(C29,Sales!B:G,6,0),"-")</f>
        <v>28.65</v>
      </c>
      <c r="S29" s="4" t="str">
        <f>IFERROR(VLOOKUP(C29,Recolt!B:H,3,0),"-")</f>
        <v>-</v>
      </c>
      <c r="T29" s="4">
        <f t="shared" si="1"/>
        <v>28.65</v>
      </c>
    </row>
    <row r="30" spans="1:20" hidden="1" x14ac:dyDescent="0.25">
      <c r="A30" s="4" t="s">
        <v>410</v>
      </c>
      <c r="B30" s="4" t="s">
        <v>486</v>
      </c>
      <c r="C30" s="4">
        <v>1034870455</v>
      </c>
      <c r="D30" s="4" t="s">
        <v>367</v>
      </c>
      <c r="E30" s="4" t="s">
        <v>364</v>
      </c>
      <c r="F30" s="4" t="s">
        <v>439</v>
      </c>
      <c r="G30" s="12">
        <v>44966</v>
      </c>
      <c r="H30" s="4" t="s">
        <v>373</v>
      </c>
      <c r="I30" s="67">
        <v>0.39127314814814801</v>
      </c>
      <c r="J30" s="4" t="s">
        <v>1133</v>
      </c>
      <c r="K30" s="12">
        <v>43080</v>
      </c>
      <c r="L30" s="4" t="s">
        <v>357</v>
      </c>
      <c r="M30" s="4" t="s">
        <v>358</v>
      </c>
      <c r="N30" s="4" t="s">
        <v>359</v>
      </c>
      <c r="O30" s="12" t="str">
        <f t="shared" ca="1" si="0"/>
        <v>7 ans, 4 mois</v>
      </c>
      <c r="P30" s="4" t="str">
        <f>VLOOKUP(B30,Effectif!B:I,6,0)</f>
        <v>Lise DE WITTE</v>
      </c>
      <c r="Q30" s="4" t="str">
        <f>VLOOKUP(B30,Effectif!B:I,8,0)</f>
        <v>FOC</v>
      </c>
      <c r="R30" s="4">
        <f>IFERROR(VLOOKUP(C30,Sales!B:G,6,0),"-")</f>
        <v>16.13</v>
      </c>
      <c r="S30" s="4" t="str">
        <f>IFERROR(VLOOKUP(C30,Recolt!B:H,3,0),"-")</f>
        <v>-</v>
      </c>
      <c r="T30" s="4">
        <f t="shared" si="1"/>
        <v>16.13</v>
      </c>
    </row>
    <row r="31" spans="1:20" hidden="1" x14ac:dyDescent="0.25">
      <c r="A31" s="4" t="s">
        <v>410</v>
      </c>
      <c r="B31" s="4" t="s">
        <v>486</v>
      </c>
      <c r="C31" s="4">
        <v>1034869431</v>
      </c>
      <c r="D31" s="4" t="s">
        <v>363</v>
      </c>
      <c r="E31" s="4" t="s">
        <v>364</v>
      </c>
      <c r="F31" s="4" t="s">
        <v>439</v>
      </c>
      <c r="G31" s="12">
        <v>44967</v>
      </c>
      <c r="H31" s="4" t="s">
        <v>365</v>
      </c>
      <c r="I31" s="67">
        <v>0.45510416666666698</v>
      </c>
      <c r="J31" s="4" t="s">
        <v>1136</v>
      </c>
      <c r="K31" s="12">
        <v>43375</v>
      </c>
      <c r="L31" s="4" t="s">
        <v>366</v>
      </c>
      <c r="M31" s="4" t="s">
        <v>358</v>
      </c>
      <c r="N31" s="4" t="s">
        <v>361</v>
      </c>
      <c r="O31" s="12" t="str">
        <f t="shared" ca="1" si="0"/>
        <v>6 ans, 6 mois</v>
      </c>
      <c r="P31" s="4" t="str">
        <f>VLOOKUP(B31,Effectif!B:I,6,0)</f>
        <v>Lise DE WITTE</v>
      </c>
      <c r="Q31" s="4" t="str">
        <f>VLOOKUP(B31,Effectif!B:I,8,0)</f>
        <v>FOC</v>
      </c>
      <c r="R31" s="4">
        <f>IFERROR(VLOOKUP(C31,Sales!B:G,6,0),"-")</f>
        <v>43</v>
      </c>
      <c r="S31" s="4" t="str">
        <f>IFERROR(VLOOKUP(C31,Recolt!B:H,3,0),"-")</f>
        <v>-</v>
      </c>
      <c r="T31" s="4">
        <f t="shared" si="1"/>
        <v>43</v>
      </c>
    </row>
    <row r="32" spans="1:20" hidden="1" x14ac:dyDescent="0.25">
      <c r="A32" s="4" t="s">
        <v>410</v>
      </c>
      <c r="B32" s="4" t="s">
        <v>486</v>
      </c>
      <c r="C32" s="4">
        <v>1034869760</v>
      </c>
      <c r="D32" s="4" t="s">
        <v>372</v>
      </c>
      <c r="E32" s="4" t="s">
        <v>364</v>
      </c>
      <c r="F32" s="4" t="s">
        <v>439</v>
      </c>
      <c r="G32" s="12">
        <v>44968</v>
      </c>
      <c r="H32" s="4" t="s">
        <v>356</v>
      </c>
      <c r="I32" s="67">
        <v>0.445046296296296</v>
      </c>
      <c r="J32" s="4" t="s">
        <v>1137</v>
      </c>
      <c r="K32" s="12">
        <v>42125</v>
      </c>
      <c r="L32" s="4" t="s">
        <v>357</v>
      </c>
      <c r="M32" s="4" t="s">
        <v>358</v>
      </c>
      <c r="N32" s="4" t="s">
        <v>359</v>
      </c>
      <c r="O32" s="12" t="str">
        <f t="shared" ca="1" si="0"/>
        <v>9 ans, 11 mois</v>
      </c>
      <c r="P32" s="4" t="str">
        <f>VLOOKUP(B32,Effectif!B:I,6,0)</f>
        <v>Lise DE WITTE</v>
      </c>
      <c r="Q32" s="4" t="str">
        <f>VLOOKUP(B32,Effectif!B:I,8,0)</f>
        <v>FOC</v>
      </c>
      <c r="R32" s="4">
        <f>IFERROR(VLOOKUP(C32,Sales!B:G,6,0),"-")</f>
        <v>50</v>
      </c>
      <c r="S32" s="4" t="str">
        <f>IFERROR(VLOOKUP(C32,Recolt!B:H,3,0),"-")</f>
        <v>-</v>
      </c>
      <c r="T32" s="4">
        <f t="shared" si="1"/>
        <v>50</v>
      </c>
    </row>
    <row r="33" spans="1:20" hidden="1" x14ac:dyDescent="0.25">
      <c r="A33" s="4" t="s">
        <v>410</v>
      </c>
      <c r="B33" s="4" t="s">
        <v>455</v>
      </c>
      <c r="C33" s="4">
        <v>1034870191</v>
      </c>
      <c r="D33" s="4" t="s">
        <v>374</v>
      </c>
      <c r="E33" s="4" t="s">
        <v>364</v>
      </c>
      <c r="F33" s="4" t="s">
        <v>439</v>
      </c>
      <c r="G33" s="12">
        <v>44969</v>
      </c>
      <c r="H33" s="4" t="s">
        <v>356</v>
      </c>
      <c r="I33" s="67">
        <v>0.38540509259259298</v>
      </c>
      <c r="J33" s="4" t="s">
        <v>1137</v>
      </c>
      <c r="K33" s="12">
        <v>38961</v>
      </c>
      <c r="L33" s="4" t="s">
        <v>357</v>
      </c>
      <c r="M33" s="4" t="s">
        <v>358</v>
      </c>
      <c r="N33" s="4" t="s">
        <v>359</v>
      </c>
      <c r="O33" s="12" t="str">
        <f t="shared" ca="1" si="0"/>
        <v>18 ans, 7 mois</v>
      </c>
      <c r="P33" s="4" t="str">
        <f>VLOOKUP(B33,Effectif!B:I,6,0)</f>
        <v>Chloé BERTRAND</v>
      </c>
      <c r="Q33" s="4" t="str">
        <f>VLOOKUP(B33,Effectif!B:I,8,0)</f>
        <v>FOC</v>
      </c>
      <c r="R33" s="4">
        <f>IFERROR(VLOOKUP(C33,Sales!B:G,6,0),"-")</f>
        <v>74.709999999999994</v>
      </c>
      <c r="S33" s="4" t="str">
        <f>IFERROR(VLOOKUP(C33,Recolt!B:H,3,0),"-")</f>
        <v>-</v>
      </c>
      <c r="T33" s="4">
        <f t="shared" si="1"/>
        <v>74.709999999999994</v>
      </c>
    </row>
    <row r="34" spans="1:20" hidden="1" x14ac:dyDescent="0.25">
      <c r="A34" s="4" t="s">
        <v>410</v>
      </c>
      <c r="B34" s="4" t="s">
        <v>455</v>
      </c>
      <c r="C34" s="4">
        <v>1034871907</v>
      </c>
      <c r="D34" s="4" t="s">
        <v>375</v>
      </c>
      <c r="E34" s="4" t="s">
        <v>364</v>
      </c>
      <c r="F34" s="4" t="s">
        <v>439</v>
      </c>
      <c r="G34" s="12">
        <v>44970</v>
      </c>
      <c r="H34" s="4" t="s">
        <v>376</v>
      </c>
      <c r="I34" s="67">
        <v>0.49597222222222198</v>
      </c>
      <c r="J34" s="4" t="s">
        <v>1147</v>
      </c>
      <c r="L34" s="4" t="s">
        <v>357</v>
      </c>
      <c r="O34" s="12" t="str">
        <f t="shared" ca="1" si="0"/>
        <v>125 ans, 3 mois</v>
      </c>
      <c r="P34" s="4" t="str">
        <f>VLOOKUP(B34,Effectif!B:I,6,0)</f>
        <v>Chloé BERTRAND</v>
      </c>
      <c r="Q34" s="4" t="str">
        <f>VLOOKUP(B34,Effectif!B:I,8,0)</f>
        <v>FOC</v>
      </c>
      <c r="R34" s="4">
        <f>IFERROR(VLOOKUP(C34,Sales!B:G,6,0),"-")</f>
        <v>30</v>
      </c>
      <c r="S34" s="4" t="str">
        <f>IFERROR(VLOOKUP(C34,Recolt!B:H,3,0),"-")</f>
        <v>-</v>
      </c>
      <c r="T34" s="4">
        <f t="shared" si="1"/>
        <v>30</v>
      </c>
    </row>
    <row r="35" spans="1:20" hidden="1" x14ac:dyDescent="0.25">
      <c r="A35" s="4" t="s">
        <v>410</v>
      </c>
      <c r="B35" s="4" t="s">
        <v>455</v>
      </c>
      <c r="C35" s="4">
        <v>1034869958</v>
      </c>
      <c r="D35" s="4" t="s">
        <v>367</v>
      </c>
      <c r="E35" s="4" t="s">
        <v>355</v>
      </c>
      <c r="F35" s="4" t="s">
        <v>439</v>
      </c>
      <c r="G35" s="12">
        <v>44971</v>
      </c>
      <c r="H35" s="4" t="s">
        <v>356</v>
      </c>
      <c r="I35" s="67">
        <v>0.42305555555555602</v>
      </c>
      <c r="J35" s="4" t="s">
        <v>1147</v>
      </c>
      <c r="K35" s="12">
        <v>42284</v>
      </c>
      <c r="L35" s="4" t="s">
        <v>357</v>
      </c>
      <c r="M35" s="4" t="s">
        <v>362</v>
      </c>
      <c r="O35" s="12" t="str">
        <f t="shared" ca="1" si="0"/>
        <v>9 ans, 6 mois</v>
      </c>
      <c r="P35" s="4" t="str">
        <f>VLOOKUP(B35,Effectif!B:I,6,0)</f>
        <v>Chloé BERTRAND</v>
      </c>
      <c r="Q35" s="4" t="str">
        <f>VLOOKUP(B35,Effectif!B:I,8,0)</f>
        <v>FOC</v>
      </c>
      <c r="R35" s="4">
        <f>IFERROR(VLOOKUP(C35,Sales!B:G,6,0),"-")</f>
        <v>40</v>
      </c>
      <c r="S35" s="4" t="str">
        <f>IFERROR(VLOOKUP(C35,Recolt!B:H,3,0),"-")</f>
        <v>-</v>
      </c>
      <c r="T35" s="4">
        <f t="shared" si="1"/>
        <v>40</v>
      </c>
    </row>
    <row r="36" spans="1:20" hidden="1" x14ac:dyDescent="0.25">
      <c r="A36" s="4" t="s">
        <v>410</v>
      </c>
      <c r="B36" s="4" t="s">
        <v>455</v>
      </c>
      <c r="C36" s="4">
        <v>1034871702</v>
      </c>
      <c r="D36" s="4" t="s">
        <v>377</v>
      </c>
      <c r="E36" s="4" t="s">
        <v>364</v>
      </c>
      <c r="F36" s="4" t="s">
        <v>439</v>
      </c>
      <c r="G36" s="12">
        <v>44972</v>
      </c>
      <c r="H36" s="4" t="s">
        <v>356</v>
      </c>
      <c r="I36" s="67">
        <v>0.50391203703703702</v>
      </c>
      <c r="J36" s="4" t="s">
        <v>1136</v>
      </c>
      <c r="K36" s="12">
        <v>43195</v>
      </c>
      <c r="L36" s="4" t="s">
        <v>357</v>
      </c>
      <c r="M36" s="4" t="s">
        <v>358</v>
      </c>
      <c r="N36" s="4" t="s">
        <v>359</v>
      </c>
      <c r="O36" s="12" t="str">
        <f t="shared" ca="1" si="0"/>
        <v>7 ans, 0 mois</v>
      </c>
      <c r="P36" s="4" t="str">
        <f>VLOOKUP(B36,Effectif!B:I,6,0)</f>
        <v>Chloé BERTRAND</v>
      </c>
      <c r="Q36" s="4" t="str">
        <f>VLOOKUP(B36,Effectif!B:I,8,0)</f>
        <v>FOC</v>
      </c>
      <c r="R36" s="4">
        <f>IFERROR(VLOOKUP(C36,Sales!B:G,6,0),"-")</f>
        <v>40.14</v>
      </c>
      <c r="S36" s="4" t="str">
        <f>IFERROR(VLOOKUP(C36,Recolt!B:H,3,0),"-")</f>
        <v>-</v>
      </c>
      <c r="T36" s="4">
        <f t="shared" si="1"/>
        <v>40.14</v>
      </c>
    </row>
    <row r="37" spans="1:20" hidden="1" x14ac:dyDescent="0.25">
      <c r="A37" s="4" t="s">
        <v>410</v>
      </c>
      <c r="B37" s="4" t="s">
        <v>455</v>
      </c>
      <c r="C37" s="4">
        <v>1034870894</v>
      </c>
      <c r="D37" s="4" t="s">
        <v>371</v>
      </c>
      <c r="E37" s="4" t="s">
        <v>364</v>
      </c>
      <c r="F37" s="4" t="s">
        <v>439</v>
      </c>
      <c r="G37" s="12">
        <v>44973</v>
      </c>
      <c r="H37" s="4" t="s">
        <v>356</v>
      </c>
      <c r="I37" s="67">
        <v>0.43300925925925898</v>
      </c>
      <c r="J37" s="4" t="s">
        <v>1133</v>
      </c>
      <c r="K37" s="12">
        <v>43070</v>
      </c>
      <c r="L37" s="4" t="s">
        <v>357</v>
      </c>
      <c r="M37" s="4" t="s">
        <v>358</v>
      </c>
      <c r="N37" s="4" t="s">
        <v>359</v>
      </c>
      <c r="O37" s="12" t="str">
        <f t="shared" ca="1" si="0"/>
        <v>7 ans, 4 mois</v>
      </c>
      <c r="P37" s="4" t="str">
        <f>VLOOKUP(B37,Effectif!B:I,6,0)</f>
        <v>Chloé BERTRAND</v>
      </c>
      <c r="Q37" s="4" t="str">
        <f>VLOOKUP(B37,Effectif!B:I,8,0)</f>
        <v>FOC</v>
      </c>
      <c r="R37" s="4">
        <f>IFERROR(VLOOKUP(C37,Sales!B:G,6,0),"-")</f>
        <v>50</v>
      </c>
      <c r="S37" s="4" t="str">
        <f>IFERROR(VLOOKUP(C37,Recolt!B:H,3,0),"-")</f>
        <v>-</v>
      </c>
      <c r="T37" s="4">
        <f t="shared" si="1"/>
        <v>50</v>
      </c>
    </row>
    <row r="38" spans="1:20" hidden="1" x14ac:dyDescent="0.25">
      <c r="A38" s="4" t="s">
        <v>410</v>
      </c>
      <c r="B38" s="4" t="s">
        <v>455</v>
      </c>
      <c r="C38" s="4">
        <v>1034873180</v>
      </c>
      <c r="D38" s="4" t="s">
        <v>367</v>
      </c>
      <c r="E38" s="4" t="s">
        <v>364</v>
      </c>
      <c r="F38" s="4" t="s">
        <v>439</v>
      </c>
      <c r="G38" s="12">
        <v>44974</v>
      </c>
      <c r="H38" s="4" t="s">
        <v>356</v>
      </c>
      <c r="I38" s="67">
        <v>0.394548611111111</v>
      </c>
      <c r="J38" s="4" t="s">
        <v>1131</v>
      </c>
      <c r="K38" s="12">
        <v>38777</v>
      </c>
      <c r="L38" s="4" t="s">
        <v>357</v>
      </c>
      <c r="M38" s="4" t="s">
        <v>358</v>
      </c>
      <c r="N38" s="4" t="s">
        <v>359</v>
      </c>
      <c r="O38" s="12" t="str">
        <f t="shared" ca="1" si="0"/>
        <v>19 ans, 1 mois</v>
      </c>
      <c r="P38" s="4" t="str">
        <f>VLOOKUP(B38,Effectif!B:I,6,0)</f>
        <v>Chloé BERTRAND</v>
      </c>
      <c r="Q38" s="4" t="str">
        <f>VLOOKUP(B38,Effectif!B:I,8,0)</f>
        <v>FOC</v>
      </c>
      <c r="R38" s="4">
        <f>IFERROR(VLOOKUP(C38,Sales!B:G,6,0),"-")</f>
        <v>176.55</v>
      </c>
      <c r="S38" s="4" t="str">
        <f>IFERROR(VLOOKUP(C38,Recolt!B:H,3,0),"-")</f>
        <v>-</v>
      </c>
      <c r="T38" s="4">
        <f t="shared" si="1"/>
        <v>176.55</v>
      </c>
    </row>
    <row r="39" spans="1:20" hidden="1" x14ac:dyDescent="0.25">
      <c r="A39" s="4" t="s">
        <v>410</v>
      </c>
      <c r="B39" s="4" t="s">
        <v>455</v>
      </c>
      <c r="C39" s="4">
        <v>1034869929</v>
      </c>
      <c r="D39" s="4" t="s">
        <v>368</v>
      </c>
      <c r="E39" s="4" t="s">
        <v>364</v>
      </c>
      <c r="F39" s="4" t="s">
        <v>439</v>
      </c>
      <c r="G39" s="12">
        <v>44975</v>
      </c>
      <c r="H39" s="4" t="s">
        <v>356</v>
      </c>
      <c r="I39" s="67">
        <v>0.40664351851851799</v>
      </c>
      <c r="J39" s="4" t="s">
        <v>1133</v>
      </c>
      <c r="K39" s="12">
        <v>43341</v>
      </c>
      <c r="L39" s="4" t="s">
        <v>357</v>
      </c>
      <c r="M39" s="4" t="s">
        <v>358</v>
      </c>
      <c r="N39" s="4" t="s">
        <v>359</v>
      </c>
      <c r="O39" s="12" t="str">
        <f t="shared" ca="1" si="0"/>
        <v>6 ans, 8 mois</v>
      </c>
      <c r="P39" s="4" t="str">
        <f>VLOOKUP(B39,Effectif!B:I,6,0)</f>
        <v>Chloé BERTRAND</v>
      </c>
      <c r="Q39" s="4" t="str">
        <f>VLOOKUP(B39,Effectif!B:I,8,0)</f>
        <v>FOC</v>
      </c>
      <c r="R39" s="4">
        <f>IFERROR(VLOOKUP(C39,Sales!B:G,6,0),"-")</f>
        <v>70</v>
      </c>
      <c r="S39" s="4" t="str">
        <f>IFERROR(VLOOKUP(C39,Recolt!B:H,3,0),"-")</f>
        <v>-</v>
      </c>
      <c r="T39" s="4">
        <f t="shared" si="1"/>
        <v>70</v>
      </c>
    </row>
    <row r="40" spans="1:20" hidden="1" x14ac:dyDescent="0.25">
      <c r="A40" s="4" t="s">
        <v>410</v>
      </c>
      <c r="B40" s="4" t="s">
        <v>455</v>
      </c>
      <c r="C40" s="4">
        <v>1034871874</v>
      </c>
      <c r="D40" s="4" t="s">
        <v>367</v>
      </c>
      <c r="E40" s="4" t="s">
        <v>364</v>
      </c>
      <c r="F40" s="4" t="s">
        <v>439</v>
      </c>
      <c r="G40" s="12">
        <v>44976</v>
      </c>
      <c r="H40" s="4" t="s">
        <v>365</v>
      </c>
      <c r="I40" s="67">
        <v>0.42520833333333302</v>
      </c>
      <c r="J40" s="4" t="s">
        <v>1133</v>
      </c>
      <c r="K40" s="12">
        <v>42956</v>
      </c>
      <c r="L40" s="4" t="s">
        <v>366</v>
      </c>
      <c r="M40" s="4" t="s">
        <v>358</v>
      </c>
      <c r="N40" s="4" t="s">
        <v>361</v>
      </c>
      <c r="O40" s="12" t="str">
        <f t="shared" ca="1" si="0"/>
        <v>7 ans, 8 mois</v>
      </c>
      <c r="P40" s="4" t="str">
        <f>VLOOKUP(B40,Effectif!B:I,6,0)</f>
        <v>Chloé BERTRAND</v>
      </c>
      <c r="Q40" s="4" t="str">
        <f>VLOOKUP(B40,Effectif!B:I,8,0)</f>
        <v>FOC</v>
      </c>
      <c r="R40" s="4">
        <f>IFERROR(VLOOKUP(C40,Sales!B:G,6,0),"-")</f>
        <v>178</v>
      </c>
      <c r="S40" s="4" t="str">
        <f>IFERROR(VLOOKUP(C40,Recolt!B:H,3,0),"-")</f>
        <v>-</v>
      </c>
      <c r="T40" s="4">
        <f t="shared" si="1"/>
        <v>178</v>
      </c>
    </row>
    <row r="41" spans="1:20" hidden="1" x14ac:dyDescent="0.25">
      <c r="A41" s="4" t="s">
        <v>410</v>
      </c>
      <c r="B41" s="4" t="s">
        <v>455</v>
      </c>
      <c r="C41" s="4">
        <v>1034872569</v>
      </c>
      <c r="D41" s="4" t="s">
        <v>368</v>
      </c>
      <c r="E41" s="4" t="s">
        <v>364</v>
      </c>
      <c r="F41" s="4" t="s">
        <v>439</v>
      </c>
      <c r="G41" s="12">
        <v>44977</v>
      </c>
      <c r="H41" s="4" t="s">
        <v>356</v>
      </c>
      <c r="I41" s="67">
        <v>0.48604166666666698</v>
      </c>
      <c r="J41" s="4" t="s">
        <v>1131</v>
      </c>
      <c r="K41" s="12">
        <v>42129</v>
      </c>
      <c r="L41" s="4" t="s">
        <v>357</v>
      </c>
      <c r="M41" s="4" t="s">
        <v>358</v>
      </c>
      <c r="N41" s="4" t="s">
        <v>359</v>
      </c>
      <c r="O41" s="12" t="str">
        <f t="shared" ca="1" si="0"/>
        <v>9 ans, 11 mois</v>
      </c>
      <c r="P41" s="4" t="str">
        <f>VLOOKUP(B41,Effectif!B:I,6,0)</f>
        <v>Chloé BERTRAND</v>
      </c>
      <c r="Q41" s="4" t="str">
        <f>VLOOKUP(B41,Effectif!B:I,8,0)</f>
        <v>FOC</v>
      </c>
      <c r="R41" s="4">
        <f>IFERROR(VLOOKUP(C41,Sales!B:G,6,0),"-")</f>
        <v>173.62</v>
      </c>
      <c r="S41" s="4" t="str">
        <f>IFERROR(VLOOKUP(C41,Recolt!B:H,3,0),"-")</f>
        <v>-</v>
      </c>
      <c r="T41" s="4">
        <f t="shared" si="1"/>
        <v>173.62</v>
      </c>
    </row>
    <row r="42" spans="1:20" hidden="1" x14ac:dyDescent="0.25">
      <c r="A42" s="4" t="s">
        <v>410</v>
      </c>
      <c r="B42" s="4" t="s">
        <v>455</v>
      </c>
      <c r="C42" s="4">
        <v>1034870302</v>
      </c>
      <c r="D42" s="4" t="s">
        <v>370</v>
      </c>
      <c r="E42" s="4" t="s">
        <v>364</v>
      </c>
      <c r="F42" s="4" t="s">
        <v>439</v>
      </c>
      <c r="G42" s="12">
        <v>44978</v>
      </c>
      <c r="H42" s="4" t="s">
        <v>356</v>
      </c>
      <c r="I42" s="67">
        <v>0.41825231481481501</v>
      </c>
      <c r="J42" s="4" t="s">
        <v>1147</v>
      </c>
      <c r="K42" s="12">
        <v>43243</v>
      </c>
      <c r="L42" s="4" t="s">
        <v>357</v>
      </c>
      <c r="M42" s="4" t="s">
        <v>362</v>
      </c>
      <c r="O42" s="12" t="str">
        <f t="shared" ca="1" si="0"/>
        <v>6 ans, 11 mois</v>
      </c>
      <c r="P42" s="4" t="str">
        <f>VLOOKUP(B42,Effectif!B:I,6,0)</f>
        <v>Chloé BERTRAND</v>
      </c>
      <c r="Q42" s="4" t="str">
        <f>VLOOKUP(B42,Effectif!B:I,8,0)</f>
        <v>FOC</v>
      </c>
      <c r="R42" s="4">
        <f>IFERROR(VLOOKUP(C42,Sales!B:G,6,0),"-")</f>
        <v>67.7</v>
      </c>
      <c r="S42" s="4" t="str">
        <f>IFERROR(VLOOKUP(C42,Recolt!B:H,3,0),"-")</f>
        <v>-</v>
      </c>
      <c r="T42" s="4">
        <f t="shared" si="1"/>
        <v>67.7</v>
      </c>
    </row>
    <row r="43" spans="1:20" hidden="1" x14ac:dyDescent="0.25">
      <c r="A43" s="4" t="s">
        <v>410</v>
      </c>
      <c r="B43" s="4" t="s">
        <v>455</v>
      </c>
      <c r="C43" s="4">
        <v>1034871071</v>
      </c>
      <c r="D43" s="4" t="s">
        <v>377</v>
      </c>
      <c r="E43" s="4" t="s">
        <v>364</v>
      </c>
      <c r="F43" s="4" t="s">
        <v>439</v>
      </c>
      <c r="G43" s="12">
        <v>44979</v>
      </c>
      <c r="H43" s="4" t="s">
        <v>356</v>
      </c>
      <c r="I43" s="67">
        <v>0.41519675925925897</v>
      </c>
      <c r="J43" s="4" t="s">
        <v>1134</v>
      </c>
      <c r="K43" s="12">
        <v>43360</v>
      </c>
      <c r="L43" s="4" t="s">
        <v>357</v>
      </c>
      <c r="M43" s="4" t="s">
        <v>358</v>
      </c>
      <c r="N43" s="4" t="s">
        <v>359</v>
      </c>
      <c r="O43" s="12" t="str">
        <f t="shared" ca="1" si="0"/>
        <v>6 ans, 7 mois</v>
      </c>
      <c r="P43" s="4" t="str">
        <f>VLOOKUP(B43,Effectif!B:I,6,0)</f>
        <v>Chloé BERTRAND</v>
      </c>
      <c r="Q43" s="4" t="str">
        <f>VLOOKUP(B43,Effectif!B:I,8,0)</f>
        <v>FOC</v>
      </c>
      <c r="R43" s="4">
        <f>IFERROR(VLOOKUP(C43,Sales!B:G,6,0),"-")</f>
        <v>147.41999999999999</v>
      </c>
      <c r="S43" s="4" t="str">
        <f>IFERROR(VLOOKUP(C43,Recolt!B:H,3,0),"-")</f>
        <v>-</v>
      </c>
      <c r="T43" s="4">
        <f t="shared" si="1"/>
        <v>147.41999999999999</v>
      </c>
    </row>
    <row r="44" spans="1:20" hidden="1" x14ac:dyDescent="0.25">
      <c r="A44" s="4" t="s">
        <v>410</v>
      </c>
      <c r="B44" s="4" t="s">
        <v>455</v>
      </c>
      <c r="C44" s="4">
        <v>1034869451</v>
      </c>
      <c r="D44" s="4" t="s">
        <v>363</v>
      </c>
      <c r="E44" s="4" t="s">
        <v>364</v>
      </c>
      <c r="F44" s="4" t="s">
        <v>439</v>
      </c>
      <c r="G44" s="12">
        <v>44980</v>
      </c>
      <c r="H44" s="4" t="s">
        <v>356</v>
      </c>
      <c r="I44" s="67">
        <v>0.48040509259259301</v>
      </c>
      <c r="J44" s="4" t="s">
        <v>1133</v>
      </c>
      <c r="K44" s="12">
        <v>43293</v>
      </c>
      <c r="L44" s="4" t="s">
        <v>366</v>
      </c>
      <c r="M44" s="4" t="s">
        <v>358</v>
      </c>
      <c r="N44" s="4" t="s">
        <v>361</v>
      </c>
      <c r="O44" s="12" t="str">
        <f t="shared" ca="1" si="0"/>
        <v>6 ans, 9 mois</v>
      </c>
      <c r="P44" s="4" t="str">
        <f>VLOOKUP(B44,Effectif!B:I,6,0)</f>
        <v>Chloé BERTRAND</v>
      </c>
      <c r="Q44" s="4" t="str">
        <f>VLOOKUP(B44,Effectif!B:I,8,0)</f>
        <v>FOC</v>
      </c>
      <c r="R44" s="4">
        <f>IFERROR(VLOOKUP(C44,Sales!B:G,6,0),"-")</f>
        <v>323</v>
      </c>
      <c r="S44" s="4" t="str">
        <f>IFERROR(VLOOKUP(C44,Recolt!B:H,3,0),"-")</f>
        <v>-</v>
      </c>
      <c r="T44" s="4">
        <f t="shared" si="1"/>
        <v>323</v>
      </c>
    </row>
    <row r="45" spans="1:20" hidden="1" x14ac:dyDescent="0.25">
      <c r="A45" s="4" t="s">
        <v>410</v>
      </c>
      <c r="B45" s="4" t="s">
        <v>455</v>
      </c>
      <c r="C45" s="4">
        <v>1034872781</v>
      </c>
      <c r="D45" s="4" t="s">
        <v>377</v>
      </c>
      <c r="E45" s="4" t="s">
        <v>364</v>
      </c>
      <c r="F45" s="4" t="s">
        <v>439</v>
      </c>
      <c r="G45" s="12">
        <v>44981</v>
      </c>
      <c r="H45" s="4" t="s">
        <v>356</v>
      </c>
      <c r="I45" s="67">
        <v>0.51930555555555602</v>
      </c>
      <c r="J45" s="4" t="s">
        <v>1147</v>
      </c>
      <c r="K45" s="12">
        <v>41947</v>
      </c>
      <c r="L45" s="4" t="s">
        <v>357</v>
      </c>
      <c r="M45" s="4" t="s">
        <v>362</v>
      </c>
      <c r="O45" s="12" t="str">
        <f t="shared" ca="1" si="0"/>
        <v>10 ans, 5 mois</v>
      </c>
      <c r="P45" s="4" t="str">
        <f>VLOOKUP(B45,Effectif!B:I,6,0)</f>
        <v>Chloé BERTRAND</v>
      </c>
      <c r="Q45" s="4" t="str">
        <f>VLOOKUP(B45,Effectif!B:I,8,0)</f>
        <v>FOC</v>
      </c>
      <c r="R45" s="4">
        <f>IFERROR(VLOOKUP(C45,Sales!B:G,6,0),"-")</f>
        <v>228.9</v>
      </c>
      <c r="S45" s="4" t="str">
        <f>IFERROR(VLOOKUP(C45,Recolt!B:H,3,0),"-")</f>
        <v>-</v>
      </c>
      <c r="T45" s="4">
        <f t="shared" si="1"/>
        <v>228.9</v>
      </c>
    </row>
    <row r="46" spans="1:20" hidden="1" x14ac:dyDescent="0.25">
      <c r="A46" s="4" t="s">
        <v>410</v>
      </c>
      <c r="B46" s="4" t="s">
        <v>455</v>
      </c>
      <c r="C46" s="4">
        <v>1034873313</v>
      </c>
      <c r="D46" s="4" t="s">
        <v>368</v>
      </c>
      <c r="E46" s="4" t="s">
        <v>364</v>
      </c>
      <c r="F46" s="4" t="s">
        <v>439</v>
      </c>
      <c r="G46" s="12">
        <v>44982</v>
      </c>
      <c r="H46" s="4" t="s">
        <v>356</v>
      </c>
      <c r="I46" s="67">
        <v>0.44756944444444402</v>
      </c>
      <c r="J46" s="4" t="s">
        <v>1131</v>
      </c>
      <c r="K46" s="12">
        <v>42068</v>
      </c>
      <c r="L46" s="4" t="s">
        <v>357</v>
      </c>
      <c r="M46" s="4" t="s">
        <v>358</v>
      </c>
      <c r="N46" s="4" t="s">
        <v>359</v>
      </c>
      <c r="O46" s="12" t="str">
        <f t="shared" ca="1" si="0"/>
        <v>10 ans, 1 mois</v>
      </c>
      <c r="P46" s="4" t="str">
        <f>VLOOKUP(B46,Effectif!B:I,6,0)</f>
        <v>Chloé BERTRAND</v>
      </c>
      <c r="Q46" s="4" t="str">
        <f>VLOOKUP(B46,Effectif!B:I,8,0)</f>
        <v>FOC</v>
      </c>
      <c r="R46" s="4">
        <f>IFERROR(VLOOKUP(C46,Sales!B:G,6,0),"-")</f>
        <v>93.23</v>
      </c>
      <c r="S46" s="4" t="str">
        <f>IFERROR(VLOOKUP(C46,Recolt!B:H,3,0),"-")</f>
        <v>-</v>
      </c>
      <c r="T46" s="4">
        <f t="shared" si="1"/>
        <v>93.23</v>
      </c>
    </row>
    <row r="47" spans="1:20" hidden="1" x14ac:dyDescent="0.25">
      <c r="A47" s="4" t="s">
        <v>410</v>
      </c>
      <c r="B47" s="4" t="s">
        <v>455</v>
      </c>
      <c r="C47" s="4">
        <v>1034870484</v>
      </c>
      <c r="D47" s="4" t="s">
        <v>377</v>
      </c>
      <c r="E47" s="4" t="s">
        <v>364</v>
      </c>
      <c r="F47" s="4" t="s">
        <v>439</v>
      </c>
      <c r="G47" s="12">
        <v>44983</v>
      </c>
      <c r="H47" s="4" t="s">
        <v>356</v>
      </c>
      <c r="I47" s="67">
        <v>0.53324074074074101</v>
      </c>
      <c r="J47" s="4" t="s">
        <v>1133</v>
      </c>
      <c r="K47" s="12">
        <v>42993</v>
      </c>
      <c r="L47" s="4" t="s">
        <v>357</v>
      </c>
      <c r="M47" s="4" t="s">
        <v>358</v>
      </c>
      <c r="N47" s="4" t="s">
        <v>359</v>
      </c>
      <c r="O47" s="12" t="str">
        <f t="shared" ca="1" si="0"/>
        <v>7 ans, 7 mois</v>
      </c>
      <c r="P47" s="4" t="str">
        <f>VLOOKUP(B47,Effectif!B:I,6,0)</f>
        <v>Chloé BERTRAND</v>
      </c>
      <c r="Q47" s="4" t="str">
        <f>VLOOKUP(B47,Effectif!B:I,8,0)</f>
        <v>FOC</v>
      </c>
      <c r="R47" s="4">
        <f>IFERROR(VLOOKUP(C47,Sales!B:G,6,0),"-")</f>
        <v>43.55</v>
      </c>
      <c r="S47" s="4" t="str">
        <f>IFERROR(VLOOKUP(C47,Recolt!B:H,3,0),"-")</f>
        <v>-</v>
      </c>
      <c r="T47" s="4">
        <f t="shared" si="1"/>
        <v>43.55</v>
      </c>
    </row>
    <row r="48" spans="1:20" hidden="1" x14ac:dyDescent="0.25">
      <c r="A48" s="4" t="s">
        <v>410</v>
      </c>
      <c r="B48" s="4" t="s">
        <v>455</v>
      </c>
      <c r="C48" s="4">
        <v>1034870750</v>
      </c>
      <c r="D48" s="4" t="s">
        <v>378</v>
      </c>
      <c r="E48" s="4" t="s">
        <v>364</v>
      </c>
      <c r="F48" s="4" t="s">
        <v>439</v>
      </c>
      <c r="G48" s="12">
        <v>44984</v>
      </c>
      <c r="H48" s="4" t="s">
        <v>356</v>
      </c>
      <c r="I48" s="67">
        <v>0.48251157407407402</v>
      </c>
      <c r="J48" s="4" t="s">
        <v>1147</v>
      </c>
      <c r="L48" s="4" t="s">
        <v>366</v>
      </c>
      <c r="O48" s="12" t="str">
        <f t="shared" ca="1" si="0"/>
        <v>125 ans, 3 mois</v>
      </c>
      <c r="P48" s="4" t="str">
        <f>VLOOKUP(B48,Effectif!B:I,6,0)</f>
        <v>Chloé BERTRAND</v>
      </c>
      <c r="Q48" s="4" t="str">
        <f>VLOOKUP(B48,Effectif!B:I,8,0)</f>
        <v>FOC</v>
      </c>
      <c r="R48" s="4">
        <f>IFERROR(VLOOKUP(C48,Sales!B:G,6,0),"-")</f>
        <v>61.96</v>
      </c>
      <c r="S48" s="4" t="str">
        <f>IFERROR(VLOOKUP(C48,Recolt!B:H,3,0),"-")</f>
        <v>-</v>
      </c>
      <c r="T48" s="4">
        <f t="shared" si="1"/>
        <v>61.96</v>
      </c>
    </row>
    <row r="49" spans="1:20" hidden="1" x14ac:dyDescent="0.25">
      <c r="A49" s="4" t="s">
        <v>410</v>
      </c>
      <c r="B49" s="4" t="s">
        <v>513</v>
      </c>
      <c r="C49" s="4">
        <v>1034869995</v>
      </c>
      <c r="D49" s="4" t="s">
        <v>372</v>
      </c>
      <c r="E49" s="4" t="s">
        <v>364</v>
      </c>
      <c r="F49" s="4" t="s">
        <v>439</v>
      </c>
      <c r="G49" s="12">
        <v>44985</v>
      </c>
      <c r="H49" s="4" t="s">
        <v>379</v>
      </c>
      <c r="I49" s="67">
        <v>0.414641203703704</v>
      </c>
      <c r="J49" s="4" t="s">
        <v>1137</v>
      </c>
      <c r="K49" s="12">
        <v>42540</v>
      </c>
      <c r="L49" s="4" t="s">
        <v>357</v>
      </c>
      <c r="M49" s="4" t="s">
        <v>358</v>
      </c>
      <c r="N49" s="4" t="s">
        <v>359</v>
      </c>
      <c r="O49" s="12" t="str">
        <f t="shared" ca="1" si="0"/>
        <v>8 ans, 10 mois</v>
      </c>
      <c r="P49" s="4" t="str">
        <f>VLOOKUP(B49,Effectif!B:I,6,0)</f>
        <v>Lise DE WITTE</v>
      </c>
      <c r="Q49" s="4" t="str">
        <f>VLOOKUP(B49,Effectif!B:I,8,0)</f>
        <v>FOC</v>
      </c>
      <c r="R49" s="4">
        <f>IFERROR(VLOOKUP(C49,Sales!B:G,6,0),"-")</f>
        <v>109.98</v>
      </c>
      <c r="S49" s="4" t="str">
        <f>IFERROR(VLOOKUP(C49,Recolt!B:H,3,0),"-")</f>
        <v>-</v>
      </c>
      <c r="T49" s="4">
        <f t="shared" si="1"/>
        <v>109.98</v>
      </c>
    </row>
    <row r="50" spans="1:20" hidden="1" x14ac:dyDescent="0.25">
      <c r="A50" s="4" t="s">
        <v>410</v>
      </c>
      <c r="B50" s="4" t="s">
        <v>513</v>
      </c>
      <c r="C50" s="4">
        <v>1034872654</v>
      </c>
      <c r="D50" s="4" t="s">
        <v>369</v>
      </c>
      <c r="E50" s="4" t="s">
        <v>364</v>
      </c>
      <c r="F50" s="4" t="s">
        <v>439</v>
      </c>
      <c r="G50" s="12">
        <v>44986</v>
      </c>
      <c r="H50" s="4" t="s">
        <v>376</v>
      </c>
      <c r="I50" s="67">
        <v>0.44670138888888899</v>
      </c>
      <c r="J50" s="4" t="s">
        <v>1147</v>
      </c>
      <c r="K50" s="12">
        <v>41570</v>
      </c>
      <c r="L50" s="4" t="s">
        <v>366</v>
      </c>
      <c r="M50" s="4" t="s">
        <v>362</v>
      </c>
      <c r="O50" s="12" t="str">
        <f t="shared" ca="1" si="0"/>
        <v>11 ans, 6 mois</v>
      </c>
      <c r="P50" s="4" t="str">
        <f>VLOOKUP(B50,Effectif!B:I,6,0)</f>
        <v>Lise DE WITTE</v>
      </c>
      <c r="Q50" s="4" t="str">
        <f>VLOOKUP(B50,Effectif!B:I,8,0)</f>
        <v>FOC</v>
      </c>
      <c r="R50" s="4">
        <f>IFERROR(VLOOKUP(C50,Sales!B:G,6,0),"-")</f>
        <v>162.88</v>
      </c>
      <c r="S50" s="4" t="str">
        <f>IFERROR(VLOOKUP(C50,Recolt!B:H,3,0),"-")</f>
        <v>-</v>
      </c>
      <c r="T50" s="4">
        <f t="shared" si="1"/>
        <v>162.88</v>
      </c>
    </row>
    <row r="51" spans="1:20" hidden="1" x14ac:dyDescent="0.25">
      <c r="A51" s="4" t="s">
        <v>410</v>
      </c>
      <c r="B51" s="4" t="s">
        <v>513</v>
      </c>
      <c r="C51" s="4">
        <v>1034870388</v>
      </c>
      <c r="D51" s="4" t="s">
        <v>377</v>
      </c>
      <c r="E51" s="4" t="s">
        <v>364</v>
      </c>
      <c r="F51" s="4" t="s">
        <v>439</v>
      </c>
      <c r="G51" s="12">
        <v>44987</v>
      </c>
      <c r="H51" s="4" t="s">
        <v>356</v>
      </c>
      <c r="I51" s="67">
        <v>0.48469907407407398</v>
      </c>
      <c r="J51" s="4" t="s">
        <v>1137</v>
      </c>
      <c r="K51" s="12">
        <v>42047</v>
      </c>
      <c r="L51" s="4" t="s">
        <v>357</v>
      </c>
      <c r="M51" s="4" t="s">
        <v>358</v>
      </c>
      <c r="N51" s="4" t="s">
        <v>361</v>
      </c>
      <c r="O51" s="12" t="str">
        <f t="shared" ca="1" si="0"/>
        <v>10 ans, 2 mois</v>
      </c>
      <c r="P51" s="4" t="str">
        <f>VLOOKUP(B51,Effectif!B:I,6,0)</f>
        <v>Lise DE WITTE</v>
      </c>
      <c r="Q51" s="4" t="str">
        <f>VLOOKUP(B51,Effectif!B:I,8,0)</f>
        <v>FOC</v>
      </c>
      <c r="R51" s="4">
        <f>IFERROR(VLOOKUP(C51,Sales!B:G,6,0),"-")</f>
        <v>89.61</v>
      </c>
      <c r="S51" s="4" t="str">
        <f>IFERROR(VLOOKUP(C51,Recolt!B:H,3,0),"-")</f>
        <v>-</v>
      </c>
      <c r="T51" s="4">
        <f t="shared" si="1"/>
        <v>89.61</v>
      </c>
    </row>
    <row r="52" spans="1:20" hidden="1" x14ac:dyDescent="0.25">
      <c r="A52" s="4" t="s">
        <v>410</v>
      </c>
      <c r="B52" s="4" t="s">
        <v>513</v>
      </c>
      <c r="C52" s="4">
        <v>1034870695</v>
      </c>
      <c r="D52" s="4" t="s">
        <v>380</v>
      </c>
      <c r="E52" s="4" t="s">
        <v>364</v>
      </c>
      <c r="F52" s="4" t="s">
        <v>439</v>
      </c>
      <c r="G52" s="12">
        <v>44988</v>
      </c>
      <c r="H52" s="4" t="s">
        <v>365</v>
      </c>
      <c r="I52" s="67">
        <v>0.51122685185185202</v>
      </c>
      <c r="J52" s="4" t="s">
        <v>1133</v>
      </c>
      <c r="K52" s="12">
        <v>42898</v>
      </c>
      <c r="L52" s="4" t="s">
        <v>366</v>
      </c>
      <c r="M52" s="4" t="s">
        <v>358</v>
      </c>
      <c r="N52" s="4" t="s">
        <v>361</v>
      </c>
      <c r="O52" s="12" t="str">
        <f t="shared" ca="1" si="0"/>
        <v>7 ans, 10 mois</v>
      </c>
      <c r="P52" s="4" t="str">
        <f>VLOOKUP(B52,Effectif!B:I,6,0)</f>
        <v>Lise DE WITTE</v>
      </c>
      <c r="Q52" s="4" t="str">
        <f>VLOOKUP(B52,Effectif!B:I,8,0)</f>
        <v>FOC</v>
      </c>
      <c r="R52" s="4">
        <f>IFERROR(VLOOKUP(C52,Sales!B:G,6,0),"-")</f>
        <v>118</v>
      </c>
      <c r="S52" s="4" t="str">
        <f>IFERROR(VLOOKUP(C52,Recolt!B:H,3,0),"-")</f>
        <v>-</v>
      </c>
      <c r="T52" s="4">
        <f t="shared" si="1"/>
        <v>118</v>
      </c>
    </row>
    <row r="53" spans="1:20" hidden="1" x14ac:dyDescent="0.25">
      <c r="A53" s="4" t="s">
        <v>410</v>
      </c>
      <c r="B53" s="4" t="s">
        <v>513</v>
      </c>
      <c r="C53" s="4">
        <v>1034871381</v>
      </c>
      <c r="D53" s="4" t="s">
        <v>371</v>
      </c>
      <c r="E53" s="4" t="s">
        <v>364</v>
      </c>
      <c r="F53" s="4" t="s">
        <v>439</v>
      </c>
      <c r="G53" s="12">
        <v>44989</v>
      </c>
      <c r="H53" s="4" t="s">
        <v>356</v>
      </c>
      <c r="I53" s="67">
        <v>0.43002314814814802</v>
      </c>
      <c r="J53" s="4" t="s">
        <v>1135</v>
      </c>
      <c r="K53" s="12">
        <v>43297</v>
      </c>
      <c r="L53" s="4" t="s">
        <v>357</v>
      </c>
      <c r="M53" s="4" t="s">
        <v>358</v>
      </c>
      <c r="N53" s="4" t="s">
        <v>359</v>
      </c>
      <c r="O53" s="12" t="str">
        <f t="shared" ca="1" si="0"/>
        <v>6 ans, 9 mois</v>
      </c>
      <c r="P53" s="4" t="str">
        <f>VLOOKUP(B53,Effectif!B:I,6,0)</f>
        <v>Lise DE WITTE</v>
      </c>
      <c r="Q53" s="4" t="str">
        <f>VLOOKUP(B53,Effectif!B:I,8,0)</f>
        <v>FOC</v>
      </c>
      <c r="R53" s="4">
        <f>IFERROR(VLOOKUP(C53,Sales!B:G,6,0),"-")</f>
        <v>262.04000000000002</v>
      </c>
      <c r="S53" s="4" t="str">
        <f>IFERROR(VLOOKUP(C53,Recolt!B:H,3,0),"-")</f>
        <v>-</v>
      </c>
      <c r="T53" s="4">
        <f t="shared" si="1"/>
        <v>262.04000000000002</v>
      </c>
    </row>
    <row r="54" spans="1:20" hidden="1" x14ac:dyDescent="0.25">
      <c r="A54" s="4" t="s">
        <v>410</v>
      </c>
      <c r="B54" s="4" t="s">
        <v>513</v>
      </c>
      <c r="C54" s="4">
        <v>1034869471</v>
      </c>
      <c r="D54" s="4" t="s">
        <v>363</v>
      </c>
      <c r="E54" s="4" t="s">
        <v>364</v>
      </c>
      <c r="F54" s="4" t="s">
        <v>439</v>
      </c>
      <c r="G54" s="12">
        <v>44990</v>
      </c>
      <c r="H54" s="4" t="s">
        <v>365</v>
      </c>
      <c r="I54" s="67">
        <v>0.456898148148148</v>
      </c>
      <c r="J54" s="4" t="s">
        <v>1136</v>
      </c>
      <c r="K54" s="12">
        <v>43293</v>
      </c>
      <c r="L54" s="4" t="s">
        <v>366</v>
      </c>
      <c r="M54" s="4" t="s">
        <v>358</v>
      </c>
      <c r="N54" s="4" t="s">
        <v>361</v>
      </c>
      <c r="O54" s="12" t="str">
        <f t="shared" ca="1" si="0"/>
        <v>6 ans, 9 mois</v>
      </c>
      <c r="P54" s="4" t="str">
        <f>VLOOKUP(B54,Effectif!B:I,6,0)</f>
        <v>Lise DE WITTE</v>
      </c>
      <c r="Q54" s="4" t="str">
        <f>VLOOKUP(B54,Effectif!B:I,8,0)</f>
        <v>FOC</v>
      </c>
      <c r="R54" s="4">
        <f>IFERROR(VLOOKUP(C54,Sales!B:G,6,0),"-")</f>
        <v>124</v>
      </c>
      <c r="S54" s="4" t="str">
        <f>IFERROR(VLOOKUP(C54,Recolt!B:H,3,0),"-")</f>
        <v>-</v>
      </c>
      <c r="T54" s="4">
        <f t="shared" si="1"/>
        <v>124</v>
      </c>
    </row>
    <row r="55" spans="1:20" hidden="1" x14ac:dyDescent="0.25">
      <c r="A55" s="4" t="s">
        <v>410</v>
      </c>
      <c r="B55" s="4" t="s">
        <v>513</v>
      </c>
      <c r="C55" s="4">
        <v>1034871595</v>
      </c>
      <c r="D55" s="4" t="s">
        <v>368</v>
      </c>
      <c r="E55" s="4" t="s">
        <v>364</v>
      </c>
      <c r="F55" s="4" t="s">
        <v>439</v>
      </c>
      <c r="G55" s="12">
        <v>44991</v>
      </c>
      <c r="H55" s="4" t="s">
        <v>356</v>
      </c>
      <c r="I55" s="67">
        <v>0.39693287037037001</v>
      </c>
      <c r="J55" s="4" t="s">
        <v>1133</v>
      </c>
      <c r="K55" s="12">
        <v>43347</v>
      </c>
      <c r="L55" s="4" t="s">
        <v>357</v>
      </c>
      <c r="M55" s="4" t="s">
        <v>358</v>
      </c>
      <c r="N55" s="4" t="s">
        <v>359</v>
      </c>
      <c r="O55" s="12" t="str">
        <f t="shared" ca="1" si="0"/>
        <v>6 ans, 7 mois</v>
      </c>
      <c r="P55" s="4" t="str">
        <f>VLOOKUP(B55,Effectif!B:I,6,0)</f>
        <v>Lise DE WITTE</v>
      </c>
      <c r="Q55" s="4" t="str">
        <f>VLOOKUP(B55,Effectif!B:I,8,0)</f>
        <v>FOC</v>
      </c>
      <c r="R55" s="4">
        <f>IFERROR(VLOOKUP(C55,Sales!B:G,6,0),"-")</f>
        <v>164.63</v>
      </c>
      <c r="S55" s="4" t="str">
        <f>IFERROR(VLOOKUP(C55,Recolt!B:H,3,0),"-")</f>
        <v>-</v>
      </c>
      <c r="T55" s="4">
        <f t="shared" si="1"/>
        <v>164.63</v>
      </c>
    </row>
    <row r="56" spans="1:20" hidden="1" x14ac:dyDescent="0.25">
      <c r="A56" s="4" t="s">
        <v>410</v>
      </c>
      <c r="B56" s="4" t="s">
        <v>513</v>
      </c>
      <c r="C56" s="4">
        <v>1034871131</v>
      </c>
      <c r="D56" s="4" t="s">
        <v>368</v>
      </c>
      <c r="E56" s="4" t="s">
        <v>364</v>
      </c>
      <c r="F56" s="4" t="s">
        <v>439</v>
      </c>
      <c r="G56" s="12">
        <v>44992</v>
      </c>
      <c r="H56" s="4" t="s">
        <v>356</v>
      </c>
      <c r="I56" s="67">
        <v>0.51809027777777805</v>
      </c>
      <c r="J56" s="4" t="s">
        <v>1133</v>
      </c>
      <c r="K56" s="12">
        <v>43243</v>
      </c>
      <c r="L56" s="4" t="s">
        <v>357</v>
      </c>
      <c r="M56" s="4" t="s">
        <v>358</v>
      </c>
      <c r="N56" s="4" t="s">
        <v>359</v>
      </c>
      <c r="O56" s="12" t="str">
        <f t="shared" ca="1" si="0"/>
        <v>6 ans, 11 mois</v>
      </c>
      <c r="P56" s="4" t="str">
        <f>VLOOKUP(B56,Effectif!B:I,6,0)</f>
        <v>Lise DE WITTE</v>
      </c>
      <c r="Q56" s="4" t="str">
        <f>VLOOKUP(B56,Effectif!B:I,8,0)</f>
        <v>FOC</v>
      </c>
      <c r="R56" s="4">
        <f>IFERROR(VLOOKUP(C56,Sales!B:G,6,0),"-")</f>
        <v>33.450000000000003</v>
      </c>
      <c r="S56" s="4" t="str">
        <f>IFERROR(VLOOKUP(C56,Recolt!B:H,3,0),"-")</f>
        <v>-</v>
      </c>
      <c r="T56" s="4">
        <f t="shared" si="1"/>
        <v>33.450000000000003</v>
      </c>
    </row>
    <row r="57" spans="1:20" hidden="1" x14ac:dyDescent="0.25">
      <c r="A57" s="4" t="s">
        <v>410</v>
      </c>
      <c r="B57" s="4" t="s">
        <v>513</v>
      </c>
      <c r="C57" s="4">
        <v>1034873362</v>
      </c>
      <c r="D57" s="4" t="s">
        <v>369</v>
      </c>
      <c r="E57" s="4" t="s">
        <v>364</v>
      </c>
      <c r="F57" s="4" t="s">
        <v>439</v>
      </c>
      <c r="G57" s="12">
        <v>44993</v>
      </c>
      <c r="H57" s="4" t="s">
        <v>376</v>
      </c>
      <c r="I57" s="67">
        <v>0.42578703703703702</v>
      </c>
      <c r="J57" s="4" t="s">
        <v>1147</v>
      </c>
      <c r="K57" s="12">
        <v>43243</v>
      </c>
      <c r="L57" s="4" t="s">
        <v>357</v>
      </c>
      <c r="M57" s="4" t="s">
        <v>362</v>
      </c>
      <c r="O57" s="12" t="str">
        <f t="shared" ca="1" si="0"/>
        <v>6 ans, 11 mois</v>
      </c>
      <c r="P57" s="4" t="str">
        <f>VLOOKUP(B57,Effectif!B:I,6,0)</f>
        <v>Lise DE WITTE</v>
      </c>
      <c r="Q57" s="4" t="str">
        <f>VLOOKUP(B57,Effectif!B:I,8,0)</f>
        <v>FOC</v>
      </c>
      <c r="R57" s="4">
        <f>IFERROR(VLOOKUP(C57,Sales!B:G,6,0),"-")</f>
        <v>16.13</v>
      </c>
      <c r="S57" s="4" t="str">
        <f>IFERROR(VLOOKUP(C57,Recolt!B:H,3,0),"-")</f>
        <v>-</v>
      </c>
      <c r="T57" s="4">
        <f t="shared" si="1"/>
        <v>16.13</v>
      </c>
    </row>
    <row r="58" spans="1:20" hidden="1" x14ac:dyDescent="0.25">
      <c r="A58" s="4" t="s">
        <v>410</v>
      </c>
      <c r="B58" s="4" t="s">
        <v>513</v>
      </c>
      <c r="C58" s="4">
        <v>1034871002</v>
      </c>
      <c r="D58" s="4" t="s">
        <v>369</v>
      </c>
      <c r="E58" s="4" t="s">
        <v>364</v>
      </c>
      <c r="F58" s="4" t="s">
        <v>439</v>
      </c>
      <c r="G58" s="12">
        <v>44994</v>
      </c>
      <c r="H58" s="4" t="s">
        <v>356</v>
      </c>
      <c r="I58" s="67">
        <v>0.54194444444444401</v>
      </c>
      <c r="J58" s="4" t="s">
        <v>1131</v>
      </c>
      <c r="K58" s="12">
        <v>38657</v>
      </c>
      <c r="L58" s="4" t="s">
        <v>357</v>
      </c>
      <c r="M58" s="4" t="s">
        <v>358</v>
      </c>
      <c r="N58" s="4" t="s">
        <v>359</v>
      </c>
      <c r="O58" s="12" t="str">
        <f t="shared" ca="1" si="0"/>
        <v>19 ans, 5 mois</v>
      </c>
      <c r="P58" s="4" t="str">
        <f>VLOOKUP(B58,Effectif!B:I,6,0)</f>
        <v>Lise DE WITTE</v>
      </c>
      <c r="Q58" s="4" t="str">
        <f>VLOOKUP(B58,Effectif!B:I,8,0)</f>
        <v>FOC</v>
      </c>
      <c r="R58" s="4">
        <f>IFERROR(VLOOKUP(C58,Sales!B:G,6,0),"-")</f>
        <v>31</v>
      </c>
      <c r="S58" s="4" t="str">
        <f>IFERROR(VLOOKUP(C58,Recolt!B:H,3,0),"-")</f>
        <v>-</v>
      </c>
      <c r="T58" s="4">
        <f t="shared" si="1"/>
        <v>31</v>
      </c>
    </row>
    <row r="59" spans="1:20" hidden="1" x14ac:dyDescent="0.25">
      <c r="A59" s="4" t="s">
        <v>410</v>
      </c>
      <c r="B59" s="4" t="s">
        <v>513</v>
      </c>
      <c r="C59" s="4">
        <v>1034871678</v>
      </c>
      <c r="D59" s="4" t="s">
        <v>354</v>
      </c>
      <c r="E59" s="4" t="s">
        <v>355</v>
      </c>
      <c r="F59" s="4" t="s">
        <v>439</v>
      </c>
      <c r="G59" s="12">
        <v>44995</v>
      </c>
      <c r="H59" s="4" t="s">
        <v>356</v>
      </c>
      <c r="I59" s="67">
        <v>0.43394675925925902</v>
      </c>
      <c r="J59" s="4" t="s">
        <v>1137</v>
      </c>
      <c r="K59" s="12">
        <v>42540</v>
      </c>
      <c r="L59" s="4" t="s">
        <v>357</v>
      </c>
      <c r="M59" s="4" t="s">
        <v>358</v>
      </c>
      <c r="N59" s="4" t="s">
        <v>359</v>
      </c>
      <c r="O59" s="12" t="str">
        <f t="shared" ca="1" si="0"/>
        <v>8 ans, 10 mois</v>
      </c>
      <c r="P59" s="4" t="str">
        <f>VLOOKUP(B59,Effectif!B:I,6,0)</f>
        <v>Lise DE WITTE</v>
      </c>
      <c r="Q59" s="4" t="str">
        <f>VLOOKUP(B59,Effectif!B:I,8,0)</f>
        <v>FOC</v>
      </c>
      <c r="R59" s="4">
        <f>IFERROR(VLOOKUP(C59,Sales!B:G,6,0),"-")</f>
        <v>10</v>
      </c>
      <c r="S59" s="4" t="str">
        <f>IFERROR(VLOOKUP(C59,Recolt!B:H,3,0),"-")</f>
        <v>-</v>
      </c>
      <c r="T59" s="4">
        <f t="shared" si="1"/>
        <v>10</v>
      </c>
    </row>
    <row r="60" spans="1:20" hidden="1" x14ac:dyDescent="0.25">
      <c r="A60" s="4" t="s">
        <v>410</v>
      </c>
      <c r="B60" s="4" t="s">
        <v>513</v>
      </c>
      <c r="C60" s="4">
        <v>1034872288</v>
      </c>
      <c r="D60" s="4" t="s">
        <v>369</v>
      </c>
      <c r="E60" s="4" t="s">
        <v>364</v>
      </c>
      <c r="F60" s="4" t="s">
        <v>439</v>
      </c>
      <c r="G60" s="12">
        <v>44996</v>
      </c>
      <c r="H60" s="4" t="s">
        <v>365</v>
      </c>
      <c r="I60" s="67">
        <v>0.44409722222222198</v>
      </c>
      <c r="J60" s="4" t="s">
        <v>1135</v>
      </c>
      <c r="K60" s="12">
        <v>42782</v>
      </c>
      <c r="L60" s="4" t="s">
        <v>366</v>
      </c>
      <c r="M60" s="4" t="s">
        <v>358</v>
      </c>
      <c r="N60" s="4" t="s">
        <v>361</v>
      </c>
      <c r="O60" s="12" t="str">
        <f t="shared" ca="1" si="0"/>
        <v>8 ans, 2 mois</v>
      </c>
      <c r="P60" s="4" t="str">
        <f>VLOOKUP(B60,Effectif!B:I,6,0)</f>
        <v>Lise DE WITTE</v>
      </c>
      <c r="Q60" s="4" t="str">
        <f>VLOOKUP(B60,Effectif!B:I,8,0)</f>
        <v>FOC</v>
      </c>
      <c r="R60" s="4">
        <f>IFERROR(VLOOKUP(C60,Sales!B:G,6,0),"-")</f>
        <v>38.01</v>
      </c>
      <c r="S60" s="4" t="str">
        <f>IFERROR(VLOOKUP(C60,Recolt!B:H,3,0),"-")</f>
        <v>-</v>
      </c>
      <c r="T60" s="4">
        <f t="shared" si="1"/>
        <v>38.01</v>
      </c>
    </row>
    <row r="61" spans="1:20" hidden="1" x14ac:dyDescent="0.25">
      <c r="A61" s="4" t="s">
        <v>410</v>
      </c>
      <c r="B61" s="4" t="s">
        <v>513</v>
      </c>
      <c r="C61" s="4">
        <v>1034872806</v>
      </c>
      <c r="D61" s="4" t="s">
        <v>354</v>
      </c>
      <c r="E61" s="4" t="s">
        <v>355</v>
      </c>
      <c r="F61" s="4" t="s">
        <v>439</v>
      </c>
      <c r="G61" s="12">
        <v>44997</v>
      </c>
      <c r="H61" s="4" t="s">
        <v>356</v>
      </c>
      <c r="I61" s="67">
        <v>0.41612268518518503</v>
      </c>
      <c r="J61" s="4" t="s">
        <v>1131</v>
      </c>
      <c r="K61" s="12">
        <v>42509</v>
      </c>
      <c r="L61" s="4" t="s">
        <v>357</v>
      </c>
      <c r="M61" s="4" t="s">
        <v>358</v>
      </c>
      <c r="N61" s="4" t="s">
        <v>359</v>
      </c>
      <c r="O61" s="12" t="str">
        <f t="shared" ca="1" si="0"/>
        <v>8 ans, 11 mois</v>
      </c>
      <c r="P61" s="4" t="str">
        <f>VLOOKUP(B61,Effectif!B:I,6,0)</f>
        <v>Lise DE WITTE</v>
      </c>
      <c r="Q61" s="4" t="str">
        <f>VLOOKUP(B61,Effectif!B:I,8,0)</f>
        <v>FOC</v>
      </c>
      <c r="R61" s="4">
        <f>IFERROR(VLOOKUP(C61,Sales!B:G,6,0),"-")</f>
        <v>290</v>
      </c>
      <c r="S61" s="4" t="str">
        <f>IFERROR(VLOOKUP(C61,Recolt!B:H,3,0),"-")</f>
        <v>-</v>
      </c>
      <c r="T61" s="4">
        <f t="shared" si="1"/>
        <v>290</v>
      </c>
    </row>
    <row r="62" spans="1:20" hidden="1" x14ac:dyDescent="0.25">
      <c r="A62" s="4" t="s">
        <v>410</v>
      </c>
      <c r="B62" s="4" t="s">
        <v>513</v>
      </c>
      <c r="C62" s="4">
        <v>1034873216</v>
      </c>
      <c r="D62" s="4" t="s">
        <v>375</v>
      </c>
      <c r="E62" s="4" t="s">
        <v>364</v>
      </c>
      <c r="F62" s="4" t="s">
        <v>439</v>
      </c>
      <c r="G62" s="12">
        <v>44998</v>
      </c>
      <c r="H62" s="4" t="s">
        <v>376</v>
      </c>
      <c r="I62" s="67">
        <v>0.46422453703703698</v>
      </c>
      <c r="J62" s="4" t="s">
        <v>1147</v>
      </c>
      <c r="L62" s="4" t="s">
        <v>357</v>
      </c>
      <c r="O62" s="12" t="str">
        <f t="shared" ca="1" si="0"/>
        <v>125 ans, 3 mois</v>
      </c>
      <c r="P62" s="4" t="str">
        <f>VLOOKUP(B62,Effectif!B:I,6,0)</f>
        <v>Lise DE WITTE</v>
      </c>
      <c r="Q62" s="4" t="str">
        <f>VLOOKUP(B62,Effectif!B:I,8,0)</f>
        <v>FOC</v>
      </c>
      <c r="R62" s="4">
        <f>IFERROR(VLOOKUP(C62,Sales!B:G,6,0),"-")</f>
        <v>236</v>
      </c>
      <c r="S62" s="4" t="str">
        <f>IFERROR(VLOOKUP(C62,Recolt!B:H,3,0),"-")</f>
        <v>-</v>
      </c>
      <c r="T62" s="4">
        <f t="shared" si="1"/>
        <v>236</v>
      </c>
    </row>
    <row r="63" spans="1:20" hidden="1" x14ac:dyDescent="0.25">
      <c r="A63" s="4" t="s">
        <v>410</v>
      </c>
      <c r="B63" s="4" t="s">
        <v>513</v>
      </c>
      <c r="C63" s="4">
        <v>1034872490</v>
      </c>
      <c r="D63" s="4" t="s">
        <v>378</v>
      </c>
      <c r="E63" s="4" t="s">
        <v>364</v>
      </c>
      <c r="F63" s="4" t="s">
        <v>439</v>
      </c>
      <c r="G63" s="12">
        <v>44999</v>
      </c>
      <c r="H63" s="4" t="s">
        <v>356</v>
      </c>
      <c r="I63" s="67">
        <v>0.404097222222222</v>
      </c>
      <c r="J63" s="4" t="s">
        <v>1147</v>
      </c>
      <c r="L63" s="4" t="s">
        <v>366</v>
      </c>
      <c r="O63" s="12" t="str">
        <f t="shared" ca="1" si="0"/>
        <v>125 ans, 3 mois</v>
      </c>
      <c r="P63" s="4" t="str">
        <f>VLOOKUP(B63,Effectif!B:I,6,0)</f>
        <v>Lise DE WITTE</v>
      </c>
      <c r="Q63" s="4" t="str">
        <f>VLOOKUP(B63,Effectif!B:I,8,0)</f>
        <v>FOC</v>
      </c>
      <c r="R63" s="4">
        <f>IFERROR(VLOOKUP(C63,Sales!B:G,6,0),"-")</f>
        <v>100</v>
      </c>
      <c r="S63" s="4" t="str">
        <f>IFERROR(VLOOKUP(C63,Recolt!B:H,3,0),"-")</f>
        <v>-</v>
      </c>
      <c r="T63" s="4">
        <f t="shared" si="1"/>
        <v>100</v>
      </c>
    </row>
    <row r="64" spans="1:20" hidden="1" x14ac:dyDescent="0.25">
      <c r="A64" s="4" t="s">
        <v>410</v>
      </c>
      <c r="B64" s="4" t="s">
        <v>513</v>
      </c>
      <c r="C64" s="4">
        <v>1034870118</v>
      </c>
      <c r="D64" s="4" t="s">
        <v>377</v>
      </c>
      <c r="E64" s="4" t="s">
        <v>364</v>
      </c>
      <c r="F64" s="4" t="s">
        <v>439</v>
      </c>
      <c r="G64" s="12">
        <v>45000</v>
      </c>
      <c r="H64" s="4" t="s">
        <v>365</v>
      </c>
      <c r="I64" s="67">
        <v>0.51271990740740703</v>
      </c>
      <c r="J64" s="4" t="s">
        <v>1134</v>
      </c>
      <c r="K64" s="12">
        <v>43068</v>
      </c>
      <c r="L64" s="4" t="s">
        <v>366</v>
      </c>
      <c r="M64" s="4" t="s">
        <v>358</v>
      </c>
      <c r="N64" s="4" t="s">
        <v>361</v>
      </c>
      <c r="O64" s="12" t="str">
        <f t="shared" ca="1" si="0"/>
        <v>7 ans, 5 mois</v>
      </c>
      <c r="P64" s="4" t="str">
        <f>VLOOKUP(B64,Effectif!B:I,6,0)</f>
        <v>Lise DE WITTE</v>
      </c>
      <c r="Q64" s="4" t="str">
        <f>VLOOKUP(B64,Effectif!B:I,8,0)</f>
        <v>FOC</v>
      </c>
      <c r="R64" s="4">
        <f>IFERROR(VLOOKUP(C64,Sales!B:G,6,0),"-")</f>
        <v>110</v>
      </c>
      <c r="S64" s="4" t="str">
        <f>IFERROR(VLOOKUP(C64,Recolt!B:H,3,0),"-")</f>
        <v>-</v>
      </c>
      <c r="T64" s="4">
        <f t="shared" si="1"/>
        <v>110</v>
      </c>
    </row>
    <row r="65" spans="1:20" hidden="1" x14ac:dyDescent="0.25">
      <c r="A65" s="4" t="s">
        <v>410</v>
      </c>
      <c r="B65" s="4" t="s">
        <v>513</v>
      </c>
      <c r="C65" s="4">
        <v>1034871249</v>
      </c>
      <c r="D65" s="4" t="s">
        <v>354</v>
      </c>
      <c r="E65" s="4" t="s">
        <v>355</v>
      </c>
      <c r="F65" s="4" t="s">
        <v>439</v>
      </c>
      <c r="G65" s="12">
        <v>45001</v>
      </c>
      <c r="H65" s="4" t="s">
        <v>356</v>
      </c>
      <c r="I65" s="67">
        <v>0.43156250000000002</v>
      </c>
      <c r="J65" s="4" t="s">
        <v>1135</v>
      </c>
      <c r="K65" s="12">
        <v>43297</v>
      </c>
      <c r="L65" s="4" t="s">
        <v>357</v>
      </c>
      <c r="M65" s="4" t="s">
        <v>358</v>
      </c>
      <c r="N65" s="4" t="s">
        <v>359</v>
      </c>
      <c r="O65" s="12" t="str">
        <f t="shared" ca="1" si="0"/>
        <v>6 ans, 9 mois</v>
      </c>
      <c r="P65" s="4" t="str">
        <f>VLOOKUP(B65,Effectif!B:I,6,0)</f>
        <v>Lise DE WITTE</v>
      </c>
      <c r="Q65" s="4" t="str">
        <f>VLOOKUP(B65,Effectif!B:I,8,0)</f>
        <v>FOC</v>
      </c>
      <c r="R65" s="4">
        <f>IFERROR(VLOOKUP(C65,Sales!B:G,6,0),"-")</f>
        <v>30</v>
      </c>
      <c r="S65" s="4" t="str">
        <f>IFERROR(VLOOKUP(C65,Recolt!B:H,3,0),"-")</f>
        <v>-</v>
      </c>
      <c r="T65" s="4">
        <f t="shared" si="1"/>
        <v>30</v>
      </c>
    </row>
    <row r="66" spans="1:20" hidden="1" x14ac:dyDescent="0.25">
      <c r="A66" s="4" t="s">
        <v>410</v>
      </c>
      <c r="B66" s="4" t="s">
        <v>479</v>
      </c>
      <c r="C66" s="4">
        <v>1034873393</v>
      </c>
      <c r="D66" s="4" t="s">
        <v>381</v>
      </c>
      <c r="E66" s="4" t="s">
        <v>364</v>
      </c>
      <c r="F66" s="4" t="s">
        <v>439</v>
      </c>
      <c r="G66" s="12">
        <v>45002</v>
      </c>
      <c r="H66" s="4" t="s">
        <v>356</v>
      </c>
      <c r="I66" s="67">
        <v>0.44151620370370398</v>
      </c>
      <c r="J66" s="4" t="s">
        <v>1134</v>
      </c>
      <c r="K66" s="12">
        <v>43377</v>
      </c>
      <c r="L66" s="4" t="s">
        <v>357</v>
      </c>
      <c r="M66" s="4" t="s">
        <v>358</v>
      </c>
      <c r="N66" s="4" t="s">
        <v>359</v>
      </c>
      <c r="O66" s="12" t="str">
        <f t="shared" ca="1" si="0"/>
        <v>6 ans, 6 mois</v>
      </c>
      <c r="P66" s="4" t="str">
        <f>VLOOKUP(B66,Effectif!B:I,6,0)</f>
        <v>Lise DE WITTE</v>
      </c>
      <c r="Q66" s="4" t="str">
        <f>VLOOKUP(B66,Effectif!B:I,8,0)</f>
        <v>FOC</v>
      </c>
      <c r="R66" s="4">
        <f>IFERROR(VLOOKUP(C66,Sales!B:G,6,0),"-")</f>
        <v>195</v>
      </c>
      <c r="S66" s="4" t="str">
        <f>IFERROR(VLOOKUP(C66,Recolt!B:H,3,0),"-")</f>
        <v>-</v>
      </c>
      <c r="T66" s="4">
        <f t="shared" si="1"/>
        <v>195</v>
      </c>
    </row>
    <row r="67" spans="1:20" hidden="1" x14ac:dyDescent="0.25">
      <c r="A67" s="4" t="s">
        <v>410</v>
      </c>
      <c r="B67" s="4" t="s">
        <v>479</v>
      </c>
      <c r="C67" s="4">
        <v>1034871156</v>
      </c>
      <c r="D67" s="4" t="s">
        <v>369</v>
      </c>
      <c r="E67" s="4" t="s">
        <v>364</v>
      </c>
      <c r="F67" s="4" t="s">
        <v>439</v>
      </c>
      <c r="G67" s="12">
        <v>45003</v>
      </c>
      <c r="H67" s="4" t="s">
        <v>356</v>
      </c>
      <c r="I67" s="67">
        <v>0.470868055555556</v>
      </c>
      <c r="J67" s="4" t="s">
        <v>1131</v>
      </c>
      <c r="K67" s="12">
        <v>39920</v>
      </c>
      <c r="L67" s="4" t="s">
        <v>357</v>
      </c>
      <c r="M67" s="4" t="s">
        <v>358</v>
      </c>
      <c r="N67" s="4" t="s">
        <v>359</v>
      </c>
      <c r="O67" s="12" t="str">
        <f t="shared" ref="O67:O130" ca="1" si="2">YEAR(TODAY())-YEAR(K67)-IF(MONTH(TODAY())&lt;MONTH(K67),1,IF(AND(MONTH(TODAY())=MONTH(K67),DAY(TODAY())&lt;DAY(K67)),1,0)) &amp; " ans, " &amp; MONTH(TODAY())-MONTH(K67)+IF(MONTH(TODAY())&lt;MONTH(K67),12,0) &amp; " mois"</f>
        <v>16 ans, 0 mois</v>
      </c>
      <c r="P67" s="4" t="str">
        <f>VLOOKUP(B67,Effectif!B:I,6,0)</f>
        <v>Lise DE WITTE</v>
      </c>
      <c r="Q67" s="4" t="str">
        <f>VLOOKUP(B67,Effectif!B:I,8,0)</f>
        <v>FOC</v>
      </c>
      <c r="R67" s="4">
        <f>IFERROR(VLOOKUP(C67,Sales!B:G,6,0),"-")</f>
        <v>100</v>
      </c>
      <c r="S67" s="4" t="str">
        <f>IFERROR(VLOOKUP(C67,Recolt!B:H,3,0),"-")</f>
        <v>-</v>
      </c>
      <c r="T67" s="4">
        <f t="shared" ref="T67:T130" si="3">IF(R67&gt;0,R67,IF(S67&gt;0,S67,"-"))</f>
        <v>100</v>
      </c>
    </row>
    <row r="68" spans="1:20" hidden="1" x14ac:dyDescent="0.25">
      <c r="A68" s="4" t="s">
        <v>410</v>
      </c>
      <c r="B68" s="4" t="s">
        <v>479</v>
      </c>
      <c r="C68" s="4">
        <v>1034870572</v>
      </c>
      <c r="D68" s="4" t="s">
        <v>375</v>
      </c>
      <c r="E68" s="4" t="s">
        <v>364</v>
      </c>
      <c r="F68" s="4" t="s">
        <v>439</v>
      </c>
      <c r="G68" s="12">
        <v>45004</v>
      </c>
      <c r="H68" s="4" t="s">
        <v>379</v>
      </c>
      <c r="I68" s="67">
        <v>0.39734953703703701</v>
      </c>
      <c r="J68" s="4" t="s">
        <v>1131</v>
      </c>
      <c r="K68" s="12">
        <v>42027</v>
      </c>
      <c r="L68" s="4" t="s">
        <v>357</v>
      </c>
      <c r="M68" s="4" t="s">
        <v>358</v>
      </c>
      <c r="N68" s="4" t="s">
        <v>359</v>
      </c>
      <c r="O68" s="12" t="str">
        <f t="shared" ca="1" si="2"/>
        <v>10 ans, 3 mois</v>
      </c>
      <c r="P68" s="4" t="str">
        <f>VLOOKUP(B68,Effectif!B:I,6,0)</f>
        <v>Lise DE WITTE</v>
      </c>
      <c r="Q68" s="4" t="str">
        <f>VLOOKUP(B68,Effectif!B:I,8,0)</f>
        <v>FOC</v>
      </c>
      <c r="R68" s="4">
        <f>IFERROR(VLOOKUP(C68,Sales!B:G,6,0),"-")</f>
        <v>140</v>
      </c>
      <c r="S68" s="4" t="str">
        <f>IFERROR(VLOOKUP(C68,Recolt!B:H,3,0),"-")</f>
        <v>-</v>
      </c>
      <c r="T68" s="4">
        <f t="shared" si="3"/>
        <v>140</v>
      </c>
    </row>
    <row r="69" spans="1:20" hidden="1" x14ac:dyDescent="0.25">
      <c r="A69" s="4" t="s">
        <v>410</v>
      </c>
      <c r="B69" s="4" t="s">
        <v>479</v>
      </c>
      <c r="C69" s="4">
        <v>1034869660</v>
      </c>
      <c r="D69" s="4" t="s">
        <v>382</v>
      </c>
      <c r="E69" s="4" t="s">
        <v>364</v>
      </c>
      <c r="F69" s="4" t="s">
        <v>439</v>
      </c>
      <c r="G69" s="12">
        <v>45005</v>
      </c>
      <c r="H69" s="4" t="s">
        <v>383</v>
      </c>
      <c r="I69" s="67">
        <v>0.47499999999999998</v>
      </c>
      <c r="J69" s="4" t="s">
        <v>1138</v>
      </c>
      <c r="K69" s="12">
        <v>42128</v>
      </c>
      <c r="L69" s="4" t="s">
        <v>366</v>
      </c>
      <c r="M69" s="4" t="s">
        <v>358</v>
      </c>
      <c r="N69" s="4" t="s">
        <v>361</v>
      </c>
      <c r="O69" s="12" t="str">
        <f t="shared" ca="1" si="2"/>
        <v>9 ans, 11 mois</v>
      </c>
      <c r="P69" s="4" t="str">
        <f>VLOOKUP(B69,Effectif!B:I,6,0)</f>
        <v>Lise DE WITTE</v>
      </c>
      <c r="Q69" s="4" t="str">
        <f>VLOOKUP(B69,Effectif!B:I,8,0)</f>
        <v>FOC</v>
      </c>
      <c r="R69" s="4">
        <f>IFERROR(VLOOKUP(C69,Sales!B:G,6,0),"-")</f>
        <v>44</v>
      </c>
      <c r="S69" s="4" t="str">
        <f>IFERROR(VLOOKUP(C69,Recolt!B:H,3,0),"-")</f>
        <v>-</v>
      </c>
      <c r="T69" s="4">
        <f t="shared" si="3"/>
        <v>44</v>
      </c>
    </row>
    <row r="70" spans="1:20" hidden="1" x14ac:dyDescent="0.25">
      <c r="A70" s="4" t="s">
        <v>410</v>
      </c>
      <c r="B70" s="4" t="s">
        <v>479</v>
      </c>
      <c r="C70" s="4">
        <v>1034873213</v>
      </c>
      <c r="D70" s="4" t="s">
        <v>375</v>
      </c>
      <c r="E70" s="4" t="s">
        <v>364</v>
      </c>
      <c r="F70" s="4" t="s">
        <v>439</v>
      </c>
      <c r="G70" s="12">
        <v>45006</v>
      </c>
      <c r="H70" s="4" t="s">
        <v>376</v>
      </c>
      <c r="I70" s="67">
        <v>0.37879629629629602</v>
      </c>
      <c r="J70" s="4" t="s">
        <v>1147</v>
      </c>
      <c r="L70" s="4" t="s">
        <v>357</v>
      </c>
      <c r="O70" s="12" t="str">
        <f t="shared" ca="1" si="2"/>
        <v>125 ans, 3 mois</v>
      </c>
      <c r="P70" s="4" t="str">
        <f>VLOOKUP(B70,Effectif!B:I,6,0)</f>
        <v>Lise DE WITTE</v>
      </c>
      <c r="Q70" s="4" t="str">
        <f>VLOOKUP(B70,Effectif!B:I,8,0)</f>
        <v>FOC</v>
      </c>
      <c r="R70" s="4">
        <f>IFERROR(VLOOKUP(C70,Sales!B:G,6,0),"-")</f>
        <v>54.42</v>
      </c>
      <c r="S70" s="4" t="str">
        <f>IFERROR(VLOOKUP(C70,Recolt!B:H,3,0),"-")</f>
        <v>-</v>
      </c>
      <c r="T70" s="4">
        <f t="shared" si="3"/>
        <v>54.42</v>
      </c>
    </row>
    <row r="71" spans="1:20" hidden="1" x14ac:dyDescent="0.25">
      <c r="A71" s="4" t="s">
        <v>410</v>
      </c>
      <c r="B71" s="4" t="s">
        <v>479</v>
      </c>
      <c r="C71" s="4">
        <v>1034872138</v>
      </c>
      <c r="D71" s="4" t="s">
        <v>380</v>
      </c>
      <c r="E71" s="4" t="s">
        <v>364</v>
      </c>
      <c r="F71" s="4" t="s">
        <v>439</v>
      </c>
      <c r="G71" s="12">
        <v>45007</v>
      </c>
      <c r="H71" s="4" t="s">
        <v>365</v>
      </c>
      <c r="I71" s="67">
        <v>0.46156249999999999</v>
      </c>
      <c r="J71" s="4" t="s">
        <v>1131</v>
      </c>
      <c r="K71" s="12">
        <v>41435</v>
      </c>
      <c r="L71" s="4" t="s">
        <v>366</v>
      </c>
      <c r="M71" s="4" t="s">
        <v>358</v>
      </c>
      <c r="N71" s="4" t="s">
        <v>359</v>
      </c>
      <c r="O71" s="12" t="str">
        <f t="shared" ca="1" si="2"/>
        <v>11 ans, 10 mois</v>
      </c>
      <c r="P71" s="4" t="str">
        <f>VLOOKUP(B71,Effectif!B:I,6,0)</f>
        <v>Lise DE WITTE</v>
      </c>
      <c r="Q71" s="4" t="str">
        <f>VLOOKUP(B71,Effectif!B:I,8,0)</f>
        <v>FOC</v>
      </c>
      <c r="R71" s="4">
        <f>IFERROR(VLOOKUP(C71,Sales!B:G,6,0),"-")</f>
        <v>200</v>
      </c>
      <c r="S71" s="4" t="str">
        <f>IFERROR(VLOOKUP(C71,Recolt!B:H,3,0),"-")</f>
        <v>-</v>
      </c>
      <c r="T71" s="4">
        <f t="shared" si="3"/>
        <v>200</v>
      </c>
    </row>
    <row r="72" spans="1:20" hidden="1" x14ac:dyDescent="0.25">
      <c r="A72" s="4" t="s">
        <v>410</v>
      </c>
      <c r="B72" s="4" t="s">
        <v>479</v>
      </c>
      <c r="C72" s="4">
        <v>1034870303</v>
      </c>
      <c r="D72" s="4" t="s">
        <v>375</v>
      </c>
      <c r="E72" s="4" t="s">
        <v>364</v>
      </c>
      <c r="F72" s="4" t="s">
        <v>439</v>
      </c>
      <c r="G72" s="12">
        <v>45008</v>
      </c>
      <c r="H72" s="4" t="s">
        <v>356</v>
      </c>
      <c r="I72" s="67">
        <v>0.54005787037037001</v>
      </c>
      <c r="J72" s="4" t="s">
        <v>1133</v>
      </c>
      <c r="K72" s="12">
        <v>43475</v>
      </c>
      <c r="L72" s="4" t="s">
        <v>357</v>
      </c>
      <c r="M72" s="4" t="s">
        <v>358</v>
      </c>
      <c r="N72" s="4" t="s">
        <v>359</v>
      </c>
      <c r="O72" s="12" t="str">
        <f t="shared" ca="1" si="2"/>
        <v>6 ans, 3 mois</v>
      </c>
      <c r="P72" s="4" t="str">
        <f>VLOOKUP(B72,Effectif!B:I,6,0)</f>
        <v>Lise DE WITTE</v>
      </c>
      <c r="Q72" s="4" t="str">
        <f>VLOOKUP(B72,Effectif!B:I,8,0)</f>
        <v>FOC</v>
      </c>
      <c r="R72" s="4">
        <f>IFERROR(VLOOKUP(C72,Sales!B:G,6,0),"-")</f>
        <v>247</v>
      </c>
      <c r="S72" s="4" t="str">
        <f>IFERROR(VLOOKUP(C72,Recolt!B:H,3,0),"-")</f>
        <v>-</v>
      </c>
      <c r="T72" s="4">
        <f t="shared" si="3"/>
        <v>247</v>
      </c>
    </row>
    <row r="73" spans="1:20" hidden="1" x14ac:dyDescent="0.25">
      <c r="A73" s="4" t="s">
        <v>410</v>
      </c>
      <c r="B73" s="4" t="s">
        <v>479</v>
      </c>
      <c r="C73" s="4">
        <v>1034872891</v>
      </c>
      <c r="D73" s="4" t="s">
        <v>374</v>
      </c>
      <c r="E73" s="4" t="s">
        <v>364</v>
      </c>
      <c r="F73" s="4" t="s">
        <v>439</v>
      </c>
      <c r="G73" s="12">
        <v>45009</v>
      </c>
      <c r="H73" s="4" t="s">
        <v>356</v>
      </c>
      <c r="I73" s="67">
        <v>0.45355324074074099</v>
      </c>
      <c r="J73" s="4" t="s">
        <v>1133</v>
      </c>
      <c r="K73" s="12">
        <v>43445</v>
      </c>
      <c r="L73" s="4" t="s">
        <v>357</v>
      </c>
      <c r="M73" s="4" t="s">
        <v>358</v>
      </c>
      <c r="N73" s="4" t="s">
        <v>359</v>
      </c>
      <c r="O73" s="12" t="str">
        <f t="shared" ca="1" si="2"/>
        <v>6 ans, 4 mois</v>
      </c>
      <c r="P73" s="4" t="str">
        <f>VLOOKUP(B73,Effectif!B:I,6,0)</f>
        <v>Lise DE WITTE</v>
      </c>
      <c r="Q73" s="4" t="str">
        <f>VLOOKUP(B73,Effectif!B:I,8,0)</f>
        <v>FOC</v>
      </c>
      <c r="R73" s="4">
        <f>IFERROR(VLOOKUP(C73,Sales!B:G,6,0),"-")</f>
        <v>35.86</v>
      </c>
      <c r="S73" s="4" t="str">
        <f>IFERROR(VLOOKUP(C73,Recolt!B:H,3,0),"-")</f>
        <v>-</v>
      </c>
      <c r="T73" s="4">
        <f t="shared" si="3"/>
        <v>35.86</v>
      </c>
    </row>
    <row r="74" spans="1:20" hidden="1" x14ac:dyDescent="0.25">
      <c r="A74" s="4" t="s">
        <v>410</v>
      </c>
      <c r="B74" s="4" t="s">
        <v>479</v>
      </c>
      <c r="C74" s="4">
        <v>1034871404</v>
      </c>
      <c r="D74" s="4" t="s">
        <v>354</v>
      </c>
      <c r="E74" s="4" t="s">
        <v>355</v>
      </c>
      <c r="F74" s="4" t="s">
        <v>439</v>
      </c>
      <c r="G74" s="12">
        <v>45010</v>
      </c>
      <c r="H74" s="4" t="s">
        <v>356</v>
      </c>
      <c r="I74" s="67">
        <v>0.47807870370370398</v>
      </c>
      <c r="J74" s="4" t="s">
        <v>1131</v>
      </c>
      <c r="K74" s="12">
        <v>42027</v>
      </c>
      <c r="L74" s="4" t="s">
        <v>357</v>
      </c>
      <c r="M74" s="4" t="s">
        <v>358</v>
      </c>
      <c r="N74" s="4" t="s">
        <v>359</v>
      </c>
      <c r="O74" s="12" t="str">
        <f t="shared" ca="1" si="2"/>
        <v>10 ans, 3 mois</v>
      </c>
      <c r="P74" s="4" t="str">
        <f>VLOOKUP(B74,Effectif!B:I,6,0)</f>
        <v>Lise DE WITTE</v>
      </c>
      <c r="Q74" s="4" t="str">
        <f>VLOOKUP(B74,Effectif!B:I,8,0)</f>
        <v>FOC</v>
      </c>
      <c r="R74" s="4">
        <f>IFERROR(VLOOKUP(C74,Sales!B:G,6,0),"-")</f>
        <v>50</v>
      </c>
      <c r="S74" s="4" t="str">
        <f>IFERROR(VLOOKUP(C74,Recolt!B:H,3,0),"-")</f>
        <v>-</v>
      </c>
      <c r="T74" s="4">
        <f t="shared" si="3"/>
        <v>50</v>
      </c>
    </row>
    <row r="75" spans="1:20" hidden="1" x14ac:dyDescent="0.25">
      <c r="A75" s="4" t="s">
        <v>410</v>
      </c>
      <c r="B75" s="4" t="s">
        <v>479</v>
      </c>
      <c r="C75" s="4">
        <v>1034873670</v>
      </c>
      <c r="D75" s="4" t="s">
        <v>378</v>
      </c>
      <c r="E75" s="4" t="s">
        <v>364</v>
      </c>
      <c r="F75" s="4" t="s">
        <v>439</v>
      </c>
      <c r="G75" s="12">
        <v>45011</v>
      </c>
      <c r="H75" s="4" t="s">
        <v>356</v>
      </c>
      <c r="I75" s="67">
        <v>0.480486111111111</v>
      </c>
      <c r="J75" s="4" t="s">
        <v>1147</v>
      </c>
      <c r="L75" s="4" t="s">
        <v>366</v>
      </c>
      <c r="O75" s="12" t="str">
        <f t="shared" ca="1" si="2"/>
        <v>125 ans, 3 mois</v>
      </c>
      <c r="P75" s="4" t="str">
        <f>VLOOKUP(B75,Effectif!B:I,6,0)</f>
        <v>Lise DE WITTE</v>
      </c>
      <c r="Q75" s="4" t="str">
        <f>VLOOKUP(B75,Effectif!B:I,8,0)</f>
        <v>FOC</v>
      </c>
      <c r="R75" s="4">
        <f>IFERROR(VLOOKUP(C75,Sales!B:G,6,0),"-")</f>
        <v>100</v>
      </c>
      <c r="S75" s="4" t="str">
        <f>IFERROR(VLOOKUP(C75,Recolt!B:H,3,0),"-")</f>
        <v>-</v>
      </c>
      <c r="T75" s="4">
        <f t="shared" si="3"/>
        <v>100</v>
      </c>
    </row>
    <row r="76" spans="1:20" hidden="1" x14ac:dyDescent="0.25">
      <c r="A76" s="4" t="s">
        <v>410</v>
      </c>
      <c r="B76" s="4" t="s">
        <v>479</v>
      </c>
      <c r="C76" s="4">
        <v>1034875745</v>
      </c>
      <c r="D76" s="4" t="s">
        <v>375</v>
      </c>
      <c r="E76" s="4" t="s">
        <v>364</v>
      </c>
      <c r="F76" s="4" t="s">
        <v>439</v>
      </c>
      <c r="G76" s="12">
        <v>45012</v>
      </c>
      <c r="H76" s="4" t="s">
        <v>376</v>
      </c>
      <c r="I76" s="67">
        <v>0.52385416666666695</v>
      </c>
      <c r="J76" s="4" t="s">
        <v>1147</v>
      </c>
      <c r="L76" s="4" t="s">
        <v>357</v>
      </c>
      <c r="O76" s="12" t="str">
        <f t="shared" ca="1" si="2"/>
        <v>125 ans, 3 mois</v>
      </c>
      <c r="P76" s="4" t="str">
        <f>VLOOKUP(B76,Effectif!B:I,6,0)</f>
        <v>Lise DE WITTE</v>
      </c>
      <c r="Q76" s="4" t="str">
        <f>VLOOKUP(B76,Effectif!B:I,8,0)</f>
        <v>FOC</v>
      </c>
      <c r="R76" s="4">
        <f>IFERROR(VLOOKUP(C76,Sales!B:G,6,0),"-")</f>
        <v>37.53</v>
      </c>
      <c r="S76" s="4" t="str">
        <f>IFERROR(VLOOKUP(C76,Recolt!B:H,3,0),"-")</f>
        <v>-</v>
      </c>
      <c r="T76" s="4">
        <f t="shared" si="3"/>
        <v>37.53</v>
      </c>
    </row>
    <row r="77" spans="1:20" hidden="1" x14ac:dyDescent="0.25">
      <c r="A77" s="4" t="s">
        <v>410</v>
      </c>
      <c r="B77" s="4" t="s">
        <v>479</v>
      </c>
      <c r="C77" s="4">
        <v>1034875559</v>
      </c>
      <c r="D77" s="4" t="s">
        <v>375</v>
      </c>
      <c r="E77" s="4" t="s">
        <v>364</v>
      </c>
      <c r="F77" s="4" t="s">
        <v>439</v>
      </c>
      <c r="G77" s="12">
        <v>45013</v>
      </c>
      <c r="H77" s="4" t="s">
        <v>356</v>
      </c>
      <c r="I77" s="67">
        <v>0.49980324074074101</v>
      </c>
      <c r="J77" s="4" t="s">
        <v>1135</v>
      </c>
      <c r="K77" s="12">
        <v>38808</v>
      </c>
      <c r="L77" s="4" t="s">
        <v>357</v>
      </c>
      <c r="M77" s="4" t="s">
        <v>358</v>
      </c>
      <c r="N77" s="4" t="s">
        <v>361</v>
      </c>
      <c r="O77" s="12" t="str">
        <f t="shared" ca="1" si="2"/>
        <v>19 ans, 0 mois</v>
      </c>
      <c r="P77" s="4" t="str">
        <f>VLOOKUP(B77,Effectif!B:I,6,0)</f>
        <v>Lise DE WITTE</v>
      </c>
      <c r="Q77" s="4" t="str">
        <f>VLOOKUP(B77,Effectif!B:I,8,0)</f>
        <v>FOC</v>
      </c>
      <c r="R77" s="4">
        <f>IFERROR(VLOOKUP(C77,Sales!B:G,6,0),"-")</f>
        <v>40</v>
      </c>
      <c r="S77" s="4" t="str">
        <f>IFERROR(VLOOKUP(C77,Recolt!B:H,3,0),"-")</f>
        <v>-</v>
      </c>
      <c r="T77" s="4">
        <f t="shared" si="3"/>
        <v>40</v>
      </c>
    </row>
    <row r="78" spans="1:20" hidden="1" x14ac:dyDescent="0.25">
      <c r="A78" s="4" t="s">
        <v>410</v>
      </c>
      <c r="B78" s="4" t="s">
        <v>479</v>
      </c>
      <c r="C78" s="4">
        <v>1034875433</v>
      </c>
      <c r="D78" s="4" t="s">
        <v>354</v>
      </c>
      <c r="E78" s="4" t="s">
        <v>355</v>
      </c>
      <c r="F78" s="4" t="s">
        <v>439</v>
      </c>
      <c r="G78" s="12">
        <v>45014</v>
      </c>
      <c r="H78" s="4" t="s">
        <v>356</v>
      </c>
      <c r="I78" s="67">
        <v>0.51879629629629598</v>
      </c>
      <c r="J78" s="4" t="s">
        <v>1139</v>
      </c>
      <c r="K78" s="12">
        <v>38991</v>
      </c>
      <c r="L78" s="4" t="s">
        <v>357</v>
      </c>
      <c r="M78" s="4" t="s">
        <v>358</v>
      </c>
      <c r="N78" s="4" t="s">
        <v>384</v>
      </c>
      <c r="O78" s="12" t="str">
        <f t="shared" ca="1" si="2"/>
        <v>18 ans, 6 mois</v>
      </c>
      <c r="P78" s="4" t="str">
        <f>VLOOKUP(B78,Effectif!B:I,6,0)</f>
        <v>Lise DE WITTE</v>
      </c>
      <c r="Q78" s="4" t="str">
        <f>VLOOKUP(B78,Effectif!B:I,8,0)</f>
        <v>FOC</v>
      </c>
      <c r="R78" s="4">
        <f>IFERROR(VLOOKUP(C78,Sales!B:G,6,0),"-")</f>
        <v>24</v>
      </c>
      <c r="S78" s="4" t="str">
        <f>IFERROR(VLOOKUP(C78,Recolt!B:H,3,0),"-")</f>
        <v>-</v>
      </c>
      <c r="T78" s="4">
        <f t="shared" si="3"/>
        <v>24</v>
      </c>
    </row>
    <row r="79" spans="1:20" hidden="1" x14ac:dyDescent="0.25">
      <c r="A79" s="4" t="s">
        <v>410</v>
      </c>
      <c r="B79" s="4" t="s">
        <v>479</v>
      </c>
      <c r="C79" s="4">
        <v>1034875657</v>
      </c>
      <c r="D79" s="4" t="s">
        <v>374</v>
      </c>
      <c r="E79" s="4" t="s">
        <v>364</v>
      </c>
      <c r="F79" s="4" t="s">
        <v>439</v>
      </c>
      <c r="G79" s="12">
        <v>45015</v>
      </c>
      <c r="H79" s="4" t="s">
        <v>356</v>
      </c>
      <c r="I79" s="67">
        <v>0.40660879629629598</v>
      </c>
      <c r="J79" s="4" t="s">
        <v>1147</v>
      </c>
      <c r="K79" s="12">
        <v>42613</v>
      </c>
      <c r="L79" s="4" t="s">
        <v>357</v>
      </c>
      <c r="M79" s="4" t="s">
        <v>362</v>
      </c>
      <c r="O79" s="12" t="str">
        <f t="shared" ca="1" si="2"/>
        <v>8 ans, 8 mois</v>
      </c>
      <c r="P79" s="4" t="str">
        <f>VLOOKUP(B79,Effectif!B:I,6,0)</f>
        <v>Lise DE WITTE</v>
      </c>
      <c r="Q79" s="4" t="str">
        <f>VLOOKUP(B79,Effectif!B:I,8,0)</f>
        <v>FOC</v>
      </c>
      <c r="R79" s="4">
        <f>IFERROR(VLOOKUP(C79,Sales!B:G,6,0),"-")</f>
        <v>149.38</v>
      </c>
      <c r="S79" s="4" t="str">
        <f>IFERROR(VLOOKUP(C79,Recolt!B:H,3,0),"-")</f>
        <v>-</v>
      </c>
      <c r="T79" s="4">
        <f t="shared" si="3"/>
        <v>149.38</v>
      </c>
    </row>
    <row r="80" spans="1:20" hidden="1" x14ac:dyDescent="0.25">
      <c r="A80" s="4" t="s">
        <v>410</v>
      </c>
      <c r="B80" s="4" t="s">
        <v>479</v>
      </c>
      <c r="C80" s="4">
        <v>1034873016</v>
      </c>
      <c r="D80" s="4" t="s">
        <v>375</v>
      </c>
      <c r="E80" s="4" t="s">
        <v>364</v>
      </c>
      <c r="F80" s="4" t="s">
        <v>439</v>
      </c>
      <c r="G80" s="12">
        <v>45016</v>
      </c>
      <c r="H80" s="4" t="s">
        <v>383</v>
      </c>
      <c r="I80" s="67">
        <v>0.53541666666666698</v>
      </c>
      <c r="J80" s="4" t="s">
        <v>1131</v>
      </c>
      <c r="K80" s="12">
        <v>42339</v>
      </c>
      <c r="L80" s="4" t="s">
        <v>366</v>
      </c>
      <c r="M80" s="4" t="s">
        <v>358</v>
      </c>
      <c r="N80" s="4" t="s">
        <v>361</v>
      </c>
      <c r="O80" s="12" t="str">
        <f t="shared" ca="1" si="2"/>
        <v>9 ans, 4 mois</v>
      </c>
      <c r="P80" s="4" t="str">
        <f>VLOOKUP(B80,Effectif!B:I,6,0)</f>
        <v>Lise DE WITTE</v>
      </c>
      <c r="Q80" s="4" t="str">
        <f>VLOOKUP(B80,Effectif!B:I,8,0)</f>
        <v>FOC</v>
      </c>
      <c r="R80" s="4">
        <f>IFERROR(VLOOKUP(C80,Sales!B:G,6,0),"-")</f>
        <v>100</v>
      </c>
      <c r="S80" s="4" t="str">
        <f>IFERROR(VLOOKUP(C80,Recolt!B:H,3,0),"-")</f>
        <v>-</v>
      </c>
      <c r="T80" s="4">
        <f t="shared" si="3"/>
        <v>100</v>
      </c>
    </row>
    <row r="81" spans="1:20" hidden="1" x14ac:dyDescent="0.25">
      <c r="A81" s="4" t="s">
        <v>410</v>
      </c>
      <c r="B81" s="4" t="s">
        <v>479</v>
      </c>
      <c r="C81" s="4">
        <v>1034873196</v>
      </c>
      <c r="D81" s="4" t="s">
        <v>374</v>
      </c>
      <c r="E81" s="4" t="s">
        <v>364</v>
      </c>
      <c r="F81" s="4" t="s">
        <v>439</v>
      </c>
      <c r="G81" s="12">
        <v>45303</v>
      </c>
      <c r="H81" s="4" t="s">
        <v>356</v>
      </c>
      <c r="I81" s="67">
        <v>0.50759259259259304</v>
      </c>
      <c r="J81" s="4" t="s">
        <v>1139</v>
      </c>
      <c r="K81" s="12">
        <v>38991</v>
      </c>
      <c r="L81" s="4" t="s">
        <v>357</v>
      </c>
      <c r="M81" s="4" t="s">
        <v>358</v>
      </c>
      <c r="N81" s="4" t="s">
        <v>384</v>
      </c>
      <c r="O81" s="12" t="str">
        <f t="shared" ca="1" si="2"/>
        <v>18 ans, 6 mois</v>
      </c>
      <c r="P81" s="4" t="str">
        <f>VLOOKUP(B81,Effectif!B:I,6,0)</f>
        <v>Lise DE WITTE</v>
      </c>
      <c r="Q81" s="4" t="str">
        <f>VLOOKUP(B81,Effectif!B:I,8,0)</f>
        <v>FOC</v>
      </c>
      <c r="R81" s="4">
        <f>IFERROR(VLOOKUP(C81,Sales!B:G,6,0),"-")</f>
        <v>10.4</v>
      </c>
      <c r="S81" s="4" t="str">
        <f>IFERROR(VLOOKUP(C81,Recolt!B:H,3,0),"-")</f>
        <v>-</v>
      </c>
      <c r="T81" s="4">
        <f t="shared" si="3"/>
        <v>10.4</v>
      </c>
    </row>
    <row r="82" spans="1:20" hidden="1" x14ac:dyDescent="0.25">
      <c r="A82" s="4" t="s">
        <v>410</v>
      </c>
      <c r="B82" s="4" t="s">
        <v>479</v>
      </c>
      <c r="C82" s="4">
        <v>1034874021</v>
      </c>
      <c r="D82" s="4" t="s">
        <v>368</v>
      </c>
      <c r="E82" s="4" t="s">
        <v>364</v>
      </c>
      <c r="F82" s="4" t="s">
        <v>439</v>
      </c>
      <c r="G82" s="12">
        <v>45304</v>
      </c>
      <c r="H82" s="4" t="s">
        <v>356</v>
      </c>
      <c r="I82" s="67">
        <v>0.41276620370370398</v>
      </c>
      <c r="J82" s="4" t="s">
        <v>1147</v>
      </c>
      <c r="K82" s="12">
        <v>43290</v>
      </c>
      <c r="L82" s="4" t="s">
        <v>357</v>
      </c>
      <c r="M82" s="4" t="s">
        <v>362</v>
      </c>
      <c r="O82" s="12" t="str">
        <f t="shared" ca="1" si="2"/>
        <v>6 ans, 9 mois</v>
      </c>
      <c r="P82" s="4" t="str">
        <f>VLOOKUP(B82,Effectif!B:I,6,0)</f>
        <v>Lise DE WITTE</v>
      </c>
      <c r="Q82" s="4" t="str">
        <f>VLOOKUP(B82,Effectif!B:I,8,0)</f>
        <v>FOC</v>
      </c>
      <c r="R82" s="4">
        <f>IFERROR(VLOOKUP(C82,Sales!B:G,6,0),"-")</f>
        <v>32.5</v>
      </c>
      <c r="S82" s="4" t="str">
        <f>IFERROR(VLOOKUP(C82,Recolt!B:H,3,0),"-")</f>
        <v>-</v>
      </c>
      <c r="T82" s="4">
        <f t="shared" si="3"/>
        <v>32.5</v>
      </c>
    </row>
    <row r="83" spans="1:20" hidden="1" x14ac:dyDescent="0.25">
      <c r="A83" s="4" t="s">
        <v>410</v>
      </c>
      <c r="B83" s="4" t="s">
        <v>479</v>
      </c>
      <c r="C83" s="4">
        <v>1034873139</v>
      </c>
      <c r="D83" s="4" t="s">
        <v>375</v>
      </c>
      <c r="E83" s="4" t="s">
        <v>364</v>
      </c>
      <c r="F83" s="4" t="s">
        <v>439</v>
      </c>
      <c r="G83" s="12">
        <v>45305</v>
      </c>
      <c r="H83" s="4" t="s">
        <v>376</v>
      </c>
      <c r="I83" s="67">
        <v>0.41946759259259297</v>
      </c>
      <c r="J83" s="4" t="s">
        <v>1147</v>
      </c>
      <c r="L83" s="4" t="s">
        <v>357</v>
      </c>
      <c r="O83" s="12" t="str">
        <f t="shared" ca="1" si="2"/>
        <v>125 ans, 3 mois</v>
      </c>
      <c r="P83" s="4" t="str">
        <f>VLOOKUP(B83,Effectif!B:I,6,0)</f>
        <v>Lise DE WITTE</v>
      </c>
      <c r="Q83" s="4" t="str">
        <f>VLOOKUP(B83,Effectif!B:I,8,0)</f>
        <v>FOC</v>
      </c>
      <c r="R83" s="4">
        <f>IFERROR(VLOOKUP(C83,Sales!B:G,6,0),"-")</f>
        <v>23.67</v>
      </c>
      <c r="S83" s="4" t="str">
        <f>IFERROR(VLOOKUP(C83,Recolt!B:H,3,0),"-")</f>
        <v>-</v>
      </c>
      <c r="T83" s="4">
        <f t="shared" si="3"/>
        <v>23.67</v>
      </c>
    </row>
    <row r="84" spans="1:20" hidden="1" x14ac:dyDescent="0.25">
      <c r="A84" s="4" t="s">
        <v>410</v>
      </c>
      <c r="B84" s="4" t="s">
        <v>479</v>
      </c>
      <c r="C84" s="4">
        <v>1034873084</v>
      </c>
      <c r="D84" s="4" t="s">
        <v>370</v>
      </c>
      <c r="E84" s="4" t="s">
        <v>364</v>
      </c>
      <c r="F84" s="4" t="s">
        <v>439</v>
      </c>
      <c r="G84" s="12">
        <v>45306</v>
      </c>
      <c r="H84" s="4" t="s">
        <v>365</v>
      </c>
      <c r="I84" s="67">
        <v>0.42130787037036999</v>
      </c>
      <c r="J84" s="4" t="s">
        <v>1132</v>
      </c>
      <c r="K84" s="12">
        <v>43206</v>
      </c>
      <c r="L84" s="4" t="s">
        <v>366</v>
      </c>
      <c r="M84" s="4" t="s">
        <v>358</v>
      </c>
      <c r="N84" s="4" t="s">
        <v>361</v>
      </c>
      <c r="O84" s="12" t="str">
        <f t="shared" ca="1" si="2"/>
        <v>7 ans, 0 mois</v>
      </c>
      <c r="P84" s="4" t="str">
        <f>VLOOKUP(B84,Effectif!B:I,6,0)</f>
        <v>Lise DE WITTE</v>
      </c>
      <c r="Q84" s="4" t="str">
        <f>VLOOKUP(B84,Effectif!B:I,8,0)</f>
        <v>FOC</v>
      </c>
      <c r="R84" s="4">
        <f>IFERROR(VLOOKUP(C84,Sales!B:G,6,0),"-")</f>
        <v>55.29</v>
      </c>
      <c r="S84" s="4" t="str">
        <f>IFERROR(VLOOKUP(C84,Recolt!B:H,3,0),"-")</f>
        <v>-</v>
      </c>
      <c r="T84" s="4">
        <f t="shared" si="3"/>
        <v>55.29</v>
      </c>
    </row>
    <row r="85" spans="1:20" hidden="1" x14ac:dyDescent="0.25">
      <c r="A85" s="4" t="s">
        <v>410</v>
      </c>
      <c r="B85" s="4" t="s">
        <v>479</v>
      </c>
      <c r="C85" s="4">
        <v>1034875512</v>
      </c>
      <c r="D85" s="4" t="s">
        <v>374</v>
      </c>
      <c r="E85" s="4" t="s">
        <v>364</v>
      </c>
      <c r="F85" s="4" t="s">
        <v>439</v>
      </c>
      <c r="G85" s="12">
        <v>45307</v>
      </c>
      <c r="H85" s="4" t="s">
        <v>356</v>
      </c>
      <c r="I85" s="67">
        <v>0.462627314814815</v>
      </c>
      <c r="J85" s="4" t="s">
        <v>1131</v>
      </c>
      <c r="K85" s="12">
        <v>42460</v>
      </c>
      <c r="L85" s="4" t="s">
        <v>357</v>
      </c>
      <c r="M85" s="4" t="s">
        <v>358</v>
      </c>
      <c r="N85" s="4" t="s">
        <v>359</v>
      </c>
      <c r="O85" s="12" t="str">
        <f t="shared" ca="1" si="2"/>
        <v>9 ans, 1 mois</v>
      </c>
      <c r="P85" s="4" t="str">
        <f>VLOOKUP(B85,Effectif!B:I,6,0)</f>
        <v>Lise DE WITTE</v>
      </c>
      <c r="Q85" s="4" t="str">
        <f>VLOOKUP(B85,Effectif!B:I,8,0)</f>
        <v>FOC</v>
      </c>
      <c r="R85" s="4">
        <f>IFERROR(VLOOKUP(C85,Sales!B:G,6,0),"-")</f>
        <v>162</v>
      </c>
      <c r="S85" s="4" t="str">
        <f>IFERROR(VLOOKUP(C85,Recolt!B:H,3,0),"-")</f>
        <v>-</v>
      </c>
      <c r="T85" s="4">
        <f t="shared" si="3"/>
        <v>162</v>
      </c>
    </row>
    <row r="86" spans="1:20" hidden="1" x14ac:dyDescent="0.25">
      <c r="A86" s="4" t="s">
        <v>410</v>
      </c>
      <c r="B86" s="4" t="s">
        <v>479</v>
      </c>
      <c r="C86" s="4">
        <v>1034876497</v>
      </c>
      <c r="D86" s="4" t="s">
        <v>375</v>
      </c>
      <c r="E86" s="4" t="s">
        <v>364</v>
      </c>
      <c r="F86" s="4" t="s">
        <v>439</v>
      </c>
      <c r="G86" s="12">
        <v>45308</v>
      </c>
      <c r="H86" s="4" t="s">
        <v>376</v>
      </c>
      <c r="I86" s="67">
        <v>0.54312499999999997</v>
      </c>
      <c r="J86" s="4" t="s">
        <v>1136</v>
      </c>
      <c r="K86" s="12">
        <v>43475</v>
      </c>
      <c r="L86" s="4" t="s">
        <v>366</v>
      </c>
      <c r="M86" s="4" t="s">
        <v>358</v>
      </c>
      <c r="N86" s="4" t="s">
        <v>361</v>
      </c>
      <c r="O86" s="12" t="str">
        <f t="shared" ca="1" si="2"/>
        <v>6 ans, 3 mois</v>
      </c>
      <c r="P86" s="4" t="str">
        <f>VLOOKUP(B86,Effectif!B:I,6,0)</f>
        <v>Lise DE WITTE</v>
      </c>
      <c r="Q86" s="4" t="str">
        <f>VLOOKUP(B86,Effectif!B:I,8,0)</f>
        <v>FOC</v>
      </c>
      <c r="R86" s="4">
        <f>IFERROR(VLOOKUP(C86,Sales!B:G,6,0),"-")</f>
        <v>100</v>
      </c>
      <c r="S86" s="4" t="str">
        <f>IFERROR(VLOOKUP(C86,Recolt!B:H,3,0),"-")</f>
        <v>-</v>
      </c>
      <c r="T86" s="4">
        <f t="shared" si="3"/>
        <v>100</v>
      </c>
    </row>
    <row r="87" spans="1:20" hidden="1" x14ac:dyDescent="0.25">
      <c r="A87" s="4" t="s">
        <v>410</v>
      </c>
      <c r="B87" s="4" t="s">
        <v>472</v>
      </c>
      <c r="C87" s="4">
        <v>1034875829</v>
      </c>
      <c r="D87" s="4" t="s">
        <v>377</v>
      </c>
      <c r="E87" s="4" t="s">
        <v>364</v>
      </c>
      <c r="F87" s="4" t="s">
        <v>439</v>
      </c>
      <c r="G87" s="12">
        <v>45309</v>
      </c>
      <c r="H87" s="4" t="s">
        <v>365</v>
      </c>
      <c r="I87" s="67">
        <v>0.45918981481481502</v>
      </c>
      <c r="J87" s="4" t="s">
        <v>1134</v>
      </c>
      <c r="K87" s="12">
        <v>43390</v>
      </c>
      <c r="L87" s="4" t="s">
        <v>366</v>
      </c>
      <c r="M87" s="4" t="s">
        <v>358</v>
      </c>
      <c r="N87" s="4" t="s">
        <v>361</v>
      </c>
      <c r="O87" s="12" t="str">
        <f t="shared" ca="1" si="2"/>
        <v>6 ans, 6 mois</v>
      </c>
      <c r="P87" s="4" t="str">
        <f>VLOOKUP(B87,Effectif!B:I,6,0)</f>
        <v>Lise DE WITTE</v>
      </c>
      <c r="Q87" s="4" t="str">
        <f>VLOOKUP(B87,Effectif!B:I,8,0)</f>
        <v>FOC</v>
      </c>
      <c r="R87" s="4">
        <f>IFERROR(VLOOKUP(C87,Sales!B:G,6,0),"-")</f>
        <v>64</v>
      </c>
      <c r="S87" s="4" t="str">
        <f>IFERROR(VLOOKUP(C87,Recolt!B:H,3,0),"-")</f>
        <v>-</v>
      </c>
      <c r="T87" s="4">
        <f t="shared" si="3"/>
        <v>64</v>
      </c>
    </row>
    <row r="88" spans="1:20" hidden="1" x14ac:dyDescent="0.25">
      <c r="A88" s="4" t="s">
        <v>410</v>
      </c>
      <c r="B88" s="4" t="s">
        <v>472</v>
      </c>
      <c r="C88" s="4">
        <v>1034873771</v>
      </c>
      <c r="D88" s="4" t="s">
        <v>372</v>
      </c>
      <c r="E88" s="4" t="s">
        <v>364</v>
      </c>
      <c r="F88" s="4" t="s">
        <v>439</v>
      </c>
      <c r="G88" s="12">
        <v>45310</v>
      </c>
      <c r="H88" s="4" t="s">
        <v>356</v>
      </c>
      <c r="I88" s="67">
        <v>0.43969907407407399</v>
      </c>
      <c r="J88" s="4" t="s">
        <v>1133</v>
      </c>
      <c r="K88" s="12">
        <v>42996</v>
      </c>
      <c r="L88" s="4" t="s">
        <v>357</v>
      </c>
      <c r="M88" s="4" t="s">
        <v>358</v>
      </c>
      <c r="N88" s="4" t="s">
        <v>359</v>
      </c>
      <c r="O88" s="12" t="str">
        <f t="shared" ca="1" si="2"/>
        <v>7 ans, 7 mois</v>
      </c>
      <c r="P88" s="4" t="str">
        <f>VLOOKUP(B88,Effectif!B:I,6,0)</f>
        <v>Lise DE WITTE</v>
      </c>
      <c r="Q88" s="4" t="str">
        <f>VLOOKUP(B88,Effectif!B:I,8,0)</f>
        <v>FOC</v>
      </c>
      <c r="R88" s="4">
        <f>IFERROR(VLOOKUP(C88,Sales!B:G,6,0),"-")</f>
        <v>181</v>
      </c>
      <c r="S88" s="4" t="str">
        <f>IFERROR(VLOOKUP(C88,Recolt!B:H,3,0),"-")</f>
        <v>-</v>
      </c>
      <c r="T88" s="4">
        <f t="shared" si="3"/>
        <v>181</v>
      </c>
    </row>
    <row r="89" spans="1:20" hidden="1" x14ac:dyDescent="0.25">
      <c r="A89" s="4" t="s">
        <v>410</v>
      </c>
      <c r="B89" s="4" t="s">
        <v>472</v>
      </c>
      <c r="C89" s="4">
        <v>1034873596</v>
      </c>
      <c r="D89" s="4" t="s">
        <v>354</v>
      </c>
      <c r="E89" s="4" t="s">
        <v>360</v>
      </c>
      <c r="F89" s="4" t="s">
        <v>439</v>
      </c>
      <c r="G89" s="12">
        <v>45311</v>
      </c>
      <c r="H89" s="4" t="s">
        <v>356</v>
      </c>
      <c r="I89" s="67">
        <v>0.40415509259259302</v>
      </c>
      <c r="J89" s="4" t="s">
        <v>1135</v>
      </c>
      <c r="K89" s="12">
        <v>43276</v>
      </c>
      <c r="L89" s="4" t="s">
        <v>357</v>
      </c>
      <c r="M89" s="4" t="s">
        <v>358</v>
      </c>
      <c r="N89" s="4" t="s">
        <v>359</v>
      </c>
      <c r="O89" s="12" t="str">
        <f t="shared" ca="1" si="2"/>
        <v>6 ans, 10 mois</v>
      </c>
      <c r="P89" s="4" t="str">
        <f>VLOOKUP(B89,Effectif!B:I,6,0)</f>
        <v>Lise DE WITTE</v>
      </c>
      <c r="Q89" s="4" t="str">
        <f>VLOOKUP(B89,Effectif!B:I,8,0)</f>
        <v>FOC</v>
      </c>
      <c r="R89" s="4">
        <f>IFERROR(VLOOKUP(C89,Sales!B:G,6,0),"-")</f>
        <v>80.73</v>
      </c>
      <c r="S89" s="4" t="str">
        <f>IFERROR(VLOOKUP(C89,Recolt!B:H,3,0),"-")</f>
        <v>-</v>
      </c>
      <c r="T89" s="4">
        <f t="shared" si="3"/>
        <v>80.73</v>
      </c>
    </row>
    <row r="90" spans="1:20" hidden="1" x14ac:dyDescent="0.25">
      <c r="A90" s="4" t="s">
        <v>410</v>
      </c>
      <c r="B90" s="4" t="s">
        <v>472</v>
      </c>
      <c r="C90" s="4">
        <v>1034871187</v>
      </c>
      <c r="D90" s="4" t="s">
        <v>377</v>
      </c>
      <c r="E90" s="4" t="s">
        <v>364</v>
      </c>
      <c r="F90" s="4" t="s">
        <v>439</v>
      </c>
      <c r="G90" s="12">
        <v>45312</v>
      </c>
      <c r="H90" s="4" t="s">
        <v>356</v>
      </c>
      <c r="I90" s="67">
        <v>0.53599537037037004</v>
      </c>
      <c r="J90" s="4" t="s">
        <v>1133</v>
      </c>
      <c r="K90" s="12">
        <v>42771</v>
      </c>
      <c r="L90" s="4" t="s">
        <v>357</v>
      </c>
      <c r="M90" s="4" t="s">
        <v>358</v>
      </c>
      <c r="N90" s="4" t="s">
        <v>359</v>
      </c>
      <c r="O90" s="12" t="str">
        <f t="shared" ca="1" si="2"/>
        <v>8 ans, 2 mois</v>
      </c>
      <c r="P90" s="4" t="str">
        <f>VLOOKUP(B90,Effectif!B:I,6,0)</f>
        <v>Lise DE WITTE</v>
      </c>
      <c r="Q90" s="4" t="str">
        <f>VLOOKUP(B90,Effectif!B:I,8,0)</f>
        <v>FOC</v>
      </c>
      <c r="R90" s="4">
        <f>IFERROR(VLOOKUP(C90,Sales!B:G,6,0),"-")</f>
        <v>202.65</v>
      </c>
      <c r="S90" s="4" t="str">
        <f>IFERROR(VLOOKUP(C90,Recolt!B:H,3,0),"-")</f>
        <v>-</v>
      </c>
      <c r="T90" s="4">
        <f t="shared" si="3"/>
        <v>202.65</v>
      </c>
    </row>
    <row r="91" spans="1:20" hidden="1" x14ac:dyDescent="0.25">
      <c r="A91" s="4" t="s">
        <v>410</v>
      </c>
      <c r="B91" s="4" t="s">
        <v>472</v>
      </c>
      <c r="C91" s="4">
        <v>1034874996</v>
      </c>
      <c r="D91" s="4" t="s">
        <v>371</v>
      </c>
      <c r="E91" s="4" t="s">
        <v>364</v>
      </c>
      <c r="F91" s="4" t="s">
        <v>439</v>
      </c>
      <c r="G91" s="12">
        <v>45313</v>
      </c>
      <c r="H91" s="4" t="s">
        <v>376</v>
      </c>
      <c r="I91" s="67">
        <v>0.39109953703703698</v>
      </c>
      <c r="J91" s="4" t="s">
        <v>1147</v>
      </c>
      <c r="L91" s="4" t="s">
        <v>357</v>
      </c>
      <c r="O91" s="12" t="str">
        <f t="shared" ca="1" si="2"/>
        <v>125 ans, 3 mois</v>
      </c>
      <c r="P91" s="4" t="str">
        <f>VLOOKUP(B91,Effectif!B:I,6,0)</f>
        <v>Lise DE WITTE</v>
      </c>
      <c r="Q91" s="4" t="str">
        <f>VLOOKUP(B91,Effectif!B:I,8,0)</f>
        <v>FOC</v>
      </c>
      <c r="R91" s="4">
        <f>IFERROR(VLOOKUP(C91,Sales!B:G,6,0),"-")</f>
        <v>107</v>
      </c>
      <c r="S91" s="4" t="str">
        <f>IFERROR(VLOOKUP(C91,Recolt!B:H,3,0),"-")</f>
        <v>-</v>
      </c>
      <c r="T91" s="4">
        <f t="shared" si="3"/>
        <v>107</v>
      </c>
    </row>
    <row r="92" spans="1:20" hidden="1" x14ac:dyDescent="0.25">
      <c r="A92" s="4" t="s">
        <v>410</v>
      </c>
      <c r="B92" s="4" t="s">
        <v>472</v>
      </c>
      <c r="C92" s="4">
        <v>1034873839</v>
      </c>
      <c r="D92" s="4" t="s">
        <v>368</v>
      </c>
      <c r="E92" s="4" t="s">
        <v>364</v>
      </c>
      <c r="F92" s="4" t="s">
        <v>439</v>
      </c>
      <c r="G92" s="12">
        <v>45314</v>
      </c>
      <c r="H92" s="4" t="s">
        <v>379</v>
      </c>
      <c r="I92" s="67">
        <v>0.49469907407407399</v>
      </c>
      <c r="J92" s="4" t="s">
        <v>1132</v>
      </c>
      <c r="K92" s="12">
        <v>43158</v>
      </c>
      <c r="L92" s="4" t="s">
        <v>357</v>
      </c>
      <c r="M92" s="4" t="s">
        <v>358</v>
      </c>
      <c r="N92" s="4" t="s">
        <v>359</v>
      </c>
      <c r="O92" s="12" t="str">
        <f t="shared" ca="1" si="2"/>
        <v>7 ans, 2 mois</v>
      </c>
      <c r="P92" s="4" t="str">
        <f>VLOOKUP(B92,Effectif!B:I,6,0)</f>
        <v>Lise DE WITTE</v>
      </c>
      <c r="Q92" s="4" t="str">
        <f>VLOOKUP(B92,Effectif!B:I,8,0)</f>
        <v>FOC</v>
      </c>
      <c r="R92" s="4">
        <f>IFERROR(VLOOKUP(C92,Sales!B:G,6,0),"-")</f>
        <v>168.99</v>
      </c>
      <c r="S92" s="4" t="str">
        <f>IFERROR(VLOOKUP(C92,Recolt!B:H,3,0),"-")</f>
        <v>-</v>
      </c>
      <c r="T92" s="4">
        <f t="shared" si="3"/>
        <v>168.99</v>
      </c>
    </row>
    <row r="93" spans="1:20" hidden="1" x14ac:dyDescent="0.25">
      <c r="A93" s="4" t="s">
        <v>410</v>
      </c>
      <c r="B93" s="4" t="s">
        <v>472</v>
      </c>
      <c r="C93" s="4">
        <v>1034876748</v>
      </c>
      <c r="D93" s="4" t="s">
        <v>377</v>
      </c>
      <c r="E93" s="4" t="s">
        <v>364</v>
      </c>
      <c r="F93" s="4" t="s">
        <v>439</v>
      </c>
      <c r="G93" s="12">
        <v>45315</v>
      </c>
      <c r="H93" s="4" t="s">
        <v>365</v>
      </c>
      <c r="I93" s="67">
        <v>0.43010416666666701</v>
      </c>
      <c r="J93" s="4" t="s">
        <v>1134</v>
      </c>
      <c r="K93" s="12">
        <v>43433</v>
      </c>
      <c r="L93" s="4" t="s">
        <v>366</v>
      </c>
      <c r="M93" s="4" t="s">
        <v>358</v>
      </c>
      <c r="N93" s="4" t="s">
        <v>359</v>
      </c>
      <c r="O93" s="12" t="str">
        <f t="shared" ca="1" si="2"/>
        <v>6 ans, 5 mois</v>
      </c>
      <c r="P93" s="4" t="str">
        <f>VLOOKUP(B93,Effectif!B:I,6,0)</f>
        <v>Lise DE WITTE</v>
      </c>
      <c r="Q93" s="4" t="str">
        <f>VLOOKUP(B93,Effectif!B:I,8,0)</f>
        <v>FOC</v>
      </c>
      <c r="R93" s="4">
        <f>IFERROR(VLOOKUP(C93,Sales!B:G,6,0),"-")</f>
        <v>54.39</v>
      </c>
      <c r="S93" s="4" t="str">
        <f>IFERROR(VLOOKUP(C93,Recolt!B:H,3,0),"-")</f>
        <v>-</v>
      </c>
      <c r="T93" s="4">
        <f t="shared" si="3"/>
        <v>54.39</v>
      </c>
    </row>
    <row r="94" spans="1:20" hidden="1" x14ac:dyDescent="0.25">
      <c r="A94" s="4" t="s">
        <v>410</v>
      </c>
      <c r="B94" s="4" t="s">
        <v>472</v>
      </c>
      <c r="C94" s="4">
        <v>1034875821</v>
      </c>
      <c r="D94" s="4" t="s">
        <v>378</v>
      </c>
      <c r="E94" s="4" t="s">
        <v>364</v>
      </c>
      <c r="F94" s="4" t="s">
        <v>439</v>
      </c>
      <c r="G94" s="12">
        <v>45316</v>
      </c>
      <c r="H94" s="4" t="s">
        <v>356</v>
      </c>
      <c r="I94" s="67">
        <v>0.51807870370370401</v>
      </c>
      <c r="J94" s="4" t="s">
        <v>1147</v>
      </c>
      <c r="L94" s="4" t="s">
        <v>366</v>
      </c>
      <c r="O94" s="12" t="str">
        <f t="shared" ca="1" si="2"/>
        <v>125 ans, 3 mois</v>
      </c>
      <c r="P94" s="4" t="str">
        <f>VLOOKUP(B94,Effectif!B:I,6,0)</f>
        <v>Lise DE WITTE</v>
      </c>
      <c r="Q94" s="4" t="str">
        <f>VLOOKUP(B94,Effectif!B:I,8,0)</f>
        <v>FOC</v>
      </c>
      <c r="R94" s="4">
        <f>IFERROR(VLOOKUP(C94,Sales!B:G,6,0),"-")</f>
        <v>65</v>
      </c>
      <c r="S94" s="4" t="str">
        <f>IFERROR(VLOOKUP(C94,Recolt!B:H,3,0),"-")</f>
        <v>-</v>
      </c>
      <c r="T94" s="4">
        <f t="shared" si="3"/>
        <v>65</v>
      </c>
    </row>
    <row r="95" spans="1:20" hidden="1" x14ac:dyDescent="0.25">
      <c r="A95" s="4" t="s">
        <v>410</v>
      </c>
      <c r="B95" s="4" t="s">
        <v>472</v>
      </c>
      <c r="C95" s="4">
        <v>1034875333</v>
      </c>
      <c r="D95" s="4" t="s">
        <v>377</v>
      </c>
      <c r="E95" s="4" t="s">
        <v>364</v>
      </c>
      <c r="F95" s="4" t="s">
        <v>439</v>
      </c>
      <c r="G95" s="12">
        <v>45317</v>
      </c>
      <c r="H95" s="4" t="s">
        <v>365</v>
      </c>
      <c r="I95" s="67">
        <v>0.52355324074074105</v>
      </c>
      <c r="J95" s="4" t="s">
        <v>1133</v>
      </c>
      <c r="K95" s="12">
        <v>43440</v>
      </c>
      <c r="L95" s="4" t="s">
        <v>366</v>
      </c>
      <c r="M95" s="4" t="s">
        <v>358</v>
      </c>
      <c r="N95" s="4" t="s">
        <v>361</v>
      </c>
      <c r="O95" s="12" t="str">
        <f t="shared" ca="1" si="2"/>
        <v>6 ans, 4 mois</v>
      </c>
      <c r="P95" s="4" t="str">
        <f>VLOOKUP(B95,Effectif!B:I,6,0)</f>
        <v>Lise DE WITTE</v>
      </c>
      <c r="Q95" s="4" t="str">
        <f>VLOOKUP(B95,Effectif!B:I,8,0)</f>
        <v>FOC</v>
      </c>
      <c r="R95" s="4">
        <f>IFERROR(VLOOKUP(C95,Sales!B:G,6,0),"-")</f>
        <v>50</v>
      </c>
      <c r="S95" s="4" t="str">
        <f>IFERROR(VLOOKUP(C95,Recolt!B:H,3,0),"-")</f>
        <v>-</v>
      </c>
      <c r="T95" s="4">
        <f t="shared" si="3"/>
        <v>50</v>
      </c>
    </row>
    <row r="96" spans="1:20" hidden="1" x14ac:dyDescent="0.25">
      <c r="A96" s="4" t="s">
        <v>410</v>
      </c>
      <c r="B96" s="4" t="s">
        <v>472</v>
      </c>
      <c r="C96" s="4">
        <v>1034869440</v>
      </c>
      <c r="D96" s="4" t="s">
        <v>368</v>
      </c>
      <c r="E96" s="4" t="s">
        <v>364</v>
      </c>
      <c r="F96" s="4" t="s">
        <v>439</v>
      </c>
      <c r="G96" s="12">
        <v>45318</v>
      </c>
      <c r="H96" s="4" t="s">
        <v>356</v>
      </c>
      <c r="I96" s="67">
        <v>0.40710648148148099</v>
      </c>
      <c r="J96" s="4" t="s">
        <v>1147</v>
      </c>
      <c r="K96" s="12">
        <v>43075</v>
      </c>
      <c r="L96" s="4" t="s">
        <v>357</v>
      </c>
      <c r="M96" s="4" t="s">
        <v>362</v>
      </c>
      <c r="O96" s="12" t="str">
        <f t="shared" ca="1" si="2"/>
        <v>7 ans, 4 mois</v>
      </c>
      <c r="P96" s="4" t="str">
        <f>VLOOKUP(B96,Effectif!B:I,6,0)</f>
        <v>Lise DE WITTE</v>
      </c>
      <c r="Q96" s="4" t="str">
        <f>VLOOKUP(B96,Effectif!B:I,8,0)</f>
        <v>FOC</v>
      </c>
      <c r="R96" s="4">
        <f>IFERROR(VLOOKUP(C96,Sales!B:G,6,0),"-")</f>
        <v>59.62</v>
      </c>
      <c r="S96" s="4" t="str">
        <f>IFERROR(VLOOKUP(C96,Recolt!B:H,3,0),"-")</f>
        <v>-</v>
      </c>
      <c r="T96" s="4">
        <f t="shared" si="3"/>
        <v>59.62</v>
      </c>
    </row>
    <row r="97" spans="1:20" hidden="1" x14ac:dyDescent="0.25">
      <c r="A97" s="4" t="s">
        <v>410</v>
      </c>
      <c r="B97" s="4" t="s">
        <v>472</v>
      </c>
      <c r="C97" s="4">
        <v>1034870414</v>
      </c>
      <c r="D97" s="4" t="s">
        <v>385</v>
      </c>
      <c r="E97" s="4" t="s">
        <v>364</v>
      </c>
      <c r="F97" s="4" t="s">
        <v>439</v>
      </c>
      <c r="G97" s="12">
        <v>45319</v>
      </c>
      <c r="H97" s="4" t="s">
        <v>365</v>
      </c>
      <c r="I97" s="67">
        <v>0.46857638888888897</v>
      </c>
      <c r="J97" s="4" t="s">
        <v>1133</v>
      </c>
      <c r="K97" s="12">
        <v>42766</v>
      </c>
      <c r="L97" s="4" t="s">
        <v>366</v>
      </c>
      <c r="M97" s="4" t="s">
        <v>358</v>
      </c>
      <c r="N97" s="4" t="s">
        <v>359</v>
      </c>
      <c r="O97" s="12" t="str">
        <f t="shared" ca="1" si="2"/>
        <v>8 ans, 3 mois</v>
      </c>
      <c r="P97" s="4" t="str">
        <f>VLOOKUP(B97,Effectif!B:I,6,0)</f>
        <v>Lise DE WITTE</v>
      </c>
      <c r="Q97" s="4" t="str">
        <f>VLOOKUP(B97,Effectif!B:I,8,0)</f>
        <v>FOC</v>
      </c>
      <c r="R97" s="4">
        <f>IFERROR(VLOOKUP(C97,Sales!B:G,6,0),"-")</f>
        <v>33.97</v>
      </c>
      <c r="S97" s="4" t="str">
        <f>IFERROR(VLOOKUP(C97,Recolt!B:H,3,0),"-")</f>
        <v>-</v>
      </c>
      <c r="T97" s="4">
        <f t="shared" si="3"/>
        <v>33.97</v>
      </c>
    </row>
    <row r="98" spans="1:20" hidden="1" x14ac:dyDescent="0.25">
      <c r="A98" s="4" t="s">
        <v>410</v>
      </c>
      <c r="B98" s="4" t="s">
        <v>472</v>
      </c>
      <c r="C98" s="4">
        <v>1034875140</v>
      </c>
      <c r="D98" s="4" t="s">
        <v>378</v>
      </c>
      <c r="E98" s="4" t="s">
        <v>364</v>
      </c>
      <c r="F98" s="4" t="s">
        <v>439</v>
      </c>
      <c r="G98" s="12">
        <v>45320</v>
      </c>
      <c r="H98" s="4" t="s">
        <v>356</v>
      </c>
      <c r="I98" s="67">
        <v>0.45394675925925898</v>
      </c>
      <c r="J98" s="4" t="s">
        <v>1147</v>
      </c>
      <c r="L98" s="4" t="s">
        <v>366</v>
      </c>
      <c r="O98" s="12" t="str">
        <f t="shared" ca="1" si="2"/>
        <v>125 ans, 3 mois</v>
      </c>
      <c r="P98" s="4" t="str">
        <f>VLOOKUP(B98,Effectif!B:I,6,0)</f>
        <v>Lise DE WITTE</v>
      </c>
      <c r="Q98" s="4" t="str">
        <f>VLOOKUP(B98,Effectif!B:I,8,0)</f>
        <v>FOC</v>
      </c>
      <c r="R98" s="4">
        <f>IFERROR(VLOOKUP(C98,Sales!B:G,6,0),"-")</f>
        <v>50</v>
      </c>
      <c r="S98" s="4" t="str">
        <f>IFERROR(VLOOKUP(C98,Recolt!B:H,3,0),"-")</f>
        <v>-</v>
      </c>
      <c r="T98" s="4">
        <f t="shared" si="3"/>
        <v>50</v>
      </c>
    </row>
    <row r="99" spans="1:20" hidden="1" x14ac:dyDescent="0.25">
      <c r="A99" s="4" t="s">
        <v>410</v>
      </c>
      <c r="B99" s="4" t="s">
        <v>472</v>
      </c>
      <c r="C99" s="4">
        <v>1034869225</v>
      </c>
      <c r="D99" s="4" t="s">
        <v>378</v>
      </c>
      <c r="E99" s="4" t="s">
        <v>364</v>
      </c>
      <c r="F99" s="4" t="s">
        <v>439</v>
      </c>
      <c r="G99" s="12">
        <v>45321</v>
      </c>
      <c r="H99" s="4" t="s">
        <v>356</v>
      </c>
      <c r="I99" s="67">
        <v>0.51712962962963005</v>
      </c>
      <c r="J99" s="4" t="s">
        <v>1147</v>
      </c>
      <c r="L99" s="4" t="s">
        <v>366</v>
      </c>
      <c r="O99" s="12" t="str">
        <f t="shared" ca="1" si="2"/>
        <v>125 ans, 3 mois</v>
      </c>
      <c r="P99" s="4" t="str">
        <f>VLOOKUP(B99,Effectif!B:I,6,0)</f>
        <v>Lise DE WITTE</v>
      </c>
      <c r="Q99" s="4" t="str">
        <f>VLOOKUP(B99,Effectif!B:I,8,0)</f>
        <v>FOC</v>
      </c>
      <c r="R99" s="4">
        <f>IFERROR(VLOOKUP(C99,Sales!B:G,6,0),"-")</f>
        <v>73</v>
      </c>
      <c r="S99" s="4" t="str">
        <f>IFERROR(VLOOKUP(C99,Recolt!B:H,3,0),"-")</f>
        <v>-</v>
      </c>
      <c r="T99" s="4">
        <f t="shared" si="3"/>
        <v>73</v>
      </c>
    </row>
    <row r="100" spans="1:20" hidden="1" x14ac:dyDescent="0.25">
      <c r="A100" s="4" t="s">
        <v>411</v>
      </c>
      <c r="B100" s="4" t="s">
        <v>534</v>
      </c>
      <c r="C100" s="4">
        <v>1034871722</v>
      </c>
      <c r="D100" s="4" t="s">
        <v>369</v>
      </c>
      <c r="E100" s="4" t="s">
        <v>386</v>
      </c>
      <c r="F100" s="4" t="s">
        <v>439</v>
      </c>
      <c r="G100" s="12">
        <v>45322</v>
      </c>
      <c r="H100" s="4" t="s">
        <v>356</v>
      </c>
      <c r="I100" s="67">
        <v>0.55466435185185203</v>
      </c>
      <c r="J100" s="4" t="s">
        <v>1131</v>
      </c>
      <c r="K100" s="12">
        <v>42521</v>
      </c>
      <c r="L100" s="4" t="s">
        <v>366</v>
      </c>
      <c r="M100" s="4" t="s">
        <v>358</v>
      </c>
      <c r="N100" s="4" t="s">
        <v>361</v>
      </c>
      <c r="O100" s="12" t="str">
        <f t="shared" ca="1" si="2"/>
        <v>8 ans, 11 mois</v>
      </c>
      <c r="P100" s="4" t="str">
        <f>VLOOKUP(B100,Effectif!B:I,6,0)</f>
        <v>Lise DE WITTE</v>
      </c>
      <c r="Q100" s="4" t="str">
        <f>VLOOKUP(B100,Effectif!B:I,8,0)</f>
        <v>RCD</v>
      </c>
      <c r="R100" s="4">
        <f>IFERROR(VLOOKUP(C100,Sales!B:G,6,0),"-")</f>
        <v>358</v>
      </c>
      <c r="S100" s="4" t="str">
        <f>IFERROR(VLOOKUP(C100,Recolt!B:H,3,0),"-")</f>
        <v>-</v>
      </c>
      <c r="T100" s="4">
        <f t="shared" si="3"/>
        <v>358</v>
      </c>
    </row>
    <row r="101" spans="1:20" hidden="1" x14ac:dyDescent="0.25">
      <c r="A101" s="4" t="s">
        <v>411</v>
      </c>
      <c r="B101" s="4" t="s">
        <v>534</v>
      </c>
      <c r="C101" s="4">
        <v>1034876374</v>
      </c>
      <c r="D101" s="4" t="s">
        <v>369</v>
      </c>
      <c r="E101" s="4" t="s">
        <v>386</v>
      </c>
      <c r="F101" s="4" t="s">
        <v>439</v>
      </c>
      <c r="G101" s="12">
        <v>45323</v>
      </c>
      <c r="H101" s="4" t="s">
        <v>356</v>
      </c>
      <c r="I101" s="67">
        <v>0.65822916666666698</v>
      </c>
      <c r="J101" s="4" t="s">
        <v>1134</v>
      </c>
      <c r="K101" s="12">
        <v>43048</v>
      </c>
      <c r="L101" s="4" t="s">
        <v>366</v>
      </c>
      <c r="M101" s="4" t="s">
        <v>358</v>
      </c>
      <c r="N101" s="4" t="s">
        <v>361</v>
      </c>
      <c r="O101" s="12" t="str">
        <f t="shared" ca="1" si="2"/>
        <v>7 ans, 5 mois</v>
      </c>
      <c r="P101" s="4" t="str">
        <f>VLOOKUP(B101,Effectif!B:I,6,0)</f>
        <v>Lise DE WITTE</v>
      </c>
      <c r="Q101" s="4" t="str">
        <f>VLOOKUP(B101,Effectif!B:I,8,0)</f>
        <v>RCD</v>
      </c>
      <c r="R101" s="4">
        <f>IFERROR(VLOOKUP(C101,Sales!B:G,6,0),"-")</f>
        <v>20</v>
      </c>
      <c r="S101" s="4" t="str">
        <f>IFERROR(VLOOKUP(C101,Recolt!B:H,3,0),"-")</f>
        <v>-</v>
      </c>
      <c r="T101" s="4">
        <f t="shared" si="3"/>
        <v>20</v>
      </c>
    </row>
    <row r="102" spans="1:20" hidden="1" x14ac:dyDescent="0.25">
      <c r="A102" s="4" t="s">
        <v>411</v>
      </c>
      <c r="B102" s="4" t="s">
        <v>534</v>
      </c>
      <c r="C102" s="4">
        <v>1034874367</v>
      </c>
      <c r="D102" s="4" t="s">
        <v>369</v>
      </c>
      <c r="E102" s="4" t="s">
        <v>386</v>
      </c>
      <c r="F102" s="4" t="s">
        <v>439</v>
      </c>
      <c r="G102" s="12">
        <v>45324</v>
      </c>
      <c r="H102" s="4" t="s">
        <v>356</v>
      </c>
      <c r="I102" s="67">
        <v>0.65225694444444404</v>
      </c>
      <c r="J102" s="4" t="s">
        <v>1140</v>
      </c>
      <c r="K102" s="12">
        <v>43355</v>
      </c>
      <c r="L102" s="4" t="s">
        <v>366</v>
      </c>
      <c r="M102" s="4" t="s">
        <v>358</v>
      </c>
      <c r="N102" s="4" t="s">
        <v>361</v>
      </c>
      <c r="O102" s="12" t="str">
        <f t="shared" ca="1" si="2"/>
        <v>6 ans, 7 mois</v>
      </c>
      <c r="P102" s="4" t="str">
        <f>VLOOKUP(B102,Effectif!B:I,6,0)</f>
        <v>Lise DE WITTE</v>
      </c>
      <c r="Q102" s="4" t="str">
        <f>VLOOKUP(B102,Effectif!B:I,8,0)</f>
        <v>RCD</v>
      </c>
      <c r="R102" s="4">
        <f>IFERROR(VLOOKUP(C102,Sales!B:G,6,0),"-")</f>
        <v>133</v>
      </c>
      <c r="S102" s="4" t="str">
        <f>IFERROR(VLOOKUP(C102,Recolt!B:H,3,0),"-")</f>
        <v>-</v>
      </c>
      <c r="T102" s="4">
        <f t="shared" si="3"/>
        <v>133</v>
      </c>
    </row>
    <row r="103" spans="1:20" hidden="1" x14ac:dyDescent="0.25">
      <c r="A103" s="4" t="s">
        <v>411</v>
      </c>
      <c r="B103" s="4" t="s">
        <v>534</v>
      </c>
      <c r="C103" s="4">
        <v>1034876680</v>
      </c>
      <c r="D103" s="4" t="s">
        <v>378</v>
      </c>
      <c r="E103" s="4" t="s">
        <v>386</v>
      </c>
      <c r="F103" s="4" t="s">
        <v>439</v>
      </c>
      <c r="G103" s="12">
        <v>45325</v>
      </c>
      <c r="H103" s="4" t="s">
        <v>356</v>
      </c>
      <c r="I103" s="67">
        <v>0.64572916666666702</v>
      </c>
      <c r="J103" s="4" t="s">
        <v>1135</v>
      </c>
      <c r="K103" s="12">
        <v>43306</v>
      </c>
      <c r="L103" s="4" t="s">
        <v>366</v>
      </c>
      <c r="M103" s="4" t="s">
        <v>358</v>
      </c>
      <c r="N103" s="4" t="s">
        <v>361</v>
      </c>
      <c r="O103" s="12" t="str">
        <f t="shared" ca="1" si="2"/>
        <v>6 ans, 9 mois</v>
      </c>
      <c r="P103" s="4" t="str">
        <f>VLOOKUP(B103,Effectif!B:I,6,0)</f>
        <v>Lise DE WITTE</v>
      </c>
      <c r="Q103" s="4" t="str">
        <f>VLOOKUP(B103,Effectif!B:I,8,0)</f>
        <v>RCD</v>
      </c>
      <c r="R103" s="4">
        <f>IFERROR(VLOOKUP(C103,Sales!B:G,6,0),"-")</f>
        <v>149.65</v>
      </c>
      <c r="S103" s="4" t="str">
        <f>IFERROR(VLOOKUP(C103,Recolt!B:H,3,0),"-")</f>
        <v>-</v>
      </c>
      <c r="T103" s="4">
        <f t="shared" si="3"/>
        <v>149.65</v>
      </c>
    </row>
    <row r="104" spans="1:20" hidden="1" x14ac:dyDescent="0.25">
      <c r="A104" s="4" t="s">
        <v>411</v>
      </c>
      <c r="B104" s="4" t="s">
        <v>534</v>
      </c>
      <c r="C104" s="4">
        <v>1034871986</v>
      </c>
      <c r="D104" s="4" t="s">
        <v>387</v>
      </c>
      <c r="E104" s="4" t="s">
        <v>386</v>
      </c>
      <c r="F104" s="4" t="s">
        <v>439</v>
      </c>
      <c r="G104" s="12">
        <v>45326</v>
      </c>
      <c r="H104" s="4" t="s">
        <v>356</v>
      </c>
      <c r="I104" s="67">
        <v>0.65525462962962999</v>
      </c>
      <c r="J104" s="4" t="s">
        <v>1134</v>
      </c>
      <c r="K104" s="12">
        <v>43196</v>
      </c>
      <c r="L104" s="4" t="s">
        <v>366</v>
      </c>
      <c r="M104" s="4" t="s">
        <v>358</v>
      </c>
      <c r="N104" s="4" t="s">
        <v>361</v>
      </c>
      <c r="O104" s="12" t="str">
        <f t="shared" ca="1" si="2"/>
        <v>7 ans, 0 mois</v>
      </c>
      <c r="P104" s="4" t="str">
        <f>VLOOKUP(B104,Effectif!B:I,6,0)</f>
        <v>Lise DE WITTE</v>
      </c>
      <c r="Q104" s="4" t="str">
        <f>VLOOKUP(B104,Effectif!B:I,8,0)</f>
        <v>RCD</v>
      </c>
      <c r="R104" s="4">
        <f>IFERROR(VLOOKUP(C104,Sales!B:G,6,0),"-")</f>
        <v>64.63</v>
      </c>
      <c r="S104" s="4" t="str">
        <f>IFERROR(VLOOKUP(C104,Recolt!B:H,3,0),"-")</f>
        <v>-</v>
      </c>
      <c r="T104" s="4">
        <f t="shared" si="3"/>
        <v>64.63</v>
      </c>
    </row>
    <row r="105" spans="1:20" hidden="1" x14ac:dyDescent="0.25">
      <c r="A105" s="4" t="s">
        <v>411</v>
      </c>
      <c r="B105" s="4" t="s">
        <v>534</v>
      </c>
      <c r="C105" s="4">
        <v>1034876437</v>
      </c>
      <c r="D105" s="4" t="s">
        <v>377</v>
      </c>
      <c r="E105" s="4" t="s">
        <v>386</v>
      </c>
      <c r="F105" s="4" t="s">
        <v>439</v>
      </c>
      <c r="G105" s="12">
        <v>45327</v>
      </c>
      <c r="H105" s="4" t="s">
        <v>356</v>
      </c>
      <c r="I105" s="67">
        <v>0.526747685185185</v>
      </c>
      <c r="J105" s="4" t="s">
        <v>1131</v>
      </c>
      <c r="K105" s="12">
        <v>42731</v>
      </c>
      <c r="L105" s="4" t="s">
        <v>366</v>
      </c>
      <c r="M105" s="4" t="s">
        <v>358</v>
      </c>
      <c r="N105" s="4" t="s">
        <v>359</v>
      </c>
      <c r="O105" s="12" t="str">
        <f t="shared" ca="1" si="2"/>
        <v>8 ans, 4 mois</v>
      </c>
      <c r="P105" s="4" t="str">
        <f>VLOOKUP(B105,Effectif!B:I,6,0)</f>
        <v>Lise DE WITTE</v>
      </c>
      <c r="Q105" s="4" t="str">
        <f>VLOOKUP(B105,Effectif!B:I,8,0)</f>
        <v>RCD</v>
      </c>
      <c r="R105" s="4">
        <f>IFERROR(VLOOKUP(C105,Sales!B:G,6,0),"-")</f>
        <v>200</v>
      </c>
      <c r="S105" s="4" t="str">
        <f>IFERROR(VLOOKUP(C105,Recolt!B:H,3,0),"-")</f>
        <v>-</v>
      </c>
      <c r="T105" s="4">
        <f t="shared" si="3"/>
        <v>200</v>
      </c>
    </row>
    <row r="106" spans="1:20" hidden="1" x14ac:dyDescent="0.25">
      <c r="A106" s="4" t="s">
        <v>411</v>
      </c>
      <c r="B106" s="4" t="s">
        <v>534</v>
      </c>
      <c r="C106" s="4">
        <v>1034874178</v>
      </c>
      <c r="D106" s="4" t="s">
        <v>369</v>
      </c>
      <c r="E106" s="4" t="s">
        <v>386</v>
      </c>
      <c r="F106" s="4" t="s">
        <v>439</v>
      </c>
      <c r="G106" s="12">
        <v>45328</v>
      </c>
      <c r="H106" s="4" t="s">
        <v>356</v>
      </c>
      <c r="I106" s="67">
        <v>0.53337962962963004</v>
      </c>
      <c r="J106" s="4" t="s">
        <v>1135</v>
      </c>
      <c r="K106" s="12">
        <v>43237</v>
      </c>
      <c r="L106" s="4" t="s">
        <v>366</v>
      </c>
      <c r="M106" s="4" t="s">
        <v>358</v>
      </c>
      <c r="N106" s="4" t="s">
        <v>361</v>
      </c>
      <c r="O106" s="12" t="str">
        <f t="shared" ca="1" si="2"/>
        <v>6 ans, 11 mois</v>
      </c>
      <c r="P106" s="4" t="str">
        <f>VLOOKUP(B106,Effectif!B:I,6,0)</f>
        <v>Lise DE WITTE</v>
      </c>
      <c r="Q106" s="4" t="str">
        <f>VLOOKUP(B106,Effectif!B:I,8,0)</f>
        <v>RCD</v>
      </c>
      <c r="R106" s="4">
        <f>IFERROR(VLOOKUP(C106,Sales!B:G,6,0),"-")</f>
        <v>37.28</v>
      </c>
      <c r="S106" s="4" t="str">
        <f>IFERROR(VLOOKUP(C106,Recolt!B:H,3,0),"-")</f>
        <v>-</v>
      </c>
      <c r="T106" s="4">
        <f t="shared" si="3"/>
        <v>37.28</v>
      </c>
    </row>
    <row r="107" spans="1:20" hidden="1" x14ac:dyDescent="0.25">
      <c r="A107" s="4" t="s">
        <v>411</v>
      </c>
      <c r="B107" s="4" t="s">
        <v>534</v>
      </c>
      <c r="C107" s="4">
        <v>1034875002</v>
      </c>
      <c r="D107" s="4" t="s">
        <v>369</v>
      </c>
      <c r="E107" s="4" t="s">
        <v>386</v>
      </c>
      <c r="F107" s="4" t="s">
        <v>439</v>
      </c>
      <c r="G107" s="12">
        <v>45329</v>
      </c>
      <c r="H107" s="4" t="s">
        <v>356</v>
      </c>
      <c r="I107" s="67">
        <v>0.57203703703703701</v>
      </c>
      <c r="J107" s="4" t="s">
        <v>1134</v>
      </c>
      <c r="K107" s="12">
        <v>43312</v>
      </c>
      <c r="L107" s="4" t="s">
        <v>366</v>
      </c>
      <c r="M107" s="4" t="s">
        <v>358</v>
      </c>
      <c r="N107" s="4" t="s">
        <v>361</v>
      </c>
      <c r="O107" s="12" t="str">
        <f t="shared" ca="1" si="2"/>
        <v>6 ans, 9 mois</v>
      </c>
      <c r="P107" s="4" t="str">
        <f>VLOOKUP(B107,Effectif!B:I,6,0)</f>
        <v>Lise DE WITTE</v>
      </c>
      <c r="Q107" s="4" t="str">
        <f>VLOOKUP(B107,Effectif!B:I,8,0)</f>
        <v>RCD</v>
      </c>
      <c r="R107" s="4">
        <f>IFERROR(VLOOKUP(C107,Sales!B:G,6,0),"-")</f>
        <v>5</v>
      </c>
      <c r="S107" s="4" t="str">
        <f>IFERROR(VLOOKUP(C107,Recolt!B:H,3,0),"-")</f>
        <v>-</v>
      </c>
      <c r="T107" s="4">
        <f t="shared" si="3"/>
        <v>5</v>
      </c>
    </row>
    <row r="108" spans="1:20" hidden="1" x14ac:dyDescent="0.25">
      <c r="A108" s="4" t="s">
        <v>411</v>
      </c>
      <c r="B108" s="4" t="s">
        <v>534</v>
      </c>
      <c r="C108" s="4">
        <v>1034874669</v>
      </c>
      <c r="D108" s="4" t="s">
        <v>377</v>
      </c>
      <c r="E108" s="4" t="s">
        <v>386</v>
      </c>
      <c r="F108" s="4" t="s">
        <v>439</v>
      </c>
      <c r="G108" s="12">
        <v>45330</v>
      </c>
      <c r="H108" s="4" t="s">
        <v>356</v>
      </c>
      <c r="I108" s="67">
        <v>0.53134259259259298</v>
      </c>
      <c r="J108" s="4" t="s">
        <v>1132</v>
      </c>
      <c r="K108" s="12">
        <v>43432</v>
      </c>
      <c r="L108" s="4" t="s">
        <v>366</v>
      </c>
      <c r="M108" s="4" t="s">
        <v>358</v>
      </c>
      <c r="N108" s="4" t="s">
        <v>361</v>
      </c>
      <c r="O108" s="12" t="str">
        <f t="shared" ca="1" si="2"/>
        <v>6 ans, 5 mois</v>
      </c>
      <c r="P108" s="4" t="str">
        <f>VLOOKUP(B108,Effectif!B:I,6,0)</f>
        <v>Lise DE WITTE</v>
      </c>
      <c r="Q108" s="4" t="str">
        <f>VLOOKUP(B108,Effectif!B:I,8,0)</f>
        <v>RCD</v>
      </c>
      <c r="R108" s="4">
        <f>IFERROR(VLOOKUP(C108,Sales!B:G,6,0),"-")</f>
        <v>100</v>
      </c>
      <c r="S108" s="4" t="str">
        <f>IFERROR(VLOOKUP(C108,Recolt!B:H,3,0),"-")</f>
        <v>-</v>
      </c>
      <c r="T108" s="4">
        <f t="shared" si="3"/>
        <v>100</v>
      </c>
    </row>
    <row r="109" spans="1:20" hidden="1" x14ac:dyDescent="0.25">
      <c r="A109" s="4" t="s">
        <v>411</v>
      </c>
      <c r="B109" s="4" t="s">
        <v>534</v>
      </c>
      <c r="C109" s="4">
        <v>1034875898</v>
      </c>
      <c r="D109" s="4" t="s">
        <v>369</v>
      </c>
      <c r="E109" s="4" t="s">
        <v>386</v>
      </c>
      <c r="F109" s="4" t="s">
        <v>439</v>
      </c>
      <c r="G109" s="12">
        <v>45331</v>
      </c>
      <c r="H109" s="4" t="s">
        <v>356</v>
      </c>
      <c r="I109" s="67">
        <v>0.52891203703703704</v>
      </c>
      <c r="J109" s="4" t="s">
        <v>1141</v>
      </c>
      <c r="K109" s="12">
        <v>43411</v>
      </c>
      <c r="L109" s="4" t="s">
        <v>366</v>
      </c>
      <c r="M109" s="4" t="s">
        <v>358</v>
      </c>
      <c r="N109" s="4" t="s">
        <v>361</v>
      </c>
      <c r="O109" s="12" t="str">
        <f t="shared" ca="1" si="2"/>
        <v>6 ans, 5 mois</v>
      </c>
      <c r="P109" s="4" t="str">
        <f>VLOOKUP(B109,Effectif!B:I,6,0)</f>
        <v>Lise DE WITTE</v>
      </c>
      <c r="Q109" s="4" t="str">
        <f>VLOOKUP(B109,Effectif!B:I,8,0)</f>
        <v>RCD</v>
      </c>
      <c r="R109" s="4">
        <f>IFERROR(VLOOKUP(C109,Sales!B:G,6,0),"-")</f>
        <v>130.34</v>
      </c>
      <c r="S109" s="4" t="str">
        <f>IFERROR(VLOOKUP(C109,Recolt!B:H,3,0),"-")</f>
        <v>-</v>
      </c>
      <c r="T109" s="4">
        <f t="shared" si="3"/>
        <v>130.34</v>
      </c>
    </row>
    <row r="110" spans="1:20" hidden="1" x14ac:dyDescent="0.25">
      <c r="A110" s="4" t="s">
        <v>411</v>
      </c>
      <c r="B110" s="4" t="s">
        <v>534</v>
      </c>
      <c r="C110" s="4">
        <v>1034872528</v>
      </c>
      <c r="D110" s="4" t="s">
        <v>369</v>
      </c>
      <c r="E110" s="4" t="s">
        <v>386</v>
      </c>
      <c r="F110" s="4" t="s">
        <v>439</v>
      </c>
      <c r="G110" s="12">
        <v>45332</v>
      </c>
      <c r="H110" s="4" t="s">
        <v>356</v>
      </c>
      <c r="I110" s="67">
        <v>0.649131944444444</v>
      </c>
      <c r="J110" s="4" t="s">
        <v>1137</v>
      </c>
      <c r="K110" s="12">
        <v>42402</v>
      </c>
      <c r="L110" s="4" t="s">
        <v>366</v>
      </c>
      <c r="M110" s="4" t="s">
        <v>358</v>
      </c>
      <c r="N110" s="4" t="s">
        <v>361</v>
      </c>
      <c r="O110" s="12" t="str">
        <f t="shared" ca="1" si="2"/>
        <v>9 ans, 2 mois</v>
      </c>
      <c r="P110" s="4" t="str">
        <f>VLOOKUP(B110,Effectif!B:I,6,0)</f>
        <v>Lise DE WITTE</v>
      </c>
      <c r="Q110" s="4" t="str">
        <f>VLOOKUP(B110,Effectif!B:I,8,0)</f>
        <v>RCD</v>
      </c>
      <c r="R110" s="4">
        <f>IFERROR(VLOOKUP(C110,Sales!B:G,6,0),"-")</f>
        <v>91.83</v>
      </c>
      <c r="S110" s="4" t="str">
        <f>IFERROR(VLOOKUP(C110,Recolt!B:H,3,0),"-")</f>
        <v>-</v>
      </c>
      <c r="T110" s="4">
        <f t="shared" si="3"/>
        <v>91.83</v>
      </c>
    </row>
    <row r="111" spans="1:20" hidden="1" x14ac:dyDescent="0.25">
      <c r="A111" s="4" t="s">
        <v>411</v>
      </c>
      <c r="B111" s="4" t="s">
        <v>534</v>
      </c>
      <c r="C111" s="4">
        <v>1034876174</v>
      </c>
      <c r="D111" s="4" t="s">
        <v>387</v>
      </c>
      <c r="E111" s="4" t="s">
        <v>386</v>
      </c>
      <c r="F111" s="4" t="s">
        <v>439</v>
      </c>
      <c r="G111" s="12">
        <v>45333</v>
      </c>
      <c r="H111" s="4" t="s">
        <v>356</v>
      </c>
      <c r="I111" s="67">
        <v>0.69613425925925898</v>
      </c>
      <c r="J111" s="4" t="s">
        <v>1131</v>
      </c>
      <c r="K111" s="12">
        <v>42545</v>
      </c>
      <c r="L111" s="4" t="s">
        <v>366</v>
      </c>
      <c r="M111" s="4" t="s">
        <v>358</v>
      </c>
      <c r="N111" s="4" t="s">
        <v>361</v>
      </c>
      <c r="O111" s="12" t="str">
        <f t="shared" ca="1" si="2"/>
        <v>8 ans, 10 mois</v>
      </c>
      <c r="P111" s="4" t="str">
        <f>VLOOKUP(B111,Effectif!B:I,6,0)</f>
        <v>Lise DE WITTE</v>
      </c>
      <c r="Q111" s="4" t="str">
        <f>VLOOKUP(B111,Effectif!B:I,8,0)</f>
        <v>RCD</v>
      </c>
      <c r="R111" s="4">
        <f>IFERROR(VLOOKUP(C111,Sales!B:G,6,0),"-")</f>
        <v>16.010000000000002</v>
      </c>
      <c r="S111" s="4" t="str">
        <f>IFERROR(VLOOKUP(C111,Recolt!B:H,3,0),"-")</f>
        <v>-</v>
      </c>
      <c r="T111" s="4">
        <f t="shared" si="3"/>
        <v>16.010000000000002</v>
      </c>
    </row>
    <row r="112" spans="1:20" hidden="1" x14ac:dyDescent="0.25">
      <c r="A112" s="4" t="s">
        <v>411</v>
      </c>
      <c r="B112" s="4" t="s">
        <v>534</v>
      </c>
      <c r="C112" s="4">
        <v>1034876382</v>
      </c>
      <c r="D112" s="4" t="s">
        <v>387</v>
      </c>
      <c r="E112" s="4" t="s">
        <v>386</v>
      </c>
      <c r="F112" s="4" t="s">
        <v>439</v>
      </c>
      <c r="G112" s="12">
        <v>45334</v>
      </c>
      <c r="H112" s="4" t="s">
        <v>356</v>
      </c>
      <c r="I112" s="67">
        <v>0.66430555555555604</v>
      </c>
      <c r="J112" s="4" t="s">
        <v>1133</v>
      </c>
      <c r="K112" s="12">
        <v>42950</v>
      </c>
      <c r="L112" s="4" t="s">
        <v>366</v>
      </c>
      <c r="M112" s="4" t="s">
        <v>358</v>
      </c>
      <c r="N112" s="4" t="s">
        <v>361</v>
      </c>
      <c r="O112" s="12" t="str">
        <f t="shared" ca="1" si="2"/>
        <v>7 ans, 8 mois</v>
      </c>
      <c r="P112" s="4" t="str">
        <f>VLOOKUP(B112,Effectif!B:I,6,0)</f>
        <v>Lise DE WITTE</v>
      </c>
      <c r="Q112" s="4" t="str">
        <f>VLOOKUP(B112,Effectif!B:I,8,0)</f>
        <v>RCD</v>
      </c>
      <c r="R112" s="4">
        <f>IFERROR(VLOOKUP(C112,Sales!B:G,6,0),"-")</f>
        <v>87</v>
      </c>
      <c r="S112" s="4" t="str">
        <f>IFERROR(VLOOKUP(C112,Recolt!B:H,3,0),"-")</f>
        <v>-</v>
      </c>
      <c r="T112" s="4">
        <f t="shared" si="3"/>
        <v>87</v>
      </c>
    </row>
    <row r="113" spans="1:20" hidden="1" x14ac:dyDescent="0.25">
      <c r="A113" s="4" t="s">
        <v>411</v>
      </c>
      <c r="B113" s="4" t="s">
        <v>534</v>
      </c>
      <c r="C113" s="4">
        <v>1034873504</v>
      </c>
      <c r="D113" s="4" t="s">
        <v>369</v>
      </c>
      <c r="E113" s="4" t="s">
        <v>386</v>
      </c>
      <c r="F113" s="4" t="s">
        <v>439</v>
      </c>
      <c r="G113" s="12">
        <v>45335</v>
      </c>
      <c r="H113" s="4" t="s">
        <v>356</v>
      </c>
      <c r="I113" s="67">
        <v>0.559652777777778</v>
      </c>
      <c r="J113" s="4" t="s">
        <v>1134</v>
      </c>
      <c r="K113" s="12">
        <v>43312</v>
      </c>
      <c r="L113" s="4" t="s">
        <v>366</v>
      </c>
      <c r="M113" s="4" t="s">
        <v>358</v>
      </c>
      <c r="N113" s="4" t="s">
        <v>361</v>
      </c>
      <c r="O113" s="12" t="str">
        <f t="shared" ca="1" si="2"/>
        <v>6 ans, 9 mois</v>
      </c>
      <c r="P113" s="4" t="str">
        <f>VLOOKUP(B113,Effectif!B:I,6,0)</f>
        <v>Lise DE WITTE</v>
      </c>
      <c r="Q113" s="4" t="str">
        <f>VLOOKUP(B113,Effectif!B:I,8,0)</f>
        <v>RCD</v>
      </c>
      <c r="R113" s="4">
        <f>IFERROR(VLOOKUP(C113,Sales!B:G,6,0),"-")</f>
        <v>253</v>
      </c>
      <c r="S113" s="4" t="str">
        <f>IFERROR(VLOOKUP(C113,Recolt!B:H,3,0),"-")</f>
        <v>-</v>
      </c>
      <c r="T113" s="4">
        <f t="shared" si="3"/>
        <v>253</v>
      </c>
    </row>
    <row r="114" spans="1:20" hidden="1" x14ac:dyDescent="0.25">
      <c r="A114" s="4" t="s">
        <v>411</v>
      </c>
      <c r="B114" s="4" t="s">
        <v>534</v>
      </c>
      <c r="C114" s="4">
        <v>1034872414</v>
      </c>
      <c r="D114" s="4" t="s">
        <v>387</v>
      </c>
      <c r="E114" s="4" t="s">
        <v>386</v>
      </c>
      <c r="F114" s="4" t="s">
        <v>439</v>
      </c>
      <c r="G114" s="12">
        <v>45336</v>
      </c>
      <c r="H114" s="4" t="s">
        <v>356</v>
      </c>
      <c r="I114" s="67">
        <v>0.55084490740740699</v>
      </c>
      <c r="J114" s="4" t="s">
        <v>1134</v>
      </c>
      <c r="K114" s="12">
        <v>43278</v>
      </c>
      <c r="L114" s="4" t="s">
        <v>366</v>
      </c>
      <c r="M114" s="4" t="s">
        <v>358</v>
      </c>
      <c r="N114" s="4" t="s">
        <v>361</v>
      </c>
      <c r="O114" s="12" t="str">
        <f t="shared" ca="1" si="2"/>
        <v>6 ans, 10 mois</v>
      </c>
      <c r="P114" s="4" t="str">
        <f>VLOOKUP(B114,Effectif!B:I,6,0)</f>
        <v>Lise DE WITTE</v>
      </c>
      <c r="Q114" s="4" t="str">
        <f>VLOOKUP(B114,Effectif!B:I,8,0)</f>
        <v>RCD</v>
      </c>
      <c r="R114" s="4">
        <f>IFERROR(VLOOKUP(C114,Sales!B:G,6,0),"-")</f>
        <v>12.71</v>
      </c>
      <c r="S114" s="4" t="str">
        <f>IFERROR(VLOOKUP(C114,Recolt!B:H,3,0),"-")</f>
        <v>-</v>
      </c>
      <c r="T114" s="4">
        <f t="shared" si="3"/>
        <v>12.71</v>
      </c>
    </row>
    <row r="115" spans="1:20" hidden="1" x14ac:dyDescent="0.25">
      <c r="A115" s="4" t="s">
        <v>411</v>
      </c>
      <c r="B115" s="4" t="s">
        <v>527</v>
      </c>
      <c r="C115" s="4">
        <v>1034873438</v>
      </c>
      <c r="D115" s="4" t="s">
        <v>369</v>
      </c>
      <c r="E115" s="4" t="s">
        <v>386</v>
      </c>
      <c r="F115" s="4" t="s">
        <v>439</v>
      </c>
      <c r="G115" s="12">
        <v>45337</v>
      </c>
      <c r="H115" s="4" t="s">
        <v>356</v>
      </c>
      <c r="I115" s="67">
        <v>0.46165509259259302</v>
      </c>
      <c r="J115" s="4" t="s">
        <v>1135</v>
      </c>
      <c r="K115" s="12">
        <v>42751</v>
      </c>
      <c r="L115" s="4" t="s">
        <v>366</v>
      </c>
      <c r="M115" s="4" t="s">
        <v>358</v>
      </c>
      <c r="N115" s="4" t="s">
        <v>361</v>
      </c>
      <c r="O115" s="12" t="str">
        <f t="shared" ca="1" si="2"/>
        <v>8 ans, 3 mois</v>
      </c>
      <c r="P115" s="4" t="str">
        <f>VLOOKUP(B115,Effectif!B:I,6,0)</f>
        <v>Lise DE WITTE</v>
      </c>
      <c r="Q115" s="4" t="str">
        <f>VLOOKUP(B115,Effectif!B:I,8,0)</f>
        <v>RCD</v>
      </c>
      <c r="R115" s="4">
        <f>IFERROR(VLOOKUP(C115,Sales!B:G,6,0),"-")</f>
        <v>40</v>
      </c>
      <c r="S115" s="4" t="str">
        <f>IFERROR(VLOOKUP(C115,Recolt!B:H,3,0),"-")</f>
        <v>-</v>
      </c>
      <c r="T115" s="4">
        <f t="shared" si="3"/>
        <v>40</v>
      </c>
    </row>
    <row r="116" spans="1:20" hidden="1" x14ac:dyDescent="0.25">
      <c r="A116" s="4" t="s">
        <v>411</v>
      </c>
      <c r="B116" s="4" t="s">
        <v>527</v>
      </c>
      <c r="C116" s="4">
        <v>1034875814</v>
      </c>
      <c r="D116" s="4" t="s">
        <v>369</v>
      </c>
      <c r="E116" s="4" t="s">
        <v>386</v>
      </c>
      <c r="F116" s="4" t="s">
        <v>439</v>
      </c>
      <c r="G116" s="12">
        <v>45338</v>
      </c>
      <c r="H116" s="4" t="s">
        <v>356</v>
      </c>
      <c r="I116" s="67">
        <v>0.62123842592592604</v>
      </c>
      <c r="J116" s="4" t="s">
        <v>1132</v>
      </c>
      <c r="K116" s="12">
        <v>43180</v>
      </c>
      <c r="L116" s="4" t="s">
        <v>366</v>
      </c>
      <c r="M116" s="4" t="s">
        <v>358</v>
      </c>
      <c r="N116" s="4" t="s">
        <v>361</v>
      </c>
      <c r="O116" s="12" t="str">
        <f t="shared" ca="1" si="2"/>
        <v>7 ans, 1 mois</v>
      </c>
      <c r="P116" s="4" t="str">
        <f>VLOOKUP(B116,Effectif!B:I,6,0)</f>
        <v>Lise DE WITTE</v>
      </c>
      <c r="Q116" s="4" t="str">
        <f>VLOOKUP(B116,Effectif!B:I,8,0)</f>
        <v>RCD</v>
      </c>
      <c r="R116" s="4">
        <f>IFERROR(VLOOKUP(C116,Sales!B:G,6,0),"-")</f>
        <v>88.57</v>
      </c>
      <c r="S116" s="4" t="str">
        <f>IFERROR(VLOOKUP(C116,Recolt!B:H,3,0),"-")</f>
        <v>-</v>
      </c>
      <c r="T116" s="4">
        <f t="shared" si="3"/>
        <v>88.57</v>
      </c>
    </row>
    <row r="117" spans="1:20" hidden="1" x14ac:dyDescent="0.25">
      <c r="A117" s="4" t="s">
        <v>411</v>
      </c>
      <c r="B117" s="4" t="s">
        <v>527</v>
      </c>
      <c r="C117" s="4">
        <v>1034874027</v>
      </c>
      <c r="D117" s="4" t="s">
        <v>368</v>
      </c>
      <c r="E117" s="4" t="s">
        <v>386</v>
      </c>
      <c r="F117" s="4" t="s">
        <v>439</v>
      </c>
      <c r="G117" s="12">
        <v>45339</v>
      </c>
      <c r="H117" s="4" t="s">
        <v>356</v>
      </c>
      <c r="I117" s="67">
        <v>0.56291666666666695</v>
      </c>
      <c r="J117" s="4" t="s">
        <v>1133</v>
      </c>
      <c r="K117" s="12">
        <v>43250</v>
      </c>
      <c r="L117" s="4" t="s">
        <v>366</v>
      </c>
      <c r="M117" s="4" t="s">
        <v>358</v>
      </c>
      <c r="N117" s="4" t="s">
        <v>361</v>
      </c>
      <c r="O117" s="12" t="str">
        <f t="shared" ca="1" si="2"/>
        <v>6 ans, 11 mois</v>
      </c>
      <c r="P117" s="4" t="str">
        <f>VLOOKUP(B117,Effectif!B:I,6,0)</f>
        <v>Lise DE WITTE</v>
      </c>
      <c r="Q117" s="4" t="str">
        <f>VLOOKUP(B117,Effectif!B:I,8,0)</f>
        <v>RCD</v>
      </c>
      <c r="R117" s="4">
        <f>IFERROR(VLOOKUP(C117,Sales!B:G,6,0),"-")</f>
        <v>100</v>
      </c>
      <c r="S117" s="4" t="str">
        <f>IFERROR(VLOOKUP(C117,Recolt!B:H,3,0),"-")</f>
        <v>-</v>
      </c>
      <c r="T117" s="4">
        <f t="shared" si="3"/>
        <v>100</v>
      </c>
    </row>
    <row r="118" spans="1:20" hidden="1" x14ac:dyDescent="0.25">
      <c r="A118" s="4" t="s">
        <v>411</v>
      </c>
      <c r="B118" s="4" t="s">
        <v>527</v>
      </c>
      <c r="C118" s="4">
        <v>1034870761</v>
      </c>
      <c r="D118" s="4" t="s">
        <v>368</v>
      </c>
      <c r="E118" s="4" t="s">
        <v>386</v>
      </c>
      <c r="F118" s="4" t="s">
        <v>439</v>
      </c>
      <c r="G118" s="12">
        <v>45340</v>
      </c>
      <c r="H118" s="4" t="s">
        <v>356</v>
      </c>
      <c r="I118" s="67">
        <v>0.70680555555555602</v>
      </c>
      <c r="J118" s="4" t="s">
        <v>1134</v>
      </c>
      <c r="K118" s="12">
        <v>43388</v>
      </c>
      <c r="L118" s="4" t="s">
        <v>366</v>
      </c>
      <c r="M118" s="4" t="s">
        <v>358</v>
      </c>
      <c r="N118" s="4" t="s">
        <v>361</v>
      </c>
      <c r="O118" s="12" t="str">
        <f t="shared" ca="1" si="2"/>
        <v>6 ans, 6 mois</v>
      </c>
      <c r="P118" s="4" t="str">
        <f>VLOOKUP(B118,Effectif!B:I,6,0)</f>
        <v>Lise DE WITTE</v>
      </c>
      <c r="Q118" s="4" t="str">
        <f>VLOOKUP(B118,Effectif!B:I,8,0)</f>
        <v>RCD</v>
      </c>
      <c r="R118" s="4">
        <f>IFERROR(VLOOKUP(C118,Sales!B:G,6,0),"-")</f>
        <v>50</v>
      </c>
      <c r="S118" s="4" t="str">
        <f>IFERROR(VLOOKUP(C118,Recolt!B:H,3,0),"-")</f>
        <v>-</v>
      </c>
      <c r="T118" s="4">
        <f t="shared" si="3"/>
        <v>50</v>
      </c>
    </row>
    <row r="119" spans="1:20" hidden="1" x14ac:dyDescent="0.25">
      <c r="A119" s="4" t="s">
        <v>411</v>
      </c>
      <c r="B119" s="4" t="s">
        <v>527</v>
      </c>
      <c r="C119" s="4">
        <v>1034876555</v>
      </c>
      <c r="D119" s="4" t="s">
        <v>369</v>
      </c>
      <c r="E119" s="4" t="s">
        <v>386</v>
      </c>
      <c r="F119" s="4" t="s">
        <v>439</v>
      </c>
      <c r="G119" s="12">
        <v>45341</v>
      </c>
      <c r="H119" s="4" t="s">
        <v>356</v>
      </c>
      <c r="I119" s="67">
        <v>0.665219907407407</v>
      </c>
      <c r="J119" s="4" t="s">
        <v>1135</v>
      </c>
      <c r="K119" s="12">
        <v>43448</v>
      </c>
      <c r="L119" s="4" t="s">
        <v>366</v>
      </c>
      <c r="M119" s="4" t="s">
        <v>358</v>
      </c>
      <c r="N119" s="4" t="s">
        <v>361</v>
      </c>
      <c r="O119" s="12" t="str">
        <f t="shared" ca="1" si="2"/>
        <v>6 ans, 4 mois</v>
      </c>
      <c r="P119" s="4" t="str">
        <f>VLOOKUP(B119,Effectif!B:I,6,0)</f>
        <v>Lise DE WITTE</v>
      </c>
      <c r="Q119" s="4" t="str">
        <f>VLOOKUP(B119,Effectif!B:I,8,0)</f>
        <v>RCD</v>
      </c>
      <c r="R119" s="4">
        <f>IFERROR(VLOOKUP(C119,Sales!B:G,6,0),"-")</f>
        <v>46.43</v>
      </c>
      <c r="S119" s="4" t="str">
        <f>IFERROR(VLOOKUP(C119,Recolt!B:H,3,0),"-")</f>
        <v>-</v>
      </c>
      <c r="T119" s="4">
        <f t="shared" si="3"/>
        <v>46.43</v>
      </c>
    </row>
    <row r="120" spans="1:20" hidden="1" x14ac:dyDescent="0.25">
      <c r="A120" s="4" t="s">
        <v>411</v>
      </c>
      <c r="B120" s="4" t="s">
        <v>527</v>
      </c>
      <c r="C120" s="4">
        <v>1034874246</v>
      </c>
      <c r="D120" s="4" t="s">
        <v>378</v>
      </c>
      <c r="E120" s="4" t="s">
        <v>386</v>
      </c>
      <c r="F120" s="4" t="s">
        <v>439</v>
      </c>
      <c r="G120" s="12">
        <v>45342</v>
      </c>
      <c r="H120" s="4" t="s">
        <v>356</v>
      </c>
      <c r="I120" s="67">
        <v>0.64061342592592596</v>
      </c>
      <c r="J120" s="4" t="s">
        <v>1133</v>
      </c>
      <c r="K120" s="12">
        <v>43144</v>
      </c>
      <c r="L120" s="4" t="s">
        <v>366</v>
      </c>
      <c r="M120" s="4" t="s">
        <v>358</v>
      </c>
      <c r="N120" s="4" t="s">
        <v>361</v>
      </c>
      <c r="O120" s="12" t="str">
        <f t="shared" ca="1" si="2"/>
        <v>7 ans, 2 mois</v>
      </c>
      <c r="P120" s="4" t="str">
        <f>VLOOKUP(B120,Effectif!B:I,6,0)</f>
        <v>Lise DE WITTE</v>
      </c>
      <c r="Q120" s="4" t="str">
        <f>VLOOKUP(B120,Effectif!B:I,8,0)</f>
        <v>RCD</v>
      </c>
      <c r="R120" s="4">
        <f>IFERROR(VLOOKUP(C120,Sales!B:G,6,0),"-")</f>
        <v>150</v>
      </c>
      <c r="S120" s="4" t="str">
        <f>IFERROR(VLOOKUP(C120,Recolt!B:H,3,0),"-")</f>
        <v>-</v>
      </c>
      <c r="T120" s="4">
        <f t="shared" si="3"/>
        <v>150</v>
      </c>
    </row>
    <row r="121" spans="1:20" hidden="1" x14ac:dyDescent="0.25">
      <c r="A121" s="4" t="s">
        <v>411</v>
      </c>
      <c r="B121" s="4" t="s">
        <v>527</v>
      </c>
      <c r="C121" s="4">
        <v>1034874373</v>
      </c>
      <c r="D121" s="4" t="s">
        <v>385</v>
      </c>
      <c r="E121" s="4" t="s">
        <v>386</v>
      </c>
      <c r="F121" s="4" t="s">
        <v>439</v>
      </c>
      <c r="G121" s="12">
        <v>45343</v>
      </c>
      <c r="H121" s="4" t="s">
        <v>356</v>
      </c>
      <c r="I121" s="67">
        <v>0.39756944444444398</v>
      </c>
      <c r="J121" s="4" t="s">
        <v>1133</v>
      </c>
      <c r="K121" s="12">
        <v>43423</v>
      </c>
      <c r="L121" s="4" t="s">
        <v>366</v>
      </c>
      <c r="M121" s="4" t="s">
        <v>358</v>
      </c>
      <c r="N121" s="4" t="s">
        <v>361</v>
      </c>
      <c r="O121" s="12" t="str">
        <f t="shared" ca="1" si="2"/>
        <v>6 ans, 5 mois</v>
      </c>
      <c r="P121" s="4" t="str">
        <f>VLOOKUP(B121,Effectif!B:I,6,0)</f>
        <v>Lise DE WITTE</v>
      </c>
      <c r="Q121" s="4" t="str">
        <f>VLOOKUP(B121,Effectif!B:I,8,0)</f>
        <v>RCD</v>
      </c>
      <c r="R121" s="4">
        <f>IFERROR(VLOOKUP(C121,Sales!B:G,6,0),"-")</f>
        <v>120</v>
      </c>
      <c r="S121" s="4" t="str">
        <f>IFERROR(VLOOKUP(C121,Recolt!B:H,3,0),"-")</f>
        <v>-</v>
      </c>
      <c r="T121" s="4">
        <f t="shared" si="3"/>
        <v>120</v>
      </c>
    </row>
    <row r="122" spans="1:20" hidden="1" x14ac:dyDescent="0.25">
      <c r="A122" s="4" t="s">
        <v>411</v>
      </c>
      <c r="B122" s="4" t="s">
        <v>527</v>
      </c>
      <c r="C122" s="4">
        <v>1034874823</v>
      </c>
      <c r="D122" s="4" t="s">
        <v>388</v>
      </c>
      <c r="E122" s="4" t="s">
        <v>386</v>
      </c>
      <c r="F122" s="4" t="s">
        <v>439</v>
      </c>
      <c r="G122" s="12">
        <v>45344</v>
      </c>
      <c r="H122" s="4" t="s">
        <v>356</v>
      </c>
      <c r="I122" s="67">
        <v>0.43243055555555598</v>
      </c>
      <c r="J122" s="4" t="s">
        <v>1135</v>
      </c>
      <c r="K122" s="12">
        <v>43466</v>
      </c>
      <c r="L122" s="4" t="s">
        <v>357</v>
      </c>
      <c r="M122" s="4" t="s">
        <v>358</v>
      </c>
      <c r="N122" s="4" t="s">
        <v>359</v>
      </c>
      <c r="O122" s="12" t="str">
        <f t="shared" ca="1" si="2"/>
        <v>6 ans, 3 mois</v>
      </c>
      <c r="P122" s="4" t="str">
        <f>VLOOKUP(B122,Effectif!B:I,6,0)</f>
        <v>Lise DE WITTE</v>
      </c>
      <c r="Q122" s="4" t="str">
        <f>VLOOKUP(B122,Effectif!B:I,8,0)</f>
        <v>RCD</v>
      </c>
      <c r="R122" s="4">
        <f>IFERROR(VLOOKUP(C122,Sales!B:G,6,0),"-")</f>
        <v>50</v>
      </c>
      <c r="S122" s="4" t="str">
        <f>IFERROR(VLOOKUP(C122,Recolt!B:H,3,0),"-")</f>
        <v>-</v>
      </c>
      <c r="T122" s="4">
        <f t="shared" si="3"/>
        <v>50</v>
      </c>
    </row>
    <row r="123" spans="1:20" hidden="1" x14ac:dyDescent="0.25">
      <c r="A123" s="4" t="s">
        <v>411</v>
      </c>
      <c r="B123" s="4" t="s">
        <v>527</v>
      </c>
      <c r="C123" s="4">
        <v>1034871714</v>
      </c>
      <c r="D123" s="4" t="s">
        <v>378</v>
      </c>
      <c r="E123" s="4" t="s">
        <v>386</v>
      </c>
      <c r="F123" s="4" t="s">
        <v>439</v>
      </c>
      <c r="G123" s="12">
        <v>45345</v>
      </c>
      <c r="H123" s="4" t="s">
        <v>356</v>
      </c>
      <c r="I123" s="67">
        <v>0.62864583333333302</v>
      </c>
      <c r="J123" s="4" t="s">
        <v>1133</v>
      </c>
      <c r="K123" s="12">
        <v>42781</v>
      </c>
      <c r="L123" s="4" t="s">
        <v>366</v>
      </c>
      <c r="M123" s="4" t="s">
        <v>358</v>
      </c>
      <c r="N123" s="4" t="s">
        <v>361</v>
      </c>
      <c r="O123" s="12" t="str">
        <f t="shared" ca="1" si="2"/>
        <v>8 ans, 2 mois</v>
      </c>
      <c r="P123" s="4" t="str">
        <f>VLOOKUP(B123,Effectif!B:I,6,0)</f>
        <v>Lise DE WITTE</v>
      </c>
      <c r="Q123" s="4" t="str">
        <f>VLOOKUP(B123,Effectif!B:I,8,0)</f>
        <v>RCD</v>
      </c>
      <c r="R123" s="4">
        <f>IFERROR(VLOOKUP(C123,Sales!B:G,6,0),"-")</f>
        <v>119</v>
      </c>
      <c r="S123" s="4" t="str">
        <f>IFERROR(VLOOKUP(C123,Recolt!B:H,3,0),"-")</f>
        <v>-</v>
      </c>
      <c r="T123" s="4">
        <f t="shared" si="3"/>
        <v>119</v>
      </c>
    </row>
    <row r="124" spans="1:20" hidden="1" x14ac:dyDescent="0.25">
      <c r="A124" s="4" t="s">
        <v>411</v>
      </c>
      <c r="B124" s="4" t="s">
        <v>527</v>
      </c>
      <c r="C124" s="4">
        <v>1034870610</v>
      </c>
      <c r="D124" s="4" t="s">
        <v>369</v>
      </c>
      <c r="E124" s="4" t="s">
        <v>386</v>
      </c>
      <c r="F124" s="4" t="s">
        <v>439</v>
      </c>
      <c r="G124" s="12">
        <v>45346</v>
      </c>
      <c r="H124" s="4" t="s">
        <v>356</v>
      </c>
      <c r="I124" s="67">
        <v>0.38546296296296301</v>
      </c>
      <c r="J124" s="4" t="s">
        <v>1133</v>
      </c>
      <c r="K124" s="12">
        <v>43163</v>
      </c>
      <c r="L124" s="4" t="s">
        <v>366</v>
      </c>
      <c r="M124" s="4" t="s">
        <v>358</v>
      </c>
      <c r="N124" s="4" t="s">
        <v>361</v>
      </c>
      <c r="O124" s="12" t="str">
        <f t="shared" ca="1" si="2"/>
        <v>7 ans, 1 mois</v>
      </c>
      <c r="P124" s="4" t="str">
        <f>VLOOKUP(B124,Effectif!B:I,6,0)</f>
        <v>Lise DE WITTE</v>
      </c>
      <c r="Q124" s="4" t="str">
        <f>VLOOKUP(B124,Effectif!B:I,8,0)</f>
        <v>RCD</v>
      </c>
      <c r="R124" s="4">
        <f>IFERROR(VLOOKUP(C124,Sales!B:G,6,0),"-")</f>
        <v>172</v>
      </c>
      <c r="S124" s="4" t="str">
        <f>IFERROR(VLOOKUP(C124,Recolt!B:H,3,0),"-")</f>
        <v>-</v>
      </c>
      <c r="T124" s="4">
        <f t="shared" si="3"/>
        <v>172</v>
      </c>
    </row>
    <row r="125" spans="1:20" hidden="1" x14ac:dyDescent="0.25">
      <c r="A125" s="4" t="s">
        <v>411</v>
      </c>
      <c r="B125" s="4" t="s">
        <v>527</v>
      </c>
      <c r="C125" s="4">
        <v>1034874814</v>
      </c>
      <c r="D125" s="4" t="s">
        <v>377</v>
      </c>
      <c r="E125" s="4" t="s">
        <v>386</v>
      </c>
      <c r="F125" s="4" t="s">
        <v>439</v>
      </c>
      <c r="G125" s="12">
        <v>45347</v>
      </c>
      <c r="H125" s="4" t="s">
        <v>356</v>
      </c>
      <c r="I125" s="67">
        <v>0.48195601851851899</v>
      </c>
      <c r="J125" s="4" t="s">
        <v>1131</v>
      </c>
      <c r="K125" s="12">
        <v>42717</v>
      </c>
      <c r="L125" s="4" t="s">
        <v>366</v>
      </c>
      <c r="M125" s="4" t="s">
        <v>358</v>
      </c>
      <c r="N125" s="4" t="s">
        <v>361</v>
      </c>
      <c r="O125" s="12" t="str">
        <f t="shared" ca="1" si="2"/>
        <v>8 ans, 4 mois</v>
      </c>
      <c r="P125" s="4" t="str">
        <f>VLOOKUP(B125,Effectif!B:I,6,0)</f>
        <v>Lise DE WITTE</v>
      </c>
      <c r="Q125" s="4" t="str">
        <f>VLOOKUP(B125,Effectif!B:I,8,0)</f>
        <v>RCD</v>
      </c>
      <c r="R125" s="4">
        <f>IFERROR(VLOOKUP(C125,Sales!B:G,6,0),"-")</f>
        <v>31.92</v>
      </c>
      <c r="S125" s="4" t="str">
        <f>IFERROR(VLOOKUP(C125,Recolt!B:H,3,0),"-")</f>
        <v>-</v>
      </c>
      <c r="T125" s="4">
        <f t="shared" si="3"/>
        <v>31.92</v>
      </c>
    </row>
    <row r="126" spans="1:20" hidden="1" x14ac:dyDescent="0.25">
      <c r="A126" s="4" t="s">
        <v>411</v>
      </c>
      <c r="B126" s="4" t="s">
        <v>527</v>
      </c>
      <c r="C126" s="4">
        <v>1034874908</v>
      </c>
      <c r="D126" s="4" t="s">
        <v>378</v>
      </c>
      <c r="E126" s="4" t="s">
        <v>386</v>
      </c>
      <c r="F126" s="4" t="s">
        <v>439</v>
      </c>
      <c r="G126" s="12">
        <v>45348</v>
      </c>
      <c r="H126" s="4" t="s">
        <v>356</v>
      </c>
      <c r="I126" s="67">
        <v>0.68861111111111095</v>
      </c>
      <c r="J126" s="4" t="s">
        <v>1133</v>
      </c>
      <c r="K126" s="12">
        <v>43318</v>
      </c>
      <c r="L126" s="4" t="s">
        <v>366</v>
      </c>
      <c r="M126" s="4" t="s">
        <v>358</v>
      </c>
      <c r="N126" s="4" t="s">
        <v>361</v>
      </c>
      <c r="O126" s="12" t="str">
        <f t="shared" ca="1" si="2"/>
        <v>6 ans, 8 mois</v>
      </c>
      <c r="P126" s="4" t="str">
        <f>VLOOKUP(B126,Effectif!B:I,6,0)</f>
        <v>Lise DE WITTE</v>
      </c>
      <c r="Q126" s="4" t="str">
        <f>VLOOKUP(B126,Effectif!B:I,8,0)</f>
        <v>RCD</v>
      </c>
      <c r="R126" s="4">
        <f>IFERROR(VLOOKUP(C126,Sales!B:G,6,0),"-")</f>
        <v>164.49</v>
      </c>
      <c r="S126" s="4" t="str">
        <f>IFERROR(VLOOKUP(C126,Recolt!B:H,3,0),"-")</f>
        <v>-</v>
      </c>
      <c r="T126" s="4">
        <f t="shared" si="3"/>
        <v>164.49</v>
      </c>
    </row>
    <row r="127" spans="1:20" hidden="1" x14ac:dyDescent="0.25">
      <c r="A127" s="4" t="s">
        <v>411</v>
      </c>
      <c r="B127" s="4" t="s">
        <v>527</v>
      </c>
      <c r="C127" s="4">
        <v>1034875715</v>
      </c>
      <c r="D127" s="4" t="s">
        <v>378</v>
      </c>
      <c r="E127" s="4" t="s">
        <v>386</v>
      </c>
      <c r="F127" s="4" t="s">
        <v>439</v>
      </c>
      <c r="G127" s="12">
        <v>45349</v>
      </c>
      <c r="H127" s="4" t="s">
        <v>356</v>
      </c>
      <c r="I127" s="67">
        <v>0.59064814814814803</v>
      </c>
      <c r="J127" s="4" t="s">
        <v>1135</v>
      </c>
      <c r="K127" s="12">
        <v>43450</v>
      </c>
      <c r="L127" s="4" t="s">
        <v>366</v>
      </c>
      <c r="M127" s="4" t="s">
        <v>358</v>
      </c>
      <c r="N127" s="4" t="s">
        <v>361</v>
      </c>
      <c r="O127" s="12" t="str">
        <f t="shared" ca="1" si="2"/>
        <v>6 ans, 4 mois</v>
      </c>
      <c r="P127" s="4" t="str">
        <f>VLOOKUP(B127,Effectif!B:I,6,0)</f>
        <v>Lise DE WITTE</v>
      </c>
      <c r="Q127" s="4" t="str">
        <f>VLOOKUP(B127,Effectif!B:I,8,0)</f>
        <v>RCD</v>
      </c>
      <c r="R127" s="4">
        <f>IFERROR(VLOOKUP(C127,Sales!B:G,6,0),"-")</f>
        <v>109.25</v>
      </c>
      <c r="S127" s="4" t="str">
        <f>IFERROR(VLOOKUP(C127,Recolt!B:H,3,0),"-")</f>
        <v>-</v>
      </c>
      <c r="T127" s="4">
        <f t="shared" si="3"/>
        <v>109.25</v>
      </c>
    </row>
    <row r="128" spans="1:20" hidden="1" x14ac:dyDescent="0.25">
      <c r="A128" s="4" t="s">
        <v>411</v>
      </c>
      <c r="B128" s="4" t="s">
        <v>527</v>
      </c>
      <c r="C128" s="4">
        <v>1034872801</v>
      </c>
      <c r="D128" s="4" t="s">
        <v>363</v>
      </c>
      <c r="E128" s="4" t="s">
        <v>386</v>
      </c>
      <c r="F128" s="4" t="s">
        <v>439</v>
      </c>
      <c r="G128" s="12">
        <v>45350</v>
      </c>
      <c r="H128" s="4" t="s">
        <v>356</v>
      </c>
      <c r="I128" s="67">
        <v>0.70436342592592605</v>
      </c>
      <c r="J128" s="4" t="s">
        <v>1131</v>
      </c>
      <c r="K128" s="12">
        <v>40299</v>
      </c>
      <c r="L128" s="4" t="s">
        <v>366</v>
      </c>
      <c r="M128" s="4" t="s">
        <v>358</v>
      </c>
      <c r="N128" s="4" t="s">
        <v>361</v>
      </c>
      <c r="O128" s="12" t="str">
        <f t="shared" ca="1" si="2"/>
        <v>14 ans, 11 mois</v>
      </c>
      <c r="P128" s="4" t="str">
        <f>VLOOKUP(B128,Effectif!B:I,6,0)</f>
        <v>Lise DE WITTE</v>
      </c>
      <c r="Q128" s="4" t="str">
        <f>VLOOKUP(B128,Effectif!B:I,8,0)</f>
        <v>RCD</v>
      </c>
      <c r="R128" s="4">
        <f>IFERROR(VLOOKUP(C128,Sales!B:G,6,0),"-")</f>
        <v>214</v>
      </c>
      <c r="S128" s="4" t="str">
        <f>IFERROR(VLOOKUP(C128,Recolt!B:H,3,0),"-")</f>
        <v>-</v>
      </c>
      <c r="T128" s="4">
        <f t="shared" si="3"/>
        <v>214</v>
      </c>
    </row>
    <row r="129" spans="1:20" hidden="1" x14ac:dyDescent="0.25">
      <c r="A129" s="4" t="s">
        <v>411</v>
      </c>
      <c r="B129" s="4" t="s">
        <v>527</v>
      </c>
      <c r="C129" s="4">
        <v>1034875815</v>
      </c>
      <c r="D129" s="4" t="s">
        <v>368</v>
      </c>
      <c r="E129" s="4" t="s">
        <v>386</v>
      </c>
      <c r="F129" s="4" t="s">
        <v>439</v>
      </c>
      <c r="G129" s="12">
        <v>45352</v>
      </c>
      <c r="H129" s="4" t="s">
        <v>356</v>
      </c>
      <c r="I129" s="67">
        <v>0.48927083333333299</v>
      </c>
      <c r="J129" s="4" t="s">
        <v>1135</v>
      </c>
      <c r="K129" s="12">
        <v>43006</v>
      </c>
      <c r="L129" s="4" t="s">
        <v>366</v>
      </c>
      <c r="M129" s="4" t="s">
        <v>358</v>
      </c>
      <c r="N129" s="4" t="s">
        <v>361</v>
      </c>
      <c r="O129" s="12" t="str">
        <f t="shared" ca="1" si="2"/>
        <v>7 ans, 7 mois</v>
      </c>
      <c r="P129" s="4" t="str">
        <f>VLOOKUP(B129,Effectif!B:I,6,0)</f>
        <v>Lise DE WITTE</v>
      </c>
      <c r="Q129" s="4" t="str">
        <f>VLOOKUP(B129,Effectif!B:I,8,0)</f>
        <v>RCD</v>
      </c>
      <c r="R129" s="4">
        <f>IFERROR(VLOOKUP(C129,Sales!B:G,6,0),"-")</f>
        <v>104</v>
      </c>
      <c r="S129" s="4" t="str">
        <f>IFERROR(VLOOKUP(C129,Recolt!B:H,3,0),"-")</f>
        <v>-</v>
      </c>
      <c r="T129" s="4">
        <f t="shared" si="3"/>
        <v>104</v>
      </c>
    </row>
    <row r="130" spans="1:20" hidden="1" x14ac:dyDescent="0.25">
      <c r="A130" s="4" t="s">
        <v>411</v>
      </c>
      <c r="B130" s="4" t="s">
        <v>527</v>
      </c>
      <c r="C130" s="4">
        <v>1034868875</v>
      </c>
      <c r="D130" s="4" t="s">
        <v>354</v>
      </c>
      <c r="E130" s="4" t="s">
        <v>360</v>
      </c>
      <c r="F130" s="4" t="s">
        <v>354</v>
      </c>
      <c r="G130" s="12">
        <v>45353</v>
      </c>
      <c r="H130" s="4" t="s">
        <v>389</v>
      </c>
      <c r="I130" s="67">
        <v>0.49630787037037</v>
      </c>
      <c r="J130" s="4" t="s">
        <v>1133</v>
      </c>
      <c r="K130" s="12">
        <v>43000</v>
      </c>
      <c r="L130" s="4" t="s">
        <v>366</v>
      </c>
      <c r="M130" s="4" t="s">
        <v>358</v>
      </c>
      <c r="N130" s="4" t="s">
        <v>361</v>
      </c>
      <c r="O130" s="12" t="str">
        <f t="shared" ca="1" si="2"/>
        <v>7 ans, 7 mois</v>
      </c>
      <c r="P130" s="4" t="str">
        <f>VLOOKUP(B130,Effectif!B:I,6,0)</f>
        <v>Lise DE WITTE</v>
      </c>
      <c r="Q130" s="4" t="str">
        <f>VLOOKUP(B130,Effectif!B:I,8,0)</f>
        <v>RCD</v>
      </c>
      <c r="R130" s="4">
        <f>IFERROR(VLOOKUP(C130,Sales!B:G,6,0),"-")</f>
        <v>61</v>
      </c>
      <c r="S130" s="4" t="str">
        <f>IFERROR(VLOOKUP(C130,Recolt!B:H,3,0),"-")</f>
        <v>-</v>
      </c>
      <c r="T130" s="4">
        <f t="shared" si="3"/>
        <v>61</v>
      </c>
    </row>
    <row r="131" spans="1:20" hidden="1" x14ac:dyDescent="0.25">
      <c r="A131" s="4" t="s">
        <v>411</v>
      </c>
      <c r="B131" s="4" t="s">
        <v>527</v>
      </c>
      <c r="C131" s="4">
        <v>1034876875</v>
      </c>
      <c r="D131" s="4" t="s">
        <v>368</v>
      </c>
      <c r="E131" s="4" t="s">
        <v>386</v>
      </c>
      <c r="F131" s="4" t="s">
        <v>439</v>
      </c>
      <c r="G131" s="12">
        <v>45354</v>
      </c>
      <c r="H131" s="4" t="s">
        <v>356</v>
      </c>
      <c r="I131" s="67">
        <v>0.69392361111111101</v>
      </c>
      <c r="J131" s="4" t="s">
        <v>1132</v>
      </c>
      <c r="K131" s="12">
        <v>43423</v>
      </c>
      <c r="L131" s="4" t="s">
        <v>366</v>
      </c>
      <c r="M131" s="4" t="s">
        <v>358</v>
      </c>
      <c r="N131" s="4" t="s">
        <v>361</v>
      </c>
      <c r="O131" s="12" t="str">
        <f t="shared" ref="O131:O162" ca="1" si="4">YEAR(TODAY())-YEAR(K131)-IF(MONTH(TODAY())&lt;MONTH(K131),1,IF(AND(MONTH(TODAY())=MONTH(K131),DAY(TODAY())&lt;DAY(K131)),1,0)) &amp; " ans, " &amp; MONTH(TODAY())-MONTH(K131)+IF(MONTH(TODAY())&lt;MONTH(K131),12,0) &amp; " mois"</f>
        <v>6 ans, 5 mois</v>
      </c>
      <c r="P131" s="4" t="str">
        <f>VLOOKUP(B131,Effectif!B:I,6,0)</f>
        <v>Lise DE WITTE</v>
      </c>
      <c r="Q131" s="4" t="str">
        <f>VLOOKUP(B131,Effectif!B:I,8,0)</f>
        <v>RCD</v>
      </c>
      <c r="R131" s="4">
        <f>IFERROR(VLOOKUP(C131,Sales!B:G,6,0),"-")</f>
        <v>190</v>
      </c>
      <c r="S131" s="4" t="str">
        <f>IFERROR(VLOOKUP(C131,Recolt!B:H,3,0),"-")</f>
        <v>-</v>
      </c>
      <c r="T131" s="4">
        <f t="shared" ref="T131:T194" si="5">IF(R131&gt;0,R131,IF(S131&gt;0,S131,"-"))</f>
        <v>190</v>
      </c>
    </row>
    <row r="132" spans="1:20" hidden="1" x14ac:dyDescent="0.25">
      <c r="A132" s="4" t="s">
        <v>411</v>
      </c>
      <c r="B132" s="4" t="s">
        <v>527</v>
      </c>
      <c r="C132" s="4">
        <v>1034874364</v>
      </c>
      <c r="D132" s="4" t="s">
        <v>369</v>
      </c>
      <c r="E132" s="4" t="s">
        <v>386</v>
      </c>
      <c r="F132" s="4" t="s">
        <v>439</v>
      </c>
      <c r="G132" s="12">
        <v>45355</v>
      </c>
      <c r="H132" s="4" t="s">
        <v>356</v>
      </c>
      <c r="I132" s="67">
        <v>0.57924768518518499</v>
      </c>
      <c r="J132" s="4" t="s">
        <v>1135</v>
      </c>
      <c r="K132" s="12">
        <v>43437</v>
      </c>
      <c r="L132" s="4" t="s">
        <v>366</v>
      </c>
      <c r="M132" s="4" t="s">
        <v>358</v>
      </c>
      <c r="N132" s="4" t="s">
        <v>361</v>
      </c>
      <c r="O132" s="12" t="str">
        <f t="shared" ca="1" si="4"/>
        <v>6 ans, 4 mois</v>
      </c>
      <c r="P132" s="4" t="str">
        <f>VLOOKUP(B132,Effectif!B:I,6,0)</f>
        <v>Lise DE WITTE</v>
      </c>
      <c r="Q132" s="4" t="str">
        <f>VLOOKUP(B132,Effectif!B:I,8,0)</f>
        <v>RCD</v>
      </c>
      <c r="R132" s="4">
        <f>IFERROR(VLOOKUP(C132,Sales!B:G,6,0),"-")</f>
        <v>11.68</v>
      </c>
      <c r="S132" s="4" t="str">
        <f>IFERROR(VLOOKUP(C132,Recolt!B:H,3,0),"-")</f>
        <v>-</v>
      </c>
      <c r="T132" s="4">
        <f t="shared" si="5"/>
        <v>11.68</v>
      </c>
    </row>
    <row r="133" spans="1:20" hidden="1" x14ac:dyDescent="0.25">
      <c r="A133" s="4" t="s">
        <v>411</v>
      </c>
      <c r="B133" s="4" t="s">
        <v>527</v>
      </c>
      <c r="C133" s="4">
        <v>1034868878</v>
      </c>
      <c r="D133" s="4" t="s">
        <v>369</v>
      </c>
      <c r="E133" s="4" t="s">
        <v>386</v>
      </c>
      <c r="F133" s="4" t="s">
        <v>439</v>
      </c>
      <c r="G133" s="12">
        <v>45356</v>
      </c>
      <c r="H133" s="4" t="s">
        <v>356</v>
      </c>
      <c r="I133" s="67">
        <v>0.62567129629629603</v>
      </c>
      <c r="J133" s="4" t="s">
        <v>1136</v>
      </c>
      <c r="K133" s="12">
        <v>43306</v>
      </c>
      <c r="L133" s="4" t="s">
        <v>366</v>
      </c>
      <c r="M133" s="4" t="s">
        <v>358</v>
      </c>
      <c r="N133" s="4" t="s">
        <v>361</v>
      </c>
      <c r="O133" s="12" t="str">
        <f t="shared" ca="1" si="4"/>
        <v>6 ans, 9 mois</v>
      </c>
      <c r="P133" s="4" t="str">
        <f>VLOOKUP(B133,Effectif!B:I,6,0)</f>
        <v>Lise DE WITTE</v>
      </c>
      <c r="Q133" s="4" t="str">
        <f>VLOOKUP(B133,Effectif!B:I,8,0)</f>
        <v>RCD</v>
      </c>
      <c r="R133" s="4">
        <f>IFERROR(VLOOKUP(C133,Sales!B:G,6,0),"-")</f>
        <v>25</v>
      </c>
      <c r="S133" s="4" t="str">
        <f>IFERROR(VLOOKUP(C133,Recolt!B:H,3,0),"-")</f>
        <v>-</v>
      </c>
      <c r="T133" s="4">
        <f t="shared" si="5"/>
        <v>25</v>
      </c>
    </row>
    <row r="134" spans="1:20" hidden="1" x14ac:dyDescent="0.25">
      <c r="A134" s="4" t="s">
        <v>411</v>
      </c>
      <c r="B134" s="4" t="s">
        <v>527</v>
      </c>
      <c r="C134" s="4">
        <v>1034868994</v>
      </c>
      <c r="D134" s="4" t="s">
        <v>380</v>
      </c>
      <c r="E134" s="4" t="s">
        <v>386</v>
      </c>
      <c r="F134" s="4" t="s">
        <v>439</v>
      </c>
      <c r="G134" s="12">
        <v>45357</v>
      </c>
      <c r="H134" s="4" t="s">
        <v>356</v>
      </c>
      <c r="I134" s="67">
        <v>0.60750000000000004</v>
      </c>
      <c r="J134" s="4" t="s">
        <v>1135</v>
      </c>
      <c r="K134" s="12">
        <v>43469</v>
      </c>
      <c r="L134" s="4" t="s">
        <v>366</v>
      </c>
      <c r="M134" s="4" t="s">
        <v>358</v>
      </c>
      <c r="N134" s="4" t="s">
        <v>361</v>
      </c>
      <c r="O134" s="12" t="str">
        <f t="shared" ca="1" si="4"/>
        <v>6 ans, 3 mois</v>
      </c>
      <c r="P134" s="4" t="str">
        <f>VLOOKUP(B134,Effectif!B:I,6,0)</f>
        <v>Lise DE WITTE</v>
      </c>
      <c r="Q134" s="4" t="str">
        <f>VLOOKUP(B134,Effectif!B:I,8,0)</f>
        <v>RCD</v>
      </c>
      <c r="R134" s="4">
        <f>IFERROR(VLOOKUP(C134,Sales!B:G,6,0),"-")</f>
        <v>15.62</v>
      </c>
      <c r="S134" s="4" t="str">
        <f>IFERROR(VLOOKUP(C134,Recolt!B:H,3,0),"-")</f>
        <v>-</v>
      </c>
      <c r="T134" s="4">
        <f t="shared" si="5"/>
        <v>15.62</v>
      </c>
    </row>
    <row r="135" spans="1:20" hidden="1" x14ac:dyDescent="0.25">
      <c r="A135" s="4" t="s">
        <v>411</v>
      </c>
      <c r="B135" s="4" t="s">
        <v>527</v>
      </c>
      <c r="C135" s="4">
        <v>1034869122</v>
      </c>
      <c r="D135" s="4" t="s">
        <v>354</v>
      </c>
      <c r="E135" s="4" t="s">
        <v>360</v>
      </c>
      <c r="F135" s="4" t="s">
        <v>354</v>
      </c>
      <c r="G135" s="12">
        <v>45358</v>
      </c>
      <c r="H135" s="4" t="s">
        <v>389</v>
      </c>
      <c r="I135" s="67">
        <v>0.51758101851851801</v>
      </c>
      <c r="J135" s="4" t="s">
        <v>1142</v>
      </c>
      <c r="K135" s="12">
        <v>43385</v>
      </c>
      <c r="L135" s="4" t="s">
        <v>366</v>
      </c>
      <c r="M135" s="4" t="s">
        <v>358</v>
      </c>
      <c r="N135" s="4" t="s">
        <v>361</v>
      </c>
      <c r="O135" s="12" t="str">
        <f t="shared" ca="1" si="4"/>
        <v>6 ans, 6 mois</v>
      </c>
      <c r="P135" s="4" t="str">
        <f>VLOOKUP(B135,Effectif!B:I,6,0)</f>
        <v>Lise DE WITTE</v>
      </c>
      <c r="Q135" s="4" t="str">
        <f>VLOOKUP(B135,Effectif!B:I,8,0)</f>
        <v>RCD</v>
      </c>
      <c r="R135" s="4">
        <f>IFERROR(VLOOKUP(C135,Sales!B:G,6,0),"-")</f>
        <v>14.31</v>
      </c>
      <c r="S135" s="4" t="str">
        <f>IFERROR(VLOOKUP(C135,Recolt!B:H,3,0),"-")</f>
        <v>-</v>
      </c>
      <c r="T135" s="4">
        <f t="shared" si="5"/>
        <v>14.31</v>
      </c>
    </row>
    <row r="136" spans="1:20" hidden="1" x14ac:dyDescent="0.25">
      <c r="A136" s="4" t="s">
        <v>411</v>
      </c>
      <c r="B136" s="4" t="s">
        <v>527</v>
      </c>
      <c r="C136" s="4">
        <v>1034868877</v>
      </c>
      <c r="D136" s="4" t="s">
        <v>369</v>
      </c>
      <c r="E136" s="4" t="s">
        <v>386</v>
      </c>
      <c r="F136" s="4" t="s">
        <v>439</v>
      </c>
      <c r="G136" s="12">
        <v>45359</v>
      </c>
      <c r="H136" s="4" t="s">
        <v>356</v>
      </c>
      <c r="I136" s="67">
        <v>0.66835648148148197</v>
      </c>
      <c r="J136" s="4" t="s">
        <v>1133</v>
      </c>
      <c r="K136" s="12">
        <v>43158</v>
      </c>
      <c r="L136" s="4" t="s">
        <v>366</v>
      </c>
      <c r="M136" s="4" t="s">
        <v>358</v>
      </c>
      <c r="N136" s="4" t="s">
        <v>361</v>
      </c>
      <c r="O136" s="12" t="str">
        <f t="shared" ca="1" si="4"/>
        <v>7 ans, 2 mois</v>
      </c>
      <c r="P136" s="4" t="str">
        <f>VLOOKUP(B136,Effectif!B:I,6,0)</f>
        <v>Lise DE WITTE</v>
      </c>
      <c r="Q136" s="4" t="str">
        <f>VLOOKUP(B136,Effectif!B:I,8,0)</f>
        <v>RCD</v>
      </c>
      <c r="R136" s="4">
        <f>IFERROR(VLOOKUP(C136,Sales!B:G,6,0),"-")</f>
        <v>71</v>
      </c>
      <c r="S136" s="4" t="str">
        <f>IFERROR(VLOOKUP(C136,Recolt!B:H,3,0),"-")</f>
        <v>-</v>
      </c>
      <c r="T136" s="4">
        <f t="shared" si="5"/>
        <v>71</v>
      </c>
    </row>
    <row r="137" spans="1:20" hidden="1" x14ac:dyDescent="0.25">
      <c r="A137" s="4" t="s">
        <v>411</v>
      </c>
      <c r="B137" s="4" t="s">
        <v>527</v>
      </c>
      <c r="C137" s="4">
        <v>1034876679</v>
      </c>
      <c r="D137" s="4" t="s">
        <v>371</v>
      </c>
      <c r="E137" s="4" t="s">
        <v>386</v>
      </c>
      <c r="F137" s="4" t="s">
        <v>439</v>
      </c>
      <c r="G137" s="12">
        <v>45360</v>
      </c>
      <c r="H137" s="4" t="s">
        <v>356</v>
      </c>
      <c r="I137" s="67">
        <v>0.50906249999999997</v>
      </c>
      <c r="J137" s="4" t="s">
        <v>1132</v>
      </c>
      <c r="K137" s="12">
        <v>43304</v>
      </c>
      <c r="L137" s="4" t="s">
        <v>366</v>
      </c>
      <c r="M137" s="4" t="s">
        <v>358</v>
      </c>
      <c r="N137" s="4" t="s">
        <v>361</v>
      </c>
      <c r="O137" s="12" t="str">
        <f t="shared" ca="1" si="4"/>
        <v>6 ans, 9 mois</v>
      </c>
      <c r="P137" s="4" t="str">
        <f>VLOOKUP(B137,Effectif!B:I,6,0)</f>
        <v>Lise DE WITTE</v>
      </c>
      <c r="Q137" s="4" t="str">
        <f>VLOOKUP(B137,Effectif!B:I,8,0)</f>
        <v>RCD</v>
      </c>
      <c r="R137" s="4">
        <f>IFERROR(VLOOKUP(C137,Sales!B:G,6,0),"-")</f>
        <v>74.739999999999995</v>
      </c>
      <c r="S137" s="4" t="str">
        <f>IFERROR(VLOOKUP(C137,Recolt!B:H,3,0),"-")</f>
        <v>-</v>
      </c>
      <c r="T137" s="4">
        <f t="shared" si="5"/>
        <v>74.739999999999995</v>
      </c>
    </row>
    <row r="138" spans="1:20" hidden="1" x14ac:dyDescent="0.25">
      <c r="A138" s="4" t="s">
        <v>411</v>
      </c>
      <c r="B138" s="4" t="s">
        <v>527</v>
      </c>
      <c r="C138" s="4">
        <v>1034876279</v>
      </c>
      <c r="D138" s="4" t="s">
        <v>369</v>
      </c>
      <c r="E138" s="4" t="s">
        <v>386</v>
      </c>
      <c r="F138" s="4" t="s">
        <v>439</v>
      </c>
      <c r="G138" s="12">
        <v>45361</v>
      </c>
      <c r="H138" s="4" t="s">
        <v>356</v>
      </c>
      <c r="I138" s="67">
        <v>0.67930555555555605</v>
      </c>
      <c r="J138" s="4" t="s">
        <v>1131</v>
      </c>
      <c r="K138" s="12">
        <v>42538</v>
      </c>
      <c r="L138" s="4" t="s">
        <v>366</v>
      </c>
      <c r="M138" s="4" t="s">
        <v>358</v>
      </c>
      <c r="N138" s="4" t="s">
        <v>361</v>
      </c>
      <c r="O138" s="12" t="str">
        <f t="shared" ca="1" si="4"/>
        <v>8 ans, 10 mois</v>
      </c>
      <c r="P138" s="4" t="str">
        <f>VLOOKUP(B138,Effectif!B:I,6,0)</f>
        <v>Lise DE WITTE</v>
      </c>
      <c r="Q138" s="4" t="str">
        <f>VLOOKUP(B138,Effectif!B:I,8,0)</f>
        <v>RCD</v>
      </c>
      <c r="R138" s="4">
        <f>IFERROR(VLOOKUP(C138,Sales!B:G,6,0),"-")</f>
        <v>243</v>
      </c>
      <c r="S138" s="4" t="str">
        <f>IFERROR(VLOOKUP(C138,Recolt!B:H,3,0),"-")</f>
        <v>-</v>
      </c>
      <c r="T138" s="4">
        <f t="shared" si="5"/>
        <v>243</v>
      </c>
    </row>
    <row r="139" spans="1:20" hidden="1" x14ac:dyDescent="0.25">
      <c r="A139" s="4" t="s">
        <v>411</v>
      </c>
      <c r="B139" s="4" t="s">
        <v>527</v>
      </c>
      <c r="C139" s="4">
        <v>1034870763</v>
      </c>
      <c r="D139" s="4" t="s">
        <v>354</v>
      </c>
      <c r="E139" s="4" t="s">
        <v>360</v>
      </c>
      <c r="F139" s="4" t="s">
        <v>354</v>
      </c>
      <c r="G139" s="12">
        <v>45362</v>
      </c>
      <c r="H139" s="4" t="s">
        <v>389</v>
      </c>
      <c r="I139" s="67">
        <v>0.59405092592592601</v>
      </c>
      <c r="J139" s="4" t="s">
        <v>1132</v>
      </c>
      <c r="K139" s="12">
        <v>43361</v>
      </c>
      <c r="L139" s="4" t="s">
        <v>366</v>
      </c>
      <c r="M139" s="4" t="s">
        <v>358</v>
      </c>
      <c r="N139" s="4" t="s">
        <v>361</v>
      </c>
      <c r="O139" s="12" t="str">
        <f t="shared" ca="1" si="4"/>
        <v>6 ans, 7 mois</v>
      </c>
      <c r="P139" s="4" t="str">
        <f>VLOOKUP(B139,Effectif!B:I,6,0)</f>
        <v>Lise DE WITTE</v>
      </c>
      <c r="Q139" s="4" t="str">
        <f>VLOOKUP(B139,Effectif!B:I,8,0)</f>
        <v>RCD</v>
      </c>
      <c r="R139" s="4">
        <f>IFERROR(VLOOKUP(C139,Sales!B:G,6,0),"-")</f>
        <v>189</v>
      </c>
      <c r="S139" s="4" t="str">
        <f>IFERROR(VLOOKUP(C139,Recolt!B:H,3,0),"-")</f>
        <v>-</v>
      </c>
      <c r="T139" s="4">
        <f t="shared" si="5"/>
        <v>189</v>
      </c>
    </row>
    <row r="140" spans="1:20" hidden="1" x14ac:dyDescent="0.25">
      <c r="A140" s="4" t="s">
        <v>411</v>
      </c>
      <c r="B140" s="4" t="s">
        <v>527</v>
      </c>
      <c r="C140" s="4">
        <v>1034868876</v>
      </c>
      <c r="D140" s="4" t="s">
        <v>369</v>
      </c>
      <c r="E140" s="4" t="s">
        <v>386</v>
      </c>
      <c r="F140" s="4" t="s">
        <v>439</v>
      </c>
      <c r="G140" s="12">
        <v>45363</v>
      </c>
      <c r="H140" s="4" t="s">
        <v>356</v>
      </c>
      <c r="I140" s="67">
        <v>0.69167824074074102</v>
      </c>
      <c r="J140" s="4" t="s">
        <v>1132</v>
      </c>
      <c r="K140" s="12">
        <v>43285</v>
      </c>
      <c r="L140" s="4" t="s">
        <v>366</v>
      </c>
      <c r="M140" s="4" t="s">
        <v>358</v>
      </c>
      <c r="N140" s="4" t="s">
        <v>361</v>
      </c>
      <c r="O140" s="12" t="str">
        <f t="shared" ca="1" si="4"/>
        <v>6 ans, 9 mois</v>
      </c>
      <c r="P140" s="4" t="str">
        <f>VLOOKUP(B140,Effectif!B:I,6,0)</f>
        <v>Lise DE WITTE</v>
      </c>
      <c r="Q140" s="4" t="str">
        <f>VLOOKUP(B140,Effectif!B:I,8,0)</f>
        <v>RCD</v>
      </c>
      <c r="R140" s="4">
        <f>IFERROR(VLOOKUP(C140,Sales!B:G,6,0),"-")</f>
        <v>80</v>
      </c>
      <c r="S140" s="4" t="str">
        <f>IFERROR(VLOOKUP(C140,Recolt!B:H,3,0),"-")</f>
        <v>-</v>
      </c>
      <c r="T140" s="4">
        <f t="shared" si="5"/>
        <v>80</v>
      </c>
    </row>
    <row r="141" spans="1:20" hidden="1" x14ac:dyDescent="0.25">
      <c r="A141" s="4" t="s">
        <v>411</v>
      </c>
      <c r="B141" s="4" t="s">
        <v>527</v>
      </c>
      <c r="C141" s="4">
        <v>1034870892</v>
      </c>
      <c r="D141" s="4" t="s">
        <v>369</v>
      </c>
      <c r="E141" s="4" t="s">
        <v>386</v>
      </c>
      <c r="F141" s="4" t="s">
        <v>439</v>
      </c>
      <c r="G141" s="12">
        <v>45364</v>
      </c>
      <c r="H141" s="4" t="s">
        <v>356</v>
      </c>
      <c r="I141" s="67">
        <v>0.54612268518518503</v>
      </c>
      <c r="J141" s="4" t="s">
        <v>1133</v>
      </c>
      <c r="K141" s="12">
        <v>43325</v>
      </c>
      <c r="L141" s="4" t="s">
        <v>366</v>
      </c>
      <c r="M141" s="4" t="s">
        <v>358</v>
      </c>
      <c r="N141" s="4" t="s">
        <v>361</v>
      </c>
      <c r="O141" s="12" t="str">
        <f t="shared" ca="1" si="4"/>
        <v>6 ans, 8 mois</v>
      </c>
      <c r="P141" s="4" t="str">
        <f>VLOOKUP(B141,Effectif!B:I,6,0)</f>
        <v>Lise DE WITTE</v>
      </c>
      <c r="Q141" s="4" t="str">
        <f>VLOOKUP(B141,Effectif!B:I,8,0)</f>
        <v>RCD</v>
      </c>
      <c r="R141" s="4">
        <f>IFERROR(VLOOKUP(C141,Sales!B:G,6,0),"-")</f>
        <v>21</v>
      </c>
      <c r="S141" s="4" t="str">
        <f>IFERROR(VLOOKUP(C141,Recolt!B:H,3,0),"-")</f>
        <v>-</v>
      </c>
      <c r="T141" s="4">
        <f t="shared" si="5"/>
        <v>21</v>
      </c>
    </row>
    <row r="142" spans="1:20" hidden="1" x14ac:dyDescent="0.25">
      <c r="A142" s="4" t="s">
        <v>411</v>
      </c>
      <c r="B142" s="4" t="s">
        <v>527</v>
      </c>
      <c r="C142" s="4">
        <v>1034875896</v>
      </c>
      <c r="D142" s="4" t="s">
        <v>390</v>
      </c>
      <c r="E142" s="4" t="s">
        <v>386</v>
      </c>
      <c r="F142" s="4" t="s">
        <v>439</v>
      </c>
      <c r="G142" s="12">
        <v>45365</v>
      </c>
      <c r="H142" s="4" t="s">
        <v>356</v>
      </c>
      <c r="I142" s="67">
        <v>0.50334490740740701</v>
      </c>
      <c r="J142" s="4" t="s">
        <v>1135</v>
      </c>
      <c r="K142" s="12">
        <v>43461</v>
      </c>
      <c r="L142" s="4" t="s">
        <v>366</v>
      </c>
      <c r="M142" s="4" t="s">
        <v>358</v>
      </c>
      <c r="N142" s="4" t="s">
        <v>361</v>
      </c>
      <c r="O142" s="12" t="str">
        <f t="shared" ca="1" si="4"/>
        <v>6 ans, 4 mois</v>
      </c>
      <c r="P142" s="4" t="str">
        <f>VLOOKUP(B142,Effectif!B:I,6,0)</f>
        <v>Lise DE WITTE</v>
      </c>
      <c r="Q142" s="4" t="str">
        <f>VLOOKUP(B142,Effectif!B:I,8,0)</f>
        <v>RCD</v>
      </c>
      <c r="R142" s="4">
        <f>IFERROR(VLOOKUP(C142,Sales!B:G,6,0),"-")</f>
        <v>347.89</v>
      </c>
      <c r="S142" s="4" t="str">
        <f>IFERROR(VLOOKUP(C142,Recolt!B:H,3,0),"-")</f>
        <v>-</v>
      </c>
      <c r="T142" s="4">
        <f t="shared" si="5"/>
        <v>347.89</v>
      </c>
    </row>
    <row r="143" spans="1:20" hidden="1" x14ac:dyDescent="0.25">
      <c r="A143" s="4" t="s">
        <v>411</v>
      </c>
      <c r="B143" s="4" t="s">
        <v>527</v>
      </c>
      <c r="C143" s="4">
        <v>1034875464</v>
      </c>
      <c r="D143" s="4" t="s">
        <v>367</v>
      </c>
      <c r="E143" s="4" t="s">
        <v>386</v>
      </c>
      <c r="F143" s="4" t="s">
        <v>439</v>
      </c>
      <c r="G143" s="12">
        <v>45366</v>
      </c>
      <c r="H143" s="4" t="s">
        <v>356</v>
      </c>
      <c r="I143" s="67">
        <v>0.54445601851851899</v>
      </c>
      <c r="J143" s="4" t="s">
        <v>1132</v>
      </c>
      <c r="K143" s="12">
        <v>43128</v>
      </c>
      <c r="L143" s="4" t="s">
        <v>366</v>
      </c>
      <c r="M143" s="4" t="s">
        <v>358</v>
      </c>
      <c r="N143" s="4" t="s">
        <v>361</v>
      </c>
      <c r="O143" s="12" t="str">
        <f t="shared" ca="1" si="4"/>
        <v>7 ans, 3 mois</v>
      </c>
      <c r="P143" s="4" t="str">
        <f>VLOOKUP(B143,Effectif!B:I,6,0)</f>
        <v>Lise DE WITTE</v>
      </c>
      <c r="Q143" s="4" t="str">
        <f>VLOOKUP(B143,Effectif!B:I,8,0)</f>
        <v>RCD</v>
      </c>
      <c r="R143" s="4">
        <f>IFERROR(VLOOKUP(C143,Sales!B:G,6,0),"-")</f>
        <v>33.96</v>
      </c>
      <c r="S143" s="4" t="str">
        <f>IFERROR(VLOOKUP(C143,Recolt!B:H,3,0),"-")</f>
        <v>-</v>
      </c>
      <c r="T143" s="4">
        <f t="shared" si="5"/>
        <v>33.96</v>
      </c>
    </row>
    <row r="144" spans="1:20" hidden="1" x14ac:dyDescent="0.25">
      <c r="A144" s="4" t="s">
        <v>411</v>
      </c>
      <c r="B144" s="4" t="s">
        <v>527</v>
      </c>
      <c r="C144" s="4">
        <v>1034868881</v>
      </c>
      <c r="D144" s="4" t="s">
        <v>390</v>
      </c>
      <c r="E144" s="4" t="s">
        <v>386</v>
      </c>
      <c r="F144" s="4" t="s">
        <v>439</v>
      </c>
      <c r="G144" s="12">
        <v>45367</v>
      </c>
      <c r="H144" s="4" t="s">
        <v>356</v>
      </c>
      <c r="I144" s="67">
        <v>0.47289351851851902</v>
      </c>
      <c r="J144" s="4" t="s">
        <v>1147</v>
      </c>
      <c r="L144" s="4" t="s">
        <v>366</v>
      </c>
      <c r="O144" s="12" t="str">
        <f t="shared" ca="1" si="4"/>
        <v>125 ans, 3 mois</v>
      </c>
      <c r="P144" s="4" t="str">
        <f>VLOOKUP(B144,Effectif!B:I,6,0)</f>
        <v>Lise DE WITTE</v>
      </c>
      <c r="Q144" s="4" t="str">
        <f>VLOOKUP(B144,Effectif!B:I,8,0)</f>
        <v>RCD</v>
      </c>
      <c r="R144" s="4">
        <f>IFERROR(VLOOKUP(C144,Sales!B:G,6,0),"-")</f>
        <v>32.159999999999997</v>
      </c>
      <c r="S144" s="4" t="str">
        <f>IFERROR(VLOOKUP(C144,Recolt!B:H,3,0),"-")</f>
        <v>-</v>
      </c>
      <c r="T144" s="4">
        <f t="shared" si="5"/>
        <v>32.159999999999997</v>
      </c>
    </row>
    <row r="145" spans="1:20" hidden="1" x14ac:dyDescent="0.25">
      <c r="A145" s="4" t="s">
        <v>411</v>
      </c>
      <c r="B145" s="4" t="s">
        <v>527</v>
      </c>
      <c r="C145" s="4">
        <v>1034874998</v>
      </c>
      <c r="D145" s="4" t="s">
        <v>382</v>
      </c>
      <c r="E145" s="4" t="s">
        <v>386</v>
      </c>
      <c r="F145" s="4" t="s">
        <v>439</v>
      </c>
      <c r="G145" s="12">
        <v>45368</v>
      </c>
      <c r="H145" s="4" t="s">
        <v>356</v>
      </c>
      <c r="I145" s="67">
        <v>0.65349537037036998</v>
      </c>
      <c r="J145" s="4" t="s">
        <v>1147</v>
      </c>
      <c r="K145" s="12">
        <v>43328</v>
      </c>
      <c r="L145" s="4" t="s">
        <v>366</v>
      </c>
      <c r="M145" s="4" t="s">
        <v>362</v>
      </c>
      <c r="O145" s="12" t="str">
        <f t="shared" ca="1" si="4"/>
        <v>6 ans, 8 mois</v>
      </c>
      <c r="P145" s="4" t="str">
        <f>VLOOKUP(B145,Effectif!B:I,6,0)</f>
        <v>Lise DE WITTE</v>
      </c>
      <c r="Q145" s="4" t="str">
        <f>VLOOKUP(B145,Effectif!B:I,8,0)</f>
        <v>RCD</v>
      </c>
      <c r="R145" s="4">
        <f>IFERROR(VLOOKUP(C145,Sales!B:G,6,0),"-")</f>
        <v>10</v>
      </c>
      <c r="S145" s="4" t="str">
        <f>IFERROR(VLOOKUP(C145,Recolt!B:H,3,0),"-")</f>
        <v>-</v>
      </c>
      <c r="T145" s="4">
        <f t="shared" si="5"/>
        <v>10</v>
      </c>
    </row>
    <row r="146" spans="1:20" hidden="1" x14ac:dyDescent="0.25">
      <c r="A146" s="4" t="s">
        <v>411</v>
      </c>
      <c r="B146" s="4" t="s">
        <v>527</v>
      </c>
      <c r="C146" s="4">
        <v>1034874905</v>
      </c>
      <c r="D146" s="4" t="s">
        <v>371</v>
      </c>
      <c r="E146" s="4" t="s">
        <v>386</v>
      </c>
      <c r="F146" s="4" t="s">
        <v>439</v>
      </c>
      <c r="G146" s="12">
        <v>45369</v>
      </c>
      <c r="H146" s="4" t="s">
        <v>356</v>
      </c>
      <c r="I146" s="67">
        <v>0.66221064814814801</v>
      </c>
      <c r="J146" s="4" t="s">
        <v>1138</v>
      </c>
      <c r="K146" s="12">
        <v>43339</v>
      </c>
      <c r="L146" s="4" t="s">
        <v>366</v>
      </c>
      <c r="M146" s="4" t="s">
        <v>358</v>
      </c>
      <c r="N146" s="4" t="s">
        <v>361</v>
      </c>
      <c r="O146" s="12" t="str">
        <f t="shared" ca="1" si="4"/>
        <v>6 ans, 8 mois</v>
      </c>
      <c r="P146" s="4" t="str">
        <f>VLOOKUP(B146,Effectif!B:I,6,0)</f>
        <v>Lise DE WITTE</v>
      </c>
      <c r="Q146" s="4" t="str">
        <f>VLOOKUP(B146,Effectif!B:I,8,0)</f>
        <v>RCD</v>
      </c>
      <c r="R146" s="4">
        <f>IFERROR(VLOOKUP(C146,Sales!B:G,6,0),"-")</f>
        <v>44</v>
      </c>
      <c r="S146" s="4" t="str">
        <f>IFERROR(VLOOKUP(C146,Recolt!B:H,3,0),"-")</f>
        <v>-</v>
      </c>
      <c r="T146" s="4">
        <f t="shared" si="5"/>
        <v>44</v>
      </c>
    </row>
    <row r="147" spans="1:20" hidden="1" x14ac:dyDescent="0.25">
      <c r="A147" s="4" t="s">
        <v>411</v>
      </c>
      <c r="B147" s="4" t="s">
        <v>527</v>
      </c>
      <c r="C147" s="4">
        <v>1034868995</v>
      </c>
      <c r="D147" s="4" t="s">
        <v>388</v>
      </c>
      <c r="E147" s="4" t="s">
        <v>386</v>
      </c>
      <c r="F147" s="4" t="s">
        <v>439</v>
      </c>
      <c r="G147" s="12">
        <v>45370</v>
      </c>
      <c r="H147" s="4" t="s">
        <v>356</v>
      </c>
      <c r="I147" s="67">
        <v>0.57131944444444405</v>
      </c>
      <c r="J147" s="4" t="s">
        <v>1142</v>
      </c>
      <c r="K147" s="12">
        <v>43325</v>
      </c>
      <c r="L147" s="4" t="s">
        <v>366</v>
      </c>
      <c r="M147" s="4" t="s">
        <v>358</v>
      </c>
      <c r="N147" s="4" t="s">
        <v>361</v>
      </c>
      <c r="O147" s="12" t="str">
        <f t="shared" ca="1" si="4"/>
        <v>6 ans, 8 mois</v>
      </c>
      <c r="P147" s="4" t="str">
        <f>VLOOKUP(B147,Effectif!B:I,6,0)</f>
        <v>Lise DE WITTE</v>
      </c>
      <c r="Q147" s="4" t="str">
        <f>VLOOKUP(B147,Effectif!B:I,8,0)</f>
        <v>RCD</v>
      </c>
      <c r="R147" s="4">
        <f>IFERROR(VLOOKUP(C147,Sales!B:G,6,0),"-")</f>
        <v>59.81</v>
      </c>
      <c r="S147" s="4" t="str">
        <f>IFERROR(VLOOKUP(C147,Recolt!B:H,3,0),"-")</f>
        <v>-</v>
      </c>
      <c r="T147" s="4">
        <f t="shared" si="5"/>
        <v>59.81</v>
      </c>
    </row>
    <row r="148" spans="1:20" hidden="1" x14ac:dyDescent="0.25">
      <c r="A148" s="4" t="s">
        <v>411</v>
      </c>
      <c r="B148" s="4" t="s">
        <v>527</v>
      </c>
      <c r="C148" s="4">
        <v>1034875820</v>
      </c>
      <c r="D148" s="4" t="s">
        <v>378</v>
      </c>
      <c r="E148" s="4" t="s">
        <v>386</v>
      </c>
      <c r="F148" s="4" t="s">
        <v>439</v>
      </c>
      <c r="G148" s="12">
        <v>45371</v>
      </c>
      <c r="H148" s="4" t="s">
        <v>356</v>
      </c>
      <c r="I148" s="67">
        <v>0.44660879629629602</v>
      </c>
      <c r="J148" s="4" t="s">
        <v>1137</v>
      </c>
      <c r="K148" s="12">
        <v>42752</v>
      </c>
      <c r="L148" s="4" t="s">
        <v>366</v>
      </c>
      <c r="M148" s="4" t="s">
        <v>358</v>
      </c>
      <c r="N148" s="4" t="s">
        <v>361</v>
      </c>
      <c r="O148" s="12" t="str">
        <f t="shared" ca="1" si="4"/>
        <v>8 ans, 3 mois</v>
      </c>
      <c r="P148" s="4" t="str">
        <f>VLOOKUP(B148,Effectif!B:I,6,0)</f>
        <v>Lise DE WITTE</v>
      </c>
      <c r="Q148" s="4" t="str">
        <f>VLOOKUP(B148,Effectif!B:I,8,0)</f>
        <v>RCD</v>
      </c>
      <c r="R148" s="4">
        <f>IFERROR(VLOOKUP(C148,Sales!B:G,6,0),"-")</f>
        <v>31.33</v>
      </c>
      <c r="S148" s="4" t="str">
        <f>IFERROR(VLOOKUP(C148,Recolt!B:H,3,0),"-")</f>
        <v>-</v>
      </c>
      <c r="T148" s="4">
        <f t="shared" si="5"/>
        <v>31.33</v>
      </c>
    </row>
    <row r="149" spans="1:20" hidden="1" x14ac:dyDescent="0.25">
      <c r="A149" s="4" t="s">
        <v>411</v>
      </c>
      <c r="B149" s="4" t="s">
        <v>527</v>
      </c>
      <c r="C149" s="4">
        <v>1034875326</v>
      </c>
      <c r="D149" s="4" t="s">
        <v>369</v>
      </c>
      <c r="E149" s="4" t="s">
        <v>386</v>
      </c>
      <c r="F149" s="4" t="s">
        <v>439</v>
      </c>
      <c r="G149" s="12">
        <v>45372</v>
      </c>
      <c r="H149" s="4" t="s">
        <v>356</v>
      </c>
      <c r="I149" s="67">
        <v>0.69795138888888897</v>
      </c>
      <c r="J149" s="4" t="s">
        <v>1135</v>
      </c>
      <c r="K149" s="12">
        <v>43316</v>
      </c>
      <c r="L149" s="4" t="s">
        <v>366</v>
      </c>
      <c r="M149" s="4" t="s">
        <v>358</v>
      </c>
      <c r="N149" s="4" t="s">
        <v>361</v>
      </c>
      <c r="O149" s="12" t="str">
        <f t="shared" ca="1" si="4"/>
        <v>6 ans, 8 mois</v>
      </c>
      <c r="P149" s="4" t="str">
        <f>VLOOKUP(B149,Effectif!B:I,6,0)</f>
        <v>Lise DE WITTE</v>
      </c>
      <c r="Q149" s="4" t="str">
        <f>VLOOKUP(B149,Effectif!B:I,8,0)</f>
        <v>RCD</v>
      </c>
      <c r="R149" s="4">
        <f>IFERROR(VLOOKUP(C149,Sales!B:G,6,0),"-")</f>
        <v>10</v>
      </c>
      <c r="S149" s="4" t="str">
        <f>IFERROR(VLOOKUP(C149,Recolt!B:H,3,0),"-")</f>
        <v>-</v>
      </c>
      <c r="T149" s="4">
        <f t="shared" si="5"/>
        <v>10</v>
      </c>
    </row>
    <row r="150" spans="1:20" hidden="1" x14ac:dyDescent="0.25">
      <c r="A150" s="4" t="s">
        <v>411</v>
      </c>
      <c r="B150" s="4" t="s">
        <v>527</v>
      </c>
      <c r="C150" s="4">
        <v>1034876090</v>
      </c>
      <c r="D150" s="4" t="s">
        <v>369</v>
      </c>
      <c r="E150" s="4" t="s">
        <v>386</v>
      </c>
      <c r="F150" s="4" t="s">
        <v>439</v>
      </c>
      <c r="G150" s="12">
        <v>45373</v>
      </c>
      <c r="H150" s="4" t="s">
        <v>356</v>
      </c>
      <c r="I150" s="67">
        <v>0.58268518518518497</v>
      </c>
      <c r="J150" s="4" t="s">
        <v>1135</v>
      </c>
      <c r="K150" s="12">
        <v>42923</v>
      </c>
      <c r="L150" s="4" t="s">
        <v>366</v>
      </c>
      <c r="M150" s="4" t="s">
        <v>358</v>
      </c>
      <c r="N150" s="4" t="s">
        <v>361</v>
      </c>
      <c r="O150" s="12" t="str">
        <f t="shared" ca="1" si="4"/>
        <v>7 ans, 9 mois</v>
      </c>
      <c r="P150" s="4" t="str">
        <f>VLOOKUP(B150,Effectif!B:I,6,0)</f>
        <v>Lise DE WITTE</v>
      </c>
      <c r="Q150" s="4" t="str">
        <f>VLOOKUP(B150,Effectif!B:I,8,0)</f>
        <v>RCD</v>
      </c>
      <c r="R150" s="4">
        <f>IFERROR(VLOOKUP(C150,Sales!B:G,6,0),"-")</f>
        <v>168.74</v>
      </c>
      <c r="S150" s="4" t="str">
        <f>IFERROR(VLOOKUP(C150,Recolt!B:H,3,0),"-")</f>
        <v>-</v>
      </c>
      <c r="T150" s="4">
        <f t="shared" si="5"/>
        <v>168.74</v>
      </c>
    </row>
    <row r="151" spans="1:20" hidden="1" x14ac:dyDescent="0.25">
      <c r="A151" s="4" t="s">
        <v>411</v>
      </c>
      <c r="B151" s="4" t="s">
        <v>527</v>
      </c>
      <c r="C151" s="4">
        <v>1034869299</v>
      </c>
      <c r="D151" s="4" t="s">
        <v>378</v>
      </c>
      <c r="E151" s="4" t="s">
        <v>386</v>
      </c>
      <c r="F151" s="4" t="s">
        <v>439</v>
      </c>
      <c r="G151" s="12">
        <v>45374</v>
      </c>
      <c r="H151" s="4" t="s">
        <v>356</v>
      </c>
      <c r="I151" s="67">
        <v>0.59560185185185199</v>
      </c>
      <c r="J151" s="4" t="s">
        <v>1134</v>
      </c>
      <c r="K151" s="12">
        <v>43449</v>
      </c>
      <c r="L151" s="4" t="s">
        <v>366</v>
      </c>
      <c r="M151" s="4" t="s">
        <v>358</v>
      </c>
      <c r="N151" s="4" t="s">
        <v>361</v>
      </c>
      <c r="O151" s="12" t="str">
        <f t="shared" ca="1" si="4"/>
        <v>6 ans, 4 mois</v>
      </c>
      <c r="P151" s="4" t="str">
        <f>VLOOKUP(B151,Effectif!B:I,6,0)</f>
        <v>Lise DE WITTE</v>
      </c>
      <c r="Q151" s="4" t="str">
        <f>VLOOKUP(B151,Effectif!B:I,8,0)</f>
        <v>RCD</v>
      </c>
      <c r="R151" s="4">
        <f>IFERROR(VLOOKUP(C151,Sales!B:G,6,0),"-")</f>
        <v>19.54</v>
      </c>
      <c r="S151" s="4" t="str">
        <f>IFERROR(VLOOKUP(C151,Recolt!B:H,3,0),"-")</f>
        <v>-</v>
      </c>
      <c r="T151" s="4">
        <f t="shared" si="5"/>
        <v>19.54</v>
      </c>
    </row>
    <row r="152" spans="1:20" hidden="1" x14ac:dyDescent="0.25">
      <c r="A152" s="4" t="s">
        <v>411</v>
      </c>
      <c r="B152" s="4" t="s">
        <v>527</v>
      </c>
      <c r="C152" s="4">
        <v>1034875819</v>
      </c>
      <c r="D152" s="4" t="s">
        <v>387</v>
      </c>
      <c r="E152" s="4" t="s">
        <v>386</v>
      </c>
      <c r="F152" s="4" t="s">
        <v>439</v>
      </c>
      <c r="G152" s="12">
        <v>45375</v>
      </c>
      <c r="H152" s="4" t="s">
        <v>356</v>
      </c>
      <c r="I152" s="67">
        <v>0.61555555555555597</v>
      </c>
      <c r="J152" s="4" t="s">
        <v>1139</v>
      </c>
      <c r="K152" s="12">
        <v>40838</v>
      </c>
      <c r="L152" s="4" t="s">
        <v>366</v>
      </c>
      <c r="M152" s="4" t="s">
        <v>358</v>
      </c>
      <c r="N152" s="4" t="s">
        <v>361</v>
      </c>
      <c r="O152" s="12" t="str">
        <f t="shared" ca="1" si="4"/>
        <v>13 ans, 6 mois</v>
      </c>
      <c r="P152" s="4" t="str">
        <f>VLOOKUP(B152,Effectif!B:I,6,0)</f>
        <v>Lise DE WITTE</v>
      </c>
      <c r="Q152" s="4" t="str">
        <f>VLOOKUP(B152,Effectif!B:I,8,0)</f>
        <v>RCD</v>
      </c>
      <c r="R152" s="4">
        <f>IFERROR(VLOOKUP(C152,Sales!B:G,6,0),"-")</f>
        <v>29</v>
      </c>
      <c r="S152" s="4" t="str">
        <f>IFERROR(VLOOKUP(C152,Recolt!B:H,3,0),"-")</f>
        <v>-</v>
      </c>
      <c r="T152" s="4">
        <f t="shared" si="5"/>
        <v>29</v>
      </c>
    </row>
    <row r="153" spans="1:20" hidden="1" x14ac:dyDescent="0.25">
      <c r="A153" s="4" t="s">
        <v>411</v>
      </c>
      <c r="B153" s="4" t="s">
        <v>527</v>
      </c>
      <c r="C153" s="4">
        <v>1034868879</v>
      </c>
      <c r="D153" s="4" t="s">
        <v>367</v>
      </c>
      <c r="E153" s="4" t="s">
        <v>386</v>
      </c>
      <c r="F153" s="4" t="s">
        <v>439</v>
      </c>
      <c r="G153" s="12">
        <v>45376</v>
      </c>
      <c r="H153" s="4" t="s">
        <v>356</v>
      </c>
      <c r="I153" s="67">
        <v>0.47942129629629598</v>
      </c>
      <c r="J153" s="4" t="s">
        <v>1131</v>
      </c>
      <c r="K153" s="12">
        <v>42424</v>
      </c>
      <c r="L153" s="4" t="s">
        <v>366</v>
      </c>
      <c r="M153" s="4" t="s">
        <v>358</v>
      </c>
      <c r="N153" s="4" t="s">
        <v>361</v>
      </c>
      <c r="O153" s="12" t="str">
        <f t="shared" ca="1" si="4"/>
        <v>9 ans, 2 mois</v>
      </c>
      <c r="P153" s="4" t="str">
        <f>VLOOKUP(B153,Effectif!B:I,6,0)</f>
        <v>Lise DE WITTE</v>
      </c>
      <c r="Q153" s="4" t="str">
        <f>VLOOKUP(B153,Effectif!B:I,8,0)</f>
        <v>RCD</v>
      </c>
      <c r="R153" s="4">
        <f>IFERROR(VLOOKUP(C153,Sales!B:G,6,0),"-")</f>
        <v>151</v>
      </c>
      <c r="S153" s="4" t="str">
        <f>IFERROR(VLOOKUP(C153,Recolt!B:H,3,0),"-")</f>
        <v>-</v>
      </c>
      <c r="T153" s="4">
        <f t="shared" si="5"/>
        <v>151</v>
      </c>
    </row>
    <row r="154" spans="1:20" hidden="1" x14ac:dyDescent="0.25">
      <c r="A154" s="4" t="s">
        <v>411</v>
      </c>
      <c r="B154" s="4" t="s">
        <v>527</v>
      </c>
      <c r="C154" s="4">
        <v>1034876410</v>
      </c>
      <c r="D154" s="4" t="s">
        <v>363</v>
      </c>
      <c r="E154" s="4" t="s">
        <v>386</v>
      </c>
      <c r="F154" s="4" t="s">
        <v>439</v>
      </c>
      <c r="G154" s="12">
        <v>45377</v>
      </c>
      <c r="H154" s="4" t="s">
        <v>356</v>
      </c>
      <c r="I154" s="67">
        <v>0.439537037037037</v>
      </c>
      <c r="J154" s="4" t="s">
        <v>1137</v>
      </c>
      <c r="K154" s="12">
        <v>42625</v>
      </c>
      <c r="L154" s="4" t="s">
        <v>366</v>
      </c>
      <c r="M154" s="4" t="s">
        <v>358</v>
      </c>
      <c r="N154" s="4" t="s">
        <v>359</v>
      </c>
      <c r="O154" s="12" t="str">
        <f t="shared" ca="1" si="4"/>
        <v>8 ans, 7 mois</v>
      </c>
      <c r="P154" s="4" t="str">
        <f>VLOOKUP(B154,Effectif!B:I,6,0)</f>
        <v>Lise DE WITTE</v>
      </c>
      <c r="Q154" s="4" t="str">
        <f>VLOOKUP(B154,Effectif!B:I,8,0)</f>
        <v>RCD</v>
      </c>
      <c r="R154" s="4">
        <f>IFERROR(VLOOKUP(C154,Sales!B:G,6,0),"-")</f>
        <v>190.95</v>
      </c>
      <c r="S154" s="4" t="str">
        <f>IFERROR(VLOOKUP(C154,Recolt!B:H,3,0),"-")</f>
        <v>-</v>
      </c>
      <c r="T154" s="4">
        <f t="shared" si="5"/>
        <v>190.95</v>
      </c>
    </row>
    <row r="155" spans="1:20" hidden="1" x14ac:dyDescent="0.25">
      <c r="A155" s="4" t="s">
        <v>411</v>
      </c>
      <c r="B155" s="4" t="s">
        <v>527</v>
      </c>
      <c r="C155" s="4">
        <v>1034876622</v>
      </c>
      <c r="D155" s="4" t="s">
        <v>387</v>
      </c>
      <c r="E155" s="4" t="s">
        <v>386</v>
      </c>
      <c r="F155" s="4" t="s">
        <v>439</v>
      </c>
      <c r="G155" s="12">
        <v>45378</v>
      </c>
      <c r="H155" s="4" t="s">
        <v>356</v>
      </c>
      <c r="I155" s="67">
        <v>0.611990740740741</v>
      </c>
      <c r="J155" s="4" t="s">
        <v>1133</v>
      </c>
      <c r="K155" s="12">
        <v>43389</v>
      </c>
      <c r="L155" s="4" t="s">
        <v>366</v>
      </c>
      <c r="M155" s="4" t="s">
        <v>358</v>
      </c>
      <c r="N155" s="4" t="s">
        <v>361</v>
      </c>
      <c r="O155" s="12" t="str">
        <f t="shared" ca="1" si="4"/>
        <v>6 ans, 6 mois</v>
      </c>
      <c r="P155" s="4" t="str">
        <f>VLOOKUP(B155,Effectif!B:I,6,0)</f>
        <v>Lise DE WITTE</v>
      </c>
      <c r="Q155" s="4" t="str">
        <f>VLOOKUP(B155,Effectif!B:I,8,0)</f>
        <v>RCD</v>
      </c>
      <c r="R155" s="4">
        <f>IFERROR(VLOOKUP(C155,Sales!B:G,6,0),"-")</f>
        <v>158.30000000000001</v>
      </c>
      <c r="S155" s="4" t="str">
        <f>IFERROR(VLOOKUP(C155,Recolt!B:H,3,0),"-")</f>
        <v>-</v>
      </c>
      <c r="T155" s="4">
        <f t="shared" si="5"/>
        <v>158.30000000000001</v>
      </c>
    </row>
    <row r="156" spans="1:20" hidden="1" x14ac:dyDescent="0.25">
      <c r="A156" s="4" t="s">
        <v>411</v>
      </c>
      <c r="B156" s="4" t="s">
        <v>527</v>
      </c>
      <c r="C156" s="4">
        <v>1034876502</v>
      </c>
      <c r="D156" s="4" t="s">
        <v>369</v>
      </c>
      <c r="E156" s="4" t="s">
        <v>386</v>
      </c>
      <c r="F156" s="4" t="s">
        <v>439</v>
      </c>
      <c r="G156" s="12">
        <v>45379</v>
      </c>
      <c r="H156" s="4" t="s">
        <v>356</v>
      </c>
      <c r="I156" s="67">
        <v>0.61827546296296299</v>
      </c>
      <c r="J156" s="4" t="s">
        <v>1135</v>
      </c>
      <c r="K156" s="12">
        <v>42923</v>
      </c>
      <c r="L156" s="4" t="s">
        <v>366</v>
      </c>
      <c r="M156" s="4" t="s">
        <v>358</v>
      </c>
      <c r="N156" s="4" t="s">
        <v>361</v>
      </c>
      <c r="O156" s="12" t="str">
        <f t="shared" ca="1" si="4"/>
        <v>7 ans, 9 mois</v>
      </c>
      <c r="P156" s="4" t="str">
        <f>VLOOKUP(B156,Effectif!B:I,6,0)</f>
        <v>Lise DE WITTE</v>
      </c>
      <c r="Q156" s="4" t="str">
        <f>VLOOKUP(B156,Effectif!B:I,8,0)</f>
        <v>RCD</v>
      </c>
      <c r="R156" s="4">
        <f>IFERROR(VLOOKUP(C156,Sales!B:G,6,0),"-")</f>
        <v>50</v>
      </c>
      <c r="S156" s="4" t="str">
        <f>IFERROR(VLOOKUP(C156,Recolt!B:H,3,0),"-")</f>
        <v>-</v>
      </c>
      <c r="T156" s="4">
        <f t="shared" si="5"/>
        <v>50</v>
      </c>
    </row>
    <row r="157" spans="1:20" hidden="1" x14ac:dyDescent="0.25">
      <c r="A157" s="4" t="s">
        <v>411</v>
      </c>
      <c r="B157" s="4" t="s">
        <v>527</v>
      </c>
      <c r="C157" s="4">
        <v>1034876836</v>
      </c>
      <c r="D157" s="4" t="s">
        <v>378</v>
      </c>
      <c r="E157" s="4" t="s">
        <v>386</v>
      </c>
      <c r="F157" s="4" t="s">
        <v>439</v>
      </c>
      <c r="G157" s="12">
        <v>45380</v>
      </c>
      <c r="H157" s="4" t="s">
        <v>356</v>
      </c>
      <c r="I157" s="67">
        <v>0.65868055555555605</v>
      </c>
      <c r="J157" s="4" t="s">
        <v>1135</v>
      </c>
      <c r="K157" s="12">
        <v>42817</v>
      </c>
      <c r="L157" s="4" t="s">
        <v>366</v>
      </c>
      <c r="M157" s="4" t="s">
        <v>358</v>
      </c>
      <c r="N157" s="4" t="s">
        <v>361</v>
      </c>
      <c r="O157" s="12" t="str">
        <f t="shared" ca="1" si="4"/>
        <v>8 ans, 1 mois</v>
      </c>
      <c r="P157" s="4" t="str">
        <f>VLOOKUP(B157,Effectif!B:I,6,0)</f>
        <v>Lise DE WITTE</v>
      </c>
      <c r="Q157" s="4" t="str">
        <f>VLOOKUP(B157,Effectif!B:I,8,0)</f>
        <v>RCD</v>
      </c>
      <c r="R157" s="4">
        <f>IFERROR(VLOOKUP(C157,Sales!B:G,6,0),"-")</f>
        <v>375</v>
      </c>
      <c r="S157" s="4" t="str">
        <f>IFERROR(VLOOKUP(C157,Recolt!B:H,3,0),"-")</f>
        <v>-</v>
      </c>
      <c r="T157" s="4">
        <f t="shared" si="5"/>
        <v>375</v>
      </c>
    </row>
    <row r="158" spans="1:20" hidden="1" x14ac:dyDescent="0.25">
      <c r="A158" s="4" t="s">
        <v>411</v>
      </c>
      <c r="B158" s="4" t="s">
        <v>527</v>
      </c>
      <c r="C158" s="4">
        <v>1034873286</v>
      </c>
      <c r="D158" s="4" t="s">
        <v>369</v>
      </c>
      <c r="E158" s="4" t="s">
        <v>386</v>
      </c>
      <c r="F158" s="4" t="s">
        <v>439</v>
      </c>
      <c r="G158" s="12">
        <v>45381</v>
      </c>
      <c r="H158" s="4" t="s">
        <v>356</v>
      </c>
      <c r="I158" s="67">
        <v>0.51980324074074102</v>
      </c>
      <c r="J158" s="4" t="s">
        <v>1132</v>
      </c>
      <c r="K158" s="12">
        <v>43180</v>
      </c>
      <c r="L158" s="4" t="s">
        <v>366</v>
      </c>
      <c r="M158" s="4" t="s">
        <v>358</v>
      </c>
      <c r="N158" s="4" t="s">
        <v>361</v>
      </c>
      <c r="O158" s="12" t="str">
        <f t="shared" ca="1" si="4"/>
        <v>7 ans, 1 mois</v>
      </c>
      <c r="P158" s="4" t="str">
        <f>VLOOKUP(B158,Effectif!B:I,6,0)</f>
        <v>Lise DE WITTE</v>
      </c>
      <c r="Q158" s="4" t="str">
        <f>VLOOKUP(B158,Effectif!B:I,8,0)</f>
        <v>RCD</v>
      </c>
      <c r="R158" s="4">
        <f>IFERROR(VLOOKUP(C158,Sales!B:G,6,0),"-")</f>
        <v>50</v>
      </c>
      <c r="S158" s="4" t="str">
        <f>IFERROR(VLOOKUP(C158,Recolt!B:H,3,0),"-")</f>
        <v>-</v>
      </c>
      <c r="T158" s="4">
        <f t="shared" si="5"/>
        <v>50</v>
      </c>
    </row>
    <row r="159" spans="1:20" hidden="1" x14ac:dyDescent="0.25">
      <c r="A159" s="4" t="s">
        <v>411</v>
      </c>
      <c r="B159" s="4" t="s">
        <v>542</v>
      </c>
      <c r="C159" s="4">
        <v>1034872121</v>
      </c>
      <c r="D159" s="4" t="s">
        <v>354</v>
      </c>
      <c r="E159" s="4" t="s">
        <v>360</v>
      </c>
      <c r="F159" s="4" t="s">
        <v>354</v>
      </c>
      <c r="G159" s="12">
        <v>45382</v>
      </c>
      <c r="H159" s="4" t="s">
        <v>389</v>
      </c>
      <c r="I159" s="67">
        <v>0.44199074074074102</v>
      </c>
      <c r="J159" s="4" t="s">
        <v>1135</v>
      </c>
      <c r="K159" s="12">
        <v>41610</v>
      </c>
      <c r="L159" s="4" t="s">
        <v>366</v>
      </c>
      <c r="M159" s="4" t="s">
        <v>358</v>
      </c>
      <c r="N159" s="4" t="s">
        <v>361</v>
      </c>
      <c r="O159" s="12" t="str">
        <f t="shared" ca="1" si="4"/>
        <v>11 ans, 4 mois</v>
      </c>
      <c r="P159" s="4" t="str">
        <f>VLOOKUP(B159,Effectif!B:I,6,0)</f>
        <v>Lise DE WITTE</v>
      </c>
      <c r="Q159" s="4" t="str">
        <f>VLOOKUP(B159,Effectif!B:I,8,0)</f>
        <v>RCD</v>
      </c>
      <c r="R159" s="4">
        <f>IFERROR(VLOOKUP(C159,Sales!B:G,6,0),"-")</f>
        <v>223</v>
      </c>
      <c r="S159" s="4" t="str">
        <f>IFERROR(VLOOKUP(C159,Recolt!B:H,3,0),"-")</f>
        <v>-</v>
      </c>
      <c r="T159" s="4">
        <f t="shared" si="5"/>
        <v>223</v>
      </c>
    </row>
    <row r="160" spans="1:20" hidden="1" x14ac:dyDescent="0.25">
      <c r="A160" s="4" t="s">
        <v>411</v>
      </c>
      <c r="B160" s="4" t="s">
        <v>542</v>
      </c>
      <c r="C160" s="4">
        <v>1034876291</v>
      </c>
      <c r="D160" s="4" t="s">
        <v>382</v>
      </c>
      <c r="E160" s="4" t="s">
        <v>386</v>
      </c>
      <c r="F160" s="4" t="s">
        <v>439</v>
      </c>
      <c r="G160" s="12">
        <v>45394</v>
      </c>
      <c r="H160" s="4" t="s">
        <v>356</v>
      </c>
      <c r="I160" s="67">
        <v>0.66223379629629597</v>
      </c>
      <c r="J160" s="4" t="s">
        <v>1133</v>
      </c>
      <c r="K160" s="12">
        <v>43353</v>
      </c>
      <c r="L160" s="4" t="s">
        <v>366</v>
      </c>
      <c r="M160" s="4" t="s">
        <v>358</v>
      </c>
      <c r="N160" s="4" t="s">
        <v>359</v>
      </c>
      <c r="O160" s="12" t="str">
        <f t="shared" ca="1" si="4"/>
        <v>6 ans, 7 mois</v>
      </c>
      <c r="P160" s="4" t="str">
        <f>VLOOKUP(B160,Effectif!B:I,6,0)</f>
        <v>Lise DE WITTE</v>
      </c>
      <c r="Q160" s="4" t="str">
        <f>VLOOKUP(B160,Effectif!B:I,8,0)</f>
        <v>RCD</v>
      </c>
      <c r="R160" s="4">
        <f>IFERROR(VLOOKUP(C160,Sales!B:G,6,0),"-")</f>
        <v>72</v>
      </c>
      <c r="S160" s="4" t="str">
        <f>IFERROR(VLOOKUP(C160,Recolt!B:H,3,0),"-")</f>
        <v>-</v>
      </c>
      <c r="T160" s="4">
        <f t="shared" si="5"/>
        <v>72</v>
      </c>
    </row>
    <row r="161" spans="1:20" hidden="1" x14ac:dyDescent="0.25">
      <c r="A161" s="4" t="s">
        <v>411</v>
      </c>
      <c r="B161" s="4" t="s">
        <v>542</v>
      </c>
      <c r="C161" s="4">
        <v>1034875271</v>
      </c>
      <c r="D161" s="4" t="s">
        <v>371</v>
      </c>
      <c r="E161" s="4" t="s">
        <v>386</v>
      </c>
      <c r="F161" s="4" t="s">
        <v>439</v>
      </c>
      <c r="G161" s="12">
        <v>45395</v>
      </c>
      <c r="H161" s="4" t="s">
        <v>356</v>
      </c>
      <c r="I161" s="67">
        <v>0.35303240740740699</v>
      </c>
      <c r="J161" s="4" t="s">
        <v>1132</v>
      </c>
      <c r="K161" s="12">
        <v>43290</v>
      </c>
      <c r="L161" s="4" t="s">
        <v>366</v>
      </c>
      <c r="M161" s="4" t="s">
        <v>358</v>
      </c>
      <c r="N161" s="4" t="s">
        <v>361</v>
      </c>
      <c r="O161" s="12" t="str">
        <f t="shared" ca="1" si="4"/>
        <v>6 ans, 9 mois</v>
      </c>
      <c r="P161" s="4" t="str">
        <f>VLOOKUP(B161,Effectif!B:I,6,0)</f>
        <v>Lise DE WITTE</v>
      </c>
      <c r="Q161" s="4" t="str">
        <f>VLOOKUP(B161,Effectif!B:I,8,0)</f>
        <v>RCD</v>
      </c>
      <c r="R161" s="4">
        <f>IFERROR(VLOOKUP(C161,Sales!B:G,6,0),"-")</f>
        <v>67</v>
      </c>
      <c r="S161" s="4" t="str">
        <f>IFERROR(VLOOKUP(C161,Recolt!B:H,3,0),"-")</f>
        <v>-</v>
      </c>
      <c r="T161" s="4">
        <f t="shared" si="5"/>
        <v>67</v>
      </c>
    </row>
    <row r="162" spans="1:20" hidden="1" x14ac:dyDescent="0.25">
      <c r="A162" s="4" t="s">
        <v>411</v>
      </c>
      <c r="B162" s="4" t="s">
        <v>542</v>
      </c>
      <c r="C162" s="4">
        <v>1034872467</v>
      </c>
      <c r="D162" s="4" t="s">
        <v>369</v>
      </c>
      <c r="E162" s="4" t="s">
        <v>386</v>
      </c>
      <c r="F162" s="4" t="s">
        <v>439</v>
      </c>
      <c r="G162" s="12">
        <v>45396</v>
      </c>
      <c r="H162" s="4" t="s">
        <v>356</v>
      </c>
      <c r="I162" s="67">
        <v>0.71134259259259303</v>
      </c>
      <c r="J162" s="4" t="s">
        <v>1135</v>
      </c>
      <c r="K162" s="12">
        <v>42828</v>
      </c>
      <c r="L162" s="4" t="s">
        <v>366</v>
      </c>
      <c r="M162" s="4" t="s">
        <v>358</v>
      </c>
      <c r="N162" s="4" t="s">
        <v>361</v>
      </c>
      <c r="O162" s="12" t="str">
        <f t="shared" ca="1" si="4"/>
        <v>8 ans, 0 mois</v>
      </c>
      <c r="P162" s="4" t="str">
        <f>VLOOKUP(B162,Effectif!B:I,6,0)</f>
        <v>Lise DE WITTE</v>
      </c>
      <c r="Q162" s="4" t="str">
        <f>VLOOKUP(B162,Effectif!B:I,8,0)</f>
        <v>RCD</v>
      </c>
      <c r="R162" s="4">
        <f>IFERROR(VLOOKUP(C162,Sales!B:G,6,0),"-")</f>
        <v>78.180000000000007</v>
      </c>
      <c r="S162" s="4" t="str">
        <f>IFERROR(VLOOKUP(C162,Recolt!B:H,3,0),"-")</f>
        <v>-</v>
      </c>
      <c r="T162" s="4">
        <f t="shared" si="5"/>
        <v>78.180000000000007</v>
      </c>
    </row>
    <row r="163" spans="1:20" hidden="1" x14ac:dyDescent="0.25">
      <c r="A163" s="4" t="s">
        <v>411</v>
      </c>
      <c r="B163" s="4" t="s">
        <v>542</v>
      </c>
      <c r="C163" s="4">
        <v>1034874596</v>
      </c>
      <c r="D163" s="4" t="s">
        <v>354</v>
      </c>
      <c r="E163" s="4" t="s">
        <v>355</v>
      </c>
      <c r="F163" s="4" t="s">
        <v>439</v>
      </c>
      <c r="G163" s="12">
        <v>45397</v>
      </c>
      <c r="H163" s="4" t="s">
        <v>389</v>
      </c>
      <c r="I163" s="67">
        <v>0.58929398148148104</v>
      </c>
      <c r="J163" s="4" t="s">
        <v>1131</v>
      </c>
      <c r="K163" s="12">
        <v>42667</v>
      </c>
      <c r="L163" s="4" t="s">
        <v>366</v>
      </c>
      <c r="M163" s="4" t="s">
        <v>358</v>
      </c>
      <c r="N163" s="4" t="s">
        <v>361</v>
      </c>
      <c r="O163" s="12" t="str">
        <f t="shared" ref="O163:O226" ca="1" si="6">YEAR(TODAY())-YEAR(K163)-IF(MONTH(TODAY())&lt;MONTH(K163),1,IF(AND(MONTH(TODAY())=MONTH(K163),DAY(TODAY())&lt;DAY(K163)),1,0)) &amp; " ans, " &amp; MONTH(TODAY())-MONTH(K163)+IF(MONTH(TODAY())&lt;MONTH(K163),12,0) &amp; " mois"</f>
        <v>8 ans, 6 mois</v>
      </c>
      <c r="P163" s="4" t="str">
        <f>VLOOKUP(B163,Effectif!B:I,6,0)</f>
        <v>Lise DE WITTE</v>
      </c>
      <c r="Q163" s="4" t="str">
        <f>VLOOKUP(B163,Effectif!B:I,8,0)</f>
        <v>RCD</v>
      </c>
      <c r="R163" s="4">
        <f>IFERROR(VLOOKUP(C163,Sales!B:G,6,0),"-")</f>
        <v>100</v>
      </c>
      <c r="S163" s="4" t="str">
        <f>IFERROR(VLOOKUP(C163,Recolt!B:H,3,0),"-")</f>
        <v>-</v>
      </c>
      <c r="T163" s="4">
        <f t="shared" si="5"/>
        <v>100</v>
      </c>
    </row>
    <row r="164" spans="1:20" hidden="1" x14ac:dyDescent="0.25">
      <c r="A164" s="4" t="s">
        <v>411</v>
      </c>
      <c r="B164" s="4" t="s">
        <v>542</v>
      </c>
      <c r="C164" s="4">
        <v>1034871168</v>
      </c>
      <c r="D164" s="4" t="s">
        <v>354</v>
      </c>
      <c r="E164" s="4" t="s">
        <v>355</v>
      </c>
      <c r="F164" s="4" t="s">
        <v>354</v>
      </c>
      <c r="G164" s="12">
        <v>45398</v>
      </c>
      <c r="H164" s="4" t="s">
        <v>389</v>
      </c>
      <c r="I164" s="67">
        <v>0.60596064814814798</v>
      </c>
      <c r="J164" s="4" t="s">
        <v>1131</v>
      </c>
      <c r="K164" s="12">
        <v>40833</v>
      </c>
      <c r="L164" s="4" t="s">
        <v>366</v>
      </c>
      <c r="M164" s="4" t="s">
        <v>358</v>
      </c>
      <c r="N164" s="4" t="s">
        <v>361</v>
      </c>
      <c r="O164" s="12" t="str">
        <f t="shared" ca="1" si="6"/>
        <v>13 ans, 6 mois</v>
      </c>
      <c r="P164" s="4" t="str">
        <f>VLOOKUP(B164,Effectif!B:I,6,0)</f>
        <v>Lise DE WITTE</v>
      </c>
      <c r="Q164" s="4" t="str">
        <f>VLOOKUP(B164,Effectif!B:I,8,0)</f>
        <v>RCD</v>
      </c>
      <c r="R164" s="4">
        <f>IFERROR(VLOOKUP(C164,Sales!B:G,6,0),"-")</f>
        <v>15</v>
      </c>
      <c r="S164" s="4" t="str">
        <f>IFERROR(VLOOKUP(C164,Recolt!B:H,3,0),"-")</f>
        <v>-</v>
      </c>
      <c r="T164" s="4">
        <f t="shared" si="5"/>
        <v>15</v>
      </c>
    </row>
    <row r="165" spans="1:20" hidden="1" x14ac:dyDescent="0.25">
      <c r="A165" s="4" t="s">
        <v>411</v>
      </c>
      <c r="B165" s="4" t="s">
        <v>542</v>
      </c>
      <c r="C165" s="4">
        <v>1034876101</v>
      </c>
      <c r="D165" s="4" t="s">
        <v>354</v>
      </c>
      <c r="E165" s="4" t="s">
        <v>355</v>
      </c>
      <c r="F165" s="4" t="s">
        <v>354</v>
      </c>
      <c r="G165" s="12">
        <v>45399</v>
      </c>
      <c r="H165" s="4" t="s">
        <v>389</v>
      </c>
      <c r="I165" s="67">
        <v>0.68400462962963005</v>
      </c>
      <c r="J165" s="4" t="s">
        <v>1147</v>
      </c>
      <c r="K165" s="12">
        <v>42571</v>
      </c>
      <c r="L165" s="4" t="s">
        <v>366</v>
      </c>
      <c r="M165" s="4" t="s">
        <v>362</v>
      </c>
      <c r="O165" s="12" t="str">
        <f t="shared" ca="1" si="6"/>
        <v>8 ans, 9 mois</v>
      </c>
      <c r="P165" s="4" t="str">
        <f>VLOOKUP(B165,Effectif!B:I,6,0)</f>
        <v>Lise DE WITTE</v>
      </c>
      <c r="Q165" s="4" t="str">
        <f>VLOOKUP(B165,Effectif!B:I,8,0)</f>
        <v>RCD</v>
      </c>
      <c r="R165" s="4">
        <f>IFERROR(VLOOKUP(C165,Sales!B:G,6,0),"-")</f>
        <v>73.14</v>
      </c>
      <c r="S165" s="4" t="str">
        <f>IFERROR(VLOOKUP(C165,Recolt!B:H,3,0),"-")</f>
        <v>-</v>
      </c>
      <c r="T165" s="4">
        <f t="shared" si="5"/>
        <v>73.14</v>
      </c>
    </row>
    <row r="166" spans="1:20" hidden="1" x14ac:dyDescent="0.25">
      <c r="A166" s="4" t="s">
        <v>411</v>
      </c>
      <c r="B166" s="4" t="s">
        <v>542</v>
      </c>
      <c r="C166" s="4">
        <v>1034874853</v>
      </c>
      <c r="D166" s="4" t="s">
        <v>390</v>
      </c>
      <c r="E166" s="4" t="s">
        <v>386</v>
      </c>
      <c r="F166" s="4" t="s">
        <v>439</v>
      </c>
      <c r="G166" s="12">
        <v>45400</v>
      </c>
      <c r="H166" s="4" t="s">
        <v>356</v>
      </c>
      <c r="I166" s="67">
        <v>0.36134259259259299</v>
      </c>
      <c r="J166" s="4" t="s">
        <v>1135</v>
      </c>
      <c r="K166" s="12">
        <v>43443</v>
      </c>
      <c r="L166" s="4" t="s">
        <v>366</v>
      </c>
      <c r="M166" s="4" t="s">
        <v>358</v>
      </c>
      <c r="N166" s="4" t="s">
        <v>361</v>
      </c>
      <c r="O166" s="12" t="str">
        <f t="shared" ca="1" si="6"/>
        <v>6 ans, 4 mois</v>
      </c>
      <c r="P166" s="4" t="str">
        <f>VLOOKUP(B166,Effectif!B:I,6,0)</f>
        <v>Lise DE WITTE</v>
      </c>
      <c r="Q166" s="4" t="str">
        <f>VLOOKUP(B166,Effectif!B:I,8,0)</f>
        <v>RCD</v>
      </c>
      <c r="R166" s="4">
        <f>IFERROR(VLOOKUP(C166,Sales!B:G,6,0),"-")</f>
        <v>50.18</v>
      </c>
      <c r="S166" s="4" t="str">
        <f>IFERROR(VLOOKUP(C166,Recolt!B:H,3,0),"-")</f>
        <v>-</v>
      </c>
      <c r="T166" s="4">
        <f t="shared" si="5"/>
        <v>50.18</v>
      </c>
    </row>
    <row r="167" spans="1:20" hidden="1" x14ac:dyDescent="0.25">
      <c r="A167" s="4" t="s">
        <v>411</v>
      </c>
      <c r="B167" s="4" t="s">
        <v>542</v>
      </c>
      <c r="C167" s="4">
        <v>1034876205</v>
      </c>
      <c r="D167" s="4" t="s">
        <v>378</v>
      </c>
      <c r="E167" s="4" t="s">
        <v>386</v>
      </c>
      <c r="F167" s="4" t="s">
        <v>439</v>
      </c>
      <c r="G167" s="12">
        <v>45401</v>
      </c>
      <c r="H167" s="4" t="s">
        <v>356</v>
      </c>
      <c r="I167" s="67">
        <v>0.37494212962963003</v>
      </c>
      <c r="J167" s="4" t="s">
        <v>1134</v>
      </c>
      <c r="K167" s="12">
        <v>43430</v>
      </c>
      <c r="L167" s="4" t="s">
        <v>366</v>
      </c>
      <c r="M167" s="4" t="s">
        <v>358</v>
      </c>
      <c r="N167" s="4" t="s">
        <v>361</v>
      </c>
      <c r="O167" s="12" t="str">
        <f t="shared" ca="1" si="6"/>
        <v>6 ans, 5 mois</v>
      </c>
      <c r="P167" s="4" t="str">
        <f>VLOOKUP(B167,Effectif!B:I,6,0)</f>
        <v>Lise DE WITTE</v>
      </c>
      <c r="Q167" s="4" t="str">
        <f>VLOOKUP(B167,Effectif!B:I,8,0)</f>
        <v>RCD</v>
      </c>
      <c r="R167" s="4">
        <f>IFERROR(VLOOKUP(C167,Sales!B:G,6,0),"-")</f>
        <v>144</v>
      </c>
      <c r="S167" s="4" t="str">
        <f>IFERROR(VLOOKUP(C167,Recolt!B:H,3,0),"-")</f>
        <v>-</v>
      </c>
      <c r="T167" s="4">
        <f t="shared" si="5"/>
        <v>144</v>
      </c>
    </row>
    <row r="168" spans="1:20" hidden="1" x14ac:dyDescent="0.25">
      <c r="A168" s="4" t="s">
        <v>411</v>
      </c>
      <c r="B168" s="4" t="s">
        <v>542</v>
      </c>
      <c r="C168" s="4">
        <v>1034873541</v>
      </c>
      <c r="D168" s="4" t="s">
        <v>380</v>
      </c>
      <c r="E168" s="4" t="s">
        <v>386</v>
      </c>
      <c r="F168" s="4" t="s">
        <v>439</v>
      </c>
      <c r="G168" s="12">
        <v>45402</v>
      </c>
      <c r="H168" s="4" t="s">
        <v>356</v>
      </c>
      <c r="I168" s="67">
        <v>0.38490740740740698</v>
      </c>
      <c r="J168" s="4" t="s">
        <v>1133</v>
      </c>
      <c r="K168" s="12">
        <v>43041</v>
      </c>
      <c r="L168" s="4" t="s">
        <v>366</v>
      </c>
      <c r="M168" s="4" t="s">
        <v>358</v>
      </c>
      <c r="N168" s="4" t="s">
        <v>361</v>
      </c>
      <c r="O168" s="12" t="str">
        <f t="shared" ca="1" si="6"/>
        <v>7 ans, 5 mois</v>
      </c>
      <c r="P168" s="4" t="str">
        <f>VLOOKUP(B168,Effectif!B:I,6,0)</f>
        <v>Lise DE WITTE</v>
      </c>
      <c r="Q168" s="4" t="str">
        <f>VLOOKUP(B168,Effectif!B:I,8,0)</f>
        <v>RCD</v>
      </c>
      <c r="R168" s="4">
        <f>IFERROR(VLOOKUP(C168,Sales!B:G,6,0),"-")</f>
        <v>5</v>
      </c>
      <c r="S168" s="4" t="str">
        <f>IFERROR(VLOOKUP(C168,Recolt!B:H,3,0),"-")</f>
        <v>-</v>
      </c>
      <c r="T168" s="4">
        <f t="shared" si="5"/>
        <v>5</v>
      </c>
    </row>
    <row r="169" spans="1:20" hidden="1" x14ac:dyDescent="0.25">
      <c r="A169" s="4" t="s">
        <v>411</v>
      </c>
      <c r="B169" s="4" t="s">
        <v>542</v>
      </c>
      <c r="C169" s="4">
        <v>1034874294</v>
      </c>
      <c r="D169" s="4" t="s">
        <v>369</v>
      </c>
      <c r="E169" s="4" t="s">
        <v>386</v>
      </c>
      <c r="F169" s="4" t="s">
        <v>439</v>
      </c>
      <c r="G169" s="12">
        <v>45403</v>
      </c>
      <c r="H169" s="4" t="s">
        <v>356</v>
      </c>
      <c r="I169" s="67">
        <v>0.36059027777777802</v>
      </c>
      <c r="J169" s="4" t="s">
        <v>1135</v>
      </c>
      <c r="K169" s="12">
        <v>42745</v>
      </c>
      <c r="L169" s="4" t="s">
        <v>366</v>
      </c>
      <c r="M169" s="4" t="s">
        <v>358</v>
      </c>
      <c r="N169" s="4" t="s">
        <v>361</v>
      </c>
      <c r="O169" s="12" t="str">
        <f t="shared" ca="1" si="6"/>
        <v>8 ans, 3 mois</v>
      </c>
      <c r="P169" s="4" t="str">
        <f>VLOOKUP(B169,Effectif!B:I,6,0)</f>
        <v>Lise DE WITTE</v>
      </c>
      <c r="Q169" s="4" t="str">
        <f>VLOOKUP(B169,Effectif!B:I,8,0)</f>
        <v>RCD</v>
      </c>
      <c r="R169" s="4">
        <f>IFERROR(VLOOKUP(C169,Sales!B:G,6,0),"-")</f>
        <v>100</v>
      </c>
      <c r="S169" s="4" t="str">
        <f>IFERROR(VLOOKUP(C169,Recolt!B:H,3,0),"-")</f>
        <v>-</v>
      </c>
      <c r="T169" s="4">
        <f t="shared" si="5"/>
        <v>100</v>
      </c>
    </row>
    <row r="170" spans="1:20" hidden="1" x14ac:dyDescent="0.25">
      <c r="A170" s="4" t="s">
        <v>411</v>
      </c>
      <c r="B170" s="4" t="s">
        <v>542</v>
      </c>
      <c r="C170" s="4">
        <v>1034872606</v>
      </c>
      <c r="D170" s="4" t="s">
        <v>369</v>
      </c>
      <c r="E170" s="4" t="s">
        <v>386</v>
      </c>
      <c r="F170" s="4" t="s">
        <v>439</v>
      </c>
      <c r="G170" s="12">
        <v>45404</v>
      </c>
      <c r="H170" s="4" t="s">
        <v>356</v>
      </c>
      <c r="I170" s="67">
        <v>0.70373842592592595</v>
      </c>
      <c r="J170" s="4" t="s">
        <v>1137</v>
      </c>
      <c r="K170" s="12">
        <v>42339</v>
      </c>
      <c r="L170" s="4" t="s">
        <v>366</v>
      </c>
      <c r="M170" s="4" t="s">
        <v>358</v>
      </c>
      <c r="N170" s="4" t="s">
        <v>361</v>
      </c>
      <c r="O170" s="12" t="str">
        <f t="shared" ca="1" si="6"/>
        <v>9 ans, 4 mois</v>
      </c>
      <c r="P170" s="4" t="str">
        <f>VLOOKUP(B170,Effectif!B:I,6,0)</f>
        <v>Lise DE WITTE</v>
      </c>
      <c r="Q170" s="4" t="str">
        <f>VLOOKUP(B170,Effectif!B:I,8,0)</f>
        <v>RCD</v>
      </c>
      <c r="R170" s="4">
        <f>IFERROR(VLOOKUP(C170,Sales!B:G,6,0),"-")</f>
        <v>20.95</v>
      </c>
      <c r="S170" s="4" t="str">
        <f>IFERROR(VLOOKUP(C170,Recolt!B:H,3,0),"-")</f>
        <v>-</v>
      </c>
      <c r="T170" s="4">
        <f t="shared" si="5"/>
        <v>20.95</v>
      </c>
    </row>
    <row r="171" spans="1:20" hidden="1" x14ac:dyDescent="0.25">
      <c r="A171" s="4" t="s">
        <v>411</v>
      </c>
      <c r="B171" s="4" t="s">
        <v>542</v>
      </c>
      <c r="C171" s="4">
        <v>1034873086</v>
      </c>
      <c r="D171" s="4" t="s">
        <v>369</v>
      </c>
      <c r="E171" s="4" t="s">
        <v>386</v>
      </c>
      <c r="F171" s="4" t="s">
        <v>439</v>
      </c>
      <c r="G171" s="12">
        <v>45405</v>
      </c>
      <c r="H171" s="4" t="s">
        <v>356</v>
      </c>
      <c r="I171" s="67">
        <v>0.68715277777777795</v>
      </c>
      <c r="J171" s="4" t="s">
        <v>1132</v>
      </c>
      <c r="K171" s="12">
        <v>43311</v>
      </c>
      <c r="L171" s="4" t="s">
        <v>366</v>
      </c>
      <c r="M171" s="4" t="s">
        <v>358</v>
      </c>
      <c r="N171" s="4" t="s">
        <v>361</v>
      </c>
      <c r="O171" s="12" t="str">
        <f t="shared" ca="1" si="6"/>
        <v>6 ans, 9 mois</v>
      </c>
      <c r="P171" s="4" t="str">
        <f>VLOOKUP(B171,Effectif!B:I,6,0)</f>
        <v>Lise DE WITTE</v>
      </c>
      <c r="Q171" s="4" t="str">
        <f>VLOOKUP(B171,Effectif!B:I,8,0)</f>
        <v>RCD</v>
      </c>
      <c r="R171" s="4">
        <f>IFERROR(VLOOKUP(C171,Sales!B:G,6,0),"-")</f>
        <v>336</v>
      </c>
      <c r="S171" s="4" t="str">
        <f>IFERROR(VLOOKUP(C171,Recolt!B:H,3,0),"-")</f>
        <v>-</v>
      </c>
      <c r="T171" s="4">
        <f t="shared" si="5"/>
        <v>336</v>
      </c>
    </row>
    <row r="172" spans="1:20" hidden="1" x14ac:dyDescent="0.25">
      <c r="A172" s="4" t="s">
        <v>411</v>
      </c>
      <c r="B172" s="4" t="s">
        <v>542</v>
      </c>
      <c r="C172" s="4">
        <v>1034875744</v>
      </c>
      <c r="D172" s="4" t="s">
        <v>354</v>
      </c>
      <c r="E172" s="4" t="s">
        <v>355</v>
      </c>
      <c r="F172" s="4" t="s">
        <v>354</v>
      </c>
      <c r="G172" s="12">
        <v>45406</v>
      </c>
      <c r="H172" s="4" t="s">
        <v>389</v>
      </c>
      <c r="I172" s="67">
        <v>0.63180555555555595</v>
      </c>
      <c r="J172" s="4" t="s">
        <v>1133</v>
      </c>
      <c r="K172" s="12">
        <v>42950</v>
      </c>
      <c r="L172" s="4" t="s">
        <v>366</v>
      </c>
      <c r="M172" s="4" t="s">
        <v>358</v>
      </c>
      <c r="N172" s="4" t="s">
        <v>361</v>
      </c>
      <c r="O172" s="12" t="str">
        <f t="shared" ca="1" si="6"/>
        <v>7 ans, 8 mois</v>
      </c>
      <c r="P172" s="4" t="str">
        <f>VLOOKUP(B172,Effectif!B:I,6,0)</f>
        <v>Lise DE WITTE</v>
      </c>
      <c r="Q172" s="4" t="str">
        <f>VLOOKUP(B172,Effectif!B:I,8,0)</f>
        <v>RCD</v>
      </c>
      <c r="R172" s="4">
        <f>IFERROR(VLOOKUP(C172,Sales!B:G,6,0),"-")</f>
        <v>40</v>
      </c>
      <c r="S172" s="4" t="str">
        <f>IFERROR(VLOOKUP(C172,Recolt!B:H,3,0),"-")</f>
        <v>-</v>
      </c>
      <c r="T172" s="4">
        <f t="shared" si="5"/>
        <v>40</v>
      </c>
    </row>
    <row r="173" spans="1:20" hidden="1" x14ac:dyDescent="0.25">
      <c r="A173" s="4" t="s">
        <v>411</v>
      </c>
      <c r="B173" s="4" t="s">
        <v>542</v>
      </c>
      <c r="C173" s="4">
        <v>1034872048</v>
      </c>
      <c r="D173" s="4" t="s">
        <v>354</v>
      </c>
      <c r="E173" s="4" t="s">
        <v>355</v>
      </c>
      <c r="F173" s="4" t="s">
        <v>354</v>
      </c>
      <c r="G173" s="12">
        <v>45407</v>
      </c>
      <c r="H173" s="4" t="s">
        <v>389</v>
      </c>
      <c r="I173" s="67">
        <v>0.57736111111111099</v>
      </c>
      <c r="J173" s="4" t="s">
        <v>1133</v>
      </c>
      <c r="K173" s="12">
        <v>43472</v>
      </c>
      <c r="L173" s="4" t="s">
        <v>366</v>
      </c>
      <c r="M173" s="4" t="s">
        <v>358</v>
      </c>
      <c r="N173" s="4" t="s">
        <v>361</v>
      </c>
      <c r="O173" s="12" t="str">
        <f t="shared" ca="1" si="6"/>
        <v>6 ans, 3 mois</v>
      </c>
      <c r="P173" s="4" t="str">
        <f>VLOOKUP(B173,Effectif!B:I,6,0)</f>
        <v>Lise DE WITTE</v>
      </c>
      <c r="Q173" s="4" t="str">
        <f>VLOOKUP(B173,Effectif!B:I,8,0)</f>
        <v>RCD</v>
      </c>
      <c r="R173" s="4">
        <f>IFERROR(VLOOKUP(C173,Sales!B:G,6,0),"-")</f>
        <v>20</v>
      </c>
      <c r="S173" s="4" t="str">
        <f>IFERROR(VLOOKUP(C173,Recolt!B:H,3,0),"-")</f>
        <v>-</v>
      </c>
      <c r="T173" s="4">
        <f t="shared" si="5"/>
        <v>20</v>
      </c>
    </row>
    <row r="174" spans="1:20" hidden="1" x14ac:dyDescent="0.25">
      <c r="A174" s="4" t="s">
        <v>411</v>
      </c>
      <c r="B174" s="4" t="s">
        <v>542</v>
      </c>
      <c r="C174" s="4">
        <v>1034872193</v>
      </c>
      <c r="D174" s="4" t="s">
        <v>354</v>
      </c>
      <c r="E174" s="4" t="s">
        <v>355</v>
      </c>
      <c r="F174" s="4" t="s">
        <v>354</v>
      </c>
      <c r="G174" s="12">
        <v>45408</v>
      </c>
      <c r="H174" s="4" t="s">
        <v>389</v>
      </c>
      <c r="I174" s="67">
        <v>0.49539351851851898</v>
      </c>
      <c r="J174" s="4" t="s">
        <v>1135</v>
      </c>
      <c r="K174" s="12">
        <v>43455</v>
      </c>
      <c r="L174" s="4" t="s">
        <v>366</v>
      </c>
      <c r="M174" s="4" t="s">
        <v>358</v>
      </c>
      <c r="N174" s="4" t="s">
        <v>361</v>
      </c>
      <c r="O174" s="12" t="str">
        <f t="shared" ca="1" si="6"/>
        <v>6 ans, 4 mois</v>
      </c>
      <c r="P174" s="4" t="str">
        <f>VLOOKUP(B174,Effectif!B:I,6,0)</f>
        <v>Lise DE WITTE</v>
      </c>
      <c r="Q174" s="4" t="str">
        <f>VLOOKUP(B174,Effectif!B:I,8,0)</f>
        <v>RCD</v>
      </c>
      <c r="R174" s="4">
        <f>IFERROR(VLOOKUP(C174,Sales!B:G,6,0),"-")</f>
        <v>45</v>
      </c>
      <c r="S174" s="4" t="str">
        <f>IFERROR(VLOOKUP(C174,Recolt!B:H,3,0),"-")</f>
        <v>-</v>
      </c>
      <c r="T174" s="4">
        <f t="shared" si="5"/>
        <v>45</v>
      </c>
    </row>
    <row r="175" spans="1:20" hidden="1" x14ac:dyDescent="0.25">
      <c r="A175" s="4" t="s">
        <v>411</v>
      </c>
      <c r="B175" s="4" t="s">
        <v>542</v>
      </c>
      <c r="C175" s="4">
        <v>1034871652</v>
      </c>
      <c r="D175" s="4" t="s">
        <v>377</v>
      </c>
      <c r="E175" s="4" t="s">
        <v>386</v>
      </c>
      <c r="F175" s="4" t="s">
        <v>439</v>
      </c>
      <c r="G175" s="12">
        <v>45409</v>
      </c>
      <c r="H175" s="4" t="s">
        <v>356</v>
      </c>
      <c r="I175" s="67">
        <v>0.44686342592592598</v>
      </c>
      <c r="J175" s="4" t="s">
        <v>1135</v>
      </c>
      <c r="K175" s="12">
        <v>43340</v>
      </c>
      <c r="L175" s="4" t="s">
        <v>366</v>
      </c>
      <c r="M175" s="4" t="s">
        <v>358</v>
      </c>
      <c r="N175" s="4" t="s">
        <v>361</v>
      </c>
      <c r="O175" s="12" t="str">
        <f t="shared" ca="1" si="6"/>
        <v>6 ans, 8 mois</v>
      </c>
      <c r="P175" s="4" t="str">
        <f>VLOOKUP(B175,Effectif!B:I,6,0)</f>
        <v>Lise DE WITTE</v>
      </c>
      <c r="Q175" s="4" t="str">
        <f>VLOOKUP(B175,Effectif!B:I,8,0)</f>
        <v>RCD</v>
      </c>
      <c r="R175" s="4">
        <f>IFERROR(VLOOKUP(C175,Sales!B:G,6,0),"-")</f>
        <v>52.59</v>
      </c>
      <c r="S175" s="4" t="str">
        <f>IFERROR(VLOOKUP(C175,Recolt!B:H,3,0),"-")</f>
        <v>-</v>
      </c>
      <c r="T175" s="4">
        <f t="shared" si="5"/>
        <v>52.59</v>
      </c>
    </row>
    <row r="176" spans="1:20" hidden="1" x14ac:dyDescent="0.25">
      <c r="A176" s="4" t="s">
        <v>411</v>
      </c>
      <c r="B176" s="4" t="s">
        <v>542</v>
      </c>
      <c r="C176" s="4">
        <v>1034872400</v>
      </c>
      <c r="D176" s="4" t="s">
        <v>354</v>
      </c>
      <c r="E176" s="4" t="s">
        <v>360</v>
      </c>
      <c r="F176" s="4" t="s">
        <v>354</v>
      </c>
      <c r="G176" s="12">
        <v>45410</v>
      </c>
      <c r="H176" s="4" t="s">
        <v>389</v>
      </c>
      <c r="I176" s="67">
        <v>0.69894675925925898</v>
      </c>
      <c r="J176" s="4" t="s">
        <v>1134</v>
      </c>
      <c r="K176" s="12">
        <v>43227</v>
      </c>
      <c r="L176" s="4" t="s">
        <v>366</v>
      </c>
      <c r="M176" s="4" t="s">
        <v>358</v>
      </c>
      <c r="N176" s="4" t="s">
        <v>361</v>
      </c>
      <c r="O176" s="12" t="str">
        <f t="shared" ca="1" si="6"/>
        <v>6 ans, 11 mois</v>
      </c>
      <c r="P176" s="4" t="str">
        <f>VLOOKUP(B176,Effectif!B:I,6,0)</f>
        <v>Lise DE WITTE</v>
      </c>
      <c r="Q176" s="4" t="str">
        <f>VLOOKUP(B176,Effectif!B:I,8,0)</f>
        <v>RCD</v>
      </c>
      <c r="R176" s="4">
        <f>IFERROR(VLOOKUP(C176,Sales!B:G,6,0),"-")</f>
        <v>50</v>
      </c>
      <c r="S176" s="4" t="str">
        <f>IFERROR(VLOOKUP(C176,Recolt!B:H,3,0),"-")</f>
        <v>-</v>
      </c>
      <c r="T176" s="4">
        <f t="shared" si="5"/>
        <v>50</v>
      </c>
    </row>
    <row r="177" spans="1:20" hidden="1" x14ac:dyDescent="0.25">
      <c r="A177" s="4" t="s">
        <v>411</v>
      </c>
      <c r="B177" s="4" t="s">
        <v>542</v>
      </c>
      <c r="C177" s="4">
        <v>1034870162</v>
      </c>
      <c r="D177" s="4" t="s">
        <v>354</v>
      </c>
      <c r="E177" s="4" t="s">
        <v>355</v>
      </c>
      <c r="F177" s="4" t="s">
        <v>354</v>
      </c>
      <c r="G177" s="12">
        <v>45411</v>
      </c>
      <c r="H177" s="4" t="s">
        <v>389</v>
      </c>
      <c r="I177" s="67">
        <v>0.511122685185185</v>
      </c>
      <c r="J177" s="4" t="s">
        <v>1134</v>
      </c>
      <c r="K177" s="12">
        <v>43412</v>
      </c>
      <c r="L177" s="4" t="s">
        <v>366</v>
      </c>
      <c r="M177" s="4" t="s">
        <v>358</v>
      </c>
      <c r="N177" s="4" t="s">
        <v>359</v>
      </c>
      <c r="O177" s="12" t="str">
        <f t="shared" ca="1" si="6"/>
        <v>6 ans, 5 mois</v>
      </c>
      <c r="P177" s="4" t="str">
        <f>VLOOKUP(B177,Effectif!B:I,6,0)</f>
        <v>Lise DE WITTE</v>
      </c>
      <c r="Q177" s="4" t="str">
        <f>VLOOKUP(B177,Effectif!B:I,8,0)</f>
        <v>RCD</v>
      </c>
      <c r="R177" s="4">
        <f>IFERROR(VLOOKUP(C177,Sales!B:G,6,0),"-")</f>
        <v>78.23</v>
      </c>
      <c r="S177" s="4" t="str">
        <f>IFERROR(VLOOKUP(C177,Recolt!B:H,3,0),"-")</f>
        <v>-</v>
      </c>
      <c r="T177" s="4">
        <f t="shared" si="5"/>
        <v>78.23</v>
      </c>
    </row>
    <row r="178" spans="1:20" hidden="1" x14ac:dyDescent="0.25">
      <c r="A178" s="4" t="s">
        <v>411</v>
      </c>
      <c r="B178" s="4" t="s">
        <v>542</v>
      </c>
      <c r="C178" s="4">
        <v>1034870628</v>
      </c>
      <c r="D178" s="4" t="s">
        <v>354</v>
      </c>
      <c r="E178" s="4" t="s">
        <v>355</v>
      </c>
      <c r="F178" s="4" t="s">
        <v>354</v>
      </c>
      <c r="G178" s="12">
        <v>45412</v>
      </c>
      <c r="H178" s="4" t="s">
        <v>389</v>
      </c>
      <c r="I178" s="67">
        <v>0.67817129629629602</v>
      </c>
      <c r="J178" s="4" t="s">
        <v>1134</v>
      </c>
      <c r="K178" s="12">
        <v>43404</v>
      </c>
      <c r="L178" s="4" t="s">
        <v>366</v>
      </c>
      <c r="M178" s="4" t="s">
        <v>358</v>
      </c>
      <c r="N178" s="4" t="s">
        <v>361</v>
      </c>
      <c r="O178" s="12" t="str">
        <f t="shared" ca="1" si="6"/>
        <v>6 ans, 6 mois</v>
      </c>
      <c r="P178" s="4" t="str">
        <f>VLOOKUP(B178,Effectif!B:I,6,0)</f>
        <v>Lise DE WITTE</v>
      </c>
      <c r="Q178" s="4" t="str">
        <f>VLOOKUP(B178,Effectif!B:I,8,0)</f>
        <v>RCD</v>
      </c>
      <c r="R178" s="4">
        <f>IFERROR(VLOOKUP(C178,Sales!B:G,6,0),"-")</f>
        <v>60</v>
      </c>
      <c r="S178" s="4" t="str">
        <f>IFERROR(VLOOKUP(C178,Recolt!B:H,3,0),"-")</f>
        <v>-</v>
      </c>
      <c r="T178" s="4">
        <f t="shared" si="5"/>
        <v>60</v>
      </c>
    </row>
    <row r="179" spans="1:20" hidden="1" x14ac:dyDescent="0.25">
      <c r="A179" s="4" t="s">
        <v>411</v>
      </c>
      <c r="B179" s="4" t="s">
        <v>542</v>
      </c>
      <c r="C179" s="4">
        <v>1034871435</v>
      </c>
      <c r="D179" s="4" t="s">
        <v>354</v>
      </c>
      <c r="E179" s="4" t="s">
        <v>360</v>
      </c>
      <c r="F179" s="4" t="s">
        <v>354</v>
      </c>
      <c r="G179" s="12" t="s">
        <v>1115</v>
      </c>
      <c r="H179" s="4" t="s">
        <v>389</v>
      </c>
      <c r="I179" s="67">
        <v>0.43998842592592602</v>
      </c>
      <c r="J179" s="4" t="s">
        <v>1135</v>
      </c>
      <c r="K179" s="12">
        <v>43210</v>
      </c>
      <c r="L179" s="4" t="s">
        <v>366</v>
      </c>
      <c r="M179" s="4" t="s">
        <v>358</v>
      </c>
      <c r="N179" s="4" t="s">
        <v>361</v>
      </c>
      <c r="O179" s="12" t="str">
        <f t="shared" ca="1" si="6"/>
        <v>7 ans, 0 mois</v>
      </c>
      <c r="P179" s="4" t="str">
        <f>VLOOKUP(B179,Effectif!B:I,6,0)</f>
        <v>Lise DE WITTE</v>
      </c>
      <c r="Q179" s="4" t="str">
        <f>VLOOKUP(B179,Effectif!B:I,8,0)</f>
        <v>RCD</v>
      </c>
      <c r="R179" s="4">
        <f>IFERROR(VLOOKUP(C179,Sales!B:G,6,0),"-")</f>
        <v>215</v>
      </c>
      <c r="S179" s="4" t="str">
        <f>IFERROR(VLOOKUP(C179,Recolt!B:H,3,0),"-")</f>
        <v>-</v>
      </c>
      <c r="T179" s="4">
        <f t="shared" si="5"/>
        <v>215</v>
      </c>
    </row>
    <row r="180" spans="1:20" hidden="1" x14ac:dyDescent="0.25">
      <c r="A180" s="4" t="s">
        <v>411</v>
      </c>
      <c r="B180" s="4" t="s">
        <v>542</v>
      </c>
      <c r="C180" s="4">
        <v>1034876211</v>
      </c>
      <c r="D180" s="4" t="s">
        <v>371</v>
      </c>
      <c r="E180" s="4" t="s">
        <v>386</v>
      </c>
      <c r="F180" s="4" t="s">
        <v>439</v>
      </c>
      <c r="G180" s="12">
        <v>45323</v>
      </c>
      <c r="H180" s="4" t="s">
        <v>356</v>
      </c>
      <c r="I180" s="67">
        <v>0.35424768518518501</v>
      </c>
      <c r="J180" s="4" t="s">
        <v>1135</v>
      </c>
      <c r="K180" s="12">
        <v>43287</v>
      </c>
      <c r="L180" s="4" t="s">
        <v>366</v>
      </c>
      <c r="M180" s="4" t="s">
        <v>358</v>
      </c>
      <c r="N180" s="4" t="s">
        <v>361</v>
      </c>
      <c r="O180" s="12" t="str">
        <f t="shared" ca="1" si="6"/>
        <v>6 ans, 9 mois</v>
      </c>
      <c r="P180" s="4" t="str">
        <f>VLOOKUP(B180,Effectif!B:I,6,0)</f>
        <v>Lise DE WITTE</v>
      </c>
      <c r="Q180" s="4" t="str">
        <f>VLOOKUP(B180,Effectif!B:I,8,0)</f>
        <v>RCD</v>
      </c>
      <c r="R180" s="4">
        <f>IFERROR(VLOOKUP(C180,Sales!B:G,6,0),"-")</f>
        <v>30</v>
      </c>
      <c r="S180" s="4" t="str">
        <f>IFERROR(VLOOKUP(C180,Recolt!B:H,3,0),"-")</f>
        <v>-</v>
      </c>
      <c r="T180" s="4">
        <f t="shared" si="5"/>
        <v>30</v>
      </c>
    </row>
    <row r="181" spans="1:20" hidden="1" x14ac:dyDescent="0.25">
      <c r="A181" s="4" t="s">
        <v>411</v>
      </c>
      <c r="B181" s="4" t="s">
        <v>542</v>
      </c>
      <c r="C181" s="4">
        <v>1034875198</v>
      </c>
      <c r="D181" s="4" t="s">
        <v>354</v>
      </c>
      <c r="E181" s="4" t="s">
        <v>360</v>
      </c>
      <c r="F181" s="4" t="s">
        <v>354</v>
      </c>
      <c r="G181" s="12">
        <v>45324</v>
      </c>
      <c r="H181" s="4" t="s">
        <v>389</v>
      </c>
      <c r="I181" s="67">
        <v>0.66939814814814802</v>
      </c>
      <c r="J181" s="4" t="s">
        <v>1134</v>
      </c>
      <c r="K181" s="12">
        <v>43458</v>
      </c>
      <c r="L181" s="4" t="s">
        <v>366</v>
      </c>
      <c r="M181" s="4" t="s">
        <v>358</v>
      </c>
      <c r="N181" s="4" t="s">
        <v>361</v>
      </c>
      <c r="O181" s="12" t="str">
        <f t="shared" ca="1" si="6"/>
        <v>6 ans, 4 mois</v>
      </c>
      <c r="P181" s="4" t="str">
        <f>VLOOKUP(B181,Effectif!B:I,6,0)</f>
        <v>Lise DE WITTE</v>
      </c>
      <c r="Q181" s="4" t="str">
        <f>VLOOKUP(B181,Effectif!B:I,8,0)</f>
        <v>RCD</v>
      </c>
      <c r="R181" s="4">
        <f>IFERROR(VLOOKUP(C181,Sales!B:G,6,0),"-")</f>
        <v>39</v>
      </c>
      <c r="S181" s="4" t="str">
        <f>IFERROR(VLOOKUP(C181,Recolt!B:H,3,0),"-")</f>
        <v>-</v>
      </c>
      <c r="T181" s="4">
        <f t="shared" si="5"/>
        <v>39</v>
      </c>
    </row>
    <row r="182" spans="1:20" hidden="1" x14ac:dyDescent="0.25">
      <c r="A182" s="4" t="s">
        <v>411</v>
      </c>
      <c r="B182" s="4" t="s">
        <v>542</v>
      </c>
      <c r="C182" s="4">
        <v>1034875954</v>
      </c>
      <c r="D182" s="4" t="s">
        <v>354</v>
      </c>
      <c r="E182" s="4" t="s">
        <v>360</v>
      </c>
      <c r="F182" s="4" t="s">
        <v>354</v>
      </c>
      <c r="G182" s="12">
        <v>45325</v>
      </c>
      <c r="H182" s="4" t="s">
        <v>389</v>
      </c>
      <c r="I182" s="67">
        <v>0.68270833333333303</v>
      </c>
      <c r="J182" s="4" t="s">
        <v>1135</v>
      </c>
      <c r="K182" s="12">
        <v>43326</v>
      </c>
      <c r="L182" s="4" t="s">
        <v>366</v>
      </c>
      <c r="M182" s="4" t="s">
        <v>358</v>
      </c>
      <c r="N182" s="4" t="s">
        <v>361</v>
      </c>
      <c r="O182" s="12" t="str">
        <f t="shared" ca="1" si="6"/>
        <v>6 ans, 8 mois</v>
      </c>
      <c r="P182" s="4" t="str">
        <f>VLOOKUP(B182,Effectif!B:I,6,0)</f>
        <v>Lise DE WITTE</v>
      </c>
      <c r="Q182" s="4" t="str">
        <f>VLOOKUP(B182,Effectif!B:I,8,0)</f>
        <v>RCD</v>
      </c>
      <c r="R182" s="4">
        <f>IFERROR(VLOOKUP(C182,Sales!B:G,6,0),"-")</f>
        <v>73.17</v>
      </c>
      <c r="S182" s="4" t="str">
        <f>IFERROR(VLOOKUP(C182,Recolt!B:H,3,0),"-")</f>
        <v>-</v>
      </c>
      <c r="T182" s="4">
        <f t="shared" si="5"/>
        <v>73.17</v>
      </c>
    </row>
    <row r="183" spans="1:20" hidden="1" x14ac:dyDescent="0.25">
      <c r="A183" s="4" t="s">
        <v>411</v>
      </c>
      <c r="B183" s="4" t="s">
        <v>542</v>
      </c>
      <c r="C183" s="4">
        <v>1034873895</v>
      </c>
      <c r="D183" s="4" t="s">
        <v>354</v>
      </c>
      <c r="E183" s="4" t="s">
        <v>355</v>
      </c>
      <c r="F183" s="4" t="s">
        <v>354</v>
      </c>
      <c r="G183" s="12">
        <v>45326</v>
      </c>
      <c r="H183" s="4" t="s">
        <v>389</v>
      </c>
      <c r="I183" s="67">
        <v>0.62607638888888895</v>
      </c>
      <c r="J183" s="4" t="s">
        <v>1135</v>
      </c>
      <c r="K183" s="12">
        <v>43137</v>
      </c>
      <c r="L183" s="4" t="s">
        <v>366</v>
      </c>
      <c r="M183" s="4" t="s">
        <v>358</v>
      </c>
      <c r="N183" s="4" t="s">
        <v>361</v>
      </c>
      <c r="O183" s="12" t="str">
        <f t="shared" ca="1" si="6"/>
        <v>7 ans, 2 mois</v>
      </c>
      <c r="P183" s="4" t="str">
        <f>VLOOKUP(B183,Effectif!B:I,6,0)</f>
        <v>Lise DE WITTE</v>
      </c>
      <c r="Q183" s="4" t="str">
        <f>VLOOKUP(B183,Effectif!B:I,8,0)</f>
        <v>RCD</v>
      </c>
      <c r="R183" s="4">
        <f>IFERROR(VLOOKUP(C183,Sales!B:G,6,0),"-")</f>
        <v>130</v>
      </c>
      <c r="S183" s="4" t="str">
        <f>IFERROR(VLOOKUP(C183,Recolt!B:H,3,0),"-")</f>
        <v>-</v>
      </c>
      <c r="T183" s="4">
        <f t="shared" si="5"/>
        <v>130</v>
      </c>
    </row>
    <row r="184" spans="1:20" hidden="1" x14ac:dyDescent="0.25">
      <c r="A184" s="4" t="s">
        <v>411</v>
      </c>
      <c r="B184" s="4" t="s">
        <v>542</v>
      </c>
      <c r="C184" s="4">
        <v>1034874436</v>
      </c>
      <c r="D184" s="4" t="s">
        <v>369</v>
      </c>
      <c r="E184" s="4" t="s">
        <v>386</v>
      </c>
      <c r="F184" s="4" t="s">
        <v>439</v>
      </c>
      <c r="G184" s="12">
        <v>45327</v>
      </c>
      <c r="H184" s="4" t="s">
        <v>356</v>
      </c>
      <c r="I184" s="67">
        <v>0.44967592592592598</v>
      </c>
      <c r="J184" s="4" t="s">
        <v>1133</v>
      </c>
      <c r="K184" s="12">
        <v>43158</v>
      </c>
      <c r="L184" s="4" t="s">
        <v>366</v>
      </c>
      <c r="M184" s="4" t="s">
        <v>358</v>
      </c>
      <c r="N184" s="4" t="s">
        <v>361</v>
      </c>
      <c r="O184" s="12" t="str">
        <f t="shared" ca="1" si="6"/>
        <v>7 ans, 2 mois</v>
      </c>
      <c r="P184" s="4" t="str">
        <f>VLOOKUP(B184,Effectif!B:I,6,0)</f>
        <v>Lise DE WITTE</v>
      </c>
      <c r="Q184" s="4" t="str">
        <f>VLOOKUP(B184,Effectif!B:I,8,0)</f>
        <v>RCD</v>
      </c>
      <c r="R184" s="4">
        <f>IFERROR(VLOOKUP(C184,Sales!B:G,6,0),"-")</f>
        <v>82</v>
      </c>
      <c r="S184" s="4" t="str">
        <f>IFERROR(VLOOKUP(C184,Recolt!B:H,3,0),"-")</f>
        <v>-</v>
      </c>
      <c r="T184" s="4">
        <f t="shared" si="5"/>
        <v>82</v>
      </c>
    </row>
    <row r="185" spans="1:20" hidden="1" x14ac:dyDescent="0.25">
      <c r="A185" s="4" t="s">
        <v>411</v>
      </c>
      <c r="B185" s="4" t="s">
        <v>542</v>
      </c>
      <c r="C185" s="4">
        <v>1034876588</v>
      </c>
      <c r="D185" s="4" t="s">
        <v>380</v>
      </c>
      <c r="E185" s="4" t="s">
        <v>386</v>
      </c>
      <c r="F185" s="4" t="s">
        <v>439</v>
      </c>
      <c r="G185" s="12">
        <v>45328</v>
      </c>
      <c r="H185" s="4" t="s">
        <v>356</v>
      </c>
      <c r="I185" s="67">
        <v>0.66777777777777803</v>
      </c>
      <c r="J185" s="4" t="s">
        <v>1135</v>
      </c>
      <c r="K185" s="12">
        <v>43383</v>
      </c>
      <c r="L185" s="4" t="s">
        <v>366</v>
      </c>
      <c r="M185" s="4" t="s">
        <v>358</v>
      </c>
      <c r="N185" s="4" t="s">
        <v>361</v>
      </c>
      <c r="O185" s="12" t="str">
        <f t="shared" ca="1" si="6"/>
        <v>6 ans, 6 mois</v>
      </c>
      <c r="P185" s="4" t="str">
        <f>VLOOKUP(B185,Effectif!B:I,6,0)</f>
        <v>Lise DE WITTE</v>
      </c>
      <c r="Q185" s="4" t="str">
        <f>VLOOKUP(B185,Effectif!B:I,8,0)</f>
        <v>RCD</v>
      </c>
      <c r="R185" s="4">
        <f>IFERROR(VLOOKUP(C185,Sales!B:G,6,0),"-")</f>
        <v>40</v>
      </c>
      <c r="S185" s="4" t="str">
        <f>IFERROR(VLOOKUP(C185,Recolt!B:H,3,0),"-")</f>
        <v>-</v>
      </c>
      <c r="T185" s="4">
        <f t="shared" si="5"/>
        <v>40</v>
      </c>
    </row>
    <row r="186" spans="1:20" hidden="1" x14ac:dyDescent="0.25">
      <c r="A186" s="4" t="s">
        <v>411</v>
      </c>
      <c r="B186" s="4" t="s">
        <v>542</v>
      </c>
      <c r="C186" s="4">
        <v>1034870879</v>
      </c>
      <c r="D186" s="4" t="s">
        <v>354</v>
      </c>
      <c r="E186" s="4" t="s">
        <v>360</v>
      </c>
      <c r="F186" s="4" t="s">
        <v>354</v>
      </c>
      <c r="G186" s="12">
        <v>45329</v>
      </c>
      <c r="H186" s="4" t="s">
        <v>389</v>
      </c>
      <c r="I186" s="67">
        <v>0.56592592592592605</v>
      </c>
      <c r="J186" s="4" t="s">
        <v>1137</v>
      </c>
      <c r="K186" s="12">
        <v>41764</v>
      </c>
      <c r="L186" s="4" t="s">
        <v>366</v>
      </c>
      <c r="M186" s="4" t="s">
        <v>358</v>
      </c>
      <c r="N186" s="4" t="s">
        <v>361</v>
      </c>
      <c r="O186" s="12" t="str">
        <f t="shared" ca="1" si="6"/>
        <v>10 ans, 11 mois</v>
      </c>
      <c r="P186" s="4" t="str">
        <f>VLOOKUP(B186,Effectif!B:I,6,0)</f>
        <v>Lise DE WITTE</v>
      </c>
      <c r="Q186" s="4" t="str">
        <f>VLOOKUP(B186,Effectif!B:I,8,0)</f>
        <v>RCD</v>
      </c>
      <c r="R186" s="4">
        <f>IFERROR(VLOOKUP(C186,Sales!B:G,6,0),"-")</f>
        <v>124</v>
      </c>
      <c r="S186" s="4" t="str">
        <f>IFERROR(VLOOKUP(C186,Recolt!B:H,3,0),"-")</f>
        <v>-</v>
      </c>
      <c r="T186" s="4">
        <f t="shared" si="5"/>
        <v>124</v>
      </c>
    </row>
    <row r="187" spans="1:20" hidden="1" x14ac:dyDescent="0.25">
      <c r="A187" s="4" t="s">
        <v>411</v>
      </c>
      <c r="B187" s="4" t="s">
        <v>542</v>
      </c>
      <c r="C187" s="4">
        <v>1034875508</v>
      </c>
      <c r="D187" s="4" t="s">
        <v>354</v>
      </c>
      <c r="E187" s="4" t="s">
        <v>355</v>
      </c>
      <c r="F187" s="4" t="s">
        <v>354</v>
      </c>
      <c r="G187" s="12">
        <v>45330</v>
      </c>
      <c r="H187" s="4" t="s">
        <v>389</v>
      </c>
      <c r="I187" s="67">
        <v>0.550185185185185</v>
      </c>
      <c r="J187" s="4" t="s">
        <v>1135</v>
      </c>
      <c r="K187" s="12">
        <v>43115</v>
      </c>
      <c r="L187" s="4" t="s">
        <v>366</v>
      </c>
      <c r="M187" s="4" t="s">
        <v>358</v>
      </c>
      <c r="N187" s="4" t="s">
        <v>361</v>
      </c>
      <c r="O187" s="12" t="str">
        <f t="shared" ca="1" si="6"/>
        <v>7 ans, 3 mois</v>
      </c>
      <c r="P187" s="4" t="str">
        <f>VLOOKUP(B187,Effectif!B:I,6,0)</f>
        <v>Lise DE WITTE</v>
      </c>
      <c r="Q187" s="4" t="str">
        <f>VLOOKUP(B187,Effectif!B:I,8,0)</f>
        <v>RCD</v>
      </c>
      <c r="R187" s="4">
        <f>IFERROR(VLOOKUP(C187,Sales!B:G,6,0),"-")</f>
        <v>32.04</v>
      </c>
      <c r="S187" s="4" t="str">
        <f>IFERROR(VLOOKUP(C187,Recolt!B:H,3,0),"-")</f>
        <v>-</v>
      </c>
      <c r="T187" s="4">
        <f t="shared" si="5"/>
        <v>32.04</v>
      </c>
    </row>
    <row r="188" spans="1:20" hidden="1" x14ac:dyDescent="0.25">
      <c r="A188" s="4" t="s">
        <v>411</v>
      </c>
      <c r="B188" s="4" t="s">
        <v>542</v>
      </c>
      <c r="C188" s="4">
        <v>1034876721</v>
      </c>
      <c r="D188" s="4" t="s">
        <v>381</v>
      </c>
      <c r="E188" s="4" t="s">
        <v>386</v>
      </c>
      <c r="F188" s="4" t="s">
        <v>439</v>
      </c>
      <c r="G188" s="12">
        <v>45331</v>
      </c>
      <c r="H188" s="4" t="s">
        <v>356</v>
      </c>
      <c r="I188" s="67">
        <v>0.64349537037036997</v>
      </c>
      <c r="J188" s="4" t="s">
        <v>1135</v>
      </c>
      <c r="K188" s="12">
        <v>42957</v>
      </c>
      <c r="L188" s="4" t="s">
        <v>366</v>
      </c>
      <c r="M188" s="4" t="s">
        <v>358</v>
      </c>
      <c r="N188" s="4" t="s">
        <v>361</v>
      </c>
      <c r="O188" s="12" t="str">
        <f t="shared" ca="1" si="6"/>
        <v>7 ans, 8 mois</v>
      </c>
      <c r="P188" s="4" t="str">
        <f>VLOOKUP(B188,Effectif!B:I,6,0)</f>
        <v>Lise DE WITTE</v>
      </c>
      <c r="Q188" s="4" t="str">
        <f>VLOOKUP(B188,Effectif!B:I,8,0)</f>
        <v>RCD</v>
      </c>
      <c r="R188" s="4">
        <f>IFERROR(VLOOKUP(C188,Sales!B:G,6,0),"-")</f>
        <v>65</v>
      </c>
      <c r="S188" s="4" t="str">
        <f>IFERROR(VLOOKUP(C188,Recolt!B:H,3,0),"-")</f>
        <v>-</v>
      </c>
      <c r="T188" s="4">
        <f t="shared" si="5"/>
        <v>65</v>
      </c>
    </row>
    <row r="189" spans="1:20" hidden="1" x14ac:dyDescent="0.25">
      <c r="A189" s="4" t="s">
        <v>411</v>
      </c>
      <c r="B189" s="4" t="s">
        <v>542</v>
      </c>
      <c r="C189" s="4">
        <v>1034874509</v>
      </c>
      <c r="D189" s="4" t="s">
        <v>369</v>
      </c>
      <c r="E189" s="4" t="s">
        <v>386</v>
      </c>
      <c r="F189" s="4" t="s">
        <v>439</v>
      </c>
      <c r="G189" s="12">
        <v>45332</v>
      </c>
      <c r="H189" s="4" t="s">
        <v>356</v>
      </c>
      <c r="I189" s="67">
        <v>0.36722222222222201</v>
      </c>
      <c r="J189" s="4" t="s">
        <v>1133</v>
      </c>
      <c r="K189" s="12">
        <v>42845</v>
      </c>
      <c r="L189" s="4" t="s">
        <v>366</v>
      </c>
      <c r="M189" s="4" t="s">
        <v>358</v>
      </c>
      <c r="N189" s="4" t="s">
        <v>361</v>
      </c>
      <c r="O189" s="12" t="str">
        <f t="shared" ca="1" si="6"/>
        <v>8 ans, 0 mois</v>
      </c>
      <c r="P189" s="4" t="str">
        <f>VLOOKUP(B189,Effectif!B:I,6,0)</f>
        <v>Lise DE WITTE</v>
      </c>
      <c r="Q189" s="4" t="str">
        <f>VLOOKUP(B189,Effectif!B:I,8,0)</f>
        <v>RCD</v>
      </c>
      <c r="R189" s="4">
        <f>IFERROR(VLOOKUP(C189,Sales!B:G,6,0),"-")</f>
        <v>200</v>
      </c>
      <c r="S189" s="4" t="str">
        <f>IFERROR(VLOOKUP(C189,Recolt!B:H,3,0),"-")</f>
        <v>-</v>
      </c>
      <c r="T189" s="4">
        <f t="shared" si="5"/>
        <v>200</v>
      </c>
    </row>
    <row r="190" spans="1:20" hidden="1" x14ac:dyDescent="0.25">
      <c r="A190" s="4" t="s">
        <v>411</v>
      </c>
      <c r="B190" s="4" t="s">
        <v>542</v>
      </c>
      <c r="C190" s="4">
        <v>1034875876</v>
      </c>
      <c r="D190" s="4" t="s">
        <v>388</v>
      </c>
      <c r="E190" s="4" t="s">
        <v>386</v>
      </c>
      <c r="F190" s="4" t="s">
        <v>439</v>
      </c>
      <c r="G190" s="12">
        <v>45333</v>
      </c>
      <c r="H190" s="4" t="s">
        <v>356</v>
      </c>
      <c r="I190" s="67">
        <v>0.621921296296296</v>
      </c>
      <c r="J190" s="4" t="s">
        <v>1143</v>
      </c>
      <c r="K190" s="12">
        <v>43428</v>
      </c>
      <c r="L190" s="4" t="s">
        <v>366</v>
      </c>
      <c r="M190" s="4" t="s">
        <v>358</v>
      </c>
      <c r="N190" s="4" t="s">
        <v>361</v>
      </c>
      <c r="O190" s="12" t="str">
        <f t="shared" ca="1" si="6"/>
        <v>6 ans, 5 mois</v>
      </c>
      <c r="P190" s="4" t="str">
        <f>VLOOKUP(B190,Effectif!B:I,6,0)</f>
        <v>Lise DE WITTE</v>
      </c>
      <c r="Q190" s="4" t="str">
        <f>VLOOKUP(B190,Effectif!B:I,8,0)</f>
        <v>RCD</v>
      </c>
      <c r="R190" s="4">
        <f>IFERROR(VLOOKUP(C190,Sales!B:G,6,0),"-")</f>
        <v>20</v>
      </c>
      <c r="S190" s="4" t="str">
        <f>IFERROR(VLOOKUP(C190,Recolt!B:H,3,0),"-")</f>
        <v>-</v>
      </c>
      <c r="T190" s="4">
        <f t="shared" si="5"/>
        <v>20</v>
      </c>
    </row>
    <row r="191" spans="1:20" hidden="1" x14ac:dyDescent="0.25">
      <c r="A191" s="4" t="s">
        <v>411</v>
      </c>
      <c r="B191" s="4" t="s">
        <v>542</v>
      </c>
      <c r="C191" s="4">
        <v>1034870407</v>
      </c>
      <c r="D191" s="4" t="s">
        <v>369</v>
      </c>
      <c r="E191" s="4" t="s">
        <v>386</v>
      </c>
      <c r="F191" s="4" t="s">
        <v>439</v>
      </c>
      <c r="G191" s="12">
        <v>45334</v>
      </c>
      <c r="H191" s="4" t="s">
        <v>356</v>
      </c>
      <c r="I191" s="67">
        <v>0.61574074074074103</v>
      </c>
      <c r="J191" s="4" t="s">
        <v>1139</v>
      </c>
      <c r="K191" s="12">
        <v>41254</v>
      </c>
      <c r="L191" s="4" t="s">
        <v>366</v>
      </c>
      <c r="M191" s="4" t="s">
        <v>358</v>
      </c>
      <c r="N191" s="4" t="s">
        <v>361</v>
      </c>
      <c r="O191" s="12" t="str">
        <f t="shared" ca="1" si="6"/>
        <v>12 ans, 4 mois</v>
      </c>
      <c r="P191" s="4" t="str">
        <f>VLOOKUP(B191,Effectif!B:I,6,0)</f>
        <v>Lise DE WITTE</v>
      </c>
      <c r="Q191" s="4" t="str">
        <f>VLOOKUP(B191,Effectif!B:I,8,0)</f>
        <v>RCD</v>
      </c>
      <c r="R191" s="4">
        <f>IFERROR(VLOOKUP(C191,Sales!B:G,6,0),"-")</f>
        <v>177.47</v>
      </c>
      <c r="S191" s="4" t="str">
        <f>IFERROR(VLOOKUP(C191,Recolt!B:H,3,0),"-")</f>
        <v>-</v>
      </c>
      <c r="T191" s="4">
        <f t="shared" si="5"/>
        <v>177.47</v>
      </c>
    </row>
    <row r="192" spans="1:20" hidden="1" x14ac:dyDescent="0.25">
      <c r="A192" s="4" t="s">
        <v>411</v>
      </c>
      <c r="B192" s="4" t="s">
        <v>542</v>
      </c>
      <c r="C192" s="4">
        <v>1034872641</v>
      </c>
      <c r="D192" s="4" t="s">
        <v>354</v>
      </c>
      <c r="E192" s="4" t="s">
        <v>360</v>
      </c>
      <c r="F192" s="4" t="s">
        <v>354</v>
      </c>
      <c r="G192" s="12">
        <v>45335</v>
      </c>
      <c r="H192" s="4" t="s">
        <v>389</v>
      </c>
      <c r="I192" s="67">
        <v>0.69248842592592597</v>
      </c>
      <c r="J192" s="4" t="s">
        <v>1132</v>
      </c>
      <c r="K192" s="12">
        <v>42749</v>
      </c>
      <c r="L192" s="4" t="s">
        <v>357</v>
      </c>
      <c r="M192" s="4" t="s">
        <v>358</v>
      </c>
      <c r="N192" s="4" t="s">
        <v>361</v>
      </c>
      <c r="O192" s="12" t="str">
        <f t="shared" ca="1" si="6"/>
        <v>8 ans, 3 mois</v>
      </c>
      <c r="P192" s="4" t="str">
        <f>VLOOKUP(B192,Effectif!B:I,6,0)</f>
        <v>Lise DE WITTE</v>
      </c>
      <c r="Q192" s="4" t="str">
        <f>VLOOKUP(B192,Effectif!B:I,8,0)</f>
        <v>RCD</v>
      </c>
      <c r="R192" s="4">
        <f>IFERROR(VLOOKUP(C192,Sales!B:G,6,0),"-")</f>
        <v>155</v>
      </c>
      <c r="S192" s="4" t="str">
        <f>IFERROR(VLOOKUP(C192,Recolt!B:H,3,0),"-")</f>
        <v>-</v>
      </c>
      <c r="T192" s="4">
        <f t="shared" si="5"/>
        <v>155</v>
      </c>
    </row>
    <row r="193" spans="1:20" hidden="1" x14ac:dyDescent="0.25">
      <c r="A193" s="4" t="s">
        <v>411</v>
      </c>
      <c r="B193" s="4" t="s">
        <v>542</v>
      </c>
      <c r="C193" s="4">
        <v>1034872733</v>
      </c>
      <c r="D193" s="4" t="s">
        <v>369</v>
      </c>
      <c r="E193" s="4" t="s">
        <v>386</v>
      </c>
      <c r="F193" s="4" t="s">
        <v>439</v>
      </c>
      <c r="G193" s="12">
        <v>45336</v>
      </c>
      <c r="H193" s="4" t="s">
        <v>356</v>
      </c>
      <c r="I193" s="67">
        <v>0.37497685185185198</v>
      </c>
      <c r="J193" s="4" t="s">
        <v>1135</v>
      </c>
      <c r="K193" s="12">
        <v>42926</v>
      </c>
      <c r="L193" s="4" t="s">
        <v>366</v>
      </c>
      <c r="M193" s="4" t="s">
        <v>358</v>
      </c>
      <c r="N193" s="4" t="s">
        <v>361</v>
      </c>
      <c r="O193" s="12" t="str">
        <f t="shared" ca="1" si="6"/>
        <v>7 ans, 9 mois</v>
      </c>
      <c r="P193" s="4" t="str">
        <f>VLOOKUP(B193,Effectif!B:I,6,0)</f>
        <v>Lise DE WITTE</v>
      </c>
      <c r="Q193" s="4" t="str">
        <f>VLOOKUP(B193,Effectif!B:I,8,0)</f>
        <v>RCD</v>
      </c>
      <c r="R193" s="4">
        <f>IFERROR(VLOOKUP(C193,Sales!B:G,6,0),"-")</f>
        <v>78</v>
      </c>
      <c r="S193" s="4" t="str">
        <f>IFERROR(VLOOKUP(C193,Recolt!B:H,3,0),"-")</f>
        <v>-</v>
      </c>
      <c r="T193" s="4">
        <f t="shared" si="5"/>
        <v>78</v>
      </c>
    </row>
    <row r="194" spans="1:20" hidden="1" x14ac:dyDescent="0.25">
      <c r="A194" s="4" t="s">
        <v>411</v>
      </c>
      <c r="B194" s="4" t="s">
        <v>542</v>
      </c>
      <c r="C194" s="4">
        <v>1034870932</v>
      </c>
      <c r="D194" s="4" t="s">
        <v>369</v>
      </c>
      <c r="E194" s="4" t="s">
        <v>386</v>
      </c>
      <c r="F194" s="4" t="s">
        <v>439</v>
      </c>
      <c r="G194" s="12">
        <v>45337</v>
      </c>
      <c r="H194" s="4" t="s">
        <v>356</v>
      </c>
      <c r="I194" s="67">
        <v>0.66428240740740696</v>
      </c>
      <c r="J194" s="4" t="s">
        <v>1132</v>
      </c>
      <c r="K194" s="12">
        <v>43097</v>
      </c>
      <c r="L194" s="4" t="s">
        <v>366</v>
      </c>
      <c r="M194" s="4" t="s">
        <v>358</v>
      </c>
      <c r="N194" s="4" t="s">
        <v>361</v>
      </c>
      <c r="O194" s="12" t="str">
        <f t="shared" ca="1" si="6"/>
        <v>7 ans, 4 mois</v>
      </c>
      <c r="P194" s="4" t="str">
        <f>VLOOKUP(B194,Effectif!B:I,6,0)</f>
        <v>Lise DE WITTE</v>
      </c>
      <c r="Q194" s="4" t="str">
        <f>VLOOKUP(B194,Effectif!B:I,8,0)</f>
        <v>RCD</v>
      </c>
      <c r="R194" s="4">
        <f>IFERROR(VLOOKUP(C194,Sales!B:G,6,0),"-")</f>
        <v>101.71</v>
      </c>
      <c r="S194" s="4" t="str">
        <f>IFERROR(VLOOKUP(C194,Recolt!B:H,3,0),"-")</f>
        <v>-</v>
      </c>
      <c r="T194" s="4">
        <f t="shared" si="5"/>
        <v>101.71</v>
      </c>
    </row>
    <row r="195" spans="1:20" hidden="1" x14ac:dyDescent="0.25">
      <c r="A195" s="4" t="s">
        <v>411</v>
      </c>
      <c r="B195" s="4" t="s">
        <v>542</v>
      </c>
      <c r="C195" s="4">
        <v>1034871205</v>
      </c>
      <c r="D195" s="4" t="s">
        <v>354</v>
      </c>
      <c r="E195" s="4" t="s">
        <v>355</v>
      </c>
      <c r="F195" s="4" t="s">
        <v>354</v>
      </c>
      <c r="G195" s="12">
        <v>45338</v>
      </c>
      <c r="H195" s="4" t="s">
        <v>389</v>
      </c>
      <c r="I195" s="67">
        <v>0.64305555555555605</v>
      </c>
      <c r="J195" s="4" t="s">
        <v>1135</v>
      </c>
      <c r="K195" s="12">
        <v>43095</v>
      </c>
      <c r="L195" s="4" t="s">
        <v>366</v>
      </c>
      <c r="M195" s="4" t="s">
        <v>358</v>
      </c>
      <c r="N195" s="4" t="s">
        <v>361</v>
      </c>
      <c r="O195" s="12" t="str">
        <f t="shared" ca="1" si="6"/>
        <v>7 ans, 4 mois</v>
      </c>
      <c r="P195" s="4" t="str">
        <f>VLOOKUP(B195,Effectif!B:I,6,0)</f>
        <v>Lise DE WITTE</v>
      </c>
      <c r="Q195" s="4" t="str">
        <f>VLOOKUP(B195,Effectif!B:I,8,0)</f>
        <v>RCD</v>
      </c>
      <c r="R195" s="4">
        <f>IFERROR(VLOOKUP(C195,Sales!B:G,6,0),"-")</f>
        <v>354</v>
      </c>
      <c r="S195" s="4" t="str">
        <f>IFERROR(VLOOKUP(C195,Recolt!B:H,3,0),"-")</f>
        <v>-</v>
      </c>
      <c r="T195" s="4">
        <f t="shared" ref="T195:T258" si="7">IF(R195&gt;0,R195,IF(S195&gt;0,S195,"-"))</f>
        <v>354</v>
      </c>
    </row>
    <row r="196" spans="1:20" hidden="1" x14ac:dyDescent="0.25">
      <c r="A196" s="4" t="s">
        <v>411</v>
      </c>
      <c r="B196" s="4" t="s">
        <v>542</v>
      </c>
      <c r="C196" s="4">
        <v>1034871208</v>
      </c>
      <c r="D196" s="4" t="s">
        <v>354</v>
      </c>
      <c r="E196" s="4" t="s">
        <v>360</v>
      </c>
      <c r="F196" s="4" t="s">
        <v>354</v>
      </c>
      <c r="G196" s="12">
        <v>45339</v>
      </c>
      <c r="H196" s="4" t="s">
        <v>389</v>
      </c>
      <c r="I196" s="67">
        <v>0.455821759259259</v>
      </c>
      <c r="J196" s="4" t="s">
        <v>1131</v>
      </c>
      <c r="K196" s="12">
        <v>42641</v>
      </c>
      <c r="L196" s="4" t="s">
        <v>366</v>
      </c>
      <c r="M196" s="4" t="s">
        <v>358</v>
      </c>
      <c r="N196" s="4" t="s">
        <v>361</v>
      </c>
      <c r="O196" s="12" t="str">
        <f t="shared" ca="1" si="6"/>
        <v>8 ans, 7 mois</v>
      </c>
      <c r="P196" s="4" t="str">
        <f>VLOOKUP(B196,Effectif!B:I,6,0)</f>
        <v>Lise DE WITTE</v>
      </c>
      <c r="Q196" s="4" t="str">
        <f>VLOOKUP(B196,Effectif!B:I,8,0)</f>
        <v>RCD</v>
      </c>
      <c r="R196" s="4">
        <f>IFERROR(VLOOKUP(C196,Sales!B:G,6,0),"-")</f>
        <v>150</v>
      </c>
      <c r="S196" s="4" t="str">
        <f>IFERROR(VLOOKUP(C196,Recolt!B:H,3,0),"-")</f>
        <v>-</v>
      </c>
      <c r="T196" s="4">
        <f t="shared" si="7"/>
        <v>150</v>
      </c>
    </row>
    <row r="197" spans="1:20" hidden="1" x14ac:dyDescent="0.25">
      <c r="A197" s="4" t="s">
        <v>411</v>
      </c>
      <c r="B197" s="4" t="s">
        <v>542</v>
      </c>
      <c r="C197" s="4">
        <v>1034869854</v>
      </c>
      <c r="D197" s="4" t="s">
        <v>354</v>
      </c>
      <c r="E197" s="4" t="s">
        <v>355</v>
      </c>
      <c r="F197" s="4" t="s">
        <v>354</v>
      </c>
      <c r="G197" s="12">
        <v>45340</v>
      </c>
      <c r="H197" s="4" t="s">
        <v>389</v>
      </c>
      <c r="I197" s="67">
        <v>0.53443287037037002</v>
      </c>
      <c r="J197" s="4" t="s">
        <v>1132</v>
      </c>
      <c r="K197" s="12">
        <v>43205</v>
      </c>
      <c r="L197" s="4" t="s">
        <v>366</v>
      </c>
      <c r="M197" s="4" t="s">
        <v>358</v>
      </c>
      <c r="N197" s="4" t="s">
        <v>361</v>
      </c>
      <c r="O197" s="12" t="str">
        <f t="shared" ca="1" si="6"/>
        <v>7 ans, 0 mois</v>
      </c>
      <c r="P197" s="4" t="str">
        <f>VLOOKUP(B197,Effectif!B:I,6,0)</f>
        <v>Lise DE WITTE</v>
      </c>
      <c r="Q197" s="4" t="str">
        <f>VLOOKUP(B197,Effectif!B:I,8,0)</f>
        <v>RCD</v>
      </c>
      <c r="R197" s="4">
        <f>IFERROR(VLOOKUP(C197,Sales!B:G,6,0),"-")</f>
        <v>106.01</v>
      </c>
      <c r="S197" s="4" t="str">
        <f>IFERROR(VLOOKUP(C197,Recolt!B:H,3,0),"-")</f>
        <v>-</v>
      </c>
      <c r="T197" s="4">
        <f t="shared" si="7"/>
        <v>106.01</v>
      </c>
    </row>
    <row r="198" spans="1:20" hidden="1" x14ac:dyDescent="0.25">
      <c r="A198" s="4" t="s">
        <v>411</v>
      </c>
      <c r="B198" s="4" t="s">
        <v>542</v>
      </c>
      <c r="C198" s="4">
        <v>1034870925</v>
      </c>
      <c r="D198" s="4" t="s">
        <v>388</v>
      </c>
      <c r="E198" s="4" t="s">
        <v>386</v>
      </c>
      <c r="F198" s="4" t="s">
        <v>439</v>
      </c>
      <c r="G198" s="12">
        <v>45341</v>
      </c>
      <c r="H198" s="4" t="s">
        <v>356</v>
      </c>
      <c r="I198" s="67">
        <v>0.63672453703703702</v>
      </c>
      <c r="J198" s="4" t="s">
        <v>1135</v>
      </c>
      <c r="K198" s="12">
        <v>43454</v>
      </c>
      <c r="L198" s="4" t="s">
        <v>366</v>
      </c>
      <c r="M198" s="4" t="s">
        <v>358</v>
      </c>
      <c r="N198" s="4" t="s">
        <v>361</v>
      </c>
      <c r="O198" s="12" t="str">
        <f t="shared" ca="1" si="6"/>
        <v>6 ans, 4 mois</v>
      </c>
      <c r="P198" s="4" t="str">
        <f>VLOOKUP(B198,Effectif!B:I,6,0)</f>
        <v>Lise DE WITTE</v>
      </c>
      <c r="Q198" s="4" t="str">
        <f>VLOOKUP(B198,Effectif!B:I,8,0)</f>
        <v>RCD</v>
      </c>
      <c r="R198" s="4">
        <f>IFERROR(VLOOKUP(C198,Sales!B:G,6,0),"-")</f>
        <v>60</v>
      </c>
      <c r="S198" s="4" t="str">
        <f>IFERROR(VLOOKUP(C198,Recolt!B:H,3,0),"-")</f>
        <v>-</v>
      </c>
      <c r="T198" s="4">
        <f t="shared" si="7"/>
        <v>60</v>
      </c>
    </row>
    <row r="199" spans="1:20" hidden="1" x14ac:dyDescent="0.25">
      <c r="A199" s="4" t="s">
        <v>411</v>
      </c>
      <c r="B199" s="4" t="s">
        <v>542</v>
      </c>
      <c r="C199" s="4">
        <v>1034871850</v>
      </c>
      <c r="D199" s="4" t="s">
        <v>368</v>
      </c>
      <c r="E199" s="4" t="s">
        <v>386</v>
      </c>
      <c r="F199" s="4" t="s">
        <v>439</v>
      </c>
      <c r="G199" s="12">
        <v>45342</v>
      </c>
      <c r="H199" s="4" t="s">
        <v>356</v>
      </c>
      <c r="I199" s="67">
        <v>0.67862268518518498</v>
      </c>
      <c r="J199" s="4" t="s">
        <v>1133</v>
      </c>
      <c r="K199" s="12">
        <v>43455</v>
      </c>
      <c r="L199" s="4" t="s">
        <v>366</v>
      </c>
      <c r="M199" s="4" t="s">
        <v>358</v>
      </c>
      <c r="N199" s="4" t="s">
        <v>359</v>
      </c>
      <c r="O199" s="12" t="str">
        <f t="shared" ca="1" si="6"/>
        <v>6 ans, 4 mois</v>
      </c>
      <c r="P199" s="4" t="str">
        <f>VLOOKUP(B199,Effectif!B:I,6,0)</f>
        <v>Lise DE WITTE</v>
      </c>
      <c r="Q199" s="4" t="str">
        <f>VLOOKUP(B199,Effectif!B:I,8,0)</f>
        <v>RCD</v>
      </c>
      <c r="R199" s="4">
        <f>IFERROR(VLOOKUP(C199,Sales!B:G,6,0),"-")</f>
        <v>73</v>
      </c>
      <c r="S199" s="4" t="str">
        <f>IFERROR(VLOOKUP(C199,Recolt!B:H,3,0),"-")</f>
        <v>-</v>
      </c>
      <c r="T199" s="4">
        <f t="shared" si="7"/>
        <v>73</v>
      </c>
    </row>
    <row r="200" spans="1:20" hidden="1" x14ac:dyDescent="0.25">
      <c r="A200" s="4" t="s">
        <v>411</v>
      </c>
      <c r="B200" s="4" t="s">
        <v>542</v>
      </c>
      <c r="C200" s="4">
        <v>1034872461</v>
      </c>
      <c r="D200" s="4" t="s">
        <v>354</v>
      </c>
      <c r="E200" s="4" t="s">
        <v>355</v>
      </c>
      <c r="F200" s="4" t="s">
        <v>354</v>
      </c>
      <c r="G200" s="12">
        <v>45343</v>
      </c>
      <c r="H200" s="4" t="s">
        <v>389</v>
      </c>
      <c r="I200" s="67">
        <v>0.68369212962963</v>
      </c>
      <c r="J200" s="4" t="s">
        <v>1135</v>
      </c>
      <c r="K200" s="12">
        <v>43195</v>
      </c>
      <c r="L200" s="4" t="s">
        <v>366</v>
      </c>
      <c r="M200" s="4" t="s">
        <v>358</v>
      </c>
      <c r="N200" s="4" t="s">
        <v>361</v>
      </c>
      <c r="O200" s="12" t="str">
        <f t="shared" ca="1" si="6"/>
        <v>7 ans, 0 mois</v>
      </c>
      <c r="P200" s="4" t="str">
        <f>VLOOKUP(B200,Effectif!B:I,6,0)</f>
        <v>Lise DE WITTE</v>
      </c>
      <c r="Q200" s="4" t="str">
        <f>VLOOKUP(B200,Effectif!B:I,8,0)</f>
        <v>RCD</v>
      </c>
      <c r="R200" s="4">
        <f>IFERROR(VLOOKUP(C200,Sales!B:G,6,0),"-")</f>
        <v>106.6</v>
      </c>
      <c r="S200" s="4" t="str">
        <f>IFERROR(VLOOKUP(C200,Recolt!B:H,3,0),"-")</f>
        <v>-</v>
      </c>
      <c r="T200" s="4">
        <f t="shared" si="7"/>
        <v>106.6</v>
      </c>
    </row>
    <row r="201" spans="1:20" hidden="1" x14ac:dyDescent="0.25">
      <c r="A201" s="4" t="s">
        <v>411</v>
      </c>
      <c r="B201" s="4" t="s">
        <v>542</v>
      </c>
      <c r="C201" s="4">
        <v>1034873071</v>
      </c>
      <c r="D201" s="4" t="s">
        <v>354</v>
      </c>
      <c r="E201" s="4" t="s">
        <v>355</v>
      </c>
      <c r="F201" s="4" t="s">
        <v>354</v>
      </c>
      <c r="G201" s="12">
        <v>45344</v>
      </c>
      <c r="H201" s="4" t="s">
        <v>389</v>
      </c>
      <c r="I201" s="67">
        <v>0.45634259259259302</v>
      </c>
      <c r="J201" s="4" t="s">
        <v>1134</v>
      </c>
      <c r="K201" s="12">
        <v>43374</v>
      </c>
      <c r="L201" s="4" t="s">
        <v>366</v>
      </c>
      <c r="M201" s="4" t="s">
        <v>358</v>
      </c>
      <c r="N201" s="4" t="s">
        <v>359</v>
      </c>
      <c r="O201" s="12" t="str">
        <f t="shared" ca="1" si="6"/>
        <v>6 ans, 6 mois</v>
      </c>
      <c r="P201" s="4" t="str">
        <f>VLOOKUP(B201,Effectif!B:I,6,0)</f>
        <v>Lise DE WITTE</v>
      </c>
      <c r="Q201" s="4" t="str">
        <f>VLOOKUP(B201,Effectif!B:I,8,0)</f>
        <v>RCD</v>
      </c>
      <c r="R201" s="4">
        <f>IFERROR(VLOOKUP(C201,Sales!B:G,6,0),"-")</f>
        <v>101.77</v>
      </c>
      <c r="S201" s="4" t="str">
        <f>IFERROR(VLOOKUP(C201,Recolt!B:H,3,0),"-")</f>
        <v>-</v>
      </c>
      <c r="T201" s="4">
        <f t="shared" si="7"/>
        <v>101.77</v>
      </c>
    </row>
    <row r="202" spans="1:20" hidden="1" x14ac:dyDescent="0.25">
      <c r="A202" s="4" t="s">
        <v>411</v>
      </c>
      <c r="B202" s="4" t="s">
        <v>542</v>
      </c>
      <c r="C202" s="4">
        <v>1034870045</v>
      </c>
      <c r="D202" s="4" t="s">
        <v>369</v>
      </c>
      <c r="E202" s="4" t="s">
        <v>386</v>
      </c>
      <c r="F202" s="4" t="s">
        <v>439</v>
      </c>
      <c r="G202" s="12">
        <v>45345</v>
      </c>
      <c r="H202" s="4" t="s">
        <v>356</v>
      </c>
      <c r="I202" s="67">
        <v>0.389930555555556</v>
      </c>
      <c r="J202" s="4" t="s">
        <v>1135</v>
      </c>
      <c r="K202" s="12">
        <v>43470</v>
      </c>
      <c r="L202" s="4" t="s">
        <v>366</v>
      </c>
      <c r="M202" s="4" t="s">
        <v>358</v>
      </c>
      <c r="N202" s="4" t="s">
        <v>361</v>
      </c>
      <c r="O202" s="12" t="str">
        <f t="shared" ca="1" si="6"/>
        <v>6 ans, 3 mois</v>
      </c>
      <c r="P202" s="4" t="str">
        <f>VLOOKUP(B202,Effectif!B:I,6,0)</f>
        <v>Lise DE WITTE</v>
      </c>
      <c r="Q202" s="4" t="str">
        <f>VLOOKUP(B202,Effectif!B:I,8,0)</f>
        <v>RCD</v>
      </c>
      <c r="R202" s="4">
        <f>IFERROR(VLOOKUP(C202,Sales!B:G,6,0),"-")</f>
        <v>42.12</v>
      </c>
      <c r="S202" s="4" t="str">
        <f>IFERROR(VLOOKUP(C202,Recolt!B:H,3,0),"-")</f>
        <v>-</v>
      </c>
      <c r="T202" s="4">
        <f t="shared" si="7"/>
        <v>42.12</v>
      </c>
    </row>
    <row r="203" spans="1:20" hidden="1" x14ac:dyDescent="0.25">
      <c r="A203" s="4" t="s">
        <v>411</v>
      </c>
      <c r="B203" s="4" t="s">
        <v>542</v>
      </c>
      <c r="C203" s="4">
        <v>1034870292</v>
      </c>
      <c r="D203" s="4" t="s">
        <v>368</v>
      </c>
      <c r="E203" s="4" t="s">
        <v>386</v>
      </c>
      <c r="F203" s="4" t="s">
        <v>439</v>
      </c>
      <c r="G203" s="12">
        <v>45346</v>
      </c>
      <c r="H203" s="4" t="s">
        <v>356</v>
      </c>
      <c r="I203" s="67">
        <v>0.663599537037037</v>
      </c>
      <c r="J203" s="4" t="s">
        <v>1133</v>
      </c>
      <c r="K203" s="12">
        <v>43347</v>
      </c>
      <c r="L203" s="4" t="s">
        <v>366</v>
      </c>
      <c r="M203" s="4" t="s">
        <v>358</v>
      </c>
      <c r="N203" s="4" t="s">
        <v>361</v>
      </c>
      <c r="O203" s="12" t="str">
        <f t="shared" ca="1" si="6"/>
        <v>6 ans, 7 mois</v>
      </c>
      <c r="P203" s="4" t="str">
        <f>VLOOKUP(B203,Effectif!B:I,6,0)</f>
        <v>Lise DE WITTE</v>
      </c>
      <c r="Q203" s="4" t="str">
        <f>VLOOKUP(B203,Effectif!B:I,8,0)</f>
        <v>RCD</v>
      </c>
      <c r="R203" s="4">
        <f>IFERROR(VLOOKUP(C203,Sales!B:G,6,0),"-")</f>
        <v>173.97</v>
      </c>
      <c r="S203" s="4" t="str">
        <f>IFERROR(VLOOKUP(C203,Recolt!B:H,3,0),"-")</f>
        <v>-</v>
      </c>
      <c r="T203" s="4">
        <f t="shared" si="7"/>
        <v>173.97</v>
      </c>
    </row>
    <row r="204" spans="1:20" hidden="1" x14ac:dyDescent="0.25">
      <c r="A204" s="4" t="s">
        <v>411</v>
      </c>
      <c r="B204" s="4" t="s">
        <v>542</v>
      </c>
      <c r="C204" s="4">
        <v>1034871100</v>
      </c>
      <c r="D204" s="4" t="s">
        <v>380</v>
      </c>
      <c r="E204" s="4" t="s">
        <v>386</v>
      </c>
      <c r="F204" s="4" t="s">
        <v>439</v>
      </c>
      <c r="G204" s="12">
        <v>45347</v>
      </c>
      <c r="H204" s="4" t="s">
        <v>356</v>
      </c>
      <c r="I204" s="67">
        <v>0.362418981481481</v>
      </c>
      <c r="J204" s="4" t="s">
        <v>1135</v>
      </c>
      <c r="K204" s="12">
        <v>43446</v>
      </c>
      <c r="L204" s="4" t="s">
        <v>366</v>
      </c>
      <c r="M204" s="4" t="s">
        <v>358</v>
      </c>
      <c r="N204" s="4" t="s">
        <v>361</v>
      </c>
      <c r="O204" s="12" t="str">
        <f t="shared" ca="1" si="6"/>
        <v>6 ans, 4 mois</v>
      </c>
      <c r="P204" s="4" t="str">
        <f>VLOOKUP(B204,Effectif!B:I,6,0)</f>
        <v>Lise DE WITTE</v>
      </c>
      <c r="Q204" s="4" t="str">
        <f>VLOOKUP(B204,Effectif!B:I,8,0)</f>
        <v>RCD</v>
      </c>
      <c r="R204" s="4">
        <f>IFERROR(VLOOKUP(C204,Sales!B:G,6,0),"-")</f>
        <v>31.04</v>
      </c>
      <c r="S204" s="4" t="str">
        <f>IFERROR(VLOOKUP(C204,Recolt!B:H,3,0),"-")</f>
        <v>-</v>
      </c>
      <c r="T204" s="4">
        <f t="shared" si="7"/>
        <v>31.04</v>
      </c>
    </row>
    <row r="205" spans="1:20" hidden="1" x14ac:dyDescent="0.25">
      <c r="A205" s="4" t="s">
        <v>411</v>
      </c>
      <c r="B205" s="4" t="s">
        <v>542</v>
      </c>
      <c r="C205" s="4">
        <v>1034872534</v>
      </c>
      <c r="D205" s="4" t="s">
        <v>354</v>
      </c>
      <c r="E205" s="4" t="s">
        <v>355</v>
      </c>
      <c r="F205" s="4" t="s">
        <v>354</v>
      </c>
      <c r="G205" s="12">
        <v>45348</v>
      </c>
      <c r="H205" s="4" t="s">
        <v>389</v>
      </c>
      <c r="I205" s="67">
        <v>0.58638888888888896</v>
      </c>
      <c r="J205" s="4" t="s">
        <v>1137</v>
      </c>
      <c r="K205" s="12">
        <v>42639</v>
      </c>
      <c r="L205" s="4" t="s">
        <v>366</v>
      </c>
      <c r="M205" s="4" t="s">
        <v>358</v>
      </c>
      <c r="N205" s="4" t="s">
        <v>361</v>
      </c>
      <c r="O205" s="12" t="str">
        <f t="shared" ca="1" si="6"/>
        <v>8 ans, 7 mois</v>
      </c>
      <c r="P205" s="4" t="str">
        <f>VLOOKUP(B205,Effectif!B:I,6,0)</f>
        <v>Lise DE WITTE</v>
      </c>
      <c r="Q205" s="4" t="str">
        <f>VLOOKUP(B205,Effectif!B:I,8,0)</f>
        <v>RCD</v>
      </c>
      <c r="R205" s="4">
        <f>IFERROR(VLOOKUP(C205,Sales!B:G,6,0),"-")</f>
        <v>41</v>
      </c>
      <c r="S205" s="4" t="str">
        <f>IFERROR(VLOOKUP(C205,Recolt!B:H,3,0),"-")</f>
        <v>-</v>
      </c>
      <c r="T205" s="4">
        <f t="shared" si="7"/>
        <v>41</v>
      </c>
    </row>
    <row r="206" spans="1:20" hidden="1" x14ac:dyDescent="0.25">
      <c r="A206" s="4" t="s">
        <v>411</v>
      </c>
      <c r="B206" s="4" t="s">
        <v>542</v>
      </c>
      <c r="C206" s="4">
        <v>1034871525</v>
      </c>
      <c r="D206" s="4" t="s">
        <v>354</v>
      </c>
      <c r="E206" s="4" t="s">
        <v>355</v>
      </c>
      <c r="F206" s="4" t="s">
        <v>354</v>
      </c>
      <c r="G206" s="12">
        <v>45349</v>
      </c>
      <c r="H206" s="4" t="s">
        <v>389</v>
      </c>
      <c r="I206" s="67">
        <v>0.471712962962963</v>
      </c>
      <c r="J206" s="4" t="s">
        <v>1135</v>
      </c>
      <c r="K206" s="12">
        <v>43469</v>
      </c>
      <c r="L206" s="4" t="s">
        <v>366</v>
      </c>
      <c r="M206" s="4" t="s">
        <v>358</v>
      </c>
      <c r="N206" s="4" t="s">
        <v>361</v>
      </c>
      <c r="O206" s="12" t="str">
        <f t="shared" ca="1" si="6"/>
        <v>6 ans, 3 mois</v>
      </c>
      <c r="P206" s="4" t="str">
        <f>VLOOKUP(B206,Effectif!B:I,6,0)</f>
        <v>Lise DE WITTE</v>
      </c>
      <c r="Q206" s="4" t="str">
        <f>VLOOKUP(B206,Effectif!B:I,8,0)</f>
        <v>RCD</v>
      </c>
      <c r="R206" s="4">
        <f>IFERROR(VLOOKUP(C206,Sales!B:G,6,0),"-")</f>
        <v>25.07</v>
      </c>
      <c r="S206" s="4" t="str">
        <f>IFERROR(VLOOKUP(C206,Recolt!B:H,3,0),"-")</f>
        <v>-</v>
      </c>
      <c r="T206" s="4">
        <f t="shared" si="7"/>
        <v>25.07</v>
      </c>
    </row>
    <row r="207" spans="1:20" hidden="1" x14ac:dyDescent="0.25">
      <c r="A207" s="4" t="s">
        <v>411</v>
      </c>
      <c r="B207" s="4" t="s">
        <v>546</v>
      </c>
      <c r="C207" s="4">
        <v>1034871755</v>
      </c>
      <c r="D207" s="4" t="s">
        <v>387</v>
      </c>
      <c r="E207" s="4" t="s">
        <v>386</v>
      </c>
      <c r="F207" s="4" t="s">
        <v>439</v>
      </c>
      <c r="G207" s="12">
        <v>45350</v>
      </c>
      <c r="H207" s="4" t="s">
        <v>356</v>
      </c>
      <c r="I207" s="67">
        <v>0.69208333333333305</v>
      </c>
      <c r="J207" s="4" t="s">
        <v>1132</v>
      </c>
      <c r="K207" s="12">
        <v>43287</v>
      </c>
      <c r="L207" s="4" t="s">
        <v>366</v>
      </c>
      <c r="M207" s="4" t="s">
        <v>358</v>
      </c>
      <c r="N207" s="4" t="s">
        <v>361</v>
      </c>
      <c r="O207" s="12" t="str">
        <f t="shared" ca="1" si="6"/>
        <v>6 ans, 9 mois</v>
      </c>
      <c r="P207" s="4" t="str">
        <f>VLOOKUP(B207,Effectif!B:I,6,0)</f>
        <v>Lise DE WITTE</v>
      </c>
      <c r="Q207" s="4" t="str">
        <f>VLOOKUP(B207,Effectif!B:I,8,0)</f>
        <v>RCD</v>
      </c>
      <c r="R207" s="4">
        <f>IFERROR(VLOOKUP(C207,Sales!B:G,6,0),"-")</f>
        <v>55.75</v>
      </c>
      <c r="S207" s="4" t="str">
        <f>IFERROR(VLOOKUP(C207,Recolt!B:H,3,0),"-")</f>
        <v>-</v>
      </c>
      <c r="T207" s="4">
        <f t="shared" si="7"/>
        <v>55.75</v>
      </c>
    </row>
    <row r="208" spans="1:20" hidden="1" x14ac:dyDescent="0.25">
      <c r="A208" s="4" t="s">
        <v>411</v>
      </c>
      <c r="B208" s="4" t="s">
        <v>546</v>
      </c>
      <c r="C208" s="4">
        <v>1034871445</v>
      </c>
      <c r="D208" s="4" t="s">
        <v>371</v>
      </c>
      <c r="E208" s="4" t="s">
        <v>386</v>
      </c>
      <c r="F208" s="4" t="s">
        <v>439</v>
      </c>
      <c r="G208" s="12">
        <v>45352</v>
      </c>
      <c r="H208" s="4" t="s">
        <v>356</v>
      </c>
      <c r="I208" s="67">
        <v>0.70290509259259304</v>
      </c>
      <c r="J208" s="4" t="s">
        <v>1133</v>
      </c>
      <c r="K208" s="12">
        <v>43457</v>
      </c>
      <c r="L208" s="4" t="s">
        <v>366</v>
      </c>
      <c r="M208" s="4" t="s">
        <v>358</v>
      </c>
      <c r="N208" s="4" t="s">
        <v>361</v>
      </c>
      <c r="O208" s="12" t="str">
        <f t="shared" ca="1" si="6"/>
        <v>6 ans, 4 mois</v>
      </c>
      <c r="P208" s="4" t="str">
        <f>VLOOKUP(B208,Effectif!B:I,6,0)</f>
        <v>Lise DE WITTE</v>
      </c>
      <c r="Q208" s="4" t="str">
        <f>VLOOKUP(B208,Effectif!B:I,8,0)</f>
        <v>RCD</v>
      </c>
      <c r="R208" s="4">
        <f>IFERROR(VLOOKUP(C208,Sales!B:G,6,0),"-")</f>
        <v>110</v>
      </c>
      <c r="S208" s="4" t="str">
        <f>IFERROR(VLOOKUP(C208,Recolt!B:H,3,0),"-")</f>
        <v>-</v>
      </c>
      <c r="T208" s="4">
        <f t="shared" si="7"/>
        <v>110</v>
      </c>
    </row>
    <row r="209" spans="1:20" hidden="1" x14ac:dyDescent="0.25">
      <c r="A209" s="4" t="s">
        <v>411</v>
      </c>
      <c r="B209" s="4" t="s">
        <v>546</v>
      </c>
      <c r="C209" s="4">
        <v>1034869697</v>
      </c>
      <c r="D209" s="4" t="s">
        <v>390</v>
      </c>
      <c r="E209" s="4" t="s">
        <v>386</v>
      </c>
      <c r="F209" s="4" t="s">
        <v>439</v>
      </c>
      <c r="G209" s="12">
        <v>45353</v>
      </c>
      <c r="H209" s="4" t="s">
        <v>356</v>
      </c>
      <c r="I209" s="67">
        <v>0.69684027777777802</v>
      </c>
      <c r="J209" s="4" t="s">
        <v>1135</v>
      </c>
      <c r="K209" s="12">
        <v>43472</v>
      </c>
      <c r="L209" s="4" t="s">
        <v>366</v>
      </c>
      <c r="M209" s="4" t="s">
        <v>358</v>
      </c>
      <c r="N209" s="4" t="s">
        <v>361</v>
      </c>
      <c r="O209" s="12" t="str">
        <f t="shared" ca="1" si="6"/>
        <v>6 ans, 3 mois</v>
      </c>
      <c r="P209" s="4" t="str">
        <f>VLOOKUP(B209,Effectif!B:I,6,0)</f>
        <v>Lise DE WITTE</v>
      </c>
      <c r="Q209" s="4" t="str">
        <f>VLOOKUP(B209,Effectif!B:I,8,0)</f>
        <v>RCD</v>
      </c>
      <c r="R209" s="4">
        <f>IFERROR(VLOOKUP(C209,Sales!B:G,6,0),"-")</f>
        <v>50</v>
      </c>
      <c r="S209" s="4" t="str">
        <f>IFERROR(VLOOKUP(C209,Recolt!B:H,3,0),"-")</f>
        <v>-</v>
      </c>
      <c r="T209" s="4">
        <f t="shared" si="7"/>
        <v>50</v>
      </c>
    </row>
    <row r="210" spans="1:20" hidden="1" x14ac:dyDescent="0.25">
      <c r="A210" s="4" t="s">
        <v>411</v>
      </c>
      <c r="B210" s="4" t="s">
        <v>546</v>
      </c>
      <c r="C210" s="4">
        <v>1034870497</v>
      </c>
      <c r="D210" s="4" t="s">
        <v>354</v>
      </c>
      <c r="E210" s="4" t="s">
        <v>360</v>
      </c>
      <c r="F210" s="4" t="s">
        <v>354</v>
      </c>
      <c r="G210" s="12">
        <v>45354</v>
      </c>
      <c r="H210" s="4" t="s">
        <v>389</v>
      </c>
      <c r="I210" s="67">
        <v>0.62998842592592597</v>
      </c>
      <c r="J210" s="4" t="s">
        <v>1135</v>
      </c>
      <c r="K210" s="12">
        <v>43186</v>
      </c>
      <c r="L210" s="4" t="s">
        <v>366</v>
      </c>
      <c r="M210" s="4" t="s">
        <v>358</v>
      </c>
      <c r="N210" s="4" t="s">
        <v>361</v>
      </c>
      <c r="O210" s="12" t="str">
        <f t="shared" ca="1" si="6"/>
        <v>7 ans, 1 mois</v>
      </c>
      <c r="P210" s="4" t="str">
        <f>VLOOKUP(B210,Effectif!B:I,6,0)</f>
        <v>Lise DE WITTE</v>
      </c>
      <c r="Q210" s="4" t="str">
        <f>VLOOKUP(B210,Effectif!B:I,8,0)</f>
        <v>RCD</v>
      </c>
      <c r="R210" s="4">
        <f>IFERROR(VLOOKUP(C210,Sales!B:G,6,0),"-")</f>
        <v>100</v>
      </c>
      <c r="S210" s="4" t="str">
        <f>IFERROR(VLOOKUP(C210,Recolt!B:H,3,0),"-")</f>
        <v>-</v>
      </c>
      <c r="T210" s="4">
        <f t="shared" si="7"/>
        <v>100</v>
      </c>
    </row>
    <row r="211" spans="1:20" hidden="1" x14ac:dyDescent="0.25">
      <c r="A211" s="4" t="s">
        <v>411</v>
      </c>
      <c r="B211" s="4" t="s">
        <v>546</v>
      </c>
      <c r="C211" s="4">
        <v>1034869862</v>
      </c>
      <c r="D211" s="4" t="s">
        <v>391</v>
      </c>
      <c r="E211" s="4" t="s">
        <v>386</v>
      </c>
      <c r="F211" s="4" t="s">
        <v>439</v>
      </c>
      <c r="G211" s="12">
        <v>45355</v>
      </c>
      <c r="H211" s="4" t="s">
        <v>356</v>
      </c>
      <c r="I211" s="67">
        <v>0.71041666666666703</v>
      </c>
      <c r="J211" s="4" t="s">
        <v>1132</v>
      </c>
      <c r="K211" s="12">
        <v>43113</v>
      </c>
      <c r="L211" s="4" t="s">
        <v>366</v>
      </c>
      <c r="M211" s="4" t="s">
        <v>358</v>
      </c>
      <c r="N211" s="4" t="s">
        <v>361</v>
      </c>
      <c r="O211" s="12" t="str">
        <f t="shared" ca="1" si="6"/>
        <v>7 ans, 3 mois</v>
      </c>
      <c r="P211" s="4" t="str">
        <f>VLOOKUP(B211,Effectif!B:I,6,0)</f>
        <v>Lise DE WITTE</v>
      </c>
      <c r="Q211" s="4" t="str">
        <f>VLOOKUP(B211,Effectif!B:I,8,0)</f>
        <v>RCD</v>
      </c>
      <c r="R211" s="4">
        <f>IFERROR(VLOOKUP(C211,Sales!B:G,6,0),"-")</f>
        <v>23.56</v>
      </c>
      <c r="S211" s="4" t="str">
        <f>IFERROR(VLOOKUP(C211,Recolt!B:H,3,0),"-")</f>
        <v>-</v>
      </c>
      <c r="T211" s="4">
        <f t="shared" si="7"/>
        <v>23.56</v>
      </c>
    </row>
    <row r="212" spans="1:20" hidden="1" x14ac:dyDescent="0.25">
      <c r="A212" s="4" t="s">
        <v>411</v>
      </c>
      <c r="B212" s="4" t="s">
        <v>546</v>
      </c>
      <c r="C212" s="4">
        <v>1034873280</v>
      </c>
      <c r="D212" s="4" t="s">
        <v>380</v>
      </c>
      <c r="E212" s="4" t="s">
        <v>386</v>
      </c>
      <c r="F212" s="4" t="s">
        <v>439</v>
      </c>
      <c r="G212" s="12">
        <v>45356</v>
      </c>
      <c r="H212" s="4" t="s">
        <v>356</v>
      </c>
      <c r="I212" s="67">
        <v>0.536018518518519</v>
      </c>
      <c r="J212" s="4" t="s">
        <v>1135</v>
      </c>
      <c r="K212" s="12">
        <v>43132</v>
      </c>
      <c r="L212" s="4" t="s">
        <v>366</v>
      </c>
      <c r="M212" s="4" t="s">
        <v>358</v>
      </c>
      <c r="N212" s="4" t="s">
        <v>361</v>
      </c>
      <c r="O212" s="12" t="str">
        <f t="shared" ca="1" si="6"/>
        <v>7 ans, 2 mois</v>
      </c>
      <c r="P212" s="4" t="str">
        <f>VLOOKUP(B212,Effectif!B:I,6,0)</f>
        <v>Lise DE WITTE</v>
      </c>
      <c r="Q212" s="4" t="str">
        <f>VLOOKUP(B212,Effectif!B:I,8,0)</f>
        <v>RCD</v>
      </c>
      <c r="R212" s="4">
        <f>IFERROR(VLOOKUP(C212,Sales!B:G,6,0),"-")</f>
        <v>182</v>
      </c>
      <c r="S212" s="4" t="str">
        <f>IFERROR(VLOOKUP(C212,Recolt!B:H,3,0),"-")</f>
        <v>-</v>
      </c>
      <c r="T212" s="4">
        <f t="shared" si="7"/>
        <v>182</v>
      </c>
    </row>
    <row r="213" spans="1:20" hidden="1" x14ac:dyDescent="0.25">
      <c r="A213" s="4" t="s">
        <v>411</v>
      </c>
      <c r="B213" s="4" t="s">
        <v>546</v>
      </c>
      <c r="C213" s="4">
        <v>1034869001</v>
      </c>
      <c r="D213" s="4" t="s">
        <v>391</v>
      </c>
      <c r="E213" s="4" t="s">
        <v>386</v>
      </c>
      <c r="F213" s="4" t="s">
        <v>439</v>
      </c>
      <c r="G213" s="12">
        <v>45357</v>
      </c>
      <c r="H213" s="4" t="s">
        <v>356</v>
      </c>
      <c r="I213" s="67">
        <v>0.494918981481481</v>
      </c>
      <c r="J213" s="4" t="s">
        <v>1135</v>
      </c>
      <c r="K213" s="12">
        <v>43292</v>
      </c>
      <c r="L213" s="4" t="s">
        <v>366</v>
      </c>
      <c r="M213" s="4" t="s">
        <v>358</v>
      </c>
      <c r="N213" s="4" t="s">
        <v>361</v>
      </c>
      <c r="O213" s="12" t="str">
        <f t="shared" ca="1" si="6"/>
        <v>6 ans, 9 mois</v>
      </c>
      <c r="P213" s="4" t="str">
        <f>VLOOKUP(B213,Effectif!B:I,6,0)</f>
        <v>Lise DE WITTE</v>
      </c>
      <c r="Q213" s="4" t="str">
        <f>VLOOKUP(B213,Effectif!B:I,8,0)</f>
        <v>RCD</v>
      </c>
      <c r="R213" s="4">
        <f>IFERROR(VLOOKUP(C213,Sales!B:G,6,0),"-")</f>
        <v>147</v>
      </c>
      <c r="S213" s="4" t="str">
        <f>IFERROR(VLOOKUP(C213,Recolt!B:H,3,0),"-")</f>
        <v>-</v>
      </c>
      <c r="T213" s="4">
        <f t="shared" si="7"/>
        <v>147</v>
      </c>
    </row>
    <row r="214" spans="1:20" hidden="1" x14ac:dyDescent="0.25">
      <c r="A214" s="4" t="s">
        <v>411</v>
      </c>
      <c r="B214" s="4" t="s">
        <v>546</v>
      </c>
      <c r="C214" s="4">
        <v>1034873049</v>
      </c>
      <c r="D214" s="4" t="s">
        <v>354</v>
      </c>
      <c r="E214" s="4" t="s">
        <v>355</v>
      </c>
      <c r="F214" s="4" t="s">
        <v>354</v>
      </c>
      <c r="G214" s="12">
        <v>45358</v>
      </c>
      <c r="H214" s="4" t="s">
        <v>389</v>
      </c>
      <c r="I214" s="67">
        <v>0.57943287037036995</v>
      </c>
      <c r="J214" s="4" t="s">
        <v>1139</v>
      </c>
      <c r="K214" s="12">
        <v>41128</v>
      </c>
      <c r="L214" s="4" t="s">
        <v>366</v>
      </c>
      <c r="M214" s="4" t="s">
        <v>358</v>
      </c>
      <c r="N214" s="4" t="s">
        <v>361</v>
      </c>
      <c r="O214" s="12" t="str">
        <f t="shared" ca="1" si="6"/>
        <v>12 ans, 8 mois</v>
      </c>
      <c r="P214" s="4" t="str">
        <f>VLOOKUP(B214,Effectif!B:I,6,0)</f>
        <v>Lise DE WITTE</v>
      </c>
      <c r="Q214" s="4" t="str">
        <f>VLOOKUP(B214,Effectif!B:I,8,0)</f>
        <v>RCD</v>
      </c>
      <c r="R214" s="4">
        <f>IFERROR(VLOOKUP(C214,Sales!B:G,6,0),"-")</f>
        <v>100</v>
      </c>
      <c r="S214" s="4" t="str">
        <f>IFERROR(VLOOKUP(C214,Recolt!B:H,3,0),"-")</f>
        <v>-</v>
      </c>
      <c r="T214" s="4">
        <f t="shared" si="7"/>
        <v>100</v>
      </c>
    </row>
    <row r="215" spans="1:20" hidden="1" x14ac:dyDescent="0.25">
      <c r="A215" s="4" t="s">
        <v>411</v>
      </c>
      <c r="B215" s="4" t="s">
        <v>546</v>
      </c>
      <c r="C215" s="4">
        <v>1034870887</v>
      </c>
      <c r="D215" s="4" t="s">
        <v>369</v>
      </c>
      <c r="E215" s="4" t="s">
        <v>386</v>
      </c>
      <c r="F215" s="4" t="s">
        <v>439</v>
      </c>
      <c r="G215" s="12">
        <v>45359</v>
      </c>
      <c r="H215" s="4" t="s">
        <v>356</v>
      </c>
      <c r="I215" s="67">
        <v>0.68711805555555605</v>
      </c>
      <c r="J215" s="4" t="s">
        <v>1133</v>
      </c>
      <c r="K215" s="12">
        <v>42788</v>
      </c>
      <c r="L215" s="4" t="s">
        <v>366</v>
      </c>
      <c r="M215" s="4" t="s">
        <v>358</v>
      </c>
      <c r="N215" s="4" t="s">
        <v>361</v>
      </c>
      <c r="O215" s="12" t="str">
        <f t="shared" ca="1" si="6"/>
        <v>8 ans, 2 mois</v>
      </c>
      <c r="P215" s="4" t="str">
        <f>VLOOKUP(B215,Effectif!B:I,6,0)</f>
        <v>Lise DE WITTE</v>
      </c>
      <c r="Q215" s="4" t="str">
        <f>VLOOKUP(B215,Effectif!B:I,8,0)</f>
        <v>RCD</v>
      </c>
      <c r="R215" s="4">
        <f>IFERROR(VLOOKUP(C215,Sales!B:G,6,0),"-")</f>
        <v>40</v>
      </c>
      <c r="S215" s="4" t="str">
        <f>IFERROR(VLOOKUP(C215,Recolt!B:H,3,0),"-")</f>
        <v>-</v>
      </c>
      <c r="T215" s="4">
        <f t="shared" si="7"/>
        <v>40</v>
      </c>
    </row>
    <row r="216" spans="1:20" hidden="1" x14ac:dyDescent="0.25">
      <c r="A216" s="4" t="s">
        <v>411</v>
      </c>
      <c r="B216" s="4" t="s">
        <v>546</v>
      </c>
      <c r="C216" s="4">
        <v>1034869941</v>
      </c>
      <c r="D216" s="4" t="s">
        <v>354</v>
      </c>
      <c r="E216" s="4" t="s">
        <v>360</v>
      </c>
      <c r="F216" s="4" t="s">
        <v>354</v>
      </c>
      <c r="G216" s="12">
        <v>45360</v>
      </c>
      <c r="H216" s="4" t="s">
        <v>389</v>
      </c>
      <c r="I216" s="67">
        <v>0.56885416666666699</v>
      </c>
      <c r="J216" s="4" t="s">
        <v>1133</v>
      </c>
      <c r="K216" s="12">
        <v>43166</v>
      </c>
      <c r="L216" s="4" t="s">
        <v>366</v>
      </c>
      <c r="M216" s="4" t="s">
        <v>358</v>
      </c>
      <c r="N216" s="4" t="s">
        <v>361</v>
      </c>
      <c r="O216" s="12" t="str">
        <f t="shared" ca="1" si="6"/>
        <v>7 ans, 1 mois</v>
      </c>
      <c r="P216" s="4" t="str">
        <f>VLOOKUP(B216,Effectif!B:I,6,0)</f>
        <v>Lise DE WITTE</v>
      </c>
      <c r="Q216" s="4" t="str">
        <f>VLOOKUP(B216,Effectif!B:I,8,0)</f>
        <v>RCD</v>
      </c>
      <c r="R216" s="4">
        <f>IFERROR(VLOOKUP(C216,Sales!B:G,6,0),"-")</f>
        <v>159.38</v>
      </c>
      <c r="S216" s="4" t="str">
        <f>IFERROR(VLOOKUP(C216,Recolt!B:H,3,0),"-")</f>
        <v>-</v>
      </c>
      <c r="T216" s="4">
        <f t="shared" si="7"/>
        <v>159.38</v>
      </c>
    </row>
    <row r="217" spans="1:20" hidden="1" x14ac:dyDescent="0.25">
      <c r="A217" s="4" t="s">
        <v>411</v>
      </c>
      <c r="B217" s="4" t="s">
        <v>546</v>
      </c>
      <c r="C217" s="4">
        <v>1034871184</v>
      </c>
      <c r="D217" s="4" t="s">
        <v>369</v>
      </c>
      <c r="E217" s="4" t="s">
        <v>386</v>
      </c>
      <c r="F217" s="4" t="s">
        <v>439</v>
      </c>
      <c r="G217" s="12">
        <v>45361</v>
      </c>
      <c r="H217" s="4" t="s">
        <v>356</v>
      </c>
      <c r="I217" s="67">
        <v>0.63490740740740703</v>
      </c>
      <c r="J217" s="4" t="s">
        <v>1133</v>
      </c>
      <c r="K217" s="12">
        <v>43179</v>
      </c>
      <c r="L217" s="4" t="s">
        <v>366</v>
      </c>
      <c r="M217" s="4" t="s">
        <v>358</v>
      </c>
      <c r="N217" s="4" t="s">
        <v>361</v>
      </c>
      <c r="O217" s="12" t="str">
        <f t="shared" ca="1" si="6"/>
        <v>7 ans, 1 mois</v>
      </c>
      <c r="P217" s="4" t="str">
        <f>VLOOKUP(B217,Effectif!B:I,6,0)</f>
        <v>Lise DE WITTE</v>
      </c>
      <c r="Q217" s="4" t="str">
        <f>VLOOKUP(B217,Effectif!B:I,8,0)</f>
        <v>RCD</v>
      </c>
      <c r="R217" s="4">
        <f>IFERROR(VLOOKUP(C217,Sales!B:G,6,0),"-")</f>
        <v>13</v>
      </c>
      <c r="S217" s="4" t="str">
        <f>IFERROR(VLOOKUP(C217,Recolt!B:H,3,0),"-")</f>
        <v>-</v>
      </c>
      <c r="T217" s="4">
        <f t="shared" si="7"/>
        <v>13</v>
      </c>
    </row>
    <row r="218" spans="1:20" hidden="1" x14ac:dyDescent="0.25">
      <c r="A218" s="4" t="s">
        <v>411</v>
      </c>
      <c r="B218" s="4" t="s">
        <v>546</v>
      </c>
      <c r="C218" s="4">
        <v>1034869081</v>
      </c>
      <c r="D218" s="4" t="s">
        <v>369</v>
      </c>
      <c r="E218" s="4" t="s">
        <v>386</v>
      </c>
      <c r="F218" s="4" t="s">
        <v>439</v>
      </c>
      <c r="G218" s="12">
        <v>45362</v>
      </c>
      <c r="H218" s="4" t="s">
        <v>356</v>
      </c>
      <c r="I218" s="67">
        <v>0.50726851851851895</v>
      </c>
      <c r="J218" s="4" t="s">
        <v>1133</v>
      </c>
      <c r="K218" s="12">
        <v>43102</v>
      </c>
      <c r="L218" s="4" t="s">
        <v>366</v>
      </c>
      <c r="M218" s="4" t="s">
        <v>358</v>
      </c>
      <c r="N218" s="4" t="s">
        <v>361</v>
      </c>
      <c r="O218" s="12" t="str">
        <f t="shared" ca="1" si="6"/>
        <v>7 ans, 3 mois</v>
      </c>
      <c r="P218" s="4" t="str">
        <f>VLOOKUP(B218,Effectif!B:I,6,0)</f>
        <v>Lise DE WITTE</v>
      </c>
      <c r="Q218" s="4" t="str">
        <f>VLOOKUP(B218,Effectif!B:I,8,0)</f>
        <v>RCD</v>
      </c>
      <c r="R218" s="4">
        <f>IFERROR(VLOOKUP(C218,Sales!B:G,6,0),"-")</f>
        <v>126</v>
      </c>
      <c r="S218" s="4" t="str">
        <f>IFERROR(VLOOKUP(C218,Recolt!B:H,3,0),"-")</f>
        <v>-</v>
      </c>
      <c r="T218" s="4">
        <f t="shared" si="7"/>
        <v>126</v>
      </c>
    </row>
    <row r="219" spans="1:20" hidden="1" x14ac:dyDescent="0.25">
      <c r="A219" s="4" t="s">
        <v>411</v>
      </c>
      <c r="B219" s="4" t="s">
        <v>546</v>
      </c>
      <c r="C219" s="4">
        <v>1034873231</v>
      </c>
      <c r="D219" s="4" t="s">
        <v>369</v>
      </c>
      <c r="E219" s="4" t="s">
        <v>386</v>
      </c>
      <c r="F219" s="4" t="s">
        <v>439</v>
      </c>
      <c r="G219" s="12">
        <v>45363</v>
      </c>
      <c r="H219" s="4" t="s">
        <v>356</v>
      </c>
      <c r="I219" s="67">
        <v>0.60210648148148105</v>
      </c>
      <c r="J219" s="4" t="s">
        <v>1133</v>
      </c>
      <c r="K219" s="12">
        <v>43083</v>
      </c>
      <c r="L219" s="4" t="s">
        <v>366</v>
      </c>
      <c r="M219" s="4" t="s">
        <v>358</v>
      </c>
      <c r="N219" s="4" t="s">
        <v>361</v>
      </c>
      <c r="O219" s="12" t="str">
        <f t="shared" ca="1" si="6"/>
        <v>7 ans, 4 mois</v>
      </c>
      <c r="P219" s="4" t="str">
        <f>VLOOKUP(B219,Effectif!B:I,6,0)</f>
        <v>Lise DE WITTE</v>
      </c>
      <c r="Q219" s="4" t="str">
        <f>VLOOKUP(B219,Effectif!B:I,8,0)</f>
        <v>RCD</v>
      </c>
      <c r="R219" s="4">
        <f>IFERROR(VLOOKUP(C219,Sales!B:G,6,0),"-")</f>
        <v>254.43</v>
      </c>
      <c r="S219" s="4" t="str">
        <f>IFERROR(VLOOKUP(C219,Recolt!B:H,3,0),"-")</f>
        <v>-</v>
      </c>
      <c r="T219" s="4">
        <f t="shared" si="7"/>
        <v>254.43</v>
      </c>
    </row>
    <row r="220" spans="1:20" hidden="1" x14ac:dyDescent="0.25">
      <c r="A220" s="4" t="s">
        <v>411</v>
      </c>
      <c r="B220" s="4" t="s">
        <v>546</v>
      </c>
      <c r="C220" s="4">
        <v>1034872211</v>
      </c>
      <c r="D220" s="4" t="s">
        <v>369</v>
      </c>
      <c r="E220" s="4" t="s">
        <v>386</v>
      </c>
      <c r="F220" s="4" t="s">
        <v>439</v>
      </c>
      <c r="G220" s="12">
        <v>45364</v>
      </c>
      <c r="H220" s="4" t="s">
        <v>356</v>
      </c>
      <c r="I220" s="67">
        <v>0.46085648148148201</v>
      </c>
      <c r="J220" s="4" t="s">
        <v>1131</v>
      </c>
      <c r="K220" s="12">
        <v>42153</v>
      </c>
      <c r="L220" s="4" t="s">
        <v>366</v>
      </c>
      <c r="M220" s="4" t="s">
        <v>358</v>
      </c>
      <c r="N220" s="4" t="s">
        <v>361</v>
      </c>
      <c r="O220" s="12" t="str">
        <f t="shared" ca="1" si="6"/>
        <v>9 ans, 11 mois</v>
      </c>
      <c r="P220" s="4" t="str">
        <f>VLOOKUP(B220,Effectif!B:I,6,0)</f>
        <v>Lise DE WITTE</v>
      </c>
      <c r="Q220" s="4" t="str">
        <f>VLOOKUP(B220,Effectif!B:I,8,0)</f>
        <v>RCD</v>
      </c>
      <c r="R220" s="4">
        <f>IFERROR(VLOOKUP(C220,Sales!B:G,6,0),"-")</f>
        <v>70</v>
      </c>
      <c r="S220" s="4" t="str">
        <f>IFERROR(VLOOKUP(C220,Recolt!B:H,3,0),"-")</f>
        <v>-</v>
      </c>
      <c r="T220" s="4">
        <f t="shared" si="7"/>
        <v>70</v>
      </c>
    </row>
    <row r="221" spans="1:20" hidden="1" x14ac:dyDescent="0.25">
      <c r="A221" s="4" t="s">
        <v>411</v>
      </c>
      <c r="B221" s="4" t="s">
        <v>546</v>
      </c>
      <c r="C221" s="4">
        <v>1034870020</v>
      </c>
      <c r="D221" s="4" t="s">
        <v>369</v>
      </c>
      <c r="E221" s="4" t="s">
        <v>386</v>
      </c>
      <c r="F221" s="4" t="s">
        <v>439</v>
      </c>
      <c r="G221" s="12">
        <v>45365</v>
      </c>
      <c r="H221" s="4" t="s">
        <v>356</v>
      </c>
      <c r="I221" s="67">
        <v>0.676875</v>
      </c>
      <c r="J221" s="4" t="s">
        <v>1135</v>
      </c>
      <c r="K221" s="12">
        <v>43445</v>
      </c>
      <c r="L221" s="4" t="s">
        <v>366</v>
      </c>
      <c r="M221" s="4" t="s">
        <v>358</v>
      </c>
      <c r="N221" s="4" t="s">
        <v>361</v>
      </c>
      <c r="O221" s="12" t="str">
        <f t="shared" ca="1" si="6"/>
        <v>6 ans, 4 mois</v>
      </c>
      <c r="P221" s="4" t="str">
        <f>VLOOKUP(B221,Effectif!B:I,6,0)</f>
        <v>Lise DE WITTE</v>
      </c>
      <c r="Q221" s="4" t="str">
        <f>VLOOKUP(B221,Effectif!B:I,8,0)</f>
        <v>RCD</v>
      </c>
      <c r="R221" s="4">
        <f>IFERROR(VLOOKUP(C221,Sales!B:G,6,0),"-")</f>
        <v>59.81</v>
      </c>
      <c r="S221" s="4" t="str">
        <f>IFERROR(VLOOKUP(C221,Recolt!B:H,3,0),"-")</f>
        <v>-</v>
      </c>
      <c r="T221" s="4">
        <f t="shared" si="7"/>
        <v>59.81</v>
      </c>
    </row>
    <row r="222" spans="1:20" hidden="1" x14ac:dyDescent="0.25">
      <c r="A222" s="4" t="s">
        <v>411</v>
      </c>
      <c r="B222" s="4" t="s">
        <v>546</v>
      </c>
      <c r="C222" s="4">
        <v>1034869622</v>
      </c>
      <c r="D222" s="4" t="s">
        <v>369</v>
      </c>
      <c r="E222" s="4" t="s">
        <v>386</v>
      </c>
      <c r="F222" s="4" t="s">
        <v>439</v>
      </c>
      <c r="G222" s="12">
        <v>45366</v>
      </c>
      <c r="H222" s="4" t="s">
        <v>356</v>
      </c>
      <c r="I222" s="67">
        <v>0.61546296296296299</v>
      </c>
      <c r="J222" s="4" t="s">
        <v>1132</v>
      </c>
      <c r="K222" s="12">
        <v>42929</v>
      </c>
      <c r="L222" s="4" t="s">
        <v>366</v>
      </c>
      <c r="M222" s="4" t="s">
        <v>358</v>
      </c>
      <c r="N222" s="4" t="s">
        <v>361</v>
      </c>
      <c r="O222" s="12" t="str">
        <f t="shared" ca="1" si="6"/>
        <v>7 ans, 9 mois</v>
      </c>
      <c r="P222" s="4" t="str">
        <f>VLOOKUP(B222,Effectif!B:I,6,0)</f>
        <v>Lise DE WITTE</v>
      </c>
      <c r="Q222" s="4" t="str">
        <f>VLOOKUP(B222,Effectif!B:I,8,0)</f>
        <v>RCD</v>
      </c>
      <c r="R222" s="4">
        <f>IFERROR(VLOOKUP(C222,Sales!B:G,6,0),"-")</f>
        <v>94</v>
      </c>
      <c r="S222" s="4" t="str">
        <f>IFERROR(VLOOKUP(C222,Recolt!B:H,3,0),"-")</f>
        <v>-</v>
      </c>
      <c r="T222" s="4">
        <f t="shared" si="7"/>
        <v>94</v>
      </c>
    </row>
    <row r="223" spans="1:20" hidden="1" x14ac:dyDescent="0.25">
      <c r="A223" s="4" t="s">
        <v>411</v>
      </c>
      <c r="B223" s="4" t="s">
        <v>546</v>
      </c>
      <c r="C223" s="4">
        <v>1034870938</v>
      </c>
      <c r="D223" s="4" t="s">
        <v>369</v>
      </c>
      <c r="E223" s="4" t="s">
        <v>386</v>
      </c>
      <c r="F223" s="4" t="s">
        <v>439</v>
      </c>
      <c r="G223" s="12">
        <v>45367</v>
      </c>
      <c r="H223" s="4" t="s">
        <v>356</v>
      </c>
      <c r="I223" s="67">
        <v>0.68127314814814799</v>
      </c>
      <c r="J223" s="4" t="s">
        <v>1131</v>
      </c>
      <c r="K223" s="12">
        <v>39773</v>
      </c>
      <c r="L223" s="4" t="s">
        <v>366</v>
      </c>
      <c r="M223" s="4" t="s">
        <v>358</v>
      </c>
      <c r="N223" s="4" t="s">
        <v>359</v>
      </c>
      <c r="O223" s="12" t="str">
        <f t="shared" ca="1" si="6"/>
        <v>16 ans, 5 mois</v>
      </c>
      <c r="P223" s="4" t="str">
        <f>VLOOKUP(B223,Effectif!B:I,6,0)</f>
        <v>Lise DE WITTE</v>
      </c>
      <c r="Q223" s="4" t="str">
        <f>VLOOKUP(B223,Effectif!B:I,8,0)</f>
        <v>RCD</v>
      </c>
      <c r="R223" s="4">
        <f>IFERROR(VLOOKUP(C223,Sales!B:G,6,0),"-")</f>
        <v>160</v>
      </c>
      <c r="S223" s="4" t="str">
        <f>IFERROR(VLOOKUP(C223,Recolt!B:H,3,0),"-")</f>
        <v>-</v>
      </c>
      <c r="T223" s="4">
        <f t="shared" si="7"/>
        <v>160</v>
      </c>
    </row>
    <row r="224" spans="1:20" hidden="1" x14ac:dyDescent="0.25">
      <c r="A224" s="4" t="s">
        <v>411</v>
      </c>
      <c r="B224" s="4" t="s">
        <v>546</v>
      </c>
      <c r="C224" s="4">
        <v>1034871717</v>
      </c>
      <c r="D224" s="4" t="s">
        <v>382</v>
      </c>
      <c r="E224" s="4" t="s">
        <v>386</v>
      </c>
      <c r="F224" s="4" t="s">
        <v>439</v>
      </c>
      <c r="G224" s="12">
        <v>45368</v>
      </c>
      <c r="H224" s="4" t="s">
        <v>356</v>
      </c>
      <c r="I224" s="67">
        <v>0.54913194444444402</v>
      </c>
      <c r="J224" s="4" t="s">
        <v>1133</v>
      </c>
      <c r="K224" s="12">
        <v>43189</v>
      </c>
      <c r="L224" s="4" t="s">
        <v>366</v>
      </c>
      <c r="M224" s="4" t="s">
        <v>358</v>
      </c>
      <c r="N224" s="4" t="s">
        <v>361</v>
      </c>
      <c r="O224" s="12" t="str">
        <f t="shared" ca="1" si="6"/>
        <v>7 ans, 1 mois</v>
      </c>
      <c r="P224" s="4" t="str">
        <f>VLOOKUP(B224,Effectif!B:I,6,0)</f>
        <v>Lise DE WITTE</v>
      </c>
      <c r="Q224" s="4" t="str">
        <f>VLOOKUP(B224,Effectif!B:I,8,0)</f>
        <v>RCD</v>
      </c>
      <c r="R224" s="4">
        <f>IFERROR(VLOOKUP(C224,Sales!B:G,6,0),"-")</f>
        <v>88</v>
      </c>
      <c r="S224" s="4" t="str">
        <f>IFERROR(VLOOKUP(C224,Recolt!B:H,3,0),"-")</f>
        <v>-</v>
      </c>
      <c r="T224" s="4">
        <f t="shared" si="7"/>
        <v>88</v>
      </c>
    </row>
    <row r="225" spans="1:20" hidden="1" x14ac:dyDescent="0.25">
      <c r="A225" s="4" t="s">
        <v>411</v>
      </c>
      <c r="B225" s="4" t="s">
        <v>546</v>
      </c>
      <c r="C225" s="4">
        <v>1034872993</v>
      </c>
      <c r="D225" s="4" t="s">
        <v>354</v>
      </c>
      <c r="E225" s="4" t="s">
        <v>360</v>
      </c>
      <c r="F225" s="4" t="s">
        <v>354</v>
      </c>
      <c r="G225" s="12">
        <v>45369</v>
      </c>
      <c r="H225" s="4" t="s">
        <v>389</v>
      </c>
      <c r="I225" s="67">
        <v>0.53530092592592604</v>
      </c>
      <c r="J225" s="4" t="s">
        <v>1135</v>
      </c>
      <c r="K225" s="12">
        <v>43472</v>
      </c>
      <c r="L225" s="4" t="s">
        <v>366</v>
      </c>
      <c r="M225" s="4" t="s">
        <v>358</v>
      </c>
      <c r="N225" s="4" t="s">
        <v>361</v>
      </c>
      <c r="O225" s="12" t="str">
        <f t="shared" ca="1" si="6"/>
        <v>6 ans, 3 mois</v>
      </c>
      <c r="P225" s="4" t="str">
        <f>VLOOKUP(B225,Effectif!B:I,6,0)</f>
        <v>Lise DE WITTE</v>
      </c>
      <c r="Q225" s="4" t="str">
        <f>VLOOKUP(B225,Effectif!B:I,8,0)</f>
        <v>RCD</v>
      </c>
      <c r="R225" s="4">
        <f>IFERROR(VLOOKUP(C225,Sales!B:G,6,0),"-")</f>
        <v>54.38</v>
      </c>
      <c r="S225" s="4" t="str">
        <f>IFERROR(VLOOKUP(C225,Recolt!B:H,3,0),"-")</f>
        <v>-</v>
      </c>
      <c r="T225" s="4">
        <f t="shared" si="7"/>
        <v>54.38</v>
      </c>
    </row>
    <row r="226" spans="1:20" hidden="1" x14ac:dyDescent="0.25">
      <c r="A226" s="4" t="s">
        <v>411</v>
      </c>
      <c r="B226" s="4" t="s">
        <v>546</v>
      </c>
      <c r="C226" s="4">
        <v>1034869354</v>
      </c>
      <c r="D226" s="4" t="s">
        <v>378</v>
      </c>
      <c r="E226" s="4" t="s">
        <v>386</v>
      </c>
      <c r="F226" s="4" t="s">
        <v>439</v>
      </c>
      <c r="G226" s="12">
        <v>45370</v>
      </c>
      <c r="H226" s="4" t="s">
        <v>356</v>
      </c>
      <c r="I226" s="67">
        <v>0.58491898148148103</v>
      </c>
      <c r="J226" s="4" t="s">
        <v>1135</v>
      </c>
      <c r="K226" s="12">
        <v>43102</v>
      </c>
      <c r="L226" s="4" t="s">
        <v>366</v>
      </c>
      <c r="M226" s="4" t="s">
        <v>358</v>
      </c>
      <c r="N226" s="4" t="s">
        <v>361</v>
      </c>
      <c r="O226" s="12" t="str">
        <f t="shared" ca="1" si="6"/>
        <v>7 ans, 3 mois</v>
      </c>
      <c r="P226" s="4" t="str">
        <f>VLOOKUP(B226,Effectif!B:I,6,0)</f>
        <v>Lise DE WITTE</v>
      </c>
      <c r="Q226" s="4" t="str">
        <f>VLOOKUP(B226,Effectif!B:I,8,0)</f>
        <v>RCD</v>
      </c>
      <c r="R226" s="4">
        <f>IFERROR(VLOOKUP(C226,Sales!B:G,6,0),"-")</f>
        <v>83</v>
      </c>
      <c r="S226" s="4" t="str">
        <f>IFERROR(VLOOKUP(C226,Recolt!B:H,3,0),"-")</f>
        <v>-</v>
      </c>
      <c r="T226" s="4">
        <f t="shared" si="7"/>
        <v>83</v>
      </c>
    </row>
    <row r="227" spans="1:20" hidden="1" x14ac:dyDescent="0.25">
      <c r="A227" s="4" t="s">
        <v>411</v>
      </c>
      <c r="B227" s="4" t="s">
        <v>546</v>
      </c>
      <c r="C227" s="4">
        <v>1034870660</v>
      </c>
      <c r="D227" s="4" t="s">
        <v>380</v>
      </c>
      <c r="E227" s="4" t="s">
        <v>386</v>
      </c>
      <c r="F227" s="4" t="s">
        <v>439</v>
      </c>
      <c r="G227" s="12">
        <v>45371</v>
      </c>
      <c r="H227" s="4" t="s">
        <v>356</v>
      </c>
      <c r="I227" s="67">
        <v>0.51148148148148198</v>
      </c>
      <c r="J227" s="4" t="s">
        <v>1132</v>
      </c>
      <c r="K227" s="12">
        <v>43293</v>
      </c>
      <c r="L227" s="4" t="s">
        <v>366</v>
      </c>
      <c r="M227" s="4" t="s">
        <v>358</v>
      </c>
      <c r="N227" s="4" t="s">
        <v>361</v>
      </c>
      <c r="O227" s="12" t="str">
        <f t="shared" ref="O227:O290" ca="1" si="8">YEAR(TODAY())-YEAR(K227)-IF(MONTH(TODAY())&lt;MONTH(K227),1,IF(AND(MONTH(TODAY())=MONTH(K227),DAY(TODAY())&lt;DAY(K227)),1,0)) &amp; " ans, " &amp; MONTH(TODAY())-MONTH(K227)+IF(MONTH(TODAY())&lt;MONTH(K227),12,0) &amp; " mois"</f>
        <v>6 ans, 9 mois</v>
      </c>
      <c r="P227" s="4" t="str">
        <f>VLOOKUP(B227,Effectif!B:I,6,0)</f>
        <v>Lise DE WITTE</v>
      </c>
      <c r="Q227" s="4" t="str">
        <f>VLOOKUP(B227,Effectif!B:I,8,0)</f>
        <v>RCD</v>
      </c>
      <c r="R227" s="4">
        <f>IFERROR(VLOOKUP(C227,Sales!B:G,6,0),"-")</f>
        <v>55</v>
      </c>
      <c r="S227" s="4" t="str">
        <f>IFERROR(VLOOKUP(C227,Recolt!B:H,3,0),"-")</f>
        <v>-</v>
      </c>
      <c r="T227" s="4">
        <f t="shared" si="7"/>
        <v>55</v>
      </c>
    </row>
    <row r="228" spans="1:20" hidden="1" x14ac:dyDescent="0.25">
      <c r="A228" s="4" t="s">
        <v>411</v>
      </c>
      <c r="B228" s="4" t="s">
        <v>546</v>
      </c>
      <c r="C228" s="4">
        <v>1034873301</v>
      </c>
      <c r="D228" s="4" t="s">
        <v>369</v>
      </c>
      <c r="E228" s="4" t="s">
        <v>386</v>
      </c>
      <c r="F228" s="4" t="s">
        <v>439</v>
      </c>
      <c r="G228" s="12">
        <v>45372</v>
      </c>
      <c r="H228" s="4" t="s">
        <v>356</v>
      </c>
      <c r="I228" s="67">
        <v>0.52898148148148105</v>
      </c>
      <c r="J228" s="4" t="s">
        <v>1131</v>
      </c>
      <c r="K228" s="12">
        <v>42396</v>
      </c>
      <c r="L228" s="4" t="s">
        <v>366</v>
      </c>
      <c r="M228" s="4" t="s">
        <v>358</v>
      </c>
      <c r="N228" s="4" t="s">
        <v>361</v>
      </c>
      <c r="O228" s="12" t="str">
        <f t="shared" ca="1" si="8"/>
        <v>9 ans, 3 mois</v>
      </c>
      <c r="P228" s="4" t="str">
        <f>VLOOKUP(B228,Effectif!B:I,6,0)</f>
        <v>Lise DE WITTE</v>
      </c>
      <c r="Q228" s="4" t="str">
        <f>VLOOKUP(B228,Effectif!B:I,8,0)</f>
        <v>RCD</v>
      </c>
      <c r="R228" s="4">
        <f>IFERROR(VLOOKUP(C228,Sales!B:G,6,0),"-")</f>
        <v>84.94</v>
      </c>
      <c r="S228" s="4" t="str">
        <f>IFERROR(VLOOKUP(C228,Recolt!B:H,3,0),"-")</f>
        <v>-</v>
      </c>
      <c r="T228" s="4">
        <f t="shared" si="7"/>
        <v>84.94</v>
      </c>
    </row>
    <row r="229" spans="1:20" hidden="1" x14ac:dyDescent="0.25">
      <c r="A229" s="4" t="s">
        <v>411</v>
      </c>
      <c r="B229" s="4" t="s">
        <v>546</v>
      </c>
      <c r="C229" s="4">
        <v>1034871416</v>
      </c>
      <c r="D229" s="4" t="s">
        <v>354</v>
      </c>
      <c r="E229" s="4" t="s">
        <v>355</v>
      </c>
      <c r="F229" s="4" t="s">
        <v>354</v>
      </c>
      <c r="G229" s="12">
        <v>45373</v>
      </c>
      <c r="H229" s="4" t="s">
        <v>389</v>
      </c>
      <c r="I229" s="67">
        <v>0.61061342592592605</v>
      </c>
      <c r="J229" s="4" t="s">
        <v>1133</v>
      </c>
      <c r="K229" s="12">
        <v>43347</v>
      </c>
      <c r="L229" s="4" t="s">
        <v>366</v>
      </c>
      <c r="M229" s="4" t="s">
        <v>358</v>
      </c>
      <c r="N229" s="4" t="s">
        <v>361</v>
      </c>
      <c r="O229" s="12" t="str">
        <f t="shared" ca="1" si="8"/>
        <v>6 ans, 7 mois</v>
      </c>
      <c r="P229" s="4" t="str">
        <f>VLOOKUP(B229,Effectif!B:I,6,0)</f>
        <v>Lise DE WITTE</v>
      </c>
      <c r="Q229" s="4" t="str">
        <f>VLOOKUP(B229,Effectif!B:I,8,0)</f>
        <v>RCD</v>
      </c>
      <c r="R229" s="4">
        <f>IFERROR(VLOOKUP(C229,Sales!B:G,6,0),"-")</f>
        <v>250</v>
      </c>
      <c r="S229" s="4" t="str">
        <f>IFERROR(VLOOKUP(C229,Recolt!B:H,3,0),"-")</f>
        <v>-</v>
      </c>
      <c r="T229" s="4">
        <f t="shared" si="7"/>
        <v>250</v>
      </c>
    </row>
    <row r="230" spans="1:20" hidden="1" x14ac:dyDescent="0.25">
      <c r="A230" s="4" t="s">
        <v>411</v>
      </c>
      <c r="B230" s="4" t="s">
        <v>546</v>
      </c>
      <c r="C230" s="4">
        <v>1034872847</v>
      </c>
      <c r="D230" s="4" t="s">
        <v>354</v>
      </c>
      <c r="E230" s="4" t="s">
        <v>355</v>
      </c>
      <c r="F230" s="4" t="s">
        <v>354</v>
      </c>
      <c r="G230" s="12">
        <v>45374</v>
      </c>
      <c r="H230" s="4" t="s">
        <v>389</v>
      </c>
      <c r="I230" s="67">
        <v>0.66515046296296299</v>
      </c>
      <c r="J230" s="4" t="s">
        <v>1133</v>
      </c>
      <c r="K230" s="12">
        <v>43395</v>
      </c>
      <c r="L230" s="4" t="s">
        <v>366</v>
      </c>
      <c r="M230" s="4" t="s">
        <v>358</v>
      </c>
      <c r="N230" s="4" t="s">
        <v>359</v>
      </c>
      <c r="O230" s="12" t="str">
        <f t="shared" ca="1" si="8"/>
        <v>6 ans, 6 mois</v>
      </c>
      <c r="P230" s="4" t="str">
        <f>VLOOKUP(B230,Effectif!B:I,6,0)</f>
        <v>Lise DE WITTE</v>
      </c>
      <c r="Q230" s="4" t="str">
        <f>VLOOKUP(B230,Effectif!B:I,8,0)</f>
        <v>RCD</v>
      </c>
      <c r="R230" s="4">
        <f>IFERROR(VLOOKUP(C230,Sales!B:G,6,0),"-")</f>
        <v>80.87</v>
      </c>
      <c r="S230" s="4" t="str">
        <f>IFERROR(VLOOKUP(C230,Recolt!B:H,3,0),"-")</f>
        <v>-</v>
      </c>
      <c r="T230" s="4">
        <f t="shared" si="7"/>
        <v>80.87</v>
      </c>
    </row>
    <row r="231" spans="1:20" hidden="1" x14ac:dyDescent="0.25">
      <c r="A231" s="4" t="s">
        <v>411</v>
      </c>
      <c r="B231" s="4" t="s">
        <v>546</v>
      </c>
      <c r="C231" s="4">
        <v>1034871989</v>
      </c>
      <c r="D231" s="4" t="s">
        <v>363</v>
      </c>
      <c r="E231" s="4" t="s">
        <v>386</v>
      </c>
      <c r="F231" s="4" t="s">
        <v>439</v>
      </c>
      <c r="G231" s="12">
        <v>45375</v>
      </c>
      <c r="H231" s="4" t="s">
        <v>356</v>
      </c>
      <c r="I231" s="67">
        <v>0.65822916666666698</v>
      </c>
      <c r="J231" s="4" t="s">
        <v>1137</v>
      </c>
      <c r="K231" s="12">
        <v>41901</v>
      </c>
      <c r="L231" s="4" t="s">
        <v>366</v>
      </c>
      <c r="M231" s="4" t="s">
        <v>358</v>
      </c>
      <c r="N231" s="4" t="s">
        <v>359</v>
      </c>
      <c r="O231" s="12" t="str">
        <f t="shared" ca="1" si="8"/>
        <v>10 ans, 7 mois</v>
      </c>
      <c r="P231" s="4" t="str">
        <f>VLOOKUP(B231,Effectif!B:I,6,0)</f>
        <v>Lise DE WITTE</v>
      </c>
      <c r="Q231" s="4" t="str">
        <f>VLOOKUP(B231,Effectif!B:I,8,0)</f>
        <v>RCD</v>
      </c>
      <c r="R231" s="4">
        <f>IFERROR(VLOOKUP(C231,Sales!B:G,6,0),"-")</f>
        <v>105</v>
      </c>
      <c r="S231" s="4" t="str">
        <f>IFERROR(VLOOKUP(C231,Recolt!B:H,3,0),"-")</f>
        <v>-</v>
      </c>
      <c r="T231" s="4">
        <f t="shared" si="7"/>
        <v>105</v>
      </c>
    </row>
    <row r="232" spans="1:20" hidden="1" x14ac:dyDescent="0.25">
      <c r="A232" s="4" t="s">
        <v>411</v>
      </c>
      <c r="B232" s="4" t="s">
        <v>546</v>
      </c>
      <c r="C232" s="4">
        <v>1034869811</v>
      </c>
      <c r="D232" s="4" t="s">
        <v>378</v>
      </c>
      <c r="E232" s="4" t="s">
        <v>386</v>
      </c>
      <c r="F232" s="4" t="s">
        <v>439</v>
      </c>
      <c r="G232" s="12">
        <v>45376</v>
      </c>
      <c r="H232" s="4" t="s">
        <v>356</v>
      </c>
      <c r="I232" s="67">
        <v>0.490648148148148</v>
      </c>
      <c r="J232" s="4" t="s">
        <v>1132</v>
      </c>
      <c r="K232" s="12">
        <v>43446</v>
      </c>
      <c r="L232" s="4" t="s">
        <v>366</v>
      </c>
      <c r="M232" s="4" t="s">
        <v>358</v>
      </c>
      <c r="N232" s="4" t="s">
        <v>361</v>
      </c>
      <c r="O232" s="12" t="str">
        <f t="shared" ca="1" si="8"/>
        <v>6 ans, 4 mois</v>
      </c>
      <c r="P232" s="4" t="str">
        <f>VLOOKUP(B232,Effectif!B:I,6,0)</f>
        <v>Lise DE WITTE</v>
      </c>
      <c r="Q232" s="4" t="str">
        <f>VLOOKUP(B232,Effectif!B:I,8,0)</f>
        <v>RCD</v>
      </c>
      <c r="R232" s="4">
        <f>IFERROR(VLOOKUP(C232,Sales!B:G,6,0),"-")</f>
        <v>123</v>
      </c>
      <c r="S232" s="4" t="str">
        <f>IFERROR(VLOOKUP(C232,Recolt!B:H,3,0),"-")</f>
        <v>-</v>
      </c>
      <c r="T232" s="4">
        <f t="shared" si="7"/>
        <v>123</v>
      </c>
    </row>
    <row r="233" spans="1:20" hidden="1" x14ac:dyDescent="0.25">
      <c r="A233" s="4" t="s">
        <v>411</v>
      </c>
      <c r="B233" s="4" t="s">
        <v>546</v>
      </c>
      <c r="C233" s="4">
        <v>1034872532</v>
      </c>
      <c r="D233" s="4" t="s">
        <v>363</v>
      </c>
      <c r="E233" s="4" t="s">
        <v>386</v>
      </c>
      <c r="F233" s="4" t="s">
        <v>439</v>
      </c>
      <c r="G233" s="12">
        <v>45377</v>
      </c>
      <c r="H233" s="4" t="s">
        <v>356</v>
      </c>
      <c r="I233" s="67">
        <v>0.49929398148148102</v>
      </c>
      <c r="J233" s="4" t="s">
        <v>1137</v>
      </c>
      <c r="K233" s="12">
        <v>41837</v>
      </c>
      <c r="L233" s="4" t="s">
        <v>366</v>
      </c>
      <c r="M233" s="4" t="s">
        <v>358</v>
      </c>
      <c r="N233" s="4" t="s">
        <v>361</v>
      </c>
      <c r="O233" s="12" t="str">
        <f t="shared" ca="1" si="8"/>
        <v>10 ans, 9 mois</v>
      </c>
      <c r="P233" s="4" t="str">
        <f>VLOOKUP(B233,Effectif!B:I,6,0)</f>
        <v>Lise DE WITTE</v>
      </c>
      <c r="Q233" s="4" t="str">
        <f>VLOOKUP(B233,Effectif!B:I,8,0)</f>
        <v>RCD</v>
      </c>
      <c r="R233" s="4">
        <f>IFERROR(VLOOKUP(C233,Sales!B:G,6,0),"-")</f>
        <v>25.71</v>
      </c>
      <c r="S233" s="4" t="str">
        <f>IFERROR(VLOOKUP(C233,Recolt!B:H,3,0),"-")</f>
        <v>-</v>
      </c>
      <c r="T233" s="4">
        <f t="shared" si="7"/>
        <v>25.71</v>
      </c>
    </row>
    <row r="234" spans="1:20" hidden="1" x14ac:dyDescent="0.25">
      <c r="A234" s="4" t="s">
        <v>411</v>
      </c>
      <c r="B234" s="4" t="s">
        <v>546</v>
      </c>
      <c r="C234" s="4">
        <v>1034871895</v>
      </c>
      <c r="D234" s="4" t="s">
        <v>354</v>
      </c>
      <c r="E234" s="4" t="s">
        <v>360</v>
      </c>
      <c r="F234" s="4" t="s">
        <v>354</v>
      </c>
      <c r="G234" s="12">
        <v>45378</v>
      </c>
      <c r="H234" s="4" t="s">
        <v>389</v>
      </c>
      <c r="I234" s="67">
        <v>0.676377314814815</v>
      </c>
      <c r="J234" s="4" t="s">
        <v>1133</v>
      </c>
      <c r="K234" s="12">
        <v>43437</v>
      </c>
      <c r="L234" s="4" t="s">
        <v>366</v>
      </c>
      <c r="M234" s="4" t="s">
        <v>358</v>
      </c>
      <c r="N234" s="4" t="s">
        <v>359</v>
      </c>
      <c r="O234" s="12" t="str">
        <f t="shared" ca="1" si="8"/>
        <v>6 ans, 4 mois</v>
      </c>
      <c r="P234" s="4" t="str">
        <f>VLOOKUP(B234,Effectif!B:I,6,0)</f>
        <v>Lise DE WITTE</v>
      </c>
      <c r="Q234" s="4" t="str">
        <f>VLOOKUP(B234,Effectif!B:I,8,0)</f>
        <v>RCD</v>
      </c>
      <c r="R234" s="4">
        <f>IFERROR(VLOOKUP(C234,Sales!B:G,6,0),"-")</f>
        <v>565.23</v>
      </c>
      <c r="S234" s="4" t="str">
        <f>IFERROR(VLOOKUP(C234,Recolt!B:H,3,0),"-")</f>
        <v>-</v>
      </c>
      <c r="T234" s="4">
        <f t="shared" si="7"/>
        <v>565.23</v>
      </c>
    </row>
    <row r="235" spans="1:20" hidden="1" x14ac:dyDescent="0.25">
      <c r="A235" s="4" t="s">
        <v>411</v>
      </c>
      <c r="B235" s="4" t="s">
        <v>546</v>
      </c>
      <c r="C235" s="4">
        <v>1034869232</v>
      </c>
      <c r="D235" s="4" t="s">
        <v>390</v>
      </c>
      <c r="E235" s="4" t="s">
        <v>386</v>
      </c>
      <c r="F235" s="4" t="s">
        <v>439</v>
      </c>
      <c r="G235" s="12">
        <v>45379</v>
      </c>
      <c r="H235" s="4" t="s">
        <v>356</v>
      </c>
      <c r="I235" s="67">
        <v>0.47849537037036999</v>
      </c>
      <c r="J235" s="4" t="s">
        <v>1132</v>
      </c>
      <c r="K235" s="12">
        <v>43220</v>
      </c>
      <c r="L235" s="4" t="s">
        <v>366</v>
      </c>
      <c r="M235" s="4" t="s">
        <v>358</v>
      </c>
      <c r="N235" s="4" t="s">
        <v>361</v>
      </c>
      <c r="O235" s="12" t="str">
        <f t="shared" ca="1" si="8"/>
        <v>6 ans, 0 mois</v>
      </c>
      <c r="P235" s="4" t="str">
        <f>VLOOKUP(B235,Effectif!B:I,6,0)</f>
        <v>Lise DE WITTE</v>
      </c>
      <c r="Q235" s="4" t="str">
        <f>VLOOKUP(B235,Effectif!B:I,8,0)</f>
        <v>RCD</v>
      </c>
      <c r="R235" s="4">
        <f>IFERROR(VLOOKUP(C235,Sales!B:G,6,0),"-")</f>
        <v>117.91</v>
      </c>
      <c r="S235" s="4" t="str">
        <f>IFERROR(VLOOKUP(C235,Recolt!B:H,3,0),"-")</f>
        <v>-</v>
      </c>
      <c r="T235" s="4">
        <f t="shared" si="7"/>
        <v>117.91</v>
      </c>
    </row>
    <row r="236" spans="1:20" hidden="1" x14ac:dyDescent="0.25">
      <c r="A236" s="4" t="s">
        <v>411</v>
      </c>
      <c r="B236" s="4" t="s">
        <v>546</v>
      </c>
      <c r="C236" s="4">
        <v>1034872419</v>
      </c>
      <c r="D236" s="4" t="s">
        <v>387</v>
      </c>
      <c r="E236" s="4" t="s">
        <v>386</v>
      </c>
      <c r="F236" s="4" t="s">
        <v>439</v>
      </c>
      <c r="G236" s="12">
        <v>45380</v>
      </c>
      <c r="H236" s="4" t="s">
        <v>356</v>
      </c>
      <c r="I236" s="67">
        <v>0.50468749999999996</v>
      </c>
      <c r="J236" s="4" t="s">
        <v>1144</v>
      </c>
      <c r="K236" s="12">
        <v>42716</v>
      </c>
      <c r="L236" s="4" t="s">
        <v>366</v>
      </c>
      <c r="M236" s="4" t="s">
        <v>358</v>
      </c>
      <c r="N236" s="4" t="s">
        <v>361</v>
      </c>
      <c r="O236" s="12" t="str">
        <f t="shared" ca="1" si="8"/>
        <v>8 ans, 4 mois</v>
      </c>
      <c r="P236" s="4" t="str">
        <f>VLOOKUP(B236,Effectif!B:I,6,0)</f>
        <v>Lise DE WITTE</v>
      </c>
      <c r="Q236" s="4" t="str">
        <f>VLOOKUP(B236,Effectif!B:I,8,0)</f>
        <v>RCD</v>
      </c>
      <c r="R236" s="4">
        <f>IFERROR(VLOOKUP(C236,Sales!B:G,6,0),"-")</f>
        <v>73.06</v>
      </c>
      <c r="S236" s="4" t="str">
        <f>IFERROR(VLOOKUP(C236,Recolt!B:H,3,0),"-")</f>
        <v>-</v>
      </c>
      <c r="T236" s="4">
        <f t="shared" si="7"/>
        <v>73.06</v>
      </c>
    </row>
    <row r="237" spans="1:20" hidden="1" x14ac:dyDescent="0.25">
      <c r="A237" s="4" t="s">
        <v>411</v>
      </c>
      <c r="B237" s="4" t="s">
        <v>546</v>
      </c>
      <c r="C237" s="4">
        <v>1034870324</v>
      </c>
      <c r="D237" s="4" t="s">
        <v>380</v>
      </c>
      <c r="E237" s="4" t="s">
        <v>386</v>
      </c>
      <c r="F237" s="4" t="s">
        <v>439</v>
      </c>
      <c r="G237" s="12">
        <v>45381</v>
      </c>
      <c r="H237" s="4" t="s">
        <v>356</v>
      </c>
      <c r="I237" s="67">
        <v>0.42486111111111102</v>
      </c>
      <c r="J237" s="4" t="s">
        <v>1133</v>
      </c>
      <c r="K237" s="12">
        <v>43446</v>
      </c>
      <c r="L237" s="4" t="s">
        <v>366</v>
      </c>
      <c r="M237" s="4" t="s">
        <v>358</v>
      </c>
      <c r="N237" s="4" t="s">
        <v>361</v>
      </c>
      <c r="O237" s="12" t="str">
        <f t="shared" ca="1" si="8"/>
        <v>6 ans, 4 mois</v>
      </c>
      <c r="P237" s="4" t="str">
        <f>VLOOKUP(B237,Effectif!B:I,6,0)</f>
        <v>Lise DE WITTE</v>
      </c>
      <c r="Q237" s="4" t="str">
        <f>VLOOKUP(B237,Effectif!B:I,8,0)</f>
        <v>RCD</v>
      </c>
      <c r="R237" s="4">
        <f>IFERROR(VLOOKUP(C237,Sales!B:G,6,0),"-")</f>
        <v>55.98</v>
      </c>
      <c r="S237" s="4" t="str">
        <f>IFERROR(VLOOKUP(C237,Recolt!B:H,3,0),"-")</f>
        <v>-</v>
      </c>
      <c r="T237" s="4">
        <f t="shared" si="7"/>
        <v>55.98</v>
      </c>
    </row>
    <row r="238" spans="1:20" hidden="1" x14ac:dyDescent="0.25">
      <c r="A238" s="4" t="s">
        <v>411</v>
      </c>
      <c r="B238" s="4" t="s">
        <v>546</v>
      </c>
      <c r="C238" s="4">
        <v>1034869235</v>
      </c>
      <c r="D238" s="4" t="s">
        <v>387</v>
      </c>
      <c r="E238" s="4" t="s">
        <v>386</v>
      </c>
      <c r="F238" s="4" t="s">
        <v>439</v>
      </c>
      <c r="G238" s="12">
        <v>45382</v>
      </c>
      <c r="H238" s="4" t="s">
        <v>356</v>
      </c>
      <c r="I238" s="67">
        <v>0.44009259259259298</v>
      </c>
      <c r="J238" s="4" t="s">
        <v>1134</v>
      </c>
      <c r="K238" s="12">
        <v>43333</v>
      </c>
      <c r="L238" s="4" t="s">
        <v>366</v>
      </c>
      <c r="M238" s="4" t="s">
        <v>358</v>
      </c>
      <c r="N238" s="4" t="s">
        <v>361</v>
      </c>
      <c r="O238" s="12" t="str">
        <f t="shared" ca="1" si="8"/>
        <v>6 ans, 8 mois</v>
      </c>
      <c r="P238" s="4" t="str">
        <f>VLOOKUP(B238,Effectif!B:I,6,0)</f>
        <v>Lise DE WITTE</v>
      </c>
      <c r="Q238" s="4" t="str">
        <f>VLOOKUP(B238,Effectif!B:I,8,0)</f>
        <v>RCD</v>
      </c>
      <c r="R238" s="4">
        <f>IFERROR(VLOOKUP(C238,Sales!B:G,6,0),"-")</f>
        <v>50</v>
      </c>
      <c r="S238" s="4" t="str">
        <f>IFERROR(VLOOKUP(C238,Recolt!B:H,3,0),"-")</f>
        <v>-</v>
      </c>
      <c r="T238" s="4">
        <f t="shared" si="7"/>
        <v>50</v>
      </c>
    </row>
    <row r="239" spans="1:20" hidden="1" x14ac:dyDescent="0.25">
      <c r="A239" s="4" t="s">
        <v>411</v>
      </c>
      <c r="B239" s="4" t="s">
        <v>546</v>
      </c>
      <c r="C239" s="4">
        <v>1034870031</v>
      </c>
      <c r="D239" s="4" t="s">
        <v>391</v>
      </c>
      <c r="E239" s="4" t="s">
        <v>386</v>
      </c>
      <c r="F239" s="4" t="s">
        <v>439</v>
      </c>
      <c r="G239" s="12">
        <v>45383</v>
      </c>
      <c r="H239" s="4" t="s">
        <v>356</v>
      </c>
      <c r="I239" s="67">
        <v>0.469131944444444</v>
      </c>
      <c r="J239" s="4" t="s">
        <v>1133</v>
      </c>
      <c r="K239" s="12">
        <v>43089</v>
      </c>
      <c r="L239" s="4" t="s">
        <v>366</v>
      </c>
      <c r="M239" s="4" t="s">
        <v>358</v>
      </c>
      <c r="N239" s="4" t="s">
        <v>361</v>
      </c>
      <c r="O239" s="12" t="str">
        <f t="shared" ca="1" si="8"/>
        <v>7 ans, 4 mois</v>
      </c>
      <c r="P239" s="4" t="str">
        <f>VLOOKUP(B239,Effectif!B:I,6,0)</f>
        <v>Lise DE WITTE</v>
      </c>
      <c r="Q239" s="4" t="str">
        <f>VLOOKUP(B239,Effectif!B:I,8,0)</f>
        <v>RCD</v>
      </c>
      <c r="R239" s="4">
        <f>IFERROR(VLOOKUP(C239,Sales!B:G,6,0),"-")</f>
        <v>14.92</v>
      </c>
      <c r="S239" s="4" t="str">
        <f>IFERROR(VLOOKUP(C239,Recolt!B:H,3,0),"-")</f>
        <v>-</v>
      </c>
      <c r="T239" s="4">
        <f t="shared" si="7"/>
        <v>14.92</v>
      </c>
    </row>
    <row r="240" spans="1:20" hidden="1" x14ac:dyDescent="0.25">
      <c r="A240" s="4" t="s">
        <v>411</v>
      </c>
      <c r="B240" s="4" t="s">
        <v>546</v>
      </c>
      <c r="C240" s="4">
        <v>1034868908</v>
      </c>
      <c r="D240" s="4" t="s">
        <v>369</v>
      </c>
      <c r="E240" s="4" t="s">
        <v>386</v>
      </c>
      <c r="F240" s="4" t="s">
        <v>439</v>
      </c>
      <c r="G240" s="12">
        <v>45384</v>
      </c>
      <c r="H240" s="4" t="s">
        <v>356</v>
      </c>
      <c r="I240" s="67">
        <v>0.68413194444444403</v>
      </c>
      <c r="J240" s="4" t="s">
        <v>1136</v>
      </c>
      <c r="K240" s="12">
        <v>43260</v>
      </c>
      <c r="L240" s="4" t="s">
        <v>366</v>
      </c>
      <c r="M240" s="4" t="s">
        <v>358</v>
      </c>
      <c r="N240" s="4" t="s">
        <v>361</v>
      </c>
      <c r="O240" s="12" t="str">
        <f t="shared" ca="1" si="8"/>
        <v>6 ans, 10 mois</v>
      </c>
      <c r="P240" s="4" t="str">
        <f>VLOOKUP(B240,Effectif!B:I,6,0)</f>
        <v>Lise DE WITTE</v>
      </c>
      <c r="Q240" s="4" t="str">
        <f>VLOOKUP(B240,Effectif!B:I,8,0)</f>
        <v>RCD</v>
      </c>
      <c r="R240" s="4">
        <f>IFERROR(VLOOKUP(C240,Sales!B:G,6,0),"-")</f>
        <v>225.6</v>
      </c>
      <c r="S240" s="4" t="str">
        <f>IFERROR(VLOOKUP(C240,Recolt!B:H,3,0),"-")</f>
        <v>-</v>
      </c>
      <c r="T240" s="4">
        <f t="shared" si="7"/>
        <v>225.6</v>
      </c>
    </row>
    <row r="241" spans="1:20" hidden="1" x14ac:dyDescent="0.25">
      <c r="A241" s="4" t="s">
        <v>411</v>
      </c>
      <c r="B241" s="4" t="s">
        <v>546</v>
      </c>
      <c r="C241" s="4">
        <v>1034872030</v>
      </c>
      <c r="D241" s="4" t="s">
        <v>369</v>
      </c>
      <c r="E241" s="4" t="s">
        <v>386</v>
      </c>
      <c r="F241" s="4" t="s">
        <v>439</v>
      </c>
      <c r="G241" s="12">
        <v>45385</v>
      </c>
      <c r="H241" s="4" t="s">
        <v>356</v>
      </c>
      <c r="I241" s="67">
        <v>0.630659722222222</v>
      </c>
      <c r="J241" s="4" t="s">
        <v>1133</v>
      </c>
      <c r="K241" s="12">
        <v>42927</v>
      </c>
      <c r="L241" s="4" t="s">
        <v>366</v>
      </c>
      <c r="M241" s="4" t="s">
        <v>358</v>
      </c>
      <c r="N241" s="4" t="s">
        <v>361</v>
      </c>
      <c r="O241" s="12" t="str">
        <f t="shared" ca="1" si="8"/>
        <v>7 ans, 9 mois</v>
      </c>
      <c r="P241" s="4" t="str">
        <f>VLOOKUP(B241,Effectif!B:I,6,0)</f>
        <v>Lise DE WITTE</v>
      </c>
      <c r="Q241" s="4" t="str">
        <f>VLOOKUP(B241,Effectif!B:I,8,0)</f>
        <v>RCD</v>
      </c>
      <c r="R241" s="4">
        <f>IFERROR(VLOOKUP(C241,Sales!B:G,6,0),"-")</f>
        <v>41.77</v>
      </c>
      <c r="S241" s="4" t="str">
        <f>IFERROR(VLOOKUP(C241,Recolt!B:H,3,0),"-")</f>
        <v>-</v>
      </c>
      <c r="T241" s="4">
        <f t="shared" si="7"/>
        <v>41.77</v>
      </c>
    </row>
    <row r="242" spans="1:20" hidden="1" x14ac:dyDescent="0.25">
      <c r="A242" s="4" t="s">
        <v>411</v>
      </c>
      <c r="B242" s="4" t="s">
        <v>546</v>
      </c>
      <c r="C242" s="4">
        <v>1034870100</v>
      </c>
      <c r="D242" s="4" t="s">
        <v>354</v>
      </c>
      <c r="E242" s="4" t="s">
        <v>355</v>
      </c>
      <c r="F242" s="4" t="s">
        <v>354</v>
      </c>
      <c r="G242" s="12">
        <v>45386</v>
      </c>
      <c r="H242" s="4" t="s">
        <v>389</v>
      </c>
      <c r="I242" s="67">
        <v>0.61197916666666696</v>
      </c>
      <c r="J242" s="4" t="s">
        <v>1135</v>
      </c>
      <c r="K242" s="12">
        <v>43469</v>
      </c>
      <c r="L242" s="4" t="s">
        <v>366</v>
      </c>
      <c r="M242" s="4" t="s">
        <v>358</v>
      </c>
      <c r="N242" s="4" t="s">
        <v>361</v>
      </c>
      <c r="O242" s="12" t="str">
        <f t="shared" ca="1" si="8"/>
        <v>6 ans, 3 mois</v>
      </c>
      <c r="P242" s="4" t="str">
        <f>VLOOKUP(B242,Effectif!B:I,6,0)</f>
        <v>Lise DE WITTE</v>
      </c>
      <c r="Q242" s="4" t="str">
        <f>VLOOKUP(B242,Effectif!B:I,8,0)</f>
        <v>RCD</v>
      </c>
      <c r="R242" s="4">
        <f>IFERROR(VLOOKUP(C242,Sales!B:G,6,0),"-")</f>
        <v>100</v>
      </c>
      <c r="S242" s="4" t="str">
        <f>IFERROR(VLOOKUP(C242,Recolt!B:H,3,0),"-")</f>
        <v>-</v>
      </c>
      <c r="T242" s="4">
        <f t="shared" si="7"/>
        <v>100</v>
      </c>
    </row>
    <row r="243" spans="1:20" hidden="1" x14ac:dyDescent="0.25">
      <c r="A243" s="4" t="s">
        <v>411</v>
      </c>
      <c r="B243" s="4" t="s">
        <v>546</v>
      </c>
      <c r="C243" s="4">
        <v>1034869237</v>
      </c>
      <c r="D243" s="4" t="s">
        <v>390</v>
      </c>
      <c r="E243" s="4" t="s">
        <v>386</v>
      </c>
      <c r="F243" s="4" t="s">
        <v>439</v>
      </c>
      <c r="G243" s="12">
        <v>45387</v>
      </c>
      <c r="H243" s="4" t="s">
        <v>356</v>
      </c>
      <c r="I243" s="67">
        <v>0.66956018518518501</v>
      </c>
      <c r="J243" s="4" t="s">
        <v>1133</v>
      </c>
      <c r="K243" s="12">
        <v>43180</v>
      </c>
      <c r="L243" s="4" t="s">
        <v>366</v>
      </c>
      <c r="M243" s="4" t="s">
        <v>358</v>
      </c>
      <c r="N243" s="4" t="s">
        <v>361</v>
      </c>
      <c r="O243" s="12" t="str">
        <f t="shared" ca="1" si="8"/>
        <v>7 ans, 1 mois</v>
      </c>
      <c r="P243" s="4" t="str">
        <f>VLOOKUP(B243,Effectif!B:I,6,0)</f>
        <v>Lise DE WITTE</v>
      </c>
      <c r="Q243" s="4" t="str">
        <f>VLOOKUP(B243,Effectif!B:I,8,0)</f>
        <v>RCD</v>
      </c>
      <c r="R243" s="4">
        <f>IFERROR(VLOOKUP(C243,Sales!B:G,6,0),"-")</f>
        <v>39.340000000000003</v>
      </c>
      <c r="S243" s="4" t="str">
        <f>IFERROR(VLOOKUP(C243,Recolt!B:H,3,0),"-")</f>
        <v>-</v>
      </c>
      <c r="T243" s="4">
        <f t="shared" si="7"/>
        <v>39.340000000000003</v>
      </c>
    </row>
    <row r="244" spans="1:20" hidden="1" x14ac:dyDescent="0.25">
      <c r="A244" s="4" t="s">
        <v>411</v>
      </c>
      <c r="B244" s="4" t="s">
        <v>546</v>
      </c>
      <c r="C244" s="4">
        <v>1034872352</v>
      </c>
      <c r="D244" s="4" t="s">
        <v>369</v>
      </c>
      <c r="E244" s="4" t="s">
        <v>386</v>
      </c>
      <c r="F244" s="4" t="s">
        <v>439</v>
      </c>
      <c r="G244" s="12">
        <v>45388</v>
      </c>
      <c r="H244" s="4" t="s">
        <v>356</v>
      </c>
      <c r="I244" s="67">
        <v>0.56386574074074103</v>
      </c>
      <c r="J244" s="4" t="s">
        <v>1134</v>
      </c>
      <c r="K244" s="12">
        <v>43465</v>
      </c>
      <c r="L244" s="4" t="s">
        <v>366</v>
      </c>
      <c r="M244" s="4" t="s">
        <v>358</v>
      </c>
      <c r="N244" s="4" t="s">
        <v>361</v>
      </c>
      <c r="O244" s="12" t="str">
        <f t="shared" ca="1" si="8"/>
        <v>6 ans, 4 mois</v>
      </c>
      <c r="P244" s="4" t="str">
        <f>VLOOKUP(B244,Effectif!B:I,6,0)</f>
        <v>Lise DE WITTE</v>
      </c>
      <c r="Q244" s="4" t="str">
        <f>VLOOKUP(B244,Effectif!B:I,8,0)</f>
        <v>RCD</v>
      </c>
      <c r="R244" s="4">
        <f>IFERROR(VLOOKUP(C244,Sales!B:G,6,0),"-")</f>
        <v>125.6</v>
      </c>
      <c r="S244" s="4" t="str">
        <f>IFERROR(VLOOKUP(C244,Recolt!B:H,3,0),"-")</f>
        <v>-</v>
      </c>
      <c r="T244" s="4">
        <f t="shared" si="7"/>
        <v>125.6</v>
      </c>
    </row>
    <row r="245" spans="1:20" hidden="1" x14ac:dyDescent="0.25">
      <c r="A245" s="4" t="s">
        <v>411</v>
      </c>
      <c r="B245" s="4" t="s">
        <v>546</v>
      </c>
      <c r="C245" s="4">
        <v>1034870840</v>
      </c>
      <c r="D245" s="4" t="s">
        <v>377</v>
      </c>
      <c r="E245" s="4" t="s">
        <v>386</v>
      </c>
      <c r="F245" s="4" t="s">
        <v>439</v>
      </c>
      <c r="G245" s="12">
        <v>45389</v>
      </c>
      <c r="H245" s="4" t="s">
        <v>356</v>
      </c>
      <c r="I245" s="67">
        <v>0.59487268518518499</v>
      </c>
      <c r="J245" s="4" t="s">
        <v>1135</v>
      </c>
      <c r="K245" s="12">
        <v>43417</v>
      </c>
      <c r="L245" s="4" t="s">
        <v>366</v>
      </c>
      <c r="M245" s="4" t="s">
        <v>358</v>
      </c>
      <c r="N245" s="4" t="s">
        <v>361</v>
      </c>
      <c r="O245" s="12" t="str">
        <f t="shared" ca="1" si="8"/>
        <v>6 ans, 5 mois</v>
      </c>
      <c r="P245" s="4" t="str">
        <f>VLOOKUP(B245,Effectif!B:I,6,0)</f>
        <v>Lise DE WITTE</v>
      </c>
      <c r="Q245" s="4" t="str">
        <f>VLOOKUP(B245,Effectif!B:I,8,0)</f>
        <v>RCD</v>
      </c>
      <c r="R245" s="4">
        <f>IFERROR(VLOOKUP(C245,Sales!B:G,6,0),"-")</f>
        <v>20</v>
      </c>
      <c r="S245" s="4" t="str">
        <f>IFERROR(VLOOKUP(C245,Recolt!B:H,3,0),"-")</f>
        <v>-</v>
      </c>
      <c r="T245" s="4">
        <f t="shared" si="7"/>
        <v>20</v>
      </c>
    </row>
    <row r="246" spans="1:20" hidden="1" x14ac:dyDescent="0.25">
      <c r="A246" s="4" t="s">
        <v>411</v>
      </c>
      <c r="B246" s="4" t="s">
        <v>546</v>
      </c>
      <c r="C246" s="4">
        <v>1034871551</v>
      </c>
      <c r="D246" s="4" t="s">
        <v>369</v>
      </c>
      <c r="E246" s="4" t="s">
        <v>386</v>
      </c>
      <c r="F246" s="4" t="s">
        <v>439</v>
      </c>
      <c r="G246" s="12">
        <v>45390</v>
      </c>
      <c r="H246" s="4" t="s">
        <v>356</v>
      </c>
      <c r="I246" s="67">
        <v>0.69912037037037</v>
      </c>
      <c r="J246" s="4" t="s">
        <v>1135</v>
      </c>
      <c r="K246" s="12">
        <v>43279</v>
      </c>
      <c r="L246" s="4" t="s">
        <v>366</v>
      </c>
      <c r="M246" s="4" t="s">
        <v>358</v>
      </c>
      <c r="N246" s="4" t="s">
        <v>361</v>
      </c>
      <c r="O246" s="12" t="str">
        <f t="shared" ca="1" si="8"/>
        <v>6 ans, 10 mois</v>
      </c>
      <c r="P246" s="4" t="str">
        <f>VLOOKUP(B246,Effectif!B:I,6,0)</f>
        <v>Lise DE WITTE</v>
      </c>
      <c r="Q246" s="4" t="str">
        <f>VLOOKUP(B246,Effectif!B:I,8,0)</f>
        <v>RCD</v>
      </c>
      <c r="R246" s="4">
        <f>IFERROR(VLOOKUP(C246,Sales!B:G,6,0),"-")</f>
        <v>80</v>
      </c>
      <c r="S246" s="4" t="str">
        <f>IFERROR(VLOOKUP(C246,Recolt!B:H,3,0),"-")</f>
        <v>-</v>
      </c>
      <c r="T246" s="4">
        <f t="shared" si="7"/>
        <v>80</v>
      </c>
    </row>
    <row r="247" spans="1:20" hidden="1" x14ac:dyDescent="0.25">
      <c r="A247" s="4" t="s">
        <v>411</v>
      </c>
      <c r="B247" s="4" t="s">
        <v>546</v>
      </c>
      <c r="C247" s="4">
        <v>1034871803</v>
      </c>
      <c r="D247" s="4" t="s">
        <v>368</v>
      </c>
      <c r="E247" s="4" t="s">
        <v>386</v>
      </c>
      <c r="F247" s="4" t="s">
        <v>439</v>
      </c>
      <c r="G247" s="12">
        <v>45391</v>
      </c>
      <c r="H247" s="4" t="s">
        <v>356</v>
      </c>
      <c r="I247" s="67">
        <v>0.448622685185185</v>
      </c>
      <c r="J247" s="4" t="s">
        <v>1134</v>
      </c>
      <c r="K247" s="12">
        <v>43336</v>
      </c>
      <c r="L247" s="4" t="s">
        <v>366</v>
      </c>
      <c r="M247" s="4" t="s">
        <v>358</v>
      </c>
      <c r="N247" s="4" t="s">
        <v>359</v>
      </c>
      <c r="O247" s="12" t="str">
        <f t="shared" ca="1" si="8"/>
        <v>6 ans, 8 mois</v>
      </c>
      <c r="P247" s="4" t="str">
        <f>VLOOKUP(B247,Effectif!B:I,6,0)</f>
        <v>Lise DE WITTE</v>
      </c>
      <c r="Q247" s="4" t="str">
        <f>VLOOKUP(B247,Effectif!B:I,8,0)</f>
        <v>RCD</v>
      </c>
      <c r="R247" s="4">
        <f>IFERROR(VLOOKUP(C247,Sales!B:G,6,0),"-")</f>
        <v>150</v>
      </c>
      <c r="S247" s="4" t="str">
        <f>IFERROR(VLOOKUP(C247,Recolt!B:H,3,0),"-")</f>
        <v>-</v>
      </c>
      <c r="T247" s="4">
        <f t="shared" si="7"/>
        <v>150</v>
      </c>
    </row>
    <row r="248" spans="1:20" hidden="1" x14ac:dyDescent="0.25">
      <c r="A248" s="4" t="s">
        <v>411</v>
      </c>
      <c r="B248" s="4" t="s">
        <v>546</v>
      </c>
      <c r="C248" s="4">
        <v>1034870709</v>
      </c>
      <c r="D248" s="4" t="s">
        <v>377</v>
      </c>
      <c r="E248" s="4" t="s">
        <v>386</v>
      </c>
      <c r="F248" s="4" t="s">
        <v>439</v>
      </c>
      <c r="G248" s="12">
        <v>45392</v>
      </c>
      <c r="H248" s="4" t="s">
        <v>356</v>
      </c>
      <c r="I248" s="67">
        <v>0.64690972222222198</v>
      </c>
      <c r="J248" s="4" t="s">
        <v>1134</v>
      </c>
      <c r="K248" s="12">
        <v>43437</v>
      </c>
      <c r="L248" s="4" t="s">
        <v>366</v>
      </c>
      <c r="M248" s="4" t="s">
        <v>358</v>
      </c>
      <c r="N248" s="4" t="s">
        <v>359</v>
      </c>
      <c r="O248" s="12" t="str">
        <f t="shared" ca="1" si="8"/>
        <v>6 ans, 4 mois</v>
      </c>
      <c r="P248" s="4" t="str">
        <f>VLOOKUP(B248,Effectif!B:I,6,0)</f>
        <v>Lise DE WITTE</v>
      </c>
      <c r="Q248" s="4" t="str">
        <f>VLOOKUP(B248,Effectif!B:I,8,0)</f>
        <v>RCD</v>
      </c>
      <c r="R248" s="4">
        <f>IFERROR(VLOOKUP(C248,Sales!B:G,6,0),"-")</f>
        <v>400</v>
      </c>
      <c r="S248" s="4" t="str">
        <f>IFERROR(VLOOKUP(C248,Recolt!B:H,3,0),"-")</f>
        <v>-</v>
      </c>
      <c r="T248" s="4">
        <f t="shared" si="7"/>
        <v>400</v>
      </c>
    </row>
    <row r="249" spans="1:20" hidden="1" x14ac:dyDescent="0.25">
      <c r="A249" s="4" t="s">
        <v>411</v>
      </c>
      <c r="B249" s="4" t="s">
        <v>546</v>
      </c>
      <c r="C249" s="4">
        <v>1034870427</v>
      </c>
      <c r="D249" s="4" t="s">
        <v>369</v>
      </c>
      <c r="E249" s="4" t="s">
        <v>386</v>
      </c>
      <c r="F249" s="4" t="s">
        <v>439</v>
      </c>
      <c r="G249" s="12">
        <v>45393</v>
      </c>
      <c r="H249" s="4" t="s">
        <v>356</v>
      </c>
      <c r="I249" s="67">
        <v>0.70509259259259205</v>
      </c>
      <c r="J249" s="4" t="s">
        <v>1132</v>
      </c>
      <c r="K249" s="12">
        <v>43222</v>
      </c>
      <c r="L249" s="4" t="s">
        <v>366</v>
      </c>
      <c r="M249" s="4" t="s">
        <v>358</v>
      </c>
      <c r="N249" s="4" t="s">
        <v>361</v>
      </c>
      <c r="O249" s="12" t="str">
        <f t="shared" ca="1" si="8"/>
        <v>6 ans, 11 mois</v>
      </c>
      <c r="P249" s="4" t="str">
        <f>VLOOKUP(B249,Effectif!B:I,6,0)</f>
        <v>Lise DE WITTE</v>
      </c>
      <c r="Q249" s="4" t="str">
        <f>VLOOKUP(B249,Effectif!B:I,8,0)</f>
        <v>RCD</v>
      </c>
      <c r="R249" s="4">
        <f>IFERROR(VLOOKUP(C249,Sales!B:G,6,0),"-")</f>
        <v>61.61</v>
      </c>
      <c r="S249" s="4" t="str">
        <f>IFERROR(VLOOKUP(C249,Recolt!B:H,3,0),"-")</f>
        <v>-</v>
      </c>
      <c r="T249" s="4">
        <f t="shared" si="7"/>
        <v>61.61</v>
      </c>
    </row>
    <row r="250" spans="1:20" hidden="1" x14ac:dyDescent="0.25">
      <c r="A250" s="4" t="s">
        <v>411</v>
      </c>
      <c r="B250" s="4" t="s">
        <v>546</v>
      </c>
      <c r="C250" s="4">
        <v>1034872835</v>
      </c>
      <c r="D250" s="4" t="s">
        <v>369</v>
      </c>
      <c r="E250" s="4" t="s">
        <v>386</v>
      </c>
      <c r="F250" s="4" t="s">
        <v>439</v>
      </c>
      <c r="G250" s="12">
        <v>45394</v>
      </c>
      <c r="H250" s="4" t="s">
        <v>356</v>
      </c>
      <c r="I250" s="67">
        <v>0.59855324074074101</v>
      </c>
      <c r="J250" s="4" t="s">
        <v>1133</v>
      </c>
      <c r="K250" s="12">
        <v>43271</v>
      </c>
      <c r="L250" s="4" t="s">
        <v>366</v>
      </c>
      <c r="M250" s="4" t="s">
        <v>358</v>
      </c>
      <c r="N250" s="4" t="s">
        <v>359</v>
      </c>
      <c r="O250" s="12" t="str">
        <f t="shared" ca="1" si="8"/>
        <v>6 ans, 10 mois</v>
      </c>
      <c r="P250" s="4" t="str">
        <f>VLOOKUP(B250,Effectif!B:I,6,0)</f>
        <v>Lise DE WITTE</v>
      </c>
      <c r="Q250" s="4" t="str">
        <f>VLOOKUP(B250,Effectif!B:I,8,0)</f>
        <v>RCD</v>
      </c>
      <c r="R250" s="4">
        <f>IFERROR(VLOOKUP(C250,Sales!B:G,6,0),"-")</f>
        <v>139.87</v>
      </c>
      <c r="S250" s="4" t="str">
        <f>IFERROR(VLOOKUP(C250,Recolt!B:H,3,0),"-")</f>
        <v>-</v>
      </c>
      <c r="T250" s="4">
        <f t="shared" si="7"/>
        <v>139.87</v>
      </c>
    </row>
    <row r="251" spans="1:20" hidden="1" x14ac:dyDescent="0.25">
      <c r="A251" s="4" t="s">
        <v>411</v>
      </c>
      <c r="B251" s="4" t="s">
        <v>546</v>
      </c>
      <c r="C251" s="4">
        <v>1034873097</v>
      </c>
      <c r="D251" s="4" t="s">
        <v>363</v>
      </c>
      <c r="E251" s="4" t="s">
        <v>386</v>
      </c>
      <c r="F251" s="4" t="s">
        <v>439</v>
      </c>
      <c r="G251" s="12">
        <v>45395</v>
      </c>
      <c r="H251" s="4" t="s">
        <v>356</v>
      </c>
      <c r="I251" s="67">
        <v>0.66612268518518503</v>
      </c>
      <c r="J251" s="4" t="s">
        <v>1135</v>
      </c>
      <c r="K251" s="12">
        <v>43230</v>
      </c>
      <c r="L251" s="4" t="s">
        <v>366</v>
      </c>
      <c r="M251" s="4" t="s">
        <v>358</v>
      </c>
      <c r="N251" s="4" t="s">
        <v>361</v>
      </c>
      <c r="O251" s="12" t="str">
        <f t="shared" ca="1" si="8"/>
        <v>6 ans, 11 mois</v>
      </c>
      <c r="P251" s="4" t="str">
        <f>VLOOKUP(B251,Effectif!B:I,6,0)</f>
        <v>Lise DE WITTE</v>
      </c>
      <c r="Q251" s="4" t="str">
        <f>VLOOKUP(B251,Effectif!B:I,8,0)</f>
        <v>RCD</v>
      </c>
      <c r="R251" s="4">
        <f>IFERROR(VLOOKUP(C251,Sales!B:G,6,0),"-")</f>
        <v>40</v>
      </c>
      <c r="S251" s="4" t="str">
        <f>IFERROR(VLOOKUP(C251,Recolt!B:H,3,0),"-")</f>
        <v>-</v>
      </c>
      <c r="T251" s="4">
        <f t="shared" si="7"/>
        <v>40</v>
      </c>
    </row>
    <row r="252" spans="1:20" hidden="1" x14ac:dyDescent="0.25">
      <c r="A252" s="4" t="s">
        <v>412</v>
      </c>
      <c r="B252" s="4" t="s">
        <v>554</v>
      </c>
      <c r="C252" s="4">
        <v>1034869365</v>
      </c>
      <c r="D252" s="4" t="s">
        <v>363</v>
      </c>
      <c r="E252" s="4" t="s">
        <v>364</v>
      </c>
      <c r="F252" s="4" t="s">
        <v>439</v>
      </c>
      <c r="G252" s="12">
        <v>45396</v>
      </c>
      <c r="H252" s="4" t="s">
        <v>356</v>
      </c>
      <c r="I252" s="67">
        <v>0.43234953703703699</v>
      </c>
      <c r="J252" s="4" t="s">
        <v>1144</v>
      </c>
      <c r="K252" s="12">
        <v>41850</v>
      </c>
      <c r="L252" s="4" t="s">
        <v>366</v>
      </c>
      <c r="M252" s="4" t="s">
        <v>358</v>
      </c>
      <c r="N252" s="4" t="s">
        <v>361</v>
      </c>
      <c r="O252" s="12" t="str">
        <f t="shared" ca="1" si="8"/>
        <v>10 ans, 9 mois</v>
      </c>
      <c r="P252" s="4" t="str">
        <f>VLOOKUP(B252,Effectif!B:I,6,0)</f>
        <v>Lise DE WITTE</v>
      </c>
      <c r="Q252" s="4" t="str">
        <f>VLOOKUP(B252,Effectif!B:I,8,0)</f>
        <v>DECB</v>
      </c>
      <c r="R252" s="4">
        <f>IFERROR(VLOOKUP(C252,Sales!B:G,6,0),"-")</f>
        <v>143</v>
      </c>
      <c r="S252" s="4" t="str">
        <f>IFERROR(VLOOKUP(C252,Recolt!B:H,3,0),"-")</f>
        <v>-</v>
      </c>
      <c r="T252" s="4">
        <f t="shared" si="7"/>
        <v>143</v>
      </c>
    </row>
    <row r="253" spans="1:20" hidden="1" x14ac:dyDescent="0.25">
      <c r="A253" s="4" t="s">
        <v>412</v>
      </c>
      <c r="B253" s="4" t="s">
        <v>554</v>
      </c>
      <c r="C253" s="4">
        <v>1034872248</v>
      </c>
      <c r="D253" s="4" t="s">
        <v>372</v>
      </c>
      <c r="E253" s="4" t="s">
        <v>364</v>
      </c>
      <c r="F253" s="4" t="s">
        <v>439</v>
      </c>
      <c r="G253" s="12">
        <v>45397</v>
      </c>
      <c r="H253" s="4" t="s">
        <v>356</v>
      </c>
      <c r="I253" s="67">
        <v>0.51436342592592599</v>
      </c>
      <c r="J253" s="4" t="s">
        <v>1133</v>
      </c>
      <c r="K253" s="12">
        <v>43278</v>
      </c>
      <c r="L253" s="4" t="s">
        <v>366</v>
      </c>
      <c r="M253" s="4" t="s">
        <v>358</v>
      </c>
      <c r="N253" s="4" t="s">
        <v>359</v>
      </c>
      <c r="O253" s="12" t="str">
        <f t="shared" ca="1" si="8"/>
        <v>6 ans, 10 mois</v>
      </c>
      <c r="P253" s="4" t="str">
        <f>VLOOKUP(B253,Effectif!B:I,6,0)</f>
        <v>Lise DE WITTE</v>
      </c>
      <c r="Q253" s="4" t="str">
        <f>VLOOKUP(B253,Effectif!B:I,8,0)</f>
        <v>DECB</v>
      </c>
      <c r="R253" s="4">
        <f>IFERROR(VLOOKUP(C253,Sales!B:G,6,0),"-")</f>
        <v>145.36000000000001</v>
      </c>
      <c r="S253" s="4" t="str">
        <f>IFERROR(VLOOKUP(C253,Recolt!B:H,3,0),"-")</f>
        <v>-</v>
      </c>
      <c r="T253" s="4">
        <f t="shared" si="7"/>
        <v>145.36000000000001</v>
      </c>
    </row>
    <row r="254" spans="1:20" hidden="1" x14ac:dyDescent="0.25">
      <c r="A254" s="4" t="s">
        <v>412</v>
      </c>
      <c r="B254" s="4" t="s">
        <v>554</v>
      </c>
      <c r="C254" s="4">
        <v>1034871636</v>
      </c>
      <c r="D254" s="4" t="s">
        <v>363</v>
      </c>
      <c r="E254" s="4" t="s">
        <v>364</v>
      </c>
      <c r="F254" s="4" t="s">
        <v>439</v>
      </c>
      <c r="G254" s="12">
        <v>45398</v>
      </c>
      <c r="H254" s="4" t="s">
        <v>356</v>
      </c>
      <c r="I254" s="67">
        <v>0.51821759259259303</v>
      </c>
      <c r="J254" s="4" t="s">
        <v>1133</v>
      </c>
      <c r="K254" s="12">
        <v>43118</v>
      </c>
      <c r="L254" s="4" t="s">
        <v>366</v>
      </c>
      <c r="M254" s="4" t="s">
        <v>358</v>
      </c>
      <c r="N254" s="4" t="s">
        <v>359</v>
      </c>
      <c r="O254" s="12" t="str">
        <f t="shared" ca="1" si="8"/>
        <v>7 ans, 3 mois</v>
      </c>
      <c r="P254" s="4" t="str">
        <f>VLOOKUP(B254,Effectif!B:I,6,0)</f>
        <v>Lise DE WITTE</v>
      </c>
      <c r="Q254" s="4" t="str">
        <f>VLOOKUP(B254,Effectif!B:I,8,0)</f>
        <v>DECB</v>
      </c>
      <c r="R254" s="4">
        <f>IFERROR(VLOOKUP(C254,Sales!B:G,6,0),"-")</f>
        <v>20.77</v>
      </c>
      <c r="S254" s="4" t="str">
        <f>IFERROR(VLOOKUP(C254,Recolt!B:H,3,0),"-")</f>
        <v>-</v>
      </c>
      <c r="T254" s="4">
        <f t="shared" si="7"/>
        <v>20.77</v>
      </c>
    </row>
    <row r="255" spans="1:20" hidden="1" x14ac:dyDescent="0.25">
      <c r="A255" s="4" t="s">
        <v>412</v>
      </c>
      <c r="B255" s="4" t="s">
        <v>554</v>
      </c>
      <c r="C255" s="4">
        <v>1034873261</v>
      </c>
      <c r="D255" s="4" t="s">
        <v>363</v>
      </c>
      <c r="E255" s="4" t="s">
        <v>364</v>
      </c>
      <c r="F255" s="4" t="s">
        <v>439</v>
      </c>
      <c r="G255" s="12">
        <v>45399</v>
      </c>
      <c r="H255" s="4" t="s">
        <v>356</v>
      </c>
      <c r="I255" s="67">
        <v>0.45083333333333298</v>
      </c>
      <c r="J255" s="4" t="s">
        <v>1136</v>
      </c>
      <c r="K255" s="12">
        <v>43117</v>
      </c>
      <c r="L255" s="4" t="s">
        <v>366</v>
      </c>
      <c r="M255" s="4" t="s">
        <v>358</v>
      </c>
      <c r="N255" s="4" t="s">
        <v>361</v>
      </c>
      <c r="O255" s="12" t="str">
        <f t="shared" ca="1" si="8"/>
        <v>7 ans, 3 mois</v>
      </c>
      <c r="P255" s="4" t="str">
        <f>VLOOKUP(B255,Effectif!B:I,6,0)</f>
        <v>Lise DE WITTE</v>
      </c>
      <c r="Q255" s="4" t="str">
        <f>VLOOKUP(B255,Effectif!B:I,8,0)</f>
        <v>DECB</v>
      </c>
      <c r="R255" s="4">
        <f>IFERROR(VLOOKUP(C255,Sales!B:G,6,0),"-")</f>
        <v>100</v>
      </c>
      <c r="S255" s="4" t="str">
        <f>IFERROR(VLOOKUP(C255,Recolt!B:H,3,0),"-")</f>
        <v>-</v>
      </c>
      <c r="T255" s="4">
        <f t="shared" si="7"/>
        <v>100</v>
      </c>
    </row>
    <row r="256" spans="1:20" hidden="1" x14ac:dyDescent="0.25">
      <c r="A256" s="4" t="s">
        <v>412</v>
      </c>
      <c r="B256" s="4" t="s">
        <v>554</v>
      </c>
      <c r="C256" s="4">
        <v>1034872754</v>
      </c>
      <c r="D256" s="4" t="s">
        <v>363</v>
      </c>
      <c r="E256" s="4" t="s">
        <v>364</v>
      </c>
      <c r="F256" s="4" t="s">
        <v>439</v>
      </c>
      <c r="G256" s="12">
        <v>45400</v>
      </c>
      <c r="H256" s="4" t="s">
        <v>356</v>
      </c>
      <c r="I256" s="67">
        <v>0.48158564814814803</v>
      </c>
      <c r="J256" s="4" t="s">
        <v>1147</v>
      </c>
      <c r="K256" s="12">
        <v>42871</v>
      </c>
      <c r="L256" s="4" t="s">
        <v>366</v>
      </c>
      <c r="M256" s="4" t="s">
        <v>362</v>
      </c>
      <c r="O256" s="12" t="str">
        <f t="shared" ca="1" si="8"/>
        <v>7 ans, 11 mois</v>
      </c>
      <c r="P256" s="4" t="str">
        <f>VLOOKUP(B256,Effectif!B:I,6,0)</f>
        <v>Lise DE WITTE</v>
      </c>
      <c r="Q256" s="4" t="str">
        <f>VLOOKUP(B256,Effectif!B:I,8,0)</f>
        <v>DECB</v>
      </c>
      <c r="R256" s="4">
        <f>IFERROR(VLOOKUP(C256,Sales!B:G,6,0),"-")</f>
        <v>96.79</v>
      </c>
      <c r="S256" s="4" t="str">
        <f>IFERROR(VLOOKUP(C256,Recolt!B:H,3,0),"-")</f>
        <v>-</v>
      </c>
      <c r="T256" s="4">
        <f t="shared" si="7"/>
        <v>96.79</v>
      </c>
    </row>
    <row r="257" spans="1:20" hidden="1" x14ac:dyDescent="0.25">
      <c r="A257" s="4" t="s">
        <v>412</v>
      </c>
      <c r="B257" s="4" t="s">
        <v>554</v>
      </c>
      <c r="C257" s="4">
        <v>1034872838</v>
      </c>
      <c r="D257" s="4" t="s">
        <v>363</v>
      </c>
      <c r="E257" s="4" t="s">
        <v>364</v>
      </c>
      <c r="F257" s="4" t="s">
        <v>439</v>
      </c>
      <c r="G257" s="12">
        <v>45401</v>
      </c>
      <c r="H257" s="4" t="s">
        <v>356</v>
      </c>
      <c r="I257" s="67">
        <v>0.460358796296296</v>
      </c>
      <c r="J257" s="4" t="s">
        <v>1133</v>
      </c>
      <c r="K257" s="12">
        <v>43371</v>
      </c>
      <c r="L257" s="4" t="s">
        <v>366</v>
      </c>
      <c r="M257" s="4" t="s">
        <v>358</v>
      </c>
      <c r="N257" s="4" t="s">
        <v>359</v>
      </c>
      <c r="O257" s="12" t="str">
        <f t="shared" ca="1" si="8"/>
        <v>6 ans, 7 mois</v>
      </c>
      <c r="P257" s="4" t="str">
        <f>VLOOKUP(B257,Effectif!B:I,6,0)</f>
        <v>Lise DE WITTE</v>
      </c>
      <c r="Q257" s="4" t="str">
        <f>VLOOKUP(B257,Effectif!B:I,8,0)</f>
        <v>DECB</v>
      </c>
      <c r="R257" s="4">
        <f>IFERROR(VLOOKUP(C257,Sales!B:G,6,0),"-")</f>
        <v>95</v>
      </c>
      <c r="S257" s="4" t="str">
        <f>IFERROR(VLOOKUP(C257,Recolt!B:H,3,0),"-")</f>
        <v>-</v>
      </c>
      <c r="T257" s="4">
        <f t="shared" si="7"/>
        <v>95</v>
      </c>
    </row>
    <row r="258" spans="1:20" hidden="1" x14ac:dyDescent="0.25">
      <c r="A258" s="4" t="s">
        <v>412</v>
      </c>
      <c r="B258" s="4" t="s">
        <v>554</v>
      </c>
      <c r="C258" s="4">
        <v>1034871641</v>
      </c>
      <c r="D258" s="4" t="s">
        <v>372</v>
      </c>
      <c r="E258" s="4" t="s">
        <v>364</v>
      </c>
      <c r="F258" s="4" t="s">
        <v>439</v>
      </c>
      <c r="G258" s="12">
        <v>45402</v>
      </c>
      <c r="H258" s="4" t="s">
        <v>356</v>
      </c>
      <c r="I258" s="67">
        <v>0.46159722222222199</v>
      </c>
      <c r="J258" s="4" t="s">
        <v>1137</v>
      </c>
      <c r="K258" s="12">
        <v>40109</v>
      </c>
      <c r="L258" s="4" t="s">
        <v>366</v>
      </c>
      <c r="M258" s="4" t="s">
        <v>358</v>
      </c>
      <c r="N258" s="4" t="s">
        <v>361</v>
      </c>
      <c r="O258" s="12" t="str">
        <f t="shared" ca="1" si="8"/>
        <v>15 ans, 6 mois</v>
      </c>
      <c r="P258" s="4" t="str">
        <f>VLOOKUP(B258,Effectif!B:I,6,0)</f>
        <v>Lise DE WITTE</v>
      </c>
      <c r="Q258" s="4" t="str">
        <f>VLOOKUP(B258,Effectif!B:I,8,0)</f>
        <v>DECB</v>
      </c>
      <c r="R258" s="4">
        <f>IFERROR(VLOOKUP(C258,Sales!B:G,6,0),"-")</f>
        <v>78.72</v>
      </c>
      <c r="S258" s="4" t="str">
        <f>IFERROR(VLOOKUP(C258,Recolt!B:H,3,0),"-")</f>
        <v>-</v>
      </c>
      <c r="T258" s="4">
        <f t="shared" si="7"/>
        <v>78.72</v>
      </c>
    </row>
    <row r="259" spans="1:20" hidden="1" x14ac:dyDescent="0.25">
      <c r="A259" s="4" t="s">
        <v>412</v>
      </c>
      <c r="B259" s="4" t="s">
        <v>554</v>
      </c>
      <c r="C259" s="4">
        <v>1034871086</v>
      </c>
      <c r="D259" s="4" t="s">
        <v>354</v>
      </c>
      <c r="E259" s="4" t="s">
        <v>360</v>
      </c>
      <c r="F259" s="4" t="s">
        <v>439</v>
      </c>
      <c r="G259" s="12">
        <v>45403</v>
      </c>
      <c r="H259" s="4" t="s">
        <v>356</v>
      </c>
      <c r="I259" s="67">
        <v>0.41113425925925901</v>
      </c>
      <c r="J259" s="4" t="s">
        <v>1144</v>
      </c>
      <c r="K259" s="12">
        <v>41850</v>
      </c>
      <c r="L259" s="4" t="s">
        <v>366</v>
      </c>
      <c r="M259" s="4" t="s">
        <v>358</v>
      </c>
      <c r="N259" s="4" t="s">
        <v>361</v>
      </c>
      <c r="O259" s="12" t="str">
        <f t="shared" ca="1" si="8"/>
        <v>10 ans, 9 mois</v>
      </c>
      <c r="P259" s="4" t="str">
        <f>VLOOKUP(B259,Effectif!B:I,6,0)</f>
        <v>Lise DE WITTE</v>
      </c>
      <c r="Q259" s="4" t="str">
        <f>VLOOKUP(B259,Effectif!B:I,8,0)</f>
        <v>DECB</v>
      </c>
      <c r="R259" s="4">
        <f>IFERROR(VLOOKUP(C259,Sales!B:G,6,0),"-")</f>
        <v>16.13</v>
      </c>
      <c r="S259" s="4" t="str">
        <f>IFERROR(VLOOKUP(C259,Recolt!B:H,3,0),"-")</f>
        <v>-</v>
      </c>
      <c r="T259" s="4">
        <f t="shared" ref="T259:T322" si="9">IF(R259&gt;0,R259,IF(S259&gt;0,S259,"-"))</f>
        <v>16.13</v>
      </c>
    </row>
    <row r="260" spans="1:20" hidden="1" x14ac:dyDescent="0.25">
      <c r="A260" s="4" t="s">
        <v>412</v>
      </c>
      <c r="B260" s="4" t="s">
        <v>554</v>
      </c>
      <c r="C260" s="4">
        <v>1034870094</v>
      </c>
      <c r="D260" s="4" t="s">
        <v>363</v>
      </c>
      <c r="E260" s="4" t="s">
        <v>364</v>
      </c>
      <c r="F260" s="4" t="s">
        <v>439</v>
      </c>
      <c r="G260" s="12">
        <v>45404</v>
      </c>
      <c r="H260" s="4" t="s">
        <v>356</v>
      </c>
      <c r="I260" s="67">
        <v>0.44940972222222197</v>
      </c>
      <c r="J260" s="4" t="s">
        <v>1133</v>
      </c>
      <c r="K260" s="12">
        <v>43146</v>
      </c>
      <c r="L260" s="4" t="s">
        <v>366</v>
      </c>
      <c r="M260" s="4" t="s">
        <v>358</v>
      </c>
      <c r="N260" s="4" t="s">
        <v>361</v>
      </c>
      <c r="O260" s="12" t="str">
        <f t="shared" ca="1" si="8"/>
        <v>7 ans, 2 mois</v>
      </c>
      <c r="P260" s="4" t="str">
        <f>VLOOKUP(B260,Effectif!B:I,6,0)</f>
        <v>Lise DE WITTE</v>
      </c>
      <c r="Q260" s="4" t="str">
        <f>VLOOKUP(B260,Effectif!B:I,8,0)</f>
        <v>DECB</v>
      </c>
      <c r="R260" s="4">
        <f>IFERROR(VLOOKUP(C260,Sales!B:G,6,0),"-")</f>
        <v>43</v>
      </c>
      <c r="S260" s="4" t="str">
        <f>IFERROR(VLOOKUP(C260,Recolt!B:H,3,0),"-")</f>
        <v>-</v>
      </c>
      <c r="T260" s="4">
        <f t="shared" si="9"/>
        <v>43</v>
      </c>
    </row>
    <row r="261" spans="1:20" hidden="1" x14ac:dyDescent="0.25">
      <c r="A261" s="4" t="s">
        <v>412</v>
      </c>
      <c r="B261" s="4" t="s">
        <v>554</v>
      </c>
      <c r="C261" s="4">
        <v>1034869874</v>
      </c>
      <c r="D261" s="4" t="s">
        <v>372</v>
      </c>
      <c r="E261" s="4" t="s">
        <v>364</v>
      </c>
      <c r="F261" s="4" t="s">
        <v>439</v>
      </c>
      <c r="G261" s="12">
        <v>45405</v>
      </c>
      <c r="H261" s="4" t="s">
        <v>356</v>
      </c>
      <c r="I261" s="67">
        <v>0.48600694444444398</v>
      </c>
      <c r="J261" s="4" t="s">
        <v>1133</v>
      </c>
      <c r="K261" s="12">
        <v>43297</v>
      </c>
      <c r="L261" s="4" t="s">
        <v>366</v>
      </c>
      <c r="M261" s="4" t="s">
        <v>358</v>
      </c>
      <c r="N261" s="4" t="s">
        <v>361</v>
      </c>
      <c r="O261" s="12" t="str">
        <f t="shared" ca="1" si="8"/>
        <v>6 ans, 9 mois</v>
      </c>
      <c r="P261" s="4" t="str">
        <f>VLOOKUP(B261,Effectif!B:I,6,0)</f>
        <v>Lise DE WITTE</v>
      </c>
      <c r="Q261" s="4" t="str">
        <f>VLOOKUP(B261,Effectif!B:I,8,0)</f>
        <v>DECB</v>
      </c>
      <c r="R261" s="4">
        <f>IFERROR(VLOOKUP(C261,Sales!B:G,6,0),"-")</f>
        <v>52.14</v>
      </c>
      <c r="S261" s="4" t="str">
        <f>IFERROR(VLOOKUP(C261,Recolt!B:H,3,0),"-")</f>
        <v>-</v>
      </c>
      <c r="T261" s="4">
        <f t="shared" si="9"/>
        <v>52.14</v>
      </c>
    </row>
    <row r="262" spans="1:20" hidden="1" x14ac:dyDescent="0.25">
      <c r="A262" s="4" t="s">
        <v>412</v>
      </c>
      <c r="B262" s="4" t="s">
        <v>554</v>
      </c>
      <c r="C262" s="4">
        <v>1034869106</v>
      </c>
      <c r="D262" s="4" t="s">
        <v>363</v>
      </c>
      <c r="E262" s="4" t="s">
        <v>364</v>
      </c>
      <c r="F262" s="4" t="s">
        <v>439</v>
      </c>
      <c r="G262" s="12">
        <v>45406</v>
      </c>
      <c r="H262" s="4" t="s">
        <v>356</v>
      </c>
      <c r="I262" s="67">
        <v>0.50707175925925896</v>
      </c>
      <c r="J262" s="4" t="s">
        <v>1141</v>
      </c>
      <c r="K262" s="12">
        <v>43013</v>
      </c>
      <c r="L262" s="4" t="s">
        <v>366</v>
      </c>
      <c r="M262" s="4" t="s">
        <v>358</v>
      </c>
      <c r="N262" s="4" t="s">
        <v>361</v>
      </c>
      <c r="O262" s="12" t="str">
        <f t="shared" ca="1" si="8"/>
        <v>7 ans, 6 mois</v>
      </c>
      <c r="P262" s="4" t="str">
        <f>VLOOKUP(B262,Effectif!B:I,6,0)</f>
        <v>Lise DE WITTE</v>
      </c>
      <c r="Q262" s="4" t="str">
        <f>VLOOKUP(B262,Effectif!B:I,8,0)</f>
        <v>DECB</v>
      </c>
      <c r="R262" s="4">
        <f>IFERROR(VLOOKUP(C262,Sales!B:G,6,0),"-")</f>
        <v>500</v>
      </c>
      <c r="S262" s="4" t="str">
        <f>IFERROR(VLOOKUP(C262,Recolt!B:H,3,0),"-")</f>
        <v>-</v>
      </c>
      <c r="T262" s="4">
        <f t="shared" si="9"/>
        <v>500</v>
      </c>
    </row>
    <row r="263" spans="1:20" hidden="1" x14ac:dyDescent="0.25">
      <c r="A263" s="4" t="s">
        <v>412</v>
      </c>
      <c r="B263" s="4" t="s">
        <v>554</v>
      </c>
      <c r="C263" s="4">
        <v>1034870102</v>
      </c>
      <c r="D263" s="4" t="s">
        <v>377</v>
      </c>
      <c r="E263" s="4" t="s">
        <v>364</v>
      </c>
      <c r="F263" s="4" t="s">
        <v>439</v>
      </c>
      <c r="G263" s="12">
        <v>45407</v>
      </c>
      <c r="H263" s="4" t="s">
        <v>356</v>
      </c>
      <c r="I263" s="67">
        <v>0.53025462962962999</v>
      </c>
      <c r="J263" s="4" t="s">
        <v>1131</v>
      </c>
      <c r="K263" s="12">
        <v>42454</v>
      </c>
      <c r="L263" s="4" t="s">
        <v>366</v>
      </c>
      <c r="M263" s="4" t="s">
        <v>358</v>
      </c>
      <c r="N263" s="4" t="s">
        <v>361</v>
      </c>
      <c r="O263" s="12" t="str">
        <f t="shared" ca="1" si="8"/>
        <v>9 ans, 1 mois</v>
      </c>
      <c r="P263" s="4" t="str">
        <f>VLOOKUP(B263,Effectif!B:I,6,0)</f>
        <v>Lise DE WITTE</v>
      </c>
      <c r="Q263" s="4" t="str">
        <f>VLOOKUP(B263,Effectif!B:I,8,0)</f>
        <v>DECB</v>
      </c>
      <c r="R263" s="4">
        <f>IFERROR(VLOOKUP(C263,Sales!B:G,6,0),"-")</f>
        <v>164.42</v>
      </c>
      <c r="S263" s="4" t="str">
        <f>IFERROR(VLOOKUP(C263,Recolt!B:H,3,0),"-")</f>
        <v>-</v>
      </c>
      <c r="T263" s="4">
        <f t="shared" si="9"/>
        <v>164.42</v>
      </c>
    </row>
    <row r="264" spans="1:20" hidden="1" x14ac:dyDescent="0.25">
      <c r="A264" s="4" t="s">
        <v>412</v>
      </c>
      <c r="B264" s="4" t="s">
        <v>554</v>
      </c>
      <c r="C264" s="4">
        <v>1034869878</v>
      </c>
      <c r="D264" s="4" t="s">
        <v>372</v>
      </c>
      <c r="E264" s="4" t="s">
        <v>364</v>
      </c>
      <c r="F264" s="4" t="s">
        <v>439</v>
      </c>
      <c r="G264" s="12">
        <v>45408</v>
      </c>
      <c r="H264" s="4" t="s">
        <v>356</v>
      </c>
      <c r="I264" s="67">
        <v>0.41800925925925903</v>
      </c>
      <c r="J264" s="4" t="s">
        <v>1131</v>
      </c>
      <c r="K264" s="12">
        <v>42034</v>
      </c>
      <c r="L264" s="4" t="s">
        <v>366</v>
      </c>
      <c r="M264" s="4" t="s">
        <v>358</v>
      </c>
      <c r="N264" s="4" t="s">
        <v>361</v>
      </c>
      <c r="O264" s="12" t="str">
        <f t="shared" ca="1" si="8"/>
        <v>10 ans, 3 mois</v>
      </c>
      <c r="P264" s="4" t="str">
        <f>VLOOKUP(B264,Effectif!B:I,6,0)</f>
        <v>Lise DE WITTE</v>
      </c>
      <c r="Q264" s="4" t="str">
        <f>VLOOKUP(B264,Effectif!B:I,8,0)</f>
        <v>DECB</v>
      </c>
      <c r="R264" s="4">
        <f>IFERROR(VLOOKUP(C264,Sales!B:G,6,0),"-")</f>
        <v>403.01</v>
      </c>
      <c r="S264" s="4" t="str">
        <f>IFERROR(VLOOKUP(C264,Recolt!B:H,3,0),"-")</f>
        <v>-</v>
      </c>
      <c r="T264" s="4">
        <f t="shared" si="9"/>
        <v>403.01</v>
      </c>
    </row>
    <row r="265" spans="1:20" hidden="1" x14ac:dyDescent="0.25">
      <c r="A265" s="4" t="s">
        <v>412</v>
      </c>
      <c r="B265" s="4" t="s">
        <v>554</v>
      </c>
      <c r="C265" s="4">
        <v>1034871202</v>
      </c>
      <c r="D265" s="4" t="s">
        <v>363</v>
      </c>
      <c r="E265" s="4" t="s">
        <v>364</v>
      </c>
      <c r="F265" s="4" t="s">
        <v>439</v>
      </c>
      <c r="G265" s="12">
        <v>45409</v>
      </c>
      <c r="H265" s="4" t="s">
        <v>356</v>
      </c>
      <c r="I265" s="67">
        <v>0.43002314814814802</v>
      </c>
      <c r="J265" s="4" t="s">
        <v>1131</v>
      </c>
      <c r="K265" s="12">
        <v>40452</v>
      </c>
      <c r="L265" s="4" t="s">
        <v>366</v>
      </c>
      <c r="M265" s="4" t="s">
        <v>358</v>
      </c>
      <c r="N265" s="4" t="s">
        <v>359</v>
      </c>
      <c r="O265" s="12" t="str">
        <f t="shared" ca="1" si="8"/>
        <v>14 ans, 6 mois</v>
      </c>
      <c r="P265" s="4" t="str">
        <f>VLOOKUP(B265,Effectif!B:I,6,0)</f>
        <v>Lise DE WITTE</v>
      </c>
      <c r="Q265" s="4" t="str">
        <f>VLOOKUP(B265,Effectif!B:I,8,0)</f>
        <v>DECB</v>
      </c>
      <c r="R265" s="4">
        <f>IFERROR(VLOOKUP(C265,Sales!B:G,6,0),"-")</f>
        <v>20</v>
      </c>
      <c r="S265" s="4" t="str">
        <f>IFERROR(VLOOKUP(C265,Recolt!B:H,3,0),"-")</f>
        <v>-</v>
      </c>
      <c r="T265" s="4">
        <f t="shared" si="9"/>
        <v>20</v>
      </c>
    </row>
    <row r="266" spans="1:20" hidden="1" x14ac:dyDescent="0.25">
      <c r="A266" s="4" t="s">
        <v>412</v>
      </c>
      <c r="B266" s="4" t="s">
        <v>554</v>
      </c>
      <c r="C266" s="4">
        <v>1034871643</v>
      </c>
      <c r="D266" s="4" t="s">
        <v>363</v>
      </c>
      <c r="E266" s="4" t="s">
        <v>364</v>
      </c>
      <c r="F266" s="4" t="s">
        <v>439</v>
      </c>
      <c r="G266" s="12">
        <v>45410</v>
      </c>
      <c r="H266" s="4" t="s">
        <v>356</v>
      </c>
      <c r="I266" s="67">
        <v>0.45827546296296301</v>
      </c>
      <c r="J266" s="4" t="s">
        <v>1131</v>
      </c>
      <c r="K266" s="12">
        <v>42307</v>
      </c>
      <c r="L266" s="4" t="s">
        <v>366</v>
      </c>
      <c r="M266" s="4" t="s">
        <v>358</v>
      </c>
      <c r="N266" s="4" t="s">
        <v>361</v>
      </c>
      <c r="O266" s="12" t="str">
        <f t="shared" ca="1" si="8"/>
        <v>9 ans, 6 mois</v>
      </c>
      <c r="P266" s="4" t="str">
        <f>VLOOKUP(B266,Effectif!B:I,6,0)</f>
        <v>Lise DE WITTE</v>
      </c>
      <c r="Q266" s="4" t="str">
        <f>VLOOKUP(B266,Effectif!B:I,8,0)</f>
        <v>DECB</v>
      </c>
      <c r="R266" s="4">
        <f>IFERROR(VLOOKUP(C266,Sales!B:G,6,0),"-")</f>
        <v>77</v>
      </c>
      <c r="S266" s="4" t="str">
        <f>IFERROR(VLOOKUP(C266,Recolt!B:H,3,0),"-")</f>
        <v>-</v>
      </c>
      <c r="T266" s="4">
        <f t="shared" si="9"/>
        <v>77</v>
      </c>
    </row>
    <row r="267" spans="1:20" hidden="1" x14ac:dyDescent="0.25">
      <c r="A267" s="4" t="s">
        <v>412</v>
      </c>
      <c r="B267" s="4" t="s">
        <v>554</v>
      </c>
      <c r="C267" s="4">
        <v>1034873057</v>
      </c>
      <c r="D267" s="4" t="s">
        <v>363</v>
      </c>
      <c r="E267" s="4" t="s">
        <v>364</v>
      </c>
      <c r="F267" s="4" t="s">
        <v>439</v>
      </c>
      <c r="G267" s="12">
        <v>45411</v>
      </c>
      <c r="H267" s="4" t="s">
        <v>356</v>
      </c>
      <c r="I267" s="67">
        <v>0.50818287037037002</v>
      </c>
      <c r="J267" s="4" t="s">
        <v>1133</v>
      </c>
      <c r="K267" s="12">
        <v>42997</v>
      </c>
      <c r="L267" s="4" t="s">
        <v>366</v>
      </c>
      <c r="M267" s="4" t="s">
        <v>358</v>
      </c>
      <c r="N267" s="4" t="s">
        <v>361</v>
      </c>
      <c r="O267" s="12" t="str">
        <f t="shared" ca="1" si="8"/>
        <v>7 ans, 7 mois</v>
      </c>
      <c r="P267" s="4" t="str">
        <f>VLOOKUP(B267,Effectif!B:I,6,0)</f>
        <v>Lise DE WITTE</v>
      </c>
      <c r="Q267" s="4" t="str">
        <f>VLOOKUP(B267,Effectif!B:I,8,0)</f>
        <v>DECB</v>
      </c>
      <c r="R267" s="4">
        <f>IFERROR(VLOOKUP(C267,Sales!B:G,6,0),"-")</f>
        <v>10</v>
      </c>
      <c r="S267" s="4" t="str">
        <f>IFERROR(VLOOKUP(C267,Recolt!B:H,3,0),"-")</f>
        <v>-</v>
      </c>
      <c r="T267" s="4">
        <f t="shared" si="9"/>
        <v>10</v>
      </c>
    </row>
    <row r="268" spans="1:20" hidden="1" x14ac:dyDescent="0.25">
      <c r="A268" s="4" t="s">
        <v>412</v>
      </c>
      <c r="B268" s="4" t="s">
        <v>554</v>
      </c>
      <c r="C268" s="4">
        <v>1034870056</v>
      </c>
      <c r="D268" s="4" t="s">
        <v>354</v>
      </c>
      <c r="E268" s="4" t="s">
        <v>360</v>
      </c>
      <c r="F268" s="4" t="s">
        <v>439</v>
      </c>
      <c r="G268" s="12">
        <v>45412</v>
      </c>
      <c r="H268" s="4" t="s">
        <v>356</v>
      </c>
      <c r="I268" s="67">
        <v>0.47292824074074102</v>
      </c>
      <c r="J268" s="4" t="s">
        <v>1141</v>
      </c>
      <c r="K268" s="12">
        <v>43285</v>
      </c>
      <c r="L268" s="4" t="s">
        <v>366</v>
      </c>
      <c r="M268" s="4" t="s">
        <v>358</v>
      </c>
      <c r="N268" s="4" t="s">
        <v>361</v>
      </c>
      <c r="O268" s="12" t="str">
        <f t="shared" ca="1" si="8"/>
        <v>6 ans, 9 mois</v>
      </c>
      <c r="P268" s="4" t="str">
        <f>VLOOKUP(B268,Effectif!B:I,6,0)</f>
        <v>Lise DE WITTE</v>
      </c>
      <c r="Q268" s="4" t="str">
        <f>VLOOKUP(B268,Effectif!B:I,8,0)</f>
        <v>DECB</v>
      </c>
      <c r="R268" s="4">
        <f>IFERROR(VLOOKUP(C268,Sales!B:G,6,0),"-")</f>
        <v>31</v>
      </c>
      <c r="S268" s="4" t="str">
        <f>IFERROR(VLOOKUP(C268,Recolt!B:H,3,0),"-")</f>
        <v>-</v>
      </c>
      <c r="T268" s="4">
        <f t="shared" si="9"/>
        <v>31</v>
      </c>
    </row>
    <row r="269" spans="1:20" hidden="1" x14ac:dyDescent="0.25">
      <c r="A269" s="4" t="s">
        <v>412</v>
      </c>
      <c r="B269" s="4" t="s">
        <v>554</v>
      </c>
      <c r="C269" s="4">
        <v>1034870908</v>
      </c>
      <c r="D269" s="4" t="s">
        <v>354</v>
      </c>
      <c r="E269" s="4" t="s">
        <v>360</v>
      </c>
      <c r="F269" s="4" t="s">
        <v>439</v>
      </c>
      <c r="G269" s="12">
        <v>45413</v>
      </c>
      <c r="H269" s="4" t="s">
        <v>356</v>
      </c>
      <c r="I269" s="67">
        <v>0.48090277777777801</v>
      </c>
      <c r="J269" s="4" t="s">
        <v>1135</v>
      </c>
      <c r="K269" s="12">
        <v>43200</v>
      </c>
      <c r="L269" s="4" t="s">
        <v>366</v>
      </c>
      <c r="M269" s="4" t="s">
        <v>358</v>
      </c>
      <c r="N269" s="4" t="s">
        <v>361</v>
      </c>
      <c r="O269" s="12" t="str">
        <f t="shared" ca="1" si="8"/>
        <v>7 ans, 0 mois</v>
      </c>
      <c r="P269" s="4" t="str">
        <f>VLOOKUP(B269,Effectif!B:I,6,0)</f>
        <v>Lise DE WITTE</v>
      </c>
      <c r="Q269" s="4" t="str">
        <f>VLOOKUP(B269,Effectif!B:I,8,0)</f>
        <v>DECB</v>
      </c>
      <c r="R269" s="4">
        <f>IFERROR(VLOOKUP(C269,Sales!B:G,6,0),"-")</f>
        <v>98.58</v>
      </c>
      <c r="S269" s="4" t="str">
        <f>IFERROR(VLOOKUP(C269,Recolt!B:H,3,0),"-")</f>
        <v>-</v>
      </c>
      <c r="T269" s="4">
        <f t="shared" si="9"/>
        <v>98.58</v>
      </c>
    </row>
    <row r="270" spans="1:20" hidden="1" x14ac:dyDescent="0.25">
      <c r="A270" s="4" t="s">
        <v>412</v>
      </c>
      <c r="B270" s="4" t="s">
        <v>554</v>
      </c>
      <c r="C270" s="4">
        <v>1034869011</v>
      </c>
      <c r="D270" s="4" t="s">
        <v>363</v>
      </c>
      <c r="E270" s="4" t="s">
        <v>364</v>
      </c>
      <c r="F270" s="4" t="s">
        <v>439</v>
      </c>
      <c r="G270" s="12">
        <v>45414</v>
      </c>
      <c r="H270" s="4" t="s">
        <v>365</v>
      </c>
      <c r="I270" s="67">
        <v>0.52487268518518504</v>
      </c>
      <c r="J270" s="4" t="s">
        <v>1147</v>
      </c>
      <c r="K270" s="12">
        <v>42789</v>
      </c>
      <c r="L270" s="4" t="s">
        <v>366</v>
      </c>
      <c r="M270" s="4" t="s">
        <v>362</v>
      </c>
      <c r="O270" s="12" t="str">
        <f t="shared" ca="1" si="8"/>
        <v>8 ans, 2 mois</v>
      </c>
      <c r="P270" s="4" t="str">
        <f>VLOOKUP(B270,Effectif!B:I,6,0)</f>
        <v>Lise DE WITTE</v>
      </c>
      <c r="Q270" s="4" t="str">
        <f>VLOOKUP(B270,Effectif!B:I,8,0)</f>
        <v>DECB</v>
      </c>
      <c r="R270" s="4">
        <f>IFERROR(VLOOKUP(C270,Sales!B:G,6,0),"-")</f>
        <v>50</v>
      </c>
      <c r="S270" s="4" t="str">
        <f>IFERROR(VLOOKUP(C270,Recolt!B:H,3,0),"-")</f>
        <v>-</v>
      </c>
      <c r="T270" s="4">
        <f t="shared" si="9"/>
        <v>50</v>
      </c>
    </row>
    <row r="271" spans="1:20" hidden="1" x14ac:dyDescent="0.25">
      <c r="A271" s="4" t="s">
        <v>412</v>
      </c>
      <c r="B271" s="4" t="s">
        <v>554</v>
      </c>
      <c r="C271" s="4">
        <v>1034872652</v>
      </c>
      <c r="D271" s="4" t="s">
        <v>363</v>
      </c>
      <c r="E271" s="4" t="s">
        <v>364</v>
      </c>
      <c r="F271" s="4" t="s">
        <v>439</v>
      </c>
      <c r="G271" s="12">
        <v>45415</v>
      </c>
      <c r="H271" s="4" t="s">
        <v>356</v>
      </c>
      <c r="I271" s="67">
        <v>0.49652777777777801</v>
      </c>
      <c r="J271" s="4" t="s">
        <v>1147</v>
      </c>
      <c r="K271" s="12">
        <v>42282</v>
      </c>
      <c r="L271" s="4" t="s">
        <v>366</v>
      </c>
      <c r="M271" s="4" t="s">
        <v>362</v>
      </c>
      <c r="O271" s="12" t="str">
        <f t="shared" ca="1" si="8"/>
        <v>9 ans, 6 mois</v>
      </c>
      <c r="P271" s="4" t="str">
        <f>VLOOKUP(B271,Effectif!B:I,6,0)</f>
        <v>Lise DE WITTE</v>
      </c>
      <c r="Q271" s="4" t="str">
        <f>VLOOKUP(B271,Effectif!B:I,8,0)</f>
        <v>DECB</v>
      </c>
      <c r="R271" s="4">
        <f>IFERROR(VLOOKUP(C271,Sales!B:G,6,0),"-")</f>
        <v>93.14</v>
      </c>
      <c r="S271" s="4" t="str">
        <f>IFERROR(VLOOKUP(C271,Recolt!B:H,3,0),"-")</f>
        <v>-</v>
      </c>
      <c r="T271" s="4">
        <f t="shared" si="9"/>
        <v>93.14</v>
      </c>
    </row>
    <row r="272" spans="1:20" hidden="1" x14ac:dyDescent="0.25">
      <c r="A272" s="4" t="s">
        <v>412</v>
      </c>
      <c r="B272" s="4" t="s">
        <v>554</v>
      </c>
      <c r="C272" s="4">
        <v>1034872181</v>
      </c>
      <c r="D272" s="4" t="s">
        <v>372</v>
      </c>
      <c r="E272" s="4" t="s">
        <v>364</v>
      </c>
      <c r="F272" s="4" t="s">
        <v>439</v>
      </c>
      <c r="G272" s="12">
        <v>45416</v>
      </c>
      <c r="H272" s="4" t="s">
        <v>365</v>
      </c>
      <c r="I272" s="67">
        <v>0.46938657407407403</v>
      </c>
      <c r="J272" s="4" t="s">
        <v>1133</v>
      </c>
      <c r="K272" s="12">
        <v>43406</v>
      </c>
      <c r="L272" s="4" t="s">
        <v>366</v>
      </c>
      <c r="M272" s="4" t="s">
        <v>358</v>
      </c>
      <c r="N272" s="4" t="s">
        <v>359</v>
      </c>
      <c r="O272" s="12" t="str">
        <f t="shared" ca="1" si="8"/>
        <v>6 ans, 5 mois</v>
      </c>
      <c r="P272" s="4" t="str">
        <f>VLOOKUP(B272,Effectif!B:I,6,0)</f>
        <v>Lise DE WITTE</v>
      </c>
      <c r="Q272" s="4" t="str">
        <f>VLOOKUP(B272,Effectif!B:I,8,0)</f>
        <v>DECB</v>
      </c>
      <c r="R272" s="4">
        <f>IFERROR(VLOOKUP(C272,Sales!B:G,6,0),"-")</f>
        <v>117</v>
      </c>
      <c r="S272" s="4" t="str">
        <f>IFERROR(VLOOKUP(C272,Recolt!B:H,3,0),"-")</f>
        <v>-</v>
      </c>
      <c r="T272" s="4">
        <f t="shared" si="9"/>
        <v>117</v>
      </c>
    </row>
    <row r="273" spans="1:20" hidden="1" x14ac:dyDescent="0.25">
      <c r="A273" s="4" t="s">
        <v>412</v>
      </c>
      <c r="B273" s="4" t="s">
        <v>554</v>
      </c>
      <c r="C273" s="4">
        <v>1034871867</v>
      </c>
      <c r="D273" s="4" t="s">
        <v>363</v>
      </c>
      <c r="E273" s="4" t="s">
        <v>364</v>
      </c>
      <c r="F273" s="4" t="s">
        <v>439</v>
      </c>
      <c r="G273" s="12">
        <v>45417</v>
      </c>
      <c r="H273" s="4" t="s">
        <v>356</v>
      </c>
      <c r="I273" s="67">
        <v>0.404212962962963</v>
      </c>
      <c r="J273" s="4" t="s">
        <v>1137</v>
      </c>
      <c r="K273" s="12">
        <v>40773</v>
      </c>
      <c r="L273" s="4" t="s">
        <v>366</v>
      </c>
      <c r="M273" s="4" t="s">
        <v>358</v>
      </c>
      <c r="N273" s="4" t="s">
        <v>361</v>
      </c>
      <c r="O273" s="12" t="str">
        <f t="shared" ca="1" si="8"/>
        <v>13 ans, 8 mois</v>
      </c>
      <c r="P273" s="4" t="str">
        <f>VLOOKUP(B273,Effectif!B:I,6,0)</f>
        <v>Lise DE WITTE</v>
      </c>
      <c r="Q273" s="4" t="str">
        <f>VLOOKUP(B273,Effectif!B:I,8,0)</f>
        <v>DECB</v>
      </c>
      <c r="R273" s="4">
        <f>IFERROR(VLOOKUP(C273,Sales!B:G,6,0),"-")</f>
        <v>30</v>
      </c>
      <c r="S273" s="4" t="str">
        <f>IFERROR(VLOOKUP(C273,Recolt!B:H,3,0),"-")</f>
        <v>-</v>
      </c>
      <c r="T273" s="4">
        <f t="shared" si="9"/>
        <v>30</v>
      </c>
    </row>
    <row r="274" spans="1:20" hidden="1" x14ac:dyDescent="0.25">
      <c r="A274" s="4" t="s">
        <v>412</v>
      </c>
      <c r="B274" s="4" t="s">
        <v>554</v>
      </c>
      <c r="C274" s="4">
        <v>1034869752</v>
      </c>
      <c r="D274" s="4" t="s">
        <v>377</v>
      </c>
      <c r="E274" s="4" t="s">
        <v>364</v>
      </c>
      <c r="F274" s="4" t="s">
        <v>439</v>
      </c>
      <c r="G274" s="12">
        <v>45418</v>
      </c>
      <c r="H274" s="4" t="s">
        <v>356</v>
      </c>
      <c r="I274" s="67">
        <v>0.43579861111111101</v>
      </c>
      <c r="J274" s="4" t="s">
        <v>1131</v>
      </c>
      <c r="K274" s="12">
        <v>42354</v>
      </c>
      <c r="L274" s="4" t="s">
        <v>366</v>
      </c>
      <c r="M274" s="4" t="s">
        <v>358</v>
      </c>
      <c r="N274" s="4" t="s">
        <v>361</v>
      </c>
      <c r="O274" s="12" t="str">
        <f t="shared" ca="1" si="8"/>
        <v>9 ans, 4 mois</v>
      </c>
      <c r="P274" s="4" t="str">
        <f>VLOOKUP(B274,Effectif!B:I,6,0)</f>
        <v>Lise DE WITTE</v>
      </c>
      <c r="Q274" s="4" t="str">
        <f>VLOOKUP(B274,Effectif!B:I,8,0)</f>
        <v>DECB</v>
      </c>
      <c r="R274" s="4">
        <f>IFERROR(VLOOKUP(C274,Sales!B:G,6,0),"-")</f>
        <v>134.27000000000001</v>
      </c>
      <c r="S274" s="4" t="str">
        <f>IFERROR(VLOOKUP(C274,Recolt!B:H,3,0),"-")</f>
        <v>-</v>
      </c>
      <c r="T274" s="4">
        <f t="shared" si="9"/>
        <v>134.27000000000001</v>
      </c>
    </row>
    <row r="275" spans="1:20" hidden="1" x14ac:dyDescent="0.25">
      <c r="A275" s="4" t="s">
        <v>412</v>
      </c>
      <c r="B275" s="4" t="s">
        <v>554</v>
      </c>
      <c r="C275" s="4">
        <v>1034870783</v>
      </c>
      <c r="D275" s="4" t="s">
        <v>363</v>
      </c>
      <c r="E275" s="4" t="s">
        <v>364</v>
      </c>
      <c r="F275" s="4" t="s">
        <v>439</v>
      </c>
      <c r="G275" s="12">
        <v>45419</v>
      </c>
      <c r="H275" s="4" t="s">
        <v>356</v>
      </c>
      <c r="I275" s="67">
        <v>0.41377314814814797</v>
      </c>
      <c r="J275" s="4" t="s">
        <v>1137</v>
      </c>
      <c r="K275" s="12">
        <v>42536</v>
      </c>
      <c r="L275" s="4" t="s">
        <v>366</v>
      </c>
      <c r="M275" s="4" t="s">
        <v>358</v>
      </c>
      <c r="N275" s="4" t="s">
        <v>359</v>
      </c>
      <c r="O275" s="12" t="str">
        <f t="shared" ca="1" si="8"/>
        <v>8 ans, 10 mois</v>
      </c>
      <c r="P275" s="4" t="str">
        <f>VLOOKUP(B275,Effectif!B:I,6,0)</f>
        <v>Lise DE WITTE</v>
      </c>
      <c r="Q275" s="4" t="str">
        <f>VLOOKUP(B275,Effectif!B:I,8,0)</f>
        <v>DECB</v>
      </c>
      <c r="R275" s="4">
        <f>IFERROR(VLOOKUP(C275,Sales!B:G,6,0),"-")</f>
        <v>192</v>
      </c>
      <c r="S275" s="4" t="str">
        <f>IFERROR(VLOOKUP(C275,Recolt!B:H,3,0),"-")</f>
        <v>-</v>
      </c>
      <c r="T275" s="4">
        <f t="shared" si="9"/>
        <v>192</v>
      </c>
    </row>
    <row r="276" spans="1:20" hidden="1" x14ac:dyDescent="0.25">
      <c r="A276" s="4" t="s">
        <v>412</v>
      </c>
      <c r="B276" s="4" t="s">
        <v>554</v>
      </c>
      <c r="C276" s="4">
        <v>1034872789</v>
      </c>
      <c r="D276" s="4" t="s">
        <v>372</v>
      </c>
      <c r="E276" s="4" t="s">
        <v>364</v>
      </c>
      <c r="F276" s="4" t="s">
        <v>439</v>
      </c>
      <c r="G276" s="12">
        <v>45420</v>
      </c>
      <c r="H276" s="4" t="s">
        <v>356</v>
      </c>
      <c r="I276" s="67">
        <v>0.53641203703703699</v>
      </c>
      <c r="J276" s="4" t="s">
        <v>1133</v>
      </c>
      <c r="K276" s="12">
        <v>42926</v>
      </c>
      <c r="L276" s="4" t="s">
        <v>366</v>
      </c>
      <c r="M276" s="4" t="s">
        <v>358</v>
      </c>
      <c r="N276" s="4" t="s">
        <v>359</v>
      </c>
      <c r="O276" s="12" t="str">
        <f t="shared" ca="1" si="8"/>
        <v>7 ans, 9 mois</v>
      </c>
      <c r="P276" s="4" t="str">
        <f>VLOOKUP(B276,Effectif!B:I,6,0)</f>
        <v>Lise DE WITTE</v>
      </c>
      <c r="Q276" s="4" t="str">
        <f>VLOOKUP(B276,Effectif!B:I,8,0)</f>
        <v>DECB</v>
      </c>
      <c r="R276" s="4">
        <f>IFERROR(VLOOKUP(C276,Sales!B:G,6,0),"-")</f>
        <v>150.66999999999999</v>
      </c>
      <c r="S276" s="4" t="str">
        <f>IFERROR(VLOOKUP(C276,Recolt!B:H,3,0),"-")</f>
        <v>-</v>
      </c>
      <c r="T276" s="4">
        <f t="shared" si="9"/>
        <v>150.66999999999999</v>
      </c>
    </row>
    <row r="277" spans="1:20" x14ac:dyDescent="0.25">
      <c r="A277" s="4" t="s">
        <v>412</v>
      </c>
      <c r="B277" s="4" t="s">
        <v>583</v>
      </c>
      <c r="C277" s="4">
        <v>1034872586</v>
      </c>
      <c r="D277" s="4" t="s">
        <v>372</v>
      </c>
      <c r="E277" s="4" t="s">
        <v>364</v>
      </c>
      <c r="F277" s="4" t="s">
        <v>439</v>
      </c>
      <c r="G277" s="12">
        <v>45421</v>
      </c>
      <c r="H277" s="4" t="s">
        <v>356</v>
      </c>
      <c r="I277" s="67">
        <v>0.37778935185185197</v>
      </c>
      <c r="J277" s="4" t="s">
        <v>1139</v>
      </c>
      <c r="K277" s="12">
        <v>42345</v>
      </c>
      <c r="L277" s="4" t="s">
        <v>366</v>
      </c>
      <c r="M277" s="4" t="s">
        <v>358</v>
      </c>
      <c r="N277" s="4" t="s">
        <v>361</v>
      </c>
      <c r="O277" s="12" t="str">
        <f t="shared" ca="1" si="8"/>
        <v>9 ans, 4 mois</v>
      </c>
      <c r="P277" s="4" t="str">
        <f>VLOOKUP(B277,Effectif!B:I,6,0)</f>
        <v>Hugo MARCHAL</v>
      </c>
      <c r="Q277" s="4" t="str">
        <f>VLOOKUP(B277,Effectif!B:I,8,0)</f>
        <v>DECB</v>
      </c>
      <c r="R277" s="4">
        <f>IFERROR(VLOOKUP(C277,Sales!B:G,6,0),"-")</f>
        <v>10</v>
      </c>
      <c r="S277" s="4" t="str">
        <f>IFERROR(VLOOKUP(C277,Recolt!B:H,3,0),"-")</f>
        <v>-</v>
      </c>
      <c r="T277" s="4">
        <f t="shared" si="9"/>
        <v>10</v>
      </c>
    </row>
    <row r="278" spans="1:20" x14ac:dyDescent="0.25">
      <c r="A278" s="4" t="s">
        <v>412</v>
      </c>
      <c r="B278" s="4" t="s">
        <v>583</v>
      </c>
      <c r="C278" s="4">
        <v>1034870668</v>
      </c>
      <c r="D278" s="4" t="s">
        <v>363</v>
      </c>
      <c r="E278" s="4" t="s">
        <v>364</v>
      </c>
      <c r="F278" s="4" t="s">
        <v>439</v>
      </c>
      <c r="G278" s="12">
        <v>45422</v>
      </c>
      <c r="H278" s="4" t="s">
        <v>356</v>
      </c>
      <c r="I278" s="67">
        <v>0.53008101851851896</v>
      </c>
      <c r="J278" s="4" t="s">
        <v>1133</v>
      </c>
      <c r="K278" s="12">
        <v>43431</v>
      </c>
      <c r="L278" s="4" t="s">
        <v>366</v>
      </c>
      <c r="M278" s="4" t="s">
        <v>358</v>
      </c>
      <c r="N278" s="4" t="s">
        <v>361</v>
      </c>
      <c r="O278" s="12" t="str">
        <f t="shared" ca="1" si="8"/>
        <v>6 ans, 5 mois</v>
      </c>
      <c r="P278" s="4" t="str">
        <f>VLOOKUP(B278,Effectif!B:I,6,0)</f>
        <v>Hugo MARCHAL</v>
      </c>
      <c r="Q278" s="4" t="str">
        <f>VLOOKUP(B278,Effectif!B:I,8,0)</f>
        <v>DECB</v>
      </c>
      <c r="R278" s="4">
        <f>IFERROR(VLOOKUP(C278,Sales!B:G,6,0),"-")</f>
        <v>38.17</v>
      </c>
      <c r="S278" s="4" t="str">
        <f>IFERROR(VLOOKUP(C278,Recolt!B:H,3,0),"-")</f>
        <v>-</v>
      </c>
      <c r="T278" s="4">
        <f t="shared" si="9"/>
        <v>38.17</v>
      </c>
    </row>
    <row r="279" spans="1:20" x14ac:dyDescent="0.25">
      <c r="A279" s="4" t="s">
        <v>412</v>
      </c>
      <c r="B279" s="4" t="s">
        <v>583</v>
      </c>
      <c r="C279" s="4">
        <v>1034871314</v>
      </c>
      <c r="D279" s="4" t="s">
        <v>363</v>
      </c>
      <c r="E279" s="4" t="s">
        <v>364</v>
      </c>
      <c r="F279" s="4" t="s">
        <v>439</v>
      </c>
      <c r="G279" s="12">
        <v>45423</v>
      </c>
      <c r="H279" s="4" t="s">
        <v>356</v>
      </c>
      <c r="I279" s="67">
        <v>0.447928240740741</v>
      </c>
      <c r="J279" s="4" t="s">
        <v>1137</v>
      </c>
      <c r="K279" s="12">
        <v>42501</v>
      </c>
      <c r="L279" s="4" t="s">
        <v>366</v>
      </c>
      <c r="M279" s="4" t="s">
        <v>358</v>
      </c>
      <c r="N279" s="4" t="s">
        <v>361</v>
      </c>
      <c r="O279" s="12" t="str">
        <f t="shared" ca="1" si="8"/>
        <v>8 ans, 11 mois</v>
      </c>
      <c r="P279" s="4" t="str">
        <f>VLOOKUP(B279,Effectif!B:I,6,0)</f>
        <v>Hugo MARCHAL</v>
      </c>
      <c r="Q279" s="4" t="str">
        <f>VLOOKUP(B279,Effectif!B:I,8,0)</f>
        <v>DECB</v>
      </c>
      <c r="R279" s="4">
        <f>IFERROR(VLOOKUP(C279,Sales!B:G,6,0),"-")</f>
        <v>71.12</v>
      </c>
      <c r="S279" s="4" t="str">
        <f>IFERROR(VLOOKUP(C279,Recolt!B:H,3,0),"-")</f>
        <v>-</v>
      </c>
      <c r="T279" s="4">
        <f t="shared" si="9"/>
        <v>71.12</v>
      </c>
    </row>
    <row r="280" spans="1:20" x14ac:dyDescent="0.25">
      <c r="A280" s="4" t="s">
        <v>412</v>
      </c>
      <c r="B280" s="4" t="s">
        <v>583</v>
      </c>
      <c r="C280" s="4">
        <v>1034870904</v>
      </c>
      <c r="D280" s="4" t="s">
        <v>363</v>
      </c>
      <c r="E280" s="4" t="s">
        <v>364</v>
      </c>
      <c r="F280" s="4" t="s">
        <v>439</v>
      </c>
      <c r="G280" s="12">
        <v>45424</v>
      </c>
      <c r="H280" s="4" t="s">
        <v>356</v>
      </c>
      <c r="I280" s="67">
        <v>0.41582175925925902</v>
      </c>
      <c r="J280" s="4" t="s">
        <v>1133</v>
      </c>
      <c r="K280" s="12">
        <v>42926</v>
      </c>
      <c r="L280" s="4" t="s">
        <v>366</v>
      </c>
      <c r="M280" s="4" t="s">
        <v>358</v>
      </c>
      <c r="N280" s="4" t="s">
        <v>359</v>
      </c>
      <c r="O280" s="12" t="str">
        <f t="shared" ca="1" si="8"/>
        <v>7 ans, 9 mois</v>
      </c>
      <c r="P280" s="4" t="str">
        <f>VLOOKUP(B280,Effectif!B:I,6,0)</f>
        <v>Hugo MARCHAL</v>
      </c>
      <c r="Q280" s="4" t="str">
        <f>VLOOKUP(B280,Effectif!B:I,8,0)</f>
        <v>DECB</v>
      </c>
      <c r="R280" s="4">
        <f>IFERROR(VLOOKUP(C280,Sales!B:G,6,0),"-")</f>
        <v>74.12</v>
      </c>
      <c r="S280" s="4" t="str">
        <f>IFERROR(VLOOKUP(C280,Recolt!B:H,3,0),"-")</f>
        <v>-</v>
      </c>
      <c r="T280" s="4">
        <f t="shared" si="9"/>
        <v>74.12</v>
      </c>
    </row>
    <row r="281" spans="1:20" x14ac:dyDescent="0.25">
      <c r="A281" s="4" t="s">
        <v>412</v>
      </c>
      <c r="B281" s="4" t="s">
        <v>583</v>
      </c>
      <c r="C281" s="4">
        <v>1034870272</v>
      </c>
      <c r="D281" s="4" t="s">
        <v>372</v>
      </c>
      <c r="E281" s="4" t="s">
        <v>364</v>
      </c>
      <c r="F281" s="4" t="s">
        <v>439</v>
      </c>
      <c r="G281" s="12">
        <v>45425</v>
      </c>
      <c r="H281" s="4" t="s">
        <v>356</v>
      </c>
      <c r="I281" s="67">
        <v>0.45987268518518498</v>
      </c>
      <c r="J281" s="4" t="s">
        <v>1131</v>
      </c>
      <c r="K281" s="12">
        <v>41100</v>
      </c>
      <c r="L281" s="4" t="s">
        <v>366</v>
      </c>
      <c r="M281" s="4" t="s">
        <v>358</v>
      </c>
      <c r="N281" s="4" t="s">
        <v>359</v>
      </c>
      <c r="O281" s="12" t="str">
        <f t="shared" ca="1" si="8"/>
        <v>12 ans, 9 mois</v>
      </c>
      <c r="P281" s="4" t="str">
        <f>VLOOKUP(B281,Effectif!B:I,6,0)</f>
        <v>Hugo MARCHAL</v>
      </c>
      <c r="Q281" s="4" t="str">
        <f>VLOOKUP(B281,Effectif!B:I,8,0)</f>
        <v>DECB</v>
      </c>
      <c r="R281" s="4">
        <f>IFERROR(VLOOKUP(C281,Sales!B:G,6,0),"-")</f>
        <v>166</v>
      </c>
      <c r="S281" s="4" t="str">
        <f>IFERROR(VLOOKUP(C281,Recolt!B:H,3,0),"-")</f>
        <v>-</v>
      </c>
      <c r="T281" s="4">
        <f t="shared" si="9"/>
        <v>166</v>
      </c>
    </row>
    <row r="282" spans="1:20" x14ac:dyDescent="0.25">
      <c r="A282" s="4" t="s">
        <v>412</v>
      </c>
      <c r="B282" s="4" t="s">
        <v>583</v>
      </c>
      <c r="C282" s="4">
        <v>1034871872</v>
      </c>
      <c r="D282" s="4" t="s">
        <v>363</v>
      </c>
      <c r="E282" s="4" t="s">
        <v>364</v>
      </c>
      <c r="F282" s="4" t="s">
        <v>439</v>
      </c>
      <c r="G282" s="12">
        <v>45426</v>
      </c>
      <c r="H282" s="4" t="s">
        <v>356</v>
      </c>
      <c r="I282" s="67">
        <v>0.51829861111111097</v>
      </c>
      <c r="K282" s="12">
        <v>43416</v>
      </c>
      <c r="L282" s="4" t="s">
        <v>366</v>
      </c>
      <c r="M282" s="4" t="s">
        <v>362</v>
      </c>
      <c r="O282" s="12" t="str">
        <f t="shared" ca="1" si="8"/>
        <v>6 ans, 5 mois</v>
      </c>
      <c r="P282" s="4" t="str">
        <f>VLOOKUP(B282,Effectif!B:I,6,0)</f>
        <v>Hugo MARCHAL</v>
      </c>
      <c r="Q282" s="4" t="str">
        <f>VLOOKUP(B282,Effectif!B:I,8,0)</f>
        <v>DECB</v>
      </c>
      <c r="R282" s="4">
        <f>IFERROR(VLOOKUP(C282,Sales!B:G,6,0),"-")</f>
        <v>71.36</v>
      </c>
      <c r="S282" s="4" t="str">
        <f>IFERROR(VLOOKUP(C282,Recolt!B:H,3,0),"-")</f>
        <v>-</v>
      </c>
      <c r="T282" s="4">
        <f t="shared" si="9"/>
        <v>71.36</v>
      </c>
    </row>
    <row r="283" spans="1:20" x14ac:dyDescent="0.25">
      <c r="A283" s="4" t="s">
        <v>412</v>
      </c>
      <c r="B283" s="4" t="s">
        <v>583</v>
      </c>
      <c r="C283" s="4">
        <v>1034873266</v>
      </c>
      <c r="D283" s="4" t="s">
        <v>363</v>
      </c>
      <c r="E283" s="4" t="s">
        <v>364</v>
      </c>
      <c r="F283" s="4" t="s">
        <v>439</v>
      </c>
      <c r="G283" s="12">
        <v>45427</v>
      </c>
      <c r="H283" s="4" t="s">
        <v>356</v>
      </c>
      <c r="I283" s="67">
        <v>0.38090277777777798</v>
      </c>
      <c r="J283" s="4" t="s">
        <v>1137</v>
      </c>
      <c r="K283" s="12">
        <v>42135</v>
      </c>
      <c r="L283" s="4" t="s">
        <v>366</v>
      </c>
      <c r="M283" s="4" t="s">
        <v>358</v>
      </c>
      <c r="N283" s="4" t="s">
        <v>361</v>
      </c>
      <c r="O283" s="12" t="str">
        <f t="shared" ca="1" si="8"/>
        <v>9 ans, 11 mois</v>
      </c>
      <c r="P283" s="4" t="str">
        <f>VLOOKUP(B283,Effectif!B:I,6,0)</f>
        <v>Hugo MARCHAL</v>
      </c>
      <c r="Q283" s="4" t="str">
        <f>VLOOKUP(B283,Effectif!B:I,8,0)</f>
        <v>DECB</v>
      </c>
      <c r="R283" s="4">
        <f>IFERROR(VLOOKUP(C283,Sales!B:G,6,0),"-")</f>
        <v>145.16999999999999</v>
      </c>
      <c r="S283" s="4" t="str">
        <f>IFERROR(VLOOKUP(C283,Recolt!B:H,3,0),"-")</f>
        <v>-</v>
      </c>
      <c r="T283" s="4">
        <f t="shared" si="9"/>
        <v>145.16999999999999</v>
      </c>
    </row>
    <row r="284" spans="1:20" x14ac:dyDescent="0.25">
      <c r="A284" s="4" t="s">
        <v>412</v>
      </c>
      <c r="B284" s="4" t="s">
        <v>583</v>
      </c>
      <c r="C284" s="4">
        <v>1034873157</v>
      </c>
      <c r="D284" s="4" t="s">
        <v>363</v>
      </c>
      <c r="E284" s="4" t="s">
        <v>364</v>
      </c>
      <c r="F284" s="4" t="s">
        <v>439</v>
      </c>
      <c r="G284" s="12">
        <v>45428</v>
      </c>
      <c r="H284" s="4" t="s">
        <v>356</v>
      </c>
      <c r="I284" s="67">
        <v>0.53554398148148097</v>
      </c>
      <c r="J284" s="4" t="s">
        <v>1134</v>
      </c>
      <c r="K284" s="12">
        <v>43442</v>
      </c>
      <c r="L284" s="4" t="s">
        <v>366</v>
      </c>
      <c r="M284" s="4" t="s">
        <v>358</v>
      </c>
      <c r="N284" s="4" t="s">
        <v>361</v>
      </c>
      <c r="O284" s="12" t="str">
        <f t="shared" ca="1" si="8"/>
        <v>6 ans, 4 mois</v>
      </c>
      <c r="P284" s="4" t="str">
        <f>VLOOKUP(B284,Effectif!B:I,6,0)</f>
        <v>Hugo MARCHAL</v>
      </c>
      <c r="Q284" s="4" t="str">
        <f>VLOOKUP(B284,Effectif!B:I,8,0)</f>
        <v>DECB</v>
      </c>
      <c r="R284" s="4">
        <f>IFERROR(VLOOKUP(C284,Sales!B:G,6,0),"-")</f>
        <v>49.31</v>
      </c>
      <c r="S284" s="4" t="str">
        <f>IFERROR(VLOOKUP(C284,Recolt!B:H,3,0),"-")</f>
        <v>-</v>
      </c>
      <c r="T284" s="4">
        <f t="shared" si="9"/>
        <v>49.31</v>
      </c>
    </row>
    <row r="285" spans="1:20" x14ac:dyDescent="0.25">
      <c r="A285" s="4" t="s">
        <v>412</v>
      </c>
      <c r="B285" s="4" t="s">
        <v>583</v>
      </c>
      <c r="C285" s="4">
        <v>1034872273</v>
      </c>
      <c r="D285" s="4" t="s">
        <v>363</v>
      </c>
      <c r="E285" s="4" t="s">
        <v>364</v>
      </c>
      <c r="F285" s="4" t="s">
        <v>439</v>
      </c>
      <c r="G285" s="12">
        <v>45429</v>
      </c>
      <c r="H285" s="4" t="s">
        <v>356</v>
      </c>
      <c r="I285" s="67">
        <v>0.49771990740740701</v>
      </c>
      <c r="J285" s="4" t="s">
        <v>1134</v>
      </c>
      <c r="K285" s="12">
        <v>42933</v>
      </c>
      <c r="L285" s="4" t="s">
        <v>366</v>
      </c>
      <c r="M285" s="4" t="s">
        <v>358</v>
      </c>
      <c r="N285" s="4" t="s">
        <v>361</v>
      </c>
      <c r="O285" s="12" t="str">
        <f t="shared" ca="1" si="8"/>
        <v>7 ans, 9 mois</v>
      </c>
      <c r="P285" s="4" t="str">
        <f>VLOOKUP(B285,Effectif!B:I,6,0)</f>
        <v>Hugo MARCHAL</v>
      </c>
      <c r="Q285" s="4" t="str">
        <f>VLOOKUP(B285,Effectif!B:I,8,0)</f>
        <v>DECB</v>
      </c>
      <c r="R285" s="4">
        <f>IFERROR(VLOOKUP(C285,Sales!B:G,6,0),"-")</f>
        <v>202.34</v>
      </c>
      <c r="S285" s="4" t="str">
        <f>IFERROR(VLOOKUP(C285,Recolt!B:H,3,0),"-")</f>
        <v>-</v>
      </c>
      <c r="T285" s="4">
        <f t="shared" si="9"/>
        <v>202.34</v>
      </c>
    </row>
    <row r="286" spans="1:20" x14ac:dyDescent="0.25">
      <c r="A286" s="4" t="s">
        <v>412</v>
      </c>
      <c r="B286" s="4" t="s">
        <v>583</v>
      </c>
      <c r="C286" s="4">
        <v>1034871052</v>
      </c>
      <c r="D286" s="4" t="s">
        <v>363</v>
      </c>
      <c r="E286" s="4" t="s">
        <v>364</v>
      </c>
      <c r="F286" s="4" t="s">
        <v>439</v>
      </c>
      <c r="G286" s="12">
        <v>45430</v>
      </c>
      <c r="H286" s="4" t="s">
        <v>356</v>
      </c>
      <c r="I286" s="67">
        <v>0.41951388888888902</v>
      </c>
      <c r="J286" s="4" t="s">
        <v>1137</v>
      </c>
      <c r="K286" s="12">
        <v>42426</v>
      </c>
      <c r="L286" s="4" t="s">
        <v>366</v>
      </c>
      <c r="M286" s="4" t="s">
        <v>358</v>
      </c>
      <c r="N286" s="4" t="s">
        <v>361</v>
      </c>
      <c r="O286" s="12" t="str">
        <f t="shared" ca="1" si="8"/>
        <v>9 ans, 2 mois</v>
      </c>
      <c r="P286" s="4" t="str">
        <f>VLOOKUP(B286,Effectif!B:I,6,0)</f>
        <v>Hugo MARCHAL</v>
      </c>
      <c r="Q286" s="4" t="str">
        <f>VLOOKUP(B286,Effectif!B:I,8,0)</f>
        <v>DECB</v>
      </c>
      <c r="R286" s="4">
        <f>IFERROR(VLOOKUP(C286,Sales!B:G,6,0),"-")</f>
        <v>724.63</v>
      </c>
      <c r="S286" s="4" t="str">
        <f>IFERROR(VLOOKUP(C286,Recolt!B:H,3,0),"-")</f>
        <v>-</v>
      </c>
      <c r="T286" s="4">
        <f t="shared" si="9"/>
        <v>724.63</v>
      </c>
    </row>
    <row r="287" spans="1:20" x14ac:dyDescent="0.25">
      <c r="A287" s="4" t="s">
        <v>412</v>
      </c>
      <c r="B287" s="4" t="s">
        <v>583</v>
      </c>
      <c r="C287" s="4">
        <v>1034871501</v>
      </c>
      <c r="D287" s="4" t="s">
        <v>387</v>
      </c>
      <c r="E287" s="4" t="s">
        <v>364</v>
      </c>
      <c r="F287" s="4" t="s">
        <v>439</v>
      </c>
      <c r="G287" s="12">
        <v>45431</v>
      </c>
      <c r="H287" s="4" t="s">
        <v>356</v>
      </c>
      <c r="I287" s="67">
        <v>0.40469907407407402</v>
      </c>
      <c r="J287" s="4" t="s">
        <v>1135</v>
      </c>
      <c r="K287" s="12">
        <v>42289</v>
      </c>
      <c r="L287" s="4" t="s">
        <v>366</v>
      </c>
      <c r="M287" s="4" t="s">
        <v>358</v>
      </c>
      <c r="N287" s="4" t="s">
        <v>361</v>
      </c>
      <c r="O287" s="12" t="str">
        <f t="shared" ca="1" si="8"/>
        <v>9 ans, 6 mois</v>
      </c>
      <c r="P287" s="4" t="str">
        <f>VLOOKUP(B287,Effectif!B:I,6,0)</f>
        <v>Hugo MARCHAL</v>
      </c>
      <c r="Q287" s="4" t="str">
        <f>VLOOKUP(B287,Effectif!B:I,8,0)</f>
        <v>DECB</v>
      </c>
      <c r="R287" s="4">
        <f>IFERROR(VLOOKUP(C287,Sales!B:G,6,0),"-")</f>
        <v>100</v>
      </c>
      <c r="S287" s="4" t="str">
        <f>IFERROR(VLOOKUP(C287,Recolt!B:H,3,0),"-")</f>
        <v>-</v>
      </c>
      <c r="T287" s="4">
        <f t="shared" si="9"/>
        <v>100</v>
      </c>
    </row>
    <row r="288" spans="1:20" x14ac:dyDescent="0.25">
      <c r="A288" s="4" t="s">
        <v>412</v>
      </c>
      <c r="B288" s="4" t="s">
        <v>583</v>
      </c>
      <c r="C288" s="4">
        <v>1034871046</v>
      </c>
      <c r="D288" s="4" t="s">
        <v>363</v>
      </c>
      <c r="E288" s="4" t="s">
        <v>364</v>
      </c>
      <c r="F288" s="4" t="s">
        <v>439</v>
      </c>
      <c r="G288" s="12">
        <v>45432</v>
      </c>
      <c r="H288" s="4" t="s">
        <v>356</v>
      </c>
      <c r="I288" s="67">
        <v>0.45118055555555597</v>
      </c>
      <c r="J288" s="4" t="s">
        <v>1133</v>
      </c>
      <c r="K288" s="12">
        <v>43326</v>
      </c>
      <c r="L288" s="4" t="s">
        <v>366</v>
      </c>
      <c r="M288" s="4" t="s">
        <v>358</v>
      </c>
      <c r="N288" s="4" t="s">
        <v>359</v>
      </c>
      <c r="O288" s="12" t="str">
        <f t="shared" ca="1" si="8"/>
        <v>6 ans, 8 mois</v>
      </c>
      <c r="P288" s="4" t="str">
        <f>VLOOKUP(B288,Effectif!B:I,6,0)</f>
        <v>Hugo MARCHAL</v>
      </c>
      <c r="Q288" s="4" t="str">
        <f>VLOOKUP(B288,Effectif!B:I,8,0)</f>
        <v>DECB</v>
      </c>
      <c r="R288" s="4">
        <f>IFERROR(VLOOKUP(C288,Sales!B:G,6,0),"-")</f>
        <v>52</v>
      </c>
      <c r="S288" s="4" t="str">
        <f>IFERROR(VLOOKUP(C288,Recolt!B:H,3,0),"-")</f>
        <v>-</v>
      </c>
      <c r="T288" s="4">
        <f t="shared" si="9"/>
        <v>52</v>
      </c>
    </row>
    <row r="289" spans="1:20" x14ac:dyDescent="0.25">
      <c r="A289" s="4" t="s">
        <v>412</v>
      </c>
      <c r="B289" s="4" t="s">
        <v>583</v>
      </c>
      <c r="C289" s="4">
        <v>1034869207</v>
      </c>
      <c r="D289" s="4" t="s">
        <v>363</v>
      </c>
      <c r="E289" s="4" t="s">
        <v>364</v>
      </c>
      <c r="F289" s="4" t="s">
        <v>439</v>
      </c>
      <c r="G289" s="12">
        <v>45433</v>
      </c>
      <c r="H289" s="4" t="s">
        <v>356</v>
      </c>
      <c r="I289" s="67">
        <v>0.47981481481481503</v>
      </c>
      <c r="J289" s="4" t="s">
        <v>1133</v>
      </c>
      <c r="K289" s="12">
        <v>43346</v>
      </c>
      <c r="L289" s="4" t="s">
        <v>366</v>
      </c>
      <c r="M289" s="4" t="s">
        <v>358</v>
      </c>
      <c r="N289" s="4" t="s">
        <v>359</v>
      </c>
      <c r="O289" s="12" t="str">
        <f t="shared" ca="1" si="8"/>
        <v>6 ans, 7 mois</v>
      </c>
      <c r="P289" s="4" t="str">
        <f>VLOOKUP(B289,Effectif!B:I,6,0)</f>
        <v>Hugo MARCHAL</v>
      </c>
      <c r="Q289" s="4" t="str">
        <f>VLOOKUP(B289,Effectif!B:I,8,0)</f>
        <v>DECB</v>
      </c>
      <c r="R289" s="4">
        <f>IFERROR(VLOOKUP(C289,Sales!B:G,6,0),"-")</f>
        <v>10</v>
      </c>
      <c r="S289" s="4" t="str">
        <f>IFERROR(VLOOKUP(C289,Recolt!B:H,3,0),"-")</f>
        <v>-</v>
      </c>
      <c r="T289" s="4">
        <f t="shared" si="9"/>
        <v>10</v>
      </c>
    </row>
    <row r="290" spans="1:20" x14ac:dyDescent="0.25">
      <c r="A290" s="4" t="s">
        <v>412</v>
      </c>
      <c r="B290" s="4" t="s">
        <v>583</v>
      </c>
      <c r="C290" s="4">
        <v>1034872961</v>
      </c>
      <c r="D290" s="4" t="s">
        <v>372</v>
      </c>
      <c r="E290" s="4" t="s">
        <v>364</v>
      </c>
      <c r="F290" s="4" t="s">
        <v>439</v>
      </c>
      <c r="G290" s="12">
        <v>45434</v>
      </c>
      <c r="H290" s="4" t="s">
        <v>356</v>
      </c>
      <c r="I290" s="67">
        <v>0.52678240740740701</v>
      </c>
      <c r="J290" s="4" t="s">
        <v>1133</v>
      </c>
      <c r="K290" s="12">
        <v>43138</v>
      </c>
      <c r="L290" s="4" t="s">
        <v>366</v>
      </c>
      <c r="M290" s="4" t="s">
        <v>358</v>
      </c>
      <c r="N290" s="4" t="s">
        <v>359</v>
      </c>
      <c r="O290" s="12" t="str">
        <f t="shared" ca="1" si="8"/>
        <v>7 ans, 2 mois</v>
      </c>
      <c r="P290" s="4" t="str">
        <f>VLOOKUP(B290,Effectif!B:I,6,0)</f>
        <v>Hugo MARCHAL</v>
      </c>
      <c r="Q290" s="4" t="str">
        <f>VLOOKUP(B290,Effectif!B:I,8,0)</f>
        <v>DECB</v>
      </c>
      <c r="R290" s="4">
        <f>IFERROR(VLOOKUP(C290,Sales!B:G,6,0),"-")</f>
        <v>174</v>
      </c>
      <c r="S290" s="4" t="str">
        <f>IFERROR(VLOOKUP(C290,Recolt!B:H,3,0),"-")</f>
        <v>-</v>
      </c>
      <c r="T290" s="4">
        <f t="shared" si="9"/>
        <v>174</v>
      </c>
    </row>
    <row r="291" spans="1:20" x14ac:dyDescent="0.25">
      <c r="A291" s="4" t="s">
        <v>412</v>
      </c>
      <c r="B291" s="4" t="s">
        <v>583</v>
      </c>
      <c r="C291" s="4">
        <v>1034869617</v>
      </c>
      <c r="D291" s="4" t="s">
        <v>363</v>
      </c>
      <c r="E291" s="4" t="s">
        <v>364</v>
      </c>
      <c r="F291" s="4" t="s">
        <v>439</v>
      </c>
      <c r="G291" s="12">
        <v>45435</v>
      </c>
      <c r="H291" s="4" t="s">
        <v>356</v>
      </c>
      <c r="I291" s="67">
        <v>0.39043981481481499</v>
      </c>
      <c r="J291" s="4" t="s">
        <v>1144</v>
      </c>
      <c r="K291" s="12">
        <v>42667</v>
      </c>
      <c r="L291" s="4" t="s">
        <v>366</v>
      </c>
      <c r="M291" s="4" t="s">
        <v>358</v>
      </c>
      <c r="N291" s="4" t="s">
        <v>361</v>
      </c>
      <c r="O291" s="12" t="str">
        <f t="shared" ref="O291:O354" ca="1" si="10">YEAR(TODAY())-YEAR(K291)-IF(MONTH(TODAY())&lt;MONTH(K291),1,IF(AND(MONTH(TODAY())=MONTH(K291),DAY(TODAY())&lt;DAY(K291)),1,0)) &amp; " ans, " &amp; MONTH(TODAY())-MONTH(K291)+IF(MONTH(TODAY())&lt;MONTH(K291),12,0) &amp; " mois"</f>
        <v>8 ans, 6 mois</v>
      </c>
      <c r="P291" s="4" t="str">
        <f>VLOOKUP(B291,Effectif!B:I,6,0)</f>
        <v>Hugo MARCHAL</v>
      </c>
      <c r="Q291" s="4" t="str">
        <f>VLOOKUP(B291,Effectif!B:I,8,0)</f>
        <v>DECB</v>
      </c>
      <c r="R291" s="4">
        <f>IFERROR(VLOOKUP(C291,Sales!B:G,6,0),"-")</f>
        <v>140</v>
      </c>
      <c r="S291" s="4" t="str">
        <f>IFERROR(VLOOKUP(C291,Recolt!B:H,3,0),"-")</f>
        <v>-</v>
      </c>
      <c r="T291" s="4">
        <f t="shared" si="9"/>
        <v>140</v>
      </c>
    </row>
    <row r="292" spans="1:20" x14ac:dyDescent="0.25">
      <c r="A292" s="4" t="s">
        <v>412</v>
      </c>
      <c r="B292" s="4" t="s">
        <v>583</v>
      </c>
      <c r="C292" s="4">
        <v>1034869228</v>
      </c>
      <c r="D292" s="4" t="s">
        <v>363</v>
      </c>
      <c r="E292" s="4" t="s">
        <v>364</v>
      </c>
      <c r="F292" s="4" t="s">
        <v>439</v>
      </c>
      <c r="G292" s="12">
        <v>45436</v>
      </c>
      <c r="H292" s="4" t="s">
        <v>356</v>
      </c>
      <c r="I292" s="67">
        <v>0.44230324074074101</v>
      </c>
      <c r="J292" s="4" t="s">
        <v>1137</v>
      </c>
      <c r="K292" s="12">
        <v>41869</v>
      </c>
      <c r="L292" s="4" t="s">
        <v>366</v>
      </c>
      <c r="M292" s="4" t="s">
        <v>358</v>
      </c>
      <c r="N292" s="4" t="s">
        <v>361</v>
      </c>
      <c r="O292" s="12" t="str">
        <f t="shared" ca="1" si="10"/>
        <v>10 ans, 8 mois</v>
      </c>
      <c r="P292" s="4" t="str">
        <f>VLOOKUP(B292,Effectif!B:I,6,0)</f>
        <v>Hugo MARCHAL</v>
      </c>
      <c r="Q292" s="4" t="str">
        <f>VLOOKUP(B292,Effectif!B:I,8,0)</f>
        <v>DECB</v>
      </c>
      <c r="R292" s="4">
        <f>IFERROR(VLOOKUP(C292,Sales!B:G,6,0),"-")</f>
        <v>27.04</v>
      </c>
      <c r="S292" s="4" t="str">
        <f>IFERROR(VLOOKUP(C292,Recolt!B:H,3,0),"-")</f>
        <v>-</v>
      </c>
      <c r="T292" s="4">
        <f t="shared" si="9"/>
        <v>27.04</v>
      </c>
    </row>
    <row r="293" spans="1:20" x14ac:dyDescent="0.25">
      <c r="A293" s="4" t="s">
        <v>412</v>
      </c>
      <c r="B293" s="4" t="s">
        <v>583</v>
      </c>
      <c r="C293" s="4">
        <v>1034872617</v>
      </c>
      <c r="D293" s="4" t="s">
        <v>363</v>
      </c>
      <c r="E293" s="4" t="s">
        <v>364</v>
      </c>
      <c r="F293" s="4" t="s">
        <v>439</v>
      </c>
      <c r="G293" s="12">
        <v>45437</v>
      </c>
      <c r="H293" s="4" t="s">
        <v>356</v>
      </c>
      <c r="I293" s="67">
        <v>0.54096064814814804</v>
      </c>
      <c r="J293" s="4" t="s">
        <v>1137</v>
      </c>
      <c r="K293" s="12">
        <v>42499</v>
      </c>
      <c r="L293" s="4" t="s">
        <v>366</v>
      </c>
      <c r="M293" s="4" t="s">
        <v>358</v>
      </c>
      <c r="N293" s="4" t="s">
        <v>361</v>
      </c>
      <c r="O293" s="12" t="str">
        <f t="shared" ca="1" si="10"/>
        <v>8 ans, 11 mois</v>
      </c>
      <c r="P293" s="4" t="str">
        <f>VLOOKUP(B293,Effectif!B:I,6,0)</f>
        <v>Hugo MARCHAL</v>
      </c>
      <c r="Q293" s="4" t="str">
        <f>VLOOKUP(B293,Effectif!B:I,8,0)</f>
        <v>DECB</v>
      </c>
      <c r="R293" s="4">
        <f>IFERROR(VLOOKUP(C293,Sales!B:G,6,0),"-")</f>
        <v>57</v>
      </c>
      <c r="S293" s="4" t="str">
        <f>IFERROR(VLOOKUP(C293,Recolt!B:H,3,0),"-")</f>
        <v>-</v>
      </c>
      <c r="T293" s="4">
        <f t="shared" si="9"/>
        <v>57</v>
      </c>
    </row>
    <row r="294" spans="1:20" x14ac:dyDescent="0.25">
      <c r="A294" s="4" t="s">
        <v>412</v>
      </c>
      <c r="B294" s="4" t="s">
        <v>583</v>
      </c>
      <c r="C294" s="4">
        <v>1034869078</v>
      </c>
      <c r="D294" s="4" t="s">
        <v>363</v>
      </c>
      <c r="E294" s="4" t="s">
        <v>364</v>
      </c>
      <c r="F294" s="4" t="s">
        <v>439</v>
      </c>
      <c r="G294" s="12">
        <v>45438</v>
      </c>
      <c r="H294" s="4" t="s">
        <v>356</v>
      </c>
      <c r="I294" s="67">
        <v>0.46964120370370399</v>
      </c>
      <c r="J294" s="4" t="s">
        <v>1133</v>
      </c>
      <c r="K294" s="12">
        <v>43087</v>
      </c>
      <c r="L294" s="4" t="s">
        <v>366</v>
      </c>
      <c r="M294" s="4" t="s">
        <v>358</v>
      </c>
      <c r="N294" s="4" t="s">
        <v>361</v>
      </c>
      <c r="O294" s="12" t="str">
        <f t="shared" ca="1" si="10"/>
        <v>7 ans, 4 mois</v>
      </c>
      <c r="P294" s="4" t="str">
        <f>VLOOKUP(B294,Effectif!B:I,6,0)</f>
        <v>Hugo MARCHAL</v>
      </c>
      <c r="Q294" s="4" t="str">
        <f>VLOOKUP(B294,Effectif!B:I,8,0)</f>
        <v>DECB</v>
      </c>
      <c r="R294" s="4">
        <f>IFERROR(VLOOKUP(C294,Sales!B:G,6,0),"-")</f>
        <v>88</v>
      </c>
      <c r="S294" s="4" t="str">
        <f>IFERROR(VLOOKUP(C294,Recolt!B:H,3,0),"-")</f>
        <v>-</v>
      </c>
      <c r="T294" s="4">
        <f t="shared" si="9"/>
        <v>88</v>
      </c>
    </row>
    <row r="295" spans="1:20" x14ac:dyDescent="0.25">
      <c r="A295" s="4" t="s">
        <v>412</v>
      </c>
      <c r="B295" s="4" t="s">
        <v>583</v>
      </c>
      <c r="C295" s="4">
        <v>1034872802</v>
      </c>
      <c r="D295" s="4" t="s">
        <v>387</v>
      </c>
      <c r="E295" s="4" t="s">
        <v>364</v>
      </c>
      <c r="F295" s="4" t="s">
        <v>439</v>
      </c>
      <c r="G295" s="12">
        <v>45439</v>
      </c>
      <c r="H295" s="4" t="s">
        <v>356</v>
      </c>
      <c r="I295" s="67">
        <v>0.52197916666666699</v>
      </c>
      <c r="J295" s="4" t="s">
        <v>1134</v>
      </c>
      <c r="K295" s="12">
        <v>43185</v>
      </c>
      <c r="L295" s="4" t="s">
        <v>366</v>
      </c>
      <c r="M295" s="4" t="s">
        <v>358</v>
      </c>
      <c r="N295" s="4" t="s">
        <v>361</v>
      </c>
      <c r="O295" s="12" t="str">
        <f t="shared" ca="1" si="10"/>
        <v>7 ans, 1 mois</v>
      </c>
      <c r="P295" s="4" t="str">
        <f>VLOOKUP(B295,Effectif!B:I,6,0)</f>
        <v>Hugo MARCHAL</v>
      </c>
      <c r="Q295" s="4" t="str">
        <f>VLOOKUP(B295,Effectif!B:I,8,0)</f>
        <v>DECB</v>
      </c>
      <c r="R295" s="4">
        <f>IFERROR(VLOOKUP(C295,Sales!B:G,6,0),"-")</f>
        <v>132.99</v>
      </c>
      <c r="S295" s="4" t="str">
        <f>IFERROR(VLOOKUP(C295,Recolt!B:H,3,0),"-")</f>
        <v>-</v>
      </c>
      <c r="T295" s="4">
        <f t="shared" si="9"/>
        <v>132.99</v>
      </c>
    </row>
    <row r="296" spans="1:20" x14ac:dyDescent="0.25">
      <c r="A296" s="4" t="s">
        <v>412</v>
      </c>
      <c r="B296" s="4" t="s">
        <v>583</v>
      </c>
      <c r="C296" s="4">
        <v>1034870125</v>
      </c>
      <c r="D296" s="4" t="s">
        <v>363</v>
      </c>
      <c r="E296" s="4" t="s">
        <v>364</v>
      </c>
      <c r="F296" s="4" t="s">
        <v>439</v>
      </c>
      <c r="G296" s="12">
        <v>45440</v>
      </c>
      <c r="H296" s="4" t="s">
        <v>356</v>
      </c>
      <c r="I296" s="67">
        <v>0.491145833333333</v>
      </c>
      <c r="J296" s="4" t="s">
        <v>1136</v>
      </c>
      <c r="K296" s="12">
        <v>43059</v>
      </c>
      <c r="L296" s="4" t="s">
        <v>366</v>
      </c>
      <c r="M296" s="4" t="s">
        <v>358</v>
      </c>
      <c r="N296" s="4" t="s">
        <v>359</v>
      </c>
      <c r="O296" s="12" t="str">
        <f t="shared" ca="1" si="10"/>
        <v>7 ans, 5 mois</v>
      </c>
      <c r="P296" s="4" t="str">
        <f>VLOOKUP(B296,Effectif!B:I,6,0)</f>
        <v>Hugo MARCHAL</v>
      </c>
      <c r="Q296" s="4" t="str">
        <f>VLOOKUP(B296,Effectif!B:I,8,0)</f>
        <v>DECB</v>
      </c>
      <c r="R296" s="4">
        <f>IFERROR(VLOOKUP(C296,Sales!B:G,6,0),"-")</f>
        <v>10</v>
      </c>
      <c r="S296" s="4" t="str">
        <f>IFERROR(VLOOKUP(C296,Recolt!B:H,3,0),"-")</f>
        <v>-</v>
      </c>
      <c r="T296" s="4">
        <f t="shared" si="9"/>
        <v>10</v>
      </c>
    </row>
    <row r="297" spans="1:20" x14ac:dyDescent="0.25">
      <c r="A297" s="4" t="s">
        <v>412</v>
      </c>
      <c r="B297" s="4" t="s">
        <v>583</v>
      </c>
      <c r="C297" s="4">
        <v>1034873225</v>
      </c>
      <c r="D297" s="4" t="s">
        <v>354</v>
      </c>
      <c r="E297" s="4" t="s">
        <v>355</v>
      </c>
      <c r="F297" s="4" t="s">
        <v>439</v>
      </c>
      <c r="G297" s="12">
        <v>45441</v>
      </c>
      <c r="H297" s="4" t="s">
        <v>356</v>
      </c>
      <c r="I297" s="67">
        <v>0.41071759259259299</v>
      </c>
      <c r="J297" s="4" t="s">
        <v>1135</v>
      </c>
      <c r="K297" s="12">
        <v>42289</v>
      </c>
      <c r="L297" s="4" t="s">
        <v>366</v>
      </c>
      <c r="M297" s="4" t="s">
        <v>358</v>
      </c>
      <c r="N297" s="4" t="s">
        <v>361</v>
      </c>
      <c r="O297" s="12" t="str">
        <f t="shared" ca="1" si="10"/>
        <v>9 ans, 6 mois</v>
      </c>
      <c r="P297" s="4" t="str">
        <f>VLOOKUP(B297,Effectif!B:I,6,0)</f>
        <v>Hugo MARCHAL</v>
      </c>
      <c r="Q297" s="4" t="str">
        <f>VLOOKUP(B297,Effectif!B:I,8,0)</f>
        <v>DECB</v>
      </c>
      <c r="R297" s="4">
        <f>IFERROR(VLOOKUP(C297,Sales!B:G,6,0),"-")</f>
        <v>100.01</v>
      </c>
      <c r="S297" s="4" t="str">
        <f>IFERROR(VLOOKUP(C297,Recolt!B:H,3,0),"-")</f>
        <v>-</v>
      </c>
      <c r="T297" s="4">
        <f t="shared" si="9"/>
        <v>100.01</v>
      </c>
    </row>
    <row r="298" spans="1:20" x14ac:dyDescent="0.25">
      <c r="A298" s="4" t="s">
        <v>412</v>
      </c>
      <c r="B298" s="4" t="s">
        <v>583</v>
      </c>
      <c r="C298" s="4">
        <v>1034871814</v>
      </c>
      <c r="D298" s="4" t="s">
        <v>363</v>
      </c>
      <c r="E298" s="4" t="s">
        <v>364</v>
      </c>
      <c r="F298" s="4" t="s">
        <v>439</v>
      </c>
      <c r="G298" s="12">
        <v>45442</v>
      </c>
      <c r="H298" s="4" t="s">
        <v>356</v>
      </c>
      <c r="I298" s="67">
        <v>0.51097222222222205</v>
      </c>
      <c r="J298" s="4" t="s">
        <v>1133</v>
      </c>
      <c r="K298" s="12">
        <v>43301</v>
      </c>
      <c r="L298" s="4" t="s">
        <v>366</v>
      </c>
      <c r="M298" s="4" t="s">
        <v>358</v>
      </c>
      <c r="N298" s="4" t="s">
        <v>359</v>
      </c>
      <c r="O298" s="12" t="str">
        <f t="shared" ca="1" si="10"/>
        <v>6 ans, 9 mois</v>
      </c>
      <c r="P298" s="4" t="str">
        <f>VLOOKUP(B298,Effectif!B:I,6,0)</f>
        <v>Hugo MARCHAL</v>
      </c>
      <c r="Q298" s="4" t="str">
        <f>VLOOKUP(B298,Effectif!B:I,8,0)</f>
        <v>DECB</v>
      </c>
      <c r="R298" s="4">
        <f>IFERROR(VLOOKUP(C298,Sales!B:G,6,0),"-")</f>
        <v>43.16</v>
      </c>
      <c r="S298" s="4" t="str">
        <f>IFERROR(VLOOKUP(C298,Recolt!B:H,3,0),"-")</f>
        <v>-</v>
      </c>
      <c r="T298" s="4">
        <f t="shared" si="9"/>
        <v>43.16</v>
      </c>
    </row>
    <row r="299" spans="1:20" x14ac:dyDescent="0.25">
      <c r="A299" s="4" t="s">
        <v>412</v>
      </c>
      <c r="B299" s="4" t="s">
        <v>583</v>
      </c>
      <c r="C299" s="4">
        <v>1034869810</v>
      </c>
      <c r="D299" s="4" t="s">
        <v>363</v>
      </c>
      <c r="E299" s="4" t="s">
        <v>364</v>
      </c>
      <c r="F299" s="4" t="s">
        <v>439</v>
      </c>
      <c r="G299" s="12">
        <v>45443</v>
      </c>
      <c r="H299" s="4" t="s">
        <v>356</v>
      </c>
      <c r="I299" s="67">
        <v>0.48554398148148098</v>
      </c>
      <c r="J299" s="4" t="s">
        <v>1145</v>
      </c>
      <c r="K299" s="12">
        <v>43236</v>
      </c>
      <c r="L299" s="4" t="s">
        <v>366</v>
      </c>
      <c r="M299" s="4" t="s">
        <v>358</v>
      </c>
      <c r="N299" s="4" t="s">
        <v>359</v>
      </c>
      <c r="O299" s="12" t="str">
        <f t="shared" ca="1" si="10"/>
        <v>6 ans, 11 mois</v>
      </c>
      <c r="P299" s="4" t="str">
        <f>VLOOKUP(B299,Effectif!B:I,6,0)</f>
        <v>Hugo MARCHAL</v>
      </c>
      <c r="Q299" s="4" t="str">
        <f>VLOOKUP(B299,Effectif!B:I,8,0)</f>
        <v>DECB</v>
      </c>
      <c r="R299" s="4">
        <f>IFERROR(VLOOKUP(C299,Sales!B:G,6,0),"-")</f>
        <v>60</v>
      </c>
      <c r="S299" s="4" t="str">
        <f>IFERROR(VLOOKUP(C299,Recolt!B:H,3,0),"-")</f>
        <v>-</v>
      </c>
      <c r="T299" s="4">
        <f t="shared" si="9"/>
        <v>60</v>
      </c>
    </row>
    <row r="300" spans="1:20" x14ac:dyDescent="0.25">
      <c r="A300" s="4" t="s">
        <v>412</v>
      </c>
      <c r="B300" s="4" t="s">
        <v>583</v>
      </c>
      <c r="C300" s="4">
        <v>1034870655</v>
      </c>
      <c r="D300" s="4" t="s">
        <v>363</v>
      </c>
      <c r="E300" s="4" t="s">
        <v>364</v>
      </c>
      <c r="F300" s="4" t="s">
        <v>439</v>
      </c>
      <c r="G300" s="12">
        <v>45444</v>
      </c>
      <c r="H300" s="4" t="s">
        <v>356</v>
      </c>
      <c r="I300" s="67">
        <v>0.387395833333333</v>
      </c>
      <c r="J300" s="4" t="s">
        <v>1134</v>
      </c>
      <c r="K300" s="12">
        <v>43256</v>
      </c>
      <c r="L300" s="4" t="s">
        <v>366</v>
      </c>
      <c r="M300" s="4" t="s">
        <v>358</v>
      </c>
      <c r="N300" s="4" t="s">
        <v>361</v>
      </c>
      <c r="O300" s="12" t="str">
        <f t="shared" ca="1" si="10"/>
        <v>6 ans, 10 mois</v>
      </c>
      <c r="P300" s="4" t="str">
        <f>VLOOKUP(B300,Effectif!B:I,6,0)</f>
        <v>Hugo MARCHAL</v>
      </c>
      <c r="Q300" s="4" t="str">
        <f>VLOOKUP(B300,Effectif!B:I,8,0)</f>
        <v>DECB</v>
      </c>
      <c r="R300" s="4">
        <f>IFERROR(VLOOKUP(C300,Sales!B:G,6,0),"-")</f>
        <v>64</v>
      </c>
      <c r="S300" s="4" t="str">
        <f>IFERROR(VLOOKUP(C300,Recolt!B:H,3,0),"-")</f>
        <v>-</v>
      </c>
      <c r="T300" s="4">
        <f t="shared" si="9"/>
        <v>64</v>
      </c>
    </row>
    <row r="301" spans="1:20" x14ac:dyDescent="0.25">
      <c r="A301" s="4" t="s">
        <v>412</v>
      </c>
      <c r="B301" s="4" t="s">
        <v>583</v>
      </c>
      <c r="C301" s="4">
        <v>1034872622</v>
      </c>
      <c r="D301" s="4" t="s">
        <v>363</v>
      </c>
      <c r="E301" s="4" t="s">
        <v>364</v>
      </c>
      <c r="F301" s="4" t="s">
        <v>439</v>
      </c>
      <c r="G301" s="12">
        <v>45445</v>
      </c>
      <c r="H301" s="4" t="s">
        <v>356</v>
      </c>
      <c r="I301" s="67">
        <v>0.50484953703703705</v>
      </c>
      <c r="J301" s="4" t="s">
        <v>1134</v>
      </c>
      <c r="K301" s="12">
        <v>43317</v>
      </c>
      <c r="L301" s="4" t="s">
        <v>366</v>
      </c>
      <c r="M301" s="4" t="s">
        <v>358</v>
      </c>
      <c r="N301" s="4" t="s">
        <v>359</v>
      </c>
      <c r="O301" s="12" t="str">
        <f t="shared" ca="1" si="10"/>
        <v>6 ans, 8 mois</v>
      </c>
      <c r="P301" s="4" t="str">
        <f>VLOOKUP(B301,Effectif!B:I,6,0)</f>
        <v>Hugo MARCHAL</v>
      </c>
      <c r="Q301" s="4" t="str">
        <f>VLOOKUP(B301,Effectif!B:I,8,0)</f>
        <v>DECB</v>
      </c>
      <c r="R301" s="4">
        <f>IFERROR(VLOOKUP(C301,Sales!B:G,6,0),"-")</f>
        <v>150</v>
      </c>
      <c r="S301" s="4" t="str">
        <f>IFERROR(VLOOKUP(C301,Recolt!B:H,3,0),"-")</f>
        <v>-</v>
      </c>
      <c r="T301" s="4">
        <f t="shared" si="9"/>
        <v>150</v>
      </c>
    </row>
    <row r="302" spans="1:20" x14ac:dyDescent="0.25">
      <c r="A302" s="4" t="s">
        <v>412</v>
      </c>
      <c r="B302" s="4" t="s">
        <v>583</v>
      </c>
      <c r="C302" s="4">
        <v>1034872991</v>
      </c>
      <c r="D302" s="4" t="s">
        <v>363</v>
      </c>
      <c r="E302" s="4" t="s">
        <v>364</v>
      </c>
      <c r="F302" s="4" t="s">
        <v>439</v>
      </c>
      <c r="G302" s="12">
        <v>45446</v>
      </c>
      <c r="H302" s="4" t="s">
        <v>356</v>
      </c>
      <c r="I302" s="67">
        <v>0.42833333333333301</v>
      </c>
      <c r="J302" s="4" t="s">
        <v>1140</v>
      </c>
      <c r="K302" s="12">
        <v>42112</v>
      </c>
      <c r="L302" s="4" t="s">
        <v>366</v>
      </c>
      <c r="M302" s="4" t="s">
        <v>358</v>
      </c>
      <c r="N302" s="4" t="s">
        <v>361</v>
      </c>
      <c r="O302" s="12" t="str">
        <f t="shared" ca="1" si="10"/>
        <v>10 ans, 0 mois</v>
      </c>
      <c r="P302" s="4" t="str">
        <f>VLOOKUP(B302,Effectif!B:I,6,0)</f>
        <v>Hugo MARCHAL</v>
      </c>
      <c r="Q302" s="4" t="str">
        <f>VLOOKUP(B302,Effectif!B:I,8,0)</f>
        <v>DECB</v>
      </c>
      <c r="R302" s="4">
        <f>IFERROR(VLOOKUP(C302,Sales!B:G,6,0),"-")</f>
        <v>75.37</v>
      </c>
      <c r="S302" s="4" t="str">
        <f>IFERROR(VLOOKUP(C302,Recolt!B:H,3,0),"-")</f>
        <v>-</v>
      </c>
      <c r="T302" s="4">
        <f t="shared" si="9"/>
        <v>75.37</v>
      </c>
    </row>
    <row r="303" spans="1:20" hidden="1" x14ac:dyDescent="0.25">
      <c r="A303" s="4" t="s">
        <v>412</v>
      </c>
      <c r="B303" s="4" t="s">
        <v>579</v>
      </c>
      <c r="C303" s="4">
        <v>1034870884</v>
      </c>
      <c r="D303" s="4" t="s">
        <v>363</v>
      </c>
      <c r="E303" s="4" t="s">
        <v>364</v>
      </c>
      <c r="F303" s="4" t="s">
        <v>439</v>
      </c>
      <c r="G303" s="12">
        <v>45447</v>
      </c>
      <c r="H303" s="4" t="s">
        <v>356</v>
      </c>
      <c r="I303" s="67">
        <v>0.38630787037037001</v>
      </c>
      <c r="J303" s="4" t="s">
        <v>1131</v>
      </c>
      <c r="K303" s="12">
        <v>42291</v>
      </c>
      <c r="L303" s="4" t="s">
        <v>366</v>
      </c>
      <c r="M303" s="4" t="s">
        <v>358</v>
      </c>
      <c r="N303" s="4" t="s">
        <v>359</v>
      </c>
      <c r="O303" s="12" t="str">
        <f t="shared" ca="1" si="10"/>
        <v>9 ans, 6 mois</v>
      </c>
      <c r="P303" s="4" t="str">
        <f>VLOOKUP(B303,Effectif!B:I,6,0)</f>
        <v>Hugo MARCHAL</v>
      </c>
      <c r="Q303" s="4" t="str">
        <f>VLOOKUP(B303,Effectif!B:I,8,0)</f>
        <v>DECB</v>
      </c>
      <c r="R303" s="4">
        <f>IFERROR(VLOOKUP(C303,Sales!B:G,6,0),"-")</f>
        <v>121</v>
      </c>
      <c r="S303" s="4" t="str">
        <f>IFERROR(VLOOKUP(C303,Recolt!B:H,3,0),"-")</f>
        <v>-</v>
      </c>
      <c r="T303" s="4">
        <f t="shared" si="9"/>
        <v>121</v>
      </c>
    </row>
    <row r="304" spans="1:20" hidden="1" x14ac:dyDescent="0.25">
      <c r="A304" s="4" t="s">
        <v>412</v>
      </c>
      <c r="B304" s="4" t="s">
        <v>579</v>
      </c>
      <c r="C304" s="4">
        <v>1034870018</v>
      </c>
      <c r="D304" s="4" t="s">
        <v>378</v>
      </c>
      <c r="E304" s="4" t="s">
        <v>364</v>
      </c>
      <c r="F304" s="4" t="s">
        <v>439</v>
      </c>
      <c r="G304" s="12">
        <v>45448</v>
      </c>
      <c r="H304" s="4" t="s">
        <v>356</v>
      </c>
      <c r="I304" s="67">
        <v>0.419409722222222</v>
      </c>
      <c r="J304" s="4" t="s">
        <v>1137</v>
      </c>
      <c r="K304" s="12">
        <v>41929</v>
      </c>
      <c r="L304" s="4" t="s">
        <v>366</v>
      </c>
      <c r="M304" s="4" t="s">
        <v>358</v>
      </c>
      <c r="N304" s="4" t="s">
        <v>361</v>
      </c>
      <c r="O304" s="12" t="str">
        <f t="shared" ca="1" si="10"/>
        <v>10 ans, 6 mois</v>
      </c>
      <c r="P304" s="4" t="str">
        <f>VLOOKUP(B304,Effectif!B:I,6,0)</f>
        <v>Hugo MARCHAL</v>
      </c>
      <c r="Q304" s="4" t="str">
        <f>VLOOKUP(B304,Effectif!B:I,8,0)</f>
        <v>DECB</v>
      </c>
      <c r="R304" s="4">
        <f>IFERROR(VLOOKUP(C304,Sales!B:G,6,0),"-")</f>
        <v>60.77</v>
      </c>
      <c r="S304" s="4" t="str">
        <f>IFERROR(VLOOKUP(C304,Recolt!B:H,3,0),"-")</f>
        <v>-</v>
      </c>
      <c r="T304" s="4">
        <f t="shared" si="9"/>
        <v>60.77</v>
      </c>
    </row>
    <row r="305" spans="1:20" hidden="1" x14ac:dyDescent="0.25">
      <c r="A305" s="4" t="s">
        <v>412</v>
      </c>
      <c r="B305" s="4" t="s">
        <v>579</v>
      </c>
      <c r="C305" s="4">
        <v>1034870511</v>
      </c>
      <c r="D305" s="4" t="s">
        <v>378</v>
      </c>
      <c r="E305" s="4" t="s">
        <v>364</v>
      </c>
      <c r="F305" s="4" t="s">
        <v>439</v>
      </c>
      <c r="G305" s="12">
        <v>45449</v>
      </c>
      <c r="H305" s="4" t="s">
        <v>365</v>
      </c>
      <c r="I305" s="67">
        <v>0.37806712962963002</v>
      </c>
      <c r="J305" s="4" t="s">
        <v>1137</v>
      </c>
      <c r="K305" s="12">
        <v>42642</v>
      </c>
      <c r="L305" s="4" t="s">
        <v>366</v>
      </c>
      <c r="M305" s="4" t="s">
        <v>358</v>
      </c>
      <c r="N305" s="4" t="s">
        <v>359</v>
      </c>
      <c r="O305" s="12" t="str">
        <f t="shared" ca="1" si="10"/>
        <v>8 ans, 7 mois</v>
      </c>
      <c r="P305" s="4" t="str">
        <f>VLOOKUP(B305,Effectif!B:I,6,0)</f>
        <v>Hugo MARCHAL</v>
      </c>
      <c r="Q305" s="4" t="str">
        <f>VLOOKUP(B305,Effectif!B:I,8,0)</f>
        <v>DECB</v>
      </c>
      <c r="R305" s="4">
        <f>IFERROR(VLOOKUP(C305,Sales!B:G,6,0),"-")</f>
        <v>99</v>
      </c>
      <c r="S305" s="4" t="str">
        <f>IFERROR(VLOOKUP(C305,Recolt!B:H,3,0),"-")</f>
        <v>-</v>
      </c>
      <c r="T305" s="4">
        <f t="shared" si="9"/>
        <v>99</v>
      </c>
    </row>
    <row r="306" spans="1:20" hidden="1" x14ac:dyDescent="0.25">
      <c r="A306" s="4" t="s">
        <v>412</v>
      </c>
      <c r="B306" s="4" t="s">
        <v>579</v>
      </c>
      <c r="C306" s="4">
        <v>1034869902</v>
      </c>
      <c r="D306" s="4" t="s">
        <v>377</v>
      </c>
      <c r="E306" s="4" t="s">
        <v>364</v>
      </c>
      <c r="F306" s="4" t="s">
        <v>439</v>
      </c>
      <c r="G306" s="12">
        <v>45450</v>
      </c>
      <c r="H306" s="4" t="s">
        <v>356</v>
      </c>
      <c r="I306" s="67">
        <v>0.49396990740740698</v>
      </c>
      <c r="J306" s="4" t="s">
        <v>1133</v>
      </c>
      <c r="K306" s="12">
        <v>42888</v>
      </c>
      <c r="L306" s="4" t="s">
        <v>366</v>
      </c>
      <c r="M306" s="4" t="s">
        <v>358</v>
      </c>
      <c r="N306" s="4" t="s">
        <v>361</v>
      </c>
      <c r="O306" s="12" t="str">
        <f t="shared" ca="1" si="10"/>
        <v>7 ans, 10 mois</v>
      </c>
      <c r="P306" s="4" t="str">
        <f>VLOOKUP(B306,Effectif!B:I,6,0)</f>
        <v>Hugo MARCHAL</v>
      </c>
      <c r="Q306" s="4" t="str">
        <f>VLOOKUP(B306,Effectif!B:I,8,0)</f>
        <v>DECB</v>
      </c>
      <c r="R306" s="4">
        <f>IFERROR(VLOOKUP(C306,Sales!B:G,6,0),"-")</f>
        <v>94</v>
      </c>
      <c r="S306" s="4" t="str">
        <f>IFERROR(VLOOKUP(C306,Recolt!B:H,3,0),"-")</f>
        <v>-</v>
      </c>
      <c r="T306" s="4">
        <f t="shared" si="9"/>
        <v>94</v>
      </c>
    </row>
    <row r="307" spans="1:20" hidden="1" x14ac:dyDescent="0.25">
      <c r="A307" s="4" t="s">
        <v>412</v>
      </c>
      <c r="B307" s="4" t="s">
        <v>579</v>
      </c>
      <c r="C307" s="4">
        <v>1034871422</v>
      </c>
      <c r="D307" s="4" t="s">
        <v>354</v>
      </c>
      <c r="E307" s="4" t="s">
        <v>360</v>
      </c>
      <c r="F307" s="4" t="s">
        <v>439</v>
      </c>
      <c r="G307" s="12">
        <v>45451</v>
      </c>
      <c r="H307" s="4" t="s">
        <v>356</v>
      </c>
      <c r="I307" s="67">
        <v>0.42278935185185201</v>
      </c>
      <c r="J307" s="4" t="s">
        <v>1131</v>
      </c>
      <c r="K307" s="12">
        <v>41920</v>
      </c>
      <c r="L307" s="4" t="s">
        <v>366</v>
      </c>
      <c r="M307" s="4" t="s">
        <v>358</v>
      </c>
      <c r="N307" s="4" t="s">
        <v>361</v>
      </c>
      <c r="O307" s="12" t="str">
        <f t="shared" ca="1" si="10"/>
        <v>10 ans, 6 mois</v>
      </c>
      <c r="P307" s="4" t="str">
        <f>VLOOKUP(B307,Effectif!B:I,6,0)</f>
        <v>Hugo MARCHAL</v>
      </c>
      <c r="Q307" s="4" t="str">
        <f>VLOOKUP(B307,Effectif!B:I,8,0)</f>
        <v>DECB</v>
      </c>
      <c r="R307" s="4">
        <f>IFERROR(VLOOKUP(C307,Sales!B:G,6,0),"-")</f>
        <v>73.94</v>
      </c>
      <c r="S307" s="4" t="str">
        <f>IFERROR(VLOOKUP(C307,Recolt!B:H,3,0),"-")</f>
        <v>-</v>
      </c>
      <c r="T307" s="4">
        <f t="shared" si="9"/>
        <v>73.94</v>
      </c>
    </row>
    <row r="308" spans="1:20" hidden="1" x14ac:dyDescent="0.25">
      <c r="A308" s="4" t="s">
        <v>412</v>
      </c>
      <c r="B308" s="4" t="s">
        <v>579</v>
      </c>
      <c r="C308" s="4">
        <v>1034871146</v>
      </c>
      <c r="D308" s="4" t="s">
        <v>377</v>
      </c>
      <c r="E308" s="4" t="s">
        <v>364</v>
      </c>
      <c r="F308" s="4" t="s">
        <v>439</v>
      </c>
      <c r="G308" s="12">
        <v>45452</v>
      </c>
      <c r="H308" s="4" t="s">
        <v>356</v>
      </c>
      <c r="I308" s="67">
        <v>0.40454861111111101</v>
      </c>
      <c r="J308" s="4" t="s">
        <v>1147</v>
      </c>
      <c r="K308" s="12">
        <v>42713</v>
      </c>
      <c r="L308" s="4" t="s">
        <v>366</v>
      </c>
      <c r="M308" s="4" t="s">
        <v>362</v>
      </c>
      <c r="O308" s="12" t="str">
        <f t="shared" ca="1" si="10"/>
        <v>8 ans, 4 mois</v>
      </c>
      <c r="P308" s="4" t="str">
        <f>VLOOKUP(B308,Effectif!B:I,6,0)</f>
        <v>Hugo MARCHAL</v>
      </c>
      <c r="Q308" s="4" t="str">
        <f>VLOOKUP(B308,Effectif!B:I,8,0)</f>
        <v>DECB</v>
      </c>
      <c r="R308" s="4">
        <f>IFERROR(VLOOKUP(C308,Sales!B:G,6,0),"-")</f>
        <v>100</v>
      </c>
      <c r="S308" s="4" t="str">
        <f>IFERROR(VLOOKUP(C308,Recolt!B:H,3,0),"-")</f>
        <v>-</v>
      </c>
      <c r="T308" s="4">
        <f t="shared" si="9"/>
        <v>100</v>
      </c>
    </row>
    <row r="309" spans="1:20" hidden="1" x14ac:dyDescent="0.25">
      <c r="A309" s="4" t="s">
        <v>412</v>
      </c>
      <c r="B309" s="4" t="s">
        <v>579</v>
      </c>
      <c r="C309" s="4">
        <v>1034869741</v>
      </c>
      <c r="D309" s="4" t="s">
        <v>363</v>
      </c>
      <c r="E309" s="4" t="s">
        <v>364</v>
      </c>
      <c r="F309" s="4" t="s">
        <v>439</v>
      </c>
      <c r="G309" s="12">
        <v>45382</v>
      </c>
      <c r="H309" s="4" t="s">
        <v>356</v>
      </c>
      <c r="I309" s="67">
        <v>0.38778935185185198</v>
      </c>
      <c r="J309" s="4" t="s">
        <v>1133</v>
      </c>
      <c r="K309" s="12">
        <v>42802</v>
      </c>
      <c r="L309" s="4" t="s">
        <v>366</v>
      </c>
      <c r="M309" s="4" t="s">
        <v>358</v>
      </c>
      <c r="N309" s="4" t="s">
        <v>361</v>
      </c>
      <c r="O309" s="12" t="str">
        <f t="shared" ca="1" si="10"/>
        <v>8 ans, 1 mois</v>
      </c>
      <c r="P309" s="4" t="str">
        <f>VLOOKUP(B309,Effectif!B:I,6,0)</f>
        <v>Hugo MARCHAL</v>
      </c>
      <c r="Q309" s="4" t="str">
        <f>VLOOKUP(B309,Effectif!B:I,8,0)</f>
        <v>DECB</v>
      </c>
      <c r="R309" s="4">
        <f>IFERROR(VLOOKUP(C309,Sales!B:G,6,0),"-")</f>
        <v>86</v>
      </c>
      <c r="S309" s="4" t="str">
        <f>IFERROR(VLOOKUP(C309,Recolt!B:H,3,0),"-")</f>
        <v>-</v>
      </c>
      <c r="T309" s="4">
        <f t="shared" si="9"/>
        <v>86</v>
      </c>
    </row>
    <row r="310" spans="1:20" hidden="1" x14ac:dyDescent="0.25">
      <c r="A310" s="4" t="s">
        <v>412</v>
      </c>
      <c r="B310" s="4" t="s">
        <v>579</v>
      </c>
      <c r="C310" s="4">
        <v>1034873302</v>
      </c>
      <c r="D310" s="4" t="s">
        <v>372</v>
      </c>
      <c r="E310" s="4" t="s">
        <v>364</v>
      </c>
      <c r="F310" s="4" t="s">
        <v>440</v>
      </c>
      <c r="G310" s="12">
        <v>45383</v>
      </c>
      <c r="H310" s="4" t="s">
        <v>356</v>
      </c>
      <c r="I310" s="67">
        <v>0.50376157407407396</v>
      </c>
      <c r="J310" s="4" t="s">
        <v>1134</v>
      </c>
      <c r="K310" s="12">
        <v>43390</v>
      </c>
      <c r="L310" s="4" t="s">
        <v>366</v>
      </c>
      <c r="M310" s="4" t="s">
        <v>358</v>
      </c>
      <c r="N310" s="4" t="s">
        <v>361</v>
      </c>
      <c r="O310" s="12" t="str">
        <f t="shared" ca="1" si="10"/>
        <v>6 ans, 6 mois</v>
      </c>
      <c r="P310" s="4" t="str">
        <f>VLOOKUP(B310,Effectif!B:I,6,0)</f>
        <v>Hugo MARCHAL</v>
      </c>
      <c r="Q310" s="4" t="str">
        <f>VLOOKUP(B310,Effectif!B:I,8,0)</f>
        <v>DECB</v>
      </c>
      <c r="R310" s="4">
        <f>IFERROR(VLOOKUP(C310,Sales!B:G,6,0),"-")</f>
        <v>100</v>
      </c>
      <c r="S310" s="4" t="str">
        <f>IFERROR(VLOOKUP(C310,Recolt!B:H,3,0),"-")</f>
        <v>-</v>
      </c>
      <c r="T310" s="4">
        <f t="shared" si="9"/>
        <v>100</v>
      </c>
    </row>
    <row r="311" spans="1:20" hidden="1" x14ac:dyDescent="0.25">
      <c r="A311" s="4" t="s">
        <v>412</v>
      </c>
      <c r="B311" s="4" t="s">
        <v>579</v>
      </c>
      <c r="C311" s="4">
        <v>1034870325</v>
      </c>
      <c r="D311" s="4" t="s">
        <v>392</v>
      </c>
      <c r="E311" s="4" t="s">
        <v>364</v>
      </c>
      <c r="F311" s="4" t="s">
        <v>439</v>
      </c>
      <c r="G311" s="12">
        <v>45384</v>
      </c>
      <c r="H311" s="4" t="s">
        <v>356</v>
      </c>
      <c r="I311" s="67">
        <v>0.44868055555555603</v>
      </c>
      <c r="J311" s="4" t="s">
        <v>1133</v>
      </c>
      <c r="K311" s="12">
        <v>43389</v>
      </c>
      <c r="L311" s="4" t="s">
        <v>366</v>
      </c>
      <c r="M311" s="4" t="s">
        <v>358</v>
      </c>
      <c r="N311" s="4" t="s">
        <v>359</v>
      </c>
      <c r="O311" s="12" t="str">
        <f t="shared" ca="1" si="10"/>
        <v>6 ans, 6 mois</v>
      </c>
      <c r="P311" s="4" t="str">
        <f>VLOOKUP(B311,Effectif!B:I,6,0)</f>
        <v>Hugo MARCHAL</v>
      </c>
      <c r="Q311" s="4" t="str">
        <f>VLOOKUP(B311,Effectif!B:I,8,0)</f>
        <v>DECB</v>
      </c>
      <c r="R311" s="4">
        <f>IFERROR(VLOOKUP(C311,Sales!B:G,6,0),"-")</f>
        <v>9</v>
      </c>
      <c r="S311" s="4" t="str">
        <f>IFERROR(VLOOKUP(C311,Recolt!B:H,3,0),"-")</f>
        <v>-</v>
      </c>
      <c r="T311" s="4">
        <f t="shared" si="9"/>
        <v>9</v>
      </c>
    </row>
    <row r="312" spans="1:20" hidden="1" x14ac:dyDescent="0.25">
      <c r="A312" s="4" t="s">
        <v>412</v>
      </c>
      <c r="B312" s="4" t="s">
        <v>579</v>
      </c>
      <c r="C312" s="4">
        <v>1034871897</v>
      </c>
      <c r="D312" s="4" t="s">
        <v>377</v>
      </c>
      <c r="E312" s="4" t="s">
        <v>364</v>
      </c>
      <c r="F312" s="4" t="s">
        <v>439</v>
      </c>
      <c r="G312" s="12">
        <v>45385</v>
      </c>
      <c r="H312" s="4" t="s">
        <v>356</v>
      </c>
      <c r="I312" s="67">
        <v>0.47451388888888901</v>
      </c>
      <c r="J312" s="4" t="s">
        <v>1133</v>
      </c>
      <c r="K312" s="12">
        <v>43362</v>
      </c>
      <c r="L312" s="4" t="s">
        <v>366</v>
      </c>
      <c r="M312" s="4" t="s">
        <v>358</v>
      </c>
      <c r="N312" s="4" t="s">
        <v>361</v>
      </c>
      <c r="O312" s="12" t="str">
        <f t="shared" ca="1" si="10"/>
        <v>6 ans, 7 mois</v>
      </c>
      <c r="P312" s="4" t="str">
        <f>VLOOKUP(B312,Effectif!B:I,6,0)</f>
        <v>Hugo MARCHAL</v>
      </c>
      <c r="Q312" s="4" t="str">
        <f>VLOOKUP(B312,Effectif!B:I,8,0)</f>
        <v>DECB</v>
      </c>
      <c r="R312" s="4">
        <f>IFERROR(VLOOKUP(C312,Sales!B:G,6,0),"-")</f>
        <v>91.16</v>
      </c>
      <c r="S312" s="4" t="str">
        <f>IFERROR(VLOOKUP(C312,Recolt!B:H,3,0),"-")</f>
        <v>-</v>
      </c>
      <c r="T312" s="4">
        <f t="shared" si="9"/>
        <v>91.16</v>
      </c>
    </row>
    <row r="313" spans="1:20" hidden="1" x14ac:dyDescent="0.25">
      <c r="A313" s="4" t="s">
        <v>412</v>
      </c>
      <c r="B313" s="4" t="s">
        <v>579</v>
      </c>
      <c r="C313" s="4">
        <v>1034871346</v>
      </c>
      <c r="D313" s="4" t="s">
        <v>377</v>
      </c>
      <c r="E313" s="4" t="s">
        <v>364</v>
      </c>
      <c r="F313" s="4" t="s">
        <v>439</v>
      </c>
      <c r="G313" s="12">
        <v>45386</v>
      </c>
      <c r="H313" s="4" t="s">
        <v>356</v>
      </c>
      <c r="I313" s="67">
        <v>0.48535879629629602</v>
      </c>
      <c r="J313" s="4" t="s">
        <v>1135</v>
      </c>
      <c r="K313" s="12">
        <v>43027</v>
      </c>
      <c r="L313" s="4" t="s">
        <v>366</v>
      </c>
      <c r="M313" s="4" t="s">
        <v>358</v>
      </c>
      <c r="N313" s="4" t="s">
        <v>361</v>
      </c>
      <c r="O313" s="12" t="str">
        <f t="shared" ca="1" si="10"/>
        <v>7 ans, 6 mois</v>
      </c>
      <c r="P313" s="4" t="str">
        <f>VLOOKUP(B313,Effectif!B:I,6,0)</f>
        <v>Hugo MARCHAL</v>
      </c>
      <c r="Q313" s="4" t="str">
        <f>VLOOKUP(B313,Effectif!B:I,8,0)</f>
        <v>DECB</v>
      </c>
      <c r="R313" s="4">
        <f>IFERROR(VLOOKUP(C313,Sales!B:G,6,0),"-")</f>
        <v>81.849999999999994</v>
      </c>
      <c r="S313" s="4" t="str">
        <f>IFERROR(VLOOKUP(C313,Recolt!B:H,3,0),"-")</f>
        <v>-</v>
      </c>
      <c r="T313" s="4">
        <f t="shared" si="9"/>
        <v>81.849999999999994</v>
      </c>
    </row>
    <row r="314" spans="1:20" hidden="1" x14ac:dyDescent="0.25">
      <c r="A314" s="4" t="s">
        <v>412</v>
      </c>
      <c r="B314" s="4" t="s">
        <v>579</v>
      </c>
      <c r="C314" s="4">
        <v>1034869355</v>
      </c>
      <c r="D314" s="4" t="s">
        <v>377</v>
      </c>
      <c r="E314" s="4" t="s">
        <v>364</v>
      </c>
      <c r="F314" s="4" t="s">
        <v>439</v>
      </c>
      <c r="G314" s="12">
        <v>45387</v>
      </c>
      <c r="H314" s="4" t="s">
        <v>356</v>
      </c>
      <c r="I314" s="67">
        <v>0.44340277777777798</v>
      </c>
      <c r="J314" s="4" t="s">
        <v>1135</v>
      </c>
      <c r="K314" s="12">
        <v>41628</v>
      </c>
      <c r="L314" s="4" t="s">
        <v>366</v>
      </c>
      <c r="M314" s="4" t="s">
        <v>358</v>
      </c>
      <c r="N314" s="4" t="s">
        <v>361</v>
      </c>
      <c r="O314" s="12" t="str">
        <f t="shared" ca="1" si="10"/>
        <v>11 ans, 4 mois</v>
      </c>
      <c r="P314" s="4" t="str">
        <f>VLOOKUP(B314,Effectif!B:I,6,0)</f>
        <v>Hugo MARCHAL</v>
      </c>
      <c r="Q314" s="4" t="str">
        <f>VLOOKUP(B314,Effectif!B:I,8,0)</f>
        <v>DECB</v>
      </c>
      <c r="R314" s="4">
        <f>IFERROR(VLOOKUP(C314,Sales!B:G,6,0),"-")</f>
        <v>69.23</v>
      </c>
      <c r="S314" s="4" t="str">
        <f>IFERROR(VLOOKUP(C314,Recolt!B:H,3,0),"-")</f>
        <v>-</v>
      </c>
      <c r="T314" s="4">
        <f t="shared" si="9"/>
        <v>69.23</v>
      </c>
    </row>
    <row r="315" spans="1:20" hidden="1" x14ac:dyDescent="0.25">
      <c r="A315" s="4" t="s">
        <v>412</v>
      </c>
      <c r="B315" s="4" t="s">
        <v>579</v>
      </c>
      <c r="C315" s="4">
        <v>1034872696</v>
      </c>
      <c r="D315" s="4" t="s">
        <v>377</v>
      </c>
      <c r="E315" s="4" t="s">
        <v>364</v>
      </c>
      <c r="F315" s="4" t="s">
        <v>439</v>
      </c>
      <c r="G315" s="12">
        <v>45388</v>
      </c>
      <c r="H315" s="4" t="s">
        <v>356</v>
      </c>
      <c r="I315" s="67">
        <v>0.43462962962962998</v>
      </c>
      <c r="J315" s="4" t="s">
        <v>1133</v>
      </c>
      <c r="K315" s="12">
        <v>43109</v>
      </c>
      <c r="L315" s="4" t="s">
        <v>366</v>
      </c>
      <c r="M315" s="4" t="s">
        <v>358</v>
      </c>
      <c r="N315" s="4" t="s">
        <v>359</v>
      </c>
      <c r="O315" s="12" t="str">
        <f t="shared" ca="1" si="10"/>
        <v>7 ans, 3 mois</v>
      </c>
      <c r="P315" s="4" t="str">
        <f>VLOOKUP(B315,Effectif!B:I,6,0)</f>
        <v>Hugo MARCHAL</v>
      </c>
      <c r="Q315" s="4" t="str">
        <f>VLOOKUP(B315,Effectif!B:I,8,0)</f>
        <v>DECB</v>
      </c>
      <c r="R315" s="4">
        <f>IFERROR(VLOOKUP(C315,Sales!B:G,6,0),"-")</f>
        <v>50</v>
      </c>
      <c r="S315" s="4" t="str">
        <f>IFERROR(VLOOKUP(C315,Recolt!B:H,3,0),"-")</f>
        <v>-</v>
      </c>
      <c r="T315" s="4">
        <f t="shared" si="9"/>
        <v>50</v>
      </c>
    </row>
    <row r="316" spans="1:20" hidden="1" x14ac:dyDescent="0.25">
      <c r="A316" s="4" t="s">
        <v>412</v>
      </c>
      <c r="B316" s="4" t="s">
        <v>579</v>
      </c>
      <c r="C316" s="4">
        <v>1034871555</v>
      </c>
      <c r="D316" s="4" t="s">
        <v>354</v>
      </c>
      <c r="E316" s="4" t="s">
        <v>355</v>
      </c>
      <c r="F316" s="4" t="s">
        <v>439</v>
      </c>
      <c r="G316" s="12">
        <v>45389</v>
      </c>
      <c r="H316" s="4" t="s">
        <v>356</v>
      </c>
      <c r="I316" s="67">
        <v>0.51953703703703702</v>
      </c>
      <c r="J316" s="4" t="s">
        <v>1135</v>
      </c>
      <c r="K316" s="12">
        <v>42408</v>
      </c>
      <c r="L316" s="4" t="s">
        <v>366</v>
      </c>
      <c r="M316" s="4" t="s">
        <v>358</v>
      </c>
      <c r="N316" s="4" t="s">
        <v>361</v>
      </c>
      <c r="O316" s="12" t="str">
        <f t="shared" ca="1" si="10"/>
        <v>9 ans, 2 mois</v>
      </c>
      <c r="P316" s="4" t="str">
        <f>VLOOKUP(B316,Effectif!B:I,6,0)</f>
        <v>Hugo MARCHAL</v>
      </c>
      <c r="Q316" s="4" t="str">
        <f>VLOOKUP(B316,Effectif!B:I,8,0)</f>
        <v>DECB</v>
      </c>
      <c r="R316" s="4">
        <f>IFERROR(VLOOKUP(C316,Sales!B:G,6,0),"-")</f>
        <v>162</v>
      </c>
      <c r="S316" s="4" t="str">
        <f>IFERROR(VLOOKUP(C316,Recolt!B:H,3,0),"-")</f>
        <v>-</v>
      </c>
      <c r="T316" s="4">
        <f t="shared" si="9"/>
        <v>162</v>
      </c>
    </row>
    <row r="317" spans="1:20" hidden="1" x14ac:dyDescent="0.25">
      <c r="A317" s="4" t="s">
        <v>412</v>
      </c>
      <c r="B317" s="4" t="s">
        <v>579</v>
      </c>
      <c r="C317" s="4">
        <v>1034870935</v>
      </c>
      <c r="D317" s="4" t="s">
        <v>363</v>
      </c>
      <c r="E317" s="4" t="s">
        <v>364</v>
      </c>
      <c r="F317" s="4" t="s">
        <v>439</v>
      </c>
      <c r="G317" s="12">
        <v>45390</v>
      </c>
      <c r="H317" s="4" t="s">
        <v>356</v>
      </c>
      <c r="I317" s="67">
        <v>0.52991898148148098</v>
      </c>
      <c r="J317" s="4" t="s">
        <v>1137</v>
      </c>
      <c r="K317" s="12">
        <v>41863</v>
      </c>
      <c r="L317" s="4" t="s">
        <v>366</v>
      </c>
      <c r="M317" s="4" t="s">
        <v>358</v>
      </c>
      <c r="N317" s="4" t="s">
        <v>384</v>
      </c>
      <c r="O317" s="12" t="str">
        <f t="shared" ca="1" si="10"/>
        <v>10 ans, 8 mois</v>
      </c>
      <c r="P317" s="4" t="str">
        <f>VLOOKUP(B317,Effectif!B:I,6,0)</f>
        <v>Hugo MARCHAL</v>
      </c>
      <c r="Q317" s="4" t="str">
        <f>VLOOKUP(B317,Effectif!B:I,8,0)</f>
        <v>DECB</v>
      </c>
      <c r="R317" s="4">
        <f>IFERROR(VLOOKUP(C317,Sales!B:G,6,0),"-")</f>
        <v>90</v>
      </c>
      <c r="S317" s="4" t="str">
        <f>IFERROR(VLOOKUP(C317,Recolt!B:H,3,0),"-")</f>
        <v>-</v>
      </c>
      <c r="T317" s="4">
        <f t="shared" si="9"/>
        <v>90</v>
      </c>
    </row>
    <row r="318" spans="1:20" hidden="1" x14ac:dyDescent="0.25">
      <c r="A318" s="4" t="s">
        <v>412</v>
      </c>
      <c r="B318" s="4" t="s">
        <v>579</v>
      </c>
      <c r="C318" s="4">
        <v>1034869667</v>
      </c>
      <c r="D318" s="4" t="s">
        <v>363</v>
      </c>
      <c r="E318" s="4" t="s">
        <v>364</v>
      </c>
      <c r="F318" s="4" t="s">
        <v>439</v>
      </c>
      <c r="G318" s="12">
        <v>45391</v>
      </c>
      <c r="H318" s="4" t="s">
        <v>356</v>
      </c>
      <c r="I318" s="67">
        <v>0.39181712962963</v>
      </c>
      <c r="J318" s="4" t="s">
        <v>1133</v>
      </c>
      <c r="K318" s="12">
        <v>43346</v>
      </c>
      <c r="L318" s="4" t="s">
        <v>366</v>
      </c>
      <c r="M318" s="4" t="s">
        <v>358</v>
      </c>
      <c r="N318" s="4" t="s">
        <v>359</v>
      </c>
      <c r="O318" s="12" t="str">
        <f t="shared" ca="1" si="10"/>
        <v>6 ans, 7 mois</v>
      </c>
      <c r="P318" s="4" t="str">
        <f>VLOOKUP(B318,Effectif!B:I,6,0)</f>
        <v>Hugo MARCHAL</v>
      </c>
      <c r="Q318" s="4" t="str">
        <f>VLOOKUP(B318,Effectif!B:I,8,0)</f>
        <v>DECB</v>
      </c>
      <c r="R318" s="4">
        <f>IFERROR(VLOOKUP(C318,Sales!B:G,6,0),"-")</f>
        <v>50</v>
      </c>
      <c r="S318" s="4" t="str">
        <f>IFERROR(VLOOKUP(C318,Recolt!B:H,3,0),"-")</f>
        <v>-</v>
      </c>
      <c r="T318" s="4">
        <f t="shared" si="9"/>
        <v>50</v>
      </c>
    </row>
    <row r="319" spans="1:20" hidden="1" x14ac:dyDescent="0.25">
      <c r="A319" s="4" t="s">
        <v>412</v>
      </c>
      <c r="B319" s="4" t="s">
        <v>579</v>
      </c>
      <c r="C319" s="4">
        <v>1034870902</v>
      </c>
      <c r="D319" s="4" t="s">
        <v>372</v>
      </c>
      <c r="E319" s="4" t="s">
        <v>364</v>
      </c>
      <c r="F319" s="4" t="s">
        <v>439</v>
      </c>
      <c r="G319" s="12">
        <v>45392</v>
      </c>
      <c r="H319" s="4" t="s">
        <v>356</v>
      </c>
      <c r="I319" s="67">
        <v>0.49910879629629601</v>
      </c>
      <c r="J319" s="4" t="s">
        <v>1131</v>
      </c>
      <c r="K319" s="12">
        <v>41857</v>
      </c>
      <c r="L319" s="4" t="s">
        <v>366</v>
      </c>
      <c r="M319" s="4" t="s">
        <v>358</v>
      </c>
      <c r="N319" s="4" t="s">
        <v>361</v>
      </c>
      <c r="O319" s="12" t="str">
        <f t="shared" ca="1" si="10"/>
        <v>10 ans, 8 mois</v>
      </c>
      <c r="P319" s="4" t="str">
        <f>VLOOKUP(B319,Effectif!B:I,6,0)</f>
        <v>Hugo MARCHAL</v>
      </c>
      <c r="Q319" s="4" t="str">
        <f>VLOOKUP(B319,Effectif!B:I,8,0)</f>
        <v>DECB</v>
      </c>
      <c r="R319" s="4">
        <f>IFERROR(VLOOKUP(C319,Sales!B:G,6,0),"-")</f>
        <v>90</v>
      </c>
      <c r="S319" s="4" t="str">
        <f>IFERROR(VLOOKUP(C319,Recolt!B:H,3,0),"-")</f>
        <v>-</v>
      </c>
      <c r="T319" s="4">
        <f t="shared" si="9"/>
        <v>90</v>
      </c>
    </row>
    <row r="320" spans="1:20" hidden="1" x14ac:dyDescent="0.25">
      <c r="A320" s="4" t="s">
        <v>412</v>
      </c>
      <c r="B320" s="4" t="s">
        <v>579</v>
      </c>
      <c r="C320" s="4">
        <v>1034870519</v>
      </c>
      <c r="D320" s="4" t="s">
        <v>354</v>
      </c>
      <c r="E320" s="4" t="s">
        <v>360</v>
      </c>
      <c r="F320" s="4" t="s">
        <v>439</v>
      </c>
      <c r="G320" s="12">
        <v>45393</v>
      </c>
      <c r="H320" s="4" t="s">
        <v>356</v>
      </c>
      <c r="I320" s="67">
        <v>0.47620370370370402</v>
      </c>
      <c r="J320" s="4" t="s">
        <v>1141</v>
      </c>
      <c r="K320" s="12">
        <v>43360</v>
      </c>
      <c r="L320" s="4" t="s">
        <v>366</v>
      </c>
      <c r="M320" s="4" t="s">
        <v>358</v>
      </c>
      <c r="N320" s="4" t="s">
        <v>361</v>
      </c>
      <c r="O320" s="12" t="str">
        <f t="shared" ca="1" si="10"/>
        <v>6 ans, 7 mois</v>
      </c>
      <c r="P320" s="4" t="str">
        <f>VLOOKUP(B320,Effectif!B:I,6,0)</f>
        <v>Hugo MARCHAL</v>
      </c>
      <c r="Q320" s="4" t="str">
        <f>VLOOKUP(B320,Effectif!B:I,8,0)</f>
        <v>DECB</v>
      </c>
      <c r="R320" s="4">
        <f>IFERROR(VLOOKUP(C320,Sales!B:G,6,0),"-")</f>
        <v>52</v>
      </c>
      <c r="S320" s="4" t="str">
        <f>IFERROR(VLOOKUP(C320,Recolt!B:H,3,0),"-")</f>
        <v>-</v>
      </c>
      <c r="T320" s="4">
        <f t="shared" si="9"/>
        <v>52</v>
      </c>
    </row>
    <row r="321" spans="1:20" hidden="1" x14ac:dyDescent="0.25">
      <c r="A321" s="4" t="s">
        <v>412</v>
      </c>
      <c r="B321" s="4" t="s">
        <v>579</v>
      </c>
      <c r="C321" s="4">
        <v>1034870804</v>
      </c>
      <c r="D321" s="4" t="s">
        <v>363</v>
      </c>
      <c r="E321" s="4" t="s">
        <v>364</v>
      </c>
      <c r="F321" s="4" t="s">
        <v>439</v>
      </c>
      <c r="G321" s="12">
        <v>45394</v>
      </c>
      <c r="H321" s="4" t="s">
        <v>356</v>
      </c>
      <c r="I321" s="67">
        <v>0.53841435185185205</v>
      </c>
      <c r="J321" s="4" t="s">
        <v>1132</v>
      </c>
      <c r="K321" s="12">
        <v>43137</v>
      </c>
      <c r="L321" s="4" t="s">
        <v>366</v>
      </c>
      <c r="M321" s="4" t="s">
        <v>358</v>
      </c>
      <c r="N321" s="4" t="s">
        <v>361</v>
      </c>
      <c r="O321" s="12" t="str">
        <f t="shared" ca="1" si="10"/>
        <v>7 ans, 2 mois</v>
      </c>
      <c r="P321" s="4" t="str">
        <f>VLOOKUP(B321,Effectif!B:I,6,0)</f>
        <v>Hugo MARCHAL</v>
      </c>
      <c r="Q321" s="4" t="str">
        <f>VLOOKUP(B321,Effectif!B:I,8,0)</f>
        <v>DECB</v>
      </c>
      <c r="R321" s="4">
        <f>IFERROR(VLOOKUP(C321,Sales!B:G,6,0),"-")</f>
        <v>26.88</v>
      </c>
      <c r="S321" s="4" t="str">
        <f>IFERROR(VLOOKUP(C321,Recolt!B:H,3,0),"-")</f>
        <v>-</v>
      </c>
      <c r="T321" s="4">
        <f t="shared" si="9"/>
        <v>26.88</v>
      </c>
    </row>
    <row r="322" spans="1:20" hidden="1" x14ac:dyDescent="0.25">
      <c r="A322" s="4" t="s">
        <v>412</v>
      </c>
      <c r="B322" s="4" t="s">
        <v>579</v>
      </c>
      <c r="C322" s="4">
        <v>1034869137</v>
      </c>
      <c r="D322" s="4" t="s">
        <v>377</v>
      </c>
      <c r="E322" s="4" t="s">
        <v>364</v>
      </c>
      <c r="F322" s="4" t="s">
        <v>439</v>
      </c>
      <c r="G322" s="12">
        <v>45395</v>
      </c>
      <c r="H322" s="4" t="s">
        <v>356</v>
      </c>
      <c r="I322" s="67">
        <v>0.51650462962962995</v>
      </c>
      <c r="J322" s="4" t="s">
        <v>1138</v>
      </c>
      <c r="K322" s="12">
        <v>43021</v>
      </c>
      <c r="L322" s="4" t="s">
        <v>366</v>
      </c>
      <c r="M322" s="4" t="s">
        <v>358</v>
      </c>
      <c r="N322" s="4" t="s">
        <v>361</v>
      </c>
      <c r="O322" s="12" t="str">
        <f t="shared" ca="1" si="10"/>
        <v>7 ans, 6 mois</v>
      </c>
      <c r="P322" s="4" t="str">
        <f>VLOOKUP(B322,Effectif!B:I,6,0)</f>
        <v>Hugo MARCHAL</v>
      </c>
      <c r="Q322" s="4" t="str">
        <f>VLOOKUP(B322,Effectif!B:I,8,0)</f>
        <v>DECB</v>
      </c>
      <c r="R322" s="4">
        <f>IFERROR(VLOOKUP(C322,Sales!B:G,6,0),"-")</f>
        <v>28.76</v>
      </c>
      <c r="S322" s="4" t="str">
        <f>IFERROR(VLOOKUP(C322,Recolt!B:H,3,0),"-")</f>
        <v>-</v>
      </c>
      <c r="T322" s="4">
        <f t="shared" si="9"/>
        <v>28.76</v>
      </c>
    </row>
    <row r="323" spans="1:20" hidden="1" x14ac:dyDescent="0.25">
      <c r="A323" s="4" t="s">
        <v>412</v>
      </c>
      <c r="B323" s="4" t="s">
        <v>579</v>
      </c>
      <c r="C323" s="4">
        <v>1034868902</v>
      </c>
      <c r="D323" s="4" t="s">
        <v>377</v>
      </c>
      <c r="E323" s="4" t="s">
        <v>364</v>
      </c>
      <c r="F323" s="4" t="s">
        <v>439</v>
      </c>
      <c r="G323" s="12">
        <v>45396</v>
      </c>
      <c r="H323" s="4" t="s">
        <v>365</v>
      </c>
      <c r="I323" s="67">
        <v>0.52049768518518502</v>
      </c>
      <c r="J323" s="4" t="s">
        <v>1136</v>
      </c>
      <c r="K323" s="12">
        <v>43074</v>
      </c>
      <c r="L323" s="4" t="s">
        <v>366</v>
      </c>
      <c r="M323" s="4" t="s">
        <v>358</v>
      </c>
      <c r="N323" s="4" t="s">
        <v>361</v>
      </c>
      <c r="O323" s="12" t="str">
        <f t="shared" ca="1" si="10"/>
        <v>7 ans, 4 mois</v>
      </c>
      <c r="P323" s="4" t="str">
        <f>VLOOKUP(B323,Effectif!B:I,6,0)</f>
        <v>Hugo MARCHAL</v>
      </c>
      <c r="Q323" s="4" t="str">
        <f>VLOOKUP(B323,Effectif!B:I,8,0)</f>
        <v>DECB</v>
      </c>
      <c r="R323" s="4">
        <f>IFERROR(VLOOKUP(C323,Sales!B:G,6,0),"-")</f>
        <v>92.86</v>
      </c>
      <c r="S323" s="4" t="str">
        <f>IFERROR(VLOOKUP(C323,Recolt!B:H,3,0),"-")</f>
        <v>-</v>
      </c>
      <c r="T323" s="4">
        <f t="shared" ref="T323:T386" si="11">IF(R323&gt;0,R323,IF(S323&gt;0,S323,"-"))</f>
        <v>92.86</v>
      </c>
    </row>
    <row r="324" spans="1:20" hidden="1" x14ac:dyDescent="0.25">
      <c r="A324" s="4" t="s">
        <v>412</v>
      </c>
      <c r="B324" s="4" t="s">
        <v>579</v>
      </c>
      <c r="C324" s="4">
        <v>1034871215</v>
      </c>
      <c r="D324" s="4" t="s">
        <v>354</v>
      </c>
      <c r="E324" s="4" t="s">
        <v>355</v>
      </c>
      <c r="F324" s="4" t="s">
        <v>439</v>
      </c>
      <c r="G324" s="12">
        <v>45397</v>
      </c>
      <c r="H324" s="4" t="s">
        <v>356</v>
      </c>
      <c r="I324" s="67">
        <v>0.47807870370370398</v>
      </c>
      <c r="J324" s="4" t="s">
        <v>1142</v>
      </c>
      <c r="K324" s="12">
        <v>43413</v>
      </c>
      <c r="L324" s="4" t="s">
        <v>366</v>
      </c>
      <c r="M324" s="4" t="s">
        <v>358</v>
      </c>
      <c r="N324" s="4" t="s">
        <v>361</v>
      </c>
      <c r="O324" s="12" t="str">
        <f t="shared" ca="1" si="10"/>
        <v>6 ans, 5 mois</v>
      </c>
      <c r="P324" s="4" t="str">
        <f>VLOOKUP(B324,Effectif!B:I,6,0)</f>
        <v>Hugo MARCHAL</v>
      </c>
      <c r="Q324" s="4" t="str">
        <f>VLOOKUP(B324,Effectif!B:I,8,0)</f>
        <v>DECB</v>
      </c>
      <c r="R324" s="4">
        <f>IFERROR(VLOOKUP(C324,Sales!B:G,6,0),"-")</f>
        <v>40</v>
      </c>
      <c r="S324" s="4" t="str">
        <f>IFERROR(VLOOKUP(C324,Recolt!B:H,3,0),"-")</f>
        <v>-</v>
      </c>
      <c r="T324" s="4">
        <f t="shared" si="11"/>
        <v>40</v>
      </c>
    </row>
    <row r="325" spans="1:20" hidden="1" x14ac:dyDescent="0.25">
      <c r="A325" s="4" t="s">
        <v>412</v>
      </c>
      <c r="B325" s="4" t="s">
        <v>579</v>
      </c>
      <c r="C325" s="4">
        <v>1034872773</v>
      </c>
      <c r="D325" s="4" t="s">
        <v>367</v>
      </c>
      <c r="E325" s="4" t="s">
        <v>364</v>
      </c>
      <c r="F325" s="4" t="s">
        <v>439</v>
      </c>
      <c r="G325" s="12">
        <v>45398</v>
      </c>
      <c r="H325" s="4" t="s">
        <v>356</v>
      </c>
      <c r="I325" s="67">
        <v>0.45665509259259301</v>
      </c>
      <c r="J325" s="4" t="s">
        <v>1133</v>
      </c>
      <c r="K325" s="12">
        <v>43384</v>
      </c>
      <c r="L325" s="4" t="s">
        <v>366</v>
      </c>
      <c r="M325" s="4" t="s">
        <v>358</v>
      </c>
      <c r="N325" s="4" t="s">
        <v>359</v>
      </c>
      <c r="O325" s="12" t="str">
        <f t="shared" ca="1" si="10"/>
        <v>6 ans, 6 mois</v>
      </c>
      <c r="P325" s="4" t="str">
        <f>VLOOKUP(B325,Effectif!B:I,6,0)</f>
        <v>Hugo MARCHAL</v>
      </c>
      <c r="Q325" s="4" t="str">
        <f>VLOOKUP(B325,Effectif!B:I,8,0)</f>
        <v>DECB</v>
      </c>
      <c r="R325" s="4">
        <f>IFERROR(VLOOKUP(C325,Sales!B:G,6,0),"-")</f>
        <v>311.05</v>
      </c>
      <c r="S325" s="4" t="str">
        <f>IFERROR(VLOOKUP(C325,Recolt!B:H,3,0),"-")</f>
        <v>-</v>
      </c>
      <c r="T325" s="4">
        <f t="shared" si="11"/>
        <v>311.05</v>
      </c>
    </row>
    <row r="326" spans="1:20" hidden="1" x14ac:dyDescent="0.25">
      <c r="A326" s="4" t="s">
        <v>412</v>
      </c>
      <c r="B326" s="4" t="s">
        <v>579</v>
      </c>
      <c r="C326" s="4">
        <v>1034871493</v>
      </c>
      <c r="D326" s="4" t="s">
        <v>372</v>
      </c>
      <c r="E326" s="4" t="s">
        <v>364</v>
      </c>
      <c r="F326" s="4" t="s">
        <v>439</v>
      </c>
      <c r="G326" s="12">
        <v>45399</v>
      </c>
      <c r="H326" s="4" t="s">
        <v>356</v>
      </c>
      <c r="I326" s="67">
        <v>0.42019675925925898</v>
      </c>
      <c r="J326" s="4" t="s">
        <v>1135</v>
      </c>
      <c r="K326" s="12">
        <v>42408</v>
      </c>
      <c r="L326" s="4" t="s">
        <v>366</v>
      </c>
      <c r="M326" s="4" t="s">
        <v>358</v>
      </c>
      <c r="N326" s="4" t="s">
        <v>361</v>
      </c>
      <c r="O326" s="12" t="str">
        <f t="shared" ca="1" si="10"/>
        <v>9 ans, 2 mois</v>
      </c>
      <c r="P326" s="4" t="str">
        <f>VLOOKUP(B326,Effectif!B:I,6,0)</f>
        <v>Hugo MARCHAL</v>
      </c>
      <c r="Q326" s="4" t="str">
        <f>VLOOKUP(B326,Effectif!B:I,8,0)</f>
        <v>DECB</v>
      </c>
      <c r="R326" s="4">
        <f>IFERROR(VLOOKUP(C326,Sales!B:G,6,0),"-")</f>
        <v>25</v>
      </c>
      <c r="S326" s="4" t="str">
        <f>IFERROR(VLOOKUP(C326,Recolt!B:H,3,0),"-")</f>
        <v>-</v>
      </c>
      <c r="T326" s="4">
        <f t="shared" si="11"/>
        <v>25</v>
      </c>
    </row>
    <row r="327" spans="1:20" hidden="1" x14ac:dyDescent="0.25">
      <c r="A327" s="4" t="s">
        <v>412</v>
      </c>
      <c r="B327" s="4" t="s">
        <v>579</v>
      </c>
      <c r="C327" s="4">
        <v>1034871912</v>
      </c>
      <c r="D327" s="4" t="s">
        <v>354</v>
      </c>
      <c r="E327" s="4" t="s">
        <v>360</v>
      </c>
      <c r="F327" s="4" t="s">
        <v>439</v>
      </c>
      <c r="G327" s="12">
        <v>45400</v>
      </c>
      <c r="H327" s="4" t="s">
        <v>356</v>
      </c>
      <c r="I327" s="67">
        <v>0.411365740740741</v>
      </c>
      <c r="J327" s="4" t="s">
        <v>1133</v>
      </c>
      <c r="K327" s="12">
        <v>43346</v>
      </c>
      <c r="L327" s="4" t="s">
        <v>366</v>
      </c>
      <c r="M327" s="4" t="s">
        <v>358</v>
      </c>
      <c r="N327" s="4" t="s">
        <v>359</v>
      </c>
      <c r="O327" s="12" t="str">
        <f t="shared" ca="1" si="10"/>
        <v>6 ans, 7 mois</v>
      </c>
      <c r="P327" s="4" t="str">
        <f>VLOOKUP(B327,Effectif!B:I,6,0)</f>
        <v>Hugo MARCHAL</v>
      </c>
      <c r="Q327" s="4" t="str">
        <f>VLOOKUP(B327,Effectif!B:I,8,0)</f>
        <v>DECB</v>
      </c>
      <c r="R327" s="4">
        <f>IFERROR(VLOOKUP(C327,Sales!B:G,6,0),"-")</f>
        <v>55</v>
      </c>
      <c r="S327" s="4" t="str">
        <f>IFERROR(VLOOKUP(C327,Recolt!B:H,3,0),"-")</f>
        <v>-</v>
      </c>
      <c r="T327" s="4">
        <f t="shared" si="11"/>
        <v>55</v>
      </c>
    </row>
    <row r="328" spans="1:20" hidden="1" x14ac:dyDescent="0.25">
      <c r="A328" s="4" t="s">
        <v>412</v>
      </c>
      <c r="B328" s="4" t="s">
        <v>579</v>
      </c>
      <c r="C328" s="4">
        <v>1034869666</v>
      </c>
      <c r="D328" s="4" t="s">
        <v>372</v>
      </c>
      <c r="E328" s="4" t="s">
        <v>364</v>
      </c>
      <c r="F328" s="4" t="s">
        <v>440</v>
      </c>
      <c r="G328" s="12">
        <v>45401</v>
      </c>
      <c r="H328" s="4" t="s">
        <v>356</v>
      </c>
      <c r="I328" s="67">
        <v>0.38291666666666702</v>
      </c>
      <c r="J328" s="4" t="s">
        <v>1134</v>
      </c>
      <c r="K328" s="12">
        <v>43390</v>
      </c>
      <c r="L328" s="4" t="s">
        <v>366</v>
      </c>
      <c r="M328" s="4" t="s">
        <v>358</v>
      </c>
      <c r="N328" s="4" t="s">
        <v>361</v>
      </c>
      <c r="O328" s="12" t="str">
        <f t="shared" ca="1" si="10"/>
        <v>6 ans, 6 mois</v>
      </c>
      <c r="P328" s="4" t="str">
        <f>VLOOKUP(B328,Effectif!B:I,6,0)</f>
        <v>Hugo MARCHAL</v>
      </c>
      <c r="Q328" s="4" t="str">
        <f>VLOOKUP(B328,Effectif!B:I,8,0)</f>
        <v>DECB</v>
      </c>
      <c r="R328" s="4">
        <f>IFERROR(VLOOKUP(C328,Sales!B:G,6,0),"-")</f>
        <v>97</v>
      </c>
      <c r="S328" s="4" t="str">
        <f>IFERROR(VLOOKUP(C328,Recolt!B:H,3,0),"-")</f>
        <v>-</v>
      </c>
      <c r="T328" s="4">
        <f t="shared" si="11"/>
        <v>97</v>
      </c>
    </row>
    <row r="329" spans="1:20" hidden="1" x14ac:dyDescent="0.25">
      <c r="A329" s="4" t="s">
        <v>412</v>
      </c>
      <c r="B329" s="4" t="s">
        <v>579</v>
      </c>
      <c r="C329" s="4">
        <v>1034872600</v>
      </c>
      <c r="D329" s="4" t="s">
        <v>390</v>
      </c>
      <c r="E329" s="4" t="s">
        <v>364</v>
      </c>
      <c r="F329" s="4" t="s">
        <v>439</v>
      </c>
      <c r="G329" s="12">
        <v>45402</v>
      </c>
      <c r="H329" s="4" t="s">
        <v>356</v>
      </c>
      <c r="I329" s="67">
        <v>0.43958333333333299</v>
      </c>
      <c r="J329" s="4" t="s">
        <v>1147</v>
      </c>
      <c r="K329" s="12">
        <v>43202</v>
      </c>
      <c r="L329" s="4" t="s">
        <v>366</v>
      </c>
      <c r="M329" s="4" t="s">
        <v>362</v>
      </c>
      <c r="O329" s="12" t="str">
        <f t="shared" ca="1" si="10"/>
        <v>7 ans, 0 mois</v>
      </c>
      <c r="P329" s="4" t="str">
        <f>VLOOKUP(B329,Effectif!B:I,6,0)</f>
        <v>Hugo MARCHAL</v>
      </c>
      <c r="Q329" s="4" t="str">
        <f>VLOOKUP(B329,Effectif!B:I,8,0)</f>
        <v>DECB</v>
      </c>
      <c r="R329" s="4">
        <f>IFERROR(VLOOKUP(C329,Sales!B:G,6,0),"-")</f>
        <v>174</v>
      </c>
      <c r="S329" s="4" t="str">
        <f>IFERROR(VLOOKUP(C329,Recolt!B:H,3,0),"-")</f>
        <v>-</v>
      </c>
      <c r="T329" s="4">
        <f t="shared" si="11"/>
        <v>174</v>
      </c>
    </row>
    <row r="330" spans="1:20" hidden="1" x14ac:dyDescent="0.25">
      <c r="A330" s="4" t="s">
        <v>412</v>
      </c>
      <c r="B330" s="4" t="s">
        <v>579</v>
      </c>
      <c r="C330" s="4">
        <v>1034871136</v>
      </c>
      <c r="D330" s="4" t="s">
        <v>354</v>
      </c>
      <c r="E330" s="4" t="s">
        <v>360</v>
      </c>
      <c r="F330" s="4" t="s">
        <v>439</v>
      </c>
      <c r="G330" s="12">
        <v>45403</v>
      </c>
      <c r="H330" s="4" t="s">
        <v>356</v>
      </c>
      <c r="I330" s="67">
        <v>0.42309027777777802</v>
      </c>
      <c r="J330" s="4" t="s">
        <v>1135</v>
      </c>
      <c r="K330" s="12">
        <v>42408</v>
      </c>
      <c r="L330" s="4" t="s">
        <v>366</v>
      </c>
      <c r="M330" s="4" t="s">
        <v>358</v>
      </c>
      <c r="N330" s="4" t="s">
        <v>361</v>
      </c>
      <c r="O330" s="12" t="str">
        <f t="shared" ca="1" si="10"/>
        <v>9 ans, 2 mois</v>
      </c>
      <c r="P330" s="4" t="str">
        <f>VLOOKUP(B330,Effectif!B:I,6,0)</f>
        <v>Hugo MARCHAL</v>
      </c>
      <c r="Q330" s="4" t="str">
        <f>VLOOKUP(B330,Effectif!B:I,8,0)</f>
        <v>DECB</v>
      </c>
      <c r="R330" s="4">
        <f>IFERROR(VLOOKUP(C330,Sales!B:G,6,0),"-")</f>
        <v>20</v>
      </c>
      <c r="S330" s="4" t="str">
        <f>IFERROR(VLOOKUP(C330,Recolt!B:H,3,0),"-")</f>
        <v>-</v>
      </c>
      <c r="T330" s="4">
        <f t="shared" si="11"/>
        <v>20</v>
      </c>
    </row>
    <row r="331" spans="1:20" hidden="1" x14ac:dyDescent="0.25">
      <c r="A331" s="4" t="s">
        <v>412</v>
      </c>
      <c r="B331" s="4" t="s">
        <v>579</v>
      </c>
      <c r="C331" s="4">
        <v>1034872021</v>
      </c>
      <c r="D331" s="4" t="s">
        <v>363</v>
      </c>
      <c r="E331" s="4" t="s">
        <v>364</v>
      </c>
      <c r="F331" s="4" t="s">
        <v>439</v>
      </c>
      <c r="G331" s="12">
        <v>45404</v>
      </c>
      <c r="H331" s="4" t="s">
        <v>356</v>
      </c>
      <c r="I331" s="67">
        <v>0.41285879629629602</v>
      </c>
      <c r="J331" s="4" t="s">
        <v>1134</v>
      </c>
      <c r="K331" s="12">
        <v>43434</v>
      </c>
      <c r="L331" s="4" t="s">
        <v>366</v>
      </c>
      <c r="M331" s="4" t="s">
        <v>358</v>
      </c>
      <c r="N331" s="4" t="s">
        <v>359</v>
      </c>
      <c r="O331" s="12" t="str">
        <f t="shared" ca="1" si="10"/>
        <v>6 ans, 5 mois</v>
      </c>
      <c r="P331" s="4" t="str">
        <f>VLOOKUP(B331,Effectif!B:I,6,0)</f>
        <v>Hugo MARCHAL</v>
      </c>
      <c r="Q331" s="4" t="str">
        <f>VLOOKUP(B331,Effectif!B:I,8,0)</f>
        <v>DECB</v>
      </c>
      <c r="R331" s="4">
        <f>IFERROR(VLOOKUP(C331,Sales!B:G,6,0),"-")</f>
        <v>115</v>
      </c>
      <c r="S331" s="4" t="str">
        <f>IFERROR(VLOOKUP(C331,Recolt!B:H,3,0),"-")</f>
        <v>-</v>
      </c>
      <c r="T331" s="4">
        <f t="shared" si="11"/>
        <v>115</v>
      </c>
    </row>
    <row r="332" spans="1:20" hidden="1" x14ac:dyDescent="0.25">
      <c r="A332" s="4" t="s">
        <v>412</v>
      </c>
      <c r="B332" s="4" t="s">
        <v>579</v>
      </c>
      <c r="C332" s="4">
        <v>1034870036</v>
      </c>
      <c r="D332" s="4" t="s">
        <v>363</v>
      </c>
      <c r="E332" s="4" t="s">
        <v>364</v>
      </c>
      <c r="F332" s="4" t="s">
        <v>439</v>
      </c>
      <c r="G332" s="12">
        <v>45405</v>
      </c>
      <c r="H332" s="4" t="s">
        <v>356</v>
      </c>
      <c r="I332" s="67">
        <v>0.46199074074074098</v>
      </c>
      <c r="J332" s="4" t="s">
        <v>1134</v>
      </c>
      <c r="K332" s="12">
        <v>42928</v>
      </c>
      <c r="L332" s="4" t="s">
        <v>366</v>
      </c>
      <c r="M332" s="4" t="s">
        <v>358</v>
      </c>
      <c r="N332" s="4" t="s">
        <v>359</v>
      </c>
      <c r="O332" s="12" t="str">
        <f t="shared" ca="1" si="10"/>
        <v>7 ans, 9 mois</v>
      </c>
      <c r="P332" s="4" t="str">
        <f>VLOOKUP(B332,Effectif!B:I,6,0)</f>
        <v>Hugo MARCHAL</v>
      </c>
      <c r="Q332" s="4" t="str">
        <f>VLOOKUP(B332,Effectif!B:I,8,0)</f>
        <v>DECB</v>
      </c>
      <c r="R332" s="4">
        <f>IFERROR(VLOOKUP(C332,Sales!B:G,6,0),"-")</f>
        <v>91.71</v>
      </c>
      <c r="S332" s="4" t="str">
        <f>IFERROR(VLOOKUP(C332,Recolt!B:H,3,0),"-")</f>
        <v>-</v>
      </c>
      <c r="T332" s="4">
        <f t="shared" si="11"/>
        <v>91.71</v>
      </c>
    </row>
    <row r="333" spans="1:20" hidden="1" x14ac:dyDescent="0.25">
      <c r="A333" s="4" t="s">
        <v>412</v>
      </c>
      <c r="B333" s="4" t="s">
        <v>579</v>
      </c>
      <c r="C333" s="4">
        <v>1034871424</v>
      </c>
      <c r="D333" s="4" t="s">
        <v>354</v>
      </c>
      <c r="E333" s="4" t="s">
        <v>355</v>
      </c>
      <c r="F333" s="4" t="s">
        <v>439</v>
      </c>
      <c r="G333" s="12">
        <v>45406</v>
      </c>
      <c r="H333" s="4" t="s">
        <v>356</v>
      </c>
      <c r="I333" s="67">
        <v>0.47922453703703699</v>
      </c>
      <c r="J333" s="4" t="s">
        <v>1133</v>
      </c>
      <c r="K333" s="12">
        <v>43362</v>
      </c>
      <c r="L333" s="4" t="s">
        <v>366</v>
      </c>
      <c r="M333" s="4" t="s">
        <v>358</v>
      </c>
      <c r="N333" s="4" t="s">
        <v>361</v>
      </c>
      <c r="O333" s="12" t="str">
        <f t="shared" ca="1" si="10"/>
        <v>6 ans, 7 mois</v>
      </c>
      <c r="P333" s="4" t="str">
        <f>VLOOKUP(B333,Effectif!B:I,6,0)</f>
        <v>Hugo MARCHAL</v>
      </c>
      <c r="Q333" s="4" t="str">
        <f>VLOOKUP(B333,Effectif!B:I,8,0)</f>
        <v>DECB</v>
      </c>
      <c r="R333" s="4">
        <f>IFERROR(VLOOKUP(C333,Sales!B:G,6,0),"-")</f>
        <v>50</v>
      </c>
      <c r="S333" s="4" t="str">
        <f>IFERROR(VLOOKUP(C333,Recolt!B:H,3,0),"-")</f>
        <v>-</v>
      </c>
      <c r="T333" s="4">
        <f t="shared" si="11"/>
        <v>50</v>
      </c>
    </row>
    <row r="334" spans="1:20" hidden="1" x14ac:dyDescent="0.25">
      <c r="A334" s="4" t="s">
        <v>412</v>
      </c>
      <c r="B334" s="4" t="s">
        <v>569</v>
      </c>
      <c r="C334" s="4">
        <v>1034870351</v>
      </c>
      <c r="D334" s="4" t="s">
        <v>363</v>
      </c>
      <c r="E334" s="4" t="s">
        <v>364</v>
      </c>
      <c r="F334" s="4" t="s">
        <v>439</v>
      </c>
      <c r="G334" s="12">
        <v>45407</v>
      </c>
      <c r="H334" s="4" t="s">
        <v>356</v>
      </c>
      <c r="I334" s="67">
        <v>0.52834490740740703</v>
      </c>
      <c r="J334" s="4" t="s">
        <v>1136</v>
      </c>
      <c r="K334" s="12">
        <v>43250</v>
      </c>
      <c r="L334" s="4" t="s">
        <v>366</v>
      </c>
      <c r="M334" s="4" t="s">
        <v>358</v>
      </c>
      <c r="N334" s="4" t="s">
        <v>361</v>
      </c>
      <c r="O334" s="12" t="str">
        <f t="shared" ca="1" si="10"/>
        <v>6 ans, 11 mois</v>
      </c>
      <c r="P334" s="4" t="str">
        <f>VLOOKUP(B334,Effectif!B:I,6,0)</f>
        <v>Lise DE WITTE</v>
      </c>
      <c r="Q334" s="4" t="str">
        <f>VLOOKUP(B334,Effectif!B:I,8,0)</f>
        <v>DECB</v>
      </c>
      <c r="R334" s="4">
        <f>IFERROR(VLOOKUP(C334,Sales!B:G,6,0),"-")</f>
        <v>61.03</v>
      </c>
      <c r="S334" s="4" t="str">
        <f>IFERROR(VLOOKUP(C334,Recolt!B:H,3,0),"-")</f>
        <v>-</v>
      </c>
      <c r="T334" s="4">
        <f t="shared" si="11"/>
        <v>61.03</v>
      </c>
    </row>
    <row r="335" spans="1:20" hidden="1" x14ac:dyDescent="0.25">
      <c r="A335" s="4" t="s">
        <v>412</v>
      </c>
      <c r="B335" s="4" t="s">
        <v>569</v>
      </c>
      <c r="C335" s="4">
        <v>1034872213</v>
      </c>
      <c r="D335" s="4" t="s">
        <v>367</v>
      </c>
      <c r="E335" s="4" t="s">
        <v>364</v>
      </c>
      <c r="F335" s="4" t="s">
        <v>439</v>
      </c>
      <c r="G335" s="12">
        <v>45408</v>
      </c>
      <c r="H335" s="4" t="s">
        <v>356</v>
      </c>
      <c r="I335" s="67">
        <v>0.41892361111111098</v>
      </c>
      <c r="J335" s="4" t="s">
        <v>1136</v>
      </c>
      <c r="K335" s="12">
        <v>43179</v>
      </c>
      <c r="L335" s="4" t="s">
        <v>366</v>
      </c>
      <c r="M335" s="4" t="s">
        <v>358</v>
      </c>
      <c r="N335" s="4" t="s">
        <v>361</v>
      </c>
      <c r="O335" s="12" t="str">
        <f t="shared" ca="1" si="10"/>
        <v>7 ans, 1 mois</v>
      </c>
      <c r="P335" s="4" t="str">
        <f>VLOOKUP(B335,Effectif!B:I,6,0)</f>
        <v>Lise DE WITTE</v>
      </c>
      <c r="Q335" s="4" t="str">
        <f>VLOOKUP(B335,Effectif!B:I,8,0)</f>
        <v>DECB</v>
      </c>
      <c r="R335" s="4">
        <f>IFERROR(VLOOKUP(C335,Sales!B:G,6,0),"-")</f>
        <v>168.96</v>
      </c>
      <c r="S335" s="4" t="str">
        <f>IFERROR(VLOOKUP(C335,Recolt!B:H,3,0),"-")</f>
        <v>-</v>
      </c>
      <c r="T335" s="4">
        <f t="shared" si="11"/>
        <v>168.96</v>
      </c>
    </row>
    <row r="336" spans="1:20" hidden="1" x14ac:dyDescent="0.25">
      <c r="A336" s="4" t="s">
        <v>412</v>
      </c>
      <c r="B336" s="4" t="s">
        <v>569</v>
      </c>
      <c r="C336" s="4">
        <v>1034871993</v>
      </c>
      <c r="D336" s="4" t="s">
        <v>372</v>
      </c>
      <c r="E336" s="4" t="s">
        <v>364</v>
      </c>
      <c r="F336" s="4" t="s">
        <v>439</v>
      </c>
      <c r="G336" s="12">
        <v>45409</v>
      </c>
      <c r="H336" s="4" t="s">
        <v>356</v>
      </c>
      <c r="I336" s="67">
        <v>0.44944444444444398</v>
      </c>
      <c r="J336" s="4" t="s">
        <v>1134</v>
      </c>
      <c r="K336" s="12">
        <v>43013</v>
      </c>
      <c r="L336" s="4" t="s">
        <v>366</v>
      </c>
      <c r="M336" s="4" t="s">
        <v>358</v>
      </c>
      <c r="N336" s="4" t="s">
        <v>359</v>
      </c>
      <c r="O336" s="12" t="str">
        <f t="shared" ca="1" si="10"/>
        <v>7 ans, 6 mois</v>
      </c>
      <c r="P336" s="4" t="str">
        <f>VLOOKUP(B336,Effectif!B:I,6,0)</f>
        <v>Lise DE WITTE</v>
      </c>
      <c r="Q336" s="4" t="str">
        <f>VLOOKUP(B336,Effectif!B:I,8,0)</f>
        <v>DECB</v>
      </c>
      <c r="R336" s="4">
        <f>IFERROR(VLOOKUP(C336,Sales!B:G,6,0),"-")</f>
        <v>152</v>
      </c>
      <c r="S336" s="4" t="str">
        <f>IFERROR(VLOOKUP(C336,Recolt!B:H,3,0),"-")</f>
        <v>-</v>
      </c>
      <c r="T336" s="4">
        <f t="shared" si="11"/>
        <v>152</v>
      </c>
    </row>
    <row r="337" spans="1:20" hidden="1" x14ac:dyDescent="0.25">
      <c r="A337" s="4" t="s">
        <v>412</v>
      </c>
      <c r="B337" s="4" t="s">
        <v>569</v>
      </c>
      <c r="C337" s="4">
        <v>1034870017</v>
      </c>
      <c r="D337" s="4" t="s">
        <v>354</v>
      </c>
      <c r="E337" s="4" t="s">
        <v>360</v>
      </c>
      <c r="F337" s="4" t="s">
        <v>439</v>
      </c>
      <c r="G337" s="12">
        <v>45410</v>
      </c>
      <c r="H337" s="4" t="s">
        <v>356</v>
      </c>
      <c r="I337" s="67">
        <v>0.54062500000000002</v>
      </c>
      <c r="J337" s="4" t="s">
        <v>1147</v>
      </c>
      <c r="K337" s="12">
        <v>42739</v>
      </c>
      <c r="L337" s="4" t="s">
        <v>366</v>
      </c>
      <c r="M337" s="4" t="s">
        <v>362</v>
      </c>
      <c r="O337" s="12" t="str">
        <f t="shared" ca="1" si="10"/>
        <v>8 ans, 3 mois</v>
      </c>
      <c r="P337" s="4" t="str">
        <f>VLOOKUP(B337,Effectif!B:I,6,0)</f>
        <v>Lise DE WITTE</v>
      </c>
      <c r="Q337" s="4" t="str">
        <f>VLOOKUP(B337,Effectif!B:I,8,0)</f>
        <v>DECB</v>
      </c>
      <c r="R337" s="4">
        <f>IFERROR(VLOOKUP(C337,Sales!B:G,6,0),"-")</f>
        <v>189</v>
      </c>
      <c r="S337" s="4" t="str">
        <f>IFERROR(VLOOKUP(C337,Recolt!B:H,3,0),"-")</f>
        <v>-</v>
      </c>
      <c r="T337" s="4">
        <f t="shared" si="11"/>
        <v>189</v>
      </c>
    </row>
    <row r="338" spans="1:20" hidden="1" x14ac:dyDescent="0.25">
      <c r="A338" s="4" t="s">
        <v>412</v>
      </c>
      <c r="B338" s="4" t="s">
        <v>569</v>
      </c>
      <c r="C338" s="4">
        <v>1034869294</v>
      </c>
      <c r="D338" s="4" t="s">
        <v>363</v>
      </c>
      <c r="E338" s="4" t="s">
        <v>364</v>
      </c>
      <c r="F338" s="4" t="s">
        <v>439</v>
      </c>
      <c r="G338" s="12">
        <v>45411</v>
      </c>
      <c r="H338" s="4" t="s">
        <v>356</v>
      </c>
      <c r="I338" s="67">
        <v>0.37810185185185202</v>
      </c>
      <c r="J338" s="4" t="s">
        <v>1133</v>
      </c>
      <c r="K338" s="12">
        <v>43357</v>
      </c>
      <c r="L338" s="4" t="s">
        <v>366</v>
      </c>
      <c r="M338" s="4" t="s">
        <v>358</v>
      </c>
      <c r="N338" s="4" t="s">
        <v>361</v>
      </c>
      <c r="O338" s="12" t="str">
        <f t="shared" ca="1" si="10"/>
        <v>6 ans, 7 mois</v>
      </c>
      <c r="P338" s="4" t="str">
        <f>VLOOKUP(B338,Effectif!B:I,6,0)</f>
        <v>Lise DE WITTE</v>
      </c>
      <c r="Q338" s="4" t="str">
        <f>VLOOKUP(B338,Effectif!B:I,8,0)</f>
        <v>DECB</v>
      </c>
      <c r="R338" s="4">
        <f>IFERROR(VLOOKUP(C338,Sales!B:G,6,0),"-")</f>
        <v>20</v>
      </c>
      <c r="S338" s="4" t="str">
        <f>IFERROR(VLOOKUP(C338,Recolt!B:H,3,0),"-")</f>
        <v>-</v>
      </c>
      <c r="T338" s="4">
        <f t="shared" si="11"/>
        <v>20</v>
      </c>
    </row>
    <row r="339" spans="1:20" hidden="1" x14ac:dyDescent="0.25">
      <c r="A339" s="4" t="s">
        <v>412</v>
      </c>
      <c r="B339" s="4" t="s">
        <v>569</v>
      </c>
      <c r="C339" s="4">
        <v>1034870328</v>
      </c>
      <c r="D339" s="4" t="s">
        <v>363</v>
      </c>
      <c r="E339" s="4" t="s">
        <v>364</v>
      </c>
      <c r="F339" s="4" t="s">
        <v>439</v>
      </c>
      <c r="G339" s="12">
        <v>45412</v>
      </c>
      <c r="H339" s="4" t="s">
        <v>356</v>
      </c>
      <c r="I339" s="67">
        <v>0.51328703703703704</v>
      </c>
      <c r="J339" s="4" t="s">
        <v>1133</v>
      </c>
      <c r="K339" s="12">
        <v>43308</v>
      </c>
      <c r="L339" s="4" t="s">
        <v>366</v>
      </c>
      <c r="M339" s="4" t="s">
        <v>358</v>
      </c>
      <c r="N339" s="4" t="s">
        <v>359</v>
      </c>
      <c r="O339" s="12" t="str">
        <f t="shared" ca="1" si="10"/>
        <v>6 ans, 9 mois</v>
      </c>
      <c r="P339" s="4" t="str">
        <f>VLOOKUP(B339,Effectif!B:I,6,0)</f>
        <v>Lise DE WITTE</v>
      </c>
      <c r="Q339" s="4" t="str">
        <f>VLOOKUP(B339,Effectif!B:I,8,0)</f>
        <v>DECB</v>
      </c>
      <c r="R339" s="4">
        <f>IFERROR(VLOOKUP(C339,Sales!B:G,6,0),"-")</f>
        <v>11</v>
      </c>
      <c r="S339" s="4" t="str">
        <f>IFERROR(VLOOKUP(C339,Recolt!B:H,3,0),"-")</f>
        <v>-</v>
      </c>
      <c r="T339" s="4">
        <f t="shared" si="11"/>
        <v>11</v>
      </c>
    </row>
    <row r="340" spans="1:20" hidden="1" x14ac:dyDescent="0.25">
      <c r="A340" s="4" t="s">
        <v>412</v>
      </c>
      <c r="B340" s="4" t="s">
        <v>569</v>
      </c>
      <c r="C340" s="4">
        <v>1034869226</v>
      </c>
      <c r="D340" s="4" t="s">
        <v>354</v>
      </c>
      <c r="E340" s="4" t="s">
        <v>360</v>
      </c>
      <c r="F340" s="4" t="s">
        <v>439</v>
      </c>
      <c r="G340" s="12">
        <v>45413</v>
      </c>
      <c r="H340" s="4" t="s">
        <v>356</v>
      </c>
      <c r="I340" s="67">
        <v>0.49716435185185198</v>
      </c>
      <c r="J340" s="4" t="s">
        <v>1135</v>
      </c>
      <c r="K340" s="12">
        <v>43452</v>
      </c>
      <c r="L340" s="4" t="s">
        <v>366</v>
      </c>
      <c r="M340" s="4" t="s">
        <v>358</v>
      </c>
      <c r="N340" s="4" t="s">
        <v>361</v>
      </c>
      <c r="O340" s="12" t="str">
        <f t="shared" ca="1" si="10"/>
        <v>6 ans, 4 mois</v>
      </c>
      <c r="P340" s="4" t="str">
        <f>VLOOKUP(B340,Effectif!B:I,6,0)</f>
        <v>Lise DE WITTE</v>
      </c>
      <c r="Q340" s="4" t="str">
        <f>VLOOKUP(B340,Effectif!B:I,8,0)</f>
        <v>DECB</v>
      </c>
      <c r="R340" s="4">
        <f>IFERROR(VLOOKUP(C340,Sales!B:G,6,0),"-")</f>
        <v>164.63</v>
      </c>
      <c r="S340" s="4" t="str">
        <f>IFERROR(VLOOKUP(C340,Recolt!B:H,3,0),"-")</f>
        <v>-</v>
      </c>
      <c r="T340" s="4">
        <f t="shared" si="11"/>
        <v>164.63</v>
      </c>
    </row>
    <row r="341" spans="1:20" hidden="1" x14ac:dyDescent="0.25">
      <c r="A341" s="4" t="s">
        <v>412</v>
      </c>
      <c r="B341" s="4" t="s">
        <v>569</v>
      </c>
      <c r="C341" s="4">
        <v>1034869077</v>
      </c>
      <c r="D341" s="4" t="s">
        <v>354</v>
      </c>
      <c r="E341" s="4" t="s">
        <v>360</v>
      </c>
      <c r="F341" s="4" t="s">
        <v>439</v>
      </c>
      <c r="G341" s="12">
        <v>45414</v>
      </c>
      <c r="H341" s="4" t="s">
        <v>356</v>
      </c>
      <c r="I341" s="67">
        <v>0.48512731481481502</v>
      </c>
      <c r="J341" s="4" t="s">
        <v>1133</v>
      </c>
      <c r="K341" s="12">
        <v>42845</v>
      </c>
      <c r="L341" s="4" t="s">
        <v>366</v>
      </c>
      <c r="M341" s="4" t="s">
        <v>358</v>
      </c>
      <c r="N341" s="4" t="s">
        <v>361</v>
      </c>
      <c r="O341" s="12" t="str">
        <f t="shared" ca="1" si="10"/>
        <v>8 ans, 0 mois</v>
      </c>
      <c r="P341" s="4" t="str">
        <f>VLOOKUP(B341,Effectif!B:I,6,0)</f>
        <v>Lise DE WITTE</v>
      </c>
      <c r="Q341" s="4" t="str">
        <f>VLOOKUP(B341,Effectif!B:I,8,0)</f>
        <v>DECB</v>
      </c>
      <c r="R341" s="4">
        <f>IFERROR(VLOOKUP(C341,Sales!B:G,6,0),"-")</f>
        <v>152</v>
      </c>
      <c r="S341" s="4" t="str">
        <f>IFERROR(VLOOKUP(C341,Recolt!B:H,3,0),"-")</f>
        <v>-</v>
      </c>
      <c r="T341" s="4">
        <f t="shared" si="11"/>
        <v>152</v>
      </c>
    </row>
    <row r="342" spans="1:20" hidden="1" x14ac:dyDescent="0.25">
      <c r="A342" s="4" t="s">
        <v>412</v>
      </c>
      <c r="B342" s="4" t="s">
        <v>569</v>
      </c>
      <c r="C342" s="4">
        <v>1034873298</v>
      </c>
      <c r="D342" s="4" t="s">
        <v>372</v>
      </c>
      <c r="E342" s="4" t="s">
        <v>364</v>
      </c>
      <c r="F342" s="4" t="s">
        <v>439</v>
      </c>
      <c r="G342" s="12">
        <v>45415</v>
      </c>
      <c r="H342" s="4" t="s">
        <v>356</v>
      </c>
      <c r="I342" s="67">
        <v>0.40812500000000002</v>
      </c>
      <c r="J342" s="4" t="s">
        <v>1133</v>
      </c>
      <c r="K342" s="12">
        <v>42983</v>
      </c>
      <c r="L342" s="4" t="s">
        <v>366</v>
      </c>
      <c r="M342" s="4" t="s">
        <v>358</v>
      </c>
      <c r="N342" s="4" t="s">
        <v>361</v>
      </c>
      <c r="O342" s="12" t="str">
        <f t="shared" ca="1" si="10"/>
        <v>7 ans, 7 mois</v>
      </c>
      <c r="P342" s="4" t="str">
        <f>VLOOKUP(B342,Effectif!B:I,6,0)</f>
        <v>Lise DE WITTE</v>
      </c>
      <c r="Q342" s="4" t="str">
        <f>VLOOKUP(B342,Effectif!B:I,8,0)</f>
        <v>DECB</v>
      </c>
      <c r="R342" s="4">
        <f>IFERROR(VLOOKUP(C342,Sales!B:G,6,0),"-")</f>
        <v>35</v>
      </c>
      <c r="S342" s="4" t="str">
        <f>IFERROR(VLOOKUP(C342,Recolt!B:H,3,0),"-")</f>
        <v>-</v>
      </c>
      <c r="T342" s="4">
        <f t="shared" si="11"/>
        <v>35</v>
      </c>
    </row>
    <row r="343" spans="1:20" hidden="1" x14ac:dyDescent="0.25">
      <c r="A343" s="4" t="s">
        <v>412</v>
      </c>
      <c r="B343" s="4" t="s">
        <v>569</v>
      </c>
      <c r="C343" s="4">
        <v>1034873046</v>
      </c>
      <c r="D343" s="4" t="s">
        <v>354</v>
      </c>
      <c r="E343" s="4" t="s">
        <v>355</v>
      </c>
      <c r="F343" s="4" t="s">
        <v>439</v>
      </c>
      <c r="G343" s="12">
        <v>45416</v>
      </c>
      <c r="H343" s="4" t="s">
        <v>356</v>
      </c>
      <c r="I343" s="67">
        <v>0.44659722222222198</v>
      </c>
      <c r="J343" s="4" t="s">
        <v>1137</v>
      </c>
      <c r="K343" s="12">
        <v>42250</v>
      </c>
      <c r="L343" s="4" t="s">
        <v>366</v>
      </c>
      <c r="M343" s="4" t="s">
        <v>358</v>
      </c>
      <c r="N343" s="4" t="s">
        <v>361</v>
      </c>
      <c r="O343" s="12" t="str">
        <f t="shared" ca="1" si="10"/>
        <v>9 ans, 7 mois</v>
      </c>
      <c r="P343" s="4" t="str">
        <f>VLOOKUP(B343,Effectif!B:I,6,0)</f>
        <v>Lise DE WITTE</v>
      </c>
      <c r="Q343" s="4" t="str">
        <f>VLOOKUP(B343,Effectif!B:I,8,0)</f>
        <v>DECB</v>
      </c>
      <c r="R343" s="4">
        <f>IFERROR(VLOOKUP(C343,Sales!B:G,6,0),"-")</f>
        <v>20</v>
      </c>
      <c r="S343" s="4" t="str">
        <f>IFERROR(VLOOKUP(C343,Recolt!B:H,3,0),"-")</f>
        <v>-</v>
      </c>
      <c r="T343" s="4">
        <f t="shared" si="11"/>
        <v>20</v>
      </c>
    </row>
    <row r="344" spans="1:20" hidden="1" x14ac:dyDescent="0.25">
      <c r="A344" s="4" t="s">
        <v>412</v>
      </c>
      <c r="B344" s="4" t="s">
        <v>569</v>
      </c>
      <c r="C344" s="4">
        <v>1034871557</v>
      </c>
      <c r="D344" s="4" t="s">
        <v>363</v>
      </c>
      <c r="E344" s="4" t="s">
        <v>364</v>
      </c>
      <c r="F344" s="4" t="s">
        <v>439</v>
      </c>
      <c r="G344" s="12">
        <v>45417</v>
      </c>
      <c r="H344" s="4" t="s">
        <v>356</v>
      </c>
      <c r="I344" s="67">
        <v>0.52032407407407399</v>
      </c>
      <c r="J344" s="4" t="s">
        <v>1133</v>
      </c>
      <c r="K344" s="12">
        <v>43385</v>
      </c>
      <c r="L344" s="4" t="s">
        <v>366</v>
      </c>
      <c r="M344" s="4" t="s">
        <v>358</v>
      </c>
      <c r="N344" s="4" t="s">
        <v>359</v>
      </c>
      <c r="O344" s="12" t="str">
        <f t="shared" ca="1" si="10"/>
        <v>6 ans, 6 mois</v>
      </c>
      <c r="P344" s="4" t="str">
        <f>VLOOKUP(B344,Effectif!B:I,6,0)</f>
        <v>Lise DE WITTE</v>
      </c>
      <c r="Q344" s="4" t="str">
        <f>VLOOKUP(B344,Effectif!B:I,8,0)</f>
        <v>DECB</v>
      </c>
      <c r="R344" s="4">
        <f>IFERROR(VLOOKUP(C344,Sales!B:G,6,0),"-")</f>
        <v>42.65</v>
      </c>
      <c r="S344" s="4" t="str">
        <f>IFERROR(VLOOKUP(C344,Recolt!B:H,3,0),"-")</f>
        <v>-</v>
      </c>
      <c r="T344" s="4">
        <f t="shared" si="11"/>
        <v>42.65</v>
      </c>
    </row>
    <row r="345" spans="1:20" hidden="1" x14ac:dyDescent="0.25">
      <c r="A345" s="4" t="s">
        <v>412</v>
      </c>
      <c r="B345" s="4" t="s">
        <v>569</v>
      </c>
      <c r="C345" s="4">
        <v>1034870756</v>
      </c>
      <c r="D345" s="4" t="s">
        <v>372</v>
      </c>
      <c r="E345" s="4" t="s">
        <v>364</v>
      </c>
      <c r="F345" s="4" t="s">
        <v>439</v>
      </c>
      <c r="G345" s="12">
        <v>45418</v>
      </c>
      <c r="H345" s="4" t="s">
        <v>356</v>
      </c>
      <c r="I345" s="67">
        <v>0.51028935185185198</v>
      </c>
      <c r="J345" s="4" t="s">
        <v>1133</v>
      </c>
      <c r="K345" s="12">
        <v>43388</v>
      </c>
      <c r="L345" s="4" t="s">
        <v>366</v>
      </c>
      <c r="M345" s="4" t="s">
        <v>358</v>
      </c>
      <c r="N345" s="4" t="s">
        <v>359</v>
      </c>
      <c r="O345" s="12" t="str">
        <f t="shared" ca="1" si="10"/>
        <v>6 ans, 6 mois</v>
      </c>
      <c r="P345" s="4" t="str">
        <f>VLOOKUP(B345,Effectif!B:I,6,0)</f>
        <v>Lise DE WITTE</v>
      </c>
      <c r="Q345" s="4" t="str">
        <f>VLOOKUP(B345,Effectif!B:I,8,0)</f>
        <v>DECB</v>
      </c>
      <c r="R345" s="4">
        <f>IFERROR(VLOOKUP(C345,Sales!B:G,6,0),"-")</f>
        <v>8.7799999999999994</v>
      </c>
      <c r="S345" s="4" t="str">
        <f>IFERROR(VLOOKUP(C345,Recolt!B:H,3,0),"-")</f>
        <v>-</v>
      </c>
      <c r="T345" s="4">
        <f t="shared" si="11"/>
        <v>8.7799999999999994</v>
      </c>
    </row>
    <row r="346" spans="1:20" hidden="1" x14ac:dyDescent="0.25">
      <c r="A346" s="4" t="s">
        <v>412</v>
      </c>
      <c r="B346" s="4" t="s">
        <v>569</v>
      </c>
      <c r="C346" s="4">
        <v>1034871421</v>
      </c>
      <c r="D346" s="4" t="s">
        <v>372</v>
      </c>
      <c r="E346" s="4" t="s">
        <v>364</v>
      </c>
      <c r="F346" s="4" t="s">
        <v>440</v>
      </c>
      <c r="G346" s="12">
        <v>45419</v>
      </c>
      <c r="H346" s="4" t="s">
        <v>356</v>
      </c>
      <c r="I346" s="67">
        <v>0.44194444444444397</v>
      </c>
      <c r="J346" s="4" t="s">
        <v>1137</v>
      </c>
      <c r="K346" s="12">
        <v>42250</v>
      </c>
      <c r="L346" s="4" t="s">
        <v>366</v>
      </c>
      <c r="M346" s="4" t="s">
        <v>358</v>
      </c>
      <c r="N346" s="4" t="s">
        <v>361</v>
      </c>
      <c r="O346" s="12" t="str">
        <f t="shared" ca="1" si="10"/>
        <v>9 ans, 7 mois</v>
      </c>
      <c r="P346" s="4" t="str">
        <f>VLOOKUP(B346,Effectif!B:I,6,0)</f>
        <v>Lise DE WITTE</v>
      </c>
      <c r="Q346" s="4" t="str">
        <f>VLOOKUP(B346,Effectif!B:I,8,0)</f>
        <v>DECB</v>
      </c>
      <c r="R346" s="4">
        <f>IFERROR(VLOOKUP(C346,Sales!B:G,6,0),"-")</f>
        <v>39</v>
      </c>
      <c r="S346" s="4" t="str">
        <f>IFERROR(VLOOKUP(C346,Recolt!B:H,3,0),"-")</f>
        <v>-</v>
      </c>
      <c r="T346" s="4">
        <f t="shared" si="11"/>
        <v>39</v>
      </c>
    </row>
    <row r="347" spans="1:20" hidden="1" x14ac:dyDescent="0.25">
      <c r="A347" s="4" t="s">
        <v>412</v>
      </c>
      <c r="B347" s="4" t="s">
        <v>569</v>
      </c>
      <c r="C347" s="4">
        <v>1034870891</v>
      </c>
      <c r="D347" s="4" t="s">
        <v>372</v>
      </c>
      <c r="E347" s="4" t="s">
        <v>364</v>
      </c>
      <c r="F347" s="4" t="s">
        <v>439</v>
      </c>
      <c r="G347" s="12">
        <v>45420</v>
      </c>
      <c r="H347" s="4" t="s">
        <v>356</v>
      </c>
      <c r="I347" s="67">
        <v>0.46472222222222198</v>
      </c>
      <c r="J347" s="4" t="s">
        <v>1134</v>
      </c>
      <c r="K347" s="12">
        <v>43160</v>
      </c>
      <c r="L347" s="4" t="s">
        <v>366</v>
      </c>
      <c r="M347" s="4" t="s">
        <v>358</v>
      </c>
      <c r="N347" s="4" t="s">
        <v>359</v>
      </c>
      <c r="O347" s="12" t="str">
        <f t="shared" ca="1" si="10"/>
        <v>7 ans, 1 mois</v>
      </c>
      <c r="P347" s="4" t="str">
        <f>VLOOKUP(B347,Effectif!B:I,6,0)</f>
        <v>Lise DE WITTE</v>
      </c>
      <c r="Q347" s="4" t="str">
        <f>VLOOKUP(B347,Effectif!B:I,8,0)</f>
        <v>DECB</v>
      </c>
      <c r="R347" s="4">
        <f>IFERROR(VLOOKUP(C347,Sales!B:G,6,0),"-")</f>
        <v>358.93</v>
      </c>
      <c r="S347" s="4" t="str">
        <f>IFERROR(VLOOKUP(C347,Recolt!B:H,3,0),"-")</f>
        <v>-</v>
      </c>
      <c r="T347" s="4">
        <f t="shared" si="11"/>
        <v>358.93</v>
      </c>
    </row>
    <row r="348" spans="1:20" hidden="1" x14ac:dyDescent="0.25">
      <c r="A348" s="4" t="s">
        <v>412</v>
      </c>
      <c r="B348" s="4" t="s">
        <v>569</v>
      </c>
      <c r="C348" s="4">
        <v>1034871822</v>
      </c>
      <c r="D348" s="4" t="s">
        <v>354</v>
      </c>
      <c r="E348" s="4" t="s">
        <v>360</v>
      </c>
      <c r="F348" s="4" t="s">
        <v>439</v>
      </c>
      <c r="G348" s="12">
        <v>45421</v>
      </c>
      <c r="H348" s="4" t="s">
        <v>356</v>
      </c>
      <c r="I348" s="67">
        <v>0.44803240740740702</v>
      </c>
      <c r="J348" s="4" t="s">
        <v>1137</v>
      </c>
      <c r="K348" s="12">
        <v>42250</v>
      </c>
      <c r="L348" s="4" t="s">
        <v>366</v>
      </c>
      <c r="M348" s="4" t="s">
        <v>358</v>
      </c>
      <c r="N348" s="4" t="s">
        <v>361</v>
      </c>
      <c r="O348" s="12" t="str">
        <f t="shared" ca="1" si="10"/>
        <v>9 ans, 7 mois</v>
      </c>
      <c r="P348" s="4" t="str">
        <f>VLOOKUP(B348,Effectif!B:I,6,0)</f>
        <v>Lise DE WITTE</v>
      </c>
      <c r="Q348" s="4" t="str">
        <f>VLOOKUP(B348,Effectif!B:I,8,0)</f>
        <v>DECB</v>
      </c>
      <c r="R348" s="4">
        <f>IFERROR(VLOOKUP(C348,Sales!B:G,6,0),"-")</f>
        <v>840</v>
      </c>
      <c r="S348" s="4" t="str">
        <f>IFERROR(VLOOKUP(C348,Recolt!B:H,3,0),"-")</f>
        <v>-</v>
      </c>
      <c r="T348" s="4">
        <f t="shared" si="11"/>
        <v>840</v>
      </c>
    </row>
    <row r="349" spans="1:20" hidden="1" x14ac:dyDescent="0.25">
      <c r="A349" s="4" t="s">
        <v>412</v>
      </c>
      <c r="B349" s="4" t="s">
        <v>569</v>
      </c>
      <c r="C349" s="4">
        <v>1034869360</v>
      </c>
      <c r="D349" s="4" t="s">
        <v>372</v>
      </c>
      <c r="E349" s="4" t="s">
        <v>364</v>
      </c>
      <c r="F349" s="4" t="s">
        <v>439</v>
      </c>
      <c r="G349" s="12">
        <v>45422</v>
      </c>
      <c r="H349" s="4" t="s">
        <v>356</v>
      </c>
      <c r="I349" s="67">
        <v>0.42954861111111098</v>
      </c>
      <c r="J349" s="4" t="s">
        <v>1133</v>
      </c>
      <c r="K349" s="12">
        <v>43273</v>
      </c>
      <c r="L349" s="4" t="s">
        <v>366</v>
      </c>
      <c r="M349" s="4" t="s">
        <v>358</v>
      </c>
      <c r="N349" s="4" t="s">
        <v>361</v>
      </c>
      <c r="O349" s="12" t="str">
        <f t="shared" ca="1" si="10"/>
        <v>6 ans, 10 mois</v>
      </c>
      <c r="P349" s="4" t="str">
        <f>VLOOKUP(B349,Effectif!B:I,6,0)</f>
        <v>Lise DE WITTE</v>
      </c>
      <c r="Q349" s="4" t="str">
        <f>VLOOKUP(B349,Effectif!B:I,8,0)</f>
        <v>DECB</v>
      </c>
      <c r="R349" s="4">
        <f>IFERROR(VLOOKUP(C349,Sales!B:G,6,0),"-")</f>
        <v>88</v>
      </c>
      <c r="S349" s="4" t="str">
        <f>IFERROR(VLOOKUP(C349,Recolt!B:H,3,0),"-")</f>
        <v>-</v>
      </c>
      <c r="T349" s="4">
        <f t="shared" si="11"/>
        <v>88</v>
      </c>
    </row>
    <row r="350" spans="1:20" hidden="1" x14ac:dyDescent="0.25">
      <c r="A350" s="4" t="s">
        <v>412</v>
      </c>
      <c r="B350" s="4" t="s">
        <v>569</v>
      </c>
      <c r="C350" s="4">
        <v>1034870227</v>
      </c>
      <c r="D350" s="4" t="s">
        <v>354</v>
      </c>
      <c r="E350" s="4" t="s">
        <v>360</v>
      </c>
      <c r="F350" s="4" t="s">
        <v>439</v>
      </c>
      <c r="G350" s="12">
        <v>45423</v>
      </c>
      <c r="H350" s="4" t="s">
        <v>356</v>
      </c>
      <c r="I350" s="67">
        <v>0.48642361111111099</v>
      </c>
      <c r="J350" s="4" t="s">
        <v>1133</v>
      </c>
      <c r="K350" s="12">
        <v>43273</v>
      </c>
      <c r="L350" s="4" t="s">
        <v>366</v>
      </c>
      <c r="M350" s="4" t="s">
        <v>358</v>
      </c>
      <c r="N350" s="4" t="s">
        <v>361</v>
      </c>
      <c r="O350" s="12" t="str">
        <f t="shared" ca="1" si="10"/>
        <v>6 ans, 10 mois</v>
      </c>
      <c r="P350" s="4" t="str">
        <f>VLOOKUP(B350,Effectif!B:I,6,0)</f>
        <v>Lise DE WITTE</v>
      </c>
      <c r="Q350" s="4" t="str">
        <f>VLOOKUP(B350,Effectif!B:I,8,0)</f>
        <v>DECB</v>
      </c>
      <c r="R350" s="4">
        <f>IFERROR(VLOOKUP(C350,Sales!B:G,6,0),"-")</f>
        <v>50</v>
      </c>
      <c r="S350" s="4" t="str">
        <f>IFERROR(VLOOKUP(C350,Recolt!B:H,3,0),"-")</f>
        <v>-</v>
      </c>
      <c r="T350" s="4">
        <f t="shared" si="11"/>
        <v>50</v>
      </c>
    </row>
    <row r="351" spans="1:20" hidden="1" x14ac:dyDescent="0.25">
      <c r="A351" s="4" t="s">
        <v>412</v>
      </c>
      <c r="B351" s="4" t="s">
        <v>569</v>
      </c>
      <c r="C351" s="4">
        <v>1034872416</v>
      </c>
      <c r="D351" s="4" t="s">
        <v>377</v>
      </c>
      <c r="E351" s="4" t="s">
        <v>364</v>
      </c>
      <c r="F351" s="4" t="s">
        <v>439</v>
      </c>
      <c r="G351" s="12">
        <v>45424</v>
      </c>
      <c r="H351" s="4" t="s">
        <v>356</v>
      </c>
      <c r="I351" s="67">
        <v>0.53564814814814798</v>
      </c>
      <c r="J351" s="4" t="s">
        <v>1136</v>
      </c>
      <c r="K351" s="12">
        <v>42983</v>
      </c>
      <c r="L351" s="4" t="s">
        <v>366</v>
      </c>
      <c r="M351" s="4" t="s">
        <v>358</v>
      </c>
      <c r="N351" s="4" t="s">
        <v>361</v>
      </c>
      <c r="O351" s="12" t="str">
        <f t="shared" ca="1" si="10"/>
        <v>7 ans, 7 mois</v>
      </c>
      <c r="P351" s="4" t="str">
        <f>VLOOKUP(B351,Effectif!B:I,6,0)</f>
        <v>Lise DE WITTE</v>
      </c>
      <c r="Q351" s="4" t="str">
        <f>VLOOKUP(B351,Effectif!B:I,8,0)</f>
        <v>DECB</v>
      </c>
      <c r="R351" s="4">
        <f>IFERROR(VLOOKUP(C351,Sales!B:G,6,0),"-")</f>
        <v>60.88</v>
      </c>
      <c r="S351" s="4" t="str">
        <f>IFERROR(VLOOKUP(C351,Recolt!B:H,3,0),"-")</f>
        <v>-</v>
      </c>
      <c r="T351" s="4">
        <f t="shared" si="11"/>
        <v>60.88</v>
      </c>
    </row>
    <row r="352" spans="1:20" hidden="1" x14ac:dyDescent="0.25">
      <c r="A352" s="4" t="s">
        <v>412</v>
      </c>
      <c r="B352" s="4" t="s">
        <v>569</v>
      </c>
      <c r="C352" s="4">
        <v>1034872614</v>
      </c>
      <c r="D352" s="4" t="s">
        <v>354</v>
      </c>
      <c r="E352" s="4" t="s">
        <v>360</v>
      </c>
      <c r="F352" s="4" t="s">
        <v>439</v>
      </c>
      <c r="G352" s="12">
        <v>45425</v>
      </c>
      <c r="H352" s="4" t="s">
        <v>356</v>
      </c>
      <c r="I352" s="67">
        <v>0.53178240740740701</v>
      </c>
      <c r="J352" s="4" t="s">
        <v>1133</v>
      </c>
      <c r="K352" s="12">
        <v>43385</v>
      </c>
      <c r="L352" s="4" t="s">
        <v>366</v>
      </c>
      <c r="M352" s="4" t="s">
        <v>358</v>
      </c>
      <c r="N352" s="4" t="s">
        <v>359</v>
      </c>
      <c r="O352" s="12" t="str">
        <f t="shared" ca="1" si="10"/>
        <v>6 ans, 6 mois</v>
      </c>
      <c r="P352" s="4" t="str">
        <f>VLOOKUP(B352,Effectif!B:I,6,0)</f>
        <v>Lise DE WITTE</v>
      </c>
      <c r="Q352" s="4" t="str">
        <f>VLOOKUP(B352,Effectif!B:I,8,0)</f>
        <v>DECB</v>
      </c>
      <c r="R352" s="4">
        <f>IFERROR(VLOOKUP(C352,Sales!B:G,6,0),"-")</f>
        <v>33</v>
      </c>
      <c r="S352" s="4" t="str">
        <f>IFERROR(VLOOKUP(C352,Recolt!B:H,3,0),"-")</f>
        <v>-</v>
      </c>
      <c r="T352" s="4">
        <f t="shared" si="11"/>
        <v>33</v>
      </c>
    </row>
    <row r="353" spans="1:20" hidden="1" x14ac:dyDescent="0.25">
      <c r="A353" s="4" t="s">
        <v>412</v>
      </c>
      <c r="B353" s="4" t="s">
        <v>569</v>
      </c>
      <c r="C353" s="4">
        <v>1034869619</v>
      </c>
      <c r="D353" s="4" t="s">
        <v>368</v>
      </c>
      <c r="E353" s="4" t="s">
        <v>364</v>
      </c>
      <c r="F353" s="4" t="s">
        <v>439</v>
      </c>
      <c r="G353" s="12">
        <v>45426</v>
      </c>
      <c r="H353" s="4" t="s">
        <v>356</v>
      </c>
      <c r="I353" s="67">
        <v>0.50009259259259298</v>
      </c>
      <c r="J353" s="4" t="s">
        <v>1133</v>
      </c>
      <c r="K353" s="12">
        <v>43352</v>
      </c>
      <c r="L353" s="4" t="s">
        <v>366</v>
      </c>
      <c r="M353" s="4" t="s">
        <v>358</v>
      </c>
      <c r="N353" s="4" t="s">
        <v>359</v>
      </c>
      <c r="O353" s="12" t="str">
        <f t="shared" ca="1" si="10"/>
        <v>6 ans, 7 mois</v>
      </c>
      <c r="P353" s="4" t="str">
        <f>VLOOKUP(B353,Effectif!B:I,6,0)</f>
        <v>Lise DE WITTE</v>
      </c>
      <c r="Q353" s="4" t="str">
        <f>VLOOKUP(B353,Effectif!B:I,8,0)</f>
        <v>DECB</v>
      </c>
      <c r="R353" s="4">
        <f>IFERROR(VLOOKUP(C353,Sales!B:G,6,0),"-")</f>
        <v>10</v>
      </c>
      <c r="S353" s="4" t="str">
        <f>IFERROR(VLOOKUP(C353,Recolt!B:H,3,0),"-")</f>
        <v>-</v>
      </c>
      <c r="T353" s="4">
        <f t="shared" si="11"/>
        <v>10</v>
      </c>
    </row>
    <row r="354" spans="1:20" hidden="1" x14ac:dyDescent="0.25">
      <c r="A354" s="4" t="s">
        <v>412</v>
      </c>
      <c r="B354" s="4" t="s">
        <v>569</v>
      </c>
      <c r="C354" s="4">
        <v>1034869812</v>
      </c>
      <c r="D354" s="4" t="s">
        <v>363</v>
      </c>
      <c r="E354" s="4" t="s">
        <v>364</v>
      </c>
      <c r="F354" s="4" t="s">
        <v>439</v>
      </c>
      <c r="G354" s="12">
        <v>45427</v>
      </c>
      <c r="H354" s="4" t="s">
        <v>356</v>
      </c>
      <c r="I354" s="67">
        <v>0.456435185185185</v>
      </c>
      <c r="J354" s="4" t="s">
        <v>1135</v>
      </c>
      <c r="K354" s="12">
        <v>43259</v>
      </c>
      <c r="L354" s="4" t="s">
        <v>366</v>
      </c>
      <c r="M354" s="4" t="s">
        <v>358</v>
      </c>
      <c r="N354" s="4" t="s">
        <v>361</v>
      </c>
      <c r="O354" s="12" t="str">
        <f t="shared" ca="1" si="10"/>
        <v>6 ans, 10 mois</v>
      </c>
      <c r="P354" s="4" t="str">
        <f>VLOOKUP(B354,Effectif!B:I,6,0)</f>
        <v>Lise DE WITTE</v>
      </c>
      <c r="Q354" s="4" t="str">
        <f>VLOOKUP(B354,Effectif!B:I,8,0)</f>
        <v>DECB</v>
      </c>
      <c r="R354" s="4">
        <f>IFERROR(VLOOKUP(C354,Sales!B:G,6,0),"-")</f>
        <v>90.98</v>
      </c>
      <c r="S354" s="4" t="str">
        <f>IFERROR(VLOOKUP(C354,Recolt!B:H,3,0),"-")</f>
        <v>-</v>
      </c>
      <c r="T354" s="4">
        <f t="shared" si="11"/>
        <v>90.98</v>
      </c>
    </row>
    <row r="355" spans="1:20" hidden="1" x14ac:dyDescent="0.25">
      <c r="A355" s="4" t="s">
        <v>412</v>
      </c>
      <c r="B355" s="4" t="s">
        <v>569</v>
      </c>
      <c r="C355" s="4">
        <v>1034872850</v>
      </c>
      <c r="D355" s="4" t="s">
        <v>354</v>
      </c>
      <c r="E355" s="4" t="s">
        <v>355</v>
      </c>
      <c r="F355" s="4" t="s">
        <v>439</v>
      </c>
      <c r="G355" s="12">
        <v>45428</v>
      </c>
      <c r="H355" s="4" t="s">
        <v>356</v>
      </c>
      <c r="I355" s="67">
        <v>0.45936342592592599</v>
      </c>
      <c r="J355" s="4" t="s">
        <v>1147</v>
      </c>
      <c r="K355" s="12">
        <v>42739</v>
      </c>
      <c r="L355" s="4" t="s">
        <v>366</v>
      </c>
      <c r="M355" s="4" t="s">
        <v>362</v>
      </c>
      <c r="O355" s="12" t="str">
        <f t="shared" ref="O355:O418" ca="1" si="12">YEAR(TODAY())-YEAR(K355)-IF(MONTH(TODAY())&lt;MONTH(K355),1,IF(AND(MONTH(TODAY())=MONTH(K355),DAY(TODAY())&lt;DAY(K355)),1,0)) &amp; " ans, " &amp; MONTH(TODAY())-MONTH(K355)+IF(MONTH(TODAY())&lt;MONTH(K355),12,0) &amp; " mois"</f>
        <v>8 ans, 3 mois</v>
      </c>
      <c r="P355" s="4" t="str">
        <f>VLOOKUP(B355,Effectif!B:I,6,0)</f>
        <v>Lise DE WITTE</v>
      </c>
      <c r="Q355" s="4" t="str">
        <f>VLOOKUP(B355,Effectif!B:I,8,0)</f>
        <v>DECB</v>
      </c>
      <c r="R355" s="4">
        <f>IFERROR(VLOOKUP(C355,Sales!B:G,6,0),"-")</f>
        <v>70.34</v>
      </c>
      <c r="S355" s="4" t="str">
        <f>IFERROR(VLOOKUP(C355,Recolt!B:H,3,0),"-")</f>
        <v>-</v>
      </c>
      <c r="T355" s="4">
        <f t="shared" si="11"/>
        <v>70.34</v>
      </c>
    </row>
    <row r="356" spans="1:20" hidden="1" x14ac:dyDescent="0.25">
      <c r="A356" s="4" t="s">
        <v>412</v>
      </c>
      <c r="B356" s="4" t="s">
        <v>569</v>
      </c>
      <c r="C356" s="4">
        <v>1034869239</v>
      </c>
      <c r="D356" s="4" t="s">
        <v>372</v>
      </c>
      <c r="E356" s="4" t="s">
        <v>364</v>
      </c>
      <c r="F356" s="4" t="s">
        <v>439</v>
      </c>
      <c r="G356" s="12">
        <v>45429</v>
      </c>
      <c r="H356" s="4" t="s">
        <v>356</v>
      </c>
      <c r="I356" s="67">
        <v>0.49028935185185202</v>
      </c>
      <c r="J356" s="4" t="s">
        <v>1147</v>
      </c>
      <c r="K356" s="12">
        <v>42474</v>
      </c>
      <c r="L356" s="4" t="s">
        <v>366</v>
      </c>
      <c r="M356" s="4" t="s">
        <v>362</v>
      </c>
      <c r="O356" s="12" t="str">
        <f t="shared" ca="1" si="12"/>
        <v>9 ans, 0 mois</v>
      </c>
      <c r="P356" s="4" t="str">
        <f>VLOOKUP(B356,Effectif!B:I,6,0)</f>
        <v>Lise DE WITTE</v>
      </c>
      <c r="Q356" s="4" t="str">
        <f>VLOOKUP(B356,Effectif!B:I,8,0)</f>
        <v>DECB</v>
      </c>
      <c r="R356" s="4">
        <f>IFERROR(VLOOKUP(C356,Sales!B:G,6,0),"-")</f>
        <v>54.06</v>
      </c>
      <c r="S356" s="4" t="str">
        <f>IFERROR(VLOOKUP(C356,Recolt!B:H,3,0),"-")</f>
        <v>-</v>
      </c>
      <c r="T356" s="4">
        <f t="shared" si="11"/>
        <v>54.06</v>
      </c>
    </row>
    <row r="357" spans="1:20" hidden="1" x14ac:dyDescent="0.25">
      <c r="A357" s="4" t="s">
        <v>412</v>
      </c>
      <c r="B357" s="4" t="s">
        <v>569</v>
      </c>
      <c r="C357" s="4">
        <v>1034870311</v>
      </c>
      <c r="D357" s="4" t="s">
        <v>372</v>
      </c>
      <c r="E357" s="4" t="s">
        <v>364</v>
      </c>
      <c r="F357" s="4" t="s">
        <v>439</v>
      </c>
      <c r="G357" s="12">
        <v>45430</v>
      </c>
      <c r="H357" s="4" t="s">
        <v>356</v>
      </c>
      <c r="I357" s="67">
        <v>0.47321759259259299</v>
      </c>
      <c r="J357" s="4" t="s">
        <v>1134</v>
      </c>
      <c r="K357" s="12">
        <v>43424</v>
      </c>
      <c r="L357" s="4" t="s">
        <v>366</v>
      </c>
      <c r="M357" s="4" t="s">
        <v>358</v>
      </c>
      <c r="N357" s="4" t="s">
        <v>359</v>
      </c>
      <c r="O357" s="12" t="str">
        <f t="shared" ca="1" si="12"/>
        <v>6 ans, 5 mois</v>
      </c>
      <c r="P357" s="4" t="str">
        <f>VLOOKUP(B357,Effectif!B:I,6,0)</f>
        <v>Lise DE WITTE</v>
      </c>
      <c r="Q357" s="4" t="str">
        <f>VLOOKUP(B357,Effectif!B:I,8,0)</f>
        <v>DECB</v>
      </c>
      <c r="R357" s="4">
        <f>IFERROR(VLOOKUP(C357,Sales!B:G,6,0),"-")</f>
        <v>150</v>
      </c>
      <c r="S357" s="4" t="str">
        <f>IFERROR(VLOOKUP(C357,Recolt!B:H,3,0),"-")</f>
        <v>-</v>
      </c>
      <c r="T357" s="4">
        <f t="shared" si="11"/>
        <v>150</v>
      </c>
    </row>
    <row r="358" spans="1:20" hidden="1" x14ac:dyDescent="0.25">
      <c r="A358" s="4" t="s">
        <v>412</v>
      </c>
      <c r="B358" s="4" t="s">
        <v>569</v>
      </c>
      <c r="C358" s="4">
        <v>1034870975</v>
      </c>
      <c r="D358" s="4" t="s">
        <v>354</v>
      </c>
      <c r="E358" s="4" t="s">
        <v>360</v>
      </c>
      <c r="F358" s="4" t="s">
        <v>439</v>
      </c>
      <c r="G358" s="12">
        <v>45431</v>
      </c>
      <c r="H358" s="4" t="s">
        <v>356</v>
      </c>
      <c r="I358" s="67">
        <v>0.45430555555555602</v>
      </c>
      <c r="J358" s="4" t="s">
        <v>1137</v>
      </c>
      <c r="K358" s="12">
        <v>42250</v>
      </c>
      <c r="L358" s="4" t="s">
        <v>366</v>
      </c>
      <c r="M358" s="4" t="s">
        <v>358</v>
      </c>
      <c r="N358" s="4" t="s">
        <v>361</v>
      </c>
      <c r="O358" s="12" t="str">
        <f t="shared" ca="1" si="12"/>
        <v>9 ans, 7 mois</v>
      </c>
      <c r="P358" s="4" t="str">
        <f>VLOOKUP(B358,Effectif!B:I,6,0)</f>
        <v>Lise DE WITTE</v>
      </c>
      <c r="Q358" s="4" t="str">
        <f>VLOOKUP(B358,Effectif!B:I,8,0)</f>
        <v>DECB</v>
      </c>
      <c r="R358" s="4">
        <f>IFERROR(VLOOKUP(C358,Sales!B:G,6,0),"-")</f>
        <v>10</v>
      </c>
      <c r="S358" s="4" t="str">
        <f>IFERROR(VLOOKUP(C358,Recolt!B:H,3,0),"-")</f>
        <v>-</v>
      </c>
      <c r="T358" s="4">
        <f t="shared" si="11"/>
        <v>10</v>
      </c>
    </row>
    <row r="359" spans="1:20" hidden="1" x14ac:dyDescent="0.25">
      <c r="A359" s="4" t="s">
        <v>412</v>
      </c>
      <c r="B359" s="4" t="s">
        <v>569</v>
      </c>
      <c r="C359" s="4">
        <v>1034870429</v>
      </c>
      <c r="D359" s="4" t="s">
        <v>363</v>
      </c>
      <c r="E359" s="4" t="s">
        <v>364</v>
      </c>
      <c r="F359" s="4" t="s">
        <v>439</v>
      </c>
      <c r="G359" s="12">
        <v>45432</v>
      </c>
      <c r="H359" s="4" t="s">
        <v>356</v>
      </c>
      <c r="I359" s="67">
        <v>0.38525462962962997</v>
      </c>
      <c r="J359" s="4" t="s">
        <v>1133</v>
      </c>
      <c r="K359" s="12">
        <v>42845</v>
      </c>
      <c r="L359" s="4" t="s">
        <v>366</v>
      </c>
      <c r="M359" s="4" t="s">
        <v>358</v>
      </c>
      <c r="N359" s="4" t="s">
        <v>361</v>
      </c>
      <c r="O359" s="12" t="str">
        <f t="shared" ca="1" si="12"/>
        <v>8 ans, 0 mois</v>
      </c>
      <c r="P359" s="4" t="str">
        <f>VLOOKUP(B359,Effectif!B:I,6,0)</f>
        <v>Lise DE WITTE</v>
      </c>
      <c r="Q359" s="4" t="str">
        <f>VLOOKUP(B359,Effectif!B:I,8,0)</f>
        <v>DECB</v>
      </c>
      <c r="R359" s="4">
        <f>IFERROR(VLOOKUP(C359,Sales!B:G,6,0),"-")</f>
        <v>5</v>
      </c>
      <c r="S359" s="4" t="str">
        <f>IFERROR(VLOOKUP(C359,Recolt!B:H,3,0),"-")</f>
        <v>-</v>
      </c>
      <c r="T359" s="4">
        <f t="shared" si="11"/>
        <v>5</v>
      </c>
    </row>
    <row r="360" spans="1:20" hidden="1" x14ac:dyDescent="0.25">
      <c r="A360" s="4" t="s">
        <v>412</v>
      </c>
      <c r="B360" s="4" t="s">
        <v>569</v>
      </c>
      <c r="C360" s="4">
        <v>1034869242</v>
      </c>
      <c r="D360" s="4" t="s">
        <v>354</v>
      </c>
      <c r="E360" s="4" t="s">
        <v>360</v>
      </c>
      <c r="F360" s="4" t="s">
        <v>439</v>
      </c>
      <c r="G360" s="12">
        <v>45433</v>
      </c>
      <c r="H360" s="4" t="s">
        <v>356</v>
      </c>
      <c r="I360" s="67">
        <v>0.52723379629629596</v>
      </c>
      <c r="J360" s="4" t="s">
        <v>1133</v>
      </c>
      <c r="K360" s="12">
        <v>43385</v>
      </c>
      <c r="L360" s="4" t="s">
        <v>366</v>
      </c>
      <c r="M360" s="4" t="s">
        <v>358</v>
      </c>
      <c r="N360" s="4" t="s">
        <v>359</v>
      </c>
      <c r="O360" s="12" t="str">
        <f t="shared" ca="1" si="12"/>
        <v>6 ans, 6 mois</v>
      </c>
      <c r="P360" s="4" t="str">
        <f>VLOOKUP(B360,Effectif!B:I,6,0)</f>
        <v>Lise DE WITTE</v>
      </c>
      <c r="Q360" s="4" t="str">
        <f>VLOOKUP(B360,Effectif!B:I,8,0)</f>
        <v>DECB</v>
      </c>
      <c r="R360" s="4">
        <f>IFERROR(VLOOKUP(C360,Sales!B:G,6,0),"-")</f>
        <v>79.63</v>
      </c>
      <c r="S360" s="4" t="str">
        <f>IFERROR(VLOOKUP(C360,Recolt!B:H,3,0),"-")</f>
        <v>-</v>
      </c>
      <c r="T360" s="4">
        <f t="shared" si="11"/>
        <v>79.63</v>
      </c>
    </row>
    <row r="361" spans="1:20" hidden="1" x14ac:dyDescent="0.25">
      <c r="A361" s="4" t="s">
        <v>412</v>
      </c>
      <c r="B361" s="4" t="s">
        <v>569</v>
      </c>
      <c r="C361" s="4">
        <v>1034873257</v>
      </c>
      <c r="D361" s="4" t="s">
        <v>363</v>
      </c>
      <c r="E361" s="4" t="s">
        <v>364</v>
      </c>
      <c r="F361" s="4" t="s">
        <v>439</v>
      </c>
      <c r="G361" s="12">
        <v>45434</v>
      </c>
      <c r="H361" s="4" t="s">
        <v>356</v>
      </c>
      <c r="I361" s="67">
        <v>0.40335648148148101</v>
      </c>
      <c r="J361" s="4" t="s">
        <v>1147</v>
      </c>
      <c r="K361" s="12">
        <v>43165</v>
      </c>
      <c r="L361" s="4" t="s">
        <v>366</v>
      </c>
      <c r="M361" s="4" t="s">
        <v>362</v>
      </c>
      <c r="O361" s="12" t="str">
        <f t="shared" ca="1" si="12"/>
        <v>7 ans, 1 mois</v>
      </c>
      <c r="P361" s="4" t="str">
        <f>VLOOKUP(B361,Effectif!B:I,6,0)</f>
        <v>Lise DE WITTE</v>
      </c>
      <c r="Q361" s="4" t="str">
        <f>VLOOKUP(B361,Effectif!B:I,8,0)</f>
        <v>DECB</v>
      </c>
      <c r="R361" s="4">
        <f>IFERROR(VLOOKUP(C361,Sales!B:G,6,0),"-")</f>
        <v>50</v>
      </c>
      <c r="S361" s="4" t="str">
        <f>IFERROR(VLOOKUP(C361,Recolt!B:H,3,0),"-")</f>
        <v>-</v>
      </c>
      <c r="T361" s="4">
        <f t="shared" si="11"/>
        <v>50</v>
      </c>
    </row>
    <row r="362" spans="1:20" hidden="1" x14ac:dyDescent="0.25">
      <c r="A362" s="4" t="s">
        <v>412</v>
      </c>
      <c r="B362" s="4" t="s">
        <v>574</v>
      </c>
      <c r="C362" s="4">
        <v>1034872883</v>
      </c>
      <c r="D362" s="4" t="s">
        <v>363</v>
      </c>
      <c r="E362" s="4" t="s">
        <v>364</v>
      </c>
      <c r="F362" s="4" t="s">
        <v>439</v>
      </c>
      <c r="G362" s="12">
        <v>45435</v>
      </c>
      <c r="H362" s="4" t="s">
        <v>356</v>
      </c>
      <c r="I362" s="67">
        <v>0.43412037037036999</v>
      </c>
      <c r="J362" s="4" t="s">
        <v>1147</v>
      </c>
      <c r="K362" s="12">
        <v>43186</v>
      </c>
      <c r="L362" s="4" t="s">
        <v>366</v>
      </c>
      <c r="M362" s="4" t="s">
        <v>362</v>
      </c>
      <c r="O362" s="12" t="str">
        <f t="shared" ca="1" si="12"/>
        <v>7 ans, 1 mois</v>
      </c>
      <c r="P362" s="4" t="str">
        <f>VLOOKUP(B362,Effectif!B:I,6,0)</f>
        <v>Hugo MARCHAL</v>
      </c>
      <c r="Q362" s="4" t="str">
        <f>VLOOKUP(B362,Effectif!B:I,8,0)</f>
        <v>DECB</v>
      </c>
      <c r="R362" s="4">
        <f>IFERROR(VLOOKUP(C362,Sales!B:G,6,0),"-")</f>
        <v>57.45</v>
      </c>
      <c r="S362" s="4" t="str">
        <f>IFERROR(VLOOKUP(C362,Recolt!B:H,3,0),"-")</f>
        <v>-</v>
      </c>
      <c r="T362" s="4">
        <f t="shared" si="11"/>
        <v>57.45</v>
      </c>
    </row>
    <row r="363" spans="1:20" hidden="1" x14ac:dyDescent="0.25">
      <c r="A363" s="4" t="s">
        <v>412</v>
      </c>
      <c r="B363" s="4" t="s">
        <v>574</v>
      </c>
      <c r="C363" s="4">
        <v>1034871800</v>
      </c>
      <c r="D363" s="4" t="s">
        <v>372</v>
      </c>
      <c r="E363" s="4" t="s">
        <v>364</v>
      </c>
      <c r="F363" s="4" t="s">
        <v>439</v>
      </c>
      <c r="G363" s="12">
        <v>45436</v>
      </c>
      <c r="H363" s="4" t="s">
        <v>356</v>
      </c>
      <c r="I363" s="67">
        <v>0.40219907407407401</v>
      </c>
      <c r="J363" s="4" t="s">
        <v>1131</v>
      </c>
      <c r="K363" s="12">
        <v>39569</v>
      </c>
      <c r="L363" s="4" t="s">
        <v>366</v>
      </c>
      <c r="M363" s="4" t="s">
        <v>358</v>
      </c>
      <c r="N363" s="4" t="s">
        <v>359</v>
      </c>
      <c r="O363" s="12" t="str">
        <f t="shared" ca="1" si="12"/>
        <v>16 ans, 11 mois</v>
      </c>
      <c r="P363" s="4" t="str">
        <f>VLOOKUP(B363,Effectif!B:I,6,0)</f>
        <v>Hugo MARCHAL</v>
      </c>
      <c r="Q363" s="4" t="str">
        <f>VLOOKUP(B363,Effectif!B:I,8,0)</f>
        <v>DECB</v>
      </c>
      <c r="R363" s="4">
        <f>IFERROR(VLOOKUP(C363,Sales!B:G,6,0),"-")</f>
        <v>5</v>
      </c>
      <c r="S363" s="4" t="str">
        <f>IFERROR(VLOOKUP(C363,Recolt!B:H,3,0),"-")</f>
        <v>-</v>
      </c>
      <c r="T363" s="4">
        <f t="shared" si="11"/>
        <v>5</v>
      </c>
    </row>
    <row r="364" spans="1:20" hidden="1" x14ac:dyDescent="0.25">
      <c r="A364" s="4" t="s">
        <v>412</v>
      </c>
      <c r="B364" s="4" t="s">
        <v>574</v>
      </c>
      <c r="C364" s="4">
        <v>1034870704</v>
      </c>
      <c r="D364" s="4" t="s">
        <v>363</v>
      </c>
      <c r="E364" s="4" t="s">
        <v>364</v>
      </c>
      <c r="F364" s="4" t="s">
        <v>439</v>
      </c>
      <c r="G364" s="12">
        <v>45437</v>
      </c>
      <c r="H364" s="4" t="s">
        <v>356</v>
      </c>
      <c r="I364" s="67">
        <v>0.38582175925925899</v>
      </c>
      <c r="J364" s="4" t="s">
        <v>1131</v>
      </c>
      <c r="K364" s="12">
        <v>42334</v>
      </c>
      <c r="L364" s="4" t="s">
        <v>366</v>
      </c>
      <c r="M364" s="4" t="s">
        <v>358</v>
      </c>
      <c r="N364" s="4" t="s">
        <v>361</v>
      </c>
      <c r="O364" s="12" t="str">
        <f t="shared" ca="1" si="12"/>
        <v>9 ans, 5 mois</v>
      </c>
      <c r="P364" s="4" t="str">
        <f>VLOOKUP(B364,Effectif!B:I,6,0)</f>
        <v>Hugo MARCHAL</v>
      </c>
      <c r="Q364" s="4" t="str">
        <f>VLOOKUP(B364,Effectif!B:I,8,0)</f>
        <v>DECB</v>
      </c>
      <c r="R364" s="4">
        <f>IFERROR(VLOOKUP(C364,Sales!B:G,6,0),"-")</f>
        <v>72.2</v>
      </c>
      <c r="S364" s="4" t="str">
        <f>IFERROR(VLOOKUP(C364,Recolt!B:H,3,0),"-")</f>
        <v>-</v>
      </c>
      <c r="T364" s="4">
        <f t="shared" si="11"/>
        <v>72.2</v>
      </c>
    </row>
    <row r="365" spans="1:20" hidden="1" x14ac:dyDescent="0.25">
      <c r="A365" s="4" t="s">
        <v>412</v>
      </c>
      <c r="B365" s="4" t="s">
        <v>574</v>
      </c>
      <c r="C365" s="4">
        <v>1034869484</v>
      </c>
      <c r="D365" s="4" t="s">
        <v>363</v>
      </c>
      <c r="E365" s="4" t="s">
        <v>364</v>
      </c>
      <c r="F365" s="4" t="s">
        <v>439</v>
      </c>
      <c r="G365" s="12">
        <v>45438</v>
      </c>
      <c r="H365" s="4" t="s">
        <v>356</v>
      </c>
      <c r="I365" s="67">
        <v>0.51180555555555596</v>
      </c>
      <c r="J365" s="4" t="s">
        <v>1132</v>
      </c>
      <c r="K365" s="12">
        <v>42957</v>
      </c>
      <c r="L365" s="4" t="s">
        <v>366</v>
      </c>
      <c r="M365" s="4" t="s">
        <v>358</v>
      </c>
      <c r="N365" s="4" t="s">
        <v>361</v>
      </c>
      <c r="O365" s="12" t="str">
        <f t="shared" ca="1" si="12"/>
        <v>7 ans, 8 mois</v>
      </c>
      <c r="P365" s="4" t="str">
        <f>VLOOKUP(B365,Effectif!B:I,6,0)</f>
        <v>Hugo MARCHAL</v>
      </c>
      <c r="Q365" s="4" t="str">
        <f>VLOOKUP(B365,Effectif!B:I,8,0)</f>
        <v>DECB</v>
      </c>
      <c r="R365" s="4">
        <f>IFERROR(VLOOKUP(C365,Sales!B:G,6,0),"-")</f>
        <v>110</v>
      </c>
      <c r="S365" s="4" t="str">
        <f>IFERROR(VLOOKUP(C365,Recolt!B:H,3,0),"-")</f>
        <v>-</v>
      </c>
      <c r="T365" s="4">
        <f t="shared" si="11"/>
        <v>110</v>
      </c>
    </row>
    <row r="366" spans="1:20" hidden="1" x14ac:dyDescent="0.25">
      <c r="A366" s="4" t="s">
        <v>412</v>
      </c>
      <c r="B366" s="4" t="s">
        <v>574</v>
      </c>
      <c r="C366" s="4">
        <v>1034872450</v>
      </c>
      <c r="D366" s="4" t="s">
        <v>377</v>
      </c>
      <c r="E366" s="4" t="s">
        <v>364</v>
      </c>
      <c r="F366" s="4" t="s">
        <v>439</v>
      </c>
      <c r="G366" s="12">
        <v>45439</v>
      </c>
      <c r="H366" s="4" t="s">
        <v>356</v>
      </c>
      <c r="I366" s="67">
        <v>0.380578703703704</v>
      </c>
      <c r="J366" s="4" t="s">
        <v>1131</v>
      </c>
      <c r="K366" s="12">
        <v>42655</v>
      </c>
      <c r="L366" s="4" t="s">
        <v>366</v>
      </c>
      <c r="M366" s="4" t="s">
        <v>358</v>
      </c>
      <c r="N366" s="4" t="s">
        <v>361</v>
      </c>
      <c r="O366" s="12" t="str">
        <f t="shared" ca="1" si="12"/>
        <v>8 ans, 6 mois</v>
      </c>
      <c r="P366" s="4" t="str">
        <f>VLOOKUP(B366,Effectif!B:I,6,0)</f>
        <v>Hugo MARCHAL</v>
      </c>
      <c r="Q366" s="4" t="str">
        <f>VLOOKUP(B366,Effectif!B:I,8,0)</f>
        <v>DECB</v>
      </c>
      <c r="R366" s="4">
        <f>IFERROR(VLOOKUP(C366,Sales!B:G,6,0),"-")</f>
        <v>163.63999999999999</v>
      </c>
      <c r="S366" s="4" t="str">
        <f>IFERROR(VLOOKUP(C366,Recolt!B:H,3,0),"-")</f>
        <v>-</v>
      </c>
      <c r="T366" s="4">
        <f t="shared" si="11"/>
        <v>163.63999999999999</v>
      </c>
    </row>
    <row r="367" spans="1:20" hidden="1" x14ac:dyDescent="0.25">
      <c r="A367" s="4" t="s">
        <v>412</v>
      </c>
      <c r="B367" s="4" t="s">
        <v>574</v>
      </c>
      <c r="C367" s="4">
        <v>1034870557</v>
      </c>
      <c r="D367" s="4" t="s">
        <v>377</v>
      </c>
      <c r="E367" s="4" t="s">
        <v>364</v>
      </c>
      <c r="F367" s="4" t="s">
        <v>439</v>
      </c>
      <c r="G367" s="12">
        <v>45440</v>
      </c>
      <c r="H367" s="4" t="s">
        <v>356</v>
      </c>
      <c r="I367" s="67">
        <v>0.51991898148148097</v>
      </c>
      <c r="J367" s="4" t="s">
        <v>1133</v>
      </c>
      <c r="K367" s="12">
        <v>43451</v>
      </c>
      <c r="L367" s="4" t="s">
        <v>366</v>
      </c>
      <c r="M367" s="4" t="s">
        <v>358</v>
      </c>
      <c r="N367" s="4" t="s">
        <v>361</v>
      </c>
      <c r="O367" s="12" t="str">
        <f t="shared" ca="1" si="12"/>
        <v>6 ans, 4 mois</v>
      </c>
      <c r="P367" s="4" t="str">
        <f>VLOOKUP(B367,Effectif!B:I,6,0)</f>
        <v>Hugo MARCHAL</v>
      </c>
      <c r="Q367" s="4" t="str">
        <f>VLOOKUP(B367,Effectif!B:I,8,0)</f>
        <v>DECB</v>
      </c>
      <c r="R367" s="4">
        <f>IFERROR(VLOOKUP(C367,Sales!B:G,6,0),"-")</f>
        <v>48</v>
      </c>
      <c r="S367" s="4" t="str">
        <f>IFERROR(VLOOKUP(C367,Recolt!B:H,3,0),"-")</f>
        <v>-</v>
      </c>
      <c r="T367" s="4">
        <f t="shared" si="11"/>
        <v>48</v>
      </c>
    </row>
    <row r="368" spans="1:20" hidden="1" x14ac:dyDescent="0.25">
      <c r="A368" s="4" t="s">
        <v>412</v>
      </c>
      <c r="B368" s="4" t="s">
        <v>574</v>
      </c>
      <c r="C368" s="4">
        <v>1034870024</v>
      </c>
      <c r="D368" s="4" t="s">
        <v>369</v>
      </c>
      <c r="E368" s="4" t="s">
        <v>364</v>
      </c>
      <c r="F368" s="4" t="s">
        <v>439</v>
      </c>
      <c r="G368" s="12">
        <v>45441</v>
      </c>
      <c r="H368" s="4" t="s">
        <v>356</v>
      </c>
      <c r="I368" s="67">
        <v>0.42105324074074102</v>
      </c>
      <c r="J368" s="4" t="s">
        <v>1133</v>
      </c>
      <c r="K368" s="12">
        <v>43244</v>
      </c>
      <c r="L368" s="4" t="s">
        <v>366</v>
      </c>
      <c r="M368" s="4" t="s">
        <v>358</v>
      </c>
      <c r="N368" s="4" t="s">
        <v>361</v>
      </c>
      <c r="O368" s="12" t="str">
        <f t="shared" ca="1" si="12"/>
        <v>6 ans, 11 mois</v>
      </c>
      <c r="P368" s="4" t="str">
        <f>VLOOKUP(B368,Effectif!B:I,6,0)</f>
        <v>Hugo MARCHAL</v>
      </c>
      <c r="Q368" s="4" t="str">
        <f>VLOOKUP(B368,Effectif!B:I,8,0)</f>
        <v>DECB</v>
      </c>
      <c r="R368" s="4">
        <f>IFERROR(VLOOKUP(C368,Sales!B:G,6,0),"-")</f>
        <v>130</v>
      </c>
      <c r="S368" s="4" t="str">
        <f>IFERROR(VLOOKUP(C368,Recolt!B:H,3,0),"-")</f>
        <v>-</v>
      </c>
      <c r="T368" s="4">
        <f t="shared" si="11"/>
        <v>130</v>
      </c>
    </row>
    <row r="369" spans="1:20" hidden="1" x14ac:dyDescent="0.25">
      <c r="A369" s="4" t="s">
        <v>412</v>
      </c>
      <c r="B369" s="4" t="s">
        <v>574</v>
      </c>
      <c r="C369" s="4">
        <v>1034870203</v>
      </c>
      <c r="D369" s="4" t="s">
        <v>363</v>
      </c>
      <c r="E369" s="4" t="s">
        <v>364</v>
      </c>
      <c r="F369" s="4" t="s">
        <v>439</v>
      </c>
      <c r="G369" s="12">
        <v>45442</v>
      </c>
      <c r="H369" s="4" t="s">
        <v>356</v>
      </c>
      <c r="I369" s="67">
        <v>0.53513888888888905</v>
      </c>
      <c r="J369" s="4" t="s">
        <v>1134</v>
      </c>
      <c r="K369" s="12">
        <v>43407</v>
      </c>
      <c r="L369" s="4" t="s">
        <v>366</v>
      </c>
      <c r="M369" s="4" t="s">
        <v>358</v>
      </c>
      <c r="N369" s="4" t="s">
        <v>361</v>
      </c>
      <c r="O369" s="12" t="str">
        <f t="shared" ca="1" si="12"/>
        <v>6 ans, 5 mois</v>
      </c>
      <c r="P369" s="4" t="str">
        <f>VLOOKUP(B369,Effectif!B:I,6,0)</f>
        <v>Hugo MARCHAL</v>
      </c>
      <c r="Q369" s="4" t="str">
        <f>VLOOKUP(B369,Effectif!B:I,8,0)</f>
        <v>DECB</v>
      </c>
      <c r="R369" s="4">
        <f>IFERROR(VLOOKUP(C369,Sales!B:G,6,0),"-")</f>
        <v>272.5</v>
      </c>
      <c r="S369" s="4" t="str">
        <f>IFERROR(VLOOKUP(C369,Recolt!B:H,3,0),"-")</f>
        <v>-</v>
      </c>
      <c r="T369" s="4">
        <f t="shared" si="11"/>
        <v>272.5</v>
      </c>
    </row>
    <row r="370" spans="1:20" hidden="1" x14ac:dyDescent="0.25">
      <c r="A370" s="4" t="s">
        <v>412</v>
      </c>
      <c r="B370" s="4" t="s">
        <v>574</v>
      </c>
      <c r="C370" s="4">
        <v>1034869108</v>
      </c>
      <c r="D370" s="4" t="s">
        <v>363</v>
      </c>
      <c r="E370" s="4" t="s">
        <v>364</v>
      </c>
      <c r="F370" s="4" t="s">
        <v>439</v>
      </c>
      <c r="G370" s="12">
        <v>45443</v>
      </c>
      <c r="H370" s="4" t="s">
        <v>356</v>
      </c>
      <c r="I370" s="67">
        <v>0.48258101851851798</v>
      </c>
      <c r="J370" s="4" t="s">
        <v>1134</v>
      </c>
      <c r="K370" s="12">
        <v>43339</v>
      </c>
      <c r="L370" s="4" t="s">
        <v>366</v>
      </c>
      <c r="M370" s="4" t="s">
        <v>358</v>
      </c>
      <c r="N370" s="4" t="s">
        <v>361</v>
      </c>
      <c r="O370" s="12" t="str">
        <f t="shared" ca="1" si="12"/>
        <v>6 ans, 8 mois</v>
      </c>
      <c r="P370" s="4" t="str">
        <f>VLOOKUP(B370,Effectif!B:I,6,0)</f>
        <v>Hugo MARCHAL</v>
      </c>
      <c r="Q370" s="4" t="str">
        <f>VLOOKUP(B370,Effectif!B:I,8,0)</f>
        <v>DECB</v>
      </c>
      <c r="R370" s="4">
        <f>IFERROR(VLOOKUP(C370,Sales!B:G,6,0),"-")</f>
        <v>126.95</v>
      </c>
      <c r="S370" s="4" t="str">
        <f>IFERROR(VLOOKUP(C370,Recolt!B:H,3,0),"-")</f>
        <v>-</v>
      </c>
      <c r="T370" s="4">
        <f t="shared" si="11"/>
        <v>126.95</v>
      </c>
    </row>
    <row r="371" spans="1:20" hidden="1" x14ac:dyDescent="0.25">
      <c r="A371" s="4" t="s">
        <v>412</v>
      </c>
      <c r="B371" s="4" t="s">
        <v>574</v>
      </c>
      <c r="C371" s="4">
        <v>1034871091</v>
      </c>
      <c r="D371" s="4" t="s">
        <v>372</v>
      </c>
      <c r="E371" s="4" t="s">
        <v>364</v>
      </c>
      <c r="F371" s="4" t="s">
        <v>440</v>
      </c>
      <c r="G371" s="12">
        <v>45444</v>
      </c>
      <c r="H371" s="4" t="s">
        <v>356</v>
      </c>
      <c r="I371" s="67">
        <v>0.410023148148148</v>
      </c>
      <c r="J371" s="4" t="s">
        <v>1131</v>
      </c>
      <c r="K371" s="12">
        <v>42655</v>
      </c>
      <c r="L371" s="4" t="s">
        <v>366</v>
      </c>
      <c r="M371" s="4" t="s">
        <v>358</v>
      </c>
      <c r="N371" s="4" t="s">
        <v>361</v>
      </c>
      <c r="O371" s="12" t="str">
        <f t="shared" ca="1" si="12"/>
        <v>8 ans, 6 mois</v>
      </c>
      <c r="P371" s="4" t="str">
        <f>VLOOKUP(B371,Effectif!B:I,6,0)</f>
        <v>Hugo MARCHAL</v>
      </c>
      <c r="Q371" s="4" t="str">
        <f>VLOOKUP(B371,Effectif!B:I,8,0)</f>
        <v>DECB</v>
      </c>
      <c r="R371" s="4">
        <f>IFERROR(VLOOKUP(C371,Sales!B:G,6,0),"-")</f>
        <v>75.17</v>
      </c>
      <c r="S371" s="4" t="str">
        <f>IFERROR(VLOOKUP(C371,Recolt!B:H,3,0),"-")</f>
        <v>-</v>
      </c>
      <c r="T371" s="4">
        <f t="shared" si="11"/>
        <v>75.17</v>
      </c>
    </row>
    <row r="372" spans="1:20" hidden="1" x14ac:dyDescent="0.25">
      <c r="A372" s="4" t="s">
        <v>412</v>
      </c>
      <c r="B372" s="4" t="s">
        <v>574</v>
      </c>
      <c r="C372" s="4">
        <v>1034872247</v>
      </c>
      <c r="D372" s="4" t="s">
        <v>392</v>
      </c>
      <c r="E372" s="4" t="s">
        <v>364</v>
      </c>
      <c r="F372" s="4" t="s">
        <v>439</v>
      </c>
      <c r="G372" s="12">
        <v>45445</v>
      </c>
      <c r="H372" s="4" t="s">
        <v>356</v>
      </c>
      <c r="I372" s="67">
        <v>0.4403125</v>
      </c>
      <c r="J372" s="4" t="s">
        <v>1146</v>
      </c>
      <c r="K372" s="12">
        <v>40977</v>
      </c>
      <c r="L372" s="4" t="s">
        <v>366</v>
      </c>
      <c r="M372" s="4" t="s">
        <v>358</v>
      </c>
      <c r="N372" s="4" t="s">
        <v>361</v>
      </c>
      <c r="O372" s="12" t="str">
        <f t="shared" ca="1" si="12"/>
        <v>13 ans, 1 mois</v>
      </c>
      <c r="P372" s="4" t="str">
        <f>VLOOKUP(B372,Effectif!B:I,6,0)</f>
        <v>Hugo MARCHAL</v>
      </c>
      <c r="Q372" s="4" t="str">
        <f>VLOOKUP(B372,Effectif!B:I,8,0)</f>
        <v>DECB</v>
      </c>
      <c r="R372" s="4">
        <f>IFERROR(VLOOKUP(C372,Sales!B:G,6,0),"-")</f>
        <v>23.39</v>
      </c>
      <c r="S372" s="4" t="str">
        <f>IFERROR(VLOOKUP(C372,Recolt!B:H,3,0),"-")</f>
        <v>-</v>
      </c>
      <c r="T372" s="4">
        <f t="shared" si="11"/>
        <v>23.39</v>
      </c>
    </row>
    <row r="373" spans="1:20" hidden="1" x14ac:dyDescent="0.25">
      <c r="A373" s="4" t="s">
        <v>412</v>
      </c>
      <c r="B373" s="4" t="s">
        <v>574</v>
      </c>
      <c r="C373" s="4">
        <v>1034873103</v>
      </c>
      <c r="D373" s="4" t="s">
        <v>354</v>
      </c>
      <c r="E373" s="4" t="s">
        <v>355</v>
      </c>
      <c r="F373" s="4" t="s">
        <v>439</v>
      </c>
      <c r="G373" s="12">
        <v>45446</v>
      </c>
      <c r="H373" s="4" t="s">
        <v>356</v>
      </c>
      <c r="I373" s="67">
        <v>0.51353009259259297</v>
      </c>
      <c r="J373" s="4" t="s">
        <v>1132</v>
      </c>
      <c r="K373" s="12">
        <v>42957</v>
      </c>
      <c r="L373" s="4" t="s">
        <v>366</v>
      </c>
      <c r="M373" s="4" t="s">
        <v>358</v>
      </c>
      <c r="N373" s="4" t="s">
        <v>361</v>
      </c>
      <c r="O373" s="12" t="str">
        <f t="shared" ca="1" si="12"/>
        <v>7 ans, 8 mois</v>
      </c>
      <c r="P373" s="4" t="str">
        <f>VLOOKUP(B373,Effectif!B:I,6,0)</f>
        <v>Hugo MARCHAL</v>
      </c>
      <c r="Q373" s="4" t="str">
        <f>VLOOKUP(B373,Effectif!B:I,8,0)</f>
        <v>DECB</v>
      </c>
      <c r="R373" s="4">
        <f>IFERROR(VLOOKUP(C373,Sales!B:G,6,0),"-")</f>
        <v>5.41</v>
      </c>
      <c r="S373" s="4" t="str">
        <f>IFERROR(VLOOKUP(C373,Recolt!B:H,3,0),"-")</f>
        <v>-</v>
      </c>
      <c r="T373" s="4">
        <f t="shared" si="11"/>
        <v>5.41</v>
      </c>
    </row>
    <row r="374" spans="1:20" hidden="1" x14ac:dyDescent="0.25">
      <c r="A374" s="4" t="s">
        <v>412</v>
      </c>
      <c r="B374" s="4" t="s">
        <v>574</v>
      </c>
      <c r="C374" s="4">
        <v>1034869875</v>
      </c>
      <c r="D374" s="4" t="s">
        <v>363</v>
      </c>
      <c r="E374" s="4" t="s">
        <v>364</v>
      </c>
      <c r="F374" s="4" t="s">
        <v>439</v>
      </c>
      <c r="G374" s="12">
        <v>45447</v>
      </c>
      <c r="H374" s="4" t="s">
        <v>356</v>
      </c>
      <c r="I374" s="67">
        <v>0.52659722222222205</v>
      </c>
      <c r="J374" s="4" t="s">
        <v>1134</v>
      </c>
      <c r="K374" s="12">
        <v>43445</v>
      </c>
      <c r="L374" s="4" t="s">
        <v>366</v>
      </c>
      <c r="M374" s="4" t="s">
        <v>358</v>
      </c>
      <c r="N374" s="4" t="s">
        <v>359</v>
      </c>
      <c r="O374" s="12" t="str">
        <f t="shared" ca="1" si="12"/>
        <v>6 ans, 4 mois</v>
      </c>
      <c r="P374" s="4" t="str">
        <f>VLOOKUP(B374,Effectif!B:I,6,0)</f>
        <v>Hugo MARCHAL</v>
      </c>
      <c r="Q374" s="4" t="str">
        <f>VLOOKUP(B374,Effectif!B:I,8,0)</f>
        <v>DECB</v>
      </c>
      <c r="R374" s="4">
        <f>IFERROR(VLOOKUP(C374,Sales!B:G,6,0),"-")</f>
        <v>621.28</v>
      </c>
      <c r="S374" s="4" t="str">
        <f>IFERROR(VLOOKUP(C374,Recolt!B:H,3,0),"-")</f>
        <v>-</v>
      </c>
      <c r="T374" s="4">
        <f t="shared" si="11"/>
        <v>621.28</v>
      </c>
    </row>
    <row r="375" spans="1:20" hidden="1" x14ac:dyDescent="0.25">
      <c r="A375" s="4" t="s">
        <v>412</v>
      </c>
      <c r="B375" s="4" t="s">
        <v>574</v>
      </c>
      <c r="C375" s="4">
        <v>1034871365</v>
      </c>
      <c r="D375" s="4" t="s">
        <v>377</v>
      </c>
      <c r="E375" s="4" t="s">
        <v>364</v>
      </c>
      <c r="F375" s="4" t="s">
        <v>439</v>
      </c>
      <c r="G375" s="12">
        <v>45448</v>
      </c>
      <c r="H375" s="4" t="s">
        <v>356</v>
      </c>
      <c r="I375" s="67">
        <v>0.447546296296296</v>
      </c>
      <c r="J375" s="4" t="s">
        <v>1141</v>
      </c>
      <c r="K375" s="12">
        <v>43374</v>
      </c>
      <c r="L375" s="4" t="s">
        <v>366</v>
      </c>
      <c r="M375" s="4" t="s">
        <v>358</v>
      </c>
      <c r="N375" s="4" t="s">
        <v>359</v>
      </c>
      <c r="O375" s="12" t="str">
        <f t="shared" ca="1" si="12"/>
        <v>6 ans, 6 mois</v>
      </c>
      <c r="P375" s="4" t="str">
        <f>VLOOKUP(B375,Effectif!B:I,6,0)</f>
        <v>Hugo MARCHAL</v>
      </c>
      <c r="Q375" s="4" t="str">
        <f>VLOOKUP(B375,Effectif!B:I,8,0)</f>
        <v>DECB</v>
      </c>
      <c r="R375" s="4">
        <f>IFERROR(VLOOKUP(C375,Sales!B:G,6,0),"-")</f>
        <v>39</v>
      </c>
      <c r="S375" s="4" t="str">
        <f>IFERROR(VLOOKUP(C375,Recolt!B:H,3,0),"-")</f>
        <v>-</v>
      </c>
      <c r="T375" s="4">
        <f t="shared" si="11"/>
        <v>39</v>
      </c>
    </row>
    <row r="376" spans="1:20" hidden="1" x14ac:dyDescent="0.25">
      <c r="A376" s="4" t="s">
        <v>412</v>
      </c>
      <c r="B376" s="4" t="s">
        <v>574</v>
      </c>
      <c r="C376" s="4">
        <v>1034871182</v>
      </c>
      <c r="D376" s="4" t="s">
        <v>392</v>
      </c>
      <c r="E376" s="4" t="s">
        <v>364</v>
      </c>
      <c r="F376" s="4" t="s">
        <v>439</v>
      </c>
      <c r="G376" s="12">
        <v>45449</v>
      </c>
      <c r="H376" s="4" t="s">
        <v>356</v>
      </c>
      <c r="I376" s="67">
        <v>0.418912037037037</v>
      </c>
      <c r="J376" s="4" t="s">
        <v>1134</v>
      </c>
      <c r="K376" s="12">
        <v>43175</v>
      </c>
      <c r="L376" s="4" t="s">
        <v>366</v>
      </c>
      <c r="M376" s="4" t="s">
        <v>358</v>
      </c>
      <c r="N376" s="4" t="s">
        <v>361</v>
      </c>
      <c r="O376" s="12" t="str">
        <f t="shared" ca="1" si="12"/>
        <v>7 ans, 1 mois</v>
      </c>
      <c r="P376" s="4" t="str">
        <f>VLOOKUP(B376,Effectif!B:I,6,0)</f>
        <v>Hugo MARCHAL</v>
      </c>
      <c r="Q376" s="4" t="str">
        <f>VLOOKUP(B376,Effectif!B:I,8,0)</f>
        <v>DECB</v>
      </c>
      <c r="R376" s="4">
        <f>IFERROR(VLOOKUP(C376,Sales!B:G,6,0),"-")</f>
        <v>25</v>
      </c>
      <c r="S376" s="4" t="str">
        <f>IFERROR(VLOOKUP(C376,Recolt!B:H,3,0),"-")</f>
        <v>-</v>
      </c>
      <c r="T376" s="4">
        <f t="shared" si="11"/>
        <v>25</v>
      </c>
    </row>
    <row r="377" spans="1:20" hidden="1" x14ac:dyDescent="0.25">
      <c r="A377" s="4" t="s">
        <v>412</v>
      </c>
      <c r="B377" s="4" t="s">
        <v>574</v>
      </c>
      <c r="C377" s="4">
        <v>1034872514</v>
      </c>
      <c r="D377" s="4" t="s">
        <v>370</v>
      </c>
      <c r="E377" s="4" t="s">
        <v>364</v>
      </c>
      <c r="F377" s="4" t="s">
        <v>439</v>
      </c>
      <c r="G377" s="12">
        <v>45450</v>
      </c>
      <c r="H377" s="4" t="s">
        <v>356</v>
      </c>
      <c r="I377" s="67">
        <v>0.43745370370370401</v>
      </c>
      <c r="J377" s="4" t="s">
        <v>1139</v>
      </c>
      <c r="K377" s="12">
        <v>41760</v>
      </c>
      <c r="L377" s="4" t="s">
        <v>366</v>
      </c>
      <c r="M377" s="4" t="s">
        <v>358</v>
      </c>
      <c r="N377" s="4" t="s">
        <v>361</v>
      </c>
      <c r="O377" s="12" t="str">
        <f t="shared" ca="1" si="12"/>
        <v>10 ans, 11 mois</v>
      </c>
      <c r="P377" s="4" t="str">
        <f>VLOOKUP(B377,Effectif!B:I,6,0)</f>
        <v>Hugo MARCHAL</v>
      </c>
      <c r="Q377" s="4" t="str">
        <f>VLOOKUP(B377,Effectif!B:I,8,0)</f>
        <v>DECB</v>
      </c>
      <c r="R377" s="4">
        <f>IFERROR(VLOOKUP(C377,Sales!B:G,6,0),"-")</f>
        <v>154</v>
      </c>
      <c r="S377" s="4" t="str">
        <f>IFERROR(VLOOKUP(C377,Recolt!B:H,3,0),"-")</f>
        <v>-</v>
      </c>
      <c r="T377" s="4">
        <f t="shared" si="11"/>
        <v>154</v>
      </c>
    </row>
    <row r="378" spans="1:20" hidden="1" x14ac:dyDescent="0.25">
      <c r="A378" s="4" t="s">
        <v>412</v>
      </c>
      <c r="B378" s="4" t="s">
        <v>574</v>
      </c>
      <c r="C378" s="4">
        <v>1034872909</v>
      </c>
      <c r="D378" s="4" t="s">
        <v>363</v>
      </c>
      <c r="E378" s="4" t="s">
        <v>364</v>
      </c>
      <c r="F378" s="4" t="s">
        <v>439</v>
      </c>
      <c r="G378" s="12">
        <v>45451</v>
      </c>
      <c r="H378" s="4" t="s">
        <v>356</v>
      </c>
      <c r="I378" s="67">
        <v>0.41373842592592602</v>
      </c>
      <c r="J378" s="4" t="s">
        <v>1133</v>
      </c>
      <c r="K378" s="12">
        <v>43196</v>
      </c>
      <c r="L378" s="4" t="s">
        <v>366</v>
      </c>
      <c r="M378" s="4" t="s">
        <v>358</v>
      </c>
      <c r="N378" s="4" t="s">
        <v>361</v>
      </c>
      <c r="O378" s="12" t="str">
        <f t="shared" ca="1" si="12"/>
        <v>7 ans, 0 mois</v>
      </c>
      <c r="P378" s="4" t="str">
        <f>VLOOKUP(B378,Effectif!B:I,6,0)</f>
        <v>Hugo MARCHAL</v>
      </c>
      <c r="Q378" s="4" t="str">
        <f>VLOOKUP(B378,Effectif!B:I,8,0)</f>
        <v>DECB</v>
      </c>
      <c r="R378" s="4">
        <f>IFERROR(VLOOKUP(C378,Sales!B:G,6,0),"-")</f>
        <v>194.51</v>
      </c>
      <c r="S378" s="4" t="str">
        <f>IFERROR(VLOOKUP(C378,Recolt!B:H,3,0),"-")</f>
        <v>-</v>
      </c>
      <c r="T378" s="4">
        <f t="shared" si="11"/>
        <v>194.51</v>
      </c>
    </row>
    <row r="379" spans="1:20" hidden="1" x14ac:dyDescent="0.25">
      <c r="A379" s="4" t="s">
        <v>412</v>
      </c>
      <c r="B379" s="4" t="s">
        <v>574</v>
      </c>
      <c r="C379" s="4">
        <v>1034873269</v>
      </c>
      <c r="D379" s="4" t="s">
        <v>372</v>
      </c>
      <c r="E379" s="4" t="s">
        <v>364</v>
      </c>
      <c r="F379" s="4" t="s">
        <v>439</v>
      </c>
      <c r="G379" s="12">
        <v>45452</v>
      </c>
      <c r="H379" s="4" t="s">
        <v>356</v>
      </c>
      <c r="I379" s="67">
        <v>0.51143518518518505</v>
      </c>
      <c r="J379" s="4" t="s">
        <v>1147</v>
      </c>
      <c r="K379" s="12">
        <v>42018</v>
      </c>
      <c r="L379" s="4" t="s">
        <v>366</v>
      </c>
      <c r="M379" s="4" t="s">
        <v>362</v>
      </c>
      <c r="O379" s="12" t="str">
        <f t="shared" ca="1" si="12"/>
        <v>10 ans, 3 mois</v>
      </c>
      <c r="P379" s="4" t="str">
        <f>VLOOKUP(B379,Effectif!B:I,6,0)</f>
        <v>Hugo MARCHAL</v>
      </c>
      <c r="Q379" s="4" t="str">
        <f>VLOOKUP(B379,Effectif!B:I,8,0)</f>
        <v>DECB</v>
      </c>
      <c r="R379" s="4">
        <f>IFERROR(VLOOKUP(C379,Sales!B:G,6,0),"-")</f>
        <v>31.36</v>
      </c>
      <c r="S379" s="4" t="str">
        <f>IFERROR(VLOOKUP(C379,Recolt!B:H,3,0),"-")</f>
        <v>-</v>
      </c>
      <c r="T379" s="4">
        <f t="shared" si="11"/>
        <v>31.36</v>
      </c>
    </row>
    <row r="380" spans="1:20" hidden="1" x14ac:dyDescent="0.25">
      <c r="A380" s="4" t="s">
        <v>412</v>
      </c>
      <c r="B380" s="4" t="s">
        <v>574</v>
      </c>
      <c r="C380" s="4">
        <v>1034869675</v>
      </c>
      <c r="D380" s="4" t="s">
        <v>377</v>
      </c>
      <c r="E380" s="4" t="s">
        <v>364</v>
      </c>
      <c r="F380" s="4" t="s">
        <v>439</v>
      </c>
      <c r="G380" s="12">
        <v>45382</v>
      </c>
      <c r="H380" s="4" t="s">
        <v>356</v>
      </c>
      <c r="I380" s="67">
        <v>0.47065972222222202</v>
      </c>
      <c r="J380" s="4" t="s">
        <v>1131</v>
      </c>
      <c r="K380" s="12">
        <v>39934</v>
      </c>
      <c r="L380" s="4" t="s">
        <v>366</v>
      </c>
      <c r="M380" s="4" t="s">
        <v>358</v>
      </c>
      <c r="N380" s="4" t="s">
        <v>359</v>
      </c>
      <c r="O380" s="12" t="str">
        <f t="shared" ca="1" si="12"/>
        <v>15 ans, 11 mois</v>
      </c>
      <c r="P380" s="4" t="str">
        <f>VLOOKUP(B380,Effectif!B:I,6,0)</f>
        <v>Hugo MARCHAL</v>
      </c>
      <c r="Q380" s="4" t="str">
        <f>VLOOKUP(B380,Effectif!B:I,8,0)</f>
        <v>DECB</v>
      </c>
      <c r="R380" s="4">
        <f>IFERROR(VLOOKUP(C380,Sales!B:G,6,0),"-")</f>
        <v>40</v>
      </c>
      <c r="S380" s="4" t="str">
        <f>IFERROR(VLOOKUP(C380,Recolt!B:H,3,0),"-")</f>
        <v>-</v>
      </c>
      <c r="T380" s="4">
        <f t="shared" si="11"/>
        <v>40</v>
      </c>
    </row>
    <row r="381" spans="1:20" hidden="1" x14ac:dyDescent="0.25">
      <c r="A381" s="4" t="s">
        <v>412</v>
      </c>
      <c r="B381" s="4" t="s">
        <v>574</v>
      </c>
      <c r="C381" s="4">
        <v>1034872653</v>
      </c>
      <c r="D381" s="4" t="s">
        <v>368</v>
      </c>
      <c r="E381" s="4" t="s">
        <v>364</v>
      </c>
      <c r="F381" s="4" t="s">
        <v>439</v>
      </c>
      <c r="G381" s="12">
        <v>45383</v>
      </c>
      <c r="H381" s="4" t="s">
        <v>356</v>
      </c>
      <c r="I381" s="67">
        <v>0.45800925925925901</v>
      </c>
      <c r="J381" s="4" t="s">
        <v>1133</v>
      </c>
      <c r="K381" s="12">
        <v>43429</v>
      </c>
      <c r="L381" s="4" t="s">
        <v>366</v>
      </c>
      <c r="M381" s="4" t="s">
        <v>358</v>
      </c>
      <c r="N381" s="4" t="s">
        <v>384</v>
      </c>
      <c r="O381" s="12" t="str">
        <f t="shared" ca="1" si="12"/>
        <v>6 ans, 5 mois</v>
      </c>
      <c r="P381" s="4" t="str">
        <f>VLOOKUP(B381,Effectif!B:I,6,0)</f>
        <v>Hugo MARCHAL</v>
      </c>
      <c r="Q381" s="4" t="str">
        <f>VLOOKUP(B381,Effectif!B:I,8,0)</f>
        <v>DECB</v>
      </c>
      <c r="R381" s="4">
        <f>IFERROR(VLOOKUP(C381,Sales!B:G,6,0),"-")</f>
        <v>94.81</v>
      </c>
      <c r="S381" s="4" t="str">
        <f>IFERROR(VLOOKUP(C381,Recolt!B:H,3,0),"-")</f>
        <v>-</v>
      </c>
      <c r="T381" s="4">
        <f t="shared" si="11"/>
        <v>94.81</v>
      </c>
    </row>
    <row r="382" spans="1:20" hidden="1" x14ac:dyDescent="0.25">
      <c r="A382" s="4" t="s">
        <v>412</v>
      </c>
      <c r="B382" s="4" t="s">
        <v>574</v>
      </c>
      <c r="C382" s="4">
        <v>1034873058</v>
      </c>
      <c r="D382" s="4" t="s">
        <v>370</v>
      </c>
      <c r="E382" s="4" t="s">
        <v>364</v>
      </c>
      <c r="F382" s="4" t="s">
        <v>439</v>
      </c>
      <c r="G382" s="12">
        <v>45384</v>
      </c>
      <c r="H382" s="4" t="s">
        <v>356</v>
      </c>
      <c r="I382" s="67">
        <v>0.40724537037037001</v>
      </c>
      <c r="J382" s="4" t="s">
        <v>1137</v>
      </c>
      <c r="K382" s="12">
        <v>41789</v>
      </c>
      <c r="L382" s="4" t="s">
        <v>366</v>
      </c>
      <c r="M382" s="4" t="s">
        <v>358</v>
      </c>
      <c r="N382" s="4" t="s">
        <v>361</v>
      </c>
      <c r="O382" s="12" t="str">
        <f t="shared" ca="1" si="12"/>
        <v>10 ans, 11 mois</v>
      </c>
      <c r="P382" s="4" t="str">
        <f>VLOOKUP(B382,Effectif!B:I,6,0)</f>
        <v>Hugo MARCHAL</v>
      </c>
      <c r="Q382" s="4" t="str">
        <f>VLOOKUP(B382,Effectif!B:I,8,0)</f>
        <v>DECB</v>
      </c>
      <c r="R382" s="4">
        <f>IFERROR(VLOOKUP(C382,Sales!B:G,6,0),"-")</f>
        <v>132.76</v>
      </c>
      <c r="S382" s="4" t="str">
        <f>IFERROR(VLOOKUP(C382,Recolt!B:H,3,0),"-")</f>
        <v>-</v>
      </c>
      <c r="T382" s="4">
        <f t="shared" si="11"/>
        <v>132.76</v>
      </c>
    </row>
    <row r="383" spans="1:20" hidden="1" x14ac:dyDescent="0.25">
      <c r="A383" s="4" t="s">
        <v>412</v>
      </c>
      <c r="B383" s="4" t="s">
        <v>574</v>
      </c>
      <c r="C383" s="4">
        <v>1034871585</v>
      </c>
      <c r="D383" s="4" t="s">
        <v>372</v>
      </c>
      <c r="E383" s="4" t="s">
        <v>364</v>
      </c>
      <c r="F383" s="4" t="s">
        <v>439</v>
      </c>
      <c r="G383" s="12">
        <v>45385</v>
      </c>
      <c r="H383" s="4" t="s">
        <v>356</v>
      </c>
      <c r="I383" s="67">
        <v>0.54155092592592602</v>
      </c>
      <c r="J383" s="4" t="s">
        <v>1132</v>
      </c>
      <c r="K383" s="12">
        <v>43333</v>
      </c>
      <c r="L383" s="4" t="s">
        <v>366</v>
      </c>
      <c r="M383" s="4" t="s">
        <v>358</v>
      </c>
      <c r="N383" s="4" t="s">
        <v>361</v>
      </c>
      <c r="O383" s="12" t="str">
        <f t="shared" ca="1" si="12"/>
        <v>6 ans, 8 mois</v>
      </c>
      <c r="P383" s="4" t="str">
        <f>VLOOKUP(B383,Effectif!B:I,6,0)</f>
        <v>Hugo MARCHAL</v>
      </c>
      <c r="Q383" s="4" t="str">
        <f>VLOOKUP(B383,Effectif!B:I,8,0)</f>
        <v>DECB</v>
      </c>
      <c r="R383" s="4">
        <f>IFERROR(VLOOKUP(C383,Sales!B:G,6,0),"-")</f>
        <v>37.369999999999997</v>
      </c>
      <c r="S383" s="4" t="str">
        <f>IFERROR(VLOOKUP(C383,Recolt!B:H,3,0),"-")</f>
        <v>-</v>
      </c>
      <c r="T383" s="4">
        <f t="shared" si="11"/>
        <v>37.369999999999997</v>
      </c>
    </row>
    <row r="384" spans="1:20" hidden="1" x14ac:dyDescent="0.25">
      <c r="A384" s="4" t="s">
        <v>412</v>
      </c>
      <c r="B384" s="4" t="s">
        <v>574</v>
      </c>
      <c r="C384" s="4">
        <v>1034871932</v>
      </c>
      <c r="D384" s="4" t="s">
        <v>363</v>
      </c>
      <c r="E384" s="4" t="s">
        <v>364</v>
      </c>
      <c r="F384" s="4" t="s">
        <v>439</v>
      </c>
      <c r="G384" s="12">
        <v>45386</v>
      </c>
      <c r="H384" s="4" t="s">
        <v>356</v>
      </c>
      <c r="I384" s="67">
        <v>0.42879629629629601</v>
      </c>
      <c r="J384" s="4" t="s">
        <v>1145</v>
      </c>
      <c r="K384" s="12">
        <v>43208</v>
      </c>
      <c r="L384" s="4" t="s">
        <v>366</v>
      </c>
      <c r="M384" s="4" t="s">
        <v>358</v>
      </c>
      <c r="N384" s="4" t="s">
        <v>361</v>
      </c>
      <c r="O384" s="12" t="str">
        <f t="shared" ca="1" si="12"/>
        <v>7 ans, 0 mois</v>
      </c>
      <c r="P384" s="4" t="str">
        <f>VLOOKUP(B384,Effectif!B:I,6,0)</f>
        <v>Hugo MARCHAL</v>
      </c>
      <c r="Q384" s="4" t="str">
        <f>VLOOKUP(B384,Effectif!B:I,8,0)</f>
        <v>DECB</v>
      </c>
      <c r="R384" s="4">
        <f>IFERROR(VLOOKUP(C384,Sales!B:G,6,0),"-")</f>
        <v>102.95</v>
      </c>
      <c r="S384" s="4" t="str">
        <f>IFERROR(VLOOKUP(C384,Recolt!B:H,3,0),"-")</f>
        <v>-</v>
      </c>
      <c r="T384" s="4">
        <f t="shared" si="11"/>
        <v>102.95</v>
      </c>
    </row>
    <row r="385" spans="1:20" hidden="1" x14ac:dyDescent="0.25">
      <c r="A385" s="4" t="s">
        <v>412</v>
      </c>
      <c r="B385" s="4" t="s">
        <v>574</v>
      </c>
      <c r="C385" s="4">
        <v>1034871323</v>
      </c>
      <c r="D385" s="4" t="s">
        <v>363</v>
      </c>
      <c r="E385" s="4" t="s">
        <v>364</v>
      </c>
      <c r="F385" s="4" t="s">
        <v>439</v>
      </c>
      <c r="G385" s="12">
        <v>45387</v>
      </c>
      <c r="H385" s="4" t="s">
        <v>356</v>
      </c>
      <c r="I385" s="67">
        <v>0.44298611111111103</v>
      </c>
      <c r="J385" s="4" t="s">
        <v>1147</v>
      </c>
      <c r="K385" s="12">
        <v>42877</v>
      </c>
      <c r="L385" s="4" t="s">
        <v>366</v>
      </c>
      <c r="M385" s="4" t="s">
        <v>362</v>
      </c>
      <c r="O385" s="12" t="str">
        <f t="shared" ca="1" si="12"/>
        <v>7 ans, 11 mois</v>
      </c>
      <c r="P385" s="4" t="str">
        <f>VLOOKUP(B385,Effectif!B:I,6,0)</f>
        <v>Hugo MARCHAL</v>
      </c>
      <c r="Q385" s="4" t="str">
        <f>VLOOKUP(B385,Effectif!B:I,8,0)</f>
        <v>DECB</v>
      </c>
      <c r="R385" s="4">
        <f>IFERROR(VLOOKUP(C385,Sales!B:G,6,0),"-")</f>
        <v>150</v>
      </c>
      <c r="S385" s="4" t="str">
        <f>IFERROR(VLOOKUP(C385,Recolt!B:H,3,0),"-")</f>
        <v>-</v>
      </c>
      <c r="T385" s="4">
        <f t="shared" si="11"/>
        <v>150</v>
      </c>
    </row>
    <row r="386" spans="1:20" hidden="1" x14ac:dyDescent="0.25">
      <c r="A386" s="4" t="s">
        <v>412</v>
      </c>
      <c r="B386" s="4" t="s">
        <v>574</v>
      </c>
      <c r="C386" s="4">
        <v>1034869206</v>
      </c>
      <c r="D386" s="4" t="s">
        <v>363</v>
      </c>
      <c r="E386" s="4" t="s">
        <v>364</v>
      </c>
      <c r="F386" s="4" t="s">
        <v>439</v>
      </c>
      <c r="G386" s="12">
        <v>45388</v>
      </c>
      <c r="H386" s="4" t="s">
        <v>356</v>
      </c>
      <c r="I386" s="67">
        <v>0.48659722222222201</v>
      </c>
      <c r="J386" s="4" t="s">
        <v>1131</v>
      </c>
      <c r="K386" s="12">
        <v>41121</v>
      </c>
      <c r="L386" s="4" t="s">
        <v>366</v>
      </c>
      <c r="M386" s="4" t="s">
        <v>358</v>
      </c>
      <c r="N386" s="4" t="s">
        <v>361</v>
      </c>
      <c r="O386" s="12" t="str">
        <f t="shared" ca="1" si="12"/>
        <v>12 ans, 9 mois</v>
      </c>
      <c r="P386" s="4" t="str">
        <f>VLOOKUP(B386,Effectif!B:I,6,0)</f>
        <v>Hugo MARCHAL</v>
      </c>
      <c r="Q386" s="4" t="str">
        <f>VLOOKUP(B386,Effectif!B:I,8,0)</f>
        <v>DECB</v>
      </c>
      <c r="R386" s="4">
        <f>IFERROR(VLOOKUP(C386,Sales!B:G,6,0),"-")</f>
        <v>300</v>
      </c>
      <c r="S386" s="4" t="str">
        <f>IFERROR(VLOOKUP(C386,Recolt!B:H,3,0),"-")</f>
        <v>-</v>
      </c>
      <c r="T386" s="4">
        <f t="shared" si="11"/>
        <v>300</v>
      </c>
    </row>
    <row r="387" spans="1:20" hidden="1" x14ac:dyDescent="0.25">
      <c r="A387" s="4" t="s">
        <v>412</v>
      </c>
      <c r="B387" s="4" t="s">
        <v>574</v>
      </c>
      <c r="C387" s="4">
        <v>1034870153</v>
      </c>
      <c r="D387" s="4" t="s">
        <v>363</v>
      </c>
      <c r="E387" s="4" t="s">
        <v>364</v>
      </c>
      <c r="F387" s="4" t="s">
        <v>439</v>
      </c>
      <c r="G387" s="12">
        <v>45389</v>
      </c>
      <c r="H387" s="4" t="s">
        <v>356</v>
      </c>
      <c r="I387" s="67">
        <v>0.46645833333333298</v>
      </c>
      <c r="J387" s="4" t="s">
        <v>1138</v>
      </c>
      <c r="K387" s="12">
        <v>43249</v>
      </c>
      <c r="L387" s="4" t="s">
        <v>366</v>
      </c>
      <c r="M387" s="4" t="s">
        <v>358</v>
      </c>
      <c r="N387" s="4" t="s">
        <v>361</v>
      </c>
      <c r="O387" s="12" t="str">
        <f t="shared" ca="1" si="12"/>
        <v>6 ans, 11 mois</v>
      </c>
      <c r="P387" s="4" t="str">
        <f>VLOOKUP(B387,Effectif!B:I,6,0)</f>
        <v>Hugo MARCHAL</v>
      </c>
      <c r="Q387" s="4" t="str">
        <f>VLOOKUP(B387,Effectif!B:I,8,0)</f>
        <v>DECB</v>
      </c>
      <c r="R387" s="4">
        <f>IFERROR(VLOOKUP(C387,Sales!B:G,6,0),"-")</f>
        <v>65</v>
      </c>
      <c r="S387" s="4" t="str">
        <f>IFERROR(VLOOKUP(C387,Recolt!B:H,3,0),"-")</f>
        <v>-</v>
      </c>
      <c r="T387" s="4">
        <f t="shared" ref="T387:T450" si="13">IF(R387&gt;0,R387,IF(S387&gt;0,S387,"-"))</f>
        <v>65</v>
      </c>
    </row>
    <row r="388" spans="1:20" hidden="1" x14ac:dyDescent="0.25">
      <c r="A388" s="4" t="s">
        <v>412</v>
      </c>
      <c r="B388" s="4" t="s">
        <v>574</v>
      </c>
      <c r="C388" s="4">
        <v>1034871460</v>
      </c>
      <c r="D388" s="4" t="s">
        <v>378</v>
      </c>
      <c r="E388" s="4" t="s">
        <v>364</v>
      </c>
      <c r="F388" s="4" t="s">
        <v>439</v>
      </c>
      <c r="G388" s="12">
        <v>45390</v>
      </c>
      <c r="H388" s="4" t="s">
        <v>356</v>
      </c>
      <c r="I388" s="67">
        <v>0.49336805555555602</v>
      </c>
      <c r="J388" s="4" t="s">
        <v>1147</v>
      </c>
      <c r="L388" s="4" t="s">
        <v>366</v>
      </c>
      <c r="O388" s="12" t="str">
        <f t="shared" ca="1" si="12"/>
        <v>125 ans, 3 mois</v>
      </c>
      <c r="P388" s="4" t="str">
        <f>VLOOKUP(B388,Effectif!B:I,6,0)</f>
        <v>Hugo MARCHAL</v>
      </c>
      <c r="Q388" s="4" t="str">
        <f>VLOOKUP(B388,Effectif!B:I,8,0)</f>
        <v>DECB</v>
      </c>
      <c r="R388" s="4">
        <f>IFERROR(VLOOKUP(C388,Sales!B:G,6,0),"-")</f>
        <v>47</v>
      </c>
      <c r="S388" s="4" t="str">
        <f>IFERROR(VLOOKUP(C388,Recolt!B:H,3,0),"-")</f>
        <v>-</v>
      </c>
      <c r="T388" s="4">
        <f t="shared" si="13"/>
        <v>47</v>
      </c>
    </row>
    <row r="389" spans="1:20" hidden="1" x14ac:dyDescent="0.25">
      <c r="A389" s="4" t="s">
        <v>412</v>
      </c>
      <c r="B389" s="4" t="s">
        <v>574</v>
      </c>
      <c r="C389" s="4">
        <v>1034870542</v>
      </c>
      <c r="D389" s="4" t="s">
        <v>392</v>
      </c>
      <c r="E389" s="4" t="s">
        <v>364</v>
      </c>
      <c r="F389" s="4" t="s">
        <v>439</v>
      </c>
      <c r="G389" s="12">
        <v>45391</v>
      </c>
      <c r="H389" s="4" t="s">
        <v>356</v>
      </c>
      <c r="I389" s="67">
        <v>0.39055555555555599</v>
      </c>
      <c r="J389" s="4" t="s">
        <v>1136</v>
      </c>
      <c r="K389" s="12">
        <v>43406</v>
      </c>
      <c r="L389" s="4" t="s">
        <v>366</v>
      </c>
      <c r="M389" s="4" t="s">
        <v>358</v>
      </c>
      <c r="N389" s="4" t="s">
        <v>361</v>
      </c>
      <c r="O389" s="12" t="str">
        <f t="shared" ca="1" si="12"/>
        <v>6 ans, 5 mois</v>
      </c>
      <c r="P389" s="4" t="str">
        <f>VLOOKUP(B389,Effectif!B:I,6,0)</f>
        <v>Hugo MARCHAL</v>
      </c>
      <c r="Q389" s="4" t="str">
        <f>VLOOKUP(B389,Effectif!B:I,8,0)</f>
        <v>DECB</v>
      </c>
      <c r="R389" s="4">
        <f>IFERROR(VLOOKUP(C389,Sales!B:G,6,0),"-")</f>
        <v>83.55</v>
      </c>
      <c r="S389" s="4" t="str">
        <f>IFERROR(VLOOKUP(C389,Recolt!B:H,3,0),"-")</f>
        <v>-</v>
      </c>
      <c r="T389" s="4">
        <f t="shared" si="13"/>
        <v>83.55</v>
      </c>
    </row>
    <row r="390" spans="1:20" hidden="1" x14ac:dyDescent="0.25">
      <c r="A390" s="4" t="s">
        <v>412</v>
      </c>
      <c r="B390" s="4" t="s">
        <v>574</v>
      </c>
      <c r="C390" s="4">
        <v>1034872591</v>
      </c>
      <c r="D390" s="4" t="s">
        <v>377</v>
      </c>
      <c r="E390" s="4" t="s">
        <v>364</v>
      </c>
      <c r="F390" s="4" t="s">
        <v>439</v>
      </c>
      <c r="G390" s="12">
        <v>45392</v>
      </c>
      <c r="H390" s="4" t="s">
        <v>356</v>
      </c>
      <c r="I390" s="67">
        <v>0.51538194444444396</v>
      </c>
      <c r="J390" s="4" t="s">
        <v>1131</v>
      </c>
      <c r="K390" s="12">
        <v>42667</v>
      </c>
      <c r="L390" s="4" t="s">
        <v>366</v>
      </c>
      <c r="M390" s="4" t="s">
        <v>358</v>
      </c>
      <c r="N390" s="4" t="s">
        <v>361</v>
      </c>
      <c r="O390" s="12" t="str">
        <f t="shared" ca="1" si="12"/>
        <v>8 ans, 6 mois</v>
      </c>
      <c r="P390" s="4" t="str">
        <f>VLOOKUP(B390,Effectif!B:I,6,0)</f>
        <v>Hugo MARCHAL</v>
      </c>
      <c r="Q390" s="4" t="str">
        <f>VLOOKUP(B390,Effectif!B:I,8,0)</f>
        <v>DECB</v>
      </c>
      <c r="R390" s="4">
        <f>IFERROR(VLOOKUP(C390,Sales!B:G,6,0),"-")</f>
        <v>76.55</v>
      </c>
      <c r="S390" s="4" t="str">
        <f>IFERROR(VLOOKUP(C390,Recolt!B:H,3,0),"-")</f>
        <v>-</v>
      </c>
      <c r="T390" s="4">
        <f t="shared" si="13"/>
        <v>76.55</v>
      </c>
    </row>
    <row r="391" spans="1:20" hidden="1" x14ac:dyDescent="0.25">
      <c r="A391" s="4" t="s">
        <v>412</v>
      </c>
      <c r="B391" s="4" t="s">
        <v>574</v>
      </c>
      <c r="C391" s="4">
        <v>1034870905</v>
      </c>
      <c r="D391" s="4" t="s">
        <v>363</v>
      </c>
      <c r="E391" s="4" t="s">
        <v>364</v>
      </c>
      <c r="F391" s="4" t="s">
        <v>439</v>
      </c>
      <c r="G391" s="12">
        <v>45393</v>
      </c>
      <c r="H391" s="4" t="s">
        <v>356</v>
      </c>
      <c r="I391" s="67">
        <v>0.473715277777778</v>
      </c>
      <c r="J391" s="4" t="s">
        <v>1133</v>
      </c>
      <c r="K391" s="12">
        <v>43451</v>
      </c>
      <c r="L391" s="4" t="s">
        <v>366</v>
      </c>
      <c r="M391" s="4" t="s">
        <v>358</v>
      </c>
      <c r="N391" s="4" t="s">
        <v>361</v>
      </c>
      <c r="O391" s="12" t="str">
        <f t="shared" ca="1" si="12"/>
        <v>6 ans, 4 mois</v>
      </c>
      <c r="P391" s="4" t="str">
        <f>VLOOKUP(B391,Effectif!B:I,6,0)</f>
        <v>Hugo MARCHAL</v>
      </c>
      <c r="Q391" s="4" t="str">
        <f>VLOOKUP(B391,Effectif!B:I,8,0)</f>
        <v>DECB</v>
      </c>
      <c r="R391" s="4">
        <f>IFERROR(VLOOKUP(C391,Sales!B:G,6,0),"-")</f>
        <v>125</v>
      </c>
      <c r="S391" s="4" t="str">
        <f>IFERROR(VLOOKUP(C391,Recolt!B:H,3,0),"-")</f>
        <v>-</v>
      </c>
      <c r="T391" s="4">
        <f t="shared" si="13"/>
        <v>125</v>
      </c>
    </row>
    <row r="392" spans="1:20" hidden="1" x14ac:dyDescent="0.25">
      <c r="A392" s="4" t="s">
        <v>412</v>
      </c>
      <c r="B392" s="4" t="s">
        <v>574</v>
      </c>
      <c r="C392" s="4">
        <v>1034869745</v>
      </c>
      <c r="D392" s="4" t="s">
        <v>372</v>
      </c>
      <c r="E392" s="4" t="s">
        <v>364</v>
      </c>
      <c r="F392" s="4" t="s">
        <v>439</v>
      </c>
      <c r="G392" s="12">
        <v>45394</v>
      </c>
      <c r="H392" s="4" t="s">
        <v>356</v>
      </c>
      <c r="I392" s="67">
        <v>0.44987268518518497</v>
      </c>
      <c r="J392" s="4" t="s">
        <v>1137</v>
      </c>
      <c r="K392" s="12">
        <v>42234</v>
      </c>
      <c r="L392" s="4" t="s">
        <v>366</v>
      </c>
      <c r="M392" s="4" t="s">
        <v>358</v>
      </c>
      <c r="N392" s="4" t="s">
        <v>361</v>
      </c>
      <c r="O392" s="12" t="str">
        <f t="shared" ca="1" si="12"/>
        <v>9 ans, 8 mois</v>
      </c>
      <c r="P392" s="4" t="str">
        <f>VLOOKUP(B392,Effectif!B:I,6,0)</f>
        <v>Hugo MARCHAL</v>
      </c>
      <c r="Q392" s="4" t="str">
        <f>VLOOKUP(B392,Effectif!B:I,8,0)</f>
        <v>DECB</v>
      </c>
      <c r="R392" s="4">
        <f>IFERROR(VLOOKUP(C392,Sales!B:G,6,0),"-")</f>
        <v>42.5</v>
      </c>
      <c r="S392" s="4" t="str">
        <f>IFERROR(VLOOKUP(C392,Recolt!B:H,3,0),"-")</f>
        <v>-</v>
      </c>
      <c r="T392" s="4">
        <f t="shared" si="13"/>
        <v>42.5</v>
      </c>
    </row>
    <row r="393" spans="1:20" hidden="1" x14ac:dyDescent="0.25">
      <c r="A393" s="4" t="s">
        <v>412</v>
      </c>
      <c r="B393" s="4" t="s">
        <v>529</v>
      </c>
      <c r="C393" s="4">
        <v>1034870776</v>
      </c>
      <c r="D393" s="4" t="s">
        <v>363</v>
      </c>
      <c r="E393" s="4" t="s">
        <v>364</v>
      </c>
      <c r="F393" s="4" t="s">
        <v>439</v>
      </c>
      <c r="G393" s="12">
        <v>45395</v>
      </c>
      <c r="H393" s="4" t="s">
        <v>356</v>
      </c>
      <c r="I393" s="67">
        <v>0.40358796296296301</v>
      </c>
      <c r="J393" s="4" t="s">
        <v>1137</v>
      </c>
      <c r="K393" s="12">
        <v>41876</v>
      </c>
      <c r="L393" s="4" t="s">
        <v>366</v>
      </c>
      <c r="M393" s="4" t="s">
        <v>358</v>
      </c>
      <c r="N393" s="4" t="s">
        <v>361</v>
      </c>
      <c r="O393" s="12" t="str">
        <f t="shared" ca="1" si="12"/>
        <v>10 ans, 8 mois</v>
      </c>
      <c r="P393" s="4" t="str">
        <f>VLOOKUP(B393,Effectif!B:I,6,0)</f>
        <v>Lise DE WITTE</v>
      </c>
      <c r="Q393" s="4" t="str">
        <f>VLOOKUP(B393,Effectif!B:I,8,0)</f>
        <v>DECB</v>
      </c>
      <c r="R393" s="4">
        <f>IFERROR(VLOOKUP(C393,Sales!B:G,6,0),"-")</f>
        <v>51</v>
      </c>
      <c r="S393" s="4" t="str">
        <f>IFERROR(VLOOKUP(C393,Recolt!B:H,3,0),"-")</f>
        <v>-</v>
      </c>
      <c r="T393" s="4">
        <f t="shared" si="13"/>
        <v>51</v>
      </c>
    </row>
    <row r="394" spans="1:20" hidden="1" x14ac:dyDescent="0.25">
      <c r="A394" s="4" t="s">
        <v>412</v>
      </c>
      <c r="B394" s="4" t="s">
        <v>529</v>
      </c>
      <c r="C394" s="4">
        <v>1034872179</v>
      </c>
      <c r="D394" s="4" t="s">
        <v>372</v>
      </c>
      <c r="E394" s="4" t="s">
        <v>364</v>
      </c>
      <c r="F394" s="4" t="s">
        <v>439</v>
      </c>
      <c r="G394" s="12">
        <v>45396</v>
      </c>
      <c r="H394" s="4" t="s">
        <v>356</v>
      </c>
      <c r="I394" s="67">
        <v>0.45001157407407399</v>
      </c>
      <c r="J394" s="4" t="s">
        <v>1136</v>
      </c>
      <c r="K394" s="12">
        <v>43297</v>
      </c>
      <c r="L394" s="4" t="s">
        <v>366</v>
      </c>
      <c r="M394" s="4" t="s">
        <v>358</v>
      </c>
      <c r="N394" s="4" t="s">
        <v>361</v>
      </c>
      <c r="O394" s="12" t="str">
        <f t="shared" ca="1" si="12"/>
        <v>6 ans, 9 mois</v>
      </c>
      <c r="P394" s="4" t="str">
        <f>VLOOKUP(B394,Effectif!B:I,6,0)</f>
        <v>Lise DE WITTE</v>
      </c>
      <c r="Q394" s="4" t="str">
        <f>VLOOKUP(B394,Effectif!B:I,8,0)</f>
        <v>DECB</v>
      </c>
      <c r="R394" s="4">
        <f>IFERROR(VLOOKUP(C394,Sales!B:G,6,0),"-")</f>
        <v>21</v>
      </c>
      <c r="S394" s="4" t="str">
        <f>IFERROR(VLOOKUP(C394,Recolt!B:H,3,0),"-")</f>
        <v>-</v>
      </c>
      <c r="T394" s="4">
        <f t="shared" si="13"/>
        <v>21</v>
      </c>
    </row>
    <row r="395" spans="1:20" hidden="1" x14ac:dyDescent="0.25">
      <c r="A395" s="4" t="s">
        <v>412</v>
      </c>
      <c r="B395" s="4" t="s">
        <v>529</v>
      </c>
      <c r="C395" s="4">
        <v>1034872270</v>
      </c>
      <c r="D395" s="4" t="s">
        <v>377</v>
      </c>
      <c r="E395" s="4" t="s">
        <v>364</v>
      </c>
      <c r="F395" s="4" t="s">
        <v>439</v>
      </c>
      <c r="G395" s="12">
        <v>45397</v>
      </c>
      <c r="H395" s="4" t="s">
        <v>356</v>
      </c>
      <c r="I395" s="67">
        <v>0.52834490740740703</v>
      </c>
      <c r="J395" s="4" t="s">
        <v>1147</v>
      </c>
      <c r="K395" s="12">
        <v>43398</v>
      </c>
      <c r="L395" s="4" t="s">
        <v>366</v>
      </c>
      <c r="M395" s="4" t="s">
        <v>362</v>
      </c>
      <c r="O395" s="12" t="str">
        <f t="shared" ca="1" si="12"/>
        <v>6 ans, 6 mois</v>
      </c>
      <c r="P395" s="4" t="str">
        <f>VLOOKUP(B395,Effectif!B:I,6,0)</f>
        <v>Lise DE WITTE</v>
      </c>
      <c r="Q395" s="4" t="str">
        <f>VLOOKUP(B395,Effectif!B:I,8,0)</f>
        <v>DECB</v>
      </c>
      <c r="R395" s="4">
        <f>IFERROR(VLOOKUP(C395,Sales!B:G,6,0),"-")</f>
        <v>11.21</v>
      </c>
      <c r="S395" s="4" t="str">
        <f>IFERROR(VLOOKUP(C395,Recolt!B:H,3,0),"-")</f>
        <v>-</v>
      </c>
      <c r="T395" s="4">
        <f t="shared" si="13"/>
        <v>11.21</v>
      </c>
    </row>
    <row r="396" spans="1:20" hidden="1" x14ac:dyDescent="0.25">
      <c r="A396" s="4" t="s">
        <v>412</v>
      </c>
      <c r="B396" s="4" t="s">
        <v>529</v>
      </c>
      <c r="C396" s="4">
        <v>1034872784</v>
      </c>
      <c r="D396" s="4" t="s">
        <v>363</v>
      </c>
      <c r="E396" s="4" t="s">
        <v>364</v>
      </c>
      <c r="F396" s="4" t="s">
        <v>439</v>
      </c>
      <c r="G396" s="12">
        <v>45398</v>
      </c>
      <c r="H396" s="4" t="s">
        <v>356</v>
      </c>
      <c r="I396" s="67">
        <v>0.436655092592593</v>
      </c>
      <c r="J396" s="4" t="s">
        <v>1135</v>
      </c>
      <c r="K396" s="12">
        <v>43441</v>
      </c>
      <c r="L396" s="4" t="s">
        <v>366</v>
      </c>
      <c r="M396" s="4" t="s">
        <v>358</v>
      </c>
      <c r="N396" s="4" t="s">
        <v>361</v>
      </c>
      <c r="O396" s="12" t="str">
        <f t="shared" ca="1" si="12"/>
        <v>6 ans, 4 mois</v>
      </c>
      <c r="P396" s="4" t="str">
        <f>VLOOKUP(B396,Effectif!B:I,6,0)</f>
        <v>Lise DE WITTE</v>
      </c>
      <c r="Q396" s="4" t="str">
        <f>VLOOKUP(B396,Effectif!B:I,8,0)</f>
        <v>DECB</v>
      </c>
      <c r="R396" s="4">
        <f>IFERROR(VLOOKUP(C396,Sales!B:G,6,0),"-")</f>
        <v>181.04</v>
      </c>
      <c r="S396" s="4" t="str">
        <f>IFERROR(VLOOKUP(C396,Recolt!B:H,3,0),"-")</f>
        <v>-</v>
      </c>
      <c r="T396" s="4">
        <f t="shared" si="13"/>
        <v>181.04</v>
      </c>
    </row>
    <row r="397" spans="1:20" hidden="1" x14ac:dyDescent="0.25">
      <c r="A397" s="4" t="s">
        <v>412</v>
      </c>
      <c r="B397" s="4" t="s">
        <v>529</v>
      </c>
      <c r="C397" s="4">
        <v>1034870464</v>
      </c>
      <c r="D397" s="4" t="s">
        <v>363</v>
      </c>
      <c r="E397" s="4" t="s">
        <v>364</v>
      </c>
      <c r="F397" s="4" t="s">
        <v>439</v>
      </c>
      <c r="G397" s="12">
        <v>45399</v>
      </c>
      <c r="H397" s="4" t="s">
        <v>356</v>
      </c>
      <c r="I397" s="67">
        <v>0.44523148148148201</v>
      </c>
      <c r="J397" s="4" t="s">
        <v>1131</v>
      </c>
      <c r="K397" s="12">
        <v>42264</v>
      </c>
      <c r="L397" s="4" t="s">
        <v>366</v>
      </c>
      <c r="M397" s="4" t="s">
        <v>358</v>
      </c>
      <c r="N397" s="4" t="s">
        <v>361</v>
      </c>
      <c r="O397" s="12" t="str">
        <f t="shared" ca="1" si="12"/>
        <v>9 ans, 7 mois</v>
      </c>
      <c r="P397" s="4" t="str">
        <f>VLOOKUP(B397,Effectif!B:I,6,0)</f>
        <v>Lise DE WITTE</v>
      </c>
      <c r="Q397" s="4" t="str">
        <f>VLOOKUP(B397,Effectif!B:I,8,0)</f>
        <v>DECB</v>
      </c>
      <c r="R397" s="4">
        <f>IFERROR(VLOOKUP(C397,Sales!B:G,6,0),"-")</f>
        <v>104.45</v>
      </c>
      <c r="S397" s="4" t="str">
        <f>IFERROR(VLOOKUP(C397,Recolt!B:H,3,0),"-")</f>
        <v>-</v>
      </c>
      <c r="T397" s="4">
        <f t="shared" si="13"/>
        <v>104.45</v>
      </c>
    </row>
    <row r="398" spans="1:20" hidden="1" x14ac:dyDescent="0.25">
      <c r="A398" s="4" t="s">
        <v>412</v>
      </c>
      <c r="B398" s="4" t="s">
        <v>529</v>
      </c>
      <c r="C398" s="4">
        <v>1034869013</v>
      </c>
      <c r="D398" s="4" t="s">
        <v>363</v>
      </c>
      <c r="E398" s="4" t="s">
        <v>364</v>
      </c>
      <c r="F398" s="4" t="s">
        <v>439</v>
      </c>
      <c r="G398" s="12">
        <v>45400</v>
      </c>
      <c r="H398" s="4" t="s">
        <v>356</v>
      </c>
      <c r="I398" s="67">
        <v>0.38335648148148099</v>
      </c>
      <c r="J398" s="4" t="s">
        <v>1133</v>
      </c>
      <c r="K398" s="12">
        <v>42975</v>
      </c>
      <c r="L398" s="4" t="s">
        <v>366</v>
      </c>
      <c r="M398" s="4" t="s">
        <v>358</v>
      </c>
      <c r="N398" s="4" t="s">
        <v>361</v>
      </c>
      <c r="O398" s="12" t="str">
        <f t="shared" ca="1" si="12"/>
        <v>7 ans, 8 mois</v>
      </c>
      <c r="P398" s="4" t="str">
        <f>VLOOKUP(B398,Effectif!B:I,6,0)</f>
        <v>Lise DE WITTE</v>
      </c>
      <c r="Q398" s="4" t="str">
        <f>VLOOKUP(B398,Effectif!B:I,8,0)</f>
        <v>DECB</v>
      </c>
      <c r="R398" s="4">
        <f>IFERROR(VLOOKUP(C398,Sales!B:G,6,0),"-")</f>
        <v>50</v>
      </c>
      <c r="S398" s="4" t="str">
        <f>IFERROR(VLOOKUP(C398,Recolt!B:H,3,0),"-")</f>
        <v>-</v>
      </c>
      <c r="T398" s="4">
        <f t="shared" si="13"/>
        <v>50</v>
      </c>
    </row>
    <row r="399" spans="1:20" hidden="1" x14ac:dyDescent="0.25">
      <c r="A399" s="4" t="s">
        <v>412</v>
      </c>
      <c r="B399" s="4" t="s">
        <v>529</v>
      </c>
      <c r="C399" s="4">
        <v>1034871838</v>
      </c>
      <c r="D399" s="4" t="s">
        <v>363</v>
      </c>
      <c r="E399" s="4" t="s">
        <v>364</v>
      </c>
      <c r="F399" s="4" t="s">
        <v>439</v>
      </c>
      <c r="G399" s="12">
        <v>45401</v>
      </c>
      <c r="H399" s="4" t="s">
        <v>356</v>
      </c>
      <c r="I399" s="67">
        <v>0.37791666666666701</v>
      </c>
      <c r="J399" s="4" t="s">
        <v>1135</v>
      </c>
      <c r="K399" s="12">
        <v>43402</v>
      </c>
      <c r="L399" s="4" t="s">
        <v>366</v>
      </c>
      <c r="M399" s="4" t="s">
        <v>358</v>
      </c>
      <c r="N399" s="4" t="s">
        <v>361</v>
      </c>
      <c r="O399" s="12" t="str">
        <f t="shared" ca="1" si="12"/>
        <v>6 ans, 6 mois</v>
      </c>
      <c r="P399" s="4" t="str">
        <f>VLOOKUP(B399,Effectif!B:I,6,0)</f>
        <v>Lise DE WITTE</v>
      </c>
      <c r="Q399" s="4" t="str">
        <f>VLOOKUP(B399,Effectif!B:I,8,0)</f>
        <v>DECB</v>
      </c>
      <c r="R399" s="4">
        <f>IFERROR(VLOOKUP(C399,Sales!B:G,6,0),"-")</f>
        <v>42</v>
      </c>
      <c r="S399" s="4" t="str">
        <f>IFERROR(VLOOKUP(C399,Recolt!B:H,3,0),"-")</f>
        <v>-</v>
      </c>
      <c r="T399" s="4">
        <f t="shared" si="13"/>
        <v>42</v>
      </c>
    </row>
    <row r="400" spans="1:20" hidden="1" x14ac:dyDescent="0.25">
      <c r="A400" s="4" t="s">
        <v>412</v>
      </c>
      <c r="B400" s="4" t="s">
        <v>529</v>
      </c>
      <c r="C400" s="4">
        <v>1034870664</v>
      </c>
      <c r="D400" s="4" t="s">
        <v>372</v>
      </c>
      <c r="E400" s="4" t="s">
        <v>364</v>
      </c>
      <c r="F400" s="4" t="s">
        <v>439</v>
      </c>
      <c r="G400" s="12">
        <v>45402</v>
      </c>
      <c r="H400" s="4" t="s">
        <v>356</v>
      </c>
      <c r="I400" s="67">
        <v>0.46077546296296301</v>
      </c>
      <c r="J400" s="4" t="s">
        <v>1137</v>
      </c>
      <c r="K400" s="12">
        <v>42640</v>
      </c>
      <c r="L400" s="4" t="s">
        <v>366</v>
      </c>
      <c r="M400" s="4" t="s">
        <v>358</v>
      </c>
      <c r="N400" s="4" t="s">
        <v>359</v>
      </c>
      <c r="O400" s="12" t="str">
        <f t="shared" ca="1" si="12"/>
        <v>8 ans, 7 mois</v>
      </c>
      <c r="P400" s="4" t="str">
        <f>VLOOKUP(B400,Effectif!B:I,6,0)</f>
        <v>Lise DE WITTE</v>
      </c>
      <c r="Q400" s="4" t="str">
        <f>VLOOKUP(B400,Effectif!B:I,8,0)</f>
        <v>DECB</v>
      </c>
      <c r="R400" s="4">
        <f>IFERROR(VLOOKUP(C400,Sales!B:G,6,0),"-")</f>
        <v>55</v>
      </c>
      <c r="S400" s="4" t="str">
        <f>IFERROR(VLOOKUP(C400,Recolt!B:H,3,0),"-")</f>
        <v>-</v>
      </c>
      <c r="T400" s="4">
        <f t="shared" si="13"/>
        <v>55</v>
      </c>
    </row>
    <row r="401" spans="1:20" hidden="1" x14ac:dyDescent="0.25">
      <c r="A401" s="4" t="s">
        <v>412</v>
      </c>
      <c r="B401" s="4" t="s">
        <v>529</v>
      </c>
      <c r="C401" s="4">
        <v>1034871177</v>
      </c>
      <c r="D401" s="4" t="s">
        <v>393</v>
      </c>
      <c r="E401" s="4" t="s">
        <v>364</v>
      </c>
      <c r="F401" s="4" t="s">
        <v>439</v>
      </c>
      <c r="G401" s="12">
        <v>45403</v>
      </c>
      <c r="H401" s="4" t="s">
        <v>356</v>
      </c>
      <c r="I401" s="67">
        <v>0.44041666666666701</v>
      </c>
      <c r="J401" s="4" t="s">
        <v>1147</v>
      </c>
      <c r="K401" s="12">
        <v>43234</v>
      </c>
      <c r="L401" s="4" t="s">
        <v>366</v>
      </c>
      <c r="M401" s="4" t="s">
        <v>362</v>
      </c>
      <c r="O401" s="12" t="str">
        <f t="shared" ca="1" si="12"/>
        <v>6 ans, 11 mois</v>
      </c>
      <c r="P401" s="4" t="str">
        <f>VLOOKUP(B401,Effectif!B:I,6,0)</f>
        <v>Lise DE WITTE</v>
      </c>
      <c r="Q401" s="4" t="str">
        <f>VLOOKUP(B401,Effectif!B:I,8,0)</f>
        <v>DECB</v>
      </c>
      <c r="R401" s="4">
        <f>IFERROR(VLOOKUP(C401,Sales!B:G,6,0),"-")</f>
        <v>60.23</v>
      </c>
      <c r="S401" s="4" t="str">
        <f>IFERROR(VLOOKUP(C401,Recolt!B:H,3,0),"-")</f>
        <v>-</v>
      </c>
      <c r="T401" s="4">
        <f t="shared" si="13"/>
        <v>60.23</v>
      </c>
    </row>
    <row r="402" spans="1:20" hidden="1" x14ac:dyDescent="0.25">
      <c r="A402" s="4" t="s">
        <v>412</v>
      </c>
      <c r="B402" s="4" t="s">
        <v>529</v>
      </c>
      <c r="C402" s="4">
        <v>1034873318</v>
      </c>
      <c r="D402" s="4" t="s">
        <v>377</v>
      </c>
      <c r="E402" s="4" t="s">
        <v>364</v>
      </c>
      <c r="F402" s="4" t="s">
        <v>439</v>
      </c>
      <c r="G402" s="12">
        <v>45404</v>
      </c>
      <c r="H402" s="4" t="s">
        <v>356</v>
      </c>
      <c r="I402" s="67">
        <v>0.51862268518518495</v>
      </c>
      <c r="J402" s="4" t="s">
        <v>1134</v>
      </c>
      <c r="K402" s="12">
        <v>43445</v>
      </c>
      <c r="L402" s="4" t="s">
        <v>366</v>
      </c>
      <c r="M402" s="4" t="s">
        <v>358</v>
      </c>
      <c r="N402" s="4" t="s">
        <v>361</v>
      </c>
      <c r="O402" s="12" t="str">
        <f t="shared" ca="1" si="12"/>
        <v>6 ans, 4 mois</v>
      </c>
      <c r="P402" s="4" t="str">
        <f>VLOOKUP(B402,Effectif!B:I,6,0)</f>
        <v>Lise DE WITTE</v>
      </c>
      <c r="Q402" s="4" t="str">
        <f>VLOOKUP(B402,Effectif!B:I,8,0)</f>
        <v>DECB</v>
      </c>
      <c r="R402" s="4">
        <f>IFERROR(VLOOKUP(C402,Sales!B:G,6,0),"-")</f>
        <v>150</v>
      </c>
      <c r="S402" s="4" t="str">
        <f>IFERROR(VLOOKUP(C402,Recolt!B:H,3,0),"-")</f>
        <v>-</v>
      </c>
      <c r="T402" s="4">
        <f t="shared" si="13"/>
        <v>150</v>
      </c>
    </row>
    <row r="403" spans="1:20" hidden="1" x14ac:dyDescent="0.25">
      <c r="A403" s="4" t="s">
        <v>412</v>
      </c>
      <c r="B403" s="4" t="s">
        <v>529</v>
      </c>
      <c r="C403" s="4">
        <v>1034870858</v>
      </c>
      <c r="D403" s="4" t="s">
        <v>363</v>
      </c>
      <c r="E403" s="4" t="s">
        <v>364</v>
      </c>
      <c r="F403" s="4" t="s">
        <v>439</v>
      </c>
      <c r="G403" s="12">
        <v>45405</v>
      </c>
      <c r="H403" s="4" t="s">
        <v>356</v>
      </c>
      <c r="I403" s="67">
        <v>0.47324074074074102</v>
      </c>
      <c r="J403" s="4" t="s">
        <v>1144</v>
      </c>
      <c r="K403" s="12">
        <v>41837</v>
      </c>
      <c r="L403" s="4" t="s">
        <v>366</v>
      </c>
      <c r="M403" s="4" t="s">
        <v>358</v>
      </c>
      <c r="N403" s="4" t="s">
        <v>361</v>
      </c>
      <c r="O403" s="12" t="str">
        <f t="shared" ca="1" si="12"/>
        <v>10 ans, 9 mois</v>
      </c>
      <c r="P403" s="4" t="str">
        <f>VLOOKUP(B403,Effectif!B:I,6,0)</f>
        <v>Lise DE WITTE</v>
      </c>
      <c r="Q403" s="4" t="str">
        <f>VLOOKUP(B403,Effectif!B:I,8,0)</f>
        <v>DECB</v>
      </c>
      <c r="R403" s="4">
        <f>IFERROR(VLOOKUP(C403,Sales!B:G,6,0),"-")</f>
        <v>190.87</v>
      </c>
      <c r="S403" s="4" t="str">
        <f>IFERROR(VLOOKUP(C403,Recolt!B:H,3,0),"-")</f>
        <v>-</v>
      </c>
      <c r="T403" s="4">
        <f t="shared" si="13"/>
        <v>190.87</v>
      </c>
    </row>
    <row r="404" spans="1:20" hidden="1" x14ac:dyDescent="0.25">
      <c r="A404" s="4" t="s">
        <v>412</v>
      </c>
      <c r="B404" s="4" t="s">
        <v>529</v>
      </c>
      <c r="C404" s="4">
        <v>1034871823</v>
      </c>
      <c r="D404" s="4" t="s">
        <v>377</v>
      </c>
      <c r="E404" s="4" t="s">
        <v>355</v>
      </c>
      <c r="F404" s="4" t="s">
        <v>439</v>
      </c>
      <c r="G404" s="12">
        <v>45406</v>
      </c>
      <c r="H404" s="4" t="s">
        <v>356</v>
      </c>
      <c r="I404" s="67">
        <v>0.53134259259259298</v>
      </c>
      <c r="J404" s="4" t="s">
        <v>1147</v>
      </c>
      <c r="K404" s="12">
        <v>40422</v>
      </c>
      <c r="L404" s="4" t="s">
        <v>366</v>
      </c>
      <c r="M404" s="4" t="s">
        <v>362</v>
      </c>
      <c r="O404" s="12" t="str">
        <f t="shared" ca="1" si="12"/>
        <v>14 ans, 7 mois</v>
      </c>
      <c r="P404" s="4" t="str">
        <f>VLOOKUP(B404,Effectif!B:I,6,0)</f>
        <v>Lise DE WITTE</v>
      </c>
      <c r="Q404" s="4" t="str">
        <f>VLOOKUP(B404,Effectif!B:I,8,0)</f>
        <v>DECB</v>
      </c>
      <c r="R404" s="4">
        <f>IFERROR(VLOOKUP(C404,Sales!B:G,6,0),"-")</f>
        <v>42.55</v>
      </c>
      <c r="S404" s="4" t="str">
        <f>IFERROR(VLOOKUP(C404,Recolt!B:H,3,0),"-")</f>
        <v>-</v>
      </c>
      <c r="T404" s="4">
        <f t="shared" si="13"/>
        <v>42.55</v>
      </c>
    </row>
    <row r="405" spans="1:20" hidden="1" x14ac:dyDescent="0.25">
      <c r="A405" s="4" t="s">
        <v>412</v>
      </c>
      <c r="B405" s="4" t="s">
        <v>529</v>
      </c>
      <c r="C405" s="4">
        <v>1034873295</v>
      </c>
      <c r="D405" s="4" t="s">
        <v>363</v>
      </c>
      <c r="E405" s="4" t="s">
        <v>364</v>
      </c>
      <c r="F405" s="4" t="s">
        <v>439</v>
      </c>
      <c r="G405" s="12">
        <v>45407</v>
      </c>
      <c r="H405" s="4" t="s">
        <v>356</v>
      </c>
      <c r="I405" s="67">
        <v>0.48716435185185197</v>
      </c>
      <c r="J405" s="4" t="s">
        <v>1141</v>
      </c>
      <c r="K405" s="12">
        <v>43416</v>
      </c>
      <c r="L405" s="4" t="s">
        <v>366</v>
      </c>
      <c r="M405" s="4" t="s">
        <v>358</v>
      </c>
      <c r="N405" s="4" t="s">
        <v>359</v>
      </c>
      <c r="O405" s="12" t="str">
        <f t="shared" ca="1" si="12"/>
        <v>6 ans, 5 mois</v>
      </c>
      <c r="P405" s="4" t="str">
        <f>VLOOKUP(B405,Effectif!B:I,6,0)</f>
        <v>Lise DE WITTE</v>
      </c>
      <c r="Q405" s="4" t="str">
        <f>VLOOKUP(B405,Effectif!B:I,8,0)</f>
        <v>DECB</v>
      </c>
      <c r="R405" s="4">
        <f>IFERROR(VLOOKUP(C405,Sales!B:G,6,0),"-")</f>
        <v>98</v>
      </c>
      <c r="S405" s="4" t="str">
        <f>IFERROR(VLOOKUP(C405,Recolt!B:H,3,0),"-")</f>
        <v>-</v>
      </c>
      <c r="T405" s="4">
        <f t="shared" si="13"/>
        <v>98</v>
      </c>
    </row>
    <row r="406" spans="1:20" hidden="1" x14ac:dyDescent="0.25">
      <c r="A406" s="4" t="s">
        <v>412</v>
      </c>
      <c r="B406" s="4" t="s">
        <v>529</v>
      </c>
      <c r="C406" s="4">
        <v>1034872421</v>
      </c>
      <c r="D406" s="4" t="s">
        <v>354</v>
      </c>
      <c r="E406" s="4" t="s">
        <v>355</v>
      </c>
      <c r="F406" s="4" t="s">
        <v>439</v>
      </c>
      <c r="G406" s="12">
        <v>45408</v>
      </c>
      <c r="H406" s="4" t="s">
        <v>356</v>
      </c>
      <c r="I406" s="67">
        <v>0.40252314814814799</v>
      </c>
      <c r="J406" s="4" t="s">
        <v>1133</v>
      </c>
      <c r="K406" s="12">
        <v>42975</v>
      </c>
      <c r="L406" s="4" t="s">
        <v>366</v>
      </c>
      <c r="M406" s="4" t="s">
        <v>358</v>
      </c>
      <c r="N406" s="4" t="s">
        <v>361</v>
      </c>
      <c r="O406" s="12" t="str">
        <f t="shared" ca="1" si="12"/>
        <v>7 ans, 8 mois</v>
      </c>
      <c r="P406" s="4" t="str">
        <f>VLOOKUP(B406,Effectif!B:I,6,0)</f>
        <v>Lise DE WITTE</v>
      </c>
      <c r="Q406" s="4" t="str">
        <f>VLOOKUP(B406,Effectif!B:I,8,0)</f>
        <v>DECB</v>
      </c>
      <c r="R406" s="4">
        <f>IFERROR(VLOOKUP(C406,Sales!B:G,6,0),"-")</f>
        <v>90</v>
      </c>
      <c r="S406" s="4" t="str">
        <f>IFERROR(VLOOKUP(C406,Recolt!B:H,3,0),"-")</f>
        <v>-</v>
      </c>
      <c r="T406" s="4">
        <f t="shared" si="13"/>
        <v>90</v>
      </c>
    </row>
    <row r="407" spans="1:20" hidden="1" x14ac:dyDescent="0.25">
      <c r="A407" s="4" t="s">
        <v>412</v>
      </c>
      <c r="B407" s="4" t="s">
        <v>529</v>
      </c>
      <c r="C407" s="4">
        <v>1034873051</v>
      </c>
      <c r="D407" s="4" t="s">
        <v>363</v>
      </c>
      <c r="E407" s="4" t="s">
        <v>364</v>
      </c>
      <c r="F407" s="4" t="s">
        <v>439</v>
      </c>
      <c r="G407" s="12">
        <v>45409</v>
      </c>
      <c r="H407" s="4" t="s">
        <v>356</v>
      </c>
      <c r="I407" s="67">
        <v>0.51285879629629605</v>
      </c>
      <c r="J407" s="4" t="s">
        <v>1134</v>
      </c>
      <c r="K407" s="12">
        <v>43218</v>
      </c>
      <c r="L407" s="4" t="s">
        <v>366</v>
      </c>
      <c r="M407" s="4" t="s">
        <v>358</v>
      </c>
      <c r="N407" s="4" t="s">
        <v>361</v>
      </c>
      <c r="O407" s="12" t="str">
        <f t="shared" ca="1" si="12"/>
        <v>6 ans, 0 mois</v>
      </c>
      <c r="P407" s="4" t="str">
        <f>VLOOKUP(B407,Effectif!B:I,6,0)</f>
        <v>Lise DE WITTE</v>
      </c>
      <c r="Q407" s="4" t="str">
        <f>VLOOKUP(B407,Effectif!B:I,8,0)</f>
        <v>DECB</v>
      </c>
      <c r="R407" s="4">
        <f>IFERROR(VLOOKUP(C407,Sales!B:G,6,0),"-")</f>
        <v>101</v>
      </c>
      <c r="S407" s="4" t="str">
        <f>IFERROR(VLOOKUP(C407,Recolt!B:H,3,0),"-")</f>
        <v>-</v>
      </c>
      <c r="T407" s="4">
        <f t="shared" si="13"/>
        <v>101</v>
      </c>
    </row>
    <row r="408" spans="1:20" hidden="1" x14ac:dyDescent="0.25">
      <c r="A408" s="4" t="s">
        <v>412</v>
      </c>
      <c r="B408" s="4" t="s">
        <v>529</v>
      </c>
      <c r="C408" s="4">
        <v>1034872798</v>
      </c>
      <c r="D408" s="4" t="s">
        <v>363</v>
      </c>
      <c r="E408" s="4" t="s">
        <v>364</v>
      </c>
      <c r="F408" s="4" t="s">
        <v>439</v>
      </c>
      <c r="G408" s="12">
        <v>45410</v>
      </c>
      <c r="H408" s="4" t="s">
        <v>356</v>
      </c>
      <c r="I408" s="67">
        <v>0.45806712962962998</v>
      </c>
      <c r="J408" s="4" t="s">
        <v>1133</v>
      </c>
      <c r="K408" s="12">
        <v>43378</v>
      </c>
      <c r="L408" s="4" t="s">
        <v>366</v>
      </c>
      <c r="M408" s="4" t="s">
        <v>358</v>
      </c>
      <c r="N408" s="4" t="s">
        <v>361</v>
      </c>
      <c r="O408" s="12" t="str">
        <f t="shared" ca="1" si="12"/>
        <v>6 ans, 6 mois</v>
      </c>
      <c r="P408" s="4" t="str">
        <f>VLOOKUP(B408,Effectif!B:I,6,0)</f>
        <v>Lise DE WITTE</v>
      </c>
      <c r="Q408" s="4" t="str">
        <f>VLOOKUP(B408,Effectif!B:I,8,0)</f>
        <v>DECB</v>
      </c>
      <c r="R408" s="4">
        <f>IFERROR(VLOOKUP(C408,Sales!B:G,6,0),"-")</f>
        <v>20.77</v>
      </c>
      <c r="S408" s="4" t="str">
        <f>IFERROR(VLOOKUP(C408,Recolt!B:H,3,0),"-")</f>
        <v>-</v>
      </c>
      <c r="T408" s="4">
        <f t="shared" si="13"/>
        <v>20.77</v>
      </c>
    </row>
    <row r="409" spans="1:20" hidden="1" x14ac:dyDescent="0.25">
      <c r="A409" s="4" t="s">
        <v>412</v>
      </c>
      <c r="B409" s="4" t="s">
        <v>529</v>
      </c>
      <c r="C409" s="4">
        <v>1034870663</v>
      </c>
      <c r="D409" s="4" t="s">
        <v>363</v>
      </c>
      <c r="E409" s="4" t="s">
        <v>364</v>
      </c>
      <c r="F409" s="4" t="s">
        <v>439</v>
      </c>
      <c r="G409" s="12">
        <v>45411</v>
      </c>
      <c r="H409" s="4" t="s">
        <v>356</v>
      </c>
      <c r="I409" s="67">
        <v>0.497534722222222</v>
      </c>
      <c r="J409" s="4" t="s">
        <v>1147</v>
      </c>
      <c r="K409" s="12">
        <v>43360</v>
      </c>
      <c r="L409" s="4" t="s">
        <v>366</v>
      </c>
      <c r="M409" s="4" t="s">
        <v>362</v>
      </c>
      <c r="O409" s="12" t="str">
        <f t="shared" ca="1" si="12"/>
        <v>6 ans, 7 mois</v>
      </c>
      <c r="P409" s="4" t="str">
        <f>VLOOKUP(B409,Effectif!B:I,6,0)</f>
        <v>Lise DE WITTE</v>
      </c>
      <c r="Q409" s="4" t="str">
        <f>VLOOKUP(B409,Effectif!B:I,8,0)</f>
        <v>DECB</v>
      </c>
      <c r="R409" s="4">
        <f>IFERROR(VLOOKUP(C409,Sales!B:G,6,0),"-")</f>
        <v>40</v>
      </c>
      <c r="S409" s="4" t="str">
        <f>IFERROR(VLOOKUP(C409,Recolt!B:H,3,0),"-")</f>
        <v>-</v>
      </c>
      <c r="T409" s="4">
        <f t="shared" si="13"/>
        <v>40</v>
      </c>
    </row>
    <row r="410" spans="1:20" hidden="1" x14ac:dyDescent="0.25">
      <c r="A410" s="4" t="s">
        <v>412</v>
      </c>
      <c r="B410" s="4" t="s">
        <v>529</v>
      </c>
      <c r="C410" s="4">
        <v>1034870604</v>
      </c>
      <c r="D410" s="4" t="s">
        <v>354</v>
      </c>
      <c r="E410" s="4" t="s">
        <v>355</v>
      </c>
      <c r="F410" s="4" t="s">
        <v>439</v>
      </c>
      <c r="G410" s="12">
        <v>45412</v>
      </c>
      <c r="H410" s="4" t="s">
        <v>356</v>
      </c>
      <c r="I410" s="67">
        <v>0.491226851851852</v>
      </c>
      <c r="J410" s="4" t="s">
        <v>1134</v>
      </c>
      <c r="K410" s="12">
        <v>43408</v>
      </c>
      <c r="L410" s="4" t="s">
        <v>366</v>
      </c>
      <c r="M410" s="4" t="s">
        <v>358</v>
      </c>
      <c r="N410" s="4" t="s">
        <v>359</v>
      </c>
      <c r="O410" s="12" t="str">
        <f t="shared" ca="1" si="12"/>
        <v>6 ans, 5 mois</v>
      </c>
      <c r="P410" s="4" t="str">
        <f>VLOOKUP(B410,Effectif!B:I,6,0)</f>
        <v>Lise DE WITTE</v>
      </c>
      <c r="Q410" s="4" t="str">
        <f>VLOOKUP(B410,Effectif!B:I,8,0)</f>
        <v>DECB</v>
      </c>
      <c r="R410" s="4">
        <f>IFERROR(VLOOKUP(C410,Sales!B:G,6,0),"-")</f>
        <v>219.62</v>
      </c>
      <c r="S410" s="4" t="str">
        <f>IFERROR(VLOOKUP(C410,Recolt!B:H,3,0),"-")</f>
        <v>-</v>
      </c>
      <c r="T410" s="4">
        <f t="shared" si="13"/>
        <v>219.62</v>
      </c>
    </row>
    <row r="411" spans="1:20" hidden="1" x14ac:dyDescent="0.25">
      <c r="A411" s="4" t="s">
        <v>412</v>
      </c>
      <c r="B411" s="4" t="s">
        <v>529</v>
      </c>
      <c r="C411" s="4">
        <v>1034869303</v>
      </c>
      <c r="D411" s="4" t="s">
        <v>354</v>
      </c>
      <c r="E411" s="4" t="s">
        <v>355</v>
      </c>
      <c r="F411" s="4" t="s">
        <v>439</v>
      </c>
      <c r="G411" s="12">
        <v>45413</v>
      </c>
      <c r="H411" s="4" t="s">
        <v>356</v>
      </c>
      <c r="I411" s="67">
        <v>0.52071759259259298</v>
      </c>
      <c r="J411" s="4" t="s">
        <v>1147</v>
      </c>
      <c r="K411" s="12">
        <v>42859</v>
      </c>
      <c r="L411" s="4" t="s">
        <v>366</v>
      </c>
      <c r="M411" s="4" t="s">
        <v>362</v>
      </c>
      <c r="O411" s="12" t="str">
        <f t="shared" ca="1" si="12"/>
        <v>7 ans, 11 mois</v>
      </c>
      <c r="P411" s="4" t="str">
        <f>VLOOKUP(B411,Effectif!B:I,6,0)</f>
        <v>Lise DE WITTE</v>
      </c>
      <c r="Q411" s="4" t="str">
        <f>VLOOKUP(B411,Effectif!B:I,8,0)</f>
        <v>DECB</v>
      </c>
      <c r="R411" s="4">
        <f>IFERROR(VLOOKUP(C411,Sales!B:G,6,0),"-")</f>
        <v>186</v>
      </c>
      <c r="S411" s="4" t="str">
        <f>IFERROR(VLOOKUP(C411,Recolt!B:H,3,0),"-")</f>
        <v>-</v>
      </c>
      <c r="T411" s="4">
        <f t="shared" si="13"/>
        <v>186</v>
      </c>
    </row>
    <row r="412" spans="1:20" hidden="1" x14ac:dyDescent="0.25">
      <c r="A412" s="4" t="s">
        <v>412</v>
      </c>
      <c r="B412" s="4" t="s">
        <v>529</v>
      </c>
      <c r="C412" s="4">
        <v>1034869229</v>
      </c>
      <c r="D412" s="4" t="s">
        <v>363</v>
      </c>
      <c r="E412" s="4" t="s">
        <v>364</v>
      </c>
      <c r="F412" s="4" t="s">
        <v>439</v>
      </c>
      <c r="G412" s="12">
        <v>45414</v>
      </c>
      <c r="H412" s="4" t="s">
        <v>356</v>
      </c>
      <c r="I412" s="67">
        <v>0.41792824074074097</v>
      </c>
      <c r="J412" s="4" t="s">
        <v>1133</v>
      </c>
      <c r="K412" s="12">
        <v>42873</v>
      </c>
      <c r="L412" s="4" t="s">
        <v>366</v>
      </c>
      <c r="M412" s="4" t="s">
        <v>358</v>
      </c>
      <c r="N412" s="4" t="s">
        <v>359</v>
      </c>
      <c r="O412" s="12" t="str">
        <f t="shared" ca="1" si="12"/>
        <v>7 ans, 11 mois</v>
      </c>
      <c r="P412" s="4" t="str">
        <f>VLOOKUP(B412,Effectif!B:I,6,0)</f>
        <v>Lise DE WITTE</v>
      </c>
      <c r="Q412" s="4" t="str">
        <f>VLOOKUP(B412,Effectif!B:I,8,0)</f>
        <v>DECB</v>
      </c>
      <c r="R412" s="4">
        <f>IFERROR(VLOOKUP(C412,Sales!B:G,6,0),"-")</f>
        <v>53.27</v>
      </c>
      <c r="S412" s="4" t="str">
        <f>IFERROR(VLOOKUP(C412,Recolt!B:H,3,0),"-")</f>
        <v>-</v>
      </c>
      <c r="T412" s="4">
        <f t="shared" si="13"/>
        <v>53.27</v>
      </c>
    </row>
    <row r="413" spans="1:20" hidden="1" x14ac:dyDescent="0.25">
      <c r="A413" s="4" t="s">
        <v>412</v>
      </c>
      <c r="B413" s="4" t="s">
        <v>529</v>
      </c>
      <c r="C413" s="4">
        <v>1034872618</v>
      </c>
      <c r="D413" s="4" t="s">
        <v>363</v>
      </c>
      <c r="E413" s="4" t="s">
        <v>364</v>
      </c>
      <c r="F413" s="4" t="s">
        <v>439</v>
      </c>
      <c r="G413" s="12">
        <v>45415</v>
      </c>
      <c r="H413" s="4" t="s">
        <v>356</v>
      </c>
      <c r="I413" s="67">
        <v>0.46864583333333298</v>
      </c>
      <c r="J413" s="4" t="s">
        <v>1137</v>
      </c>
      <c r="K413" s="12">
        <v>41792</v>
      </c>
      <c r="L413" s="4" t="s">
        <v>366</v>
      </c>
      <c r="M413" s="4" t="s">
        <v>358</v>
      </c>
      <c r="N413" s="4" t="s">
        <v>361</v>
      </c>
      <c r="O413" s="12" t="str">
        <f t="shared" ca="1" si="12"/>
        <v>10 ans, 10 mois</v>
      </c>
      <c r="P413" s="4" t="str">
        <f>VLOOKUP(B413,Effectif!B:I,6,0)</f>
        <v>Lise DE WITTE</v>
      </c>
      <c r="Q413" s="4" t="str">
        <f>VLOOKUP(B413,Effectif!B:I,8,0)</f>
        <v>DECB</v>
      </c>
      <c r="R413" s="4">
        <f>IFERROR(VLOOKUP(C413,Sales!B:G,6,0),"-")</f>
        <v>50.95</v>
      </c>
      <c r="S413" s="4" t="str">
        <f>IFERROR(VLOOKUP(C413,Recolt!B:H,3,0),"-")</f>
        <v>-</v>
      </c>
      <c r="T413" s="4">
        <f t="shared" si="13"/>
        <v>50.95</v>
      </c>
    </row>
    <row r="414" spans="1:20" hidden="1" x14ac:dyDescent="0.25">
      <c r="A414" s="4" t="s">
        <v>412</v>
      </c>
      <c r="B414" s="4" t="s">
        <v>529</v>
      </c>
      <c r="C414" s="4">
        <v>1034869618</v>
      </c>
      <c r="D414" s="4" t="s">
        <v>363</v>
      </c>
      <c r="E414" s="4" t="s">
        <v>364</v>
      </c>
      <c r="F414" s="4" t="s">
        <v>439</v>
      </c>
      <c r="G414" s="12">
        <v>45416</v>
      </c>
      <c r="H414" s="4" t="s">
        <v>356</v>
      </c>
      <c r="I414" s="67">
        <v>0.42958333333333298</v>
      </c>
      <c r="J414" s="4" t="s">
        <v>1133</v>
      </c>
      <c r="K414" s="12">
        <v>43067</v>
      </c>
      <c r="L414" s="4" t="s">
        <v>366</v>
      </c>
      <c r="M414" s="4" t="s">
        <v>358</v>
      </c>
      <c r="N414" s="4" t="s">
        <v>359</v>
      </c>
      <c r="O414" s="12" t="str">
        <f t="shared" ca="1" si="12"/>
        <v>7 ans, 5 mois</v>
      </c>
      <c r="P414" s="4" t="str">
        <f>VLOOKUP(B414,Effectif!B:I,6,0)</f>
        <v>Lise DE WITTE</v>
      </c>
      <c r="Q414" s="4" t="str">
        <f>VLOOKUP(B414,Effectif!B:I,8,0)</f>
        <v>DECB</v>
      </c>
      <c r="R414" s="4">
        <f>IFERROR(VLOOKUP(C414,Sales!B:G,6,0),"-")</f>
        <v>12.14</v>
      </c>
      <c r="S414" s="4" t="str">
        <f>IFERROR(VLOOKUP(C414,Recolt!B:H,3,0),"-")</f>
        <v>-</v>
      </c>
      <c r="T414" s="4">
        <f t="shared" si="13"/>
        <v>12.14</v>
      </c>
    </row>
    <row r="415" spans="1:20" hidden="1" x14ac:dyDescent="0.25">
      <c r="A415" s="4" t="s">
        <v>412</v>
      </c>
      <c r="B415" s="4" t="s">
        <v>537</v>
      </c>
      <c r="C415" s="4">
        <v>1034871186</v>
      </c>
      <c r="D415" s="4" t="s">
        <v>363</v>
      </c>
      <c r="E415" s="4" t="s">
        <v>364</v>
      </c>
      <c r="F415" s="4" t="s">
        <v>439</v>
      </c>
      <c r="G415" s="12">
        <v>45417</v>
      </c>
      <c r="H415" s="4" t="s">
        <v>356</v>
      </c>
      <c r="I415" s="67">
        <v>0.49812499999999998</v>
      </c>
      <c r="J415" s="4" t="s">
        <v>1131</v>
      </c>
      <c r="K415" s="12">
        <v>41780</v>
      </c>
      <c r="L415" s="4" t="s">
        <v>366</v>
      </c>
      <c r="M415" s="4" t="s">
        <v>358</v>
      </c>
      <c r="N415" s="4" t="s">
        <v>361</v>
      </c>
      <c r="O415" s="12" t="str">
        <f t="shared" ca="1" si="12"/>
        <v>10 ans, 11 mois</v>
      </c>
      <c r="P415" s="4" t="str">
        <f>VLOOKUP(B415,Effectif!B:I,6,0)</f>
        <v>Lise DE WITTE</v>
      </c>
      <c r="Q415" s="4" t="str">
        <f>VLOOKUP(B415,Effectif!B:I,8,0)</f>
        <v>DECB</v>
      </c>
      <c r="R415" s="4">
        <f>IFERROR(VLOOKUP(C415,Sales!B:G,6,0),"-")</f>
        <v>227.72</v>
      </c>
      <c r="S415" s="4" t="str">
        <f>IFERROR(VLOOKUP(C415,Recolt!B:H,3,0),"-")</f>
        <v>-</v>
      </c>
      <c r="T415" s="4">
        <f t="shared" si="13"/>
        <v>227.72</v>
      </c>
    </row>
    <row r="416" spans="1:20" hidden="1" x14ac:dyDescent="0.25">
      <c r="A416" s="4" t="s">
        <v>412</v>
      </c>
      <c r="B416" s="4" t="s">
        <v>537</v>
      </c>
      <c r="C416" s="4">
        <v>1034871990</v>
      </c>
      <c r="D416" s="4" t="s">
        <v>377</v>
      </c>
      <c r="E416" s="4" t="s">
        <v>364</v>
      </c>
      <c r="F416" s="4" t="s">
        <v>439</v>
      </c>
      <c r="G416" s="12">
        <v>45418</v>
      </c>
      <c r="H416" s="4" t="s">
        <v>356</v>
      </c>
      <c r="I416" s="67">
        <v>0.491805555555556</v>
      </c>
      <c r="J416" s="4" t="s">
        <v>1137</v>
      </c>
      <c r="K416" s="12">
        <v>39724</v>
      </c>
      <c r="L416" s="4" t="s">
        <v>366</v>
      </c>
      <c r="M416" s="4" t="s">
        <v>358</v>
      </c>
      <c r="N416" s="4" t="s">
        <v>359</v>
      </c>
      <c r="O416" s="12" t="str">
        <f t="shared" ca="1" si="12"/>
        <v>16 ans, 6 mois</v>
      </c>
      <c r="P416" s="4" t="str">
        <f>VLOOKUP(B416,Effectif!B:I,6,0)</f>
        <v>Lise DE WITTE</v>
      </c>
      <c r="Q416" s="4" t="str">
        <f>VLOOKUP(B416,Effectif!B:I,8,0)</f>
        <v>DECB</v>
      </c>
      <c r="R416" s="4">
        <f>IFERROR(VLOOKUP(C416,Sales!B:G,6,0),"-")</f>
        <v>268</v>
      </c>
      <c r="S416" s="4" t="str">
        <f>IFERROR(VLOOKUP(C416,Recolt!B:H,3,0),"-")</f>
        <v>-</v>
      </c>
      <c r="T416" s="4">
        <f t="shared" si="13"/>
        <v>268</v>
      </c>
    </row>
    <row r="417" spans="1:20" hidden="1" x14ac:dyDescent="0.25">
      <c r="A417" s="4" t="s">
        <v>412</v>
      </c>
      <c r="B417" s="4" t="s">
        <v>537</v>
      </c>
      <c r="C417" s="4">
        <v>1034873045</v>
      </c>
      <c r="D417" s="4" t="s">
        <v>372</v>
      </c>
      <c r="E417" s="4" t="s">
        <v>364</v>
      </c>
      <c r="F417" s="4" t="s">
        <v>439</v>
      </c>
      <c r="G417" s="12">
        <v>45419</v>
      </c>
      <c r="H417" s="4" t="s">
        <v>356</v>
      </c>
      <c r="I417" s="67">
        <v>0.41758101851851898</v>
      </c>
      <c r="J417" s="4" t="s">
        <v>1131</v>
      </c>
      <c r="K417" s="12">
        <v>40382</v>
      </c>
      <c r="L417" s="4" t="s">
        <v>366</v>
      </c>
      <c r="M417" s="4" t="s">
        <v>358</v>
      </c>
      <c r="N417" s="4" t="s">
        <v>361</v>
      </c>
      <c r="O417" s="12" t="str">
        <f t="shared" ca="1" si="12"/>
        <v>14 ans, 9 mois</v>
      </c>
      <c r="P417" s="4" t="str">
        <f>VLOOKUP(B417,Effectif!B:I,6,0)</f>
        <v>Lise DE WITTE</v>
      </c>
      <c r="Q417" s="4" t="str">
        <f>VLOOKUP(B417,Effectif!B:I,8,0)</f>
        <v>DECB</v>
      </c>
      <c r="R417" s="4">
        <f>IFERROR(VLOOKUP(C417,Sales!B:G,6,0),"-")</f>
        <v>120.22</v>
      </c>
      <c r="S417" s="4" t="str">
        <f>IFERROR(VLOOKUP(C417,Recolt!B:H,3,0),"-")</f>
        <v>-</v>
      </c>
      <c r="T417" s="4">
        <f t="shared" si="13"/>
        <v>120.22</v>
      </c>
    </row>
    <row r="418" spans="1:20" hidden="1" x14ac:dyDescent="0.25">
      <c r="A418" s="4" t="s">
        <v>412</v>
      </c>
      <c r="B418" s="4" t="s">
        <v>537</v>
      </c>
      <c r="C418" s="4">
        <v>1034870133</v>
      </c>
      <c r="D418" s="4" t="s">
        <v>363</v>
      </c>
      <c r="E418" s="4" t="s">
        <v>364</v>
      </c>
      <c r="F418" s="4" t="s">
        <v>439</v>
      </c>
      <c r="G418" s="12">
        <v>45420</v>
      </c>
      <c r="H418" s="4" t="s">
        <v>356</v>
      </c>
      <c r="I418" s="67">
        <v>0.38817129629629599</v>
      </c>
      <c r="J418" s="4" t="s">
        <v>1134</v>
      </c>
      <c r="K418" s="12">
        <v>43403</v>
      </c>
      <c r="L418" s="4" t="s">
        <v>366</v>
      </c>
      <c r="M418" s="4" t="s">
        <v>358</v>
      </c>
      <c r="N418" s="4" t="s">
        <v>361</v>
      </c>
      <c r="O418" s="12" t="str">
        <f t="shared" ca="1" si="12"/>
        <v>6 ans, 6 mois</v>
      </c>
      <c r="P418" s="4" t="str">
        <f>VLOOKUP(B418,Effectif!B:I,6,0)</f>
        <v>Lise DE WITTE</v>
      </c>
      <c r="Q418" s="4" t="str">
        <f>VLOOKUP(B418,Effectif!B:I,8,0)</f>
        <v>DECB</v>
      </c>
      <c r="R418" s="4">
        <f>IFERROR(VLOOKUP(C418,Sales!B:G,6,0),"-")</f>
        <v>40</v>
      </c>
      <c r="S418" s="4" t="str">
        <f>IFERROR(VLOOKUP(C418,Recolt!B:H,3,0),"-")</f>
        <v>-</v>
      </c>
      <c r="T418" s="4">
        <f t="shared" si="13"/>
        <v>40</v>
      </c>
    </row>
    <row r="419" spans="1:20" hidden="1" x14ac:dyDescent="0.25">
      <c r="A419" s="4" t="s">
        <v>412</v>
      </c>
      <c r="B419" s="4" t="s">
        <v>537</v>
      </c>
      <c r="C419" s="4">
        <v>1034869897</v>
      </c>
      <c r="D419" s="4" t="s">
        <v>363</v>
      </c>
      <c r="E419" s="4" t="s">
        <v>364</v>
      </c>
      <c r="F419" s="4" t="s">
        <v>439</v>
      </c>
      <c r="G419" s="12">
        <v>45421</v>
      </c>
      <c r="H419" s="4" t="s">
        <v>356</v>
      </c>
      <c r="I419" s="67">
        <v>0.42984953703703699</v>
      </c>
      <c r="J419" s="4" t="s">
        <v>1133</v>
      </c>
      <c r="K419" s="12">
        <v>43388</v>
      </c>
      <c r="L419" s="4" t="s">
        <v>366</v>
      </c>
      <c r="M419" s="4" t="s">
        <v>358</v>
      </c>
      <c r="N419" s="4" t="s">
        <v>359</v>
      </c>
      <c r="O419" s="12" t="str">
        <f t="shared" ref="O419:O482" ca="1" si="14">YEAR(TODAY())-YEAR(K419)-IF(MONTH(TODAY())&lt;MONTH(K419),1,IF(AND(MONTH(TODAY())=MONTH(K419),DAY(TODAY())&lt;DAY(K419)),1,0)) &amp; " ans, " &amp; MONTH(TODAY())-MONTH(K419)+IF(MONTH(TODAY())&lt;MONTH(K419),12,0) &amp; " mois"</f>
        <v>6 ans, 6 mois</v>
      </c>
      <c r="P419" s="4" t="str">
        <f>VLOOKUP(B419,Effectif!B:I,6,0)</f>
        <v>Lise DE WITTE</v>
      </c>
      <c r="Q419" s="4" t="str">
        <f>VLOOKUP(B419,Effectif!B:I,8,0)</f>
        <v>DECB</v>
      </c>
      <c r="R419" s="4">
        <f>IFERROR(VLOOKUP(C419,Sales!B:G,6,0),"-")</f>
        <v>37.49</v>
      </c>
      <c r="S419" s="4" t="str">
        <f>IFERROR(VLOOKUP(C419,Recolt!B:H,3,0),"-")</f>
        <v>-</v>
      </c>
      <c r="T419" s="4">
        <f t="shared" si="13"/>
        <v>37.49</v>
      </c>
    </row>
    <row r="420" spans="1:20" hidden="1" x14ac:dyDescent="0.25">
      <c r="A420" s="4" t="s">
        <v>412</v>
      </c>
      <c r="B420" s="4" t="s">
        <v>537</v>
      </c>
      <c r="C420" s="4">
        <v>1034871149</v>
      </c>
      <c r="D420" s="4" t="s">
        <v>377</v>
      </c>
      <c r="E420" s="4" t="s">
        <v>364</v>
      </c>
      <c r="F420" s="4" t="s">
        <v>439</v>
      </c>
      <c r="G420" s="12">
        <v>45422</v>
      </c>
      <c r="H420" s="4" t="s">
        <v>356</v>
      </c>
      <c r="I420" s="67">
        <v>0.38561342592592601</v>
      </c>
      <c r="J420" s="4" t="s">
        <v>1133</v>
      </c>
      <c r="K420" s="12">
        <v>43144</v>
      </c>
      <c r="L420" s="4" t="s">
        <v>366</v>
      </c>
      <c r="M420" s="4" t="s">
        <v>358</v>
      </c>
      <c r="N420" s="4" t="s">
        <v>359</v>
      </c>
      <c r="O420" s="12" t="str">
        <f t="shared" ca="1" si="14"/>
        <v>7 ans, 2 mois</v>
      </c>
      <c r="P420" s="4" t="str">
        <f>VLOOKUP(B420,Effectif!B:I,6,0)</f>
        <v>Lise DE WITTE</v>
      </c>
      <c r="Q420" s="4" t="str">
        <f>VLOOKUP(B420,Effectif!B:I,8,0)</f>
        <v>DECB</v>
      </c>
      <c r="R420" s="4">
        <f>IFERROR(VLOOKUP(C420,Sales!B:G,6,0),"-")</f>
        <v>85.39</v>
      </c>
      <c r="S420" s="4" t="str">
        <f>IFERROR(VLOOKUP(C420,Recolt!B:H,3,0),"-")</f>
        <v>-</v>
      </c>
      <c r="T420" s="4">
        <f t="shared" si="13"/>
        <v>85.39</v>
      </c>
    </row>
    <row r="421" spans="1:20" hidden="1" x14ac:dyDescent="0.25">
      <c r="A421" s="4" t="s">
        <v>412</v>
      </c>
      <c r="B421" s="4" t="s">
        <v>537</v>
      </c>
      <c r="C421" s="4">
        <v>1034870015</v>
      </c>
      <c r="D421" s="4" t="s">
        <v>363</v>
      </c>
      <c r="E421" s="4" t="s">
        <v>364</v>
      </c>
      <c r="F421" s="4" t="s">
        <v>439</v>
      </c>
      <c r="G421" s="12">
        <v>45423</v>
      </c>
      <c r="H421" s="4" t="s">
        <v>356</v>
      </c>
      <c r="I421" s="67">
        <v>0.38028935185185198</v>
      </c>
      <c r="J421" s="4" t="s">
        <v>1131</v>
      </c>
      <c r="K421" s="12">
        <v>42297</v>
      </c>
      <c r="L421" s="4" t="s">
        <v>366</v>
      </c>
      <c r="M421" s="4" t="s">
        <v>358</v>
      </c>
      <c r="N421" s="4" t="s">
        <v>361</v>
      </c>
      <c r="O421" s="12" t="str">
        <f t="shared" ca="1" si="14"/>
        <v>9 ans, 6 mois</v>
      </c>
      <c r="P421" s="4" t="str">
        <f>VLOOKUP(B421,Effectif!B:I,6,0)</f>
        <v>Lise DE WITTE</v>
      </c>
      <c r="Q421" s="4" t="str">
        <f>VLOOKUP(B421,Effectif!B:I,8,0)</f>
        <v>DECB</v>
      </c>
      <c r="R421" s="4">
        <f>IFERROR(VLOOKUP(C421,Sales!B:G,6,0),"-")</f>
        <v>82.14</v>
      </c>
      <c r="S421" s="4" t="str">
        <f>IFERROR(VLOOKUP(C421,Recolt!B:H,3,0),"-")</f>
        <v>-</v>
      </c>
      <c r="T421" s="4">
        <f t="shared" si="13"/>
        <v>82.14</v>
      </c>
    </row>
    <row r="422" spans="1:20" hidden="1" x14ac:dyDescent="0.25">
      <c r="A422" s="4" t="s">
        <v>412</v>
      </c>
      <c r="B422" s="4" t="s">
        <v>537</v>
      </c>
      <c r="C422" s="4">
        <v>1034871656</v>
      </c>
      <c r="D422" s="4" t="s">
        <v>377</v>
      </c>
      <c r="E422" s="4" t="s">
        <v>364</v>
      </c>
      <c r="F422" s="4" t="s">
        <v>439</v>
      </c>
      <c r="G422" s="12">
        <v>45424</v>
      </c>
      <c r="H422" s="4" t="s">
        <v>356</v>
      </c>
      <c r="I422" s="67">
        <v>0.53849537037036999</v>
      </c>
      <c r="J422" s="4" t="s">
        <v>1132</v>
      </c>
      <c r="K422" s="12">
        <v>42944</v>
      </c>
      <c r="L422" s="4" t="s">
        <v>366</v>
      </c>
      <c r="M422" s="4" t="s">
        <v>358</v>
      </c>
      <c r="N422" s="4" t="s">
        <v>361</v>
      </c>
      <c r="O422" s="12" t="str">
        <f t="shared" ca="1" si="14"/>
        <v>7 ans, 9 mois</v>
      </c>
      <c r="P422" s="4" t="str">
        <f>VLOOKUP(B422,Effectif!B:I,6,0)</f>
        <v>Lise DE WITTE</v>
      </c>
      <c r="Q422" s="4" t="str">
        <f>VLOOKUP(B422,Effectif!B:I,8,0)</f>
        <v>DECB</v>
      </c>
      <c r="R422" s="4">
        <f>IFERROR(VLOOKUP(C422,Sales!B:G,6,0),"-")</f>
        <v>60</v>
      </c>
      <c r="S422" s="4" t="str">
        <f>IFERROR(VLOOKUP(C422,Recolt!B:H,3,0),"-")</f>
        <v>-</v>
      </c>
      <c r="T422" s="4">
        <f t="shared" si="13"/>
        <v>60</v>
      </c>
    </row>
    <row r="423" spans="1:20" hidden="1" x14ac:dyDescent="0.25">
      <c r="A423" s="4" t="s">
        <v>412</v>
      </c>
      <c r="B423" s="4" t="s">
        <v>537</v>
      </c>
      <c r="C423" s="4">
        <v>1034872275</v>
      </c>
      <c r="D423" s="4" t="s">
        <v>363</v>
      </c>
      <c r="E423" s="4" t="s">
        <v>364</v>
      </c>
      <c r="F423" s="4" t="s">
        <v>439</v>
      </c>
      <c r="G423" s="12">
        <v>45425</v>
      </c>
      <c r="H423" s="4" t="s">
        <v>356</v>
      </c>
      <c r="I423" s="67">
        <v>0.52829861111111098</v>
      </c>
      <c r="J423" s="4" t="s">
        <v>1133</v>
      </c>
      <c r="K423" s="12">
        <v>43440</v>
      </c>
      <c r="L423" s="4" t="s">
        <v>366</v>
      </c>
      <c r="M423" s="4" t="s">
        <v>358</v>
      </c>
      <c r="N423" s="4" t="s">
        <v>361</v>
      </c>
      <c r="O423" s="12" t="str">
        <f t="shared" ca="1" si="14"/>
        <v>6 ans, 4 mois</v>
      </c>
      <c r="P423" s="4" t="str">
        <f>VLOOKUP(B423,Effectif!B:I,6,0)</f>
        <v>Lise DE WITTE</v>
      </c>
      <c r="Q423" s="4" t="str">
        <f>VLOOKUP(B423,Effectif!B:I,8,0)</f>
        <v>DECB</v>
      </c>
      <c r="R423" s="4">
        <f>IFERROR(VLOOKUP(C423,Sales!B:G,6,0),"-")</f>
        <v>81</v>
      </c>
      <c r="S423" s="4" t="str">
        <f>IFERROR(VLOOKUP(C423,Recolt!B:H,3,0),"-")</f>
        <v>-</v>
      </c>
      <c r="T423" s="4">
        <f t="shared" si="13"/>
        <v>81</v>
      </c>
    </row>
    <row r="424" spans="1:20" hidden="1" x14ac:dyDescent="0.25">
      <c r="A424" s="4" t="s">
        <v>412</v>
      </c>
      <c r="B424" s="4" t="s">
        <v>537</v>
      </c>
      <c r="C424" s="4">
        <v>1034869002</v>
      </c>
      <c r="D424" s="4" t="s">
        <v>372</v>
      </c>
      <c r="E424" s="4" t="s">
        <v>364</v>
      </c>
      <c r="F424" s="4" t="s">
        <v>439</v>
      </c>
      <c r="G424" s="12">
        <v>45426</v>
      </c>
      <c r="H424" s="4" t="s">
        <v>356</v>
      </c>
      <c r="I424" s="67">
        <v>0.47499999999999998</v>
      </c>
      <c r="J424" s="4" t="s">
        <v>1133</v>
      </c>
      <c r="K424" s="12">
        <v>42856</v>
      </c>
      <c r="L424" s="4" t="s">
        <v>366</v>
      </c>
      <c r="M424" s="4" t="s">
        <v>358</v>
      </c>
      <c r="N424" s="4" t="s">
        <v>359</v>
      </c>
      <c r="O424" s="12" t="str">
        <f t="shared" ca="1" si="14"/>
        <v>7 ans, 11 mois</v>
      </c>
      <c r="P424" s="4" t="str">
        <f>VLOOKUP(B424,Effectif!B:I,6,0)</f>
        <v>Lise DE WITTE</v>
      </c>
      <c r="Q424" s="4" t="str">
        <f>VLOOKUP(B424,Effectif!B:I,8,0)</f>
        <v>DECB</v>
      </c>
      <c r="R424" s="4">
        <f>IFERROR(VLOOKUP(C424,Sales!B:G,6,0),"-")</f>
        <v>42</v>
      </c>
      <c r="S424" s="4" t="str">
        <f>IFERROR(VLOOKUP(C424,Recolt!B:H,3,0),"-")</f>
        <v>-</v>
      </c>
      <c r="T424" s="4">
        <f t="shared" si="13"/>
        <v>42</v>
      </c>
    </row>
    <row r="425" spans="1:20" hidden="1" x14ac:dyDescent="0.25">
      <c r="A425" s="4" t="s">
        <v>412</v>
      </c>
      <c r="B425" s="4" t="s">
        <v>537</v>
      </c>
      <c r="C425" s="4">
        <v>1034854863</v>
      </c>
      <c r="D425" s="4" t="s">
        <v>370</v>
      </c>
      <c r="E425" s="4" t="s">
        <v>364</v>
      </c>
      <c r="F425" s="4" t="s">
        <v>439</v>
      </c>
      <c r="G425" s="12">
        <v>45427</v>
      </c>
      <c r="H425" s="4" t="s">
        <v>356</v>
      </c>
      <c r="I425" s="67">
        <v>0.44447916666666698</v>
      </c>
      <c r="J425" s="4" t="s">
        <v>1134</v>
      </c>
      <c r="K425" s="12">
        <v>43222</v>
      </c>
      <c r="L425" s="4" t="s">
        <v>366</v>
      </c>
      <c r="M425" s="4" t="s">
        <v>358</v>
      </c>
      <c r="N425" s="4" t="s">
        <v>361</v>
      </c>
      <c r="O425" s="12" t="str">
        <f t="shared" ca="1" si="14"/>
        <v>6 ans, 11 mois</v>
      </c>
      <c r="P425" s="4" t="str">
        <f>VLOOKUP(B425,Effectif!B:I,6,0)</f>
        <v>Lise DE WITTE</v>
      </c>
      <c r="Q425" s="4" t="str">
        <f>VLOOKUP(B425,Effectif!B:I,8,0)</f>
        <v>DECB</v>
      </c>
      <c r="R425" s="4">
        <f>IFERROR(VLOOKUP(C425,Sales!B:G,6,0),"-")</f>
        <v>100.75</v>
      </c>
      <c r="S425" s="4" t="str">
        <f>IFERROR(VLOOKUP(C425,Recolt!B:H,3,0),"-")</f>
        <v>-</v>
      </c>
      <c r="T425" s="4">
        <f t="shared" si="13"/>
        <v>100.75</v>
      </c>
    </row>
    <row r="426" spans="1:20" hidden="1" x14ac:dyDescent="0.25">
      <c r="A426" s="4" t="s">
        <v>412</v>
      </c>
      <c r="B426" s="4" t="s">
        <v>537</v>
      </c>
      <c r="C426" s="4">
        <v>1034867214</v>
      </c>
      <c r="D426" s="4" t="s">
        <v>363</v>
      </c>
      <c r="E426" s="4" t="s">
        <v>364</v>
      </c>
      <c r="F426" s="4" t="s">
        <v>439</v>
      </c>
      <c r="G426" s="12">
        <v>45428</v>
      </c>
      <c r="H426" s="4" t="s">
        <v>356</v>
      </c>
      <c r="I426" s="67">
        <v>0.47061342592592598</v>
      </c>
      <c r="J426" s="4" t="s">
        <v>1135</v>
      </c>
      <c r="K426" s="12">
        <v>43284</v>
      </c>
      <c r="L426" s="4" t="s">
        <v>366</v>
      </c>
      <c r="M426" s="4" t="s">
        <v>358</v>
      </c>
      <c r="N426" s="4" t="s">
        <v>361</v>
      </c>
      <c r="O426" s="12" t="str">
        <f t="shared" ca="1" si="14"/>
        <v>6 ans, 9 mois</v>
      </c>
      <c r="P426" s="4" t="str">
        <f>VLOOKUP(B426,Effectif!B:I,6,0)</f>
        <v>Lise DE WITTE</v>
      </c>
      <c r="Q426" s="4" t="str">
        <f>VLOOKUP(B426,Effectif!B:I,8,0)</f>
        <v>DECB</v>
      </c>
      <c r="R426" s="4">
        <f>IFERROR(VLOOKUP(C426,Sales!B:G,6,0),"-")</f>
        <v>100</v>
      </c>
      <c r="S426" s="4" t="str">
        <f>IFERROR(VLOOKUP(C426,Recolt!B:H,3,0),"-")</f>
        <v>-</v>
      </c>
      <c r="T426" s="4">
        <f t="shared" si="13"/>
        <v>100</v>
      </c>
    </row>
    <row r="427" spans="1:20" hidden="1" x14ac:dyDescent="0.25">
      <c r="A427" s="4" t="s">
        <v>412</v>
      </c>
      <c r="B427" s="4" t="s">
        <v>537</v>
      </c>
      <c r="C427" s="4">
        <v>1034849693</v>
      </c>
      <c r="D427" s="4" t="s">
        <v>377</v>
      </c>
      <c r="E427" s="4" t="s">
        <v>364</v>
      </c>
      <c r="F427" s="4" t="s">
        <v>439</v>
      </c>
      <c r="G427" s="12">
        <v>45429</v>
      </c>
      <c r="H427" s="4" t="s">
        <v>356</v>
      </c>
      <c r="I427" s="67">
        <v>0.44893518518518499</v>
      </c>
      <c r="J427" s="4" t="s">
        <v>1137</v>
      </c>
      <c r="K427" s="12">
        <v>42712</v>
      </c>
      <c r="L427" s="4" t="s">
        <v>366</v>
      </c>
      <c r="M427" s="4" t="s">
        <v>358</v>
      </c>
      <c r="N427" s="4" t="s">
        <v>361</v>
      </c>
      <c r="O427" s="12" t="str">
        <f t="shared" ca="1" si="14"/>
        <v>8 ans, 4 mois</v>
      </c>
      <c r="P427" s="4" t="str">
        <f>VLOOKUP(B427,Effectif!B:I,6,0)</f>
        <v>Lise DE WITTE</v>
      </c>
      <c r="Q427" s="4" t="str">
        <f>VLOOKUP(B427,Effectif!B:I,8,0)</f>
        <v>DECB</v>
      </c>
      <c r="R427" s="4">
        <f>IFERROR(VLOOKUP(C427,Sales!B:G,6,0),"-")</f>
        <v>82.21</v>
      </c>
      <c r="S427" s="4" t="str">
        <f>IFERROR(VLOOKUP(C427,Recolt!B:H,3,0),"-")</f>
        <v>-</v>
      </c>
      <c r="T427" s="4">
        <f t="shared" si="13"/>
        <v>82.21</v>
      </c>
    </row>
    <row r="428" spans="1:20" hidden="1" x14ac:dyDescent="0.25">
      <c r="A428" s="4" t="s">
        <v>412</v>
      </c>
      <c r="B428" s="4" t="s">
        <v>537</v>
      </c>
      <c r="C428" s="4">
        <v>1034866120</v>
      </c>
      <c r="D428" s="4" t="s">
        <v>363</v>
      </c>
      <c r="E428" s="4" t="s">
        <v>364</v>
      </c>
      <c r="F428" s="4" t="s">
        <v>439</v>
      </c>
      <c r="G428" s="12">
        <v>45430</v>
      </c>
      <c r="H428" s="4" t="s">
        <v>356</v>
      </c>
      <c r="I428" s="67">
        <v>0.48459490740740702</v>
      </c>
      <c r="J428" s="4" t="s">
        <v>1133</v>
      </c>
      <c r="K428" s="12">
        <v>42902</v>
      </c>
      <c r="L428" s="4" t="s">
        <v>366</v>
      </c>
      <c r="M428" s="4" t="s">
        <v>358</v>
      </c>
      <c r="N428" s="4" t="s">
        <v>361</v>
      </c>
      <c r="O428" s="12" t="str">
        <f t="shared" ca="1" si="14"/>
        <v>7 ans, 10 mois</v>
      </c>
      <c r="P428" s="4" t="str">
        <f>VLOOKUP(B428,Effectif!B:I,6,0)</f>
        <v>Lise DE WITTE</v>
      </c>
      <c r="Q428" s="4" t="str">
        <f>VLOOKUP(B428,Effectif!B:I,8,0)</f>
        <v>DECB</v>
      </c>
      <c r="R428" s="4">
        <f>IFERROR(VLOOKUP(C428,Sales!B:G,6,0),"-")</f>
        <v>105.18</v>
      </c>
      <c r="S428" s="4" t="str">
        <f>IFERROR(VLOOKUP(C428,Recolt!B:H,3,0),"-")</f>
        <v>-</v>
      </c>
      <c r="T428" s="4">
        <f t="shared" si="13"/>
        <v>105.18</v>
      </c>
    </row>
    <row r="429" spans="1:20" hidden="1" x14ac:dyDescent="0.25">
      <c r="A429" s="4" t="s">
        <v>412</v>
      </c>
      <c r="B429" s="4" t="s">
        <v>537</v>
      </c>
      <c r="C429" s="4">
        <v>1034866117</v>
      </c>
      <c r="D429" s="4" t="s">
        <v>363</v>
      </c>
      <c r="E429" s="4" t="s">
        <v>364</v>
      </c>
      <c r="F429" s="4" t="s">
        <v>439</v>
      </c>
      <c r="G429" s="12">
        <v>45431</v>
      </c>
      <c r="H429" s="4" t="s">
        <v>356</v>
      </c>
      <c r="I429" s="67">
        <v>0.39305555555555599</v>
      </c>
      <c r="J429" s="4" t="s">
        <v>1134</v>
      </c>
      <c r="K429" s="12">
        <v>43074</v>
      </c>
      <c r="L429" s="4" t="s">
        <v>366</v>
      </c>
      <c r="M429" s="4" t="s">
        <v>358</v>
      </c>
      <c r="N429" s="4" t="s">
        <v>361</v>
      </c>
      <c r="O429" s="12" t="str">
        <f t="shared" ca="1" si="14"/>
        <v>7 ans, 4 mois</v>
      </c>
      <c r="P429" s="4" t="str">
        <f>VLOOKUP(B429,Effectif!B:I,6,0)</f>
        <v>Lise DE WITTE</v>
      </c>
      <c r="Q429" s="4" t="str">
        <f>VLOOKUP(B429,Effectif!B:I,8,0)</f>
        <v>DECB</v>
      </c>
      <c r="R429" s="4">
        <f>IFERROR(VLOOKUP(C429,Sales!B:G,6,0),"-")</f>
        <v>147</v>
      </c>
      <c r="S429" s="4" t="str">
        <f>IFERROR(VLOOKUP(C429,Recolt!B:H,3,0),"-")</f>
        <v>-</v>
      </c>
      <c r="T429" s="4">
        <f t="shared" si="13"/>
        <v>147</v>
      </c>
    </row>
    <row r="430" spans="1:20" hidden="1" x14ac:dyDescent="0.25">
      <c r="A430" s="4" t="s">
        <v>412</v>
      </c>
      <c r="B430" s="4" t="s">
        <v>537</v>
      </c>
      <c r="C430" s="4">
        <v>1034865727</v>
      </c>
      <c r="D430" s="4" t="s">
        <v>363</v>
      </c>
      <c r="E430" s="4" t="s">
        <v>364</v>
      </c>
      <c r="F430" s="4" t="s">
        <v>439</v>
      </c>
      <c r="G430" s="12">
        <v>45432</v>
      </c>
      <c r="H430" s="4" t="s">
        <v>356</v>
      </c>
      <c r="I430" s="67">
        <v>0.42571759259259301</v>
      </c>
      <c r="J430" s="4" t="s">
        <v>1134</v>
      </c>
      <c r="K430" s="12">
        <v>43412</v>
      </c>
      <c r="L430" s="4" t="s">
        <v>366</v>
      </c>
      <c r="M430" s="4" t="s">
        <v>358</v>
      </c>
      <c r="N430" s="4" t="s">
        <v>359</v>
      </c>
      <c r="O430" s="12" t="str">
        <f t="shared" ca="1" si="14"/>
        <v>6 ans, 5 mois</v>
      </c>
      <c r="P430" s="4" t="str">
        <f>VLOOKUP(B430,Effectif!B:I,6,0)</f>
        <v>Lise DE WITTE</v>
      </c>
      <c r="Q430" s="4" t="str">
        <f>VLOOKUP(B430,Effectif!B:I,8,0)</f>
        <v>DECB</v>
      </c>
      <c r="R430" s="4">
        <f>IFERROR(VLOOKUP(C430,Sales!B:G,6,0),"-")</f>
        <v>59.59</v>
      </c>
      <c r="S430" s="4" t="str">
        <f>IFERROR(VLOOKUP(C430,Recolt!B:H,3,0),"-")</f>
        <v>-</v>
      </c>
      <c r="T430" s="4">
        <f t="shared" si="13"/>
        <v>59.59</v>
      </c>
    </row>
    <row r="431" spans="1:20" hidden="1" x14ac:dyDescent="0.25">
      <c r="A431" s="4" t="s">
        <v>412</v>
      </c>
      <c r="B431" s="4" t="s">
        <v>537</v>
      </c>
      <c r="C431" s="4">
        <v>1034865931</v>
      </c>
      <c r="D431" s="4" t="s">
        <v>363</v>
      </c>
      <c r="E431" s="4" t="s">
        <v>364</v>
      </c>
      <c r="F431" s="4" t="s">
        <v>439</v>
      </c>
      <c r="G431" s="12">
        <v>45433</v>
      </c>
      <c r="H431" s="4" t="s">
        <v>356</v>
      </c>
      <c r="I431" s="67">
        <v>0.50358796296296304</v>
      </c>
      <c r="J431" s="4" t="s">
        <v>1133</v>
      </c>
      <c r="K431" s="12">
        <v>43441</v>
      </c>
      <c r="L431" s="4" t="s">
        <v>366</v>
      </c>
      <c r="M431" s="4" t="s">
        <v>358</v>
      </c>
      <c r="N431" s="4" t="s">
        <v>359</v>
      </c>
      <c r="O431" s="12" t="str">
        <f t="shared" ca="1" si="14"/>
        <v>6 ans, 4 mois</v>
      </c>
      <c r="P431" s="4" t="str">
        <f>VLOOKUP(B431,Effectif!B:I,6,0)</f>
        <v>Lise DE WITTE</v>
      </c>
      <c r="Q431" s="4" t="str">
        <f>VLOOKUP(B431,Effectif!B:I,8,0)</f>
        <v>DECB</v>
      </c>
      <c r="R431" s="4">
        <f>IFERROR(VLOOKUP(C431,Sales!B:G,6,0),"-")</f>
        <v>314.49</v>
      </c>
      <c r="S431" s="4" t="str">
        <f>IFERROR(VLOOKUP(C431,Recolt!B:H,3,0),"-")</f>
        <v>-</v>
      </c>
      <c r="T431" s="4">
        <f t="shared" si="13"/>
        <v>314.49</v>
      </c>
    </row>
    <row r="432" spans="1:20" hidden="1" x14ac:dyDescent="0.25">
      <c r="A432" s="4" t="s">
        <v>412</v>
      </c>
      <c r="B432" s="4" t="s">
        <v>537</v>
      </c>
      <c r="C432" s="4">
        <v>1034849935</v>
      </c>
      <c r="D432" s="4" t="s">
        <v>372</v>
      </c>
      <c r="E432" s="4" t="s">
        <v>364</v>
      </c>
      <c r="F432" s="4" t="s">
        <v>439</v>
      </c>
      <c r="G432" s="12">
        <v>45434</v>
      </c>
      <c r="H432" s="4" t="s">
        <v>356</v>
      </c>
      <c r="I432" s="67">
        <v>0.511354166666667</v>
      </c>
      <c r="J432" s="4" t="s">
        <v>1134</v>
      </c>
      <c r="K432" s="12">
        <v>43180</v>
      </c>
      <c r="L432" s="4" t="s">
        <v>366</v>
      </c>
      <c r="M432" s="4" t="s">
        <v>358</v>
      </c>
      <c r="N432" s="4" t="s">
        <v>361</v>
      </c>
      <c r="O432" s="12" t="str">
        <f t="shared" ca="1" si="14"/>
        <v>7 ans, 1 mois</v>
      </c>
      <c r="P432" s="4" t="str">
        <f>VLOOKUP(B432,Effectif!B:I,6,0)</f>
        <v>Lise DE WITTE</v>
      </c>
      <c r="Q432" s="4" t="str">
        <f>VLOOKUP(B432,Effectif!B:I,8,0)</f>
        <v>DECB</v>
      </c>
      <c r="R432" s="4">
        <f>IFERROR(VLOOKUP(C432,Sales!B:G,6,0),"-")</f>
        <v>26.27</v>
      </c>
      <c r="S432" s="4" t="str">
        <f>IFERROR(VLOOKUP(C432,Recolt!B:H,3,0),"-")</f>
        <v>-</v>
      </c>
      <c r="T432" s="4">
        <f t="shared" si="13"/>
        <v>26.27</v>
      </c>
    </row>
    <row r="433" spans="1:20" hidden="1" x14ac:dyDescent="0.25">
      <c r="A433" s="4" t="s">
        <v>412</v>
      </c>
      <c r="B433" s="4" t="s">
        <v>537</v>
      </c>
      <c r="C433" s="4">
        <v>1034855273</v>
      </c>
      <c r="D433" s="4" t="s">
        <v>363</v>
      </c>
      <c r="E433" s="4" t="s">
        <v>364</v>
      </c>
      <c r="F433" s="4" t="s">
        <v>439</v>
      </c>
      <c r="G433" s="12">
        <v>45435</v>
      </c>
      <c r="H433" s="4" t="s">
        <v>356</v>
      </c>
      <c r="I433" s="67">
        <v>0.40387731481481498</v>
      </c>
      <c r="J433" s="4" t="s">
        <v>1131</v>
      </c>
      <c r="K433" s="12">
        <v>42733</v>
      </c>
      <c r="L433" s="4" t="s">
        <v>366</v>
      </c>
      <c r="M433" s="4" t="s">
        <v>358</v>
      </c>
      <c r="N433" s="4" t="s">
        <v>361</v>
      </c>
      <c r="O433" s="12" t="str">
        <f t="shared" ca="1" si="14"/>
        <v>8 ans, 4 mois</v>
      </c>
      <c r="P433" s="4" t="str">
        <f>VLOOKUP(B433,Effectif!B:I,6,0)</f>
        <v>Lise DE WITTE</v>
      </c>
      <c r="Q433" s="4" t="str">
        <f>VLOOKUP(B433,Effectif!B:I,8,0)</f>
        <v>DECB</v>
      </c>
      <c r="R433" s="4">
        <f>IFERROR(VLOOKUP(C433,Sales!B:G,6,0),"-")</f>
        <v>20</v>
      </c>
      <c r="S433" s="4" t="str">
        <f>IFERROR(VLOOKUP(C433,Recolt!B:H,3,0),"-")</f>
        <v>-</v>
      </c>
      <c r="T433" s="4">
        <f t="shared" si="13"/>
        <v>20</v>
      </c>
    </row>
    <row r="434" spans="1:20" hidden="1" x14ac:dyDescent="0.25">
      <c r="A434" s="4" t="s">
        <v>412</v>
      </c>
      <c r="B434" s="4" t="s">
        <v>537</v>
      </c>
      <c r="C434" s="4">
        <v>1034851985</v>
      </c>
      <c r="D434" s="4" t="s">
        <v>372</v>
      </c>
      <c r="E434" s="4" t="s">
        <v>364</v>
      </c>
      <c r="F434" s="4" t="s">
        <v>439</v>
      </c>
      <c r="G434" s="12">
        <v>45436</v>
      </c>
      <c r="H434" s="4" t="s">
        <v>356</v>
      </c>
      <c r="I434" s="67">
        <v>0.41118055555555599</v>
      </c>
      <c r="J434" s="4" t="s">
        <v>1135</v>
      </c>
      <c r="K434" s="12">
        <v>42639</v>
      </c>
      <c r="L434" s="4" t="s">
        <v>366</v>
      </c>
      <c r="M434" s="4" t="s">
        <v>358</v>
      </c>
      <c r="N434" s="4" t="s">
        <v>361</v>
      </c>
      <c r="O434" s="12" t="str">
        <f t="shared" ca="1" si="14"/>
        <v>8 ans, 7 mois</v>
      </c>
      <c r="P434" s="4" t="str">
        <f>VLOOKUP(B434,Effectif!B:I,6,0)</f>
        <v>Lise DE WITTE</v>
      </c>
      <c r="Q434" s="4" t="str">
        <f>VLOOKUP(B434,Effectif!B:I,8,0)</f>
        <v>DECB</v>
      </c>
      <c r="R434" s="4">
        <f>IFERROR(VLOOKUP(C434,Sales!B:G,6,0),"-")</f>
        <v>93.23</v>
      </c>
      <c r="S434" s="4" t="str">
        <f>IFERROR(VLOOKUP(C434,Recolt!B:H,3,0),"-")</f>
        <v>-</v>
      </c>
      <c r="T434" s="4">
        <f t="shared" si="13"/>
        <v>93.23</v>
      </c>
    </row>
    <row r="435" spans="1:20" hidden="1" x14ac:dyDescent="0.25">
      <c r="A435" s="4" t="s">
        <v>412</v>
      </c>
      <c r="B435" s="4" t="s">
        <v>537</v>
      </c>
      <c r="C435" s="4">
        <v>1034854492</v>
      </c>
      <c r="D435" s="4" t="s">
        <v>372</v>
      </c>
      <c r="E435" s="4" t="s">
        <v>364</v>
      </c>
      <c r="F435" s="4" t="s">
        <v>439</v>
      </c>
      <c r="G435" s="12">
        <v>45437</v>
      </c>
      <c r="H435" s="4" t="s">
        <v>356</v>
      </c>
      <c r="I435" s="67">
        <v>0.52375000000000005</v>
      </c>
      <c r="J435" s="4" t="s">
        <v>1133</v>
      </c>
      <c r="K435" s="12">
        <v>43403</v>
      </c>
      <c r="L435" s="4" t="s">
        <v>366</v>
      </c>
      <c r="M435" s="4" t="s">
        <v>358</v>
      </c>
      <c r="N435" s="4" t="s">
        <v>361</v>
      </c>
      <c r="O435" s="12" t="str">
        <f t="shared" ca="1" si="14"/>
        <v>6 ans, 6 mois</v>
      </c>
      <c r="P435" s="4" t="str">
        <f>VLOOKUP(B435,Effectif!B:I,6,0)</f>
        <v>Lise DE WITTE</v>
      </c>
      <c r="Q435" s="4" t="str">
        <f>VLOOKUP(B435,Effectif!B:I,8,0)</f>
        <v>DECB</v>
      </c>
      <c r="R435" s="4">
        <f>IFERROR(VLOOKUP(C435,Sales!B:G,6,0),"-")</f>
        <v>100</v>
      </c>
      <c r="S435" s="4" t="str">
        <f>IFERROR(VLOOKUP(C435,Recolt!B:H,3,0),"-")</f>
        <v>-</v>
      </c>
      <c r="T435" s="4">
        <f t="shared" si="13"/>
        <v>100</v>
      </c>
    </row>
    <row r="436" spans="1:20" hidden="1" x14ac:dyDescent="0.25">
      <c r="A436" s="4" t="s">
        <v>412</v>
      </c>
      <c r="B436" s="4" t="s">
        <v>530</v>
      </c>
      <c r="C436" s="4">
        <v>1034856045</v>
      </c>
      <c r="D436" s="4" t="s">
        <v>393</v>
      </c>
      <c r="E436" s="4" t="s">
        <v>364</v>
      </c>
      <c r="F436" s="4" t="s">
        <v>439</v>
      </c>
      <c r="G436" s="12">
        <v>45438</v>
      </c>
      <c r="H436" s="4" t="s">
        <v>365</v>
      </c>
      <c r="I436" s="67">
        <v>0.38836805555555598</v>
      </c>
      <c r="J436" s="4" t="s">
        <v>1137</v>
      </c>
      <c r="K436" s="12">
        <v>42527</v>
      </c>
      <c r="L436" s="4" t="s">
        <v>366</v>
      </c>
      <c r="M436" s="4" t="s">
        <v>358</v>
      </c>
      <c r="N436" s="4" t="s">
        <v>361</v>
      </c>
      <c r="O436" s="12" t="str">
        <f t="shared" ca="1" si="14"/>
        <v>8 ans, 10 mois</v>
      </c>
      <c r="P436" s="4" t="str">
        <f>VLOOKUP(B436,Effectif!B:I,6,0)</f>
        <v>Lise DE WITTE</v>
      </c>
      <c r="Q436" s="4" t="str">
        <f>VLOOKUP(B436,Effectif!B:I,8,0)</f>
        <v>DECB</v>
      </c>
      <c r="R436" s="4">
        <f>IFERROR(VLOOKUP(C436,Sales!B:G,6,0),"-")</f>
        <v>124.83</v>
      </c>
      <c r="S436" s="4" t="str">
        <f>IFERROR(VLOOKUP(C436,Recolt!B:H,3,0),"-")</f>
        <v>-</v>
      </c>
      <c r="T436" s="4">
        <f t="shared" si="13"/>
        <v>124.83</v>
      </c>
    </row>
    <row r="437" spans="1:20" hidden="1" x14ac:dyDescent="0.25">
      <c r="A437" s="4" t="s">
        <v>412</v>
      </c>
      <c r="B437" s="4" t="s">
        <v>530</v>
      </c>
      <c r="C437" s="4">
        <v>1034851323</v>
      </c>
      <c r="D437" s="4" t="s">
        <v>363</v>
      </c>
      <c r="E437" s="4" t="s">
        <v>364</v>
      </c>
      <c r="F437" s="4" t="s">
        <v>439</v>
      </c>
      <c r="G437" s="12">
        <v>45439</v>
      </c>
      <c r="H437" s="4" t="s">
        <v>356</v>
      </c>
      <c r="I437" s="67">
        <v>0.43214120370370401</v>
      </c>
      <c r="J437" s="4" t="s">
        <v>1131</v>
      </c>
      <c r="K437" s="12">
        <v>41807</v>
      </c>
      <c r="L437" s="4" t="s">
        <v>366</v>
      </c>
      <c r="M437" s="4" t="s">
        <v>358</v>
      </c>
      <c r="N437" s="4" t="s">
        <v>361</v>
      </c>
      <c r="O437" s="12" t="str">
        <f t="shared" ca="1" si="14"/>
        <v>10 ans, 10 mois</v>
      </c>
      <c r="P437" s="4" t="str">
        <f>VLOOKUP(B437,Effectif!B:I,6,0)</f>
        <v>Lise DE WITTE</v>
      </c>
      <c r="Q437" s="4" t="str">
        <f>VLOOKUP(B437,Effectif!B:I,8,0)</f>
        <v>DECB</v>
      </c>
      <c r="R437" s="4">
        <f>IFERROR(VLOOKUP(C437,Sales!B:G,6,0),"-")</f>
        <v>57.45</v>
      </c>
      <c r="S437" s="4" t="str">
        <f>IFERROR(VLOOKUP(C437,Recolt!B:H,3,0),"-")</f>
        <v>-</v>
      </c>
      <c r="T437" s="4">
        <f t="shared" si="13"/>
        <v>57.45</v>
      </c>
    </row>
    <row r="438" spans="1:20" hidden="1" x14ac:dyDescent="0.25">
      <c r="A438" s="4" t="s">
        <v>412</v>
      </c>
      <c r="B438" s="4" t="s">
        <v>530</v>
      </c>
      <c r="C438" s="4">
        <v>1034852394</v>
      </c>
      <c r="D438" s="4" t="s">
        <v>363</v>
      </c>
      <c r="E438" s="4" t="s">
        <v>364</v>
      </c>
      <c r="F438" s="4" t="s">
        <v>439</v>
      </c>
      <c r="G438" s="12">
        <v>45440</v>
      </c>
      <c r="H438" s="4" t="s">
        <v>356</v>
      </c>
      <c r="I438" s="67">
        <v>0.45163194444444399</v>
      </c>
      <c r="J438" s="4" t="s">
        <v>1132</v>
      </c>
      <c r="K438" s="12">
        <v>43220</v>
      </c>
      <c r="L438" s="4" t="s">
        <v>366</v>
      </c>
      <c r="M438" s="4" t="s">
        <v>358</v>
      </c>
      <c r="N438" s="4" t="s">
        <v>361</v>
      </c>
      <c r="O438" s="12" t="str">
        <f t="shared" ca="1" si="14"/>
        <v>6 ans, 0 mois</v>
      </c>
      <c r="P438" s="4" t="str">
        <f>VLOOKUP(B438,Effectif!B:I,6,0)</f>
        <v>Lise DE WITTE</v>
      </c>
      <c r="Q438" s="4" t="str">
        <f>VLOOKUP(B438,Effectif!B:I,8,0)</f>
        <v>DECB</v>
      </c>
      <c r="R438" s="4">
        <f>IFERROR(VLOOKUP(C438,Sales!B:G,6,0),"-")</f>
        <v>69.930000000000007</v>
      </c>
      <c r="S438" s="4" t="str">
        <f>IFERROR(VLOOKUP(C438,Recolt!B:H,3,0),"-")</f>
        <v>-</v>
      </c>
      <c r="T438" s="4">
        <f t="shared" si="13"/>
        <v>69.930000000000007</v>
      </c>
    </row>
    <row r="439" spans="1:20" hidden="1" x14ac:dyDescent="0.25">
      <c r="A439" s="4" t="s">
        <v>412</v>
      </c>
      <c r="B439" s="4" t="s">
        <v>530</v>
      </c>
      <c r="C439" s="4">
        <v>1034855683</v>
      </c>
      <c r="D439" s="4" t="s">
        <v>363</v>
      </c>
      <c r="E439" s="4" t="s">
        <v>364</v>
      </c>
      <c r="F439" s="4" t="s">
        <v>439</v>
      </c>
      <c r="G439" s="12">
        <v>45441</v>
      </c>
      <c r="H439" s="4" t="s">
        <v>356</v>
      </c>
      <c r="I439" s="67">
        <v>0.434803240740741</v>
      </c>
      <c r="J439" s="4" t="s">
        <v>1133</v>
      </c>
      <c r="K439" s="12">
        <v>43201</v>
      </c>
      <c r="L439" s="4" t="s">
        <v>366</v>
      </c>
      <c r="M439" s="4" t="s">
        <v>358</v>
      </c>
      <c r="N439" s="4" t="s">
        <v>384</v>
      </c>
      <c r="O439" s="12" t="str">
        <f t="shared" ca="1" si="14"/>
        <v>7 ans, 0 mois</v>
      </c>
      <c r="P439" s="4" t="str">
        <f>VLOOKUP(B439,Effectif!B:I,6,0)</f>
        <v>Lise DE WITTE</v>
      </c>
      <c r="Q439" s="4" t="str">
        <f>VLOOKUP(B439,Effectif!B:I,8,0)</f>
        <v>DECB</v>
      </c>
      <c r="R439" s="4">
        <f>IFERROR(VLOOKUP(C439,Sales!B:G,6,0),"-")</f>
        <v>230.17</v>
      </c>
      <c r="S439" s="4" t="str">
        <f>IFERROR(VLOOKUP(C439,Recolt!B:H,3,0),"-")</f>
        <v>-</v>
      </c>
      <c r="T439" s="4">
        <f t="shared" si="13"/>
        <v>230.17</v>
      </c>
    </row>
    <row r="440" spans="1:20" hidden="1" x14ac:dyDescent="0.25">
      <c r="A440" s="4" t="s">
        <v>412</v>
      </c>
      <c r="B440" s="4" t="s">
        <v>530</v>
      </c>
      <c r="C440" s="4">
        <v>1034854711</v>
      </c>
      <c r="D440" s="4" t="s">
        <v>363</v>
      </c>
      <c r="E440" s="4" t="s">
        <v>364</v>
      </c>
      <c r="F440" s="4" t="s">
        <v>439</v>
      </c>
      <c r="G440" s="12">
        <v>45442</v>
      </c>
      <c r="H440" s="4" t="s">
        <v>356</v>
      </c>
      <c r="I440" s="67">
        <v>0.38929398148148098</v>
      </c>
      <c r="J440" s="4" t="s">
        <v>1133</v>
      </c>
      <c r="K440" s="12">
        <v>43305</v>
      </c>
      <c r="L440" s="4" t="s">
        <v>366</v>
      </c>
      <c r="M440" s="4" t="s">
        <v>358</v>
      </c>
      <c r="N440" s="4" t="s">
        <v>359</v>
      </c>
      <c r="O440" s="12" t="str">
        <f t="shared" ca="1" si="14"/>
        <v>6 ans, 9 mois</v>
      </c>
      <c r="P440" s="4" t="str">
        <f>VLOOKUP(B440,Effectif!B:I,6,0)</f>
        <v>Lise DE WITTE</v>
      </c>
      <c r="Q440" s="4" t="str">
        <f>VLOOKUP(B440,Effectif!B:I,8,0)</f>
        <v>DECB</v>
      </c>
      <c r="R440" s="4">
        <f>IFERROR(VLOOKUP(C440,Sales!B:G,6,0),"-")</f>
        <v>44</v>
      </c>
      <c r="S440" s="4" t="str">
        <f>IFERROR(VLOOKUP(C440,Recolt!B:H,3,0),"-")</f>
        <v>-</v>
      </c>
      <c r="T440" s="4">
        <f t="shared" si="13"/>
        <v>44</v>
      </c>
    </row>
    <row r="441" spans="1:20" hidden="1" x14ac:dyDescent="0.25">
      <c r="A441" s="4" t="s">
        <v>412</v>
      </c>
      <c r="B441" s="4" t="s">
        <v>530</v>
      </c>
      <c r="C441" s="4">
        <v>1034852703</v>
      </c>
      <c r="D441" s="4" t="s">
        <v>363</v>
      </c>
      <c r="E441" s="4" t="s">
        <v>364</v>
      </c>
      <c r="F441" s="4" t="s">
        <v>439</v>
      </c>
      <c r="G441" s="12">
        <v>45443</v>
      </c>
      <c r="H441" s="4" t="s">
        <v>356</v>
      </c>
      <c r="I441" s="67">
        <v>0.53697916666666701</v>
      </c>
      <c r="J441" s="4" t="s">
        <v>1137</v>
      </c>
      <c r="K441" s="12">
        <v>41287</v>
      </c>
      <c r="L441" s="4" t="s">
        <v>366</v>
      </c>
      <c r="M441" s="4" t="s">
        <v>358</v>
      </c>
      <c r="N441" s="4" t="s">
        <v>361</v>
      </c>
      <c r="O441" s="12" t="str">
        <f t="shared" ca="1" si="14"/>
        <v>12 ans, 3 mois</v>
      </c>
      <c r="P441" s="4" t="str">
        <f>VLOOKUP(B441,Effectif!B:I,6,0)</f>
        <v>Lise DE WITTE</v>
      </c>
      <c r="Q441" s="4" t="str">
        <f>VLOOKUP(B441,Effectif!B:I,8,0)</f>
        <v>DECB</v>
      </c>
      <c r="R441" s="4">
        <f>IFERROR(VLOOKUP(C441,Sales!B:G,6,0),"-")</f>
        <v>25.23</v>
      </c>
      <c r="S441" s="4" t="str">
        <f>IFERROR(VLOOKUP(C441,Recolt!B:H,3,0),"-")</f>
        <v>-</v>
      </c>
      <c r="T441" s="4">
        <f t="shared" si="13"/>
        <v>25.23</v>
      </c>
    </row>
    <row r="442" spans="1:20" hidden="1" x14ac:dyDescent="0.25">
      <c r="A442" s="4" t="s">
        <v>412</v>
      </c>
      <c r="B442" s="4" t="s">
        <v>530</v>
      </c>
      <c r="C442" s="4">
        <v>1034847369</v>
      </c>
      <c r="D442" s="4" t="s">
        <v>363</v>
      </c>
      <c r="E442" s="4" t="s">
        <v>364</v>
      </c>
      <c r="F442" s="4" t="s">
        <v>439</v>
      </c>
      <c r="G442" s="12">
        <v>45444</v>
      </c>
      <c r="H442" s="4" t="s">
        <v>356</v>
      </c>
      <c r="I442" s="67">
        <v>0.52675925925925904</v>
      </c>
      <c r="J442" s="4" t="s">
        <v>1133</v>
      </c>
      <c r="K442" s="12">
        <v>43217</v>
      </c>
      <c r="L442" s="4" t="s">
        <v>366</v>
      </c>
      <c r="M442" s="4" t="s">
        <v>358</v>
      </c>
      <c r="N442" s="4" t="s">
        <v>361</v>
      </c>
      <c r="O442" s="12" t="str">
        <f t="shared" ca="1" si="14"/>
        <v>6 ans, 0 mois</v>
      </c>
      <c r="P442" s="4" t="str">
        <f>VLOOKUP(B442,Effectif!B:I,6,0)</f>
        <v>Lise DE WITTE</v>
      </c>
      <c r="Q442" s="4" t="str">
        <f>VLOOKUP(B442,Effectif!B:I,8,0)</f>
        <v>DECB</v>
      </c>
      <c r="R442" s="4">
        <f>IFERROR(VLOOKUP(C442,Sales!B:G,6,0),"-")</f>
        <v>100.47</v>
      </c>
      <c r="S442" s="4" t="str">
        <f>IFERROR(VLOOKUP(C442,Recolt!B:H,3,0),"-")</f>
        <v>-</v>
      </c>
      <c r="T442" s="4">
        <f t="shared" si="13"/>
        <v>100.47</v>
      </c>
    </row>
    <row r="443" spans="1:20" hidden="1" x14ac:dyDescent="0.25">
      <c r="A443" s="4" t="s">
        <v>412</v>
      </c>
      <c r="B443" s="4" t="s">
        <v>530</v>
      </c>
      <c r="C443" s="4">
        <v>1034850941</v>
      </c>
      <c r="D443" s="4" t="s">
        <v>387</v>
      </c>
      <c r="E443" s="4" t="s">
        <v>364</v>
      </c>
      <c r="F443" s="4" t="s">
        <v>439</v>
      </c>
      <c r="G443" s="12">
        <v>45445</v>
      </c>
      <c r="H443" s="4" t="s">
        <v>356</v>
      </c>
      <c r="I443" s="67">
        <v>0.484722222222222</v>
      </c>
      <c r="J443" s="4" t="s">
        <v>1135</v>
      </c>
      <c r="K443" s="12">
        <v>41271</v>
      </c>
      <c r="L443" s="4" t="s">
        <v>366</v>
      </c>
      <c r="M443" s="4" t="s">
        <v>358</v>
      </c>
      <c r="N443" s="4" t="s">
        <v>361</v>
      </c>
      <c r="O443" s="12" t="str">
        <f t="shared" ca="1" si="14"/>
        <v>12 ans, 4 mois</v>
      </c>
      <c r="P443" s="4" t="str">
        <f>VLOOKUP(B443,Effectif!B:I,6,0)</f>
        <v>Lise DE WITTE</v>
      </c>
      <c r="Q443" s="4" t="str">
        <f>VLOOKUP(B443,Effectif!B:I,8,0)</f>
        <v>DECB</v>
      </c>
      <c r="R443" s="4">
        <f>IFERROR(VLOOKUP(C443,Sales!B:G,6,0),"-")</f>
        <v>141</v>
      </c>
      <c r="S443" s="4" t="str">
        <f>IFERROR(VLOOKUP(C443,Recolt!B:H,3,0),"-")</f>
        <v>-</v>
      </c>
      <c r="T443" s="4">
        <f t="shared" si="13"/>
        <v>141</v>
      </c>
    </row>
    <row r="444" spans="1:20" hidden="1" x14ac:dyDescent="0.25">
      <c r="A444" s="4" t="s">
        <v>412</v>
      </c>
      <c r="B444" s="4" t="s">
        <v>530</v>
      </c>
      <c r="C444" s="4">
        <v>1034855898</v>
      </c>
      <c r="D444" s="4" t="s">
        <v>368</v>
      </c>
      <c r="E444" s="4" t="s">
        <v>364</v>
      </c>
      <c r="F444" s="4" t="s">
        <v>439</v>
      </c>
      <c r="G444" s="12">
        <v>45446</v>
      </c>
      <c r="H444" s="4" t="s">
        <v>356</v>
      </c>
      <c r="I444" s="67">
        <v>0.47137731481481498</v>
      </c>
      <c r="J444" s="4" t="s">
        <v>1147</v>
      </c>
      <c r="K444" s="12">
        <v>43052</v>
      </c>
      <c r="L444" s="4" t="s">
        <v>366</v>
      </c>
      <c r="M444" s="4" t="s">
        <v>362</v>
      </c>
      <c r="O444" s="12" t="str">
        <f t="shared" ca="1" si="14"/>
        <v>7 ans, 5 mois</v>
      </c>
      <c r="P444" s="4" t="str">
        <f>VLOOKUP(B444,Effectif!B:I,6,0)</f>
        <v>Lise DE WITTE</v>
      </c>
      <c r="Q444" s="4" t="str">
        <f>VLOOKUP(B444,Effectif!B:I,8,0)</f>
        <v>DECB</v>
      </c>
      <c r="R444" s="4">
        <f>IFERROR(VLOOKUP(C444,Sales!B:G,6,0),"-")</f>
        <v>112.47</v>
      </c>
      <c r="S444" s="4" t="str">
        <f>IFERROR(VLOOKUP(C444,Recolt!B:H,3,0),"-")</f>
        <v>-</v>
      </c>
      <c r="T444" s="4">
        <f t="shared" si="13"/>
        <v>112.47</v>
      </c>
    </row>
    <row r="445" spans="1:20" hidden="1" x14ac:dyDescent="0.25">
      <c r="A445" s="4" t="s">
        <v>412</v>
      </c>
      <c r="B445" s="4" t="s">
        <v>530</v>
      </c>
      <c r="C445" s="4">
        <v>1034851483</v>
      </c>
      <c r="D445" s="4" t="s">
        <v>377</v>
      </c>
      <c r="E445" s="4" t="s">
        <v>364</v>
      </c>
      <c r="F445" s="4" t="s">
        <v>439</v>
      </c>
      <c r="G445" s="12">
        <v>45447</v>
      </c>
      <c r="H445" s="4" t="s">
        <v>356</v>
      </c>
      <c r="I445" s="67">
        <v>0.44145833333333301</v>
      </c>
      <c r="J445" s="4" t="s">
        <v>1131</v>
      </c>
      <c r="K445" s="12">
        <v>42623</v>
      </c>
      <c r="L445" s="4" t="s">
        <v>366</v>
      </c>
      <c r="M445" s="4" t="s">
        <v>358</v>
      </c>
      <c r="N445" s="4" t="s">
        <v>361</v>
      </c>
      <c r="O445" s="12" t="str">
        <f t="shared" ca="1" si="14"/>
        <v>8 ans, 7 mois</v>
      </c>
      <c r="P445" s="4" t="str">
        <f>VLOOKUP(B445,Effectif!B:I,6,0)</f>
        <v>Lise DE WITTE</v>
      </c>
      <c r="Q445" s="4" t="str">
        <f>VLOOKUP(B445,Effectif!B:I,8,0)</f>
        <v>DECB</v>
      </c>
      <c r="R445" s="4">
        <f>IFERROR(VLOOKUP(C445,Sales!B:G,6,0),"-")</f>
        <v>98.64</v>
      </c>
      <c r="S445" s="4" t="str">
        <f>IFERROR(VLOOKUP(C445,Recolt!B:H,3,0),"-")</f>
        <v>-</v>
      </c>
      <c r="T445" s="4">
        <f t="shared" si="13"/>
        <v>98.64</v>
      </c>
    </row>
    <row r="446" spans="1:20" hidden="1" x14ac:dyDescent="0.25">
      <c r="A446" s="4" t="s">
        <v>412</v>
      </c>
      <c r="B446" s="4" t="s">
        <v>530</v>
      </c>
      <c r="C446" s="4">
        <v>1034852175</v>
      </c>
      <c r="D446" s="4" t="s">
        <v>368</v>
      </c>
      <c r="E446" s="4" t="s">
        <v>364</v>
      </c>
      <c r="F446" s="4" t="s">
        <v>439</v>
      </c>
      <c r="G446" s="12">
        <v>45448</v>
      </c>
      <c r="H446" s="4" t="s">
        <v>356</v>
      </c>
      <c r="I446" s="67">
        <v>0.395740740740741</v>
      </c>
      <c r="J446" s="4" t="s">
        <v>1133</v>
      </c>
      <c r="K446" s="12">
        <v>43243</v>
      </c>
      <c r="L446" s="4" t="s">
        <v>366</v>
      </c>
      <c r="M446" s="4" t="s">
        <v>358</v>
      </c>
      <c r="N446" s="4" t="s">
        <v>359</v>
      </c>
      <c r="O446" s="12" t="str">
        <f t="shared" ca="1" si="14"/>
        <v>6 ans, 11 mois</v>
      </c>
      <c r="P446" s="4" t="str">
        <f>VLOOKUP(B446,Effectif!B:I,6,0)</f>
        <v>Lise DE WITTE</v>
      </c>
      <c r="Q446" s="4" t="str">
        <f>VLOOKUP(B446,Effectif!B:I,8,0)</f>
        <v>DECB</v>
      </c>
      <c r="R446" s="4">
        <f>IFERROR(VLOOKUP(C446,Sales!B:G,6,0),"-")</f>
        <v>77.040000000000006</v>
      </c>
      <c r="S446" s="4" t="str">
        <f>IFERROR(VLOOKUP(C446,Recolt!B:H,3,0),"-")</f>
        <v>-</v>
      </c>
      <c r="T446" s="4">
        <f t="shared" si="13"/>
        <v>77.040000000000006</v>
      </c>
    </row>
    <row r="447" spans="1:20" hidden="1" x14ac:dyDescent="0.25">
      <c r="A447" s="4" t="s">
        <v>412</v>
      </c>
      <c r="B447" s="4" t="s">
        <v>530</v>
      </c>
      <c r="C447" s="4">
        <v>1034856051</v>
      </c>
      <c r="D447" s="4" t="s">
        <v>368</v>
      </c>
      <c r="E447" s="4" t="s">
        <v>364</v>
      </c>
      <c r="F447" s="4" t="s">
        <v>439</v>
      </c>
      <c r="G447" s="12">
        <v>45449</v>
      </c>
      <c r="H447" s="4" t="s">
        <v>356</v>
      </c>
      <c r="I447" s="67">
        <v>0.51930555555555602</v>
      </c>
      <c r="J447" s="4" t="s">
        <v>1147</v>
      </c>
      <c r="K447" s="12">
        <v>42041</v>
      </c>
      <c r="L447" s="4" t="s">
        <v>366</v>
      </c>
      <c r="M447" s="4" t="s">
        <v>362</v>
      </c>
      <c r="O447" s="12" t="str">
        <f t="shared" ca="1" si="14"/>
        <v>10 ans, 2 mois</v>
      </c>
      <c r="P447" s="4" t="str">
        <f>VLOOKUP(B447,Effectif!B:I,6,0)</f>
        <v>Lise DE WITTE</v>
      </c>
      <c r="Q447" s="4" t="str">
        <f>VLOOKUP(B447,Effectif!B:I,8,0)</f>
        <v>DECB</v>
      </c>
      <c r="R447" s="4">
        <f>IFERROR(VLOOKUP(C447,Sales!B:G,6,0),"-")</f>
        <v>100</v>
      </c>
      <c r="S447" s="4" t="str">
        <f>IFERROR(VLOOKUP(C447,Recolt!B:H,3,0),"-")</f>
        <v>-</v>
      </c>
      <c r="T447" s="4">
        <f t="shared" si="13"/>
        <v>100</v>
      </c>
    </row>
    <row r="448" spans="1:20" hidden="1" x14ac:dyDescent="0.25">
      <c r="A448" s="4" t="s">
        <v>412</v>
      </c>
      <c r="B448" s="4" t="s">
        <v>530</v>
      </c>
      <c r="C448" s="4">
        <v>1034855417</v>
      </c>
      <c r="D448" s="4" t="s">
        <v>363</v>
      </c>
      <c r="E448" s="4" t="s">
        <v>364</v>
      </c>
      <c r="F448" s="4" t="s">
        <v>439</v>
      </c>
      <c r="G448" s="12">
        <v>45450</v>
      </c>
      <c r="H448" s="4" t="s">
        <v>356</v>
      </c>
      <c r="I448" s="67">
        <v>0.50766203703703705</v>
      </c>
      <c r="J448" s="4" t="s">
        <v>1137</v>
      </c>
      <c r="K448" s="12">
        <v>42066</v>
      </c>
      <c r="L448" s="4" t="s">
        <v>366</v>
      </c>
      <c r="M448" s="4" t="s">
        <v>358</v>
      </c>
      <c r="N448" s="4" t="s">
        <v>359</v>
      </c>
      <c r="O448" s="12" t="str">
        <f t="shared" ca="1" si="14"/>
        <v>10 ans, 1 mois</v>
      </c>
      <c r="P448" s="4" t="str">
        <f>VLOOKUP(B448,Effectif!B:I,6,0)</f>
        <v>Lise DE WITTE</v>
      </c>
      <c r="Q448" s="4" t="str">
        <f>VLOOKUP(B448,Effectif!B:I,8,0)</f>
        <v>DECB</v>
      </c>
      <c r="R448" s="4">
        <f>IFERROR(VLOOKUP(C448,Sales!B:G,6,0),"-")</f>
        <v>16.13</v>
      </c>
      <c r="S448" s="4" t="str">
        <f>IFERROR(VLOOKUP(C448,Recolt!B:H,3,0),"-")</f>
        <v>-</v>
      </c>
      <c r="T448" s="4">
        <f t="shared" si="13"/>
        <v>16.13</v>
      </c>
    </row>
    <row r="449" spans="1:20" hidden="1" x14ac:dyDescent="0.25">
      <c r="A449" s="4" t="s">
        <v>412</v>
      </c>
      <c r="B449" s="4" t="s">
        <v>530</v>
      </c>
      <c r="C449" s="4">
        <v>1034850839</v>
      </c>
      <c r="D449" s="4" t="s">
        <v>363</v>
      </c>
      <c r="E449" s="4" t="s">
        <v>364</v>
      </c>
      <c r="F449" s="4" t="s">
        <v>439</v>
      </c>
      <c r="G449" s="12">
        <v>45451</v>
      </c>
      <c r="H449" s="4" t="s">
        <v>356</v>
      </c>
      <c r="I449" s="67">
        <v>0.43880787037037</v>
      </c>
      <c r="J449" s="4" t="s">
        <v>1133</v>
      </c>
      <c r="K449" s="12">
        <v>43455</v>
      </c>
      <c r="L449" s="4" t="s">
        <v>366</v>
      </c>
      <c r="M449" s="4" t="s">
        <v>358</v>
      </c>
      <c r="N449" s="4" t="s">
        <v>361</v>
      </c>
      <c r="O449" s="12" t="str">
        <f t="shared" ca="1" si="14"/>
        <v>6 ans, 4 mois</v>
      </c>
      <c r="P449" s="4" t="str">
        <f>VLOOKUP(B449,Effectif!B:I,6,0)</f>
        <v>Lise DE WITTE</v>
      </c>
      <c r="Q449" s="4" t="str">
        <f>VLOOKUP(B449,Effectif!B:I,8,0)</f>
        <v>DECB</v>
      </c>
      <c r="R449" s="4">
        <f>IFERROR(VLOOKUP(C449,Sales!B:G,6,0),"-")</f>
        <v>101.36</v>
      </c>
      <c r="S449" s="4" t="str">
        <f>IFERROR(VLOOKUP(C449,Recolt!B:H,3,0),"-")</f>
        <v>-</v>
      </c>
      <c r="T449" s="4">
        <f t="shared" si="13"/>
        <v>101.36</v>
      </c>
    </row>
    <row r="450" spans="1:20" hidden="1" x14ac:dyDescent="0.25">
      <c r="A450" s="4" t="s">
        <v>412</v>
      </c>
      <c r="B450" s="4" t="s">
        <v>530</v>
      </c>
      <c r="C450" s="4">
        <v>1034855042</v>
      </c>
      <c r="D450" s="4" t="s">
        <v>377</v>
      </c>
      <c r="E450" s="4" t="s">
        <v>364</v>
      </c>
      <c r="F450" s="4" t="s">
        <v>439</v>
      </c>
      <c r="G450" s="12">
        <v>45452</v>
      </c>
      <c r="H450" s="4" t="s">
        <v>356</v>
      </c>
      <c r="I450" s="67">
        <v>0.41736111111111102</v>
      </c>
      <c r="J450" s="4" t="s">
        <v>1137</v>
      </c>
      <c r="K450" s="12">
        <v>41887</v>
      </c>
      <c r="L450" s="4" t="s">
        <v>366</v>
      </c>
      <c r="M450" s="4" t="s">
        <v>358</v>
      </c>
      <c r="N450" s="4" t="s">
        <v>361</v>
      </c>
      <c r="O450" s="12" t="str">
        <f t="shared" ca="1" si="14"/>
        <v>10 ans, 7 mois</v>
      </c>
      <c r="P450" s="4" t="str">
        <f>VLOOKUP(B450,Effectif!B:I,6,0)</f>
        <v>Lise DE WITTE</v>
      </c>
      <c r="Q450" s="4" t="str">
        <f>VLOOKUP(B450,Effectif!B:I,8,0)</f>
        <v>DECB</v>
      </c>
      <c r="R450" s="4">
        <f>IFERROR(VLOOKUP(C450,Sales!B:G,6,0),"-")</f>
        <v>140.97999999999999</v>
      </c>
      <c r="S450" s="4" t="str">
        <f>IFERROR(VLOOKUP(C450,Recolt!B:H,3,0),"-")</f>
        <v>-</v>
      </c>
      <c r="T450" s="4">
        <f t="shared" si="13"/>
        <v>140.97999999999999</v>
      </c>
    </row>
    <row r="451" spans="1:20" hidden="1" x14ac:dyDescent="0.25">
      <c r="A451" s="4" t="s">
        <v>412</v>
      </c>
      <c r="B451" s="4" t="s">
        <v>530</v>
      </c>
      <c r="C451" s="4">
        <v>1034856131</v>
      </c>
      <c r="D451" s="4" t="s">
        <v>377</v>
      </c>
      <c r="E451" s="4" t="s">
        <v>364</v>
      </c>
      <c r="F451" s="4" t="s">
        <v>439</v>
      </c>
      <c r="G451" s="12">
        <v>44938</v>
      </c>
      <c r="H451" s="4" t="s">
        <v>356</v>
      </c>
      <c r="I451" s="67">
        <v>0.42759259259259302</v>
      </c>
      <c r="J451" s="4" t="s">
        <v>1137</v>
      </c>
      <c r="K451" s="12">
        <v>41442</v>
      </c>
      <c r="L451" s="4" t="s">
        <v>366</v>
      </c>
      <c r="M451" s="4" t="s">
        <v>358</v>
      </c>
      <c r="N451" s="4" t="s">
        <v>361</v>
      </c>
      <c r="O451" s="12" t="str">
        <f t="shared" ca="1" si="14"/>
        <v>11 ans, 10 mois</v>
      </c>
      <c r="P451" s="4" t="str">
        <f>VLOOKUP(B451,Effectif!B:I,6,0)</f>
        <v>Lise DE WITTE</v>
      </c>
      <c r="Q451" s="4" t="str">
        <f>VLOOKUP(B451,Effectif!B:I,8,0)</f>
        <v>DECB</v>
      </c>
      <c r="R451" s="4">
        <f>IFERROR(VLOOKUP(C451,Sales!B:G,6,0),"-")</f>
        <v>43.43</v>
      </c>
      <c r="S451" s="4" t="str">
        <f>IFERROR(VLOOKUP(C451,Recolt!B:H,3,0),"-")</f>
        <v>-</v>
      </c>
      <c r="T451" s="4">
        <f t="shared" ref="T451:T514" si="15">IF(R451&gt;0,R451,IF(S451&gt;0,S451,"-"))</f>
        <v>43.43</v>
      </c>
    </row>
    <row r="452" spans="1:20" hidden="1" x14ac:dyDescent="0.25">
      <c r="A452" s="4" t="s">
        <v>412</v>
      </c>
      <c r="B452" s="4" t="s">
        <v>530</v>
      </c>
      <c r="C452" s="4">
        <v>1034851689</v>
      </c>
      <c r="D452" s="4" t="s">
        <v>377</v>
      </c>
      <c r="E452" s="4" t="s">
        <v>364</v>
      </c>
      <c r="F452" s="4" t="s">
        <v>439</v>
      </c>
      <c r="G452" s="12">
        <v>44939</v>
      </c>
      <c r="H452" s="4" t="s">
        <v>356</v>
      </c>
      <c r="I452" s="67">
        <v>0.38317129629629598</v>
      </c>
      <c r="J452" s="4" t="s">
        <v>1137</v>
      </c>
      <c r="K452" s="12">
        <v>42527</v>
      </c>
      <c r="L452" s="4" t="s">
        <v>366</v>
      </c>
      <c r="M452" s="4" t="s">
        <v>358</v>
      </c>
      <c r="N452" s="4" t="s">
        <v>361</v>
      </c>
      <c r="O452" s="12" t="str">
        <f t="shared" ca="1" si="14"/>
        <v>8 ans, 10 mois</v>
      </c>
      <c r="P452" s="4" t="str">
        <f>VLOOKUP(B452,Effectif!B:I,6,0)</f>
        <v>Lise DE WITTE</v>
      </c>
      <c r="Q452" s="4" t="str">
        <f>VLOOKUP(B452,Effectif!B:I,8,0)</f>
        <v>DECB</v>
      </c>
      <c r="R452" s="4">
        <f>IFERROR(VLOOKUP(C452,Sales!B:G,6,0),"-")</f>
        <v>136.59</v>
      </c>
      <c r="S452" s="4" t="str">
        <f>IFERROR(VLOOKUP(C452,Recolt!B:H,3,0),"-")</f>
        <v>-</v>
      </c>
      <c r="T452" s="4">
        <f t="shared" si="15"/>
        <v>136.59</v>
      </c>
    </row>
    <row r="453" spans="1:20" hidden="1" x14ac:dyDescent="0.25">
      <c r="A453" s="4" t="s">
        <v>412</v>
      </c>
      <c r="B453" s="4" t="s">
        <v>530</v>
      </c>
      <c r="C453" s="4">
        <v>1034849967</v>
      </c>
      <c r="D453" s="4" t="s">
        <v>368</v>
      </c>
      <c r="E453" s="4" t="s">
        <v>364</v>
      </c>
      <c r="F453" s="4" t="s">
        <v>439</v>
      </c>
      <c r="G453" s="12">
        <v>44940</v>
      </c>
      <c r="H453" s="4" t="s">
        <v>356</v>
      </c>
      <c r="I453" s="67">
        <v>0.458356481481482</v>
      </c>
      <c r="J453" s="4" t="s">
        <v>1136</v>
      </c>
      <c r="K453" s="12">
        <v>43263</v>
      </c>
      <c r="L453" s="4" t="s">
        <v>366</v>
      </c>
      <c r="M453" s="4" t="s">
        <v>358</v>
      </c>
      <c r="N453" s="4" t="s">
        <v>361</v>
      </c>
      <c r="O453" s="12" t="str">
        <f t="shared" ca="1" si="14"/>
        <v>6 ans, 10 mois</v>
      </c>
      <c r="P453" s="4" t="str">
        <f>VLOOKUP(B453,Effectif!B:I,6,0)</f>
        <v>Lise DE WITTE</v>
      </c>
      <c r="Q453" s="4" t="str">
        <f>VLOOKUP(B453,Effectif!B:I,8,0)</f>
        <v>DECB</v>
      </c>
      <c r="R453" s="4">
        <f>IFERROR(VLOOKUP(C453,Sales!B:G,6,0),"-")</f>
        <v>56.48</v>
      </c>
      <c r="S453" s="4" t="str">
        <f>IFERROR(VLOOKUP(C453,Recolt!B:H,3,0),"-")</f>
        <v>-</v>
      </c>
      <c r="T453" s="4">
        <f t="shared" si="15"/>
        <v>56.48</v>
      </c>
    </row>
    <row r="454" spans="1:20" hidden="1" x14ac:dyDescent="0.25">
      <c r="A454" s="4" t="s">
        <v>412</v>
      </c>
      <c r="B454" s="4" t="s">
        <v>530</v>
      </c>
      <c r="C454" s="4">
        <v>1034849555</v>
      </c>
      <c r="D454" s="4" t="s">
        <v>363</v>
      </c>
      <c r="E454" s="4" t="s">
        <v>364</v>
      </c>
      <c r="F454" s="4" t="s">
        <v>439</v>
      </c>
      <c r="G454" s="12">
        <v>44941</v>
      </c>
      <c r="H454" s="4" t="s">
        <v>356</v>
      </c>
      <c r="I454" s="67">
        <v>0.49901620370370398</v>
      </c>
      <c r="J454" s="4" t="s">
        <v>1133</v>
      </c>
      <c r="K454" s="12">
        <v>43301</v>
      </c>
      <c r="L454" s="4" t="s">
        <v>366</v>
      </c>
      <c r="M454" s="4" t="s">
        <v>358</v>
      </c>
      <c r="N454" s="4" t="s">
        <v>359</v>
      </c>
      <c r="O454" s="12" t="str">
        <f t="shared" ca="1" si="14"/>
        <v>6 ans, 9 mois</v>
      </c>
      <c r="P454" s="4" t="str">
        <f>VLOOKUP(B454,Effectif!B:I,6,0)</f>
        <v>Lise DE WITTE</v>
      </c>
      <c r="Q454" s="4" t="str">
        <f>VLOOKUP(B454,Effectif!B:I,8,0)</f>
        <v>DECB</v>
      </c>
      <c r="R454" s="4">
        <f>IFERROR(VLOOKUP(C454,Sales!B:G,6,0),"-")</f>
        <v>36.520000000000003</v>
      </c>
      <c r="S454" s="4" t="str">
        <f>IFERROR(VLOOKUP(C454,Recolt!B:H,3,0),"-")</f>
        <v>-</v>
      </c>
      <c r="T454" s="4">
        <f t="shared" si="15"/>
        <v>36.520000000000003</v>
      </c>
    </row>
    <row r="455" spans="1:20" hidden="1" x14ac:dyDescent="0.25">
      <c r="A455" s="4" t="s">
        <v>412</v>
      </c>
      <c r="B455" s="4" t="s">
        <v>530</v>
      </c>
      <c r="C455" s="4">
        <v>1034850610</v>
      </c>
      <c r="D455" s="4" t="s">
        <v>375</v>
      </c>
      <c r="E455" s="4" t="s">
        <v>364</v>
      </c>
      <c r="F455" s="4" t="s">
        <v>439</v>
      </c>
      <c r="G455" s="12">
        <v>44942</v>
      </c>
      <c r="H455" s="4" t="s">
        <v>356</v>
      </c>
      <c r="I455" s="67">
        <v>0.44532407407407398</v>
      </c>
      <c r="J455" s="4" t="s">
        <v>1147</v>
      </c>
      <c r="K455" s="12">
        <v>43220</v>
      </c>
      <c r="L455" s="4" t="s">
        <v>366</v>
      </c>
      <c r="M455" s="4" t="s">
        <v>362</v>
      </c>
      <c r="O455" s="12" t="str">
        <f t="shared" ca="1" si="14"/>
        <v>6 ans, 0 mois</v>
      </c>
      <c r="P455" s="4" t="str">
        <f>VLOOKUP(B455,Effectif!B:I,6,0)</f>
        <v>Lise DE WITTE</v>
      </c>
      <c r="Q455" s="4" t="str">
        <f>VLOOKUP(B455,Effectif!B:I,8,0)</f>
        <v>DECB</v>
      </c>
      <c r="R455" s="4">
        <f>IFERROR(VLOOKUP(C455,Sales!B:G,6,0),"-")</f>
        <v>60.61</v>
      </c>
      <c r="S455" s="4" t="str">
        <f>IFERROR(VLOOKUP(C455,Recolt!B:H,3,0),"-")</f>
        <v>-</v>
      </c>
      <c r="T455" s="4">
        <f t="shared" si="15"/>
        <v>60.61</v>
      </c>
    </row>
    <row r="456" spans="1:20" hidden="1" x14ac:dyDescent="0.25">
      <c r="A456" s="4" t="s">
        <v>412</v>
      </c>
      <c r="B456" s="4" t="s">
        <v>530</v>
      </c>
      <c r="C456" s="4">
        <v>1034849424</v>
      </c>
      <c r="D456" s="4" t="s">
        <v>372</v>
      </c>
      <c r="E456" s="4" t="s">
        <v>364</v>
      </c>
      <c r="F456" s="4" t="s">
        <v>439</v>
      </c>
      <c r="G456" s="12">
        <v>44943</v>
      </c>
      <c r="H456" s="4" t="s">
        <v>356</v>
      </c>
      <c r="I456" s="67">
        <v>0.51237268518518497</v>
      </c>
      <c r="J456" s="4" t="s">
        <v>1147</v>
      </c>
      <c r="K456" s="12">
        <v>42966</v>
      </c>
      <c r="L456" s="4" t="s">
        <v>366</v>
      </c>
      <c r="M456" s="4" t="s">
        <v>362</v>
      </c>
      <c r="O456" s="12" t="str">
        <f t="shared" ca="1" si="14"/>
        <v>7 ans, 8 mois</v>
      </c>
      <c r="P456" s="4" t="str">
        <f>VLOOKUP(B456,Effectif!B:I,6,0)</f>
        <v>Lise DE WITTE</v>
      </c>
      <c r="Q456" s="4" t="str">
        <f>VLOOKUP(B456,Effectif!B:I,8,0)</f>
        <v>DECB</v>
      </c>
      <c r="R456" s="4">
        <f>IFERROR(VLOOKUP(C456,Sales!B:G,6,0),"-")</f>
        <v>129.09</v>
      </c>
      <c r="S456" s="4" t="str">
        <f>IFERROR(VLOOKUP(C456,Recolt!B:H,3,0),"-")</f>
        <v>-</v>
      </c>
      <c r="T456" s="4">
        <f t="shared" si="15"/>
        <v>129.09</v>
      </c>
    </row>
    <row r="457" spans="1:20" hidden="1" x14ac:dyDescent="0.25">
      <c r="A457" s="4" t="s">
        <v>412</v>
      </c>
      <c r="B457" s="4" t="s">
        <v>530</v>
      </c>
      <c r="C457" s="4">
        <v>1034845421</v>
      </c>
      <c r="D457" s="4" t="s">
        <v>377</v>
      </c>
      <c r="E457" s="4" t="s">
        <v>364</v>
      </c>
      <c r="F457" s="4" t="s">
        <v>439</v>
      </c>
      <c r="G457" s="12">
        <v>44944</v>
      </c>
      <c r="H457" s="4" t="s">
        <v>356</v>
      </c>
      <c r="I457" s="67">
        <v>0.53328703703703695</v>
      </c>
      <c r="J457" s="4" t="s">
        <v>1131</v>
      </c>
      <c r="K457" s="12">
        <v>39750</v>
      </c>
      <c r="L457" s="4" t="s">
        <v>366</v>
      </c>
      <c r="M457" s="4" t="s">
        <v>358</v>
      </c>
      <c r="N457" s="4" t="s">
        <v>359</v>
      </c>
      <c r="O457" s="12" t="str">
        <f t="shared" ca="1" si="14"/>
        <v>16 ans, 6 mois</v>
      </c>
      <c r="P457" s="4" t="str">
        <f>VLOOKUP(B457,Effectif!B:I,6,0)</f>
        <v>Lise DE WITTE</v>
      </c>
      <c r="Q457" s="4" t="str">
        <f>VLOOKUP(B457,Effectif!B:I,8,0)</f>
        <v>DECB</v>
      </c>
      <c r="R457" s="4">
        <f>IFERROR(VLOOKUP(C457,Sales!B:G,6,0),"-")</f>
        <v>12.71</v>
      </c>
      <c r="S457" s="4" t="str">
        <f>IFERROR(VLOOKUP(C457,Recolt!B:H,3,0),"-")</f>
        <v>-</v>
      </c>
      <c r="T457" s="4">
        <f t="shared" si="15"/>
        <v>12.71</v>
      </c>
    </row>
    <row r="458" spans="1:20" hidden="1" x14ac:dyDescent="0.25">
      <c r="A458" s="4" t="s">
        <v>412</v>
      </c>
      <c r="B458" s="4" t="s">
        <v>530</v>
      </c>
      <c r="C458" s="4">
        <v>1034855335</v>
      </c>
      <c r="D458" s="4" t="s">
        <v>363</v>
      </c>
      <c r="E458" s="4" t="s">
        <v>364</v>
      </c>
      <c r="F458" s="4" t="s">
        <v>439</v>
      </c>
      <c r="G458" s="12">
        <v>44945</v>
      </c>
      <c r="H458" s="4" t="s">
        <v>356</v>
      </c>
      <c r="I458" s="67">
        <v>0.41166666666666701</v>
      </c>
      <c r="J458" s="4" t="s">
        <v>1134</v>
      </c>
      <c r="K458" s="12">
        <v>43145</v>
      </c>
      <c r="L458" s="4" t="s">
        <v>366</v>
      </c>
      <c r="M458" s="4" t="s">
        <v>358</v>
      </c>
      <c r="N458" s="4" t="s">
        <v>361</v>
      </c>
      <c r="O458" s="12" t="str">
        <f t="shared" ca="1" si="14"/>
        <v>7 ans, 2 mois</v>
      </c>
      <c r="P458" s="4" t="str">
        <f>VLOOKUP(B458,Effectif!B:I,6,0)</f>
        <v>Lise DE WITTE</v>
      </c>
      <c r="Q458" s="4" t="str">
        <f>VLOOKUP(B458,Effectif!B:I,8,0)</f>
        <v>DECB</v>
      </c>
      <c r="R458" s="4">
        <f>IFERROR(VLOOKUP(C458,Sales!B:G,6,0),"-")</f>
        <v>20</v>
      </c>
      <c r="S458" s="4" t="str">
        <f>IFERROR(VLOOKUP(C458,Recolt!B:H,3,0),"-")</f>
        <v>-</v>
      </c>
      <c r="T458" s="4">
        <f t="shared" si="15"/>
        <v>20</v>
      </c>
    </row>
    <row r="459" spans="1:20" hidden="1" x14ac:dyDescent="0.25">
      <c r="A459" s="4" t="s">
        <v>412</v>
      </c>
      <c r="B459" s="4" t="s">
        <v>530</v>
      </c>
      <c r="C459" s="4">
        <v>1034855245</v>
      </c>
      <c r="D459" s="4" t="s">
        <v>363</v>
      </c>
      <c r="E459" s="4" t="s">
        <v>364</v>
      </c>
      <c r="F459" s="4" t="s">
        <v>439</v>
      </c>
      <c r="G459" s="12">
        <v>44946</v>
      </c>
      <c r="H459" s="4" t="s">
        <v>356</v>
      </c>
      <c r="I459" s="67">
        <v>0.46658564814814801</v>
      </c>
      <c r="J459" s="4" t="s">
        <v>1139</v>
      </c>
      <c r="K459" s="12">
        <v>41212</v>
      </c>
      <c r="L459" s="4" t="s">
        <v>366</v>
      </c>
      <c r="M459" s="4" t="s">
        <v>358</v>
      </c>
      <c r="N459" s="4" t="s">
        <v>359</v>
      </c>
      <c r="O459" s="12" t="str">
        <f t="shared" ca="1" si="14"/>
        <v>12 ans, 6 mois</v>
      </c>
      <c r="P459" s="4" t="str">
        <f>VLOOKUP(B459,Effectif!B:I,6,0)</f>
        <v>Lise DE WITTE</v>
      </c>
      <c r="Q459" s="4" t="str">
        <f>VLOOKUP(B459,Effectif!B:I,8,0)</f>
        <v>DECB</v>
      </c>
      <c r="R459" s="4">
        <f>IFERROR(VLOOKUP(C459,Sales!B:G,6,0),"-")</f>
        <v>216</v>
      </c>
      <c r="S459" s="4" t="str">
        <f>IFERROR(VLOOKUP(C459,Recolt!B:H,3,0),"-")</f>
        <v>-</v>
      </c>
      <c r="T459" s="4">
        <f t="shared" si="15"/>
        <v>216</v>
      </c>
    </row>
    <row r="460" spans="1:20" hidden="1" x14ac:dyDescent="0.25">
      <c r="A460" s="4" t="s">
        <v>412</v>
      </c>
      <c r="B460" s="4" t="s">
        <v>538</v>
      </c>
      <c r="C460" s="4">
        <v>1034854912</v>
      </c>
      <c r="D460" s="4" t="s">
        <v>363</v>
      </c>
      <c r="E460" s="4" t="s">
        <v>364</v>
      </c>
      <c r="F460" s="4" t="s">
        <v>439</v>
      </c>
      <c r="G460" s="12">
        <v>44947</v>
      </c>
      <c r="H460" s="4" t="s">
        <v>356</v>
      </c>
      <c r="I460" s="67">
        <v>0.461782407407407</v>
      </c>
      <c r="J460" s="4" t="s">
        <v>1133</v>
      </c>
      <c r="K460" s="12">
        <v>43294</v>
      </c>
      <c r="L460" s="4" t="s">
        <v>366</v>
      </c>
      <c r="M460" s="4" t="s">
        <v>358</v>
      </c>
      <c r="N460" s="4" t="s">
        <v>359</v>
      </c>
      <c r="O460" s="12" t="str">
        <f t="shared" ca="1" si="14"/>
        <v>6 ans, 9 mois</v>
      </c>
      <c r="P460" s="4" t="str">
        <f>VLOOKUP(B460,Effectif!B:I,6,0)</f>
        <v>Lise DE WITTE</v>
      </c>
      <c r="Q460" s="4" t="str">
        <f>VLOOKUP(B460,Effectif!B:I,8,0)</f>
        <v>DECB</v>
      </c>
      <c r="R460" s="4">
        <f>IFERROR(VLOOKUP(C460,Sales!B:G,6,0),"-")</f>
        <v>238</v>
      </c>
      <c r="S460" s="4" t="str">
        <f>IFERROR(VLOOKUP(C460,Recolt!B:H,3,0),"-")</f>
        <v>-</v>
      </c>
      <c r="T460" s="4">
        <f t="shared" si="15"/>
        <v>238</v>
      </c>
    </row>
    <row r="461" spans="1:20" hidden="1" x14ac:dyDescent="0.25">
      <c r="A461" s="4" t="s">
        <v>412</v>
      </c>
      <c r="B461" s="4" t="s">
        <v>538</v>
      </c>
      <c r="C461" s="4">
        <v>1034852088</v>
      </c>
      <c r="D461" s="4" t="s">
        <v>377</v>
      </c>
      <c r="E461" s="4" t="s">
        <v>364</v>
      </c>
      <c r="F461" s="4" t="s">
        <v>439</v>
      </c>
      <c r="G461" s="12">
        <v>44948</v>
      </c>
      <c r="H461" s="4" t="s">
        <v>356</v>
      </c>
      <c r="I461" s="67">
        <v>0.50747685185185198</v>
      </c>
      <c r="J461" s="4" t="s">
        <v>1131</v>
      </c>
      <c r="K461" s="12">
        <v>40148</v>
      </c>
      <c r="L461" s="4" t="s">
        <v>366</v>
      </c>
      <c r="M461" s="4" t="s">
        <v>358</v>
      </c>
      <c r="N461" s="4" t="s">
        <v>361</v>
      </c>
      <c r="O461" s="12" t="str">
        <f t="shared" ca="1" si="14"/>
        <v>15 ans, 4 mois</v>
      </c>
      <c r="P461" s="4" t="str">
        <f>VLOOKUP(B461,Effectif!B:I,6,0)</f>
        <v>Lise DE WITTE</v>
      </c>
      <c r="Q461" s="4" t="str">
        <f>VLOOKUP(B461,Effectif!B:I,8,0)</f>
        <v>DECB</v>
      </c>
      <c r="R461" s="4">
        <f>IFERROR(VLOOKUP(C461,Sales!B:G,6,0),"-")</f>
        <v>200</v>
      </c>
      <c r="S461" s="4" t="str">
        <f>IFERROR(VLOOKUP(C461,Recolt!B:H,3,0),"-")</f>
        <v>-</v>
      </c>
      <c r="T461" s="4">
        <f t="shared" si="15"/>
        <v>200</v>
      </c>
    </row>
    <row r="462" spans="1:20" hidden="1" x14ac:dyDescent="0.25">
      <c r="A462" s="4" t="s">
        <v>412</v>
      </c>
      <c r="B462" s="4" t="s">
        <v>538</v>
      </c>
      <c r="C462" s="4">
        <v>1034855793</v>
      </c>
      <c r="D462" s="4" t="s">
        <v>377</v>
      </c>
      <c r="E462" s="4" t="s">
        <v>364</v>
      </c>
      <c r="F462" s="4" t="s">
        <v>439</v>
      </c>
      <c r="G462" s="12">
        <v>44949</v>
      </c>
      <c r="H462" s="4" t="s">
        <v>356</v>
      </c>
      <c r="I462" s="67">
        <v>0.48571759259259301</v>
      </c>
      <c r="J462" s="4" t="s">
        <v>1147</v>
      </c>
      <c r="K462" s="12">
        <v>42809</v>
      </c>
      <c r="L462" s="4" t="s">
        <v>366</v>
      </c>
      <c r="M462" s="4" t="s">
        <v>362</v>
      </c>
      <c r="O462" s="12" t="str">
        <f t="shared" ca="1" si="14"/>
        <v>8 ans, 1 mois</v>
      </c>
      <c r="P462" s="4" t="str">
        <f>VLOOKUP(B462,Effectif!B:I,6,0)</f>
        <v>Lise DE WITTE</v>
      </c>
      <c r="Q462" s="4" t="str">
        <f>VLOOKUP(B462,Effectif!B:I,8,0)</f>
        <v>DECB</v>
      </c>
      <c r="R462" s="4">
        <f>IFERROR(VLOOKUP(C462,Sales!B:G,6,0),"-")</f>
        <v>210</v>
      </c>
      <c r="S462" s="4" t="str">
        <f>IFERROR(VLOOKUP(C462,Recolt!B:H,3,0),"-")</f>
        <v>-</v>
      </c>
      <c r="T462" s="4">
        <f t="shared" si="15"/>
        <v>210</v>
      </c>
    </row>
    <row r="463" spans="1:20" hidden="1" x14ac:dyDescent="0.25">
      <c r="A463" s="4" t="s">
        <v>412</v>
      </c>
      <c r="B463" s="4" t="s">
        <v>538</v>
      </c>
      <c r="C463" s="4">
        <v>1034845091</v>
      </c>
      <c r="D463" s="4" t="s">
        <v>391</v>
      </c>
      <c r="E463" s="4" t="s">
        <v>364</v>
      </c>
      <c r="F463" s="4" t="s">
        <v>439</v>
      </c>
      <c r="G463" s="12">
        <v>44950</v>
      </c>
      <c r="H463" s="4" t="s">
        <v>356</v>
      </c>
      <c r="I463" s="67">
        <v>0.52278935185185205</v>
      </c>
      <c r="J463" s="4" t="s">
        <v>1134</v>
      </c>
      <c r="K463" s="12">
        <v>42971</v>
      </c>
      <c r="L463" s="4" t="s">
        <v>366</v>
      </c>
      <c r="M463" s="4" t="s">
        <v>358</v>
      </c>
      <c r="N463" s="4" t="s">
        <v>361</v>
      </c>
      <c r="O463" s="12" t="str">
        <f t="shared" ca="1" si="14"/>
        <v>7 ans, 8 mois</v>
      </c>
      <c r="P463" s="4" t="str">
        <f>VLOOKUP(B463,Effectif!B:I,6,0)</f>
        <v>Lise DE WITTE</v>
      </c>
      <c r="Q463" s="4" t="str">
        <f>VLOOKUP(B463,Effectif!B:I,8,0)</f>
        <v>DECB</v>
      </c>
      <c r="R463" s="4">
        <f>IFERROR(VLOOKUP(C463,Sales!B:G,6,0),"-")</f>
        <v>47</v>
      </c>
      <c r="S463" s="4" t="str">
        <f>IFERROR(VLOOKUP(C463,Recolt!B:H,3,0),"-")</f>
        <v>-</v>
      </c>
      <c r="T463" s="4">
        <f t="shared" si="15"/>
        <v>47</v>
      </c>
    </row>
    <row r="464" spans="1:20" hidden="1" x14ac:dyDescent="0.25">
      <c r="A464" s="4" t="s">
        <v>412</v>
      </c>
      <c r="B464" s="4" t="s">
        <v>538</v>
      </c>
      <c r="C464" s="4">
        <v>1034846803</v>
      </c>
      <c r="D464" s="4" t="s">
        <v>363</v>
      </c>
      <c r="E464" s="4" t="s">
        <v>364</v>
      </c>
      <c r="F464" s="4" t="s">
        <v>439</v>
      </c>
      <c r="G464" s="12">
        <v>44951</v>
      </c>
      <c r="H464" s="4" t="s">
        <v>356</v>
      </c>
      <c r="I464" s="67">
        <v>0.536446759259259</v>
      </c>
      <c r="J464" s="4" t="s">
        <v>1137</v>
      </c>
      <c r="K464" s="12">
        <v>42499</v>
      </c>
      <c r="L464" s="4" t="s">
        <v>366</v>
      </c>
      <c r="M464" s="4" t="s">
        <v>358</v>
      </c>
      <c r="N464" s="4" t="s">
        <v>361</v>
      </c>
      <c r="O464" s="12" t="str">
        <f t="shared" ca="1" si="14"/>
        <v>8 ans, 11 mois</v>
      </c>
      <c r="P464" s="4" t="str">
        <f>VLOOKUP(B464,Effectif!B:I,6,0)</f>
        <v>Lise DE WITTE</v>
      </c>
      <c r="Q464" s="4" t="str">
        <f>VLOOKUP(B464,Effectif!B:I,8,0)</f>
        <v>DECB</v>
      </c>
      <c r="R464" s="4">
        <f>IFERROR(VLOOKUP(C464,Sales!B:G,6,0),"-")</f>
        <v>97.24</v>
      </c>
      <c r="S464" s="4" t="str">
        <f>IFERROR(VLOOKUP(C464,Recolt!B:H,3,0),"-")</f>
        <v>-</v>
      </c>
      <c r="T464" s="4">
        <f t="shared" si="15"/>
        <v>97.24</v>
      </c>
    </row>
    <row r="465" spans="1:20" hidden="1" x14ac:dyDescent="0.25">
      <c r="A465" s="4" t="s">
        <v>412</v>
      </c>
      <c r="B465" s="4" t="s">
        <v>538</v>
      </c>
      <c r="C465" s="4">
        <v>1034853378</v>
      </c>
      <c r="D465" s="4" t="s">
        <v>363</v>
      </c>
      <c r="E465" s="4" t="s">
        <v>364</v>
      </c>
      <c r="F465" s="4" t="s">
        <v>439</v>
      </c>
      <c r="G465" s="12">
        <v>44952</v>
      </c>
      <c r="H465" s="4" t="s">
        <v>356</v>
      </c>
      <c r="I465" s="67">
        <v>0.40248842592592599</v>
      </c>
      <c r="J465" s="4" t="s">
        <v>1134</v>
      </c>
      <c r="K465" s="12">
        <v>43146</v>
      </c>
      <c r="L465" s="4" t="s">
        <v>366</v>
      </c>
      <c r="M465" s="4" t="s">
        <v>358</v>
      </c>
      <c r="N465" s="4" t="s">
        <v>361</v>
      </c>
      <c r="O465" s="12" t="str">
        <f t="shared" ca="1" si="14"/>
        <v>7 ans, 2 mois</v>
      </c>
      <c r="P465" s="4" t="str">
        <f>VLOOKUP(B465,Effectif!B:I,6,0)</f>
        <v>Lise DE WITTE</v>
      </c>
      <c r="Q465" s="4" t="str">
        <f>VLOOKUP(B465,Effectif!B:I,8,0)</f>
        <v>DECB</v>
      </c>
      <c r="R465" s="4">
        <f>IFERROR(VLOOKUP(C465,Sales!B:G,6,0),"-")</f>
        <v>165</v>
      </c>
      <c r="S465" s="4" t="str">
        <f>IFERROR(VLOOKUP(C465,Recolt!B:H,3,0),"-")</f>
        <v>-</v>
      </c>
      <c r="T465" s="4">
        <f t="shared" si="15"/>
        <v>165</v>
      </c>
    </row>
    <row r="466" spans="1:20" hidden="1" x14ac:dyDescent="0.25">
      <c r="A466" s="4" t="s">
        <v>412</v>
      </c>
      <c r="B466" s="4" t="s">
        <v>538</v>
      </c>
      <c r="C466" s="4">
        <v>1034853000</v>
      </c>
      <c r="D466" s="4" t="s">
        <v>377</v>
      </c>
      <c r="E466" s="4" t="s">
        <v>364</v>
      </c>
      <c r="F466" s="4" t="s">
        <v>439</v>
      </c>
      <c r="G466" s="12">
        <v>44953</v>
      </c>
      <c r="H466" s="4" t="s">
        <v>356</v>
      </c>
      <c r="I466" s="67">
        <v>0.51342592592592595</v>
      </c>
      <c r="J466" s="4" t="s">
        <v>1134</v>
      </c>
      <c r="K466" s="12">
        <v>43283</v>
      </c>
      <c r="L466" s="4" t="s">
        <v>366</v>
      </c>
      <c r="M466" s="4" t="s">
        <v>358</v>
      </c>
      <c r="N466" s="4" t="s">
        <v>361</v>
      </c>
      <c r="O466" s="12" t="str">
        <f t="shared" ca="1" si="14"/>
        <v>6 ans, 9 mois</v>
      </c>
      <c r="P466" s="4" t="str">
        <f>VLOOKUP(B466,Effectif!B:I,6,0)</f>
        <v>Lise DE WITTE</v>
      </c>
      <c r="Q466" s="4" t="str">
        <f>VLOOKUP(B466,Effectif!B:I,8,0)</f>
        <v>DECB</v>
      </c>
      <c r="R466" s="4">
        <f>IFERROR(VLOOKUP(C466,Sales!B:G,6,0),"-")</f>
        <v>265.70999999999998</v>
      </c>
      <c r="S466" s="4" t="str">
        <f>IFERROR(VLOOKUP(C466,Recolt!B:H,3,0),"-")</f>
        <v>-</v>
      </c>
      <c r="T466" s="4">
        <f t="shared" si="15"/>
        <v>265.70999999999998</v>
      </c>
    </row>
    <row r="467" spans="1:20" hidden="1" x14ac:dyDescent="0.25">
      <c r="A467" s="4" t="s">
        <v>412</v>
      </c>
      <c r="B467" s="4" t="s">
        <v>538</v>
      </c>
      <c r="C467" s="4">
        <v>1034845233</v>
      </c>
      <c r="D467" s="4" t="s">
        <v>377</v>
      </c>
      <c r="E467" s="4" t="s">
        <v>364</v>
      </c>
      <c r="F467" s="4" t="s">
        <v>439</v>
      </c>
      <c r="G467" s="12">
        <v>44954</v>
      </c>
      <c r="H467" s="4" t="s">
        <v>356</v>
      </c>
      <c r="I467" s="67">
        <v>0.52872685185185198</v>
      </c>
      <c r="J467" s="4" t="s">
        <v>1133</v>
      </c>
      <c r="K467" s="12">
        <v>43347</v>
      </c>
      <c r="L467" s="4" t="s">
        <v>366</v>
      </c>
      <c r="M467" s="4" t="s">
        <v>358</v>
      </c>
      <c r="N467" s="4" t="s">
        <v>361</v>
      </c>
      <c r="O467" s="12" t="str">
        <f t="shared" ca="1" si="14"/>
        <v>6 ans, 7 mois</v>
      </c>
      <c r="P467" s="4" t="str">
        <f>VLOOKUP(B467,Effectif!B:I,6,0)</f>
        <v>Lise DE WITTE</v>
      </c>
      <c r="Q467" s="4" t="str">
        <f>VLOOKUP(B467,Effectif!B:I,8,0)</f>
        <v>DECB</v>
      </c>
      <c r="R467" s="4">
        <f>IFERROR(VLOOKUP(C467,Sales!B:G,6,0),"-")</f>
        <v>46.79</v>
      </c>
      <c r="S467" s="4" t="str">
        <f>IFERROR(VLOOKUP(C467,Recolt!B:H,3,0),"-")</f>
        <v>-</v>
      </c>
      <c r="T467" s="4">
        <f t="shared" si="15"/>
        <v>46.79</v>
      </c>
    </row>
    <row r="468" spans="1:20" hidden="1" x14ac:dyDescent="0.25">
      <c r="A468" s="4" t="s">
        <v>412</v>
      </c>
      <c r="B468" s="4" t="s">
        <v>538</v>
      </c>
      <c r="C468" s="4">
        <v>1034851974</v>
      </c>
      <c r="D468" s="4" t="s">
        <v>372</v>
      </c>
      <c r="E468" s="4" t="s">
        <v>364</v>
      </c>
      <c r="F468" s="4" t="s">
        <v>439</v>
      </c>
      <c r="G468" s="12">
        <v>44955</v>
      </c>
      <c r="H468" s="4" t="s">
        <v>356</v>
      </c>
      <c r="I468" s="67">
        <v>0.47430555555555598</v>
      </c>
      <c r="J468" s="4" t="s">
        <v>1134</v>
      </c>
      <c r="K468" s="12">
        <v>43409</v>
      </c>
      <c r="L468" s="4" t="s">
        <v>366</v>
      </c>
      <c r="M468" s="4" t="s">
        <v>358</v>
      </c>
      <c r="N468" s="4" t="s">
        <v>359</v>
      </c>
      <c r="O468" s="12" t="str">
        <f t="shared" ca="1" si="14"/>
        <v>6 ans, 5 mois</v>
      </c>
      <c r="P468" s="4" t="str">
        <f>VLOOKUP(B468,Effectif!B:I,6,0)</f>
        <v>Lise DE WITTE</v>
      </c>
      <c r="Q468" s="4" t="str">
        <f>VLOOKUP(B468,Effectif!B:I,8,0)</f>
        <v>DECB</v>
      </c>
      <c r="R468" s="4">
        <f>IFERROR(VLOOKUP(C468,Sales!B:G,6,0),"-")</f>
        <v>60</v>
      </c>
      <c r="S468" s="4" t="str">
        <f>IFERROR(VLOOKUP(C468,Recolt!B:H,3,0),"-")</f>
        <v>-</v>
      </c>
      <c r="T468" s="4">
        <f t="shared" si="15"/>
        <v>60</v>
      </c>
    </row>
    <row r="469" spans="1:20" hidden="1" x14ac:dyDescent="0.25">
      <c r="A469" s="4" t="s">
        <v>412</v>
      </c>
      <c r="B469" s="4" t="s">
        <v>538</v>
      </c>
      <c r="C469" s="4">
        <v>1034863361</v>
      </c>
      <c r="D469" s="4" t="s">
        <v>377</v>
      </c>
      <c r="E469" s="4" t="s">
        <v>364</v>
      </c>
      <c r="F469" s="4" t="s">
        <v>439</v>
      </c>
      <c r="G469" s="12">
        <v>44956</v>
      </c>
      <c r="H469" s="4" t="s">
        <v>356</v>
      </c>
      <c r="I469" s="67">
        <v>0.50140046296296303</v>
      </c>
      <c r="J469" s="4" t="s">
        <v>1147</v>
      </c>
      <c r="K469" s="12">
        <v>43333</v>
      </c>
      <c r="L469" s="4" t="s">
        <v>366</v>
      </c>
      <c r="M469" s="4" t="s">
        <v>362</v>
      </c>
      <c r="O469" s="12" t="str">
        <f t="shared" ca="1" si="14"/>
        <v>6 ans, 8 mois</v>
      </c>
      <c r="P469" s="4" t="str">
        <f>VLOOKUP(B469,Effectif!B:I,6,0)</f>
        <v>Lise DE WITTE</v>
      </c>
      <c r="Q469" s="4" t="str">
        <f>VLOOKUP(B469,Effectif!B:I,8,0)</f>
        <v>DECB</v>
      </c>
      <c r="R469" s="4">
        <f>IFERROR(VLOOKUP(C469,Sales!B:G,6,0),"-")</f>
        <v>60</v>
      </c>
      <c r="S469" s="4" t="str">
        <f>IFERROR(VLOOKUP(C469,Recolt!B:H,3,0),"-")</f>
        <v>-</v>
      </c>
      <c r="T469" s="4">
        <f t="shared" si="15"/>
        <v>60</v>
      </c>
    </row>
    <row r="470" spans="1:20" hidden="1" x14ac:dyDescent="0.25">
      <c r="A470" s="4" t="s">
        <v>412</v>
      </c>
      <c r="B470" s="4" t="s">
        <v>538</v>
      </c>
      <c r="C470" s="4">
        <v>1034849568</v>
      </c>
      <c r="D470" s="4" t="s">
        <v>363</v>
      </c>
      <c r="E470" s="4" t="s">
        <v>364</v>
      </c>
      <c r="F470" s="4" t="s">
        <v>439</v>
      </c>
      <c r="G470" s="12">
        <v>44957</v>
      </c>
      <c r="H470" s="4" t="s">
        <v>356</v>
      </c>
      <c r="I470" s="67">
        <v>0.48900462962962998</v>
      </c>
      <c r="J470" s="4" t="s">
        <v>1134</v>
      </c>
      <c r="K470" s="12">
        <v>43438</v>
      </c>
      <c r="L470" s="4" t="s">
        <v>366</v>
      </c>
      <c r="M470" s="4" t="s">
        <v>358</v>
      </c>
      <c r="N470" s="4" t="s">
        <v>361</v>
      </c>
      <c r="O470" s="12" t="str">
        <f t="shared" ca="1" si="14"/>
        <v>6 ans, 4 mois</v>
      </c>
      <c r="P470" s="4" t="str">
        <f>VLOOKUP(B470,Effectif!B:I,6,0)</f>
        <v>Lise DE WITTE</v>
      </c>
      <c r="Q470" s="4" t="str">
        <f>VLOOKUP(B470,Effectif!B:I,8,0)</f>
        <v>DECB</v>
      </c>
      <c r="R470" s="4">
        <f>IFERROR(VLOOKUP(C470,Sales!B:G,6,0),"-")</f>
        <v>144</v>
      </c>
      <c r="S470" s="4" t="str">
        <f>IFERROR(VLOOKUP(C470,Recolt!B:H,3,0),"-")</f>
        <v>-</v>
      </c>
      <c r="T470" s="4">
        <f t="shared" si="15"/>
        <v>144</v>
      </c>
    </row>
    <row r="471" spans="1:20" hidden="1" x14ac:dyDescent="0.25">
      <c r="A471" s="4" t="s">
        <v>412</v>
      </c>
      <c r="B471" s="4" t="s">
        <v>538</v>
      </c>
      <c r="C471" s="4">
        <v>1034861361</v>
      </c>
      <c r="D471" s="4" t="s">
        <v>377</v>
      </c>
      <c r="E471" s="4" t="s">
        <v>364</v>
      </c>
      <c r="F471" s="4" t="s">
        <v>439</v>
      </c>
      <c r="G471" s="12">
        <v>44958</v>
      </c>
      <c r="H471" s="4" t="s">
        <v>356</v>
      </c>
      <c r="I471" s="67">
        <v>0.46719907407407402</v>
      </c>
      <c r="J471" s="4" t="s">
        <v>1137</v>
      </c>
      <c r="K471" s="12">
        <v>42485</v>
      </c>
      <c r="L471" s="4" t="s">
        <v>366</v>
      </c>
      <c r="M471" s="4" t="s">
        <v>358</v>
      </c>
      <c r="N471" s="4" t="s">
        <v>361</v>
      </c>
      <c r="O471" s="12" t="str">
        <f t="shared" ca="1" si="14"/>
        <v>8 ans, 0 mois</v>
      </c>
      <c r="P471" s="4" t="str">
        <f>VLOOKUP(B471,Effectif!B:I,6,0)</f>
        <v>Lise DE WITTE</v>
      </c>
      <c r="Q471" s="4" t="str">
        <f>VLOOKUP(B471,Effectif!B:I,8,0)</f>
        <v>DECB</v>
      </c>
      <c r="R471" s="4">
        <f>IFERROR(VLOOKUP(C471,Sales!B:G,6,0),"-")</f>
        <v>133.68</v>
      </c>
      <c r="S471" s="4" t="str">
        <f>IFERROR(VLOOKUP(C471,Recolt!B:H,3,0),"-")</f>
        <v>-</v>
      </c>
      <c r="T471" s="4">
        <f t="shared" si="15"/>
        <v>133.68</v>
      </c>
    </row>
    <row r="472" spans="1:20" hidden="1" x14ac:dyDescent="0.25">
      <c r="A472" s="4" t="s">
        <v>412</v>
      </c>
      <c r="B472" s="4" t="s">
        <v>538</v>
      </c>
      <c r="C472" s="4">
        <v>1034861798</v>
      </c>
      <c r="D472" s="4" t="s">
        <v>363</v>
      </c>
      <c r="E472" s="4" t="s">
        <v>364</v>
      </c>
      <c r="F472" s="4" t="s">
        <v>439</v>
      </c>
      <c r="G472" s="12">
        <v>44959</v>
      </c>
      <c r="H472" s="4" t="s">
        <v>356</v>
      </c>
      <c r="I472" s="67">
        <v>0.38488425925925901</v>
      </c>
      <c r="J472" s="4" t="s">
        <v>1134</v>
      </c>
      <c r="K472" s="12">
        <v>43367</v>
      </c>
      <c r="L472" s="4" t="s">
        <v>366</v>
      </c>
      <c r="M472" s="4" t="s">
        <v>358</v>
      </c>
      <c r="N472" s="4" t="s">
        <v>384</v>
      </c>
      <c r="O472" s="12" t="str">
        <f t="shared" ca="1" si="14"/>
        <v>6 ans, 7 mois</v>
      </c>
      <c r="P472" s="4" t="str">
        <f>VLOOKUP(B472,Effectif!B:I,6,0)</f>
        <v>Lise DE WITTE</v>
      </c>
      <c r="Q472" s="4" t="str">
        <f>VLOOKUP(B472,Effectif!B:I,8,0)</f>
        <v>DECB</v>
      </c>
      <c r="R472" s="4">
        <f>IFERROR(VLOOKUP(C472,Sales!B:G,6,0),"-")</f>
        <v>85.78</v>
      </c>
      <c r="S472" s="4" t="str">
        <f>IFERROR(VLOOKUP(C472,Recolt!B:H,3,0),"-")</f>
        <v>-</v>
      </c>
      <c r="T472" s="4">
        <f t="shared" si="15"/>
        <v>85.78</v>
      </c>
    </row>
    <row r="473" spans="1:20" hidden="1" x14ac:dyDescent="0.25">
      <c r="A473" s="4" t="s">
        <v>412</v>
      </c>
      <c r="B473" s="4" t="s">
        <v>538</v>
      </c>
      <c r="C473" s="4">
        <v>1034859033</v>
      </c>
      <c r="D473" s="4" t="s">
        <v>372</v>
      </c>
      <c r="E473" s="4" t="s">
        <v>364</v>
      </c>
      <c r="F473" s="4" t="s">
        <v>439</v>
      </c>
      <c r="G473" s="12">
        <v>44960</v>
      </c>
      <c r="H473" s="4" t="s">
        <v>356</v>
      </c>
      <c r="I473" s="67">
        <v>0.42430555555555599</v>
      </c>
      <c r="J473" s="4" t="s">
        <v>1134</v>
      </c>
      <c r="K473" s="12">
        <v>43248</v>
      </c>
      <c r="L473" s="4" t="s">
        <v>366</v>
      </c>
      <c r="M473" s="4" t="s">
        <v>358</v>
      </c>
      <c r="N473" s="4" t="s">
        <v>359</v>
      </c>
      <c r="O473" s="12" t="str">
        <f t="shared" ca="1" si="14"/>
        <v>6 ans, 11 mois</v>
      </c>
      <c r="P473" s="4" t="str">
        <f>VLOOKUP(B473,Effectif!B:I,6,0)</f>
        <v>Lise DE WITTE</v>
      </c>
      <c r="Q473" s="4" t="str">
        <f>VLOOKUP(B473,Effectif!B:I,8,0)</f>
        <v>DECB</v>
      </c>
      <c r="R473" s="4">
        <f>IFERROR(VLOOKUP(C473,Sales!B:G,6,0),"-")</f>
        <v>106</v>
      </c>
      <c r="S473" s="4" t="str">
        <f>IFERROR(VLOOKUP(C473,Recolt!B:H,3,0),"-")</f>
        <v>-</v>
      </c>
      <c r="T473" s="4">
        <f t="shared" si="15"/>
        <v>106</v>
      </c>
    </row>
    <row r="474" spans="1:20" hidden="1" x14ac:dyDescent="0.25">
      <c r="A474" s="4" t="s">
        <v>412</v>
      </c>
      <c r="B474" s="4" t="s">
        <v>538</v>
      </c>
      <c r="C474" s="4">
        <v>1034856370</v>
      </c>
      <c r="D474" s="4" t="s">
        <v>377</v>
      </c>
      <c r="E474" s="4" t="s">
        <v>364</v>
      </c>
      <c r="F474" s="4" t="s">
        <v>439</v>
      </c>
      <c r="G474" s="12">
        <v>44961</v>
      </c>
      <c r="H474" s="4" t="s">
        <v>356</v>
      </c>
      <c r="I474" s="67">
        <v>0.47048611111111099</v>
      </c>
      <c r="J474" s="4" t="s">
        <v>1137</v>
      </c>
      <c r="K474" s="12">
        <v>42405</v>
      </c>
      <c r="L474" s="4" t="s">
        <v>366</v>
      </c>
      <c r="M474" s="4" t="s">
        <v>358</v>
      </c>
      <c r="N474" s="4" t="s">
        <v>361</v>
      </c>
      <c r="O474" s="12" t="str">
        <f t="shared" ca="1" si="14"/>
        <v>9 ans, 2 mois</v>
      </c>
      <c r="P474" s="4" t="str">
        <f>VLOOKUP(B474,Effectif!B:I,6,0)</f>
        <v>Lise DE WITTE</v>
      </c>
      <c r="Q474" s="4" t="str">
        <f>VLOOKUP(B474,Effectif!B:I,8,0)</f>
        <v>DECB</v>
      </c>
      <c r="R474" s="4">
        <f>IFERROR(VLOOKUP(C474,Sales!B:G,6,0),"-")</f>
        <v>150</v>
      </c>
      <c r="S474" s="4" t="str">
        <f>IFERROR(VLOOKUP(C474,Recolt!B:H,3,0),"-")</f>
        <v>-</v>
      </c>
      <c r="T474" s="4">
        <f t="shared" si="15"/>
        <v>150</v>
      </c>
    </row>
    <row r="475" spans="1:20" hidden="1" x14ac:dyDescent="0.25">
      <c r="A475" s="4" t="s">
        <v>412</v>
      </c>
      <c r="B475" s="4" t="s">
        <v>538</v>
      </c>
      <c r="C475" s="4">
        <v>1034866852</v>
      </c>
      <c r="D475" s="4" t="s">
        <v>372</v>
      </c>
      <c r="E475" s="4" t="s">
        <v>364</v>
      </c>
      <c r="F475" s="4" t="s">
        <v>439</v>
      </c>
      <c r="G475" s="12">
        <v>44962</v>
      </c>
      <c r="H475" s="4" t="s">
        <v>356</v>
      </c>
      <c r="I475" s="67">
        <v>0.43925925925925902</v>
      </c>
      <c r="J475" s="4" t="s">
        <v>1135</v>
      </c>
      <c r="K475" s="12">
        <v>43158</v>
      </c>
      <c r="L475" s="4" t="s">
        <v>366</v>
      </c>
      <c r="M475" s="4" t="s">
        <v>358</v>
      </c>
      <c r="N475" s="4" t="s">
        <v>361</v>
      </c>
      <c r="O475" s="12" t="str">
        <f t="shared" ca="1" si="14"/>
        <v>7 ans, 2 mois</v>
      </c>
      <c r="P475" s="4" t="str">
        <f>VLOOKUP(B475,Effectif!B:I,6,0)</f>
        <v>Lise DE WITTE</v>
      </c>
      <c r="Q475" s="4" t="str">
        <f>VLOOKUP(B475,Effectif!B:I,8,0)</f>
        <v>DECB</v>
      </c>
      <c r="R475" s="4">
        <f>IFERROR(VLOOKUP(C475,Sales!B:G,6,0),"-")</f>
        <v>105</v>
      </c>
      <c r="S475" s="4" t="str">
        <f>IFERROR(VLOOKUP(C475,Recolt!B:H,3,0),"-")</f>
        <v>-</v>
      </c>
      <c r="T475" s="4">
        <f t="shared" si="15"/>
        <v>105</v>
      </c>
    </row>
    <row r="476" spans="1:20" hidden="1" x14ac:dyDescent="0.25">
      <c r="A476" s="4" t="s">
        <v>412</v>
      </c>
      <c r="B476" s="4" t="s">
        <v>538</v>
      </c>
      <c r="C476" s="4">
        <v>1034867047</v>
      </c>
      <c r="D476" s="4" t="s">
        <v>372</v>
      </c>
      <c r="E476" s="4" t="s">
        <v>364</v>
      </c>
      <c r="F476" s="4" t="s">
        <v>439</v>
      </c>
      <c r="G476" s="12">
        <v>44963</v>
      </c>
      <c r="H476" s="4" t="s">
        <v>356</v>
      </c>
      <c r="I476" s="67">
        <v>0.51153935185185195</v>
      </c>
      <c r="J476" s="4" t="s">
        <v>1134</v>
      </c>
      <c r="K476" s="12">
        <v>43310</v>
      </c>
      <c r="L476" s="4" t="s">
        <v>366</v>
      </c>
      <c r="M476" s="4" t="s">
        <v>358</v>
      </c>
      <c r="N476" s="4" t="s">
        <v>384</v>
      </c>
      <c r="O476" s="12" t="str">
        <f t="shared" ca="1" si="14"/>
        <v>6 ans, 9 mois</v>
      </c>
      <c r="P476" s="4" t="str">
        <f>VLOOKUP(B476,Effectif!B:I,6,0)</f>
        <v>Lise DE WITTE</v>
      </c>
      <c r="Q476" s="4" t="str">
        <f>VLOOKUP(B476,Effectif!B:I,8,0)</f>
        <v>DECB</v>
      </c>
      <c r="R476" s="4">
        <f>IFERROR(VLOOKUP(C476,Sales!B:G,6,0),"-")</f>
        <v>20</v>
      </c>
      <c r="S476" s="4" t="str">
        <f>IFERROR(VLOOKUP(C476,Recolt!B:H,3,0),"-")</f>
        <v>-</v>
      </c>
      <c r="T476" s="4">
        <f t="shared" si="15"/>
        <v>20</v>
      </c>
    </row>
    <row r="477" spans="1:20" hidden="1" x14ac:dyDescent="0.25">
      <c r="A477" s="4" t="s">
        <v>412</v>
      </c>
      <c r="B477" s="4" t="s">
        <v>538</v>
      </c>
      <c r="C477" s="4">
        <v>1034865363</v>
      </c>
      <c r="D477" s="4" t="s">
        <v>363</v>
      </c>
      <c r="E477" s="4" t="s">
        <v>364</v>
      </c>
      <c r="F477" s="4" t="s">
        <v>439</v>
      </c>
      <c r="G477" s="12">
        <v>44964</v>
      </c>
      <c r="H477" s="4" t="s">
        <v>356</v>
      </c>
      <c r="I477" s="67">
        <v>0.448738425925926</v>
      </c>
      <c r="J477" s="4" t="s">
        <v>1135</v>
      </c>
      <c r="K477" s="12">
        <v>42772</v>
      </c>
      <c r="L477" s="4" t="s">
        <v>366</v>
      </c>
      <c r="M477" s="4" t="s">
        <v>358</v>
      </c>
      <c r="N477" s="4" t="s">
        <v>384</v>
      </c>
      <c r="O477" s="12" t="str">
        <f t="shared" ca="1" si="14"/>
        <v>8 ans, 2 mois</v>
      </c>
      <c r="P477" s="4" t="str">
        <f>VLOOKUP(B477,Effectif!B:I,6,0)</f>
        <v>Lise DE WITTE</v>
      </c>
      <c r="Q477" s="4" t="str">
        <f>VLOOKUP(B477,Effectif!B:I,8,0)</f>
        <v>DECB</v>
      </c>
      <c r="R477" s="4">
        <f>IFERROR(VLOOKUP(C477,Sales!B:G,6,0),"-")</f>
        <v>44</v>
      </c>
      <c r="S477" s="4" t="str">
        <f>IFERROR(VLOOKUP(C477,Recolt!B:H,3,0),"-")</f>
        <v>-</v>
      </c>
      <c r="T477" s="4">
        <f t="shared" si="15"/>
        <v>44</v>
      </c>
    </row>
    <row r="478" spans="1:20" hidden="1" x14ac:dyDescent="0.25">
      <c r="A478" s="4" t="s">
        <v>412</v>
      </c>
      <c r="B478" s="4" t="s">
        <v>538</v>
      </c>
      <c r="C478" s="4">
        <v>1034847571</v>
      </c>
      <c r="D478" s="4" t="s">
        <v>377</v>
      </c>
      <c r="E478" s="4" t="s">
        <v>364</v>
      </c>
      <c r="F478" s="4" t="s">
        <v>439</v>
      </c>
      <c r="G478" s="12">
        <v>44965</v>
      </c>
      <c r="H478" s="4" t="s">
        <v>356</v>
      </c>
      <c r="I478" s="67">
        <v>0.405173611111111</v>
      </c>
      <c r="J478" s="4" t="s">
        <v>1133</v>
      </c>
      <c r="K478" s="12">
        <v>42760</v>
      </c>
      <c r="L478" s="4" t="s">
        <v>366</v>
      </c>
      <c r="M478" s="4" t="s">
        <v>358</v>
      </c>
      <c r="N478" s="4" t="s">
        <v>361</v>
      </c>
      <c r="O478" s="12" t="str">
        <f t="shared" ca="1" si="14"/>
        <v>8 ans, 3 mois</v>
      </c>
      <c r="P478" s="4" t="str">
        <f>VLOOKUP(B478,Effectif!B:I,6,0)</f>
        <v>Lise DE WITTE</v>
      </c>
      <c r="Q478" s="4" t="str">
        <f>VLOOKUP(B478,Effectif!B:I,8,0)</f>
        <v>DECB</v>
      </c>
      <c r="R478" s="4">
        <f>IFERROR(VLOOKUP(C478,Sales!B:G,6,0),"-")</f>
        <v>64.790000000000006</v>
      </c>
      <c r="S478" s="4" t="str">
        <f>IFERROR(VLOOKUP(C478,Recolt!B:H,3,0),"-")</f>
        <v>-</v>
      </c>
      <c r="T478" s="4">
        <f t="shared" si="15"/>
        <v>64.790000000000006</v>
      </c>
    </row>
    <row r="479" spans="1:20" hidden="1" x14ac:dyDescent="0.25">
      <c r="A479" s="4" t="s">
        <v>412</v>
      </c>
      <c r="B479" s="4" t="s">
        <v>538</v>
      </c>
      <c r="C479" s="4">
        <v>1034852080</v>
      </c>
      <c r="D479" s="4" t="s">
        <v>363</v>
      </c>
      <c r="E479" s="4" t="s">
        <v>364</v>
      </c>
      <c r="F479" s="4" t="s">
        <v>439</v>
      </c>
      <c r="G479" s="12">
        <v>44966</v>
      </c>
      <c r="H479" s="4" t="s">
        <v>356</v>
      </c>
      <c r="I479" s="67">
        <v>0.44366898148148098</v>
      </c>
      <c r="J479" s="4" t="s">
        <v>1134</v>
      </c>
      <c r="K479" s="12">
        <v>43041</v>
      </c>
      <c r="L479" s="4" t="s">
        <v>366</v>
      </c>
      <c r="M479" s="4" t="s">
        <v>358</v>
      </c>
      <c r="N479" s="4" t="s">
        <v>361</v>
      </c>
      <c r="O479" s="12" t="str">
        <f t="shared" ca="1" si="14"/>
        <v>7 ans, 5 mois</v>
      </c>
      <c r="P479" s="4" t="str">
        <f>VLOOKUP(B479,Effectif!B:I,6,0)</f>
        <v>Lise DE WITTE</v>
      </c>
      <c r="Q479" s="4" t="str">
        <f>VLOOKUP(B479,Effectif!B:I,8,0)</f>
        <v>DECB</v>
      </c>
      <c r="R479" s="4">
        <f>IFERROR(VLOOKUP(C479,Sales!B:G,6,0),"-")</f>
        <v>53</v>
      </c>
      <c r="S479" s="4" t="str">
        <f>IFERROR(VLOOKUP(C479,Recolt!B:H,3,0),"-")</f>
        <v>-</v>
      </c>
      <c r="T479" s="4">
        <f t="shared" si="15"/>
        <v>53</v>
      </c>
    </row>
    <row r="480" spans="1:20" hidden="1" x14ac:dyDescent="0.25">
      <c r="A480" s="4" t="s">
        <v>412</v>
      </c>
      <c r="B480" s="4" t="s">
        <v>538</v>
      </c>
      <c r="C480" s="4">
        <v>1034849779</v>
      </c>
      <c r="D480" s="4" t="s">
        <v>363</v>
      </c>
      <c r="E480" s="4" t="s">
        <v>364</v>
      </c>
      <c r="F480" s="4" t="s">
        <v>439</v>
      </c>
      <c r="G480" s="12">
        <v>44967</v>
      </c>
      <c r="H480" s="4" t="s">
        <v>356</v>
      </c>
      <c r="I480" s="67">
        <v>0.49696759259259299</v>
      </c>
      <c r="J480" s="4" t="s">
        <v>1133</v>
      </c>
      <c r="K480" s="12">
        <v>43385</v>
      </c>
      <c r="L480" s="4" t="s">
        <v>366</v>
      </c>
      <c r="M480" s="4" t="s">
        <v>358</v>
      </c>
      <c r="N480" s="4" t="s">
        <v>359</v>
      </c>
      <c r="O480" s="12" t="str">
        <f t="shared" ca="1" si="14"/>
        <v>6 ans, 6 mois</v>
      </c>
      <c r="P480" s="4" t="str">
        <f>VLOOKUP(B480,Effectif!B:I,6,0)</f>
        <v>Lise DE WITTE</v>
      </c>
      <c r="Q480" s="4" t="str">
        <f>VLOOKUP(B480,Effectif!B:I,8,0)</f>
        <v>DECB</v>
      </c>
      <c r="R480" s="4">
        <f>IFERROR(VLOOKUP(C480,Sales!B:G,6,0),"-")</f>
        <v>50</v>
      </c>
      <c r="S480" s="4" t="str">
        <f>IFERROR(VLOOKUP(C480,Recolt!B:H,3,0),"-")</f>
        <v>-</v>
      </c>
      <c r="T480" s="4">
        <f t="shared" si="15"/>
        <v>50</v>
      </c>
    </row>
    <row r="481" spans="1:20" hidden="1" x14ac:dyDescent="0.25">
      <c r="A481" s="4" t="s">
        <v>412</v>
      </c>
      <c r="B481" s="4" t="s">
        <v>538</v>
      </c>
      <c r="C481" s="4">
        <v>1034858471</v>
      </c>
      <c r="D481" s="4" t="s">
        <v>363</v>
      </c>
      <c r="E481" s="4" t="s">
        <v>364</v>
      </c>
      <c r="F481" s="4" t="s">
        <v>439</v>
      </c>
      <c r="G481" s="12">
        <v>44968</v>
      </c>
      <c r="H481" s="4" t="s">
        <v>356</v>
      </c>
      <c r="I481" s="67">
        <v>0.49960648148148201</v>
      </c>
      <c r="J481" s="4" t="s">
        <v>1134</v>
      </c>
      <c r="K481" s="12">
        <v>43369</v>
      </c>
      <c r="L481" s="4" t="s">
        <v>366</v>
      </c>
      <c r="M481" s="4" t="s">
        <v>358</v>
      </c>
      <c r="N481" s="4" t="s">
        <v>359</v>
      </c>
      <c r="O481" s="12" t="str">
        <f t="shared" ca="1" si="14"/>
        <v>6 ans, 7 mois</v>
      </c>
      <c r="P481" s="4" t="str">
        <f>VLOOKUP(B481,Effectif!B:I,6,0)</f>
        <v>Lise DE WITTE</v>
      </c>
      <c r="Q481" s="4" t="str">
        <f>VLOOKUP(B481,Effectif!B:I,8,0)</f>
        <v>DECB</v>
      </c>
      <c r="R481" s="4">
        <f>IFERROR(VLOOKUP(C481,Sales!B:G,6,0),"-")</f>
        <v>126</v>
      </c>
      <c r="S481" s="4" t="str">
        <f>IFERROR(VLOOKUP(C481,Recolt!B:H,3,0),"-")</f>
        <v>-</v>
      </c>
      <c r="T481" s="4">
        <f t="shared" si="15"/>
        <v>126</v>
      </c>
    </row>
    <row r="482" spans="1:20" hidden="1" x14ac:dyDescent="0.25">
      <c r="A482" s="4" t="s">
        <v>412</v>
      </c>
      <c r="B482" s="4" t="s">
        <v>538</v>
      </c>
      <c r="C482" s="4">
        <v>1034851960</v>
      </c>
      <c r="D482" s="4" t="s">
        <v>363</v>
      </c>
      <c r="E482" s="4" t="s">
        <v>364</v>
      </c>
      <c r="F482" s="4" t="s">
        <v>439</v>
      </c>
      <c r="G482" s="12">
        <v>44969</v>
      </c>
      <c r="H482" s="4" t="s">
        <v>356</v>
      </c>
      <c r="I482" s="67">
        <v>0.51780092592592597</v>
      </c>
      <c r="J482" s="4" t="s">
        <v>1135</v>
      </c>
      <c r="K482" s="12">
        <v>42611</v>
      </c>
      <c r="L482" s="4" t="s">
        <v>366</v>
      </c>
      <c r="M482" s="4" t="s">
        <v>358</v>
      </c>
      <c r="N482" s="4" t="s">
        <v>361</v>
      </c>
      <c r="O482" s="12" t="str">
        <f t="shared" ca="1" si="14"/>
        <v>8 ans, 8 mois</v>
      </c>
      <c r="P482" s="4" t="str">
        <f>VLOOKUP(B482,Effectif!B:I,6,0)</f>
        <v>Lise DE WITTE</v>
      </c>
      <c r="Q482" s="4" t="str">
        <f>VLOOKUP(B482,Effectif!B:I,8,0)</f>
        <v>DECB</v>
      </c>
      <c r="R482" s="4">
        <f>IFERROR(VLOOKUP(C482,Sales!B:G,6,0),"-")</f>
        <v>80.84</v>
      </c>
      <c r="S482" s="4" t="str">
        <f>IFERROR(VLOOKUP(C482,Recolt!B:H,3,0),"-")</f>
        <v>-</v>
      </c>
      <c r="T482" s="4">
        <f t="shared" si="15"/>
        <v>80.84</v>
      </c>
    </row>
    <row r="483" spans="1:20" hidden="1" x14ac:dyDescent="0.25">
      <c r="A483" s="4" t="s">
        <v>412</v>
      </c>
      <c r="B483" s="4" t="s">
        <v>538</v>
      </c>
      <c r="C483" s="4">
        <v>1034857230</v>
      </c>
      <c r="D483" s="4" t="s">
        <v>363</v>
      </c>
      <c r="E483" s="4" t="s">
        <v>364</v>
      </c>
      <c r="F483" s="4" t="s">
        <v>439</v>
      </c>
      <c r="G483" s="12">
        <v>44970</v>
      </c>
      <c r="H483" s="4" t="s">
        <v>356</v>
      </c>
      <c r="I483" s="67">
        <v>0.43302083333333302</v>
      </c>
      <c r="J483" s="4" t="s">
        <v>1137</v>
      </c>
      <c r="K483" s="12">
        <v>42731</v>
      </c>
      <c r="L483" s="4" t="s">
        <v>366</v>
      </c>
      <c r="M483" s="4" t="s">
        <v>358</v>
      </c>
      <c r="N483" s="4" t="s">
        <v>361</v>
      </c>
      <c r="O483" s="12" t="str">
        <f t="shared" ref="O483:O546" ca="1" si="16">YEAR(TODAY())-YEAR(K483)-IF(MONTH(TODAY())&lt;MONTH(K483),1,IF(AND(MONTH(TODAY())=MONTH(K483),DAY(TODAY())&lt;DAY(K483)),1,0)) &amp; " ans, " &amp; MONTH(TODAY())-MONTH(K483)+IF(MONTH(TODAY())&lt;MONTH(K483),12,0) &amp; " mois"</f>
        <v>8 ans, 4 mois</v>
      </c>
      <c r="P483" s="4" t="str">
        <f>VLOOKUP(B483,Effectif!B:I,6,0)</f>
        <v>Lise DE WITTE</v>
      </c>
      <c r="Q483" s="4" t="str">
        <f>VLOOKUP(B483,Effectif!B:I,8,0)</f>
        <v>DECB</v>
      </c>
      <c r="R483" s="4">
        <f>IFERROR(VLOOKUP(C483,Sales!B:G,6,0),"-")</f>
        <v>130</v>
      </c>
      <c r="S483" s="4" t="str">
        <f>IFERROR(VLOOKUP(C483,Recolt!B:H,3,0),"-")</f>
        <v>-</v>
      </c>
      <c r="T483" s="4">
        <f t="shared" si="15"/>
        <v>130</v>
      </c>
    </row>
    <row r="484" spans="1:20" hidden="1" x14ac:dyDescent="0.25">
      <c r="A484" s="4" t="s">
        <v>412</v>
      </c>
      <c r="B484" s="4" t="s">
        <v>538</v>
      </c>
      <c r="C484" s="4">
        <v>1034848921</v>
      </c>
      <c r="D484" s="4" t="s">
        <v>370</v>
      </c>
      <c r="E484" s="4" t="s">
        <v>364</v>
      </c>
      <c r="F484" s="4" t="s">
        <v>439</v>
      </c>
      <c r="G484" s="12">
        <v>44971</v>
      </c>
      <c r="H484" s="4" t="s">
        <v>356</v>
      </c>
      <c r="I484" s="67">
        <v>0.37835648148148099</v>
      </c>
      <c r="J484" s="4" t="s">
        <v>1134</v>
      </c>
      <c r="K484" s="12">
        <v>42852</v>
      </c>
      <c r="L484" s="4" t="s">
        <v>366</v>
      </c>
      <c r="M484" s="4" t="s">
        <v>358</v>
      </c>
      <c r="N484" s="4" t="s">
        <v>361</v>
      </c>
      <c r="O484" s="12" t="str">
        <f t="shared" ca="1" si="16"/>
        <v>7 ans, 0 mois</v>
      </c>
      <c r="P484" s="4" t="str">
        <f>VLOOKUP(B484,Effectif!B:I,6,0)</f>
        <v>Lise DE WITTE</v>
      </c>
      <c r="Q484" s="4" t="str">
        <f>VLOOKUP(B484,Effectif!B:I,8,0)</f>
        <v>DECB</v>
      </c>
      <c r="R484" s="4">
        <f>IFERROR(VLOOKUP(C484,Sales!B:G,6,0),"-")</f>
        <v>421</v>
      </c>
      <c r="S484" s="4" t="str">
        <f>IFERROR(VLOOKUP(C484,Recolt!B:H,3,0),"-")</f>
        <v>-</v>
      </c>
      <c r="T484" s="4">
        <f t="shared" si="15"/>
        <v>421</v>
      </c>
    </row>
    <row r="485" spans="1:20" hidden="1" x14ac:dyDescent="0.25">
      <c r="A485" s="4" t="s">
        <v>412</v>
      </c>
      <c r="B485" s="4" t="s">
        <v>538</v>
      </c>
      <c r="C485" s="4">
        <v>1034853740</v>
      </c>
      <c r="D485" s="4" t="s">
        <v>377</v>
      </c>
      <c r="E485" s="4" t="s">
        <v>364</v>
      </c>
      <c r="F485" s="4" t="s">
        <v>439</v>
      </c>
      <c r="G485" s="12">
        <v>44972</v>
      </c>
      <c r="H485" s="4" t="s">
        <v>356</v>
      </c>
      <c r="I485" s="67">
        <v>0.48317129629629602</v>
      </c>
      <c r="J485" s="4" t="s">
        <v>1136</v>
      </c>
      <c r="K485" s="12">
        <v>43186</v>
      </c>
      <c r="L485" s="4" t="s">
        <v>366</v>
      </c>
      <c r="M485" s="4" t="s">
        <v>358</v>
      </c>
      <c r="N485" s="4" t="s">
        <v>361</v>
      </c>
      <c r="O485" s="12" t="str">
        <f t="shared" ca="1" si="16"/>
        <v>7 ans, 1 mois</v>
      </c>
      <c r="P485" s="4" t="str">
        <f>VLOOKUP(B485,Effectif!B:I,6,0)</f>
        <v>Lise DE WITTE</v>
      </c>
      <c r="Q485" s="4" t="str">
        <f>VLOOKUP(B485,Effectif!B:I,8,0)</f>
        <v>DECB</v>
      </c>
      <c r="R485" s="4">
        <f>IFERROR(VLOOKUP(C485,Sales!B:G,6,0),"-")</f>
        <v>27.67</v>
      </c>
      <c r="S485" s="4" t="str">
        <f>IFERROR(VLOOKUP(C485,Recolt!B:H,3,0),"-")</f>
        <v>-</v>
      </c>
      <c r="T485" s="4">
        <f t="shared" si="15"/>
        <v>27.67</v>
      </c>
    </row>
    <row r="486" spans="1:20" hidden="1" x14ac:dyDescent="0.25">
      <c r="A486" s="4" t="s">
        <v>412</v>
      </c>
      <c r="B486" s="4" t="s">
        <v>538</v>
      </c>
      <c r="C486" s="4">
        <v>1034853737</v>
      </c>
      <c r="D486" s="4" t="s">
        <v>377</v>
      </c>
      <c r="E486" s="4" t="s">
        <v>364</v>
      </c>
      <c r="F486" s="4" t="s">
        <v>439</v>
      </c>
      <c r="G486" s="12">
        <v>44973</v>
      </c>
      <c r="H486" s="4" t="s">
        <v>356</v>
      </c>
      <c r="I486" s="67">
        <v>0.44052083333333297</v>
      </c>
      <c r="J486" s="4" t="s">
        <v>1133</v>
      </c>
      <c r="K486" s="12">
        <v>43124</v>
      </c>
      <c r="L486" s="4" t="s">
        <v>366</v>
      </c>
      <c r="M486" s="4" t="s">
        <v>358</v>
      </c>
      <c r="N486" s="4" t="s">
        <v>361</v>
      </c>
      <c r="O486" s="12" t="str">
        <f t="shared" ca="1" si="16"/>
        <v>7 ans, 3 mois</v>
      </c>
      <c r="P486" s="4" t="str">
        <f>VLOOKUP(B486,Effectif!B:I,6,0)</f>
        <v>Lise DE WITTE</v>
      </c>
      <c r="Q486" s="4" t="str">
        <f>VLOOKUP(B486,Effectif!B:I,8,0)</f>
        <v>DECB</v>
      </c>
      <c r="R486" s="4">
        <f>IFERROR(VLOOKUP(C486,Sales!B:G,6,0),"-")</f>
        <v>165.72</v>
      </c>
      <c r="S486" s="4" t="str">
        <f>IFERROR(VLOOKUP(C486,Recolt!B:H,3,0),"-")</f>
        <v>-</v>
      </c>
      <c r="T486" s="4">
        <f t="shared" si="15"/>
        <v>165.72</v>
      </c>
    </row>
    <row r="487" spans="1:20" hidden="1" x14ac:dyDescent="0.25">
      <c r="A487" s="4" t="s">
        <v>412</v>
      </c>
      <c r="B487" s="4" t="s">
        <v>538</v>
      </c>
      <c r="C487" s="4">
        <v>1034867916</v>
      </c>
      <c r="D487" s="4" t="s">
        <v>377</v>
      </c>
      <c r="E487" s="4" t="s">
        <v>364</v>
      </c>
      <c r="F487" s="4" t="s">
        <v>439</v>
      </c>
      <c r="G487" s="12">
        <v>44974</v>
      </c>
      <c r="H487" s="4" t="s">
        <v>356</v>
      </c>
      <c r="I487" s="67">
        <v>0.46019675925925901</v>
      </c>
      <c r="J487" s="4" t="s">
        <v>1134</v>
      </c>
      <c r="K487" s="12">
        <v>43426</v>
      </c>
      <c r="L487" s="4" t="s">
        <v>366</v>
      </c>
      <c r="M487" s="4" t="s">
        <v>358</v>
      </c>
      <c r="N487" s="4" t="s">
        <v>359</v>
      </c>
      <c r="O487" s="12" t="str">
        <f t="shared" ca="1" si="16"/>
        <v>6 ans, 5 mois</v>
      </c>
      <c r="P487" s="4" t="str">
        <f>VLOOKUP(B487,Effectif!B:I,6,0)</f>
        <v>Lise DE WITTE</v>
      </c>
      <c r="Q487" s="4" t="str">
        <f>VLOOKUP(B487,Effectif!B:I,8,0)</f>
        <v>DECB</v>
      </c>
      <c r="R487" s="4">
        <f>IFERROR(VLOOKUP(C487,Sales!B:G,6,0),"-")</f>
        <v>386.26</v>
      </c>
      <c r="S487" s="4" t="str">
        <f>IFERROR(VLOOKUP(C487,Recolt!B:H,3,0),"-")</f>
        <v>-</v>
      </c>
      <c r="T487" s="4">
        <f t="shared" si="15"/>
        <v>386.26</v>
      </c>
    </row>
    <row r="488" spans="1:20" hidden="1" x14ac:dyDescent="0.25">
      <c r="A488" s="4" t="s">
        <v>412</v>
      </c>
      <c r="B488" s="4" t="s">
        <v>538</v>
      </c>
      <c r="C488" s="4">
        <v>1034849782</v>
      </c>
      <c r="D488" s="4" t="s">
        <v>363</v>
      </c>
      <c r="E488" s="4" t="s">
        <v>364</v>
      </c>
      <c r="F488" s="4" t="s">
        <v>439</v>
      </c>
      <c r="G488" s="12">
        <v>44975</v>
      </c>
      <c r="H488" s="4" t="s">
        <v>356</v>
      </c>
      <c r="I488" s="67">
        <v>0.53804398148148103</v>
      </c>
      <c r="J488" s="4" t="s">
        <v>1137</v>
      </c>
      <c r="K488" s="12">
        <v>42499</v>
      </c>
      <c r="L488" s="4" t="s">
        <v>366</v>
      </c>
      <c r="M488" s="4" t="s">
        <v>358</v>
      </c>
      <c r="N488" s="4" t="s">
        <v>361</v>
      </c>
      <c r="O488" s="12" t="str">
        <f t="shared" ca="1" si="16"/>
        <v>8 ans, 11 mois</v>
      </c>
      <c r="P488" s="4" t="str">
        <f>VLOOKUP(B488,Effectif!B:I,6,0)</f>
        <v>Lise DE WITTE</v>
      </c>
      <c r="Q488" s="4" t="str">
        <f>VLOOKUP(B488,Effectif!B:I,8,0)</f>
        <v>DECB</v>
      </c>
      <c r="R488" s="4">
        <f>IFERROR(VLOOKUP(C488,Sales!B:G,6,0),"-")</f>
        <v>71</v>
      </c>
      <c r="S488" s="4" t="str">
        <f>IFERROR(VLOOKUP(C488,Recolt!B:H,3,0),"-")</f>
        <v>-</v>
      </c>
      <c r="T488" s="4">
        <f t="shared" si="15"/>
        <v>71</v>
      </c>
    </row>
    <row r="489" spans="1:20" hidden="1" x14ac:dyDescent="0.25">
      <c r="A489" s="4" t="s">
        <v>412</v>
      </c>
      <c r="B489" s="4" t="s">
        <v>538</v>
      </c>
      <c r="C489" s="4">
        <v>1034856294</v>
      </c>
      <c r="D489" s="4" t="s">
        <v>354</v>
      </c>
      <c r="E489" s="4" t="s">
        <v>355</v>
      </c>
      <c r="F489" s="4" t="s">
        <v>439</v>
      </c>
      <c r="G489" s="12">
        <v>44976</v>
      </c>
      <c r="H489" s="4" t="s">
        <v>356</v>
      </c>
      <c r="I489" s="67">
        <v>0.447199074074074</v>
      </c>
      <c r="J489" s="4" t="s">
        <v>1133</v>
      </c>
      <c r="K489" s="12">
        <v>43187</v>
      </c>
      <c r="L489" s="4" t="s">
        <v>366</v>
      </c>
      <c r="M489" s="4" t="s">
        <v>358</v>
      </c>
      <c r="N489" s="4" t="s">
        <v>359</v>
      </c>
      <c r="O489" s="12" t="str">
        <f t="shared" ca="1" si="16"/>
        <v>7 ans, 1 mois</v>
      </c>
      <c r="P489" s="4" t="str">
        <f>VLOOKUP(B489,Effectif!B:I,6,0)</f>
        <v>Lise DE WITTE</v>
      </c>
      <c r="Q489" s="4" t="str">
        <f>VLOOKUP(B489,Effectif!B:I,8,0)</f>
        <v>DECB</v>
      </c>
      <c r="R489" s="4">
        <f>IFERROR(VLOOKUP(C489,Sales!B:G,6,0),"-")</f>
        <v>40</v>
      </c>
      <c r="S489" s="4" t="str">
        <f>IFERROR(VLOOKUP(C489,Recolt!B:H,3,0),"-")</f>
        <v>-</v>
      </c>
      <c r="T489" s="4">
        <f t="shared" si="15"/>
        <v>40</v>
      </c>
    </row>
    <row r="490" spans="1:20" hidden="1" x14ac:dyDescent="0.25">
      <c r="A490" s="4" t="s">
        <v>412</v>
      </c>
      <c r="B490" s="4" t="s">
        <v>557</v>
      </c>
      <c r="C490" s="4">
        <v>1034848587</v>
      </c>
      <c r="D490" s="4" t="s">
        <v>363</v>
      </c>
      <c r="E490" s="4" t="s">
        <v>364</v>
      </c>
      <c r="F490" s="4" t="s">
        <v>439</v>
      </c>
      <c r="G490" s="12">
        <v>44977</v>
      </c>
      <c r="H490" s="4" t="s">
        <v>356</v>
      </c>
      <c r="I490" s="67">
        <v>0.48493055555555598</v>
      </c>
      <c r="J490" s="4" t="s">
        <v>1134</v>
      </c>
      <c r="K490" s="12">
        <v>43049</v>
      </c>
      <c r="L490" s="4" t="s">
        <v>366</v>
      </c>
      <c r="M490" s="4" t="s">
        <v>358</v>
      </c>
      <c r="N490" s="4" t="s">
        <v>359</v>
      </c>
      <c r="O490" s="12" t="str">
        <f t="shared" ca="1" si="16"/>
        <v>7 ans, 5 mois</v>
      </c>
      <c r="P490" s="4" t="str">
        <f>VLOOKUP(B490,Effectif!B:I,6,0)</f>
        <v>Lise DE WITTE</v>
      </c>
      <c r="Q490" s="4" t="str">
        <f>VLOOKUP(B490,Effectif!B:I,8,0)</f>
        <v>DECB</v>
      </c>
      <c r="R490" s="4">
        <f>IFERROR(VLOOKUP(C490,Sales!B:G,6,0),"-")</f>
        <v>30</v>
      </c>
      <c r="S490" s="4" t="str">
        <f>IFERROR(VLOOKUP(C490,Recolt!B:H,3,0),"-")</f>
        <v>-</v>
      </c>
      <c r="T490" s="4">
        <f t="shared" si="15"/>
        <v>30</v>
      </c>
    </row>
    <row r="491" spans="1:20" hidden="1" x14ac:dyDescent="0.25">
      <c r="A491" s="4" t="s">
        <v>412</v>
      </c>
      <c r="B491" s="4" t="s">
        <v>557</v>
      </c>
      <c r="C491" s="4">
        <v>1034867229</v>
      </c>
      <c r="D491" s="4" t="s">
        <v>372</v>
      </c>
      <c r="E491" s="4" t="s">
        <v>364</v>
      </c>
      <c r="F491" s="4" t="s">
        <v>439</v>
      </c>
      <c r="G491" s="12">
        <v>44978</v>
      </c>
      <c r="H491" s="4" t="s">
        <v>356</v>
      </c>
      <c r="I491" s="67">
        <v>0.53693287037036996</v>
      </c>
      <c r="J491" s="4" t="s">
        <v>1135</v>
      </c>
      <c r="K491" s="12">
        <v>43447</v>
      </c>
      <c r="L491" s="4" t="s">
        <v>366</v>
      </c>
      <c r="M491" s="4" t="s">
        <v>358</v>
      </c>
      <c r="N491" s="4" t="s">
        <v>361</v>
      </c>
      <c r="O491" s="12" t="str">
        <f t="shared" ca="1" si="16"/>
        <v>6 ans, 4 mois</v>
      </c>
      <c r="P491" s="4" t="str">
        <f>VLOOKUP(B491,Effectif!B:I,6,0)</f>
        <v>Lise DE WITTE</v>
      </c>
      <c r="Q491" s="4" t="str">
        <f>VLOOKUP(B491,Effectif!B:I,8,0)</f>
        <v>DECB</v>
      </c>
      <c r="R491" s="4">
        <f>IFERROR(VLOOKUP(C491,Sales!B:G,6,0),"-")</f>
        <v>109</v>
      </c>
      <c r="S491" s="4" t="str">
        <f>IFERROR(VLOOKUP(C491,Recolt!B:H,3,0),"-")</f>
        <v>-</v>
      </c>
      <c r="T491" s="4">
        <f t="shared" si="15"/>
        <v>109</v>
      </c>
    </row>
    <row r="492" spans="1:20" hidden="1" x14ac:dyDescent="0.25">
      <c r="A492" s="4" t="s">
        <v>412</v>
      </c>
      <c r="B492" s="4" t="s">
        <v>557</v>
      </c>
      <c r="C492" s="4">
        <v>1034847136</v>
      </c>
      <c r="D492" s="4" t="s">
        <v>377</v>
      </c>
      <c r="E492" s="4" t="s">
        <v>364</v>
      </c>
      <c r="F492" s="4" t="s">
        <v>439</v>
      </c>
      <c r="G492" s="12">
        <v>44979</v>
      </c>
      <c r="H492" s="4" t="s">
        <v>356</v>
      </c>
      <c r="I492" s="67">
        <v>0.50671296296296298</v>
      </c>
      <c r="J492" s="4" t="s">
        <v>1134</v>
      </c>
      <c r="K492" s="12">
        <v>42770</v>
      </c>
      <c r="L492" s="4" t="s">
        <v>366</v>
      </c>
      <c r="M492" s="4" t="s">
        <v>358</v>
      </c>
      <c r="N492" s="4" t="s">
        <v>359</v>
      </c>
      <c r="O492" s="12" t="str">
        <f t="shared" ca="1" si="16"/>
        <v>8 ans, 2 mois</v>
      </c>
      <c r="P492" s="4" t="str">
        <f>VLOOKUP(B492,Effectif!B:I,6,0)</f>
        <v>Lise DE WITTE</v>
      </c>
      <c r="Q492" s="4" t="str">
        <f>VLOOKUP(B492,Effectif!B:I,8,0)</f>
        <v>DECB</v>
      </c>
      <c r="R492" s="4">
        <f>IFERROR(VLOOKUP(C492,Sales!B:G,6,0),"-")</f>
        <v>92</v>
      </c>
      <c r="S492" s="4" t="str">
        <f>IFERROR(VLOOKUP(C492,Recolt!B:H,3,0),"-")</f>
        <v>-</v>
      </c>
      <c r="T492" s="4">
        <f t="shared" si="15"/>
        <v>92</v>
      </c>
    </row>
    <row r="493" spans="1:20" hidden="1" x14ac:dyDescent="0.25">
      <c r="A493" s="4" t="s">
        <v>412</v>
      </c>
      <c r="B493" s="4" t="s">
        <v>557</v>
      </c>
      <c r="C493" s="4">
        <v>1034843489</v>
      </c>
      <c r="D493" s="4" t="s">
        <v>372</v>
      </c>
      <c r="E493" s="4" t="s">
        <v>364</v>
      </c>
      <c r="F493" s="4" t="s">
        <v>439</v>
      </c>
      <c r="G493" s="12">
        <v>44980</v>
      </c>
      <c r="H493" s="4" t="s">
        <v>356</v>
      </c>
      <c r="I493" s="67">
        <v>0.53042824074074102</v>
      </c>
      <c r="J493" s="4" t="s">
        <v>1134</v>
      </c>
      <c r="K493" s="12">
        <v>43208</v>
      </c>
      <c r="L493" s="4" t="s">
        <v>366</v>
      </c>
      <c r="M493" s="4" t="s">
        <v>358</v>
      </c>
      <c r="N493" s="4" t="s">
        <v>359</v>
      </c>
      <c r="O493" s="12" t="str">
        <f t="shared" ca="1" si="16"/>
        <v>7 ans, 0 mois</v>
      </c>
      <c r="P493" s="4" t="str">
        <f>VLOOKUP(B493,Effectif!B:I,6,0)</f>
        <v>Lise DE WITTE</v>
      </c>
      <c r="Q493" s="4" t="str">
        <f>VLOOKUP(B493,Effectif!B:I,8,0)</f>
        <v>DECB</v>
      </c>
      <c r="R493" s="4">
        <f>IFERROR(VLOOKUP(C493,Sales!B:G,6,0),"-")</f>
        <v>22</v>
      </c>
      <c r="S493" s="4" t="str">
        <f>IFERROR(VLOOKUP(C493,Recolt!B:H,3,0),"-")</f>
        <v>-</v>
      </c>
      <c r="T493" s="4">
        <f t="shared" si="15"/>
        <v>22</v>
      </c>
    </row>
    <row r="494" spans="1:20" hidden="1" x14ac:dyDescent="0.25">
      <c r="A494" s="4" t="s">
        <v>412</v>
      </c>
      <c r="B494" s="4" t="s">
        <v>557</v>
      </c>
      <c r="C494" s="4">
        <v>1034845073</v>
      </c>
      <c r="D494" s="4" t="s">
        <v>378</v>
      </c>
      <c r="E494" s="4" t="s">
        <v>364</v>
      </c>
      <c r="F494" s="4" t="s">
        <v>439</v>
      </c>
      <c r="G494" s="12">
        <v>44981</v>
      </c>
      <c r="H494" s="4" t="s">
        <v>356</v>
      </c>
      <c r="I494" s="67">
        <v>0.51912037037036995</v>
      </c>
      <c r="J494" s="4" t="s">
        <v>1144</v>
      </c>
      <c r="K494" s="12">
        <v>42145</v>
      </c>
      <c r="L494" s="4" t="s">
        <v>366</v>
      </c>
      <c r="M494" s="4" t="s">
        <v>358</v>
      </c>
      <c r="N494" s="4" t="s">
        <v>361</v>
      </c>
      <c r="O494" s="12" t="str">
        <f t="shared" ca="1" si="16"/>
        <v>9 ans, 11 mois</v>
      </c>
      <c r="P494" s="4" t="str">
        <f>VLOOKUP(B494,Effectif!B:I,6,0)</f>
        <v>Lise DE WITTE</v>
      </c>
      <c r="Q494" s="4" t="str">
        <f>VLOOKUP(B494,Effectif!B:I,8,0)</f>
        <v>DECB</v>
      </c>
      <c r="R494" s="4">
        <f>IFERROR(VLOOKUP(C494,Sales!B:G,6,0),"-")</f>
        <v>87</v>
      </c>
      <c r="S494" s="4" t="str">
        <f>IFERROR(VLOOKUP(C494,Recolt!B:H,3,0),"-")</f>
        <v>-</v>
      </c>
      <c r="T494" s="4">
        <f t="shared" si="15"/>
        <v>87</v>
      </c>
    </row>
    <row r="495" spans="1:20" hidden="1" x14ac:dyDescent="0.25">
      <c r="A495" s="4" t="s">
        <v>412</v>
      </c>
      <c r="B495" s="4" t="s">
        <v>557</v>
      </c>
      <c r="C495" s="4">
        <v>1034844240</v>
      </c>
      <c r="D495" s="4" t="s">
        <v>377</v>
      </c>
      <c r="E495" s="4" t="s">
        <v>364</v>
      </c>
      <c r="F495" s="4" t="s">
        <v>439</v>
      </c>
      <c r="G495" s="12">
        <v>44982</v>
      </c>
      <c r="H495" s="4" t="s">
        <v>356</v>
      </c>
      <c r="I495" s="67">
        <v>0.44318287037037002</v>
      </c>
      <c r="J495" s="4" t="s">
        <v>1134</v>
      </c>
      <c r="K495" s="12">
        <v>42893</v>
      </c>
      <c r="L495" s="4" t="s">
        <v>366</v>
      </c>
      <c r="M495" s="4" t="s">
        <v>358</v>
      </c>
      <c r="N495" s="4" t="s">
        <v>359</v>
      </c>
      <c r="O495" s="12" t="str">
        <f t="shared" ca="1" si="16"/>
        <v>7 ans, 10 mois</v>
      </c>
      <c r="P495" s="4" t="str">
        <f>VLOOKUP(B495,Effectif!B:I,6,0)</f>
        <v>Lise DE WITTE</v>
      </c>
      <c r="Q495" s="4" t="str">
        <f>VLOOKUP(B495,Effectif!B:I,8,0)</f>
        <v>DECB</v>
      </c>
      <c r="R495" s="4">
        <f>IFERROR(VLOOKUP(C495,Sales!B:G,6,0),"-")</f>
        <v>619.29</v>
      </c>
      <c r="S495" s="4" t="str">
        <f>IFERROR(VLOOKUP(C495,Recolt!B:H,3,0),"-")</f>
        <v>-</v>
      </c>
      <c r="T495" s="4">
        <f t="shared" si="15"/>
        <v>619.29</v>
      </c>
    </row>
    <row r="496" spans="1:20" hidden="1" x14ac:dyDescent="0.25">
      <c r="A496" s="4" t="s">
        <v>412</v>
      </c>
      <c r="B496" s="4" t="s">
        <v>557</v>
      </c>
      <c r="C496" s="4">
        <v>1034853646</v>
      </c>
      <c r="D496" s="4" t="s">
        <v>363</v>
      </c>
      <c r="E496" s="4" t="s">
        <v>364</v>
      </c>
      <c r="F496" s="4" t="s">
        <v>439</v>
      </c>
      <c r="G496" s="12">
        <v>44983</v>
      </c>
      <c r="H496" s="4" t="s">
        <v>356</v>
      </c>
      <c r="I496" s="67">
        <v>0.43805555555555598</v>
      </c>
      <c r="J496" s="4" t="s">
        <v>1134</v>
      </c>
      <c r="K496" s="12">
        <v>43395</v>
      </c>
      <c r="L496" s="4" t="s">
        <v>366</v>
      </c>
      <c r="M496" s="4" t="s">
        <v>358</v>
      </c>
      <c r="N496" s="4" t="s">
        <v>359</v>
      </c>
      <c r="O496" s="12" t="str">
        <f t="shared" ca="1" si="16"/>
        <v>6 ans, 6 mois</v>
      </c>
      <c r="P496" s="4" t="str">
        <f>VLOOKUP(B496,Effectif!B:I,6,0)</f>
        <v>Lise DE WITTE</v>
      </c>
      <c r="Q496" s="4" t="str">
        <f>VLOOKUP(B496,Effectif!B:I,8,0)</f>
        <v>DECB</v>
      </c>
      <c r="R496" s="4">
        <f>IFERROR(VLOOKUP(C496,Sales!B:G,6,0),"-")</f>
        <v>68.14</v>
      </c>
      <c r="S496" s="4" t="str">
        <f>IFERROR(VLOOKUP(C496,Recolt!B:H,3,0),"-")</f>
        <v>-</v>
      </c>
      <c r="T496" s="4">
        <f t="shared" si="15"/>
        <v>68.14</v>
      </c>
    </row>
    <row r="497" spans="1:20" hidden="1" x14ac:dyDescent="0.25">
      <c r="A497" s="4" t="s">
        <v>412</v>
      </c>
      <c r="B497" s="4" t="s">
        <v>557</v>
      </c>
      <c r="C497" s="4">
        <v>1034854273</v>
      </c>
      <c r="D497" s="4" t="s">
        <v>377</v>
      </c>
      <c r="E497" s="4" t="s">
        <v>364</v>
      </c>
      <c r="F497" s="4" t="s">
        <v>439</v>
      </c>
      <c r="G497" s="12">
        <v>44984</v>
      </c>
      <c r="H497" s="4" t="s">
        <v>356</v>
      </c>
      <c r="I497" s="67">
        <v>0.39042824074074101</v>
      </c>
      <c r="J497" s="4" t="s">
        <v>1142</v>
      </c>
      <c r="K497" s="12">
        <v>43238</v>
      </c>
      <c r="L497" s="4" t="s">
        <v>366</v>
      </c>
      <c r="M497" s="4" t="s">
        <v>358</v>
      </c>
      <c r="N497" s="4" t="s">
        <v>361</v>
      </c>
      <c r="O497" s="12" t="str">
        <f t="shared" ca="1" si="16"/>
        <v>6 ans, 11 mois</v>
      </c>
      <c r="P497" s="4" t="str">
        <f>VLOOKUP(B497,Effectif!B:I,6,0)</f>
        <v>Lise DE WITTE</v>
      </c>
      <c r="Q497" s="4" t="str">
        <f>VLOOKUP(B497,Effectif!B:I,8,0)</f>
        <v>DECB</v>
      </c>
      <c r="R497" s="4">
        <f>IFERROR(VLOOKUP(C497,Sales!B:G,6,0),"-")</f>
        <v>56</v>
      </c>
      <c r="S497" s="4" t="str">
        <f>IFERROR(VLOOKUP(C497,Recolt!B:H,3,0),"-")</f>
        <v>-</v>
      </c>
      <c r="T497" s="4">
        <f t="shared" si="15"/>
        <v>56</v>
      </c>
    </row>
    <row r="498" spans="1:20" hidden="1" x14ac:dyDescent="0.25">
      <c r="A498" s="4" t="s">
        <v>412</v>
      </c>
      <c r="B498" s="4" t="s">
        <v>557</v>
      </c>
      <c r="C498" s="4">
        <v>1034846909</v>
      </c>
      <c r="D498" s="4" t="s">
        <v>363</v>
      </c>
      <c r="E498" s="4" t="s">
        <v>364</v>
      </c>
      <c r="F498" s="4" t="s">
        <v>439</v>
      </c>
      <c r="G498" s="12">
        <v>44985</v>
      </c>
      <c r="H498" s="4" t="s">
        <v>356</v>
      </c>
      <c r="I498" s="67">
        <v>0.38592592592592601</v>
      </c>
      <c r="J498" s="4" t="s">
        <v>1133</v>
      </c>
      <c r="K498" s="12">
        <v>43454</v>
      </c>
      <c r="L498" s="4" t="s">
        <v>366</v>
      </c>
      <c r="M498" s="4" t="s">
        <v>358</v>
      </c>
      <c r="N498" s="4" t="s">
        <v>359</v>
      </c>
      <c r="O498" s="12" t="str">
        <f t="shared" ca="1" si="16"/>
        <v>6 ans, 4 mois</v>
      </c>
      <c r="P498" s="4" t="str">
        <f>VLOOKUP(B498,Effectif!B:I,6,0)</f>
        <v>Lise DE WITTE</v>
      </c>
      <c r="Q498" s="4" t="str">
        <f>VLOOKUP(B498,Effectif!B:I,8,0)</f>
        <v>DECB</v>
      </c>
      <c r="R498" s="4">
        <f>IFERROR(VLOOKUP(C498,Sales!B:G,6,0),"-")</f>
        <v>70.88</v>
      </c>
      <c r="S498" s="4" t="str">
        <f>IFERROR(VLOOKUP(C498,Recolt!B:H,3,0),"-")</f>
        <v>-</v>
      </c>
      <c r="T498" s="4">
        <f t="shared" si="15"/>
        <v>70.88</v>
      </c>
    </row>
    <row r="499" spans="1:20" hidden="1" x14ac:dyDescent="0.25">
      <c r="A499" s="4" t="s">
        <v>412</v>
      </c>
      <c r="B499" s="4" t="s">
        <v>557</v>
      </c>
      <c r="C499" s="4">
        <v>1034844017</v>
      </c>
      <c r="D499" s="4" t="s">
        <v>377</v>
      </c>
      <c r="E499" s="4" t="s">
        <v>364</v>
      </c>
      <c r="F499" s="4" t="s">
        <v>439</v>
      </c>
      <c r="G499" s="12">
        <v>44986</v>
      </c>
      <c r="H499" s="4" t="s">
        <v>356</v>
      </c>
      <c r="I499" s="67">
        <v>0.51259259259259304</v>
      </c>
      <c r="J499" s="4" t="s">
        <v>1133</v>
      </c>
      <c r="K499" s="12">
        <v>43191</v>
      </c>
      <c r="L499" s="4" t="s">
        <v>366</v>
      </c>
      <c r="M499" s="4" t="s">
        <v>358</v>
      </c>
      <c r="N499" s="4" t="s">
        <v>361</v>
      </c>
      <c r="O499" s="12" t="str">
        <f t="shared" ca="1" si="16"/>
        <v>7 ans, 0 mois</v>
      </c>
      <c r="P499" s="4" t="str">
        <f>VLOOKUP(B499,Effectif!B:I,6,0)</f>
        <v>Lise DE WITTE</v>
      </c>
      <c r="Q499" s="4" t="str">
        <f>VLOOKUP(B499,Effectif!B:I,8,0)</f>
        <v>DECB</v>
      </c>
      <c r="R499" s="4">
        <f>IFERROR(VLOOKUP(C499,Sales!B:G,6,0),"-")</f>
        <v>163.63</v>
      </c>
      <c r="S499" s="4" t="str">
        <f>IFERROR(VLOOKUP(C499,Recolt!B:H,3,0),"-")</f>
        <v>-</v>
      </c>
      <c r="T499" s="4">
        <f t="shared" si="15"/>
        <v>163.63</v>
      </c>
    </row>
    <row r="500" spans="1:20" hidden="1" x14ac:dyDescent="0.25">
      <c r="A500" s="4" t="s">
        <v>412</v>
      </c>
      <c r="B500" s="4" t="s">
        <v>557</v>
      </c>
      <c r="C500" s="4">
        <v>1034846066</v>
      </c>
      <c r="D500" s="4" t="s">
        <v>363</v>
      </c>
      <c r="E500" s="4" t="s">
        <v>364</v>
      </c>
      <c r="F500" s="4" t="s">
        <v>439</v>
      </c>
      <c r="G500" s="12">
        <v>44987</v>
      </c>
      <c r="H500" s="4" t="s">
        <v>356</v>
      </c>
      <c r="I500" s="67">
        <v>0.40274305555555601</v>
      </c>
      <c r="J500" s="4" t="s">
        <v>1133</v>
      </c>
      <c r="K500" s="12">
        <v>42870</v>
      </c>
      <c r="L500" s="4" t="s">
        <v>366</v>
      </c>
      <c r="M500" s="4" t="s">
        <v>358</v>
      </c>
      <c r="N500" s="4" t="s">
        <v>359</v>
      </c>
      <c r="O500" s="12" t="str">
        <f t="shared" ca="1" si="16"/>
        <v>7 ans, 11 mois</v>
      </c>
      <c r="P500" s="4" t="str">
        <f>VLOOKUP(B500,Effectif!B:I,6,0)</f>
        <v>Lise DE WITTE</v>
      </c>
      <c r="Q500" s="4" t="str">
        <f>VLOOKUP(B500,Effectif!B:I,8,0)</f>
        <v>DECB</v>
      </c>
      <c r="R500" s="4">
        <f>IFERROR(VLOOKUP(C500,Sales!B:G,6,0),"-")</f>
        <v>38.409999999999997</v>
      </c>
      <c r="S500" s="4" t="str">
        <f>IFERROR(VLOOKUP(C500,Recolt!B:H,3,0),"-")</f>
        <v>-</v>
      </c>
      <c r="T500" s="4">
        <f t="shared" si="15"/>
        <v>38.409999999999997</v>
      </c>
    </row>
    <row r="501" spans="1:20" hidden="1" x14ac:dyDescent="0.25">
      <c r="A501" s="4" t="s">
        <v>412</v>
      </c>
      <c r="B501" s="4" t="s">
        <v>557</v>
      </c>
      <c r="C501" s="4">
        <v>1034850864</v>
      </c>
      <c r="D501" s="4" t="s">
        <v>372</v>
      </c>
      <c r="E501" s="4" t="s">
        <v>364</v>
      </c>
      <c r="F501" s="4" t="s">
        <v>439</v>
      </c>
      <c r="G501" s="12">
        <v>44988</v>
      </c>
      <c r="H501" s="4" t="s">
        <v>356</v>
      </c>
      <c r="I501" s="67">
        <v>0.46114583333333298</v>
      </c>
      <c r="J501" s="4" t="s">
        <v>1133</v>
      </c>
      <c r="K501" s="12">
        <v>42899</v>
      </c>
      <c r="L501" s="4" t="s">
        <v>366</v>
      </c>
      <c r="M501" s="4" t="s">
        <v>358</v>
      </c>
      <c r="N501" s="4" t="s">
        <v>361</v>
      </c>
      <c r="O501" s="12" t="str">
        <f t="shared" ca="1" si="16"/>
        <v>7 ans, 10 mois</v>
      </c>
      <c r="P501" s="4" t="str">
        <f>VLOOKUP(B501,Effectif!B:I,6,0)</f>
        <v>Lise DE WITTE</v>
      </c>
      <c r="Q501" s="4" t="str">
        <f>VLOOKUP(B501,Effectif!B:I,8,0)</f>
        <v>DECB</v>
      </c>
      <c r="R501" s="4">
        <f>IFERROR(VLOOKUP(C501,Sales!B:G,6,0),"-")</f>
        <v>118.34</v>
      </c>
      <c r="S501" s="4" t="str">
        <f>IFERROR(VLOOKUP(C501,Recolt!B:H,3,0),"-")</f>
        <v>-</v>
      </c>
      <c r="T501" s="4">
        <f t="shared" si="15"/>
        <v>118.34</v>
      </c>
    </row>
    <row r="502" spans="1:20" hidden="1" x14ac:dyDescent="0.25">
      <c r="A502" s="4" t="s">
        <v>412</v>
      </c>
      <c r="B502" s="4" t="s">
        <v>557</v>
      </c>
      <c r="C502" s="4">
        <v>1034853952</v>
      </c>
      <c r="D502" s="4" t="s">
        <v>377</v>
      </c>
      <c r="E502" s="4" t="s">
        <v>364</v>
      </c>
      <c r="F502" s="4" t="s">
        <v>439</v>
      </c>
      <c r="G502" s="12">
        <v>44989</v>
      </c>
      <c r="H502" s="4" t="s">
        <v>356</v>
      </c>
      <c r="I502" s="67">
        <v>0.44817129629629598</v>
      </c>
      <c r="J502" s="4" t="s">
        <v>1147</v>
      </c>
      <c r="K502" s="12">
        <v>43125</v>
      </c>
      <c r="L502" s="4" t="s">
        <v>366</v>
      </c>
      <c r="M502" s="4" t="s">
        <v>362</v>
      </c>
      <c r="O502" s="12" t="str">
        <f t="shared" ca="1" si="16"/>
        <v>7 ans, 3 mois</v>
      </c>
      <c r="P502" s="4" t="str">
        <f>VLOOKUP(B502,Effectif!B:I,6,0)</f>
        <v>Lise DE WITTE</v>
      </c>
      <c r="Q502" s="4" t="str">
        <f>VLOOKUP(B502,Effectif!B:I,8,0)</f>
        <v>DECB</v>
      </c>
      <c r="R502" s="4">
        <f>IFERROR(VLOOKUP(C502,Sales!B:G,6,0),"-")</f>
        <v>384</v>
      </c>
      <c r="S502" s="4" t="str">
        <f>IFERROR(VLOOKUP(C502,Recolt!B:H,3,0),"-")</f>
        <v>-</v>
      </c>
      <c r="T502" s="4">
        <f t="shared" si="15"/>
        <v>384</v>
      </c>
    </row>
    <row r="503" spans="1:20" hidden="1" x14ac:dyDescent="0.25">
      <c r="A503" s="4" t="s">
        <v>412</v>
      </c>
      <c r="B503" s="4" t="s">
        <v>557</v>
      </c>
      <c r="C503" s="4">
        <v>1034849001</v>
      </c>
      <c r="D503" s="4" t="s">
        <v>377</v>
      </c>
      <c r="E503" s="4" t="s">
        <v>364</v>
      </c>
      <c r="F503" s="4" t="s">
        <v>439</v>
      </c>
      <c r="G503" s="12">
        <v>44990</v>
      </c>
      <c r="H503" s="4" t="s">
        <v>356</v>
      </c>
      <c r="I503" s="67">
        <v>0.49119212962962999</v>
      </c>
      <c r="J503" s="4" t="s">
        <v>1134</v>
      </c>
      <c r="K503" s="12">
        <v>43213</v>
      </c>
      <c r="L503" s="4" t="s">
        <v>366</v>
      </c>
      <c r="M503" s="4" t="s">
        <v>358</v>
      </c>
      <c r="N503" s="4" t="s">
        <v>361</v>
      </c>
      <c r="O503" s="12" t="str">
        <f t="shared" ca="1" si="16"/>
        <v>6 ans, 0 mois</v>
      </c>
      <c r="P503" s="4" t="str">
        <f>VLOOKUP(B503,Effectif!B:I,6,0)</f>
        <v>Lise DE WITTE</v>
      </c>
      <c r="Q503" s="4" t="str">
        <f>VLOOKUP(B503,Effectif!B:I,8,0)</f>
        <v>DECB</v>
      </c>
      <c r="R503" s="4">
        <f>IFERROR(VLOOKUP(C503,Sales!B:G,6,0),"-")</f>
        <v>10</v>
      </c>
      <c r="S503" s="4" t="str">
        <f>IFERROR(VLOOKUP(C503,Recolt!B:H,3,0),"-")</f>
        <v>-</v>
      </c>
      <c r="T503" s="4">
        <f t="shared" si="15"/>
        <v>10</v>
      </c>
    </row>
    <row r="504" spans="1:20" hidden="1" x14ac:dyDescent="0.25">
      <c r="A504" s="4" t="s">
        <v>412</v>
      </c>
      <c r="B504" s="4" t="s">
        <v>557</v>
      </c>
      <c r="C504" s="4">
        <v>1034855170</v>
      </c>
      <c r="D504" s="4" t="s">
        <v>377</v>
      </c>
      <c r="E504" s="4" t="s">
        <v>364</v>
      </c>
      <c r="F504" s="4" t="s">
        <v>439</v>
      </c>
      <c r="G504" s="12">
        <v>44991</v>
      </c>
      <c r="H504" s="4" t="s">
        <v>356</v>
      </c>
      <c r="I504" s="67">
        <v>0.52738425925925903</v>
      </c>
      <c r="J504" s="4" t="s">
        <v>1133</v>
      </c>
      <c r="K504" s="12">
        <v>43060</v>
      </c>
      <c r="L504" s="4" t="s">
        <v>366</v>
      </c>
      <c r="M504" s="4" t="s">
        <v>358</v>
      </c>
      <c r="N504" s="4" t="s">
        <v>361</v>
      </c>
      <c r="O504" s="12" t="str">
        <f t="shared" ca="1" si="16"/>
        <v>7 ans, 5 mois</v>
      </c>
      <c r="P504" s="4" t="str">
        <f>VLOOKUP(B504,Effectif!B:I,6,0)</f>
        <v>Lise DE WITTE</v>
      </c>
      <c r="Q504" s="4" t="str">
        <f>VLOOKUP(B504,Effectif!B:I,8,0)</f>
        <v>DECB</v>
      </c>
      <c r="R504" s="4">
        <f>IFERROR(VLOOKUP(C504,Sales!B:G,6,0),"-")</f>
        <v>18.309999999999999</v>
      </c>
      <c r="S504" s="4" t="str">
        <f>IFERROR(VLOOKUP(C504,Recolt!B:H,3,0),"-")</f>
        <v>-</v>
      </c>
      <c r="T504" s="4">
        <f t="shared" si="15"/>
        <v>18.309999999999999</v>
      </c>
    </row>
    <row r="505" spans="1:20" hidden="1" x14ac:dyDescent="0.25">
      <c r="A505" s="4" t="s">
        <v>412</v>
      </c>
      <c r="B505" s="4" t="s">
        <v>557</v>
      </c>
      <c r="C505" s="4">
        <v>1034850631</v>
      </c>
      <c r="D505" s="4" t="s">
        <v>363</v>
      </c>
      <c r="E505" s="4" t="s">
        <v>364</v>
      </c>
      <c r="F505" s="4" t="s">
        <v>439</v>
      </c>
      <c r="G505" s="12">
        <v>44992</v>
      </c>
      <c r="H505" s="4" t="s">
        <v>356</v>
      </c>
      <c r="I505" s="67">
        <v>0.42469907407407398</v>
      </c>
      <c r="J505" s="4" t="s">
        <v>1134</v>
      </c>
      <c r="K505" s="12">
        <v>43199</v>
      </c>
      <c r="L505" s="4" t="s">
        <v>366</v>
      </c>
      <c r="M505" s="4" t="s">
        <v>358</v>
      </c>
      <c r="N505" s="4" t="s">
        <v>359</v>
      </c>
      <c r="O505" s="12" t="str">
        <f t="shared" ca="1" si="16"/>
        <v>7 ans, 0 mois</v>
      </c>
      <c r="P505" s="4" t="str">
        <f>VLOOKUP(B505,Effectif!B:I,6,0)</f>
        <v>Lise DE WITTE</v>
      </c>
      <c r="Q505" s="4" t="str">
        <f>VLOOKUP(B505,Effectif!B:I,8,0)</f>
        <v>DECB</v>
      </c>
      <c r="R505" s="4">
        <f>IFERROR(VLOOKUP(C505,Sales!B:G,6,0),"-")</f>
        <v>102</v>
      </c>
      <c r="S505" s="4" t="str">
        <f>IFERROR(VLOOKUP(C505,Recolt!B:H,3,0),"-")</f>
        <v>-</v>
      </c>
      <c r="T505" s="4">
        <f t="shared" si="15"/>
        <v>102</v>
      </c>
    </row>
    <row r="506" spans="1:20" hidden="1" x14ac:dyDescent="0.25">
      <c r="A506" s="4" t="s">
        <v>412</v>
      </c>
      <c r="B506" s="4" t="s">
        <v>557</v>
      </c>
      <c r="C506" s="4">
        <v>1034843631</v>
      </c>
      <c r="D506" s="4" t="s">
        <v>363</v>
      </c>
      <c r="E506" s="4" t="s">
        <v>364</v>
      </c>
      <c r="F506" s="4" t="s">
        <v>439</v>
      </c>
      <c r="G506" s="12">
        <v>44993</v>
      </c>
      <c r="H506" s="4" t="s">
        <v>356</v>
      </c>
      <c r="I506" s="67">
        <v>0.41260416666666699</v>
      </c>
      <c r="J506" s="4" t="s">
        <v>1134</v>
      </c>
      <c r="K506" s="12">
        <v>43116</v>
      </c>
      <c r="L506" s="4" t="s">
        <v>366</v>
      </c>
      <c r="M506" s="4" t="s">
        <v>358</v>
      </c>
      <c r="N506" s="4" t="s">
        <v>359</v>
      </c>
      <c r="O506" s="12" t="str">
        <f t="shared" ca="1" si="16"/>
        <v>7 ans, 3 mois</v>
      </c>
      <c r="P506" s="4" t="str">
        <f>VLOOKUP(B506,Effectif!B:I,6,0)</f>
        <v>Lise DE WITTE</v>
      </c>
      <c r="Q506" s="4" t="str">
        <f>VLOOKUP(B506,Effectif!B:I,8,0)</f>
        <v>DECB</v>
      </c>
      <c r="R506" s="4">
        <f>IFERROR(VLOOKUP(C506,Sales!B:G,6,0),"-")</f>
        <v>135</v>
      </c>
      <c r="S506" s="4" t="str">
        <f>IFERROR(VLOOKUP(C506,Recolt!B:H,3,0),"-")</f>
        <v>-</v>
      </c>
      <c r="T506" s="4">
        <f t="shared" si="15"/>
        <v>135</v>
      </c>
    </row>
    <row r="507" spans="1:20" hidden="1" x14ac:dyDescent="0.25">
      <c r="A507" s="4" t="s">
        <v>412</v>
      </c>
      <c r="B507" s="4" t="s">
        <v>557</v>
      </c>
      <c r="C507" s="4">
        <v>1034856071</v>
      </c>
      <c r="D507" s="4" t="s">
        <v>372</v>
      </c>
      <c r="E507" s="4" t="s">
        <v>364</v>
      </c>
      <c r="F507" s="4" t="s">
        <v>439</v>
      </c>
      <c r="G507" s="12">
        <v>44994</v>
      </c>
      <c r="H507" s="4" t="s">
        <v>356</v>
      </c>
      <c r="I507" s="67">
        <v>0.45874999999999999</v>
      </c>
      <c r="J507" s="4" t="s">
        <v>1138</v>
      </c>
      <c r="K507" s="12">
        <v>43406</v>
      </c>
      <c r="L507" s="4" t="s">
        <v>366</v>
      </c>
      <c r="M507" s="4" t="s">
        <v>358</v>
      </c>
      <c r="N507" s="4" t="s">
        <v>361</v>
      </c>
      <c r="O507" s="12" t="str">
        <f t="shared" ca="1" si="16"/>
        <v>6 ans, 5 mois</v>
      </c>
      <c r="P507" s="4" t="str">
        <f>VLOOKUP(B507,Effectif!B:I,6,0)</f>
        <v>Lise DE WITTE</v>
      </c>
      <c r="Q507" s="4" t="str">
        <f>VLOOKUP(B507,Effectif!B:I,8,0)</f>
        <v>DECB</v>
      </c>
      <c r="R507" s="4">
        <f>IFERROR(VLOOKUP(C507,Sales!B:G,6,0),"-")</f>
        <v>106</v>
      </c>
      <c r="S507" s="4" t="str">
        <f>IFERROR(VLOOKUP(C507,Recolt!B:H,3,0),"-")</f>
        <v>-</v>
      </c>
      <c r="T507" s="4">
        <f t="shared" si="15"/>
        <v>106</v>
      </c>
    </row>
    <row r="508" spans="1:20" hidden="1" x14ac:dyDescent="0.25">
      <c r="A508" s="4" t="s">
        <v>412</v>
      </c>
      <c r="B508" s="4" t="s">
        <v>557</v>
      </c>
      <c r="C508" s="4">
        <v>1034844500</v>
      </c>
      <c r="D508" s="4" t="s">
        <v>377</v>
      </c>
      <c r="E508" s="4" t="s">
        <v>364</v>
      </c>
      <c r="F508" s="4" t="s">
        <v>439</v>
      </c>
      <c r="G508" s="12">
        <v>44995</v>
      </c>
      <c r="H508" s="4" t="s">
        <v>356</v>
      </c>
      <c r="I508" s="67">
        <v>0.41747685185185202</v>
      </c>
      <c r="J508" s="4" t="s">
        <v>1133</v>
      </c>
      <c r="K508" s="12">
        <v>43195</v>
      </c>
      <c r="L508" s="4" t="s">
        <v>366</v>
      </c>
      <c r="M508" s="4" t="s">
        <v>358</v>
      </c>
      <c r="N508" s="4" t="s">
        <v>361</v>
      </c>
      <c r="O508" s="12" t="str">
        <f t="shared" ca="1" si="16"/>
        <v>7 ans, 0 mois</v>
      </c>
      <c r="P508" s="4" t="str">
        <f>VLOOKUP(B508,Effectif!B:I,6,0)</f>
        <v>Lise DE WITTE</v>
      </c>
      <c r="Q508" s="4" t="str">
        <f>VLOOKUP(B508,Effectif!B:I,8,0)</f>
        <v>DECB</v>
      </c>
      <c r="R508" s="4">
        <f>IFERROR(VLOOKUP(C508,Sales!B:G,6,0),"-")</f>
        <v>25.41</v>
      </c>
      <c r="S508" s="4" t="str">
        <f>IFERROR(VLOOKUP(C508,Recolt!B:H,3,0),"-")</f>
        <v>-</v>
      </c>
      <c r="T508" s="4">
        <f t="shared" si="15"/>
        <v>25.41</v>
      </c>
    </row>
    <row r="509" spans="1:20" hidden="1" x14ac:dyDescent="0.25">
      <c r="A509" s="4" t="s">
        <v>412</v>
      </c>
      <c r="B509" s="4" t="s">
        <v>557</v>
      </c>
      <c r="C509" s="4">
        <v>1034851448</v>
      </c>
      <c r="D509" s="4" t="s">
        <v>363</v>
      </c>
      <c r="E509" s="4" t="s">
        <v>364</v>
      </c>
      <c r="F509" s="4" t="s">
        <v>439</v>
      </c>
      <c r="G509" s="12">
        <v>44996</v>
      </c>
      <c r="H509" s="4" t="s">
        <v>356</v>
      </c>
      <c r="I509" s="67">
        <v>0.47693287037037002</v>
      </c>
      <c r="J509" s="4" t="s">
        <v>1133</v>
      </c>
      <c r="K509" s="12">
        <v>42829</v>
      </c>
      <c r="L509" s="4" t="s">
        <v>366</v>
      </c>
      <c r="M509" s="4" t="s">
        <v>358</v>
      </c>
      <c r="N509" s="4" t="s">
        <v>361</v>
      </c>
      <c r="O509" s="12" t="str">
        <f t="shared" ca="1" si="16"/>
        <v>8 ans, 0 mois</v>
      </c>
      <c r="P509" s="4" t="str">
        <f>VLOOKUP(B509,Effectif!B:I,6,0)</f>
        <v>Lise DE WITTE</v>
      </c>
      <c r="Q509" s="4" t="str">
        <f>VLOOKUP(B509,Effectif!B:I,8,0)</f>
        <v>DECB</v>
      </c>
      <c r="R509" s="4">
        <f>IFERROR(VLOOKUP(C509,Sales!B:G,6,0),"-")</f>
        <v>80.23</v>
      </c>
      <c r="S509" s="4" t="str">
        <f>IFERROR(VLOOKUP(C509,Recolt!B:H,3,0),"-")</f>
        <v>-</v>
      </c>
      <c r="T509" s="4">
        <f t="shared" si="15"/>
        <v>80.23</v>
      </c>
    </row>
    <row r="510" spans="1:20" hidden="1" x14ac:dyDescent="0.25">
      <c r="A510" s="4" t="s">
        <v>412</v>
      </c>
      <c r="B510" s="4" t="s">
        <v>557</v>
      </c>
      <c r="C510" s="4">
        <v>1034846780</v>
      </c>
      <c r="D510" s="4" t="s">
        <v>377</v>
      </c>
      <c r="E510" s="4" t="s">
        <v>364</v>
      </c>
      <c r="F510" s="4" t="s">
        <v>439</v>
      </c>
      <c r="G510" s="12">
        <v>44997</v>
      </c>
      <c r="H510" s="4" t="s">
        <v>356</v>
      </c>
      <c r="I510" s="67">
        <v>0.49917824074074102</v>
      </c>
      <c r="J510" s="4" t="s">
        <v>1134</v>
      </c>
      <c r="K510" s="12">
        <v>43369</v>
      </c>
      <c r="L510" s="4" t="s">
        <v>366</v>
      </c>
      <c r="M510" s="4" t="s">
        <v>358</v>
      </c>
      <c r="N510" s="4" t="s">
        <v>361</v>
      </c>
      <c r="O510" s="12" t="str">
        <f t="shared" ca="1" si="16"/>
        <v>6 ans, 7 mois</v>
      </c>
      <c r="P510" s="4" t="str">
        <f>VLOOKUP(B510,Effectif!B:I,6,0)</f>
        <v>Lise DE WITTE</v>
      </c>
      <c r="Q510" s="4" t="str">
        <f>VLOOKUP(B510,Effectif!B:I,8,0)</f>
        <v>DECB</v>
      </c>
      <c r="R510" s="4">
        <f>IFERROR(VLOOKUP(C510,Sales!B:G,6,0),"-")</f>
        <v>154</v>
      </c>
      <c r="S510" s="4" t="str">
        <f>IFERROR(VLOOKUP(C510,Recolt!B:H,3,0),"-")</f>
        <v>-</v>
      </c>
      <c r="T510" s="4">
        <f t="shared" si="15"/>
        <v>154</v>
      </c>
    </row>
    <row r="511" spans="1:20" hidden="1" x14ac:dyDescent="0.25">
      <c r="A511" s="4" t="s">
        <v>412</v>
      </c>
      <c r="B511" s="4" t="s">
        <v>557</v>
      </c>
      <c r="C511" s="4">
        <v>1034855653</v>
      </c>
      <c r="D511" s="4" t="s">
        <v>372</v>
      </c>
      <c r="E511" s="4" t="s">
        <v>364</v>
      </c>
      <c r="F511" s="4" t="s">
        <v>439</v>
      </c>
      <c r="G511" s="12">
        <v>44998</v>
      </c>
      <c r="H511" s="4" t="s">
        <v>356</v>
      </c>
      <c r="I511" s="67">
        <v>0.37937500000000002</v>
      </c>
      <c r="J511" s="4" t="s">
        <v>1135</v>
      </c>
      <c r="K511" s="12">
        <v>43445</v>
      </c>
      <c r="L511" s="4" t="s">
        <v>366</v>
      </c>
      <c r="M511" s="4" t="s">
        <v>358</v>
      </c>
      <c r="N511" s="4" t="s">
        <v>361</v>
      </c>
      <c r="O511" s="12" t="str">
        <f t="shared" ca="1" si="16"/>
        <v>6 ans, 4 mois</v>
      </c>
      <c r="P511" s="4" t="str">
        <f>VLOOKUP(B511,Effectif!B:I,6,0)</f>
        <v>Lise DE WITTE</v>
      </c>
      <c r="Q511" s="4" t="str">
        <f>VLOOKUP(B511,Effectif!B:I,8,0)</f>
        <v>DECB</v>
      </c>
      <c r="R511" s="4">
        <f>IFERROR(VLOOKUP(C511,Sales!B:G,6,0),"-")</f>
        <v>131</v>
      </c>
      <c r="S511" s="4" t="str">
        <f>IFERROR(VLOOKUP(C511,Recolt!B:H,3,0),"-")</f>
        <v>-</v>
      </c>
      <c r="T511" s="4">
        <f t="shared" si="15"/>
        <v>131</v>
      </c>
    </row>
    <row r="512" spans="1:20" hidden="1" x14ac:dyDescent="0.25">
      <c r="A512" s="4" t="s">
        <v>409</v>
      </c>
      <c r="B512" s="4" t="s">
        <v>524</v>
      </c>
      <c r="C512" s="4">
        <v>1034843242</v>
      </c>
      <c r="D512" s="4" t="s">
        <v>354</v>
      </c>
      <c r="E512" s="4" t="s">
        <v>355</v>
      </c>
      <c r="F512" s="4" t="s">
        <v>439</v>
      </c>
      <c r="G512" s="12">
        <v>44999</v>
      </c>
      <c r="H512" s="4" t="s">
        <v>356</v>
      </c>
      <c r="I512" s="67">
        <v>0.53947916666666695</v>
      </c>
      <c r="J512" s="4" t="s">
        <v>1133</v>
      </c>
      <c r="K512" s="12">
        <v>42934</v>
      </c>
      <c r="L512" s="4" t="s">
        <v>357</v>
      </c>
      <c r="M512" s="4" t="s">
        <v>358</v>
      </c>
      <c r="N512" s="4" t="s">
        <v>359</v>
      </c>
      <c r="O512" s="12" t="str">
        <f t="shared" ca="1" si="16"/>
        <v>7 ans, 9 mois</v>
      </c>
      <c r="P512" s="4" t="str">
        <f>VLOOKUP(B512,Effectif!B:I,6,0)</f>
        <v>Lise DE WITTE</v>
      </c>
      <c r="Q512" s="4" t="str">
        <f>VLOOKUP(B512,Effectif!B:I,8,0)</f>
        <v>RET</v>
      </c>
      <c r="R512" s="4">
        <f>IFERROR(VLOOKUP(C512,Sales!B:G,6,0),"-")</f>
        <v>28.65</v>
      </c>
      <c r="S512" s="4" t="str">
        <f>IFERROR(VLOOKUP(C512,Recolt!B:H,3,0),"-")</f>
        <v>-</v>
      </c>
      <c r="T512" s="4">
        <f t="shared" si="15"/>
        <v>28.65</v>
      </c>
    </row>
    <row r="513" spans="1:20" hidden="1" x14ac:dyDescent="0.25">
      <c r="A513" s="4" t="s">
        <v>409</v>
      </c>
      <c r="B513" s="4" t="s">
        <v>524</v>
      </c>
      <c r="C513" s="4">
        <v>1034850330</v>
      </c>
      <c r="D513" s="4" t="s">
        <v>354</v>
      </c>
      <c r="E513" s="4" t="s">
        <v>355</v>
      </c>
      <c r="F513" s="4" t="s">
        <v>439</v>
      </c>
      <c r="G513" s="12">
        <v>45000</v>
      </c>
      <c r="H513" s="4" t="s">
        <v>356</v>
      </c>
      <c r="I513" s="67">
        <v>0.73538194444444405</v>
      </c>
      <c r="J513" s="4" t="s">
        <v>1133</v>
      </c>
      <c r="K513" s="12">
        <v>43376</v>
      </c>
      <c r="L513" s="4" t="s">
        <v>357</v>
      </c>
      <c r="M513" s="4" t="s">
        <v>358</v>
      </c>
      <c r="N513" s="4" t="s">
        <v>359</v>
      </c>
      <c r="O513" s="12" t="str">
        <f t="shared" ca="1" si="16"/>
        <v>6 ans, 6 mois</v>
      </c>
      <c r="P513" s="4" t="str">
        <f>VLOOKUP(B513,Effectif!B:I,6,0)</f>
        <v>Lise DE WITTE</v>
      </c>
      <c r="Q513" s="4" t="str">
        <f>VLOOKUP(B513,Effectif!B:I,8,0)</f>
        <v>RET</v>
      </c>
      <c r="R513" s="4">
        <f>IFERROR(VLOOKUP(C513,Sales!B:G,6,0),"-")</f>
        <v>16.13</v>
      </c>
      <c r="S513" s="4" t="str">
        <f>IFERROR(VLOOKUP(C513,Recolt!B:H,3,0),"-")</f>
        <v>-</v>
      </c>
      <c r="T513" s="4">
        <f t="shared" si="15"/>
        <v>16.13</v>
      </c>
    </row>
    <row r="514" spans="1:20" hidden="1" x14ac:dyDescent="0.25">
      <c r="A514" s="4" t="s">
        <v>409</v>
      </c>
      <c r="B514" s="4" t="s">
        <v>524</v>
      </c>
      <c r="C514" s="4">
        <v>1034846776</v>
      </c>
      <c r="D514" s="4" t="s">
        <v>354</v>
      </c>
      <c r="E514" s="4" t="s">
        <v>355</v>
      </c>
      <c r="F514" s="4" t="s">
        <v>439</v>
      </c>
      <c r="G514" s="12">
        <v>45001</v>
      </c>
      <c r="H514" s="4" t="s">
        <v>356</v>
      </c>
      <c r="I514" s="67">
        <v>0.4715625</v>
      </c>
      <c r="J514" s="4" t="s">
        <v>1138</v>
      </c>
      <c r="K514" s="12">
        <v>42667</v>
      </c>
      <c r="L514" s="4" t="s">
        <v>357</v>
      </c>
      <c r="M514" s="4" t="s">
        <v>358</v>
      </c>
      <c r="N514" s="4" t="s">
        <v>361</v>
      </c>
      <c r="O514" s="12" t="str">
        <f t="shared" ca="1" si="16"/>
        <v>8 ans, 6 mois</v>
      </c>
      <c r="P514" s="4" t="str">
        <f>VLOOKUP(B514,Effectif!B:I,6,0)</f>
        <v>Lise DE WITTE</v>
      </c>
      <c r="Q514" s="4" t="str">
        <f>VLOOKUP(B514,Effectif!B:I,8,0)</f>
        <v>RET</v>
      </c>
      <c r="R514" s="4">
        <f>IFERROR(VLOOKUP(C514,Sales!B:G,6,0),"-")</f>
        <v>43</v>
      </c>
      <c r="S514" s="4" t="str">
        <f>IFERROR(VLOOKUP(C514,Recolt!B:H,3,0),"-")</f>
        <v>-</v>
      </c>
      <c r="T514" s="4">
        <f t="shared" si="15"/>
        <v>43</v>
      </c>
    </row>
    <row r="515" spans="1:20" hidden="1" x14ac:dyDescent="0.25">
      <c r="A515" s="4" t="s">
        <v>409</v>
      </c>
      <c r="B515" s="4" t="s">
        <v>524</v>
      </c>
      <c r="C515" s="4">
        <v>1034852940</v>
      </c>
      <c r="D515" s="4" t="s">
        <v>354</v>
      </c>
      <c r="E515" s="4" t="s">
        <v>355</v>
      </c>
      <c r="F515" s="4" t="s">
        <v>440</v>
      </c>
      <c r="G515" s="12">
        <v>45002</v>
      </c>
      <c r="H515" s="4" t="s">
        <v>356</v>
      </c>
      <c r="I515" s="67">
        <v>0.42498842592592601</v>
      </c>
      <c r="J515" s="4" t="s">
        <v>1147</v>
      </c>
      <c r="K515" s="12">
        <v>42293</v>
      </c>
      <c r="L515" s="4" t="s">
        <v>357</v>
      </c>
      <c r="M515" s="4" t="s">
        <v>362</v>
      </c>
      <c r="O515" s="12" t="str">
        <f t="shared" ca="1" si="16"/>
        <v>9 ans, 6 mois</v>
      </c>
      <c r="P515" s="4" t="str">
        <f>VLOOKUP(B515,Effectif!B:I,6,0)</f>
        <v>Lise DE WITTE</v>
      </c>
      <c r="Q515" s="4" t="str">
        <f>VLOOKUP(B515,Effectif!B:I,8,0)</f>
        <v>RET</v>
      </c>
      <c r="R515" s="4">
        <f>IFERROR(VLOOKUP(C515,Sales!B:G,6,0),"-")</f>
        <v>50</v>
      </c>
      <c r="S515" s="4" t="str">
        <f>IFERROR(VLOOKUP(C515,Recolt!B:H,3,0),"-")</f>
        <v>-</v>
      </c>
      <c r="T515" s="4">
        <f t="shared" ref="T515:T578" si="17">IF(R515&gt;0,R515,IF(S515&gt;0,S515,"-"))</f>
        <v>50</v>
      </c>
    </row>
    <row r="516" spans="1:20" hidden="1" x14ac:dyDescent="0.25">
      <c r="A516" s="4" t="s">
        <v>409</v>
      </c>
      <c r="B516" s="4" t="s">
        <v>510</v>
      </c>
      <c r="C516" s="4">
        <v>1034852762</v>
      </c>
      <c r="D516" s="4" t="s">
        <v>354</v>
      </c>
      <c r="E516" s="4" t="s">
        <v>355</v>
      </c>
      <c r="F516" s="4" t="s">
        <v>439</v>
      </c>
      <c r="G516" s="12">
        <v>45003</v>
      </c>
      <c r="H516" s="4" t="s">
        <v>356</v>
      </c>
      <c r="I516" s="67">
        <v>0.71413194444444394</v>
      </c>
      <c r="J516" s="4" t="s">
        <v>1133</v>
      </c>
      <c r="K516" s="12">
        <v>43258</v>
      </c>
      <c r="L516" s="4" t="s">
        <v>357</v>
      </c>
      <c r="M516" s="4" t="s">
        <v>358</v>
      </c>
      <c r="N516" s="4" t="s">
        <v>359</v>
      </c>
      <c r="O516" s="12" t="str">
        <f t="shared" ca="1" si="16"/>
        <v>6 ans, 10 mois</v>
      </c>
      <c r="P516" s="4" t="str">
        <f>VLOOKUP(B516,Effectif!B:I,6,0)</f>
        <v>Lise DE WITTE</v>
      </c>
      <c r="Q516" s="4" t="str">
        <f>VLOOKUP(B516,Effectif!B:I,8,0)</f>
        <v>RET</v>
      </c>
      <c r="R516" s="4">
        <f>IFERROR(VLOOKUP(C516,Sales!B:G,6,0),"-")</f>
        <v>74.709999999999994</v>
      </c>
      <c r="S516" s="4" t="str">
        <f>IFERROR(VLOOKUP(C516,Recolt!B:H,3,0),"-")</f>
        <v>-</v>
      </c>
      <c r="T516" s="4">
        <f t="shared" si="17"/>
        <v>74.709999999999994</v>
      </c>
    </row>
    <row r="517" spans="1:20" hidden="1" x14ac:dyDescent="0.25">
      <c r="A517" s="4" t="s">
        <v>409</v>
      </c>
      <c r="B517" s="4" t="s">
        <v>510</v>
      </c>
      <c r="C517" s="4">
        <v>1034851177</v>
      </c>
      <c r="D517" s="4" t="s">
        <v>354</v>
      </c>
      <c r="E517" s="4" t="s">
        <v>355</v>
      </c>
      <c r="F517" s="4" t="s">
        <v>439</v>
      </c>
      <c r="G517" s="12">
        <v>45004</v>
      </c>
      <c r="H517" s="4" t="s">
        <v>356</v>
      </c>
      <c r="I517" s="67">
        <v>0.71373842592592596</v>
      </c>
      <c r="J517" s="4" t="s">
        <v>1133</v>
      </c>
      <c r="K517" s="12">
        <v>43258</v>
      </c>
      <c r="L517" s="4" t="s">
        <v>357</v>
      </c>
      <c r="M517" s="4" t="s">
        <v>358</v>
      </c>
      <c r="N517" s="4" t="s">
        <v>359</v>
      </c>
      <c r="O517" s="12" t="str">
        <f t="shared" ca="1" si="16"/>
        <v>6 ans, 10 mois</v>
      </c>
      <c r="P517" s="4" t="str">
        <f>VLOOKUP(B517,Effectif!B:I,6,0)</f>
        <v>Lise DE WITTE</v>
      </c>
      <c r="Q517" s="4" t="str">
        <f>VLOOKUP(B517,Effectif!B:I,8,0)</f>
        <v>RET</v>
      </c>
      <c r="R517" s="4">
        <f>IFERROR(VLOOKUP(C517,Sales!B:G,6,0),"-")</f>
        <v>30</v>
      </c>
      <c r="S517" s="4" t="str">
        <f>IFERROR(VLOOKUP(C517,Recolt!B:H,3,0),"-")</f>
        <v>-</v>
      </c>
      <c r="T517" s="4">
        <f t="shared" si="17"/>
        <v>30</v>
      </c>
    </row>
    <row r="518" spans="1:20" hidden="1" x14ac:dyDescent="0.25">
      <c r="A518" s="4" t="s">
        <v>409</v>
      </c>
      <c r="B518" s="4" t="s">
        <v>481</v>
      </c>
      <c r="C518" s="4">
        <v>1034844361</v>
      </c>
      <c r="D518" s="4" t="s">
        <v>394</v>
      </c>
      <c r="E518" s="4" t="s">
        <v>364</v>
      </c>
      <c r="F518" s="4" t="s">
        <v>440</v>
      </c>
      <c r="G518" s="12">
        <v>45005</v>
      </c>
      <c r="H518" s="4" t="s">
        <v>356</v>
      </c>
      <c r="I518" s="67">
        <v>0.70663194444444499</v>
      </c>
      <c r="J518" s="4" t="s">
        <v>1133</v>
      </c>
      <c r="K518" s="12">
        <v>43087</v>
      </c>
      <c r="L518" s="4" t="s">
        <v>357</v>
      </c>
      <c r="M518" s="4" t="s">
        <v>358</v>
      </c>
      <c r="N518" s="4" t="s">
        <v>359</v>
      </c>
      <c r="O518" s="12" t="str">
        <f t="shared" ca="1" si="16"/>
        <v>7 ans, 4 mois</v>
      </c>
      <c r="P518" s="4" t="str">
        <f>VLOOKUP(B518,Effectif!B:I,6,0)</f>
        <v>Lise DE WITTE</v>
      </c>
      <c r="Q518" s="4" t="str">
        <f>VLOOKUP(B518,Effectif!B:I,8,0)</f>
        <v>RET</v>
      </c>
      <c r="R518" s="4">
        <f>IFERROR(VLOOKUP(C518,Sales!B:G,6,0),"-")</f>
        <v>40</v>
      </c>
      <c r="S518" s="4" t="str">
        <f>IFERROR(VLOOKUP(C518,Recolt!B:H,3,0),"-")</f>
        <v>-</v>
      </c>
      <c r="T518" s="4">
        <f t="shared" si="17"/>
        <v>40</v>
      </c>
    </row>
    <row r="519" spans="1:20" hidden="1" x14ac:dyDescent="0.25">
      <c r="A519" s="4" t="s">
        <v>409</v>
      </c>
      <c r="B519" s="4" t="s">
        <v>481</v>
      </c>
      <c r="C519" s="4">
        <v>1034849545</v>
      </c>
      <c r="D519" s="4" t="s">
        <v>354</v>
      </c>
      <c r="E519" s="4" t="s">
        <v>355</v>
      </c>
      <c r="F519" s="4" t="s">
        <v>439</v>
      </c>
      <c r="G519" s="12">
        <v>45006</v>
      </c>
      <c r="H519" s="4" t="s">
        <v>356</v>
      </c>
      <c r="I519" s="67">
        <v>0.71118055555555504</v>
      </c>
      <c r="J519" s="4" t="s">
        <v>1133</v>
      </c>
      <c r="K519" s="12">
        <v>43258</v>
      </c>
      <c r="L519" s="4" t="s">
        <v>357</v>
      </c>
      <c r="M519" s="4" t="s">
        <v>358</v>
      </c>
      <c r="N519" s="4" t="s">
        <v>359</v>
      </c>
      <c r="O519" s="12" t="str">
        <f t="shared" ca="1" si="16"/>
        <v>6 ans, 10 mois</v>
      </c>
      <c r="P519" s="4" t="str">
        <f>VLOOKUP(B519,Effectif!B:I,6,0)</f>
        <v>Lise DE WITTE</v>
      </c>
      <c r="Q519" s="4" t="str">
        <f>VLOOKUP(B519,Effectif!B:I,8,0)</f>
        <v>RET</v>
      </c>
      <c r="R519" s="4">
        <f>IFERROR(VLOOKUP(C519,Sales!B:G,6,0),"-")</f>
        <v>40.14</v>
      </c>
      <c r="S519" s="4" t="str">
        <f>IFERROR(VLOOKUP(C519,Recolt!B:H,3,0),"-")</f>
        <v>-</v>
      </c>
      <c r="T519" s="4">
        <f t="shared" si="17"/>
        <v>40.14</v>
      </c>
    </row>
    <row r="520" spans="1:20" hidden="1" x14ac:dyDescent="0.25">
      <c r="A520" s="4" t="s">
        <v>409</v>
      </c>
      <c r="B520" s="4" t="s">
        <v>481</v>
      </c>
      <c r="C520" s="4">
        <v>1034846337</v>
      </c>
      <c r="D520" s="4" t="s">
        <v>394</v>
      </c>
      <c r="E520" s="4" t="s">
        <v>364</v>
      </c>
      <c r="F520" s="4" t="s">
        <v>440</v>
      </c>
      <c r="G520" s="12">
        <v>45007</v>
      </c>
      <c r="H520" s="4" t="s">
        <v>356</v>
      </c>
      <c r="I520" s="67">
        <v>0.47400462962963003</v>
      </c>
      <c r="J520" s="4" t="s">
        <v>1133</v>
      </c>
      <c r="K520" s="12">
        <v>43087</v>
      </c>
      <c r="L520" s="4" t="s">
        <v>357</v>
      </c>
      <c r="M520" s="4" t="s">
        <v>358</v>
      </c>
      <c r="N520" s="4" t="s">
        <v>359</v>
      </c>
      <c r="O520" s="12" t="str">
        <f t="shared" ca="1" si="16"/>
        <v>7 ans, 4 mois</v>
      </c>
      <c r="P520" s="4" t="str">
        <f>VLOOKUP(B520,Effectif!B:I,6,0)</f>
        <v>Lise DE WITTE</v>
      </c>
      <c r="Q520" s="4" t="str">
        <f>VLOOKUP(B520,Effectif!B:I,8,0)</f>
        <v>RET</v>
      </c>
      <c r="R520" s="4">
        <f>IFERROR(VLOOKUP(C520,Sales!B:G,6,0),"-")</f>
        <v>50</v>
      </c>
      <c r="S520" s="4" t="str">
        <f>IFERROR(VLOOKUP(C520,Recolt!B:H,3,0),"-")</f>
        <v>-</v>
      </c>
      <c r="T520" s="4">
        <f t="shared" si="17"/>
        <v>50</v>
      </c>
    </row>
    <row r="521" spans="1:20" hidden="1" x14ac:dyDescent="0.25">
      <c r="A521" s="4" t="s">
        <v>409</v>
      </c>
      <c r="B521" s="4" t="s">
        <v>503</v>
      </c>
      <c r="C521" s="4">
        <v>1034862146</v>
      </c>
      <c r="D521" s="4" t="s">
        <v>354</v>
      </c>
      <c r="E521" s="4" t="s">
        <v>355</v>
      </c>
      <c r="F521" s="4" t="s">
        <v>439</v>
      </c>
      <c r="G521" s="12">
        <v>45008</v>
      </c>
      <c r="H521" s="4" t="s">
        <v>356</v>
      </c>
      <c r="I521" s="67">
        <v>0.54586805555555595</v>
      </c>
      <c r="J521" s="4" t="s">
        <v>1135</v>
      </c>
      <c r="K521" s="12">
        <v>42725</v>
      </c>
      <c r="L521" s="4" t="s">
        <v>357</v>
      </c>
      <c r="M521" s="4" t="s">
        <v>358</v>
      </c>
      <c r="N521" s="4" t="s">
        <v>384</v>
      </c>
      <c r="O521" s="12" t="str">
        <f t="shared" ca="1" si="16"/>
        <v>8 ans, 4 mois</v>
      </c>
      <c r="P521" s="4" t="str">
        <f>VLOOKUP(B521,Effectif!B:I,6,0)</f>
        <v>Lise DE WITTE</v>
      </c>
      <c r="Q521" s="4" t="str">
        <f>VLOOKUP(B521,Effectif!B:I,8,0)</f>
        <v>RET</v>
      </c>
      <c r="R521" s="4">
        <f>IFERROR(VLOOKUP(C521,Sales!B:G,6,0),"-")</f>
        <v>176.55</v>
      </c>
      <c r="S521" s="4" t="str">
        <f>IFERROR(VLOOKUP(C521,Recolt!B:H,3,0),"-")</f>
        <v>-</v>
      </c>
      <c r="T521" s="4">
        <f t="shared" si="17"/>
        <v>176.55</v>
      </c>
    </row>
    <row r="522" spans="1:20" hidden="1" x14ac:dyDescent="0.25">
      <c r="A522" s="4" t="s">
        <v>409</v>
      </c>
      <c r="B522" s="4" t="s">
        <v>503</v>
      </c>
      <c r="C522" s="4">
        <v>1034861598</v>
      </c>
      <c r="D522" s="4" t="s">
        <v>354</v>
      </c>
      <c r="E522" s="4" t="s">
        <v>355</v>
      </c>
      <c r="F522" s="4" t="s">
        <v>439</v>
      </c>
      <c r="G522" s="12">
        <v>45009</v>
      </c>
      <c r="H522" s="4" t="s">
        <v>356</v>
      </c>
      <c r="I522" s="67">
        <v>0.53684027777777799</v>
      </c>
      <c r="J522" s="4" t="s">
        <v>1147</v>
      </c>
      <c r="L522" s="4" t="s">
        <v>357</v>
      </c>
      <c r="O522" s="12" t="str">
        <f t="shared" ca="1" si="16"/>
        <v>125 ans, 3 mois</v>
      </c>
      <c r="P522" s="4" t="str">
        <f>VLOOKUP(B522,Effectif!B:I,6,0)</f>
        <v>Lise DE WITTE</v>
      </c>
      <c r="Q522" s="4" t="str">
        <f>VLOOKUP(B522,Effectif!B:I,8,0)</f>
        <v>RET</v>
      </c>
      <c r="R522" s="4">
        <f>IFERROR(VLOOKUP(C522,Sales!B:G,6,0),"-")</f>
        <v>70</v>
      </c>
      <c r="S522" s="4" t="str">
        <f>IFERROR(VLOOKUP(C522,Recolt!B:H,3,0),"-")</f>
        <v>-</v>
      </c>
      <c r="T522" s="4">
        <f t="shared" si="17"/>
        <v>70</v>
      </c>
    </row>
    <row r="523" spans="1:20" hidden="1" x14ac:dyDescent="0.25">
      <c r="A523" s="4" t="s">
        <v>413</v>
      </c>
      <c r="B523" s="4" t="s">
        <v>471</v>
      </c>
      <c r="C523" s="4">
        <v>1034860592</v>
      </c>
      <c r="D523" s="4" t="s">
        <v>354</v>
      </c>
      <c r="E523" s="4" t="s">
        <v>355</v>
      </c>
      <c r="F523" s="4" t="s">
        <v>439</v>
      </c>
      <c r="G523" s="12">
        <v>45010</v>
      </c>
      <c r="H523" s="4" t="s">
        <v>356</v>
      </c>
      <c r="I523" s="67">
        <v>0.498842592592593</v>
      </c>
      <c r="J523" s="4" t="s">
        <v>1133</v>
      </c>
      <c r="K523" s="12">
        <v>43435</v>
      </c>
      <c r="L523" s="4" t="s">
        <v>357</v>
      </c>
      <c r="M523" s="4" t="s">
        <v>358</v>
      </c>
      <c r="N523" s="4" t="s">
        <v>359</v>
      </c>
      <c r="O523" s="12" t="str">
        <f t="shared" ca="1" si="16"/>
        <v>6 ans, 4 mois</v>
      </c>
      <c r="P523" s="4" t="str">
        <f>VLOOKUP(B523,Effectif!B:I,6,0)</f>
        <v>Lise DE WITTE</v>
      </c>
      <c r="Q523" s="4" t="str">
        <f>VLOOKUP(B523,Effectif!B:I,8,0)</f>
        <v>BO</v>
      </c>
      <c r="R523" s="4">
        <f>IFERROR(VLOOKUP(C523,Sales!B:G,6,0),"-")</f>
        <v>178</v>
      </c>
      <c r="S523" s="4" t="str">
        <f>IFERROR(VLOOKUP(C523,Recolt!B:H,3,0),"-")</f>
        <v>-</v>
      </c>
      <c r="T523" s="4">
        <f t="shared" si="17"/>
        <v>178</v>
      </c>
    </row>
    <row r="524" spans="1:20" hidden="1" x14ac:dyDescent="0.25">
      <c r="A524" s="4" t="s">
        <v>413</v>
      </c>
      <c r="B524" s="4" t="s">
        <v>471</v>
      </c>
      <c r="C524" s="4">
        <v>1034864862</v>
      </c>
      <c r="D524" s="4" t="s">
        <v>354</v>
      </c>
      <c r="E524" s="4" t="s">
        <v>355</v>
      </c>
      <c r="F524" s="4" t="s">
        <v>439</v>
      </c>
      <c r="G524" s="12">
        <v>45011</v>
      </c>
      <c r="H524" s="4" t="s">
        <v>356</v>
      </c>
      <c r="I524" s="67">
        <v>0.53413194444444401</v>
      </c>
      <c r="J524" s="4" t="s">
        <v>1133</v>
      </c>
      <c r="K524" s="12">
        <v>43403</v>
      </c>
      <c r="L524" s="4" t="s">
        <v>357</v>
      </c>
      <c r="M524" s="4" t="s">
        <v>358</v>
      </c>
      <c r="N524" s="4" t="s">
        <v>359</v>
      </c>
      <c r="O524" s="12" t="str">
        <f t="shared" ca="1" si="16"/>
        <v>6 ans, 6 mois</v>
      </c>
      <c r="P524" s="4" t="str">
        <f>VLOOKUP(B524,Effectif!B:I,6,0)</f>
        <v>Lise DE WITTE</v>
      </c>
      <c r="Q524" s="4" t="str">
        <f>VLOOKUP(B524,Effectif!B:I,8,0)</f>
        <v>BO</v>
      </c>
      <c r="R524" s="4">
        <f>IFERROR(VLOOKUP(C524,Sales!B:G,6,0),"-")</f>
        <v>173.62</v>
      </c>
      <c r="S524" s="4" t="str">
        <f>IFERROR(VLOOKUP(C524,Recolt!B:H,3,0),"-")</f>
        <v>-</v>
      </c>
      <c r="T524" s="4">
        <f t="shared" si="17"/>
        <v>173.62</v>
      </c>
    </row>
    <row r="525" spans="1:20" hidden="1" x14ac:dyDescent="0.25">
      <c r="A525" s="4" t="s">
        <v>413</v>
      </c>
      <c r="B525" s="4" t="s">
        <v>471</v>
      </c>
      <c r="C525" s="4">
        <v>1034866003</v>
      </c>
      <c r="D525" s="4" t="s">
        <v>354</v>
      </c>
      <c r="E525" s="4" t="s">
        <v>355</v>
      </c>
      <c r="F525" s="4" t="s">
        <v>439</v>
      </c>
      <c r="G525" s="12">
        <v>45012</v>
      </c>
      <c r="H525" s="4" t="s">
        <v>356</v>
      </c>
      <c r="I525" s="67">
        <v>0.55711805555555605</v>
      </c>
      <c r="J525" s="4" t="s">
        <v>1135</v>
      </c>
      <c r="K525" s="12">
        <v>42411</v>
      </c>
      <c r="L525" s="4" t="s">
        <v>357</v>
      </c>
      <c r="M525" s="4" t="s">
        <v>358</v>
      </c>
      <c r="N525" s="4" t="s">
        <v>384</v>
      </c>
      <c r="O525" s="12" t="str">
        <f t="shared" ca="1" si="16"/>
        <v>9 ans, 2 mois</v>
      </c>
      <c r="P525" s="4" t="str">
        <f>VLOOKUP(B525,Effectif!B:I,6,0)</f>
        <v>Lise DE WITTE</v>
      </c>
      <c r="Q525" s="4" t="str">
        <f>VLOOKUP(B525,Effectif!B:I,8,0)</f>
        <v>BO</v>
      </c>
      <c r="R525" s="4">
        <f>IFERROR(VLOOKUP(C525,Sales!B:G,6,0),"-")</f>
        <v>67.7</v>
      </c>
      <c r="S525" s="4" t="str">
        <f>IFERROR(VLOOKUP(C525,Recolt!B:H,3,0),"-")</f>
        <v>-</v>
      </c>
      <c r="T525" s="4">
        <f t="shared" si="17"/>
        <v>67.7</v>
      </c>
    </row>
    <row r="526" spans="1:20" hidden="1" x14ac:dyDescent="0.25">
      <c r="A526" s="4" t="s">
        <v>413</v>
      </c>
      <c r="B526" s="4" t="s">
        <v>471</v>
      </c>
      <c r="C526" s="4">
        <v>1034846795</v>
      </c>
      <c r="D526" s="4" t="s">
        <v>354</v>
      </c>
      <c r="E526" s="4" t="s">
        <v>355</v>
      </c>
      <c r="F526" s="4" t="s">
        <v>439</v>
      </c>
      <c r="G526" s="12">
        <v>45013</v>
      </c>
      <c r="H526" s="4" t="s">
        <v>356</v>
      </c>
      <c r="I526" s="67">
        <v>0.49148148148148102</v>
      </c>
      <c r="J526" s="4" t="s">
        <v>1132</v>
      </c>
      <c r="K526" s="12">
        <v>42083</v>
      </c>
      <c r="L526" s="4" t="s">
        <v>357</v>
      </c>
      <c r="M526" s="4" t="s">
        <v>358</v>
      </c>
      <c r="N526" s="4" t="s">
        <v>361</v>
      </c>
      <c r="O526" s="12" t="str">
        <f t="shared" ca="1" si="16"/>
        <v>10 ans, 1 mois</v>
      </c>
      <c r="P526" s="4" t="str">
        <f>VLOOKUP(B526,Effectif!B:I,6,0)</f>
        <v>Lise DE WITTE</v>
      </c>
      <c r="Q526" s="4" t="str">
        <f>VLOOKUP(B526,Effectif!B:I,8,0)</f>
        <v>BO</v>
      </c>
      <c r="R526" s="4">
        <f>IFERROR(VLOOKUP(C526,Sales!B:G,6,0),"-")</f>
        <v>147.41999999999999</v>
      </c>
      <c r="S526" s="4" t="str">
        <f>IFERROR(VLOOKUP(C526,Recolt!B:H,3,0),"-")</f>
        <v>-</v>
      </c>
      <c r="T526" s="4">
        <f t="shared" si="17"/>
        <v>147.41999999999999</v>
      </c>
    </row>
    <row r="527" spans="1:20" hidden="1" x14ac:dyDescent="0.25">
      <c r="A527" s="4" t="s">
        <v>413</v>
      </c>
      <c r="B527" s="4" t="s">
        <v>471</v>
      </c>
      <c r="C527" s="4">
        <v>1034866336</v>
      </c>
      <c r="D527" s="4" t="s">
        <v>354</v>
      </c>
      <c r="E527" s="4" t="s">
        <v>355</v>
      </c>
      <c r="F527" s="4" t="s">
        <v>439</v>
      </c>
      <c r="G527" s="12">
        <v>45014</v>
      </c>
      <c r="H527" s="4" t="s">
        <v>356</v>
      </c>
      <c r="I527" s="67">
        <v>0.50440972222222202</v>
      </c>
      <c r="J527" s="4" t="s">
        <v>1135</v>
      </c>
      <c r="K527" s="12">
        <v>43389</v>
      </c>
      <c r="L527" s="4" t="s">
        <v>357</v>
      </c>
      <c r="M527" s="4" t="s">
        <v>358</v>
      </c>
      <c r="N527" s="4" t="s">
        <v>384</v>
      </c>
      <c r="O527" s="12" t="str">
        <f t="shared" ca="1" si="16"/>
        <v>6 ans, 6 mois</v>
      </c>
      <c r="P527" s="4" t="str">
        <f>VLOOKUP(B527,Effectif!B:I,6,0)</f>
        <v>Lise DE WITTE</v>
      </c>
      <c r="Q527" s="4" t="str">
        <f>VLOOKUP(B527,Effectif!B:I,8,0)</f>
        <v>BO</v>
      </c>
      <c r="R527" s="4">
        <f>IFERROR(VLOOKUP(C527,Sales!B:G,6,0),"-")</f>
        <v>27.27</v>
      </c>
      <c r="S527" s="4" t="str">
        <f>IFERROR(VLOOKUP(C527,Recolt!B:H,3,0),"-")</f>
        <v>-</v>
      </c>
      <c r="T527" s="4">
        <f t="shared" si="17"/>
        <v>27.27</v>
      </c>
    </row>
    <row r="528" spans="1:20" hidden="1" x14ac:dyDescent="0.25">
      <c r="A528" s="4" t="s">
        <v>413</v>
      </c>
      <c r="B528" s="4" t="s">
        <v>471</v>
      </c>
      <c r="C528" s="4">
        <v>1034844715</v>
      </c>
      <c r="D528" s="4" t="s">
        <v>354</v>
      </c>
      <c r="E528" s="4" t="s">
        <v>355</v>
      </c>
      <c r="F528" s="4" t="s">
        <v>439</v>
      </c>
      <c r="G528" s="12">
        <v>45015</v>
      </c>
      <c r="H528" s="4" t="s">
        <v>356</v>
      </c>
      <c r="I528" s="67">
        <v>0.55273148148148199</v>
      </c>
      <c r="J528" s="4" t="s">
        <v>1131</v>
      </c>
      <c r="K528" s="12">
        <v>43311</v>
      </c>
      <c r="L528" s="4" t="s">
        <v>395</v>
      </c>
      <c r="M528" s="4" t="s">
        <v>358</v>
      </c>
      <c r="N528" s="4" t="s">
        <v>384</v>
      </c>
      <c r="O528" s="12" t="str">
        <f t="shared" ca="1" si="16"/>
        <v>6 ans, 9 mois</v>
      </c>
      <c r="P528" s="4" t="str">
        <f>VLOOKUP(B528,Effectif!B:I,6,0)</f>
        <v>Lise DE WITTE</v>
      </c>
      <c r="Q528" s="4" t="str">
        <f>VLOOKUP(B528,Effectif!B:I,8,0)</f>
        <v>BO</v>
      </c>
      <c r="R528" s="4">
        <f>IFERROR(VLOOKUP(C528,Sales!B:G,6,0),"-")</f>
        <v>323</v>
      </c>
      <c r="S528" s="4" t="str">
        <f>IFERROR(VLOOKUP(C528,Recolt!B:H,3,0),"-")</f>
        <v>-</v>
      </c>
      <c r="T528" s="4">
        <f t="shared" si="17"/>
        <v>323</v>
      </c>
    </row>
    <row r="529" spans="1:20" hidden="1" x14ac:dyDescent="0.25">
      <c r="A529" s="4" t="s">
        <v>413</v>
      </c>
      <c r="B529" s="4" t="s">
        <v>471</v>
      </c>
      <c r="C529" s="4">
        <v>1034862645</v>
      </c>
      <c r="D529" s="4" t="s">
        <v>354</v>
      </c>
      <c r="E529" s="4" t="s">
        <v>355</v>
      </c>
      <c r="F529" s="4" t="s">
        <v>439</v>
      </c>
      <c r="G529" s="12">
        <v>45016</v>
      </c>
      <c r="H529" s="4" t="s">
        <v>356</v>
      </c>
      <c r="I529" s="67">
        <v>0.53760416666666699</v>
      </c>
      <c r="J529" s="4" t="s">
        <v>1133</v>
      </c>
      <c r="K529" s="12">
        <v>43431</v>
      </c>
      <c r="L529" s="4" t="s">
        <v>357</v>
      </c>
      <c r="M529" s="4" t="s">
        <v>358</v>
      </c>
      <c r="N529" s="4" t="s">
        <v>359</v>
      </c>
      <c r="O529" s="12" t="str">
        <f t="shared" ca="1" si="16"/>
        <v>6 ans, 5 mois</v>
      </c>
      <c r="P529" s="4" t="str">
        <f>VLOOKUP(B529,Effectif!B:I,6,0)</f>
        <v>Lise DE WITTE</v>
      </c>
      <c r="Q529" s="4" t="str">
        <f>VLOOKUP(B529,Effectif!B:I,8,0)</f>
        <v>BO</v>
      </c>
      <c r="R529" s="4">
        <f>IFERROR(VLOOKUP(C529,Sales!B:G,6,0),"-")</f>
        <v>228.9</v>
      </c>
      <c r="S529" s="4" t="str">
        <f>IFERROR(VLOOKUP(C529,Recolt!B:H,3,0),"-")</f>
        <v>-</v>
      </c>
      <c r="T529" s="4">
        <f t="shared" si="17"/>
        <v>228.9</v>
      </c>
    </row>
    <row r="530" spans="1:20" hidden="1" x14ac:dyDescent="0.25">
      <c r="A530" s="4" t="s">
        <v>413</v>
      </c>
      <c r="B530" s="4" t="s">
        <v>471</v>
      </c>
      <c r="C530" s="4">
        <v>1034859650</v>
      </c>
      <c r="D530" s="4" t="s">
        <v>354</v>
      </c>
      <c r="E530" s="4" t="s">
        <v>355</v>
      </c>
      <c r="F530" s="4" t="s">
        <v>439</v>
      </c>
      <c r="G530" s="12">
        <v>45303</v>
      </c>
      <c r="H530" s="4" t="s">
        <v>356</v>
      </c>
      <c r="I530" s="67">
        <v>0.50869212962962995</v>
      </c>
      <c r="J530" s="4" t="s">
        <v>1135</v>
      </c>
      <c r="K530" s="12">
        <v>43392</v>
      </c>
      <c r="L530" s="4" t="s">
        <v>357</v>
      </c>
      <c r="M530" s="4" t="s">
        <v>358</v>
      </c>
      <c r="N530" s="4" t="s">
        <v>384</v>
      </c>
      <c r="O530" s="12" t="str">
        <f t="shared" ca="1" si="16"/>
        <v>6 ans, 6 mois</v>
      </c>
      <c r="P530" s="4" t="str">
        <f>VLOOKUP(B530,Effectif!B:I,6,0)</f>
        <v>Lise DE WITTE</v>
      </c>
      <c r="Q530" s="4" t="str">
        <f>VLOOKUP(B530,Effectif!B:I,8,0)</f>
        <v>BO</v>
      </c>
      <c r="R530" s="4">
        <f>IFERROR(VLOOKUP(C530,Sales!B:G,6,0),"-")</f>
        <v>93.23</v>
      </c>
      <c r="S530" s="4" t="str">
        <f>IFERROR(VLOOKUP(C530,Recolt!B:H,3,0),"-")</f>
        <v>-</v>
      </c>
      <c r="T530" s="4">
        <f t="shared" si="17"/>
        <v>93.23</v>
      </c>
    </row>
    <row r="531" spans="1:20" hidden="1" x14ac:dyDescent="0.25">
      <c r="A531" s="4" t="s">
        <v>413</v>
      </c>
      <c r="B531" s="4" t="s">
        <v>471</v>
      </c>
      <c r="C531" s="4">
        <v>1034849305</v>
      </c>
      <c r="D531" s="4" t="s">
        <v>354</v>
      </c>
      <c r="E531" s="4" t="s">
        <v>355</v>
      </c>
      <c r="F531" s="4" t="s">
        <v>439</v>
      </c>
      <c r="G531" s="12">
        <v>45304</v>
      </c>
      <c r="H531" s="4" t="s">
        <v>356</v>
      </c>
      <c r="I531" s="67">
        <v>0.442083333333333</v>
      </c>
      <c r="J531" s="4" t="s">
        <v>1135</v>
      </c>
      <c r="K531" s="12">
        <v>42877</v>
      </c>
      <c r="L531" s="4" t="s">
        <v>357</v>
      </c>
      <c r="M531" s="4" t="s">
        <v>358</v>
      </c>
      <c r="N531" s="4" t="s">
        <v>384</v>
      </c>
      <c r="O531" s="12" t="str">
        <f t="shared" ca="1" si="16"/>
        <v>7 ans, 11 mois</v>
      </c>
      <c r="P531" s="4" t="str">
        <f>VLOOKUP(B531,Effectif!B:I,6,0)</f>
        <v>Lise DE WITTE</v>
      </c>
      <c r="Q531" s="4" t="str">
        <f>VLOOKUP(B531,Effectif!B:I,8,0)</f>
        <v>BO</v>
      </c>
      <c r="R531" s="4">
        <f>IFERROR(VLOOKUP(C531,Sales!B:G,6,0),"-")</f>
        <v>43.55</v>
      </c>
      <c r="S531" s="4" t="str">
        <f>IFERROR(VLOOKUP(C531,Recolt!B:H,3,0),"-")</f>
        <v>-</v>
      </c>
      <c r="T531" s="4">
        <f t="shared" si="17"/>
        <v>43.55</v>
      </c>
    </row>
    <row r="532" spans="1:20" hidden="1" x14ac:dyDescent="0.25">
      <c r="A532" s="4" t="s">
        <v>413</v>
      </c>
      <c r="B532" s="4" t="s">
        <v>471</v>
      </c>
      <c r="C532" s="4">
        <v>1034863813</v>
      </c>
      <c r="D532" s="4" t="s">
        <v>354</v>
      </c>
      <c r="E532" s="4" t="s">
        <v>355</v>
      </c>
      <c r="F532" s="4" t="s">
        <v>439</v>
      </c>
      <c r="G532" s="12">
        <v>45305</v>
      </c>
      <c r="H532" s="4" t="s">
        <v>356</v>
      </c>
      <c r="I532" s="67">
        <v>0.48738425925925899</v>
      </c>
      <c r="J532" s="4" t="s">
        <v>1135</v>
      </c>
      <c r="K532" s="12">
        <v>42541</v>
      </c>
      <c r="L532" s="4" t="s">
        <v>357</v>
      </c>
      <c r="M532" s="4" t="s">
        <v>358</v>
      </c>
      <c r="N532" s="4" t="s">
        <v>384</v>
      </c>
      <c r="O532" s="12" t="str">
        <f t="shared" ca="1" si="16"/>
        <v>8 ans, 10 mois</v>
      </c>
      <c r="P532" s="4" t="str">
        <f>VLOOKUP(B532,Effectif!B:I,6,0)</f>
        <v>Lise DE WITTE</v>
      </c>
      <c r="Q532" s="4" t="str">
        <f>VLOOKUP(B532,Effectif!B:I,8,0)</f>
        <v>BO</v>
      </c>
      <c r="R532" s="4">
        <f>IFERROR(VLOOKUP(C532,Sales!B:G,6,0),"-")</f>
        <v>61.96</v>
      </c>
      <c r="S532" s="4" t="str">
        <f>IFERROR(VLOOKUP(C532,Recolt!B:H,3,0),"-")</f>
        <v>-</v>
      </c>
      <c r="T532" s="4">
        <f t="shared" si="17"/>
        <v>61.96</v>
      </c>
    </row>
    <row r="533" spans="1:20" hidden="1" x14ac:dyDescent="0.25">
      <c r="A533" s="4" t="s">
        <v>413</v>
      </c>
      <c r="B533" s="4" t="s">
        <v>471</v>
      </c>
      <c r="C533" s="4">
        <v>1034853308</v>
      </c>
      <c r="D533" s="4" t="s">
        <v>354</v>
      </c>
      <c r="E533" s="4" t="s">
        <v>355</v>
      </c>
      <c r="F533" s="4" t="s">
        <v>439</v>
      </c>
      <c r="G533" s="12">
        <v>45306</v>
      </c>
      <c r="H533" s="4" t="s">
        <v>356</v>
      </c>
      <c r="I533" s="67">
        <v>0.55549768518518505</v>
      </c>
      <c r="J533" s="4" t="s">
        <v>1133</v>
      </c>
      <c r="K533" s="12">
        <v>43438</v>
      </c>
      <c r="L533" s="4" t="s">
        <v>357</v>
      </c>
      <c r="M533" s="4" t="s">
        <v>358</v>
      </c>
      <c r="N533" s="4" t="s">
        <v>359</v>
      </c>
      <c r="O533" s="12" t="str">
        <f t="shared" ca="1" si="16"/>
        <v>6 ans, 4 mois</v>
      </c>
      <c r="P533" s="4" t="str">
        <f>VLOOKUP(B533,Effectif!B:I,6,0)</f>
        <v>Lise DE WITTE</v>
      </c>
      <c r="Q533" s="4" t="str">
        <f>VLOOKUP(B533,Effectif!B:I,8,0)</f>
        <v>BO</v>
      </c>
      <c r="R533" s="4">
        <f>IFERROR(VLOOKUP(C533,Sales!B:G,6,0),"-")</f>
        <v>109.98</v>
      </c>
      <c r="S533" s="4" t="str">
        <f>IFERROR(VLOOKUP(C533,Recolt!B:H,3,0),"-")</f>
        <v>-</v>
      </c>
      <c r="T533" s="4">
        <f t="shared" si="17"/>
        <v>109.98</v>
      </c>
    </row>
    <row r="534" spans="1:20" hidden="1" x14ac:dyDescent="0.25">
      <c r="A534" s="4" t="s">
        <v>413</v>
      </c>
      <c r="B534" s="4" t="s">
        <v>471</v>
      </c>
      <c r="C534" s="4">
        <v>1034857739</v>
      </c>
      <c r="D534" s="4" t="s">
        <v>354</v>
      </c>
      <c r="E534" s="4" t="s">
        <v>355</v>
      </c>
      <c r="F534" s="4" t="s">
        <v>439</v>
      </c>
      <c r="G534" s="12">
        <v>45307</v>
      </c>
      <c r="H534" s="4" t="s">
        <v>356</v>
      </c>
      <c r="I534" s="67">
        <v>0.49315972222222199</v>
      </c>
      <c r="J534" s="4" t="s">
        <v>1137</v>
      </c>
      <c r="K534" s="12">
        <v>40960</v>
      </c>
      <c r="L534" s="4" t="s">
        <v>357</v>
      </c>
      <c r="M534" s="4" t="s">
        <v>358</v>
      </c>
      <c r="N534" s="4" t="s">
        <v>359</v>
      </c>
      <c r="O534" s="12" t="str">
        <f t="shared" ca="1" si="16"/>
        <v>13 ans, 2 mois</v>
      </c>
      <c r="P534" s="4" t="str">
        <f>VLOOKUP(B534,Effectif!B:I,6,0)</f>
        <v>Lise DE WITTE</v>
      </c>
      <c r="Q534" s="4" t="str">
        <f>VLOOKUP(B534,Effectif!B:I,8,0)</f>
        <v>BO</v>
      </c>
      <c r="R534" s="4">
        <f>IFERROR(VLOOKUP(C534,Sales!B:G,6,0),"-")</f>
        <v>162.88</v>
      </c>
      <c r="S534" s="4" t="str">
        <f>IFERROR(VLOOKUP(C534,Recolt!B:H,3,0),"-")</f>
        <v>-</v>
      </c>
      <c r="T534" s="4">
        <f t="shared" si="17"/>
        <v>162.88</v>
      </c>
    </row>
    <row r="535" spans="1:20" hidden="1" x14ac:dyDescent="0.25">
      <c r="A535" s="4" t="s">
        <v>413</v>
      </c>
      <c r="B535" s="4" t="s">
        <v>471</v>
      </c>
      <c r="C535" s="4">
        <v>1034854275</v>
      </c>
      <c r="D535" s="4" t="s">
        <v>354</v>
      </c>
      <c r="E535" s="4" t="s">
        <v>355</v>
      </c>
      <c r="F535" s="4" t="s">
        <v>439</v>
      </c>
      <c r="G535" s="12">
        <v>45308</v>
      </c>
      <c r="H535" s="4" t="s">
        <v>356</v>
      </c>
      <c r="I535" s="67">
        <v>0.50138888888888899</v>
      </c>
      <c r="J535" s="4" t="s">
        <v>1136</v>
      </c>
      <c r="K535" s="12">
        <v>43440</v>
      </c>
      <c r="L535" s="4" t="s">
        <v>357</v>
      </c>
      <c r="M535" s="4" t="s">
        <v>358</v>
      </c>
      <c r="N535" s="4" t="s">
        <v>359</v>
      </c>
      <c r="O535" s="12" t="str">
        <f t="shared" ca="1" si="16"/>
        <v>6 ans, 4 mois</v>
      </c>
      <c r="P535" s="4" t="str">
        <f>VLOOKUP(B535,Effectif!B:I,6,0)</f>
        <v>Lise DE WITTE</v>
      </c>
      <c r="Q535" s="4" t="str">
        <f>VLOOKUP(B535,Effectif!B:I,8,0)</f>
        <v>BO</v>
      </c>
      <c r="R535" s="4">
        <f>IFERROR(VLOOKUP(C535,Sales!B:G,6,0),"-")</f>
        <v>89.61</v>
      </c>
      <c r="S535" s="4" t="str">
        <f>IFERROR(VLOOKUP(C535,Recolt!B:H,3,0),"-")</f>
        <v>-</v>
      </c>
      <c r="T535" s="4">
        <f t="shared" si="17"/>
        <v>89.61</v>
      </c>
    </row>
    <row r="536" spans="1:20" hidden="1" x14ac:dyDescent="0.25">
      <c r="A536" s="4" t="s">
        <v>413</v>
      </c>
      <c r="B536" s="4" t="s">
        <v>471</v>
      </c>
      <c r="C536" s="4">
        <v>1034854152</v>
      </c>
      <c r="D536" s="4" t="s">
        <v>354</v>
      </c>
      <c r="E536" s="4" t="s">
        <v>355</v>
      </c>
      <c r="F536" s="4" t="s">
        <v>439</v>
      </c>
      <c r="G536" s="12">
        <v>45309</v>
      </c>
      <c r="H536" s="4" t="s">
        <v>356</v>
      </c>
      <c r="I536" s="67">
        <v>0.55804398148148104</v>
      </c>
      <c r="J536" s="4" t="s">
        <v>1135</v>
      </c>
      <c r="K536" s="12">
        <v>43334</v>
      </c>
      <c r="L536" s="4" t="s">
        <v>357</v>
      </c>
      <c r="M536" s="4" t="s">
        <v>358</v>
      </c>
      <c r="N536" s="4" t="s">
        <v>384</v>
      </c>
      <c r="O536" s="12" t="str">
        <f t="shared" ca="1" si="16"/>
        <v>6 ans, 8 mois</v>
      </c>
      <c r="P536" s="4" t="str">
        <f>VLOOKUP(B536,Effectif!B:I,6,0)</f>
        <v>Lise DE WITTE</v>
      </c>
      <c r="Q536" s="4" t="str">
        <f>VLOOKUP(B536,Effectif!B:I,8,0)</f>
        <v>BO</v>
      </c>
      <c r="R536" s="4">
        <f>IFERROR(VLOOKUP(C536,Sales!B:G,6,0),"-")</f>
        <v>118</v>
      </c>
      <c r="S536" s="4" t="str">
        <f>IFERROR(VLOOKUP(C536,Recolt!B:H,3,0),"-")</f>
        <v>-</v>
      </c>
      <c r="T536" s="4">
        <f t="shared" si="17"/>
        <v>118</v>
      </c>
    </row>
    <row r="537" spans="1:20" hidden="1" x14ac:dyDescent="0.25">
      <c r="A537" s="4" t="s">
        <v>413</v>
      </c>
      <c r="B537" s="4" t="s">
        <v>471</v>
      </c>
      <c r="C537" s="4">
        <v>1034865051</v>
      </c>
      <c r="D537" s="4" t="s">
        <v>354</v>
      </c>
      <c r="E537" s="4" t="s">
        <v>355</v>
      </c>
      <c r="F537" s="4" t="s">
        <v>439</v>
      </c>
      <c r="G537" s="12">
        <v>45310</v>
      </c>
      <c r="H537" s="4" t="s">
        <v>356</v>
      </c>
      <c r="I537" s="67">
        <v>0.56362268518518499</v>
      </c>
      <c r="J537" s="4" t="s">
        <v>1147</v>
      </c>
      <c r="K537" s="12">
        <v>43395</v>
      </c>
      <c r="L537" s="4" t="s">
        <v>357</v>
      </c>
      <c r="M537" s="4" t="s">
        <v>362</v>
      </c>
      <c r="O537" s="12" t="str">
        <f t="shared" ca="1" si="16"/>
        <v>6 ans, 6 mois</v>
      </c>
      <c r="P537" s="4" t="str">
        <f>VLOOKUP(B537,Effectif!B:I,6,0)</f>
        <v>Lise DE WITTE</v>
      </c>
      <c r="Q537" s="4" t="str">
        <f>VLOOKUP(B537,Effectif!B:I,8,0)</f>
        <v>BO</v>
      </c>
      <c r="R537" s="4">
        <f>IFERROR(VLOOKUP(C537,Sales!B:G,6,0),"-")</f>
        <v>262.04000000000002</v>
      </c>
      <c r="S537" s="4" t="str">
        <f>IFERROR(VLOOKUP(C537,Recolt!B:H,3,0),"-")</f>
        <v>-</v>
      </c>
      <c r="T537" s="4">
        <f t="shared" si="17"/>
        <v>262.04000000000002</v>
      </c>
    </row>
    <row r="538" spans="1:20" hidden="1" x14ac:dyDescent="0.25">
      <c r="A538" s="4" t="s">
        <v>413</v>
      </c>
      <c r="B538" s="4" t="s">
        <v>471</v>
      </c>
      <c r="C538" s="4">
        <v>1034844446</v>
      </c>
      <c r="D538" s="4" t="s">
        <v>354</v>
      </c>
      <c r="E538" s="4" t="s">
        <v>355</v>
      </c>
      <c r="F538" s="4" t="s">
        <v>439</v>
      </c>
      <c r="G538" s="12">
        <v>45311</v>
      </c>
      <c r="H538" s="4" t="s">
        <v>356</v>
      </c>
      <c r="I538" s="67">
        <v>0.54722222222222205</v>
      </c>
      <c r="J538" s="4" t="s">
        <v>1131</v>
      </c>
      <c r="K538" s="12">
        <v>42856</v>
      </c>
      <c r="L538" s="4" t="s">
        <v>395</v>
      </c>
      <c r="M538" s="4" t="s">
        <v>358</v>
      </c>
      <c r="N538" s="4" t="s">
        <v>384</v>
      </c>
      <c r="O538" s="12" t="str">
        <f t="shared" ca="1" si="16"/>
        <v>7 ans, 11 mois</v>
      </c>
      <c r="P538" s="4" t="str">
        <f>VLOOKUP(B538,Effectif!B:I,6,0)</f>
        <v>Lise DE WITTE</v>
      </c>
      <c r="Q538" s="4" t="str">
        <f>VLOOKUP(B538,Effectif!B:I,8,0)</f>
        <v>BO</v>
      </c>
      <c r="R538" s="4">
        <f>IFERROR(VLOOKUP(C538,Sales!B:G,6,0),"-")</f>
        <v>124</v>
      </c>
      <c r="S538" s="4" t="str">
        <f>IFERROR(VLOOKUP(C538,Recolt!B:H,3,0),"-")</f>
        <v>-</v>
      </c>
      <c r="T538" s="4">
        <f t="shared" si="17"/>
        <v>124</v>
      </c>
    </row>
    <row r="539" spans="1:20" hidden="1" x14ac:dyDescent="0.25">
      <c r="A539" s="4" t="s">
        <v>413</v>
      </c>
      <c r="B539" s="4" t="s">
        <v>471</v>
      </c>
      <c r="C539" s="4">
        <v>1034863687</v>
      </c>
      <c r="D539" s="4" t="s">
        <v>354</v>
      </c>
      <c r="E539" s="4" t="s">
        <v>355</v>
      </c>
      <c r="F539" s="4" t="s">
        <v>439</v>
      </c>
      <c r="G539" s="12">
        <v>45312</v>
      </c>
      <c r="H539" s="4" t="s">
        <v>356</v>
      </c>
      <c r="I539" s="67">
        <v>0.48548611111111101</v>
      </c>
      <c r="J539" s="4" t="s">
        <v>1131</v>
      </c>
      <c r="K539" s="12">
        <v>42611</v>
      </c>
      <c r="L539" s="4" t="s">
        <v>395</v>
      </c>
      <c r="M539" s="4" t="s">
        <v>358</v>
      </c>
      <c r="N539" s="4" t="s">
        <v>384</v>
      </c>
      <c r="O539" s="12" t="str">
        <f t="shared" ca="1" si="16"/>
        <v>8 ans, 8 mois</v>
      </c>
      <c r="P539" s="4" t="str">
        <f>VLOOKUP(B539,Effectif!B:I,6,0)</f>
        <v>Lise DE WITTE</v>
      </c>
      <c r="Q539" s="4" t="str">
        <f>VLOOKUP(B539,Effectif!B:I,8,0)</f>
        <v>BO</v>
      </c>
      <c r="R539" s="4">
        <f>IFERROR(VLOOKUP(C539,Sales!B:G,6,0),"-")</f>
        <v>164.63</v>
      </c>
      <c r="S539" s="4" t="str">
        <f>IFERROR(VLOOKUP(C539,Recolt!B:H,3,0),"-")</f>
        <v>-</v>
      </c>
      <c r="T539" s="4">
        <f t="shared" si="17"/>
        <v>164.63</v>
      </c>
    </row>
    <row r="540" spans="1:20" hidden="1" x14ac:dyDescent="0.25">
      <c r="A540" s="4" t="s">
        <v>413</v>
      </c>
      <c r="B540" s="4" t="s">
        <v>471</v>
      </c>
      <c r="C540" s="4">
        <v>1034867864</v>
      </c>
      <c r="D540" s="4" t="s">
        <v>354</v>
      </c>
      <c r="E540" s="4" t="s">
        <v>355</v>
      </c>
      <c r="F540" s="4" t="s">
        <v>439</v>
      </c>
      <c r="G540" s="12">
        <v>45313</v>
      </c>
      <c r="H540" s="4" t="s">
        <v>356</v>
      </c>
      <c r="I540" s="67">
        <v>0.54236111111111096</v>
      </c>
      <c r="J540" s="4" t="s">
        <v>1133</v>
      </c>
      <c r="K540" s="12">
        <v>43424</v>
      </c>
      <c r="L540" s="4" t="s">
        <v>357</v>
      </c>
      <c r="M540" s="4" t="s">
        <v>358</v>
      </c>
      <c r="N540" s="4" t="s">
        <v>359</v>
      </c>
      <c r="O540" s="12" t="str">
        <f t="shared" ca="1" si="16"/>
        <v>6 ans, 5 mois</v>
      </c>
      <c r="P540" s="4" t="str">
        <f>VLOOKUP(B540,Effectif!B:I,6,0)</f>
        <v>Lise DE WITTE</v>
      </c>
      <c r="Q540" s="4" t="str">
        <f>VLOOKUP(B540,Effectif!B:I,8,0)</f>
        <v>BO</v>
      </c>
      <c r="R540" s="4">
        <f>IFERROR(VLOOKUP(C540,Sales!B:G,6,0),"-")</f>
        <v>33.450000000000003</v>
      </c>
      <c r="S540" s="4" t="str">
        <f>IFERROR(VLOOKUP(C540,Recolt!B:H,3,0),"-")</f>
        <v>-</v>
      </c>
      <c r="T540" s="4">
        <f t="shared" si="17"/>
        <v>33.450000000000003</v>
      </c>
    </row>
    <row r="541" spans="1:20" hidden="1" x14ac:dyDescent="0.25">
      <c r="A541" s="4" t="s">
        <v>413</v>
      </c>
      <c r="B541" s="4" t="s">
        <v>471</v>
      </c>
      <c r="C541" s="4">
        <v>1034845229</v>
      </c>
      <c r="D541" s="4" t="s">
        <v>354</v>
      </c>
      <c r="E541" s="4" t="s">
        <v>355</v>
      </c>
      <c r="F541" s="4" t="s">
        <v>439</v>
      </c>
      <c r="G541" s="12">
        <v>45314</v>
      </c>
      <c r="H541" s="4" t="s">
        <v>356</v>
      </c>
      <c r="I541" s="67">
        <v>0.55947916666666697</v>
      </c>
      <c r="J541" s="4" t="s">
        <v>1135</v>
      </c>
      <c r="K541" s="12">
        <v>43235</v>
      </c>
      <c r="L541" s="4" t="s">
        <v>357</v>
      </c>
      <c r="M541" s="4" t="s">
        <v>358</v>
      </c>
      <c r="N541" s="4" t="s">
        <v>384</v>
      </c>
      <c r="O541" s="12" t="str">
        <f t="shared" ca="1" si="16"/>
        <v>6 ans, 11 mois</v>
      </c>
      <c r="P541" s="4" t="str">
        <f>VLOOKUP(B541,Effectif!B:I,6,0)</f>
        <v>Lise DE WITTE</v>
      </c>
      <c r="Q541" s="4" t="str">
        <f>VLOOKUP(B541,Effectif!B:I,8,0)</f>
        <v>BO</v>
      </c>
      <c r="R541" s="4">
        <f>IFERROR(VLOOKUP(C541,Sales!B:G,6,0),"-")</f>
        <v>111.69</v>
      </c>
      <c r="S541" s="4" t="str">
        <f>IFERROR(VLOOKUP(C541,Recolt!B:H,3,0),"-")</f>
        <v>-</v>
      </c>
      <c r="T541" s="4">
        <f t="shared" si="17"/>
        <v>111.69</v>
      </c>
    </row>
    <row r="542" spans="1:20" hidden="1" x14ac:dyDescent="0.25">
      <c r="A542" s="4" t="s">
        <v>413</v>
      </c>
      <c r="B542" s="4" t="s">
        <v>471</v>
      </c>
      <c r="C542" s="4">
        <v>1034867284</v>
      </c>
      <c r="D542" s="4" t="s">
        <v>354</v>
      </c>
      <c r="E542" s="4" t="s">
        <v>355</v>
      </c>
      <c r="F542" s="4" t="s">
        <v>439</v>
      </c>
      <c r="G542" s="12">
        <v>45315</v>
      </c>
      <c r="H542" s="4" t="s">
        <v>356</v>
      </c>
      <c r="I542" s="67">
        <v>0.49546296296296299</v>
      </c>
      <c r="J542" s="4" t="s">
        <v>1135</v>
      </c>
      <c r="K542" s="12">
        <v>42660</v>
      </c>
      <c r="L542" s="4" t="s">
        <v>357</v>
      </c>
      <c r="M542" s="4" t="s">
        <v>358</v>
      </c>
      <c r="N542" s="4" t="s">
        <v>384</v>
      </c>
      <c r="O542" s="12" t="str">
        <f t="shared" ca="1" si="16"/>
        <v>8 ans, 6 mois</v>
      </c>
      <c r="P542" s="4" t="str">
        <f>VLOOKUP(B542,Effectif!B:I,6,0)</f>
        <v>Lise DE WITTE</v>
      </c>
      <c r="Q542" s="4" t="str">
        <f>VLOOKUP(B542,Effectif!B:I,8,0)</f>
        <v>BO</v>
      </c>
      <c r="R542" s="4">
        <f>IFERROR(VLOOKUP(C542,Sales!B:G,6,0),"-")</f>
        <v>16.13</v>
      </c>
      <c r="S542" s="4" t="str">
        <f>IFERROR(VLOOKUP(C542,Recolt!B:H,3,0),"-")</f>
        <v>-</v>
      </c>
      <c r="T542" s="4">
        <f t="shared" si="17"/>
        <v>16.13</v>
      </c>
    </row>
    <row r="543" spans="1:20" hidden="1" x14ac:dyDescent="0.25">
      <c r="A543" s="4" t="s">
        <v>413</v>
      </c>
      <c r="B543" s="4" t="s">
        <v>471</v>
      </c>
      <c r="C543" s="4">
        <v>1034850335</v>
      </c>
      <c r="D543" s="4" t="s">
        <v>354</v>
      </c>
      <c r="E543" s="4" t="s">
        <v>355</v>
      </c>
      <c r="F543" s="4" t="s">
        <v>439</v>
      </c>
      <c r="G543" s="12">
        <v>45316</v>
      </c>
      <c r="H543" s="4" t="s">
        <v>356</v>
      </c>
      <c r="I543" s="67">
        <v>0.47446759259259302</v>
      </c>
      <c r="J543" s="4" t="s">
        <v>1135</v>
      </c>
      <c r="K543" s="12">
        <v>43073</v>
      </c>
      <c r="L543" s="4" t="s">
        <v>357</v>
      </c>
      <c r="M543" s="4" t="s">
        <v>358</v>
      </c>
      <c r="N543" s="4" t="s">
        <v>384</v>
      </c>
      <c r="O543" s="12" t="str">
        <f t="shared" ca="1" si="16"/>
        <v>7 ans, 4 mois</v>
      </c>
      <c r="P543" s="4" t="str">
        <f>VLOOKUP(B543,Effectif!B:I,6,0)</f>
        <v>Lise DE WITTE</v>
      </c>
      <c r="Q543" s="4" t="str">
        <f>VLOOKUP(B543,Effectif!B:I,8,0)</f>
        <v>BO</v>
      </c>
      <c r="R543" s="4">
        <f>IFERROR(VLOOKUP(C543,Sales!B:G,6,0),"-")</f>
        <v>31</v>
      </c>
      <c r="S543" s="4" t="str">
        <f>IFERROR(VLOOKUP(C543,Recolt!B:H,3,0),"-")</f>
        <v>-</v>
      </c>
      <c r="T543" s="4">
        <f t="shared" si="17"/>
        <v>31</v>
      </c>
    </row>
    <row r="544" spans="1:20" hidden="1" x14ac:dyDescent="0.25">
      <c r="A544" s="4" t="s">
        <v>413</v>
      </c>
      <c r="B544" s="4" t="s">
        <v>471</v>
      </c>
      <c r="C544" s="4">
        <v>1034842694</v>
      </c>
      <c r="D544" s="4" t="s">
        <v>354</v>
      </c>
      <c r="E544" s="4" t="s">
        <v>355</v>
      </c>
      <c r="F544" s="4" t="s">
        <v>439</v>
      </c>
      <c r="G544" s="12">
        <v>45317</v>
      </c>
      <c r="H544" s="4" t="s">
        <v>356</v>
      </c>
      <c r="I544" s="67">
        <v>0.46912037037037002</v>
      </c>
      <c r="J544" s="4" t="s">
        <v>1135</v>
      </c>
      <c r="K544" s="12">
        <v>42440</v>
      </c>
      <c r="L544" s="4" t="s">
        <v>357</v>
      </c>
      <c r="M544" s="4" t="s">
        <v>358</v>
      </c>
      <c r="N544" s="4" t="s">
        <v>384</v>
      </c>
      <c r="O544" s="12" t="str">
        <f t="shared" ca="1" si="16"/>
        <v>9 ans, 1 mois</v>
      </c>
      <c r="P544" s="4" t="str">
        <f>VLOOKUP(B544,Effectif!B:I,6,0)</f>
        <v>Lise DE WITTE</v>
      </c>
      <c r="Q544" s="4" t="str">
        <f>VLOOKUP(B544,Effectif!B:I,8,0)</f>
        <v>BO</v>
      </c>
      <c r="R544" s="4">
        <f>IFERROR(VLOOKUP(C544,Sales!B:G,6,0),"-")</f>
        <v>10</v>
      </c>
      <c r="S544" s="4" t="str">
        <f>IFERROR(VLOOKUP(C544,Recolt!B:H,3,0),"-")</f>
        <v>-</v>
      </c>
      <c r="T544" s="4">
        <f t="shared" si="17"/>
        <v>10</v>
      </c>
    </row>
    <row r="545" spans="1:20" hidden="1" x14ac:dyDescent="0.25">
      <c r="A545" s="4" t="s">
        <v>413</v>
      </c>
      <c r="B545" s="4" t="s">
        <v>471</v>
      </c>
      <c r="C545" s="4">
        <v>1034851644</v>
      </c>
      <c r="D545" s="4" t="s">
        <v>354</v>
      </c>
      <c r="E545" s="4" t="s">
        <v>355</v>
      </c>
      <c r="F545" s="4" t="s">
        <v>439</v>
      </c>
      <c r="G545" s="12">
        <v>45318</v>
      </c>
      <c r="H545" s="4" t="s">
        <v>356</v>
      </c>
      <c r="I545" s="67">
        <v>0.48354166666666698</v>
      </c>
      <c r="J545" s="4" t="s">
        <v>1135</v>
      </c>
      <c r="K545" s="12">
        <v>43362</v>
      </c>
      <c r="L545" s="4" t="s">
        <v>357</v>
      </c>
      <c r="M545" s="4" t="s">
        <v>358</v>
      </c>
      <c r="N545" s="4" t="s">
        <v>384</v>
      </c>
      <c r="O545" s="12" t="str">
        <f t="shared" ca="1" si="16"/>
        <v>6 ans, 7 mois</v>
      </c>
      <c r="P545" s="4" t="str">
        <f>VLOOKUP(B545,Effectif!B:I,6,0)</f>
        <v>Lise DE WITTE</v>
      </c>
      <c r="Q545" s="4" t="str">
        <f>VLOOKUP(B545,Effectif!B:I,8,0)</f>
        <v>BO</v>
      </c>
      <c r="R545" s="4">
        <f>IFERROR(VLOOKUP(C545,Sales!B:G,6,0),"-")</f>
        <v>38.01</v>
      </c>
      <c r="S545" s="4" t="str">
        <f>IFERROR(VLOOKUP(C545,Recolt!B:H,3,0),"-")</f>
        <v>-</v>
      </c>
      <c r="T545" s="4">
        <f t="shared" si="17"/>
        <v>38.01</v>
      </c>
    </row>
    <row r="546" spans="1:20" hidden="1" x14ac:dyDescent="0.25">
      <c r="A546" s="4" t="s">
        <v>413</v>
      </c>
      <c r="B546" s="4" t="s">
        <v>471</v>
      </c>
      <c r="C546" s="4">
        <v>1034858694</v>
      </c>
      <c r="D546" s="4" t="s">
        <v>354</v>
      </c>
      <c r="E546" s="4" t="s">
        <v>355</v>
      </c>
      <c r="F546" s="4" t="s">
        <v>439</v>
      </c>
      <c r="G546" s="12">
        <v>45319</v>
      </c>
      <c r="H546" s="4" t="s">
        <v>356</v>
      </c>
      <c r="I546" s="67">
        <v>0.46744212962963</v>
      </c>
      <c r="J546" s="4" t="s">
        <v>1135</v>
      </c>
      <c r="K546" s="12">
        <v>42450</v>
      </c>
      <c r="L546" s="4" t="s">
        <v>357</v>
      </c>
      <c r="M546" s="4" t="s">
        <v>358</v>
      </c>
      <c r="N546" s="4" t="s">
        <v>384</v>
      </c>
      <c r="O546" s="12" t="str">
        <f t="shared" ca="1" si="16"/>
        <v>9 ans, 1 mois</v>
      </c>
      <c r="P546" s="4" t="str">
        <f>VLOOKUP(B546,Effectif!B:I,6,0)</f>
        <v>Lise DE WITTE</v>
      </c>
      <c r="Q546" s="4" t="str">
        <f>VLOOKUP(B546,Effectif!B:I,8,0)</f>
        <v>BO</v>
      </c>
      <c r="R546" s="4">
        <f>IFERROR(VLOOKUP(C546,Sales!B:G,6,0),"-")</f>
        <v>141.06</v>
      </c>
      <c r="S546" s="4" t="str">
        <f>IFERROR(VLOOKUP(C546,Recolt!B:H,3,0),"-")</f>
        <v>-</v>
      </c>
      <c r="T546" s="4">
        <f t="shared" si="17"/>
        <v>141.06</v>
      </c>
    </row>
    <row r="547" spans="1:20" hidden="1" x14ac:dyDescent="0.25">
      <c r="A547" s="4" t="s">
        <v>413</v>
      </c>
      <c r="B547" s="4" t="s">
        <v>471</v>
      </c>
      <c r="C547" s="4">
        <v>1034844008</v>
      </c>
      <c r="D547" s="4" t="s">
        <v>354</v>
      </c>
      <c r="E547" s="4" t="s">
        <v>355</v>
      </c>
      <c r="F547" s="4" t="s">
        <v>439</v>
      </c>
      <c r="G547" s="12">
        <v>45320</v>
      </c>
      <c r="H547" s="4" t="s">
        <v>356</v>
      </c>
      <c r="I547" s="67">
        <v>0.41915509259259298</v>
      </c>
      <c r="J547" s="4" t="s">
        <v>1135</v>
      </c>
      <c r="K547" s="12">
        <v>42702</v>
      </c>
      <c r="L547" s="4" t="s">
        <v>357</v>
      </c>
      <c r="M547" s="4" t="s">
        <v>358</v>
      </c>
      <c r="N547" s="4" t="s">
        <v>384</v>
      </c>
      <c r="O547" s="12" t="str">
        <f t="shared" ref="O547:O610" ca="1" si="18">YEAR(TODAY())-YEAR(K547)-IF(MONTH(TODAY())&lt;MONTH(K547),1,IF(AND(MONTH(TODAY())=MONTH(K547),DAY(TODAY())&lt;DAY(K547)),1,0)) &amp; " ans, " &amp; MONTH(TODAY())-MONTH(K547)+IF(MONTH(TODAY())&lt;MONTH(K547),12,0) &amp; " mois"</f>
        <v>8 ans, 5 mois</v>
      </c>
      <c r="P547" s="4" t="str">
        <f>VLOOKUP(B547,Effectif!B:I,6,0)</f>
        <v>Lise DE WITTE</v>
      </c>
      <c r="Q547" s="4" t="str">
        <f>VLOOKUP(B547,Effectif!B:I,8,0)</f>
        <v>BO</v>
      </c>
      <c r="R547" s="4">
        <f>IFERROR(VLOOKUP(C547,Sales!B:G,6,0),"-")</f>
        <v>290</v>
      </c>
      <c r="S547" s="4" t="str">
        <f>IFERROR(VLOOKUP(C547,Recolt!B:H,3,0),"-")</f>
        <v>-</v>
      </c>
      <c r="T547" s="4">
        <f t="shared" si="17"/>
        <v>290</v>
      </c>
    </row>
    <row r="548" spans="1:20" hidden="1" x14ac:dyDescent="0.25">
      <c r="A548" s="4" t="s">
        <v>413</v>
      </c>
      <c r="B548" s="4" t="s">
        <v>471</v>
      </c>
      <c r="C548" s="4">
        <v>1034849398</v>
      </c>
      <c r="D548" s="4" t="s">
        <v>354</v>
      </c>
      <c r="E548" s="4" t="s">
        <v>355</v>
      </c>
      <c r="F548" s="4" t="s">
        <v>439</v>
      </c>
      <c r="G548" s="12">
        <v>45321</v>
      </c>
      <c r="H548" s="4" t="s">
        <v>356</v>
      </c>
      <c r="I548" s="67">
        <v>0.54567129629629596</v>
      </c>
      <c r="J548" s="4" t="s">
        <v>1135</v>
      </c>
      <c r="K548" s="12">
        <v>43360</v>
      </c>
      <c r="L548" s="4" t="s">
        <v>357</v>
      </c>
      <c r="M548" s="4" t="s">
        <v>358</v>
      </c>
      <c r="N548" s="4" t="s">
        <v>384</v>
      </c>
      <c r="O548" s="12" t="str">
        <f t="shared" ca="1" si="18"/>
        <v>6 ans, 7 mois</v>
      </c>
      <c r="P548" s="4" t="str">
        <f>VLOOKUP(B548,Effectif!B:I,6,0)</f>
        <v>Lise DE WITTE</v>
      </c>
      <c r="Q548" s="4" t="str">
        <f>VLOOKUP(B548,Effectif!B:I,8,0)</f>
        <v>BO</v>
      </c>
      <c r="R548" s="4">
        <f>IFERROR(VLOOKUP(C548,Sales!B:G,6,0),"-")</f>
        <v>236</v>
      </c>
      <c r="S548" s="4" t="str">
        <f>IFERROR(VLOOKUP(C548,Recolt!B:H,3,0),"-")</f>
        <v>-</v>
      </c>
      <c r="T548" s="4">
        <f t="shared" si="17"/>
        <v>236</v>
      </c>
    </row>
    <row r="549" spans="1:20" hidden="1" x14ac:dyDescent="0.25">
      <c r="A549" s="4" t="s">
        <v>413</v>
      </c>
      <c r="B549" s="4" t="s">
        <v>471</v>
      </c>
      <c r="C549" s="4">
        <v>1034861737</v>
      </c>
      <c r="D549" s="4" t="s">
        <v>354</v>
      </c>
      <c r="E549" s="4" t="s">
        <v>355</v>
      </c>
      <c r="F549" s="4" t="s">
        <v>439</v>
      </c>
      <c r="G549" s="12">
        <v>45322</v>
      </c>
      <c r="H549" s="4" t="s">
        <v>356</v>
      </c>
      <c r="I549" s="67">
        <v>0.41870370370370402</v>
      </c>
      <c r="J549" s="4" t="s">
        <v>1147</v>
      </c>
      <c r="K549" s="12">
        <v>42780</v>
      </c>
      <c r="L549" s="4" t="s">
        <v>357</v>
      </c>
      <c r="M549" s="4" t="s">
        <v>362</v>
      </c>
      <c r="O549" s="12" t="str">
        <f t="shared" ca="1" si="18"/>
        <v>8 ans, 2 mois</v>
      </c>
      <c r="P549" s="4" t="str">
        <f>VLOOKUP(B549,Effectif!B:I,6,0)</f>
        <v>Lise DE WITTE</v>
      </c>
      <c r="Q549" s="4" t="str">
        <f>VLOOKUP(B549,Effectif!B:I,8,0)</f>
        <v>BO</v>
      </c>
      <c r="R549" s="4">
        <f>IFERROR(VLOOKUP(C549,Sales!B:G,6,0),"-")</f>
        <v>100</v>
      </c>
      <c r="S549" s="4" t="str">
        <f>IFERROR(VLOOKUP(C549,Recolt!B:H,3,0),"-")</f>
        <v>-</v>
      </c>
      <c r="T549" s="4">
        <f t="shared" si="17"/>
        <v>100</v>
      </c>
    </row>
    <row r="550" spans="1:20" hidden="1" x14ac:dyDescent="0.25">
      <c r="A550" s="4" t="s">
        <v>413</v>
      </c>
      <c r="B550" s="4" t="s">
        <v>471</v>
      </c>
      <c r="C550" s="4">
        <v>1034861234</v>
      </c>
      <c r="D550" s="4" t="s">
        <v>354</v>
      </c>
      <c r="E550" s="4" t="s">
        <v>355</v>
      </c>
      <c r="F550" s="4" t="s">
        <v>439</v>
      </c>
      <c r="G550" s="12">
        <v>45323</v>
      </c>
      <c r="H550" s="4" t="s">
        <v>356</v>
      </c>
      <c r="I550" s="67">
        <v>0.54459490740740701</v>
      </c>
      <c r="J550" s="4" t="s">
        <v>1133</v>
      </c>
      <c r="K550" s="12">
        <v>43396</v>
      </c>
      <c r="L550" s="4" t="s">
        <v>357</v>
      </c>
      <c r="M550" s="4" t="s">
        <v>358</v>
      </c>
      <c r="N550" s="4" t="s">
        <v>359</v>
      </c>
      <c r="O550" s="12" t="str">
        <f t="shared" ca="1" si="18"/>
        <v>6 ans, 6 mois</v>
      </c>
      <c r="P550" s="4" t="str">
        <f>VLOOKUP(B550,Effectif!B:I,6,0)</f>
        <v>Lise DE WITTE</v>
      </c>
      <c r="Q550" s="4" t="str">
        <f>VLOOKUP(B550,Effectif!B:I,8,0)</f>
        <v>BO</v>
      </c>
      <c r="R550" s="4">
        <f>IFERROR(VLOOKUP(C550,Sales!B:G,6,0),"-")</f>
        <v>110</v>
      </c>
      <c r="S550" s="4" t="str">
        <f>IFERROR(VLOOKUP(C550,Recolt!B:H,3,0),"-")</f>
        <v>-</v>
      </c>
      <c r="T550" s="4">
        <f t="shared" si="17"/>
        <v>110</v>
      </c>
    </row>
    <row r="551" spans="1:20" hidden="1" x14ac:dyDescent="0.25">
      <c r="A551" s="4" t="s">
        <v>413</v>
      </c>
      <c r="B551" s="4" t="s">
        <v>471</v>
      </c>
      <c r="C551" s="4">
        <v>1034860667</v>
      </c>
      <c r="D551" s="4" t="s">
        <v>354</v>
      </c>
      <c r="E551" s="4" t="s">
        <v>355</v>
      </c>
      <c r="F551" s="4" t="s">
        <v>439</v>
      </c>
      <c r="G551" s="12">
        <v>45324</v>
      </c>
      <c r="H551" s="4" t="s">
        <v>356</v>
      </c>
      <c r="I551" s="67">
        <v>0.54099537037037004</v>
      </c>
      <c r="J551" s="4" t="s">
        <v>1131</v>
      </c>
      <c r="K551" s="12">
        <v>42655</v>
      </c>
      <c r="L551" s="4" t="s">
        <v>357</v>
      </c>
      <c r="M551" s="4" t="s">
        <v>358</v>
      </c>
      <c r="N551" s="4" t="s">
        <v>359</v>
      </c>
      <c r="O551" s="12" t="str">
        <f t="shared" ca="1" si="18"/>
        <v>8 ans, 6 mois</v>
      </c>
      <c r="P551" s="4" t="str">
        <f>VLOOKUP(B551,Effectif!B:I,6,0)</f>
        <v>Lise DE WITTE</v>
      </c>
      <c r="Q551" s="4" t="str">
        <f>VLOOKUP(B551,Effectif!B:I,8,0)</f>
        <v>BO</v>
      </c>
      <c r="R551" s="4">
        <f>IFERROR(VLOOKUP(C551,Sales!B:G,6,0),"-")</f>
        <v>30</v>
      </c>
      <c r="S551" s="4" t="str">
        <f>IFERROR(VLOOKUP(C551,Recolt!B:H,3,0),"-")</f>
        <v>-</v>
      </c>
      <c r="T551" s="4">
        <f t="shared" si="17"/>
        <v>30</v>
      </c>
    </row>
    <row r="552" spans="1:20" hidden="1" x14ac:dyDescent="0.25">
      <c r="A552" s="4" t="s">
        <v>413</v>
      </c>
      <c r="B552" s="4" t="s">
        <v>471</v>
      </c>
      <c r="C552" s="4">
        <v>1034842874</v>
      </c>
      <c r="D552" s="4" t="s">
        <v>354</v>
      </c>
      <c r="E552" s="4" t="s">
        <v>355</v>
      </c>
      <c r="F552" s="4" t="s">
        <v>439</v>
      </c>
      <c r="G552" s="12">
        <v>45325</v>
      </c>
      <c r="H552" s="4" t="s">
        <v>356</v>
      </c>
      <c r="I552" s="67">
        <v>0.50112268518518499</v>
      </c>
      <c r="J552" s="4" t="s">
        <v>1132</v>
      </c>
      <c r="K552" s="12">
        <v>43432</v>
      </c>
      <c r="L552" s="4" t="s">
        <v>357</v>
      </c>
      <c r="M552" s="4" t="s">
        <v>358</v>
      </c>
      <c r="N552" s="4" t="s">
        <v>359</v>
      </c>
      <c r="O552" s="12" t="str">
        <f t="shared" ca="1" si="18"/>
        <v>6 ans, 5 mois</v>
      </c>
      <c r="P552" s="4" t="str">
        <f>VLOOKUP(B552,Effectif!B:I,6,0)</f>
        <v>Lise DE WITTE</v>
      </c>
      <c r="Q552" s="4" t="str">
        <f>VLOOKUP(B552,Effectif!B:I,8,0)</f>
        <v>BO</v>
      </c>
      <c r="R552" s="4">
        <f>IFERROR(VLOOKUP(C552,Sales!B:G,6,0),"-")</f>
        <v>195</v>
      </c>
      <c r="S552" s="4" t="str">
        <f>IFERROR(VLOOKUP(C552,Recolt!B:H,3,0),"-")</f>
        <v>-</v>
      </c>
      <c r="T552" s="4">
        <f t="shared" si="17"/>
        <v>195</v>
      </c>
    </row>
    <row r="553" spans="1:20" hidden="1" x14ac:dyDescent="0.25">
      <c r="A553" s="4" t="s">
        <v>413</v>
      </c>
      <c r="B553" s="4" t="s">
        <v>471</v>
      </c>
      <c r="C553" s="4">
        <v>1034859099</v>
      </c>
      <c r="D553" s="4" t="s">
        <v>354</v>
      </c>
      <c r="E553" s="4" t="s">
        <v>355</v>
      </c>
      <c r="F553" s="4" t="s">
        <v>439</v>
      </c>
      <c r="G553" s="12">
        <v>45326</v>
      </c>
      <c r="H553" s="4" t="s">
        <v>356</v>
      </c>
      <c r="I553" s="67">
        <v>0.55461805555555599</v>
      </c>
      <c r="J553" s="4" t="s">
        <v>1135</v>
      </c>
      <c r="K553" s="12">
        <v>43311</v>
      </c>
      <c r="L553" s="4" t="s">
        <v>357</v>
      </c>
      <c r="M553" s="4" t="s">
        <v>358</v>
      </c>
      <c r="N553" s="4" t="s">
        <v>384</v>
      </c>
      <c r="O553" s="12" t="str">
        <f t="shared" ca="1" si="18"/>
        <v>6 ans, 9 mois</v>
      </c>
      <c r="P553" s="4" t="str">
        <f>VLOOKUP(B553,Effectif!B:I,6,0)</f>
        <v>Lise DE WITTE</v>
      </c>
      <c r="Q553" s="4" t="str">
        <f>VLOOKUP(B553,Effectif!B:I,8,0)</f>
        <v>BO</v>
      </c>
      <c r="R553" s="4">
        <f>IFERROR(VLOOKUP(C553,Sales!B:G,6,0),"-")</f>
        <v>100</v>
      </c>
      <c r="S553" s="4" t="str">
        <f>IFERROR(VLOOKUP(C553,Recolt!B:H,3,0),"-")</f>
        <v>-</v>
      </c>
      <c r="T553" s="4">
        <f t="shared" si="17"/>
        <v>100</v>
      </c>
    </row>
    <row r="554" spans="1:20" hidden="1" x14ac:dyDescent="0.25">
      <c r="A554" s="4" t="s">
        <v>413</v>
      </c>
      <c r="B554" s="4" t="s">
        <v>442</v>
      </c>
      <c r="C554" s="4">
        <v>1034854472</v>
      </c>
      <c r="D554" s="4" t="s">
        <v>354</v>
      </c>
      <c r="E554" s="4" t="s">
        <v>355</v>
      </c>
      <c r="F554" s="4" t="s">
        <v>439</v>
      </c>
      <c r="G554" s="12">
        <v>45327</v>
      </c>
      <c r="H554" s="4" t="s">
        <v>356</v>
      </c>
      <c r="I554" s="67">
        <v>0.415601851851852</v>
      </c>
      <c r="J554" s="4" t="s">
        <v>1133</v>
      </c>
      <c r="K554" s="12">
        <v>43200</v>
      </c>
      <c r="L554" s="4" t="s">
        <v>366</v>
      </c>
      <c r="M554" s="4" t="s">
        <v>358</v>
      </c>
      <c r="N554" s="4" t="s">
        <v>361</v>
      </c>
      <c r="O554" s="12" t="str">
        <f t="shared" ca="1" si="18"/>
        <v>7 ans, 0 mois</v>
      </c>
      <c r="P554" s="4" t="str">
        <f>VLOOKUP(B554,Effectif!B:I,6,0)</f>
        <v>Chloé BERTRAND</v>
      </c>
      <c r="Q554" s="4" t="str">
        <f>VLOOKUP(B554,Effectif!B:I,8,0)</f>
        <v>Error PDL</v>
      </c>
      <c r="R554" s="4">
        <f>IFERROR(VLOOKUP(C554,Sales!B:G,6,0),"-")</f>
        <v>140</v>
      </c>
      <c r="S554" s="4" t="str">
        <f>IFERROR(VLOOKUP(C554,Recolt!B:H,3,0),"-")</f>
        <v>-</v>
      </c>
      <c r="T554" s="4">
        <f t="shared" si="17"/>
        <v>140</v>
      </c>
    </row>
    <row r="555" spans="1:20" hidden="1" x14ac:dyDescent="0.25">
      <c r="A555" s="4" t="s">
        <v>413</v>
      </c>
      <c r="B555" s="4" t="s">
        <v>442</v>
      </c>
      <c r="C555" s="4">
        <v>1034857439</v>
      </c>
      <c r="D555" s="4" t="s">
        <v>354</v>
      </c>
      <c r="E555" s="4" t="s">
        <v>355</v>
      </c>
      <c r="F555" s="4" t="s">
        <v>439</v>
      </c>
      <c r="G555" s="12">
        <v>45328</v>
      </c>
      <c r="H555" s="4" t="s">
        <v>356</v>
      </c>
      <c r="I555" s="67">
        <v>0.43497685185185198</v>
      </c>
      <c r="J555" s="4" t="s">
        <v>1134</v>
      </c>
      <c r="K555" s="12">
        <v>43256</v>
      </c>
      <c r="L555" s="4" t="s">
        <v>366</v>
      </c>
      <c r="M555" s="4" t="s">
        <v>358</v>
      </c>
      <c r="N555" s="4" t="s">
        <v>361</v>
      </c>
      <c r="O555" s="12" t="str">
        <f t="shared" ca="1" si="18"/>
        <v>6 ans, 10 mois</v>
      </c>
      <c r="P555" s="4" t="str">
        <f>VLOOKUP(B555,Effectif!B:I,6,0)</f>
        <v>Chloé BERTRAND</v>
      </c>
      <c r="Q555" s="4" t="str">
        <f>VLOOKUP(B555,Effectif!B:I,8,0)</f>
        <v>Error PDL</v>
      </c>
      <c r="R555" s="4">
        <f>IFERROR(VLOOKUP(C555,Sales!B:G,6,0),"-")</f>
        <v>44</v>
      </c>
      <c r="S555" s="4" t="str">
        <f>IFERROR(VLOOKUP(C555,Recolt!B:H,3,0),"-")</f>
        <v>-</v>
      </c>
      <c r="T555" s="4">
        <f t="shared" si="17"/>
        <v>44</v>
      </c>
    </row>
    <row r="556" spans="1:20" hidden="1" x14ac:dyDescent="0.25">
      <c r="A556" s="4" t="s">
        <v>413</v>
      </c>
      <c r="B556" s="4" t="s">
        <v>442</v>
      </c>
      <c r="C556" s="4">
        <v>1034855842</v>
      </c>
      <c r="D556" s="4" t="s">
        <v>354</v>
      </c>
      <c r="E556" s="4" t="s">
        <v>355</v>
      </c>
      <c r="F556" s="4" t="s">
        <v>439</v>
      </c>
      <c r="G556" s="12">
        <v>45329</v>
      </c>
      <c r="H556" s="4" t="s">
        <v>356</v>
      </c>
      <c r="I556" s="67">
        <v>0.508738425925926</v>
      </c>
      <c r="J556" s="4" t="s">
        <v>1147</v>
      </c>
      <c r="K556" s="12">
        <v>43382</v>
      </c>
      <c r="L556" s="4" t="s">
        <v>366</v>
      </c>
      <c r="M556" s="4" t="s">
        <v>362</v>
      </c>
      <c r="O556" s="12" t="str">
        <f t="shared" ca="1" si="18"/>
        <v>6 ans, 6 mois</v>
      </c>
      <c r="P556" s="4" t="str">
        <f>VLOOKUP(B556,Effectif!B:I,6,0)</f>
        <v>Chloé BERTRAND</v>
      </c>
      <c r="Q556" s="4" t="str">
        <f>VLOOKUP(B556,Effectif!B:I,8,0)</f>
        <v>Error PDL</v>
      </c>
      <c r="R556" s="4">
        <f>IFERROR(VLOOKUP(C556,Sales!B:G,6,0),"-")</f>
        <v>54.42</v>
      </c>
      <c r="S556" s="4" t="str">
        <f>IFERROR(VLOOKUP(C556,Recolt!B:H,3,0),"-")</f>
        <v>-</v>
      </c>
      <c r="T556" s="4">
        <f t="shared" si="17"/>
        <v>54.42</v>
      </c>
    </row>
    <row r="557" spans="1:20" hidden="1" x14ac:dyDescent="0.25">
      <c r="A557" s="4" t="s">
        <v>413</v>
      </c>
      <c r="B557" s="4" t="s">
        <v>442</v>
      </c>
      <c r="C557" s="4">
        <v>1034844368</v>
      </c>
      <c r="D557" s="4" t="s">
        <v>354</v>
      </c>
      <c r="E557" s="4" t="s">
        <v>355</v>
      </c>
      <c r="F557" s="4" t="s">
        <v>439</v>
      </c>
      <c r="G557" s="12">
        <v>45330</v>
      </c>
      <c r="H557" s="4" t="s">
        <v>356</v>
      </c>
      <c r="I557" s="67">
        <v>0.51831018518518501</v>
      </c>
      <c r="J557" s="4" t="s">
        <v>1132</v>
      </c>
      <c r="K557" s="12">
        <v>42285</v>
      </c>
      <c r="L557" s="4" t="s">
        <v>366</v>
      </c>
      <c r="M557" s="4" t="s">
        <v>358</v>
      </c>
      <c r="N557" s="4" t="s">
        <v>359</v>
      </c>
      <c r="O557" s="12" t="str">
        <f t="shared" ca="1" si="18"/>
        <v>9 ans, 6 mois</v>
      </c>
      <c r="P557" s="4" t="str">
        <f>VLOOKUP(B557,Effectif!B:I,6,0)</f>
        <v>Chloé BERTRAND</v>
      </c>
      <c r="Q557" s="4" t="str">
        <f>VLOOKUP(B557,Effectif!B:I,8,0)</f>
        <v>Error PDL</v>
      </c>
      <c r="R557" s="4">
        <f>IFERROR(VLOOKUP(C557,Sales!B:G,6,0),"-")</f>
        <v>200</v>
      </c>
      <c r="S557" s="4" t="str">
        <f>IFERROR(VLOOKUP(C557,Recolt!B:H,3,0),"-")</f>
        <v>-</v>
      </c>
      <c r="T557" s="4">
        <f t="shared" si="17"/>
        <v>200</v>
      </c>
    </row>
    <row r="558" spans="1:20" hidden="1" x14ac:dyDescent="0.25">
      <c r="A558" s="4" t="s">
        <v>413</v>
      </c>
      <c r="B558" s="4" t="s">
        <v>442</v>
      </c>
      <c r="C558" s="4">
        <v>1034855617</v>
      </c>
      <c r="D558" s="4" t="s">
        <v>354</v>
      </c>
      <c r="E558" s="4" t="s">
        <v>355</v>
      </c>
      <c r="F558" s="4" t="s">
        <v>439</v>
      </c>
      <c r="G558" s="12">
        <v>45331</v>
      </c>
      <c r="H558" s="4" t="s">
        <v>356</v>
      </c>
      <c r="I558" s="67">
        <v>0.51315972222222195</v>
      </c>
      <c r="J558" s="4" t="s">
        <v>1135</v>
      </c>
      <c r="K558" s="12">
        <v>43306</v>
      </c>
      <c r="L558" s="4" t="s">
        <v>366</v>
      </c>
      <c r="M558" s="4" t="s">
        <v>358</v>
      </c>
      <c r="N558" s="4" t="s">
        <v>361</v>
      </c>
      <c r="O558" s="12" t="str">
        <f t="shared" ca="1" si="18"/>
        <v>6 ans, 9 mois</v>
      </c>
      <c r="P558" s="4" t="str">
        <f>VLOOKUP(B558,Effectif!B:I,6,0)</f>
        <v>Chloé BERTRAND</v>
      </c>
      <c r="Q558" s="4" t="str">
        <f>VLOOKUP(B558,Effectif!B:I,8,0)</f>
        <v>Error PDL</v>
      </c>
      <c r="R558" s="4">
        <f>IFERROR(VLOOKUP(C558,Sales!B:G,6,0),"-")</f>
        <v>247</v>
      </c>
      <c r="S558" s="4" t="str">
        <f>IFERROR(VLOOKUP(C558,Recolt!B:H,3,0),"-")</f>
        <v>-</v>
      </c>
      <c r="T558" s="4">
        <f t="shared" si="17"/>
        <v>247</v>
      </c>
    </row>
    <row r="559" spans="1:20" hidden="1" x14ac:dyDescent="0.25">
      <c r="A559" s="4" t="s">
        <v>413</v>
      </c>
      <c r="B559" s="4" t="s">
        <v>442</v>
      </c>
      <c r="C559" s="4">
        <v>1034849960</v>
      </c>
      <c r="D559" s="4" t="s">
        <v>354</v>
      </c>
      <c r="E559" s="4" t="s">
        <v>355</v>
      </c>
      <c r="F559" s="4" t="s">
        <v>439</v>
      </c>
      <c r="G559" s="12">
        <v>45332</v>
      </c>
      <c r="H559" s="4" t="s">
        <v>356</v>
      </c>
      <c r="I559" s="67">
        <v>0.62303240740740695</v>
      </c>
      <c r="J559" s="4" t="s">
        <v>1147</v>
      </c>
      <c r="K559" s="12">
        <v>43018</v>
      </c>
      <c r="L559" s="4" t="s">
        <v>366</v>
      </c>
      <c r="M559" s="4" t="s">
        <v>362</v>
      </c>
      <c r="O559" s="12" t="str">
        <f t="shared" ca="1" si="18"/>
        <v>7 ans, 6 mois</v>
      </c>
      <c r="P559" s="4" t="str">
        <f>VLOOKUP(B559,Effectif!B:I,6,0)</f>
        <v>Chloé BERTRAND</v>
      </c>
      <c r="Q559" s="4" t="str">
        <f>VLOOKUP(B559,Effectif!B:I,8,0)</f>
        <v>Error PDL</v>
      </c>
      <c r="R559" s="4">
        <f>IFERROR(VLOOKUP(C559,Sales!B:G,6,0),"-")</f>
        <v>35.86</v>
      </c>
      <c r="S559" s="4" t="str">
        <f>IFERROR(VLOOKUP(C559,Recolt!B:H,3,0),"-")</f>
        <v>-</v>
      </c>
      <c r="T559" s="4">
        <f t="shared" si="17"/>
        <v>35.86</v>
      </c>
    </row>
    <row r="560" spans="1:20" hidden="1" x14ac:dyDescent="0.25">
      <c r="A560" s="4" t="s">
        <v>413</v>
      </c>
      <c r="B560" s="4" t="s">
        <v>442</v>
      </c>
      <c r="C560" s="4">
        <v>1034857207</v>
      </c>
      <c r="D560" s="4" t="s">
        <v>354</v>
      </c>
      <c r="E560" s="4" t="s">
        <v>355</v>
      </c>
      <c r="F560" s="4" t="s">
        <v>439</v>
      </c>
      <c r="G560" s="12">
        <v>45333</v>
      </c>
      <c r="H560" s="4" t="s">
        <v>356</v>
      </c>
      <c r="I560" s="67">
        <v>0.41788194444444399</v>
      </c>
      <c r="J560" s="4" t="s">
        <v>1133</v>
      </c>
      <c r="K560" s="12">
        <v>43438</v>
      </c>
      <c r="L560" s="4" t="s">
        <v>366</v>
      </c>
      <c r="M560" s="4" t="s">
        <v>362</v>
      </c>
      <c r="N560" s="4" t="s">
        <v>361</v>
      </c>
      <c r="O560" s="12" t="str">
        <f t="shared" ca="1" si="18"/>
        <v>6 ans, 4 mois</v>
      </c>
      <c r="P560" s="4" t="str">
        <f>VLOOKUP(B560,Effectif!B:I,6,0)</f>
        <v>Chloé BERTRAND</v>
      </c>
      <c r="Q560" s="4" t="str">
        <f>VLOOKUP(B560,Effectif!B:I,8,0)</f>
        <v>Error PDL</v>
      </c>
      <c r="R560" s="4">
        <f>IFERROR(VLOOKUP(C560,Sales!B:G,6,0),"-")</f>
        <v>120.63</v>
      </c>
      <c r="S560" s="4" t="str">
        <f>IFERROR(VLOOKUP(C560,Recolt!B:H,3,0),"-")</f>
        <v>-</v>
      </c>
      <c r="T560" s="4">
        <f t="shared" si="17"/>
        <v>120.63</v>
      </c>
    </row>
    <row r="561" spans="1:20" hidden="1" x14ac:dyDescent="0.25">
      <c r="A561" s="4" t="s">
        <v>413</v>
      </c>
      <c r="B561" s="4" t="s">
        <v>442</v>
      </c>
      <c r="C561" s="4">
        <v>1034854466</v>
      </c>
      <c r="D561" s="4" t="s">
        <v>354</v>
      </c>
      <c r="E561" s="4" t="s">
        <v>355</v>
      </c>
      <c r="F561" s="4" t="s">
        <v>439</v>
      </c>
      <c r="G561" s="12">
        <v>45334</v>
      </c>
      <c r="H561" s="4" t="s">
        <v>356</v>
      </c>
      <c r="I561" s="67">
        <v>0.49876157407407401</v>
      </c>
      <c r="J561" s="4" t="s">
        <v>1135</v>
      </c>
      <c r="K561" s="12">
        <v>43306</v>
      </c>
      <c r="L561" s="4" t="s">
        <v>366</v>
      </c>
      <c r="M561" s="4" t="s">
        <v>358</v>
      </c>
      <c r="N561" s="4" t="s">
        <v>361</v>
      </c>
      <c r="O561" s="12" t="str">
        <f t="shared" ca="1" si="18"/>
        <v>6 ans, 9 mois</v>
      </c>
      <c r="P561" s="4" t="str">
        <f>VLOOKUP(B561,Effectif!B:I,6,0)</f>
        <v>Chloé BERTRAND</v>
      </c>
      <c r="Q561" s="4" t="str">
        <f>VLOOKUP(B561,Effectif!B:I,8,0)</f>
        <v>Error PDL</v>
      </c>
      <c r="R561" s="4">
        <f>IFERROR(VLOOKUP(C561,Sales!B:G,6,0),"-")</f>
        <v>50</v>
      </c>
      <c r="S561" s="4" t="str">
        <f>IFERROR(VLOOKUP(C561,Recolt!B:H,3,0),"-")</f>
        <v>-</v>
      </c>
      <c r="T561" s="4">
        <f t="shared" si="17"/>
        <v>50</v>
      </c>
    </row>
    <row r="562" spans="1:20" hidden="1" x14ac:dyDescent="0.25">
      <c r="A562" s="4" t="s">
        <v>413</v>
      </c>
      <c r="B562" s="4" t="s">
        <v>442</v>
      </c>
      <c r="C562" s="4">
        <v>1034853904</v>
      </c>
      <c r="D562" s="4" t="s">
        <v>354</v>
      </c>
      <c r="E562" s="4" t="s">
        <v>355</v>
      </c>
      <c r="F562" s="4" t="s">
        <v>439</v>
      </c>
      <c r="G562" s="12">
        <v>45335</v>
      </c>
      <c r="H562" s="4" t="s">
        <v>356</v>
      </c>
      <c r="I562" s="67">
        <v>0.67157407407407399</v>
      </c>
      <c r="J562" s="4" t="s">
        <v>1131</v>
      </c>
      <c r="K562" s="12">
        <v>38838</v>
      </c>
      <c r="L562" s="4" t="s">
        <v>357</v>
      </c>
      <c r="M562" s="4" t="s">
        <v>358</v>
      </c>
      <c r="N562" s="4" t="s">
        <v>384</v>
      </c>
      <c r="O562" s="12" t="str">
        <f t="shared" ca="1" si="18"/>
        <v>18 ans, 11 mois</v>
      </c>
      <c r="P562" s="4" t="str">
        <f>VLOOKUP(B562,Effectif!B:I,6,0)</f>
        <v>Chloé BERTRAND</v>
      </c>
      <c r="Q562" s="4" t="str">
        <f>VLOOKUP(B562,Effectif!B:I,8,0)</f>
        <v>Error PDL</v>
      </c>
      <c r="R562" s="4">
        <f>IFERROR(VLOOKUP(C562,Sales!B:G,6,0),"-")</f>
        <v>100</v>
      </c>
      <c r="S562" s="4" t="str">
        <f>IFERROR(VLOOKUP(C562,Recolt!B:H,3,0),"-")</f>
        <v>-</v>
      </c>
      <c r="T562" s="4">
        <f t="shared" si="17"/>
        <v>100</v>
      </c>
    </row>
    <row r="563" spans="1:20" hidden="1" x14ac:dyDescent="0.25">
      <c r="A563" s="4" t="s">
        <v>413</v>
      </c>
      <c r="B563" s="4" t="s">
        <v>442</v>
      </c>
      <c r="C563" s="4">
        <v>1034849470</v>
      </c>
      <c r="D563" s="4" t="s">
        <v>354</v>
      </c>
      <c r="E563" s="4" t="s">
        <v>355</v>
      </c>
      <c r="F563" s="4" t="s">
        <v>439</v>
      </c>
      <c r="G563" s="12">
        <v>45336</v>
      </c>
      <c r="H563" s="4" t="s">
        <v>356</v>
      </c>
      <c r="I563" s="67">
        <v>0.66828703703703696</v>
      </c>
      <c r="J563" s="4" t="s">
        <v>1147</v>
      </c>
      <c r="L563" s="4" t="s">
        <v>366</v>
      </c>
      <c r="O563" s="12" t="str">
        <f t="shared" ca="1" si="18"/>
        <v>125 ans, 3 mois</v>
      </c>
      <c r="P563" s="4" t="str">
        <f>VLOOKUP(B563,Effectif!B:I,6,0)</f>
        <v>Chloé BERTRAND</v>
      </c>
      <c r="Q563" s="4" t="str">
        <f>VLOOKUP(B563,Effectif!B:I,8,0)</f>
        <v>Error PDL</v>
      </c>
      <c r="R563" s="4">
        <f>IFERROR(VLOOKUP(C563,Sales!B:G,6,0),"-")</f>
        <v>37.53</v>
      </c>
      <c r="S563" s="4" t="str">
        <f>IFERROR(VLOOKUP(C563,Recolt!B:H,3,0),"-")</f>
        <v>-</v>
      </c>
      <c r="T563" s="4">
        <f t="shared" si="17"/>
        <v>37.53</v>
      </c>
    </row>
    <row r="564" spans="1:20" hidden="1" x14ac:dyDescent="0.25">
      <c r="A564" s="4" t="s">
        <v>413</v>
      </c>
      <c r="B564" s="4" t="s">
        <v>442</v>
      </c>
      <c r="C564" s="4">
        <v>1034857606</v>
      </c>
      <c r="D564" s="4" t="s">
        <v>354</v>
      </c>
      <c r="E564" s="4" t="s">
        <v>355</v>
      </c>
      <c r="F564" s="4" t="s">
        <v>439</v>
      </c>
      <c r="G564" s="12">
        <v>45337</v>
      </c>
      <c r="H564" s="4" t="s">
        <v>356</v>
      </c>
      <c r="I564" s="67">
        <v>0.46952546296296299</v>
      </c>
      <c r="J564" s="4" t="s">
        <v>1144</v>
      </c>
      <c r="K564" s="12">
        <v>42733</v>
      </c>
      <c r="L564" s="4" t="s">
        <v>366</v>
      </c>
      <c r="M564" s="4" t="s">
        <v>358</v>
      </c>
      <c r="N564" s="4" t="s">
        <v>361</v>
      </c>
      <c r="O564" s="12" t="str">
        <f t="shared" ca="1" si="18"/>
        <v>8 ans, 4 mois</v>
      </c>
      <c r="P564" s="4" t="str">
        <f>VLOOKUP(B564,Effectif!B:I,6,0)</f>
        <v>Chloé BERTRAND</v>
      </c>
      <c r="Q564" s="4" t="str">
        <f>VLOOKUP(B564,Effectif!B:I,8,0)</f>
        <v>Error PDL</v>
      </c>
      <c r="R564" s="4">
        <f>IFERROR(VLOOKUP(C564,Sales!B:G,6,0),"-")</f>
        <v>40</v>
      </c>
      <c r="S564" s="4" t="str">
        <f>IFERROR(VLOOKUP(C564,Recolt!B:H,3,0),"-")</f>
        <v>-</v>
      </c>
      <c r="T564" s="4">
        <f t="shared" si="17"/>
        <v>40</v>
      </c>
    </row>
    <row r="565" spans="1:20" hidden="1" x14ac:dyDescent="0.25">
      <c r="A565" s="4" t="s">
        <v>413</v>
      </c>
      <c r="B565" s="4" t="s">
        <v>442</v>
      </c>
      <c r="C565" s="4">
        <v>1034851192</v>
      </c>
      <c r="D565" s="4" t="s">
        <v>354</v>
      </c>
      <c r="E565" s="4" t="s">
        <v>355</v>
      </c>
      <c r="F565" s="4" t="s">
        <v>439</v>
      </c>
      <c r="G565" s="12">
        <v>45338</v>
      </c>
      <c r="H565" s="4" t="s">
        <v>356</v>
      </c>
      <c r="I565" s="67">
        <v>0.64259259259259305</v>
      </c>
      <c r="J565" s="4" t="s">
        <v>1141</v>
      </c>
      <c r="K565" s="12">
        <v>43361</v>
      </c>
      <c r="L565" s="4" t="s">
        <v>357</v>
      </c>
      <c r="M565" s="4" t="s">
        <v>358</v>
      </c>
      <c r="N565" s="4" t="s">
        <v>359</v>
      </c>
      <c r="O565" s="12" t="str">
        <f t="shared" ca="1" si="18"/>
        <v>6 ans, 7 mois</v>
      </c>
      <c r="P565" s="4" t="str">
        <f>VLOOKUP(B565,Effectif!B:I,6,0)</f>
        <v>Chloé BERTRAND</v>
      </c>
      <c r="Q565" s="4" t="str">
        <f>VLOOKUP(B565,Effectif!B:I,8,0)</f>
        <v>Error PDL</v>
      </c>
      <c r="R565" s="4">
        <f>IFERROR(VLOOKUP(C565,Sales!B:G,6,0),"-")</f>
        <v>24</v>
      </c>
      <c r="S565" s="4" t="str">
        <f>IFERROR(VLOOKUP(C565,Recolt!B:H,3,0),"-")</f>
        <v>-</v>
      </c>
      <c r="T565" s="4">
        <f t="shared" si="17"/>
        <v>24</v>
      </c>
    </row>
    <row r="566" spans="1:20" hidden="1" x14ac:dyDescent="0.25">
      <c r="A566" s="4" t="s">
        <v>413</v>
      </c>
      <c r="B566" s="4" t="s">
        <v>442</v>
      </c>
      <c r="C566" s="4">
        <v>1034855282</v>
      </c>
      <c r="D566" s="4" t="s">
        <v>354</v>
      </c>
      <c r="E566" s="4" t="s">
        <v>355</v>
      </c>
      <c r="F566" s="4" t="s">
        <v>439</v>
      </c>
      <c r="G566" s="12">
        <v>45339</v>
      </c>
      <c r="H566" s="4" t="s">
        <v>356</v>
      </c>
      <c r="I566" s="67">
        <v>0.64810185185185198</v>
      </c>
      <c r="J566" s="4" t="s">
        <v>1137</v>
      </c>
      <c r="K566" s="12">
        <v>42307</v>
      </c>
      <c r="L566" s="4" t="s">
        <v>366</v>
      </c>
      <c r="M566" s="4" t="s">
        <v>358</v>
      </c>
      <c r="N566" s="4" t="s">
        <v>361</v>
      </c>
      <c r="O566" s="12" t="str">
        <f t="shared" ca="1" si="18"/>
        <v>9 ans, 6 mois</v>
      </c>
      <c r="P566" s="4" t="str">
        <f>VLOOKUP(B566,Effectif!B:I,6,0)</f>
        <v>Chloé BERTRAND</v>
      </c>
      <c r="Q566" s="4" t="str">
        <f>VLOOKUP(B566,Effectif!B:I,8,0)</f>
        <v>Error PDL</v>
      </c>
      <c r="R566" s="4">
        <f>IFERROR(VLOOKUP(C566,Sales!B:G,6,0),"-")</f>
        <v>149.38</v>
      </c>
      <c r="S566" s="4" t="str">
        <f>IFERROR(VLOOKUP(C566,Recolt!B:H,3,0),"-")</f>
        <v>-</v>
      </c>
      <c r="T566" s="4">
        <f t="shared" si="17"/>
        <v>149.38</v>
      </c>
    </row>
    <row r="567" spans="1:20" hidden="1" x14ac:dyDescent="0.25">
      <c r="A567" s="4" t="s">
        <v>413</v>
      </c>
      <c r="B567" s="4" t="s">
        <v>442</v>
      </c>
      <c r="C567" s="4">
        <v>1034854943</v>
      </c>
      <c r="D567" s="4" t="s">
        <v>354</v>
      </c>
      <c r="E567" s="4" t="s">
        <v>355</v>
      </c>
      <c r="F567" s="4" t="s">
        <v>439</v>
      </c>
      <c r="G567" s="12">
        <v>45340</v>
      </c>
      <c r="H567" s="4" t="s">
        <v>356</v>
      </c>
      <c r="I567" s="67">
        <v>0.71976851851851897</v>
      </c>
      <c r="J567" s="4" t="s">
        <v>1147</v>
      </c>
      <c r="L567" s="4" t="s">
        <v>366</v>
      </c>
      <c r="O567" s="12" t="str">
        <f t="shared" ca="1" si="18"/>
        <v>125 ans, 3 mois</v>
      </c>
      <c r="P567" s="4" t="str">
        <f>VLOOKUP(B567,Effectif!B:I,6,0)</f>
        <v>Chloé BERTRAND</v>
      </c>
      <c r="Q567" s="4" t="str">
        <f>VLOOKUP(B567,Effectif!B:I,8,0)</f>
        <v>Error PDL</v>
      </c>
      <c r="R567" s="4">
        <f>IFERROR(VLOOKUP(C567,Sales!B:G,6,0),"-")</f>
        <v>100</v>
      </c>
      <c r="S567" s="4" t="str">
        <f>IFERROR(VLOOKUP(C567,Recolt!B:H,3,0),"-")</f>
        <v>-</v>
      </c>
      <c r="T567" s="4">
        <f t="shared" si="17"/>
        <v>100</v>
      </c>
    </row>
    <row r="568" spans="1:20" hidden="1" x14ac:dyDescent="0.25">
      <c r="A568" s="4" t="s">
        <v>413</v>
      </c>
      <c r="B568" s="4" t="s">
        <v>442</v>
      </c>
      <c r="C568" s="4">
        <v>1034854280</v>
      </c>
      <c r="D568" s="4" t="s">
        <v>354</v>
      </c>
      <c r="E568" s="4" t="s">
        <v>355</v>
      </c>
      <c r="F568" s="4" t="s">
        <v>439</v>
      </c>
      <c r="G568" s="12">
        <v>45341</v>
      </c>
      <c r="H568" s="4" t="s">
        <v>356</v>
      </c>
      <c r="I568" s="67">
        <v>0.49924768518518498</v>
      </c>
      <c r="J568" s="4" t="s">
        <v>1147</v>
      </c>
      <c r="L568" s="4" t="s">
        <v>366</v>
      </c>
      <c r="O568" s="12" t="str">
        <f t="shared" ca="1" si="18"/>
        <v>125 ans, 3 mois</v>
      </c>
      <c r="P568" s="4" t="str">
        <f>VLOOKUP(B568,Effectif!B:I,6,0)</f>
        <v>Chloé BERTRAND</v>
      </c>
      <c r="Q568" s="4" t="str">
        <f>VLOOKUP(B568,Effectif!B:I,8,0)</f>
        <v>Error PDL</v>
      </c>
      <c r="R568" s="4">
        <f>IFERROR(VLOOKUP(C568,Sales!B:G,6,0),"-")</f>
        <v>10.4</v>
      </c>
      <c r="S568" s="4" t="str">
        <f>IFERROR(VLOOKUP(C568,Recolt!B:H,3,0),"-")</f>
        <v>-</v>
      </c>
      <c r="T568" s="4">
        <f t="shared" si="17"/>
        <v>10.4</v>
      </c>
    </row>
    <row r="569" spans="1:20" hidden="1" x14ac:dyDescent="0.25">
      <c r="A569" s="4" t="s">
        <v>413</v>
      </c>
      <c r="B569" s="4" t="s">
        <v>442</v>
      </c>
      <c r="C569" s="4">
        <v>1034851645</v>
      </c>
      <c r="D569" s="4" t="s">
        <v>354</v>
      </c>
      <c r="E569" s="4" t="s">
        <v>355</v>
      </c>
      <c r="F569" s="4" t="s">
        <v>439</v>
      </c>
      <c r="G569" s="12">
        <v>45342</v>
      </c>
      <c r="H569" s="4" t="s">
        <v>356</v>
      </c>
      <c r="I569" s="67">
        <v>0.60739583333333302</v>
      </c>
      <c r="J569" s="4" t="s">
        <v>1133</v>
      </c>
      <c r="K569" s="12">
        <v>43441</v>
      </c>
      <c r="L569" s="4" t="s">
        <v>366</v>
      </c>
      <c r="M569" s="4" t="s">
        <v>358</v>
      </c>
      <c r="N569" s="4" t="s">
        <v>361</v>
      </c>
      <c r="O569" s="12" t="str">
        <f t="shared" ca="1" si="18"/>
        <v>6 ans, 4 mois</v>
      </c>
      <c r="P569" s="4" t="str">
        <f>VLOOKUP(B569,Effectif!B:I,6,0)</f>
        <v>Chloé BERTRAND</v>
      </c>
      <c r="Q569" s="4" t="str">
        <f>VLOOKUP(B569,Effectif!B:I,8,0)</f>
        <v>Error PDL</v>
      </c>
      <c r="R569" s="4">
        <f>IFERROR(VLOOKUP(C569,Sales!B:G,6,0),"-")</f>
        <v>32.5</v>
      </c>
      <c r="S569" s="4" t="str">
        <f>IFERROR(VLOOKUP(C569,Recolt!B:H,3,0),"-")</f>
        <v>-</v>
      </c>
      <c r="T569" s="4">
        <f t="shared" si="17"/>
        <v>32.5</v>
      </c>
    </row>
    <row r="570" spans="1:20" hidden="1" x14ac:dyDescent="0.25">
      <c r="A570" s="4" t="s">
        <v>413</v>
      </c>
      <c r="B570" s="4" t="s">
        <v>442</v>
      </c>
      <c r="C570" s="4">
        <v>1034852787</v>
      </c>
      <c r="D570" s="4" t="s">
        <v>354</v>
      </c>
      <c r="E570" s="4" t="s">
        <v>355</v>
      </c>
      <c r="F570" s="4" t="s">
        <v>439</v>
      </c>
      <c r="G570" s="12">
        <v>45343</v>
      </c>
      <c r="H570" s="4" t="s">
        <v>356</v>
      </c>
      <c r="I570" s="67">
        <v>0.70437499999999997</v>
      </c>
      <c r="J570" s="4" t="s">
        <v>1147</v>
      </c>
      <c r="K570" s="12">
        <v>42094</v>
      </c>
      <c r="L570" s="4" t="s">
        <v>366</v>
      </c>
      <c r="M570" s="4" t="s">
        <v>362</v>
      </c>
      <c r="O570" s="12" t="str">
        <f t="shared" ca="1" si="18"/>
        <v>10 ans, 1 mois</v>
      </c>
      <c r="P570" s="4" t="str">
        <f>VLOOKUP(B570,Effectif!B:I,6,0)</f>
        <v>Chloé BERTRAND</v>
      </c>
      <c r="Q570" s="4" t="str">
        <f>VLOOKUP(B570,Effectif!B:I,8,0)</f>
        <v>Error PDL</v>
      </c>
      <c r="R570" s="4">
        <f>IFERROR(VLOOKUP(C570,Sales!B:G,6,0),"-")</f>
        <v>23.67</v>
      </c>
      <c r="S570" s="4" t="str">
        <f>IFERROR(VLOOKUP(C570,Recolt!B:H,3,0),"-")</f>
        <v>-</v>
      </c>
      <c r="T570" s="4">
        <f t="shared" si="17"/>
        <v>23.67</v>
      </c>
    </row>
    <row r="571" spans="1:20" hidden="1" x14ac:dyDescent="0.25">
      <c r="A571" s="4" t="s">
        <v>413</v>
      </c>
      <c r="B571" s="4" t="s">
        <v>442</v>
      </c>
      <c r="C571" s="4">
        <v>1034856440</v>
      </c>
      <c r="D571" s="4" t="s">
        <v>354</v>
      </c>
      <c r="E571" s="4" t="s">
        <v>355</v>
      </c>
      <c r="F571" s="4" t="s">
        <v>439</v>
      </c>
      <c r="G571" s="12">
        <v>45344</v>
      </c>
      <c r="H571" s="4" t="s">
        <v>356</v>
      </c>
      <c r="I571" s="67">
        <v>0.56381944444444398</v>
      </c>
      <c r="J571" s="4" t="s">
        <v>1134</v>
      </c>
      <c r="K571" s="12">
        <v>43441</v>
      </c>
      <c r="L571" s="4" t="s">
        <v>366</v>
      </c>
      <c r="M571" s="4" t="s">
        <v>358</v>
      </c>
      <c r="N571" s="4" t="s">
        <v>361</v>
      </c>
      <c r="O571" s="12" t="str">
        <f t="shared" ca="1" si="18"/>
        <v>6 ans, 4 mois</v>
      </c>
      <c r="P571" s="4" t="str">
        <f>VLOOKUP(B571,Effectif!B:I,6,0)</f>
        <v>Chloé BERTRAND</v>
      </c>
      <c r="Q571" s="4" t="str">
        <f>VLOOKUP(B571,Effectif!B:I,8,0)</f>
        <v>Error PDL</v>
      </c>
      <c r="R571" s="4">
        <f>IFERROR(VLOOKUP(C571,Sales!B:G,6,0),"-")</f>
        <v>282</v>
      </c>
      <c r="S571" s="4" t="str">
        <f>IFERROR(VLOOKUP(C571,Recolt!B:H,3,0),"-")</f>
        <v>-</v>
      </c>
      <c r="T571" s="4">
        <f t="shared" si="17"/>
        <v>282</v>
      </c>
    </row>
    <row r="572" spans="1:20" hidden="1" x14ac:dyDescent="0.25">
      <c r="A572" s="4" t="s">
        <v>413</v>
      </c>
      <c r="B572" s="4" t="s">
        <v>442</v>
      </c>
      <c r="C572" s="4">
        <v>1034856154</v>
      </c>
      <c r="D572" s="4" t="s">
        <v>354</v>
      </c>
      <c r="E572" s="4" t="s">
        <v>355</v>
      </c>
      <c r="F572" s="4" t="s">
        <v>439</v>
      </c>
      <c r="G572" s="12">
        <v>45345</v>
      </c>
      <c r="H572" s="4" t="s">
        <v>356</v>
      </c>
      <c r="I572" s="67">
        <v>0.72843749999999996</v>
      </c>
      <c r="J572" s="4" t="s">
        <v>1135</v>
      </c>
      <c r="K572" s="12">
        <v>43458</v>
      </c>
      <c r="L572" s="4" t="s">
        <v>366</v>
      </c>
      <c r="M572" s="4" t="s">
        <v>358</v>
      </c>
      <c r="N572" s="4" t="s">
        <v>361</v>
      </c>
      <c r="O572" s="12" t="str">
        <f t="shared" ca="1" si="18"/>
        <v>6 ans, 4 mois</v>
      </c>
      <c r="P572" s="4" t="str">
        <f>VLOOKUP(B572,Effectif!B:I,6,0)</f>
        <v>Chloé BERTRAND</v>
      </c>
      <c r="Q572" s="4" t="str">
        <f>VLOOKUP(B572,Effectif!B:I,8,0)</f>
        <v>Error PDL</v>
      </c>
      <c r="R572" s="4">
        <f>IFERROR(VLOOKUP(C572,Sales!B:G,6,0),"-")</f>
        <v>124.48</v>
      </c>
      <c r="S572" s="4" t="str">
        <f>IFERROR(VLOOKUP(C572,Recolt!B:H,3,0),"-")</f>
        <v>-</v>
      </c>
      <c r="T572" s="4">
        <f t="shared" si="17"/>
        <v>124.48</v>
      </c>
    </row>
    <row r="573" spans="1:20" hidden="1" x14ac:dyDescent="0.25">
      <c r="A573" s="4" t="s">
        <v>413</v>
      </c>
      <c r="B573" s="4" t="s">
        <v>444</v>
      </c>
      <c r="C573" s="4">
        <v>1034846394</v>
      </c>
      <c r="D573" s="4" t="s">
        <v>354</v>
      </c>
      <c r="E573" s="4" t="s">
        <v>355</v>
      </c>
      <c r="F573" s="4" t="s">
        <v>439</v>
      </c>
      <c r="G573" s="12">
        <v>45346</v>
      </c>
      <c r="H573" s="4" t="s">
        <v>356</v>
      </c>
      <c r="I573" s="67">
        <v>0.73200231481481504</v>
      </c>
      <c r="J573" s="4" t="s">
        <v>1132</v>
      </c>
      <c r="K573" s="12">
        <v>43473</v>
      </c>
      <c r="L573" s="4" t="s">
        <v>366</v>
      </c>
      <c r="M573" s="4" t="s">
        <v>358</v>
      </c>
      <c r="N573" s="4" t="s">
        <v>361</v>
      </c>
      <c r="O573" s="12" t="str">
        <f t="shared" ca="1" si="18"/>
        <v>6 ans, 3 mois</v>
      </c>
      <c r="P573" s="4" t="str">
        <f>VLOOKUP(B573,Effectif!B:I,6,0)</f>
        <v>Chloé BERTRAND</v>
      </c>
      <c r="Q573" s="4" t="str">
        <f>VLOOKUP(B573,Effectif!B:I,8,0)</f>
        <v>Error PDL</v>
      </c>
      <c r="R573" s="4">
        <f>IFERROR(VLOOKUP(C573,Sales!B:G,6,0),"-")</f>
        <v>55.29</v>
      </c>
      <c r="S573" s="4" t="str">
        <f>IFERROR(VLOOKUP(C573,Recolt!B:H,3,0),"-")</f>
        <v>-</v>
      </c>
      <c r="T573" s="4">
        <f t="shared" si="17"/>
        <v>55.29</v>
      </c>
    </row>
    <row r="574" spans="1:20" hidden="1" x14ac:dyDescent="0.25">
      <c r="A574" s="4" t="s">
        <v>413</v>
      </c>
      <c r="B574" s="4" t="s">
        <v>444</v>
      </c>
      <c r="C574" s="4">
        <v>1034851838</v>
      </c>
      <c r="D574" s="4" t="s">
        <v>354</v>
      </c>
      <c r="E574" s="4" t="s">
        <v>355</v>
      </c>
      <c r="F574" s="4" t="s">
        <v>439</v>
      </c>
      <c r="G574" s="12">
        <v>45347</v>
      </c>
      <c r="H574" s="4" t="s">
        <v>356</v>
      </c>
      <c r="I574" s="67">
        <v>0.72311342592592598</v>
      </c>
      <c r="J574" s="4" t="s">
        <v>1147</v>
      </c>
      <c r="L574" s="4" t="s">
        <v>366</v>
      </c>
      <c r="O574" s="12" t="str">
        <f t="shared" ca="1" si="18"/>
        <v>125 ans, 3 mois</v>
      </c>
      <c r="P574" s="4" t="str">
        <f>VLOOKUP(B574,Effectif!B:I,6,0)</f>
        <v>Chloé BERTRAND</v>
      </c>
      <c r="Q574" s="4" t="str">
        <f>VLOOKUP(B574,Effectif!B:I,8,0)</f>
        <v>Error PDL</v>
      </c>
      <c r="R574" s="4">
        <f>IFERROR(VLOOKUP(C574,Sales!B:G,6,0),"-")</f>
        <v>162</v>
      </c>
      <c r="S574" s="4" t="str">
        <f>IFERROR(VLOOKUP(C574,Recolt!B:H,3,0),"-")</f>
        <v>-</v>
      </c>
      <c r="T574" s="4">
        <f t="shared" si="17"/>
        <v>162</v>
      </c>
    </row>
    <row r="575" spans="1:20" hidden="1" x14ac:dyDescent="0.25">
      <c r="A575" s="4" t="s">
        <v>413</v>
      </c>
      <c r="B575" s="4" t="s">
        <v>444</v>
      </c>
      <c r="C575" s="4">
        <v>1034856029</v>
      </c>
      <c r="D575" s="4" t="s">
        <v>354</v>
      </c>
      <c r="E575" s="4" t="s">
        <v>355</v>
      </c>
      <c r="F575" s="4" t="s">
        <v>439</v>
      </c>
      <c r="G575" s="12">
        <v>45348</v>
      </c>
      <c r="H575" s="4" t="s">
        <v>356</v>
      </c>
      <c r="I575" s="67">
        <v>0.43104166666666699</v>
      </c>
      <c r="J575" s="4" t="s">
        <v>1147</v>
      </c>
      <c r="L575" s="4" t="s">
        <v>366</v>
      </c>
      <c r="O575" s="12" t="str">
        <f t="shared" ca="1" si="18"/>
        <v>125 ans, 3 mois</v>
      </c>
      <c r="P575" s="4" t="str">
        <f>VLOOKUP(B575,Effectif!B:I,6,0)</f>
        <v>Chloé BERTRAND</v>
      </c>
      <c r="Q575" s="4" t="str">
        <f>VLOOKUP(B575,Effectif!B:I,8,0)</f>
        <v>Error PDL</v>
      </c>
      <c r="R575" s="4">
        <f>IFERROR(VLOOKUP(C575,Sales!B:G,6,0),"-")</f>
        <v>100</v>
      </c>
      <c r="S575" s="4" t="str">
        <f>IFERROR(VLOOKUP(C575,Recolt!B:H,3,0),"-")</f>
        <v>-</v>
      </c>
      <c r="T575" s="4">
        <f t="shared" si="17"/>
        <v>100</v>
      </c>
    </row>
    <row r="576" spans="1:20" hidden="1" x14ac:dyDescent="0.25">
      <c r="A576" s="4" t="s">
        <v>413</v>
      </c>
      <c r="B576" s="4" t="s">
        <v>444</v>
      </c>
      <c r="C576" s="4">
        <v>1034857381</v>
      </c>
      <c r="D576" s="4" t="s">
        <v>354</v>
      </c>
      <c r="E576" s="4" t="s">
        <v>355</v>
      </c>
      <c r="F576" s="4" t="s">
        <v>439</v>
      </c>
      <c r="G576" s="12">
        <v>45349</v>
      </c>
      <c r="H576" s="4" t="s">
        <v>356</v>
      </c>
      <c r="I576" s="67">
        <v>0.73276620370370404</v>
      </c>
      <c r="J576" s="4" t="s">
        <v>1147</v>
      </c>
      <c r="L576" s="4" t="s">
        <v>366</v>
      </c>
      <c r="O576" s="12" t="str">
        <f t="shared" ca="1" si="18"/>
        <v>125 ans, 3 mois</v>
      </c>
      <c r="P576" s="4" t="str">
        <f>VLOOKUP(B576,Effectif!B:I,6,0)</f>
        <v>Chloé BERTRAND</v>
      </c>
      <c r="Q576" s="4" t="str">
        <f>VLOOKUP(B576,Effectif!B:I,8,0)</f>
        <v>Error PDL</v>
      </c>
      <c r="R576" s="4">
        <f>IFERROR(VLOOKUP(C576,Sales!B:G,6,0),"-")</f>
        <v>64</v>
      </c>
      <c r="S576" s="4" t="str">
        <f>IFERROR(VLOOKUP(C576,Recolt!B:H,3,0),"-")</f>
        <v>-</v>
      </c>
      <c r="T576" s="4">
        <f t="shared" si="17"/>
        <v>64</v>
      </c>
    </row>
    <row r="577" spans="1:20" hidden="1" x14ac:dyDescent="0.25">
      <c r="A577" s="4" t="s">
        <v>413</v>
      </c>
      <c r="B577" s="4" t="s">
        <v>444</v>
      </c>
      <c r="C577" s="4">
        <v>1034850233</v>
      </c>
      <c r="D577" s="4" t="s">
        <v>354</v>
      </c>
      <c r="E577" s="4" t="s">
        <v>355</v>
      </c>
      <c r="F577" s="4" t="s">
        <v>439</v>
      </c>
      <c r="G577" s="12">
        <v>45350</v>
      </c>
      <c r="H577" s="4" t="s">
        <v>356</v>
      </c>
      <c r="I577" s="67">
        <v>0.70232638888888899</v>
      </c>
      <c r="J577" s="4" t="s">
        <v>1142</v>
      </c>
      <c r="K577" s="12">
        <v>43207</v>
      </c>
      <c r="L577" s="4" t="s">
        <v>366</v>
      </c>
      <c r="M577" s="4" t="s">
        <v>358</v>
      </c>
      <c r="N577" s="4" t="s">
        <v>361</v>
      </c>
      <c r="O577" s="12" t="str">
        <f t="shared" ca="1" si="18"/>
        <v>7 ans, 0 mois</v>
      </c>
      <c r="P577" s="4" t="str">
        <f>VLOOKUP(B577,Effectif!B:I,6,0)</f>
        <v>Chloé BERTRAND</v>
      </c>
      <c r="Q577" s="4" t="str">
        <f>VLOOKUP(B577,Effectif!B:I,8,0)</f>
        <v>Error PDL</v>
      </c>
      <c r="R577" s="4">
        <f>IFERROR(VLOOKUP(C577,Sales!B:G,6,0),"-")</f>
        <v>181</v>
      </c>
      <c r="S577" s="4" t="str">
        <f>IFERROR(VLOOKUP(C577,Recolt!B:H,3,0),"-")</f>
        <v>-</v>
      </c>
      <c r="T577" s="4">
        <f t="shared" si="17"/>
        <v>181</v>
      </c>
    </row>
    <row r="578" spans="1:20" hidden="1" x14ac:dyDescent="0.25">
      <c r="A578" s="4" t="s">
        <v>413</v>
      </c>
      <c r="B578" s="4" t="s">
        <v>444</v>
      </c>
      <c r="C578" s="4">
        <v>1034850484</v>
      </c>
      <c r="D578" s="4" t="s">
        <v>354</v>
      </c>
      <c r="E578" s="4" t="s">
        <v>355</v>
      </c>
      <c r="F578" s="4" t="s">
        <v>439</v>
      </c>
      <c r="G578" s="12">
        <v>45352</v>
      </c>
      <c r="H578" s="4" t="s">
        <v>356</v>
      </c>
      <c r="I578" s="67">
        <v>0.42361111111111099</v>
      </c>
      <c r="J578" s="4" t="s">
        <v>1147</v>
      </c>
      <c r="L578" s="4" t="s">
        <v>366</v>
      </c>
      <c r="O578" s="12" t="str">
        <f t="shared" ca="1" si="18"/>
        <v>125 ans, 3 mois</v>
      </c>
      <c r="P578" s="4" t="str">
        <f>VLOOKUP(B578,Effectif!B:I,6,0)</f>
        <v>Chloé BERTRAND</v>
      </c>
      <c r="Q578" s="4" t="str">
        <f>VLOOKUP(B578,Effectif!B:I,8,0)</f>
        <v>Error PDL</v>
      </c>
      <c r="R578" s="4">
        <f>IFERROR(VLOOKUP(C578,Sales!B:G,6,0),"-")</f>
        <v>80.73</v>
      </c>
      <c r="S578" s="4" t="str">
        <f>IFERROR(VLOOKUP(C578,Recolt!B:H,3,0),"-")</f>
        <v>-</v>
      </c>
      <c r="T578" s="4">
        <f t="shared" si="17"/>
        <v>80.73</v>
      </c>
    </row>
    <row r="579" spans="1:20" hidden="1" x14ac:dyDescent="0.25">
      <c r="A579" s="4" t="s">
        <v>413</v>
      </c>
      <c r="B579" s="4" t="s">
        <v>444</v>
      </c>
      <c r="C579" s="4">
        <v>1034852186</v>
      </c>
      <c r="D579" s="4" t="s">
        <v>354</v>
      </c>
      <c r="E579" s="4" t="s">
        <v>355</v>
      </c>
      <c r="F579" s="4" t="s">
        <v>439</v>
      </c>
      <c r="G579" s="12">
        <v>45353</v>
      </c>
      <c r="H579" s="4" t="s">
        <v>356</v>
      </c>
      <c r="I579" s="67">
        <v>0.42692129629629599</v>
      </c>
      <c r="J579" s="4" t="s">
        <v>1147</v>
      </c>
      <c r="L579" s="4" t="s">
        <v>366</v>
      </c>
      <c r="O579" s="12" t="str">
        <f t="shared" ca="1" si="18"/>
        <v>125 ans, 3 mois</v>
      </c>
      <c r="P579" s="4" t="str">
        <f>VLOOKUP(B579,Effectif!B:I,6,0)</f>
        <v>Chloé BERTRAND</v>
      </c>
      <c r="Q579" s="4" t="str">
        <f>VLOOKUP(B579,Effectif!B:I,8,0)</f>
        <v>Error PDL</v>
      </c>
      <c r="R579" s="4">
        <f>IFERROR(VLOOKUP(C579,Sales!B:G,6,0),"-")</f>
        <v>202.65</v>
      </c>
      <c r="S579" s="4" t="str">
        <f>IFERROR(VLOOKUP(C579,Recolt!B:H,3,0),"-")</f>
        <v>-</v>
      </c>
      <c r="T579" s="4">
        <f t="shared" ref="T579:T642" si="19">IF(R579&gt;0,R579,IF(S579&gt;0,S579,"-"))</f>
        <v>202.65</v>
      </c>
    </row>
    <row r="580" spans="1:20" hidden="1" x14ac:dyDescent="0.25">
      <c r="A580" s="4" t="s">
        <v>413</v>
      </c>
      <c r="B580" s="4" t="s">
        <v>444</v>
      </c>
      <c r="C580" s="4">
        <v>1034854626</v>
      </c>
      <c r="D580" s="4" t="s">
        <v>354</v>
      </c>
      <c r="E580" s="4" t="s">
        <v>355</v>
      </c>
      <c r="F580" s="4" t="s">
        <v>439</v>
      </c>
      <c r="G580" s="12">
        <v>45354</v>
      </c>
      <c r="H580" s="4" t="s">
        <v>356</v>
      </c>
      <c r="I580" s="67">
        <v>0.44479166666666697</v>
      </c>
      <c r="J580" s="4" t="s">
        <v>1132</v>
      </c>
      <c r="K580" s="12">
        <v>43292</v>
      </c>
      <c r="L580" s="4" t="s">
        <v>366</v>
      </c>
      <c r="M580" s="4" t="s">
        <v>358</v>
      </c>
      <c r="N580" s="4" t="s">
        <v>361</v>
      </c>
      <c r="O580" s="12" t="str">
        <f t="shared" ca="1" si="18"/>
        <v>6 ans, 9 mois</v>
      </c>
      <c r="P580" s="4" t="str">
        <f>VLOOKUP(B580,Effectif!B:I,6,0)</f>
        <v>Chloé BERTRAND</v>
      </c>
      <c r="Q580" s="4" t="str">
        <f>VLOOKUP(B580,Effectif!B:I,8,0)</f>
        <v>Error PDL</v>
      </c>
      <c r="R580" s="4">
        <f>IFERROR(VLOOKUP(C580,Sales!B:G,6,0),"-")</f>
        <v>107</v>
      </c>
      <c r="S580" s="4" t="str">
        <f>IFERROR(VLOOKUP(C580,Recolt!B:H,3,0),"-")</f>
        <v>-</v>
      </c>
      <c r="T580" s="4">
        <f t="shared" si="19"/>
        <v>107</v>
      </c>
    </row>
    <row r="581" spans="1:20" hidden="1" x14ac:dyDescent="0.25">
      <c r="A581" s="4" t="s">
        <v>413</v>
      </c>
      <c r="B581" s="4" t="s">
        <v>444</v>
      </c>
      <c r="C581" s="4">
        <v>1034856261</v>
      </c>
      <c r="D581" s="4" t="s">
        <v>354</v>
      </c>
      <c r="E581" s="4" t="s">
        <v>355</v>
      </c>
      <c r="F581" s="4" t="s">
        <v>439</v>
      </c>
      <c r="G581" s="12">
        <v>45355</v>
      </c>
      <c r="H581" s="4" t="s">
        <v>356</v>
      </c>
      <c r="I581" s="67">
        <v>0.50116898148148104</v>
      </c>
      <c r="J581" s="4" t="s">
        <v>1145</v>
      </c>
      <c r="K581" s="12">
        <v>43017</v>
      </c>
      <c r="L581" s="4" t="s">
        <v>366</v>
      </c>
      <c r="M581" s="4" t="s">
        <v>358</v>
      </c>
      <c r="N581" s="4" t="s">
        <v>361</v>
      </c>
      <c r="O581" s="12" t="str">
        <f t="shared" ca="1" si="18"/>
        <v>7 ans, 6 mois</v>
      </c>
      <c r="P581" s="4" t="str">
        <f>VLOOKUP(B581,Effectif!B:I,6,0)</f>
        <v>Chloé BERTRAND</v>
      </c>
      <c r="Q581" s="4" t="str">
        <f>VLOOKUP(B581,Effectif!B:I,8,0)</f>
        <v>Error PDL</v>
      </c>
      <c r="R581" s="4">
        <f>IFERROR(VLOOKUP(C581,Sales!B:G,6,0),"-")</f>
        <v>168.99</v>
      </c>
      <c r="S581" s="4" t="str">
        <f>IFERROR(VLOOKUP(C581,Recolt!B:H,3,0),"-")</f>
        <v>-</v>
      </c>
      <c r="T581" s="4">
        <f t="shared" si="19"/>
        <v>168.99</v>
      </c>
    </row>
    <row r="582" spans="1:20" hidden="1" x14ac:dyDescent="0.25">
      <c r="A582" s="4" t="s">
        <v>413</v>
      </c>
      <c r="B582" s="4" t="s">
        <v>444</v>
      </c>
      <c r="C582" s="4">
        <v>1034849164</v>
      </c>
      <c r="D582" s="4" t="s">
        <v>354</v>
      </c>
      <c r="E582" s="4" t="s">
        <v>355</v>
      </c>
      <c r="F582" s="4" t="s">
        <v>439</v>
      </c>
      <c r="G582" s="12">
        <v>45356</v>
      </c>
      <c r="H582" s="4" t="s">
        <v>356</v>
      </c>
      <c r="I582" s="67">
        <v>0.47234953703703703</v>
      </c>
      <c r="J582" s="4" t="s">
        <v>1141</v>
      </c>
      <c r="K582" s="12">
        <v>43357</v>
      </c>
      <c r="L582" s="4" t="s">
        <v>366</v>
      </c>
      <c r="M582" s="4" t="s">
        <v>358</v>
      </c>
      <c r="N582" s="4" t="s">
        <v>361</v>
      </c>
      <c r="O582" s="12" t="str">
        <f t="shared" ca="1" si="18"/>
        <v>6 ans, 7 mois</v>
      </c>
      <c r="P582" s="4" t="str">
        <f>VLOOKUP(B582,Effectif!B:I,6,0)</f>
        <v>Chloé BERTRAND</v>
      </c>
      <c r="Q582" s="4" t="str">
        <f>VLOOKUP(B582,Effectif!B:I,8,0)</f>
        <v>Error PDL</v>
      </c>
      <c r="R582" s="4">
        <f>IFERROR(VLOOKUP(C582,Sales!B:G,6,0),"-")</f>
        <v>54.39</v>
      </c>
      <c r="S582" s="4" t="str">
        <f>IFERROR(VLOOKUP(C582,Recolt!B:H,3,0),"-")</f>
        <v>-</v>
      </c>
      <c r="T582" s="4">
        <f t="shared" si="19"/>
        <v>54.39</v>
      </c>
    </row>
    <row r="583" spans="1:20" hidden="1" x14ac:dyDescent="0.25">
      <c r="A583" s="4" t="s">
        <v>413</v>
      </c>
      <c r="B583" s="4" t="s">
        <v>444</v>
      </c>
      <c r="C583" s="4">
        <v>1034857540</v>
      </c>
      <c r="D583" s="4" t="s">
        <v>354</v>
      </c>
      <c r="E583" s="4" t="s">
        <v>355</v>
      </c>
      <c r="F583" s="4" t="s">
        <v>439</v>
      </c>
      <c r="G583" s="12">
        <v>45357</v>
      </c>
      <c r="H583" s="4" t="s">
        <v>356</v>
      </c>
      <c r="I583" s="67">
        <v>0.59771990740740699</v>
      </c>
      <c r="J583" s="4" t="s">
        <v>1132</v>
      </c>
      <c r="K583" s="12">
        <v>43441</v>
      </c>
      <c r="L583" s="4" t="s">
        <v>366</v>
      </c>
      <c r="M583" s="4" t="s">
        <v>358</v>
      </c>
      <c r="N583" s="4" t="s">
        <v>361</v>
      </c>
      <c r="O583" s="12" t="str">
        <f t="shared" ca="1" si="18"/>
        <v>6 ans, 4 mois</v>
      </c>
      <c r="P583" s="4" t="str">
        <f>VLOOKUP(B583,Effectif!B:I,6,0)</f>
        <v>Chloé BERTRAND</v>
      </c>
      <c r="Q583" s="4" t="str">
        <f>VLOOKUP(B583,Effectif!B:I,8,0)</f>
        <v>Error PDL</v>
      </c>
      <c r="R583" s="4">
        <f>IFERROR(VLOOKUP(C583,Sales!B:G,6,0),"-")</f>
        <v>65</v>
      </c>
      <c r="S583" s="4" t="str">
        <f>IFERROR(VLOOKUP(C583,Recolt!B:H,3,0),"-")</f>
        <v>-</v>
      </c>
      <c r="T583" s="4">
        <f t="shared" si="19"/>
        <v>65</v>
      </c>
    </row>
    <row r="584" spans="1:20" hidden="1" x14ac:dyDescent="0.25">
      <c r="A584" s="4" t="s">
        <v>413</v>
      </c>
      <c r="B584" s="4" t="s">
        <v>444</v>
      </c>
      <c r="C584" s="4">
        <v>1034843668</v>
      </c>
      <c r="D584" s="4" t="s">
        <v>354</v>
      </c>
      <c r="E584" s="4" t="s">
        <v>355</v>
      </c>
      <c r="F584" s="4" t="s">
        <v>439</v>
      </c>
      <c r="G584" s="12">
        <v>45358</v>
      </c>
      <c r="H584" s="4" t="s">
        <v>356</v>
      </c>
      <c r="I584" s="67">
        <v>0.70822916666666702</v>
      </c>
      <c r="J584" s="4" t="s">
        <v>1147</v>
      </c>
      <c r="K584" s="12">
        <v>43441</v>
      </c>
      <c r="L584" s="4" t="s">
        <v>366</v>
      </c>
      <c r="M584" s="4" t="s">
        <v>362</v>
      </c>
      <c r="O584" s="12" t="str">
        <f t="shared" ca="1" si="18"/>
        <v>6 ans, 4 mois</v>
      </c>
      <c r="P584" s="4" t="str">
        <f>VLOOKUP(B584,Effectif!B:I,6,0)</f>
        <v>Chloé BERTRAND</v>
      </c>
      <c r="Q584" s="4" t="str">
        <f>VLOOKUP(B584,Effectif!B:I,8,0)</f>
        <v>Error PDL</v>
      </c>
      <c r="R584" s="4">
        <f>IFERROR(VLOOKUP(C584,Sales!B:G,6,0),"-")</f>
        <v>50</v>
      </c>
      <c r="S584" s="4" t="str">
        <f>IFERROR(VLOOKUP(C584,Recolt!B:H,3,0),"-")</f>
        <v>-</v>
      </c>
      <c r="T584" s="4">
        <f t="shared" si="19"/>
        <v>50</v>
      </c>
    </row>
    <row r="585" spans="1:20" hidden="1" x14ac:dyDescent="0.25">
      <c r="A585" s="4" t="s">
        <v>413</v>
      </c>
      <c r="B585" s="4" t="s">
        <v>444</v>
      </c>
      <c r="C585" s="4">
        <v>1034853418</v>
      </c>
      <c r="D585" s="4" t="s">
        <v>354</v>
      </c>
      <c r="E585" s="4" t="s">
        <v>355</v>
      </c>
      <c r="F585" s="4" t="s">
        <v>439</v>
      </c>
      <c r="G585" s="12">
        <v>45359</v>
      </c>
      <c r="H585" s="4" t="s">
        <v>356</v>
      </c>
      <c r="I585" s="67">
        <v>0.49954861111111099</v>
      </c>
      <c r="J585" s="4" t="s">
        <v>1135</v>
      </c>
      <c r="K585" s="12">
        <v>43291</v>
      </c>
      <c r="L585" s="4" t="s">
        <v>366</v>
      </c>
      <c r="M585" s="4" t="s">
        <v>358</v>
      </c>
      <c r="N585" s="4" t="s">
        <v>361</v>
      </c>
      <c r="O585" s="12" t="str">
        <f t="shared" ca="1" si="18"/>
        <v>6 ans, 9 mois</v>
      </c>
      <c r="P585" s="4" t="str">
        <f>VLOOKUP(B585,Effectif!B:I,6,0)</f>
        <v>Chloé BERTRAND</v>
      </c>
      <c r="Q585" s="4" t="str">
        <f>VLOOKUP(B585,Effectif!B:I,8,0)</f>
        <v>Error PDL</v>
      </c>
      <c r="R585" s="4">
        <f>IFERROR(VLOOKUP(C585,Sales!B:G,6,0),"-")</f>
        <v>59.62</v>
      </c>
      <c r="S585" s="4" t="str">
        <f>IFERROR(VLOOKUP(C585,Recolt!B:H,3,0),"-")</f>
        <v>-</v>
      </c>
      <c r="T585" s="4">
        <f t="shared" si="19"/>
        <v>59.62</v>
      </c>
    </row>
    <row r="586" spans="1:20" hidden="1" x14ac:dyDescent="0.25">
      <c r="A586" s="4" t="s">
        <v>413</v>
      </c>
      <c r="B586" s="4" t="s">
        <v>444</v>
      </c>
      <c r="C586" s="4">
        <v>1034866377</v>
      </c>
      <c r="D586" s="4" t="s">
        <v>354</v>
      </c>
      <c r="E586" s="4" t="s">
        <v>355</v>
      </c>
      <c r="F586" s="4" t="s">
        <v>439</v>
      </c>
      <c r="G586" s="12">
        <v>45360</v>
      </c>
      <c r="H586" s="4" t="s">
        <v>356</v>
      </c>
      <c r="I586" s="67">
        <v>0.43089120370370398</v>
      </c>
      <c r="J586" s="4" t="s">
        <v>1147</v>
      </c>
      <c r="L586" s="4" t="s">
        <v>366</v>
      </c>
      <c r="O586" s="12" t="str">
        <f t="shared" ca="1" si="18"/>
        <v>125 ans, 3 mois</v>
      </c>
      <c r="P586" s="4" t="str">
        <f>VLOOKUP(B586,Effectif!B:I,6,0)</f>
        <v>Chloé BERTRAND</v>
      </c>
      <c r="Q586" s="4" t="str">
        <f>VLOOKUP(B586,Effectif!B:I,8,0)</f>
        <v>Error PDL</v>
      </c>
      <c r="R586" s="4">
        <f>IFERROR(VLOOKUP(C586,Sales!B:G,6,0),"-")</f>
        <v>33.97</v>
      </c>
      <c r="S586" s="4" t="str">
        <f>IFERROR(VLOOKUP(C586,Recolt!B:H,3,0),"-")</f>
        <v>-</v>
      </c>
      <c r="T586" s="4">
        <f t="shared" si="19"/>
        <v>33.97</v>
      </c>
    </row>
    <row r="587" spans="1:20" hidden="1" x14ac:dyDescent="0.25">
      <c r="A587" s="4" t="s">
        <v>413</v>
      </c>
      <c r="B587" s="4" t="s">
        <v>444</v>
      </c>
      <c r="C587" s="4">
        <v>1034849458</v>
      </c>
      <c r="D587" s="4" t="s">
        <v>354</v>
      </c>
      <c r="E587" s="4" t="s">
        <v>355</v>
      </c>
      <c r="F587" s="4" t="s">
        <v>439</v>
      </c>
      <c r="G587" s="12">
        <v>45361</v>
      </c>
      <c r="H587" s="4" t="s">
        <v>356</v>
      </c>
      <c r="I587" s="67">
        <v>0.577395833333333</v>
      </c>
      <c r="J587" s="4" t="s">
        <v>1132</v>
      </c>
      <c r="K587" s="12">
        <v>43375</v>
      </c>
      <c r="L587" s="4" t="s">
        <v>366</v>
      </c>
      <c r="M587" s="4" t="s">
        <v>358</v>
      </c>
      <c r="N587" s="4" t="s">
        <v>361</v>
      </c>
      <c r="O587" s="12" t="str">
        <f t="shared" ca="1" si="18"/>
        <v>6 ans, 6 mois</v>
      </c>
      <c r="P587" s="4" t="str">
        <f>VLOOKUP(B587,Effectif!B:I,6,0)</f>
        <v>Chloé BERTRAND</v>
      </c>
      <c r="Q587" s="4" t="str">
        <f>VLOOKUP(B587,Effectif!B:I,8,0)</f>
        <v>Error PDL</v>
      </c>
      <c r="R587" s="4">
        <f>IFERROR(VLOOKUP(C587,Sales!B:G,6,0),"-")</f>
        <v>50</v>
      </c>
      <c r="S587" s="4" t="str">
        <f>IFERROR(VLOOKUP(C587,Recolt!B:H,3,0),"-")</f>
        <v>-</v>
      </c>
      <c r="T587" s="4">
        <f t="shared" si="19"/>
        <v>50</v>
      </c>
    </row>
    <row r="588" spans="1:20" hidden="1" x14ac:dyDescent="0.25">
      <c r="A588" s="4" t="s">
        <v>413</v>
      </c>
      <c r="B588" s="4" t="s">
        <v>444</v>
      </c>
      <c r="C588" s="4">
        <v>1034844378</v>
      </c>
      <c r="D588" s="4" t="s">
        <v>354</v>
      </c>
      <c r="E588" s="4" t="s">
        <v>355</v>
      </c>
      <c r="F588" s="4" t="s">
        <v>439</v>
      </c>
      <c r="G588" s="12">
        <v>45362</v>
      </c>
      <c r="H588" s="4" t="s">
        <v>356</v>
      </c>
      <c r="I588" s="67">
        <v>0.69437499999999996</v>
      </c>
      <c r="J588" s="4" t="s">
        <v>1147</v>
      </c>
      <c r="K588" s="12">
        <v>42650</v>
      </c>
      <c r="L588" s="4" t="s">
        <v>366</v>
      </c>
      <c r="M588" s="4" t="s">
        <v>362</v>
      </c>
      <c r="O588" s="12" t="str">
        <f t="shared" ca="1" si="18"/>
        <v>8 ans, 6 mois</v>
      </c>
      <c r="P588" s="4" t="str">
        <f>VLOOKUP(B588,Effectif!B:I,6,0)</f>
        <v>Chloé BERTRAND</v>
      </c>
      <c r="Q588" s="4" t="str">
        <f>VLOOKUP(B588,Effectif!B:I,8,0)</f>
        <v>Error PDL</v>
      </c>
      <c r="R588" s="4">
        <f>IFERROR(VLOOKUP(C588,Sales!B:G,6,0),"-")</f>
        <v>73</v>
      </c>
      <c r="S588" s="4" t="str">
        <f>IFERROR(VLOOKUP(C588,Recolt!B:H,3,0),"-")</f>
        <v>-</v>
      </c>
      <c r="T588" s="4">
        <f t="shared" si="19"/>
        <v>73</v>
      </c>
    </row>
    <row r="589" spans="1:20" hidden="1" x14ac:dyDescent="0.25">
      <c r="A589" s="4" t="s">
        <v>413</v>
      </c>
      <c r="B589" s="4" t="s">
        <v>444</v>
      </c>
      <c r="C589" s="4">
        <v>1034866878</v>
      </c>
      <c r="D589" s="4" t="s">
        <v>354</v>
      </c>
      <c r="E589" s="4" t="s">
        <v>355</v>
      </c>
      <c r="F589" s="4" t="s">
        <v>439</v>
      </c>
      <c r="G589" s="12">
        <v>45363</v>
      </c>
      <c r="H589" s="4" t="s">
        <v>356</v>
      </c>
      <c r="I589" s="67">
        <v>0.73122685185185199</v>
      </c>
      <c r="J589" s="4" t="s">
        <v>1147</v>
      </c>
      <c r="L589" s="4" t="s">
        <v>366</v>
      </c>
      <c r="O589" s="12" t="str">
        <f t="shared" ca="1" si="18"/>
        <v>125 ans, 3 mois</v>
      </c>
      <c r="P589" s="4" t="str">
        <f>VLOOKUP(B589,Effectif!B:I,6,0)</f>
        <v>Chloé BERTRAND</v>
      </c>
      <c r="Q589" s="4" t="str">
        <f>VLOOKUP(B589,Effectif!B:I,8,0)</f>
        <v>Error PDL</v>
      </c>
      <c r="R589" s="4">
        <f>IFERROR(VLOOKUP(C589,Sales!B:G,6,0),"-")</f>
        <v>358</v>
      </c>
      <c r="S589" s="4" t="str">
        <f>IFERROR(VLOOKUP(C589,Recolt!B:H,3,0),"-")</f>
        <v>-</v>
      </c>
      <c r="T589" s="4">
        <f t="shared" si="19"/>
        <v>358</v>
      </c>
    </row>
    <row r="590" spans="1:20" hidden="1" x14ac:dyDescent="0.25">
      <c r="A590" s="4" t="s">
        <v>413</v>
      </c>
      <c r="B590" s="4" t="s">
        <v>444</v>
      </c>
      <c r="C590" s="4">
        <v>1034853545</v>
      </c>
      <c r="D590" s="4" t="s">
        <v>354</v>
      </c>
      <c r="E590" s="4" t="s">
        <v>355</v>
      </c>
      <c r="F590" s="4" t="s">
        <v>439</v>
      </c>
      <c r="G590" s="12">
        <v>45364</v>
      </c>
      <c r="H590" s="4" t="s">
        <v>356</v>
      </c>
      <c r="I590" s="67">
        <v>0.46263888888888899</v>
      </c>
      <c r="J590" s="4" t="s">
        <v>1133</v>
      </c>
      <c r="K590" s="12">
        <v>43084</v>
      </c>
      <c r="L590" s="4" t="s">
        <v>366</v>
      </c>
      <c r="M590" s="4" t="s">
        <v>358</v>
      </c>
      <c r="N590" s="4" t="s">
        <v>361</v>
      </c>
      <c r="O590" s="12" t="str">
        <f t="shared" ca="1" si="18"/>
        <v>7 ans, 4 mois</v>
      </c>
      <c r="P590" s="4" t="str">
        <f>VLOOKUP(B590,Effectif!B:I,6,0)</f>
        <v>Chloé BERTRAND</v>
      </c>
      <c r="Q590" s="4" t="str">
        <f>VLOOKUP(B590,Effectif!B:I,8,0)</f>
        <v>Error PDL</v>
      </c>
      <c r="R590" s="4">
        <f>IFERROR(VLOOKUP(C590,Sales!B:G,6,0),"-")</f>
        <v>20</v>
      </c>
      <c r="S590" s="4" t="str">
        <f>IFERROR(VLOOKUP(C590,Recolt!B:H,3,0),"-")</f>
        <v>-</v>
      </c>
      <c r="T590" s="4">
        <f t="shared" si="19"/>
        <v>20</v>
      </c>
    </row>
    <row r="591" spans="1:20" hidden="1" x14ac:dyDescent="0.25">
      <c r="A591" s="4" t="s">
        <v>413</v>
      </c>
      <c r="B591" s="4" t="s">
        <v>444</v>
      </c>
      <c r="C591" s="4">
        <v>1034844673</v>
      </c>
      <c r="D591" s="4" t="s">
        <v>354</v>
      </c>
      <c r="E591" s="4" t="s">
        <v>355</v>
      </c>
      <c r="F591" s="4" t="s">
        <v>439</v>
      </c>
      <c r="G591" s="12">
        <v>45365</v>
      </c>
      <c r="H591" s="4" t="s">
        <v>356</v>
      </c>
      <c r="I591" s="67">
        <v>0.57523148148148195</v>
      </c>
      <c r="J591" s="4" t="s">
        <v>1147</v>
      </c>
      <c r="L591" s="4" t="s">
        <v>366</v>
      </c>
      <c r="O591" s="12" t="str">
        <f t="shared" ca="1" si="18"/>
        <v>125 ans, 3 mois</v>
      </c>
      <c r="P591" s="4" t="str">
        <f>VLOOKUP(B591,Effectif!B:I,6,0)</f>
        <v>Chloé BERTRAND</v>
      </c>
      <c r="Q591" s="4" t="str">
        <f>VLOOKUP(B591,Effectif!B:I,8,0)</f>
        <v>Error PDL</v>
      </c>
      <c r="R591" s="4">
        <f>IFERROR(VLOOKUP(C591,Sales!B:G,6,0),"-")</f>
        <v>133</v>
      </c>
      <c r="S591" s="4" t="str">
        <f>IFERROR(VLOOKUP(C591,Recolt!B:H,3,0),"-")</f>
        <v>-</v>
      </c>
      <c r="T591" s="4">
        <f t="shared" si="19"/>
        <v>133</v>
      </c>
    </row>
    <row r="592" spans="1:20" hidden="1" x14ac:dyDescent="0.25">
      <c r="A592" s="4" t="s">
        <v>413</v>
      </c>
      <c r="B592" s="4" t="s">
        <v>444</v>
      </c>
      <c r="C592" s="4">
        <v>1034854063</v>
      </c>
      <c r="D592" s="4" t="s">
        <v>354</v>
      </c>
      <c r="E592" s="4" t="s">
        <v>355</v>
      </c>
      <c r="F592" s="4" t="s">
        <v>439</v>
      </c>
      <c r="G592" s="12">
        <v>45366</v>
      </c>
      <c r="H592" s="4" t="s">
        <v>356</v>
      </c>
      <c r="I592" s="67">
        <v>0.5234375</v>
      </c>
      <c r="J592" s="4" t="s">
        <v>1132</v>
      </c>
      <c r="K592" s="12">
        <v>43375</v>
      </c>
      <c r="L592" s="4" t="s">
        <v>366</v>
      </c>
      <c r="M592" s="4" t="s">
        <v>358</v>
      </c>
      <c r="N592" s="4" t="s">
        <v>361</v>
      </c>
      <c r="O592" s="12" t="str">
        <f t="shared" ca="1" si="18"/>
        <v>6 ans, 6 mois</v>
      </c>
      <c r="P592" s="4" t="str">
        <f>VLOOKUP(B592,Effectif!B:I,6,0)</f>
        <v>Chloé BERTRAND</v>
      </c>
      <c r="Q592" s="4" t="str">
        <f>VLOOKUP(B592,Effectif!B:I,8,0)</f>
        <v>Error PDL</v>
      </c>
      <c r="R592" s="4">
        <f>IFERROR(VLOOKUP(C592,Sales!B:G,6,0),"-")</f>
        <v>149.65</v>
      </c>
      <c r="S592" s="4" t="str">
        <f>IFERROR(VLOOKUP(C592,Recolt!B:H,3,0),"-")</f>
        <v>-</v>
      </c>
      <c r="T592" s="4">
        <f t="shared" si="19"/>
        <v>149.65</v>
      </c>
    </row>
    <row r="593" spans="1:20" hidden="1" x14ac:dyDescent="0.25">
      <c r="A593" s="4" t="s">
        <v>413</v>
      </c>
      <c r="B593" s="4" t="s">
        <v>444</v>
      </c>
      <c r="C593" s="4">
        <v>1034844491</v>
      </c>
      <c r="D593" s="4" t="s">
        <v>354</v>
      </c>
      <c r="E593" s="4" t="s">
        <v>355</v>
      </c>
      <c r="F593" s="4" t="s">
        <v>439</v>
      </c>
      <c r="G593" s="12">
        <v>45367</v>
      </c>
      <c r="H593" s="4" t="s">
        <v>356</v>
      </c>
      <c r="I593" s="67">
        <v>0.52319444444444396</v>
      </c>
      <c r="J593" s="4" t="s">
        <v>1132</v>
      </c>
      <c r="K593" s="12">
        <v>43473</v>
      </c>
      <c r="L593" s="4" t="s">
        <v>366</v>
      </c>
      <c r="M593" s="4" t="s">
        <v>358</v>
      </c>
      <c r="N593" s="4" t="s">
        <v>361</v>
      </c>
      <c r="O593" s="12" t="str">
        <f t="shared" ca="1" si="18"/>
        <v>6 ans, 3 mois</v>
      </c>
      <c r="P593" s="4" t="str">
        <f>VLOOKUP(B593,Effectif!B:I,6,0)</f>
        <v>Chloé BERTRAND</v>
      </c>
      <c r="Q593" s="4" t="str">
        <f>VLOOKUP(B593,Effectif!B:I,8,0)</f>
        <v>Error PDL</v>
      </c>
      <c r="R593" s="4">
        <f>IFERROR(VLOOKUP(C593,Sales!B:G,6,0),"-")</f>
        <v>64.63</v>
      </c>
      <c r="S593" s="4" t="str">
        <f>IFERROR(VLOOKUP(C593,Recolt!B:H,3,0),"-")</f>
        <v>-</v>
      </c>
      <c r="T593" s="4">
        <f t="shared" si="19"/>
        <v>64.63</v>
      </c>
    </row>
    <row r="594" spans="1:20" hidden="1" x14ac:dyDescent="0.25">
      <c r="A594" s="4" t="s">
        <v>413</v>
      </c>
      <c r="B594" s="4" t="s">
        <v>444</v>
      </c>
      <c r="C594" s="4">
        <v>1034852983</v>
      </c>
      <c r="D594" s="4" t="s">
        <v>354</v>
      </c>
      <c r="E594" s="4" t="s">
        <v>355</v>
      </c>
      <c r="F594" s="4" t="s">
        <v>439</v>
      </c>
      <c r="G594" s="12">
        <v>45368</v>
      </c>
      <c r="H594" s="4" t="s">
        <v>356</v>
      </c>
      <c r="I594" s="67">
        <v>0.75274305555555598</v>
      </c>
      <c r="J594" s="4" t="s">
        <v>1138</v>
      </c>
      <c r="K594" s="12">
        <v>43441</v>
      </c>
      <c r="L594" s="4" t="s">
        <v>366</v>
      </c>
      <c r="M594" s="4" t="s">
        <v>358</v>
      </c>
      <c r="N594" s="4" t="s">
        <v>361</v>
      </c>
      <c r="O594" s="12" t="str">
        <f t="shared" ca="1" si="18"/>
        <v>6 ans, 4 mois</v>
      </c>
      <c r="P594" s="4" t="str">
        <f>VLOOKUP(B594,Effectif!B:I,6,0)</f>
        <v>Chloé BERTRAND</v>
      </c>
      <c r="Q594" s="4" t="str">
        <f>VLOOKUP(B594,Effectif!B:I,8,0)</f>
        <v>Error PDL</v>
      </c>
      <c r="R594" s="4">
        <f>IFERROR(VLOOKUP(C594,Sales!B:G,6,0),"-")</f>
        <v>200</v>
      </c>
      <c r="S594" s="4" t="str">
        <f>IFERROR(VLOOKUP(C594,Recolt!B:H,3,0),"-")</f>
        <v>-</v>
      </c>
      <c r="T594" s="4">
        <f t="shared" si="19"/>
        <v>200</v>
      </c>
    </row>
    <row r="595" spans="1:20" hidden="1" x14ac:dyDescent="0.25">
      <c r="A595" s="4" t="s">
        <v>413</v>
      </c>
      <c r="B595" s="4" t="s">
        <v>444</v>
      </c>
      <c r="C595" s="4">
        <v>1034865790</v>
      </c>
      <c r="D595" s="4" t="s">
        <v>354</v>
      </c>
      <c r="E595" s="4" t="s">
        <v>355</v>
      </c>
      <c r="F595" s="4" t="s">
        <v>439</v>
      </c>
      <c r="G595" s="12">
        <v>45369</v>
      </c>
      <c r="H595" s="4" t="s">
        <v>356</v>
      </c>
      <c r="I595" s="67">
        <v>0.472523148148148</v>
      </c>
      <c r="J595" s="4" t="s">
        <v>1133</v>
      </c>
      <c r="K595" s="12">
        <v>43084</v>
      </c>
      <c r="L595" s="4" t="s">
        <v>366</v>
      </c>
      <c r="M595" s="4" t="s">
        <v>358</v>
      </c>
      <c r="N595" s="4" t="s">
        <v>361</v>
      </c>
      <c r="O595" s="12" t="str">
        <f t="shared" ca="1" si="18"/>
        <v>7 ans, 4 mois</v>
      </c>
      <c r="P595" s="4" t="str">
        <f>VLOOKUP(B595,Effectif!B:I,6,0)</f>
        <v>Chloé BERTRAND</v>
      </c>
      <c r="Q595" s="4" t="str">
        <f>VLOOKUP(B595,Effectif!B:I,8,0)</f>
        <v>Error PDL</v>
      </c>
      <c r="R595" s="4">
        <f>IFERROR(VLOOKUP(C595,Sales!B:G,6,0),"-")</f>
        <v>37.28</v>
      </c>
      <c r="S595" s="4" t="str">
        <f>IFERROR(VLOOKUP(C595,Recolt!B:H,3,0),"-")</f>
        <v>-</v>
      </c>
      <c r="T595" s="4">
        <f t="shared" si="19"/>
        <v>37.28</v>
      </c>
    </row>
    <row r="596" spans="1:20" hidden="1" x14ac:dyDescent="0.25">
      <c r="A596" s="4" t="s">
        <v>413</v>
      </c>
      <c r="B596" s="4" t="s">
        <v>444</v>
      </c>
      <c r="C596" s="4">
        <v>1034846353</v>
      </c>
      <c r="D596" s="4" t="s">
        <v>354</v>
      </c>
      <c r="E596" s="4" t="s">
        <v>355</v>
      </c>
      <c r="F596" s="4" t="s">
        <v>439</v>
      </c>
      <c r="G596" s="12">
        <v>45370</v>
      </c>
      <c r="H596" s="4" t="s">
        <v>356</v>
      </c>
      <c r="I596" s="67">
        <v>0.56145833333333295</v>
      </c>
      <c r="J596" s="4" t="s">
        <v>1133</v>
      </c>
      <c r="K596" s="12">
        <v>43367</v>
      </c>
      <c r="L596" s="4" t="s">
        <v>366</v>
      </c>
      <c r="M596" s="4" t="s">
        <v>358</v>
      </c>
      <c r="N596" s="4" t="s">
        <v>384</v>
      </c>
      <c r="O596" s="12" t="str">
        <f t="shared" ca="1" si="18"/>
        <v>6 ans, 7 mois</v>
      </c>
      <c r="P596" s="4" t="str">
        <f>VLOOKUP(B596,Effectif!B:I,6,0)</f>
        <v>Chloé BERTRAND</v>
      </c>
      <c r="Q596" s="4" t="str">
        <f>VLOOKUP(B596,Effectif!B:I,8,0)</f>
        <v>Error PDL</v>
      </c>
      <c r="R596" s="4">
        <f>IFERROR(VLOOKUP(C596,Sales!B:G,6,0),"-")</f>
        <v>5</v>
      </c>
      <c r="S596" s="4" t="str">
        <f>IFERROR(VLOOKUP(C596,Recolt!B:H,3,0),"-")</f>
        <v>-</v>
      </c>
      <c r="T596" s="4">
        <f t="shared" si="19"/>
        <v>5</v>
      </c>
    </row>
    <row r="597" spans="1:20" hidden="1" x14ac:dyDescent="0.25">
      <c r="A597" s="4" t="s">
        <v>413</v>
      </c>
      <c r="B597" s="4" t="s">
        <v>444</v>
      </c>
      <c r="C597" s="4">
        <v>1034853341</v>
      </c>
      <c r="D597" s="4" t="s">
        <v>354</v>
      </c>
      <c r="E597" s="4" t="s">
        <v>355</v>
      </c>
      <c r="F597" s="4" t="s">
        <v>439</v>
      </c>
      <c r="G597" s="12">
        <v>45371</v>
      </c>
      <c r="H597" s="4" t="s">
        <v>356</v>
      </c>
      <c r="I597" s="67">
        <v>0.45828703703703699</v>
      </c>
      <c r="J597" s="4" t="s">
        <v>1133</v>
      </c>
      <c r="K597" s="12">
        <v>43431</v>
      </c>
      <c r="L597" s="4" t="s">
        <v>357</v>
      </c>
      <c r="M597" s="4" t="s">
        <v>358</v>
      </c>
      <c r="N597" s="4" t="s">
        <v>359</v>
      </c>
      <c r="O597" s="12" t="str">
        <f t="shared" ca="1" si="18"/>
        <v>6 ans, 5 mois</v>
      </c>
      <c r="P597" s="4" t="str">
        <f>VLOOKUP(B597,Effectif!B:I,6,0)</f>
        <v>Chloé BERTRAND</v>
      </c>
      <c r="Q597" s="4" t="str">
        <f>VLOOKUP(B597,Effectif!B:I,8,0)</f>
        <v>Error PDL</v>
      </c>
      <c r="R597" s="4">
        <f>IFERROR(VLOOKUP(C597,Sales!B:G,6,0),"-")</f>
        <v>100</v>
      </c>
      <c r="S597" s="4" t="str">
        <f>IFERROR(VLOOKUP(C597,Recolt!B:H,3,0),"-")</f>
        <v>-</v>
      </c>
      <c r="T597" s="4">
        <f t="shared" si="19"/>
        <v>100</v>
      </c>
    </row>
    <row r="598" spans="1:20" hidden="1" x14ac:dyDescent="0.25">
      <c r="A598" s="4" t="s">
        <v>413</v>
      </c>
      <c r="B598" s="4" t="s">
        <v>444</v>
      </c>
      <c r="C598" s="4">
        <v>1034843976</v>
      </c>
      <c r="D598" s="4" t="s">
        <v>354</v>
      </c>
      <c r="E598" s="4" t="s">
        <v>355</v>
      </c>
      <c r="F598" s="4" t="s">
        <v>439</v>
      </c>
      <c r="G598" s="12">
        <v>45372</v>
      </c>
      <c r="H598" s="4" t="s">
        <v>356</v>
      </c>
      <c r="I598" s="67">
        <v>0.73613425925925902</v>
      </c>
      <c r="J598" s="4" t="s">
        <v>1132</v>
      </c>
      <c r="K598" s="12">
        <v>43473</v>
      </c>
      <c r="L598" s="4" t="s">
        <v>366</v>
      </c>
      <c r="M598" s="4" t="s">
        <v>358</v>
      </c>
      <c r="N598" s="4" t="s">
        <v>361</v>
      </c>
      <c r="O598" s="12" t="str">
        <f t="shared" ca="1" si="18"/>
        <v>6 ans, 3 mois</v>
      </c>
      <c r="P598" s="4" t="str">
        <f>VLOOKUP(B598,Effectif!B:I,6,0)</f>
        <v>Chloé BERTRAND</v>
      </c>
      <c r="Q598" s="4" t="str">
        <f>VLOOKUP(B598,Effectif!B:I,8,0)</f>
        <v>Error PDL</v>
      </c>
      <c r="R598" s="4">
        <f>IFERROR(VLOOKUP(C598,Sales!B:G,6,0),"-")</f>
        <v>130.34</v>
      </c>
      <c r="S598" s="4" t="str">
        <f>IFERROR(VLOOKUP(C598,Recolt!B:H,3,0),"-")</f>
        <v>-</v>
      </c>
      <c r="T598" s="4">
        <f t="shared" si="19"/>
        <v>130.34</v>
      </c>
    </row>
    <row r="599" spans="1:20" hidden="1" x14ac:dyDescent="0.25">
      <c r="A599" s="4" t="s">
        <v>413</v>
      </c>
      <c r="B599" s="4" t="s">
        <v>444</v>
      </c>
      <c r="C599" s="4">
        <v>1034849692</v>
      </c>
      <c r="D599" s="4" t="s">
        <v>354</v>
      </c>
      <c r="E599" s="4" t="s">
        <v>355</v>
      </c>
      <c r="F599" s="4" t="s">
        <v>439</v>
      </c>
      <c r="G599" s="12">
        <v>45373</v>
      </c>
      <c r="H599" s="4" t="s">
        <v>356</v>
      </c>
      <c r="I599" s="67">
        <v>0.43895833333333301</v>
      </c>
      <c r="J599" s="4" t="s">
        <v>1135</v>
      </c>
      <c r="K599" s="12">
        <v>43451</v>
      </c>
      <c r="L599" s="4" t="s">
        <v>366</v>
      </c>
      <c r="M599" s="4" t="s">
        <v>358</v>
      </c>
      <c r="N599" s="4" t="s">
        <v>361</v>
      </c>
      <c r="O599" s="12" t="str">
        <f t="shared" ca="1" si="18"/>
        <v>6 ans, 4 mois</v>
      </c>
      <c r="P599" s="4" t="str">
        <f>VLOOKUP(B599,Effectif!B:I,6,0)</f>
        <v>Chloé BERTRAND</v>
      </c>
      <c r="Q599" s="4" t="str">
        <f>VLOOKUP(B599,Effectif!B:I,8,0)</f>
        <v>Error PDL</v>
      </c>
      <c r="R599" s="4">
        <f>IFERROR(VLOOKUP(C599,Sales!B:G,6,0),"-")</f>
        <v>91.83</v>
      </c>
      <c r="S599" s="4" t="str">
        <f>IFERROR(VLOOKUP(C599,Recolt!B:H,3,0),"-")</f>
        <v>-</v>
      </c>
      <c r="T599" s="4">
        <f t="shared" si="19"/>
        <v>91.83</v>
      </c>
    </row>
    <row r="600" spans="1:20" hidden="1" x14ac:dyDescent="0.25">
      <c r="A600" s="4" t="s">
        <v>413</v>
      </c>
      <c r="B600" s="4" t="s">
        <v>495</v>
      </c>
      <c r="C600" s="4">
        <v>1034865926</v>
      </c>
      <c r="D600" s="4" t="s">
        <v>354</v>
      </c>
      <c r="E600" s="4" t="s">
        <v>355</v>
      </c>
      <c r="F600" s="4" t="s">
        <v>439</v>
      </c>
      <c r="G600" s="12">
        <v>45374</v>
      </c>
      <c r="H600" s="4" t="s">
        <v>356</v>
      </c>
      <c r="I600" s="67">
        <v>0.39469907407407401</v>
      </c>
      <c r="J600" s="4" t="s">
        <v>1135</v>
      </c>
      <c r="K600" s="12">
        <v>43325</v>
      </c>
      <c r="L600" s="4" t="s">
        <v>366</v>
      </c>
      <c r="M600" s="4" t="s">
        <v>358</v>
      </c>
      <c r="N600" s="4" t="s">
        <v>361</v>
      </c>
      <c r="O600" s="12" t="str">
        <f t="shared" ca="1" si="18"/>
        <v>6 ans, 8 mois</v>
      </c>
      <c r="P600" s="4" t="str">
        <f>VLOOKUP(B600,Effectif!B:I,6,0)</f>
        <v>Lise DE WITTE</v>
      </c>
      <c r="Q600" s="4" t="str">
        <f>VLOOKUP(B600,Effectif!B:I,8,0)</f>
        <v>BO</v>
      </c>
      <c r="R600" s="4">
        <f>IFERROR(VLOOKUP(C600,Sales!B:G,6,0),"-")</f>
        <v>16.010000000000002</v>
      </c>
      <c r="S600" s="4" t="str">
        <f>IFERROR(VLOOKUP(C600,Recolt!B:H,3,0),"-")</f>
        <v>-</v>
      </c>
      <c r="T600" s="4">
        <f t="shared" si="19"/>
        <v>16.010000000000002</v>
      </c>
    </row>
    <row r="601" spans="1:20" hidden="1" x14ac:dyDescent="0.25">
      <c r="A601" s="4" t="s">
        <v>413</v>
      </c>
      <c r="B601" s="4" t="s">
        <v>495</v>
      </c>
      <c r="C601" s="4">
        <v>1034844058</v>
      </c>
      <c r="D601" s="4" t="s">
        <v>354</v>
      </c>
      <c r="E601" s="4" t="s">
        <v>355</v>
      </c>
      <c r="F601" s="4" t="s">
        <v>439</v>
      </c>
      <c r="G601" s="12">
        <v>45375</v>
      </c>
      <c r="H601" s="4" t="s">
        <v>356</v>
      </c>
      <c r="I601" s="67">
        <v>0.50163194444444403</v>
      </c>
      <c r="J601" s="4" t="s">
        <v>1147</v>
      </c>
      <c r="K601" s="12">
        <v>43417</v>
      </c>
      <c r="L601" s="4" t="s">
        <v>357</v>
      </c>
      <c r="M601" s="4" t="s">
        <v>362</v>
      </c>
      <c r="O601" s="12" t="str">
        <f t="shared" ca="1" si="18"/>
        <v>6 ans, 5 mois</v>
      </c>
      <c r="P601" s="4" t="str">
        <f>VLOOKUP(B601,Effectif!B:I,6,0)</f>
        <v>Lise DE WITTE</v>
      </c>
      <c r="Q601" s="4" t="str">
        <f>VLOOKUP(B601,Effectif!B:I,8,0)</f>
        <v>BO</v>
      </c>
      <c r="R601" s="4">
        <f>IFERROR(VLOOKUP(C601,Sales!B:G,6,0),"-")</f>
        <v>87</v>
      </c>
      <c r="S601" s="4" t="str">
        <f>IFERROR(VLOOKUP(C601,Recolt!B:H,3,0),"-")</f>
        <v>-</v>
      </c>
      <c r="T601" s="4">
        <f t="shared" si="19"/>
        <v>87</v>
      </c>
    </row>
    <row r="602" spans="1:20" hidden="1" x14ac:dyDescent="0.25">
      <c r="A602" s="4" t="s">
        <v>413</v>
      </c>
      <c r="B602" s="4" t="s">
        <v>495</v>
      </c>
      <c r="C602" s="4">
        <v>1034854054</v>
      </c>
      <c r="D602" s="4" t="s">
        <v>354</v>
      </c>
      <c r="E602" s="4" t="s">
        <v>355</v>
      </c>
      <c r="F602" s="4" t="s">
        <v>439</v>
      </c>
      <c r="G602" s="12">
        <v>45376</v>
      </c>
      <c r="H602" s="4" t="s">
        <v>356</v>
      </c>
      <c r="I602" s="67">
        <v>0.414641203703704</v>
      </c>
      <c r="J602" s="4" t="s">
        <v>1136</v>
      </c>
      <c r="K602" s="12">
        <v>43343</v>
      </c>
      <c r="L602" s="4" t="s">
        <v>366</v>
      </c>
      <c r="M602" s="4" t="s">
        <v>358</v>
      </c>
      <c r="N602" s="4" t="s">
        <v>359</v>
      </c>
      <c r="O602" s="12" t="str">
        <f t="shared" ca="1" si="18"/>
        <v>6 ans, 8 mois</v>
      </c>
      <c r="P602" s="4" t="str">
        <f>VLOOKUP(B602,Effectif!B:I,6,0)</f>
        <v>Lise DE WITTE</v>
      </c>
      <c r="Q602" s="4" t="str">
        <f>VLOOKUP(B602,Effectif!B:I,8,0)</f>
        <v>BO</v>
      </c>
      <c r="R602" s="4">
        <f>IFERROR(VLOOKUP(C602,Sales!B:G,6,0),"-")</f>
        <v>253</v>
      </c>
      <c r="S602" s="4" t="str">
        <f>IFERROR(VLOOKUP(C602,Recolt!B:H,3,0),"-")</f>
        <v>-</v>
      </c>
      <c r="T602" s="4">
        <f t="shared" si="19"/>
        <v>253</v>
      </c>
    </row>
    <row r="603" spans="1:20" hidden="1" x14ac:dyDescent="0.25">
      <c r="A603" s="4" t="s">
        <v>413</v>
      </c>
      <c r="B603" s="4" t="s">
        <v>495</v>
      </c>
      <c r="C603" s="4">
        <v>1034848960</v>
      </c>
      <c r="D603" s="4" t="s">
        <v>354</v>
      </c>
      <c r="E603" s="4" t="s">
        <v>355</v>
      </c>
      <c r="F603" s="4" t="s">
        <v>439</v>
      </c>
      <c r="G603" s="12">
        <v>45377</v>
      </c>
      <c r="H603" s="4" t="s">
        <v>356</v>
      </c>
      <c r="I603" s="67">
        <v>0.40487268518518499</v>
      </c>
      <c r="J603" s="4" t="s">
        <v>1133</v>
      </c>
      <c r="K603" s="12">
        <v>42976</v>
      </c>
      <c r="L603" s="4" t="s">
        <v>366</v>
      </c>
      <c r="M603" s="4" t="s">
        <v>358</v>
      </c>
      <c r="N603" s="4" t="s">
        <v>361</v>
      </c>
      <c r="O603" s="12" t="str">
        <f t="shared" ca="1" si="18"/>
        <v>7 ans, 8 mois</v>
      </c>
      <c r="P603" s="4" t="str">
        <f>VLOOKUP(B603,Effectif!B:I,6,0)</f>
        <v>Lise DE WITTE</v>
      </c>
      <c r="Q603" s="4" t="str">
        <f>VLOOKUP(B603,Effectif!B:I,8,0)</f>
        <v>BO</v>
      </c>
      <c r="R603" s="4">
        <f>IFERROR(VLOOKUP(C603,Sales!B:G,6,0),"-")</f>
        <v>12.71</v>
      </c>
      <c r="S603" s="4" t="str">
        <f>IFERROR(VLOOKUP(C603,Recolt!B:H,3,0),"-")</f>
        <v>-</v>
      </c>
      <c r="T603" s="4">
        <f t="shared" si="19"/>
        <v>12.71</v>
      </c>
    </row>
    <row r="604" spans="1:20" hidden="1" x14ac:dyDescent="0.25">
      <c r="A604" s="4" t="s">
        <v>413</v>
      </c>
      <c r="B604" s="4" t="s">
        <v>495</v>
      </c>
      <c r="C604" s="4">
        <v>1034861329</v>
      </c>
      <c r="D604" s="4" t="s">
        <v>354</v>
      </c>
      <c r="E604" s="4" t="s">
        <v>355</v>
      </c>
      <c r="F604" s="4" t="s">
        <v>439</v>
      </c>
      <c r="G604" s="12">
        <v>45378</v>
      </c>
      <c r="H604" s="4" t="s">
        <v>356</v>
      </c>
      <c r="I604" s="67">
        <v>0.52165509259259302</v>
      </c>
      <c r="J604" s="4" t="s">
        <v>1131</v>
      </c>
      <c r="K604" s="12">
        <v>42678</v>
      </c>
      <c r="L604" s="4" t="s">
        <v>357</v>
      </c>
      <c r="M604" s="4" t="s">
        <v>358</v>
      </c>
      <c r="N604" s="4" t="s">
        <v>359</v>
      </c>
      <c r="O604" s="12" t="str">
        <f t="shared" ca="1" si="18"/>
        <v>8 ans, 5 mois</v>
      </c>
      <c r="P604" s="4" t="str">
        <f>VLOOKUP(B604,Effectif!B:I,6,0)</f>
        <v>Lise DE WITTE</v>
      </c>
      <c r="Q604" s="4" t="str">
        <f>VLOOKUP(B604,Effectif!B:I,8,0)</f>
        <v>BO</v>
      </c>
      <c r="R604" s="4">
        <f>IFERROR(VLOOKUP(C604,Sales!B:G,6,0),"-")</f>
        <v>40</v>
      </c>
      <c r="S604" s="4" t="str">
        <f>IFERROR(VLOOKUP(C604,Recolt!B:H,3,0),"-")</f>
        <v>-</v>
      </c>
      <c r="T604" s="4">
        <f t="shared" si="19"/>
        <v>40</v>
      </c>
    </row>
    <row r="605" spans="1:20" hidden="1" x14ac:dyDescent="0.25">
      <c r="A605" s="4" t="s">
        <v>413</v>
      </c>
      <c r="B605" s="4" t="s">
        <v>495</v>
      </c>
      <c r="C605" s="4">
        <v>1034843602</v>
      </c>
      <c r="D605" s="4" t="s">
        <v>354</v>
      </c>
      <c r="E605" s="4" t="s">
        <v>355</v>
      </c>
      <c r="F605" s="4" t="s">
        <v>439</v>
      </c>
      <c r="G605" s="12">
        <v>45379</v>
      </c>
      <c r="H605" s="4" t="s">
        <v>356</v>
      </c>
      <c r="I605" s="67">
        <v>0.53146990740740696</v>
      </c>
      <c r="J605" s="4" t="s">
        <v>1131</v>
      </c>
      <c r="K605" s="12">
        <v>38930</v>
      </c>
      <c r="L605" s="4" t="s">
        <v>357</v>
      </c>
      <c r="M605" s="4" t="s">
        <v>358</v>
      </c>
      <c r="N605" s="4" t="s">
        <v>359</v>
      </c>
      <c r="O605" s="12" t="str">
        <f t="shared" ca="1" si="18"/>
        <v>18 ans, 8 mois</v>
      </c>
      <c r="P605" s="4" t="str">
        <f>VLOOKUP(B605,Effectif!B:I,6,0)</f>
        <v>Lise DE WITTE</v>
      </c>
      <c r="Q605" s="4" t="str">
        <f>VLOOKUP(B605,Effectif!B:I,8,0)</f>
        <v>BO</v>
      </c>
      <c r="R605" s="4">
        <f>IFERROR(VLOOKUP(C605,Sales!B:G,6,0),"-")</f>
        <v>88.57</v>
      </c>
      <c r="S605" s="4" t="str">
        <f>IFERROR(VLOOKUP(C605,Recolt!B:H,3,0),"-")</f>
        <v>-</v>
      </c>
      <c r="T605" s="4">
        <f t="shared" si="19"/>
        <v>88.57</v>
      </c>
    </row>
    <row r="606" spans="1:20" hidden="1" x14ac:dyDescent="0.25">
      <c r="A606" s="4" t="s">
        <v>413</v>
      </c>
      <c r="B606" s="4" t="s">
        <v>495</v>
      </c>
      <c r="C606" s="4">
        <v>1034861581</v>
      </c>
      <c r="D606" s="4" t="s">
        <v>354</v>
      </c>
      <c r="E606" s="4" t="s">
        <v>355</v>
      </c>
      <c r="F606" s="4" t="s">
        <v>439</v>
      </c>
      <c r="G606" s="12">
        <v>45380</v>
      </c>
      <c r="H606" s="4" t="s">
        <v>356</v>
      </c>
      <c r="I606" s="67">
        <v>0.436770833333333</v>
      </c>
      <c r="J606" s="4" t="s">
        <v>1132</v>
      </c>
      <c r="K606" s="12">
        <v>43191</v>
      </c>
      <c r="L606" s="4" t="s">
        <v>366</v>
      </c>
      <c r="M606" s="4" t="s">
        <v>358</v>
      </c>
      <c r="N606" s="4" t="s">
        <v>361</v>
      </c>
      <c r="O606" s="12" t="str">
        <f t="shared" ca="1" si="18"/>
        <v>7 ans, 0 mois</v>
      </c>
      <c r="P606" s="4" t="str">
        <f>VLOOKUP(B606,Effectif!B:I,6,0)</f>
        <v>Lise DE WITTE</v>
      </c>
      <c r="Q606" s="4" t="str">
        <f>VLOOKUP(B606,Effectif!B:I,8,0)</f>
        <v>BO</v>
      </c>
      <c r="R606" s="4">
        <f>IFERROR(VLOOKUP(C606,Sales!B:G,6,0),"-")</f>
        <v>100</v>
      </c>
      <c r="S606" s="4" t="str">
        <f>IFERROR(VLOOKUP(C606,Recolt!B:H,3,0),"-")</f>
        <v>-</v>
      </c>
      <c r="T606" s="4">
        <f t="shared" si="19"/>
        <v>100</v>
      </c>
    </row>
    <row r="607" spans="1:20" hidden="1" x14ac:dyDescent="0.25">
      <c r="A607" s="4" t="s">
        <v>413</v>
      </c>
      <c r="B607" s="4" t="s">
        <v>495</v>
      </c>
      <c r="C607" s="4">
        <v>1034848874</v>
      </c>
      <c r="D607" s="4" t="s">
        <v>354</v>
      </c>
      <c r="E607" s="4" t="s">
        <v>355</v>
      </c>
      <c r="F607" s="4" t="s">
        <v>439</v>
      </c>
      <c r="G607" s="12">
        <v>45381</v>
      </c>
      <c r="H607" s="4" t="s">
        <v>356</v>
      </c>
      <c r="I607" s="67">
        <v>0.40114583333333298</v>
      </c>
      <c r="J607" s="4" t="s">
        <v>1135</v>
      </c>
      <c r="K607" s="12">
        <v>43388</v>
      </c>
      <c r="L607" s="4" t="s">
        <v>366</v>
      </c>
      <c r="M607" s="4" t="s">
        <v>358</v>
      </c>
      <c r="N607" s="4" t="s">
        <v>361</v>
      </c>
      <c r="O607" s="12" t="str">
        <f t="shared" ca="1" si="18"/>
        <v>6 ans, 6 mois</v>
      </c>
      <c r="P607" s="4" t="str">
        <f>VLOOKUP(B607,Effectif!B:I,6,0)</f>
        <v>Lise DE WITTE</v>
      </c>
      <c r="Q607" s="4" t="str">
        <f>VLOOKUP(B607,Effectif!B:I,8,0)</f>
        <v>BO</v>
      </c>
      <c r="R607" s="4">
        <f>IFERROR(VLOOKUP(C607,Sales!B:G,6,0),"-")</f>
        <v>50</v>
      </c>
      <c r="S607" s="4" t="str">
        <f>IFERROR(VLOOKUP(C607,Recolt!B:H,3,0),"-")</f>
        <v>-</v>
      </c>
      <c r="T607" s="4">
        <f t="shared" si="19"/>
        <v>50</v>
      </c>
    </row>
    <row r="608" spans="1:20" hidden="1" x14ac:dyDescent="0.25">
      <c r="A608" s="4" t="s">
        <v>413</v>
      </c>
      <c r="B608" s="4" t="s">
        <v>495</v>
      </c>
      <c r="C608" s="4">
        <v>1034866090</v>
      </c>
      <c r="D608" s="4" t="s">
        <v>354</v>
      </c>
      <c r="E608" s="4" t="s">
        <v>355</v>
      </c>
      <c r="F608" s="4" t="s">
        <v>439</v>
      </c>
      <c r="G608" s="12">
        <v>45382</v>
      </c>
      <c r="H608" s="4" t="s">
        <v>356</v>
      </c>
      <c r="I608" s="67">
        <v>0.42556712962963</v>
      </c>
      <c r="J608" s="4" t="s">
        <v>1142</v>
      </c>
      <c r="K608" s="12">
        <v>43262</v>
      </c>
      <c r="L608" s="4" t="s">
        <v>366</v>
      </c>
      <c r="M608" s="4" t="s">
        <v>358</v>
      </c>
      <c r="N608" s="4" t="s">
        <v>361</v>
      </c>
      <c r="O608" s="12" t="str">
        <f t="shared" ca="1" si="18"/>
        <v>6 ans, 10 mois</v>
      </c>
      <c r="P608" s="4" t="str">
        <f>VLOOKUP(B608,Effectif!B:I,6,0)</f>
        <v>Lise DE WITTE</v>
      </c>
      <c r="Q608" s="4" t="str">
        <f>VLOOKUP(B608,Effectif!B:I,8,0)</f>
        <v>BO</v>
      </c>
      <c r="R608" s="4">
        <f>IFERROR(VLOOKUP(C608,Sales!B:G,6,0),"-")</f>
        <v>46.43</v>
      </c>
      <c r="S608" s="4" t="str">
        <f>IFERROR(VLOOKUP(C608,Recolt!B:H,3,0),"-")</f>
        <v>-</v>
      </c>
      <c r="T608" s="4">
        <f t="shared" si="19"/>
        <v>46.43</v>
      </c>
    </row>
    <row r="609" spans="1:20" hidden="1" x14ac:dyDescent="0.25">
      <c r="A609" s="4" t="s">
        <v>413</v>
      </c>
      <c r="B609" s="4" t="s">
        <v>495</v>
      </c>
      <c r="C609" s="4">
        <v>1034853625</v>
      </c>
      <c r="D609" s="4" t="s">
        <v>354</v>
      </c>
      <c r="E609" s="4" t="s">
        <v>355</v>
      </c>
      <c r="F609" s="4" t="s">
        <v>439</v>
      </c>
      <c r="G609" s="12">
        <v>45394</v>
      </c>
      <c r="H609" s="4" t="s">
        <v>356</v>
      </c>
      <c r="I609" s="67">
        <v>0.48542824074074098</v>
      </c>
      <c r="J609" s="4" t="s">
        <v>1134</v>
      </c>
      <c r="K609" s="12">
        <v>43153</v>
      </c>
      <c r="L609" s="4" t="s">
        <v>357</v>
      </c>
      <c r="M609" s="4" t="s">
        <v>358</v>
      </c>
      <c r="N609" s="4" t="s">
        <v>359</v>
      </c>
      <c r="O609" s="12" t="str">
        <f t="shared" ca="1" si="18"/>
        <v>7 ans, 2 mois</v>
      </c>
      <c r="P609" s="4" t="str">
        <f>VLOOKUP(B609,Effectif!B:I,6,0)</f>
        <v>Lise DE WITTE</v>
      </c>
      <c r="Q609" s="4" t="str">
        <f>VLOOKUP(B609,Effectif!B:I,8,0)</f>
        <v>BO</v>
      </c>
      <c r="R609" s="4">
        <f>IFERROR(VLOOKUP(C609,Sales!B:G,6,0),"-")</f>
        <v>150</v>
      </c>
      <c r="S609" s="4" t="str">
        <f>IFERROR(VLOOKUP(C609,Recolt!B:H,3,0),"-")</f>
        <v>-</v>
      </c>
      <c r="T609" s="4">
        <f t="shared" si="19"/>
        <v>150</v>
      </c>
    </row>
    <row r="610" spans="1:20" hidden="1" x14ac:dyDescent="0.25">
      <c r="A610" s="4" t="s">
        <v>413</v>
      </c>
      <c r="B610" s="4" t="s">
        <v>495</v>
      </c>
      <c r="C610" s="4">
        <v>1034844664</v>
      </c>
      <c r="D610" s="4" t="s">
        <v>354</v>
      </c>
      <c r="E610" s="4" t="s">
        <v>355</v>
      </c>
      <c r="F610" s="4" t="s">
        <v>439</v>
      </c>
      <c r="G610" s="12">
        <v>45395</v>
      </c>
      <c r="H610" s="4" t="s">
        <v>356</v>
      </c>
      <c r="I610" s="67">
        <v>0.52711805555555602</v>
      </c>
      <c r="J610" s="4" t="s">
        <v>1133</v>
      </c>
      <c r="K610" s="12">
        <v>43032</v>
      </c>
      <c r="L610" s="4" t="s">
        <v>357</v>
      </c>
      <c r="M610" s="4" t="s">
        <v>358</v>
      </c>
      <c r="N610" s="4" t="s">
        <v>359</v>
      </c>
      <c r="O610" s="12" t="str">
        <f t="shared" ca="1" si="18"/>
        <v>7 ans, 6 mois</v>
      </c>
      <c r="P610" s="4" t="str">
        <f>VLOOKUP(B610,Effectif!B:I,6,0)</f>
        <v>Lise DE WITTE</v>
      </c>
      <c r="Q610" s="4" t="str">
        <f>VLOOKUP(B610,Effectif!B:I,8,0)</f>
        <v>BO</v>
      </c>
      <c r="R610" s="4">
        <f>IFERROR(VLOOKUP(C610,Sales!B:G,6,0),"-")</f>
        <v>120</v>
      </c>
      <c r="S610" s="4" t="str">
        <f>IFERROR(VLOOKUP(C610,Recolt!B:H,3,0),"-")</f>
        <v>-</v>
      </c>
      <c r="T610" s="4">
        <f t="shared" si="19"/>
        <v>120</v>
      </c>
    </row>
    <row r="611" spans="1:20" hidden="1" x14ac:dyDescent="0.25">
      <c r="A611" s="4" t="s">
        <v>413</v>
      </c>
      <c r="B611" s="4" t="s">
        <v>495</v>
      </c>
      <c r="C611" s="4">
        <v>1034844167</v>
      </c>
      <c r="D611" s="4" t="s">
        <v>354</v>
      </c>
      <c r="E611" s="4" t="s">
        <v>355</v>
      </c>
      <c r="F611" s="4" t="s">
        <v>439</v>
      </c>
      <c r="G611" s="12">
        <v>45396</v>
      </c>
      <c r="H611" s="4" t="s">
        <v>356</v>
      </c>
      <c r="I611" s="67">
        <v>0.46322916666666702</v>
      </c>
      <c r="J611" s="4" t="s">
        <v>1136</v>
      </c>
      <c r="K611" s="12">
        <v>43374</v>
      </c>
      <c r="L611" s="4" t="s">
        <v>366</v>
      </c>
      <c r="M611" s="4" t="s">
        <v>358</v>
      </c>
      <c r="N611" s="4" t="s">
        <v>361</v>
      </c>
      <c r="O611" s="12" t="str">
        <f t="shared" ref="O611:O674" ca="1" si="20">YEAR(TODAY())-YEAR(K611)-IF(MONTH(TODAY())&lt;MONTH(K611),1,IF(AND(MONTH(TODAY())=MONTH(K611),DAY(TODAY())&lt;DAY(K611)),1,0)) &amp; " ans, " &amp; MONTH(TODAY())-MONTH(K611)+IF(MONTH(TODAY())&lt;MONTH(K611),12,0) &amp; " mois"</f>
        <v>6 ans, 6 mois</v>
      </c>
      <c r="P611" s="4" t="str">
        <f>VLOOKUP(B611,Effectif!B:I,6,0)</f>
        <v>Lise DE WITTE</v>
      </c>
      <c r="Q611" s="4" t="str">
        <f>VLOOKUP(B611,Effectif!B:I,8,0)</f>
        <v>BO</v>
      </c>
      <c r="R611" s="4">
        <f>IFERROR(VLOOKUP(C611,Sales!B:G,6,0),"-")</f>
        <v>50</v>
      </c>
      <c r="S611" s="4" t="str">
        <f>IFERROR(VLOOKUP(C611,Recolt!B:H,3,0),"-")</f>
        <v>-</v>
      </c>
      <c r="T611" s="4">
        <f t="shared" si="19"/>
        <v>50</v>
      </c>
    </row>
    <row r="612" spans="1:20" hidden="1" x14ac:dyDescent="0.25">
      <c r="A612" s="4" t="s">
        <v>413</v>
      </c>
      <c r="B612" s="4" t="s">
        <v>495</v>
      </c>
      <c r="C612" s="4">
        <v>1034866458</v>
      </c>
      <c r="D612" s="4" t="s">
        <v>354</v>
      </c>
      <c r="E612" s="4" t="s">
        <v>355</v>
      </c>
      <c r="F612" s="4" t="s">
        <v>439</v>
      </c>
      <c r="G612" s="12">
        <v>45397</v>
      </c>
      <c r="H612" s="4" t="s">
        <v>356</v>
      </c>
      <c r="I612" s="67">
        <v>0.544293981481481</v>
      </c>
      <c r="J612" s="4" t="s">
        <v>1131</v>
      </c>
      <c r="K612" s="12">
        <v>42276</v>
      </c>
      <c r="L612" s="4" t="s">
        <v>357</v>
      </c>
      <c r="M612" s="4" t="s">
        <v>358</v>
      </c>
      <c r="N612" s="4" t="s">
        <v>361</v>
      </c>
      <c r="O612" s="12" t="str">
        <f t="shared" ca="1" si="20"/>
        <v>9 ans, 7 mois</v>
      </c>
      <c r="P612" s="4" t="str">
        <f>VLOOKUP(B612,Effectif!B:I,6,0)</f>
        <v>Lise DE WITTE</v>
      </c>
      <c r="Q612" s="4" t="str">
        <f>VLOOKUP(B612,Effectif!B:I,8,0)</f>
        <v>BO</v>
      </c>
      <c r="R612" s="4">
        <f>IFERROR(VLOOKUP(C612,Sales!B:G,6,0),"-")</f>
        <v>119</v>
      </c>
      <c r="S612" s="4" t="str">
        <f>IFERROR(VLOOKUP(C612,Recolt!B:H,3,0),"-")</f>
        <v>-</v>
      </c>
      <c r="T612" s="4">
        <f t="shared" si="19"/>
        <v>119</v>
      </c>
    </row>
    <row r="613" spans="1:20" hidden="1" x14ac:dyDescent="0.25">
      <c r="A613" s="4" t="s">
        <v>413</v>
      </c>
      <c r="B613" s="4" t="s">
        <v>495</v>
      </c>
      <c r="C613" s="4">
        <v>1034854142</v>
      </c>
      <c r="D613" s="4" t="s">
        <v>354</v>
      </c>
      <c r="E613" s="4" t="s">
        <v>355</v>
      </c>
      <c r="F613" s="4" t="s">
        <v>439</v>
      </c>
      <c r="G613" s="12">
        <v>45398</v>
      </c>
      <c r="H613" s="4" t="s">
        <v>356</v>
      </c>
      <c r="I613" s="67">
        <v>0.48421296296296301</v>
      </c>
      <c r="J613" s="4" t="s">
        <v>1133</v>
      </c>
      <c r="K613" s="12">
        <v>43388</v>
      </c>
      <c r="L613" s="4" t="s">
        <v>366</v>
      </c>
      <c r="M613" s="4" t="s">
        <v>358</v>
      </c>
      <c r="N613" s="4" t="s">
        <v>361</v>
      </c>
      <c r="O613" s="12" t="str">
        <f t="shared" ca="1" si="20"/>
        <v>6 ans, 6 mois</v>
      </c>
      <c r="P613" s="4" t="str">
        <f>VLOOKUP(B613,Effectif!B:I,6,0)</f>
        <v>Lise DE WITTE</v>
      </c>
      <c r="Q613" s="4" t="str">
        <f>VLOOKUP(B613,Effectif!B:I,8,0)</f>
        <v>BO</v>
      </c>
      <c r="R613" s="4">
        <f>IFERROR(VLOOKUP(C613,Sales!B:G,6,0),"-")</f>
        <v>172</v>
      </c>
      <c r="S613" s="4" t="str">
        <f>IFERROR(VLOOKUP(C613,Recolt!B:H,3,0),"-")</f>
        <v>-</v>
      </c>
      <c r="T613" s="4">
        <f t="shared" si="19"/>
        <v>172</v>
      </c>
    </row>
    <row r="614" spans="1:20" hidden="1" x14ac:dyDescent="0.25">
      <c r="A614" s="4" t="s">
        <v>413</v>
      </c>
      <c r="B614" s="4" t="s">
        <v>495</v>
      </c>
      <c r="C614" s="4">
        <v>1034861471</v>
      </c>
      <c r="D614" s="4" t="s">
        <v>354</v>
      </c>
      <c r="E614" s="4" t="s">
        <v>355</v>
      </c>
      <c r="F614" s="4" t="s">
        <v>439</v>
      </c>
      <c r="G614" s="12">
        <v>45399</v>
      </c>
      <c r="H614" s="4" t="s">
        <v>356</v>
      </c>
      <c r="I614" s="67">
        <v>0.396898148148148</v>
      </c>
      <c r="J614" s="4" t="s">
        <v>1133</v>
      </c>
      <c r="K614" s="12">
        <v>43213</v>
      </c>
      <c r="L614" s="4" t="s">
        <v>366</v>
      </c>
      <c r="M614" s="4" t="s">
        <v>358</v>
      </c>
      <c r="N614" s="4" t="s">
        <v>361</v>
      </c>
      <c r="O614" s="12" t="str">
        <f t="shared" ca="1" si="20"/>
        <v>6 ans, 0 mois</v>
      </c>
      <c r="P614" s="4" t="str">
        <f>VLOOKUP(B614,Effectif!B:I,6,0)</f>
        <v>Lise DE WITTE</v>
      </c>
      <c r="Q614" s="4" t="str">
        <f>VLOOKUP(B614,Effectif!B:I,8,0)</f>
        <v>BO</v>
      </c>
      <c r="R614" s="4">
        <f>IFERROR(VLOOKUP(C614,Sales!B:G,6,0),"-")</f>
        <v>31.92</v>
      </c>
      <c r="S614" s="4" t="str">
        <f>IFERROR(VLOOKUP(C614,Recolt!B:H,3,0),"-")</f>
        <v>-</v>
      </c>
      <c r="T614" s="4">
        <f t="shared" si="19"/>
        <v>31.92</v>
      </c>
    </row>
    <row r="615" spans="1:20" hidden="1" x14ac:dyDescent="0.25">
      <c r="A615" s="4" t="s">
        <v>413</v>
      </c>
      <c r="B615" s="4" t="s">
        <v>495</v>
      </c>
      <c r="C615" s="4">
        <v>1034846497</v>
      </c>
      <c r="D615" s="4" t="s">
        <v>354</v>
      </c>
      <c r="E615" s="4" t="s">
        <v>355</v>
      </c>
      <c r="F615" s="4" t="s">
        <v>439</v>
      </c>
      <c r="G615" s="12">
        <v>45400</v>
      </c>
      <c r="H615" s="4" t="s">
        <v>356</v>
      </c>
      <c r="I615" s="67">
        <v>0.49795138888888901</v>
      </c>
      <c r="J615" s="4" t="s">
        <v>1147</v>
      </c>
      <c r="K615" s="12">
        <v>43417</v>
      </c>
      <c r="L615" s="4" t="s">
        <v>357</v>
      </c>
      <c r="M615" s="4" t="s">
        <v>362</v>
      </c>
      <c r="O615" s="12" t="str">
        <f t="shared" ca="1" si="20"/>
        <v>6 ans, 5 mois</v>
      </c>
      <c r="P615" s="4" t="str">
        <f>VLOOKUP(B615,Effectif!B:I,6,0)</f>
        <v>Lise DE WITTE</v>
      </c>
      <c r="Q615" s="4" t="str">
        <f>VLOOKUP(B615,Effectif!B:I,8,0)</f>
        <v>BO</v>
      </c>
      <c r="R615" s="4">
        <f>IFERROR(VLOOKUP(C615,Sales!B:G,6,0),"-")</f>
        <v>164.49</v>
      </c>
      <c r="S615" s="4" t="str">
        <f>IFERROR(VLOOKUP(C615,Recolt!B:H,3,0),"-")</f>
        <v>-</v>
      </c>
      <c r="T615" s="4">
        <f t="shared" si="19"/>
        <v>164.49</v>
      </c>
    </row>
    <row r="616" spans="1:20" hidden="1" x14ac:dyDescent="0.25">
      <c r="A616" s="4" t="s">
        <v>413</v>
      </c>
      <c r="B616" s="4" t="s">
        <v>495</v>
      </c>
      <c r="C616" s="4">
        <v>1034848595</v>
      </c>
      <c r="D616" s="4" t="s">
        <v>354</v>
      </c>
      <c r="E616" s="4" t="s">
        <v>355</v>
      </c>
      <c r="F616" s="4" t="s">
        <v>439</v>
      </c>
      <c r="G616" s="12">
        <v>45401</v>
      </c>
      <c r="H616" s="4" t="s">
        <v>356</v>
      </c>
      <c r="I616" s="67">
        <v>0.55847222222222204</v>
      </c>
      <c r="J616" s="4" t="s">
        <v>1131</v>
      </c>
      <c r="K616" s="12">
        <v>38565</v>
      </c>
      <c r="L616" s="4" t="s">
        <v>357</v>
      </c>
      <c r="M616" s="4" t="s">
        <v>358</v>
      </c>
      <c r="N616" s="4" t="s">
        <v>359</v>
      </c>
      <c r="O616" s="12" t="str">
        <f t="shared" ca="1" si="20"/>
        <v>19 ans, 8 mois</v>
      </c>
      <c r="P616" s="4" t="str">
        <f>VLOOKUP(B616,Effectif!B:I,6,0)</f>
        <v>Lise DE WITTE</v>
      </c>
      <c r="Q616" s="4" t="str">
        <f>VLOOKUP(B616,Effectif!B:I,8,0)</f>
        <v>BO</v>
      </c>
      <c r="R616" s="4">
        <f>IFERROR(VLOOKUP(C616,Sales!B:G,6,0),"-")</f>
        <v>109.25</v>
      </c>
      <c r="S616" s="4" t="str">
        <f>IFERROR(VLOOKUP(C616,Recolt!B:H,3,0),"-")</f>
        <v>-</v>
      </c>
      <c r="T616" s="4">
        <f t="shared" si="19"/>
        <v>109.25</v>
      </c>
    </row>
    <row r="617" spans="1:20" hidden="1" x14ac:dyDescent="0.25">
      <c r="A617" s="4" t="s">
        <v>413</v>
      </c>
      <c r="B617" s="4" t="s">
        <v>495</v>
      </c>
      <c r="C617" s="4">
        <v>1034845214</v>
      </c>
      <c r="D617" s="4" t="s">
        <v>354</v>
      </c>
      <c r="E617" s="4" t="s">
        <v>355</v>
      </c>
      <c r="F617" s="4" t="s">
        <v>439</v>
      </c>
      <c r="G617" s="12">
        <v>45402</v>
      </c>
      <c r="H617" s="4" t="s">
        <v>356</v>
      </c>
      <c r="I617" s="67">
        <v>0.40762731481481501</v>
      </c>
      <c r="J617" s="4" t="s">
        <v>1136</v>
      </c>
      <c r="K617" s="12">
        <v>43343</v>
      </c>
      <c r="L617" s="4" t="s">
        <v>366</v>
      </c>
      <c r="M617" s="4" t="s">
        <v>358</v>
      </c>
      <c r="N617" s="4" t="s">
        <v>359</v>
      </c>
      <c r="O617" s="12" t="str">
        <f t="shared" ca="1" si="20"/>
        <v>6 ans, 8 mois</v>
      </c>
      <c r="P617" s="4" t="str">
        <f>VLOOKUP(B617,Effectif!B:I,6,0)</f>
        <v>Lise DE WITTE</v>
      </c>
      <c r="Q617" s="4" t="str">
        <f>VLOOKUP(B617,Effectif!B:I,8,0)</f>
        <v>BO</v>
      </c>
      <c r="R617" s="4">
        <f>IFERROR(VLOOKUP(C617,Sales!B:G,6,0),"-")</f>
        <v>214</v>
      </c>
      <c r="S617" s="4" t="str">
        <f>IFERROR(VLOOKUP(C617,Recolt!B:H,3,0),"-")</f>
        <v>-</v>
      </c>
      <c r="T617" s="4">
        <f t="shared" si="19"/>
        <v>214</v>
      </c>
    </row>
    <row r="618" spans="1:20" hidden="1" x14ac:dyDescent="0.25">
      <c r="A618" s="4" t="s">
        <v>413</v>
      </c>
      <c r="B618" s="4" t="s">
        <v>495</v>
      </c>
      <c r="C618" s="4">
        <v>1034848069</v>
      </c>
      <c r="D618" s="4" t="s">
        <v>354</v>
      </c>
      <c r="E618" s="4" t="s">
        <v>355</v>
      </c>
      <c r="F618" s="4" t="s">
        <v>439</v>
      </c>
      <c r="G618" s="12">
        <v>45403</v>
      </c>
      <c r="H618" s="4" t="s">
        <v>356</v>
      </c>
      <c r="I618" s="67">
        <v>0.49277777777777798</v>
      </c>
      <c r="J618" s="4" t="s">
        <v>1135</v>
      </c>
      <c r="K618" s="12">
        <v>42045</v>
      </c>
      <c r="L618" s="4" t="s">
        <v>357</v>
      </c>
      <c r="M618" s="4" t="s">
        <v>358</v>
      </c>
      <c r="N618" s="4" t="s">
        <v>361</v>
      </c>
      <c r="O618" s="12" t="str">
        <f t="shared" ca="1" si="20"/>
        <v>10 ans, 2 mois</v>
      </c>
      <c r="P618" s="4" t="str">
        <f>VLOOKUP(B618,Effectif!B:I,6,0)</f>
        <v>Lise DE WITTE</v>
      </c>
      <c r="Q618" s="4" t="str">
        <f>VLOOKUP(B618,Effectif!B:I,8,0)</f>
        <v>BO</v>
      </c>
      <c r="R618" s="4">
        <f>IFERROR(VLOOKUP(C618,Sales!B:G,6,0),"-")</f>
        <v>104</v>
      </c>
      <c r="S618" s="4" t="str">
        <f>IFERROR(VLOOKUP(C618,Recolt!B:H,3,0),"-")</f>
        <v>-</v>
      </c>
      <c r="T618" s="4">
        <f t="shared" si="19"/>
        <v>104</v>
      </c>
    </row>
    <row r="619" spans="1:20" hidden="1" x14ac:dyDescent="0.25">
      <c r="A619" s="4" t="s">
        <v>413</v>
      </c>
      <c r="B619" s="4" t="s">
        <v>495</v>
      </c>
      <c r="C619" s="4">
        <v>1034845340</v>
      </c>
      <c r="D619" s="4" t="s">
        <v>354</v>
      </c>
      <c r="E619" s="4" t="s">
        <v>355</v>
      </c>
      <c r="F619" s="4" t="s">
        <v>439</v>
      </c>
      <c r="G619" s="12">
        <v>45404</v>
      </c>
      <c r="H619" s="4" t="s">
        <v>356</v>
      </c>
      <c r="I619" s="67">
        <v>0.51974537037037005</v>
      </c>
      <c r="J619" s="4" t="s">
        <v>1147</v>
      </c>
      <c r="K619" s="12">
        <v>42833</v>
      </c>
      <c r="L619" s="4" t="s">
        <v>357</v>
      </c>
      <c r="M619" s="4" t="s">
        <v>362</v>
      </c>
      <c r="O619" s="12" t="str">
        <f t="shared" ca="1" si="20"/>
        <v>8 ans, 0 mois</v>
      </c>
      <c r="P619" s="4" t="str">
        <f>VLOOKUP(B619,Effectif!B:I,6,0)</f>
        <v>Lise DE WITTE</v>
      </c>
      <c r="Q619" s="4" t="str">
        <f>VLOOKUP(B619,Effectif!B:I,8,0)</f>
        <v>BO</v>
      </c>
      <c r="R619" s="4">
        <f>IFERROR(VLOOKUP(C619,Sales!B:G,6,0),"-")</f>
        <v>61</v>
      </c>
      <c r="S619" s="4" t="str">
        <f>IFERROR(VLOOKUP(C619,Recolt!B:H,3,0),"-")</f>
        <v>-</v>
      </c>
      <c r="T619" s="4">
        <f t="shared" si="19"/>
        <v>61</v>
      </c>
    </row>
    <row r="620" spans="1:20" hidden="1" x14ac:dyDescent="0.25">
      <c r="A620" s="4" t="s">
        <v>413</v>
      </c>
      <c r="B620" s="4" t="s">
        <v>495</v>
      </c>
      <c r="C620" s="4">
        <v>1034844949</v>
      </c>
      <c r="D620" s="4" t="s">
        <v>354</v>
      </c>
      <c r="E620" s="4" t="s">
        <v>355</v>
      </c>
      <c r="F620" s="4" t="s">
        <v>439</v>
      </c>
      <c r="G620" s="12">
        <v>45405</v>
      </c>
      <c r="H620" s="4" t="s">
        <v>356</v>
      </c>
      <c r="I620" s="67">
        <v>0.43479166666666702</v>
      </c>
      <c r="J620" s="4" t="s">
        <v>1132</v>
      </c>
      <c r="K620" s="12">
        <v>43191</v>
      </c>
      <c r="L620" s="4" t="s">
        <v>366</v>
      </c>
      <c r="M620" s="4" t="s">
        <v>358</v>
      </c>
      <c r="N620" s="4" t="s">
        <v>361</v>
      </c>
      <c r="O620" s="12" t="str">
        <f t="shared" ca="1" si="20"/>
        <v>7 ans, 0 mois</v>
      </c>
      <c r="P620" s="4" t="str">
        <f>VLOOKUP(B620,Effectif!B:I,6,0)</f>
        <v>Lise DE WITTE</v>
      </c>
      <c r="Q620" s="4" t="str">
        <f>VLOOKUP(B620,Effectif!B:I,8,0)</f>
        <v>BO</v>
      </c>
      <c r="R620" s="4">
        <f>IFERROR(VLOOKUP(C620,Sales!B:G,6,0),"-")</f>
        <v>190</v>
      </c>
      <c r="S620" s="4" t="str">
        <f>IFERROR(VLOOKUP(C620,Recolt!B:H,3,0),"-")</f>
        <v>-</v>
      </c>
      <c r="T620" s="4">
        <f t="shared" si="19"/>
        <v>190</v>
      </c>
    </row>
    <row r="621" spans="1:20" hidden="1" x14ac:dyDescent="0.25">
      <c r="A621" s="4" t="s">
        <v>413</v>
      </c>
      <c r="B621" s="4" t="s">
        <v>495</v>
      </c>
      <c r="C621" s="4">
        <v>1034857619</v>
      </c>
      <c r="D621" s="4" t="s">
        <v>354</v>
      </c>
      <c r="E621" s="4" t="s">
        <v>355</v>
      </c>
      <c r="F621" s="4" t="s">
        <v>439</v>
      </c>
      <c r="G621" s="12">
        <v>45406</v>
      </c>
      <c r="H621" s="4" t="s">
        <v>356</v>
      </c>
      <c r="I621" s="67">
        <v>0.55225694444444395</v>
      </c>
      <c r="J621" s="4" t="s">
        <v>1138</v>
      </c>
      <c r="K621" s="12">
        <v>42363</v>
      </c>
      <c r="L621" s="4" t="s">
        <v>357</v>
      </c>
      <c r="M621" s="4" t="s">
        <v>358</v>
      </c>
      <c r="N621" s="4" t="s">
        <v>359</v>
      </c>
      <c r="O621" s="12" t="str">
        <f t="shared" ca="1" si="20"/>
        <v>9 ans, 4 mois</v>
      </c>
      <c r="P621" s="4" t="str">
        <f>VLOOKUP(B621,Effectif!B:I,6,0)</f>
        <v>Lise DE WITTE</v>
      </c>
      <c r="Q621" s="4" t="str">
        <f>VLOOKUP(B621,Effectif!B:I,8,0)</f>
        <v>BO</v>
      </c>
      <c r="R621" s="4">
        <f>IFERROR(VLOOKUP(C621,Sales!B:G,6,0),"-")</f>
        <v>11.68</v>
      </c>
      <c r="S621" s="4" t="str">
        <f>IFERROR(VLOOKUP(C621,Recolt!B:H,3,0),"-")</f>
        <v>-</v>
      </c>
      <c r="T621" s="4">
        <f t="shared" si="19"/>
        <v>11.68</v>
      </c>
    </row>
    <row r="622" spans="1:20" hidden="1" x14ac:dyDescent="0.25">
      <c r="A622" s="4" t="s">
        <v>413</v>
      </c>
      <c r="B622" s="4" t="s">
        <v>495</v>
      </c>
      <c r="C622" s="4">
        <v>1034856647</v>
      </c>
      <c r="D622" s="4" t="s">
        <v>354</v>
      </c>
      <c r="E622" s="4" t="s">
        <v>355</v>
      </c>
      <c r="F622" s="4" t="s">
        <v>439</v>
      </c>
      <c r="G622" s="12">
        <v>45407</v>
      </c>
      <c r="H622" s="4" t="s">
        <v>356</v>
      </c>
      <c r="I622" s="67">
        <v>0.39224537037036999</v>
      </c>
      <c r="J622" s="4" t="s">
        <v>1133</v>
      </c>
      <c r="K622" s="12">
        <v>42780</v>
      </c>
      <c r="L622" s="4" t="s">
        <v>357</v>
      </c>
      <c r="M622" s="4" t="s">
        <v>358</v>
      </c>
      <c r="N622" s="4" t="s">
        <v>361</v>
      </c>
      <c r="O622" s="12" t="str">
        <f t="shared" ca="1" si="20"/>
        <v>8 ans, 2 mois</v>
      </c>
      <c r="P622" s="4" t="str">
        <f>VLOOKUP(B622,Effectif!B:I,6,0)</f>
        <v>Lise DE WITTE</v>
      </c>
      <c r="Q622" s="4" t="str">
        <f>VLOOKUP(B622,Effectif!B:I,8,0)</f>
        <v>BO</v>
      </c>
      <c r="R622" s="4">
        <f>IFERROR(VLOOKUP(C622,Sales!B:G,6,0),"-")</f>
        <v>25</v>
      </c>
      <c r="S622" s="4" t="str">
        <f>IFERROR(VLOOKUP(C622,Recolt!B:H,3,0),"-")</f>
        <v>-</v>
      </c>
      <c r="T622" s="4">
        <f t="shared" si="19"/>
        <v>25</v>
      </c>
    </row>
    <row r="623" spans="1:20" hidden="1" x14ac:dyDescent="0.25">
      <c r="A623" s="4" t="s">
        <v>413</v>
      </c>
      <c r="B623" s="4" t="s">
        <v>495</v>
      </c>
      <c r="C623" s="4">
        <v>1034856127</v>
      </c>
      <c r="D623" s="4" t="s">
        <v>354</v>
      </c>
      <c r="E623" s="4" t="s">
        <v>355</v>
      </c>
      <c r="F623" s="4" t="s">
        <v>439</v>
      </c>
      <c r="G623" s="12">
        <v>45408</v>
      </c>
      <c r="H623" s="4" t="s">
        <v>356</v>
      </c>
      <c r="I623" s="67">
        <v>0.47944444444444401</v>
      </c>
      <c r="J623" s="4" t="s">
        <v>1133</v>
      </c>
      <c r="K623" s="12">
        <v>42801</v>
      </c>
      <c r="L623" s="4" t="s">
        <v>357</v>
      </c>
      <c r="M623" s="4" t="s">
        <v>358</v>
      </c>
      <c r="N623" s="4" t="s">
        <v>361</v>
      </c>
      <c r="O623" s="12" t="str">
        <f t="shared" ca="1" si="20"/>
        <v>8 ans, 1 mois</v>
      </c>
      <c r="P623" s="4" t="str">
        <f>VLOOKUP(B623,Effectif!B:I,6,0)</f>
        <v>Lise DE WITTE</v>
      </c>
      <c r="Q623" s="4" t="str">
        <f>VLOOKUP(B623,Effectif!B:I,8,0)</f>
        <v>BO</v>
      </c>
      <c r="R623" s="4">
        <f>IFERROR(VLOOKUP(C623,Sales!B:G,6,0),"-")</f>
        <v>64</v>
      </c>
      <c r="S623" s="4" t="str">
        <f>IFERROR(VLOOKUP(C623,Recolt!B:H,3,0),"-")</f>
        <v>-</v>
      </c>
      <c r="T623" s="4">
        <f t="shared" si="19"/>
        <v>64</v>
      </c>
    </row>
    <row r="624" spans="1:20" hidden="1" x14ac:dyDescent="0.25">
      <c r="A624" s="4" t="s">
        <v>413</v>
      </c>
      <c r="B624" s="4" t="s">
        <v>495</v>
      </c>
      <c r="C624" s="4">
        <v>1034849507</v>
      </c>
      <c r="D624" s="4" t="s">
        <v>354</v>
      </c>
      <c r="E624" s="4" t="s">
        <v>355</v>
      </c>
      <c r="F624" s="4" t="s">
        <v>439</v>
      </c>
      <c r="G624" s="12">
        <v>45409</v>
      </c>
      <c r="H624" s="4" t="s">
        <v>356</v>
      </c>
      <c r="I624" s="67">
        <v>0.43422453703703701</v>
      </c>
      <c r="J624" s="4" t="s">
        <v>1133</v>
      </c>
      <c r="K624" s="12">
        <v>43076</v>
      </c>
      <c r="L624" s="4" t="s">
        <v>366</v>
      </c>
      <c r="M624" s="4" t="s">
        <v>358</v>
      </c>
      <c r="N624" s="4" t="s">
        <v>361</v>
      </c>
      <c r="O624" s="12" t="str">
        <f t="shared" ca="1" si="20"/>
        <v>7 ans, 4 mois</v>
      </c>
      <c r="P624" s="4" t="str">
        <f>VLOOKUP(B624,Effectif!B:I,6,0)</f>
        <v>Lise DE WITTE</v>
      </c>
      <c r="Q624" s="4" t="str">
        <f>VLOOKUP(B624,Effectif!B:I,8,0)</f>
        <v>BO</v>
      </c>
      <c r="R624" s="4">
        <f>IFERROR(VLOOKUP(C624,Sales!B:G,6,0),"-")</f>
        <v>15.62</v>
      </c>
      <c r="S624" s="4" t="str">
        <f>IFERROR(VLOOKUP(C624,Recolt!B:H,3,0),"-")</f>
        <v>-</v>
      </c>
      <c r="T624" s="4">
        <f t="shared" si="19"/>
        <v>15.62</v>
      </c>
    </row>
    <row r="625" spans="1:20" hidden="1" x14ac:dyDescent="0.25">
      <c r="A625" s="4" t="s">
        <v>413</v>
      </c>
      <c r="B625" s="4" t="s">
        <v>495</v>
      </c>
      <c r="C625" s="4">
        <v>1034846221</v>
      </c>
      <c r="D625" s="4" t="s">
        <v>354</v>
      </c>
      <c r="E625" s="4" t="s">
        <v>355</v>
      </c>
      <c r="F625" s="4" t="s">
        <v>439</v>
      </c>
      <c r="G625" s="12">
        <v>45410</v>
      </c>
      <c r="H625" s="4" t="s">
        <v>356</v>
      </c>
      <c r="I625" s="67">
        <v>0.51224537037036999</v>
      </c>
      <c r="J625" s="4" t="s">
        <v>1133</v>
      </c>
      <c r="K625" s="12">
        <v>43074</v>
      </c>
      <c r="L625" s="4" t="s">
        <v>357</v>
      </c>
      <c r="M625" s="4" t="s">
        <v>358</v>
      </c>
      <c r="N625" s="4" t="s">
        <v>359</v>
      </c>
      <c r="O625" s="12" t="str">
        <f t="shared" ca="1" si="20"/>
        <v>7 ans, 4 mois</v>
      </c>
      <c r="P625" s="4" t="str">
        <f>VLOOKUP(B625,Effectif!B:I,6,0)</f>
        <v>Lise DE WITTE</v>
      </c>
      <c r="Q625" s="4" t="str">
        <f>VLOOKUP(B625,Effectif!B:I,8,0)</f>
        <v>BO</v>
      </c>
      <c r="R625" s="4">
        <f>IFERROR(VLOOKUP(C625,Sales!B:G,6,0),"-")</f>
        <v>14.31</v>
      </c>
      <c r="S625" s="4" t="str">
        <f>IFERROR(VLOOKUP(C625,Recolt!B:H,3,0),"-")</f>
        <v>-</v>
      </c>
      <c r="T625" s="4">
        <f t="shared" si="19"/>
        <v>14.31</v>
      </c>
    </row>
    <row r="626" spans="1:20" hidden="1" x14ac:dyDescent="0.25">
      <c r="A626" s="4" t="s">
        <v>413</v>
      </c>
      <c r="B626" s="4" t="s">
        <v>495</v>
      </c>
      <c r="C626" s="4">
        <v>1034852367</v>
      </c>
      <c r="D626" s="4" t="s">
        <v>354</v>
      </c>
      <c r="E626" s="4" t="s">
        <v>355</v>
      </c>
      <c r="F626" s="4" t="s">
        <v>439</v>
      </c>
      <c r="G626" s="12">
        <v>45411</v>
      </c>
      <c r="H626" s="4" t="s">
        <v>356</v>
      </c>
      <c r="I626" s="67">
        <v>0.50978009259259305</v>
      </c>
      <c r="J626" s="4" t="s">
        <v>1133</v>
      </c>
      <c r="K626" s="12">
        <v>43046</v>
      </c>
      <c r="L626" s="4" t="s">
        <v>357</v>
      </c>
      <c r="M626" s="4" t="s">
        <v>358</v>
      </c>
      <c r="N626" s="4" t="s">
        <v>359</v>
      </c>
      <c r="O626" s="12" t="str">
        <f t="shared" ca="1" si="20"/>
        <v>7 ans, 5 mois</v>
      </c>
      <c r="P626" s="4" t="str">
        <f>VLOOKUP(B626,Effectif!B:I,6,0)</f>
        <v>Lise DE WITTE</v>
      </c>
      <c r="Q626" s="4" t="str">
        <f>VLOOKUP(B626,Effectif!B:I,8,0)</f>
        <v>BO</v>
      </c>
      <c r="R626" s="4">
        <f>IFERROR(VLOOKUP(C626,Sales!B:G,6,0),"-")</f>
        <v>71</v>
      </c>
      <c r="S626" s="4" t="str">
        <f>IFERROR(VLOOKUP(C626,Recolt!B:H,3,0),"-")</f>
        <v>-</v>
      </c>
      <c r="T626" s="4">
        <f t="shared" si="19"/>
        <v>71</v>
      </c>
    </row>
    <row r="627" spans="1:20" hidden="1" x14ac:dyDescent="0.25">
      <c r="A627" s="4" t="s">
        <v>413</v>
      </c>
      <c r="B627" s="4" t="s">
        <v>495</v>
      </c>
      <c r="C627" s="4">
        <v>1034862672</v>
      </c>
      <c r="D627" s="4" t="s">
        <v>354</v>
      </c>
      <c r="E627" s="4" t="s">
        <v>355</v>
      </c>
      <c r="F627" s="4" t="s">
        <v>439</v>
      </c>
      <c r="G627" s="12">
        <v>45412</v>
      </c>
      <c r="H627" s="4" t="s">
        <v>356</v>
      </c>
      <c r="I627" s="67">
        <v>0.49989583333333298</v>
      </c>
      <c r="J627" s="4" t="s">
        <v>1147</v>
      </c>
      <c r="K627" s="12">
        <v>43417</v>
      </c>
      <c r="L627" s="4" t="s">
        <v>357</v>
      </c>
      <c r="M627" s="4" t="s">
        <v>362</v>
      </c>
      <c r="O627" s="12" t="str">
        <f t="shared" ca="1" si="20"/>
        <v>6 ans, 5 mois</v>
      </c>
      <c r="P627" s="4" t="str">
        <f>VLOOKUP(B627,Effectif!B:I,6,0)</f>
        <v>Lise DE WITTE</v>
      </c>
      <c r="Q627" s="4" t="str">
        <f>VLOOKUP(B627,Effectif!B:I,8,0)</f>
        <v>BO</v>
      </c>
      <c r="R627" s="4">
        <f>IFERROR(VLOOKUP(C627,Sales!B:G,6,0),"-")</f>
        <v>74.739999999999995</v>
      </c>
      <c r="S627" s="4" t="str">
        <f>IFERROR(VLOOKUP(C627,Recolt!B:H,3,0),"-")</f>
        <v>-</v>
      </c>
      <c r="T627" s="4">
        <f t="shared" si="19"/>
        <v>74.739999999999995</v>
      </c>
    </row>
    <row r="628" spans="1:20" hidden="1" x14ac:dyDescent="0.25">
      <c r="A628" s="4" t="s">
        <v>413</v>
      </c>
      <c r="B628" s="4" t="s">
        <v>495</v>
      </c>
      <c r="C628" s="4">
        <v>1034861887</v>
      </c>
      <c r="D628" s="4" t="s">
        <v>354</v>
      </c>
      <c r="E628" s="4" t="s">
        <v>355</v>
      </c>
      <c r="F628" s="4" t="s">
        <v>439</v>
      </c>
      <c r="G628" s="12" t="s">
        <v>1115</v>
      </c>
      <c r="H628" s="4" t="s">
        <v>356</v>
      </c>
      <c r="I628" s="67">
        <v>0.48946759259259298</v>
      </c>
      <c r="J628" s="4" t="s">
        <v>1131</v>
      </c>
      <c r="K628" s="12">
        <v>42377</v>
      </c>
      <c r="L628" s="4" t="s">
        <v>357</v>
      </c>
      <c r="M628" s="4" t="s">
        <v>358</v>
      </c>
      <c r="N628" s="4" t="s">
        <v>359</v>
      </c>
      <c r="O628" s="12" t="str">
        <f t="shared" ca="1" si="20"/>
        <v>9 ans, 3 mois</v>
      </c>
      <c r="P628" s="4" t="str">
        <f>VLOOKUP(B628,Effectif!B:I,6,0)</f>
        <v>Lise DE WITTE</v>
      </c>
      <c r="Q628" s="4" t="str">
        <f>VLOOKUP(B628,Effectif!B:I,8,0)</f>
        <v>BO</v>
      </c>
      <c r="R628" s="4">
        <f>IFERROR(VLOOKUP(C628,Sales!B:G,6,0),"-")</f>
        <v>243</v>
      </c>
      <c r="S628" s="4" t="str">
        <f>IFERROR(VLOOKUP(C628,Recolt!B:H,3,0),"-")</f>
        <v>-</v>
      </c>
      <c r="T628" s="4">
        <f t="shared" si="19"/>
        <v>243</v>
      </c>
    </row>
    <row r="629" spans="1:20" hidden="1" x14ac:dyDescent="0.25">
      <c r="A629" s="4" t="s">
        <v>413</v>
      </c>
      <c r="B629" s="4" t="s">
        <v>495</v>
      </c>
      <c r="C629" s="4">
        <v>1034847099</v>
      </c>
      <c r="D629" s="4" t="s">
        <v>354</v>
      </c>
      <c r="E629" s="4" t="s">
        <v>355</v>
      </c>
      <c r="F629" s="4" t="s">
        <v>439</v>
      </c>
      <c r="G629" s="12">
        <v>45323</v>
      </c>
      <c r="H629" s="4" t="s">
        <v>356</v>
      </c>
      <c r="I629" s="67">
        <v>0.40572916666666697</v>
      </c>
      <c r="J629" s="4" t="s">
        <v>1133</v>
      </c>
      <c r="K629" s="12">
        <v>42761</v>
      </c>
      <c r="L629" s="4" t="s">
        <v>366</v>
      </c>
      <c r="M629" s="4" t="s">
        <v>358</v>
      </c>
      <c r="N629" s="4" t="s">
        <v>361</v>
      </c>
      <c r="O629" s="12" t="str">
        <f t="shared" ca="1" si="20"/>
        <v>8 ans, 3 mois</v>
      </c>
      <c r="P629" s="4" t="str">
        <f>VLOOKUP(B629,Effectif!B:I,6,0)</f>
        <v>Lise DE WITTE</v>
      </c>
      <c r="Q629" s="4" t="str">
        <f>VLOOKUP(B629,Effectif!B:I,8,0)</f>
        <v>BO</v>
      </c>
      <c r="R629" s="4">
        <f>IFERROR(VLOOKUP(C629,Sales!B:G,6,0),"-")</f>
        <v>189</v>
      </c>
      <c r="S629" s="4" t="str">
        <f>IFERROR(VLOOKUP(C629,Recolt!B:H,3,0),"-")</f>
        <v>-</v>
      </c>
      <c r="T629" s="4">
        <f t="shared" si="19"/>
        <v>189</v>
      </c>
    </row>
    <row r="630" spans="1:20" hidden="1" x14ac:dyDescent="0.25">
      <c r="A630" s="4" t="s">
        <v>413</v>
      </c>
      <c r="B630" s="4" t="s">
        <v>495</v>
      </c>
      <c r="C630" s="4">
        <v>1034848131</v>
      </c>
      <c r="D630" s="4" t="s">
        <v>354</v>
      </c>
      <c r="E630" s="4" t="s">
        <v>355</v>
      </c>
      <c r="F630" s="4" t="s">
        <v>439</v>
      </c>
      <c r="G630" s="12">
        <v>45324</v>
      </c>
      <c r="H630" s="4" t="s">
        <v>356</v>
      </c>
      <c r="I630" s="67">
        <v>0.468981481481481</v>
      </c>
      <c r="J630" s="4" t="s">
        <v>1133</v>
      </c>
      <c r="K630" s="12">
        <v>43076</v>
      </c>
      <c r="L630" s="4" t="s">
        <v>366</v>
      </c>
      <c r="M630" s="4" t="s">
        <v>358</v>
      </c>
      <c r="N630" s="4" t="s">
        <v>361</v>
      </c>
      <c r="O630" s="12" t="str">
        <f t="shared" ca="1" si="20"/>
        <v>7 ans, 4 mois</v>
      </c>
      <c r="P630" s="4" t="str">
        <f>VLOOKUP(B630,Effectif!B:I,6,0)</f>
        <v>Lise DE WITTE</v>
      </c>
      <c r="Q630" s="4" t="str">
        <f>VLOOKUP(B630,Effectif!B:I,8,0)</f>
        <v>BO</v>
      </c>
      <c r="R630" s="4">
        <f>IFERROR(VLOOKUP(C630,Sales!B:G,6,0),"-")</f>
        <v>80</v>
      </c>
      <c r="S630" s="4" t="str">
        <f>IFERROR(VLOOKUP(C630,Recolt!B:H,3,0),"-")</f>
        <v>-</v>
      </c>
      <c r="T630" s="4">
        <f t="shared" si="19"/>
        <v>80</v>
      </c>
    </row>
    <row r="631" spans="1:20" hidden="1" x14ac:dyDescent="0.25">
      <c r="A631" s="4" t="s">
        <v>413</v>
      </c>
      <c r="B631" s="4" t="s">
        <v>495</v>
      </c>
      <c r="C631" s="4">
        <v>1034864347</v>
      </c>
      <c r="D631" s="4" t="s">
        <v>354</v>
      </c>
      <c r="E631" s="4" t="s">
        <v>355</v>
      </c>
      <c r="F631" s="4" t="s">
        <v>439</v>
      </c>
      <c r="G631" s="12">
        <v>45325</v>
      </c>
      <c r="H631" s="4" t="s">
        <v>356</v>
      </c>
      <c r="I631" s="67">
        <v>0.504768518518519</v>
      </c>
      <c r="J631" s="4" t="s">
        <v>1147</v>
      </c>
      <c r="K631" s="12">
        <v>43417</v>
      </c>
      <c r="L631" s="4" t="s">
        <v>357</v>
      </c>
      <c r="M631" s="4" t="s">
        <v>362</v>
      </c>
      <c r="O631" s="12" t="str">
        <f t="shared" ca="1" si="20"/>
        <v>6 ans, 5 mois</v>
      </c>
      <c r="P631" s="4" t="str">
        <f>VLOOKUP(B631,Effectif!B:I,6,0)</f>
        <v>Lise DE WITTE</v>
      </c>
      <c r="Q631" s="4" t="str">
        <f>VLOOKUP(B631,Effectif!B:I,8,0)</f>
        <v>BO</v>
      </c>
      <c r="R631" s="4">
        <f>IFERROR(VLOOKUP(C631,Sales!B:G,6,0),"-")</f>
        <v>21</v>
      </c>
      <c r="S631" s="4" t="str">
        <f>IFERROR(VLOOKUP(C631,Recolt!B:H,3,0),"-")</f>
        <v>-</v>
      </c>
      <c r="T631" s="4">
        <f t="shared" si="19"/>
        <v>21</v>
      </c>
    </row>
    <row r="632" spans="1:20" hidden="1" x14ac:dyDescent="0.25">
      <c r="A632" s="4" t="s">
        <v>413</v>
      </c>
      <c r="B632" s="4" t="s">
        <v>495</v>
      </c>
      <c r="C632" s="4">
        <v>1034853326</v>
      </c>
      <c r="D632" s="4" t="s">
        <v>354</v>
      </c>
      <c r="E632" s="4" t="s">
        <v>355</v>
      </c>
      <c r="F632" s="4" t="s">
        <v>439</v>
      </c>
      <c r="G632" s="12">
        <v>45326</v>
      </c>
      <c r="H632" s="4" t="s">
        <v>356</v>
      </c>
      <c r="I632" s="67">
        <v>0.50687499999999996</v>
      </c>
      <c r="J632" s="4" t="s">
        <v>1147</v>
      </c>
      <c r="K632" s="12">
        <v>43417</v>
      </c>
      <c r="L632" s="4" t="s">
        <v>357</v>
      </c>
      <c r="M632" s="4" t="s">
        <v>362</v>
      </c>
      <c r="O632" s="12" t="str">
        <f t="shared" ca="1" si="20"/>
        <v>6 ans, 5 mois</v>
      </c>
      <c r="P632" s="4" t="str">
        <f>VLOOKUP(B632,Effectif!B:I,6,0)</f>
        <v>Lise DE WITTE</v>
      </c>
      <c r="Q632" s="4" t="str">
        <f>VLOOKUP(B632,Effectif!B:I,8,0)</f>
        <v>BO</v>
      </c>
      <c r="R632" s="4">
        <f>IFERROR(VLOOKUP(C632,Sales!B:G,6,0),"-")</f>
        <v>347.89</v>
      </c>
      <c r="S632" s="4" t="str">
        <f>IFERROR(VLOOKUP(C632,Recolt!B:H,3,0),"-")</f>
        <v>-</v>
      </c>
      <c r="T632" s="4">
        <f t="shared" si="19"/>
        <v>347.89</v>
      </c>
    </row>
    <row r="633" spans="1:20" hidden="1" x14ac:dyDescent="0.25">
      <c r="A633" s="4" t="s">
        <v>413</v>
      </c>
      <c r="B633" s="4" t="s">
        <v>495</v>
      </c>
      <c r="C633" s="4">
        <v>1034863860</v>
      </c>
      <c r="D633" s="4" t="s">
        <v>354</v>
      </c>
      <c r="E633" s="4" t="s">
        <v>355</v>
      </c>
      <c r="F633" s="4" t="s">
        <v>439</v>
      </c>
      <c r="G633" s="12">
        <v>45327</v>
      </c>
      <c r="H633" s="4" t="s">
        <v>356</v>
      </c>
      <c r="I633" s="67">
        <v>0.42865740740740699</v>
      </c>
      <c r="J633" s="4" t="s">
        <v>1134</v>
      </c>
      <c r="K633" s="12">
        <v>43286</v>
      </c>
      <c r="L633" s="4" t="s">
        <v>366</v>
      </c>
      <c r="M633" s="4" t="s">
        <v>358</v>
      </c>
      <c r="N633" s="4" t="s">
        <v>361</v>
      </c>
      <c r="O633" s="12" t="str">
        <f t="shared" ca="1" si="20"/>
        <v>6 ans, 9 mois</v>
      </c>
      <c r="P633" s="4" t="str">
        <f>VLOOKUP(B633,Effectif!B:I,6,0)</f>
        <v>Lise DE WITTE</v>
      </c>
      <c r="Q633" s="4" t="str">
        <f>VLOOKUP(B633,Effectif!B:I,8,0)</f>
        <v>BO</v>
      </c>
      <c r="R633" s="4">
        <f>IFERROR(VLOOKUP(C633,Sales!B:G,6,0),"-")</f>
        <v>33.96</v>
      </c>
      <c r="S633" s="4" t="str">
        <f>IFERROR(VLOOKUP(C633,Recolt!B:H,3,0),"-")</f>
        <v>-</v>
      </c>
      <c r="T633" s="4">
        <f t="shared" si="19"/>
        <v>33.96</v>
      </c>
    </row>
    <row r="634" spans="1:20" hidden="1" x14ac:dyDescent="0.25">
      <c r="A634" s="4" t="s">
        <v>413</v>
      </c>
      <c r="B634" s="4" t="s">
        <v>553</v>
      </c>
      <c r="C634" s="4">
        <v>1034863267</v>
      </c>
      <c r="D634" s="4" t="s">
        <v>354</v>
      </c>
      <c r="E634" s="4" t="s">
        <v>355</v>
      </c>
      <c r="F634" s="4" t="s">
        <v>439</v>
      </c>
      <c r="G634" s="12">
        <v>45328</v>
      </c>
      <c r="H634" s="4" t="s">
        <v>356</v>
      </c>
      <c r="I634" s="67">
        <v>0.50574074074074105</v>
      </c>
      <c r="J634" s="4" t="s">
        <v>1147</v>
      </c>
      <c r="L634" s="4" t="s">
        <v>366</v>
      </c>
      <c r="O634" s="12" t="str">
        <f t="shared" ca="1" si="20"/>
        <v>125 ans, 3 mois</v>
      </c>
      <c r="P634" s="4" t="str">
        <f>VLOOKUP(B634,Effectif!B:I,6,0)</f>
        <v>Lise DE WITTE</v>
      </c>
      <c r="Q634" s="4" t="str">
        <f>VLOOKUP(B634,Effectif!B:I,8,0)</f>
        <v>Erreur PDL</v>
      </c>
      <c r="R634" s="4">
        <f>IFERROR(VLOOKUP(C634,Sales!B:G,6,0),"-")</f>
        <v>32.159999999999997</v>
      </c>
      <c r="S634" s="4" t="str">
        <f>IFERROR(VLOOKUP(C634,Recolt!B:H,3,0),"-")</f>
        <v>-</v>
      </c>
      <c r="T634" s="4">
        <f t="shared" si="19"/>
        <v>32.159999999999997</v>
      </c>
    </row>
    <row r="635" spans="1:20" hidden="1" x14ac:dyDescent="0.25">
      <c r="A635" s="4" t="s">
        <v>413</v>
      </c>
      <c r="B635" s="4" t="s">
        <v>553</v>
      </c>
      <c r="C635" s="4">
        <v>1034851283</v>
      </c>
      <c r="D635" s="4" t="s">
        <v>354</v>
      </c>
      <c r="E635" s="4" t="s">
        <v>355</v>
      </c>
      <c r="F635" s="4" t="s">
        <v>439</v>
      </c>
      <c r="G635" s="12">
        <v>45329</v>
      </c>
      <c r="H635" s="4" t="s">
        <v>356</v>
      </c>
      <c r="I635" s="67">
        <v>0.65319444444444397</v>
      </c>
      <c r="J635" s="4" t="s">
        <v>1133</v>
      </c>
      <c r="K635" s="12">
        <v>43382</v>
      </c>
      <c r="L635" s="4" t="s">
        <v>366</v>
      </c>
      <c r="M635" s="4" t="s">
        <v>358</v>
      </c>
      <c r="N635" s="4" t="s">
        <v>359</v>
      </c>
      <c r="O635" s="12" t="str">
        <f t="shared" ca="1" si="20"/>
        <v>6 ans, 6 mois</v>
      </c>
      <c r="P635" s="4" t="str">
        <f>VLOOKUP(B635,Effectif!B:I,6,0)</f>
        <v>Lise DE WITTE</v>
      </c>
      <c r="Q635" s="4" t="str">
        <f>VLOOKUP(B635,Effectif!B:I,8,0)</f>
        <v>Erreur PDL</v>
      </c>
      <c r="R635" s="4">
        <f>IFERROR(VLOOKUP(C635,Sales!B:G,6,0),"-")</f>
        <v>10</v>
      </c>
      <c r="S635" s="4" t="str">
        <f>IFERROR(VLOOKUP(C635,Recolt!B:H,3,0),"-")</f>
        <v>-</v>
      </c>
      <c r="T635" s="4">
        <f t="shared" si="19"/>
        <v>10</v>
      </c>
    </row>
    <row r="636" spans="1:20" hidden="1" x14ac:dyDescent="0.25">
      <c r="A636" s="4" t="s">
        <v>413</v>
      </c>
      <c r="B636" s="4" t="s">
        <v>553</v>
      </c>
      <c r="C636" s="4">
        <v>1034859015</v>
      </c>
      <c r="D636" s="4" t="s">
        <v>354</v>
      </c>
      <c r="E636" s="4" t="s">
        <v>355</v>
      </c>
      <c r="F636" s="4" t="s">
        <v>439</v>
      </c>
      <c r="G636" s="12">
        <v>45330</v>
      </c>
      <c r="H636" s="4" t="s">
        <v>356</v>
      </c>
      <c r="I636" s="67">
        <v>0.64549768518518502</v>
      </c>
      <c r="J636" s="4" t="s">
        <v>1133</v>
      </c>
      <c r="K636" s="12">
        <v>43136</v>
      </c>
      <c r="L636" s="4" t="s">
        <v>366</v>
      </c>
      <c r="M636" s="4" t="s">
        <v>362</v>
      </c>
      <c r="N636" s="4" t="s">
        <v>361</v>
      </c>
      <c r="O636" s="12" t="str">
        <f t="shared" ca="1" si="20"/>
        <v>7 ans, 2 mois</v>
      </c>
      <c r="P636" s="4" t="str">
        <f>VLOOKUP(B636,Effectif!B:I,6,0)</f>
        <v>Lise DE WITTE</v>
      </c>
      <c r="Q636" s="4" t="str">
        <f>VLOOKUP(B636,Effectif!B:I,8,0)</f>
        <v>Erreur PDL</v>
      </c>
      <c r="R636" s="4">
        <f>IFERROR(VLOOKUP(C636,Sales!B:G,6,0),"-")</f>
        <v>44</v>
      </c>
      <c r="S636" s="4" t="str">
        <f>IFERROR(VLOOKUP(C636,Recolt!B:H,3,0),"-")</f>
        <v>-</v>
      </c>
      <c r="T636" s="4">
        <f t="shared" si="19"/>
        <v>44</v>
      </c>
    </row>
    <row r="637" spans="1:20" hidden="1" x14ac:dyDescent="0.25">
      <c r="A637" s="4" t="s">
        <v>413</v>
      </c>
      <c r="B637" s="4" t="s">
        <v>553</v>
      </c>
      <c r="C637" s="4">
        <v>1034862939</v>
      </c>
      <c r="D637" s="4" t="s">
        <v>354</v>
      </c>
      <c r="E637" s="4" t="s">
        <v>355</v>
      </c>
      <c r="F637" s="4" t="s">
        <v>439</v>
      </c>
      <c r="G637" s="12">
        <v>45331</v>
      </c>
      <c r="H637" s="4" t="s">
        <v>356</v>
      </c>
      <c r="I637" s="67">
        <v>0.63207175925925896</v>
      </c>
      <c r="J637" s="4" t="s">
        <v>1135</v>
      </c>
      <c r="K637" s="12">
        <v>43438</v>
      </c>
      <c r="L637" s="4" t="s">
        <v>366</v>
      </c>
      <c r="M637" s="4" t="s">
        <v>358</v>
      </c>
      <c r="N637" s="4" t="s">
        <v>361</v>
      </c>
      <c r="O637" s="12" t="str">
        <f t="shared" ca="1" si="20"/>
        <v>6 ans, 4 mois</v>
      </c>
      <c r="P637" s="4" t="str">
        <f>VLOOKUP(B637,Effectif!B:I,6,0)</f>
        <v>Lise DE WITTE</v>
      </c>
      <c r="Q637" s="4" t="str">
        <f>VLOOKUP(B637,Effectif!B:I,8,0)</f>
        <v>Erreur PDL</v>
      </c>
      <c r="R637" s="4">
        <f>IFERROR(VLOOKUP(C637,Sales!B:G,6,0),"-")</f>
        <v>59.81</v>
      </c>
      <c r="S637" s="4" t="str">
        <f>IFERROR(VLOOKUP(C637,Recolt!B:H,3,0),"-")</f>
        <v>-</v>
      </c>
      <c r="T637" s="4">
        <f t="shared" si="19"/>
        <v>59.81</v>
      </c>
    </row>
    <row r="638" spans="1:20" hidden="1" x14ac:dyDescent="0.25">
      <c r="A638" s="4" t="s">
        <v>413</v>
      </c>
      <c r="B638" s="4" t="s">
        <v>553</v>
      </c>
      <c r="C638" s="4">
        <v>1034848558</v>
      </c>
      <c r="D638" s="4" t="s">
        <v>354</v>
      </c>
      <c r="E638" s="4" t="s">
        <v>355</v>
      </c>
      <c r="F638" s="4" t="s">
        <v>439</v>
      </c>
      <c r="G638" s="12">
        <v>45332</v>
      </c>
      <c r="H638" s="4" t="s">
        <v>356</v>
      </c>
      <c r="I638" s="67">
        <v>0.69401620370370398</v>
      </c>
      <c r="J638" s="4" t="s">
        <v>1135</v>
      </c>
      <c r="K638" s="12">
        <v>42815</v>
      </c>
      <c r="L638" s="4" t="s">
        <v>366</v>
      </c>
      <c r="M638" s="4" t="s">
        <v>358</v>
      </c>
      <c r="N638" s="4" t="s">
        <v>361</v>
      </c>
      <c r="O638" s="12" t="str">
        <f t="shared" ca="1" si="20"/>
        <v>8 ans, 1 mois</v>
      </c>
      <c r="P638" s="4" t="str">
        <f>VLOOKUP(B638,Effectif!B:I,6,0)</f>
        <v>Lise DE WITTE</v>
      </c>
      <c r="Q638" s="4" t="str">
        <f>VLOOKUP(B638,Effectif!B:I,8,0)</f>
        <v>Erreur PDL</v>
      </c>
      <c r="R638" s="4">
        <f>IFERROR(VLOOKUP(C638,Sales!B:G,6,0),"-")</f>
        <v>31.33</v>
      </c>
      <c r="S638" s="4" t="str">
        <f>IFERROR(VLOOKUP(C638,Recolt!B:H,3,0),"-")</f>
        <v>-</v>
      </c>
      <c r="T638" s="4">
        <f t="shared" si="19"/>
        <v>31.33</v>
      </c>
    </row>
    <row r="639" spans="1:20" hidden="1" x14ac:dyDescent="0.25">
      <c r="A639" s="4" t="s">
        <v>413</v>
      </c>
      <c r="B639" s="4" t="s">
        <v>553</v>
      </c>
      <c r="C639" s="4">
        <v>1034846158</v>
      </c>
      <c r="D639" s="4" t="s">
        <v>354</v>
      </c>
      <c r="E639" s="4" t="s">
        <v>355</v>
      </c>
      <c r="F639" s="4" t="s">
        <v>439</v>
      </c>
      <c r="G639" s="12">
        <v>45333</v>
      </c>
      <c r="H639" s="4" t="s">
        <v>356</v>
      </c>
      <c r="I639" s="67">
        <v>0.71274305555555595</v>
      </c>
      <c r="J639" s="4" t="s">
        <v>1135</v>
      </c>
      <c r="K639" s="12">
        <v>43469</v>
      </c>
      <c r="L639" s="4" t="s">
        <v>366</v>
      </c>
      <c r="M639" s="4" t="s">
        <v>358</v>
      </c>
      <c r="N639" s="4" t="s">
        <v>361</v>
      </c>
      <c r="O639" s="12" t="str">
        <f t="shared" ca="1" si="20"/>
        <v>6 ans, 3 mois</v>
      </c>
      <c r="P639" s="4" t="str">
        <f>VLOOKUP(B639,Effectif!B:I,6,0)</f>
        <v>Lise DE WITTE</v>
      </c>
      <c r="Q639" s="4" t="str">
        <f>VLOOKUP(B639,Effectif!B:I,8,0)</f>
        <v>Erreur PDL</v>
      </c>
      <c r="R639" s="4">
        <f>IFERROR(VLOOKUP(C639,Sales!B:G,6,0),"-")</f>
        <v>10</v>
      </c>
      <c r="S639" s="4" t="str">
        <f>IFERROR(VLOOKUP(C639,Recolt!B:H,3,0),"-")</f>
        <v>-</v>
      </c>
      <c r="T639" s="4">
        <f t="shared" si="19"/>
        <v>10</v>
      </c>
    </row>
    <row r="640" spans="1:20" hidden="1" x14ac:dyDescent="0.25">
      <c r="A640" s="4" t="s">
        <v>413</v>
      </c>
      <c r="B640" s="4" t="s">
        <v>553</v>
      </c>
      <c r="C640" s="4">
        <v>1034851209</v>
      </c>
      <c r="D640" s="4" t="s">
        <v>354</v>
      </c>
      <c r="E640" s="4" t="s">
        <v>355</v>
      </c>
      <c r="F640" s="4" t="s">
        <v>439</v>
      </c>
      <c r="G640" s="12">
        <v>45334</v>
      </c>
      <c r="H640" s="4" t="s">
        <v>356</v>
      </c>
      <c r="I640" s="67">
        <v>0.67994212962962997</v>
      </c>
      <c r="J640" s="4" t="s">
        <v>1147</v>
      </c>
      <c r="K640" s="12">
        <v>42788</v>
      </c>
      <c r="L640" s="4" t="s">
        <v>357</v>
      </c>
      <c r="M640" s="4" t="s">
        <v>362</v>
      </c>
      <c r="O640" s="12" t="str">
        <f t="shared" ca="1" si="20"/>
        <v>8 ans, 2 mois</v>
      </c>
      <c r="P640" s="4" t="str">
        <f>VLOOKUP(B640,Effectif!B:I,6,0)</f>
        <v>Lise DE WITTE</v>
      </c>
      <c r="Q640" s="4" t="str">
        <f>VLOOKUP(B640,Effectif!B:I,8,0)</f>
        <v>Erreur PDL</v>
      </c>
      <c r="R640" s="4">
        <f>IFERROR(VLOOKUP(C640,Sales!B:G,6,0),"-")</f>
        <v>168.74</v>
      </c>
      <c r="S640" s="4" t="str">
        <f>IFERROR(VLOOKUP(C640,Recolt!B:H,3,0),"-")</f>
        <v>-</v>
      </c>
      <c r="T640" s="4">
        <f t="shared" si="19"/>
        <v>168.74</v>
      </c>
    </row>
    <row r="641" spans="1:20" hidden="1" x14ac:dyDescent="0.25">
      <c r="A641" s="4" t="s">
        <v>413</v>
      </c>
      <c r="B641" s="4" t="s">
        <v>553</v>
      </c>
      <c r="C641" s="4">
        <v>1034865397</v>
      </c>
      <c r="D641" s="4" t="s">
        <v>354</v>
      </c>
      <c r="E641" s="4" t="s">
        <v>355</v>
      </c>
      <c r="F641" s="4" t="s">
        <v>439</v>
      </c>
      <c r="G641" s="12">
        <v>45335</v>
      </c>
      <c r="H641" s="4" t="s">
        <v>356</v>
      </c>
      <c r="I641" s="67">
        <v>0.43447916666666703</v>
      </c>
      <c r="J641" s="4" t="s">
        <v>1135</v>
      </c>
      <c r="K641" s="12">
        <v>43469</v>
      </c>
      <c r="L641" s="4" t="s">
        <v>366</v>
      </c>
      <c r="M641" s="4" t="s">
        <v>358</v>
      </c>
      <c r="N641" s="4" t="s">
        <v>361</v>
      </c>
      <c r="O641" s="12" t="str">
        <f t="shared" ca="1" si="20"/>
        <v>6 ans, 3 mois</v>
      </c>
      <c r="P641" s="4" t="str">
        <f>VLOOKUP(B641,Effectif!B:I,6,0)</f>
        <v>Lise DE WITTE</v>
      </c>
      <c r="Q641" s="4" t="str">
        <f>VLOOKUP(B641,Effectif!B:I,8,0)</f>
        <v>Erreur PDL</v>
      </c>
      <c r="R641" s="4">
        <f>IFERROR(VLOOKUP(C641,Sales!B:G,6,0),"-")</f>
        <v>19.54</v>
      </c>
      <c r="S641" s="4" t="str">
        <f>IFERROR(VLOOKUP(C641,Recolt!B:H,3,0),"-")</f>
        <v>-</v>
      </c>
      <c r="T641" s="4">
        <f t="shared" si="19"/>
        <v>19.54</v>
      </c>
    </row>
    <row r="642" spans="1:20" hidden="1" x14ac:dyDescent="0.25">
      <c r="A642" s="4" t="s">
        <v>413</v>
      </c>
      <c r="B642" s="4" t="s">
        <v>553</v>
      </c>
      <c r="C642" s="4">
        <v>1034866635</v>
      </c>
      <c r="D642" s="4" t="s">
        <v>354</v>
      </c>
      <c r="E642" s="4" t="s">
        <v>355</v>
      </c>
      <c r="F642" s="4" t="s">
        <v>439</v>
      </c>
      <c r="G642" s="12">
        <v>45336</v>
      </c>
      <c r="H642" s="4" t="s">
        <v>356</v>
      </c>
      <c r="I642" s="67">
        <v>0.71809027777777801</v>
      </c>
      <c r="J642" s="4" t="s">
        <v>1141</v>
      </c>
      <c r="K642" s="12">
        <v>43241</v>
      </c>
      <c r="L642" s="4" t="s">
        <v>366</v>
      </c>
      <c r="M642" s="4" t="s">
        <v>358</v>
      </c>
      <c r="N642" s="4" t="s">
        <v>359</v>
      </c>
      <c r="O642" s="12" t="str">
        <f t="shared" ca="1" si="20"/>
        <v>6 ans, 11 mois</v>
      </c>
      <c r="P642" s="4" t="str">
        <f>VLOOKUP(B642,Effectif!B:I,6,0)</f>
        <v>Lise DE WITTE</v>
      </c>
      <c r="Q642" s="4" t="str">
        <f>VLOOKUP(B642,Effectif!B:I,8,0)</f>
        <v>Erreur PDL</v>
      </c>
      <c r="R642" s="4">
        <f>IFERROR(VLOOKUP(C642,Sales!B:G,6,0),"-")</f>
        <v>29</v>
      </c>
      <c r="S642" s="4" t="str">
        <f>IFERROR(VLOOKUP(C642,Recolt!B:H,3,0),"-")</f>
        <v>-</v>
      </c>
      <c r="T642" s="4">
        <f t="shared" si="19"/>
        <v>29</v>
      </c>
    </row>
    <row r="643" spans="1:20" hidden="1" x14ac:dyDescent="0.25">
      <c r="A643" s="4" t="s">
        <v>413</v>
      </c>
      <c r="B643" s="4" t="s">
        <v>553</v>
      </c>
      <c r="C643" s="4">
        <v>1034849526</v>
      </c>
      <c r="D643" s="4" t="s">
        <v>354</v>
      </c>
      <c r="E643" s="4" t="s">
        <v>355</v>
      </c>
      <c r="F643" s="4" t="s">
        <v>439</v>
      </c>
      <c r="G643" s="12">
        <v>45337</v>
      </c>
      <c r="H643" s="4" t="s">
        <v>356</v>
      </c>
      <c r="I643" s="67">
        <v>0.42812499999999998</v>
      </c>
      <c r="J643" s="4" t="s">
        <v>1147</v>
      </c>
      <c r="K643" s="12">
        <v>43235</v>
      </c>
      <c r="L643" s="4" t="s">
        <v>366</v>
      </c>
      <c r="M643" s="4" t="s">
        <v>362</v>
      </c>
      <c r="O643" s="12" t="str">
        <f t="shared" ca="1" si="20"/>
        <v>6 ans, 11 mois</v>
      </c>
      <c r="P643" s="4" t="str">
        <f>VLOOKUP(B643,Effectif!B:I,6,0)</f>
        <v>Lise DE WITTE</v>
      </c>
      <c r="Q643" s="4" t="str">
        <f>VLOOKUP(B643,Effectif!B:I,8,0)</f>
        <v>Erreur PDL</v>
      </c>
      <c r="R643" s="4">
        <f>IFERROR(VLOOKUP(C643,Sales!B:G,6,0),"-")</f>
        <v>151</v>
      </c>
      <c r="S643" s="4" t="str">
        <f>IFERROR(VLOOKUP(C643,Recolt!B:H,3,0),"-")</f>
        <v>-</v>
      </c>
      <c r="T643" s="4">
        <f t="shared" ref="T643:T706" si="21">IF(R643&gt;0,R643,IF(S643&gt;0,S643,"-"))</f>
        <v>151</v>
      </c>
    </row>
    <row r="644" spans="1:20" hidden="1" x14ac:dyDescent="0.25">
      <c r="A644" s="4" t="s">
        <v>413</v>
      </c>
      <c r="B644" s="4" t="s">
        <v>553</v>
      </c>
      <c r="C644" s="4">
        <v>1034850764</v>
      </c>
      <c r="D644" s="4" t="s">
        <v>354</v>
      </c>
      <c r="E644" s="4" t="s">
        <v>355</v>
      </c>
      <c r="F644" s="4" t="s">
        <v>439</v>
      </c>
      <c r="G644" s="12">
        <v>45338</v>
      </c>
      <c r="H644" s="4" t="s">
        <v>356</v>
      </c>
      <c r="I644" s="67">
        <v>0.67269675925925898</v>
      </c>
      <c r="J644" s="4" t="s">
        <v>1147</v>
      </c>
      <c r="L644" s="4" t="s">
        <v>357</v>
      </c>
      <c r="O644" s="12" t="str">
        <f t="shared" ca="1" si="20"/>
        <v>125 ans, 3 mois</v>
      </c>
      <c r="P644" s="4" t="str">
        <f>VLOOKUP(B644,Effectif!B:I,6,0)</f>
        <v>Lise DE WITTE</v>
      </c>
      <c r="Q644" s="4" t="str">
        <f>VLOOKUP(B644,Effectif!B:I,8,0)</f>
        <v>Erreur PDL</v>
      </c>
      <c r="R644" s="4">
        <f>IFERROR(VLOOKUP(C644,Sales!B:G,6,0),"-")</f>
        <v>190.95</v>
      </c>
      <c r="S644" s="4" t="str">
        <f>IFERROR(VLOOKUP(C644,Recolt!B:H,3,0),"-")</f>
        <v>-</v>
      </c>
      <c r="T644" s="4">
        <f t="shared" si="21"/>
        <v>190.95</v>
      </c>
    </row>
    <row r="645" spans="1:20" hidden="1" x14ac:dyDescent="0.25">
      <c r="A645" s="4" t="s">
        <v>413</v>
      </c>
      <c r="B645" s="4" t="s">
        <v>553</v>
      </c>
      <c r="C645" s="4">
        <v>1034844053</v>
      </c>
      <c r="D645" s="4" t="s">
        <v>354</v>
      </c>
      <c r="E645" s="4" t="s">
        <v>355</v>
      </c>
      <c r="F645" s="4" t="s">
        <v>439</v>
      </c>
      <c r="G645" s="12">
        <v>45339</v>
      </c>
      <c r="H645" s="4" t="s">
        <v>356</v>
      </c>
      <c r="I645" s="67">
        <v>0.40939814814814801</v>
      </c>
      <c r="J645" s="4" t="s">
        <v>1135</v>
      </c>
      <c r="K645" s="12">
        <v>43469</v>
      </c>
      <c r="L645" s="4" t="s">
        <v>366</v>
      </c>
      <c r="M645" s="4" t="s">
        <v>358</v>
      </c>
      <c r="N645" s="4" t="s">
        <v>361</v>
      </c>
      <c r="O645" s="12" t="str">
        <f t="shared" ca="1" si="20"/>
        <v>6 ans, 3 mois</v>
      </c>
      <c r="P645" s="4" t="str">
        <f>VLOOKUP(B645,Effectif!B:I,6,0)</f>
        <v>Lise DE WITTE</v>
      </c>
      <c r="Q645" s="4" t="str">
        <f>VLOOKUP(B645,Effectif!B:I,8,0)</f>
        <v>Erreur PDL</v>
      </c>
      <c r="R645" s="4">
        <f>IFERROR(VLOOKUP(C645,Sales!B:G,6,0),"-")</f>
        <v>158.30000000000001</v>
      </c>
      <c r="S645" s="4" t="str">
        <f>IFERROR(VLOOKUP(C645,Recolt!B:H,3,0),"-")</f>
        <v>-</v>
      </c>
      <c r="T645" s="4">
        <f t="shared" si="21"/>
        <v>158.30000000000001</v>
      </c>
    </row>
    <row r="646" spans="1:20" hidden="1" x14ac:dyDescent="0.25">
      <c r="A646" s="4" t="s">
        <v>413</v>
      </c>
      <c r="B646" s="4" t="s">
        <v>553</v>
      </c>
      <c r="C646" s="4">
        <v>1034861440</v>
      </c>
      <c r="D646" s="4" t="s">
        <v>354</v>
      </c>
      <c r="E646" s="4" t="s">
        <v>355</v>
      </c>
      <c r="F646" s="4" t="s">
        <v>439</v>
      </c>
      <c r="G646" s="12">
        <v>45340</v>
      </c>
      <c r="H646" s="4" t="s">
        <v>356</v>
      </c>
      <c r="I646" s="67">
        <v>0.66060185185185205</v>
      </c>
      <c r="J646" s="4" t="s">
        <v>1134</v>
      </c>
      <c r="K646" s="12">
        <v>43378</v>
      </c>
      <c r="L646" s="4" t="s">
        <v>366</v>
      </c>
      <c r="M646" s="4" t="s">
        <v>358</v>
      </c>
      <c r="N646" s="4" t="s">
        <v>361</v>
      </c>
      <c r="O646" s="12" t="str">
        <f t="shared" ca="1" si="20"/>
        <v>6 ans, 6 mois</v>
      </c>
      <c r="P646" s="4" t="str">
        <f>VLOOKUP(B646,Effectif!B:I,6,0)</f>
        <v>Lise DE WITTE</v>
      </c>
      <c r="Q646" s="4" t="str">
        <f>VLOOKUP(B646,Effectif!B:I,8,0)</f>
        <v>Erreur PDL</v>
      </c>
      <c r="R646" s="4">
        <f>IFERROR(VLOOKUP(C646,Sales!B:G,6,0),"-")</f>
        <v>50</v>
      </c>
      <c r="S646" s="4" t="str">
        <f>IFERROR(VLOOKUP(C646,Recolt!B:H,3,0),"-")</f>
        <v>-</v>
      </c>
      <c r="T646" s="4">
        <f t="shared" si="21"/>
        <v>50</v>
      </c>
    </row>
    <row r="647" spans="1:20" hidden="1" x14ac:dyDescent="0.25">
      <c r="A647" s="4" t="s">
        <v>413</v>
      </c>
      <c r="B647" s="4" t="s">
        <v>553</v>
      </c>
      <c r="C647" s="4">
        <v>1034858150</v>
      </c>
      <c r="D647" s="4" t="s">
        <v>354</v>
      </c>
      <c r="E647" s="4" t="s">
        <v>355</v>
      </c>
      <c r="F647" s="4" t="s">
        <v>439</v>
      </c>
      <c r="G647" s="12">
        <v>45341</v>
      </c>
      <c r="H647" s="4" t="s">
        <v>356</v>
      </c>
      <c r="I647" s="67">
        <v>0.50278935185185203</v>
      </c>
      <c r="J647" s="4" t="s">
        <v>1147</v>
      </c>
      <c r="L647" s="4" t="s">
        <v>366</v>
      </c>
      <c r="O647" s="12" t="str">
        <f t="shared" ca="1" si="20"/>
        <v>125 ans, 3 mois</v>
      </c>
      <c r="P647" s="4" t="str">
        <f>VLOOKUP(B647,Effectif!B:I,6,0)</f>
        <v>Lise DE WITTE</v>
      </c>
      <c r="Q647" s="4" t="str">
        <f>VLOOKUP(B647,Effectif!B:I,8,0)</f>
        <v>Erreur PDL</v>
      </c>
      <c r="R647" s="4">
        <f>IFERROR(VLOOKUP(C647,Sales!B:G,6,0),"-")</f>
        <v>375</v>
      </c>
      <c r="S647" s="4" t="str">
        <f>IFERROR(VLOOKUP(C647,Recolt!B:H,3,0),"-")</f>
        <v>-</v>
      </c>
      <c r="T647" s="4">
        <f t="shared" si="21"/>
        <v>375</v>
      </c>
    </row>
    <row r="648" spans="1:20" hidden="1" x14ac:dyDescent="0.25">
      <c r="A648" s="4" t="s">
        <v>413</v>
      </c>
      <c r="B648" s="4" t="s">
        <v>553</v>
      </c>
      <c r="C648" s="4">
        <v>1034844045</v>
      </c>
      <c r="D648" s="4" t="s">
        <v>354</v>
      </c>
      <c r="E648" s="4" t="s">
        <v>355</v>
      </c>
      <c r="F648" s="4" t="s">
        <v>439</v>
      </c>
      <c r="G648" s="12">
        <v>45342</v>
      </c>
      <c r="H648" s="4" t="s">
        <v>356</v>
      </c>
      <c r="I648" s="67">
        <v>0.61631944444444398</v>
      </c>
      <c r="J648" s="4" t="s">
        <v>1132</v>
      </c>
      <c r="K648" s="12">
        <v>43381</v>
      </c>
      <c r="L648" s="4" t="s">
        <v>366</v>
      </c>
      <c r="M648" s="4" t="s">
        <v>358</v>
      </c>
      <c r="N648" s="4" t="s">
        <v>361</v>
      </c>
      <c r="O648" s="12" t="str">
        <f t="shared" ca="1" si="20"/>
        <v>6 ans, 6 mois</v>
      </c>
      <c r="P648" s="4" t="str">
        <f>VLOOKUP(B648,Effectif!B:I,6,0)</f>
        <v>Lise DE WITTE</v>
      </c>
      <c r="Q648" s="4" t="str">
        <f>VLOOKUP(B648,Effectif!B:I,8,0)</f>
        <v>Erreur PDL</v>
      </c>
      <c r="R648" s="4">
        <f>IFERROR(VLOOKUP(C648,Sales!B:G,6,0),"-")</f>
        <v>50</v>
      </c>
      <c r="S648" s="4" t="str">
        <f>IFERROR(VLOOKUP(C648,Recolt!B:H,3,0),"-")</f>
        <v>-</v>
      </c>
      <c r="T648" s="4">
        <f t="shared" si="21"/>
        <v>50</v>
      </c>
    </row>
    <row r="649" spans="1:20" hidden="1" x14ac:dyDescent="0.25">
      <c r="A649" s="4" t="s">
        <v>413</v>
      </c>
      <c r="B649" s="4" t="s">
        <v>553</v>
      </c>
      <c r="C649" s="4">
        <v>1034847075</v>
      </c>
      <c r="D649" s="4" t="s">
        <v>354</v>
      </c>
      <c r="E649" s="4" t="s">
        <v>355</v>
      </c>
      <c r="F649" s="4" t="s">
        <v>439</v>
      </c>
      <c r="G649" s="12">
        <v>45343</v>
      </c>
      <c r="H649" s="4" t="s">
        <v>356</v>
      </c>
      <c r="I649" s="67">
        <v>0.46603009259259298</v>
      </c>
      <c r="J649" s="4" t="s">
        <v>1133</v>
      </c>
      <c r="K649" s="12">
        <v>43429</v>
      </c>
      <c r="L649" s="4" t="s">
        <v>366</v>
      </c>
      <c r="M649" s="4" t="s">
        <v>358</v>
      </c>
      <c r="N649" s="4" t="s">
        <v>361</v>
      </c>
      <c r="O649" s="12" t="str">
        <f t="shared" ca="1" si="20"/>
        <v>6 ans, 5 mois</v>
      </c>
      <c r="P649" s="4" t="str">
        <f>VLOOKUP(B649,Effectif!B:I,6,0)</f>
        <v>Lise DE WITTE</v>
      </c>
      <c r="Q649" s="4" t="str">
        <f>VLOOKUP(B649,Effectif!B:I,8,0)</f>
        <v>Erreur PDL</v>
      </c>
      <c r="R649" s="4">
        <f>IFERROR(VLOOKUP(C649,Sales!B:G,6,0),"-")</f>
        <v>223</v>
      </c>
      <c r="S649" s="4" t="str">
        <f>IFERROR(VLOOKUP(C649,Recolt!B:H,3,0),"-")</f>
        <v>-</v>
      </c>
      <c r="T649" s="4">
        <f t="shared" si="21"/>
        <v>223</v>
      </c>
    </row>
    <row r="650" spans="1:20" hidden="1" x14ac:dyDescent="0.25">
      <c r="A650" s="4" t="s">
        <v>413</v>
      </c>
      <c r="B650" s="4" t="s">
        <v>553</v>
      </c>
      <c r="C650" s="4">
        <v>1034867248</v>
      </c>
      <c r="D650" s="4" t="s">
        <v>354</v>
      </c>
      <c r="E650" s="4" t="s">
        <v>355</v>
      </c>
      <c r="F650" s="4" t="s">
        <v>439</v>
      </c>
      <c r="G650" s="12">
        <v>45344</v>
      </c>
      <c r="H650" s="4" t="s">
        <v>356</v>
      </c>
      <c r="I650" s="67">
        <v>0.67747685185185202</v>
      </c>
      <c r="J650" s="4" t="s">
        <v>1131</v>
      </c>
      <c r="K650" s="12">
        <v>41635</v>
      </c>
      <c r="L650" s="4" t="s">
        <v>366</v>
      </c>
      <c r="M650" s="4" t="s">
        <v>358</v>
      </c>
      <c r="N650" s="4" t="s">
        <v>361</v>
      </c>
      <c r="O650" s="12" t="str">
        <f t="shared" ca="1" si="20"/>
        <v>11 ans, 4 mois</v>
      </c>
      <c r="P650" s="4" t="str">
        <f>VLOOKUP(B650,Effectif!B:I,6,0)</f>
        <v>Lise DE WITTE</v>
      </c>
      <c r="Q650" s="4" t="str">
        <f>VLOOKUP(B650,Effectif!B:I,8,0)</f>
        <v>Erreur PDL</v>
      </c>
      <c r="R650" s="4">
        <f>IFERROR(VLOOKUP(C650,Sales!B:G,6,0),"-")</f>
        <v>72</v>
      </c>
      <c r="S650" s="4" t="str">
        <f>IFERROR(VLOOKUP(C650,Recolt!B:H,3,0),"-")</f>
        <v>-</v>
      </c>
      <c r="T650" s="4">
        <f t="shared" si="21"/>
        <v>72</v>
      </c>
    </row>
    <row r="651" spans="1:20" hidden="1" x14ac:dyDescent="0.25">
      <c r="A651" s="4" t="s">
        <v>413</v>
      </c>
      <c r="B651" s="4" t="s">
        <v>553</v>
      </c>
      <c r="C651" s="4">
        <v>1034863120</v>
      </c>
      <c r="D651" s="4" t="s">
        <v>354</v>
      </c>
      <c r="E651" s="4" t="s">
        <v>355</v>
      </c>
      <c r="F651" s="4" t="s">
        <v>439</v>
      </c>
      <c r="G651" s="12">
        <v>45345</v>
      </c>
      <c r="H651" s="4" t="s">
        <v>356</v>
      </c>
      <c r="I651" s="67">
        <v>0.517314814814815</v>
      </c>
      <c r="J651" s="4" t="s">
        <v>1133</v>
      </c>
      <c r="K651" s="12">
        <v>43465</v>
      </c>
      <c r="L651" s="4" t="s">
        <v>366</v>
      </c>
      <c r="M651" s="4" t="s">
        <v>358</v>
      </c>
      <c r="N651" s="4" t="s">
        <v>361</v>
      </c>
      <c r="O651" s="12" t="str">
        <f t="shared" ca="1" si="20"/>
        <v>6 ans, 4 mois</v>
      </c>
      <c r="P651" s="4" t="str">
        <f>VLOOKUP(B651,Effectif!B:I,6,0)</f>
        <v>Lise DE WITTE</v>
      </c>
      <c r="Q651" s="4" t="str">
        <f>VLOOKUP(B651,Effectif!B:I,8,0)</f>
        <v>Erreur PDL</v>
      </c>
      <c r="R651" s="4">
        <f>IFERROR(VLOOKUP(C651,Sales!B:G,6,0),"-")</f>
        <v>67</v>
      </c>
      <c r="S651" s="4" t="str">
        <f>IFERROR(VLOOKUP(C651,Recolt!B:H,3,0),"-")</f>
        <v>-</v>
      </c>
      <c r="T651" s="4">
        <f t="shared" si="21"/>
        <v>67</v>
      </c>
    </row>
    <row r="652" spans="1:20" hidden="1" x14ac:dyDescent="0.25">
      <c r="A652" s="4" t="s">
        <v>413</v>
      </c>
      <c r="B652" s="4" t="s">
        <v>553</v>
      </c>
      <c r="C652" s="4">
        <v>1034854200</v>
      </c>
      <c r="D652" s="4" t="s">
        <v>354</v>
      </c>
      <c r="E652" s="4" t="s">
        <v>355</v>
      </c>
      <c r="F652" s="4" t="s">
        <v>439</v>
      </c>
      <c r="G652" s="12">
        <v>45346</v>
      </c>
      <c r="H652" s="4" t="s">
        <v>356</v>
      </c>
      <c r="I652" s="67">
        <v>0.58579861111111098</v>
      </c>
      <c r="J652" s="4" t="s">
        <v>1133</v>
      </c>
      <c r="K652" s="12">
        <v>43370</v>
      </c>
      <c r="L652" s="4" t="s">
        <v>366</v>
      </c>
      <c r="M652" s="4" t="s">
        <v>358</v>
      </c>
      <c r="N652" s="4" t="s">
        <v>361</v>
      </c>
      <c r="O652" s="12" t="str">
        <f t="shared" ca="1" si="20"/>
        <v>6 ans, 7 mois</v>
      </c>
      <c r="P652" s="4" t="str">
        <f>VLOOKUP(B652,Effectif!B:I,6,0)</f>
        <v>Lise DE WITTE</v>
      </c>
      <c r="Q652" s="4" t="str">
        <f>VLOOKUP(B652,Effectif!B:I,8,0)</f>
        <v>Erreur PDL</v>
      </c>
      <c r="R652" s="4">
        <f>IFERROR(VLOOKUP(C652,Sales!B:G,6,0),"-")</f>
        <v>78.180000000000007</v>
      </c>
      <c r="S652" s="4" t="str">
        <f>IFERROR(VLOOKUP(C652,Recolt!B:H,3,0),"-")</f>
        <v>-</v>
      </c>
      <c r="T652" s="4">
        <f t="shared" si="21"/>
        <v>78.180000000000007</v>
      </c>
    </row>
    <row r="653" spans="1:20" hidden="1" x14ac:dyDescent="0.25">
      <c r="A653" s="4" t="s">
        <v>413</v>
      </c>
      <c r="B653" s="4" t="s">
        <v>553</v>
      </c>
      <c r="C653" s="4">
        <v>1034864398</v>
      </c>
      <c r="D653" s="4" t="s">
        <v>354</v>
      </c>
      <c r="E653" s="4" t="s">
        <v>355</v>
      </c>
      <c r="F653" s="4" t="s">
        <v>439</v>
      </c>
      <c r="G653" s="12">
        <v>45347</v>
      </c>
      <c r="H653" s="4" t="s">
        <v>356</v>
      </c>
      <c r="I653" s="67">
        <v>0.53065972222222202</v>
      </c>
      <c r="J653" s="4" t="s">
        <v>1133</v>
      </c>
      <c r="K653" s="12">
        <v>43370</v>
      </c>
      <c r="L653" s="4" t="s">
        <v>366</v>
      </c>
      <c r="M653" s="4" t="s">
        <v>358</v>
      </c>
      <c r="N653" s="4" t="s">
        <v>361</v>
      </c>
      <c r="O653" s="12" t="str">
        <f t="shared" ca="1" si="20"/>
        <v>6 ans, 7 mois</v>
      </c>
      <c r="P653" s="4" t="str">
        <f>VLOOKUP(B653,Effectif!B:I,6,0)</f>
        <v>Lise DE WITTE</v>
      </c>
      <c r="Q653" s="4" t="str">
        <f>VLOOKUP(B653,Effectif!B:I,8,0)</f>
        <v>Erreur PDL</v>
      </c>
      <c r="R653" s="4">
        <f>IFERROR(VLOOKUP(C653,Sales!B:G,6,0),"-")</f>
        <v>100</v>
      </c>
      <c r="S653" s="4" t="str">
        <f>IFERROR(VLOOKUP(C653,Recolt!B:H,3,0),"-")</f>
        <v>-</v>
      </c>
      <c r="T653" s="4">
        <f t="shared" si="21"/>
        <v>100</v>
      </c>
    </row>
    <row r="654" spans="1:20" hidden="1" x14ac:dyDescent="0.25">
      <c r="A654" s="4" t="s">
        <v>413</v>
      </c>
      <c r="B654" s="4" t="s">
        <v>553</v>
      </c>
      <c r="C654" s="4">
        <v>1034863557</v>
      </c>
      <c r="D654" s="4" t="s">
        <v>354</v>
      </c>
      <c r="E654" s="4" t="s">
        <v>355</v>
      </c>
      <c r="F654" s="4" t="s">
        <v>439</v>
      </c>
      <c r="G654" s="12">
        <v>45348</v>
      </c>
      <c r="H654" s="4" t="s">
        <v>356</v>
      </c>
      <c r="I654" s="67">
        <v>0.60309027777777802</v>
      </c>
      <c r="J654" s="4" t="s">
        <v>1147</v>
      </c>
      <c r="K654" s="12">
        <v>43389</v>
      </c>
      <c r="L654" s="4" t="s">
        <v>366</v>
      </c>
      <c r="M654" s="4" t="s">
        <v>362</v>
      </c>
      <c r="O654" s="12" t="str">
        <f t="shared" ca="1" si="20"/>
        <v>6 ans, 6 mois</v>
      </c>
      <c r="P654" s="4" t="str">
        <f>VLOOKUP(B654,Effectif!B:I,6,0)</f>
        <v>Lise DE WITTE</v>
      </c>
      <c r="Q654" s="4" t="str">
        <f>VLOOKUP(B654,Effectif!B:I,8,0)</f>
        <v>Erreur PDL</v>
      </c>
      <c r="R654" s="4">
        <f>IFERROR(VLOOKUP(C654,Sales!B:G,6,0),"-")</f>
        <v>15</v>
      </c>
      <c r="S654" s="4" t="str">
        <f>IFERROR(VLOOKUP(C654,Recolt!B:H,3,0),"-")</f>
        <v>-</v>
      </c>
      <c r="T654" s="4">
        <f t="shared" si="21"/>
        <v>15</v>
      </c>
    </row>
    <row r="655" spans="1:20" hidden="1" x14ac:dyDescent="0.25">
      <c r="A655" s="4" t="s">
        <v>413</v>
      </c>
      <c r="B655" s="4" t="s">
        <v>553</v>
      </c>
      <c r="C655" s="4">
        <v>1034852356</v>
      </c>
      <c r="D655" s="4" t="s">
        <v>354</v>
      </c>
      <c r="E655" s="4" t="s">
        <v>355</v>
      </c>
      <c r="F655" s="4" t="s">
        <v>439</v>
      </c>
      <c r="G655" s="12">
        <v>45349</v>
      </c>
      <c r="H655" s="4" t="s">
        <v>356</v>
      </c>
      <c r="I655" s="67">
        <v>0.58994212962963</v>
      </c>
      <c r="J655" s="4" t="s">
        <v>1147</v>
      </c>
      <c r="K655" s="12">
        <v>43353</v>
      </c>
      <c r="L655" s="4" t="s">
        <v>366</v>
      </c>
      <c r="M655" s="4" t="s">
        <v>362</v>
      </c>
      <c r="O655" s="12" t="str">
        <f t="shared" ca="1" si="20"/>
        <v>6 ans, 7 mois</v>
      </c>
      <c r="P655" s="4" t="str">
        <f>VLOOKUP(B655,Effectif!B:I,6,0)</f>
        <v>Lise DE WITTE</v>
      </c>
      <c r="Q655" s="4" t="str">
        <f>VLOOKUP(B655,Effectif!B:I,8,0)</f>
        <v>Erreur PDL</v>
      </c>
      <c r="R655" s="4">
        <f>IFERROR(VLOOKUP(C655,Sales!B:G,6,0),"-")</f>
        <v>73.14</v>
      </c>
      <c r="S655" s="4" t="str">
        <f>IFERROR(VLOOKUP(C655,Recolt!B:H,3,0),"-")</f>
        <v>-</v>
      </c>
      <c r="T655" s="4">
        <f t="shared" si="21"/>
        <v>73.14</v>
      </c>
    </row>
    <row r="656" spans="1:20" hidden="1" x14ac:dyDescent="0.25">
      <c r="A656" s="4" t="s">
        <v>413</v>
      </c>
      <c r="B656" s="4" t="s">
        <v>553</v>
      </c>
      <c r="C656" s="4">
        <v>1034866768</v>
      </c>
      <c r="D656" s="4" t="s">
        <v>354</v>
      </c>
      <c r="E656" s="4" t="s">
        <v>355</v>
      </c>
      <c r="F656" s="4" t="s">
        <v>439</v>
      </c>
      <c r="G656" s="12">
        <v>45350</v>
      </c>
      <c r="H656" s="4" t="s">
        <v>356</v>
      </c>
      <c r="I656" s="67">
        <v>0.52917824074074105</v>
      </c>
      <c r="J656" s="4" t="s">
        <v>1133</v>
      </c>
      <c r="K656" s="12">
        <v>43392</v>
      </c>
      <c r="L656" s="4" t="s">
        <v>366</v>
      </c>
      <c r="M656" s="4" t="s">
        <v>358</v>
      </c>
      <c r="N656" s="4" t="s">
        <v>361</v>
      </c>
      <c r="O656" s="12" t="str">
        <f t="shared" ca="1" si="20"/>
        <v>6 ans, 6 mois</v>
      </c>
      <c r="P656" s="4" t="str">
        <f>VLOOKUP(B656,Effectif!B:I,6,0)</f>
        <v>Lise DE WITTE</v>
      </c>
      <c r="Q656" s="4" t="str">
        <f>VLOOKUP(B656,Effectif!B:I,8,0)</f>
        <v>Erreur PDL</v>
      </c>
      <c r="R656" s="4">
        <f>IFERROR(VLOOKUP(C656,Sales!B:G,6,0),"-")</f>
        <v>50.18</v>
      </c>
      <c r="S656" s="4" t="str">
        <f>IFERROR(VLOOKUP(C656,Recolt!B:H,3,0),"-")</f>
        <v>-</v>
      </c>
      <c r="T656" s="4">
        <f t="shared" si="21"/>
        <v>50.18</v>
      </c>
    </row>
    <row r="657" spans="1:20" hidden="1" x14ac:dyDescent="0.25">
      <c r="A657" s="4" t="s">
        <v>413</v>
      </c>
      <c r="B657" s="4" t="s">
        <v>553</v>
      </c>
      <c r="C657" s="4">
        <v>1034846413</v>
      </c>
      <c r="D657" s="4" t="s">
        <v>354</v>
      </c>
      <c r="E657" s="4" t="s">
        <v>355</v>
      </c>
      <c r="F657" s="4" t="s">
        <v>439</v>
      </c>
      <c r="G657" s="12">
        <v>45352</v>
      </c>
      <c r="H657" s="4" t="s">
        <v>356</v>
      </c>
      <c r="I657" s="67">
        <v>0.50479166666666697</v>
      </c>
      <c r="J657" s="4" t="s">
        <v>1147</v>
      </c>
      <c r="L657" s="4" t="s">
        <v>366</v>
      </c>
      <c r="O657" s="12" t="str">
        <f t="shared" ca="1" si="20"/>
        <v>125 ans, 3 mois</v>
      </c>
      <c r="P657" s="4" t="str">
        <f>VLOOKUP(B657,Effectif!B:I,6,0)</f>
        <v>Lise DE WITTE</v>
      </c>
      <c r="Q657" s="4" t="str">
        <f>VLOOKUP(B657,Effectif!B:I,8,0)</f>
        <v>Erreur PDL</v>
      </c>
      <c r="R657" s="4">
        <f>IFERROR(VLOOKUP(C657,Sales!B:G,6,0),"-")</f>
        <v>144</v>
      </c>
      <c r="S657" s="4" t="str">
        <f>IFERROR(VLOOKUP(C657,Recolt!B:H,3,0),"-")</f>
        <v>-</v>
      </c>
      <c r="T657" s="4">
        <f t="shared" si="21"/>
        <v>144</v>
      </c>
    </row>
    <row r="658" spans="1:20" hidden="1" x14ac:dyDescent="0.25">
      <c r="A658" s="4" t="s">
        <v>413</v>
      </c>
      <c r="B658" s="4" t="s">
        <v>553</v>
      </c>
      <c r="C658" s="4">
        <v>1034865553</v>
      </c>
      <c r="D658" s="4" t="s">
        <v>354</v>
      </c>
      <c r="E658" s="4" t="s">
        <v>355</v>
      </c>
      <c r="F658" s="4" t="s">
        <v>439</v>
      </c>
      <c r="G658" s="12">
        <v>45353</v>
      </c>
      <c r="H658" s="4" t="s">
        <v>356</v>
      </c>
      <c r="I658" s="67">
        <v>0.40118055555555598</v>
      </c>
      <c r="J658" s="4" t="s">
        <v>1147</v>
      </c>
      <c r="L658" s="4" t="s">
        <v>366</v>
      </c>
      <c r="O658" s="12" t="str">
        <f t="shared" ca="1" si="20"/>
        <v>125 ans, 3 mois</v>
      </c>
      <c r="P658" s="4" t="str">
        <f>VLOOKUP(B658,Effectif!B:I,6,0)</f>
        <v>Lise DE WITTE</v>
      </c>
      <c r="Q658" s="4" t="str">
        <f>VLOOKUP(B658,Effectif!B:I,8,0)</f>
        <v>Erreur PDL</v>
      </c>
      <c r="R658" s="4">
        <f>IFERROR(VLOOKUP(C658,Sales!B:G,6,0),"-")</f>
        <v>5</v>
      </c>
      <c r="S658" s="4" t="str">
        <f>IFERROR(VLOOKUP(C658,Recolt!B:H,3,0),"-")</f>
        <v>-</v>
      </c>
      <c r="T658" s="4">
        <f t="shared" si="21"/>
        <v>5</v>
      </c>
    </row>
    <row r="659" spans="1:20" hidden="1" x14ac:dyDescent="0.25">
      <c r="A659" s="4" t="s">
        <v>413</v>
      </c>
      <c r="B659" s="4" t="s">
        <v>553</v>
      </c>
      <c r="C659" s="4">
        <v>1034847097</v>
      </c>
      <c r="D659" s="4" t="s">
        <v>354</v>
      </c>
      <c r="E659" s="4" t="s">
        <v>355</v>
      </c>
      <c r="F659" s="4" t="s">
        <v>439</v>
      </c>
      <c r="G659" s="12">
        <v>45354</v>
      </c>
      <c r="H659" s="4" t="s">
        <v>356</v>
      </c>
      <c r="I659" s="67">
        <v>0.69618055555555503</v>
      </c>
      <c r="J659" s="4" t="s">
        <v>1141</v>
      </c>
      <c r="K659" s="12">
        <v>43241</v>
      </c>
      <c r="L659" s="4" t="s">
        <v>366</v>
      </c>
      <c r="M659" s="4" t="s">
        <v>358</v>
      </c>
      <c r="N659" s="4" t="s">
        <v>359</v>
      </c>
      <c r="O659" s="12" t="str">
        <f t="shared" ca="1" si="20"/>
        <v>6 ans, 11 mois</v>
      </c>
      <c r="P659" s="4" t="str">
        <f>VLOOKUP(B659,Effectif!B:I,6,0)</f>
        <v>Lise DE WITTE</v>
      </c>
      <c r="Q659" s="4" t="str">
        <f>VLOOKUP(B659,Effectif!B:I,8,0)</f>
        <v>Erreur PDL</v>
      </c>
      <c r="R659" s="4">
        <f>IFERROR(VLOOKUP(C659,Sales!B:G,6,0),"-")</f>
        <v>100</v>
      </c>
      <c r="S659" s="4" t="str">
        <f>IFERROR(VLOOKUP(C659,Recolt!B:H,3,0),"-")</f>
        <v>-</v>
      </c>
      <c r="T659" s="4">
        <f t="shared" si="21"/>
        <v>100</v>
      </c>
    </row>
    <row r="660" spans="1:20" hidden="1" x14ac:dyDescent="0.25">
      <c r="A660" s="4" t="s">
        <v>413</v>
      </c>
      <c r="B660" s="4" t="s">
        <v>553</v>
      </c>
      <c r="C660" s="4">
        <v>1034846431</v>
      </c>
      <c r="D660" s="4" t="s">
        <v>354</v>
      </c>
      <c r="E660" s="4" t="s">
        <v>355</v>
      </c>
      <c r="F660" s="4" t="s">
        <v>439</v>
      </c>
      <c r="G660" s="12">
        <v>45355</v>
      </c>
      <c r="H660" s="4" t="s">
        <v>356</v>
      </c>
      <c r="I660" s="67">
        <v>0.40645833333333298</v>
      </c>
      <c r="J660" s="4" t="s">
        <v>1133</v>
      </c>
      <c r="K660" s="12">
        <v>43429</v>
      </c>
      <c r="L660" s="4" t="s">
        <v>366</v>
      </c>
      <c r="M660" s="4" t="s">
        <v>358</v>
      </c>
      <c r="N660" s="4" t="s">
        <v>361</v>
      </c>
      <c r="O660" s="12" t="str">
        <f t="shared" ca="1" si="20"/>
        <v>6 ans, 5 mois</v>
      </c>
      <c r="P660" s="4" t="str">
        <f>VLOOKUP(B660,Effectif!B:I,6,0)</f>
        <v>Lise DE WITTE</v>
      </c>
      <c r="Q660" s="4" t="str">
        <f>VLOOKUP(B660,Effectif!B:I,8,0)</f>
        <v>Erreur PDL</v>
      </c>
      <c r="R660" s="4">
        <f>IFERROR(VLOOKUP(C660,Sales!B:G,6,0),"-")</f>
        <v>20.95</v>
      </c>
      <c r="S660" s="4" t="str">
        <f>IFERROR(VLOOKUP(C660,Recolt!B:H,3,0),"-")</f>
        <v>-</v>
      </c>
      <c r="T660" s="4">
        <f t="shared" si="21"/>
        <v>20.95</v>
      </c>
    </row>
    <row r="661" spans="1:20" hidden="1" x14ac:dyDescent="0.25">
      <c r="A661" s="4" t="s">
        <v>413</v>
      </c>
      <c r="B661" s="4" t="s">
        <v>553</v>
      </c>
      <c r="C661" s="4">
        <v>1034864586</v>
      </c>
      <c r="D661" s="4" t="s">
        <v>354</v>
      </c>
      <c r="E661" s="4" t="s">
        <v>355</v>
      </c>
      <c r="F661" s="4" t="s">
        <v>439</v>
      </c>
      <c r="G661" s="12">
        <v>45356</v>
      </c>
      <c r="H661" s="4" t="s">
        <v>356</v>
      </c>
      <c r="I661" s="67">
        <v>0.67550925925925898</v>
      </c>
      <c r="J661" s="4" t="s">
        <v>1131</v>
      </c>
      <c r="K661" s="12">
        <v>41635</v>
      </c>
      <c r="L661" s="4" t="s">
        <v>366</v>
      </c>
      <c r="M661" s="4" t="s">
        <v>358</v>
      </c>
      <c r="N661" s="4" t="s">
        <v>361</v>
      </c>
      <c r="O661" s="12" t="str">
        <f t="shared" ca="1" si="20"/>
        <v>11 ans, 4 mois</v>
      </c>
      <c r="P661" s="4" t="str">
        <f>VLOOKUP(B661,Effectif!B:I,6,0)</f>
        <v>Lise DE WITTE</v>
      </c>
      <c r="Q661" s="4" t="str">
        <f>VLOOKUP(B661,Effectif!B:I,8,0)</f>
        <v>Erreur PDL</v>
      </c>
      <c r="R661" s="4">
        <f>IFERROR(VLOOKUP(C661,Sales!B:G,6,0),"-")</f>
        <v>336</v>
      </c>
      <c r="S661" s="4" t="str">
        <f>IFERROR(VLOOKUP(C661,Recolt!B:H,3,0),"-")</f>
        <v>-</v>
      </c>
      <c r="T661" s="4">
        <f t="shared" si="21"/>
        <v>336</v>
      </c>
    </row>
    <row r="662" spans="1:20" hidden="1" x14ac:dyDescent="0.25">
      <c r="A662" s="4" t="s">
        <v>413</v>
      </c>
      <c r="B662" s="4" t="s">
        <v>553</v>
      </c>
      <c r="C662" s="4">
        <v>1034845415</v>
      </c>
      <c r="D662" s="4" t="s">
        <v>354</v>
      </c>
      <c r="E662" s="4" t="s">
        <v>355</v>
      </c>
      <c r="F662" s="4" t="s">
        <v>439</v>
      </c>
      <c r="G662" s="12">
        <v>45357</v>
      </c>
      <c r="H662" s="4" t="s">
        <v>356</v>
      </c>
      <c r="I662" s="67">
        <v>0.75116898148148203</v>
      </c>
      <c r="J662" s="4" t="s">
        <v>1135</v>
      </c>
      <c r="K662" s="12">
        <v>43070</v>
      </c>
      <c r="L662" s="4" t="s">
        <v>366</v>
      </c>
      <c r="M662" s="4" t="s">
        <v>358</v>
      </c>
      <c r="N662" s="4" t="s">
        <v>361</v>
      </c>
      <c r="O662" s="12" t="str">
        <f t="shared" ca="1" si="20"/>
        <v>7 ans, 4 mois</v>
      </c>
      <c r="P662" s="4" t="str">
        <f>VLOOKUP(B662,Effectif!B:I,6,0)</f>
        <v>Lise DE WITTE</v>
      </c>
      <c r="Q662" s="4" t="str">
        <f>VLOOKUP(B662,Effectif!B:I,8,0)</f>
        <v>Erreur PDL</v>
      </c>
      <c r="R662" s="4">
        <f>IFERROR(VLOOKUP(C662,Sales!B:G,6,0),"-")</f>
        <v>40</v>
      </c>
      <c r="S662" s="4" t="str">
        <f>IFERROR(VLOOKUP(C662,Recolt!B:H,3,0),"-")</f>
        <v>-</v>
      </c>
      <c r="T662" s="4">
        <f t="shared" si="21"/>
        <v>40</v>
      </c>
    </row>
    <row r="663" spans="1:20" hidden="1" x14ac:dyDescent="0.25">
      <c r="A663" s="4" t="s">
        <v>413</v>
      </c>
      <c r="B663" s="4" t="s">
        <v>540</v>
      </c>
      <c r="C663" s="4">
        <v>1034866572</v>
      </c>
      <c r="D663" s="4" t="s">
        <v>354</v>
      </c>
      <c r="E663" s="4" t="s">
        <v>355</v>
      </c>
      <c r="F663" s="4" t="s">
        <v>439</v>
      </c>
      <c r="G663" s="12">
        <v>45358</v>
      </c>
      <c r="H663" s="4" t="s">
        <v>356</v>
      </c>
      <c r="I663" s="67">
        <v>0.41722222222222199</v>
      </c>
      <c r="J663" s="4" t="s">
        <v>1144</v>
      </c>
      <c r="K663" s="12">
        <v>42594</v>
      </c>
      <c r="L663" s="4" t="s">
        <v>366</v>
      </c>
      <c r="M663" s="4" t="s">
        <v>358</v>
      </c>
      <c r="N663" s="4" t="s">
        <v>361</v>
      </c>
      <c r="O663" s="12" t="str">
        <f t="shared" ca="1" si="20"/>
        <v>8 ans, 8 mois</v>
      </c>
      <c r="P663" s="4" t="str">
        <f>VLOOKUP(B663,Effectif!B:I,6,0)</f>
        <v>Lise DE WITTE</v>
      </c>
      <c r="Q663" s="4" t="str">
        <f>VLOOKUP(B663,Effectif!B:I,8,0)</f>
        <v>Erreur PDL</v>
      </c>
      <c r="R663" s="4">
        <f>IFERROR(VLOOKUP(C663,Sales!B:G,6,0),"-")</f>
        <v>20</v>
      </c>
      <c r="S663" s="4" t="str">
        <f>IFERROR(VLOOKUP(C663,Recolt!B:H,3,0),"-")</f>
        <v>-</v>
      </c>
      <c r="T663" s="4">
        <f t="shared" si="21"/>
        <v>20</v>
      </c>
    </row>
    <row r="664" spans="1:20" hidden="1" x14ac:dyDescent="0.25">
      <c r="A664" s="4" t="s">
        <v>413</v>
      </c>
      <c r="B664" s="4" t="s">
        <v>540</v>
      </c>
      <c r="C664" s="4">
        <v>1034864744</v>
      </c>
      <c r="D664" s="4" t="s">
        <v>354</v>
      </c>
      <c r="E664" s="4" t="s">
        <v>355</v>
      </c>
      <c r="F664" s="4" t="s">
        <v>439</v>
      </c>
      <c r="G664" s="12">
        <v>45359</v>
      </c>
      <c r="H664" s="4" t="s">
        <v>356</v>
      </c>
      <c r="I664" s="67">
        <v>0.73421296296296301</v>
      </c>
      <c r="J664" s="4" t="s">
        <v>1147</v>
      </c>
      <c r="L664" s="4" t="s">
        <v>366</v>
      </c>
      <c r="O664" s="12" t="str">
        <f t="shared" ca="1" si="20"/>
        <v>125 ans, 3 mois</v>
      </c>
      <c r="P664" s="4" t="str">
        <f>VLOOKUP(B664,Effectif!B:I,6,0)</f>
        <v>Lise DE WITTE</v>
      </c>
      <c r="Q664" s="4" t="str">
        <f>VLOOKUP(B664,Effectif!B:I,8,0)</f>
        <v>Erreur PDL</v>
      </c>
      <c r="R664" s="4">
        <f>IFERROR(VLOOKUP(C664,Sales!B:G,6,0),"-")</f>
        <v>45</v>
      </c>
      <c r="S664" s="4" t="str">
        <f>IFERROR(VLOOKUP(C664,Recolt!B:H,3,0),"-")</f>
        <v>-</v>
      </c>
      <c r="T664" s="4">
        <f t="shared" si="21"/>
        <v>45</v>
      </c>
    </row>
    <row r="665" spans="1:20" hidden="1" x14ac:dyDescent="0.25">
      <c r="A665" s="4" t="s">
        <v>413</v>
      </c>
      <c r="B665" s="4" t="s">
        <v>540</v>
      </c>
      <c r="C665" s="4">
        <v>1034867008</v>
      </c>
      <c r="D665" s="4" t="s">
        <v>354</v>
      </c>
      <c r="E665" s="4" t="s">
        <v>355</v>
      </c>
      <c r="F665" s="4" t="s">
        <v>439</v>
      </c>
      <c r="G665" s="12">
        <v>45360</v>
      </c>
      <c r="H665" s="4" t="s">
        <v>356</v>
      </c>
      <c r="I665" s="67">
        <v>0.68254629629629604</v>
      </c>
      <c r="J665" s="4" t="s">
        <v>1147</v>
      </c>
      <c r="K665" s="12">
        <v>42069</v>
      </c>
      <c r="L665" s="4" t="s">
        <v>366</v>
      </c>
      <c r="M665" s="4" t="s">
        <v>362</v>
      </c>
      <c r="O665" s="12" t="str">
        <f t="shared" ca="1" si="20"/>
        <v>10 ans, 1 mois</v>
      </c>
      <c r="P665" s="4" t="str">
        <f>VLOOKUP(B665,Effectif!B:I,6,0)</f>
        <v>Lise DE WITTE</v>
      </c>
      <c r="Q665" s="4" t="str">
        <f>VLOOKUP(B665,Effectif!B:I,8,0)</f>
        <v>Erreur PDL</v>
      </c>
      <c r="R665" s="4">
        <f>IFERROR(VLOOKUP(C665,Sales!B:G,6,0),"-")</f>
        <v>52.59</v>
      </c>
      <c r="S665" s="4" t="str">
        <f>IFERROR(VLOOKUP(C665,Recolt!B:H,3,0),"-")</f>
        <v>-</v>
      </c>
      <c r="T665" s="4">
        <f t="shared" si="21"/>
        <v>52.59</v>
      </c>
    </row>
    <row r="666" spans="1:20" hidden="1" x14ac:dyDescent="0.25">
      <c r="A666" s="4" t="s">
        <v>413</v>
      </c>
      <c r="B666" s="4" t="s">
        <v>540</v>
      </c>
      <c r="C666" s="4">
        <v>1034867085</v>
      </c>
      <c r="D666" s="4" t="s">
        <v>354</v>
      </c>
      <c r="E666" s="4" t="s">
        <v>355</v>
      </c>
      <c r="F666" s="4" t="s">
        <v>439</v>
      </c>
      <c r="G666" s="12">
        <v>45361</v>
      </c>
      <c r="H666" s="4" t="s">
        <v>356</v>
      </c>
      <c r="I666" s="67">
        <v>0.73728009259259297</v>
      </c>
      <c r="J666" s="4" t="s">
        <v>1135</v>
      </c>
      <c r="K666" s="12">
        <v>42814</v>
      </c>
      <c r="L666" s="4" t="s">
        <v>366</v>
      </c>
      <c r="M666" s="4" t="s">
        <v>358</v>
      </c>
      <c r="N666" s="4" t="s">
        <v>361</v>
      </c>
      <c r="O666" s="12" t="str">
        <f t="shared" ca="1" si="20"/>
        <v>8 ans, 1 mois</v>
      </c>
      <c r="P666" s="4" t="str">
        <f>VLOOKUP(B666,Effectif!B:I,6,0)</f>
        <v>Lise DE WITTE</v>
      </c>
      <c r="Q666" s="4" t="str">
        <f>VLOOKUP(B666,Effectif!B:I,8,0)</f>
        <v>Erreur PDL</v>
      </c>
      <c r="R666" s="4">
        <f>IFERROR(VLOOKUP(C666,Sales!B:G,6,0),"-")</f>
        <v>50</v>
      </c>
      <c r="S666" s="4" t="str">
        <f>IFERROR(VLOOKUP(C666,Recolt!B:H,3,0),"-")</f>
        <v>-</v>
      </c>
      <c r="T666" s="4">
        <f t="shared" si="21"/>
        <v>50</v>
      </c>
    </row>
    <row r="667" spans="1:20" hidden="1" x14ac:dyDescent="0.25">
      <c r="A667" s="4" t="s">
        <v>413</v>
      </c>
      <c r="B667" s="4" t="s">
        <v>540</v>
      </c>
      <c r="C667" s="4">
        <v>1034849959</v>
      </c>
      <c r="D667" s="4" t="s">
        <v>354</v>
      </c>
      <c r="E667" s="4" t="s">
        <v>355</v>
      </c>
      <c r="F667" s="4" t="s">
        <v>439</v>
      </c>
      <c r="G667" s="12">
        <v>45362</v>
      </c>
      <c r="H667" s="4" t="s">
        <v>356</v>
      </c>
      <c r="I667" s="67">
        <v>0.47888888888888897</v>
      </c>
      <c r="J667" s="4" t="s">
        <v>1133</v>
      </c>
      <c r="K667" s="12">
        <v>43164</v>
      </c>
      <c r="L667" s="4" t="s">
        <v>366</v>
      </c>
      <c r="M667" s="4" t="s">
        <v>358</v>
      </c>
      <c r="N667" s="4" t="s">
        <v>384</v>
      </c>
      <c r="O667" s="12" t="str">
        <f t="shared" ca="1" si="20"/>
        <v>7 ans, 1 mois</v>
      </c>
      <c r="P667" s="4" t="str">
        <f>VLOOKUP(B667,Effectif!B:I,6,0)</f>
        <v>Lise DE WITTE</v>
      </c>
      <c r="Q667" s="4" t="str">
        <f>VLOOKUP(B667,Effectif!B:I,8,0)</f>
        <v>Erreur PDL</v>
      </c>
      <c r="R667" s="4">
        <f>IFERROR(VLOOKUP(C667,Sales!B:G,6,0),"-")</f>
        <v>78.23</v>
      </c>
      <c r="S667" s="4" t="str">
        <f>IFERROR(VLOOKUP(C667,Recolt!B:H,3,0),"-")</f>
        <v>-</v>
      </c>
      <c r="T667" s="4">
        <f t="shared" si="21"/>
        <v>78.23</v>
      </c>
    </row>
    <row r="668" spans="1:20" hidden="1" x14ac:dyDescent="0.25">
      <c r="A668" s="4" t="s">
        <v>413</v>
      </c>
      <c r="B668" s="4" t="s">
        <v>540</v>
      </c>
      <c r="C668" s="4">
        <v>1034849185</v>
      </c>
      <c r="D668" s="4" t="s">
        <v>354</v>
      </c>
      <c r="E668" s="4" t="s">
        <v>355</v>
      </c>
      <c r="F668" s="4" t="s">
        <v>439</v>
      </c>
      <c r="G668" s="12">
        <v>45363</v>
      </c>
      <c r="H668" s="4" t="s">
        <v>356</v>
      </c>
      <c r="I668" s="67">
        <v>0.38574074074074099</v>
      </c>
      <c r="J668" s="4" t="s">
        <v>1133</v>
      </c>
      <c r="K668" s="12">
        <v>42572</v>
      </c>
      <c r="L668" s="4" t="s">
        <v>366</v>
      </c>
      <c r="M668" s="4" t="s">
        <v>358</v>
      </c>
      <c r="N668" s="4" t="s">
        <v>361</v>
      </c>
      <c r="O668" s="12" t="str">
        <f t="shared" ca="1" si="20"/>
        <v>8 ans, 9 mois</v>
      </c>
      <c r="P668" s="4" t="str">
        <f>VLOOKUP(B668,Effectif!B:I,6,0)</f>
        <v>Lise DE WITTE</v>
      </c>
      <c r="Q668" s="4" t="str">
        <f>VLOOKUP(B668,Effectif!B:I,8,0)</f>
        <v>Erreur PDL</v>
      </c>
      <c r="R668" s="4">
        <f>IFERROR(VLOOKUP(C668,Sales!B:G,6,0),"-")</f>
        <v>60</v>
      </c>
      <c r="S668" s="4" t="str">
        <f>IFERROR(VLOOKUP(C668,Recolt!B:H,3,0),"-")</f>
        <v>-</v>
      </c>
      <c r="T668" s="4">
        <f t="shared" si="21"/>
        <v>60</v>
      </c>
    </row>
    <row r="669" spans="1:20" hidden="1" x14ac:dyDescent="0.25">
      <c r="A669" s="4" t="s">
        <v>413</v>
      </c>
      <c r="B669" s="4" t="s">
        <v>540</v>
      </c>
      <c r="C669" s="4">
        <v>1034866850</v>
      </c>
      <c r="D669" s="4" t="s">
        <v>354</v>
      </c>
      <c r="E669" s="4" t="s">
        <v>355</v>
      </c>
      <c r="F669" s="4" t="s">
        <v>439</v>
      </c>
      <c r="G669" s="12">
        <v>45364</v>
      </c>
      <c r="H669" s="4" t="s">
        <v>356</v>
      </c>
      <c r="I669" s="67">
        <v>0.66396990740740702</v>
      </c>
      <c r="J669" s="4" t="s">
        <v>1147</v>
      </c>
      <c r="L669" s="4" t="s">
        <v>366</v>
      </c>
      <c r="O669" s="12" t="str">
        <f t="shared" ca="1" si="20"/>
        <v>125 ans, 3 mois</v>
      </c>
      <c r="P669" s="4" t="str">
        <f>VLOOKUP(B669,Effectif!B:I,6,0)</f>
        <v>Lise DE WITTE</v>
      </c>
      <c r="Q669" s="4" t="str">
        <f>VLOOKUP(B669,Effectif!B:I,8,0)</f>
        <v>Erreur PDL</v>
      </c>
      <c r="R669" s="4">
        <f>IFERROR(VLOOKUP(C669,Sales!B:G,6,0),"-")</f>
        <v>215</v>
      </c>
      <c r="S669" s="4" t="str">
        <f>IFERROR(VLOOKUP(C669,Recolt!B:H,3,0),"-")</f>
        <v>-</v>
      </c>
      <c r="T669" s="4">
        <f t="shared" si="21"/>
        <v>215</v>
      </c>
    </row>
    <row r="670" spans="1:20" hidden="1" x14ac:dyDescent="0.25">
      <c r="A670" s="4" t="s">
        <v>413</v>
      </c>
      <c r="B670" s="4" t="s">
        <v>540</v>
      </c>
      <c r="C670" s="4">
        <v>1034866744</v>
      </c>
      <c r="D670" s="4" t="s">
        <v>354</v>
      </c>
      <c r="E670" s="4" t="s">
        <v>355</v>
      </c>
      <c r="F670" s="4" t="s">
        <v>439</v>
      </c>
      <c r="G670" s="12">
        <v>45365</v>
      </c>
      <c r="H670" s="4" t="s">
        <v>356</v>
      </c>
      <c r="I670" s="67">
        <v>0.685810185185185</v>
      </c>
      <c r="J670" s="4" t="s">
        <v>1147</v>
      </c>
      <c r="K670" s="12">
        <v>43301</v>
      </c>
      <c r="L670" s="4" t="s">
        <v>366</v>
      </c>
      <c r="M670" s="4" t="s">
        <v>362</v>
      </c>
      <c r="O670" s="12" t="str">
        <f t="shared" ca="1" si="20"/>
        <v>6 ans, 9 mois</v>
      </c>
      <c r="P670" s="4" t="str">
        <f>VLOOKUP(B670,Effectif!B:I,6,0)</f>
        <v>Lise DE WITTE</v>
      </c>
      <c r="Q670" s="4" t="str">
        <f>VLOOKUP(B670,Effectif!B:I,8,0)</f>
        <v>Erreur PDL</v>
      </c>
      <c r="R670" s="4">
        <f>IFERROR(VLOOKUP(C670,Sales!B:G,6,0),"-")</f>
        <v>30</v>
      </c>
      <c r="S670" s="4" t="str">
        <f>IFERROR(VLOOKUP(C670,Recolt!B:H,3,0),"-")</f>
        <v>-</v>
      </c>
      <c r="T670" s="4">
        <f t="shared" si="21"/>
        <v>30</v>
      </c>
    </row>
    <row r="671" spans="1:20" hidden="1" x14ac:dyDescent="0.25">
      <c r="A671" s="4" t="s">
        <v>413</v>
      </c>
      <c r="B671" s="4" t="s">
        <v>540</v>
      </c>
      <c r="C671" s="4">
        <v>1034861551</v>
      </c>
      <c r="D671" s="4" t="s">
        <v>354</v>
      </c>
      <c r="E671" s="4" t="s">
        <v>355</v>
      </c>
      <c r="F671" s="4" t="s">
        <v>439</v>
      </c>
      <c r="G671" s="12">
        <v>45366</v>
      </c>
      <c r="H671" s="4" t="s">
        <v>356</v>
      </c>
      <c r="I671" s="67">
        <v>0.69614583333333302</v>
      </c>
      <c r="J671" s="4" t="s">
        <v>1147</v>
      </c>
      <c r="K671" s="12">
        <v>43017</v>
      </c>
      <c r="L671" s="4" t="s">
        <v>366</v>
      </c>
      <c r="M671" s="4" t="s">
        <v>362</v>
      </c>
      <c r="O671" s="12" t="str">
        <f t="shared" ca="1" si="20"/>
        <v>7 ans, 6 mois</v>
      </c>
      <c r="P671" s="4" t="str">
        <f>VLOOKUP(B671,Effectif!B:I,6,0)</f>
        <v>Lise DE WITTE</v>
      </c>
      <c r="Q671" s="4" t="str">
        <f>VLOOKUP(B671,Effectif!B:I,8,0)</f>
        <v>Erreur PDL</v>
      </c>
      <c r="R671" s="4">
        <f>IFERROR(VLOOKUP(C671,Sales!B:G,6,0),"-")</f>
        <v>39</v>
      </c>
      <c r="S671" s="4" t="str">
        <f>IFERROR(VLOOKUP(C671,Recolt!B:H,3,0),"-")</f>
        <v>-</v>
      </c>
      <c r="T671" s="4">
        <f t="shared" si="21"/>
        <v>39</v>
      </c>
    </row>
    <row r="672" spans="1:20" hidden="1" x14ac:dyDescent="0.25">
      <c r="A672" s="4" t="s">
        <v>413</v>
      </c>
      <c r="B672" s="4" t="s">
        <v>540</v>
      </c>
      <c r="C672" s="4">
        <v>1034849884</v>
      </c>
      <c r="D672" s="4" t="s">
        <v>354</v>
      </c>
      <c r="E672" s="4" t="s">
        <v>355</v>
      </c>
      <c r="F672" s="4" t="s">
        <v>439</v>
      </c>
      <c r="G672" s="12">
        <v>45367</v>
      </c>
      <c r="H672" s="4" t="s">
        <v>356</v>
      </c>
      <c r="I672" s="67">
        <v>0.494456018518519</v>
      </c>
      <c r="J672" s="4" t="s">
        <v>1134</v>
      </c>
      <c r="K672" s="12">
        <v>43399</v>
      </c>
      <c r="L672" s="4" t="s">
        <v>366</v>
      </c>
      <c r="M672" s="4" t="s">
        <v>358</v>
      </c>
      <c r="N672" s="4" t="s">
        <v>359</v>
      </c>
      <c r="O672" s="12" t="str">
        <f t="shared" ca="1" si="20"/>
        <v>6 ans, 6 mois</v>
      </c>
      <c r="P672" s="4" t="str">
        <f>VLOOKUP(B672,Effectif!B:I,6,0)</f>
        <v>Lise DE WITTE</v>
      </c>
      <c r="Q672" s="4" t="str">
        <f>VLOOKUP(B672,Effectif!B:I,8,0)</f>
        <v>Erreur PDL</v>
      </c>
      <c r="R672" s="4">
        <f>IFERROR(VLOOKUP(C672,Sales!B:G,6,0),"-")</f>
        <v>73.17</v>
      </c>
      <c r="S672" s="4" t="str">
        <f>IFERROR(VLOOKUP(C672,Recolt!B:H,3,0),"-")</f>
        <v>-</v>
      </c>
      <c r="T672" s="4">
        <f t="shared" si="21"/>
        <v>73.17</v>
      </c>
    </row>
    <row r="673" spans="1:20" hidden="1" x14ac:dyDescent="0.25">
      <c r="A673" s="4" t="s">
        <v>413</v>
      </c>
      <c r="B673" s="4" t="s">
        <v>540</v>
      </c>
      <c r="C673" s="4">
        <v>1034864103</v>
      </c>
      <c r="D673" s="4" t="s">
        <v>354</v>
      </c>
      <c r="E673" s="4" t="s">
        <v>355</v>
      </c>
      <c r="F673" s="4" t="s">
        <v>439</v>
      </c>
      <c r="G673" s="12">
        <v>45368</v>
      </c>
      <c r="H673" s="4" t="s">
        <v>356</v>
      </c>
      <c r="I673" s="67">
        <v>0.52149305555555603</v>
      </c>
      <c r="J673" s="4" t="s">
        <v>1147</v>
      </c>
      <c r="L673" s="4" t="s">
        <v>366</v>
      </c>
      <c r="O673" s="12" t="str">
        <f t="shared" ca="1" si="20"/>
        <v>125 ans, 3 mois</v>
      </c>
      <c r="P673" s="4" t="str">
        <f>VLOOKUP(B673,Effectif!B:I,6,0)</f>
        <v>Lise DE WITTE</v>
      </c>
      <c r="Q673" s="4" t="str">
        <f>VLOOKUP(B673,Effectif!B:I,8,0)</f>
        <v>Erreur PDL</v>
      </c>
      <c r="R673" s="4">
        <f>IFERROR(VLOOKUP(C673,Sales!B:G,6,0),"-")</f>
        <v>130</v>
      </c>
      <c r="S673" s="4" t="str">
        <f>IFERROR(VLOOKUP(C673,Recolt!B:H,3,0),"-")</f>
        <v>-</v>
      </c>
      <c r="T673" s="4">
        <f t="shared" si="21"/>
        <v>130</v>
      </c>
    </row>
    <row r="674" spans="1:20" hidden="1" x14ac:dyDescent="0.25">
      <c r="A674" s="4" t="s">
        <v>413</v>
      </c>
      <c r="B674" s="4" t="s">
        <v>540</v>
      </c>
      <c r="C674" s="4">
        <v>1034846361</v>
      </c>
      <c r="D674" s="4" t="s">
        <v>354</v>
      </c>
      <c r="E674" s="4" t="s">
        <v>355</v>
      </c>
      <c r="F674" s="4" t="s">
        <v>439</v>
      </c>
      <c r="G674" s="12">
        <v>45369</v>
      </c>
      <c r="H674" s="4" t="s">
        <v>356</v>
      </c>
      <c r="I674" s="67">
        <v>0.49224537037036997</v>
      </c>
      <c r="J674" s="4" t="s">
        <v>1147</v>
      </c>
      <c r="L674" s="4" t="s">
        <v>366</v>
      </c>
      <c r="O674" s="12" t="str">
        <f t="shared" ca="1" si="20"/>
        <v>125 ans, 3 mois</v>
      </c>
      <c r="P674" s="4" t="str">
        <f>VLOOKUP(B674,Effectif!B:I,6,0)</f>
        <v>Lise DE WITTE</v>
      </c>
      <c r="Q674" s="4" t="str">
        <f>VLOOKUP(B674,Effectif!B:I,8,0)</f>
        <v>Erreur PDL</v>
      </c>
      <c r="R674" s="4">
        <f>IFERROR(VLOOKUP(C674,Sales!B:G,6,0),"-")</f>
        <v>82</v>
      </c>
      <c r="S674" s="4" t="str">
        <f>IFERROR(VLOOKUP(C674,Recolt!B:H,3,0),"-")</f>
        <v>-</v>
      </c>
      <c r="T674" s="4">
        <f t="shared" si="21"/>
        <v>82</v>
      </c>
    </row>
    <row r="675" spans="1:20" hidden="1" x14ac:dyDescent="0.25">
      <c r="A675" s="4" t="s">
        <v>413</v>
      </c>
      <c r="B675" s="4" t="s">
        <v>540</v>
      </c>
      <c r="C675" s="4">
        <v>1034863897</v>
      </c>
      <c r="D675" s="4" t="s">
        <v>354</v>
      </c>
      <c r="E675" s="4" t="s">
        <v>355</v>
      </c>
      <c r="F675" s="4" t="s">
        <v>439</v>
      </c>
      <c r="G675" s="12">
        <v>45370</v>
      </c>
      <c r="H675" s="4" t="s">
        <v>356</v>
      </c>
      <c r="I675" s="67">
        <v>0.60254629629629597</v>
      </c>
      <c r="J675" s="4" t="s">
        <v>1147</v>
      </c>
      <c r="L675" s="4" t="s">
        <v>366</v>
      </c>
      <c r="O675" s="12" t="str">
        <f t="shared" ref="O675:O738" ca="1" si="22">YEAR(TODAY())-YEAR(K675)-IF(MONTH(TODAY())&lt;MONTH(K675),1,IF(AND(MONTH(TODAY())=MONTH(K675),DAY(TODAY())&lt;DAY(K675)),1,0)) &amp; " ans, " &amp; MONTH(TODAY())-MONTH(K675)+IF(MONTH(TODAY())&lt;MONTH(K675),12,0) &amp; " mois"</f>
        <v>125 ans, 3 mois</v>
      </c>
      <c r="P675" s="4" t="str">
        <f>VLOOKUP(B675,Effectif!B:I,6,0)</f>
        <v>Lise DE WITTE</v>
      </c>
      <c r="Q675" s="4" t="str">
        <f>VLOOKUP(B675,Effectif!B:I,8,0)</f>
        <v>Erreur PDL</v>
      </c>
      <c r="R675" s="4">
        <f>IFERROR(VLOOKUP(C675,Sales!B:G,6,0),"-")</f>
        <v>40</v>
      </c>
      <c r="S675" s="4" t="str">
        <f>IFERROR(VLOOKUP(C675,Recolt!B:H,3,0),"-")</f>
        <v>-</v>
      </c>
      <c r="T675" s="4">
        <f t="shared" si="21"/>
        <v>40</v>
      </c>
    </row>
    <row r="676" spans="1:20" hidden="1" x14ac:dyDescent="0.25">
      <c r="A676" s="4" t="s">
        <v>413</v>
      </c>
      <c r="B676" s="4" t="s">
        <v>540</v>
      </c>
      <c r="C676" s="4">
        <v>1034853976</v>
      </c>
      <c r="D676" s="4" t="s">
        <v>354</v>
      </c>
      <c r="E676" s="4" t="s">
        <v>355</v>
      </c>
      <c r="F676" s="4" t="s">
        <v>439</v>
      </c>
      <c r="G676" s="12">
        <v>45371</v>
      </c>
      <c r="H676" s="4" t="s">
        <v>356</v>
      </c>
      <c r="I676" s="67">
        <v>0.60017361111111101</v>
      </c>
      <c r="J676" s="4" t="s">
        <v>1134</v>
      </c>
      <c r="K676" s="12">
        <v>43427</v>
      </c>
      <c r="L676" s="4" t="s">
        <v>366</v>
      </c>
      <c r="M676" s="4" t="s">
        <v>358</v>
      </c>
      <c r="N676" s="4" t="s">
        <v>359</v>
      </c>
      <c r="O676" s="12" t="str">
        <f t="shared" ca="1" si="22"/>
        <v>6 ans, 5 mois</v>
      </c>
      <c r="P676" s="4" t="str">
        <f>VLOOKUP(B676,Effectif!B:I,6,0)</f>
        <v>Lise DE WITTE</v>
      </c>
      <c r="Q676" s="4" t="str">
        <f>VLOOKUP(B676,Effectif!B:I,8,0)</f>
        <v>Erreur PDL</v>
      </c>
      <c r="R676" s="4">
        <f>IFERROR(VLOOKUP(C676,Sales!B:G,6,0),"-")</f>
        <v>124</v>
      </c>
      <c r="S676" s="4" t="str">
        <f>IFERROR(VLOOKUP(C676,Recolt!B:H,3,0),"-")</f>
        <v>-</v>
      </c>
      <c r="T676" s="4">
        <f t="shared" si="21"/>
        <v>124</v>
      </c>
    </row>
    <row r="677" spans="1:20" hidden="1" x14ac:dyDescent="0.25">
      <c r="A677" s="4" t="s">
        <v>413</v>
      </c>
      <c r="B677" s="4" t="s">
        <v>540</v>
      </c>
      <c r="C677" s="4">
        <v>1034866844</v>
      </c>
      <c r="D677" s="4" t="s">
        <v>354</v>
      </c>
      <c r="E677" s="4" t="s">
        <v>355</v>
      </c>
      <c r="F677" s="4" t="s">
        <v>439</v>
      </c>
      <c r="G677" s="12">
        <v>45372</v>
      </c>
      <c r="H677" s="4" t="s">
        <v>356</v>
      </c>
      <c r="I677" s="67">
        <v>0.40108796296296301</v>
      </c>
      <c r="J677" s="4" t="s">
        <v>1135</v>
      </c>
      <c r="K677" s="12">
        <v>43474</v>
      </c>
      <c r="L677" s="4" t="s">
        <v>357</v>
      </c>
      <c r="M677" s="4" t="s">
        <v>358</v>
      </c>
      <c r="N677" s="4" t="s">
        <v>359</v>
      </c>
      <c r="O677" s="12" t="str">
        <f t="shared" ca="1" si="22"/>
        <v>6 ans, 3 mois</v>
      </c>
      <c r="P677" s="4" t="str">
        <f>VLOOKUP(B677,Effectif!B:I,6,0)</f>
        <v>Lise DE WITTE</v>
      </c>
      <c r="Q677" s="4" t="str">
        <f>VLOOKUP(B677,Effectif!B:I,8,0)</f>
        <v>Erreur PDL</v>
      </c>
      <c r="R677" s="4">
        <f>IFERROR(VLOOKUP(C677,Sales!B:G,6,0),"-")</f>
        <v>32.04</v>
      </c>
      <c r="S677" s="4" t="str">
        <f>IFERROR(VLOOKUP(C677,Recolt!B:H,3,0),"-")</f>
        <v>-</v>
      </c>
      <c r="T677" s="4">
        <f t="shared" si="21"/>
        <v>32.04</v>
      </c>
    </row>
    <row r="678" spans="1:20" hidden="1" x14ac:dyDescent="0.25">
      <c r="A678" s="4" t="s">
        <v>413</v>
      </c>
      <c r="B678" s="4" t="s">
        <v>540</v>
      </c>
      <c r="C678" s="4">
        <v>1034866565</v>
      </c>
      <c r="D678" s="4" t="s">
        <v>354</v>
      </c>
      <c r="E678" s="4" t="s">
        <v>355</v>
      </c>
      <c r="F678" s="4" t="s">
        <v>439</v>
      </c>
      <c r="G678" s="12">
        <v>45373</v>
      </c>
      <c r="H678" s="4" t="s">
        <v>356</v>
      </c>
      <c r="I678" s="67">
        <v>0.46752314814814799</v>
      </c>
      <c r="J678" s="4" t="s">
        <v>1135</v>
      </c>
      <c r="K678" s="12">
        <v>43380</v>
      </c>
      <c r="L678" s="4" t="s">
        <v>366</v>
      </c>
      <c r="M678" s="4" t="s">
        <v>358</v>
      </c>
      <c r="N678" s="4" t="s">
        <v>361</v>
      </c>
      <c r="O678" s="12" t="str">
        <f t="shared" ca="1" si="22"/>
        <v>6 ans, 6 mois</v>
      </c>
      <c r="P678" s="4" t="str">
        <f>VLOOKUP(B678,Effectif!B:I,6,0)</f>
        <v>Lise DE WITTE</v>
      </c>
      <c r="Q678" s="4" t="str">
        <f>VLOOKUP(B678,Effectif!B:I,8,0)</f>
        <v>Erreur PDL</v>
      </c>
      <c r="R678" s="4">
        <f>IFERROR(VLOOKUP(C678,Sales!B:G,6,0),"-")</f>
        <v>65</v>
      </c>
      <c r="S678" s="4" t="str">
        <f>IFERROR(VLOOKUP(C678,Recolt!B:H,3,0),"-")</f>
        <v>-</v>
      </c>
      <c r="T678" s="4">
        <f t="shared" si="21"/>
        <v>65</v>
      </c>
    </row>
    <row r="679" spans="1:20" hidden="1" x14ac:dyDescent="0.25">
      <c r="A679" s="4" t="s">
        <v>413</v>
      </c>
      <c r="B679" s="4" t="s">
        <v>540</v>
      </c>
      <c r="C679" s="4">
        <v>1034864156</v>
      </c>
      <c r="D679" s="4" t="s">
        <v>354</v>
      </c>
      <c r="E679" s="4" t="s">
        <v>355</v>
      </c>
      <c r="F679" s="4" t="s">
        <v>439</v>
      </c>
      <c r="G679" s="12">
        <v>45374</v>
      </c>
      <c r="H679" s="4" t="s">
        <v>356</v>
      </c>
      <c r="I679" s="67">
        <v>0.40222222222222198</v>
      </c>
      <c r="J679" s="4" t="s">
        <v>1147</v>
      </c>
      <c r="L679" s="4" t="s">
        <v>357</v>
      </c>
      <c r="O679" s="12" t="str">
        <f t="shared" ca="1" si="22"/>
        <v>125 ans, 3 mois</v>
      </c>
      <c r="P679" s="4" t="str">
        <f>VLOOKUP(B679,Effectif!B:I,6,0)</f>
        <v>Lise DE WITTE</v>
      </c>
      <c r="Q679" s="4" t="str">
        <f>VLOOKUP(B679,Effectif!B:I,8,0)</f>
        <v>Erreur PDL</v>
      </c>
      <c r="R679" s="4">
        <f>IFERROR(VLOOKUP(C679,Sales!B:G,6,0),"-")</f>
        <v>200</v>
      </c>
      <c r="S679" s="4" t="str">
        <f>IFERROR(VLOOKUP(C679,Recolt!B:H,3,0),"-")</f>
        <v>-</v>
      </c>
      <c r="T679" s="4">
        <f t="shared" si="21"/>
        <v>200</v>
      </c>
    </row>
    <row r="680" spans="1:20" hidden="1" x14ac:dyDescent="0.25">
      <c r="A680" s="4" t="s">
        <v>413</v>
      </c>
      <c r="B680" s="4" t="s">
        <v>540</v>
      </c>
      <c r="C680" s="4">
        <v>1034847428</v>
      </c>
      <c r="D680" s="4" t="s">
        <v>354</v>
      </c>
      <c r="E680" s="4" t="s">
        <v>355</v>
      </c>
      <c r="F680" s="4" t="s">
        <v>439</v>
      </c>
      <c r="G680" s="12">
        <v>45375</v>
      </c>
      <c r="H680" s="4" t="s">
        <v>356</v>
      </c>
      <c r="I680" s="67">
        <v>0.64697916666666699</v>
      </c>
      <c r="J680" s="4" t="s">
        <v>1132</v>
      </c>
      <c r="K680" s="12">
        <v>43319</v>
      </c>
      <c r="L680" s="4" t="s">
        <v>366</v>
      </c>
      <c r="M680" s="4" t="s">
        <v>358</v>
      </c>
      <c r="N680" s="4" t="s">
        <v>361</v>
      </c>
      <c r="O680" s="12" t="str">
        <f t="shared" ca="1" si="22"/>
        <v>6 ans, 8 mois</v>
      </c>
      <c r="P680" s="4" t="str">
        <f>VLOOKUP(B680,Effectif!B:I,6,0)</f>
        <v>Lise DE WITTE</v>
      </c>
      <c r="Q680" s="4" t="str">
        <f>VLOOKUP(B680,Effectif!B:I,8,0)</f>
        <v>Erreur PDL</v>
      </c>
      <c r="R680" s="4">
        <f>IFERROR(VLOOKUP(C680,Sales!B:G,6,0),"-")</f>
        <v>20</v>
      </c>
      <c r="S680" s="4" t="str">
        <f>IFERROR(VLOOKUP(C680,Recolt!B:H,3,0),"-")</f>
        <v>-</v>
      </c>
      <c r="T680" s="4">
        <f t="shared" si="21"/>
        <v>20</v>
      </c>
    </row>
    <row r="681" spans="1:20" hidden="1" x14ac:dyDescent="0.25">
      <c r="A681" s="4" t="s">
        <v>413</v>
      </c>
      <c r="B681" s="4" t="s">
        <v>540</v>
      </c>
      <c r="C681" s="4">
        <v>1034866901</v>
      </c>
      <c r="D681" s="4" t="s">
        <v>354</v>
      </c>
      <c r="E681" s="4" t="s">
        <v>355</v>
      </c>
      <c r="F681" s="4" t="s">
        <v>439</v>
      </c>
      <c r="G681" s="12">
        <v>45376</v>
      </c>
      <c r="H681" s="4" t="s">
        <v>356</v>
      </c>
      <c r="I681" s="67">
        <v>0.72765046296296299</v>
      </c>
      <c r="J681" s="4" t="s">
        <v>1147</v>
      </c>
      <c r="L681" s="4" t="s">
        <v>366</v>
      </c>
      <c r="O681" s="12" t="str">
        <f t="shared" ca="1" si="22"/>
        <v>125 ans, 3 mois</v>
      </c>
      <c r="P681" s="4" t="str">
        <f>VLOOKUP(B681,Effectif!B:I,6,0)</f>
        <v>Lise DE WITTE</v>
      </c>
      <c r="Q681" s="4" t="str">
        <f>VLOOKUP(B681,Effectif!B:I,8,0)</f>
        <v>Erreur PDL</v>
      </c>
      <c r="R681" s="4">
        <f>IFERROR(VLOOKUP(C681,Sales!B:G,6,0),"-")</f>
        <v>177.47</v>
      </c>
      <c r="S681" s="4" t="str">
        <f>IFERROR(VLOOKUP(C681,Recolt!B:H,3,0),"-")</f>
        <v>-</v>
      </c>
      <c r="T681" s="4">
        <f t="shared" si="21"/>
        <v>177.47</v>
      </c>
    </row>
    <row r="682" spans="1:20" hidden="1" x14ac:dyDescent="0.25">
      <c r="A682" s="4" t="s">
        <v>413</v>
      </c>
      <c r="B682" s="4" t="s">
        <v>540</v>
      </c>
      <c r="C682" s="4">
        <v>1034843098</v>
      </c>
      <c r="D682" s="4" t="s">
        <v>354</v>
      </c>
      <c r="E682" s="4" t="s">
        <v>355</v>
      </c>
      <c r="F682" s="4" t="s">
        <v>439</v>
      </c>
      <c r="G682" s="12">
        <v>45377</v>
      </c>
      <c r="H682" s="4" t="s">
        <v>356</v>
      </c>
      <c r="I682" s="67">
        <v>0.63952546296296298</v>
      </c>
      <c r="J682" s="4" t="s">
        <v>1134</v>
      </c>
      <c r="K682" s="12">
        <v>42796</v>
      </c>
      <c r="L682" s="4" t="s">
        <v>366</v>
      </c>
      <c r="M682" s="4" t="s">
        <v>358</v>
      </c>
      <c r="N682" s="4" t="s">
        <v>361</v>
      </c>
      <c r="O682" s="12" t="str">
        <f t="shared" ca="1" si="22"/>
        <v>8 ans, 1 mois</v>
      </c>
      <c r="P682" s="4" t="str">
        <f>VLOOKUP(B682,Effectif!B:I,6,0)</f>
        <v>Lise DE WITTE</v>
      </c>
      <c r="Q682" s="4" t="str">
        <f>VLOOKUP(B682,Effectif!B:I,8,0)</f>
        <v>Erreur PDL</v>
      </c>
      <c r="R682" s="4">
        <f>IFERROR(VLOOKUP(C682,Sales!B:G,6,0),"-")</f>
        <v>155</v>
      </c>
      <c r="S682" s="4" t="str">
        <f>IFERROR(VLOOKUP(C682,Recolt!B:H,3,0),"-")</f>
        <v>-</v>
      </c>
      <c r="T682" s="4">
        <f t="shared" si="21"/>
        <v>155</v>
      </c>
    </row>
    <row r="683" spans="1:20" hidden="1" x14ac:dyDescent="0.25">
      <c r="A683" s="4" t="s">
        <v>413</v>
      </c>
      <c r="B683" s="4" t="s">
        <v>540</v>
      </c>
      <c r="C683" s="4">
        <v>1034865868</v>
      </c>
      <c r="D683" s="4" t="s">
        <v>354</v>
      </c>
      <c r="E683" s="4" t="s">
        <v>355</v>
      </c>
      <c r="F683" s="4" t="s">
        <v>439</v>
      </c>
      <c r="G683" s="12">
        <v>45378</v>
      </c>
      <c r="H683" s="4" t="s">
        <v>356</v>
      </c>
      <c r="I683" s="67">
        <v>0.51550925925925895</v>
      </c>
      <c r="J683" s="4" t="s">
        <v>1147</v>
      </c>
      <c r="K683" s="12">
        <v>43402</v>
      </c>
      <c r="L683" s="4" t="s">
        <v>366</v>
      </c>
      <c r="M683" s="4" t="s">
        <v>362</v>
      </c>
      <c r="O683" s="12" t="str">
        <f t="shared" ca="1" si="22"/>
        <v>6 ans, 6 mois</v>
      </c>
      <c r="P683" s="4" t="str">
        <f>VLOOKUP(B683,Effectif!B:I,6,0)</f>
        <v>Lise DE WITTE</v>
      </c>
      <c r="Q683" s="4" t="str">
        <f>VLOOKUP(B683,Effectif!B:I,8,0)</f>
        <v>Erreur PDL</v>
      </c>
      <c r="R683" s="4">
        <f>IFERROR(VLOOKUP(C683,Sales!B:G,6,0),"-")</f>
        <v>78</v>
      </c>
      <c r="S683" s="4" t="str">
        <f>IFERROR(VLOOKUP(C683,Recolt!B:H,3,0),"-")</f>
        <v>-</v>
      </c>
      <c r="T683" s="4">
        <f t="shared" si="21"/>
        <v>78</v>
      </c>
    </row>
    <row r="684" spans="1:20" hidden="1" x14ac:dyDescent="0.25">
      <c r="A684" s="4" t="s">
        <v>413</v>
      </c>
      <c r="B684" s="4" t="s">
        <v>540</v>
      </c>
      <c r="C684" s="4">
        <v>1034842932</v>
      </c>
      <c r="D684" s="4" t="s">
        <v>354</v>
      </c>
      <c r="E684" s="4" t="s">
        <v>355</v>
      </c>
      <c r="F684" s="4" t="s">
        <v>439</v>
      </c>
      <c r="G684" s="12">
        <v>45379</v>
      </c>
      <c r="H684" s="4" t="s">
        <v>356</v>
      </c>
      <c r="I684" s="67">
        <v>0.63170138888888905</v>
      </c>
      <c r="J684" s="4" t="s">
        <v>1138</v>
      </c>
      <c r="K684" s="12">
        <v>42838</v>
      </c>
      <c r="L684" s="4" t="s">
        <v>366</v>
      </c>
      <c r="M684" s="4" t="s">
        <v>358</v>
      </c>
      <c r="N684" s="4" t="s">
        <v>361</v>
      </c>
      <c r="O684" s="12" t="str">
        <f t="shared" ca="1" si="22"/>
        <v>8 ans, 0 mois</v>
      </c>
      <c r="P684" s="4" t="str">
        <f>VLOOKUP(B684,Effectif!B:I,6,0)</f>
        <v>Lise DE WITTE</v>
      </c>
      <c r="Q684" s="4" t="str">
        <f>VLOOKUP(B684,Effectif!B:I,8,0)</f>
        <v>Erreur PDL</v>
      </c>
      <c r="R684" s="4">
        <f>IFERROR(VLOOKUP(C684,Sales!B:G,6,0),"-")</f>
        <v>101.71</v>
      </c>
      <c r="S684" s="4" t="str">
        <f>IFERROR(VLOOKUP(C684,Recolt!B:H,3,0),"-")</f>
        <v>-</v>
      </c>
      <c r="T684" s="4">
        <f t="shared" si="21"/>
        <v>101.71</v>
      </c>
    </row>
    <row r="685" spans="1:20" hidden="1" x14ac:dyDescent="0.25">
      <c r="A685" s="4" t="s">
        <v>413</v>
      </c>
      <c r="B685" s="4" t="s">
        <v>540</v>
      </c>
      <c r="C685" s="4">
        <v>1034862783</v>
      </c>
      <c r="D685" s="4" t="s">
        <v>354</v>
      </c>
      <c r="E685" s="4" t="s">
        <v>355</v>
      </c>
      <c r="F685" s="4" t="s">
        <v>439</v>
      </c>
      <c r="G685" s="12">
        <v>45380</v>
      </c>
      <c r="H685" s="4" t="s">
        <v>356</v>
      </c>
      <c r="I685" s="67">
        <v>0.73358796296296302</v>
      </c>
      <c r="J685" s="4" t="s">
        <v>1147</v>
      </c>
      <c r="L685" s="4" t="s">
        <v>366</v>
      </c>
      <c r="O685" s="12" t="str">
        <f t="shared" ca="1" si="22"/>
        <v>125 ans, 3 mois</v>
      </c>
      <c r="P685" s="4" t="str">
        <f>VLOOKUP(B685,Effectif!B:I,6,0)</f>
        <v>Lise DE WITTE</v>
      </c>
      <c r="Q685" s="4" t="str">
        <f>VLOOKUP(B685,Effectif!B:I,8,0)</f>
        <v>Erreur PDL</v>
      </c>
      <c r="R685" s="4">
        <f>IFERROR(VLOOKUP(C685,Sales!B:G,6,0),"-")</f>
        <v>354</v>
      </c>
      <c r="S685" s="4" t="str">
        <f>IFERROR(VLOOKUP(C685,Recolt!B:H,3,0),"-")</f>
        <v>-</v>
      </c>
      <c r="T685" s="4">
        <f t="shared" si="21"/>
        <v>354</v>
      </c>
    </row>
    <row r="686" spans="1:20" hidden="1" x14ac:dyDescent="0.25">
      <c r="A686" s="4" t="s">
        <v>413</v>
      </c>
      <c r="B686" s="4" t="s">
        <v>540</v>
      </c>
      <c r="C686" s="4">
        <v>1034842927</v>
      </c>
      <c r="D686" s="4" t="s">
        <v>354</v>
      </c>
      <c r="E686" s="4" t="s">
        <v>355</v>
      </c>
      <c r="F686" s="4" t="s">
        <v>439</v>
      </c>
      <c r="G686" s="12">
        <v>45381</v>
      </c>
      <c r="H686" s="4" t="s">
        <v>356</v>
      </c>
      <c r="I686" s="67">
        <v>0.38755787037036998</v>
      </c>
      <c r="J686" s="4" t="s">
        <v>1144</v>
      </c>
      <c r="K686" s="12">
        <v>42594</v>
      </c>
      <c r="L686" s="4" t="s">
        <v>366</v>
      </c>
      <c r="M686" s="4" t="s">
        <v>358</v>
      </c>
      <c r="N686" s="4" t="s">
        <v>361</v>
      </c>
      <c r="O686" s="12" t="str">
        <f t="shared" ca="1" si="22"/>
        <v>8 ans, 8 mois</v>
      </c>
      <c r="P686" s="4" t="str">
        <f>VLOOKUP(B686,Effectif!B:I,6,0)</f>
        <v>Lise DE WITTE</v>
      </c>
      <c r="Q686" s="4" t="str">
        <f>VLOOKUP(B686,Effectif!B:I,8,0)</f>
        <v>Erreur PDL</v>
      </c>
      <c r="R686" s="4">
        <f>IFERROR(VLOOKUP(C686,Sales!B:G,6,0),"-")</f>
        <v>150</v>
      </c>
      <c r="S686" s="4" t="str">
        <f>IFERROR(VLOOKUP(C686,Recolt!B:H,3,0),"-")</f>
        <v>-</v>
      </c>
      <c r="T686" s="4">
        <f t="shared" si="21"/>
        <v>150</v>
      </c>
    </row>
    <row r="687" spans="1:20" hidden="1" x14ac:dyDescent="0.25">
      <c r="A687" s="4" t="s">
        <v>413</v>
      </c>
      <c r="B687" s="4" t="s">
        <v>540</v>
      </c>
      <c r="C687" s="4">
        <v>1034852599</v>
      </c>
      <c r="D687" s="4" t="s">
        <v>354</v>
      </c>
      <c r="E687" s="4" t="s">
        <v>355</v>
      </c>
      <c r="F687" s="4" t="s">
        <v>439</v>
      </c>
      <c r="G687" s="12">
        <v>45382</v>
      </c>
      <c r="H687" s="4" t="s">
        <v>356</v>
      </c>
      <c r="I687" s="67">
        <v>0.60721064814814796</v>
      </c>
      <c r="J687" s="4" t="s">
        <v>1135</v>
      </c>
      <c r="K687" s="12">
        <v>43430</v>
      </c>
      <c r="L687" s="4" t="s">
        <v>366</v>
      </c>
      <c r="M687" s="4" t="s">
        <v>358</v>
      </c>
      <c r="N687" s="4" t="s">
        <v>361</v>
      </c>
      <c r="O687" s="12" t="str">
        <f t="shared" ca="1" si="22"/>
        <v>6 ans, 5 mois</v>
      </c>
      <c r="P687" s="4" t="str">
        <f>VLOOKUP(B687,Effectif!B:I,6,0)</f>
        <v>Lise DE WITTE</v>
      </c>
      <c r="Q687" s="4" t="str">
        <f>VLOOKUP(B687,Effectif!B:I,8,0)</f>
        <v>Erreur PDL</v>
      </c>
      <c r="R687" s="4">
        <f>IFERROR(VLOOKUP(C687,Sales!B:G,6,0),"-")</f>
        <v>106.01</v>
      </c>
      <c r="S687" s="4" t="str">
        <f>IFERROR(VLOOKUP(C687,Recolt!B:H,3,0),"-")</f>
        <v>-</v>
      </c>
      <c r="T687" s="4">
        <f t="shared" si="21"/>
        <v>106.01</v>
      </c>
    </row>
    <row r="688" spans="1:20" hidden="1" x14ac:dyDescent="0.25">
      <c r="A688" s="4" t="s">
        <v>413</v>
      </c>
      <c r="B688" s="4" t="s">
        <v>540</v>
      </c>
      <c r="C688" s="4">
        <v>1034864365</v>
      </c>
      <c r="D688" s="4" t="s">
        <v>354</v>
      </c>
      <c r="E688" s="4" t="s">
        <v>355</v>
      </c>
      <c r="F688" s="4" t="s">
        <v>439</v>
      </c>
      <c r="G688" s="12">
        <v>45383</v>
      </c>
      <c r="H688" s="4" t="s">
        <v>356</v>
      </c>
      <c r="I688" s="67">
        <v>0.53451388888888896</v>
      </c>
      <c r="J688" s="4" t="s">
        <v>1134</v>
      </c>
      <c r="K688" s="12">
        <v>43418</v>
      </c>
      <c r="L688" s="4" t="s">
        <v>366</v>
      </c>
      <c r="M688" s="4" t="s">
        <v>358</v>
      </c>
      <c r="N688" s="4" t="s">
        <v>361</v>
      </c>
      <c r="O688" s="12" t="str">
        <f t="shared" ca="1" si="22"/>
        <v>6 ans, 5 mois</v>
      </c>
      <c r="P688" s="4" t="str">
        <f>VLOOKUP(B688,Effectif!B:I,6,0)</f>
        <v>Lise DE WITTE</v>
      </c>
      <c r="Q688" s="4" t="str">
        <f>VLOOKUP(B688,Effectif!B:I,8,0)</f>
        <v>Erreur PDL</v>
      </c>
      <c r="R688" s="4">
        <f>IFERROR(VLOOKUP(C688,Sales!B:G,6,0),"-")</f>
        <v>60</v>
      </c>
      <c r="S688" s="4" t="str">
        <f>IFERROR(VLOOKUP(C688,Recolt!B:H,3,0),"-")</f>
        <v>-</v>
      </c>
      <c r="T688" s="4">
        <f t="shared" si="21"/>
        <v>60</v>
      </c>
    </row>
    <row r="689" spans="1:20" hidden="1" x14ac:dyDescent="0.25">
      <c r="A689" s="4" t="s">
        <v>413</v>
      </c>
      <c r="B689" s="4" t="s">
        <v>540</v>
      </c>
      <c r="C689" s="4">
        <v>1034862985</v>
      </c>
      <c r="D689" s="4" t="s">
        <v>354</v>
      </c>
      <c r="E689" s="4" t="s">
        <v>355</v>
      </c>
      <c r="F689" s="4" t="s">
        <v>439</v>
      </c>
      <c r="G689" s="12">
        <v>45384</v>
      </c>
      <c r="H689" s="4" t="s">
        <v>356</v>
      </c>
      <c r="I689" s="67">
        <v>0.52255787037037005</v>
      </c>
      <c r="J689" s="4" t="s">
        <v>1147</v>
      </c>
      <c r="K689" s="12">
        <v>39990</v>
      </c>
      <c r="L689" s="4" t="s">
        <v>366</v>
      </c>
      <c r="M689" s="4" t="s">
        <v>362</v>
      </c>
      <c r="O689" s="12" t="str">
        <f t="shared" ca="1" si="22"/>
        <v>15 ans, 10 mois</v>
      </c>
      <c r="P689" s="4" t="str">
        <f>VLOOKUP(B689,Effectif!B:I,6,0)</f>
        <v>Lise DE WITTE</v>
      </c>
      <c r="Q689" s="4" t="str">
        <f>VLOOKUP(B689,Effectif!B:I,8,0)</f>
        <v>Erreur PDL</v>
      </c>
      <c r="R689" s="4">
        <f>IFERROR(VLOOKUP(C689,Sales!B:G,6,0),"-")</f>
        <v>73</v>
      </c>
      <c r="S689" s="4" t="str">
        <f>IFERROR(VLOOKUP(C689,Recolt!B:H,3,0),"-")</f>
        <v>-</v>
      </c>
      <c r="T689" s="4">
        <f t="shared" si="21"/>
        <v>73</v>
      </c>
    </row>
    <row r="690" spans="1:20" hidden="1" x14ac:dyDescent="0.25">
      <c r="A690" s="4" t="s">
        <v>413</v>
      </c>
      <c r="B690" s="4" t="s">
        <v>540</v>
      </c>
      <c r="C690" s="4">
        <v>1034842329</v>
      </c>
      <c r="D690" s="4" t="s">
        <v>354</v>
      </c>
      <c r="E690" s="4" t="s">
        <v>355</v>
      </c>
      <c r="F690" s="4" t="s">
        <v>439</v>
      </c>
      <c r="G690" s="12">
        <v>45385</v>
      </c>
      <c r="H690" s="4" t="s">
        <v>356</v>
      </c>
      <c r="I690" s="67">
        <v>0.72376157407407404</v>
      </c>
      <c r="J690" s="4" t="s">
        <v>1147</v>
      </c>
      <c r="L690" s="4" t="s">
        <v>366</v>
      </c>
      <c r="O690" s="12" t="str">
        <f t="shared" ca="1" si="22"/>
        <v>125 ans, 3 mois</v>
      </c>
      <c r="P690" s="4" t="str">
        <f>VLOOKUP(B690,Effectif!B:I,6,0)</f>
        <v>Lise DE WITTE</v>
      </c>
      <c r="Q690" s="4" t="str">
        <f>VLOOKUP(B690,Effectif!B:I,8,0)</f>
        <v>Erreur PDL</v>
      </c>
      <c r="R690" s="4">
        <f>IFERROR(VLOOKUP(C690,Sales!B:G,6,0),"-")</f>
        <v>106.6</v>
      </c>
      <c r="S690" s="4" t="str">
        <f>IFERROR(VLOOKUP(C690,Recolt!B:H,3,0),"-")</f>
        <v>-</v>
      </c>
      <c r="T690" s="4">
        <f t="shared" si="21"/>
        <v>106.6</v>
      </c>
    </row>
    <row r="691" spans="1:20" hidden="1" x14ac:dyDescent="0.25">
      <c r="A691" s="4" t="s">
        <v>413</v>
      </c>
      <c r="B691" s="4" t="s">
        <v>540</v>
      </c>
      <c r="C691" s="4">
        <v>1034844928</v>
      </c>
      <c r="D691" s="4" t="s">
        <v>354</v>
      </c>
      <c r="E691" s="4" t="s">
        <v>355</v>
      </c>
      <c r="F691" s="4" t="s">
        <v>439</v>
      </c>
      <c r="G691" s="12">
        <v>45386</v>
      </c>
      <c r="H691" s="4" t="s">
        <v>356</v>
      </c>
      <c r="I691" s="67">
        <v>0.52629629629629604</v>
      </c>
      <c r="J691" s="4" t="s">
        <v>1147</v>
      </c>
      <c r="L691" s="4" t="s">
        <v>366</v>
      </c>
      <c r="O691" s="12" t="str">
        <f t="shared" ca="1" si="22"/>
        <v>125 ans, 3 mois</v>
      </c>
      <c r="P691" s="4" t="str">
        <f>VLOOKUP(B691,Effectif!B:I,6,0)</f>
        <v>Lise DE WITTE</v>
      </c>
      <c r="Q691" s="4" t="str">
        <f>VLOOKUP(B691,Effectif!B:I,8,0)</f>
        <v>Erreur PDL</v>
      </c>
      <c r="R691" s="4">
        <f>IFERROR(VLOOKUP(C691,Sales!B:G,6,0),"-")</f>
        <v>101.77</v>
      </c>
      <c r="S691" s="4" t="str">
        <f>IFERROR(VLOOKUP(C691,Recolt!B:H,3,0),"-")</f>
        <v>-</v>
      </c>
      <c r="T691" s="4">
        <f t="shared" si="21"/>
        <v>101.77</v>
      </c>
    </row>
    <row r="692" spans="1:20" hidden="1" x14ac:dyDescent="0.25">
      <c r="A692" s="4" t="s">
        <v>413</v>
      </c>
      <c r="B692" s="4" t="s">
        <v>518</v>
      </c>
      <c r="C692" s="4">
        <v>1034854639</v>
      </c>
      <c r="D692" s="4" t="s">
        <v>354</v>
      </c>
      <c r="E692" s="4" t="s">
        <v>355</v>
      </c>
      <c r="F692" s="4" t="s">
        <v>439</v>
      </c>
      <c r="G692" s="12">
        <v>45387</v>
      </c>
      <c r="H692" s="4" t="s">
        <v>356</v>
      </c>
      <c r="I692" s="67">
        <v>0.39824074074074101</v>
      </c>
      <c r="J692" s="4" t="s">
        <v>1147</v>
      </c>
      <c r="L692" s="4" t="s">
        <v>357</v>
      </c>
      <c r="O692" s="12" t="str">
        <f t="shared" ca="1" si="22"/>
        <v>125 ans, 3 mois</v>
      </c>
      <c r="P692" s="4" t="str">
        <f>VLOOKUP(B692,Effectif!B:I,6,0)</f>
        <v>Lise DE WITTE</v>
      </c>
      <c r="Q692" s="4" t="str">
        <f>VLOOKUP(B692,Effectif!B:I,8,0)</f>
        <v>BO</v>
      </c>
      <c r="R692" s="4">
        <f>IFERROR(VLOOKUP(C692,Sales!B:G,6,0),"-")</f>
        <v>42.12</v>
      </c>
      <c r="S692" s="4" t="str">
        <f>IFERROR(VLOOKUP(C692,Recolt!B:H,3,0),"-")</f>
        <v>-</v>
      </c>
      <c r="T692" s="4">
        <f t="shared" si="21"/>
        <v>42.12</v>
      </c>
    </row>
    <row r="693" spans="1:20" hidden="1" x14ac:dyDescent="0.25">
      <c r="A693" s="4" t="s">
        <v>413</v>
      </c>
      <c r="B693" s="4" t="s">
        <v>518</v>
      </c>
      <c r="C693" s="4">
        <v>1034845440</v>
      </c>
      <c r="D693" s="4" t="s">
        <v>354</v>
      </c>
      <c r="E693" s="4" t="s">
        <v>355</v>
      </c>
      <c r="F693" s="4" t="s">
        <v>439</v>
      </c>
      <c r="G693" s="12">
        <v>45388</v>
      </c>
      <c r="H693" s="4" t="s">
        <v>356</v>
      </c>
      <c r="I693" s="67">
        <v>0.58137731481481503</v>
      </c>
      <c r="J693" s="4" t="s">
        <v>1135</v>
      </c>
      <c r="K693" s="12">
        <v>42832</v>
      </c>
      <c r="L693" s="4" t="s">
        <v>357</v>
      </c>
      <c r="M693" s="4" t="s">
        <v>358</v>
      </c>
      <c r="N693" s="4" t="s">
        <v>384</v>
      </c>
      <c r="O693" s="12" t="str">
        <f t="shared" ca="1" si="22"/>
        <v>8 ans, 0 mois</v>
      </c>
      <c r="P693" s="4" t="str">
        <f>VLOOKUP(B693,Effectif!B:I,6,0)</f>
        <v>Lise DE WITTE</v>
      </c>
      <c r="Q693" s="4" t="str">
        <f>VLOOKUP(B693,Effectif!B:I,8,0)</f>
        <v>BO</v>
      </c>
      <c r="R693" s="4">
        <f>IFERROR(VLOOKUP(C693,Sales!B:G,6,0),"-")</f>
        <v>173.97</v>
      </c>
      <c r="S693" s="4" t="str">
        <f>IFERROR(VLOOKUP(C693,Recolt!B:H,3,0),"-")</f>
        <v>-</v>
      </c>
      <c r="T693" s="4">
        <f t="shared" si="21"/>
        <v>173.97</v>
      </c>
    </row>
    <row r="694" spans="1:20" hidden="1" x14ac:dyDescent="0.25">
      <c r="A694" s="4" t="s">
        <v>413</v>
      </c>
      <c r="B694" s="4" t="s">
        <v>518</v>
      </c>
      <c r="C694" s="4">
        <v>1034843770</v>
      </c>
      <c r="D694" s="4" t="s">
        <v>354</v>
      </c>
      <c r="E694" s="4" t="s">
        <v>355</v>
      </c>
      <c r="F694" s="4" t="s">
        <v>439</v>
      </c>
      <c r="G694" s="12">
        <v>45389</v>
      </c>
      <c r="H694" s="4" t="s">
        <v>356</v>
      </c>
      <c r="I694" s="67">
        <v>0.55457175925925895</v>
      </c>
      <c r="J694" s="4" t="s">
        <v>1131</v>
      </c>
      <c r="K694" s="12">
        <v>42510</v>
      </c>
      <c r="L694" s="4" t="s">
        <v>357</v>
      </c>
      <c r="M694" s="4" t="s">
        <v>358</v>
      </c>
      <c r="N694" s="4" t="s">
        <v>359</v>
      </c>
      <c r="O694" s="12" t="str">
        <f t="shared" ca="1" si="22"/>
        <v>8 ans, 11 mois</v>
      </c>
      <c r="P694" s="4" t="str">
        <f>VLOOKUP(B694,Effectif!B:I,6,0)</f>
        <v>Lise DE WITTE</v>
      </c>
      <c r="Q694" s="4" t="str">
        <f>VLOOKUP(B694,Effectif!B:I,8,0)</f>
        <v>BO</v>
      </c>
      <c r="R694" s="4">
        <f>IFERROR(VLOOKUP(C694,Sales!B:G,6,0),"-")</f>
        <v>31.04</v>
      </c>
      <c r="S694" s="4" t="str">
        <f>IFERROR(VLOOKUP(C694,Recolt!B:H,3,0),"-")</f>
        <v>-</v>
      </c>
      <c r="T694" s="4">
        <f t="shared" si="21"/>
        <v>31.04</v>
      </c>
    </row>
    <row r="695" spans="1:20" hidden="1" x14ac:dyDescent="0.25">
      <c r="A695" s="4" t="s">
        <v>413</v>
      </c>
      <c r="B695" s="4" t="s">
        <v>518</v>
      </c>
      <c r="C695" s="4">
        <v>1034858576</v>
      </c>
      <c r="D695" s="4" t="s">
        <v>354</v>
      </c>
      <c r="E695" s="4" t="s">
        <v>355</v>
      </c>
      <c r="F695" s="4" t="s">
        <v>439</v>
      </c>
      <c r="G695" s="12">
        <v>45390</v>
      </c>
      <c r="H695" s="4" t="s">
        <v>356</v>
      </c>
      <c r="I695" s="67">
        <v>0.40568287037036999</v>
      </c>
      <c r="J695" s="4" t="s">
        <v>1135</v>
      </c>
      <c r="K695" s="12">
        <v>42832</v>
      </c>
      <c r="L695" s="4" t="s">
        <v>357</v>
      </c>
      <c r="M695" s="4" t="s">
        <v>358</v>
      </c>
      <c r="N695" s="4" t="s">
        <v>384</v>
      </c>
      <c r="O695" s="12" t="str">
        <f t="shared" ca="1" si="22"/>
        <v>8 ans, 0 mois</v>
      </c>
      <c r="P695" s="4" t="str">
        <f>VLOOKUP(B695,Effectif!B:I,6,0)</f>
        <v>Lise DE WITTE</v>
      </c>
      <c r="Q695" s="4" t="str">
        <f>VLOOKUP(B695,Effectif!B:I,8,0)</f>
        <v>BO</v>
      </c>
      <c r="R695" s="4">
        <f>IFERROR(VLOOKUP(C695,Sales!B:G,6,0),"-")</f>
        <v>41</v>
      </c>
      <c r="S695" s="4" t="str">
        <f>IFERROR(VLOOKUP(C695,Recolt!B:H,3,0),"-")</f>
        <v>-</v>
      </c>
      <c r="T695" s="4">
        <f t="shared" si="21"/>
        <v>41</v>
      </c>
    </row>
    <row r="696" spans="1:20" hidden="1" x14ac:dyDescent="0.25">
      <c r="A696" s="4" t="s">
        <v>413</v>
      </c>
      <c r="B696" s="4" t="s">
        <v>518</v>
      </c>
      <c r="C696" s="4">
        <v>1034860226</v>
      </c>
      <c r="D696" s="4" t="s">
        <v>354</v>
      </c>
      <c r="E696" s="4" t="s">
        <v>355</v>
      </c>
      <c r="F696" s="4" t="s">
        <v>439</v>
      </c>
      <c r="G696" s="12">
        <v>45391</v>
      </c>
      <c r="H696" s="4" t="s">
        <v>356</v>
      </c>
      <c r="I696" s="67">
        <v>0.55108796296296303</v>
      </c>
      <c r="J696" s="4" t="s">
        <v>1134</v>
      </c>
      <c r="K696" s="12">
        <v>43318</v>
      </c>
      <c r="L696" s="4" t="s">
        <v>357</v>
      </c>
      <c r="M696" s="4" t="s">
        <v>358</v>
      </c>
      <c r="N696" s="4" t="s">
        <v>359</v>
      </c>
      <c r="O696" s="12" t="str">
        <f t="shared" ca="1" si="22"/>
        <v>6 ans, 8 mois</v>
      </c>
      <c r="P696" s="4" t="str">
        <f>VLOOKUP(B696,Effectif!B:I,6,0)</f>
        <v>Lise DE WITTE</v>
      </c>
      <c r="Q696" s="4" t="str">
        <f>VLOOKUP(B696,Effectif!B:I,8,0)</f>
        <v>BO</v>
      </c>
      <c r="R696" s="4">
        <f>IFERROR(VLOOKUP(C696,Sales!B:G,6,0),"-")</f>
        <v>25.07</v>
      </c>
      <c r="S696" s="4" t="str">
        <f>IFERROR(VLOOKUP(C696,Recolt!B:H,3,0),"-")</f>
        <v>-</v>
      </c>
      <c r="T696" s="4">
        <f t="shared" si="21"/>
        <v>25.07</v>
      </c>
    </row>
    <row r="697" spans="1:20" hidden="1" x14ac:dyDescent="0.25">
      <c r="A697" s="4" t="s">
        <v>413</v>
      </c>
      <c r="B697" s="4" t="s">
        <v>518</v>
      </c>
      <c r="C697" s="4">
        <v>1034844462</v>
      </c>
      <c r="D697" s="4" t="s">
        <v>354</v>
      </c>
      <c r="E697" s="4" t="s">
        <v>355</v>
      </c>
      <c r="F697" s="4" t="s">
        <v>439</v>
      </c>
      <c r="G697" s="12">
        <v>45392</v>
      </c>
      <c r="H697" s="4" t="s">
        <v>356</v>
      </c>
      <c r="I697" s="67">
        <v>0.47461805555555597</v>
      </c>
      <c r="J697" s="4" t="s">
        <v>1135</v>
      </c>
      <c r="K697" s="12">
        <v>43353</v>
      </c>
      <c r="L697" s="4" t="s">
        <v>357</v>
      </c>
      <c r="M697" s="4" t="s">
        <v>358</v>
      </c>
      <c r="N697" s="4" t="s">
        <v>384</v>
      </c>
      <c r="O697" s="12" t="str">
        <f t="shared" ca="1" si="22"/>
        <v>6 ans, 7 mois</v>
      </c>
      <c r="P697" s="4" t="str">
        <f>VLOOKUP(B697,Effectif!B:I,6,0)</f>
        <v>Lise DE WITTE</v>
      </c>
      <c r="Q697" s="4" t="str">
        <f>VLOOKUP(B697,Effectif!B:I,8,0)</f>
        <v>BO</v>
      </c>
      <c r="R697" s="4">
        <f>IFERROR(VLOOKUP(C697,Sales!B:G,6,0),"-")</f>
        <v>55.75</v>
      </c>
      <c r="S697" s="4" t="str">
        <f>IFERROR(VLOOKUP(C697,Recolt!B:H,3,0),"-")</f>
        <v>-</v>
      </c>
      <c r="T697" s="4">
        <f t="shared" si="21"/>
        <v>55.75</v>
      </c>
    </row>
    <row r="698" spans="1:20" hidden="1" x14ac:dyDescent="0.25">
      <c r="A698" s="4" t="s">
        <v>413</v>
      </c>
      <c r="B698" s="4" t="s">
        <v>518</v>
      </c>
      <c r="C698" s="4">
        <v>1034846107</v>
      </c>
      <c r="D698" s="4" t="s">
        <v>354</v>
      </c>
      <c r="E698" s="4" t="s">
        <v>355</v>
      </c>
      <c r="F698" s="4" t="s">
        <v>439</v>
      </c>
      <c r="G698" s="12">
        <v>45393</v>
      </c>
      <c r="H698" s="4" t="s">
        <v>356</v>
      </c>
      <c r="I698" s="67">
        <v>0.57665509259259295</v>
      </c>
      <c r="J698" s="4" t="s">
        <v>1133</v>
      </c>
      <c r="K698" s="12">
        <v>43368</v>
      </c>
      <c r="L698" s="4" t="s">
        <v>357</v>
      </c>
      <c r="M698" s="4" t="s">
        <v>358</v>
      </c>
      <c r="N698" s="4" t="s">
        <v>359</v>
      </c>
      <c r="O698" s="12" t="str">
        <f t="shared" ca="1" si="22"/>
        <v>6 ans, 7 mois</v>
      </c>
      <c r="P698" s="4" t="str">
        <f>VLOOKUP(B698,Effectif!B:I,6,0)</f>
        <v>Lise DE WITTE</v>
      </c>
      <c r="Q698" s="4" t="str">
        <f>VLOOKUP(B698,Effectif!B:I,8,0)</f>
        <v>BO</v>
      </c>
      <c r="R698" s="4">
        <f>IFERROR(VLOOKUP(C698,Sales!B:G,6,0),"-")</f>
        <v>110</v>
      </c>
      <c r="S698" s="4" t="str">
        <f>IFERROR(VLOOKUP(C698,Recolt!B:H,3,0),"-")</f>
        <v>-</v>
      </c>
      <c r="T698" s="4">
        <f t="shared" si="21"/>
        <v>110</v>
      </c>
    </row>
    <row r="699" spans="1:20" hidden="1" x14ac:dyDescent="0.25">
      <c r="A699" s="4" t="s">
        <v>413</v>
      </c>
      <c r="B699" s="4" t="s">
        <v>518</v>
      </c>
      <c r="C699" s="4">
        <v>1034846440</v>
      </c>
      <c r="D699" s="4" t="s">
        <v>354</v>
      </c>
      <c r="E699" s="4" t="s">
        <v>355</v>
      </c>
      <c r="F699" s="4" t="s">
        <v>439</v>
      </c>
      <c r="G699" s="12">
        <v>45394</v>
      </c>
      <c r="H699" s="4" t="s">
        <v>356</v>
      </c>
      <c r="I699" s="67">
        <v>0.53402777777777799</v>
      </c>
      <c r="J699" s="4" t="s">
        <v>1131</v>
      </c>
      <c r="K699" s="12">
        <v>42384</v>
      </c>
      <c r="L699" s="4" t="s">
        <v>357</v>
      </c>
      <c r="M699" s="4" t="s">
        <v>358</v>
      </c>
      <c r="N699" s="4" t="s">
        <v>359</v>
      </c>
      <c r="O699" s="12" t="str">
        <f t="shared" ca="1" si="22"/>
        <v>9 ans, 3 mois</v>
      </c>
      <c r="P699" s="4" t="str">
        <f>VLOOKUP(B699,Effectif!B:I,6,0)</f>
        <v>Lise DE WITTE</v>
      </c>
      <c r="Q699" s="4" t="str">
        <f>VLOOKUP(B699,Effectif!B:I,8,0)</f>
        <v>BO</v>
      </c>
      <c r="R699" s="4">
        <f>IFERROR(VLOOKUP(C699,Sales!B:G,6,0),"-")</f>
        <v>50</v>
      </c>
      <c r="S699" s="4" t="str">
        <f>IFERROR(VLOOKUP(C699,Recolt!B:H,3,0),"-")</f>
        <v>-</v>
      </c>
      <c r="T699" s="4">
        <f t="shared" si="21"/>
        <v>50</v>
      </c>
    </row>
    <row r="700" spans="1:20" hidden="1" x14ac:dyDescent="0.25">
      <c r="A700" s="4" t="s">
        <v>413</v>
      </c>
      <c r="B700" s="4" t="s">
        <v>518</v>
      </c>
      <c r="C700" s="4">
        <v>1034857270</v>
      </c>
      <c r="D700" s="4" t="s">
        <v>354</v>
      </c>
      <c r="E700" s="4" t="s">
        <v>355</v>
      </c>
      <c r="F700" s="4" t="s">
        <v>439</v>
      </c>
      <c r="G700" s="12">
        <v>45395</v>
      </c>
      <c r="H700" s="4" t="s">
        <v>356</v>
      </c>
      <c r="I700" s="67">
        <v>0.52502314814814799</v>
      </c>
      <c r="J700" s="4" t="s">
        <v>1135</v>
      </c>
      <c r="K700" s="12">
        <v>42912</v>
      </c>
      <c r="L700" s="4" t="s">
        <v>357</v>
      </c>
      <c r="M700" s="4" t="s">
        <v>358</v>
      </c>
      <c r="N700" s="4" t="s">
        <v>384</v>
      </c>
      <c r="O700" s="12" t="str">
        <f t="shared" ca="1" si="22"/>
        <v>7 ans, 10 mois</v>
      </c>
      <c r="P700" s="4" t="str">
        <f>VLOOKUP(B700,Effectif!B:I,6,0)</f>
        <v>Lise DE WITTE</v>
      </c>
      <c r="Q700" s="4" t="str">
        <f>VLOOKUP(B700,Effectif!B:I,8,0)</f>
        <v>BO</v>
      </c>
      <c r="R700" s="4">
        <f>IFERROR(VLOOKUP(C700,Sales!B:G,6,0),"-")</f>
        <v>100</v>
      </c>
      <c r="S700" s="4" t="str">
        <f>IFERROR(VLOOKUP(C700,Recolt!B:H,3,0),"-")</f>
        <v>-</v>
      </c>
      <c r="T700" s="4">
        <f t="shared" si="21"/>
        <v>100</v>
      </c>
    </row>
    <row r="701" spans="1:20" hidden="1" x14ac:dyDescent="0.25">
      <c r="A701" s="4" t="s">
        <v>413</v>
      </c>
      <c r="B701" s="4" t="s">
        <v>518</v>
      </c>
      <c r="C701" s="4">
        <v>1034859071</v>
      </c>
      <c r="D701" s="4" t="s">
        <v>354</v>
      </c>
      <c r="E701" s="4" t="s">
        <v>355</v>
      </c>
      <c r="F701" s="4" t="s">
        <v>439</v>
      </c>
      <c r="G701" s="12">
        <v>45396</v>
      </c>
      <c r="H701" s="4" t="s">
        <v>356</v>
      </c>
      <c r="I701" s="67">
        <v>0.46871527777777799</v>
      </c>
      <c r="J701" s="4" t="s">
        <v>1135</v>
      </c>
      <c r="K701" s="12">
        <v>43325</v>
      </c>
      <c r="L701" s="4" t="s">
        <v>357</v>
      </c>
      <c r="M701" s="4" t="s">
        <v>358</v>
      </c>
      <c r="N701" s="4" t="s">
        <v>384</v>
      </c>
      <c r="O701" s="12" t="str">
        <f t="shared" ca="1" si="22"/>
        <v>6 ans, 8 mois</v>
      </c>
      <c r="P701" s="4" t="str">
        <f>VLOOKUP(B701,Effectif!B:I,6,0)</f>
        <v>Lise DE WITTE</v>
      </c>
      <c r="Q701" s="4" t="str">
        <f>VLOOKUP(B701,Effectif!B:I,8,0)</f>
        <v>BO</v>
      </c>
      <c r="R701" s="4">
        <f>IFERROR(VLOOKUP(C701,Sales!B:G,6,0),"-")</f>
        <v>23.56</v>
      </c>
      <c r="S701" s="4" t="str">
        <f>IFERROR(VLOOKUP(C701,Recolt!B:H,3,0),"-")</f>
        <v>-</v>
      </c>
      <c r="T701" s="4">
        <f t="shared" si="21"/>
        <v>23.56</v>
      </c>
    </row>
    <row r="702" spans="1:20" hidden="1" x14ac:dyDescent="0.25">
      <c r="A702" s="4" t="s">
        <v>413</v>
      </c>
      <c r="B702" s="4" t="s">
        <v>518</v>
      </c>
      <c r="C702" s="4">
        <v>1034853287</v>
      </c>
      <c r="D702" s="4" t="s">
        <v>354</v>
      </c>
      <c r="E702" s="4" t="s">
        <v>355</v>
      </c>
      <c r="F702" s="4" t="s">
        <v>439</v>
      </c>
      <c r="G702" s="12">
        <v>45397</v>
      </c>
      <c r="H702" s="4" t="s">
        <v>356</v>
      </c>
      <c r="I702" s="67">
        <v>0.58349537037037003</v>
      </c>
      <c r="J702" s="4" t="s">
        <v>1135</v>
      </c>
      <c r="K702" s="12">
        <v>43396</v>
      </c>
      <c r="L702" s="4" t="s">
        <v>357</v>
      </c>
      <c r="M702" s="4" t="s">
        <v>358</v>
      </c>
      <c r="N702" s="4" t="s">
        <v>359</v>
      </c>
      <c r="O702" s="12" t="str">
        <f t="shared" ca="1" si="22"/>
        <v>6 ans, 6 mois</v>
      </c>
      <c r="P702" s="4" t="str">
        <f>VLOOKUP(B702,Effectif!B:I,6,0)</f>
        <v>Lise DE WITTE</v>
      </c>
      <c r="Q702" s="4" t="str">
        <f>VLOOKUP(B702,Effectif!B:I,8,0)</f>
        <v>BO</v>
      </c>
      <c r="R702" s="4">
        <f>IFERROR(VLOOKUP(C702,Sales!B:G,6,0),"-")</f>
        <v>182</v>
      </c>
      <c r="S702" s="4" t="str">
        <f>IFERROR(VLOOKUP(C702,Recolt!B:H,3,0),"-")</f>
        <v>-</v>
      </c>
      <c r="T702" s="4">
        <f t="shared" si="21"/>
        <v>182</v>
      </c>
    </row>
    <row r="703" spans="1:20" hidden="1" x14ac:dyDescent="0.25">
      <c r="A703" s="4" t="s">
        <v>413</v>
      </c>
      <c r="B703" s="4" t="s">
        <v>518</v>
      </c>
      <c r="C703" s="4">
        <v>1034864212</v>
      </c>
      <c r="D703" s="4" t="s">
        <v>354</v>
      </c>
      <c r="E703" s="4" t="s">
        <v>355</v>
      </c>
      <c r="F703" s="4" t="s">
        <v>439</v>
      </c>
      <c r="G703" s="12">
        <v>45398</v>
      </c>
      <c r="H703" s="4" t="s">
        <v>356</v>
      </c>
      <c r="I703" s="67">
        <v>0.489606481481482</v>
      </c>
      <c r="J703" s="4" t="s">
        <v>1135</v>
      </c>
      <c r="K703" s="12">
        <v>43392</v>
      </c>
      <c r="L703" s="4" t="s">
        <v>357</v>
      </c>
      <c r="M703" s="4" t="s">
        <v>358</v>
      </c>
      <c r="N703" s="4" t="s">
        <v>384</v>
      </c>
      <c r="O703" s="12" t="str">
        <f t="shared" ca="1" si="22"/>
        <v>6 ans, 6 mois</v>
      </c>
      <c r="P703" s="4" t="str">
        <f>VLOOKUP(B703,Effectif!B:I,6,0)</f>
        <v>Lise DE WITTE</v>
      </c>
      <c r="Q703" s="4" t="str">
        <f>VLOOKUP(B703,Effectif!B:I,8,0)</f>
        <v>BO</v>
      </c>
      <c r="R703" s="4">
        <f>IFERROR(VLOOKUP(C703,Sales!B:G,6,0),"-")</f>
        <v>147</v>
      </c>
      <c r="S703" s="4" t="str">
        <f>IFERROR(VLOOKUP(C703,Recolt!B:H,3,0),"-")</f>
        <v>-</v>
      </c>
      <c r="T703" s="4">
        <f t="shared" si="21"/>
        <v>147</v>
      </c>
    </row>
    <row r="704" spans="1:20" hidden="1" x14ac:dyDescent="0.25">
      <c r="A704" s="4" t="s">
        <v>413</v>
      </c>
      <c r="B704" s="4" t="s">
        <v>518</v>
      </c>
      <c r="C704" s="4">
        <v>1034848529</v>
      </c>
      <c r="D704" s="4" t="s">
        <v>354</v>
      </c>
      <c r="E704" s="4" t="s">
        <v>355</v>
      </c>
      <c r="F704" s="4" t="s">
        <v>439</v>
      </c>
      <c r="G704" s="12">
        <v>45399</v>
      </c>
      <c r="H704" s="4" t="s">
        <v>356</v>
      </c>
      <c r="I704" s="67">
        <v>0.54583333333333295</v>
      </c>
      <c r="J704" s="4" t="s">
        <v>1135</v>
      </c>
      <c r="K704" s="12">
        <v>43299</v>
      </c>
      <c r="L704" s="4" t="s">
        <v>357</v>
      </c>
      <c r="M704" s="4" t="s">
        <v>358</v>
      </c>
      <c r="N704" s="4" t="s">
        <v>384</v>
      </c>
      <c r="O704" s="12" t="str">
        <f t="shared" ca="1" si="22"/>
        <v>6 ans, 9 mois</v>
      </c>
      <c r="P704" s="4" t="str">
        <f>VLOOKUP(B704,Effectif!B:I,6,0)</f>
        <v>Lise DE WITTE</v>
      </c>
      <c r="Q704" s="4" t="str">
        <f>VLOOKUP(B704,Effectif!B:I,8,0)</f>
        <v>BO</v>
      </c>
      <c r="R704" s="4">
        <f>IFERROR(VLOOKUP(C704,Sales!B:G,6,0),"-")</f>
        <v>100</v>
      </c>
      <c r="S704" s="4" t="str">
        <f>IFERROR(VLOOKUP(C704,Recolt!B:H,3,0),"-")</f>
        <v>-</v>
      </c>
      <c r="T704" s="4">
        <f t="shared" si="21"/>
        <v>100</v>
      </c>
    </row>
    <row r="705" spans="1:20" hidden="1" x14ac:dyDescent="0.25">
      <c r="A705" s="4" t="s">
        <v>413</v>
      </c>
      <c r="B705" s="4" t="s">
        <v>518</v>
      </c>
      <c r="C705" s="4">
        <v>1034850483</v>
      </c>
      <c r="D705" s="4" t="s">
        <v>354</v>
      </c>
      <c r="E705" s="4" t="s">
        <v>355</v>
      </c>
      <c r="F705" s="4" t="s">
        <v>439</v>
      </c>
      <c r="G705" s="12">
        <v>45400</v>
      </c>
      <c r="H705" s="4" t="s">
        <v>356</v>
      </c>
      <c r="I705" s="67">
        <v>0.54145833333333304</v>
      </c>
      <c r="J705" s="4" t="s">
        <v>1135</v>
      </c>
      <c r="K705" s="12">
        <v>43370</v>
      </c>
      <c r="L705" s="4" t="s">
        <v>357</v>
      </c>
      <c r="M705" s="4" t="s">
        <v>358</v>
      </c>
      <c r="N705" s="4" t="s">
        <v>359</v>
      </c>
      <c r="O705" s="12" t="str">
        <f t="shared" ca="1" si="22"/>
        <v>6 ans, 7 mois</v>
      </c>
      <c r="P705" s="4" t="str">
        <f>VLOOKUP(B705,Effectif!B:I,6,0)</f>
        <v>Lise DE WITTE</v>
      </c>
      <c r="Q705" s="4" t="str">
        <f>VLOOKUP(B705,Effectif!B:I,8,0)</f>
        <v>BO</v>
      </c>
      <c r="R705" s="4">
        <f>IFERROR(VLOOKUP(C705,Sales!B:G,6,0),"-")</f>
        <v>40</v>
      </c>
      <c r="S705" s="4" t="str">
        <f>IFERROR(VLOOKUP(C705,Recolt!B:H,3,0),"-")</f>
        <v>-</v>
      </c>
      <c r="T705" s="4">
        <f t="shared" si="21"/>
        <v>40</v>
      </c>
    </row>
    <row r="706" spans="1:20" hidden="1" x14ac:dyDescent="0.25">
      <c r="A706" s="4" t="s">
        <v>413</v>
      </c>
      <c r="B706" s="4" t="s">
        <v>518</v>
      </c>
      <c r="C706" s="4">
        <v>1034857552</v>
      </c>
      <c r="D706" s="4" t="s">
        <v>354</v>
      </c>
      <c r="E706" s="4" t="s">
        <v>355</v>
      </c>
      <c r="F706" s="4" t="s">
        <v>439</v>
      </c>
      <c r="G706" s="12">
        <v>45401</v>
      </c>
      <c r="H706" s="4" t="s">
        <v>356</v>
      </c>
      <c r="I706" s="67">
        <v>0.53153935185185197</v>
      </c>
      <c r="J706" s="4" t="s">
        <v>1133</v>
      </c>
      <c r="K706" s="12">
        <v>43300</v>
      </c>
      <c r="L706" s="4" t="s">
        <v>357</v>
      </c>
      <c r="M706" s="4" t="s">
        <v>358</v>
      </c>
      <c r="N706" s="4" t="s">
        <v>359</v>
      </c>
      <c r="O706" s="12" t="str">
        <f t="shared" ca="1" si="22"/>
        <v>6 ans, 9 mois</v>
      </c>
      <c r="P706" s="4" t="str">
        <f>VLOOKUP(B706,Effectif!B:I,6,0)</f>
        <v>Lise DE WITTE</v>
      </c>
      <c r="Q706" s="4" t="str">
        <f>VLOOKUP(B706,Effectif!B:I,8,0)</f>
        <v>BO</v>
      </c>
      <c r="R706" s="4">
        <f>IFERROR(VLOOKUP(C706,Sales!B:G,6,0),"-")</f>
        <v>159.38</v>
      </c>
      <c r="S706" s="4" t="str">
        <f>IFERROR(VLOOKUP(C706,Recolt!B:H,3,0),"-")</f>
        <v>-</v>
      </c>
      <c r="T706" s="4">
        <f t="shared" si="21"/>
        <v>159.38</v>
      </c>
    </row>
    <row r="707" spans="1:20" hidden="1" x14ac:dyDescent="0.25">
      <c r="A707" s="4" t="s">
        <v>413</v>
      </c>
      <c r="B707" s="4" t="s">
        <v>518</v>
      </c>
      <c r="C707" s="4">
        <v>1034846601</v>
      </c>
      <c r="D707" s="4" t="s">
        <v>354</v>
      </c>
      <c r="E707" s="4" t="s">
        <v>355</v>
      </c>
      <c r="F707" s="4" t="s">
        <v>439</v>
      </c>
      <c r="G707" s="12">
        <v>45402</v>
      </c>
      <c r="H707" s="4" t="s">
        <v>356</v>
      </c>
      <c r="I707" s="67">
        <v>0.49471064814814802</v>
      </c>
      <c r="J707" s="4" t="s">
        <v>1135</v>
      </c>
      <c r="K707" s="12">
        <v>43075</v>
      </c>
      <c r="L707" s="4" t="s">
        <v>357</v>
      </c>
      <c r="M707" s="4" t="s">
        <v>358</v>
      </c>
      <c r="N707" s="4" t="s">
        <v>384</v>
      </c>
      <c r="O707" s="12" t="str">
        <f t="shared" ca="1" si="22"/>
        <v>7 ans, 4 mois</v>
      </c>
      <c r="P707" s="4" t="str">
        <f>VLOOKUP(B707,Effectif!B:I,6,0)</f>
        <v>Lise DE WITTE</v>
      </c>
      <c r="Q707" s="4" t="str">
        <f>VLOOKUP(B707,Effectif!B:I,8,0)</f>
        <v>BO</v>
      </c>
      <c r="R707" s="4">
        <f>IFERROR(VLOOKUP(C707,Sales!B:G,6,0),"-")</f>
        <v>13</v>
      </c>
      <c r="S707" s="4" t="str">
        <f>IFERROR(VLOOKUP(C707,Recolt!B:H,3,0),"-")</f>
        <v>-</v>
      </c>
      <c r="T707" s="4">
        <f t="shared" ref="T707:T770" si="23">IF(R707&gt;0,R707,IF(S707&gt;0,S707,"-"))</f>
        <v>13</v>
      </c>
    </row>
    <row r="708" spans="1:20" hidden="1" x14ac:dyDescent="0.25">
      <c r="A708" s="4" t="s">
        <v>413</v>
      </c>
      <c r="B708" s="4" t="s">
        <v>518</v>
      </c>
      <c r="C708" s="4">
        <v>1034865024</v>
      </c>
      <c r="D708" s="4" t="s">
        <v>354</v>
      </c>
      <c r="E708" s="4" t="s">
        <v>355</v>
      </c>
      <c r="F708" s="4" t="s">
        <v>439</v>
      </c>
      <c r="G708" s="12">
        <v>45403</v>
      </c>
      <c r="H708" s="4" t="s">
        <v>356</v>
      </c>
      <c r="I708" s="67">
        <v>0.50989583333333299</v>
      </c>
      <c r="J708" s="4" t="s">
        <v>1135</v>
      </c>
      <c r="K708" s="12">
        <v>43392</v>
      </c>
      <c r="L708" s="4" t="s">
        <v>357</v>
      </c>
      <c r="M708" s="4" t="s">
        <v>358</v>
      </c>
      <c r="N708" s="4" t="s">
        <v>384</v>
      </c>
      <c r="O708" s="12" t="str">
        <f t="shared" ca="1" si="22"/>
        <v>6 ans, 6 mois</v>
      </c>
      <c r="P708" s="4" t="str">
        <f>VLOOKUP(B708,Effectif!B:I,6,0)</f>
        <v>Lise DE WITTE</v>
      </c>
      <c r="Q708" s="4" t="str">
        <f>VLOOKUP(B708,Effectif!B:I,8,0)</f>
        <v>BO</v>
      </c>
      <c r="R708" s="4">
        <f>IFERROR(VLOOKUP(C708,Sales!B:G,6,0),"-")</f>
        <v>126</v>
      </c>
      <c r="S708" s="4" t="str">
        <f>IFERROR(VLOOKUP(C708,Recolt!B:H,3,0),"-")</f>
        <v>-</v>
      </c>
      <c r="T708" s="4">
        <f t="shared" si="23"/>
        <v>126</v>
      </c>
    </row>
    <row r="709" spans="1:20" hidden="1" x14ac:dyDescent="0.25">
      <c r="A709" s="4" t="s">
        <v>413</v>
      </c>
      <c r="B709" s="4" t="s">
        <v>518</v>
      </c>
      <c r="C709" s="4">
        <v>1034865165</v>
      </c>
      <c r="D709" s="4" t="s">
        <v>354</v>
      </c>
      <c r="E709" s="4" t="s">
        <v>355</v>
      </c>
      <c r="F709" s="4" t="s">
        <v>439</v>
      </c>
      <c r="G709" s="12">
        <v>45404</v>
      </c>
      <c r="H709" s="4" t="s">
        <v>356</v>
      </c>
      <c r="I709" s="67">
        <v>0.56535879629629604</v>
      </c>
      <c r="J709" s="4" t="s">
        <v>1133</v>
      </c>
      <c r="K709" s="12">
        <v>43168</v>
      </c>
      <c r="L709" s="4" t="s">
        <v>357</v>
      </c>
      <c r="M709" s="4" t="s">
        <v>358</v>
      </c>
      <c r="N709" s="4" t="s">
        <v>359</v>
      </c>
      <c r="O709" s="12" t="str">
        <f t="shared" ca="1" si="22"/>
        <v>7 ans, 1 mois</v>
      </c>
      <c r="P709" s="4" t="str">
        <f>VLOOKUP(B709,Effectif!B:I,6,0)</f>
        <v>Lise DE WITTE</v>
      </c>
      <c r="Q709" s="4" t="str">
        <f>VLOOKUP(B709,Effectif!B:I,8,0)</f>
        <v>BO</v>
      </c>
      <c r="R709" s="4">
        <f>IFERROR(VLOOKUP(C709,Sales!B:G,6,0),"-")</f>
        <v>254.43</v>
      </c>
      <c r="S709" s="4" t="str">
        <f>IFERROR(VLOOKUP(C709,Recolt!B:H,3,0),"-")</f>
        <v>-</v>
      </c>
      <c r="T709" s="4">
        <f t="shared" si="23"/>
        <v>254.43</v>
      </c>
    </row>
    <row r="710" spans="1:20" hidden="1" x14ac:dyDescent="0.25">
      <c r="A710" s="4" t="s">
        <v>413</v>
      </c>
      <c r="B710" s="4" t="s">
        <v>518</v>
      </c>
      <c r="C710" s="4">
        <v>1034852372</v>
      </c>
      <c r="D710" s="4" t="s">
        <v>354</v>
      </c>
      <c r="E710" s="4" t="s">
        <v>355</v>
      </c>
      <c r="F710" s="4" t="s">
        <v>439</v>
      </c>
      <c r="G710" s="12">
        <v>45405</v>
      </c>
      <c r="H710" s="4" t="s">
        <v>356</v>
      </c>
      <c r="I710" s="67">
        <v>0.55914351851851896</v>
      </c>
      <c r="J710" s="4" t="s">
        <v>1133</v>
      </c>
      <c r="K710" s="12">
        <v>42695</v>
      </c>
      <c r="L710" s="4" t="s">
        <v>357</v>
      </c>
      <c r="M710" s="4" t="s">
        <v>358</v>
      </c>
      <c r="N710" s="4" t="s">
        <v>359</v>
      </c>
      <c r="O710" s="12" t="str">
        <f t="shared" ca="1" si="22"/>
        <v>8 ans, 5 mois</v>
      </c>
      <c r="P710" s="4" t="str">
        <f>VLOOKUP(B710,Effectif!B:I,6,0)</f>
        <v>Lise DE WITTE</v>
      </c>
      <c r="Q710" s="4" t="str">
        <f>VLOOKUP(B710,Effectif!B:I,8,0)</f>
        <v>BO</v>
      </c>
      <c r="R710" s="4">
        <f>IFERROR(VLOOKUP(C710,Sales!B:G,6,0),"-")</f>
        <v>70</v>
      </c>
      <c r="S710" s="4" t="str">
        <f>IFERROR(VLOOKUP(C710,Recolt!B:H,3,0),"-")</f>
        <v>-</v>
      </c>
      <c r="T710" s="4">
        <f t="shared" si="23"/>
        <v>70</v>
      </c>
    </row>
    <row r="711" spans="1:20" hidden="1" x14ac:dyDescent="0.25">
      <c r="A711" s="4" t="s">
        <v>413</v>
      </c>
      <c r="B711" s="4" t="s">
        <v>518</v>
      </c>
      <c r="C711" s="4">
        <v>1034859393</v>
      </c>
      <c r="D711" s="4" t="s">
        <v>354</v>
      </c>
      <c r="E711" s="4" t="s">
        <v>355</v>
      </c>
      <c r="F711" s="4" t="s">
        <v>439</v>
      </c>
      <c r="G711" s="12">
        <v>45406</v>
      </c>
      <c r="H711" s="4" t="s">
        <v>356</v>
      </c>
      <c r="I711" s="67">
        <v>0.42939814814814797</v>
      </c>
      <c r="J711" s="4" t="s">
        <v>1135</v>
      </c>
      <c r="K711" s="12">
        <v>43370</v>
      </c>
      <c r="L711" s="4" t="s">
        <v>357</v>
      </c>
      <c r="M711" s="4" t="s">
        <v>358</v>
      </c>
      <c r="N711" s="4" t="s">
        <v>384</v>
      </c>
      <c r="O711" s="12" t="str">
        <f t="shared" ca="1" si="22"/>
        <v>6 ans, 7 mois</v>
      </c>
      <c r="P711" s="4" t="str">
        <f>VLOOKUP(B711,Effectif!B:I,6,0)</f>
        <v>Lise DE WITTE</v>
      </c>
      <c r="Q711" s="4" t="str">
        <f>VLOOKUP(B711,Effectif!B:I,8,0)</f>
        <v>BO</v>
      </c>
      <c r="R711" s="4">
        <f>IFERROR(VLOOKUP(C711,Sales!B:G,6,0),"-")</f>
        <v>59.81</v>
      </c>
      <c r="S711" s="4" t="str">
        <f>IFERROR(VLOOKUP(C711,Recolt!B:H,3,0),"-")</f>
        <v>-</v>
      </c>
      <c r="T711" s="4">
        <f t="shared" si="23"/>
        <v>59.81</v>
      </c>
    </row>
    <row r="712" spans="1:20" hidden="1" x14ac:dyDescent="0.25">
      <c r="A712" s="4" t="s">
        <v>413</v>
      </c>
      <c r="B712" s="4" t="s">
        <v>518</v>
      </c>
      <c r="C712" s="4">
        <v>1034862851</v>
      </c>
      <c r="D712" s="4" t="s">
        <v>354</v>
      </c>
      <c r="E712" s="4" t="s">
        <v>355</v>
      </c>
      <c r="F712" s="4" t="s">
        <v>439</v>
      </c>
      <c r="G712" s="12">
        <v>45407</v>
      </c>
      <c r="H712" s="4" t="s">
        <v>356</v>
      </c>
      <c r="I712" s="67">
        <v>0.49752314814814802</v>
      </c>
      <c r="J712" s="4" t="s">
        <v>1133</v>
      </c>
      <c r="K712" s="12">
        <v>43067</v>
      </c>
      <c r="L712" s="4" t="s">
        <v>357</v>
      </c>
      <c r="M712" s="4" t="s">
        <v>358</v>
      </c>
      <c r="N712" s="4" t="s">
        <v>359</v>
      </c>
      <c r="O712" s="12" t="str">
        <f t="shared" ca="1" si="22"/>
        <v>7 ans, 5 mois</v>
      </c>
      <c r="P712" s="4" t="str">
        <f>VLOOKUP(B712,Effectif!B:I,6,0)</f>
        <v>Lise DE WITTE</v>
      </c>
      <c r="Q712" s="4" t="str">
        <f>VLOOKUP(B712,Effectif!B:I,8,0)</f>
        <v>BO</v>
      </c>
      <c r="R712" s="4">
        <f>IFERROR(VLOOKUP(C712,Sales!B:G,6,0),"-")</f>
        <v>94</v>
      </c>
      <c r="S712" s="4" t="str">
        <f>IFERROR(VLOOKUP(C712,Recolt!B:H,3,0),"-")</f>
        <v>-</v>
      </c>
      <c r="T712" s="4">
        <f t="shared" si="23"/>
        <v>94</v>
      </c>
    </row>
    <row r="713" spans="1:20" hidden="1" x14ac:dyDescent="0.25">
      <c r="A713" s="4" t="s">
        <v>413</v>
      </c>
      <c r="B713" s="4" t="s">
        <v>518</v>
      </c>
      <c r="C713" s="4">
        <v>1034859671</v>
      </c>
      <c r="D713" s="4" t="s">
        <v>354</v>
      </c>
      <c r="E713" s="4" t="s">
        <v>355</v>
      </c>
      <c r="F713" s="4" t="s">
        <v>439</v>
      </c>
      <c r="G713" s="12">
        <v>45408</v>
      </c>
      <c r="H713" s="4" t="s">
        <v>356</v>
      </c>
      <c r="I713" s="67">
        <v>0.55788194444444394</v>
      </c>
      <c r="J713" s="4" t="s">
        <v>1131</v>
      </c>
      <c r="K713" s="12">
        <v>38808</v>
      </c>
      <c r="L713" s="4" t="s">
        <v>357</v>
      </c>
      <c r="M713" s="4" t="s">
        <v>358</v>
      </c>
      <c r="N713" s="4" t="s">
        <v>384</v>
      </c>
      <c r="O713" s="12" t="str">
        <f t="shared" ca="1" si="22"/>
        <v>19 ans, 0 mois</v>
      </c>
      <c r="P713" s="4" t="str">
        <f>VLOOKUP(B713,Effectif!B:I,6,0)</f>
        <v>Lise DE WITTE</v>
      </c>
      <c r="Q713" s="4" t="str">
        <f>VLOOKUP(B713,Effectif!B:I,8,0)</f>
        <v>BO</v>
      </c>
      <c r="R713" s="4">
        <f>IFERROR(VLOOKUP(C713,Sales!B:G,6,0),"-")</f>
        <v>160</v>
      </c>
      <c r="S713" s="4" t="str">
        <f>IFERROR(VLOOKUP(C713,Recolt!B:H,3,0),"-")</f>
        <v>-</v>
      </c>
      <c r="T713" s="4">
        <f t="shared" si="23"/>
        <v>160</v>
      </c>
    </row>
    <row r="714" spans="1:20" hidden="1" x14ac:dyDescent="0.25">
      <c r="A714" s="4" t="s">
        <v>413</v>
      </c>
      <c r="B714" s="4" t="s">
        <v>518</v>
      </c>
      <c r="C714" s="4">
        <v>1034857386</v>
      </c>
      <c r="D714" s="4" t="s">
        <v>354</v>
      </c>
      <c r="E714" s="4" t="s">
        <v>355</v>
      </c>
      <c r="F714" s="4" t="s">
        <v>439</v>
      </c>
      <c r="G714" s="12">
        <v>45409</v>
      </c>
      <c r="H714" s="4" t="s">
        <v>356</v>
      </c>
      <c r="I714" s="67">
        <v>0.58010416666666698</v>
      </c>
      <c r="J714" s="4" t="s">
        <v>1131</v>
      </c>
      <c r="K714" s="12">
        <v>42350</v>
      </c>
      <c r="L714" s="4" t="s">
        <v>395</v>
      </c>
      <c r="M714" s="4" t="s">
        <v>358</v>
      </c>
      <c r="N714" s="4" t="s">
        <v>384</v>
      </c>
      <c r="O714" s="12" t="str">
        <f t="shared" ca="1" si="22"/>
        <v>9 ans, 4 mois</v>
      </c>
      <c r="P714" s="4" t="str">
        <f>VLOOKUP(B714,Effectif!B:I,6,0)</f>
        <v>Lise DE WITTE</v>
      </c>
      <c r="Q714" s="4" t="str">
        <f>VLOOKUP(B714,Effectif!B:I,8,0)</f>
        <v>BO</v>
      </c>
      <c r="R714" s="4">
        <f>IFERROR(VLOOKUP(C714,Sales!B:G,6,0),"-")</f>
        <v>88</v>
      </c>
      <c r="S714" s="4" t="str">
        <f>IFERROR(VLOOKUP(C714,Recolt!B:H,3,0),"-")</f>
        <v>-</v>
      </c>
      <c r="T714" s="4">
        <f t="shared" si="23"/>
        <v>88</v>
      </c>
    </row>
    <row r="715" spans="1:20" hidden="1" x14ac:dyDescent="0.25">
      <c r="A715" s="4" t="s">
        <v>413</v>
      </c>
      <c r="B715" s="4" t="s">
        <v>518</v>
      </c>
      <c r="C715" s="4">
        <v>1034845548</v>
      </c>
      <c r="D715" s="4" t="s">
        <v>354</v>
      </c>
      <c r="E715" s="4" t="s">
        <v>355</v>
      </c>
      <c r="F715" s="4" t="s">
        <v>439</v>
      </c>
      <c r="G715" s="12">
        <v>45410</v>
      </c>
      <c r="H715" s="4" t="s">
        <v>356</v>
      </c>
      <c r="I715" s="67">
        <v>0.47876157407407399</v>
      </c>
      <c r="J715" s="4" t="s">
        <v>1133</v>
      </c>
      <c r="K715" s="12">
        <v>43024</v>
      </c>
      <c r="L715" s="4" t="s">
        <v>357</v>
      </c>
      <c r="M715" s="4" t="s">
        <v>358</v>
      </c>
      <c r="N715" s="4" t="s">
        <v>359</v>
      </c>
      <c r="O715" s="12" t="str">
        <f t="shared" ca="1" si="22"/>
        <v>7 ans, 6 mois</v>
      </c>
      <c r="P715" s="4" t="str">
        <f>VLOOKUP(B715,Effectif!B:I,6,0)</f>
        <v>Lise DE WITTE</v>
      </c>
      <c r="Q715" s="4" t="str">
        <f>VLOOKUP(B715,Effectif!B:I,8,0)</f>
        <v>BO</v>
      </c>
      <c r="R715" s="4">
        <f>IFERROR(VLOOKUP(C715,Sales!B:G,6,0),"-")</f>
        <v>54.38</v>
      </c>
      <c r="S715" s="4" t="str">
        <f>IFERROR(VLOOKUP(C715,Recolt!B:H,3,0),"-")</f>
        <v>-</v>
      </c>
      <c r="T715" s="4">
        <f t="shared" si="23"/>
        <v>54.38</v>
      </c>
    </row>
    <row r="716" spans="1:20" hidden="1" x14ac:dyDescent="0.25">
      <c r="A716" s="4" t="s">
        <v>413</v>
      </c>
      <c r="B716" s="4" t="s">
        <v>518</v>
      </c>
      <c r="C716" s="4">
        <v>1034853766</v>
      </c>
      <c r="D716" s="4" t="s">
        <v>354</v>
      </c>
      <c r="E716" s="4" t="s">
        <v>355</v>
      </c>
      <c r="F716" s="4" t="s">
        <v>439</v>
      </c>
      <c r="G716" s="12">
        <v>45411</v>
      </c>
      <c r="H716" s="4" t="s">
        <v>356</v>
      </c>
      <c r="I716" s="67">
        <v>0.48074074074074102</v>
      </c>
      <c r="J716" s="4" t="s">
        <v>1135</v>
      </c>
      <c r="K716" s="12">
        <v>43255</v>
      </c>
      <c r="L716" s="4" t="s">
        <v>357</v>
      </c>
      <c r="M716" s="4" t="s">
        <v>358</v>
      </c>
      <c r="N716" s="4" t="s">
        <v>384</v>
      </c>
      <c r="O716" s="12" t="str">
        <f t="shared" ca="1" si="22"/>
        <v>6 ans, 10 mois</v>
      </c>
      <c r="P716" s="4" t="str">
        <f>VLOOKUP(B716,Effectif!B:I,6,0)</f>
        <v>Lise DE WITTE</v>
      </c>
      <c r="Q716" s="4" t="str">
        <f>VLOOKUP(B716,Effectif!B:I,8,0)</f>
        <v>BO</v>
      </c>
      <c r="R716" s="4">
        <f>IFERROR(VLOOKUP(C716,Sales!B:G,6,0),"-")</f>
        <v>83</v>
      </c>
      <c r="S716" s="4" t="str">
        <f>IFERROR(VLOOKUP(C716,Recolt!B:H,3,0),"-")</f>
        <v>-</v>
      </c>
      <c r="T716" s="4">
        <f t="shared" si="23"/>
        <v>83</v>
      </c>
    </row>
    <row r="717" spans="1:20" hidden="1" x14ac:dyDescent="0.25">
      <c r="A717" s="4" t="s">
        <v>413</v>
      </c>
      <c r="B717" s="4" t="s">
        <v>518</v>
      </c>
      <c r="C717" s="4">
        <v>1034864475</v>
      </c>
      <c r="D717" s="4" t="s">
        <v>354</v>
      </c>
      <c r="E717" s="4" t="s">
        <v>355</v>
      </c>
      <c r="F717" s="4" t="s">
        <v>439</v>
      </c>
      <c r="G717" s="12">
        <v>45412</v>
      </c>
      <c r="H717" s="4" t="s">
        <v>356</v>
      </c>
      <c r="I717" s="67">
        <v>0.50151620370370398</v>
      </c>
      <c r="J717" s="4" t="s">
        <v>1133</v>
      </c>
      <c r="K717" s="12">
        <v>42811</v>
      </c>
      <c r="L717" s="4" t="s">
        <v>357</v>
      </c>
      <c r="M717" s="4" t="s">
        <v>358</v>
      </c>
      <c r="N717" s="4" t="s">
        <v>359</v>
      </c>
      <c r="O717" s="12" t="str">
        <f t="shared" ca="1" si="22"/>
        <v>8 ans, 1 mois</v>
      </c>
      <c r="P717" s="4" t="str">
        <f>VLOOKUP(B717,Effectif!B:I,6,0)</f>
        <v>Lise DE WITTE</v>
      </c>
      <c r="Q717" s="4" t="str">
        <f>VLOOKUP(B717,Effectif!B:I,8,0)</f>
        <v>BO</v>
      </c>
      <c r="R717" s="4">
        <f>IFERROR(VLOOKUP(C717,Sales!B:G,6,0),"-")</f>
        <v>55</v>
      </c>
      <c r="S717" s="4" t="str">
        <f>IFERROR(VLOOKUP(C717,Recolt!B:H,3,0),"-")</f>
        <v>-</v>
      </c>
      <c r="T717" s="4">
        <f t="shared" si="23"/>
        <v>55</v>
      </c>
    </row>
    <row r="718" spans="1:20" hidden="1" x14ac:dyDescent="0.25">
      <c r="A718" s="4" t="s">
        <v>413</v>
      </c>
      <c r="B718" s="4" t="s">
        <v>518</v>
      </c>
      <c r="C718" s="4">
        <v>1034845134</v>
      </c>
      <c r="D718" s="4" t="s">
        <v>354</v>
      </c>
      <c r="E718" s="4" t="s">
        <v>355</v>
      </c>
      <c r="F718" s="4" t="s">
        <v>439</v>
      </c>
      <c r="G718" s="12">
        <v>45413</v>
      </c>
      <c r="H718" s="4" t="s">
        <v>356</v>
      </c>
      <c r="I718" s="67">
        <v>0.53586805555555606</v>
      </c>
      <c r="J718" s="4" t="s">
        <v>1133</v>
      </c>
      <c r="K718" s="12">
        <v>43352</v>
      </c>
      <c r="L718" s="4" t="s">
        <v>357</v>
      </c>
      <c r="M718" s="4" t="s">
        <v>358</v>
      </c>
      <c r="N718" s="4" t="s">
        <v>359</v>
      </c>
      <c r="O718" s="12" t="str">
        <f t="shared" ca="1" si="22"/>
        <v>6 ans, 7 mois</v>
      </c>
      <c r="P718" s="4" t="str">
        <f>VLOOKUP(B718,Effectif!B:I,6,0)</f>
        <v>Lise DE WITTE</v>
      </c>
      <c r="Q718" s="4" t="str">
        <f>VLOOKUP(B718,Effectif!B:I,8,0)</f>
        <v>BO</v>
      </c>
      <c r="R718" s="4">
        <f>IFERROR(VLOOKUP(C718,Sales!B:G,6,0),"-")</f>
        <v>84.94</v>
      </c>
      <c r="S718" s="4" t="str">
        <f>IFERROR(VLOOKUP(C718,Recolt!B:H,3,0),"-")</f>
        <v>-</v>
      </c>
      <c r="T718" s="4">
        <f t="shared" si="23"/>
        <v>84.94</v>
      </c>
    </row>
    <row r="719" spans="1:20" hidden="1" x14ac:dyDescent="0.25">
      <c r="A719" s="4" t="s">
        <v>413</v>
      </c>
      <c r="B719" s="4" t="s">
        <v>518</v>
      </c>
      <c r="C719" s="4">
        <v>1034863992</v>
      </c>
      <c r="D719" s="4" t="s">
        <v>354</v>
      </c>
      <c r="E719" s="4" t="s">
        <v>355</v>
      </c>
      <c r="F719" s="4" t="s">
        <v>439</v>
      </c>
      <c r="G719" s="12">
        <v>45414</v>
      </c>
      <c r="H719" s="4" t="s">
        <v>356</v>
      </c>
      <c r="I719" s="67">
        <v>0.562002314814815</v>
      </c>
      <c r="J719" s="4" t="s">
        <v>1135</v>
      </c>
      <c r="K719" s="12">
        <v>38412</v>
      </c>
      <c r="L719" s="4" t="s">
        <v>357</v>
      </c>
      <c r="M719" s="4" t="s">
        <v>358</v>
      </c>
      <c r="N719" s="4" t="s">
        <v>384</v>
      </c>
      <c r="O719" s="12" t="str">
        <f t="shared" ca="1" si="22"/>
        <v>20 ans, 1 mois</v>
      </c>
      <c r="P719" s="4" t="str">
        <f>VLOOKUP(B719,Effectif!B:I,6,0)</f>
        <v>Lise DE WITTE</v>
      </c>
      <c r="Q719" s="4" t="str">
        <f>VLOOKUP(B719,Effectif!B:I,8,0)</f>
        <v>BO</v>
      </c>
      <c r="R719" s="4">
        <f>IFERROR(VLOOKUP(C719,Sales!B:G,6,0),"-")</f>
        <v>250</v>
      </c>
      <c r="S719" s="4" t="str">
        <f>IFERROR(VLOOKUP(C719,Recolt!B:H,3,0),"-")</f>
        <v>-</v>
      </c>
      <c r="T719" s="4">
        <f t="shared" si="23"/>
        <v>250</v>
      </c>
    </row>
    <row r="720" spans="1:20" hidden="1" x14ac:dyDescent="0.25">
      <c r="A720" s="4" t="s">
        <v>413</v>
      </c>
      <c r="B720" s="4" t="s">
        <v>518</v>
      </c>
      <c r="C720" s="4">
        <v>1034864350</v>
      </c>
      <c r="D720" s="4" t="s">
        <v>354</v>
      </c>
      <c r="E720" s="4" t="s">
        <v>355</v>
      </c>
      <c r="F720" s="4" t="s">
        <v>439</v>
      </c>
      <c r="G720" s="12">
        <v>45415</v>
      </c>
      <c r="H720" s="4" t="s">
        <v>356</v>
      </c>
      <c r="I720" s="67">
        <v>0.46403935185185202</v>
      </c>
      <c r="J720" s="4" t="s">
        <v>1135</v>
      </c>
      <c r="K720" s="12">
        <v>43378</v>
      </c>
      <c r="L720" s="4" t="s">
        <v>357</v>
      </c>
      <c r="M720" s="4" t="s">
        <v>358</v>
      </c>
      <c r="N720" s="4" t="s">
        <v>384</v>
      </c>
      <c r="O720" s="12" t="str">
        <f t="shared" ca="1" si="22"/>
        <v>6 ans, 6 mois</v>
      </c>
      <c r="P720" s="4" t="str">
        <f>VLOOKUP(B720,Effectif!B:I,6,0)</f>
        <v>Lise DE WITTE</v>
      </c>
      <c r="Q720" s="4" t="str">
        <f>VLOOKUP(B720,Effectif!B:I,8,0)</f>
        <v>BO</v>
      </c>
      <c r="R720" s="4">
        <f>IFERROR(VLOOKUP(C720,Sales!B:G,6,0),"-")</f>
        <v>80.87</v>
      </c>
      <c r="S720" s="4" t="str">
        <f>IFERROR(VLOOKUP(C720,Recolt!B:H,3,0),"-")</f>
        <v>-</v>
      </c>
      <c r="T720" s="4">
        <f t="shared" si="23"/>
        <v>80.87</v>
      </c>
    </row>
    <row r="721" spans="1:20" hidden="1" x14ac:dyDescent="0.25">
      <c r="A721" s="4" t="s">
        <v>413</v>
      </c>
      <c r="B721" s="4" t="s">
        <v>518</v>
      </c>
      <c r="C721" s="4">
        <v>1034847264</v>
      </c>
      <c r="D721" s="4" t="s">
        <v>354</v>
      </c>
      <c r="E721" s="4" t="s">
        <v>355</v>
      </c>
      <c r="F721" s="4" t="s">
        <v>439</v>
      </c>
      <c r="G721" s="12">
        <v>45416</v>
      </c>
      <c r="H721" s="4" t="s">
        <v>356</v>
      </c>
      <c r="I721" s="67">
        <v>0.58258101851851896</v>
      </c>
      <c r="J721" s="4" t="s">
        <v>1133</v>
      </c>
      <c r="K721" s="12">
        <v>43431</v>
      </c>
      <c r="L721" s="4" t="s">
        <v>357</v>
      </c>
      <c r="M721" s="4" t="s">
        <v>358</v>
      </c>
      <c r="N721" s="4" t="s">
        <v>359</v>
      </c>
      <c r="O721" s="12" t="str">
        <f t="shared" ca="1" si="22"/>
        <v>6 ans, 5 mois</v>
      </c>
      <c r="P721" s="4" t="str">
        <f>VLOOKUP(B721,Effectif!B:I,6,0)</f>
        <v>Lise DE WITTE</v>
      </c>
      <c r="Q721" s="4" t="str">
        <f>VLOOKUP(B721,Effectif!B:I,8,0)</f>
        <v>BO</v>
      </c>
      <c r="R721" s="4">
        <f>IFERROR(VLOOKUP(C721,Sales!B:G,6,0),"-")</f>
        <v>105</v>
      </c>
      <c r="S721" s="4" t="str">
        <f>IFERROR(VLOOKUP(C721,Recolt!B:H,3,0),"-")</f>
        <v>-</v>
      </c>
      <c r="T721" s="4">
        <f t="shared" si="23"/>
        <v>105</v>
      </c>
    </row>
    <row r="722" spans="1:20" hidden="1" x14ac:dyDescent="0.25">
      <c r="A722" s="4" t="s">
        <v>413</v>
      </c>
      <c r="B722" s="4" t="s">
        <v>559</v>
      </c>
      <c r="C722" s="4">
        <v>1034846223</v>
      </c>
      <c r="D722" s="4" t="s">
        <v>354</v>
      </c>
      <c r="E722" s="4" t="s">
        <v>355</v>
      </c>
      <c r="F722" s="4" t="s">
        <v>439</v>
      </c>
      <c r="G722" s="12">
        <v>45417</v>
      </c>
      <c r="H722" s="4" t="s">
        <v>356</v>
      </c>
      <c r="I722" s="67">
        <v>0.39427083333333302</v>
      </c>
      <c r="J722" s="4" t="s">
        <v>1147</v>
      </c>
      <c r="L722" s="4" t="s">
        <v>366</v>
      </c>
      <c r="O722" s="12" t="str">
        <f t="shared" ca="1" si="22"/>
        <v>125 ans, 3 mois</v>
      </c>
      <c r="P722" s="4" t="str">
        <f>VLOOKUP(B722,Effectif!B:I,6,0)</f>
        <v>Lise DE WITTE</v>
      </c>
      <c r="Q722" s="4" t="str">
        <f>VLOOKUP(B722,Effectif!B:I,8,0)</f>
        <v>Erreur PDL</v>
      </c>
      <c r="R722" s="4">
        <f>IFERROR(VLOOKUP(C722,Sales!B:G,6,0),"-")</f>
        <v>123</v>
      </c>
      <c r="S722" s="4" t="str">
        <f>IFERROR(VLOOKUP(C722,Recolt!B:H,3,0),"-")</f>
        <v>-</v>
      </c>
      <c r="T722" s="4">
        <f t="shared" si="23"/>
        <v>123</v>
      </c>
    </row>
    <row r="723" spans="1:20" hidden="1" x14ac:dyDescent="0.25">
      <c r="A723" s="4" t="s">
        <v>413</v>
      </c>
      <c r="B723" s="4" t="s">
        <v>559</v>
      </c>
      <c r="C723" s="4">
        <v>1034858740</v>
      </c>
      <c r="D723" s="4" t="s">
        <v>354</v>
      </c>
      <c r="E723" s="4" t="s">
        <v>355</v>
      </c>
      <c r="F723" s="4" t="s">
        <v>439</v>
      </c>
      <c r="G723" s="12">
        <v>45418</v>
      </c>
      <c r="H723" s="4" t="s">
        <v>356</v>
      </c>
      <c r="I723" s="67">
        <v>0.44164351851851902</v>
      </c>
      <c r="J723" s="4" t="s">
        <v>1147</v>
      </c>
      <c r="K723" s="12">
        <v>43342</v>
      </c>
      <c r="L723" s="4" t="s">
        <v>366</v>
      </c>
      <c r="M723" s="4" t="s">
        <v>362</v>
      </c>
      <c r="O723" s="12" t="str">
        <f t="shared" ca="1" si="22"/>
        <v>6 ans, 8 mois</v>
      </c>
      <c r="P723" s="4" t="str">
        <f>VLOOKUP(B723,Effectif!B:I,6,0)</f>
        <v>Lise DE WITTE</v>
      </c>
      <c r="Q723" s="4" t="str">
        <f>VLOOKUP(B723,Effectif!B:I,8,0)</f>
        <v>Erreur PDL</v>
      </c>
      <c r="R723" s="4">
        <f>IFERROR(VLOOKUP(C723,Sales!B:G,6,0),"-")</f>
        <v>25.71</v>
      </c>
      <c r="S723" s="4" t="str">
        <f>IFERROR(VLOOKUP(C723,Recolt!B:H,3,0),"-")</f>
        <v>-</v>
      </c>
      <c r="T723" s="4">
        <f t="shared" si="23"/>
        <v>25.71</v>
      </c>
    </row>
    <row r="724" spans="1:20" hidden="1" x14ac:dyDescent="0.25">
      <c r="A724" s="4" t="s">
        <v>413</v>
      </c>
      <c r="B724" s="4" t="s">
        <v>559</v>
      </c>
      <c r="C724" s="4">
        <v>1034852181</v>
      </c>
      <c r="D724" s="4" t="s">
        <v>354</v>
      </c>
      <c r="E724" s="4" t="s">
        <v>355</v>
      </c>
      <c r="F724" s="4" t="s">
        <v>439</v>
      </c>
      <c r="G724" s="12">
        <v>45419</v>
      </c>
      <c r="H724" s="4" t="s">
        <v>356</v>
      </c>
      <c r="I724" s="67">
        <v>0.39731481481481501</v>
      </c>
      <c r="J724" s="4" t="s">
        <v>1135</v>
      </c>
      <c r="K724" s="12">
        <v>43426</v>
      </c>
      <c r="L724" s="4" t="s">
        <v>366</v>
      </c>
      <c r="M724" s="4" t="s">
        <v>358</v>
      </c>
      <c r="N724" s="4" t="s">
        <v>361</v>
      </c>
      <c r="O724" s="12" t="str">
        <f t="shared" ca="1" si="22"/>
        <v>6 ans, 5 mois</v>
      </c>
      <c r="P724" s="4" t="str">
        <f>VLOOKUP(B724,Effectif!B:I,6,0)</f>
        <v>Lise DE WITTE</v>
      </c>
      <c r="Q724" s="4" t="str">
        <f>VLOOKUP(B724,Effectif!B:I,8,0)</f>
        <v>Erreur PDL</v>
      </c>
      <c r="R724" s="4">
        <f>IFERROR(VLOOKUP(C724,Sales!B:G,6,0),"-")</f>
        <v>109</v>
      </c>
      <c r="S724" s="4" t="str">
        <f>IFERROR(VLOOKUP(C724,Recolt!B:H,3,0),"-")</f>
        <v>-</v>
      </c>
      <c r="T724" s="4">
        <f t="shared" si="23"/>
        <v>109</v>
      </c>
    </row>
    <row r="725" spans="1:20" hidden="1" x14ac:dyDescent="0.25">
      <c r="A725" s="4" t="s">
        <v>413</v>
      </c>
      <c r="B725" s="4" t="s">
        <v>559</v>
      </c>
      <c r="C725" s="4">
        <v>1034847371</v>
      </c>
      <c r="D725" s="4" t="s">
        <v>354</v>
      </c>
      <c r="E725" s="4" t="s">
        <v>355</v>
      </c>
      <c r="F725" s="4" t="s">
        <v>439</v>
      </c>
      <c r="G725" s="12">
        <v>45420</v>
      </c>
      <c r="H725" s="4" t="s">
        <v>356</v>
      </c>
      <c r="I725" s="67">
        <v>0.519166666666667</v>
      </c>
      <c r="J725" s="4" t="s">
        <v>1133</v>
      </c>
      <c r="K725" s="12">
        <v>43469</v>
      </c>
      <c r="L725" s="4" t="s">
        <v>366</v>
      </c>
      <c r="M725" s="4" t="s">
        <v>358</v>
      </c>
      <c r="N725" s="4" t="s">
        <v>361</v>
      </c>
      <c r="O725" s="12" t="str">
        <f t="shared" ca="1" si="22"/>
        <v>6 ans, 3 mois</v>
      </c>
      <c r="P725" s="4" t="str">
        <f>VLOOKUP(B725,Effectif!B:I,6,0)</f>
        <v>Lise DE WITTE</v>
      </c>
      <c r="Q725" s="4" t="str">
        <f>VLOOKUP(B725,Effectif!B:I,8,0)</f>
        <v>Erreur PDL</v>
      </c>
      <c r="R725" s="4">
        <f>IFERROR(VLOOKUP(C725,Sales!B:G,6,0),"-")</f>
        <v>565.23</v>
      </c>
      <c r="S725" s="4" t="str">
        <f>IFERROR(VLOOKUP(C725,Recolt!B:H,3,0),"-")</f>
        <v>-</v>
      </c>
      <c r="T725" s="4">
        <f t="shared" si="23"/>
        <v>565.23</v>
      </c>
    </row>
    <row r="726" spans="1:20" hidden="1" x14ac:dyDescent="0.25">
      <c r="A726" s="4" t="s">
        <v>413</v>
      </c>
      <c r="B726" s="4" t="s">
        <v>559</v>
      </c>
      <c r="C726" s="4">
        <v>1034855039</v>
      </c>
      <c r="D726" s="4" t="s">
        <v>354</v>
      </c>
      <c r="E726" s="4" t="s">
        <v>355</v>
      </c>
      <c r="F726" s="4" t="s">
        <v>439</v>
      </c>
      <c r="G726" s="12">
        <v>45421</v>
      </c>
      <c r="H726" s="4" t="s">
        <v>356</v>
      </c>
      <c r="I726" s="67">
        <v>0.71335648148148101</v>
      </c>
      <c r="J726" s="4" t="s">
        <v>1147</v>
      </c>
      <c r="K726" s="12">
        <v>43367</v>
      </c>
      <c r="L726" s="4" t="s">
        <v>366</v>
      </c>
      <c r="M726" s="4" t="s">
        <v>362</v>
      </c>
      <c r="O726" s="12" t="str">
        <f t="shared" ca="1" si="22"/>
        <v>6 ans, 7 mois</v>
      </c>
      <c r="P726" s="4" t="str">
        <f>VLOOKUP(B726,Effectif!B:I,6,0)</f>
        <v>Lise DE WITTE</v>
      </c>
      <c r="Q726" s="4" t="str">
        <f>VLOOKUP(B726,Effectif!B:I,8,0)</f>
        <v>Erreur PDL</v>
      </c>
      <c r="R726" s="4">
        <f>IFERROR(VLOOKUP(C726,Sales!B:G,6,0),"-")</f>
        <v>117.91</v>
      </c>
      <c r="S726" s="4" t="str">
        <f>IFERROR(VLOOKUP(C726,Recolt!B:H,3,0),"-")</f>
        <v>-</v>
      </c>
      <c r="T726" s="4">
        <f t="shared" si="23"/>
        <v>117.91</v>
      </c>
    </row>
    <row r="727" spans="1:20" hidden="1" x14ac:dyDescent="0.25">
      <c r="A727" s="4" t="s">
        <v>413</v>
      </c>
      <c r="B727" s="4" t="s">
        <v>559</v>
      </c>
      <c r="C727" s="4">
        <v>1034866632</v>
      </c>
      <c r="D727" s="4" t="s">
        <v>354</v>
      </c>
      <c r="E727" s="4" t="s">
        <v>355</v>
      </c>
      <c r="F727" s="4" t="s">
        <v>439</v>
      </c>
      <c r="G727" s="12">
        <v>45422</v>
      </c>
      <c r="H727" s="4" t="s">
        <v>356</v>
      </c>
      <c r="I727" s="67">
        <v>0.71938657407407403</v>
      </c>
      <c r="J727" s="4" t="s">
        <v>1135</v>
      </c>
      <c r="K727" s="12">
        <v>43413</v>
      </c>
      <c r="L727" s="4" t="s">
        <v>366</v>
      </c>
      <c r="M727" s="4" t="s">
        <v>358</v>
      </c>
      <c r="N727" s="4" t="s">
        <v>361</v>
      </c>
      <c r="O727" s="12" t="str">
        <f t="shared" ca="1" si="22"/>
        <v>6 ans, 5 mois</v>
      </c>
      <c r="P727" s="4" t="str">
        <f>VLOOKUP(B727,Effectif!B:I,6,0)</f>
        <v>Lise DE WITTE</v>
      </c>
      <c r="Q727" s="4" t="str">
        <f>VLOOKUP(B727,Effectif!B:I,8,0)</f>
        <v>Erreur PDL</v>
      </c>
      <c r="R727" s="4">
        <f>IFERROR(VLOOKUP(C727,Sales!B:G,6,0),"-")</f>
        <v>73.06</v>
      </c>
      <c r="S727" s="4" t="str">
        <f>IFERROR(VLOOKUP(C727,Recolt!B:H,3,0),"-")</f>
        <v>-</v>
      </c>
      <c r="T727" s="4">
        <f t="shared" si="23"/>
        <v>73.06</v>
      </c>
    </row>
    <row r="728" spans="1:20" hidden="1" x14ac:dyDescent="0.25">
      <c r="A728" s="4" t="s">
        <v>413</v>
      </c>
      <c r="B728" s="4" t="s">
        <v>559</v>
      </c>
      <c r="C728" s="4">
        <v>1034843332</v>
      </c>
      <c r="D728" s="4" t="s">
        <v>354</v>
      </c>
      <c r="E728" s="4" t="s">
        <v>355</v>
      </c>
      <c r="F728" s="4" t="s">
        <v>439</v>
      </c>
      <c r="G728" s="12">
        <v>45423</v>
      </c>
      <c r="H728" s="4" t="s">
        <v>356</v>
      </c>
      <c r="I728" s="67">
        <v>0.53016203703703701</v>
      </c>
      <c r="J728" s="4" t="s">
        <v>1147</v>
      </c>
      <c r="L728" s="4" t="s">
        <v>366</v>
      </c>
      <c r="O728" s="12" t="str">
        <f t="shared" ca="1" si="22"/>
        <v>125 ans, 3 mois</v>
      </c>
      <c r="P728" s="4" t="str">
        <f>VLOOKUP(B728,Effectif!B:I,6,0)</f>
        <v>Lise DE WITTE</v>
      </c>
      <c r="Q728" s="4" t="str">
        <f>VLOOKUP(B728,Effectif!B:I,8,0)</f>
        <v>Erreur PDL</v>
      </c>
      <c r="R728" s="4">
        <f>IFERROR(VLOOKUP(C728,Sales!B:G,6,0),"-")</f>
        <v>55.98</v>
      </c>
      <c r="S728" s="4" t="str">
        <f>IFERROR(VLOOKUP(C728,Recolt!B:H,3,0),"-")</f>
        <v>-</v>
      </c>
      <c r="T728" s="4">
        <f t="shared" si="23"/>
        <v>55.98</v>
      </c>
    </row>
    <row r="729" spans="1:20" hidden="1" x14ac:dyDescent="0.25">
      <c r="A729" s="4" t="s">
        <v>413</v>
      </c>
      <c r="B729" s="4" t="s">
        <v>559</v>
      </c>
      <c r="C729" s="4">
        <v>1034856672</v>
      </c>
      <c r="D729" s="4" t="s">
        <v>354</v>
      </c>
      <c r="E729" s="4" t="s">
        <v>355</v>
      </c>
      <c r="F729" s="4" t="s">
        <v>439</v>
      </c>
      <c r="G729" s="12">
        <v>45424</v>
      </c>
      <c r="H729" s="4" t="s">
        <v>356</v>
      </c>
      <c r="I729" s="67">
        <v>0.46799768518518498</v>
      </c>
      <c r="J729" s="4" t="s">
        <v>1141</v>
      </c>
      <c r="K729" s="12">
        <v>43371</v>
      </c>
      <c r="L729" s="4" t="s">
        <v>366</v>
      </c>
      <c r="M729" s="4" t="s">
        <v>358</v>
      </c>
      <c r="N729" s="4" t="s">
        <v>361</v>
      </c>
      <c r="O729" s="12" t="str">
        <f t="shared" ca="1" si="22"/>
        <v>6 ans, 7 mois</v>
      </c>
      <c r="P729" s="4" t="str">
        <f>VLOOKUP(B729,Effectif!B:I,6,0)</f>
        <v>Lise DE WITTE</v>
      </c>
      <c r="Q729" s="4" t="str">
        <f>VLOOKUP(B729,Effectif!B:I,8,0)</f>
        <v>Erreur PDL</v>
      </c>
      <c r="R729" s="4">
        <f>IFERROR(VLOOKUP(C729,Sales!B:G,6,0),"-")</f>
        <v>50</v>
      </c>
      <c r="S729" s="4" t="str">
        <f>IFERROR(VLOOKUP(C729,Recolt!B:H,3,0),"-")</f>
        <v>-</v>
      </c>
      <c r="T729" s="4">
        <f t="shared" si="23"/>
        <v>50</v>
      </c>
    </row>
    <row r="730" spans="1:20" hidden="1" x14ac:dyDescent="0.25">
      <c r="A730" s="4" t="s">
        <v>413</v>
      </c>
      <c r="B730" s="4" t="s">
        <v>559</v>
      </c>
      <c r="C730" s="4">
        <v>1034853949</v>
      </c>
      <c r="D730" s="4" t="s">
        <v>354</v>
      </c>
      <c r="E730" s="4" t="s">
        <v>355</v>
      </c>
      <c r="F730" s="4" t="s">
        <v>439</v>
      </c>
      <c r="G730" s="12">
        <v>45425</v>
      </c>
      <c r="H730" s="4" t="s">
        <v>356</v>
      </c>
      <c r="I730" s="67">
        <v>0.40587962962962998</v>
      </c>
      <c r="J730" s="4" t="s">
        <v>1133</v>
      </c>
      <c r="K730" s="12">
        <v>43276</v>
      </c>
      <c r="L730" s="4" t="s">
        <v>366</v>
      </c>
      <c r="M730" s="4" t="s">
        <v>358</v>
      </c>
      <c r="N730" s="4" t="s">
        <v>361</v>
      </c>
      <c r="O730" s="12" t="str">
        <f t="shared" ca="1" si="22"/>
        <v>6 ans, 10 mois</v>
      </c>
      <c r="P730" s="4" t="str">
        <f>VLOOKUP(B730,Effectif!B:I,6,0)</f>
        <v>Lise DE WITTE</v>
      </c>
      <c r="Q730" s="4" t="str">
        <f>VLOOKUP(B730,Effectif!B:I,8,0)</f>
        <v>Erreur PDL</v>
      </c>
      <c r="R730" s="4">
        <f>IFERROR(VLOOKUP(C730,Sales!B:G,6,0),"-")</f>
        <v>14.92</v>
      </c>
      <c r="S730" s="4" t="str">
        <f>IFERROR(VLOOKUP(C730,Recolt!B:H,3,0),"-")</f>
        <v>-</v>
      </c>
      <c r="T730" s="4">
        <f t="shared" si="23"/>
        <v>14.92</v>
      </c>
    </row>
    <row r="731" spans="1:20" hidden="1" x14ac:dyDescent="0.25">
      <c r="A731" s="4" t="s">
        <v>413</v>
      </c>
      <c r="B731" s="4" t="s">
        <v>559</v>
      </c>
      <c r="C731" s="4">
        <v>1034848792</v>
      </c>
      <c r="D731" s="4" t="s">
        <v>354</v>
      </c>
      <c r="E731" s="4" t="s">
        <v>355</v>
      </c>
      <c r="F731" s="4" t="s">
        <v>439</v>
      </c>
      <c r="G731" s="12">
        <v>45426</v>
      </c>
      <c r="H731" s="4" t="s">
        <v>356</v>
      </c>
      <c r="I731" s="67">
        <v>0.72839120370370403</v>
      </c>
      <c r="J731" s="4" t="s">
        <v>1131</v>
      </c>
      <c r="K731" s="12">
        <v>41759</v>
      </c>
      <c r="L731" s="4" t="s">
        <v>357</v>
      </c>
      <c r="M731" s="4" t="s">
        <v>358</v>
      </c>
      <c r="N731" s="4" t="s">
        <v>359</v>
      </c>
      <c r="O731" s="12" t="str">
        <f t="shared" ca="1" si="22"/>
        <v>10 ans, 0 mois</v>
      </c>
      <c r="P731" s="4" t="str">
        <f>VLOOKUP(B731,Effectif!B:I,6,0)</f>
        <v>Lise DE WITTE</v>
      </c>
      <c r="Q731" s="4" t="str">
        <f>VLOOKUP(B731,Effectif!B:I,8,0)</f>
        <v>Erreur PDL</v>
      </c>
      <c r="R731" s="4">
        <f>IFERROR(VLOOKUP(C731,Sales!B:G,6,0),"-")</f>
        <v>225.6</v>
      </c>
      <c r="S731" s="4" t="str">
        <f>IFERROR(VLOOKUP(C731,Recolt!B:H,3,0),"-")</f>
        <v>-</v>
      </c>
      <c r="T731" s="4">
        <f t="shared" si="23"/>
        <v>225.6</v>
      </c>
    </row>
    <row r="732" spans="1:20" hidden="1" x14ac:dyDescent="0.25">
      <c r="A732" s="4" t="s">
        <v>413</v>
      </c>
      <c r="B732" s="4" t="s">
        <v>559</v>
      </c>
      <c r="C732" s="4">
        <v>1034851343</v>
      </c>
      <c r="D732" s="4" t="s">
        <v>354</v>
      </c>
      <c r="E732" s="4" t="s">
        <v>355</v>
      </c>
      <c r="F732" s="4" t="s">
        <v>439</v>
      </c>
      <c r="G732" s="12">
        <v>45427</v>
      </c>
      <c r="H732" s="4" t="s">
        <v>356</v>
      </c>
      <c r="I732" s="67">
        <v>0.64249999999999996</v>
      </c>
      <c r="J732" s="4" t="s">
        <v>1147</v>
      </c>
      <c r="K732" s="12">
        <v>43307</v>
      </c>
      <c r="L732" s="4" t="s">
        <v>366</v>
      </c>
      <c r="M732" s="4" t="s">
        <v>362</v>
      </c>
      <c r="O732" s="12" t="str">
        <f t="shared" ca="1" si="22"/>
        <v>6 ans, 9 mois</v>
      </c>
      <c r="P732" s="4" t="str">
        <f>VLOOKUP(B732,Effectif!B:I,6,0)</f>
        <v>Lise DE WITTE</v>
      </c>
      <c r="Q732" s="4" t="str">
        <f>VLOOKUP(B732,Effectif!B:I,8,0)</f>
        <v>Erreur PDL</v>
      </c>
      <c r="R732" s="4">
        <f>IFERROR(VLOOKUP(C732,Sales!B:G,6,0),"-")</f>
        <v>41.77</v>
      </c>
      <c r="S732" s="4" t="str">
        <f>IFERROR(VLOOKUP(C732,Recolt!B:H,3,0),"-")</f>
        <v>-</v>
      </c>
      <c r="T732" s="4">
        <f t="shared" si="23"/>
        <v>41.77</v>
      </c>
    </row>
    <row r="733" spans="1:20" hidden="1" x14ac:dyDescent="0.25">
      <c r="A733" s="4" t="s">
        <v>413</v>
      </c>
      <c r="B733" s="4" t="s">
        <v>559</v>
      </c>
      <c r="C733" s="4">
        <v>1034847378</v>
      </c>
      <c r="D733" s="4" t="s">
        <v>354</v>
      </c>
      <c r="E733" s="4" t="s">
        <v>355</v>
      </c>
      <c r="F733" s="4" t="s">
        <v>439</v>
      </c>
      <c r="G733" s="12">
        <v>45428</v>
      </c>
      <c r="H733" s="4" t="s">
        <v>356</v>
      </c>
      <c r="I733" s="67">
        <v>0.52003472222222202</v>
      </c>
      <c r="J733" s="4" t="s">
        <v>1132</v>
      </c>
      <c r="K733" s="12">
        <v>43347</v>
      </c>
      <c r="L733" s="4" t="s">
        <v>366</v>
      </c>
      <c r="M733" s="4" t="s">
        <v>358</v>
      </c>
      <c r="N733" s="4" t="s">
        <v>361</v>
      </c>
      <c r="O733" s="12" t="str">
        <f t="shared" ca="1" si="22"/>
        <v>6 ans, 7 mois</v>
      </c>
      <c r="P733" s="4" t="str">
        <f>VLOOKUP(B733,Effectif!B:I,6,0)</f>
        <v>Lise DE WITTE</v>
      </c>
      <c r="Q733" s="4" t="str">
        <f>VLOOKUP(B733,Effectif!B:I,8,0)</f>
        <v>Erreur PDL</v>
      </c>
      <c r="R733" s="4">
        <f>IFERROR(VLOOKUP(C733,Sales!B:G,6,0),"-")</f>
        <v>100</v>
      </c>
      <c r="S733" s="4" t="str">
        <f>IFERROR(VLOOKUP(C733,Recolt!B:H,3,0),"-")</f>
        <v>-</v>
      </c>
      <c r="T733" s="4">
        <f t="shared" si="23"/>
        <v>100</v>
      </c>
    </row>
    <row r="734" spans="1:20" hidden="1" x14ac:dyDescent="0.25">
      <c r="A734" s="4" t="s">
        <v>413</v>
      </c>
      <c r="B734" s="4" t="s">
        <v>559</v>
      </c>
      <c r="C734" s="4">
        <v>1034852941</v>
      </c>
      <c r="D734" s="4" t="s">
        <v>354</v>
      </c>
      <c r="E734" s="4" t="s">
        <v>355</v>
      </c>
      <c r="F734" s="4" t="s">
        <v>439</v>
      </c>
      <c r="G734" s="12">
        <v>45429</v>
      </c>
      <c r="H734" s="4" t="s">
        <v>356</v>
      </c>
      <c r="I734" s="67">
        <v>0.40978009259259301</v>
      </c>
      <c r="J734" s="4" t="s">
        <v>1134</v>
      </c>
      <c r="K734" s="12">
        <v>43371</v>
      </c>
      <c r="L734" s="4" t="s">
        <v>366</v>
      </c>
      <c r="M734" s="4" t="s">
        <v>358</v>
      </c>
      <c r="N734" s="4" t="s">
        <v>361</v>
      </c>
      <c r="O734" s="12" t="str">
        <f t="shared" ca="1" si="22"/>
        <v>6 ans, 7 mois</v>
      </c>
      <c r="P734" s="4" t="str">
        <f>VLOOKUP(B734,Effectif!B:I,6,0)</f>
        <v>Lise DE WITTE</v>
      </c>
      <c r="Q734" s="4" t="str">
        <f>VLOOKUP(B734,Effectif!B:I,8,0)</f>
        <v>Erreur PDL</v>
      </c>
      <c r="R734" s="4">
        <f>IFERROR(VLOOKUP(C734,Sales!B:G,6,0),"-")</f>
        <v>39.340000000000003</v>
      </c>
      <c r="S734" s="4" t="str">
        <f>IFERROR(VLOOKUP(C734,Recolt!B:H,3,0),"-")</f>
        <v>-</v>
      </c>
      <c r="T734" s="4">
        <f t="shared" si="23"/>
        <v>39.340000000000003</v>
      </c>
    </row>
    <row r="735" spans="1:20" hidden="1" x14ac:dyDescent="0.25">
      <c r="A735" s="4" t="s">
        <v>413</v>
      </c>
      <c r="B735" s="4" t="s">
        <v>559</v>
      </c>
      <c r="C735" s="4">
        <v>1034852551</v>
      </c>
      <c r="D735" s="4" t="s">
        <v>354</v>
      </c>
      <c r="E735" s="4" t="s">
        <v>355</v>
      </c>
      <c r="F735" s="4" t="s">
        <v>439</v>
      </c>
      <c r="G735" s="12">
        <v>45430</v>
      </c>
      <c r="H735" s="4" t="s">
        <v>356</v>
      </c>
      <c r="I735" s="67">
        <v>0.72037037037036999</v>
      </c>
      <c r="J735" s="4" t="s">
        <v>1147</v>
      </c>
      <c r="K735" s="12">
        <v>43301</v>
      </c>
      <c r="L735" s="4" t="s">
        <v>357</v>
      </c>
      <c r="M735" s="4" t="s">
        <v>362</v>
      </c>
      <c r="O735" s="12" t="str">
        <f t="shared" ca="1" si="22"/>
        <v>6 ans, 9 mois</v>
      </c>
      <c r="P735" s="4" t="str">
        <f>VLOOKUP(B735,Effectif!B:I,6,0)</f>
        <v>Lise DE WITTE</v>
      </c>
      <c r="Q735" s="4" t="str">
        <f>VLOOKUP(B735,Effectif!B:I,8,0)</f>
        <v>Erreur PDL</v>
      </c>
      <c r="R735" s="4">
        <f>IFERROR(VLOOKUP(C735,Sales!B:G,6,0),"-")</f>
        <v>125.6</v>
      </c>
      <c r="S735" s="4" t="str">
        <f>IFERROR(VLOOKUP(C735,Recolt!B:H,3,0),"-")</f>
        <v>-</v>
      </c>
      <c r="T735" s="4">
        <f t="shared" si="23"/>
        <v>125.6</v>
      </c>
    </row>
    <row r="736" spans="1:20" hidden="1" x14ac:dyDescent="0.25">
      <c r="A736" s="4" t="s">
        <v>413</v>
      </c>
      <c r="B736" s="4" t="s">
        <v>559</v>
      </c>
      <c r="C736" s="4">
        <v>1034866729</v>
      </c>
      <c r="D736" s="4" t="s">
        <v>354</v>
      </c>
      <c r="E736" s="4" t="s">
        <v>355</v>
      </c>
      <c r="F736" s="4" t="s">
        <v>439</v>
      </c>
      <c r="G736" s="12">
        <v>45431</v>
      </c>
      <c r="H736" s="4" t="s">
        <v>356</v>
      </c>
      <c r="I736" s="67">
        <v>0.52841435185185204</v>
      </c>
      <c r="J736" s="4" t="s">
        <v>1131</v>
      </c>
      <c r="K736" s="12">
        <v>42576</v>
      </c>
      <c r="L736" s="4" t="s">
        <v>366</v>
      </c>
      <c r="M736" s="4" t="s">
        <v>358</v>
      </c>
      <c r="N736" s="4" t="s">
        <v>361</v>
      </c>
      <c r="O736" s="12" t="str">
        <f t="shared" ca="1" si="22"/>
        <v>8 ans, 9 mois</v>
      </c>
      <c r="P736" s="4" t="str">
        <f>VLOOKUP(B736,Effectif!B:I,6,0)</f>
        <v>Lise DE WITTE</v>
      </c>
      <c r="Q736" s="4" t="str">
        <f>VLOOKUP(B736,Effectif!B:I,8,0)</f>
        <v>Erreur PDL</v>
      </c>
      <c r="R736" s="4">
        <f>IFERROR(VLOOKUP(C736,Sales!B:G,6,0),"-")</f>
        <v>20</v>
      </c>
      <c r="S736" s="4" t="str">
        <f>IFERROR(VLOOKUP(C736,Recolt!B:H,3,0),"-")</f>
        <v>-</v>
      </c>
      <c r="T736" s="4">
        <f t="shared" si="23"/>
        <v>20</v>
      </c>
    </row>
    <row r="737" spans="1:20" hidden="1" x14ac:dyDescent="0.25">
      <c r="A737" s="4" t="s">
        <v>413</v>
      </c>
      <c r="B737" s="4" t="s">
        <v>559</v>
      </c>
      <c r="C737" s="4">
        <v>1034844687</v>
      </c>
      <c r="D737" s="4" t="s">
        <v>354</v>
      </c>
      <c r="E737" s="4" t="s">
        <v>355</v>
      </c>
      <c r="F737" s="4" t="s">
        <v>439</v>
      </c>
      <c r="G737" s="12">
        <v>45432</v>
      </c>
      <c r="H737" s="4" t="s">
        <v>356</v>
      </c>
      <c r="I737" s="67">
        <v>0.40753472222222198</v>
      </c>
      <c r="J737" s="4" t="s">
        <v>1132</v>
      </c>
      <c r="K737" s="12">
        <v>43473</v>
      </c>
      <c r="L737" s="4" t="s">
        <v>366</v>
      </c>
      <c r="M737" s="4" t="s">
        <v>358</v>
      </c>
      <c r="N737" s="4" t="s">
        <v>361</v>
      </c>
      <c r="O737" s="12" t="str">
        <f t="shared" ca="1" si="22"/>
        <v>6 ans, 3 mois</v>
      </c>
      <c r="P737" s="4" t="str">
        <f>VLOOKUP(B737,Effectif!B:I,6,0)</f>
        <v>Lise DE WITTE</v>
      </c>
      <c r="Q737" s="4" t="str">
        <f>VLOOKUP(B737,Effectif!B:I,8,0)</f>
        <v>Erreur PDL</v>
      </c>
      <c r="R737" s="4">
        <f>IFERROR(VLOOKUP(C737,Sales!B:G,6,0),"-")</f>
        <v>80</v>
      </c>
      <c r="S737" s="4" t="str">
        <f>IFERROR(VLOOKUP(C737,Recolt!B:H,3,0),"-")</f>
        <v>-</v>
      </c>
      <c r="T737" s="4">
        <f t="shared" si="23"/>
        <v>80</v>
      </c>
    </row>
    <row r="738" spans="1:20" hidden="1" x14ac:dyDescent="0.25">
      <c r="A738" s="4" t="s">
        <v>413</v>
      </c>
      <c r="B738" s="4" t="s">
        <v>559</v>
      </c>
      <c r="C738" s="4">
        <v>1034855879</v>
      </c>
      <c r="D738" s="4" t="s">
        <v>354</v>
      </c>
      <c r="E738" s="4" t="s">
        <v>355</v>
      </c>
      <c r="F738" s="4" t="s">
        <v>439</v>
      </c>
      <c r="G738" s="12">
        <v>45433</v>
      </c>
      <c r="H738" s="4" t="s">
        <v>356</v>
      </c>
      <c r="I738" s="67">
        <v>0.51405092592592605</v>
      </c>
      <c r="J738" s="4" t="s">
        <v>1142</v>
      </c>
      <c r="K738" s="12">
        <v>43475</v>
      </c>
      <c r="L738" s="4" t="s">
        <v>366</v>
      </c>
      <c r="M738" s="4" t="s">
        <v>358</v>
      </c>
      <c r="N738" s="4" t="s">
        <v>361</v>
      </c>
      <c r="O738" s="12" t="str">
        <f t="shared" ca="1" si="22"/>
        <v>6 ans, 3 mois</v>
      </c>
      <c r="P738" s="4" t="str">
        <f>VLOOKUP(B738,Effectif!B:I,6,0)</f>
        <v>Lise DE WITTE</v>
      </c>
      <c r="Q738" s="4" t="str">
        <f>VLOOKUP(B738,Effectif!B:I,8,0)</f>
        <v>Erreur PDL</v>
      </c>
      <c r="R738" s="4">
        <f>IFERROR(VLOOKUP(C738,Sales!B:G,6,0),"-")</f>
        <v>150</v>
      </c>
      <c r="S738" s="4" t="str">
        <f>IFERROR(VLOOKUP(C738,Recolt!B:H,3,0),"-")</f>
        <v>-</v>
      </c>
      <c r="T738" s="4">
        <f t="shared" si="23"/>
        <v>150</v>
      </c>
    </row>
    <row r="739" spans="1:20" hidden="1" x14ac:dyDescent="0.25">
      <c r="A739" s="4" t="s">
        <v>413</v>
      </c>
      <c r="B739" s="4" t="s">
        <v>559</v>
      </c>
      <c r="C739" s="4">
        <v>1034866725</v>
      </c>
      <c r="D739" s="4" t="s">
        <v>354</v>
      </c>
      <c r="E739" s="4" t="s">
        <v>355</v>
      </c>
      <c r="F739" s="4" t="s">
        <v>439</v>
      </c>
      <c r="G739" s="12">
        <v>45434</v>
      </c>
      <c r="H739" s="4" t="s">
        <v>356</v>
      </c>
      <c r="I739" s="67">
        <v>0.71253472222222203</v>
      </c>
      <c r="J739" s="4" t="s">
        <v>1147</v>
      </c>
      <c r="K739" s="12">
        <v>43350</v>
      </c>
      <c r="L739" s="4" t="s">
        <v>366</v>
      </c>
      <c r="M739" s="4" t="s">
        <v>362</v>
      </c>
      <c r="O739" s="12" t="str">
        <f t="shared" ref="O739:O802" ca="1" si="24">YEAR(TODAY())-YEAR(K739)-IF(MONTH(TODAY())&lt;MONTH(K739),1,IF(AND(MONTH(TODAY())=MONTH(K739),DAY(TODAY())&lt;DAY(K739)),1,0)) &amp; " ans, " &amp; MONTH(TODAY())-MONTH(K739)+IF(MONTH(TODAY())&lt;MONTH(K739),12,0) &amp; " mois"</f>
        <v>6 ans, 7 mois</v>
      </c>
      <c r="P739" s="4" t="str">
        <f>VLOOKUP(B739,Effectif!B:I,6,0)</f>
        <v>Lise DE WITTE</v>
      </c>
      <c r="Q739" s="4" t="str">
        <f>VLOOKUP(B739,Effectif!B:I,8,0)</f>
        <v>Erreur PDL</v>
      </c>
      <c r="R739" s="4">
        <f>IFERROR(VLOOKUP(C739,Sales!B:G,6,0),"-")</f>
        <v>400</v>
      </c>
      <c r="S739" s="4" t="str">
        <f>IFERROR(VLOOKUP(C739,Recolt!B:H,3,0),"-")</f>
        <v>-</v>
      </c>
      <c r="T739" s="4">
        <f t="shared" si="23"/>
        <v>400</v>
      </c>
    </row>
    <row r="740" spans="1:20" hidden="1" x14ac:dyDescent="0.25">
      <c r="A740" s="4" t="s">
        <v>413</v>
      </c>
      <c r="B740" s="4" t="s">
        <v>559</v>
      </c>
      <c r="C740" s="4">
        <v>1034842760</v>
      </c>
      <c r="D740" s="4" t="s">
        <v>354</v>
      </c>
      <c r="E740" s="4" t="s">
        <v>355</v>
      </c>
      <c r="F740" s="4" t="s">
        <v>439</v>
      </c>
      <c r="G740" s="12">
        <v>45435</v>
      </c>
      <c r="H740" s="4" t="s">
        <v>356</v>
      </c>
      <c r="I740" s="67">
        <v>0.70922453703703703</v>
      </c>
      <c r="J740" s="4" t="s">
        <v>1135</v>
      </c>
      <c r="K740" s="12">
        <v>43367</v>
      </c>
      <c r="L740" s="4" t="s">
        <v>366</v>
      </c>
      <c r="M740" s="4" t="s">
        <v>362</v>
      </c>
      <c r="N740" s="4" t="s">
        <v>361</v>
      </c>
      <c r="O740" s="12" t="str">
        <f t="shared" ca="1" si="24"/>
        <v>6 ans, 7 mois</v>
      </c>
      <c r="P740" s="4" t="str">
        <f>VLOOKUP(B740,Effectif!B:I,6,0)</f>
        <v>Lise DE WITTE</v>
      </c>
      <c r="Q740" s="4" t="str">
        <f>VLOOKUP(B740,Effectif!B:I,8,0)</f>
        <v>Erreur PDL</v>
      </c>
      <c r="R740" s="4">
        <f>IFERROR(VLOOKUP(C740,Sales!B:G,6,0),"-")</f>
        <v>61.61</v>
      </c>
      <c r="S740" s="4" t="str">
        <f>IFERROR(VLOOKUP(C740,Recolt!B:H,3,0),"-")</f>
        <v>-</v>
      </c>
      <c r="T740" s="4">
        <f t="shared" si="23"/>
        <v>61.61</v>
      </c>
    </row>
    <row r="741" spans="1:20" hidden="1" x14ac:dyDescent="0.25">
      <c r="A741" s="4" t="s">
        <v>413</v>
      </c>
      <c r="B741" s="4" t="s">
        <v>559</v>
      </c>
      <c r="C741" s="4">
        <v>1034863955</v>
      </c>
      <c r="D741" s="4" t="s">
        <v>354</v>
      </c>
      <c r="E741" s="4" t="s">
        <v>355</v>
      </c>
      <c r="F741" s="4" t="s">
        <v>439</v>
      </c>
      <c r="G741" s="12">
        <v>45436</v>
      </c>
      <c r="H741" s="4" t="s">
        <v>356</v>
      </c>
      <c r="I741" s="67">
        <v>0.39848379629629599</v>
      </c>
      <c r="J741" s="4" t="s">
        <v>1147</v>
      </c>
      <c r="K741" s="12">
        <v>43381</v>
      </c>
      <c r="L741" s="4" t="s">
        <v>366</v>
      </c>
      <c r="M741" s="4" t="s">
        <v>362</v>
      </c>
      <c r="O741" s="12" t="str">
        <f t="shared" ca="1" si="24"/>
        <v>6 ans, 6 mois</v>
      </c>
      <c r="P741" s="4" t="str">
        <f>VLOOKUP(B741,Effectif!B:I,6,0)</f>
        <v>Lise DE WITTE</v>
      </c>
      <c r="Q741" s="4" t="str">
        <f>VLOOKUP(B741,Effectif!B:I,8,0)</f>
        <v>Erreur PDL</v>
      </c>
      <c r="R741" s="4">
        <f>IFERROR(VLOOKUP(C741,Sales!B:G,6,0),"-")</f>
        <v>139.87</v>
      </c>
      <c r="S741" s="4" t="str">
        <f>IFERROR(VLOOKUP(C741,Recolt!B:H,3,0),"-")</f>
        <v>-</v>
      </c>
      <c r="T741" s="4">
        <f t="shared" si="23"/>
        <v>139.87</v>
      </c>
    </row>
    <row r="742" spans="1:20" hidden="1" x14ac:dyDescent="0.25">
      <c r="A742" s="4" t="s">
        <v>413</v>
      </c>
      <c r="B742" s="4" t="s">
        <v>559</v>
      </c>
      <c r="C742" s="4">
        <v>1034861323</v>
      </c>
      <c r="D742" s="4" t="s">
        <v>354</v>
      </c>
      <c r="E742" s="4" t="s">
        <v>355</v>
      </c>
      <c r="F742" s="4" t="s">
        <v>439</v>
      </c>
      <c r="G742" s="12">
        <v>45437</v>
      </c>
      <c r="H742" s="4" t="s">
        <v>356</v>
      </c>
      <c r="I742" s="67">
        <v>0.42959490740740702</v>
      </c>
      <c r="J742" s="4" t="s">
        <v>1141</v>
      </c>
      <c r="K742" s="12">
        <v>43473</v>
      </c>
      <c r="L742" s="4" t="s">
        <v>366</v>
      </c>
      <c r="M742" s="4" t="s">
        <v>358</v>
      </c>
      <c r="N742" s="4" t="s">
        <v>361</v>
      </c>
      <c r="O742" s="12" t="str">
        <f t="shared" ca="1" si="24"/>
        <v>6 ans, 3 mois</v>
      </c>
      <c r="P742" s="4" t="str">
        <f>VLOOKUP(B742,Effectif!B:I,6,0)</f>
        <v>Lise DE WITTE</v>
      </c>
      <c r="Q742" s="4" t="str">
        <f>VLOOKUP(B742,Effectif!B:I,8,0)</f>
        <v>Erreur PDL</v>
      </c>
      <c r="R742" s="4">
        <f>IFERROR(VLOOKUP(C742,Sales!B:G,6,0),"-")</f>
        <v>40</v>
      </c>
      <c r="S742" s="4" t="str">
        <f>IFERROR(VLOOKUP(C742,Recolt!B:H,3,0),"-")</f>
        <v>-</v>
      </c>
      <c r="T742" s="4">
        <f t="shared" si="23"/>
        <v>40</v>
      </c>
    </row>
    <row r="743" spans="1:20" hidden="1" x14ac:dyDescent="0.25">
      <c r="A743" s="4" t="s">
        <v>413</v>
      </c>
      <c r="B743" s="4" t="s">
        <v>559</v>
      </c>
      <c r="C743" s="4">
        <v>1034857475</v>
      </c>
      <c r="D743" s="4" t="s">
        <v>354</v>
      </c>
      <c r="E743" s="4" t="s">
        <v>355</v>
      </c>
      <c r="F743" s="4" t="s">
        <v>439</v>
      </c>
      <c r="G743" s="12">
        <v>45438</v>
      </c>
      <c r="H743" s="4" t="s">
        <v>356</v>
      </c>
      <c r="I743" s="67">
        <v>0.51846064814814796</v>
      </c>
      <c r="J743" s="4" t="s">
        <v>1133</v>
      </c>
      <c r="K743" s="12">
        <v>43390</v>
      </c>
      <c r="L743" s="4" t="s">
        <v>366</v>
      </c>
      <c r="M743" s="4" t="s">
        <v>358</v>
      </c>
      <c r="N743" s="4" t="s">
        <v>359</v>
      </c>
      <c r="O743" s="12" t="str">
        <f t="shared" ca="1" si="24"/>
        <v>6 ans, 6 mois</v>
      </c>
      <c r="P743" s="4" t="str">
        <f>VLOOKUP(B743,Effectif!B:I,6,0)</f>
        <v>Lise DE WITTE</v>
      </c>
      <c r="Q743" s="4" t="str">
        <f>VLOOKUP(B743,Effectif!B:I,8,0)</f>
        <v>Erreur PDL</v>
      </c>
      <c r="R743" s="4">
        <f>IFERROR(VLOOKUP(C743,Sales!B:G,6,0),"-")</f>
        <v>143</v>
      </c>
      <c r="S743" s="4" t="str">
        <f>IFERROR(VLOOKUP(C743,Recolt!B:H,3,0),"-")</f>
        <v>-</v>
      </c>
      <c r="T743" s="4">
        <f t="shared" si="23"/>
        <v>143</v>
      </c>
    </row>
    <row r="744" spans="1:20" hidden="1" x14ac:dyDescent="0.25">
      <c r="A744" s="4" t="s">
        <v>413</v>
      </c>
      <c r="B744" s="4" t="s">
        <v>559</v>
      </c>
      <c r="C744" s="4">
        <v>1034867630</v>
      </c>
      <c r="D744" s="4" t="s">
        <v>354</v>
      </c>
      <c r="E744" s="4" t="s">
        <v>355</v>
      </c>
      <c r="F744" s="4" t="s">
        <v>439</v>
      </c>
      <c r="G744" s="12">
        <v>45439</v>
      </c>
      <c r="H744" s="4" t="s">
        <v>356</v>
      </c>
      <c r="I744" s="67">
        <v>0.40054398148148201</v>
      </c>
      <c r="J744" s="4" t="s">
        <v>1133</v>
      </c>
      <c r="K744" s="12">
        <v>43455</v>
      </c>
      <c r="L744" s="4" t="s">
        <v>366</v>
      </c>
      <c r="M744" s="4" t="s">
        <v>358</v>
      </c>
      <c r="N744" s="4" t="s">
        <v>359</v>
      </c>
      <c r="O744" s="12" t="str">
        <f t="shared" ca="1" si="24"/>
        <v>6 ans, 4 mois</v>
      </c>
      <c r="P744" s="4" t="str">
        <f>VLOOKUP(B744,Effectif!B:I,6,0)</f>
        <v>Lise DE WITTE</v>
      </c>
      <c r="Q744" s="4" t="str">
        <f>VLOOKUP(B744,Effectif!B:I,8,0)</f>
        <v>Erreur PDL</v>
      </c>
      <c r="R744" s="4">
        <f>IFERROR(VLOOKUP(C744,Sales!B:G,6,0),"-")</f>
        <v>145.36000000000001</v>
      </c>
      <c r="S744" s="4" t="str">
        <f>IFERROR(VLOOKUP(C744,Recolt!B:H,3,0),"-")</f>
        <v>-</v>
      </c>
      <c r="T744" s="4">
        <f t="shared" si="23"/>
        <v>145.36000000000001</v>
      </c>
    </row>
    <row r="745" spans="1:20" hidden="1" x14ac:dyDescent="0.25">
      <c r="A745" s="4" t="s">
        <v>413</v>
      </c>
      <c r="B745" s="4" t="s">
        <v>559</v>
      </c>
      <c r="C745" s="4">
        <v>1034855753</v>
      </c>
      <c r="D745" s="4" t="s">
        <v>354</v>
      </c>
      <c r="E745" s="4" t="s">
        <v>355</v>
      </c>
      <c r="F745" s="4" t="s">
        <v>439</v>
      </c>
      <c r="G745" s="12">
        <v>45440</v>
      </c>
      <c r="H745" s="4" t="s">
        <v>356</v>
      </c>
      <c r="I745" s="67">
        <v>0.47138888888888902</v>
      </c>
      <c r="J745" s="4" t="s">
        <v>1133</v>
      </c>
      <c r="K745" s="12">
        <v>43284</v>
      </c>
      <c r="L745" s="4" t="s">
        <v>366</v>
      </c>
      <c r="M745" s="4" t="s">
        <v>358</v>
      </c>
      <c r="N745" s="4" t="s">
        <v>361</v>
      </c>
      <c r="O745" s="12" t="str">
        <f t="shared" ca="1" si="24"/>
        <v>6 ans, 9 mois</v>
      </c>
      <c r="P745" s="4" t="str">
        <f>VLOOKUP(B745,Effectif!B:I,6,0)</f>
        <v>Lise DE WITTE</v>
      </c>
      <c r="Q745" s="4" t="str">
        <f>VLOOKUP(B745,Effectif!B:I,8,0)</f>
        <v>Erreur PDL</v>
      </c>
      <c r="R745" s="4">
        <f>IFERROR(VLOOKUP(C745,Sales!B:G,6,0),"-")</f>
        <v>20.77</v>
      </c>
      <c r="S745" s="4" t="str">
        <f>IFERROR(VLOOKUP(C745,Recolt!B:H,3,0),"-")</f>
        <v>-</v>
      </c>
      <c r="T745" s="4">
        <f t="shared" si="23"/>
        <v>20.77</v>
      </c>
    </row>
    <row r="746" spans="1:20" hidden="1" x14ac:dyDescent="0.25">
      <c r="A746" s="4" t="s">
        <v>413</v>
      </c>
      <c r="B746" s="4" t="s">
        <v>559</v>
      </c>
      <c r="C746" s="4">
        <v>1034856766</v>
      </c>
      <c r="D746" s="4" t="s">
        <v>354</v>
      </c>
      <c r="E746" s="4" t="s">
        <v>355</v>
      </c>
      <c r="F746" s="4" t="s">
        <v>439</v>
      </c>
      <c r="G746" s="12">
        <v>45441</v>
      </c>
      <c r="H746" s="4" t="s">
        <v>356</v>
      </c>
      <c r="I746" s="67">
        <v>0.71068287037037003</v>
      </c>
      <c r="J746" s="4" t="s">
        <v>1133</v>
      </c>
      <c r="K746" s="12">
        <v>43424</v>
      </c>
      <c r="L746" s="4" t="s">
        <v>366</v>
      </c>
      <c r="M746" s="4" t="s">
        <v>358</v>
      </c>
      <c r="N746" s="4" t="s">
        <v>361</v>
      </c>
      <c r="O746" s="12" t="str">
        <f t="shared" ca="1" si="24"/>
        <v>6 ans, 5 mois</v>
      </c>
      <c r="P746" s="4" t="str">
        <f>VLOOKUP(B746,Effectif!B:I,6,0)</f>
        <v>Lise DE WITTE</v>
      </c>
      <c r="Q746" s="4" t="str">
        <f>VLOOKUP(B746,Effectif!B:I,8,0)</f>
        <v>Erreur PDL</v>
      </c>
      <c r="R746" s="4">
        <f>IFERROR(VLOOKUP(C746,Sales!B:G,6,0),"-")</f>
        <v>100</v>
      </c>
      <c r="S746" s="4" t="str">
        <f>IFERROR(VLOOKUP(C746,Recolt!B:H,3,0),"-")</f>
        <v>-</v>
      </c>
      <c r="T746" s="4">
        <f t="shared" si="23"/>
        <v>100</v>
      </c>
    </row>
    <row r="747" spans="1:20" hidden="1" x14ac:dyDescent="0.25">
      <c r="A747" s="4" t="s">
        <v>413</v>
      </c>
      <c r="B747" s="4" t="s">
        <v>559</v>
      </c>
      <c r="C747" s="4">
        <v>1034846067</v>
      </c>
      <c r="D747" s="4" t="s">
        <v>354</v>
      </c>
      <c r="E747" s="4" t="s">
        <v>355</v>
      </c>
      <c r="F747" s="4" t="s">
        <v>439</v>
      </c>
      <c r="G747" s="12">
        <v>45442</v>
      </c>
      <c r="H747" s="4" t="s">
        <v>356</v>
      </c>
      <c r="I747" s="67">
        <v>0.402013888888889</v>
      </c>
      <c r="J747" s="4" t="s">
        <v>1133</v>
      </c>
      <c r="K747" s="12">
        <v>43453</v>
      </c>
      <c r="L747" s="4" t="s">
        <v>366</v>
      </c>
      <c r="M747" s="4" t="s">
        <v>358</v>
      </c>
      <c r="N747" s="4" t="s">
        <v>384</v>
      </c>
      <c r="O747" s="12" t="str">
        <f t="shared" ca="1" si="24"/>
        <v>6 ans, 4 mois</v>
      </c>
      <c r="P747" s="4" t="str">
        <f>VLOOKUP(B747,Effectif!B:I,6,0)</f>
        <v>Lise DE WITTE</v>
      </c>
      <c r="Q747" s="4" t="str">
        <f>VLOOKUP(B747,Effectif!B:I,8,0)</f>
        <v>Erreur PDL</v>
      </c>
      <c r="R747" s="4">
        <f>IFERROR(VLOOKUP(C747,Sales!B:G,6,0),"-")</f>
        <v>96.79</v>
      </c>
      <c r="S747" s="4" t="str">
        <f>IFERROR(VLOOKUP(C747,Recolt!B:H,3,0),"-")</f>
        <v>-</v>
      </c>
      <c r="T747" s="4">
        <f t="shared" si="23"/>
        <v>96.79</v>
      </c>
    </row>
    <row r="748" spans="1:20" hidden="1" x14ac:dyDescent="0.25">
      <c r="A748" s="4" t="s">
        <v>413</v>
      </c>
      <c r="B748" s="4" t="s">
        <v>559</v>
      </c>
      <c r="C748" s="4">
        <v>1034860207</v>
      </c>
      <c r="D748" s="4" t="s">
        <v>354</v>
      </c>
      <c r="E748" s="4" t="s">
        <v>355</v>
      </c>
      <c r="F748" s="4" t="s">
        <v>439</v>
      </c>
      <c r="G748" s="12">
        <v>45443</v>
      </c>
      <c r="H748" s="4" t="s">
        <v>356</v>
      </c>
      <c r="I748" s="67">
        <v>0.52745370370370404</v>
      </c>
      <c r="J748" s="4" t="s">
        <v>1135</v>
      </c>
      <c r="K748" s="12">
        <v>43439</v>
      </c>
      <c r="L748" s="4" t="s">
        <v>366</v>
      </c>
      <c r="M748" s="4" t="s">
        <v>358</v>
      </c>
      <c r="N748" s="4" t="s">
        <v>361</v>
      </c>
      <c r="O748" s="12" t="str">
        <f t="shared" ca="1" si="24"/>
        <v>6 ans, 4 mois</v>
      </c>
      <c r="P748" s="4" t="str">
        <f>VLOOKUP(B748,Effectif!B:I,6,0)</f>
        <v>Lise DE WITTE</v>
      </c>
      <c r="Q748" s="4" t="str">
        <f>VLOOKUP(B748,Effectif!B:I,8,0)</f>
        <v>Erreur PDL</v>
      </c>
      <c r="R748" s="4">
        <f>IFERROR(VLOOKUP(C748,Sales!B:G,6,0),"-")</f>
        <v>95</v>
      </c>
      <c r="S748" s="4" t="str">
        <f>IFERROR(VLOOKUP(C748,Recolt!B:H,3,0),"-")</f>
        <v>-</v>
      </c>
      <c r="T748" s="4">
        <f t="shared" si="23"/>
        <v>95</v>
      </c>
    </row>
    <row r="749" spans="1:20" hidden="1" x14ac:dyDescent="0.25">
      <c r="A749" s="4" t="s">
        <v>413</v>
      </c>
      <c r="B749" s="4" t="s">
        <v>559</v>
      </c>
      <c r="C749" s="4">
        <v>1034857907</v>
      </c>
      <c r="D749" s="4" t="s">
        <v>354</v>
      </c>
      <c r="E749" s="4" t="s">
        <v>355</v>
      </c>
      <c r="F749" s="4" t="s">
        <v>439</v>
      </c>
      <c r="G749" s="12">
        <v>45444</v>
      </c>
      <c r="H749" s="4" t="s">
        <v>356</v>
      </c>
      <c r="I749" s="67">
        <v>0.46241898148148097</v>
      </c>
      <c r="J749" s="4" t="s">
        <v>1133</v>
      </c>
      <c r="K749" s="12">
        <v>43367</v>
      </c>
      <c r="L749" s="4" t="s">
        <v>366</v>
      </c>
      <c r="M749" s="4" t="s">
        <v>358</v>
      </c>
      <c r="N749" s="4" t="s">
        <v>361</v>
      </c>
      <c r="O749" s="12" t="str">
        <f t="shared" ca="1" si="24"/>
        <v>6 ans, 7 mois</v>
      </c>
      <c r="P749" s="4" t="str">
        <f>VLOOKUP(B749,Effectif!B:I,6,0)</f>
        <v>Lise DE WITTE</v>
      </c>
      <c r="Q749" s="4" t="str">
        <f>VLOOKUP(B749,Effectif!B:I,8,0)</f>
        <v>Erreur PDL</v>
      </c>
      <c r="R749" s="4">
        <f>IFERROR(VLOOKUP(C749,Sales!B:G,6,0),"-")</f>
        <v>78.72</v>
      </c>
      <c r="S749" s="4" t="str">
        <f>IFERROR(VLOOKUP(C749,Recolt!B:H,3,0),"-")</f>
        <v>-</v>
      </c>
      <c r="T749" s="4">
        <f t="shared" si="23"/>
        <v>78.72</v>
      </c>
    </row>
    <row r="750" spans="1:20" hidden="1" x14ac:dyDescent="0.25">
      <c r="A750" s="4" t="s">
        <v>413</v>
      </c>
      <c r="B750" s="4" t="s">
        <v>559</v>
      </c>
      <c r="C750" s="4">
        <v>1034859315</v>
      </c>
      <c r="D750" s="4" t="s">
        <v>354</v>
      </c>
      <c r="E750" s="4" t="s">
        <v>355</v>
      </c>
      <c r="F750" s="4" t="s">
        <v>439</v>
      </c>
      <c r="G750" s="12">
        <v>45445</v>
      </c>
      <c r="H750" s="4" t="s">
        <v>356</v>
      </c>
      <c r="I750" s="67">
        <v>0.64424768518518505</v>
      </c>
      <c r="J750" s="4" t="s">
        <v>1147</v>
      </c>
      <c r="K750" s="12">
        <v>43361</v>
      </c>
      <c r="L750" s="4" t="s">
        <v>366</v>
      </c>
      <c r="M750" s="4" t="s">
        <v>362</v>
      </c>
      <c r="O750" s="12" t="str">
        <f t="shared" ca="1" si="24"/>
        <v>6 ans, 7 mois</v>
      </c>
      <c r="P750" s="4" t="str">
        <f>VLOOKUP(B750,Effectif!B:I,6,0)</f>
        <v>Lise DE WITTE</v>
      </c>
      <c r="Q750" s="4" t="str">
        <f>VLOOKUP(B750,Effectif!B:I,8,0)</f>
        <v>Erreur PDL</v>
      </c>
      <c r="R750" s="4">
        <f>IFERROR(VLOOKUP(C750,Sales!B:G,6,0),"-")</f>
        <v>16.13</v>
      </c>
      <c r="S750" s="4" t="str">
        <f>IFERROR(VLOOKUP(C750,Recolt!B:H,3,0),"-")</f>
        <v>-</v>
      </c>
      <c r="T750" s="4">
        <f t="shared" si="23"/>
        <v>16.13</v>
      </c>
    </row>
    <row r="751" spans="1:20" hidden="1" x14ac:dyDescent="0.25">
      <c r="A751" s="4" t="s">
        <v>413</v>
      </c>
      <c r="B751" s="4" t="s">
        <v>559</v>
      </c>
      <c r="C751" s="4">
        <v>1034850497</v>
      </c>
      <c r="D751" s="4" t="s">
        <v>354</v>
      </c>
      <c r="E751" s="4" t="s">
        <v>355</v>
      </c>
      <c r="F751" s="4" t="s">
        <v>439</v>
      </c>
      <c r="G751" s="12">
        <v>45446</v>
      </c>
      <c r="H751" s="4" t="s">
        <v>356</v>
      </c>
      <c r="I751" s="67">
        <v>0.41115740740740703</v>
      </c>
      <c r="J751" s="4" t="s">
        <v>1147</v>
      </c>
      <c r="K751" s="12">
        <v>43413</v>
      </c>
      <c r="L751" s="4" t="s">
        <v>366</v>
      </c>
      <c r="M751" s="4" t="s">
        <v>362</v>
      </c>
      <c r="O751" s="12" t="str">
        <f t="shared" ca="1" si="24"/>
        <v>6 ans, 5 mois</v>
      </c>
      <c r="P751" s="4" t="str">
        <f>VLOOKUP(B751,Effectif!B:I,6,0)</f>
        <v>Lise DE WITTE</v>
      </c>
      <c r="Q751" s="4" t="str">
        <f>VLOOKUP(B751,Effectif!B:I,8,0)</f>
        <v>Erreur PDL</v>
      </c>
      <c r="R751" s="4">
        <f>IFERROR(VLOOKUP(C751,Sales!B:G,6,0),"-")</f>
        <v>43</v>
      </c>
      <c r="S751" s="4" t="str">
        <f>IFERROR(VLOOKUP(C751,Recolt!B:H,3,0),"-")</f>
        <v>-</v>
      </c>
      <c r="T751" s="4">
        <f t="shared" si="23"/>
        <v>43</v>
      </c>
    </row>
    <row r="752" spans="1:20" hidden="1" x14ac:dyDescent="0.25">
      <c r="A752" s="4" t="s">
        <v>413</v>
      </c>
      <c r="B752" s="4" t="s">
        <v>559</v>
      </c>
      <c r="C752" s="4">
        <v>1034847396</v>
      </c>
      <c r="D752" s="4" t="s">
        <v>354</v>
      </c>
      <c r="E752" s="4" t="s">
        <v>355</v>
      </c>
      <c r="F752" s="4" t="s">
        <v>439</v>
      </c>
      <c r="G752" s="12">
        <v>45447</v>
      </c>
      <c r="H752" s="4" t="s">
        <v>356</v>
      </c>
      <c r="I752" s="67">
        <v>0.64187499999999997</v>
      </c>
      <c r="J752" s="4" t="s">
        <v>1142</v>
      </c>
      <c r="K752" s="12">
        <v>43475</v>
      </c>
      <c r="L752" s="4" t="s">
        <v>366</v>
      </c>
      <c r="M752" s="4" t="s">
        <v>358</v>
      </c>
      <c r="N752" s="4" t="s">
        <v>361</v>
      </c>
      <c r="O752" s="12" t="str">
        <f t="shared" ca="1" si="24"/>
        <v>6 ans, 3 mois</v>
      </c>
      <c r="P752" s="4" t="str">
        <f>VLOOKUP(B752,Effectif!B:I,6,0)</f>
        <v>Lise DE WITTE</v>
      </c>
      <c r="Q752" s="4" t="str">
        <f>VLOOKUP(B752,Effectif!B:I,8,0)</f>
        <v>Erreur PDL</v>
      </c>
      <c r="R752" s="4">
        <f>IFERROR(VLOOKUP(C752,Sales!B:G,6,0),"-")</f>
        <v>52.14</v>
      </c>
      <c r="S752" s="4" t="str">
        <f>IFERROR(VLOOKUP(C752,Recolt!B:H,3,0),"-")</f>
        <v>-</v>
      </c>
      <c r="T752" s="4">
        <f t="shared" si="23"/>
        <v>52.14</v>
      </c>
    </row>
    <row r="753" spans="1:20" hidden="1" x14ac:dyDescent="0.25">
      <c r="A753" s="4" t="s">
        <v>413</v>
      </c>
      <c r="B753" s="4" t="s">
        <v>559</v>
      </c>
      <c r="C753" s="4">
        <v>1034862757</v>
      </c>
      <c r="D753" s="4" t="s">
        <v>354</v>
      </c>
      <c r="E753" s="4" t="s">
        <v>355</v>
      </c>
      <c r="F753" s="4" t="s">
        <v>439</v>
      </c>
      <c r="G753" s="12">
        <v>45448</v>
      </c>
      <c r="H753" s="4" t="s">
        <v>356</v>
      </c>
      <c r="I753" s="67">
        <v>0.39648148148148099</v>
      </c>
      <c r="J753" s="4" t="s">
        <v>1133</v>
      </c>
      <c r="K753" s="12">
        <v>43397</v>
      </c>
      <c r="L753" s="4" t="s">
        <v>366</v>
      </c>
      <c r="M753" s="4" t="s">
        <v>358</v>
      </c>
      <c r="N753" s="4" t="s">
        <v>361</v>
      </c>
      <c r="O753" s="12" t="str">
        <f t="shared" ca="1" si="24"/>
        <v>6 ans, 6 mois</v>
      </c>
      <c r="P753" s="4" t="str">
        <f>VLOOKUP(B753,Effectif!B:I,6,0)</f>
        <v>Lise DE WITTE</v>
      </c>
      <c r="Q753" s="4" t="str">
        <f>VLOOKUP(B753,Effectif!B:I,8,0)</f>
        <v>Erreur PDL</v>
      </c>
      <c r="R753" s="4">
        <f>IFERROR(VLOOKUP(C753,Sales!B:G,6,0),"-")</f>
        <v>500</v>
      </c>
      <c r="S753" s="4" t="str">
        <f>IFERROR(VLOOKUP(C753,Recolt!B:H,3,0),"-")</f>
        <v>-</v>
      </c>
      <c r="T753" s="4">
        <f t="shared" si="23"/>
        <v>500</v>
      </c>
    </row>
    <row r="754" spans="1:20" hidden="1" x14ac:dyDescent="0.25">
      <c r="A754" s="4" t="s">
        <v>413</v>
      </c>
      <c r="B754" s="4" t="s">
        <v>559</v>
      </c>
      <c r="C754" s="4">
        <v>1034857759</v>
      </c>
      <c r="D754" s="4" t="s">
        <v>354</v>
      </c>
      <c r="E754" s="4" t="s">
        <v>355</v>
      </c>
      <c r="F754" s="4" t="s">
        <v>439</v>
      </c>
      <c r="G754" s="12">
        <v>45449</v>
      </c>
      <c r="H754" s="4" t="s">
        <v>356</v>
      </c>
      <c r="I754" s="67">
        <v>0.64504629629629595</v>
      </c>
      <c r="J754" s="4" t="s">
        <v>1132</v>
      </c>
      <c r="K754" s="12">
        <v>43439</v>
      </c>
      <c r="L754" s="4" t="s">
        <v>366</v>
      </c>
      <c r="M754" s="4" t="s">
        <v>358</v>
      </c>
      <c r="N754" s="4" t="s">
        <v>361</v>
      </c>
      <c r="O754" s="12" t="str">
        <f t="shared" ca="1" si="24"/>
        <v>6 ans, 4 mois</v>
      </c>
      <c r="P754" s="4" t="str">
        <f>VLOOKUP(B754,Effectif!B:I,6,0)</f>
        <v>Lise DE WITTE</v>
      </c>
      <c r="Q754" s="4" t="str">
        <f>VLOOKUP(B754,Effectif!B:I,8,0)</f>
        <v>Erreur PDL</v>
      </c>
      <c r="R754" s="4">
        <f>IFERROR(VLOOKUP(C754,Sales!B:G,6,0),"-")</f>
        <v>164.42</v>
      </c>
      <c r="S754" s="4" t="str">
        <f>IFERROR(VLOOKUP(C754,Recolt!B:H,3,0),"-")</f>
        <v>-</v>
      </c>
      <c r="T754" s="4">
        <f t="shared" si="23"/>
        <v>164.42</v>
      </c>
    </row>
    <row r="755" spans="1:20" hidden="1" x14ac:dyDescent="0.25">
      <c r="A755" s="4" t="s">
        <v>413</v>
      </c>
      <c r="B755" s="4" t="s">
        <v>559</v>
      </c>
      <c r="C755" s="4">
        <v>1034854520</v>
      </c>
      <c r="D755" s="4" t="s">
        <v>354</v>
      </c>
      <c r="E755" s="4" t="s">
        <v>355</v>
      </c>
      <c r="F755" s="4" t="s">
        <v>439</v>
      </c>
      <c r="G755" s="12">
        <v>45450</v>
      </c>
      <c r="H755" s="4" t="s">
        <v>356</v>
      </c>
      <c r="I755" s="67">
        <v>0.46107638888888902</v>
      </c>
      <c r="J755" s="4" t="s">
        <v>1133</v>
      </c>
      <c r="K755" s="12">
        <v>43267</v>
      </c>
      <c r="L755" s="4" t="s">
        <v>366</v>
      </c>
      <c r="M755" s="4" t="s">
        <v>358</v>
      </c>
      <c r="N755" s="4" t="s">
        <v>359</v>
      </c>
      <c r="O755" s="12" t="str">
        <f t="shared" ca="1" si="24"/>
        <v>6 ans, 10 mois</v>
      </c>
      <c r="P755" s="4" t="str">
        <f>VLOOKUP(B755,Effectif!B:I,6,0)</f>
        <v>Lise DE WITTE</v>
      </c>
      <c r="Q755" s="4" t="str">
        <f>VLOOKUP(B755,Effectif!B:I,8,0)</f>
        <v>Erreur PDL</v>
      </c>
      <c r="R755" s="4">
        <f>IFERROR(VLOOKUP(C755,Sales!B:G,6,0),"-")</f>
        <v>403.01</v>
      </c>
      <c r="S755" s="4" t="str">
        <f>IFERROR(VLOOKUP(C755,Recolt!B:H,3,0),"-")</f>
        <v>-</v>
      </c>
      <c r="T755" s="4">
        <f t="shared" si="23"/>
        <v>403.01</v>
      </c>
    </row>
    <row r="756" spans="1:20" hidden="1" x14ac:dyDescent="0.25">
      <c r="A756" s="4" t="s">
        <v>413</v>
      </c>
      <c r="B756" s="4" t="s">
        <v>559</v>
      </c>
      <c r="C756" s="4">
        <v>1034867079</v>
      </c>
      <c r="D756" s="4" t="s">
        <v>354</v>
      </c>
      <c r="E756" s="4" t="s">
        <v>355</v>
      </c>
      <c r="F756" s="4" t="s">
        <v>439</v>
      </c>
      <c r="G756" s="12">
        <v>45451</v>
      </c>
      <c r="H756" s="4" t="s">
        <v>356</v>
      </c>
      <c r="I756" s="67">
        <v>0.714976851851852</v>
      </c>
      <c r="J756" s="4" t="s">
        <v>1147</v>
      </c>
      <c r="K756" s="12">
        <v>43390</v>
      </c>
      <c r="L756" s="4" t="s">
        <v>366</v>
      </c>
      <c r="M756" s="4" t="s">
        <v>362</v>
      </c>
      <c r="O756" s="12" t="str">
        <f t="shared" ca="1" si="24"/>
        <v>6 ans, 6 mois</v>
      </c>
      <c r="P756" s="4" t="str">
        <f>VLOOKUP(B756,Effectif!B:I,6,0)</f>
        <v>Lise DE WITTE</v>
      </c>
      <c r="Q756" s="4" t="str">
        <f>VLOOKUP(B756,Effectif!B:I,8,0)</f>
        <v>Erreur PDL</v>
      </c>
      <c r="R756" s="4">
        <f>IFERROR(VLOOKUP(C756,Sales!B:G,6,0),"-")</f>
        <v>20</v>
      </c>
      <c r="S756" s="4" t="str">
        <f>IFERROR(VLOOKUP(C756,Recolt!B:H,3,0),"-")</f>
        <v>-</v>
      </c>
      <c r="T756" s="4">
        <f t="shared" si="23"/>
        <v>20</v>
      </c>
    </row>
    <row r="757" spans="1:20" hidden="1" x14ac:dyDescent="0.25">
      <c r="A757" s="4" t="s">
        <v>413</v>
      </c>
      <c r="B757" s="4" t="s">
        <v>559</v>
      </c>
      <c r="C757" s="4">
        <v>1034865420</v>
      </c>
      <c r="D757" s="4" t="s">
        <v>354</v>
      </c>
      <c r="E757" s="4" t="s">
        <v>355</v>
      </c>
      <c r="F757" s="4" t="s">
        <v>439</v>
      </c>
      <c r="G757" s="12">
        <v>45452</v>
      </c>
      <c r="H757" s="4" t="s">
        <v>356</v>
      </c>
      <c r="I757" s="67">
        <v>0.71394675925925899</v>
      </c>
      <c r="J757" s="4" t="s">
        <v>1135</v>
      </c>
      <c r="K757" s="12">
        <v>43019</v>
      </c>
      <c r="L757" s="4" t="s">
        <v>366</v>
      </c>
      <c r="M757" s="4" t="s">
        <v>362</v>
      </c>
      <c r="N757" s="4" t="s">
        <v>361</v>
      </c>
      <c r="O757" s="12" t="str">
        <f t="shared" ca="1" si="24"/>
        <v>7 ans, 6 mois</v>
      </c>
      <c r="P757" s="4" t="str">
        <f>VLOOKUP(B757,Effectif!B:I,6,0)</f>
        <v>Lise DE WITTE</v>
      </c>
      <c r="Q757" s="4" t="str">
        <f>VLOOKUP(B757,Effectif!B:I,8,0)</f>
        <v>Erreur PDL</v>
      </c>
      <c r="R757" s="4">
        <f>IFERROR(VLOOKUP(C757,Sales!B:G,6,0),"-")</f>
        <v>77</v>
      </c>
      <c r="S757" s="4" t="str">
        <f>IFERROR(VLOOKUP(C757,Recolt!B:H,3,0),"-")</f>
        <v>-</v>
      </c>
      <c r="T757" s="4">
        <f t="shared" si="23"/>
        <v>77</v>
      </c>
    </row>
    <row r="758" spans="1:20" hidden="1" x14ac:dyDescent="0.25">
      <c r="A758" s="4" t="s">
        <v>413</v>
      </c>
      <c r="B758" s="4" t="s">
        <v>559</v>
      </c>
      <c r="C758" s="4">
        <v>1034843226</v>
      </c>
      <c r="D758" s="4" t="s">
        <v>354</v>
      </c>
      <c r="E758" s="4" t="s">
        <v>355</v>
      </c>
      <c r="F758" s="4" t="s">
        <v>439</v>
      </c>
      <c r="G758" s="12">
        <v>45382</v>
      </c>
      <c r="H758" s="4" t="s">
        <v>356</v>
      </c>
      <c r="I758" s="67">
        <v>0.40458333333333302</v>
      </c>
      <c r="J758" s="4" t="s">
        <v>1147</v>
      </c>
      <c r="K758" s="12">
        <v>43417</v>
      </c>
      <c r="L758" s="4" t="s">
        <v>366</v>
      </c>
      <c r="M758" s="4" t="s">
        <v>362</v>
      </c>
      <c r="O758" s="12" t="str">
        <f t="shared" ca="1" si="24"/>
        <v>6 ans, 5 mois</v>
      </c>
      <c r="P758" s="4" t="str">
        <f>VLOOKUP(B758,Effectif!B:I,6,0)</f>
        <v>Lise DE WITTE</v>
      </c>
      <c r="Q758" s="4" t="str">
        <f>VLOOKUP(B758,Effectif!B:I,8,0)</f>
        <v>Erreur PDL</v>
      </c>
      <c r="R758" s="4">
        <f>IFERROR(VLOOKUP(C758,Sales!B:G,6,0),"-")</f>
        <v>10</v>
      </c>
      <c r="S758" s="4" t="str">
        <f>IFERROR(VLOOKUP(C758,Recolt!B:H,3,0),"-")</f>
        <v>-</v>
      </c>
      <c r="T758" s="4">
        <f t="shared" si="23"/>
        <v>10</v>
      </c>
    </row>
    <row r="759" spans="1:20" hidden="1" x14ac:dyDescent="0.25">
      <c r="A759" s="4" t="s">
        <v>413</v>
      </c>
      <c r="B759" s="4" t="s">
        <v>559</v>
      </c>
      <c r="C759" s="4">
        <v>1034862525</v>
      </c>
      <c r="D759" s="4" t="s">
        <v>354</v>
      </c>
      <c r="E759" s="4" t="s">
        <v>355</v>
      </c>
      <c r="F759" s="4" t="s">
        <v>439</v>
      </c>
      <c r="G759" s="12">
        <v>45383</v>
      </c>
      <c r="H759" s="4" t="s">
        <v>356</v>
      </c>
      <c r="I759" s="67">
        <v>0.521319444444444</v>
      </c>
      <c r="J759" s="4" t="s">
        <v>1133</v>
      </c>
      <c r="K759" s="12">
        <v>43284</v>
      </c>
      <c r="L759" s="4" t="s">
        <v>366</v>
      </c>
      <c r="M759" s="4" t="s">
        <v>358</v>
      </c>
      <c r="N759" s="4" t="s">
        <v>361</v>
      </c>
      <c r="O759" s="12" t="str">
        <f t="shared" ca="1" si="24"/>
        <v>6 ans, 9 mois</v>
      </c>
      <c r="P759" s="4" t="str">
        <f>VLOOKUP(B759,Effectif!B:I,6,0)</f>
        <v>Lise DE WITTE</v>
      </c>
      <c r="Q759" s="4" t="str">
        <f>VLOOKUP(B759,Effectif!B:I,8,0)</f>
        <v>Erreur PDL</v>
      </c>
      <c r="R759" s="4">
        <f>IFERROR(VLOOKUP(C759,Sales!B:G,6,0),"-")</f>
        <v>31</v>
      </c>
      <c r="S759" s="4" t="str">
        <f>IFERROR(VLOOKUP(C759,Recolt!B:H,3,0),"-")</f>
        <v>-</v>
      </c>
      <c r="T759" s="4">
        <f t="shared" si="23"/>
        <v>31</v>
      </c>
    </row>
    <row r="760" spans="1:20" hidden="1" x14ac:dyDescent="0.25">
      <c r="A760" s="4" t="s">
        <v>413</v>
      </c>
      <c r="B760" s="4" t="s">
        <v>559</v>
      </c>
      <c r="C760" s="4">
        <v>1034851102</v>
      </c>
      <c r="D760" s="4" t="s">
        <v>354</v>
      </c>
      <c r="E760" s="4" t="s">
        <v>355</v>
      </c>
      <c r="F760" s="4" t="s">
        <v>439</v>
      </c>
      <c r="G760" s="12">
        <v>45384</v>
      </c>
      <c r="H760" s="4" t="s">
        <v>356</v>
      </c>
      <c r="I760" s="67">
        <v>0.70986111111111105</v>
      </c>
      <c r="J760" s="4" t="s">
        <v>1147</v>
      </c>
      <c r="K760" s="12">
        <v>43215</v>
      </c>
      <c r="L760" s="4" t="s">
        <v>366</v>
      </c>
      <c r="M760" s="4" t="s">
        <v>362</v>
      </c>
      <c r="O760" s="12" t="str">
        <f t="shared" ca="1" si="24"/>
        <v>6 ans, 0 mois</v>
      </c>
      <c r="P760" s="4" t="str">
        <f>VLOOKUP(B760,Effectif!B:I,6,0)</f>
        <v>Lise DE WITTE</v>
      </c>
      <c r="Q760" s="4" t="str">
        <f>VLOOKUP(B760,Effectif!B:I,8,0)</f>
        <v>Erreur PDL</v>
      </c>
      <c r="R760" s="4">
        <f>IFERROR(VLOOKUP(C760,Sales!B:G,6,0),"-")</f>
        <v>98.58</v>
      </c>
      <c r="S760" s="4" t="str">
        <f>IFERROR(VLOOKUP(C760,Recolt!B:H,3,0),"-")</f>
        <v>-</v>
      </c>
      <c r="T760" s="4">
        <f t="shared" si="23"/>
        <v>98.58</v>
      </c>
    </row>
    <row r="761" spans="1:20" hidden="1" x14ac:dyDescent="0.25">
      <c r="A761" s="4" t="s">
        <v>413</v>
      </c>
      <c r="B761" s="4" t="s">
        <v>559</v>
      </c>
      <c r="C761" s="4">
        <v>1034862416</v>
      </c>
      <c r="D761" s="4" t="s">
        <v>354</v>
      </c>
      <c r="E761" s="4" t="s">
        <v>355</v>
      </c>
      <c r="F761" s="4" t="s">
        <v>439</v>
      </c>
      <c r="G761" s="12">
        <v>45385</v>
      </c>
      <c r="H761" s="4" t="s">
        <v>356</v>
      </c>
      <c r="I761" s="67">
        <v>0.408831018518518</v>
      </c>
      <c r="J761" s="4" t="s">
        <v>1134</v>
      </c>
      <c r="K761" s="12">
        <v>43371</v>
      </c>
      <c r="L761" s="4" t="s">
        <v>366</v>
      </c>
      <c r="M761" s="4" t="s">
        <v>358</v>
      </c>
      <c r="N761" s="4" t="s">
        <v>361</v>
      </c>
      <c r="O761" s="12" t="str">
        <f t="shared" ca="1" si="24"/>
        <v>6 ans, 7 mois</v>
      </c>
      <c r="P761" s="4" t="str">
        <f>VLOOKUP(B761,Effectif!B:I,6,0)</f>
        <v>Lise DE WITTE</v>
      </c>
      <c r="Q761" s="4" t="str">
        <f>VLOOKUP(B761,Effectif!B:I,8,0)</f>
        <v>Erreur PDL</v>
      </c>
      <c r="R761" s="4">
        <f>IFERROR(VLOOKUP(C761,Sales!B:G,6,0),"-")</f>
        <v>50</v>
      </c>
      <c r="S761" s="4" t="str">
        <f>IFERROR(VLOOKUP(C761,Recolt!B:H,3,0),"-")</f>
        <v>-</v>
      </c>
      <c r="T761" s="4">
        <f t="shared" si="23"/>
        <v>50</v>
      </c>
    </row>
    <row r="762" spans="1:20" hidden="1" x14ac:dyDescent="0.25">
      <c r="A762" s="4" t="s">
        <v>413</v>
      </c>
      <c r="B762" s="4" t="s">
        <v>559</v>
      </c>
      <c r="C762" s="4">
        <v>1034846842</v>
      </c>
      <c r="D762" s="4" t="s">
        <v>354</v>
      </c>
      <c r="E762" s="4" t="s">
        <v>355</v>
      </c>
      <c r="F762" s="4" t="s">
        <v>439</v>
      </c>
      <c r="G762" s="12">
        <v>45386</v>
      </c>
      <c r="H762" s="4" t="s">
        <v>356</v>
      </c>
      <c r="I762" s="67">
        <v>0.40300925925925901</v>
      </c>
      <c r="J762" s="4" t="s">
        <v>1133</v>
      </c>
      <c r="K762" s="12">
        <v>43452</v>
      </c>
      <c r="L762" s="4" t="s">
        <v>366</v>
      </c>
      <c r="M762" s="4" t="s">
        <v>358</v>
      </c>
      <c r="N762" s="4" t="s">
        <v>361</v>
      </c>
      <c r="O762" s="12" t="str">
        <f t="shared" ca="1" si="24"/>
        <v>6 ans, 4 mois</v>
      </c>
      <c r="P762" s="4" t="str">
        <f>VLOOKUP(B762,Effectif!B:I,6,0)</f>
        <v>Lise DE WITTE</v>
      </c>
      <c r="Q762" s="4" t="str">
        <f>VLOOKUP(B762,Effectif!B:I,8,0)</f>
        <v>Erreur PDL</v>
      </c>
      <c r="R762" s="4">
        <f>IFERROR(VLOOKUP(C762,Sales!B:G,6,0),"-")</f>
        <v>93.14</v>
      </c>
      <c r="S762" s="4" t="str">
        <f>IFERROR(VLOOKUP(C762,Recolt!B:H,3,0),"-")</f>
        <v>-</v>
      </c>
      <c r="T762" s="4">
        <f t="shared" si="23"/>
        <v>93.14</v>
      </c>
    </row>
    <row r="763" spans="1:20" hidden="1" x14ac:dyDescent="0.25">
      <c r="A763" s="4" t="s">
        <v>413</v>
      </c>
      <c r="B763" s="4" t="s">
        <v>559</v>
      </c>
      <c r="C763" s="4">
        <v>1034854338</v>
      </c>
      <c r="D763" s="4" t="s">
        <v>354</v>
      </c>
      <c r="E763" s="4" t="s">
        <v>355</v>
      </c>
      <c r="F763" s="4" t="s">
        <v>439</v>
      </c>
      <c r="G763" s="12">
        <v>45387</v>
      </c>
      <c r="H763" s="4" t="s">
        <v>356</v>
      </c>
      <c r="I763" s="67">
        <v>0.72084490740740703</v>
      </c>
      <c r="J763" s="4" t="s">
        <v>1133</v>
      </c>
      <c r="K763" s="12">
        <v>43426</v>
      </c>
      <c r="L763" s="4" t="s">
        <v>366</v>
      </c>
      <c r="M763" s="4" t="s">
        <v>358</v>
      </c>
      <c r="N763" s="4" t="s">
        <v>361</v>
      </c>
      <c r="O763" s="12" t="str">
        <f t="shared" ca="1" si="24"/>
        <v>6 ans, 5 mois</v>
      </c>
      <c r="P763" s="4" t="str">
        <f>VLOOKUP(B763,Effectif!B:I,6,0)</f>
        <v>Lise DE WITTE</v>
      </c>
      <c r="Q763" s="4" t="str">
        <f>VLOOKUP(B763,Effectif!B:I,8,0)</f>
        <v>Erreur PDL</v>
      </c>
      <c r="R763" s="4">
        <f>IFERROR(VLOOKUP(C763,Sales!B:G,6,0),"-")</f>
        <v>117</v>
      </c>
      <c r="S763" s="4" t="str">
        <f>IFERROR(VLOOKUP(C763,Recolt!B:H,3,0),"-")</f>
        <v>-</v>
      </c>
      <c r="T763" s="4">
        <f t="shared" si="23"/>
        <v>117</v>
      </c>
    </row>
    <row r="764" spans="1:20" hidden="1" x14ac:dyDescent="0.25">
      <c r="A764" s="4" t="s">
        <v>413</v>
      </c>
      <c r="B764" s="4" t="s">
        <v>559</v>
      </c>
      <c r="C764" s="4">
        <v>1034862524</v>
      </c>
      <c r="D764" s="4" t="s">
        <v>354</v>
      </c>
      <c r="E764" s="4" t="s">
        <v>355</v>
      </c>
      <c r="F764" s="4" t="s">
        <v>439</v>
      </c>
      <c r="G764" s="12">
        <v>45388</v>
      </c>
      <c r="H764" s="4" t="s">
        <v>356</v>
      </c>
      <c r="I764" s="67">
        <v>0.46025462962962999</v>
      </c>
      <c r="J764" s="4" t="s">
        <v>1147</v>
      </c>
      <c r="L764" s="4" t="s">
        <v>366</v>
      </c>
      <c r="O764" s="12" t="str">
        <f t="shared" ca="1" si="24"/>
        <v>125 ans, 3 mois</v>
      </c>
      <c r="P764" s="4" t="str">
        <f>VLOOKUP(B764,Effectif!B:I,6,0)</f>
        <v>Lise DE WITTE</v>
      </c>
      <c r="Q764" s="4" t="str">
        <f>VLOOKUP(B764,Effectif!B:I,8,0)</f>
        <v>Erreur PDL</v>
      </c>
      <c r="R764" s="4">
        <f>IFERROR(VLOOKUP(C764,Sales!B:G,6,0),"-")</f>
        <v>30</v>
      </c>
      <c r="S764" s="4" t="str">
        <f>IFERROR(VLOOKUP(C764,Recolt!B:H,3,0),"-")</f>
        <v>-</v>
      </c>
      <c r="T764" s="4">
        <f t="shared" si="23"/>
        <v>30</v>
      </c>
    </row>
    <row r="765" spans="1:20" hidden="1" x14ac:dyDescent="0.25">
      <c r="A765" s="4" t="s">
        <v>413</v>
      </c>
      <c r="B765" s="4" t="s">
        <v>559</v>
      </c>
      <c r="C765" s="4">
        <v>1034865573</v>
      </c>
      <c r="D765" s="4" t="s">
        <v>354</v>
      </c>
      <c r="E765" s="4" t="s">
        <v>355</v>
      </c>
      <c r="F765" s="4" t="s">
        <v>439</v>
      </c>
      <c r="G765" s="12">
        <v>45389</v>
      </c>
      <c r="H765" s="4" t="s">
        <v>356</v>
      </c>
      <c r="I765" s="67">
        <v>0.52939814814814801</v>
      </c>
      <c r="J765" s="4" t="s">
        <v>1133</v>
      </c>
      <c r="K765" s="12">
        <v>43375</v>
      </c>
      <c r="L765" s="4" t="s">
        <v>366</v>
      </c>
      <c r="M765" s="4" t="s">
        <v>358</v>
      </c>
      <c r="N765" s="4" t="s">
        <v>359</v>
      </c>
      <c r="O765" s="12" t="str">
        <f t="shared" ca="1" si="24"/>
        <v>6 ans, 6 mois</v>
      </c>
      <c r="P765" s="4" t="str">
        <f>VLOOKUP(B765,Effectif!B:I,6,0)</f>
        <v>Lise DE WITTE</v>
      </c>
      <c r="Q765" s="4" t="str">
        <f>VLOOKUP(B765,Effectif!B:I,8,0)</f>
        <v>Erreur PDL</v>
      </c>
      <c r="R765" s="4">
        <f>IFERROR(VLOOKUP(C765,Sales!B:G,6,0),"-")</f>
        <v>134.27000000000001</v>
      </c>
      <c r="S765" s="4" t="str">
        <f>IFERROR(VLOOKUP(C765,Recolt!B:H,3,0),"-")</f>
        <v>-</v>
      </c>
      <c r="T765" s="4">
        <f t="shared" si="23"/>
        <v>134.27000000000001</v>
      </c>
    </row>
    <row r="766" spans="1:20" hidden="1" x14ac:dyDescent="0.25">
      <c r="A766" s="4" t="s">
        <v>413</v>
      </c>
      <c r="B766" s="4" t="s">
        <v>559</v>
      </c>
      <c r="C766" s="4">
        <v>1034849411</v>
      </c>
      <c r="D766" s="4" t="s">
        <v>354</v>
      </c>
      <c r="E766" s="4" t="s">
        <v>355</v>
      </c>
      <c r="F766" s="4" t="s">
        <v>439</v>
      </c>
      <c r="G766" s="12">
        <v>45390</v>
      </c>
      <c r="H766" s="4" t="s">
        <v>356</v>
      </c>
      <c r="I766" s="67">
        <v>0.64351851851851805</v>
      </c>
      <c r="J766" s="4" t="s">
        <v>1134</v>
      </c>
      <c r="K766" s="12">
        <v>43225</v>
      </c>
      <c r="L766" s="4" t="s">
        <v>366</v>
      </c>
      <c r="M766" s="4" t="s">
        <v>358</v>
      </c>
      <c r="N766" s="4" t="s">
        <v>359</v>
      </c>
      <c r="O766" s="12" t="str">
        <f t="shared" ca="1" si="24"/>
        <v>6 ans, 11 mois</v>
      </c>
      <c r="P766" s="4" t="str">
        <f>VLOOKUP(B766,Effectif!B:I,6,0)</f>
        <v>Lise DE WITTE</v>
      </c>
      <c r="Q766" s="4" t="str">
        <f>VLOOKUP(B766,Effectif!B:I,8,0)</f>
        <v>Erreur PDL</v>
      </c>
      <c r="R766" s="4">
        <f>IFERROR(VLOOKUP(C766,Sales!B:G,6,0),"-")</f>
        <v>192</v>
      </c>
      <c r="S766" s="4" t="str">
        <f>IFERROR(VLOOKUP(C766,Recolt!B:H,3,0),"-")</f>
        <v>-</v>
      </c>
      <c r="T766" s="4">
        <f t="shared" si="23"/>
        <v>192</v>
      </c>
    </row>
    <row r="767" spans="1:20" hidden="1" x14ac:dyDescent="0.25">
      <c r="A767" s="4" t="s">
        <v>413</v>
      </c>
      <c r="B767" s="4" t="s">
        <v>447</v>
      </c>
      <c r="C767" s="4">
        <v>1034867400</v>
      </c>
      <c r="D767" s="4" t="s">
        <v>354</v>
      </c>
      <c r="E767" s="4" t="s">
        <v>355</v>
      </c>
      <c r="F767" s="4" t="s">
        <v>439</v>
      </c>
      <c r="G767" s="12">
        <v>45391</v>
      </c>
      <c r="H767" s="4" t="s">
        <v>356</v>
      </c>
      <c r="I767" s="67">
        <v>0.41069444444444397</v>
      </c>
      <c r="J767" s="4" t="s">
        <v>1147</v>
      </c>
      <c r="K767" s="12">
        <v>43343</v>
      </c>
      <c r="L767" s="4" t="s">
        <v>366</v>
      </c>
      <c r="M767" s="4" t="s">
        <v>362</v>
      </c>
      <c r="O767" s="12" t="str">
        <f t="shared" ca="1" si="24"/>
        <v>6 ans, 8 mois</v>
      </c>
      <c r="P767" s="4" t="str">
        <f>VLOOKUP(B767,Effectif!B:I,6,0)</f>
        <v>Chloé BERTRAND</v>
      </c>
      <c r="Q767" s="4" t="str">
        <f>VLOOKUP(B767,Effectif!B:I,8,0)</f>
        <v>Error PDL</v>
      </c>
      <c r="R767" s="4">
        <f>IFERROR(VLOOKUP(C767,Sales!B:G,6,0),"-")</f>
        <v>150.66999999999999</v>
      </c>
      <c r="S767" s="4" t="str">
        <f>IFERROR(VLOOKUP(C767,Recolt!B:H,3,0),"-")</f>
        <v>-</v>
      </c>
      <c r="T767" s="4">
        <f t="shared" si="23"/>
        <v>150.66999999999999</v>
      </c>
    </row>
    <row r="768" spans="1:20" hidden="1" x14ac:dyDescent="0.25">
      <c r="A768" s="4" t="s">
        <v>413</v>
      </c>
      <c r="B768" s="4" t="s">
        <v>447</v>
      </c>
      <c r="C768" s="4">
        <v>1034855026</v>
      </c>
      <c r="D768" s="4" t="s">
        <v>354</v>
      </c>
      <c r="E768" s="4" t="s">
        <v>355</v>
      </c>
      <c r="F768" s="4" t="s">
        <v>439</v>
      </c>
      <c r="G768" s="12">
        <v>45392</v>
      </c>
      <c r="H768" s="4" t="s">
        <v>356</v>
      </c>
      <c r="I768" s="67">
        <v>0.47268518518518499</v>
      </c>
      <c r="J768" s="4" t="s">
        <v>1147</v>
      </c>
      <c r="K768" s="12">
        <v>43370</v>
      </c>
      <c r="L768" s="4" t="s">
        <v>366</v>
      </c>
      <c r="M768" s="4" t="s">
        <v>362</v>
      </c>
      <c r="O768" s="12" t="str">
        <f t="shared" ca="1" si="24"/>
        <v>6 ans, 7 mois</v>
      </c>
      <c r="P768" s="4" t="str">
        <f>VLOOKUP(B768,Effectif!B:I,6,0)</f>
        <v>Chloé BERTRAND</v>
      </c>
      <c r="Q768" s="4" t="str">
        <f>VLOOKUP(B768,Effectif!B:I,8,0)</f>
        <v>Error PDL</v>
      </c>
      <c r="R768" s="4">
        <f>IFERROR(VLOOKUP(C768,Sales!B:G,6,0),"-")</f>
        <v>10</v>
      </c>
      <c r="S768" s="4" t="str">
        <f>IFERROR(VLOOKUP(C768,Recolt!B:H,3,0),"-")</f>
        <v>-</v>
      </c>
      <c r="T768" s="4">
        <f t="shared" si="23"/>
        <v>10</v>
      </c>
    </row>
    <row r="769" spans="1:20" hidden="1" x14ac:dyDescent="0.25">
      <c r="A769" s="4" t="s">
        <v>413</v>
      </c>
      <c r="B769" s="4" t="s">
        <v>447</v>
      </c>
      <c r="C769" s="4">
        <v>1034854334</v>
      </c>
      <c r="D769" s="4" t="s">
        <v>354</v>
      </c>
      <c r="E769" s="4" t="s">
        <v>355</v>
      </c>
      <c r="F769" s="4" t="s">
        <v>439</v>
      </c>
      <c r="G769" s="12">
        <v>45393</v>
      </c>
      <c r="H769" s="4" t="s">
        <v>356</v>
      </c>
      <c r="I769" s="67">
        <v>0.596365740740741</v>
      </c>
      <c r="J769" s="4" t="s">
        <v>1147</v>
      </c>
      <c r="K769" s="12">
        <v>42394</v>
      </c>
      <c r="L769" s="4" t="s">
        <v>366</v>
      </c>
      <c r="M769" s="4" t="s">
        <v>362</v>
      </c>
      <c r="O769" s="12" t="str">
        <f t="shared" ca="1" si="24"/>
        <v>9 ans, 3 mois</v>
      </c>
      <c r="P769" s="4" t="str">
        <f>VLOOKUP(B769,Effectif!B:I,6,0)</f>
        <v>Chloé BERTRAND</v>
      </c>
      <c r="Q769" s="4" t="str">
        <f>VLOOKUP(B769,Effectif!B:I,8,0)</f>
        <v>Error PDL</v>
      </c>
      <c r="R769" s="4">
        <f>IFERROR(VLOOKUP(C769,Sales!B:G,6,0),"-")</f>
        <v>38.17</v>
      </c>
      <c r="S769" s="4" t="str">
        <f>IFERROR(VLOOKUP(C769,Recolt!B:H,3,0),"-")</f>
        <v>-</v>
      </c>
      <c r="T769" s="4">
        <f t="shared" si="23"/>
        <v>38.17</v>
      </c>
    </row>
    <row r="770" spans="1:20" hidden="1" x14ac:dyDescent="0.25">
      <c r="A770" s="4" t="s">
        <v>413</v>
      </c>
      <c r="B770" s="4" t="s">
        <v>447</v>
      </c>
      <c r="C770" s="4">
        <v>1034866469</v>
      </c>
      <c r="D770" s="4" t="s">
        <v>354</v>
      </c>
      <c r="E770" s="4" t="s">
        <v>355</v>
      </c>
      <c r="F770" s="4" t="s">
        <v>439</v>
      </c>
      <c r="G770" s="12">
        <v>45394</v>
      </c>
      <c r="H770" s="4" t="s">
        <v>356</v>
      </c>
      <c r="I770" s="67">
        <v>0.60714120370370395</v>
      </c>
      <c r="J770" s="4" t="s">
        <v>1147</v>
      </c>
      <c r="L770" s="4" t="s">
        <v>366</v>
      </c>
      <c r="O770" s="12" t="str">
        <f t="shared" ca="1" si="24"/>
        <v>125 ans, 3 mois</v>
      </c>
      <c r="P770" s="4" t="str">
        <f>VLOOKUP(B770,Effectif!B:I,6,0)</f>
        <v>Chloé BERTRAND</v>
      </c>
      <c r="Q770" s="4" t="str">
        <f>VLOOKUP(B770,Effectif!B:I,8,0)</f>
        <v>Error PDL</v>
      </c>
      <c r="R770" s="4">
        <f>IFERROR(VLOOKUP(C770,Sales!B:G,6,0),"-")</f>
        <v>71.12</v>
      </c>
      <c r="S770" s="4" t="str">
        <f>IFERROR(VLOOKUP(C770,Recolt!B:H,3,0),"-")</f>
        <v>-</v>
      </c>
      <c r="T770" s="4">
        <f t="shared" si="23"/>
        <v>71.12</v>
      </c>
    </row>
    <row r="771" spans="1:20" hidden="1" x14ac:dyDescent="0.25">
      <c r="A771" s="4" t="s">
        <v>413</v>
      </c>
      <c r="B771" s="4" t="s">
        <v>447</v>
      </c>
      <c r="C771" s="4">
        <v>1034851626</v>
      </c>
      <c r="D771" s="4" t="s">
        <v>354</v>
      </c>
      <c r="E771" s="4" t="s">
        <v>355</v>
      </c>
      <c r="F771" s="4" t="s">
        <v>439</v>
      </c>
      <c r="G771" s="12">
        <v>45395</v>
      </c>
      <c r="H771" s="4" t="s">
        <v>356</v>
      </c>
      <c r="I771" s="67">
        <v>0.56914351851851896</v>
      </c>
      <c r="J771" s="4" t="s">
        <v>1147</v>
      </c>
      <c r="K771" s="12">
        <v>43017</v>
      </c>
      <c r="L771" s="4" t="s">
        <v>366</v>
      </c>
      <c r="M771" s="4" t="s">
        <v>362</v>
      </c>
      <c r="O771" s="12" t="str">
        <f t="shared" ca="1" si="24"/>
        <v>7 ans, 6 mois</v>
      </c>
      <c r="P771" s="4" t="str">
        <f>VLOOKUP(B771,Effectif!B:I,6,0)</f>
        <v>Chloé BERTRAND</v>
      </c>
      <c r="Q771" s="4" t="str">
        <f>VLOOKUP(B771,Effectif!B:I,8,0)</f>
        <v>Error PDL</v>
      </c>
      <c r="R771" s="4">
        <f>IFERROR(VLOOKUP(C771,Sales!B:G,6,0),"-")</f>
        <v>74.12</v>
      </c>
      <c r="S771" s="4" t="str">
        <f>IFERROR(VLOOKUP(C771,Recolt!B:H,3,0),"-")</f>
        <v>-</v>
      </c>
      <c r="T771" s="4">
        <f t="shared" ref="T771:T834" si="25">IF(R771&gt;0,R771,IF(S771&gt;0,S771,"-"))</f>
        <v>74.12</v>
      </c>
    </row>
    <row r="772" spans="1:20" hidden="1" x14ac:dyDescent="0.25">
      <c r="A772" s="4" t="s">
        <v>413</v>
      </c>
      <c r="B772" s="4" t="s">
        <v>447</v>
      </c>
      <c r="C772" s="4">
        <v>1034862055</v>
      </c>
      <c r="D772" s="4" t="s">
        <v>354</v>
      </c>
      <c r="E772" s="4" t="s">
        <v>355</v>
      </c>
      <c r="F772" s="4" t="s">
        <v>439</v>
      </c>
      <c r="G772" s="12">
        <v>45396</v>
      </c>
      <c r="H772" s="4" t="s">
        <v>356</v>
      </c>
      <c r="I772" s="67">
        <v>0.43153935185185199</v>
      </c>
      <c r="J772" s="4" t="s">
        <v>1141</v>
      </c>
      <c r="K772" s="12">
        <v>43009</v>
      </c>
      <c r="L772" s="4" t="s">
        <v>366</v>
      </c>
      <c r="M772" s="4" t="s">
        <v>358</v>
      </c>
      <c r="N772" s="4" t="s">
        <v>361</v>
      </c>
      <c r="O772" s="12" t="str">
        <f t="shared" ca="1" si="24"/>
        <v>7 ans, 6 mois</v>
      </c>
      <c r="P772" s="4" t="str">
        <f>VLOOKUP(B772,Effectif!B:I,6,0)</f>
        <v>Chloé BERTRAND</v>
      </c>
      <c r="Q772" s="4" t="str">
        <f>VLOOKUP(B772,Effectif!B:I,8,0)</f>
        <v>Error PDL</v>
      </c>
      <c r="R772" s="4">
        <f>IFERROR(VLOOKUP(C772,Sales!B:G,6,0),"-")</f>
        <v>166</v>
      </c>
      <c r="S772" s="4" t="str">
        <f>IFERROR(VLOOKUP(C772,Recolt!B:H,3,0),"-")</f>
        <v>-</v>
      </c>
      <c r="T772" s="4">
        <f t="shared" si="25"/>
        <v>166</v>
      </c>
    </row>
    <row r="773" spans="1:20" hidden="1" x14ac:dyDescent="0.25">
      <c r="A773" s="4" t="s">
        <v>413</v>
      </c>
      <c r="B773" s="4" t="s">
        <v>447</v>
      </c>
      <c r="C773" s="4">
        <v>1034865749</v>
      </c>
      <c r="D773" s="4" t="s">
        <v>354</v>
      </c>
      <c r="E773" s="4" t="s">
        <v>355</v>
      </c>
      <c r="F773" s="4" t="s">
        <v>439</v>
      </c>
      <c r="G773" s="12">
        <v>45397</v>
      </c>
      <c r="H773" s="4" t="s">
        <v>356</v>
      </c>
      <c r="I773" s="67">
        <v>0.45775462962962998</v>
      </c>
      <c r="J773" s="4" t="s">
        <v>1131</v>
      </c>
      <c r="K773" s="12">
        <v>38838</v>
      </c>
      <c r="L773" s="4" t="s">
        <v>357</v>
      </c>
      <c r="M773" s="4" t="s">
        <v>358</v>
      </c>
      <c r="N773" s="4" t="s">
        <v>384</v>
      </c>
      <c r="O773" s="12" t="str">
        <f t="shared" ca="1" si="24"/>
        <v>18 ans, 11 mois</v>
      </c>
      <c r="P773" s="4" t="str">
        <f>VLOOKUP(B773,Effectif!B:I,6,0)</f>
        <v>Chloé BERTRAND</v>
      </c>
      <c r="Q773" s="4" t="str">
        <f>VLOOKUP(B773,Effectif!B:I,8,0)</f>
        <v>Error PDL</v>
      </c>
      <c r="R773" s="4">
        <f>IFERROR(VLOOKUP(C773,Sales!B:G,6,0),"-")</f>
        <v>71.36</v>
      </c>
      <c r="S773" s="4" t="str">
        <f>IFERROR(VLOOKUP(C773,Recolt!B:H,3,0),"-")</f>
        <v>-</v>
      </c>
      <c r="T773" s="4">
        <f t="shared" si="25"/>
        <v>71.36</v>
      </c>
    </row>
    <row r="774" spans="1:20" hidden="1" x14ac:dyDescent="0.25">
      <c r="A774" s="4" t="s">
        <v>413</v>
      </c>
      <c r="B774" s="4" t="s">
        <v>447</v>
      </c>
      <c r="C774" s="4">
        <v>1034866707</v>
      </c>
      <c r="D774" s="4" t="s">
        <v>354</v>
      </c>
      <c r="E774" s="4" t="s">
        <v>355</v>
      </c>
      <c r="F774" s="4" t="s">
        <v>439</v>
      </c>
      <c r="G774" s="12">
        <v>45398</v>
      </c>
      <c r="H774" s="4" t="s">
        <v>356</v>
      </c>
      <c r="I774" s="67">
        <v>0.58582175925925895</v>
      </c>
      <c r="J774" s="4" t="s">
        <v>1147</v>
      </c>
      <c r="K774" s="12">
        <v>43383</v>
      </c>
      <c r="L774" s="4" t="s">
        <v>366</v>
      </c>
      <c r="M774" s="4" t="s">
        <v>362</v>
      </c>
      <c r="O774" s="12" t="str">
        <f t="shared" ca="1" si="24"/>
        <v>6 ans, 6 mois</v>
      </c>
      <c r="P774" s="4" t="str">
        <f>VLOOKUP(B774,Effectif!B:I,6,0)</f>
        <v>Chloé BERTRAND</v>
      </c>
      <c r="Q774" s="4" t="str">
        <f>VLOOKUP(B774,Effectif!B:I,8,0)</f>
        <v>Error PDL</v>
      </c>
      <c r="R774" s="4">
        <f>IFERROR(VLOOKUP(C774,Sales!B:G,6,0),"-")</f>
        <v>145.16999999999999</v>
      </c>
      <c r="S774" s="4" t="str">
        <f>IFERROR(VLOOKUP(C774,Recolt!B:H,3,0),"-")</f>
        <v>-</v>
      </c>
      <c r="T774" s="4">
        <f t="shared" si="25"/>
        <v>145.16999999999999</v>
      </c>
    </row>
    <row r="775" spans="1:20" hidden="1" x14ac:dyDescent="0.25">
      <c r="A775" s="4" t="s">
        <v>413</v>
      </c>
      <c r="B775" s="4" t="s">
        <v>447</v>
      </c>
      <c r="C775" s="4">
        <v>1034843551</v>
      </c>
      <c r="D775" s="4" t="s">
        <v>354</v>
      </c>
      <c r="E775" s="4" t="s">
        <v>355</v>
      </c>
      <c r="F775" s="4" t="s">
        <v>439</v>
      </c>
      <c r="G775" s="12">
        <v>45399</v>
      </c>
      <c r="H775" s="4" t="s">
        <v>356</v>
      </c>
      <c r="I775" s="67">
        <v>0.42300925925925897</v>
      </c>
      <c r="J775" s="4" t="s">
        <v>1147</v>
      </c>
      <c r="K775" s="12">
        <v>42958</v>
      </c>
      <c r="L775" s="4" t="s">
        <v>366</v>
      </c>
      <c r="M775" s="4" t="s">
        <v>362</v>
      </c>
      <c r="O775" s="12" t="str">
        <f t="shared" ca="1" si="24"/>
        <v>7 ans, 8 mois</v>
      </c>
      <c r="P775" s="4" t="str">
        <f>VLOOKUP(B775,Effectif!B:I,6,0)</f>
        <v>Chloé BERTRAND</v>
      </c>
      <c r="Q775" s="4" t="str">
        <f>VLOOKUP(B775,Effectif!B:I,8,0)</f>
        <v>Error PDL</v>
      </c>
      <c r="R775" s="4">
        <f>IFERROR(VLOOKUP(C775,Sales!B:G,6,0),"-")</f>
        <v>49.31</v>
      </c>
      <c r="S775" s="4" t="str">
        <f>IFERROR(VLOOKUP(C775,Recolt!B:H,3,0),"-")</f>
        <v>-</v>
      </c>
      <c r="T775" s="4">
        <f t="shared" si="25"/>
        <v>49.31</v>
      </c>
    </row>
    <row r="776" spans="1:20" hidden="1" x14ac:dyDescent="0.25">
      <c r="A776" s="4" t="s">
        <v>413</v>
      </c>
      <c r="B776" s="4" t="s">
        <v>447</v>
      </c>
      <c r="C776" s="4">
        <v>1034854340</v>
      </c>
      <c r="D776" s="4" t="s">
        <v>354</v>
      </c>
      <c r="E776" s="4" t="s">
        <v>355</v>
      </c>
      <c r="F776" s="4" t="s">
        <v>439</v>
      </c>
      <c r="G776" s="12">
        <v>45400</v>
      </c>
      <c r="H776" s="4" t="s">
        <v>356</v>
      </c>
      <c r="I776" s="67">
        <v>0.41587962962962999</v>
      </c>
      <c r="J776" s="4" t="s">
        <v>1144</v>
      </c>
      <c r="K776" s="12">
        <v>40483</v>
      </c>
      <c r="L776" s="4" t="s">
        <v>366</v>
      </c>
      <c r="M776" s="4" t="s">
        <v>358</v>
      </c>
      <c r="N776" s="4" t="s">
        <v>361</v>
      </c>
      <c r="O776" s="12" t="str">
        <f t="shared" ca="1" si="24"/>
        <v>14 ans, 5 mois</v>
      </c>
      <c r="P776" s="4" t="str">
        <f>VLOOKUP(B776,Effectif!B:I,6,0)</f>
        <v>Chloé BERTRAND</v>
      </c>
      <c r="Q776" s="4" t="str">
        <f>VLOOKUP(B776,Effectif!B:I,8,0)</f>
        <v>Error PDL</v>
      </c>
      <c r="R776" s="4">
        <f>IFERROR(VLOOKUP(C776,Sales!B:G,6,0),"-")</f>
        <v>202.34</v>
      </c>
      <c r="S776" s="4" t="str">
        <f>IFERROR(VLOOKUP(C776,Recolt!B:H,3,0),"-")</f>
        <v>-</v>
      </c>
      <c r="T776" s="4">
        <f t="shared" si="25"/>
        <v>202.34</v>
      </c>
    </row>
    <row r="777" spans="1:20" hidden="1" x14ac:dyDescent="0.25">
      <c r="A777" s="4" t="s">
        <v>413</v>
      </c>
      <c r="B777" s="4" t="s">
        <v>447</v>
      </c>
      <c r="C777" s="4">
        <v>1034866317</v>
      </c>
      <c r="D777" s="4" t="s">
        <v>354</v>
      </c>
      <c r="E777" s="4" t="s">
        <v>355</v>
      </c>
      <c r="F777" s="4" t="s">
        <v>439</v>
      </c>
      <c r="G777" s="12">
        <v>45401</v>
      </c>
      <c r="H777" s="4" t="s">
        <v>356</v>
      </c>
      <c r="I777" s="67">
        <v>0.45137731481481502</v>
      </c>
      <c r="J777" s="4" t="s">
        <v>1134</v>
      </c>
      <c r="K777" s="12">
        <v>42767</v>
      </c>
      <c r="L777" s="4" t="s">
        <v>366</v>
      </c>
      <c r="M777" s="4" t="s">
        <v>358</v>
      </c>
      <c r="N777" s="4" t="s">
        <v>361</v>
      </c>
      <c r="O777" s="12" t="str">
        <f t="shared" ca="1" si="24"/>
        <v>8 ans, 2 mois</v>
      </c>
      <c r="P777" s="4" t="str">
        <f>VLOOKUP(B777,Effectif!B:I,6,0)</f>
        <v>Chloé BERTRAND</v>
      </c>
      <c r="Q777" s="4" t="str">
        <f>VLOOKUP(B777,Effectif!B:I,8,0)</f>
        <v>Error PDL</v>
      </c>
      <c r="R777" s="4">
        <f>IFERROR(VLOOKUP(C777,Sales!B:G,6,0),"-")</f>
        <v>724.63</v>
      </c>
      <c r="S777" s="4" t="str">
        <f>IFERROR(VLOOKUP(C777,Recolt!B:H,3,0),"-")</f>
        <v>-</v>
      </c>
      <c r="T777" s="4">
        <f t="shared" si="25"/>
        <v>724.63</v>
      </c>
    </row>
    <row r="778" spans="1:20" hidden="1" x14ac:dyDescent="0.25">
      <c r="A778" s="4" t="s">
        <v>413</v>
      </c>
      <c r="B778" s="4" t="s">
        <v>447</v>
      </c>
      <c r="C778" s="4">
        <v>1034861772</v>
      </c>
      <c r="D778" s="4" t="s">
        <v>354</v>
      </c>
      <c r="E778" s="4" t="s">
        <v>355</v>
      </c>
      <c r="F778" s="4" t="s">
        <v>439</v>
      </c>
      <c r="G778" s="12">
        <v>45402</v>
      </c>
      <c r="H778" s="4" t="s">
        <v>356</v>
      </c>
      <c r="I778" s="67">
        <v>0.56376157407407401</v>
      </c>
      <c r="J778" s="4" t="s">
        <v>1147</v>
      </c>
      <c r="K778" s="12">
        <v>43406</v>
      </c>
      <c r="L778" s="4" t="s">
        <v>366</v>
      </c>
      <c r="M778" s="4" t="s">
        <v>362</v>
      </c>
      <c r="O778" s="12" t="str">
        <f t="shared" ca="1" si="24"/>
        <v>6 ans, 5 mois</v>
      </c>
      <c r="P778" s="4" t="str">
        <f>VLOOKUP(B778,Effectif!B:I,6,0)</f>
        <v>Chloé BERTRAND</v>
      </c>
      <c r="Q778" s="4" t="str">
        <f>VLOOKUP(B778,Effectif!B:I,8,0)</f>
        <v>Error PDL</v>
      </c>
      <c r="R778" s="4">
        <f>IFERROR(VLOOKUP(C778,Sales!B:G,6,0),"-")</f>
        <v>272.24</v>
      </c>
      <c r="S778" s="4" t="str">
        <f>IFERROR(VLOOKUP(C778,Recolt!B:H,3,0),"-")</f>
        <v>-</v>
      </c>
      <c r="T778" s="4">
        <f t="shared" si="25"/>
        <v>272.24</v>
      </c>
    </row>
    <row r="779" spans="1:20" hidden="1" x14ac:dyDescent="0.25">
      <c r="A779" s="4" t="s">
        <v>413</v>
      </c>
      <c r="B779" s="4" t="s">
        <v>447</v>
      </c>
      <c r="C779" s="4">
        <v>1034858889</v>
      </c>
      <c r="D779" s="4" t="s">
        <v>354</v>
      </c>
      <c r="E779" s="4" t="s">
        <v>355</v>
      </c>
      <c r="F779" s="4" t="s">
        <v>439</v>
      </c>
      <c r="G779" s="12">
        <v>45403</v>
      </c>
      <c r="H779" s="4" t="s">
        <v>356</v>
      </c>
      <c r="I779" s="67">
        <v>0.41796296296296298</v>
      </c>
      <c r="J779" s="4" t="s">
        <v>1135</v>
      </c>
      <c r="K779" s="12">
        <v>43224</v>
      </c>
      <c r="L779" s="4" t="s">
        <v>366</v>
      </c>
      <c r="M779" s="4" t="s">
        <v>358</v>
      </c>
      <c r="N779" s="4" t="s">
        <v>361</v>
      </c>
      <c r="O779" s="12" t="str">
        <f t="shared" ca="1" si="24"/>
        <v>6 ans, 11 mois</v>
      </c>
      <c r="P779" s="4" t="str">
        <f>VLOOKUP(B779,Effectif!B:I,6,0)</f>
        <v>Chloé BERTRAND</v>
      </c>
      <c r="Q779" s="4" t="str">
        <f>VLOOKUP(B779,Effectif!B:I,8,0)</f>
        <v>Error PDL</v>
      </c>
      <c r="R779" s="4">
        <f>IFERROR(VLOOKUP(C779,Sales!B:G,6,0),"-")</f>
        <v>100</v>
      </c>
      <c r="S779" s="4" t="str">
        <f>IFERROR(VLOOKUP(C779,Recolt!B:H,3,0),"-")</f>
        <v>-</v>
      </c>
      <c r="T779" s="4">
        <f t="shared" si="25"/>
        <v>100</v>
      </c>
    </row>
    <row r="780" spans="1:20" hidden="1" x14ac:dyDescent="0.25">
      <c r="A780" s="4" t="s">
        <v>413</v>
      </c>
      <c r="B780" s="4" t="s">
        <v>447</v>
      </c>
      <c r="C780" s="4">
        <v>1034854064</v>
      </c>
      <c r="D780" s="4" t="s">
        <v>354</v>
      </c>
      <c r="E780" s="4" t="s">
        <v>355</v>
      </c>
      <c r="F780" s="4" t="s">
        <v>439</v>
      </c>
      <c r="G780" s="12">
        <v>45404</v>
      </c>
      <c r="H780" s="4" t="s">
        <v>356</v>
      </c>
      <c r="I780" s="67">
        <v>0.408831018518518</v>
      </c>
      <c r="J780" s="4" t="s">
        <v>1147</v>
      </c>
      <c r="K780" s="12">
        <v>43102</v>
      </c>
      <c r="L780" s="4" t="s">
        <v>366</v>
      </c>
      <c r="M780" s="4" t="s">
        <v>362</v>
      </c>
      <c r="O780" s="12" t="str">
        <f t="shared" ca="1" si="24"/>
        <v>7 ans, 3 mois</v>
      </c>
      <c r="P780" s="4" t="str">
        <f>VLOOKUP(B780,Effectif!B:I,6,0)</f>
        <v>Chloé BERTRAND</v>
      </c>
      <c r="Q780" s="4" t="str">
        <f>VLOOKUP(B780,Effectif!B:I,8,0)</f>
        <v>Error PDL</v>
      </c>
      <c r="R780" s="4">
        <f>IFERROR(VLOOKUP(C780,Sales!B:G,6,0),"-")</f>
        <v>52</v>
      </c>
      <c r="S780" s="4" t="str">
        <f>IFERROR(VLOOKUP(C780,Recolt!B:H,3,0),"-")</f>
        <v>-</v>
      </c>
      <c r="T780" s="4">
        <f t="shared" si="25"/>
        <v>52</v>
      </c>
    </row>
    <row r="781" spans="1:20" hidden="1" x14ac:dyDescent="0.25">
      <c r="A781" s="4" t="s">
        <v>413</v>
      </c>
      <c r="B781" s="4" t="s">
        <v>447</v>
      </c>
      <c r="C781" s="4">
        <v>1034842966</v>
      </c>
      <c r="D781" s="4" t="s">
        <v>354</v>
      </c>
      <c r="E781" s="4" t="s">
        <v>355</v>
      </c>
      <c r="F781" s="4" t="s">
        <v>439</v>
      </c>
      <c r="G781" s="12">
        <v>45405</v>
      </c>
      <c r="H781" s="4" t="s">
        <v>356</v>
      </c>
      <c r="I781" s="67">
        <v>0.41289351851851902</v>
      </c>
      <c r="J781" s="4" t="s">
        <v>1141</v>
      </c>
      <c r="K781" s="12">
        <v>43091</v>
      </c>
      <c r="L781" s="4" t="s">
        <v>366</v>
      </c>
      <c r="M781" s="4" t="s">
        <v>358</v>
      </c>
      <c r="N781" s="4" t="s">
        <v>361</v>
      </c>
      <c r="O781" s="12" t="str">
        <f t="shared" ca="1" si="24"/>
        <v>7 ans, 4 mois</v>
      </c>
      <c r="P781" s="4" t="str">
        <f>VLOOKUP(B781,Effectif!B:I,6,0)</f>
        <v>Chloé BERTRAND</v>
      </c>
      <c r="Q781" s="4" t="str">
        <f>VLOOKUP(B781,Effectif!B:I,8,0)</f>
        <v>Error PDL</v>
      </c>
      <c r="R781" s="4">
        <f>IFERROR(VLOOKUP(C781,Sales!B:G,6,0),"-")</f>
        <v>10</v>
      </c>
      <c r="S781" s="4" t="str">
        <f>IFERROR(VLOOKUP(C781,Recolt!B:H,3,0),"-")</f>
        <v>-</v>
      </c>
      <c r="T781" s="4">
        <f t="shared" si="25"/>
        <v>10</v>
      </c>
    </row>
    <row r="782" spans="1:20" hidden="1" x14ac:dyDescent="0.25">
      <c r="A782" s="4" t="s">
        <v>413</v>
      </c>
      <c r="B782" s="4" t="s">
        <v>447</v>
      </c>
      <c r="C782" s="4">
        <v>1034865415</v>
      </c>
      <c r="D782" s="4" t="s">
        <v>354</v>
      </c>
      <c r="E782" s="4" t="s">
        <v>355</v>
      </c>
      <c r="F782" s="4" t="s">
        <v>439</v>
      </c>
      <c r="G782" s="12">
        <v>45406</v>
      </c>
      <c r="H782" s="4" t="s">
        <v>356</v>
      </c>
      <c r="I782" s="67">
        <v>0.48754629629629598</v>
      </c>
      <c r="J782" s="4" t="s">
        <v>1147</v>
      </c>
      <c r="K782" s="12">
        <v>42860</v>
      </c>
      <c r="L782" s="4" t="s">
        <v>366</v>
      </c>
      <c r="M782" s="4" t="s">
        <v>362</v>
      </c>
      <c r="O782" s="12" t="str">
        <f t="shared" ca="1" si="24"/>
        <v>7 ans, 11 mois</v>
      </c>
      <c r="P782" s="4" t="str">
        <f>VLOOKUP(B782,Effectif!B:I,6,0)</f>
        <v>Chloé BERTRAND</v>
      </c>
      <c r="Q782" s="4" t="str">
        <f>VLOOKUP(B782,Effectif!B:I,8,0)</f>
        <v>Error PDL</v>
      </c>
      <c r="R782" s="4">
        <f>IFERROR(VLOOKUP(C782,Sales!B:G,6,0),"-")</f>
        <v>174</v>
      </c>
      <c r="S782" s="4" t="str">
        <f>IFERROR(VLOOKUP(C782,Recolt!B:H,3,0),"-")</f>
        <v>-</v>
      </c>
      <c r="T782" s="4">
        <f t="shared" si="25"/>
        <v>174</v>
      </c>
    </row>
    <row r="783" spans="1:20" hidden="1" x14ac:dyDescent="0.25">
      <c r="A783" s="4" t="s">
        <v>413</v>
      </c>
      <c r="B783" s="4" t="s">
        <v>447</v>
      </c>
      <c r="C783" s="4">
        <v>1034867487</v>
      </c>
      <c r="D783" s="4" t="s">
        <v>354</v>
      </c>
      <c r="E783" s="4" t="s">
        <v>355</v>
      </c>
      <c r="F783" s="4" t="s">
        <v>439</v>
      </c>
      <c r="G783" s="12">
        <v>45407</v>
      </c>
      <c r="H783" s="4" t="s">
        <v>356</v>
      </c>
      <c r="I783" s="67">
        <v>0.70252314814814798</v>
      </c>
      <c r="J783" s="4" t="s">
        <v>1147</v>
      </c>
      <c r="K783" s="12">
        <v>43339</v>
      </c>
      <c r="L783" s="4" t="s">
        <v>366</v>
      </c>
      <c r="M783" s="4" t="s">
        <v>362</v>
      </c>
      <c r="O783" s="12" t="str">
        <f t="shared" ca="1" si="24"/>
        <v>6 ans, 8 mois</v>
      </c>
      <c r="P783" s="4" t="str">
        <f>VLOOKUP(B783,Effectif!B:I,6,0)</f>
        <v>Chloé BERTRAND</v>
      </c>
      <c r="Q783" s="4" t="str">
        <f>VLOOKUP(B783,Effectif!B:I,8,0)</f>
        <v>Error PDL</v>
      </c>
      <c r="R783" s="4">
        <f>IFERROR(VLOOKUP(C783,Sales!B:G,6,0),"-")</f>
        <v>140</v>
      </c>
      <c r="S783" s="4" t="str">
        <f>IFERROR(VLOOKUP(C783,Recolt!B:H,3,0),"-")</f>
        <v>-</v>
      </c>
      <c r="T783" s="4">
        <f t="shared" si="25"/>
        <v>140</v>
      </c>
    </row>
    <row r="784" spans="1:20" hidden="1" x14ac:dyDescent="0.25">
      <c r="A784" s="4" t="s">
        <v>413</v>
      </c>
      <c r="B784" s="4" t="s">
        <v>447</v>
      </c>
      <c r="C784" s="4">
        <v>1034848756</v>
      </c>
      <c r="D784" s="4" t="s">
        <v>354</v>
      </c>
      <c r="E784" s="4" t="s">
        <v>355</v>
      </c>
      <c r="F784" s="4" t="s">
        <v>439</v>
      </c>
      <c r="G784" s="12">
        <v>45408</v>
      </c>
      <c r="H784" s="4" t="s">
        <v>356</v>
      </c>
      <c r="I784" s="67">
        <v>0.58390046296296305</v>
      </c>
      <c r="J784" s="4" t="s">
        <v>1133</v>
      </c>
      <c r="K784" s="12">
        <v>43445</v>
      </c>
      <c r="L784" s="4" t="s">
        <v>366</v>
      </c>
      <c r="M784" s="4" t="s">
        <v>358</v>
      </c>
      <c r="N784" s="4" t="s">
        <v>361</v>
      </c>
      <c r="O784" s="12" t="str">
        <f t="shared" ca="1" si="24"/>
        <v>6 ans, 4 mois</v>
      </c>
      <c r="P784" s="4" t="str">
        <f>VLOOKUP(B784,Effectif!B:I,6,0)</f>
        <v>Chloé BERTRAND</v>
      </c>
      <c r="Q784" s="4" t="str">
        <f>VLOOKUP(B784,Effectif!B:I,8,0)</f>
        <v>Error PDL</v>
      </c>
      <c r="R784" s="4">
        <f>IFERROR(VLOOKUP(C784,Sales!B:G,6,0),"-")</f>
        <v>27.04</v>
      </c>
      <c r="S784" s="4" t="str">
        <f>IFERROR(VLOOKUP(C784,Recolt!B:H,3,0),"-")</f>
        <v>-</v>
      </c>
      <c r="T784" s="4">
        <f t="shared" si="25"/>
        <v>27.04</v>
      </c>
    </row>
    <row r="785" spans="1:20" hidden="1" x14ac:dyDescent="0.25">
      <c r="A785" s="4" t="s">
        <v>413</v>
      </c>
      <c r="B785" s="4" t="s">
        <v>447</v>
      </c>
      <c r="C785" s="4">
        <v>1034865240</v>
      </c>
      <c r="D785" s="4" t="s">
        <v>354</v>
      </c>
      <c r="E785" s="4" t="s">
        <v>355</v>
      </c>
      <c r="F785" s="4" t="s">
        <v>439</v>
      </c>
      <c r="G785" s="12">
        <v>45409</v>
      </c>
      <c r="H785" s="4" t="s">
        <v>356</v>
      </c>
      <c r="I785" s="67">
        <v>0.40679398148148099</v>
      </c>
      <c r="J785" s="4" t="s">
        <v>1147</v>
      </c>
      <c r="K785" s="12">
        <v>43321</v>
      </c>
      <c r="L785" s="4" t="s">
        <v>366</v>
      </c>
      <c r="M785" s="4" t="s">
        <v>362</v>
      </c>
      <c r="O785" s="12" t="str">
        <f t="shared" ca="1" si="24"/>
        <v>6 ans, 8 mois</v>
      </c>
      <c r="P785" s="4" t="str">
        <f>VLOOKUP(B785,Effectif!B:I,6,0)</f>
        <v>Chloé BERTRAND</v>
      </c>
      <c r="Q785" s="4" t="str">
        <f>VLOOKUP(B785,Effectif!B:I,8,0)</f>
        <v>Error PDL</v>
      </c>
      <c r="R785" s="4">
        <f>IFERROR(VLOOKUP(C785,Sales!B:G,6,0),"-")</f>
        <v>57</v>
      </c>
      <c r="S785" s="4" t="str">
        <f>IFERROR(VLOOKUP(C785,Recolt!B:H,3,0),"-")</f>
        <v>-</v>
      </c>
      <c r="T785" s="4">
        <f t="shared" si="25"/>
        <v>57</v>
      </c>
    </row>
    <row r="786" spans="1:20" hidden="1" x14ac:dyDescent="0.25">
      <c r="A786" s="4" t="s">
        <v>413</v>
      </c>
      <c r="B786" s="4" t="s">
        <v>447</v>
      </c>
      <c r="C786" s="4">
        <v>1034867264</v>
      </c>
      <c r="D786" s="4" t="s">
        <v>354</v>
      </c>
      <c r="E786" s="4" t="s">
        <v>355</v>
      </c>
      <c r="F786" s="4" t="s">
        <v>439</v>
      </c>
      <c r="G786" s="12">
        <v>45410</v>
      </c>
      <c r="H786" s="4" t="s">
        <v>356</v>
      </c>
      <c r="I786" s="67">
        <v>0.56781250000000005</v>
      </c>
      <c r="J786" s="4" t="s">
        <v>1134</v>
      </c>
      <c r="K786" s="12">
        <v>42969</v>
      </c>
      <c r="L786" s="4" t="s">
        <v>366</v>
      </c>
      <c r="M786" s="4" t="s">
        <v>358</v>
      </c>
      <c r="N786" s="4" t="s">
        <v>361</v>
      </c>
      <c r="O786" s="12" t="str">
        <f t="shared" ca="1" si="24"/>
        <v>7 ans, 8 mois</v>
      </c>
      <c r="P786" s="4" t="str">
        <f>VLOOKUP(B786,Effectif!B:I,6,0)</f>
        <v>Chloé BERTRAND</v>
      </c>
      <c r="Q786" s="4" t="str">
        <f>VLOOKUP(B786,Effectif!B:I,8,0)</f>
        <v>Error PDL</v>
      </c>
      <c r="R786" s="4">
        <f>IFERROR(VLOOKUP(C786,Sales!B:G,6,0),"-")</f>
        <v>88</v>
      </c>
      <c r="S786" s="4" t="str">
        <f>IFERROR(VLOOKUP(C786,Recolt!B:H,3,0),"-")</f>
        <v>-</v>
      </c>
      <c r="T786" s="4">
        <f t="shared" si="25"/>
        <v>88</v>
      </c>
    </row>
    <row r="787" spans="1:20" hidden="1" x14ac:dyDescent="0.25">
      <c r="A787" s="4" t="s">
        <v>413</v>
      </c>
      <c r="B787" s="4" t="s">
        <v>447</v>
      </c>
      <c r="C787" s="4">
        <v>1034854848</v>
      </c>
      <c r="D787" s="4" t="s">
        <v>354</v>
      </c>
      <c r="E787" s="4" t="s">
        <v>355</v>
      </c>
      <c r="F787" s="4" t="s">
        <v>439</v>
      </c>
      <c r="G787" s="12">
        <v>45411</v>
      </c>
      <c r="H787" s="4" t="s">
        <v>356</v>
      </c>
      <c r="I787" s="67">
        <v>0.594710648148148</v>
      </c>
      <c r="J787" s="4" t="s">
        <v>1147</v>
      </c>
      <c r="K787" s="12">
        <v>42470</v>
      </c>
      <c r="L787" s="4" t="s">
        <v>366</v>
      </c>
      <c r="M787" s="4" t="s">
        <v>362</v>
      </c>
      <c r="O787" s="12" t="str">
        <f t="shared" ca="1" si="24"/>
        <v>9 ans, 0 mois</v>
      </c>
      <c r="P787" s="4" t="str">
        <f>VLOOKUP(B787,Effectif!B:I,6,0)</f>
        <v>Chloé BERTRAND</v>
      </c>
      <c r="Q787" s="4" t="str">
        <f>VLOOKUP(B787,Effectif!B:I,8,0)</f>
        <v>Error PDL</v>
      </c>
      <c r="R787" s="4">
        <f>IFERROR(VLOOKUP(C787,Sales!B:G,6,0),"-")</f>
        <v>132.99</v>
      </c>
      <c r="S787" s="4" t="str">
        <f>IFERROR(VLOOKUP(C787,Recolt!B:H,3,0),"-")</f>
        <v>-</v>
      </c>
      <c r="T787" s="4">
        <f t="shared" si="25"/>
        <v>132.99</v>
      </c>
    </row>
    <row r="788" spans="1:20" hidden="1" x14ac:dyDescent="0.25">
      <c r="A788" s="4" t="s">
        <v>413</v>
      </c>
      <c r="B788" s="4" t="s">
        <v>447</v>
      </c>
      <c r="C788" s="4">
        <v>1034860308</v>
      </c>
      <c r="D788" s="4" t="s">
        <v>354</v>
      </c>
      <c r="E788" s="4" t="s">
        <v>355</v>
      </c>
      <c r="F788" s="4" t="s">
        <v>439</v>
      </c>
      <c r="G788" s="12">
        <v>45412</v>
      </c>
      <c r="H788" s="4" t="s">
        <v>356</v>
      </c>
      <c r="I788" s="67">
        <v>0.42650462962962998</v>
      </c>
      <c r="J788" s="4" t="s">
        <v>1147</v>
      </c>
      <c r="K788" s="12">
        <v>40391</v>
      </c>
      <c r="L788" s="4" t="s">
        <v>366</v>
      </c>
      <c r="M788" s="4" t="s">
        <v>362</v>
      </c>
      <c r="O788" s="12" t="str">
        <f t="shared" ca="1" si="24"/>
        <v>14 ans, 8 mois</v>
      </c>
      <c r="P788" s="4" t="str">
        <f>VLOOKUP(B788,Effectif!B:I,6,0)</f>
        <v>Chloé BERTRAND</v>
      </c>
      <c r="Q788" s="4" t="str">
        <f>VLOOKUP(B788,Effectif!B:I,8,0)</f>
        <v>Error PDL</v>
      </c>
      <c r="R788" s="4">
        <f>IFERROR(VLOOKUP(C788,Sales!B:G,6,0),"-")</f>
        <v>10</v>
      </c>
      <c r="S788" s="4" t="str">
        <f>IFERROR(VLOOKUP(C788,Recolt!B:H,3,0),"-")</f>
        <v>-</v>
      </c>
      <c r="T788" s="4">
        <f t="shared" si="25"/>
        <v>10</v>
      </c>
    </row>
    <row r="789" spans="1:20" hidden="1" x14ac:dyDescent="0.25">
      <c r="A789" s="4" t="s">
        <v>413</v>
      </c>
      <c r="B789" s="4" t="s">
        <v>447</v>
      </c>
      <c r="C789" s="4">
        <v>1034845319</v>
      </c>
      <c r="D789" s="4" t="s">
        <v>354</v>
      </c>
      <c r="E789" s="4" t="s">
        <v>355</v>
      </c>
      <c r="F789" s="4" t="s">
        <v>439</v>
      </c>
      <c r="G789" s="12">
        <v>45413</v>
      </c>
      <c r="H789" s="4" t="s">
        <v>356</v>
      </c>
      <c r="I789" s="67">
        <v>0.55856481481481501</v>
      </c>
      <c r="J789" s="4" t="s">
        <v>1133</v>
      </c>
      <c r="K789" s="12">
        <v>43475</v>
      </c>
      <c r="L789" s="4" t="s">
        <v>366</v>
      </c>
      <c r="M789" s="4" t="s">
        <v>358</v>
      </c>
      <c r="N789" s="4" t="s">
        <v>361</v>
      </c>
      <c r="O789" s="12" t="str">
        <f t="shared" ca="1" si="24"/>
        <v>6 ans, 3 mois</v>
      </c>
      <c r="P789" s="4" t="str">
        <f>VLOOKUP(B789,Effectif!B:I,6,0)</f>
        <v>Chloé BERTRAND</v>
      </c>
      <c r="Q789" s="4" t="str">
        <f>VLOOKUP(B789,Effectif!B:I,8,0)</f>
        <v>Error PDL</v>
      </c>
      <c r="R789" s="4">
        <f>IFERROR(VLOOKUP(C789,Sales!B:G,6,0),"-")</f>
        <v>100.01</v>
      </c>
      <c r="S789" s="4" t="str">
        <f>IFERROR(VLOOKUP(C789,Recolt!B:H,3,0),"-")</f>
        <v>-</v>
      </c>
      <c r="T789" s="4">
        <f t="shared" si="25"/>
        <v>100.01</v>
      </c>
    </row>
    <row r="790" spans="1:20" hidden="1" x14ac:dyDescent="0.25">
      <c r="A790" s="4" t="s">
        <v>413</v>
      </c>
      <c r="B790" s="4" t="s">
        <v>447</v>
      </c>
      <c r="C790" s="4">
        <v>1034860540</v>
      </c>
      <c r="D790" s="4" t="s">
        <v>354</v>
      </c>
      <c r="E790" s="4" t="s">
        <v>355</v>
      </c>
      <c r="F790" s="4" t="s">
        <v>439</v>
      </c>
      <c r="G790" s="12">
        <v>45414</v>
      </c>
      <c r="H790" s="4" t="s">
        <v>356</v>
      </c>
      <c r="I790" s="67">
        <v>0.42453703703703699</v>
      </c>
      <c r="J790" s="4" t="s">
        <v>1147</v>
      </c>
      <c r="K790" s="12">
        <v>43038</v>
      </c>
      <c r="L790" s="4" t="s">
        <v>366</v>
      </c>
      <c r="M790" s="4" t="s">
        <v>362</v>
      </c>
      <c r="O790" s="12" t="str">
        <f t="shared" ca="1" si="24"/>
        <v>7 ans, 6 mois</v>
      </c>
      <c r="P790" s="4" t="str">
        <f>VLOOKUP(B790,Effectif!B:I,6,0)</f>
        <v>Chloé BERTRAND</v>
      </c>
      <c r="Q790" s="4" t="str">
        <f>VLOOKUP(B790,Effectif!B:I,8,0)</f>
        <v>Error PDL</v>
      </c>
      <c r="R790" s="4">
        <f>IFERROR(VLOOKUP(C790,Sales!B:G,6,0),"-")</f>
        <v>43.16</v>
      </c>
      <c r="S790" s="4" t="str">
        <f>IFERROR(VLOOKUP(C790,Recolt!B:H,3,0),"-")</f>
        <v>-</v>
      </c>
      <c r="T790" s="4">
        <f t="shared" si="25"/>
        <v>43.16</v>
      </c>
    </row>
    <row r="791" spans="1:20" hidden="1" x14ac:dyDescent="0.25">
      <c r="A791" s="4" t="s">
        <v>413</v>
      </c>
      <c r="B791" s="4" t="s">
        <v>447</v>
      </c>
      <c r="C791" s="4">
        <v>1034861773</v>
      </c>
      <c r="D791" s="4" t="s">
        <v>354</v>
      </c>
      <c r="E791" s="4" t="s">
        <v>355</v>
      </c>
      <c r="F791" s="4" t="s">
        <v>439</v>
      </c>
      <c r="G791" s="12">
        <v>45415</v>
      </c>
      <c r="H791" s="4" t="s">
        <v>356</v>
      </c>
      <c r="I791" s="67">
        <v>0.69962962962963005</v>
      </c>
      <c r="J791" s="4" t="s">
        <v>1147</v>
      </c>
      <c r="K791" s="12">
        <v>43453</v>
      </c>
      <c r="L791" s="4" t="s">
        <v>366</v>
      </c>
      <c r="M791" s="4" t="s">
        <v>362</v>
      </c>
      <c r="O791" s="12" t="str">
        <f t="shared" ca="1" si="24"/>
        <v>6 ans, 4 mois</v>
      </c>
      <c r="P791" s="4" t="str">
        <f>VLOOKUP(B791,Effectif!B:I,6,0)</f>
        <v>Chloé BERTRAND</v>
      </c>
      <c r="Q791" s="4" t="str">
        <f>VLOOKUP(B791,Effectif!B:I,8,0)</f>
        <v>Error PDL</v>
      </c>
      <c r="R791" s="4">
        <f>IFERROR(VLOOKUP(C791,Sales!B:G,6,0),"-")</f>
        <v>60</v>
      </c>
      <c r="S791" s="4" t="str">
        <f>IFERROR(VLOOKUP(C791,Recolt!B:H,3,0),"-")</f>
        <v>-</v>
      </c>
      <c r="T791" s="4">
        <f t="shared" si="25"/>
        <v>60</v>
      </c>
    </row>
    <row r="792" spans="1:20" hidden="1" x14ac:dyDescent="0.25">
      <c r="A792" s="4" t="s">
        <v>413</v>
      </c>
      <c r="B792" s="4" t="s">
        <v>447</v>
      </c>
      <c r="C792" s="4">
        <v>1034843057</v>
      </c>
      <c r="D792" s="4" t="s">
        <v>354</v>
      </c>
      <c r="E792" s="4" t="s">
        <v>355</v>
      </c>
      <c r="F792" s="4" t="s">
        <v>439</v>
      </c>
      <c r="G792" s="12">
        <v>45416</v>
      </c>
      <c r="H792" s="4" t="s">
        <v>356</v>
      </c>
      <c r="I792" s="67">
        <v>0.48499999999999999</v>
      </c>
      <c r="J792" s="4" t="s">
        <v>1147</v>
      </c>
      <c r="K792" s="12">
        <v>42742</v>
      </c>
      <c r="L792" s="4" t="s">
        <v>366</v>
      </c>
      <c r="M792" s="4" t="s">
        <v>362</v>
      </c>
      <c r="O792" s="12" t="str">
        <f t="shared" ca="1" si="24"/>
        <v>8 ans, 3 mois</v>
      </c>
      <c r="P792" s="4" t="str">
        <f>VLOOKUP(B792,Effectif!B:I,6,0)</f>
        <v>Chloé BERTRAND</v>
      </c>
      <c r="Q792" s="4" t="str">
        <f>VLOOKUP(B792,Effectif!B:I,8,0)</f>
        <v>Error PDL</v>
      </c>
      <c r="R792" s="4">
        <f>IFERROR(VLOOKUP(C792,Sales!B:G,6,0),"-")</f>
        <v>64</v>
      </c>
      <c r="S792" s="4" t="str">
        <f>IFERROR(VLOOKUP(C792,Recolt!B:H,3,0),"-")</f>
        <v>-</v>
      </c>
      <c r="T792" s="4">
        <f t="shared" si="25"/>
        <v>64</v>
      </c>
    </row>
    <row r="793" spans="1:20" hidden="1" x14ac:dyDescent="0.25">
      <c r="A793" s="4" t="s">
        <v>413</v>
      </c>
      <c r="B793" s="4" t="s">
        <v>447</v>
      </c>
      <c r="C793" s="4">
        <v>1034866548</v>
      </c>
      <c r="D793" s="4" t="s">
        <v>354</v>
      </c>
      <c r="E793" s="4" t="s">
        <v>355</v>
      </c>
      <c r="F793" s="4" t="s">
        <v>439</v>
      </c>
      <c r="G793" s="12">
        <v>45417</v>
      </c>
      <c r="H793" s="4" t="s">
        <v>356</v>
      </c>
      <c r="I793" s="67">
        <v>0.70407407407407396</v>
      </c>
      <c r="J793" s="4" t="s">
        <v>1147</v>
      </c>
      <c r="K793" s="12">
        <v>39904</v>
      </c>
      <c r="L793" s="4" t="s">
        <v>366</v>
      </c>
      <c r="M793" s="4" t="s">
        <v>362</v>
      </c>
      <c r="O793" s="12" t="str">
        <f t="shared" ca="1" si="24"/>
        <v>16 ans, 0 mois</v>
      </c>
      <c r="P793" s="4" t="str">
        <f>VLOOKUP(B793,Effectif!B:I,6,0)</f>
        <v>Chloé BERTRAND</v>
      </c>
      <c r="Q793" s="4" t="str">
        <f>VLOOKUP(B793,Effectif!B:I,8,0)</f>
        <v>Error PDL</v>
      </c>
      <c r="R793" s="4">
        <f>IFERROR(VLOOKUP(C793,Sales!B:G,6,0),"-")</f>
        <v>150</v>
      </c>
      <c r="S793" s="4" t="str">
        <f>IFERROR(VLOOKUP(C793,Recolt!B:H,3,0),"-")</f>
        <v>-</v>
      </c>
      <c r="T793" s="4">
        <f t="shared" si="25"/>
        <v>150</v>
      </c>
    </row>
    <row r="794" spans="1:20" hidden="1" x14ac:dyDescent="0.25">
      <c r="A794" s="4" t="s">
        <v>413</v>
      </c>
      <c r="B794" s="4" t="s">
        <v>447</v>
      </c>
      <c r="C794" s="4">
        <v>1034846646</v>
      </c>
      <c r="D794" s="4" t="s">
        <v>354</v>
      </c>
      <c r="E794" s="4" t="s">
        <v>355</v>
      </c>
      <c r="F794" s="4" t="s">
        <v>439</v>
      </c>
      <c r="G794" s="12">
        <v>45418</v>
      </c>
      <c r="H794" s="4" t="s">
        <v>356</v>
      </c>
      <c r="I794" s="67">
        <v>0.51876157407407397</v>
      </c>
      <c r="J794" s="4" t="s">
        <v>1147</v>
      </c>
      <c r="K794" s="12">
        <v>43411</v>
      </c>
      <c r="L794" s="4" t="s">
        <v>366</v>
      </c>
      <c r="M794" s="4" t="s">
        <v>362</v>
      </c>
      <c r="O794" s="12" t="str">
        <f t="shared" ca="1" si="24"/>
        <v>6 ans, 5 mois</v>
      </c>
      <c r="P794" s="4" t="str">
        <f>VLOOKUP(B794,Effectif!B:I,6,0)</f>
        <v>Chloé BERTRAND</v>
      </c>
      <c r="Q794" s="4" t="str">
        <f>VLOOKUP(B794,Effectif!B:I,8,0)</f>
        <v>Error PDL</v>
      </c>
      <c r="R794" s="4">
        <f>IFERROR(VLOOKUP(C794,Sales!B:G,6,0),"-")</f>
        <v>75.37</v>
      </c>
      <c r="S794" s="4" t="str">
        <f>IFERROR(VLOOKUP(C794,Recolt!B:H,3,0),"-")</f>
        <v>-</v>
      </c>
      <c r="T794" s="4">
        <f t="shared" si="25"/>
        <v>75.37</v>
      </c>
    </row>
    <row r="795" spans="1:20" hidden="1" x14ac:dyDescent="0.25">
      <c r="A795" s="4" t="s">
        <v>413</v>
      </c>
      <c r="B795" s="4" t="s">
        <v>447</v>
      </c>
      <c r="C795" s="4">
        <v>1034859806</v>
      </c>
      <c r="D795" s="4" t="s">
        <v>354</v>
      </c>
      <c r="E795" s="4" t="s">
        <v>355</v>
      </c>
      <c r="F795" s="4" t="s">
        <v>439</v>
      </c>
      <c r="G795" s="12">
        <v>45419</v>
      </c>
      <c r="H795" s="4" t="s">
        <v>356</v>
      </c>
      <c r="I795" s="67">
        <v>0.46858796296296301</v>
      </c>
      <c r="J795" s="4" t="s">
        <v>1141</v>
      </c>
      <c r="K795" s="12">
        <v>43124</v>
      </c>
      <c r="L795" s="4" t="s">
        <v>366</v>
      </c>
      <c r="M795" s="4" t="s">
        <v>358</v>
      </c>
      <c r="N795" s="4" t="s">
        <v>361</v>
      </c>
      <c r="O795" s="12" t="str">
        <f t="shared" ca="1" si="24"/>
        <v>7 ans, 3 mois</v>
      </c>
      <c r="P795" s="4" t="str">
        <f>VLOOKUP(B795,Effectif!B:I,6,0)</f>
        <v>Chloé BERTRAND</v>
      </c>
      <c r="Q795" s="4" t="str">
        <f>VLOOKUP(B795,Effectif!B:I,8,0)</f>
        <v>Error PDL</v>
      </c>
      <c r="R795" s="4">
        <f>IFERROR(VLOOKUP(C795,Sales!B:G,6,0),"-")</f>
        <v>121</v>
      </c>
      <c r="S795" s="4" t="str">
        <f>IFERROR(VLOOKUP(C795,Recolt!B:H,3,0),"-")</f>
        <v>-</v>
      </c>
      <c r="T795" s="4">
        <f t="shared" si="25"/>
        <v>121</v>
      </c>
    </row>
    <row r="796" spans="1:20" hidden="1" x14ac:dyDescent="0.25">
      <c r="A796" s="4" t="s">
        <v>413</v>
      </c>
      <c r="B796" s="4" t="s">
        <v>447</v>
      </c>
      <c r="C796" s="4">
        <v>1034851826</v>
      </c>
      <c r="D796" s="4" t="s">
        <v>354</v>
      </c>
      <c r="E796" s="4" t="s">
        <v>355</v>
      </c>
      <c r="F796" s="4" t="s">
        <v>439</v>
      </c>
      <c r="G796" s="12">
        <v>45420</v>
      </c>
      <c r="H796" s="4" t="s">
        <v>356</v>
      </c>
      <c r="I796" s="67">
        <v>0.39745370370370398</v>
      </c>
      <c r="J796" s="4" t="s">
        <v>1147</v>
      </c>
      <c r="K796" s="12">
        <v>42386</v>
      </c>
      <c r="L796" s="4" t="s">
        <v>366</v>
      </c>
      <c r="M796" s="4" t="s">
        <v>362</v>
      </c>
      <c r="O796" s="12" t="str">
        <f t="shared" ca="1" si="24"/>
        <v>9 ans, 3 mois</v>
      </c>
      <c r="P796" s="4" t="str">
        <f>VLOOKUP(B796,Effectif!B:I,6,0)</f>
        <v>Chloé BERTRAND</v>
      </c>
      <c r="Q796" s="4" t="str">
        <f>VLOOKUP(B796,Effectif!B:I,8,0)</f>
        <v>Error PDL</v>
      </c>
      <c r="R796" s="4">
        <f>IFERROR(VLOOKUP(C796,Sales!B:G,6,0),"-")</f>
        <v>60.77</v>
      </c>
      <c r="S796" s="4" t="str">
        <f>IFERROR(VLOOKUP(C796,Recolt!B:H,3,0),"-")</f>
        <v>-</v>
      </c>
      <c r="T796" s="4">
        <f t="shared" si="25"/>
        <v>60.77</v>
      </c>
    </row>
    <row r="797" spans="1:20" hidden="1" x14ac:dyDescent="0.25">
      <c r="A797" s="4" t="s">
        <v>413</v>
      </c>
      <c r="B797" s="4" t="s">
        <v>447</v>
      </c>
      <c r="C797" s="4">
        <v>1034863853</v>
      </c>
      <c r="D797" s="4" t="s">
        <v>354</v>
      </c>
      <c r="E797" s="4" t="s">
        <v>355</v>
      </c>
      <c r="F797" s="4" t="s">
        <v>439</v>
      </c>
      <c r="G797" s="12">
        <v>45421</v>
      </c>
      <c r="H797" s="4" t="s">
        <v>356</v>
      </c>
      <c r="I797" s="67">
        <v>0.42773148148148099</v>
      </c>
      <c r="J797" s="4" t="s">
        <v>1133</v>
      </c>
      <c r="K797" s="12">
        <v>43350</v>
      </c>
      <c r="L797" s="4" t="s">
        <v>366</v>
      </c>
      <c r="M797" s="4" t="s">
        <v>358</v>
      </c>
      <c r="N797" s="4" t="s">
        <v>361</v>
      </c>
      <c r="O797" s="12" t="str">
        <f t="shared" ca="1" si="24"/>
        <v>6 ans, 7 mois</v>
      </c>
      <c r="P797" s="4" t="str">
        <f>VLOOKUP(B797,Effectif!B:I,6,0)</f>
        <v>Chloé BERTRAND</v>
      </c>
      <c r="Q797" s="4" t="str">
        <f>VLOOKUP(B797,Effectif!B:I,8,0)</f>
        <v>Error PDL</v>
      </c>
      <c r="R797" s="4">
        <f>IFERROR(VLOOKUP(C797,Sales!B:G,6,0),"-")</f>
        <v>99</v>
      </c>
      <c r="S797" s="4" t="str">
        <f>IFERROR(VLOOKUP(C797,Recolt!B:H,3,0),"-")</f>
        <v>-</v>
      </c>
      <c r="T797" s="4">
        <f t="shared" si="25"/>
        <v>99</v>
      </c>
    </row>
    <row r="798" spans="1:20" hidden="1" x14ac:dyDescent="0.25">
      <c r="A798" s="4" t="s">
        <v>413</v>
      </c>
      <c r="B798" s="4" t="s">
        <v>447</v>
      </c>
      <c r="C798" s="4">
        <v>1034865627</v>
      </c>
      <c r="D798" s="4" t="s">
        <v>354</v>
      </c>
      <c r="E798" s="4" t="s">
        <v>355</v>
      </c>
      <c r="F798" s="4" t="s">
        <v>439</v>
      </c>
      <c r="G798" s="12">
        <v>45422</v>
      </c>
      <c r="H798" s="4" t="s">
        <v>356</v>
      </c>
      <c r="I798" s="67">
        <v>0.50378472222222204</v>
      </c>
      <c r="J798" s="4" t="s">
        <v>1137</v>
      </c>
      <c r="K798" s="12">
        <v>42114</v>
      </c>
      <c r="L798" s="4" t="s">
        <v>366</v>
      </c>
      <c r="M798" s="4" t="s">
        <v>358</v>
      </c>
      <c r="N798" s="4" t="s">
        <v>361</v>
      </c>
      <c r="O798" s="12" t="str">
        <f t="shared" ca="1" si="24"/>
        <v>10 ans, 0 mois</v>
      </c>
      <c r="P798" s="4" t="str">
        <f>VLOOKUP(B798,Effectif!B:I,6,0)</f>
        <v>Chloé BERTRAND</v>
      </c>
      <c r="Q798" s="4" t="str">
        <f>VLOOKUP(B798,Effectif!B:I,8,0)</f>
        <v>Error PDL</v>
      </c>
      <c r="R798" s="4">
        <f>IFERROR(VLOOKUP(C798,Sales!B:G,6,0),"-")</f>
        <v>94</v>
      </c>
      <c r="S798" s="4" t="str">
        <f>IFERROR(VLOOKUP(C798,Recolt!B:H,3,0),"-")</f>
        <v>-</v>
      </c>
      <c r="T798" s="4">
        <f t="shared" si="25"/>
        <v>94</v>
      </c>
    </row>
    <row r="799" spans="1:20" hidden="1" x14ac:dyDescent="0.25">
      <c r="A799" s="4" t="s">
        <v>413</v>
      </c>
      <c r="B799" s="4" t="s">
        <v>447</v>
      </c>
      <c r="C799" s="4">
        <v>1034843339</v>
      </c>
      <c r="D799" s="4" t="s">
        <v>354</v>
      </c>
      <c r="E799" s="4" t="s">
        <v>355</v>
      </c>
      <c r="F799" s="4" t="s">
        <v>439</v>
      </c>
      <c r="G799" s="12">
        <v>45423</v>
      </c>
      <c r="H799" s="4" t="s">
        <v>356</v>
      </c>
      <c r="I799" s="67">
        <v>0.63835648148148105</v>
      </c>
      <c r="J799" s="4" t="s">
        <v>1147</v>
      </c>
      <c r="K799" s="12">
        <v>42858</v>
      </c>
      <c r="L799" s="4" t="s">
        <v>366</v>
      </c>
      <c r="M799" s="4" t="s">
        <v>362</v>
      </c>
      <c r="O799" s="12" t="str">
        <f t="shared" ca="1" si="24"/>
        <v>7 ans, 11 mois</v>
      </c>
      <c r="P799" s="4" t="str">
        <f>VLOOKUP(B799,Effectif!B:I,6,0)</f>
        <v>Chloé BERTRAND</v>
      </c>
      <c r="Q799" s="4" t="str">
        <f>VLOOKUP(B799,Effectif!B:I,8,0)</f>
        <v>Error PDL</v>
      </c>
      <c r="R799" s="4">
        <f>IFERROR(VLOOKUP(C799,Sales!B:G,6,0),"-")</f>
        <v>73.94</v>
      </c>
      <c r="S799" s="4" t="str">
        <f>IFERROR(VLOOKUP(C799,Recolt!B:H,3,0),"-")</f>
        <v>-</v>
      </c>
      <c r="T799" s="4">
        <f t="shared" si="25"/>
        <v>73.94</v>
      </c>
    </row>
    <row r="800" spans="1:20" hidden="1" x14ac:dyDescent="0.25">
      <c r="A800" s="4" t="s">
        <v>413</v>
      </c>
      <c r="B800" s="4" t="s">
        <v>447</v>
      </c>
      <c r="C800" s="4">
        <v>1034865988</v>
      </c>
      <c r="D800" s="4" t="s">
        <v>354</v>
      </c>
      <c r="E800" s="4" t="s">
        <v>355</v>
      </c>
      <c r="F800" s="4" t="s">
        <v>439</v>
      </c>
      <c r="G800" s="12">
        <v>45424</v>
      </c>
      <c r="H800" s="4" t="s">
        <v>356</v>
      </c>
      <c r="I800" s="67">
        <v>0.43259259259259297</v>
      </c>
      <c r="J800" s="4" t="s">
        <v>1147</v>
      </c>
      <c r="K800" s="12">
        <v>43343</v>
      </c>
      <c r="L800" s="4" t="s">
        <v>366</v>
      </c>
      <c r="M800" s="4" t="s">
        <v>362</v>
      </c>
      <c r="O800" s="12" t="str">
        <f t="shared" ca="1" si="24"/>
        <v>6 ans, 8 mois</v>
      </c>
      <c r="P800" s="4" t="str">
        <f>VLOOKUP(B800,Effectif!B:I,6,0)</f>
        <v>Chloé BERTRAND</v>
      </c>
      <c r="Q800" s="4" t="str">
        <f>VLOOKUP(B800,Effectif!B:I,8,0)</f>
        <v>Error PDL</v>
      </c>
      <c r="R800" s="4">
        <f>IFERROR(VLOOKUP(C800,Sales!B:G,6,0),"-")</f>
        <v>100</v>
      </c>
      <c r="S800" s="4" t="str">
        <f>IFERROR(VLOOKUP(C800,Recolt!B:H,3,0),"-")</f>
        <v>-</v>
      </c>
      <c r="T800" s="4">
        <f t="shared" si="25"/>
        <v>100</v>
      </c>
    </row>
    <row r="801" spans="1:20" hidden="1" x14ac:dyDescent="0.25">
      <c r="A801" s="4" t="s">
        <v>413</v>
      </c>
      <c r="B801" s="4" t="s">
        <v>447</v>
      </c>
      <c r="C801" s="4">
        <v>1034865099</v>
      </c>
      <c r="D801" s="4" t="s">
        <v>354</v>
      </c>
      <c r="E801" s="4" t="s">
        <v>355</v>
      </c>
      <c r="F801" s="4" t="s">
        <v>439</v>
      </c>
      <c r="G801" s="12">
        <v>45425</v>
      </c>
      <c r="H801" s="4" t="s">
        <v>356</v>
      </c>
      <c r="I801" s="67">
        <v>0.440543981481481</v>
      </c>
      <c r="J801" s="4" t="s">
        <v>1147</v>
      </c>
      <c r="K801" s="12">
        <v>42821</v>
      </c>
      <c r="L801" s="4" t="s">
        <v>366</v>
      </c>
      <c r="M801" s="4" t="s">
        <v>362</v>
      </c>
      <c r="O801" s="12" t="str">
        <f t="shared" ca="1" si="24"/>
        <v>8 ans, 1 mois</v>
      </c>
      <c r="P801" s="4" t="str">
        <f>VLOOKUP(B801,Effectif!B:I,6,0)</f>
        <v>Chloé BERTRAND</v>
      </c>
      <c r="Q801" s="4" t="str">
        <f>VLOOKUP(B801,Effectif!B:I,8,0)</f>
        <v>Error PDL</v>
      </c>
      <c r="R801" s="4">
        <f>IFERROR(VLOOKUP(C801,Sales!B:G,6,0),"-")</f>
        <v>86</v>
      </c>
      <c r="S801" s="4" t="str">
        <f>IFERROR(VLOOKUP(C801,Recolt!B:H,3,0),"-")</f>
        <v>-</v>
      </c>
      <c r="T801" s="4">
        <f t="shared" si="25"/>
        <v>86</v>
      </c>
    </row>
    <row r="802" spans="1:20" hidden="1" x14ac:dyDescent="0.25">
      <c r="A802" s="4" t="s">
        <v>413</v>
      </c>
      <c r="B802" s="4" t="s">
        <v>447</v>
      </c>
      <c r="C802" s="4">
        <v>1034858770</v>
      </c>
      <c r="D802" s="4" t="s">
        <v>354</v>
      </c>
      <c r="E802" s="4" t="s">
        <v>355</v>
      </c>
      <c r="F802" s="4" t="s">
        <v>439</v>
      </c>
      <c r="G802" s="12">
        <v>45426</v>
      </c>
      <c r="H802" s="4" t="s">
        <v>356</v>
      </c>
      <c r="I802" s="67">
        <v>0.66181712962963002</v>
      </c>
      <c r="J802" s="4" t="s">
        <v>1133</v>
      </c>
      <c r="K802" s="12">
        <v>43136</v>
      </c>
      <c r="L802" s="4" t="s">
        <v>366</v>
      </c>
      <c r="M802" s="4" t="s">
        <v>362</v>
      </c>
      <c r="N802" s="4" t="s">
        <v>361</v>
      </c>
      <c r="O802" s="12" t="str">
        <f t="shared" ca="1" si="24"/>
        <v>7 ans, 2 mois</v>
      </c>
      <c r="P802" s="4" t="str">
        <f>VLOOKUP(B802,Effectif!B:I,6,0)</f>
        <v>Chloé BERTRAND</v>
      </c>
      <c r="Q802" s="4" t="str">
        <f>VLOOKUP(B802,Effectif!B:I,8,0)</f>
        <v>Error PDL</v>
      </c>
      <c r="R802" s="4">
        <f>IFERROR(VLOOKUP(C802,Sales!B:G,6,0),"-")</f>
        <v>100</v>
      </c>
      <c r="S802" s="4" t="str">
        <f>IFERROR(VLOOKUP(C802,Recolt!B:H,3,0),"-")</f>
        <v>-</v>
      </c>
      <c r="T802" s="4">
        <f t="shared" si="25"/>
        <v>100</v>
      </c>
    </row>
    <row r="803" spans="1:20" hidden="1" x14ac:dyDescent="0.25">
      <c r="A803" s="4" t="s">
        <v>413</v>
      </c>
      <c r="B803" s="4" t="s">
        <v>447</v>
      </c>
      <c r="C803" s="4">
        <v>1034853537</v>
      </c>
      <c r="D803" s="4" t="s">
        <v>354</v>
      </c>
      <c r="E803" s="4" t="s">
        <v>355</v>
      </c>
      <c r="F803" s="4" t="s">
        <v>439</v>
      </c>
      <c r="G803" s="12">
        <v>45427</v>
      </c>
      <c r="H803" s="4" t="s">
        <v>356</v>
      </c>
      <c r="I803" s="67">
        <v>0.55129629629629595</v>
      </c>
      <c r="J803" s="4" t="s">
        <v>1147</v>
      </c>
      <c r="K803" s="12">
        <v>43439</v>
      </c>
      <c r="L803" s="4" t="s">
        <v>366</v>
      </c>
      <c r="M803" s="4" t="s">
        <v>362</v>
      </c>
      <c r="O803" s="12" t="str">
        <f t="shared" ref="O803:O866" ca="1" si="26">YEAR(TODAY())-YEAR(K803)-IF(MONTH(TODAY())&lt;MONTH(K803),1,IF(AND(MONTH(TODAY())=MONTH(K803),DAY(TODAY())&lt;DAY(K803)),1,0)) &amp; " ans, " &amp; MONTH(TODAY())-MONTH(K803)+IF(MONTH(TODAY())&lt;MONTH(K803),12,0) &amp; " mois"</f>
        <v>6 ans, 4 mois</v>
      </c>
      <c r="P803" s="4" t="str">
        <f>VLOOKUP(B803,Effectif!B:I,6,0)</f>
        <v>Chloé BERTRAND</v>
      </c>
      <c r="Q803" s="4" t="str">
        <f>VLOOKUP(B803,Effectif!B:I,8,0)</f>
        <v>Error PDL</v>
      </c>
      <c r="R803" s="4">
        <f>IFERROR(VLOOKUP(C803,Sales!B:G,6,0),"-")</f>
        <v>9</v>
      </c>
      <c r="S803" s="4" t="str">
        <f>IFERROR(VLOOKUP(C803,Recolt!B:H,3,0),"-")</f>
        <v>-</v>
      </c>
      <c r="T803" s="4">
        <f t="shared" si="25"/>
        <v>9</v>
      </c>
    </row>
    <row r="804" spans="1:20" hidden="1" x14ac:dyDescent="0.25">
      <c r="A804" s="4" t="s">
        <v>413</v>
      </c>
      <c r="B804" s="4" t="s">
        <v>447</v>
      </c>
      <c r="C804" s="4">
        <v>1034842792</v>
      </c>
      <c r="D804" s="4" t="s">
        <v>354</v>
      </c>
      <c r="E804" s="4" t="s">
        <v>355</v>
      </c>
      <c r="F804" s="4" t="s">
        <v>439</v>
      </c>
      <c r="G804" s="12">
        <v>45428</v>
      </c>
      <c r="H804" s="4" t="s">
        <v>356</v>
      </c>
      <c r="I804" s="67">
        <v>0.43694444444444402</v>
      </c>
      <c r="J804" s="4" t="s">
        <v>1147</v>
      </c>
      <c r="K804" s="12">
        <v>43177</v>
      </c>
      <c r="L804" s="4" t="s">
        <v>366</v>
      </c>
      <c r="M804" s="4" t="s">
        <v>362</v>
      </c>
      <c r="O804" s="12" t="str">
        <f t="shared" ca="1" si="26"/>
        <v>7 ans, 1 mois</v>
      </c>
      <c r="P804" s="4" t="str">
        <f>VLOOKUP(B804,Effectif!B:I,6,0)</f>
        <v>Chloé BERTRAND</v>
      </c>
      <c r="Q804" s="4" t="str">
        <f>VLOOKUP(B804,Effectif!B:I,8,0)</f>
        <v>Error PDL</v>
      </c>
      <c r="R804" s="4">
        <f>IFERROR(VLOOKUP(C804,Sales!B:G,6,0),"-")</f>
        <v>91.16</v>
      </c>
      <c r="S804" s="4" t="str">
        <f>IFERROR(VLOOKUP(C804,Recolt!B:H,3,0),"-")</f>
        <v>-</v>
      </c>
      <c r="T804" s="4">
        <f t="shared" si="25"/>
        <v>91.16</v>
      </c>
    </row>
    <row r="805" spans="1:20" hidden="1" x14ac:dyDescent="0.25">
      <c r="A805" s="4" t="s">
        <v>413</v>
      </c>
      <c r="B805" s="4" t="s">
        <v>447</v>
      </c>
      <c r="C805" s="4">
        <v>1034850969</v>
      </c>
      <c r="D805" s="4" t="s">
        <v>354</v>
      </c>
      <c r="E805" s="4" t="s">
        <v>355</v>
      </c>
      <c r="F805" s="4" t="s">
        <v>439</v>
      </c>
      <c r="G805" s="12">
        <v>45429</v>
      </c>
      <c r="H805" s="4" t="s">
        <v>356</v>
      </c>
      <c r="I805" s="67">
        <v>0.46597222222222201</v>
      </c>
      <c r="J805" s="4" t="s">
        <v>1147</v>
      </c>
      <c r="K805" s="12">
        <v>43336</v>
      </c>
      <c r="L805" s="4" t="s">
        <v>366</v>
      </c>
      <c r="M805" s="4" t="s">
        <v>362</v>
      </c>
      <c r="O805" s="12" t="str">
        <f t="shared" ca="1" si="26"/>
        <v>6 ans, 8 mois</v>
      </c>
      <c r="P805" s="4" t="str">
        <f>VLOOKUP(B805,Effectif!B:I,6,0)</f>
        <v>Chloé BERTRAND</v>
      </c>
      <c r="Q805" s="4" t="str">
        <f>VLOOKUP(B805,Effectif!B:I,8,0)</f>
        <v>Error PDL</v>
      </c>
      <c r="R805" s="4">
        <f>IFERROR(VLOOKUP(C805,Sales!B:G,6,0),"-")</f>
        <v>81.849999999999994</v>
      </c>
      <c r="S805" s="4" t="str">
        <f>IFERROR(VLOOKUP(C805,Recolt!B:H,3,0),"-")</f>
        <v>-</v>
      </c>
      <c r="T805" s="4">
        <f t="shared" si="25"/>
        <v>81.849999999999994</v>
      </c>
    </row>
    <row r="806" spans="1:20" hidden="1" x14ac:dyDescent="0.25">
      <c r="A806" s="4" t="s">
        <v>413</v>
      </c>
      <c r="B806" s="4" t="s">
        <v>447</v>
      </c>
      <c r="C806" s="4">
        <v>1034856643</v>
      </c>
      <c r="D806" s="4" t="s">
        <v>354</v>
      </c>
      <c r="E806" s="4" t="s">
        <v>355</v>
      </c>
      <c r="F806" s="4" t="s">
        <v>439</v>
      </c>
      <c r="G806" s="12">
        <v>45430</v>
      </c>
      <c r="H806" s="4" t="s">
        <v>356</v>
      </c>
      <c r="I806" s="67">
        <v>0.64899305555555598</v>
      </c>
      <c r="J806" s="4" t="s">
        <v>1133</v>
      </c>
      <c r="K806" s="12">
        <v>43474</v>
      </c>
      <c r="L806" s="4" t="s">
        <v>366</v>
      </c>
      <c r="M806" s="4" t="s">
        <v>358</v>
      </c>
      <c r="N806" s="4" t="s">
        <v>361</v>
      </c>
      <c r="O806" s="12" t="str">
        <f t="shared" ca="1" si="26"/>
        <v>6 ans, 3 mois</v>
      </c>
      <c r="P806" s="4" t="str">
        <f>VLOOKUP(B806,Effectif!B:I,6,0)</f>
        <v>Chloé BERTRAND</v>
      </c>
      <c r="Q806" s="4" t="str">
        <f>VLOOKUP(B806,Effectif!B:I,8,0)</f>
        <v>Error PDL</v>
      </c>
      <c r="R806" s="4">
        <f>IFERROR(VLOOKUP(C806,Sales!B:G,6,0),"-")</f>
        <v>69.23</v>
      </c>
      <c r="S806" s="4" t="str">
        <f>IFERROR(VLOOKUP(C806,Recolt!B:H,3,0),"-")</f>
        <v>-</v>
      </c>
      <c r="T806" s="4">
        <f t="shared" si="25"/>
        <v>69.23</v>
      </c>
    </row>
    <row r="807" spans="1:20" hidden="1" x14ac:dyDescent="0.25">
      <c r="A807" s="4" t="s">
        <v>413</v>
      </c>
      <c r="B807" s="4" t="s">
        <v>447</v>
      </c>
      <c r="C807" s="4">
        <v>1034865818</v>
      </c>
      <c r="D807" s="4" t="s">
        <v>354</v>
      </c>
      <c r="E807" s="4" t="s">
        <v>355</v>
      </c>
      <c r="F807" s="4" t="s">
        <v>439</v>
      </c>
      <c r="G807" s="12">
        <v>45431</v>
      </c>
      <c r="H807" s="4" t="s">
        <v>356</v>
      </c>
      <c r="I807" s="67">
        <v>0.39412037037037001</v>
      </c>
      <c r="J807" s="4" t="s">
        <v>1147</v>
      </c>
      <c r="K807" s="12">
        <v>40030</v>
      </c>
      <c r="L807" s="4" t="s">
        <v>366</v>
      </c>
      <c r="M807" s="4" t="s">
        <v>362</v>
      </c>
      <c r="O807" s="12" t="str">
        <f t="shared" ca="1" si="26"/>
        <v>15 ans, 8 mois</v>
      </c>
      <c r="P807" s="4" t="str">
        <f>VLOOKUP(B807,Effectif!B:I,6,0)</f>
        <v>Chloé BERTRAND</v>
      </c>
      <c r="Q807" s="4" t="str">
        <f>VLOOKUP(B807,Effectif!B:I,8,0)</f>
        <v>Error PDL</v>
      </c>
      <c r="R807" s="4">
        <f>IFERROR(VLOOKUP(C807,Sales!B:G,6,0),"-")</f>
        <v>50</v>
      </c>
      <c r="S807" s="4" t="str">
        <f>IFERROR(VLOOKUP(C807,Recolt!B:H,3,0),"-")</f>
        <v>-</v>
      </c>
      <c r="T807" s="4">
        <f t="shared" si="25"/>
        <v>50</v>
      </c>
    </row>
    <row r="808" spans="1:20" hidden="1" x14ac:dyDescent="0.25">
      <c r="A808" s="4" t="s">
        <v>413</v>
      </c>
      <c r="B808" s="4" t="s">
        <v>447</v>
      </c>
      <c r="C808" s="4">
        <v>1034865323</v>
      </c>
      <c r="D808" s="4" t="s">
        <v>354</v>
      </c>
      <c r="E808" s="4" t="s">
        <v>355</v>
      </c>
      <c r="F808" s="4" t="s">
        <v>439</v>
      </c>
      <c r="G808" s="12">
        <v>45432</v>
      </c>
      <c r="H808" s="4" t="s">
        <v>356</v>
      </c>
      <c r="I808" s="67">
        <v>0.48428240740740702</v>
      </c>
      <c r="J808" s="4" t="s">
        <v>1147</v>
      </c>
      <c r="K808" s="12">
        <v>42742</v>
      </c>
      <c r="L808" s="4" t="s">
        <v>366</v>
      </c>
      <c r="M808" s="4" t="s">
        <v>362</v>
      </c>
      <c r="O808" s="12" t="str">
        <f t="shared" ca="1" si="26"/>
        <v>8 ans, 3 mois</v>
      </c>
      <c r="P808" s="4" t="str">
        <f>VLOOKUP(B808,Effectif!B:I,6,0)</f>
        <v>Chloé BERTRAND</v>
      </c>
      <c r="Q808" s="4" t="str">
        <f>VLOOKUP(B808,Effectif!B:I,8,0)</f>
        <v>Error PDL</v>
      </c>
      <c r="R808" s="4">
        <f>IFERROR(VLOOKUP(C808,Sales!B:G,6,0),"-")</f>
        <v>162</v>
      </c>
      <c r="S808" s="4" t="str">
        <f>IFERROR(VLOOKUP(C808,Recolt!B:H,3,0),"-")</f>
        <v>-</v>
      </c>
      <c r="T808" s="4">
        <f t="shared" si="25"/>
        <v>162</v>
      </c>
    </row>
    <row r="809" spans="1:20" hidden="1" x14ac:dyDescent="0.25">
      <c r="A809" s="4" t="s">
        <v>413</v>
      </c>
      <c r="B809" s="4" t="s">
        <v>447</v>
      </c>
      <c r="C809" s="4">
        <v>1034859091</v>
      </c>
      <c r="D809" s="4" t="s">
        <v>354</v>
      </c>
      <c r="E809" s="4" t="s">
        <v>355</v>
      </c>
      <c r="F809" s="4" t="s">
        <v>439</v>
      </c>
      <c r="G809" s="12">
        <v>45433</v>
      </c>
      <c r="H809" s="4" t="s">
        <v>356</v>
      </c>
      <c r="I809" s="67">
        <v>0.402939814814815</v>
      </c>
      <c r="J809" s="4" t="s">
        <v>1147</v>
      </c>
      <c r="K809" s="12">
        <v>42060</v>
      </c>
      <c r="L809" s="4" t="s">
        <v>366</v>
      </c>
      <c r="M809" s="4" t="s">
        <v>362</v>
      </c>
      <c r="O809" s="12" t="str">
        <f t="shared" ca="1" si="26"/>
        <v>10 ans, 2 mois</v>
      </c>
      <c r="P809" s="4" t="str">
        <f>VLOOKUP(B809,Effectif!B:I,6,0)</f>
        <v>Chloé BERTRAND</v>
      </c>
      <c r="Q809" s="4" t="str">
        <f>VLOOKUP(B809,Effectif!B:I,8,0)</f>
        <v>Error PDL</v>
      </c>
      <c r="R809" s="4">
        <f>IFERROR(VLOOKUP(C809,Sales!B:G,6,0),"-")</f>
        <v>90</v>
      </c>
      <c r="S809" s="4" t="str">
        <f>IFERROR(VLOOKUP(C809,Recolt!B:H,3,0),"-")</f>
        <v>-</v>
      </c>
      <c r="T809" s="4">
        <f t="shared" si="25"/>
        <v>90</v>
      </c>
    </row>
    <row r="810" spans="1:20" hidden="1" x14ac:dyDescent="0.25">
      <c r="A810" s="4" t="s">
        <v>413</v>
      </c>
      <c r="B810" s="4" t="s">
        <v>447</v>
      </c>
      <c r="C810" s="4">
        <v>1034850163</v>
      </c>
      <c r="D810" s="4" t="s">
        <v>354</v>
      </c>
      <c r="E810" s="4" t="s">
        <v>355</v>
      </c>
      <c r="F810" s="4" t="s">
        <v>439</v>
      </c>
      <c r="G810" s="12">
        <v>45434</v>
      </c>
      <c r="H810" s="4" t="s">
        <v>356</v>
      </c>
      <c r="I810" s="67">
        <v>0.48604166666666698</v>
      </c>
      <c r="J810" s="4" t="s">
        <v>1147</v>
      </c>
      <c r="K810" s="12">
        <v>42996</v>
      </c>
      <c r="L810" s="4" t="s">
        <v>366</v>
      </c>
      <c r="M810" s="4" t="s">
        <v>362</v>
      </c>
      <c r="O810" s="12" t="str">
        <f t="shared" ca="1" si="26"/>
        <v>7 ans, 7 mois</v>
      </c>
      <c r="P810" s="4" t="str">
        <f>VLOOKUP(B810,Effectif!B:I,6,0)</f>
        <v>Chloé BERTRAND</v>
      </c>
      <c r="Q810" s="4" t="str">
        <f>VLOOKUP(B810,Effectif!B:I,8,0)</f>
        <v>Error PDL</v>
      </c>
      <c r="R810" s="4">
        <f>IFERROR(VLOOKUP(C810,Sales!B:G,6,0),"-")</f>
        <v>50</v>
      </c>
      <c r="S810" s="4" t="str">
        <f>IFERROR(VLOOKUP(C810,Recolt!B:H,3,0),"-")</f>
        <v>-</v>
      </c>
      <c r="T810" s="4">
        <f t="shared" si="25"/>
        <v>50</v>
      </c>
    </row>
    <row r="811" spans="1:20" hidden="1" x14ac:dyDescent="0.25">
      <c r="A811" s="4" t="s">
        <v>413</v>
      </c>
      <c r="B811" s="4" t="s">
        <v>447</v>
      </c>
      <c r="C811" s="4">
        <v>1034845076</v>
      </c>
      <c r="D811" s="4" t="s">
        <v>354</v>
      </c>
      <c r="E811" s="4" t="s">
        <v>355</v>
      </c>
      <c r="F811" s="4" t="s">
        <v>439</v>
      </c>
      <c r="G811" s="12">
        <v>45435</v>
      </c>
      <c r="H811" s="4" t="s">
        <v>356</v>
      </c>
      <c r="I811" s="67">
        <v>0.43863425925925897</v>
      </c>
      <c r="J811" s="4" t="s">
        <v>1144</v>
      </c>
      <c r="K811" s="12">
        <v>39630</v>
      </c>
      <c r="L811" s="4" t="s">
        <v>366</v>
      </c>
      <c r="M811" s="4" t="s">
        <v>358</v>
      </c>
      <c r="N811" s="4" t="s">
        <v>361</v>
      </c>
      <c r="O811" s="12" t="str">
        <f t="shared" ca="1" si="26"/>
        <v>16 ans, 9 mois</v>
      </c>
      <c r="P811" s="4" t="str">
        <f>VLOOKUP(B811,Effectif!B:I,6,0)</f>
        <v>Chloé BERTRAND</v>
      </c>
      <c r="Q811" s="4" t="str">
        <f>VLOOKUP(B811,Effectif!B:I,8,0)</f>
        <v>Error PDL</v>
      </c>
      <c r="R811" s="4">
        <f>IFERROR(VLOOKUP(C811,Sales!B:G,6,0),"-")</f>
        <v>90</v>
      </c>
      <c r="S811" s="4" t="str">
        <f>IFERROR(VLOOKUP(C811,Recolt!B:H,3,0),"-")</f>
        <v>-</v>
      </c>
      <c r="T811" s="4">
        <f t="shared" si="25"/>
        <v>90</v>
      </c>
    </row>
    <row r="812" spans="1:20" hidden="1" x14ac:dyDescent="0.25">
      <c r="A812" s="4" t="s">
        <v>413</v>
      </c>
      <c r="B812" s="4" t="s">
        <v>447</v>
      </c>
      <c r="C812" s="4">
        <v>1034863578</v>
      </c>
      <c r="D812" s="4" t="s">
        <v>354</v>
      </c>
      <c r="E812" s="4" t="s">
        <v>355</v>
      </c>
      <c r="F812" s="4" t="s">
        <v>439</v>
      </c>
      <c r="G812" s="12">
        <v>45436</v>
      </c>
      <c r="H812" s="4" t="s">
        <v>356</v>
      </c>
      <c r="I812" s="67">
        <v>0.40510416666666699</v>
      </c>
      <c r="J812" s="4" t="s">
        <v>1147</v>
      </c>
      <c r="K812" s="12">
        <v>40087</v>
      </c>
      <c r="L812" s="4" t="s">
        <v>366</v>
      </c>
      <c r="M812" s="4" t="s">
        <v>362</v>
      </c>
      <c r="O812" s="12" t="str">
        <f t="shared" ca="1" si="26"/>
        <v>15 ans, 6 mois</v>
      </c>
      <c r="P812" s="4" t="str">
        <f>VLOOKUP(B812,Effectif!B:I,6,0)</f>
        <v>Chloé BERTRAND</v>
      </c>
      <c r="Q812" s="4" t="str">
        <f>VLOOKUP(B812,Effectif!B:I,8,0)</f>
        <v>Error PDL</v>
      </c>
      <c r="R812" s="4">
        <f>IFERROR(VLOOKUP(C812,Sales!B:G,6,0),"-")</f>
        <v>52</v>
      </c>
      <c r="S812" s="4" t="str">
        <f>IFERROR(VLOOKUP(C812,Recolt!B:H,3,0),"-")</f>
        <v>-</v>
      </c>
      <c r="T812" s="4">
        <f t="shared" si="25"/>
        <v>52</v>
      </c>
    </row>
    <row r="813" spans="1:20" hidden="1" x14ac:dyDescent="0.25">
      <c r="A813" s="4" t="s">
        <v>413</v>
      </c>
      <c r="B813" s="4" t="s">
        <v>447</v>
      </c>
      <c r="C813" s="4">
        <v>1034845514</v>
      </c>
      <c r="D813" s="4" t="s">
        <v>354</v>
      </c>
      <c r="E813" s="4" t="s">
        <v>355</v>
      </c>
      <c r="F813" s="4" t="s">
        <v>439</v>
      </c>
      <c r="G813" s="12">
        <v>45437</v>
      </c>
      <c r="H813" s="4" t="s">
        <v>356</v>
      </c>
      <c r="I813" s="67">
        <v>0.452314814814815</v>
      </c>
      <c r="J813" s="4" t="s">
        <v>1133</v>
      </c>
      <c r="K813" s="12">
        <v>43350</v>
      </c>
      <c r="L813" s="4" t="s">
        <v>366</v>
      </c>
      <c r="M813" s="4" t="s">
        <v>358</v>
      </c>
      <c r="N813" s="4" t="s">
        <v>361</v>
      </c>
      <c r="O813" s="12" t="str">
        <f t="shared" ca="1" si="26"/>
        <v>6 ans, 7 mois</v>
      </c>
      <c r="P813" s="4" t="str">
        <f>VLOOKUP(B813,Effectif!B:I,6,0)</f>
        <v>Chloé BERTRAND</v>
      </c>
      <c r="Q813" s="4" t="str">
        <f>VLOOKUP(B813,Effectif!B:I,8,0)</f>
        <v>Error PDL</v>
      </c>
      <c r="R813" s="4">
        <f>IFERROR(VLOOKUP(C813,Sales!B:G,6,0),"-")</f>
        <v>26.88</v>
      </c>
      <c r="S813" s="4" t="str">
        <f>IFERROR(VLOOKUP(C813,Recolt!B:H,3,0),"-")</f>
        <v>-</v>
      </c>
      <c r="T813" s="4">
        <f t="shared" si="25"/>
        <v>26.88</v>
      </c>
    </row>
    <row r="814" spans="1:20" hidden="1" x14ac:dyDescent="0.25">
      <c r="A814" s="4" t="s">
        <v>413</v>
      </c>
      <c r="B814" s="4" t="s">
        <v>447</v>
      </c>
      <c r="C814" s="4">
        <v>1034850785</v>
      </c>
      <c r="D814" s="4" t="s">
        <v>354</v>
      </c>
      <c r="E814" s="4" t="s">
        <v>355</v>
      </c>
      <c r="F814" s="4" t="s">
        <v>439</v>
      </c>
      <c r="G814" s="12">
        <v>45438</v>
      </c>
      <c r="H814" s="4" t="s">
        <v>356</v>
      </c>
      <c r="I814" s="67">
        <v>0.70163194444444399</v>
      </c>
      <c r="J814" s="4" t="s">
        <v>1147</v>
      </c>
      <c r="K814" s="12">
        <v>42858</v>
      </c>
      <c r="L814" s="4" t="s">
        <v>366</v>
      </c>
      <c r="M814" s="4" t="s">
        <v>362</v>
      </c>
      <c r="O814" s="12" t="str">
        <f t="shared" ca="1" si="26"/>
        <v>7 ans, 11 mois</v>
      </c>
      <c r="P814" s="4" t="str">
        <f>VLOOKUP(B814,Effectif!B:I,6,0)</f>
        <v>Chloé BERTRAND</v>
      </c>
      <c r="Q814" s="4" t="str">
        <f>VLOOKUP(B814,Effectif!B:I,8,0)</f>
        <v>Error PDL</v>
      </c>
      <c r="R814" s="4">
        <f>IFERROR(VLOOKUP(C814,Sales!B:G,6,0),"-")</f>
        <v>28.76</v>
      </c>
      <c r="S814" s="4" t="str">
        <f>IFERROR(VLOOKUP(C814,Recolt!B:H,3,0),"-")</f>
        <v>-</v>
      </c>
      <c r="T814" s="4">
        <f t="shared" si="25"/>
        <v>28.76</v>
      </c>
    </row>
    <row r="815" spans="1:20" hidden="1" x14ac:dyDescent="0.25">
      <c r="A815" s="4" t="s">
        <v>413</v>
      </c>
      <c r="B815" s="4" t="s">
        <v>447</v>
      </c>
      <c r="C815" s="4">
        <v>1034846001</v>
      </c>
      <c r="D815" s="4" t="s">
        <v>354</v>
      </c>
      <c r="E815" s="4" t="s">
        <v>355</v>
      </c>
      <c r="F815" s="4" t="s">
        <v>439</v>
      </c>
      <c r="G815" s="12">
        <v>45439</v>
      </c>
      <c r="H815" s="4" t="s">
        <v>356</v>
      </c>
      <c r="I815" s="67">
        <v>0.58783564814814804</v>
      </c>
      <c r="J815" s="4" t="s">
        <v>1147</v>
      </c>
      <c r="K815" s="12">
        <v>42466</v>
      </c>
      <c r="L815" s="4" t="s">
        <v>366</v>
      </c>
      <c r="M815" s="4" t="s">
        <v>362</v>
      </c>
      <c r="O815" s="12" t="str">
        <f t="shared" ca="1" si="26"/>
        <v>9 ans, 0 mois</v>
      </c>
      <c r="P815" s="4" t="str">
        <f>VLOOKUP(B815,Effectif!B:I,6,0)</f>
        <v>Chloé BERTRAND</v>
      </c>
      <c r="Q815" s="4" t="str">
        <f>VLOOKUP(B815,Effectif!B:I,8,0)</f>
        <v>Error PDL</v>
      </c>
      <c r="R815" s="4">
        <f>IFERROR(VLOOKUP(C815,Sales!B:G,6,0),"-")</f>
        <v>92.86</v>
      </c>
      <c r="S815" s="4" t="str">
        <f>IFERROR(VLOOKUP(C815,Recolt!B:H,3,0),"-")</f>
        <v>-</v>
      </c>
      <c r="T815" s="4">
        <f t="shared" si="25"/>
        <v>92.86</v>
      </c>
    </row>
    <row r="816" spans="1:20" hidden="1" x14ac:dyDescent="0.25">
      <c r="A816" s="4" t="s">
        <v>413</v>
      </c>
      <c r="B816" s="4" t="s">
        <v>447</v>
      </c>
      <c r="C816" s="4">
        <v>1034846210</v>
      </c>
      <c r="D816" s="4" t="s">
        <v>354</v>
      </c>
      <c r="E816" s="4" t="s">
        <v>355</v>
      </c>
      <c r="F816" s="4" t="s">
        <v>439</v>
      </c>
      <c r="G816" s="12">
        <v>45440</v>
      </c>
      <c r="H816" s="4" t="s">
        <v>356</v>
      </c>
      <c r="I816" s="67">
        <v>0.68524305555555598</v>
      </c>
      <c r="J816" s="4" t="s">
        <v>1134</v>
      </c>
      <c r="K816" s="12">
        <v>43417</v>
      </c>
      <c r="L816" s="4" t="s">
        <v>366</v>
      </c>
      <c r="M816" s="4" t="s">
        <v>358</v>
      </c>
      <c r="N816" s="4" t="s">
        <v>361</v>
      </c>
      <c r="O816" s="12" t="str">
        <f t="shared" ca="1" si="26"/>
        <v>6 ans, 5 mois</v>
      </c>
      <c r="P816" s="4" t="str">
        <f>VLOOKUP(B816,Effectif!B:I,6,0)</f>
        <v>Chloé BERTRAND</v>
      </c>
      <c r="Q816" s="4" t="str">
        <f>VLOOKUP(B816,Effectif!B:I,8,0)</f>
        <v>Error PDL</v>
      </c>
      <c r="R816" s="4">
        <f>IFERROR(VLOOKUP(C816,Sales!B:G,6,0),"-")</f>
        <v>40</v>
      </c>
      <c r="S816" s="4" t="str">
        <f>IFERROR(VLOOKUP(C816,Recolt!B:H,3,0),"-")</f>
        <v>-</v>
      </c>
      <c r="T816" s="4">
        <f t="shared" si="25"/>
        <v>40</v>
      </c>
    </row>
    <row r="817" spans="1:20" hidden="1" x14ac:dyDescent="0.25">
      <c r="A817" s="4" t="s">
        <v>413</v>
      </c>
      <c r="B817" s="4" t="s">
        <v>566</v>
      </c>
      <c r="C817" s="4">
        <v>1034860770</v>
      </c>
      <c r="D817" s="4" t="s">
        <v>354</v>
      </c>
      <c r="E817" s="4" t="s">
        <v>355</v>
      </c>
      <c r="F817" s="4" t="s">
        <v>439</v>
      </c>
      <c r="G817" s="12">
        <v>45441</v>
      </c>
      <c r="H817" s="4" t="s">
        <v>356</v>
      </c>
      <c r="I817" s="67">
        <v>0.41755787037037001</v>
      </c>
      <c r="J817" s="4" t="s">
        <v>1147</v>
      </c>
      <c r="L817" s="4" t="s">
        <v>366</v>
      </c>
      <c r="O817" s="12" t="str">
        <f t="shared" ca="1" si="26"/>
        <v>125 ans, 3 mois</v>
      </c>
      <c r="P817" s="4" t="str">
        <f>VLOOKUP(B817,Effectif!B:I,6,0)</f>
        <v>Lise DE WITTE</v>
      </c>
      <c r="Q817" s="4" t="str">
        <f>VLOOKUP(B817,Effectif!B:I,8,0)</f>
        <v>Erreur PDL</v>
      </c>
      <c r="R817" s="4">
        <f>IFERROR(VLOOKUP(C817,Sales!B:G,6,0),"-")</f>
        <v>311.05</v>
      </c>
      <c r="S817" s="4" t="str">
        <f>IFERROR(VLOOKUP(C817,Recolt!B:H,3,0),"-")</f>
        <v>-</v>
      </c>
      <c r="T817" s="4">
        <f t="shared" si="25"/>
        <v>311.05</v>
      </c>
    </row>
    <row r="818" spans="1:20" hidden="1" x14ac:dyDescent="0.25">
      <c r="A818" s="4" t="s">
        <v>413</v>
      </c>
      <c r="B818" s="4" t="s">
        <v>566</v>
      </c>
      <c r="C818" s="4">
        <v>1034860440</v>
      </c>
      <c r="D818" s="4" t="s">
        <v>354</v>
      </c>
      <c r="E818" s="4" t="s">
        <v>355</v>
      </c>
      <c r="F818" s="4" t="s">
        <v>439</v>
      </c>
      <c r="G818" s="12">
        <v>45442</v>
      </c>
      <c r="H818" s="4" t="s">
        <v>356</v>
      </c>
      <c r="I818" s="67">
        <v>0.51725694444444403</v>
      </c>
      <c r="J818" s="4" t="s">
        <v>1133</v>
      </c>
      <c r="K818" s="12">
        <v>43380</v>
      </c>
      <c r="L818" s="4" t="s">
        <v>366</v>
      </c>
      <c r="M818" s="4" t="s">
        <v>358</v>
      </c>
      <c r="N818" s="4" t="s">
        <v>359</v>
      </c>
      <c r="O818" s="12" t="str">
        <f t="shared" ca="1" si="26"/>
        <v>6 ans, 6 mois</v>
      </c>
      <c r="P818" s="4" t="str">
        <f>VLOOKUP(B818,Effectif!B:I,6,0)</f>
        <v>Lise DE WITTE</v>
      </c>
      <c r="Q818" s="4" t="str">
        <f>VLOOKUP(B818,Effectif!B:I,8,0)</f>
        <v>Erreur PDL</v>
      </c>
      <c r="R818" s="4">
        <f>IFERROR(VLOOKUP(C818,Sales!B:G,6,0),"-")</f>
        <v>25</v>
      </c>
      <c r="S818" s="4" t="str">
        <f>IFERROR(VLOOKUP(C818,Recolt!B:H,3,0),"-")</f>
        <v>-</v>
      </c>
      <c r="T818" s="4">
        <f t="shared" si="25"/>
        <v>25</v>
      </c>
    </row>
    <row r="819" spans="1:20" hidden="1" x14ac:dyDescent="0.25">
      <c r="A819" s="4" t="s">
        <v>413</v>
      </c>
      <c r="B819" s="4" t="s">
        <v>566</v>
      </c>
      <c r="C819" s="4">
        <v>1034858773</v>
      </c>
      <c r="D819" s="4" t="s">
        <v>354</v>
      </c>
      <c r="E819" s="4" t="s">
        <v>355</v>
      </c>
      <c r="F819" s="4" t="s">
        <v>439</v>
      </c>
      <c r="G819" s="12">
        <v>45443</v>
      </c>
      <c r="H819" s="4" t="s">
        <v>356</v>
      </c>
      <c r="I819" s="67">
        <v>0.46069444444444402</v>
      </c>
      <c r="J819" s="4" t="s">
        <v>1147</v>
      </c>
      <c r="K819" s="12">
        <v>43417</v>
      </c>
      <c r="L819" s="4" t="s">
        <v>366</v>
      </c>
      <c r="M819" s="4" t="s">
        <v>362</v>
      </c>
      <c r="O819" s="12" t="str">
        <f t="shared" ca="1" si="26"/>
        <v>6 ans, 5 mois</v>
      </c>
      <c r="P819" s="4" t="str">
        <f>VLOOKUP(B819,Effectif!B:I,6,0)</f>
        <v>Lise DE WITTE</v>
      </c>
      <c r="Q819" s="4" t="str">
        <f>VLOOKUP(B819,Effectif!B:I,8,0)</f>
        <v>Erreur PDL</v>
      </c>
      <c r="R819" s="4">
        <f>IFERROR(VLOOKUP(C819,Sales!B:G,6,0),"-")</f>
        <v>55</v>
      </c>
      <c r="S819" s="4" t="str">
        <f>IFERROR(VLOOKUP(C819,Recolt!B:H,3,0),"-")</f>
        <v>-</v>
      </c>
      <c r="T819" s="4">
        <f t="shared" si="25"/>
        <v>55</v>
      </c>
    </row>
    <row r="820" spans="1:20" hidden="1" x14ac:dyDescent="0.25">
      <c r="A820" s="4" t="s">
        <v>413</v>
      </c>
      <c r="B820" s="4" t="s">
        <v>566</v>
      </c>
      <c r="C820" s="4">
        <v>1034851167</v>
      </c>
      <c r="D820" s="4" t="s">
        <v>354</v>
      </c>
      <c r="E820" s="4" t="s">
        <v>355</v>
      </c>
      <c r="F820" s="4" t="s">
        <v>439</v>
      </c>
      <c r="G820" s="12">
        <v>45444</v>
      </c>
      <c r="H820" s="4" t="s">
        <v>356</v>
      </c>
      <c r="I820" s="67">
        <v>0.67857638888888905</v>
      </c>
      <c r="J820" s="4" t="s">
        <v>1134</v>
      </c>
      <c r="K820" s="12">
        <v>43392</v>
      </c>
      <c r="L820" s="4" t="s">
        <v>366</v>
      </c>
      <c r="M820" s="4" t="s">
        <v>358</v>
      </c>
      <c r="N820" s="4" t="s">
        <v>361</v>
      </c>
      <c r="O820" s="12" t="str">
        <f t="shared" ca="1" si="26"/>
        <v>6 ans, 6 mois</v>
      </c>
      <c r="P820" s="4" t="str">
        <f>VLOOKUP(B820,Effectif!B:I,6,0)</f>
        <v>Lise DE WITTE</v>
      </c>
      <c r="Q820" s="4" t="str">
        <f>VLOOKUP(B820,Effectif!B:I,8,0)</f>
        <v>Erreur PDL</v>
      </c>
      <c r="R820" s="4">
        <f>IFERROR(VLOOKUP(C820,Sales!B:G,6,0),"-")</f>
        <v>97</v>
      </c>
      <c r="S820" s="4" t="str">
        <f>IFERROR(VLOOKUP(C820,Recolt!B:H,3,0),"-")</f>
        <v>-</v>
      </c>
      <c r="T820" s="4">
        <f t="shared" si="25"/>
        <v>97</v>
      </c>
    </row>
    <row r="821" spans="1:20" hidden="1" x14ac:dyDescent="0.25">
      <c r="A821" s="4" t="s">
        <v>413</v>
      </c>
      <c r="B821" s="4" t="s">
        <v>566</v>
      </c>
      <c r="C821" s="4">
        <v>1034862697</v>
      </c>
      <c r="D821" s="4" t="s">
        <v>354</v>
      </c>
      <c r="E821" s="4" t="s">
        <v>355</v>
      </c>
      <c r="F821" s="4" t="s">
        <v>439</v>
      </c>
      <c r="G821" s="12">
        <v>45445</v>
      </c>
      <c r="H821" s="4" t="s">
        <v>356</v>
      </c>
      <c r="I821" s="67">
        <v>0.67028935185185201</v>
      </c>
      <c r="J821" s="4" t="s">
        <v>1135</v>
      </c>
      <c r="K821" s="12">
        <v>43435</v>
      </c>
      <c r="L821" s="4" t="s">
        <v>366</v>
      </c>
      <c r="M821" s="4" t="s">
        <v>358</v>
      </c>
      <c r="N821" s="4" t="s">
        <v>361</v>
      </c>
      <c r="O821" s="12" t="str">
        <f t="shared" ca="1" si="26"/>
        <v>6 ans, 4 mois</v>
      </c>
      <c r="P821" s="4" t="str">
        <f>VLOOKUP(B821,Effectif!B:I,6,0)</f>
        <v>Lise DE WITTE</v>
      </c>
      <c r="Q821" s="4" t="str">
        <f>VLOOKUP(B821,Effectif!B:I,8,0)</f>
        <v>Erreur PDL</v>
      </c>
      <c r="R821" s="4">
        <f>IFERROR(VLOOKUP(C821,Sales!B:G,6,0),"-")</f>
        <v>174</v>
      </c>
      <c r="S821" s="4" t="str">
        <f>IFERROR(VLOOKUP(C821,Recolt!B:H,3,0),"-")</f>
        <v>-</v>
      </c>
      <c r="T821" s="4">
        <f t="shared" si="25"/>
        <v>174</v>
      </c>
    </row>
    <row r="822" spans="1:20" hidden="1" x14ac:dyDescent="0.25">
      <c r="A822" s="4" t="s">
        <v>413</v>
      </c>
      <c r="B822" s="4" t="s">
        <v>566</v>
      </c>
      <c r="C822" s="4">
        <v>1034843361</v>
      </c>
      <c r="D822" s="4" t="s">
        <v>354</v>
      </c>
      <c r="E822" s="4" t="s">
        <v>355</v>
      </c>
      <c r="F822" s="4" t="s">
        <v>439</v>
      </c>
      <c r="G822" s="12">
        <v>45446</v>
      </c>
      <c r="H822" s="4" t="s">
        <v>356</v>
      </c>
      <c r="I822" s="67">
        <v>0.49107638888888899</v>
      </c>
      <c r="J822" s="4" t="s">
        <v>1133</v>
      </c>
      <c r="K822" s="12">
        <v>43380</v>
      </c>
      <c r="L822" s="4" t="s">
        <v>366</v>
      </c>
      <c r="M822" s="4" t="s">
        <v>358</v>
      </c>
      <c r="N822" s="4" t="s">
        <v>359</v>
      </c>
      <c r="O822" s="12" t="str">
        <f t="shared" ca="1" si="26"/>
        <v>6 ans, 6 mois</v>
      </c>
      <c r="P822" s="4" t="str">
        <f>VLOOKUP(B822,Effectif!B:I,6,0)</f>
        <v>Lise DE WITTE</v>
      </c>
      <c r="Q822" s="4" t="str">
        <f>VLOOKUP(B822,Effectif!B:I,8,0)</f>
        <v>Erreur PDL</v>
      </c>
      <c r="R822" s="4">
        <f>IFERROR(VLOOKUP(C822,Sales!B:G,6,0),"-")</f>
        <v>20</v>
      </c>
      <c r="S822" s="4" t="str">
        <f>IFERROR(VLOOKUP(C822,Recolt!B:H,3,0),"-")</f>
        <v>-</v>
      </c>
      <c r="T822" s="4">
        <f t="shared" si="25"/>
        <v>20</v>
      </c>
    </row>
    <row r="823" spans="1:20" hidden="1" x14ac:dyDescent="0.25">
      <c r="A823" s="4" t="s">
        <v>413</v>
      </c>
      <c r="B823" s="4" t="s">
        <v>566</v>
      </c>
      <c r="C823" s="4">
        <v>1034847925</v>
      </c>
      <c r="D823" s="4" t="s">
        <v>354</v>
      </c>
      <c r="E823" s="4" t="s">
        <v>355</v>
      </c>
      <c r="F823" s="4" t="s">
        <v>439</v>
      </c>
      <c r="G823" s="12">
        <v>45447</v>
      </c>
      <c r="H823" s="4" t="s">
        <v>356</v>
      </c>
      <c r="I823" s="67">
        <v>0.60582175925925896</v>
      </c>
      <c r="J823" s="4" t="s">
        <v>1144</v>
      </c>
      <c r="K823" s="12">
        <v>41971</v>
      </c>
      <c r="L823" s="4" t="s">
        <v>366</v>
      </c>
      <c r="M823" s="4" t="s">
        <v>358</v>
      </c>
      <c r="N823" s="4" t="s">
        <v>361</v>
      </c>
      <c r="O823" s="12" t="str">
        <f t="shared" ca="1" si="26"/>
        <v>10 ans, 5 mois</v>
      </c>
      <c r="P823" s="4" t="str">
        <f>VLOOKUP(B823,Effectif!B:I,6,0)</f>
        <v>Lise DE WITTE</v>
      </c>
      <c r="Q823" s="4" t="str">
        <f>VLOOKUP(B823,Effectif!B:I,8,0)</f>
        <v>Erreur PDL</v>
      </c>
      <c r="R823" s="4">
        <f>IFERROR(VLOOKUP(C823,Sales!B:G,6,0),"-")</f>
        <v>115</v>
      </c>
      <c r="S823" s="4" t="str">
        <f>IFERROR(VLOOKUP(C823,Recolt!B:H,3,0),"-")</f>
        <v>-</v>
      </c>
      <c r="T823" s="4">
        <f t="shared" si="25"/>
        <v>115</v>
      </c>
    </row>
    <row r="824" spans="1:20" hidden="1" x14ac:dyDescent="0.25">
      <c r="A824" s="4" t="s">
        <v>413</v>
      </c>
      <c r="B824" s="4" t="s">
        <v>566</v>
      </c>
      <c r="C824" s="4">
        <v>1034860842</v>
      </c>
      <c r="D824" s="4" t="s">
        <v>354</v>
      </c>
      <c r="E824" s="4" t="s">
        <v>355</v>
      </c>
      <c r="F824" s="4" t="s">
        <v>439</v>
      </c>
      <c r="G824" s="12">
        <v>45448</v>
      </c>
      <c r="H824" s="4" t="s">
        <v>356</v>
      </c>
      <c r="I824" s="67">
        <v>0.66545138888888899</v>
      </c>
      <c r="J824" s="4" t="s">
        <v>1134</v>
      </c>
      <c r="K824" s="12">
        <v>43267</v>
      </c>
      <c r="L824" s="4" t="s">
        <v>366</v>
      </c>
      <c r="M824" s="4" t="s">
        <v>358</v>
      </c>
      <c r="N824" s="4" t="s">
        <v>361</v>
      </c>
      <c r="O824" s="12" t="str">
        <f t="shared" ca="1" si="26"/>
        <v>6 ans, 10 mois</v>
      </c>
      <c r="P824" s="4" t="str">
        <f>VLOOKUP(B824,Effectif!B:I,6,0)</f>
        <v>Lise DE WITTE</v>
      </c>
      <c r="Q824" s="4" t="str">
        <f>VLOOKUP(B824,Effectif!B:I,8,0)</f>
        <v>Erreur PDL</v>
      </c>
      <c r="R824" s="4">
        <f>IFERROR(VLOOKUP(C824,Sales!B:G,6,0),"-")</f>
        <v>91.71</v>
      </c>
      <c r="S824" s="4" t="str">
        <f>IFERROR(VLOOKUP(C824,Recolt!B:H,3,0),"-")</f>
        <v>-</v>
      </c>
      <c r="T824" s="4">
        <f t="shared" si="25"/>
        <v>91.71</v>
      </c>
    </row>
    <row r="825" spans="1:20" hidden="1" x14ac:dyDescent="0.25">
      <c r="A825" s="4" t="s">
        <v>413</v>
      </c>
      <c r="B825" s="4" t="s">
        <v>566</v>
      </c>
      <c r="C825" s="4">
        <v>1034860158</v>
      </c>
      <c r="D825" s="4" t="s">
        <v>354</v>
      </c>
      <c r="E825" s="4" t="s">
        <v>355</v>
      </c>
      <c r="F825" s="4" t="s">
        <v>439</v>
      </c>
      <c r="G825" s="12">
        <v>45449</v>
      </c>
      <c r="H825" s="4" t="s">
        <v>356</v>
      </c>
      <c r="I825" s="67">
        <v>0.45753472222222202</v>
      </c>
      <c r="J825" s="4" t="s">
        <v>1135</v>
      </c>
      <c r="K825" s="12">
        <v>42989</v>
      </c>
      <c r="L825" s="4" t="s">
        <v>366</v>
      </c>
      <c r="M825" s="4" t="s">
        <v>358</v>
      </c>
      <c r="N825" s="4" t="s">
        <v>361</v>
      </c>
      <c r="O825" s="12" t="str">
        <f t="shared" ca="1" si="26"/>
        <v>7 ans, 7 mois</v>
      </c>
      <c r="P825" s="4" t="str">
        <f>VLOOKUP(B825,Effectif!B:I,6,0)</f>
        <v>Lise DE WITTE</v>
      </c>
      <c r="Q825" s="4" t="str">
        <f>VLOOKUP(B825,Effectif!B:I,8,0)</f>
        <v>Erreur PDL</v>
      </c>
      <c r="R825" s="4">
        <f>IFERROR(VLOOKUP(C825,Sales!B:G,6,0),"-")</f>
        <v>50</v>
      </c>
      <c r="S825" s="4" t="str">
        <f>IFERROR(VLOOKUP(C825,Recolt!B:H,3,0),"-")</f>
        <v>-</v>
      </c>
      <c r="T825" s="4">
        <f t="shared" si="25"/>
        <v>50</v>
      </c>
    </row>
    <row r="826" spans="1:20" hidden="1" x14ac:dyDescent="0.25">
      <c r="A826" s="4" t="s">
        <v>413</v>
      </c>
      <c r="B826" s="4" t="s">
        <v>566</v>
      </c>
      <c r="C826" s="4">
        <v>1034863882</v>
      </c>
      <c r="D826" s="4" t="s">
        <v>354</v>
      </c>
      <c r="E826" s="4" t="s">
        <v>355</v>
      </c>
      <c r="F826" s="4" t="s">
        <v>439</v>
      </c>
      <c r="G826" s="12">
        <v>45450</v>
      </c>
      <c r="H826" s="4" t="s">
        <v>356</v>
      </c>
      <c r="I826" s="67">
        <v>0.68874999999999997</v>
      </c>
      <c r="J826" s="4" t="s">
        <v>1147</v>
      </c>
      <c r="K826" s="12">
        <v>43129</v>
      </c>
      <c r="L826" s="4" t="s">
        <v>366</v>
      </c>
      <c r="M826" s="4" t="s">
        <v>362</v>
      </c>
      <c r="O826" s="12" t="str">
        <f t="shared" ca="1" si="26"/>
        <v>7 ans, 3 mois</v>
      </c>
      <c r="P826" s="4" t="str">
        <f>VLOOKUP(B826,Effectif!B:I,6,0)</f>
        <v>Lise DE WITTE</v>
      </c>
      <c r="Q826" s="4" t="str">
        <f>VLOOKUP(B826,Effectif!B:I,8,0)</f>
        <v>Erreur PDL</v>
      </c>
      <c r="R826" s="4">
        <f>IFERROR(VLOOKUP(C826,Sales!B:G,6,0),"-")</f>
        <v>61.03</v>
      </c>
      <c r="S826" s="4" t="str">
        <f>IFERROR(VLOOKUP(C826,Recolt!B:H,3,0),"-")</f>
        <v>-</v>
      </c>
      <c r="T826" s="4">
        <f t="shared" si="25"/>
        <v>61.03</v>
      </c>
    </row>
    <row r="827" spans="1:20" hidden="1" x14ac:dyDescent="0.25">
      <c r="A827" s="4" t="s">
        <v>413</v>
      </c>
      <c r="B827" s="4" t="s">
        <v>566</v>
      </c>
      <c r="C827" s="4">
        <v>1034857751</v>
      </c>
      <c r="D827" s="4" t="s">
        <v>354</v>
      </c>
      <c r="E827" s="4" t="s">
        <v>355</v>
      </c>
      <c r="F827" s="4" t="s">
        <v>439</v>
      </c>
      <c r="G827" s="12">
        <v>45451</v>
      </c>
      <c r="H827" s="4" t="s">
        <v>356</v>
      </c>
      <c r="I827" s="67">
        <v>0.72111111111111104</v>
      </c>
      <c r="J827" s="4" t="s">
        <v>1147</v>
      </c>
      <c r="K827" s="12">
        <v>43443</v>
      </c>
      <c r="L827" s="4" t="s">
        <v>366</v>
      </c>
      <c r="M827" s="4" t="s">
        <v>362</v>
      </c>
      <c r="O827" s="12" t="str">
        <f t="shared" ca="1" si="26"/>
        <v>6 ans, 4 mois</v>
      </c>
      <c r="P827" s="4" t="str">
        <f>VLOOKUP(B827,Effectif!B:I,6,0)</f>
        <v>Lise DE WITTE</v>
      </c>
      <c r="Q827" s="4" t="str">
        <f>VLOOKUP(B827,Effectif!B:I,8,0)</f>
        <v>Erreur PDL</v>
      </c>
      <c r="R827" s="4">
        <f>IFERROR(VLOOKUP(C827,Sales!B:G,6,0),"-")</f>
        <v>168.96</v>
      </c>
      <c r="S827" s="4" t="str">
        <f>IFERROR(VLOOKUP(C827,Recolt!B:H,3,0),"-")</f>
        <v>-</v>
      </c>
      <c r="T827" s="4">
        <f t="shared" si="25"/>
        <v>168.96</v>
      </c>
    </row>
    <row r="828" spans="1:20" hidden="1" x14ac:dyDescent="0.25">
      <c r="A828" s="4" t="s">
        <v>413</v>
      </c>
      <c r="B828" s="4" t="s">
        <v>566</v>
      </c>
      <c r="C828" s="4">
        <v>1034849221</v>
      </c>
      <c r="D828" s="4" t="s">
        <v>354</v>
      </c>
      <c r="E828" s="4" t="s">
        <v>355</v>
      </c>
      <c r="F828" s="4" t="s">
        <v>439</v>
      </c>
      <c r="G828" s="12">
        <v>45452</v>
      </c>
      <c r="H828" s="4" t="s">
        <v>356</v>
      </c>
      <c r="I828" s="67">
        <v>0.38730324074074102</v>
      </c>
      <c r="J828" s="4" t="s">
        <v>1147</v>
      </c>
      <c r="K828" s="12">
        <v>43294</v>
      </c>
      <c r="L828" s="4" t="s">
        <v>366</v>
      </c>
      <c r="M828" s="4" t="s">
        <v>362</v>
      </c>
      <c r="O828" s="12" t="str">
        <f t="shared" ca="1" si="26"/>
        <v>6 ans, 9 mois</v>
      </c>
      <c r="P828" s="4" t="str">
        <f>VLOOKUP(B828,Effectif!B:I,6,0)</f>
        <v>Lise DE WITTE</v>
      </c>
      <c r="Q828" s="4" t="str">
        <f>VLOOKUP(B828,Effectif!B:I,8,0)</f>
        <v>Erreur PDL</v>
      </c>
      <c r="R828" s="4">
        <f>IFERROR(VLOOKUP(C828,Sales!B:G,6,0),"-")</f>
        <v>152</v>
      </c>
      <c r="S828" s="4" t="str">
        <f>IFERROR(VLOOKUP(C828,Recolt!B:H,3,0),"-")</f>
        <v>-</v>
      </c>
      <c r="T828" s="4">
        <f t="shared" si="25"/>
        <v>152</v>
      </c>
    </row>
    <row r="829" spans="1:20" hidden="1" x14ac:dyDescent="0.25">
      <c r="A829" s="4" t="s">
        <v>413</v>
      </c>
      <c r="B829" s="4" t="s">
        <v>566</v>
      </c>
      <c r="C829" s="4">
        <v>1034862024</v>
      </c>
      <c r="D829" s="4" t="s">
        <v>354</v>
      </c>
      <c r="E829" s="4" t="s">
        <v>355</v>
      </c>
      <c r="F829" s="4" t="s">
        <v>439</v>
      </c>
      <c r="G829" s="12">
        <v>45382</v>
      </c>
      <c r="H829" s="4" t="s">
        <v>356</v>
      </c>
      <c r="I829" s="67">
        <v>0.390474537037037</v>
      </c>
      <c r="J829" s="4" t="s">
        <v>1147</v>
      </c>
      <c r="K829" s="12">
        <v>43343</v>
      </c>
      <c r="L829" s="4" t="s">
        <v>366</v>
      </c>
      <c r="M829" s="4" t="s">
        <v>362</v>
      </c>
      <c r="O829" s="12" t="str">
        <f t="shared" ca="1" si="26"/>
        <v>6 ans, 8 mois</v>
      </c>
      <c r="P829" s="4" t="str">
        <f>VLOOKUP(B829,Effectif!B:I,6,0)</f>
        <v>Lise DE WITTE</v>
      </c>
      <c r="Q829" s="4" t="str">
        <f>VLOOKUP(B829,Effectif!B:I,8,0)</f>
        <v>Erreur PDL</v>
      </c>
      <c r="R829" s="4">
        <f>IFERROR(VLOOKUP(C829,Sales!B:G,6,0),"-")</f>
        <v>189</v>
      </c>
      <c r="S829" s="4" t="str">
        <f>IFERROR(VLOOKUP(C829,Recolt!B:H,3,0),"-")</f>
        <v>-</v>
      </c>
      <c r="T829" s="4">
        <f t="shared" si="25"/>
        <v>189</v>
      </c>
    </row>
    <row r="830" spans="1:20" hidden="1" x14ac:dyDescent="0.25">
      <c r="A830" s="4" t="s">
        <v>413</v>
      </c>
      <c r="B830" s="4" t="s">
        <v>566</v>
      </c>
      <c r="C830" s="4">
        <v>1034847520</v>
      </c>
      <c r="D830" s="4" t="s">
        <v>354</v>
      </c>
      <c r="E830" s="4" t="s">
        <v>355</v>
      </c>
      <c r="F830" s="4" t="s">
        <v>439</v>
      </c>
      <c r="G830" s="12">
        <v>45383</v>
      </c>
      <c r="H830" s="4" t="s">
        <v>356</v>
      </c>
      <c r="I830" s="67">
        <v>0.42638888888888898</v>
      </c>
      <c r="J830" s="4" t="s">
        <v>1133</v>
      </c>
      <c r="K830" s="12">
        <v>42951</v>
      </c>
      <c r="L830" s="4" t="s">
        <v>366</v>
      </c>
      <c r="M830" s="4" t="s">
        <v>358</v>
      </c>
      <c r="N830" s="4" t="s">
        <v>361</v>
      </c>
      <c r="O830" s="12" t="str">
        <f t="shared" ca="1" si="26"/>
        <v>7 ans, 8 mois</v>
      </c>
      <c r="P830" s="4" t="str">
        <f>VLOOKUP(B830,Effectif!B:I,6,0)</f>
        <v>Lise DE WITTE</v>
      </c>
      <c r="Q830" s="4" t="str">
        <f>VLOOKUP(B830,Effectif!B:I,8,0)</f>
        <v>Erreur PDL</v>
      </c>
      <c r="R830" s="4">
        <f>IFERROR(VLOOKUP(C830,Sales!B:G,6,0),"-")</f>
        <v>20</v>
      </c>
      <c r="S830" s="4" t="str">
        <f>IFERROR(VLOOKUP(C830,Recolt!B:H,3,0),"-")</f>
        <v>-</v>
      </c>
      <c r="T830" s="4">
        <f t="shared" si="25"/>
        <v>20</v>
      </c>
    </row>
    <row r="831" spans="1:20" hidden="1" x14ac:dyDescent="0.25">
      <c r="A831" s="4" t="s">
        <v>413</v>
      </c>
      <c r="B831" s="4" t="s">
        <v>566</v>
      </c>
      <c r="C831" s="4">
        <v>1034852305</v>
      </c>
      <c r="D831" s="4" t="s">
        <v>354</v>
      </c>
      <c r="E831" s="4" t="s">
        <v>355</v>
      </c>
      <c r="F831" s="4" t="s">
        <v>439</v>
      </c>
      <c r="G831" s="12">
        <v>45384</v>
      </c>
      <c r="H831" s="4" t="s">
        <v>356</v>
      </c>
      <c r="I831" s="67">
        <v>0.48973379629629599</v>
      </c>
      <c r="J831" s="4" t="s">
        <v>1135</v>
      </c>
      <c r="K831" s="12">
        <v>43208</v>
      </c>
      <c r="L831" s="4" t="s">
        <v>366</v>
      </c>
      <c r="M831" s="4" t="s">
        <v>358</v>
      </c>
      <c r="N831" s="4" t="s">
        <v>361</v>
      </c>
      <c r="O831" s="12" t="str">
        <f t="shared" ca="1" si="26"/>
        <v>7 ans, 0 mois</v>
      </c>
      <c r="P831" s="4" t="str">
        <f>VLOOKUP(B831,Effectif!B:I,6,0)</f>
        <v>Lise DE WITTE</v>
      </c>
      <c r="Q831" s="4" t="str">
        <f>VLOOKUP(B831,Effectif!B:I,8,0)</f>
        <v>Erreur PDL</v>
      </c>
      <c r="R831" s="4">
        <f>IFERROR(VLOOKUP(C831,Sales!B:G,6,0),"-")</f>
        <v>11</v>
      </c>
      <c r="S831" s="4" t="str">
        <f>IFERROR(VLOOKUP(C831,Recolt!B:H,3,0),"-")</f>
        <v>-</v>
      </c>
      <c r="T831" s="4">
        <f t="shared" si="25"/>
        <v>11</v>
      </c>
    </row>
    <row r="832" spans="1:20" hidden="1" x14ac:dyDescent="0.25">
      <c r="A832" s="4" t="s">
        <v>413</v>
      </c>
      <c r="B832" s="4" t="s">
        <v>566</v>
      </c>
      <c r="C832" s="4">
        <v>1034859149</v>
      </c>
      <c r="D832" s="4" t="s">
        <v>354</v>
      </c>
      <c r="E832" s="4" t="s">
        <v>355</v>
      </c>
      <c r="F832" s="4" t="s">
        <v>439</v>
      </c>
      <c r="G832" s="12">
        <v>45385</v>
      </c>
      <c r="H832" s="4" t="s">
        <v>356</v>
      </c>
      <c r="I832" s="67">
        <v>0.70197916666666704</v>
      </c>
      <c r="J832" s="4" t="s">
        <v>1134</v>
      </c>
      <c r="K832" s="12">
        <v>43252</v>
      </c>
      <c r="L832" s="4" t="s">
        <v>366</v>
      </c>
      <c r="M832" s="4" t="s">
        <v>358</v>
      </c>
      <c r="N832" s="4" t="s">
        <v>359</v>
      </c>
      <c r="O832" s="12" t="str">
        <f t="shared" ca="1" si="26"/>
        <v>6 ans, 10 mois</v>
      </c>
      <c r="P832" s="4" t="str">
        <f>VLOOKUP(B832,Effectif!B:I,6,0)</f>
        <v>Lise DE WITTE</v>
      </c>
      <c r="Q832" s="4" t="str">
        <f>VLOOKUP(B832,Effectif!B:I,8,0)</f>
        <v>Erreur PDL</v>
      </c>
      <c r="R832" s="4">
        <f>IFERROR(VLOOKUP(C832,Sales!B:G,6,0),"-")</f>
        <v>164.63</v>
      </c>
      <c r="S832" s="4" t="str">
        <f>IFERROR(VLOOKUP(C832,Recolt!B:H,3,0),"-")</f>
        <v>-</v>
      </c>
      <c r="T832" s="4">
        <f t="shared" si="25"/>
        <v>164.63</v>
      </c>
    </row>
    <row r="833" spans="1:20" hidden="1" x14ac:dyDescent="0.25">
      <c r="A833" s="4" t="s">
        <v>413</v>
      </c>
      <c r="B833" s="4" t="s">
        <v>566</v>
      </c>
      <c r="C833" s="4">
        <v>1034858438</v>
      </c>
      <c r="D833" s="4" t="s">
        <v>354</v>
      </c>
      <c r="E833" s="4" t="s">
        <v>355</v>
      </c>
      <c r="F833" s="4" t="s">
        <v>439</v>
      </c>
      <c r="G833" s="12">
        <v>45386</v>
      </c>
      <c r="H833" s="4" t="s">
        <v>356</v>
      </c>
      <c r="I833" s="67">
        <v>0.72384259259259298</v>
      </c>
      <c r="J833" s="4" t="s">
        <v>1133</v>
      </c>
      <c r="K833" s="12">
        <v>42906</v>
      </c>
      <c r="L833" s="4" t="s">
        <v>366</v>
      </c>
      <c r="M833" s="4" t="s">
        <v>358</v>
      </c>
      <c r="N833" s="4" t="s">
        <v>361</v>
      </c>
      <c r="O833" s="12" t="str">
        <f t="shared" ca="1" si="26"/>
        <v>7 ans, 10 mois</v>
      </c>
      <c r="P833" s="4" t="str">
        <f>VLOOKUP(B833,Effectif!B:I,6,0)</f>
        <v>Lise DE WITTE</v>
      </c>
      <c r="Q833" s="4" t="str">
        <f>VLOOKUP(B833,Effectif!B:I,8,0)</f>
        <v>Erreur PDL</v>
      </c>
      <c r="R833" s="4">
        <f>IFERROR(VLOOKUP(C833,Sales!B:G,6,0),"-")</f>
        <v>152</v>
      </c>
      <c r="S833" s="4" t="str">
        <f>IFERROR(VLOOKUP(C833,Recolt!B:H,3,0),"-")</f>
        <v>-</v>
      </c>
      <c r="T833" s="4">
        <f t="shared" si="25"/>
        <v>152</v>
      </c>
    </row>
    <row r="834" spans="1:20" hidden="1" x14ac:dyDescent="0.25">
      <c r="A834" s="4" t="s">
        <v>413</v>
      </c>
      <c r="B834" s="4" t="s">
        <v>566</v>
      </c>
      <c r="C834" s="4">
        <v>1034854342</v>
      </c>
      <c r="D834" s="4" t="s">
        <v>354</v>
      </c>
      <c r="E834" s="4" t="s">
        <v>355</v>
      </c>
      <c r="F834" s="4" t="s">
        <v>439</v>
      </c>
      <c r="G834" s="12">
        <v>45387</v>
      </c>
      <c r="H834" s="4" t="s">
        <v>356</v>
      </c>
      <c r="I834" s="67">
        <v>0.46871527777777799</v>
      </c>
      <c r="J834" s="4" t="s">
        <v>1133</v>
      </c>
      <c r="K834" s="12">
        <v>43384</v>
      </c>
      <c r="L834" s="4" t="s">
        <v>366</v>
      </c>
      <c r="M834" s="4" t="s">
        <v>358</v>
      </c>
      <c r="N834" s="4" t="s">
        <v>384</v>
      </c>
      <c r="O834" s="12" t="str">
        <f t="shared" ca="1" si="26"/>
        <v>6 ans, 6 mois</v>
      </c>
      <c r="P834" s="4" t="str">
        <f>VLOOKUP(B834,Effectif!B:I,6,0)</f>
        <v>Lise DE WITTE</v>
      </c>
      <c r="Q834" s="4" t="str">
        <f>VLOOKUP(B834,Effectif!B:I,8,0)</f>
        <v>Erreur PDL</v>
      </c>
      <c r="R834" s="4">
        <f>IFERROR(VLOOKUP(C834,Sales!B:G,6,0),"-")</f>
        <v>35</v>
      </c>
      <c r="S834" s="4" t="str">
        <f>IFERROR(VLOOKUP(C834,Recolt!B:H,3,0),"-")</f>
        <v>-</v>
      </c>
      <c r="T834" s="4">
        <f t="shared" si="25"/>
        <v>35</v>
      </c>
    </row>
    <row r="835" spans="1:20" hidden="1" x14ac:dyDescent="0.25">
      <c r="A835" s="4" t="s">
        <v>413</v>
      </c>
      <c r="B835" s="4" t="s">
        <v>566</v>
      </c>
      <c r="C835" s="4">
        <v>1034855178</v>
      </c>
      <c r="D835" s="4" t="s">
        <v>354</v>
      </c>
      <c r="E835" s="4" t="s">
        <v>355</v>
      </c>
      <c r="F835" s="4" t="s">
        <v>439</v>
      </c>
      <c r="G835" s="12">
        <v>45388</v>
      </c>
      <c r="H835" s="4" t="s">
        <v>356</v>
      </c>
      <c r="I835" s="67">
        <v>0.46503472222222197</v>
      </c>
      <c r="J835" s="4" t="s">
        <v>1147</v>
      </c>
      <c r="K835" s="12">
        <v>43189</v>
      </c>
      <c r="L835" s="4" t="s">
        <v>366</v>
      </c>
      <c r="M835" s="4" t="s">
        <v>362</v>
      </c>
      <c r="O835" s="12" t="str">
        <f t="shared" ca="1" si="26"/>
        <v>7 ans, 1 mois</v>
      </c>
      <c r="P835" s="4" t="str">
        <f>VLOOKUP(B835,Effectif!B:I,6,0)</f>
        <v>Lise DE WITTE</v>
      </c>
      <c r="Q835" s="4" t="str">
        <f>VLOOKUP(B835,Effectif!B:I,8,0)</f>
        <v>Erreur PDL</v>
      </c>
      <c r="R835" s="4">
        <f>IFERROR(VLOOKUP(C835,Sales!B:G,6,0),"-")</f>
        <v>20</v>
      </c>
      <c r="S835" s="4" t="str">
        <f>IFERROR(VLOOKUP(C835,Recolt!B:H,3,0),"-")</f>
        <v>-</v>
      </c>
      <c r="T835" s="4">
        <f t="shared" ref="T835:T898" si="27">IF(R835&gt;0,R835,IF(S835&gt;0,S835,"-"))</f>
        <v>20</v>
      </c>
    </row>
    <row r="836" spans="1:20" hidden="1" x14ac:dyDescent="0.25">
      <c r="A836" s="4" t="s">
        <v>413</v>
      </c>
      <c r="B836" s="4" t="s">
        <v>566</v>
      </c>
      <c r="C836" s="4">
        <v>1034855706</v>
      </c>
      <c r="D836" s="4" t="s">
        <v>354</v>
      </c>
      <c r="E836" s="4" t="s">
        <v>355</v>
      </c>
      <c r="F836" s="4" t="s">
        <v>439</v>
      </c>
      <c r="G836" s="12">
        <v>45389</v>
      </c>
      <c r="H836" s="4" t="s">
        <v>356</v>
      </c>
      <c r="I836" s="67">
        <v>0.39920138888888901</v>
      </c>
      <c r="J836" s="4" t="s">
        <v>1147</v>
      </c>
      <c r="K836" s="12">
        <v>43330</v>
      </c>
      <c r="L836" s="4" t="s">
        <v>366</v>
      </c>
      <c r="M836" s="4" t="s">
        <v>362</v>
      </c>
      <c r="O836" s="12" t="str">
        <f t="shared" ca="1" si="26"/>
        <v>6 ans, 8 mois</v>
      </c>
      <c r="P836" s="4" t="str">
        <f>VLOOKUP(B836,Effectif!B:I,6,0)</f>
        <v>Lise DE WITTE</v>
      </c>
      <c r="Q836" s="4" t="str">
        <f>VLOOKUP(B836,Effectif!B:I,8,0)</f>
        <v>Erreur PDL</v>
      </c>
      <c r="R836" s="4">
        <f>IFERROR(VLOOKUP(C836,Sales!B:G,6,0),"-")</f>
        <v>42.65</v>
      </c>
      <c r="S836" s="4" t="str">
        <f>IFERROR(VLOOKUP(C836,Recolt!B:H,3,0),"-")</f>
        <v>-</v>
      </c>
      <c r="T836" s="4">
        <f t="shared" si="27"/>
        <v>42.65</v>
      </c>
    </row>
    <row r="837" spans="1:20" hidden="1" x14ac:dyDescent="0.25">
      <c r="A837" s="4" t="s">
        <v>413</v>
      </c>
      <c r="B837" s="4" t="s">
        <v>566</v>
      </c>
      <c r="C837" s="4">
        <v>1034855713</v>
      </c>
      <c r="D837" s="4" t="s">
        <v>354</v>
      </c>
      <c r="E837" s="4" t="s">
        <v>355</v>
      </c>
      <c r="F837" s="4" t="s">
        <v>439</v>
      </c>
      <c r="G837" s="12">
        <v>45390</v>
      </c>
      <c r="H837" s="4" t="s">
        <v>356</v>
      </c>
      <c r="I837" s="67">
        <v>0.484143518518519</v>
      </c>
      <c r="J837" s="4" t="s">
        <v>1135</v>
      </c>
      <c r="K837" s="12">
        <v>43277</v>
      </c>
      <c r="L837" s="4" t="s">
        <v>366</v>
      </c>
      <c r="M837" s="4" t="s">
        <v>358</v>
      </c>
      <c r="N837" s="4" t="s">
        <v>384</v>
      </c>
      <c r="O837" s="12" t="str">
        <f t="shared" ca="1" si="26"/>
        <v>6 ans, 10 mois</v>
      </c>
      <c r="P837" s="4" t="str">
        <f>VLOOKUP(B837,Effectif!B:I,6,0)</f>
        <v>Lise DE WITTE</v>
      </c>
      <c r="Q837" s="4" t="str">
        <f>VLOOKUP(B837,Effectif!B:I,8,0)</f>
        <v>Erreur PDL</v>
      </c>
      <c r="R837" s="4">
        <f>IFERROR(VLOOKUP(C837,Sales!B:G,6,0),"-")</f>
        <v>8.7799999999999994</v>
      </c>
      <c r="S837" s="4" t="str">
        <f>IFERROR(VLOOKUP(C837,Recolt!B:H,3,0),"-")</f>
        <v>-</v>
      </c>
      <c r="T837" s="4">
        <f t="shared" si="27"/>
        <v>8.7799999999999994</v>
      </c>
    </row>
    <row r="838" spans="1:20" hidden="1" x14ac:dyDescent="0.25">
      <c r="A838" s="4" t="s">
        <v>413</v>
      </c>
      <c r="B838" s="4" t="s">
        <v>566</v>
      </c>
      <c r="C838" s="4">
        <v>1034855079</v>
      </c>
      <c r="D838" s="4" t="s">
        <v>354</v>
      </c>
      <c r="E838" s="4" t="s">
        <v>355</v>
      </c>
      <c r="F838" s="4" t="s">
        <v>439</v>
      </c>
      <c r="G838" s="12">
        <v>45391</v>
      </c>
      <c r="H838" s="4" t="s">
        <v>356</v>
      </c>
      <c r="I838" s="67">
        <v>0.67304398148148203</v>
      </c>
      <c r="J838" s="4" t="s">
        <v>1147</v>
      </c>
      <c r="K838" s="12">
        <v>43343</v>
      </c>
      <c r="L838" s="4" t="s">
        <v>366</v>
      </c>
      <c r="M838" s="4" t="s">
        <v>362</v>
      </c>
      <c r="O838" s="12" t="str">
        <f t="shared" ca="1" si="26"/>
        <v>6 ans, 8 mois</v>
      </c>
      <c r="P838" s="4" t="str">
        <f>VLOOKUP(B838,Effectif!B:I,6,0)</f>
        <v>Lise DE WITTE</v>
      </c>
      <c r="Q838" s="4" t="str">
        <f>VLOOKUP(B838,Effectif!B:I,8,0)</f>
        <v>Erreur PDL</v>
      </c>
      <c r="R838" s="4">
        <f>IFERROR(VLOOKUP(C838,Sales!B:G,6,0),"-")</f>
        <v>39</v>
      </c>
      <c r="S838" s="4" t="str">
        <f>IFERROR(VLOOKUP(C838,Recolt!B:H,3,0),"-")</f>
        <v>-</v>
      </c>
      <c r="T838" s="4">
        <f t="shared" si="27"/>
        <v>39</v>
      </c>
    </row>
    <row r="839" spans="1:20" hidden="1" x14ac:dyDescent="0.25">
      <c r="A839" s="4" t="s">
        <v>413</v>
      </c>
      <c r="B839" s="4" t="s">
        <v>566</v>
      </c>
      <c r="C839" s="4">
        <v>1034855960</v>
      </c>
      <c r="D839" s="4" t="s">
        <v>354</v>
      </c>
      <c r="E839" s="4" t="s">
        <v>355</v>
      </c>
      <c r="F839" s="4" t="s">
        <v>439</v>
      </c>
      <c r="G839" s="12">
        <v>45392</v>
      </c>
      <c r="H839" s="4" t="s">
        <v>356</v>
      </c>
      <c r="I839" s="67">
        <v>0.63218750000000001</v>
      </c>
      <c r="J839" s="4" t="s">
        <v>1147</v>
      </c>
      <c r="K839" s="12">
        <v>43189</v>
      </c>
      <c r="L839" s="4" t="s">
        <v>366</v>
      </c>
      <c r="M839" s="4" t="s">
        <v>362</v>
      </c>
      <c r="O839" s="12" t="str">
        <f t="shared" ca="1" si="26"/>
        <v>7 ans, 1 mois</v>
      </c>
      <c r="P839" s="4" t="str">
        <f>VLOOKUP(B839,Effectif!B:I,6,0)</f>
        <v>Lise DE WITTE</v>
      </c>
      <c r="Q839" s="4" t="str">
        <f>VLOOKUP(B839,Effectif!B:I,8,0)</f>
        <v>Erreur PDL</v>
      </c>
      <c r="R839" s="4">
        <f>IFERROR(VLOOKUP(C839,Sales!B:G,6,0),"-")</f>
        <v>358.93</v>
      </c>
      <c r="S839" s="4" t="str">
        <f>IFERROR(VLOOKUP(C839,Recolt!B:H,3,0),"-")</f>
        <v>-</v>
      </c>
      <c r="T839" s="4">
        <f t="shared" si="27"/>
        <v>358.93</v>
      </c>
    </row>
    <row r="840" spans="1:20" hidden="1" x14ac:dyDescent="0.25">
      <c r="A840" s="4" t="s">
        <v>413</v>
      </c>
      <c r="B840" s="4" t="s">
        <v>566</v>
      </c>
      <c r="C840" s="4">
        <v>1034854498</v>
      </c>
      <c r="D840" s="4" t="s">
        <v>354</v>
      </c>
      <c r="E840" s="4" t="s">
        <v>355</v>
      </c>
      <c r="F840" s="4" t="s">
        <v>439</v>
      </c>
      <c r="G840" s="12">
        <v>45393</v>
      </c>
      <c r="H840" s="4" t="s">
        <v>356</v>
      </c>
      <c r="I840" s="67">
        <v>0.40246527777777802</v>
      </c>
      <c r="J840" s="4" t="s">
        <v>1134</v>
      </c>
      <c r="K840" s="12">
        <v>43416</v>
      </c>
      <c r="L840" s="4" t="s">
        <v>366</v>
      </c>
      <c r="M840" s="4" t="s">
        <v>358</v>
      </c>
      <c r="N840" s="4" t="s">
        <v>361</v>
      </c>
      <c r="O840" s="12" t="str">
        <f t="shared" ca="1" si="26"/>
        <v>6 ans, 5 mois</v>
      </c>
      <c r="P840" s="4" t="str">
        <f>VLOOKUP(B840,Effectif!B:I,6,0)</f>
        <v>Lise DE WITTE</v>
      </c>
      <c r="Q840" s="4" t="str">
        <f>VLOOKUP(B840,Effectif!B:I,8,0)</f>
        <v>Erreur PDL</v>
      </c>
      <c r="R840" s="4">
        <f>IFERROR(VLOOKUP(C840,Sales!B:G,6,0),"-")</f>
        <v>840</v>
      </c>
      <c r="S840" s="4" t="str">
        <f>IFERROR(VLOOKUP(C840,Recolt!B:H,3,0),"-")</f>
        <v>-</v>
      </c>
      <c r="T840" s="4">
        <f t="shared" si="27"/>
        <v>840</v>
      </c>
    </row>
    <row r="841" spans="1:20" hidden="1" x14ac:dyDescent="0.25">
      <c r="A841" s="4" t="s">
        <v>413</v>
      </c>
      <c r="B841" s="4" t="s">
        <v>566</v>
      </c>
      <c r="C841" s="4">
        <v>1034843225</v>
      </c>
      <c r="D841" s="4" t="s">
        <v>354</v>
      </c>
      <c r="E841" s="4" t="s">
        <v>355</v>
      </c>
      <c r="F841" s="4" t="s">
        <v>439</v>
      </c>
      <c r="G841" s="12">
        <v>45394</v>
      </c>
      <c r="H841" s="4" t="s">
        <v>356</v>
      </c>
      <c r="I841" s="67">
        <v>0.478831018518519</v>
      </c>
      <c r="J841" s="4" t="s">
        <v>1147</v>
      </c>
      <c r="K841" s="12">
        <v>43459</v>
      </c>
      <c r="L841" s="4" t="s">
        <v>366</v>
      </c>
      <c r="M841" s="4" t="s">
        <v>362</v>
      </c>
      <c r="O841" s="12" t="str">
        <f t="shared" ca="1" si="26"/>
        <v>6 ans, 4 mois</v>
      </c>
      <c r="P841" s="4" t="str">
        <f>VLOOKUP(B841,Effectif!B:I,6,0)</f>
        <v>Lise DE WITTE</v>
      </c>
      <c r="Q841" s="4" t="str">
        <f>VLOOKUP(B841,Effectif!B:I,8,0)</f>
        <v>Erreur PDL</v>
      </c>
      <c r="R841" s="4">
        <f>IFERROR(VLOOKUP(C841,Sales!B:G,6,0),"-")</f>
        <v>88</v>
      </c>
      <c r="S841" s="4" t="str">
        <f>IFERROR(VLOOKUP(C841,Recolt!B:H,3,0),"-")</f>
        <v>-</v>
      </c>
      <c r="T841" s="4">
        <f t="shared" si="27"/>
        <v>88</v>
      </c>
    </row>
    <row r="842" spans="1:20" hidden="1" x14ac:dyDescent="0.25">
      <c r="A842" s="4" t="s">
        <v>413</v>
      </c>
      <c r="B842" s="4" t="s">
        <v>566</v>
      </c>
      <c r="C842" s="4">
        <v>1034843060</v>
      </c>
      <c r="D842" s="4" t="s">
        <v>354</v>
      </c>
      <c r="E842" s="4" t="s">
        <v>355</v>
      </c>
      <c r="F842" s="4" t="s">
        <v>439</v>
      </c>
      <c r="G842" s="12">
        <v>45395</v>
      </c>
      <c r="H842" s="4" t="s">
        <v>356</v>
      </c>
      <c r="I842" s="67">
        <v>0.64332175925925905</v>
      </c>
      <c r="J842" s="4" t="s">
        <v>1135</v>
      </c>
      <c r="K842" s="12">
        <v>43208</v>
      </c>
      <c r="L842" s="4" t="s">
        <v>366</v>
      </c>
      <c r="M842" s="4" t="s">
        <v>358</v>
      </c>
      <c r="N842" s="4" t="s">
        <v>361</v>
      </c>
      <c r="O842" s="12" t="str">
        <f t="shared" ca="1" si="26"/>
        <v>7 ans, 0 mois</v>
      </c>
      <c r="P842" s="4" t="str">
        <f>VLOOKUP(B842,Effectif!B:I,6,0)</f>
        <v>Lise DE WITTE</v>
      </c>
      <c r="Q842" s="4" t="str">
        <f>VLOOKUP(B842,Effectif!B:I,8,0)</f>
        <v>Erreur PDL</v>
      </c>
      <c r="R842" s="4">
        <f>IFERROR(VLOOKUP(C842,Sales!B:G,6,0),"-")</f>
        <v>50</v>
      </c>
      <c r="S842" s="4" t="str">
        <f>IFERROR(VLOOKUP(C842,Recolt!B:H,3,0),"-")</f>
        <v>-</v>
      </c>
      <c r="T842" s="4">
        <f t="shared" si="27"/>
        <v>50</v>
      </c>
    </row>
    <row r="843" spans="1:20" hidden="1" x14ac:dyDescent="0.25">
      <c r="A843" s="4" t="s">
        <v>413</v>
      </c>
      <c r="B843" s="4" t="s">
        <v>566</v>
      </c>
      <c r="C843" s="4">
        <v>1034855629</v>
      </c>
      <c r="D843" s="4" t="s">
        <v>354</v>
      </c>
      <c r="E843" s="4" t="s">
        <v>355</v>
      </c>
      <c r="F843" s="4" t="s">
        <v>439</v>
      </c>
      <c r="G843" s="12">
        <v>45396</v>
      </c>
      <c r="H843" s="4" t="s">
        <v>356</v>
      </c>
      <c r="I843" s="67">
        <v>0.65644675925925899</v>
      </c>
      <c r="J843" s="4" t="s">
        <v>1147</v>
      </c>
      <c r="K843" s="12">
        <v>43262</v>
      </c>
      <c r="L843" s="4" t="s">
        <v>357</v>
      </c>
      <c r="M843" s="4" t="s">
        <v>362</v>
      </c>
      <c r="O843" s="12" t="str">
        <f t="shared" ca="1" si="26"/>
        <v>6 ans, 10 mois</v>
      </c>
      <c r="P843" s="4" t="str">
        <f>VLOOKUP(B843,Effectif!B:I,6,0)</f>
        <v>Lise DE WITTE</v>
      </c>
      <c r="Q843" s="4" t="str">
        <f>VLOOKUP(B843,Effectif!B:I,8,0)</f>
        <v>Erreur PDL</v>
      </c>
      <c r="R843" s="4">
        <f>IFERROR(VLOOKUP(C843,Sales!B:G,6,0),"-")</f>
        <v>60.88</v>
      </c>
      <c r="S843" s="4" t="str">
        <f>IFERROR(VLOOKUP(C843,Recolt!B:H,3,0),"-")</f>
        <v>-</v>
      </c>
      <c r="T843" s="4">
        <f t="shared" si="27"/>
        <v>60.88</v>
      </c>
    </row>
    <row r="844" spans="1:20" hidden="1" x14ac:dyDescent="0.25">
      <c r="A844" s="4" t="s">
        <v>413</v>
      </c>
      <c r="B844" s="4" t="s">
        <v>566</v>
      </c>
      <c r="C844" s="4">
        <v>1034842908</v>
      </c>
      <c r="D844" s="4" t="s">
        <v>354</v>
      </c>
      <c r="E844" s="4" t="s">
        <v>355</v>
      </c>
      <c r="F844" s="4" t="s">
        <v>439</v>
      </c>
      <c r="G844" s="12">
        <v>45397</v>
      </c>
      <c r="H844" s="4" t="s">
        <v>356</v>
      </c>
      <c r="I844" s="67">
        <v>0.52524305555555595</v>
      </c>
      <c r="J844" s="4" t="s">
        <v>1147</v>
      </c>
      <c r="K844" s="12">
        <v>43330</v>
      </c>
      <c r="L844" s="4" t="s">
        <v>366</v>
      </c>
      <c r="M844" s="4" t="s">
        <v>362</v>
      </c>
      <c r="O844" s="12" t="str">
        <f t="shared" ca="1" si="26"/>
        <v>6 ans, 8 mois</v>
      </c>
      <c r="P844" s="4" t="str">
        <f>VLOOKUP(B844,Effectif!B:I,6,0)</f>
        <v>Lise DE WITTE</v>
      </c>
      <c r="Q844" s="4" t="str">
        <f>VLOOKUP(B844,Effectif!B:I,8,0)</f>
        <v>Erreur PDL</v>
      </c>
      <c r="R844" s="4">
        <f>IFERROR(VLOOKUP(C844,Sales!B:G,6,0),"-")</f>
        <v>33</v>
      </c>
      <c r="S844" s="4" t="str">
        <f>IFERROR(VLOOKUP(C844,Recolt!B:H,3,0),"-")</f>
        <v>-</v>
      </c>
      <c r="T844" s="4">
        <f t="shared" si="27"/>
        <v>33</v>
      </c>
    </row>
    <row r="845" spans="1:20" hidden="1" x14ac:dyDescent="0.25">
      <c r="A845" s="4" t="s">
        <v>413</v>
      </c>
      <c r="B845" s="4" t="s">
        <v>566</v>
      </c>
      <c r="C845" s="4">
        <v>1034844034</v>
      </c>
      <c r="D845" s="4" t="s">
        <v>354</v>
      </c>
      <c r="E845" s="4" t="s">
        <v>355</v>
      </c>
      <c r="F845" s="4" t="s">
        <v>439</v>
      </c>
      <c r="G845" s="12">
        <v>45398</v>
      </c>
      <c r="H845" s="4" t="s">
        <v>356</v>
      </c>
      <c r="I845" s="67">
        <v>0.37724537037036998</v>
      </c>
      <c r="J845" s="4" t="s">
        <v>1147</v>
      </c>
      <c r="K845" s="12">
        <v>43441</v>
      </c>
      <c r="L845" s="4" t="s">
        <v>366</v>
      </c>
      <c r="M845" s="4" t="s">
        <v>362</v>
      </c>
      <c r="O845" s="12" t="str">
        <f t="shared" ca="1" si="26"/>
        <v>6 ans, 4 mois</v>
      </c>
      <c r="P845" s="4" t="str">
        <f>VLOOKUP(B845,Effectif!B:I,6,0)</f>
        <v>Lise DE WITTE</v>
      </c>
      <c r="Q845" s="4" t="str">
        <f>VLOOKUP(B845,Effectif!B:I,8,0)</f>
        <v>Erreur PDL</v>
      </c>
      <c r="R845" s="4">
        <f>IFERROR(VLOOKUP(C845,Sales!B:G,6,0),"-")</f>
        <v>10</v>
      </c>
      <c r="S845" s="4" t="str">
        <f>IFERROR(VLOOKUP(C845,Recolt!B:H,3,0),"-")</f>
        <v>-</v>
      </c>
      <c r="T845" s="4">
        <f t="shared" si="27"/>
        <v>10</v>
      </c>
    </row>
    <row r="846" spans="1:20" hidden="1" x14ac:dyDescent="0.25">
      <c r="A846" s="4" t="s">
        <v>413</v>
      </c>
      <c r="B846" s="4" t="s">
        <v>566</v>
      </c>
      <c r="C846" s="4">
        <v>1034851697</v>
      </c>
      <c r="D846" s="4" t="s">
        <v>354</v>
      </c>
      <c r="E846" s="4" t="s">
        <v>355</v>
      </c>
      <c r="F846" s="4" t="s">
        <v>439</v>
      </c>
      <c r="G846" s="12">
        <v>45399</v>
      </c>
      <c r="H846" s="4" t="s">
        <v>356</v>
      </c>
      <c r="I846" s="67">
        <v>0.42270833333333302</v>
      </c>
      <c r="J846" s="4" t="s">
        <v>1147</v>
      </c>
      <c r="K846" s="12">
        <v>43129</v>
      </c>
      <c r="L846" s="4" t="s">
        <v>366</v>
      </c>
      <c r="M846" s="4" t="s">
        <v>362</v>
      </c>
      <c r="O846" s="12" t="str">
        <f t="shared" ca="1" si="26"/>
        <v>7 ans, 3 mois</v>
      </c>
      <c r="P846" s="4" t="str">
        <f>VLOOKUP(B846,Effectif!B:I,6,0)</f>
        <v>Lise DE WITTE</v>
      </c>
      <c r="Q846" s="4" t="str">
        <f>VLOOKUP(B846,Effectif!B:I,8,0)</f>
        <v>Erreur PDL</v>
      </c>
      <c r="R846" s="4">
        <f>IFERROR(VLOOKUP(C846,Sales!B:G,6,0),"-")</f>
        <v>90.98</v>
      </c>
      <c r="S846" s="4" t="str">
        <f>IFERROR(VLOOKUP(C846,Recolt!B:H,3,0),"-")</f>
        <v>-</v>
      </c>
      <c r="T846" s="4">
        <f t="shared" si="27"/>
        <v>90.98</v>
      </c>
    </row>
    <row r="847" spans="1:20" hidden="1" x14ac:dyDescent="0.25">
      <c r="A847" s="4" t="s">
        <v>413</v>
      </c>
      <c r="B847" s="4" t="s">
        <v>566</v>
      </c>
      <c r="C847" s="4">
        <v>1034853441</v>
      </c>
      <c r="D847" s="4" t="s">
        <v>354</v>
      </c>
      <c r="E847" s="4" t="s">
        <v>355</v>
      </c>
      <c r="F847" s="4" t="s">
        <v>439</v>
      </c>
      <c r="G847" s="12">
        <v>45400</v>
      </c>
      <c r="H847" s="4" t="s">
        <v>356</v>
      </c>
      <c r="I847" s="67">
        <v>0.59340277777777795</v>
      </c>
      <c r="J847" s="4" t="s">
        <v>1135</v>
      </c>
      <c r="K847" s="12">
        <v>39783</v>
      </c>
      <c r="L847" s="4" t="s">
        <v>366</v>
      </c>
      <c r="M847" s="4" t="s">
        <v>358</v>
      </c>
      <c r="N847" s="4" t="s">
        <v>361</v>
      </c>
      <c r="O847" s="12" t="str">
        <f t="shared" ca="1" si="26"/>
        <v>16 ans, 4 mois</v>
      </c>
      <c r="P847" s="4" t="str">
        <f>VLOOKUP(B847,Effectif!B:I,6,0)</f>
        <v>Lise DE WITTE</v>
      </c>
      <c r="Q847" s="4" t="str">
        <f>VLOOKUP(B847,Effectif!B:I,8,0)</f>
        <v>Erreur PDL</v>
      </c>
      <c r="R847" s="4">
        <f>IFERROR(VLOOKUP(C847,Sales!B:G,6,0),"-")</f>
        <v>70.34</v>
      </c>
      <c r="S847" s="4" t="str">
        <f>IFERROR(VLOOKUP(C847,Recolt!B:H,3,0),"-")</f>
        <v>-</v>
      </c>
      <c r="T847" s="4">
        <f t="shared" si="27"/>
        <v>70.34</v>
      </c>
    </row>
    <row r="848" spans="1:20" hidden="1" x14ac:dyDescent="0.25">
      <c r="A848" s="4" t="s">
        <v>413</v>
      </c>
      <c r="B848" s="4" t="s">
        <v>566</v>
      </c>
      <c r="C848" s="4">
        <v>1034854599</v>
      </c>
      <c r="D848" s="4" t="s">
        <v>354</v>
      </c>
      <c r="E848" s="4" t="s">
        <v>355</v>
      </c>
      <c r="F848" s="4" t="s">
        <v>439</v>
      </c>
      <c r="G848" s="12">
        <v>45401</v>
      </c>
      <c r="H848" s="4" t="s">
        <v>356</v>
      </c>
      <c r="I848" s="67">
        <v>0.401284722222222</v>
      </c>
      <c r="J848" s="4" t="s">
        <v>1134</v>
      </c>
      <c r="K848" s="12">
        <v>43297</v>
      </c>
      <c r="L848" s="4" t="s">
        <v>366</v>
      </c>
      <c r="M848" s="4" t="s">
        <v>358</v>
      </c>
      <c r="N848" s="4" t="s">
        <v>361</v>
      </c>
      <c r="O848" s="12" t="str">
        <f t="shared" ca="1" si="26"/>
        <v>6 ans, 9 mois</v>
      </c>
      <c r="P848" s="4" t="str">
        <f>VLOOKUP(B848,Effectif!B:I,6,0)</f>
        <v>Lise DE WITTE</v>
      </c>
      <c r="Q848" s="4" t="str">
        <f>VLOOKUP(B848,Effectif!B:I,8,0)</f>
        <v>Erreur PDL</v>
      </c>
      <c r="R848" s="4">
        <f>IFERROR(VLOOKUP(C848,Sales!B:G,6,0),"-")</f>
        <v>54.06</v>
      </c>
      <c r="S848" s="4" t="str">
        <f>IFERROR(VLOOKUP(C848,Recolt!B:H,3,0),"-")</f>
        <v>-</v>
      </c>
      <c r="T848" s="4">
        <f t="shared" si="27"/>
        <v>54.06</v>
      </c>
    </row>
    <row r="849" spans="1:20" hidden="1" x14ac:dyDescent="0.25">
      <c r="A849" s="4" t="s">
        <v>413</v>
      </c>
      <c r="B849" s="4" t="s">
        <v>566</v>
      </c>
      <c r="C849" s="4">
        <v>1034855632</v>
      </c>
      <c r="D849" s="4" t="s">
        <v>354</v>
      </c>
      <c r="E849" s="4" t="s">
        <v>355</v>
      </c>
      <c r="F849" s="4" t="s">
        <v>439</v>
      </c>
      <c r="G849" s="12">
        <v>45402</v>
      </c>
      <c r="H849" s="4" t="s">
        <v>356</v>
      </c>
      <c r="I849" s="67">
        <v>0.39738425925925902</v>
      </c>
      <c r="J849" s="4" t="s">
        <v>1147</v>
      </c>
      <c r="K849" s="12">
        <v>43346</v>
      </c>
      <c r="L849" s="4" t="s">
        <v>366</v>
      </c>
      <c r="M849" s="4" t="s">
        <v>362</v>
      </c>
      <c r="O849" s="12" t="str">
        <f t="shared" ca="1" si="26"/>
        <v>6 ans, 7 mois</v>
      </c>
      <c r="P849" s="4" t="str">
        <f>VLOOKUP(B849,Effectif!B:I,6,0)</f>
        <v>Lise DE WITTE</v>
      </c>
      <c r="Q849" s="4" t="str">
        <f>VLOOKUP(B849,Effectif!B:I,8,0)</f>
        <v>Erreur PDL</v>
      </c>
      <c r="R849" s="4">
        <f>IFERROR(VLOOKUP(C849,Sales!B:G,6,0),"-")</f>
        <v>150</v>
      </c>
      <c r="S849" s="4" t="str">
        <f>IFERROR(VLOOKUP(C849,Recolt!B:H,3,0),"-")</f>
        <v>-</v>
      </c>
      <c r="T849" s="4">
        <f t="shared" si="27"/>
        <v>150</v>
      </c>
    </row>
    <row r="850" spans="1:20" hidden="1" x14ac:dyDescent="0.25">
      <c r="A850" s="4" t="s">
        <v>413</v>
      </c>
      <c r="B850" s="4" t="s">
        <v>566</v>
      </c>
      <c r="C850" s="4">
        <v>1034854292</v>
      </c>
      <c r="D850" s="4" t="s">
        <v>354</v>
      </c>
      <c r="E850" s="4" t="s">
        <v>355</v>
      </c>
      <c r="F850" s="4" t="s">
        <v>439</v>
      </c>
      <c r="G850" s="12">
        <v>45403</v>
      </c>
      <c r="H850" s="4" t="s">
        <v>356</v>
      </c>
      <c r="I850" s="67">
        <v>0.43791666666666701</v>
      </c>
      <c r="J850" s="4" t="s">
        <v>1134</v>
      </c>
      <c r="K850" s="12">
        <v>43468</v>
      </c>
      <c r="L850" s="4" t="s">
        <v>366</v>
      </c>
      <c r="M850" s="4" t="s">
        <v>358</v>
      </c>
      <c r="N850" s="4" t="s">
        <v>361</v>
      </c>
      <c r="O850" s="12" t="str">
        <f t="shared" ca="1" si="26"/>
        <v>6 ans, 3 mois</v>
      </c>
      <c r="P850" s="4" t="str">
        <f>VLOOKUP(B850,Effectif!B:I,6,0)</f>
        <v>Lise DE WITTE</v>
      </c>
      <c r="Q850" s="4" t="str">
        <f>VLOOKUP(B850,Effectif!B:I,8,0)</f>
        <v>Erreur PDL</v>
      </c>
      <c r="R850" s="4">
        <f>IFERROR(VLOOKUP(C850,Sales!B:G,6,0),"-")</f>
        <v>10</v>
      </c>
      <c r="S850" s="4" t="str">
        <f>IFERROR(VLOOKUP(C850,Recolt!B:H,3,0),"-")</f>
        <v>-</v>
      </c>
      <c r="T850" s="4">
        <f t="shared" si="27"/>
        <v>10</v>
      </c>
    </row>
    <row r="851" spans="1:20" hidden="1" x14ac:dyDescent="0.25">
      <c r="A851" s="4" t="s">
        <v>413</v>
      </c>
      <c r="B851" s="4" t="s">
        <v>566</v>
      </c>
      <c r="C851" s="4">
        <v>1034854780</v>
      </c>
      <c r="D851" s="4" t="s">
        <v>354</v>
      </c>
      <c r="E851" s="4" t="s">
        <v>355</v>
      </c>
      <c r="F851" s="4" t="s">
        <v>439</v>
      </c>
      <c r="G851" s="12">
        <v>45404</v>
      </c>
      <c r="H851" s="4" t="s">
        <v>356</v>
      </c>
      <c r="I851" s="67">
        <v>0.73640046296296302</v>
      </c>
      <c r="J851" s="4" t="s">
        <v>1135</v>
      </c>
      <c r="K851" s="12">
        <v>42989</v>
      </c>
      <c r="L851" s="4" t="s">
        <v>366</v>
      </c>
      <c r="M851" s="4" t="s">
        <v>358</v>
      </c>
      <c r="N851" s="4" t="s">
        <v>361</v>
      </c>
      <c r="O851" s="12" t="str">
        <f t="shared" ca="1" si="26"/>
        <v>7 ans, 7 mois</v>
      </c>
      <c r="P851" s="4" t="str">
        <f>VLOOKUP(B851,Effectif!B:I,6,0)</f>
        <v>Lise DE WITTE</v>
      </c>
      <c r="Q851" s="4" t="str">
        <f>VLOOKUP(B851,Effectif!B:I,8,0)</f>
        <v>Erreur PDL</v>
      </c>
      <c r="R851" s="4">
        <f>IFERROR(VLOOKUP(C851,Sales!B:G,6,0),"-")</f>
        <v>5</v>
      </c>
      <c r="S851" s="4" t="str">
        <f>IFERROR(VLOOKUP(C851,Recolt!B:H,3,0),"-")</f>
        <v>-</v>
      </c>
      <c r="T851" s="4">
        <f t="shared" si="27"/>
        <v>5</v>
      </c>
    </row>
    <row r="852" spans="1:20" hidden="1" x14ac:dyDescent="0.25">
      <c r="A852" s="4" t="s">
        <v>413</v>
      </c>
      <c r="B852" s="4" t="s">
        <v>566</v>
      </c>
      <c r="C852" s="4">
        <v>1034854657</v>
      </c>
      <c r="D852" s="4" t="s">
        <v>354</v>
      </c>
      <c r="E852" s="4" t="s">
        <v>355</v>
      </c>
      <c r="F852" s="4" t="s">
        <v>439</v>
      </c>
      <c r="G852" s="12">
        <v>45405</v>
      </c>
      <c r="H852" s="4" t="s">
        <v>356</v>
      </c>
      <c r="I852" s="67">
        <v>0.66767361111111101</v>
      </c>
      <c r="J852" s="4" t="s">
        <v>1133</v>
      </c>
      <c r="K852" s="12">
        <v>43360</v>
      </c>
      <c r="L852" s="4" t="s">
        <v>366</v>
      </c>
      <c r="M852" s="4" t="s">
        <v>358</v>
      </c>
      <c r="N852" s="4" t="s">
        <v>359</v>
      </c>
      <c r="O852" s="12" t="str">
        <f t="shared" ca="1" si="26"/>
        <v>6 ans, 7 mois</v>
      </c>
      <c r="P852" s="4" t="str">
        <f>VLOOKUP(B852,Effectif!B:I,6,0)</f>
        <v>Lise DE WITTE</v>
      </c>
      <c r="Q852" s="4" t="str">
        <f>VLOOKUP(B852,Effectif!B:I,8,0)</f>
        <v>Erreur PDL</v>
      </c>
      <c r="R852" s="4">
        <f>IFERROR(VLOOKUP(C852,Sales!B:G,6,0),"-")</f>
        <v>79.63</v>
      </c>
      <c r="S852" s="4" t="str">
        <f>IFERROR(VLOOKUP(C852,Recolt!B:H,3,0),"-")</f>
        <v>-</v>
      </c>
      <c r="T852" s="4">
        <f t="shared" si="27"/>
        <v>79.63</v>
      </c>
    </row>
    <row r="853" spans="1:20" hidden="1" x14ac:dyDescent="0.25">
      <c r="A853" s="4" t="s">
        <v>413</v>
      </c>
      <c r="B853" s="4" t="s">
        <v>566</v>
      </c>
      <c r="C853" s="4">
        <v>1034854336</v>
      </c>
      <c r="D853" s="4" t="s">
        <v>354</v>
      </c>
      <c r="E853" s="4" t="s">
        <v>355</v>
      </c>
      <c r="F853" s="4" t="s">
        <v>439</v>
      </c>
      <c r="G853" s="12">
        <v>45406</v>
      </c>
      <c r="H853" s="4" t="s">
        <v>356</v>
      </c>
      <c r="I853" s="67">
        <v>0.53046296296296302</v>
      </c>
      <c r="J853" s="4" t="s">
        <v>1136</v>
      </c>
      <c r="K853" s="12">
        <v>43418</v>
      </c>
      <c r="L853" s="4" t="s">
        <v>366</v>
      </c>
      <c r="M853" s="4" t="s">
        <v>358</v>
      </c>
      <c r="N853" s="4" t="s">
        <v>361</v>
      </c>
      <c r="O853" s="12" t="str">
        <f t="shared" ca="1" si="26"/>
        <v>6 ans, 5 mois</v>
      </c>
      <c r="P853" s="4" t="str">
        <f>VLOOKUP(B853,Effectif!B:I,6,0)</f>
        <v>Lise DE WITTE</v>
      </c>
      <c r="Q853" s="4" t="str">
        <f>VLOOKUP(B853,Effectif!B:I,8,0)</f>
        <v>Erreur PDL</v>
      </c>
      <c r="R853" s="4">
        <f>IFERROR(VLOOKUP(C853,Sales!B:G,6,0),"-")</f>
        <v>50</v>
      </c>
      <c r="S853" s="4" t="str">
        <f>IFERROR(VLOOKUP(C853,Recolt!B:H,3,0),"-")</f>
        <v>-</v>
      </c>
      <c r="T853" s="4">
        <f t="shared" si="27"/>
        <v>50</v>
      </c>
    </row>
    <row r="854" spans="1:20" hidden="1" x14ac:dyDescent="0.25">
      <c r="A854" s="4" t="s">
        <v>413</v>
      </c>
      <c r="B854" s="4" t="s">
        <v>566</v>
      </c>
      <c r="C854" s="4">
        <v>1034842842</v>
      </c>
      <c r="D854" s="4" t="s">
        <v>354</v>
      </c>
      <c r="E854" s="4" t="s">
        <v>355</v>
      </c>
      <c r="F854" s="4" t="s">
        <v>439</v>
      </c>
      <c r="G854" s="12">
        <v>45407</v>
      </c>
      <c r="H854" s="4" t="s">
        <v>356</v>
      </c>
      <c r="I854" s="67">
        <v>0.68598379629629602</v>
      </c>
      <c r="J854" s="4" t="s">
        <v>1134</v>
      </c>
      <c r="K854" s="12">
        <v>43382</v>
      </c>
      <c r="L854" s="4" t="s">
        <v>366</v>
      </c>
      <c r="M854" s="4" t="s">
        <v>358</v>
      </c>
      <c r="N854" s="4" t="s">
        <v>361</v>
      </c>
      <c r="O854" s="12" t="str">
        <f t="shared" ca="1" si="26"/>
        <v>6 ans, 6 mois</v>
      </c>
      <c r="P854" s="4" t="str">
        <f>VLOOKUP(B854,Effectif!B:I,6,0)</f>
        <v>Lise DE WITTE</v>
      </c>
      <c r="Q854" s="4" t="str">
        <f>VLOOKUP(B854,Effectif!B:I,8,0)</f>
        <v>Erreur PDL</v>
      </c>
      <c r="R854" s="4">
        <f>IFERROR(VLOOKUP(C854,Sales!B:G,6,0),"-")</f>
        <v>57.45</v>
      </c>
      <c r="S854" s="4" t="str">
        <f>IFERROR(VLOOKUP(C854,Recolt!B:H,3,0),"-")</f>
        <v>-</v>
      </c>
      <c r="T854" s="4">
        <f t="shared" si="27"/>
        <v>57.45</v>
      </c>
    </row>
    <row r="855" spans="1:20" hidden="1" x14ac:dyDescent="0.25">
      <c r="A855" s="4" t="s">
        <v>413</v>
      </c>
      <c r="B855" s="4" t="s">
        <v>566</v>
      </c>
      <c r="C855" s="4">
        <v>1034856023</v>
      </c>
      <c r="D855" s="4" t="s">
        <v>354</v>
      </c>
      <c r="E855" s="4" t="s">
        <v>355</v>
      </c>
      <c r="F855" s="4" t="s">
        <v>439</v>
      </c>
      <c r="G855" s="12">
        <v>45408</v>
      </c>
      <c r="H855" s="4" t="s">
        <v>356</v>
      </c>
      <c r="I855" s="67">
        <v>0.40083333333333299</v>
      </c>
      <c r="J855" s="4" t="s">
        <v>1147</v>
      </c>
      <c r="K855" s="12">
        <v>43129</v>
      </c>
      <c r="L855" s="4" t="s">
        <v>366</v>
      </c>
      <c r="M855" s="4" t="s">
        <v>362</v>
      </c>
      <c r="O855" s="12" t="str">
        <f t="shared" ca="1" si="26"/>
        <v>7 ans, 3 mois</v>
      </c>
      <c r="P855" s="4" t="str">
        <f>VLOOKUP(B855,Effectif!B:I,6,0)</f>
        <v>Lise DE WITTE</v>
      </c>
      <c r="Q855" s="4" t="str">
        <f>VLOOKUP(B855,Effectif!B:I,8,0)</f>
        <v>Erreur PDL</v>
      </c>
      <c r="R855" s="4">
        <f>IFERROR(VLOOKUP(C855,Sales!B:G,6,0),"-")</f>
        <v>5</v>
      </c>
      <c r="S855" s="4" t="str">
        <f>IFERROR(VLOOKUP(C855,Recolt!B:H,3,0),"-")</f>
        <v>-</v>
      </c>
      <c r="T855" s="4">
        <f t="shared" si="27"/>
        <v>5</v>
      </c>
    </row>
    <row r="856" spans="1:20" hidden="1" x14ac:dyDescent="0.25">
      <c r="A856" s="4" t="s">
        <v>413</v>
      </c>
      <c r="B856" s="4" t="s">
        <v>566</v>
      </c>
      <c r="C856" s="4">
        <v>1034855567</v>
      </c>
      <c r="D856" s="4" t="s">
        <v>354</v>
      </c>
      <c r="E856" s="4" t="s">
        <v>355</v>
      </c>
      <c r="F856" s="4" t="s">
        <v>439</v>
      </c>
      <c r="G856" s="12">
        <v>45409</v>
      </c>
      <c r="H856" s="4" t="s">
        <v>356</v>
      </c>
      <c r="I856" s="67">
        <v>0.45245370370370402</v>
      </c>
      <c r="J856" s="4" t="s">
        <v>1147</v>
      </c>
      <c r="K856" s="12">
        <v>43192</v>
      </c>
      <c r="L856" s="4" t="s">
        <v>366</v>
      </c>
      <c r="M856" s="4" t="s">
        <v>362</v>
      </c>
      <c r="O856" s="12" t="str">
        <f t="shared" ca="1" si="26"/>
        <v>7 ans, 0 mois</v>
      </c>
      <c r="P856" s="4" t="str">
        <f>VLOOKUP(B856,Effectif!B:I,6,0)</f>
        <v>Lise DE WITTE</v>
      </c>
      <c r="Q856" s="4" t="str">
        <f>VLOOKUP(B856,Effectif!B:I,8,0)</f>
        <v>Erreur PDL</v>
      </c>
      <c r="R856" s="4">
        <f>IFERROR(VLOOKUP(C856,Sales!B:G,6,0),"-")</f>
        <v>72.2</v>
      </c>
      <c r="S856" s="4" t="str">
        <f>IFERROR(VLOOKUP(C856,Recolt!B:H,3,0),"-")</f>
        <v>-</v>
      </c>
      <c r="T856" s="4">
        <f t="shared" si="27"/>
        <v>72.2</v>
      </c>
    </row>
    <row r="857" spans="1:20" hidden="1" x14ac:dyDescent="0.25">
      <c r="A857" s="4" t="s">
        <v>413</v>
      </c>
      <c r="B857" s="4" t="s">
        <v>566</v>
      </c>
      <c r="C857" s="4">
        <v>1034851454</v>
      </c>
      <c r="D857" s="4" t="s">
        <v>354</v>
      </c>
      <c r="E857" s="4" t="s">
        <v>355</v>
      </c>
      <c r="F857" s="4" t="s">
        <v>439</v>
      </c>
      <c r="G857" s="12">
        <v>45410</v>
      </c>
      <c r="H857" s="4" t="s">
        <v>356</v>
      </c>
      <c r="I857" s="67">
        <v>0.67418981481481499</v>
      </c>
      <c r="J857" s="4" t="s">
        <v>1135</v>
      </c>
      <c r="K857" s="12">
        <v>43385</v>
      </c>
      <c r="L857" s="4" t="s">
        <v>366</v>
      </c>
      <c r="M857" s="4" t="s">
        <v>358</v>
      </c>
      <c r="N857" s="4" t="s">
        <v>361</v>
      </c>
      <c r="O857" s="12" t="str">
        <f t="shared" ca="1" si="26"/>
        <v>6 ans, 6 mois</v>
      </c>
      <c r="P857" s="4" t="str">
        <f>VLOOKUP(B857,Effectif!B:I,6,0)</f>
        <v>Lise DE WITTE</v>
      </c>
      <c r="Q857" s="4" t="str">
        <f>VLOOKUP(B857,Effectif!B:I,8,0)</f>
        <v>Erreur PDL</v>
      </c>
      <c r="R857" s="4">
        <f>IFERROR(VLOOKUP(C857,Sales!B:G,6,0),"-")</f>
        <v>110</v>
      </c>
      <c r="S857" s="4" t="str">
        <f>IFERROR(VLOOKUP(C857,Recolt!B:H,3,0),"-")</f>
        <v>-</v>
      </c>
      <c r="T857" s="4">
        <f t="shared" si="27"/>
        <v>110</v>
      </c>
    </row>
    <row r="858" spans="1:20" hidden="1" x14ac:dyDescent="0.25">
      <c r="A858" s="4" t="s">
        <v>413</v>
      </c>
      <c r="B858" s="4" t="s">
        <v>566</v>
      </c>
      <c r="C858" s="4">
        <v>1034855409</v>
      </c>
      <c r="D858" s="4" t="s">
        <v>354</v>
      </c>
      <c r="E858" s="4" t="s">
        <v>355</v>
      </c>
      <c r="F858" s="4" t="s">
        <v>439</v>
      </c>
      <c r="G858" s="12">
        <v>45411</v>
      </c>
      <c r="H858" s="4" t="s">
        <v>356</v>
      </c>
      <c r="I858" s="67">
        <v>0.503773148148148</v>
      </c>
      <c r="J858" s="4" t="s">
        <v>1134</v>
      </c>
      <c r="K858" s="12">
        <v>43416</v>
      </c>
      <c r="L858" s="4" t="s">
        <v>366</v>
      </c>
      <c r="M858" s="4" t="s">
        <v>358</v>
      </c>
      <c r="N858" s="4" t="s">
        <v>361</v>
      </c>
      <c r="O858" s="12" t="str">
        <f t="shared" ca="1" si="26"/>
        <v>6 ans, 5 mois</v>
      </c>
      <c r="P858" s="4" t="str">
        <f>VLOOKUP(B858,Effectif!B:I,6,0)</f>
        <v>Lise DE WITTE</v>
      </c>
      <c r="Q858" s="4" t="str">
        <f>VLOOKUP(B858,Effectif!B:I,8,0)</f>
        <v>Erreur PDL</v>
      </c>
      <c r="R858" s="4">
        <f>IFERROR(VLOOKUP(C858,Sales!B:G,6,0),"-")</f>
        <v>163.63999999999999</v>
      </c>
      <c r="S858" s="4" t="str">
        <f>IFERROR(VLOOKUP(C858,Recolt!B:H,3,0),"-")</f>
        <v>-</v>
      </c>
      <c r="T858" s="4">
        <f t="shared" si="27"/>
        <v>163.63999999999999</v>
      </c>
    </row>
    <row r="859" spans="1:20" hidden="1" x14ac:dyDescent="0.25">
      <c r="A859" s="4" t="s">
        <v>413</v>
      </c>
      <c r="B859" s="4" t="s">
        <v>566</v>
      </c>
      <c r="C859" s="4">
        <v>1034851553</v>
      </c>
      <c r="D859" s="4" t="s">
        <v>354</v>
      </c>
      <c r="E859" s="4" t="s">
        <v>355</v>
      </c>
      <c r="F859" s="4" t="s">
        <v>439</v>
      </c>
      <c r="G859" s="12">
        <v>45412</v>
      </c>
      <c r="H859" s="4" t="s">
        <v>356</v>
      </c>
      <c r="I859" s="67">
        <v>0.72704861111111097</v>
      </c>
      <c r="J859" s="4" t="s">
        <v>1134</v>
      </c>
      <c r="K859" s="12">
        <v>43468</v>
      </c>
      <c r="L859" s="4" t="s">
        <v>366</v>
      </c>
      <c r="M859" s="4" t="s">
        <v>358</v>
      </c>
      <c r="N859" s="4" t="s">
        <v>361</v>
      </c>
      <c r="O859" s="12" t="str">
        <f t="shared" ca="1" si="26"/>
        <v>6 ans, 3 mois</v>
      </c>
      <c r="P859" s="4" t="str">
        <f>VLOOKUP(B859,Effectif!B:I,6,0)</f>
        <v>Lise DE WITTE</v>
      </c>
      <c r="Q859" s="4" t="str">
        <f>VLOOKUP(B859,Effectif!B:I,8,0)</f>
        <v>Erreur PDL</v>
      </c>
      <c r="R859" s="4">
        <f>IFERROR(VLOOKUP(C859,Sales!B:G,6,0),"-")</f>
        <v>48</v>
      </c>
      <c r="S859" s="4" t="str">
        <f>IFERROR(VLOOKUP(C859,Recolt!B:H,3,0),"-")</f>
        <v>-</v>
      </c>
      <c r="T859" s="4">
        <f t="shared" si="27"/>
        <v>48</v>
      </c>
    </row>
    <row r="860" spans="1:20" hidden="1" x14ac:dyDescent="0.25">
      <c r="A860" s="4" t="s">
        <v>413</v>
      </c>
      <c r="B860" s="4" t="s">
        <v>566</v>
      </c>
      <c r="C860" s="4">
        <v>1034851379</v>
      </c>
      <c r="D860" s="4" t="s">
        <v>354</v>
      </c>
      <c r="E860" s="4" t="s">
        <v>355</v>
      </c>
      <c r="F860" s="4" t="s">
        <v>439</v>
      </c>
      <c r="G860" s="12">
        <v>45413</v>
      </c>
      <c r="H860" s="4" t="s">
        <v>356</v>
      </c>
      <c r="I860" s="67">
        <v>0.43077546296296299</v>
      </c>
      <c r="J860" s="4" t="s">
        <v>1134</v>
      </c>
      <c r="K860" s="12">
        <v>43252</v>
      </c>
      <c r="L860" s="4" t="s">
        <v>366</v>
      </c>
      <c r="M860" s="4" t="s">
        <v>358</v>
      </c>
      <c r="N860" s="4" t="s">
        <v>359</v>
      </c>
      <c r="O860" s="12" t="str">
        <f t="shared" ca="1" si="26"/>
        <v>6 ans, 10 mois</v>
      </c>
      <c r="P860" s="4" t="str">
        <f>VLOOKUP(B860,Effectif!B:I,6,0)</f>
        <v>Lise DE WITTE</v>
      </c>
      <c r="Q860" s="4" t="str">
        <f>VLOOKUP(B860,Effectif!B:I,8,0)</f>
        <v>Erreur PDL</v>
      </c>
      <c r="R860" s="4">
        <f>IFERROR(VLOOKUP(C860,Sales!B:G,6,0),"-")</f>
        <v>130</v>
      </c>
      <c r="S860" s="4" t="str">
        <f>IFERROR(VLOOKUP(C860,Recolt!B:H,3,0),"-")</f>
        <v>-</v>
      </c>
      <c r="T860" s="4">
        <f t="shared" si="27"/>
        <v>130</v>
      </c>
    </row>
    <row r="861" spans="1:20" hidden="1" x14ac:dyDescent="0.25">
      <c r="A861" s="4" t="s">
        <v>413</v>
      </c>
      <c r="B861" s="4" t="s">
        <v>535</v>
      </c>
      <c r="C861" s="4">
        <v>1034851287</v>
      </c>
      <c r="D861" s="4" t="s">
        <v>354</v>
      </c>
      <c r="E861" s="4" t="s">
        <v>355</v>
      </c>
      <c r="F861" s="4" t="s">
        <v>439</v>
      </c>
      <c r="G861" s="12">
        <v>45414</v>
      </c>
      <c r="H861" s="4" t="s">
        <v>356</v>
      </c>
      <c r="I861" s="67">
        <v>0.70482638888888904</v>
      </c>
      <c r="J861" s="4" t="s">
        <v>1134</v>
      </c>
      <c r="K861" s="12">
        <v>43096</v>
      </c>
      <c r="L861" s="4" t="s">
        <v>366</v>
      </c>
      <c r="M861" s="4" t="s">
        <v>358</v>
      </c>
      <c r="N861" s="4" t="s">
        <v>361</v>
      </c>
      <c r="O861" s="12" t="str">
        <f t="shared" ca="1" si="26"/>
        <v>7 ans, 4 mois</v>
      </c>
      <c r="P861" s="4" t="str">
        <f>VLOOKUP(B861,Effectif!B:I,6,0)</f>
        <v>Lise DE WITTE</v>
      </c>
      <c r="Q861" s="4" t="str">
        <f>VLOOKUP(B861,Effectif!B:I,8,0)</f>
        <v>Erreur PDL</v>
      </c>
      <c r="R861" s="4">
        <f>IFERROR(VLOOKUP(C861,Sales!B:G,6,0),"-")</f>
        <v>272.5</v>
      </c>
      <c r="S861" s="4" t="str">
        <f>IFERROR(VLOOKUP(C861,Recolt!B:H,3,0),"-")</f>
        <v>-</v>
      </c>
      <c r="T861" s="4">
        <f t="shared" si="27"/>
        <v>272.5</v>
      </c>
    </row>
    <row r="862" spans="1:20" hidden="1" x14ac:dyDescent="0.25">
      <c r="A862" s="4" t="s">
        <v>413</v>
      </c>
      <c r="B862" s="4" t="s">
        <v>535</v>
      </c>
      <c r="C862" s="4">
        <v>1034855460</v>
      </c>
      <c r="D862" s="4" t="s">
        <v>354</v>
      </c>
      <c r="E862" s="4" t="s">
        <v>355</v>
      </c>
      <c r="F862" s="4" t="s">
        <v>439</v>
      </c>
      <c r="G862" s="12">
        <v>45415</v>
      </c>
      <c r="H862" s="4" t="s">
        <v>356</v>
      </c>
      <c r="I862" s="67">
        <v>0.43855324074074098</v>
      </c>
      <c r="J862" s="4" t="s">
        <v>1135</v>
      </c>
      <c r="K862" s="12">
        <v>42964</v>
      </c>
      <c r="L862" s="4" t="s">
        <v>366</v>
      </c>
      <c r="M862" s="4" t="s">
        <v>358</v>
      </c>
      <c r="N862" s="4" t="s">
        <v>361</v>
      </c>
      <c r="O862" s="12" t="str">
        <f t="shared" ca="1" si="26"/>
        <v>7 ans, 8 mois</v>
      </c>
      <c r="P862" s="4" t="str">
        <f>VLOOKUP(B862,Effectif!B:I,6,0)</f>
        <v>Lise DE WITTE</v>
      </c>
      <c r="Q862" s="4" t="str">
        <f>VLOOKUP(B862,Effectif!B:I,8,0)</f>
        <v>Erreur PDL</v>
      </c>
      <c r="R862" s="4">
        <f>IFERROR(VLOOKUP(C862,Sales!B:G,6,0),"-")</f>
        <v>126.95</v>
      </c>
      <c r="S862" s="4" t="str">
        <f>IFERROR(VLOOKUP(C862,Recolt!B:H,3,0),"-")</f>
        <v>-</v>
      </c>
      <c r="T862" s="4">
        <f t="shared" si="27"/>
        <v>126.95</v>
      </c>
    </row>
    <row r="863" spans="1:20" hidden="1" x14ac:dyDescent="0.25">
      <c r="A863" s="4" t="s">
        <v>413</v>
      </c>
      <c r="B863" s="4" t="s">
        <v>535</v>
      </c>
      <c r="C863" s="4">
        <v>1034854774</v>
      </c>
      <c r="D863" s="4" t="s">
        <v>354</v>
      </c>
      <c r="E863" s="4" t="s">
        <v>355</v>
      </c>
      <c r="F863" s="4" t="s">
        <v>439</v>
      </c>
      <c r="G863" s="12">
        <v>45416</v>
      </c>
      <c r="H863" s="4" t="s">
        <v>356</v>
      </c>
      <c r="I863" s="67">
        <v>0.63886574074074098</v>
      </c>
      <c r="J863" s="4" t="s">
        <v>1147</v>
      </c>
      <c r="K863" s="12">
        <v>43286</v>
      </c>
      <c r="L863" s="4" t="s">
        <v>366</v>
      </c>
      <c r="M863" s="4" t="s">
        <v>362</v>
      </c>
      <c r="O863" s="12" t="str">
        <f t="shared" ca="1" si="26"/>
        <v>6 ans, 9 mois</v>
      </c>
      <c r="P863" s="4" t="str">
        <f>VLOOKUP(B863,Effectif!B:I,6,0)</f>
        <v>Lise DE WITTE</v>
      </c>
      <c r="Q863" s="4" t="str">
        <f>VLOOKUP(B863,Effectif!B:I,8,0)</f>
        <v>Erreur PDL</v>
      </c>
      <c r="R863" s="4">
        <f>IFERROR(VLOOKUP(C863,Sales!B:G,6,0),"-")</f>
        <v>75.17</v>
      </c>
      <c r="S863" s="4" t="str">
        <f>IFERROR(VLOOKUP(C863,Recolt!B:H,3,0),"-")</f>
        <v>-</v>
      </c>
      <c r="T863" s="4">
        <f t="shared" si="27"/>
        <v>75.17</v>
      </c>
    </row>
    <row r="864" spans="1:20" hidden="1" x14ac:dyDescent="0.25">
      <c r="A864" s="4" t="s">
        <v>413</v>
      </c>
      <c r="B864" s="4" t="s">
        <v>535</v>
      </c>
      <c r="C864" s="4">
        <v>1034855176</v>
      </c>
      <c r="D864" s="4" t="s">
        <v>354</v>
      </c>
      <c r="E864" s="4" t="s">
        <v>355</v>
      </c>
      <c r="F864" s="4" t="s">
        <v>439</v>
      </c>
      <c r="G864" s="12">
        <v>45417</v>
      </c>
      <c r="H864" s="4" t="s">
        <v>356</v>
      </c>
      <c r="I864" s="67">
        <v>0.43025462962963001</v>
      </c>
      <c r="J864" s="4" t="s">
        <v>1133</v>
      </c>
      <c r="K864" s="12">
        <v>43462</v>
      </c>
      <c r="L864" s="4" t="s">
        <v>366</v>
      </c>
      <c r="M864" s="4" t="s">
        <v>358</v>
      </c>
      <c r="N864" s="4" t="s">
        <v>359</v>
      </c>
      <c r="O864" s="12" t="str">
        <f t="shared" ca="1" si="26"/>
        <v>6 ans, 4 mois</v>
      </c>
      <c r="P864" s="4" t="str">
        <f>VLOOKUP(B864,Effectif!B:I,6,0)</f>
        <v>Lise DE WITTE</v>
      </c>
      <c r="Q864" s="4" t="str">
        <f>VLOOKUP(B864,Effectif!B:I,8,0)</f>
        <v>Erreur PDL</v>
      </c>
      <c r="R864" s="4">
        <f>IFERROR(VLOOKUP(C864,Sales!B:G,6,0),"-")</f>
        <v>23.39</v>
      </c>
      <c r="S864" s="4" t="str">
        <f>IFERROR(VLOOKUP(C864,Recolt!B:H,3,0),"-")</f>
        <v>-</v>
      </c>
      <c r="T864" s="4">
        <f t="shared" si="27"/>
        <v>23.39</v>
      </c>
    </row>
    <row r="865" spans="1:20" hidden="1" x14ac:dyDescent="0.25">
      <c r="A865" s="4" t="s">
        <v>413</v>
      </c>
      <c r="B865" s="4" t="s">
        <v>535</v>
      </c>
      <c r="C865" s="4">
        <v>1034855718</v>
      </c>
      <c r="D865" s="4" t="s">
        <v>354</v>
      </c>
      <c r="E865" s="4" t="s">
        <v>355</v>
      </c>
      <c r="F865" s="4" t="s">
        <v>439</v>
      </c>
      <c r="G865" s="12">
        <v>45418</v>
      </c>
      <c r="H865" s="4" t="s">
        <v>356</v>
      </c>
      <c r="I865" s="67">
        <v>0.51082175925925899</v>
      </c>
      <c r="J865" s="4" t="s">
        <v>1147</v>
      </c>
      <c r="K865" s="12">
        <v>43361</v>
      </c>
      <c r="L865" s="4" t="s">
        <v>366</v>
      </c>
      <c r="M865" s="4" t="s">
        <v>362</v>
      </c>
      <c r="O865" s="12" t="str">
        <f t="shared" ca="1" si="26"/>
        <v>6 ans, 7 mois</v>
      </c>
      <c r="P865" s="4" t="str">
        <f>VLOOKUP(B865,Effectif!B:I,6,0)</f>
        <v>Lise DE WITTE</v>
      </c>
      <c r="Q865" s="4" t="str">
        <f>VLOOKUP(B865,Effectif!B:I,8,0)</f>
        <v>Erreur PDL</v>
      </c>
      <c r="R865" s="4">
        <f>IFERROR(VLOOKUP(C865,Sales!B:G,6,0),"-")</f>
        <v>5.41</v>
      </c>
      <c r="S865" s="4" t="str">
        <f>IFERROR(VLOOKUP(C865,Recolt!B:H,3,0),"-")</f>
        <v>-</v>
      </c>
      <c r="T865" s="4">
        <f t="shared" si="27"/>
        <v>5.41</v>
      </c>
    </row>
    <row r="866" spans="1:20" hidden="1" x14ac:dyDescent="0.25">
      <c r="A866" s="4" t="s">
        <v>413</v>
      </c>
      <c r="B866" s="4" t="s">
        <v>535</v>
      </c>
      <c r="C866" s="4">
        <v>1034854225</v>
      </c>
      <c r="D866" s="4" t="s">
        <v>354</v>
      </c>
      <c r="E866" s="4" t="s">
        <v>355</v>
      </c>
      <c r="F866" s="4" t="s">
        <v>439</v>
      </c>
      <c r="G866" s="12">
        <v>45419</v>
      </c>
      <c r="H866" s="4" t="s">
        <v>356</v>
      </c>
      <c r="I866" s="67">
        <v>0.68924768518518498</v>
      </c>
      <c r="J866" s="4" t="s">
        <v>1145</v>
      </c>
      <c r="K866" s="12">
        <v>43126</v>
      </c>
      <c r="L866" s="4" t="s">
        <v>366</v>
      </c>
      <c r="M866" s="4" t="s">
        <v>358</v>
      </c>
      <c r="N866" s="4" t="s">
        <v>361</v>
      </c>
      <c r="O866" s="12" t="str">
        <f t="shared" ca="1" si="26"/>
        <v>7 ans, 3 mois</v>
      </c>
      <c r="P866" s="4" t="str">
        <f>VLOOKUP(B866,Effectif!B:I,6,0)</f>
        <v>Lise DE WITTE</v>
      </c>
      <c r="Q866" s="4" t="str">
        <f>VLOOKUP(B866,Effectif!B:I,8,0)</f>
        <v>Erreur PDL</v>
      </c>
      <c r="R866" s="4">
        <f>IFERROR(VLOOKUP(C866,Sales!B:G,6,0),"-")</f>
        <v>621.28</v>
      </c>
      <c r="S866" s="4" t="str">
        <f>IFERROR(VLOOKUP(C866,Recolt!B:H,3,0),"-")</f>
        <v>-</v>
      </c>
      <c r="T866" s="4">
        <f t="shared" si="27"/>
        <v>621.28</v>
      </c>
    </row>
    <row r="867" spans="1:20" hidden="1" x14ac:dyDescent="0.25">
      <c r="A867" s="4" t="s">
        <v>413</v>
      </c>
      <c r="B867" s="4" t="s">
        <v>535</v>
      </c>
      <c r="C867" s="4">
        <v>1034855825</v>
      </c>
      <c r="D867" s="4" t="s">
        <v>354</v>
      </c>
      <c r="E867" s="4" t="s">
        <v>355</v>
      </c>
      <c r="F867" s="4" t="s">
        <v>439</v>
      </c>
      <c r="G867" s="12">
        <v>45420</v>
      </c>
      <c r="H867" s="4" t="s">
        <v>356</v>
      </c>
      <c r="I867" s="67">
        <v>0.418414351851852</v>
      </c>
      <c r="J867" s="4" t="s">
        <v>1147</v>
      </c>
      <c r="K867" s="12">
        <v>43100</v>
      </c>
      <c r="L867" s="4" t="s">
        <v>366</v>
      </c>
      <c r="M867" s="4" t="s">
        <v>362</v>
      </c>
      <c r="O867" s="12" t="str">
        <f t="shared" ref="O867:O930" ca="1" si="28">YEAR(TODAY())-YEAR(K867)-IF(MONTH(TODAY())&lt;MONTH(K867),1,IF(AND(MONTH(TODAY())=MONTH(K867),DAY(TODAY())&lt;DAY(K867)),1,0)) &amp; " ans, " &amp; MONTH(TODAY())-MONTH(K867)+IF(MONTH(TODAY())&lt;MONTH(K867),12,0) &amp; " mois"</f>
        <v>7 ans, 4 mois</v>
      </c>
      <c r="P867" s="4" t="str">
        <f>VLOOKUP(B867,Effectif!B:I,6,0)</f>
        <v>Lise DE WITTE</v>
      </c>
      <c r="Q867" s="4" t="str">
        <f>VLOOKUP(B867,Effectif!B:I,8,0)</f>
        <v>Erreur PDL</v>
      </c>
      <c r="R867" s="4">
        <f>IFERROR(VLOOKUP(C867,Sales!B:G,6,0),"-")</f>
        <v>39</v>
      </c>
      <c r="S867" s="4" t="str">
        <f>IFERROR(VLOOKUP(C867,Recolt!B:H,3,0),"-")</f>
        <v>-</v>
      </c>
      <c r="T867" s="4">
        <f t="shared" si="27"/>
        <v>39</v>
      </c>
    </row>
    <row r="868" spans="1:20" hidden="1" x14ac:dyDescent="0.25">
      <c r="A868" s="4" t="s">
        <v>413</v>
      </c>
      <c r="B868" s="4" t="s">
        <v>535</v>
      </c>
      <c r="C868" s="4">
        <v>1034856015</v>
      </c>
      <c r="D868" s="4" t="s">
        <v>354</v>
      </c>
      <c r="E868" s="4" t="s">
        <v>355</v>
      </c>
      <c r="F868" s="4" t="s">
        <v>439</v>
      </c>
      <c r="G868" s="12">
        <v>45421</v>
      </c>
      <c r="H868" s="4" t="s">
        <v>356</v>
      </c>
      <c r="I868" s="67">
        <v>0.418564814814815</v>
      </c>
      <c r="J868" s="4" t="s">
        <v>1133</v>
      </c>
      <c r="K868" s="12">
        <v>43368</v>
      </c>
      <c r="L868" s="4" t="s">
        <v>366</v>
      </c>
      <c r="M868" s="4" t="s">
        <v>358</v>
      </c>
      <c r="N868" s="4" t="s">
        <v>361</v>
      </c>
      <c r="O868" s="12" t="str">
        <f t="shared" ca="1" si="28"/>
        <v>6 ans, 7 mois</v>
      </c>
      <c r="P868" s="4" t="str">
        <f>VLOOKUP(B868,Effectif!B:I,6,0)</f>
        <v>Lise DE WITTE</v>
      </c>
      <c r="Q868" s="4" t="str">
        <f>VLOOKUP(B868,Effectif!B:I,8,0)</f>
        <v>Erreur PDL</v>
      </c>
      <c r="R868" s="4">
        <f>IFERROR(VLOOKUP(C868,Sales!B:G,6,0),"-")</f>
        <v>25</v>
      </c>
      <c r="S868" s="4" t="str">
        <f>IFERROR(VLOOKUP(C868,Recolt!B:H,3,0),"-")</f>
        <v>-</v>
      </c>
      <c r="T868" s="4">
        <f t="shared" si="27"/>
        <v>25</v>
      </c>
    </row>
    <row r="869" spans="1:20" hidden="1" x14ac:dyDescent="0.25">
      <c r="A869" s="4" t="s">
        <v>413</v>
      </c>
      <c r="B869" s="4" t="s">
        <v>446</v>
      </c>
      <c r="C869" s="4">
        <v>1034854850</v>
      </c>
      <c r="D869" s="4" t="s">
        <v>354</v>
      </c>
      <c r="E869" s="4" t="s">
        <v>355</v>
      </c>
      <c r="F869" s="4" t="s">
        <v>439</v>
      </c>
      <c r="G869" s="12">
        <v>45422</v>
      </c>
      <c r="H869" s="4" t="s">
        <v>356</v>
      </c>
      <c r="I869" s="67">
        <v>0.60607638888888904</v>
      </c>
      <c r="J869" s="4" t="s">
        <v>1147</v>
      </c>
      <c r="L869" s="4" t="s">
        <v>366</v>
      </c>
      <c r="O869" s="12" t="str">
        <f t="shared" ca="1" si="28"/>
        <v>125 ans, 3 mois</v>
      </c>
      <c r="P869" s="4" t="str">
        <f>VLOOKUP(B869,Effectif!B:I,6,0)</f>
        <v>Chloé BERTRAND</v>
      </c>
      <c r="Q869" s="4" t="str">
        <f>VLOOKUP(B869,Effectif!B:I,8,0)</f>
        <v>Error PDL</v>
      </c>
      <c r="R869" s="4">
        <f>IFERROR(VLOOKUP(C869,Sales!B:G,6,0),"-")</f>
        <v>154</v>
      </c>
      <c r="S869" s="4" t="str">
        <f>IFERROR(VLOOKUP(C869,Recolt!B:H,3,0),"-")</f>
        <v>-</v>
      </c>
      <c r="T869" s="4">
        <f t="shared" si="27"/>
        <v>154</v>
      </c>
    </row>
    <row r="870" spans="1:20" hidden="1" x14ac:dyDescent="0.25">
      <c r="A870" s="4" t="s">
        <v>413</v>
      </c>
      <c r="B870" s="4" t="s">
        <v>446</v>
      </c>
      <c r="C870" s="4">
        <v>1034854715</v>
      </c>
      <c r="D870" s="4" t="s">
        <v>354</v>
      </c>
      <c r="E870" s="4" t="s">
        <v>355</v>
      </c>
      <c r="F870" s="4" t="s">
        <v>439</v>
      </c>
      <c r="G870" s="12">
        <v>45423</v>
      </c>
      <c r="H870" s="4" t="s">
        <v>356</v>
      </c>
      <c r="I870" s="67">
        <v>0.723715277777778</v>
      </c>
      <c r="J870" s="4" t="s">
        <v>1131</v>
      </c>
      <c r="K870" s="12">
        <v>42354</v>
      </c>
      <c r="L870" s="4" t="s">
        <v>366</v>
      </c>
      <c r="M870" s="4" t="s">
        <v>358</v>
      </c>
      <c r="N870" s="4" t="s">
        <v>361</v>
      </c>
      <c r="O870" s="12" t="str">
        <f t="shared" ca="1" si="28"/>
        <v>9 ans, 4 mois</v>
      </c>
      <c r="P870" s="4" t="str">
        <f>VLOOKUP(B870,Effectif!B:I,6,0)</f>
        <v>Chloé BERTRAND</v>
      </c>
      <c r="Q870" s="4" t="str">
        <f>VLOOKUP(B870,Effectif!B:I,8,0)</f>
        <v>Error PDL</v>
      </c>
      <c r="R870" s="4">
        <f>IFERROR(VLOOKUP(C870,Sales!B:G,6,0),"-")</f>
        <v>194.51</v>
      </c>
      <c r="S870" s="4" t="str">
        <f>IFERROR(VLOOKUP(C870,Recolt!B:H,3,0),"-")</f>
        <v>-</v>
      </c>
      <c r="T870" s="4">
        <f t="shared" si="27"/>
        <v>194.51</v>
      </c>
    </row>
    <row r="871" spans="1:20" hidden="1" x14ac:dyDescent="0.25">
      <c r="A871" s="4" t="s">
        <v>413</v>
      </c>
      <c r="B871" s="4" t="s">
        <v>446</v>
      </c>
      <c r="C871" s="4">
        <v>1034852379</v>
      </c>
      <c r="D871" s="4" t="s">
        <v>354</v>
      </c>
      <c r="E871" s="4" t="s">
        <v>355</v>
      </c>
      <c r="F871" s="4" t="s">
        <v>439</v>
      </c>
      <c r="G871" s="12">
        <v>45424</v>
      </c>
      <c r="H871" s="4" t="s">
        <v>356</v>
      </c>
      <c r="I871" s="67">
        <v>0.69103009259259296</v>
      </c>
      <c r="J871" s="4" t="s">
        <v>1134</v>
      </c>
      <c r="K871" s="12">
        <v>43461</v>
      </c>
      <c r="L871" s="4" t="s">
        <v>366</v>
      </c>
      <c r="M871" s="4" t="s">
        <v>358</v>
      </c>
      <c r="N871" s="4" t="s">
        <v>359</v>
      </c>
      <c r="O871" s="12" t="str">
        <f t="shared" ca="1" si="28"/>
        <v>6 ans, 4 mois</v>
      </c>
      <c r="P871" s="4" t="str">
        <f>VLOOKUP(B871,Effectif!B:I,6,0)</f>
        <v>Chloé BERTRAND</v>
      </c>
      <c r="Q871" s="4" t="str">
        <f>VLOOKUP(B871,Effectif!B:I,8,0)</f>
        <v>Error PDL</v>
      </c>
      <c r="R871" s="4">
        <f>IFERROR(VLOOKUP(C871,Sales!B:G,6,0),"-")</f>
        <v>31.36</v>
      </c>
      <c r="S871" s="4" t="str">
        <f>IFERROR(VLOOKUP(C871,Recolt!B:H,3,0),"-")</f>
        <v>-</v>
      </c>
      <c r="T871" s="4">
        <f t="shared" si="27"/>
        <v>31.36</v>
      </c>
    </row>
    <row r="872" spans="1:20" hidden="1" x14ac:dyDescent="0.25">
      <c r="A872" s="4" t="s">
        <v>413</v>
      </c>
      <c r="B872" s="4" t="s">
        <v>446</v>
      </c>
      <c r="C872" s="4">
        <v>1034855183</v>
      </c>
      <c r="D872" s="4" t="s">
        <v>354</v>
      </c>
      <c r="E872" s="4" t="s">
        <v>355</v>
      </c>
      <c r="F872" s="4" t="s">
        <v>439</v>
      </c>
      <c r="G872" s="12">
        <v>45425</v>
      </c>
      <c r="H872" s="4" t="s">
        <v>356</v>
      </c>
      <c r="I872" s="67">
        <v>0.71151620370370405</v>
      </c>
      <c r="J872" s="4" t="s">
        <v>1147</v>
      </c>
      <c r="K872" s="12">
        <v>43397</v>
      </c>
      <c r="L872" s="4" t="s">
        <v>366</v>
      </c>
      <c r="M872" s="4" t="s">
        <v>362</v>
      </c>
      <c r="O872" s="12" t="str">
        <f t="shared" ca="1" si="28"/>
        <v>6 ans, 6 mois</v>
      </c>
      <c r="P872" s="4" t="str">
        <f>VLOOKUP(B872,Effectif!B:I,6,0)</f>
        <v>Chloé BERTRAND</v>
      </c>
      <c r="Q872" s="4" t="str">
        <f>VLOOKUP(B872,Effectif!B:I,8,0)</f>
        <v>Error PDL</v>
      </c>
      <c r="R872" s="4">
        <f>IFERROR(VLOOKUP(C872,Sales!B:G,6,0),"-")</f>
        <v>40</v>
      </c>
      <c r="S872" s="4" t="str">
        <f>IFERROR(VLOOKUP(C872,Recolt!B:H,3,0),"-")</f>
        <v>-</v>
      </c>
      <c r="T872" s="4">
        <f t="shared" si="27"/>
        <v>40</v>
      </c>
    </row>
    <row r="873" spans="1:20" hidden="1" x14ac:dyDescent="0.25">
      <c r="A873" s="4" t="s">
        <v>413</v>
      </c>
      <c r="B873" s="4" t="s">
        <v>446</v>
      </c>
      <c r="C873" s="4">
        <v>1034853615</v>
      </c>
      <c r="D873" s="4" t="s">
        <v>354</v>
      </c>
      <c r="E873" s="4" t="s">
        <v>355</v>
      </c>
      <c r="F873" s="4" t="s">
        <v>439</v>
      </c>
      <c r="G873" s="12">
        <v>45426</v>
      </c>
      <c r="H873" s="4" t="s">
        <v>356</v>
      </c>
      <c r="I873" s="67">
        <v>0.489606481481482</v>
      </c>
      <c r="J873" s="4" t="s">
        <v>1147</v>
      </c>
      <c r="L873" s="4" t="s">
        <v>366</v>
      </c>
      <c r="O873" s="12" t="str">
        <f t="shared" ca="1" si="28"/>
        <v>125 ans, 3 mois</v>
      </c>
      <c r="P873" s="4" t="str">
        <f>VLOOKUP(B873,Effectif!B:I,6,0)</f>
        <v>Chloé BERTRAND</v>
      </c>
      <c r="Q873" s="4" t="str">
        <f>VLOOKUP(B873,Effectif!B:I,8,0)</f>
        <v>Error PDL</v>
      </c>
      <c r="R873" s="4">
        <f>IFERROR(VLOOKUP(C873,Sales!B:G,6,0),"-")</f>
        <v>94.81</v>
      </c>
      <c r="S873" s="4" t="str">
        <f>IFERROR(VLOOKUP(C873,Recolt!B:H,3,0),"-")</f>
        <v>-</v>
      </c>
      <c r="T873" s="4">
        <f t="shared" si="27"/>
        <v>94.81</v>
      </c>
    </row>
    <row r="874" spans="1:20" hidden="1" x14ac:dyDescent="0.25">
      <c r="A874" s="4" t="s">
        <v>413</v>
      </c>
      <c r="B874" s="4" t="s">
        <v>446</v>
      </c>
      <c r="C874" s="4">
        <v>1034855028</v>
      </c>
      <c r="D874" s="4" t="s">
        <v>354</v>
      </c>
      <c r="E874" s="4" t="s">
        <v>355</v>
      </c>
      <c r="F874" s="4" t="s">
        <v>439</v>
      </c>
      <c r="G874" s="12">
        <v>45427</v>
      </c>
      <c r="H874" s="4" t="s">
        <v>356</v>
      </c>
      <c r="I874" s="67">
        <v>0.69187500000000002</v>
      </c>
      <c r="J874" s="4" t="s">
        <v>1147</v>
      </c>
      <c r="K874" s="12">
        <v>42991</v>
      </c>
      <c r="L874" s="4" t="s">
        <v>366</v>
      </c>
      <c r="M874" s="4" t="s">
        <v>362</v>
      </c>
      <c r="O874" s="12" t="str">
        <f t="shared" ca="1" si="28"/>
        <v>7 ans, 7 mois</v>
      </c>
      <c r="P874" s="4" t="str">
        <f>VLOOKUP(B874,Effectif!B:I,6,0)</f>
        <v>Chloé BERTRAND</v>
      </c>
      <c r="Q874" s="4" t="str">
        <f>VLOOKUP(B874,Effectif!B:I,8,0)</f>
        <v>Error PDL</v>
      </c>
      <c r="R874" s="4">
        <f>IFERROR(VLOOKUP(C874,Sales!B:G,6,0),"-")</f>
        <v>132.76</v>
      </c>
      <c r="S874" s="4" t="str">
        <f>IFERROR(VLOOKUP(C874,Recolt!B:H,3,0),"-")</f>
        <v>-</v>
      </c>
      <c r="T874" s="4">
        <f t="shared" si="27"/>
        <v>132.76</v>
      </c>
    </row>
    <row r="875" spans="1:20" hidden="1" x14ac:dyDescent="0.25">
      <c r="A875" s="4" t="s">
        <v>413</v>
      </c>
      <c r="B875" s="4" t="s">
        <v>446</v>
      </c>
      <c r="C875" s="4">
        <v>1034855122</v>
      </c>
      <c r="D875" s="4" t="s">
        <v>354</v>
      </c>
      <c r="E875" s="4" t="s">
        <v>355</v>
      </c>
      <c r="F875" s="4" t="s">
        <v>439</v>
      </c>
      <c r="G875" s="12">
        <v>45428</v>
      </c>
      <c r="H875" s="4" t="s">
        <v>356</v>
      </c>
      <c r="I875" s="67">
        <v>0.73118055555555606</v>
      </c>
      <c r="J875" s="4" t="s">
        <v>1133</v>
      </c>
      <c r="K875" s="12">
        <v>43468</v>
      </c>
      <c r="L875" s="4" t="s">
        <v>366</v>
      </c>
      <c r="M875" s="4" t="s">
        <v>358</v>
      </c>
      <c r="N875" s="4" t="s">
        <v>361</v>
      </c>
      <c r="O875" s="12" t="str">
        <f t="shared" ca="1" si="28"/>
        <v>6 ans, 3 mois</v>
      </c>
      <c r="P875" s="4" t="str">
        <f>VLOOKUP(B875,Effectif!B:I,6,0)</f>
        <v>Chloé BERTRAND</v>
      </c>
      <c r="Q875" s="4" t="str">
        <f>VLOOKUP(B875,Effectif!B:I,8,0)</f>
        <v>Error PDL</v>
      </c>
      <c r="R875" s="4">
        <f>IFERROR(VLOOKUP(C875,Sales!B:G,6,0),"-")</f>
        <v>37.369999999999997</v>
      </c>
      <c r="S875" s="4" t="str">
        <f>IFERROR(VLOOKUP(C875,Recolt!B:H,3,0),"-")</f>
        <v>-</v>
      </c>
      <c r="T875" s="4">
        <f t="shared" si="27"/>
        <v>37.369999999999997</v>
      </c>
    </row>
    <row r="876" spans="1:20" hidden="1" x14ac:dyDescent="0.25">
      <c r="A876" s="4" t="s">
        <v>413</v>
      </c>
      <c r="B876" s="4" t="s">
        <v>446</v>
      </c>
      <c r="C876" s="4">
        <v>1034853522</v>
      </c>
      <c r="D876" s="4" t="s">
        <v>354</v>
      </c>
      <c r="E876" s="4" t="s">
        <v>355</v>
      </c>
      <c r="F876" s="4" t="s">
        <v>439</v>
      </c>
      <c r="G876" s="12">
        <v>45429</v>
      </c>
      <c r="H876" s="4" t="s">
        <v>356</v>
      </c>
      <c r="I876" s="67">
        <v>0.73241898148148099</v>
      </c>
      <c r="J876" s="4" t="s">
        <v>1133</v>
      </c>
      <c r="K876" s="12">
        <v>43472</v>
      </c>
      <c r="L876" s="4" t="s">
        <v>366</v>
      </c>
      <c r="M876" s="4" t="s">
        <v>358</v>
      </c>
      <c r="N876" s="4" t="s">
        <v>361</v>
      </c>
      <c r="O876" s="12" t="str">
        <f t="shared" ca="1" si="28"/>
        <v>6 ans, 3 mois</v>
      </c>
      <c r="P876" s="4" t="str">
        <f>VLOOKUP(B876,Effectif!B:I,6,0)</f>
        <v>Chloé BERTRAND</v>
      </c>
      <c r="Q876" s="4" t="str">
        <f>VLOOKUP(B876,Effectif!B:I,8,0)</f>
        <v>Error PDL</v>
      </c>
      <c r="R876" s="4">
        <f>IFERROR(VLOOKUP(C876,Sales!B:G,6,0),"-")</f>
        <v>102.95</v>
      </c>
      <c r="S876" s="4" t="str">
        <f>IFERROR(VLOOKUP(C876,Recolt!B:H,3,0),"-")</f>
        <v>-</v>
      </c>
      <c r="T876" s="4">
        <f t="shared" si="27"/>
        <v>102.95</v>
      </c>
    </row>
    <row r="877" spans="1:20" hidden="1" x14ac:dyDescent="0.25">
      <c r="A877" s="4" t="s">
        <v>413</v>
      </c>
      <c r="B877" s="4" t="s">
        <v>446</v>
      </c>
      <c r="C877" s="4">
        <v>1034855083</v>
      </c>
      <c r="D877" s="4" t="s">
        <v>354</v>
      </c>
      <c r="E877" s="4" t="s">
        <v>355</v>
      </c>
      <c r="F877" s="4" t="s">
        <v>439</v>
      </c>
      <c r="G877" s="12">
        <v>45430</v>
      </c>
      <c r="H877" s="4" t="s">
        <v>356</v>
      </c>
      <c r="I877" s="67">
        <v>0.474525462962963</v>
      </c>
      <c r="J877" s="4" t="s">
        <v>1135</v>
      </c>
      <c r="K877" s="12">
        <v>43297</v>
      </c>
      <c r="L877" s="4" t="s">
        <v>357</v>
      </c>
      <c r="M877" s="4" t="s">
        <v>358</v>
      </c>
      <c r="N877" s="4" t="s">
        <v>359</v>
      </c>
      <c r="O877" s="12" t="str">
        <f t="shared" ca="1" si="28"/>
        <v>6 ans, 9 mois</v>
      </c>
      <c r="P877" s="4" t="str">
        <f>VLOOKUP(B877,Effectif!B:I,6,0)</f>
        <v>Chloé BERTRAND</v>
      </c>
      <c r="Q877" s="4" t="str">
        <f>VLOOKUP(B877,Effectif!B:I,8,0)</f>
        <v>Error PDL</v>
      </c>
      <c r="R877" s="4">
        <f>IFERROR(VLOOKUP(C877,Sales!B:G,6,0),"-")</f>
        <v>150</v>
      </c>
      <c r="S877" s="4" t="str">
        <f>IFERROR(VLOOKUP(C877,Recolt!B:H,3,0),"-")</f>
        <v>-</v>
      </c>
      <c r="T877" s="4">
        <f t="shared" si="27"/>
        <v>150</v>
      </c>
    </row>
    <row r="878" spans="1:20" hidden="1" x14ac:dyDescent="0.25">
      <c r="A878" s="4" t="s">
        <v>413</v>
      </c>
      <c r="B878" s="4" t="s">
        <v>446</v>
      </c>
      <c r="C878" s="4">
        <v>1034851747</v>
      </c>
      <c r="D878" s="4" t="s">
        <v>354</v>
      </c>
      <c r="E878" s="4" t="s">
        <v>355</v>
      </c>
      <c r="F878" s="4" t="s">
        <v>439</v>
      </c>
      <c r="G878" s="12">
        <v>45431</v>
      </c>
      <c r="H878" s="4" t="s">
        <v>356</v>
      </c>
      <c r="I878" s="67">
        <v>0.54819444444444398</v>
      </c>
      <c r="J878" s="4" t="s">
        <v>1147</v>
      </c>
      <c r="K878" s="12">
        <v>43059</v>
      </c>
      <c r="L878" s="4" t="s">
        <v>366</v>
      </c>
      <c r="M878" s="4" t="s">
        <v>362</v>
      </c>
      <c r="O878" s="12" t="str">
        <f t="shared" ca="1" si="28"/>
        <v>7 ans, 5 mois</v>
      </c>
      <c r="P878" s="4" t="str">
        <f>VLOOKUP(B878,Effectif!B:I,6,0)</f>
        <v>Chloé BERTRAND</v>
      </c>
      <c r="Q878" s="4" t="str">
        <f>VLOOKUP(B878,Effectif!B:I,8,0)</f>
        <v>Error PDL</v>
      </c>
      <c r="R878" s="4">
        <f>IFERROR(VLOOKUP(C878,Sales!B:G,6,0),"-")</f>
        <v>300</v>
      </c>
      <c r="S878" s="4" t="str">
        <f>IFERROR(VLOOKUP(C878,Recolt!B:H,3,0),"-")</f>
        <v>-</v>
      </c>
      <c r="T878" s="4">
        <f t="shared" si="27"/>
        <v>300</v>
      </c>
    </row>
    <row r="879" spans="1:20" hidden="1" x14ac:dyDescent="0.25">
      <c r="A879" s="4" t="s">
        <v>413</v>
      </c>
      <c r="B879" s="4" t="s">
        <v>446</v>
      </c>
      <c r="C879" s="4">
        <v>1034842968</v>
      </c>
      <c r="D879" s="4" t="s">
        <v>354</v>
      </c>
      <c r="E879" s="4" t="s">
        <v>355</v>
      </c>
      <c r="F879" s="4" t="s">
        <v>439</v>
      </c>
      <c r="G879" s="12">
        <v>45432</v>
      </c>
      <c r="H879" s="4" t="s">
        <v>356</v>
      </c>
      <c r="I879" s="67">
        <v>0.63987268518518503</v>
      </c>
      <c r="J879" s="4" t="s">
        <v>1147</v>
      </c>
      <c r="K879" s="12">
        <v>43416</v>
      </c>
      <c r="L879" s="4" t="s">
        <v>366</v>
      </c>
      <c r="M879" s="4" t="s">
        <v>362</v>
      </c>
      <c r="O879" s="12" t="str">
        <f t="shared" ca="1" si="28"/>
        <v>6 ans, 5 mois</v>
      </c>
      <c r="P879" s="4" t="str">
        <f>VLOOKUP(B879,Effectif!B:I,6,0)</f>
        <v>Chloé BERTRAND</v>
      </c>
      <c r="Q879" s="4" t="str">
        <f>VLOOKUP(B879,Effectif!B:I,8,0)</f>
        <v>Error PDL</v>
      </c>
      <c r="R879" s="4">
        <f>IFERROR(VLOOKUP(C879,Sales!B:G,6,0),"-")</f>
        <v>65</v>
      </c>
      <c r="S879" s="4" t="str">
        <f>IFERROR(VLOOKUP(C879,Recolt!B:H,3,0),"-")</f>
        <v>-</v>
      </c>
      <c r="T879" s="4">
        <f t="shared" si="27"/>
        <v>65</v>
      </c>
    </row>
    <row r="880" spans="1:20" hidden="1" x14ac:dyDescent="0.25">
      <c r="A880" s="4" t="s">
        <v>413</v>
      </c>
      <c r="B880" s="4" t="s">
        <v>446</v>
      </c>
      <c r="C880" s="4">
        <v>1034854985</v>
      </c>
      <c r="D880" s="4" t="s">
        <v>354</v>
      </c>
      <c r="E880" s="4" t="s">
        <v>355</v>
      </c>
      <c r="F880" s="4" t="s">
        <v>439</v>
      </c>
      <c r="G880" s="12">
        <v>45433</v>
      </c>
      <c r="H880" s="4" t="s">
        <v>356</v>
      </c>
      <c r="I880" s="67">
        <v>0.46472222222222198</v>
      </c>
      <c r="J880" s="4" t="s">
        <v>1133</v>
      </c>
      <c r="K880" s="12">
        <v>43203</v>
      </c>
      <c r="L880" s="4" t="s">
        <v>366</v>
      </c>
      <c r="M880" s="4" t="s">
        <v>358</v>
      </c>
      <c r="N880" s="4" t="s">
        <v>359</v>
      </c>
      <c r="O880" s="12" t="str">
        <f t="shared" ca="1" si="28"/>
        <v>7 ans, 0 mois</v>
      </c>
      <c r="P880" s="4" t="str">
        <f>VLOOKUP(B880,Effectif!B:I,6,0)</f>
        <v>Chloé BERTRAND</v>
      </c>
      <c r="Q880" s="4" t="str">
        <f>VLOOKUP(B880,Effectif!B:I,8,0)</f>
        <v>Error PDL</v>
      </c>
      <c r="R880" s="4">
        <f>IFERROR(VLOOKUP(C880,Sales!B:G,6,0),"-")</f>
        <v>47</v>
      </c>
      <c r="S880" s="4" t="str">
        <f>IFERROR(VLOOKUP(C880,Recolt!B:H,3,0),"-")</f>
        <v>-</v>
      </c>
      <c r="T880" s="4">
        <f t="shared" si="27"/>
        <v>47</v>
      </c>
    </row>
    <row r="881" spans="1:20" hidden="1" x14ac:dyDescent="0.25">
      <c r="A881" s="4" t="s">
        <v>413</v>
      </c>
      <c r="B881" s="4" t="s">
        <v>446</v>
      </c>
      <c r="C881" s="4">
        <v>1034843056</v>
      </c>
      <c r="D881" s="4" t="s">
        <v>354</v>
      </c>
      <c r="E881" s="4" t="s">
        <v>355</v>
      </c>
      <c r="F881" s="4" t="s">
        <v>439</v>
      </c>
      <c r="G881" s="12">
        <v>45434</v>
      </c>
      <c r="H881" s="4" t="s">
        <v>356</v>
      </c>
      <c r="I881" s="67">
        <v>0.42858796296296298</v>
      </c>
      <c r="J881" s="4" t="s">
        <v>1147</v>
      </c>
      <c r="K881" s="12">
        <v>43144</v>
      </c>
      <c r="L881" s="4" t="s">
        <v>366</v>
      </c>
      <c r="M881" s="4" t="s">
        <v>362</v>
      </c>
      <c r="O881" s="12" t="str">
        <f t="shared" ca="1" si="28"/>
        <v>7 ans, 2 mois</v>
      </c>
      <c r="P881" s="4" t="str">
        <f>VLOOKUP(B881,Effectif!B:I,6,0)</f>
        <v>Chloé BERTRAND</v>
      </c>
      <c r="Q881" s="4" t="str">
        <f>VLOOKUP(B881,Effectif!B:I,8,0)</f>
        <v>Error PDL</v>
      </c>
      <c r="R881" s="4">
        <f>IFERROR(VLOOKUP(C881,Sales!B:G,6,0),"-")</f>
        <v>83.55</v>
      </c>
      <c r="S881" s="4" t="str">
        <f>IFERROR(VLOOKUP(C881,Recolt!B:H,3,0),"-")</f>
        <v>-</v>
      </c>
      <c r="T881" s="4">
        <f t="shared" si="27"/>
        <v>83.55</v>
      </c>
    </row>
    <row r="882" spans="1:20" hidden="1" x14ac:dyDescent="0.25">
      <c r="A882" s="4" t="s">
        <v>413</v>
      </c>
      <c r="B882" s="4" t="s">
        <v>446</v>
      </c>
      <c r="C882" s="4">
        <v>1034853623</v>
      </c>
      <c r="D882" s="4" t="s">
        <v>354</v>
      </c>
      <c r="E882" s="4" t="s">
        <v>355</v>
      </c>
      <c r="F882" s="4" t="s">
        <v>439</v>
      </c>
      <c r="G882" s="12">
        <v>45435</v>
      </c>
      <c r="H882" s="4" t="s">
        <v>356</v>
      </c>
      <c r="I882" s="67">
        <v>0.72828703703703701</v>
      </c>
      <c r="J882" s="4" t="s">
        <v>1132</v>
      </c>
      <c r="K882" s="12">
        <v>43412</v>
      </c>
      <c r="L882" s="4" t="s">
        <v>366</v>
      </c>
      <c r="M882" s="4" t="s">
        <v>358</v>
      </c>
      <c r="N882" s="4" t="s">
        <v>361</v>
      </c>
      <c r="O882" s="12" t="str">
        <f t="shared" ca="1" si="28"/>
        <v>6 ans, 5 mois</v>
      </c>
      <c r="P882" s="4" t="str">
        <f>VLOOKUP(B882,Effectif!B:I,6,0)</f>
        <v>Chloé BERTRAND</v>
      </c>
      <c r="Q882" s="4" t="str">
        <f>VLOOKUP(B882,Effectif!B:I,8,0)</f>
        <v>Error PDL</v>
      </c>
      <c r="R882" s="4">
        <f>IFERROR(VLOOKUP(C882,Sales!B:G,6,0),"-")</f>
        <v>76.55</v>
      </c>
      <c r="S882" s="4" t="str">
        <f>IFERROR(VLOOKUP(C882,Recolt!B:H,3,0),"-")</f>
        <v>-</v>
      </c>
      <c r="T882" s="4">
        <f t="shared" si="27"/>
        <v>76.55</v>
      </c>
    </row>
    <row r="883" spans="1:20" hidden="1" x14ac:dyDescent="0.25">
      <c r="A883" s="4" t="s">
        <v>413</v>
      </c>
      <c r="B883" s="4" t="s">
        <v>446</v>
      </c>
      <c r="C883" s="4">
        <v>1034855808</v>
      </c>
      <c r="D883" s="4" t="s">
        <v>354</v>
      </c>
      <c r="E883" s="4" t="s">
        <v>355</v>
      </c>
      <c r="F883" s="4" t="s">
        <v>439</v>
      </c>
      <c r="G883" s="12">
        <v>45436</v>
      </c>
      <c r="H883" s="4" t="s">
        <v>356</v>
      </c>
      <c r="I883" s="67">
        <v>0.71299768518518503</v>
      </c>
      <c r="J883" s="4" t="s">
        <v>1147</v>
      </c>
      <c r="K883" s="12">
        <v>42989</v>
      </c>
      <c r="L883" s="4" t="s">
        <v>366</v>
      </c>
      <c r="M883" s="4" t="s">
        <v>362</v>
      </c>
      <c r="O883" s="12" t="str">
        <f t="shared" ca="1" si="28"/>
        <v>7 ans, 7 mois</v>
      </c>
      <c r="P883" s="4" t="str">
        <f>VLOOKUP(B883,Effectif!B:I,6,0)</f>
        <v>Chloé BERTRAND</v>
      </c>
      <c r="Q883" s="4" t="str">
        <f>VLOOKUP(B883,Effectif!B:I,8,0)</f>
        <v>Error PDL</v>
      </c>
      <c r="R883" s="4">
        <f>IFERROR(VLOOKUP(C883,Sales!B:G,6,0),"-")</f>
        <v>125</v>
      </c>
      <c r="S883" s="4" t="str">
        <f>IFERROR(VLOOKUP(C883,Recolt!B:H,3,0),"-")</f>
        <v>-</v>
      </c>
      <c r="T883" s="4">
        <f t="shared" si="27"/>
        <v>125</v>
      </c>
    </row>
    <row r="884" spans="1:20" hidden="1" x14ac:dyDescent="0.25">
      <c r="A884" s="4" t="s">
        <v>413</v>
      </c>
      <c r="B884" s="4" t="s">
        <v>446</v>
      </c>
      <c r="C884" s="4">
        <v>1034854398</v>
      </c>
      <c r="D884" s="4" t="s">
        <v>354</v>
      </c>
      <c r="E884" s="4" t="s">
        <v>355</v>
      </c>
      <c r="F884" s="4" t="s">
        <v>439</v>
      </c>
      <c r="G884" s="12">
        <v>45437</v>
      </c>
      <c r="H884" s="4" t="s">
        <v>356</v>
      </c>
      <c r="I884" s="67">
        <v>0.72516203703703697</v>
      </c>
      <c r="J884" s="4" t="s">
        <v>1147</v>
      </c>
      <c r="K884" s="12">
        <v>38749</v>
      </c>
      <c r="L884" s="4" t="s">
        <v>357</v>
      </c>
      <c r="M884" s="4" t="s">
        <v>362</v>
      </c>
      <c r="O884" s="12" t="str">
        <f t="shared" ca="1" si="28"/>
        <v>19 ans, 2 mois</v>
      </c>
      <c r="P884" s="4" t="str">
        <f>VLOOKUP(B884,Effectif!B:I,6,0)</f>
        <v>Chloé BERTRAND</v>
      </c>
      <c r="Q884" s="4" t="str">
        <f>VLOOKUP(B884,Effectif!B:I,8,0)</f>
        <v>Error PDL</v>
      </c>
      <c r="R884" s="4">
        <f>IFERROR(VLOOKUP(C884,Sales!B:G,6,0),"-")</f>
        <v>42.5</v>
      </c>
      <c r="S884" s="4" t="str">
        <f>IFERROR(VLOOKUP(C884,Recolt!B:H,3,0),"-")</f>
        <v>-</v>
      </c>
      <c r="T884" s="4">
        <f t="shared" si="27"/>
        <v>42.5</v>
      </c>
    </row>
    <row r="885" spans="1:20" hidden="1" x14ac:dyDescent="0.25">
      <c r="A885" s="4" t="s">
        <v>413</v>
      </c>
      <c r="B885" s="4" t="s">
        <v>446</v>
      </c>
      <c r="C885" s="4">
        <v>1034852326</v>
      </c>
      <c r="D885" s="4" t="s">
        <v>354</v>
      </c>
      <c r="E885" s="4" t="s">
        <v>355</v>
      </c>
      <c r="F885" s="4" t="s">
        <v>439</v>
      </c>
      <c r="G885" s="12">
        <v>45438</v>
      </c>
      <c r="H885" s="4" t="s">
        <v>356</v>
      </c>
      <c r="I885" s="67">
        <v>0.725868055555556</v>
      </c>
      <c r="J885" s="4" t="s">
        <v>1134</v>
      </c>
      <c r="K885" s="12">
        <v>43475</v>
      </c>
      <c r="L885" s="4" t="s">
        <v>366</v>
      </c>
      <c r="M885" s="4" t="s">
        <v>358</v>
      </c>
      <c r="N885" s="4" t="s">
        <v>361</v>
      </c>
      <c r="O885" s="12" t="str">
        <f t="shared" ca="1" si="28"/>
        <v>6 ans, 3 mois</v>
      </c>
      <c r="P885" s="4" t="str">
        <f>VLOOKUP(B885,Effectif!B:I,6,0)</f>
        <v>Chloé BERTRAND</v>
      </c>
      <c r="Q885" s="4" t="str">
        <f>VLOOKUP(B885,Effectif!B:I,8,0)</f>
        <v>Error PDL</v>
      </c>
      <c r="R885" s="4">
        <f>IFERROR(VLOOKUP(C885,Sales!B:G,6,0),"-")</f>
        <v>51</v>
      </c>
      <c r="S885" s="4" t="str">
        <f>IFERROR(VLOOKUP(C885,Recolt!B:H,3,0),"-")</f>
        <v>-</v>
      </c>
      <c r="T885" s="4">
        <f t="shared" si="27"/>
        <v>51</v>
      </c>
    </row>
    <row r="886" spans="1:20" hidden="1" x14ac:dyDescent="0.25">
      <c r="A886" s="4" t="s">
        <v>413</v>
      </c>
      <c r="B886" s="4" t="s">
        <v>446</v>
      </c>
      <c r="C886" s="4">
        <v>1034858876</v>
      </c>
      <c r="D886" s="4" t="s">
        <v>354</v>
      </c>
      <c r="E886" s="4" t="s">
        <v>355</v>
      </c>
      <c r="F886" s="4" t="s">
        <v>439</v>
      </c>
      <c r="G886" s="12">
        <v>45439</v>
      </c>
      <c r="H886" s="4" t="s">
        <v>356</v>
      </c>
      <c r="I886" s="67">
        <v>0.64450231481481501</v>
      </c>
      <c r="J886" s="4" t="s">
        <v>1135</v>
      </c>
      <c r="K886" s="12">
        <v>43475</v>
      </c>
      <c r="L886" s="4" t="s">
        <v>366</v>
      </c>
      <c r="M886" s="4" t="s">
        <v>358</v>
      </c>
      <c r="N886" s="4" t="s">
        <v>361</v>
      </c>
      <c r="O886" s="12" t="str">
        <f t="shared" ca="1" si="28"/>
        <v>6 ans, 3 mois</v>
      </c>
      <c r="P886" s="4" t="str">
        <f>VLOOKUP(B886,Effectif!B:I,6,0)</f>
        <v>Chloé BERTRAND</v>
      </c>
      <c r="Q886" s="4" t="str">
        <f>VLOOKUP(B886,Effectif!B:I,8,0)</f>
        <v>Error PDL</v>
      </c>
      <c r="R886" s="4">
        <f>IFERROR(VLOOKUP(C886,Sales!B:G,6,0),"-")</f>
        <v>21</v>
      </c>
      <c r="S886" s="4" t="str">
        <f>IFERROR(VLOOKUP(C886,Recolt!B:H,3,0),"-")</f>
        <v>-</v>
      </c>
      <c r="T886" s="4">
        <f t="shared" si="27"/>
        <v>21</v>
      </c>
    </row>
    <row r="887" spans="1:20" hidden="1" x14ac:dyDescent="0.25">
      <c r="A887" s="4" t="s">
        <v>413</v>
      </c>
      <c r="B887" s="4" t="s">
        <v>446</v>
      </c>
      <c r="C887" s="4">
        <v>1034844204</v>
      </c>
      <c r="D887" s="4" t="s">
        <v>354</v>
      </c>
      <c r="E887" s="4" t="s">
        <v>355</v>
      </c>
      <c r="F887" s="4" t="s">
        <v>439</v>
      </c>
      <c r="G887" s="12">
        <v>45440</v>
      </c>
      <c r="H887" s="4" t="s">
        <v>356</v>
      </c>
      <c r="I887" s="67">
        <v>0.67932870370370402</v>
      </c>
      <c r="J887" s="4" t="s">
        <v>1147</v>
      </c>
      <c r="L887" s="4" t="s">
        <v>366</v>
      </c>
      <c r="O887" s="12" t="str">
        <f t="shared" ca="1" si="28"/>
        <v>125 ans, 3 mois</v>
      </c>
      <c r="P887" s="4" t="str">
        <f>VLOOKUP(B887,Effectif!B:I,6,0)</f>
        <v>Chloé BERTRAND</v>
      </c>
      <c r="Q887" s="4" t="str">
        <f>VLOOKUP(B887,Effectif!B:I,8,0)</f>
        <v>Error PDL</v>
      </c>
      <c r="R887" s="4">
        <f>IFERROR(VLOOKUP(C887,Sales!B:G,6,0),"-")</f>
        <v>11.21</v>
      </c>
      <c r="S887" s="4" t="str">
        <f>IFERROR(VLOOKUP(C887,Recolt!B:H,3,0),"-")</f>
        <v>-</v>
      </c>
      <c r="T887" s="4">
        <f t="shared" si="27"/>
        <v>11.21</v>
      </c>
    </row>
    <row r="888" spans="1:20" hidden="1" x14ac:dyDescent="0.25">
      <c r="A888" s="4" t="s">
        <v>413</v>
      </c>
      <c r="B888" s="4" t="s">
        <v>446</v>
      </c>
      <c r="C888" s="4">
        <v>1034858440</v>
      </c>
      <c r="D888" s="4" t="s">
        <v>354</v>
      </c>
      <c r="E888" s="4" t="s">
        <v>355</v>
      </c>
      <c r="F888" s="4" t="s">
        <v>439</v>
      </c>
      <c r="G888" s="12">
        <v>45441</v>
      </c>
      <c r="H888" s="4" t="s">
        <v>356</v>
      </c>
      <c r="I888" s="67">
        <v>0.72214120370370405</v>
      </c>
      <c r="J888" s="4" t="s">
        <v>1147</v>
      </c>
      <c r="K888" s="12">
        <v>43440</v>
      </c>
      <c r="L888" s="4" t="s">
        <v>366</v>
      </c>
      <c r="M888" s="4" t="s">
        <v>362</v>
      </c>
      <c r="O888" s="12" t="str">
        <f t="shared" ca="1" si="28"/>
        <v>6 ans, 4 mois</v>
      </c>
      <c r="P888" s="4" t="str">
        <f>VLOOKUP(B888,Effectif!B:I,6,0)</f>
        <v>Chloé BERTRAND</v>
      </c>
      <c r="Q888" s="4" t="str">
        <f>VLOOKUP(B888,Effectif!B:I,8,0)</f>
        <v>Error PDL</v>
      </c>
      <c r="R888" s="4">
        <f>IFERROR(VLOOKUP(C888,Sales!B:G,6,0),"-")</f>
        <v>181.04</v>
      </c>
      <c r="S888" s="4" t="str">
        <f>IFERROR(VLOOKUP(C888,Recolt!B:H,3,0),"-")</f>
        <v>-</v>
      </c>
      <c r="T888" s="4">
        <f t="shared" si="27"/>
        <v>181.04</v>
      </c>
    </row>
    <row r="889" spans="1:20" hidden="1" x14ac:dyDescent="0.25">
      <c r="A889" s="4" t="s">
        <v>413</v>
      </c>
      <c r="B889" s="4" t="s">
        <v>446</v>
      </c>
      <c r="C889" s="4">
        <v>1034846946</v>
      </c>
      <c r="D889" s="4" t="s">
        <v>354</v>
      </c>
      <c r="E889" s="4" t="s">
        <v>355</v>
      </c>
      <c r="F889" s="4" t="s">
        <v>439</v>
      </c>
      <c r="G889" s="12">
        <v>45442</v>
      </c>
      <c r="H889" s="4" t="s">
        <v>356</v>
      </c>
      <c r="I889" s="67">
        <v>0.47304398148148102</v>
      </c>
      <c r="J889" s="4" t="s">
        <v>1133</v>
      </c>
      <c r="K889" s="12">
        <v>43177</v>
      </c>
      <c r="L889" s="4" t="s">
        <v>366</v>
      </c>
      <c r="M889" s="4" t="s">
        <v>362</v>
      </c>
      <c r="N889" s="4" t="s">
        <v>359</v>
      </c>
      <c r="O889" s="12" t="str">
        <f t="shared" ca="1" si="28"/>
        <v>7 ans, 1 mois</v>
      </c>
      <c r="P889" s="4" t="str">
        <f>VLOOKUP(B889,Effectif!B:I,6,0)</f>
        <v>Chloé BERTRAND</v>
      </c>
      <c r="Q889" s="4" t="str">
        <f>VLOOKUP(B889,Effectif!B:I,8,0)</f>
        <v>Error PDL</v>
      </c>
      <c r="R889" s="4">
        <f>IFERROR(VLOOKUP(C889,Sales!B:G,6,0),"-")</f>
        <v>104.45</v>
      </c>
      <c r="S889" s="4" t="str">
        <f>IFERROR(VLOOKUP(C889,Recolt!B:H,3,0),"-")</f>
        <v>-</v>
      </c>
      <c r="T889" s="4">
        <f t="shared" si="27"/>
        <v>104.45</v>
      </c>
    </row>
    <row r="890" spans="1:20" hidden="1" x14ac:dyDescent="0.25">
      <c r="A890" s="4" t="s">
        <v>413</v>
      </c>
      <c r="B890" s="4" t="s">
        <v>446</v>
      </c>
      <c r="C890" s="4">
        <v>1034842560</v>
      </c>
      <c r="D890" s="4" t="s">
        <v>354</v>
      </c>
      <c r="E890" s="4" t="s">
        <v>355</v>
      </c>
      <c r="F890" s="4" t="s">
        <v>439</v>
      </c>
      <c r="G890" s="12">
        <v>45443</v>
      </c>
      <c r="H890" s="4" t="s">
        <v>356</v>
      </c>
      <c r="I890" s="67">
        <v>0.53263888888888899</v>
      </c>
      <c r="J890" s="4" t="s">
        <v>1147</v>
      </c>
      <c r="K890" s="12">
        <v>43294</v>
      </c>
      <c r="L890" s="4" t="s">
        <v>366</v>
      </c>
      <c r="M890" s="4" t="s">
        <v>362</v>
      </c>
      <c r="O890" s="12" t="str">
        <f t="shared" ca="1" si="28"/>
        <v>6 ans, 9 mois</v>
      </c>
      <c r="P890" s="4" t="str">
        <f>VLOOKUP(B890,Effectif!B:I,6,0)</f>
        <v>Chloé BERTRAND</v>
      </c>
      <c r="Q890" s="4" t="str">
        <f>VLOOKUP(B890,Effectif!B:I,8,0)</f>
        <v>Error PDL</v>
      </c>
      <c r="R890" s="4">
        <f>IFERROR(VLOOKUP(C890,Sales!B:G,6,0),"-")</f>
        <v>50</v>
      </c>
      <c r="S890" s="4" t="str">
        <f>IFERROR(VLOOKUP(C890,Recolt!B:H,3,0),"-")</f>
        <v>-</v>
      </c>
      <c r="T890" s="4">
        <f t="shared" si="27"/>
        <v>50</v>
      </c>
    </row>
    <row r="891" spans="1:20" hidden="1" x14ac:dyDescent="0.25">
      <c r="A891" s="4" t="s">
        <v>413</v>
      </c>
      <c r="B891" s="4" t="s">
        <v>446</v>
      </c>
      <c r="C891" s="4">
        <v>1034858996</v>
      </c>
      <c r="D891" s="4" t="s">
        <v>354</v>
      </c>
      <c r="E891" s="4" t="s">
        <v>355</v>
      </c>
      <c r="F891" s="4" t="s">
        <v>439</v>
      </c>
      <c r="G891" s="12">
        <v>45444</v>
      </c>
      <c r="H891" s="4" t="s">
        <v>356</v>
      </c>
      <c r="I891" s="67">
        <v>0.52642361111111102</v>
      </c>
      <c r="J891" s="4" t="s">
        <v>1147</v>
      </c>
      <c r="K891" s="12">
        <v>43440</v>
      </c>
      <c r="L891" s="4" t="s">
        <v>366</v>
      </c>
      <c r="M891" s="4" t="s">
        <v>362</v>
      </c>
      <c r="O891" s="12" t="str">
        <f t="shared" ca="1" si="28"/>
        <v>6 ans, 4 mois</v>
      </c>
      <c r="P891" s="4" t="str">
        <f>VLOOKUP(B891,Effectif!B:I,6,0)</f>
        <v>Chloé BERTRAND</v>
      </c>
      <c r="Q891" s="4" t="str">
        <f>VLOOKUP(B891,Effectif!B:I,8,0)</f>
        <v>Error PDL</v>
      </c>
      <c r="R891" s="4">
        <f>IFERROR(VLOOKUP(C891,Sales!B:G,6,0),"-")</f>
        <v>42</v>
      </c>
      <c r="S891" s="4" t="str">
        <f>IFERROR(VLOOKUP(C891,Recolt!B:H,3,0),"-")</f>
        <v>-</v>
      </c>
      <c r="T891" s="4">
        <f t="shared" si="27"/>
        <v>42</v>
      </c>
    </row>
    <row r="892" spans="1:20" hidden="1" x14ac:dyDescent="0.25">
      <c r="A892" s="4" t="s">
        <v>413</v>
      </c>
      <c r="B892" s="4" t="s">
        <v>446</v>
      </c>
      <c r="C892" s="4">
        <v>1034848269</v>
      </c>
      <c r="D892" s="4" t="s">
        <v>354</v>
      </c>
      <c r="E892" s="4" t="s">
        <v>355</v>
      </c>
      <c r="F892" s="4" t="s">
        <v>439</v>
      </c>
      <c r="G892" s="12">
        <v>45445</v>
      </c>
      <c r="H892" s="4" t="s">
        <v>356</v>
      </c>
      <c r="I892" s="67">
        <v>0.68178240740740703</v>
      </c>
      <c r="J892" s="4" t="s">
        <v>1135</v>
      </c>
      <c r="K892" s="12">
        <v>42840</v>
      </c>
      <c r="L892" s="4" t="s">
        <v>366</v>
      </c>
      <c r="M892" s="4" t="s">
        <v>358</v>
      </c>
      <c r="N892" s="4" t="s">
        <v>361</v>
      </c>
      <c r="O892" s="12" t="str">
        <f t="shared" ca="1" si="28"/>
        <v>8 ans, 0 mois</v>
      </c>
      <c r="P892" s="4" t="str">
        <f>VLOOKUP(B892,Effectif!B:I,6,0)</f>
        <v>Chloé BERTRAND</v>
      </c>
      <c r="Q892" s="4" t="str">
        <f>VLOOKUP(B892,Effectif!B:I,8,0)</f>
        <v>Error PDL</v>
      </c>
      <c r="R892" s="4">
        <f>IFERROR(VLOOKUP(C892,Sales!B:G,6,0),"-")</f>
        <v>55</v>
      </c>
      <c r="S892" s="4" t="str">
        <f>IFERROR(VLOOKUP(C892,Recolt!B:H,3,0),"-")</f>
        <v>-</v>
      </c>
      <c r="T892" s="4">
        <f t="shared" si="27"/>
        <v>55</v>
      </c>
    </row>
    <row r="893" spans="1:20" hidden="1" x14ac:dyDescent="0.25">
      <c r="A893" s="4" t="s">
        <v>413</v>
      </c>
      <c r="B893" s="4" t="s">
        <v>446</v>
      </c>
      <c r="C893" s="4">
        <v>1034859427</v>
      </c>
      <c r="D893" s="4" t="s">
        <v>354</v>
      </c>
      <c r="E893" s="4" t="s">
        <v>355</v>
      </c>
      <c r="F893" s="4" t="s">
        <v>439</v>
      </c>
      <c r="G893" s="12">
        <v>45446</v>
      </c>
      <c r="H893" s="4" t="s">
        <v>356</v>
      </c>
      <c r="I893" s="67">
        <v>0.69366898148148104</v>
      </c>
      <c r="J893" s="4" t="s">
        <v>1147</v>
      </c>
      <c r="K893" s="12">
        <v>43350</v>
      </c>
      <c r="L893" s="4" t="s">
        <v>366</v>
      </c>
      <c r="M893" s="4" t="s">
        <v>362</v>
      </c>
      <c r="O893" s="12" t="str">
        <f t="shared" ca="1" si="28"/>
        <v>6 ans, 7 mois</v>
      </c>
      <c r="P893" s="4" t="str">
        <f>VLOOKUP(B893,Effectif!B:I,6,0)</f>
        <v>Chloé BERTRAND</v>
      </c>
      <c r="Q893" s="4" t="str">
        <f>VLOOKUP(B893,Effectif!B:I,8,0)</f>
        <v>Error PDL</v>
      </c>
      <c r="R893" s="4">
        <f>IFERROR(VLOOKUP(C893,Sales!B:G,6,0),"-")</f>
        <v>60.23</v>
      </c>
      <c r="S893" s="4" t="str">
        <f>IFERROR(VLOOKUP(C893,Recolt!B:H,3,0),"-")</f>
        <v>-</v>
      </c>
      <c r="T893" s="4">
        <f t="shared" si="27"/>
        <v>60.23</v>
      </c>
    </row>
    <row r="894" spans="1:20" hidden="1" x14ac:dyDescent="0.25">
      <c r="A894" s="4" t="s">
        <v>413</v>
      </c>
      <c r="B894" s="4" t="s">
        <v>446</v>
      </c>
      <c r="C894" s="4">
        <v>1034853893</v>
      </c>
      <c r="D894" s="4" t="s">
        <v>354</v>
      </c>
      <c r="E894" s="4" t="s">
        <v>355</v>
      </c>
      <c r="F894" s="4" t="s">
        <v>439</v>
      </c>
      <c r="G894" s="12">
        <v>45447</v>
      </c>
      <c r="H894" s="4" t="s">
        <v>356</v>
      </c>
      <c r="I894" s="67">
        <v>0.53001157407407395</v>
      </c>
      <c r="J894" s="4" t="s">
        <v>1147</v>
      </c>
      <c r="K894" s="12">
        <v>43031</v>
      </c>
      <c r="L894" s="4" t="s">
        <v>366</v>
      </c>
      <c r="M894" s="4" t="s">
        <v>362</v>
      </c>
      <c r="O894" s="12" t="str">
        <f t="shared" ca="1" si="28"/>
        <v>7 ans, 6 mois</v>
      </c>
      <c r="P894" s="4" t="str">
        <f>VLOOKUP(B894,Effectif!B:I,6,0)</f>
        <v>Chloé BERTRAND</v>
      </c>
      <c r="Q894" s="4" t="str">
        <f>VLOOKUP(B894,Effectif!B:I,8,0)</f>
        <v>Error PDL</v>
      </c>
      <c r="R894" s="4">
        <f>IFERROR(VLOOKUP(C894,Sales!B:G,6,0),"-")</f>
        <v>150</v>
      </c>
      <c r="S894" s="4" t="str">
        <f>IFERROR(VLOOKUP(C894,Recolt!B:H,3,0),"-")</f>
        <v>-</v>
      </c>
      <c r="T894" s="4">
        <f t="shared" si="27"/>
        <v>150</v>
      </c>
    </row>
    <row r="895" spans="1:20" hidden="1" x14ac:dyDescent="0.25">
      <c r="A895" s="4" t="s">
        <v>413</v>
      </c>
      <c r="B895" s="4" t="s">
        <v>446</v>
      </c>
      <c r="C895" s="4">
        <v>1034865485</v>
      </c>
      <c r="D895" s="4" t="s">
        <v>354</v>
      </c>
      <c r="E895" s="4" t="s">
        <v>355</v>
      </c>
      <c r="F895" s="4" t="s">
        <v>439</v>
      </c>
      <c r="G895" s="12">
        <v>45448</v>
      </c>
      <c r="H895" s="4" t="s">
        <v>356</v>
      </c>
      <c r="I895" s="67">
        <v>0.61406249999999996</v>
      </c>
      <c r="J895" s="4" t="s">
        <v>1147</v>
      </c>
      <c r="K895" s="12">
        <v>43416</v>
      </c>
      <c r="L895" s="4" t="s">
        <v>366</v>
      </c>
      <c r="M895" s="4" t="s">
        <v>362</v>
      </c>
      <c r="O895" s="12" t="str">
        <f t="shared" ca="1" si="28"/>
        <v>6 ans, 5 mois</v>
      </c>
      <c r="P895" s="4" t="str">
        <f>VLOOKUP(B895,Effectif!B:I,6,0)</f>
        <v>Chloé BERTRAND</v>
      </c>
      <c r="Q895" s="4" t="str">
        <f>VLOOKUP(B895,Effectif!B:I,8,0)</f>
        <v>Error PDL</v>
      </c>
      <c r="R895" s="4">
        <f>IFERROR(VLOOKUP(C895,Sales!B:G,6,0),"-")</f>
        <v>190.87</v>
      </c>
      <c r="S895" s="4" t="str">
        <f>IFERROR(VLOOKUP(C895,Recolt!B:H,3,0),"-")</f>
        <v>-</v>
      </c>
      <c r="T895" s="4">
        <f t="shared" si="27"/>
        <v>190.87</v>
      </c>
    </row>
    <row r="896" spans="1:20" hidden="1" x14ac:dyDescent="0.25">
      <c r="A896" s="4" t="s">
        <v>413</v>
      </c>
      <c r="B896" s="4" t="s">
        <v>446</v>
      </c>
      <c r="C896" s="4">
        <v>1034855806</v>
      </c>
      <c r="D896" s="4" t="s">
        <v>354</v>
      </c>
      <c r="E896" s="4" t="s">
        <v>355</v>
      </c>
      <c r="F896" s="4" t="s">
        <v>439</v>
      </c>
      <c r="G896" s="12">
        <v>45449</v>
      </c>
      <c r="H896" s="4" t="s">
        <v>356</v>
      </c>
      <c r="I896" s="67">
        <v>0.413217592592593</v>
      </c>
      <c r="J896" s="4" t="s">
        <v>1147</v>
      </c>
      <c r="K896" s="12">
        <v>43368</v>
      </c>
      <c r="L896" s="4" t="s">
        <v>366</v>
      </c>
      <c r="M896" s="4" t="s">
        <v>362</v>
      </c>
      <c r="O896" s="12" t="str">
        <f t="shared" ca="1" si="28"/>
        <v>6 ans, 7 mois</v>
      </c>
      <c r="P896" s="4" t="str">
        <f>VLOOKUP(B896,Effectif!B:I,6,0)</f>
        <v>Chloé BERTRAND</v>
      </c>
      <c r="Q896" s="4" t="str">
        <f>VLOOKUP(B896,Effectif!B:I,8,0)</f>
        <v>Error PDL</v>
      </c>
      <c r="R896" s="4">
        <f>IFERROR(VLOOKUP(C896,Sales!B:G,6,0),"-")</f>
        <v>42.55</v>
      </c>
      <c r="S896" s="4" t="str">
        <f>IFERROR(VLOOKUP(C896,Recolt!B:H,3,0),"-")</f>
        <v>-</v>
      </c>
      <c r="T896" s="4">
        <f t="shared" si="27"/>
        <v>42.55</v>
      </c>
    </row>
    <row r="897" spans="1:20" hidden="1" x14ac:dyDescent="0.25">
      <c r="A897" s="4" t="s">
        <v>413</v>
      </c>
      <c r="B897" s="4" t="s">
        <v>446</v>
      </c>
      <c r="C897" s="4">
        <v>1034853302</v>
      </c>
      <c r="D897" s="4" t="s">
        <v>354</v>
      </c>
      <c r="E897" s="4" t="s">
        <v>355</v>
      </c>
      <c r="F897" s="4" t="s">
        <v>439</v>
      </c>
      <c r="G897" s="12">
        <v>45450</v>
      </c>
      <c r="H897" s="4" t="s">
        <v>356</v>
      </c>
      <c r="I897" s="67">
        <v>0.42925925925925901</v>
      </c>
      <c r="J897" s="4" t="s">
        <v>1133</v>
      </c>
      <c r="K897" s="12">
        <v>43368</v>
      </c>
      <c r="L897" s="4" t="s">
        <v>366</v>
      </c>
      <c r="M897" s="4" t="s">
        <v>358</v>
      </c>
      <c r="N897" s="4" t="s">
        <v>361</v>
      </c>
      <c r="O897" s="12" t="str">
        <f t="shared" ca="1" si="28"/>
        <v>6 ans, 7 mois</v>
      </c>
      <c r="P897" s="4" t="str">
        <f>VLOOKUP(B897,Effectif!B:I,6,0)</f>
        <v>Chloé BERTRAND</v>
      </c>
      <c r="Q897" s="4" t="str">
        <f>VLOOKUP(B897,Effectif!B:I,8,0)</f>
        <v>Error PDL</v>
      </c>
      <c r="R897" s="4">
        <f>IFERROR(VLOOKUP(C897,Sales!B:G,6,0),"-")</f>
        <v>98</v>
      </c>
      <c r="S897" s="4" t="str">
        <f>IFERROR(VLOOKUP(C897,Recolt!B:H,3,0),"-")</f>
        <v>-</v>
      </c>
      <c r="T897" s="4">
        <f t="shared" si="27"/>
        <v>98</v>
      </c>
    </row>
    <row r="898" spans="1:20" hidden="1" x14ac:dyDescent="0.25">
      <c r="A898" s="4" t="s">
        <v>413</v>
      </c>
      <c r="B898" s="4" t="s">
        <v>446</v>
      </c>
      <c r="C898" s="4">
        <v>1034843232</v>
      </c>
      <c r="D898" s="4" t="s">
        <v>354</v>
      </c>
      <c r="E898" s="4" t="s">
        <v>355</v>
      </c>
      <c r="F898" s="4" t="s">
        <v>439</v>
      </c>
      <c r="G898" s="12">
        <v>45451</v>
      </c>
      <c r="H898" s="4" t="s">
        <v>356</v>
      </c>
      <c r="I898" s="67">
        <v>0.67856481481481501</v>
      </c>
      <c r="J898" s="4" t="s">
        <v>1131</v>
      </c>
      <c r="K898" s="12">
        <v>39539</v>
      </c>
      <c r="L898" s="4" t="s">
        <v>366</v>
      </c>
      <c r="M898" s="4" t="s">
        <v>358</v>
      </c>
      <c r="N898" s="4" t="s">
        <v>361</v>
      </c>
      <c r="O898" s="12" t="str">
        <f t="shared" ca="1" si="28"/>
        <v>17 ans, 0 mois</v>
      </c>
      <c r="P898" s="4" t="str">
        <f>VLOOKUP(B898,Effectif!B:I,6,0)</f>
        <v>Chloé BERTRAND</v>
      </c>
      <c r="Q898" s="4" t="str">
        <f>VLOOKUP(B898,Effectif!B:I,8,0)</f>
        <v>Error PDL</v>
      </c>
      <c r="R898" s="4">
        <f>IFERROR(VLOOKUP(C898,Sales!B:G,6,0),"-")</f>
        <v>90</v>
      </c>
      <c r="S898" s="4" t="str">
        <f>IFERROR(VLOOKUP(C898,Recolt!B:H,3,0),"-")</f>
        <v>-</v>
      </c>
      <c r="T898" s="4">
        <f t="shared" si="27"/>
        <v>90</v>
      </c>
    </row>
    <row r="899" spans="1:20" hidden="1" x14ac:dyDescent="0.25">
      <c r="A899" s="4" t="s">
        <v>413</v>
      </c>
      <c r="B899" s="4" t="s">
        <v>446</v>
      </c>
      <c r="C899" s="4">
        <v>1034863511</v>
      </c>
      <c r="D899" s="4" t="s">
        <v>354</v>
      </c>
      <c r="E899" s="4" t="s">
        <v>355</v>
      </c>
      <c r="F899" s="4" t="s">
        <v>439</v>
      </c>
      <c r="G899" s="12">
        <v>45452</v>
      </c>
      <c r="H899" s="4" t="s">
        <v>356</v>
      </c>
      <c r="I899" s="67">
        <v>0.52615740740740702</v>
      </c>
      <c r="J899" s="4" t="s">
        <v>1134</v>
      </c>
      <c r="K899" s="12">
        <v>43416</v>
      </c>
      <c r="L899" s="4" t="s">
        <v>366</v>
      </c>
      <c r="M899" s="4" t="s">
        <v>358</v>
      </c>
      <c r="N899" s="4" t="s">
        <v>359</v>
      </c>
      <c r="O899" s="12" t="str">
        <f t="shared" ca="1" si="28"/>
        <v>6 ans, 5 mois</v>
      </c>
      <c r="P899" s="4" t="str">
        <f>VLOOKUP(B899,Effectif!B:I,6,0)</f>
        <v>Chloé BERTRAND</v>
      </c>
      <c r="Q899" s="4" t="str">
        <f>VLOOKUP(B899,Effectif!B:I,8,0)</f>
        <v>Error PDL</v>
      </c>
      <c r="R899" s="4">
        <f>IFERROR(VLOOKUP(C899,Sales!B:G,6,0),"-")</f>
        <v>101</v>
      </c>
      <c r="S899" s="4" t="str">
        <f>IFERROR(VLOOKUP(C899,Recolt!B:H,3,0),"-")</f>
        <v>-</v>
      </c>
      <c r="T899" s="4">
        <f t="shared" ref="T899:T962" si="29">IF(R899&gt;0,R899,IF(S899&gt;0,S899,"-"))</f>
        <v>101</v>
      </c>
    </row>
    <row r="900" spans="1:20" hidden="1" x14ac:dyDescent="0.25">
      <c r="A900" s="4" t="s">
        <v>413</v>
      </c>
      <c r="B900" s="4" t="s">
        <v>446</v>
      </c>
      <c r="C900" s="4">
        <v>1034853745</v>
      </c>
      <c r="D900" s="4" t="s">
        <v>354</v>
      </c>
      <c r="E900" s="4" t="s">
        <v>355</v>
      </c>
      <c r="F900" s="4" t="s">
        <v>439</v>
      </c>
      <c r="G900" s="12">
        <v>45453</v>
      </c>
      <c r="H900" s="4" t="s">
        <v>356</v>
      </c>
      <c r="I900" s="67">
        <v>0.72759259259259301</v>
      </c>
      <c r="J900" s="4" t="s">
        <v>1133</v>
      </c>
      <c r="K900" s="12">
        <v>43447</v>
      </c>
      <c r="L900" s="4" t="s">
        <v>366</v>
      </c>
      <c r="M900" s="4" t="s">
        <v>358</v>
      </c>
      <c r="N900" s="4" t="s">
        <v>359</v>
      </c>
      <c r="O900" s="12" t="str">
        <f t="shared" ca="1" si="28"/>
        <v>6 ans, 4 mois</v>
      </c>
      <c r="P900" s="4" t="str">
        <f>VLOOKUP(B900,Effectif!B:I,6,0)</f>
        <v>Chloé BERTRAND</v>
      </c>
      <c r="Q900" s="4" t="str">
        <f>VLOOKUP(B900,Effectif!B:I,8,0)</f>
        <v>Error PDL</v>
      </c>
      <c r="R900" s="4">
        <f>IFERROR(VLOOKUP(C900,Sales!B:G,6,0),"-")</f>
        <v>20.77</v>
      </c>
      <c r="S900" s="4" t="str">
        <f>IFERROR(VLOOKUP(C900,Recolt!B:H,3,0),"-")</f>
        <v>-</v>
      </c>
      <c r="T900" s="4">
        <f t="shared" si="29"/>
        <v>20.77</v>
      </c>
    </row>
    <row r="901" spans="1:20" hidden="1" x14ac:dyDescent="0.25">
      <c r="A901" s="4" t="s">
        <v>413</v>
      </c>
      <c r="B901" s="4" t="s">
        <v>446</v>
      </c>
      <c r="C901" s="4">
        <v>1034861713</v>
      </c>
      <c r="D901" s="4" t="s">
        <v>354</v>
      </c>
      <c r="E901" s="4" t="s">
        <v>355</v>
      </c>
      <c r="F901" s="4" t="s">
        <v>439</v>
      </c>
      <c r="G901" s="12">
        <v>45454</v>
      </c>
      <c r="H901" s="4" t="s">
        <v>356</v>
      </c>
      <c r="I901" s="67">
        <v>0.72269675925925903</v>
      </c>
      <c r="J901" s="4" t="s">
        <v>1141</v>
      </c>
      <c r="K901" s="12">
        <v>42961</v>
      </c>
      <c r="L901" s="4" t="s">
        <v>366</v>
      </c>
      <c r="M901" s="4" t="s">
        <v>358</v>
      </c>
      <c r="N901" s="4" t="s">
        <v>361</v>
      </c>
      <c r="O901" s="12" t="str">
        <f t="shared" ca="1" si="28"/>
        <v>7 ans, 8 mois</v>
      </c>
      <c r="P901" s="4" t="str">
        <f>VLOOKUP(B901,Effectif!B:I,6,0)</f>
        <v>Chloé BERTRAND</v>
      </c>
      <c r="Q901" s="4" t="str">
        <f>VLOOKUP(B901,Effectif!B:I,8,0)</f>
        <v>Error PDL</v>
      </c>
      <c r="R901" s="4">
        <f>IFERROR(VLOOKUP(C901,Sales!B:G,6,0),"-")</f>
        <v>40</v>
      </c>
      <c r="S901" s="4" t="str">
        <f>IFERROR(VLOOKUP(C901,Recolt!B:H,3,0),"-")</f>
        <v>-</v>
      </c>
      <c r="T901" s="4">
        <f t="shared" si="29"/>
        <v>40</v>
      </c>
    </row>
    <row r="902" spans="1:20" hidden="1" x14ac:dyDescent="0.25">
      <c r="A902" s="4" t="s">
        <v>413</v>
      </c>
      <c r="B902" s="4" t="s">
        <v>446</v>
      </c>
      <c r="C902" s="4">
        <v>1034863256</v>
      </c>
      <c r="D902" s="4" t="s">
        <v>354</v>
      </c>
      <c r="E902" s="4" t="s">
        <v>355</v>
      </c>
      <c r="F902" s="4" t="s">
        <v>439</v>
      </c>
      <c r="G902" s="12">
        <v>45455</v>
      </c>
      <c r="H902" s="4" t="s">
        <v>356</v>
      </c>
      <c r="I902" s="67">
        <v>0.59040509259259299</v>
      </c>
      <c r="J902" s="4" t="s">
        <v>1147</v>
      </c>
      <c r="K902" s="12">
        <v>43416</v>
      </c>
      <c r="L902" s="4" t="s">
        <v>366</v>
      </c>
      <c r="M902" s="4" t="s">
        <v>362</v>
      </c>
      <c r="O902" s="12" t="str">
        <f t="shared" ca="1" si="28"/>
        <v>6 ans, 5 mois</v>
      </c>
      <c r="P902" s="4" t="str">
        <f>VLOOKUP(B902,Effectif!B:I,6,0)</f>
        <v>Chloé BERTRAND</v>
      </c>
      <c r="Q902" s="4" t="str">
        <f>VLOOKUP(B902,Effectif!B:I,8,0)</f>
        <v>Error PDL</v>
      </c>
      <c r="R902" s="4">
        <f>IFERROR(VLOOKUP(C902,Sales!B:G,6,0),"-")</f>
        <v>219.62</v>
      </c>
      <c r="S902" s="4" t="str">
        <f>IFERROR(VLOOKUP(C902,Recolt!B:H,3,0),"-")</f>
        <v>-</v>
      </c>
      <c r="T902" s="4">
        <f t="shared" si="29"/>
        <v>219.62</v>
      </c>
    </row>
    <row r="903" spans="1:20" hidden="1" x14ac:dyDescent="0.25">
      <c r="A903" s="4" t="s">
        <v>413</v>
      </c>
      <c r="B903" s="4" t="s">
        <v>446</v>
      </c>
      <c r="C903" s="4">
        <v>1034842843</v>
      </c>
      <c r="D903" s="4" t="s">
        <v>354</v>
      </c>
      <c r="E903" s="4" t="s">
        <v>355</v>
      </c>
      <c r="F903" s="4" t="s">
        <v>439</v>
      </c>
      <c r="G903" s="12">
        <v>45456</v>
      </c>
      <c r="H903" s="4" t="s">
        <v>356</v>
      </c>
      <c r="I903" s="67">
        <v>0.68951388888888898</v>
      </c>
      <c r="J903" s="4" t="s">
        <v>1147</v>
      </c>
      <c r="K903" s="12">
        <v>43262</v>
      </c>
      <c r="L903" s="4" t="s">
        <v>366</v>
      </c>
      <c r="M903" s="4" t="s">
        <v>362</v>
      </c>
      <c r="O903" s="12" t="str">
        <f t="shared" ca="1" si="28"/>
        <v>6 ans, 10 mois</v>
      </c>
      <c r="P903" s="4" t="str">
        <f>VLOOKUP(B903,Effectif!B:I,6,0)</f>
        <v>Chloé BERTRAND</v>
      </c>
      <c r="Q903" s="4" t="str">
        <f>VLOOKUP(B903,Effectif!B:I,8,0)</f>
        <v>Error PDL</v>
      </c>
      <c r="R903" s="4">
        <f>IFERROR(VLOOKUP(C903,Sales!B:G,6,0),"-")</f>
        <v>186</v>
      </c>
      <c r="S903" s="4" t="str">
        <f>IFERROR(VLOOKUP(C903,Recolt!B:H,3,0),"-")</f>
        <v>-</v>
      </c>
      <c r="T903" s="4">
        <f t="shared" si="29"/>
        <v>186</v>
      </c>
    </row>
    <row r="904" spans="1:20" hidden="1" x14ac:dyDescent="0.25">
      <c r="A904" s="4" t="s">
        <v>413</v>
      </c>
      <c r="B904" s="4" t="s">
        <v>446</v>
      </c>
      <c r="C904" s="4">
        <v>1034852138</v>
      </c>
      <c r="D904" s="4" t="s">
        <v>354</v>
      </c>
      <c r="E904" s="4" t="s">
        <v>355</v>
      </c>
      <c r="F904" s="4" t="s">
        <v>439</v>
      </c>
      <c r="G904" s="12">
        <v>45457</v>
      </c>
      <c r="H904" s="4" t="s">
        <v>356</v>
      </c>
      <c r="I904" s="67">
        <v>0.68210648148148101</v>
      </c>
      <c r="J904" s="4" t="s">
        <v>1133</v>
      </c>
      <c r="K904" s="12">
        <v>43136</v>
      </c>
      <c r="L904" s="4" t="s">
        <v>366</v>
      </c>
      <c r="M904" s="4" t="s">
        <v>362</v>
      </c>
      <c r="N904" s="4" t="s">
        <v>361</v>
      </c>
      <c r="O904" s="12" t="str">
        <f t="shared" ca="1" si="28"/>
        <v>7 ans, 2 mois</v>
      </c>
      <c r="P904" s="4" t="str">
        <f>VLOOKUP(B904,Effectif!B:I,6,0)</f>
        <v>Chloé BERTRAND</v>
      </c>
      <c r="Q904" s="4" t="str">
        <f>VLOOKUP(B904,Effectif!B:I,8,0)</f>
        <v>Error PDL</v>
      </c>
      <c r="R904" s="4">
        <f>IFERROR(VLOOKUP(C904,Sales!B:G,6,0),"-")</f>
        <v>53.27</v>
      </c>
      <c r="S904" s="4" t="str">
        <f>IFERROR(VLOOKUP(C904,Recolt!B:H,3,0),"-")</f>
        <v>-</v>
      </c>
      <c r="T904" s="4">
        <f t="shared" si="29"/>
        <v>53.27</v>
      </c>
    </row>
    <row r="905" spans="1:20" hidden="1" x14ac:dyDescent="0.25">
      <c r="A905" s="4" t="s">
        <v>413</v>
      </c>
      <c r="B905" s="4" t="s">
        <v>446</v>
      </c>
      <c r="C905" s="4">
        <v>1034847335</v>
      </c>
      <c r="D905" s="4" t="s">
        <v>354</v>
      </c>
      <c r="E905" s="4" t="s">
        <v>355</v>
      </c>
      <c r="F905" s="4" t="s">
        <v>439</v>
      </c>
      <c r="G905" s="12">
        <v>45458</v>
      </c>
      <c r="H905" s="4" t="s">
        <v>356</v>
      </c>
      <c r="I905" s="67">
        <v>0.44254629629629599</v>
      </c>
      <c r="J905" s="4" t="s">
        <v>1135</v>
      </c>
      <c r="K905" s="12">
        <v>43297</v>
      </c>
      <c r="L905" s="4" t="s">
        <v>357</v>
      </c>
      <c r="M905" s="4" t="s">
        <v>358</v>
      </c>
      <c r="N905" s="4" t="s">
        <v>359</v>
      </c>
      <c r="O905" s="12" t="str">
        <f t="shared" ca="1" si="28"/>
        <v>6 ans, 9 mois</v>
      </c>
      <c r="P905" s="4" t="str">
        <f>VLOOKUP(B905,Effectif!B:I,6,0)</f>
        <v>Chloé BERTRAND</v>
      </c>
      <c r="Q905" s="4" t="str">
        <f>VLOOKUP(B905,Effectif!B:I,8,0)</f>
        <v>Error PDL</v>
      </c>
      <c r="R905" s="4">
        <f>IFERROR(VLOOKUP(C905,Sales!B:G,6,0),"-")</f>
        <v>50.95</v>
      </c>
      <c r="S905" s="4" t="str">
        <f>IFERROR(VLOOKUP(C905,Recolt!B:H,3,0),"-")</f>
        <v>-</v>
      </c>
      <c r="T905" s="4">
        <f t="shared" si="29"/>
        <v>50.95</v>
      </c>
    </row>
    <row r="906" spans="1:20" hidden="1" x14ac:dyDescent="0.25">
      <c r="A906" s="4" t="s">
        <v>413</v>
      </c>
      <c r="B906" s="4" t="s">
        <v>446</v>
      </c>
      <c r="C906" s="4">
        <v>1034865234</v>
      </c>
      <c r="D906" s="4" t="s">
        <v>354</v>
      </c>
      <c r="E906" s="4" t="s">
        <v>355</v>
      </c>
      <c r="F906" s="4" t="s">
        <v>439</v>
      </c>
      <c r="G906" s="12">
        <v>45459</v>
      </c>
      <c r="H906" s="4" t="s">
        <v>356</v>
      </c>
      <c r="I906" s="67">
        <v>0.72915509259259303</v>
      </c>
      <c r="J906" s="4" t="s">
        <v>1133</v>
      </c>
      <c r="K906" s="12">
        <v>43440</v>
      </c>
      <c r="L906" s="4" t="s">
        <v>366</v>
      </c>
      <c r="M906" s="4" t="s">
        <v>358</v>
      </c>
      <c r="N906" s="4" t="s">
        <v>359</v>
      </c>
      <c r="O906" s="12" t="str">
        <f t="shared" ca="1" si="28"/>
        <v>6 ans, 4 mois</v>
      </c>
      <c r="P906" s="4" t="str">
        <f>VLOOKUP(B906,Effectif!B:I,6,0)</f>
        <v>Chloé BERTRAND</v>
      </c>
      <c r="Q906" s="4" t="str">
        <f>VLOOKUP(B906,Effectif!B:I,8,0)</f>
        <v>Error PDL</v>
      </c>
      <c r="R906" s="4">
        <f>IFERROR(VLOOKUP(C906,Sales!B:G,6,0),"-")</f>
        <v>12.14</v>
      </c>
      <c r="S906" s="4" t="str">
        <f>IFERROR(VLOOKUP(C906,Recolt!B:H,3,0),"-")</f>
        <v>-</v>
      </c>
      <c r="T906" s="4">
        <f t="shared" si="29"/>
        <v>12.14</v>
      </c>
    </row>
    <row r="907" spans="1:20" hidden="1" x14ac:dyDescent="0.25">
      <c r="A907" s="4" t="s">
        <v>413</v>
      </c>
      <c r="B907" s="4" t="s">
        <v>446</v>
      </c>
      <c r="C907" s="4">
        <v>1034861197</v>
      </c>
      <c r="D907" s="4" t="s">
        <v>354</v>
      </c>
      <c r="E907" s="4" t="s">
        <v>355</v>
      </c>
      <c r="F907" s="4" t="s">
        <v>439</v>
      </c>
      <c r="G907" s="12">
        <v>45460</v>
      </c>
      <c r="H907" s="4" t="s">
        <v>356</v>
      </c>
      <c r="I907" s="67">
        <v>0.54659722222222196</v>
      </c>
      <c r="J907" s="4" t="s">
        <v>1147</v>
      </c>
      <c r="K907" s="12">
        <v>42109</v>
      </c>
      <c r="L907" s="4" t="s">
        <v>366</v>
      </c>
      <c r="M907" s="4" t="s">
        <v>362</v>
      </c>
      <c r="O907" s="12" t="str">
        <f t="shared" ca="1" si="28"/>
        <v>10 ans, 0 mois</v>
      </c>
      <c r="P907" s="4" t="str">
        <f>VLOOKUP(B907,Effectif!B:I,6,0)</f>
        <v>Chloé BERTRAND</v>
      </c>
      <c r="Q907" s="4" t="str">
        <f>VLOOKUP(B907,Effectif!B:I,8,0)</f>
        <v>Error PDL</v>
      </c>
      <c r="R907" s="4">
        <f>IFERROR(VLOOKUP(C907,Sales!B:G,6,0),"-")</f>
        <v>227.72</v>
      </c>
      <c r="S907" s="4" t="str">
        <f>IFERROR(VLOOKUP(C907,Recolt!B:H,3,0),"-")</f>
        <v>-</v>
      </c>
      <c r="T907" s="4">
        <f t="shared" si="29"/>
        <v>227.72</v>
      </c>
    </row>
    <row r="908" spans="1:20" hidden="1" x14ac:dyDescent="0.25">
      <c r="A908" s="4" t="s">
        <v>413</v>
      </c>
      <c r="B908" s="4" t="s">
        <v>446</v>
      </c>
      <c r="C908" s="4">
        <v>1034857516</v>
      </c>
      <c r="D908" s="4" t="s">
        <v>354</v>
      </c>
      <c r="E908" s="4" t="s">
        <v>355</v>
      </c>
      <c r="F908" s="4" t="s">
        <v>439</v>
      </c>
      <c r="G908" s="12">
        <v>45461</v>
      </c>
      <c r="H908" s="4" t="s">
        <v>356</v>
      </c>
      <c r="I908" s="67">
        <v>0.72158564814814796</v>
      </c>
      <c r="J908" s="4" t="s">
        <v>1147</v>
      </c>
      <c r="K908" s="12">
        <v>43440</v>
      </c>
      <c r="L908" s="4" t="s">
        <v>366</v>
      </c>
      <c r="M908" s="4" t="s">
        <v>362</v>
      </c>
      <c r="O908" s="12" t="str">
        <f t="shared" ca="1" si="28"/>
        <v>6 ans, 4 mois</v>
      </c>
      <c r="P908" s="4" t="str">
        <f>VLOOKUP(B908,Effectif!B:I,6,0)</f>
        <v>Chloé BERTRAND</v>
      </c>
      <c r="Q908" s="4" t="str">
        <f>VLOOKUP(B908,Effectif!B:I,8,0)</f>
        <v>Error PDL</v>
      </c>
      <c r="R908" s="4">
        <f>IFERROR(VLOOKUP(C908,Sales!B:G,6,0),"-")</f>
        <v>268</v>
      </c>
      <c r="S908" s="4" t="str">
        <f>IFERROR(VLOOKUP(C908,Recolt!B:H,3,0),"-")</f>
        <v>-</v>
      </c>
      <c r="T908" s="4">
        <f t="shared" si="29"/>
        <v>268</v>
      </c>
    </row>
    <row r="909" spans="1:20" hidden="1" x14ac:dyDescent="0.25">
      <c r="A909" s="4" t="s">
        <v>413</v>
      </c>
      <c r="B909" s="4" t="s">
        <v>446</v>
      </c>
      <c r="C909" s="4">
        <v>1034865184</v>
      </c>
      <c r="D909" s="4" t="s">
        <v>354</v>
      </c>
      <c r="E909" s="4" t="s">
        <v>355</v>
      </c>
      <c r="F909" s="4" t="s">
        <v>439</v>
      </c>
      <c r="G909" s="12">
        <v>45462</v>
      </c>
      <c r="H909" s="4" t="s">
        <v>356</v>
      </c>
      <c r="I909" s="67">
        <v>0.39025462962962998</v>
      </c>
      <c r="J909" s="4" t="s">
        <v>1133</v>
      </c>
      <c r="K909" s="12">
        <v>43289</v>
      </c>
      <c r="L909" s="4" t="s">
        <v>366</v>
      </c>
      <c r="M909" s="4" t="s">
        <v>358</v>
      </c>
      <c r="N909" s="4" t="s">
        <v>359</v>
      </c>
      <c r="O909" s="12" t="str">
        <f t="shared" ca="1" si="28"/>
        <v>6 ans, 9 mois</v>
      </c>
      <c r="P909" s="4" t="str">
        <f>VLOOKUP(B909,Effectif!B:I,6,0)</f>
        <v>Chloé BERTRAND</v>
      </c>
      <c r="Q909" s="4" t="str">
        <f>VLOOKUP(B909,Effectif!B:I,8,0)</f>
        <v>Error PDL</v>
      </c>
      <c r="R909" s="4">
        <f>IFERROR(VLOOKUP(C909,Sales!B:G,6,0),"-")</f>
        <v>120.22</v>
      </c>
      <c r="S909" s="4" t="str">
        <f>IFERROR(VLOOKUP(C909,Recolt!B:H,3,0),"-")</f>
        <v>-</v>
      </c>
      <c r="T909" s="4">
        <f t="shared" si="29"/>
        <v>120.22</v>
      </c>
    </row>
    <row r="910" spans="1:20" hidden="1" x14ac:dyDescent="0.25">
      <c r="A910" s="4" t="s">
        <v>413</v>
      </c>
      <c r="B910" s="4" t="s">
        <v>446</v>
      </c>
      <c r="C910" s="4">
        <v>1034862833</v>
      </c>
      <c r="D910" s="4" t="s">
        <v>354</v>
      </c>
      <c r="E910" s="4" t="s">
        <v>355</v>
      </c>
      <c r="F910" s="4" t="s">
        <v>439</v>
      </c>
      <c r="G910" s="12">
        <v>45463</v>
      </c>
      <c r="H910" s="4" t="s">
        <v>356</v>
      </c>
      <c r="I910" s="67">
        <v>0.70895833333333302</v>
      </c>
      <c r="J910" s="4" t="s">
        <v>1133</v>
      </c>
      <c r="K910" s="12">
        <v>43312</v>
      </c>
      <c r="L910" s="4" t="s">
        <v>366</v>
      </c>
      <c r="M910" s="4" t="s">
        <v>358</v>
      </c>
      <c r="N910" s="4" t="s">
        <v>361</v>
      </c>
      <c r="O910" s="12" t="str">
        <f t="shared" ca="1" si="28"/>
        <v>6 ans, 9 mois</v>
      </c>
      <c r="P910" s="4" t="str">
        <f>VLOOKUP(B910,Effectif!B:I,6,0)</f>
        <v>Chloé BERTRAND</v>
      </c>
      <c r="Q910" s="4" t="str">
        <f>VLOOKUP(B910,Effectif!B:I,8,0)</f>
        <v>Error PDL</v>
      </c>
      <c r="R910" s="4">
        <f>IFERROR(VLOOKUP(C910,Sales!B:G,6,0),"-")</f>
        <v>40</v>
      </c>
      <c r="S910" s="4" t="str">
        <f>IFERROR(VLOOKUP(C910,Recolt!B:H,3,0),"-")</f>
        <v>-</v>
      </c>
      <c r="T910" s="4">
        <f t="shared" si="29"/>
        <v>40</v>
      </c>
    </row>
    <row r="911" spans="1:20" hidden="1" x14ac:dyDescent="0.25">
      <c r="A911" s="4" t="s">
        <v>413</v>
      </c>
      <c r="B911" s="4" t="s">
        <v>446</v>
      </c>
      <c r="C911" s="4">
        <v>1034847023</v>
      </c>
      <c r="D911" s="4" t="s">
        <v>354</v>
      </c>
      <c r="E911" s="4" t="s">
        <v>355</v>
      </c>
      <c r="F911" s="4" t="s">
        <v>439</v>
      </c>
      <c r="G911" s="12">
        <v>45464</v>
      </c>
      <c r="H911" s="4" t="s">
        <v>356</v>
      </c>
      <c r="I911" s="67">
        <v>0.67136574074074096</v>
      </c>
      <c r="J911" s="4" t="s">
        <v>1147</v>
      </c>
      <c r="L911" s="4" t="s">
        <v>366</v>
      </c>
      <c r="O911" s="12" t="str">
        <f t="shared" ca="1" si="28"/>
        <v>125 ans, 3 mois</v>
      </c>
      <c r="P911" s="4" t="str">
        <f>VLOOKUP(B911,Effectif!B:I,6,0)</f>
        <v>Chloé BERTRAND</v>
      </c>
      <c r="Q911" s="4" t="str">
        <f>VLOOKUP(B911,Effectif!B:I,8,0)</f>
        <v>Error PDL</v>
      </c>
      <c r="R911" s="4">
        <f>IFERROR(VLOOKUP(C911,Sales!B:G,6,0),"-")</f>
        <v>77</v>
      </c>
      <c r="S911" s="4" t="str">
        <f>IFERROR(VLOOKUP(C911,Recolt!B:H,3,0),"-")</f>
        <v>-</v>
      </c>
      <c r="T911" s="4">
        <f t="shared" si="29"/>
        <v>77</v>
      </c>
    </row>
    <row r="912" spans="1:20" hidden="1" x14ac:dyDescent="0.25">
      <c r="A912" s="4" t="s">
        <v>413</v>
      </c>
      <c r="B912" s="4" t="s">
        <v>567</v>
      </c>
      <c r="C912" s="4">
        <v>1034848084</v>
      </c>
      <c r="D912" s="4" t="s">
        <v>354</v>
      </c>
      <c r="E912" s="4" t="s">
        <v>355</v>
      </c>
      <c r="F912" s="4" t="s">
        <v>439</v>
      </c>
      <c r="G912" s="12">
        <v>45465</v>
      </c>
      <c r="H912" s="4" t="s">
        <v>356</v>
      </c>
      <c r="I912" s="67">
        <v>0.38886574074074098</v>
      </c>
      <c r="J912" s="4" t="s">
        <v>1133</v>
      </c>
      <c r="K912" s="12">
        <v>43195</v>
      </c>
      <c r="L912" s="4" t="s">
        <v>366</v>
      </c>
      <c r="M912" s="4" t="s">
        <v>358</v>
      </c>
      <c r="N912" s="4" t="s">
        <v>361</v>
      </c>
      <c r="O912" s="12" t="str">
        <f t="shared" ca="1" si="28"/>
        <v>7 ans, 0 mois</v>
      </c>
      <c r="P912" s="4" t="str">
        <f>VLOOKUP(B912,Effectif!B:I,6,0)</f>
        <v>Lise DE WITTE</v>
      </c>
      <c r="Q912" s="4" t="str">
        <f>VLOOKUP(B912,Effectif!B:I,8,0)</f>
        <v>Erreur PDL</v>
      </c>
      <c r="R912" s="4">
        <f>IFERROR(VLOOKUP(C912,Sales!B:G,6,0),"-")</f>
        <v>37.49</v>
      </c>
      <c r="S912" s="4" t="str">
        <f>IFERROR(VLOOKUP(C912,Recolt!B:H,3,0),"-")</f>
        <v>-</v>
      </c>
      <c r="T912" s="4">
        <f t="shared" si="29"/>
        <v>37.49</v>
      </c>
    </row>
    <row r="913" spans="1:20" hidden="1" x14ac:dyDescent="0.25">
      <c r="A913" s="4" t="s">
        <v>413</v>
      </c>
      <c r="B913" s="4" t="s">
        <v>567</v>
      </c>
      <c r="C913" s="4">
        <v>1034855123</v>
      </c>
      <c r="D913" s="4" t="s">
        <v>354</v>
      </c>
      <c r="E913" s="4" t="s">
        <v>355</v>
      </c>
      <c r="F913" s="4" t="s">
        <v>439</v>
      </c>
      <c r="G913" s="12">
        <v>45466</v>
      </c>
      <c r="H913" s="4" t="s">
        <v>356</v>
      </c>
      <c r="I913" s="67">
        <v>0.66422453703703699</v>
      </c>
      <c r="J913" s="4" t="s">
        <v>1133</v>
      </c>
      <c r="K913" s="12">
        <v>43245</v>
      </c>
      <c r="L913" s="4" t="s">
        <v>366</v>
      </c>
      <c r="M913" s="4" t="s">
        <v>362</v>
      </c>
      <c r="N913" s="4" t="s">
        <v>361</v>
      </c>
      <c r="O913" s="12" t="str">
        <f t="shared" ca="1" si="28"/>
        <v>6 ans, 11 mois</v>
      </c>
      <c r="P913" s="4" t="str">
        <f>VLOOKUP(B913,Effectif!B:I,6,0)</f>
        <v>Lise DE WITTE</v>
      </c>
      <c r="Q913" s="4" t="str">
        <f>VLOOKUP(B913,Effectif!B:I,8,0)</f>
        <v>Erreur PDL</v>
      </c>
      <c r="R913" s="4">
        <f>IFERROR(VLOOKUP(C913,Sales!B:G,6,0),"-")</f>
        <v>85.39</v>
      </c>
      <c r="S913" s="4" t="str">
        <f>IFERROR(VLOOKUP(C913,Recolt!B:H,3,0),"-")</f>
        <v>-</v>
      </c>
      <c r="T913" s="4">
        <f t="shared" si="29"/>
        <v>85.39</v>
      </c>
    </row>
    <row r="914" spans="1:20" hidden="1" x14ac:dyDescent="0.25">
      <c r="A914" s="4" t="s">
        <v>413</v>
      </c>
      <c r="B914" s="4" t="s">
        <v>567</v>
      </c>
      <c r="C914" s="4">
        <v>1034853359</v>
      </c>
      <c r="D914" s="4" t="s">
        <v>354</v>
      </c>
      <c r="E914" s="4" t="s">
        <v>355</v>
      </c>
      <c r="F914" s="4" t="s">
        <v>439</v>
      </c>
      <c r="G914" s="12">
        <v>45467</v>
      </c>
      <c r="H914" s="4" t="s">
        <v>356</v>
      </c>
      <c r="I914" s="67">
        <v>0.38854166666666701</v>
      </c>
      <c r="J914" s="4" t="s">
        <v>1135</v>
      </c>
      <c r="K914" s="12">
        <v>43455</v>
      </c>
      <c r="L914" s="4" t="s">
        <v>366</v>
      </c>
      <c r="M914" s="4" t="s">
        <v>358</v>
      </c>
      <c r="N914" s="4" t="s">
        <v>361</v>
      </c>
      <c r="O914" s="12" t="str">
        <f t="shared" ca="1" si="28"/>
        <v>6 ans, 4 mois</v>
      </c>
      <c r="P914" s="4" t="str">
        <f>VLOOKUP(B914,Effectif!B:I,6,0)</f>
        <v>Lise DE WITTE</v>
      </c>
      <c r="Q914" s="4" t="str">
        <f>VLOOKUP(B914,Effectif!B:I,8,0)</f>
        <v>Erreur PDL</v>
      </c>
      <c r="R914" s="4">
        <f>IFERROR(VLOOKUP(C914,Sales!B:G,6,0),"-")</f>
        <v>82.14</v>
      </c>
      <c r="S914" s="4" t="str">
        <f>IFERROR(VLOOKUP(C914,Recolt!B:H,3,0),"-")</f>
        <v>-</v>
      </c>
      <c r="T914" s="4">
        <f t="shared" si="29"/>
        <v>82.14</v>
      </c>
    </row>
    <row r="915" spans="1:20" hidden="1" x14ac:dyDescent="0.25">
      <c r="A915" s="4" t="s">
        <v>413</v>
      </c>
      <c r="B915" s="4" t="s">
        <v>567</v>
      </c>
      <c r="C915" s="4">
        <v>1034851752</v>
      </c>
      <c r="D915" s="4" t="s">
        <v>354</v>
      </c>
      <c r="E915" s="4" t="s">
        <v>355</v>
      </c>
      <c r="F915" s="4" t="s">
        <v>439</v>
      </c>
      <c r="G915" s="12">
        <v>45468</v>
      </c>
      <c r="H915" s="4" t="s">
        <v>356</v>
      </c>
      <c r="I915" s="67">
        <v>0.50756944444444396</v>
      </c>
      <c r="J915" s="4" t="s">
        <v>1141</v>
      </c>
      <c r="K915" s="12">
        <v>43439</v>
      </c>
      <c r="L915" s="4" t="s">
        <v>366</v>
      </c>
      <c r="M915" s="4" t="s">
        <v>358</v>
      </c>
      <c r="N915" s="4" t="s">
        <v>361</v>
      </c>
      <c r="O915" s="12" t="str">
        <f t="shared" ca="1" si="28"/>
        <v>6 ans, 4 mois</v>
      </c>
      <c r="P915" s="4" t="str">
        <f>VLOOKUP(B915,Effectif!B:I,6,0)</f>
        <v>Lise DE WITTE</v>
      </c>
      <c r="Q915" s="4" t="str">
        <f>VLOOKUP(B915,Effectif!B:I,8,0)</f>
        <v>Erreur PDL</v>
      </c>
      <c r="R915" s="4">
        <f>IFERROR(VLOOKUP(C915,Sales!B:G,6,0),"-")</f>
        <v>60</v>
      </c>
      <c r="S915" s="4" t="str">
        <f>IFERROR(VLOOKUP(C915,Recolt!B:H,3,0),"-")</f>
        <v>-</v>
      </c>
      <c r="T915" s="4">
        <f t="shared" si="29"/>
        <v>60</v>
      </c>
    </row>
    <row r="916" spans="1:20" hidden="1" x14ac:dyDescent="0.25">
      <c r="A916" s="4" t="s">
        <v>413</v>
      </c>
      <c r="B916" s="4" t="s">
        <v>567</v>
      </c>
      <c r="C916" s="4">
        <v>1034855570</v>
      </c>
      <c r="D916" s="4" t="s">
        <v>354</v>
      </c>
      <c r="E916" s="4" t="s">
        <v>355</v>
      </c>
      <c r="F916" s="4" t="s">
        <v>439</v>
      </c>
      <c r="G916" s="12">
        <v>45469</v>
      </c>
      <c r="H916" s="4" t="s">
        <v>356</v>
      </c>
      <c r="I916" s="67">
        <v>0.684918981481481</v>
      </c>
      <c r="J916" s="4" t="s">
        <v>1141</v>
      </c>
      <c r="K916" s="12">
        <v>43467</v>
      </c>
      <c r="L916" s="4" t="s">
        <v>366</v>
      </c>
      <c r="M916" s="4" t="s">
        <v>358</v>
      </c>
      <c r="N916" s="4" t="s">
        <v>361</v>
      </c>
      <c r="O916" s="12" t="str">
        <f t="shared" ca="1" si="28"/>
        <v>6 ans, 3 mois</v>
      </c>
      <c r="P916" s="4" t="str">
        <f>VLOOKUP(B916,Effectif!B:I,6,0)</f>
        <v>Lise DE WITTE</v>
      </c>
      <c r="Q916" s="4" t="str">
        <f>VLOOKUP(B916,Effectif!B:I,8,0)</f>
        <v>Erreur PDL</v>
      </c>
      <c r="R916" s="4">
        <f>IFERROR(VLOOKUP(C916,Sales!B:G,6,0),"-")</f>
        <v>81</v>
      </c>
      <c r="S916" s="4" t="str">
        <f>IFERROR(VLOOKUP(C916,Recolt!B:H,3,0),"-")</f>
        <v>-</v>
      </c>
      <c r="T916" s="4">
        <f t="shared" si="29"/>
        <v>81</v>
      </c>
    </row>
    <row r="917" spans="1:20" hidden="1" x14ac:dyDescent="0.25">
      <c r="A917" s="4" t="s">
        <v>413</v>
      </c>
      <c r="B917" s="4" t="s">
        <v>567</v>
      </c>
      <c r="C917" s="4">
        <v>1034857280</v>
      </c>
      <c r="D917" s="4" t="s">
        <v>354</v>
      </c>
      <c r="E917" s="4" t="s">
        <v>355</v>
      </c>
      <c r="F917" s="4" t="s">
        <v>439</v>
      </c>
      <c r="G917" s="12">
        <v>45470</v>
      </c>
      <c r="H917" s="4" t="s">
        <v>356</v>
      </c>
      <c r="I917" s="67">
        <v>0.66530092592592605</v>
      </c>
      <c r="J917" s="4" t="s">
        <v>1133</v>
      </c>
      <c r="K917" s="12">
        <v>43245</v>
      </c>
      <c r="L917" s="4" t="s">
        <v>366</v>
      </c>
      <c r="M917" s="4" t="s">
        <v>362</v>
      </c>
      <c r="N917" s="4" t="s">
        <v>361</v>
      </c>
      <c r="O917" s="12" t="str">
        <f t="shared" ca="1" si="28"/>
        <v>6 ans, 11 mois</v>
      </c>
      <c r="P917" s="4" t="str">
        <f>VLOOKUP(B917,Effectif!B:I,6,0)</f>
        <v>Lise DE WITTE</v>
      </c>
      <c r="Q917" s="4" t="str">
        <f>VLOOKUP(B917,Effectif!B:I,8,0)</f>
        <v>Erreur PDL</v>
      </c>
      <c r="R917" s="4">
        <f>IFERROR(VLOOKUP(C917,Sales!B:G,6,0),"-")</f>
        <v>42</v>
      </c>
      <c r="S917" s="4" t="str">
        <f>IFERROR(VLOOKUP(C917,Recolt!B:H,3,0),"-")</f>
        <v>-</v>
      </c>
      <c r="T917" s="4">
        <f t="shared" si="29"/>
        <v>42</v>
      </c>
    </row>
    <row r="918" spans="1:20" hidden="1" x14ac:dyDescent="0.25">
      <c r="A918" s="4" t="s">
        <v>413</v>
      </c>
      <c r="B918" s="4" t="s">
        <v>567</v>
      </c>
      <c r="C918" s="4">
        <v>1034847862</v>
      </c>
      <c r="D918" s="4" t="s">
        <v>354</v>
      </c>
      <c r="E918" s="4" t="s">
        <v>355</v>
      </c>
      <c r="F918" s="4" t="s">
        <v>439</v>
      </c>
      <c r="G918" s="12">
        <v>45471</v>
      </c>
      <c r="H918" s="4" t="s">
        <v>356</v>
      </c>
      <c r="I918" s="67">
        <v>0.68732638888888897</v>
      </c>
      <c r="J918" s="4" t="s">
        <v>1147</v>
      </c>
      <c r="K918" s="12">
        <v>43439</v>
      </c>
      <c r="L918" s="4" t="s">
        <v>366</v>
      </c>
      <c r="M918" s="4" t="s">
        <v>362</v>
      </c>
      <c r="O918" s="12" t="str">
        <f t="shared" ca="1" si="28"/>
        <v>6 ans, 4 mois</v>
      </c>
      <c r="P918" s="4" t="str">
        <f>VLOOKUP(B918,Effectif!B:I,6,0)</f>
        <v>Lise DE WITTE</v>
      </c>
      <c r="Q918" s="4" t="str">
        <f>VLOOKUP(B918,Effectif!B:I,8,0)</f>
        <v>Erreur PDL</v>
      </c>
      <c r="R918" s="4">
        <f>IFERROR(VLOOKUP(C918,Sales!B:G,6,0),"-")</f>
        <v>100.75</v>
      </c>
      <c r="S918" s="4" t="str">
        <f>IFERROR(VLOOKUP(C918,Recolt!B:H,3,0),"-")</f>
        <v>-</v>
      </c>
      <c r="T918" s="4">
        <f t="shared" si="29"/>
        <v>100.75</v>
      </c>
    </row>
    <row r="919" spans="1:20" hidden="1" x14ac:dyDescent="0.25">
      <c r="A919" s="4" t="s">
        <v>413</v>
      </c>
      <c r="B919" s="4" t="s">
        <v>567</v>
      </c>
      <c r="C919" s="4">
        <v>1034857841</v>
      </c>
      <c r="D919" s="4" t="s">
        <v>354</v>
      </c>
      <c r="E919" s="4" t="s">
        <v>355</v>
      </c>
      <c r="F919" s="4" t="s">
        <v>439</v>
      </c>
      <c r="G919" s="12">
        <v>45472</v>
      </c>
      <c r="H919" s="4" t="s">
        <v>356</v>
      </c>
      <c r="I919" s="67">
        <v>0.38096064814814801</v>
      </c>
      <c r="J919" s="4" t="s">
        <v>1134</v>
      </c>
      <c r="K919" s="12">
        <v>43426</v>
      </c>
      <c r="L919" s="4" t="s">
        <v>366</v>
      </c>
      <c r="M919" s="4" t="s">
        <v>358</v>
      </c>
      <c r="N919" s="4" t="s">
        <v>359</v>
      </c>
      <c r="O919" s="12" t="str">
        <f t="shared" ca="1" si="28"/>
        <v>6 ans, 5 mois</v>
      </c>
      <c r="P919" s="4" t="str">
        <f>VLOOKUP(B919,Effectif!B:I,6,0)</f>
        <v>Lise DE WITTE</v>
      </c>
      <c r="Q919" s="4" t="str">
        <f>VLOOKUP(B919,Effectif!B:I,8,0)</f>
        <v>Erreur PDL</v>
      </c>
      <c r="R919" s="4">
        <f>IFERROR(VLOOKUP(C919,Sales!B:G,6,0),"-")</f>
        <v>100</v>
      </c>
      <c r="S919" s="4" t="str">
        <f>IFERROR(VLOOKUP(C919,Recolt!B:H,3,0),"-")</f>
        <v>-</v>
      </c>
      <c r="T919" s="4">
        <f t="shared" si="29"/>
        <v>100</v>
      </c>
    </row>
    <row r="920" spans="1:20" hidden="1" x14ac:dyDescent="0.25">
      <c r="A920" s="4" t="s">
        <v>413</v>
      </c>
      <c r="B920" s="4" t="s">
        <v>567</v>
      </c>
      <c r="C920" s="4">
        <v>1034845580</v>
      </c>
      <c r="D920" s="4" t="s">
        <v>354</v>
      </c>
      <c r="E920" s="4" t="s">
        <v>355</v>
      </c>
      <c r="F920" s="4" t="s">
        <v>439</v>
      </c>
      <c r="G920" s="12">
        <v>45473</v>
      </c>
      <c r="H920" s="4" t="s">
        <v>356</v>
      </c>
      <c r="I920" s="67">
        <v>0.41280092592592599</v>
      </c>
      <c r="J920" s="4" t="s">
        <v>1134</v>
      </c>
      <c r="K920" s="12">
        <v>43396</v>
      </c>
      <c r="L920" s="4" t="s">
        <v>366</v>
      </c>
      <c r="M920" s="4" t="s">
        <v>358</v>
      </c>
      <c r="N920" s="4" t="s">
        <v>361</v>
      </c>
      <c r="O920" s="12" t="str">
        <f t="shared" ca="1" si="28"/>
        <v>6 ans, 6 mois</v>
      </c>
      <c r="P920" s="4" t="str">
        <f>VLOOKUP(B920,Effectif!B:I,6,0)</f>
        <v>Lise DE WITTE</v>
      </c>
      <c r="Q920" s="4" t="str">
        <f>VLOOKUP(B920,Effectif!B:I,8,0)</f>
        <v>Erreur PDL</v>
      </c>
      <c r="R920" s="4">
        <f>IFERROR(VLOOKUP(C920,Sales!B:G,6,0),"-")</f>
        <v>82.21</v>
      </c>
      <c r="S920" s="4" t="str">
        <f>IFERROR(VLOOKUP(C920,Recolt!B:H,3,0),"-")</f>
        <v>-</v>
      </c>
      <c r="T920" s="4">
        <f t="shared" si="29"/>
        <v>82.21</v>
      </c>
    </row>
    <row r="921" spans="1:20" hidden="1" x14ac:dyDescent="0.25">
      <c r="A921" s="4" t="s">
        <v>413</v>
      </c>
      <c r="B921" s="4" t="s">
        <v>567</v>
      </c>
      <c r="C921" s="4">
        <v>1034861010</v>
      </c>
      <c r="D921" s="4" t="s">
        <v>354</v>
      </c>
      <c r="E921" s="4" t="s">
        <v>355</v>
      </c>
      <c r="F921" s="4" t="s">
        <v>439</v>
      </c>
      <c r="G921" s="12">
        <v>45474</v>
      </c>
      <c r="H921" s="4" t="s">
        <v>356</v>
      </c>
      <c r="I921" s="67">
        <v>0.53636574074074095</v>
      </c>
      <c r="J921" s="4" t="s">
        <v>1133</v>
      </c>
      <c r="K921" s="12">
        <v>43445</v>
      </c>
      <c r="L921" s="4" t="s">
        <v>366</v>
      </c>
      <c r="M921" s="4" t="s">
        <v>358</v>
      </c>
      <c r="N921" s="4" t="s">
        <v>361</v>
      </c>
      <c r="O921" s="12" t="str">
        <f t="shared" ca="1" si="28"/>
        <v>6 ans, 4 mois</v>
      </c>
      <c r="P921" s="4" t="str">
        <f>VLOOKUP(B921,Effectif!B:I,6,0)</f>
        <v>Lise DE WITTE</v>
      </c>
      <c r="Q921" s="4" t="str">
        <f>VLOOKUP(B921,Effectif!B:I,8,0)</f>
        <v>Erreur PDL</v>
      </c>
      <c r="R921" s="4">
        <f>IFERROR(VLOOKUP(C921,Sales!B:G,6,0),"-")</f>
        <v>105.18</v>
      </c>
      <c r="S921" s="4" t="str">
        <f>IFERROR(VLOOKUP(C921,Recolt!B:H,3,0),"-")</f>
        <v>-</v>
      </c>
      <c r="T921" s="4">
        <f t="shared" si="29"/>
        <v>105.18</v>
      </c>
    </row>
    <row r="922" spans="1:20" hidden="1" x14ac:dyDescent="0.25">
      <c r="A922" s="4" t="s">
        <v>413</v>
      </c>
      <c r="B922" s="4" t="s">
        <v>567</v>
      </c>
      <c r="C922" s="4">
        <v>1034856884</v>
      </c>
      <c r="D922" s="4" t="s">
        <v>354</v>
      </c>
      <c r="E922" s="4" t="s">
        <v>355</v>
      </c>
      <c r="F922" s="4" t="s">
        <v>439</v>
      </c>
      <c r="G922" s="12">
        <v>45475</v>
      </c>
      <c r="H922" s="4" t="s">
        <v>356</v>
      </c>
      <c r="I922" s="67">
        <v>0.65457175925925903</v>
      </c>
      <c r="J922" s="4" t="s">
        <v>1147</v>
      </c>
      <c r="K922" s="12">
        <v>39934</v>
      </c>
      <c r="L922" s="4" t="s">
        <v>366</v>
      </c>
      <c r="M922" s="4" t="s">
        <v>362</v>
      </c>
      <c r="O922" s="12" t="str">
        <f t="shared" ca="1" si="28"/>
        <v>15 ans, 11 mois</v>
      </c>
      <c r="P922" s="4" t="str">
        <f>VLOOKUP(B922,Effectif!B:I,6,0)</f>
        <v>Lise DE WITTE</v>
      </c>
      <c r="Q922" s="4" t="str">
        <f>VLOOKUP(B922,Effectif!B:I,8,0)</f>
        <v>Erreur PDL</v>
      </c>
      <c r="R922" s="4">
        <f>IFERROR(VLOOKUP(C922,Sales!B:G,6,0),"-")</f>
        <v>147</v>
      </c>
      <c r="S922" s="4" t="str">
        <f>IFERROR(VLOOKUP(C922,Recolt!B:H,3,0),"-")</f>
        <v>-</v>
      </c>
      <c r="T922" s="4">
        <f t="shared" si="29"/>
        <v>147</v>
      </c>
    </row>
    <row r="923" spans="1:20" hidden="1" x14ac:dyDescent="0.25">
      <c r="A923" s="4" t="s">
        <v>413</v>
      </c>
      <c r="B923" s="4" t="s">
        <v>567</v>
      </c>
      <c r="C923" s="4">
        <v>1034846731</v>
      </c>
      <c r="D923" s="4" t="s">
        <v>354</v>
      </c>
      <c r="E923" s="4" t="s">
        <v>355</v>
      </c>
      <c r="F923" s="4" t="s">
        <v>439</v>
      </c>
      <c r="G923" s="12">
        <v>45476</v>
      </c>
      <c r="H923" s="4" t="s">
        <v>356</v>
      </c>
      <c r="I923" s="67">
        <v>0.60215277777777798</v>
      </c>
      <c r="J923" s="4" t="s">
        <v>1147</v>
      </c>
      <c r="K923" s="12">
        <v>39934</v>
      </c>
      <c r="L923" s="4" t="s">
        <v>366</v>
      </c>
      <c r="M923" s="4" t="s">
        <v>362</v>
      </c>
      <c r="O923" s="12" t="str">
        <f t="shared" ca="1" si="28"/>
        <v>15 ans, 11 mois</v>
      </c>
      <c r="P923" s="4" t="str">
        <f>VLOOKUP(B923,Effectif!B:I,6,0)</f>
        <v>Lise DE WITTE</v>
      </c>
      <c r="Q923" s="4" t="str">
        <f>VLOOKUP(B923,Effectif!B:I,8,0)</f>
        <v>Erreur PDL</v>
      </c>
      <c r="R923" s="4">
        <f>IFERROR(VLOOKUP(C923,Sales!B:G,6,0),"-")</f>
        <v>59.59</v>
      </c>
      <c r="S923" s="4" t="str">
        <f>IFERROR(VLOOKUP(C923,Recolt!B:H,3,0),"-")</f>
        <v>-</v>
      </c>
      <c r="T923" s="4">
        <f t="shared" si="29"/>
        <v>59.59</v>
      </c>
    </row>
    <row r="924" spans="1:20" hidden="1" x14ac:dyDescent="0.25">
      <c r="A924" s="4" t="s">
        <v>413</v>
      </c>
      <c r="B924" s="4" t="s">
        <v>567</v>
      </c>
      <c r="C924" s="4">
        <v>1034867577</v>
      </c>
      <c r="D924" s="4" t="s">
        <v>354</v>
      </c>
      <c r="E924" s="4" t="s">
        <v>355</v>
      </c>
      <c r="F924" s="4" t="s">
        <v>439</v>
      </c>
      <c r="G924" s="12">
        <v>45477</v>
      </c>
      <c r="H924" s="4" t="s">
        <v>356</v>
      </c>
      <c r="I924" s="67">
        <v>0.41910879629629599</v>
      </c>
      <c r="J924" s="4" t="s">
        <v>1131</v>
      </c>
      <c r="K924" s="12">
        <v>41697</v>
      </c>
      <c r="L924" s="4" t="s">
        <v>366</v>
      </c>
      <c r="M924" s="4" t="s">
        <v>358</v>
      </c>
      <c r="N924" s="4" t="s">
        <v>361</v>
      </c>
      <c r="O924" s="12" t="str">
        <f t="shared" ca="1" si="28"/>
        <v>11 ans, 2 mois</v>
      </c>
      <c r="P924" s="4" t="str">
        <f>VLOOKUP(B924,Effectif!B:I,6,0)</f>
        <v>Lise DE WITTE</v>
      </c>
      <c r="Q924" s="4" t="str">
        <f>VLOOKUP(B924,Effectif!B:I,8,0)</f>
        <v>Erreur PDL</v>
      </c>
      <c r="R924" s="4">
        <f>IFERROR(VLOOKUP(C924,Sales!B:G,6,0),"-")</f>
        <v>314.49</v>
      </c>
      <c r="S924" s="4" t="str">
        <f>IFERROR(VLOOKUP(C924,Recolt!B:H,3,0),"-")</f>
        <v>-</v>
      </c>
      <c r="T924" s="4">
        <f t="shared" si="29"/>
        <v>314.49</v>
      </c>
    </row>
    <row r="925" spans="1:20" hidden="1" x14ac:dyDescent="0.25">
      <c r="A925" s="4" t="s">
        <v>413</v>
      </c>
      <c r="B925" s="4" t="s">
        <v>567</v>
      </c>
      <c r="C925" s="4">
        <v>1034844538</v>
      </c>
      <c r="D925" s="4" t="s">
        <v>354</v>
      </c>
      <c r="E925" s="4" t="s">
        <v>355</v>
      </c>
      <c r="F925" s="4" t="s">
        <v>439</v>
      </c>
      <c r="G925" s="12">
        <v>45478</v>
      </c>
      <c r="H925" s="4" t="s">
        <v>356</v>
      </c>
      <c r="I925" s="67">
        <v>0.53659722222222195</v>
      </c>
      <c r="J925" s="4" t="s">
        <v>1147</v>
      </c>
      <c r="K925" s="12">
        <v>43019</v>
      </c>
      <c r="L925" s="4" t="s">
        <v>366</v>
      </c>
      <c r="M925" s="4" t="s">
        <v>362</v>
      </c>
      <c r="O925" s="12" t="str">
        <f t="shared" ca="1" si="28"/>
        <v>7 ans, 6 mois</v>
      </c>
      <c r="P925" s="4" t="str">
        <f>VLOOKUP(B925,Effectif!B:I,6,0)</f>
        <v>Lise DE WITTE</v>
      </c>
      <c r="Q925" s="4" t="str">
        <f>VLOOKUP(B925,Effectif!B:I,8,0)</f>
        <v>Erreur PDL</v>
      </c>
      <c r="R925" s="4">
        <f>IFERROR(VLOOKUP(C925,Sales!B:G,6,0),"-")</f>
        <v>26.27</v>
      </c>
      <c r="S925" s="4" t="str">
        <f>IFERROR(VLOOKUP(C925,Recolt!B:H,3,0),"-")</f>
        <v>-</v>
      </c>
      <c r="T925" s="4">
        <f t="shared" si="29"/>
        <v>26.27</v>
      </c>
    </row>
    <row r="926" spans="1:20" hidden="1" x14ac:dyDescent="0.25">
      <c r="A926" s="4" t="s">
        <v>413</v>
      </c>
      <c r="B926" s="4" t="s">
        <v>567</v>
      </c>
      <c r="C926" s="4">
        <v>1034851374</v>
      </c>
      <c r="D926" s="4" t="s">
        <v>354</v>
      </c>
      <c r="E926" s="4" t="s">
        <v>355</v>
      </c>
      <c r="F926" s="4" t="s">
        <v>439</v>
      </c>
      <c r="G926" s="12">
        <v>45479</v>
      </c>
      <c r="H926" s="4" t="s">
        <v>356</v>
      </c>
      <c r="I926" s="67">
        <v>0.39862268518518501</v>
      </c>
      <c r="J926" s="4" t="s">
        <v>1143</v>
      </c>
      <c r="K926" s="12">
        <v>43442</v>
      </c>
      <c r="L926" s="4" t="s">
        <v>366</v>
      </c>
      <c r="M926" s="4" t="s">
        <v>358</v>
      </c>
      <c r="N926" s="4" t="s">
        <v>361</v>
      </c>
      <c r="O926" s="12" t="str">
        <f t="shared" ca="1" si="28"/>
        <v>6 ans, 4 mois</v>
      </c>
      <c r="P926" s="4" t="str">
        <f>VLOOKUP(B926,Effectif!B:I,6,0)</f>
        <v>Lise DE WITTE</v>
      </c>
      <c r="Q926" s="4" t="str">
        <f>VLOOKUP(B926,Effectif!B:I,8,0)</f>
        <v>Erreur PDL</v>
      </c>
      <c r="R926" s="4">
        <f>IFERROR(VLOOKUP(C926,Sales!B:G,6,0),"-")</f>
        <v>20</v>
      </c>
      <c r="S926" s="4" t="str">
        <f>IFERROR(VLOOKUP(C926,Recolt!B:H,3,0),"-")</f>
        <v>-</v>
      </c>
      <c r="T926" s="4">
        <f t="shared" si="29"/>
        <v>20</v>
      </c>
    </row>
    <row r="927" spans="1:20" hidden="1" x14ac:dyDescent="0.25">
      <c r="A927" s="4" t="s">
        <v>413</v>
      </c>
      <c r="B927" s="4" t="s">
        <v>567</v>
      </c>
      <c r="C927" s="4">
        <v>1034862756</v>
      </c>
      <c r="D927" s="4" t="s">
        <v>354</v>
      </c>
      <c r="E927" s="4" t="s">
        <v>355</v>
      </c>
      <c r="F927" s="4" t="s">
        <v>439</v>
      </c>
      <c r="G927" s="12">
        <v>45480</v>
      </c>
      <c r="H927" s="4" t="s">
        <v>356</v>
      </c>
      <c r="I927" s="67">
        <v>0.59886574074074095</v>
      </c>
      <c r="J927" s="4" t="s">
        <v>1133</v>
      </c>
      <c r="K927" s="12">
        <v>43245</v>
      </c>
      <c r="L927" s="4" t="s">
        <v>366</v>
      </c>
      <c r="M927" s="4" t="s">
        <v>362</v>
      </c>
      <c r="N927" s="4" t="s">
        <v>361</v>
      </c>
      <c r="O927" s="12" t="str">
        <f t="shared" ca="1" si="28"/>
        <v>6 ans, 11 mois</v>
      </c>
      <c r="P927" s="4" t="str">
        <f>VLOOKUP(B927,Effectif!B:I,6,0)</f>
        <v>Lise DE WITTE</v>
      </c>
      <c r="Q927" s="4" t="str">
        <f>VLOOKUP(B927,Effectif!B:I,8,0)</f>
        <v>Erreur PDL</v>
      </c>
      <c r="R927" s="4">
        <f>IFERROR(VLOOKUP(C927,Sales!B:G,6,0),"-")</f>
        <v>93.23</v>
      </c>
      <c r="S927" s="4" t="str">
        <f>IFERROR(VLOOKUP(C927,Recolt!B:H,3,0),"-")</f>
        <v>-</v>
      </c>
      <c r="T927" s="4">
        <f t="shared" si="29"/>
        <v>93.23</v>
      </c>
    </row>
    <row r="928" spans="1:20" hidden="1" x14ac:dyDescent="0.25">
      <c r="A928" s="4" t="s">
        <v>413</v>
      </c>
      <c r="B928" s="4" t="s">
        <v>567</v>
      </c>
      <c r="C928" s="4">
        <v>1034845800</v>
      </c>
      <c r="D928" s="4" t="s">
        <v>354</v>
      </c>
      <c r="E928" s="4" t="s">
        <v>355</v>
      </c>
      <c r="F928" s="4" t="s">
        <v>439</v>
      </c>
      <c r="G928" s="12">
        <v>45481</v>
      </c>
      <c r="H928" s="4" t="s">
        <v>356</v>
      </c>
      <c r="I928" s="67">
        <v>0.62548611111111097</v>
      </c>
      <c r="J928" s="4" t="s">
        <v>1137</v>
      </c>
      <c r="K928" s="12">
        <v>42709</v>
      </c>
      <c r="L928" s="4" t="s">
        <v>366</v>
      </c>
      <c r="M928" s="4" t="s">
        <v>358</v>
      </c>
      <c r="N928" s="4" t="s">
        <v>361</v>
      </c>
      <c r="O928" s="12" t="str">
        <f t="shared" ca="1" si="28"/>
        <v>8 ans, 4 mois</v>
      </c>
      <c r="P928" s="4" t="str">
        <f>VLOOKUP(B928,Effectif!B:I,6,0)</f>
        <v>Lise DE WITTE</v>
      </c>
      <c r="Q928" s="4" t="str">
        <f>VLOOKUP(B928,Effectif!B:I,8,0)</f>
        <v>Erreur PDL</v>
      </c>
      <c r="R928" s="4">
        <f>IFERROR(VLOOKUP(C928,Sales!B:G,6,0),"-")</f>
        <v>100</v>
      </c>
      <c r="S928" s="4" t="str">
        <f>IFERROR(VLOOKUP(C928,Recolt!B:H,3,0),"-")</f>
        <v>-</v>
      </c>
      <c r="T928" s="4">
        <f t="shared" si="29"/>
        <v>100</v>
      </c>
    </row>
    <row r="929" spans="1:20" hidden="1" x14ac:dyDescent="0.25">
      <c r="A929" s="4" t="s">
        <v>413</v>
      </c>
      <c r="B929" s="4" t="s">
        <v>567</v>
      </c>
      <c r="C929" s="4">
        <v>1034852681</v>
      </c>
      <c r="D929" s="4" t="s">
        <v>354</v>
      </c>
      <c r="E929" s="4" t="s">
        <v>355</v>
      </c>
      <c r="F929" s="4" t="s">
        <v>439</v>
      </c>
      <c r="G929" s="12">
        <v>45482</v>
      </c>
      <c r="H929" s="4" t="s">
        <v>356</v>
      </c>
      <c r="I929" s="67">
        <v>0.40708333333333302</v>
      </c>
      <c r="J929" s="4" t="s">
        <v>1133</v>
      </c>
      <c r="K929" s="12">
        <v>43195</v>
      </c>
      <c r="L929" s="4" t="s">
        <v>366</v>
      </c>
      <c r="M929" s="4" t="s">
        <v>358</v>
      </c>
      <c r="N929" s="4" t="s">
        <v>361</v>
      </c>
      <c r="O929" s="12" t="str">
        <f t="shared" ca="1" si="28"/>
        <v>7 ans, 0 mois</v>
      </c>
      <c r="P929" s="4" t="str">
        <f>VLOOKUP(B929,Effectif!B:I,6,0)</f>
        <v>Lise DE WITTE</v>
      </c>
      <c r="Q929" s="4" t="str">
        <f>VLOOKUP(B929,Effectif!B:I,8,0)</f>
        <v>Erreur PDL</v>
      </c>
      <c r="R929" s="4">
        <f>IFERROR(VLOOKUP(C929,Sales!B:G,6,0),"-")</f>
        <v>124.83</v>
      </c>
      <c r="S929" s="4" t="str">
        <f>IFERROR(VLOOKUP(C929,Recolt!B:H,3,0),"-")</f>
        <v>-</v>
      </c>
      <c r="T929" s="4">
        <f t="shared" si="29"/>
        <v>124.83</v>
      </c>
    </row>
    <row r="930" spans="1:20" hidden="1" x14ac:dyDescent="0.25">
      <c r="A930" s="4" t="s">
        <v>413</v>
      </c>
      <c r="B930" s="4" t="s">
        <v>567</v>
      </c>
      <c r="C930" s="4">
        <v>1034862170</v>
      </c>
      <c r="D930" s="4" t="s">
        <v>354</v>
      </c>
      <c r="E930" s="4" t="s">
        <v>355</v>
      </c>
      <c r="F930" s="4" t="s">
        <v>439</v>
      </c>
      <c r="G930" s="12">
        <v>45483</v>
      </c>
      <c r="H930" s="4" t="s">
        <v>356</v>
      </c>
      <c r="I930" s="67">
        <v>0.62005787037036997</v>
      </c>
      <c r="J930" s="4" t="s">
        <v>1147</v>
      </c>
      <c r="K930" s="12">
        <v>43439</v>
      </c>
      <c r="L930" s="4" t="s">
        <v>366</v>
      </c>
      <c r="M930" s="4" t="s">
        <v>362</v>
      </c>
      <c r="O930" s="12" t="str">
        <f t="shared" ca="1" si="28"/>
        <v>6 ans, 4 mois</v>
      </c>
      <c r="P930" s="4" t="str">
        <f>VLOOKUP(B930,Effectif!B:I,6,0)</f>
        <v>Lise DE WITTE</v>
      </c>
      <c r="Q930" s="4" t="str">
        <f>VLOOKUP(B930,Effectif!B:I,8,0)</f>
        <v>Erreur PDL</v>
      </c>
      <c r="R930" s="4">
        <f>IFERROR(VLOOKUP(C930,Sales!B:G,6,0),"-")</f>
        <v>57.45</v>
      </c>
      <c r="S930" s="4" t="str">
        <f>IFERROR(VLOOKUP(C930,Recolt!B:H,3,0),"-")</f>
        <v>-</v>
      </c>
      <c r="T930" s="4">
        <f t="shared" si="29"/>
        <v>57.45</v>
      </c>
    </row>
    <row r="931" spans="1:20" hidden="1" x14ac:dyDescent="0.25">
      <c r="A931" s="4" t="s">
        <v>413</v>
      </c>
      <c r="B931" s="4" t="s">
        <v>567</v>
      </c>
      <c r="C931" s="4">
        <v>1034854065</v>
      </c>
      <c r="D931" s="4" t="s">
        <v>354</v>
      </c>
      <c r="E931" s="4" t="s">
        <v>355</v>
      </c>
      <c r="F931" s="4" t="s">
        <v>439</v>
      </c>
      <c r="G931" s="12">
        <v>45484</v>
      </c>
      <c r="H931" s="4" t="s">
        <v>356</v>
      </c>
      <c r="I931" s="67">
        <v>0.42586805555555601</v>
      </c>
      <c r="J931" s="4" t="s">
        <v>1133</v>
      </c>
      <c r="K931" s="12">
        <v>43451</v>
      </c>
      <c r="L931" s="4" t="s">
        <v>366</v>
      </c>
      <c r="M931" s="4" t="s">
        <v>358</v>
      </c>
      <c r="N931" s="4" t="s">
        <v>361</v>
      </c>
      <c r="O931" s="12" t="str">
        <f t="shared" ref="O931:O994" ca="1" si="30">YEAR(TODAY())-YEAR(K931)-IF(MONTH(TODAY())&lt;MONTH(K931),1,IF(AND(MONTH(TODAY())=MONTH(K931),DAY(TODAY())&lt;DAY(K931)),1,0)) &amp; " ans, " &amp; MONTH(TODAY())-MONTH(K931)+IF(MONTH(TODAY())&lt;MONTH(K931),12,0) &amp; " mois"</f>
        <v>6 ans, 4 mois</v>
      </c>
      <c r="P931" s="4" t="str">
        <f>VLOOKUP(B931,Effectif!B:I,6,0)</f>
        <v>Lise DE WITTE</v>
      </c>
      <c r="Q931" s="4" t="str">
        <f>VLOOKUP(B931,Effectif!B:I,8,0)</f>
        <v>Erreur PDL</v>
      </c>
      <c r="R931" s="4">
        <f>IFERROR(VLOOKUP(C931,Sales!B:G,6,0),"-")</f>
        <v>69.930000000000007</v>
      </c>
      <c r="S931" s="4" t="str">
        <f>IFERROR(VLOOKUP(C931,Recolt!B:H,3,0),"-")</f>
        <v>-</v>
      </c>
      <c r="T931" s="4">
        <f t="shared" si="29"/>
        <v>69.930000000000007</v>
      </c>
    </row>
    <row r="932" spans="1:20" hidden="1" x14ac:dyDescent="0.25">
      <c r="A932" s="4" t="s">
        <v>413</v>
      </c>
      <c r="B932" s="4" t="s">
        <v>567</v>
      </c>
      <c r="C932" s="4">
        <v>1034864436</v>
      </c>
      <c r="D932" s="4" t="s">
        <v>354</v>
      </c>
      <c r="E932" s="4" t="s">
        <v>355</v>
      </c>
      <c r="F932" s="4" t="s">
        <v>439</v>
      </c>
      <c r="G932" s="12">
        <v>45485</v>
      </c>
      <c r="H932" s="4" t="s">
        <v>356</v>
      </c>
      <c r="I932" s="67">
        <v>0.43052083333333302</v>
      </c>
      <c r="J932" s="4" t="s">
        <v>1136</v>
      </c>
      <c r="K932" s="12">
        <v>43435</v>
      </c>
      <c r="L932" s="4" t="s">
        <v>366</v>
      </c>
      <c r="M932" s="4" t="s">
        <v>358</v>
      </c>
      <c r="N932" s="4" t="s">
        <v>361</v>
      </c>
      <c r="O932" s="12" t="str">
        <f t="shared" ca="1" si="30"/>
        <v>6 ans, 4 mois</v>
      </c>
      <c r="P932" s="4" t="str">
        <f>VLOOKUP(B932,Effectif!B:I,6,0)</f>
        <v>Lise DE WITTE</v>
      </c>
      <c r="Q932" s="4" t="str">
        <f>VLOOKUP(B932,Effectif!B:I,8,0)</f>
        <v>Erreur PDL</v>
      </c>
      <c r="R932" s="4">
        <f>IFERROR(VLOOKUP(C932,Sales!B:G,6,0),"-")</f>
        <v>230.17</v>
      </c>
      <c r="S932" s="4" t="str">
        <f>IFERROR(VLOOKUP(C932,Recolt!B:H,3,0),"-")</f>
        <v>-</v>
      </c>
      <c r="T932" s="4">
        <f t="shared" si="29"/>
        <v>230.17</v>
      </c>
    </row>
    <row r="933" spans="1:20" hidden="1" x14ac:dyDescent="0.25">
      <c r="A933" s="4" t="s">
        <v>413</v>
      </c>
      <c r="B933" s="4" t="s">
        <v>567</v>
      </c>
      <c r="C933" s="4">
        <v>1034866159</v>
      </c>
      <c r="D933" s="4" t="s">
        <v>354</v>
      </c>
      <c r="E933" s="4" t="s">
        <v>355</v>
      </c>
      <c r="F933" s="4" t="s">
        <v>439</v>
      </c>
      <c r="G933" s="12">
        <v>45486</v>
      </c>
      <c r="H933" s="4" t="s">
        <v>356</v>
      </c>
      <c r="I933" s="67">
        <v>0.40042824074074101</v>
      </c>
      <c r="J933" s="4" t="s">
        <v>1147</v>
      </c>
      <c r="L933" s="4" t="s">
        <v>366</v>
      </c>
      <c r="O933" s="12" t="str">
        <f t="shared" ca="1" si="30"/>
        <v>125 ans, 3 mois</v>
      </c>
      <c r="P933" s="4" t="str">
        <f>VLOOKUP(B933,Effectif!B:I,6,0)</f>
        <v>Lise DE WITTE</v>
      </c>
      <c r="Q933" s="4" t="str">
        <f>VLOOKUP(B933,Effectif!B:I,8,0)</f>
        <v>Erreur PDL</v>
      </c>
      <c r="R933" s="4">
        <f>IFERROR(VLOOKUP(C933,Sales!B:G,6,0),"-")</f>
        <v>44</v>
      </c>
      <c r="S933" s="4" t="str">
        <f>IFERROR(VLOOKUP(C933,Recolt!B:H,3,0),"-")</f>
        <v>-</v>
      </c>
      <c r="T933" s="4">
        <f t="shared" si="29"/>
        <v>44</v>
      </c>
    </row>
    <row r="934" spans="1:20" hidden="1" x14ac:dyDescent="0.25">
      <c r="A934" s="4" t="s">
        <v>413</v>
      </c>
      <c r="B934" s="4" t="s">
        <v>567</v>
      </c>
      <c r="C934" s="4">
        <v>1034846273</v>
      </c>
      <c r="D934" s="4" t="s">
        <v>354</v>
      </c>
      <c r="E934" s="4" t="s">
        <v>355</v>
      </c>
      <c r="F934" s="4" t="s">
        <v>439</v>
      </c>
      <c r="G934" s="12">
        <v>45487</v>
      </c>
      <c r="H934" s="4" t="s">
        <v>356</v>
      </c>
      <c r="I934" s="67">
        <v>0.67416666666666702</v>
      </c>
      <c r="J934" s="4" t="s">
        <v>1147</v>
      </c>
      <c r="K934" s="12">
        <v>42830</v>
      </c>
      <c r="L934" s="4" t="s">
        <v>366</v>
      </c>
      <c r="M934" s="4" t="s">
        <v>362</v>
      </c>
      <c r="O934" s="12" t="str">
        <f t="shared" ca="1" si="30"/>
        <v>8 ans, 0 mois</v>
      </c>
      <c r="P934" s="4" t="str">
        <f>VLOOKUP(B934,Effectif!B:I,6,0)</f>
        <v>Lise DE WITTE</v>
      </c>
      <c r="Q934" s="4" t="str">
        <f>VLOOKUP(B934,Effectif!B:I,8,0)</f>
        <v>Erreur PDL</v>
      </c>
      <c r="R934" s="4">
        <f>IFERROR(VLOOKUP(C934,Sales!B:G,6,0),"-")</f>
        <v>25.23</v>
      </c>
      <c r="S934" s="4" t="str">
        <f>IFERROR(VLOOKUP(C934,Recolt!B:H,3,0),"-")</f>
        <v>-</v>
      </c>
      <c r="T934" s="4">
        <f t="shared" si="29"/>
        <v>25.23</v>
      </c>
    </row>
    <row r="935" spans="1:20" hidden="1" x14ac:dyDescent="0.25">
      <c r="A935" s="4" t="s">
        <v>413</v>
      </c>
      <c r="B935" s="4" t="s">
        <v>567</v>
      </c>
      <c r="C935" s="4">
        <v>1034866657</v>
      </c>
      <c r="D935" s="4" t="s">
        <v>354</v>
      </c>
      <c r="E935" s="4" t="s">
        <v>355</v>
      </c>
      <c r="F935" s="4" t="s">
        <v>439</v>
      </c>
      <c r="G935" s="12">
        <v>45488</v>
      </c>
      <c r="H935" s="4" t="s">
        <v>356</v>
      </c>
      <c r="I935" s="67">
        <v>0.57849537037037002</v>
      </c>
      <c r="J935" s="4" t="s">
        <v>1133</v>
      </c>
      <c r="K935" s="12">
        <v>43195</v>
      </c>
      <c r="L935" s="4" t="s">
        <v>366</v>
      </c>
      <c r="M935" s="4" t="s">
        <v>358</v>
      </c>
      <c r="N935" s="4" t="s">
        <v>361</v>
      </c>
      <c r="O935" s="12" t="str">
        <f t="shared" ca="1" si="30"/>
        <v>7 ans, 0 mois</v>
      </c>
      <c r="P935" s="4" t="str">
        <f>VLOOKUP(B935,Effectif!B:I,6,0)</f>
        <v>Lise DE WITTE</v>
      </c>
      <c r="Q935" s="4" t="str">
        <f>VLOOKUP(B935,Effectif!B:I,8,0)</f>
        <v>Erreur PDL</v>
      </c>
      <c r="R935" s="4">
        <f>IFERROR(VLOOKUP(C935,Sales!B:G,6,0),"-")</f>
        <v>100.47</v>
      </c>
      <c r="S935" s="4" t="str">
        <f>IFERROR(VLOOKUP(C935,Recolt!B:H,3,0),"-")</f>
        <v>-</v>
      </c>
      <c r="T935" s="4">
        <f t="shared" si="29"/>
        <v>100.47</v>
      </c>
    </row>
    <row r="936" spans="1:20" hidden="1" x14ac:dyDescent="0.25">
      <c r="A936" s="4" t="s">
        <v>413</v>
      </c>
      <c r="B936" s="4" t="s">
        <v>567</v>
      </c>
      <c r="C936" s="4">
        <v>1034844266</v>
      </c>
      <c r="D936" s="4" t="s">
        <v>354</v>
      </c>
      <c r="E936" s="4" t="s">
        <v>355</v>
      </c>
      <c r="F936" s="4" t="s">
        <v>439</v>
      </c>
      <c r="G936" s="12">
        <v>45489</v>
      </c>
      <c r="H936" s="4" t="s">
        <v>356</v>
      </c>
      <c r="I936" s="67">
        <v>0.60692129629629599</v>
      </c>
      <c r="J936" s="4" t="s">
        <v>1141</v>
      </c>
      <c r="K936" s="12">
        <v>43467</v>
      </c>
      <c r="L936" s="4" t="s">
        <v>366</v>
      </c>
      <c r="M936" s="4" t="s">
        <v>358</v>
      </c>
      <c r="N936" s="4" t="s">
        <v>361</v>
      </c>
      <c r="O936" s="12" t="str">
        <f t="shared" ca="1" si="30"/>
        <v>6 ans, 3 mois</v>
      </c>
      <c r="P936" s="4" t="str">
        <f>VLOOKUP(B936,Effectif!B:I,6,0)</f>
        <v>Lise DE WITTE</v>
      </c>
      <c r="Q936" s="4" t="str">
        <f>VLOOKUP(B936,Effectif!B:I,8,0)</f>
        <v>Erreur PDL</v>
      </c>
      <c r="R936" s="4">
        <f>IFERROR(VLOOKUP(C936,Sales!B:G,6,0),"-")</f>
        <v>141</v>
      </c>
      <c r="S936" s="4" t="str">
        <f>IFERROR(VLOOKUP(C936,Recolt!B:H,3,0),"-")</f>
        <v>-</v>
      </c>
      <c r="T936" s="4">
        <f t="shared" si="29"/>
        <v>141</v>
      </c>
    </row>
    <row r="937" spans="1:20" hidden="1" x14ac:dyDescent="0.25">
      <c r="A937" s="4" t="s">
        <v>413</v>
      </c>
      <c r="B937" s="4" t="s">
        <v>567</v>
      </c>
      <c r="C937" s="4">
        <v>1034842093</v>
      </c>
      <c r="D937" s="4" t="s">
        <v>354</v>
      </c>
      <c r="E937" s="4" t="s">
        <v>355</v>
      </c>
      <c r="F937" s="4" t="s">
        <v>439</v>
      </c>
      <c r="G937" s="12">
        <v>45490</v>
      </c>
      <c r="H937" s="4" t="s">
        <v>356</v>
      </c>
      <c r="I937" s="67">
        <v>0.51697916666666699</v>
      </c>
      <c r="J937" s="4" t="s">
        <v>1134</v>
      </c>
      <c r="K937" s="12">
        <v>43425</v>
      </c>
      <c r="L937" s="4" t="s">
        <v>366</v>
      </c>
      <c r="M937" s="4" t="s">
        <v>358</v>
      </c>
      <c r="N937" s="4" t="s">
        <v>361</v>
      </c>
      <c r="O937" s="12" t="str">
        <f t="shared" ca="1" si="30"/>
        <v>6 ans, 5 mois</v>
      </c>
      <c r="P937" s="4" t="str">
        <f>VLOOKUP(B937,Effectif!B:I,6,0)</f>
        <v>Lise DE WITTE</v>
      </c>
      <c r="Q937" s="4" t="str">
        <f>VLOOKUP(B937,Effectif!B:I,8,0)</f>
        <v>Erreur PDL</v>
      </c>
      <c r="R937" s="4">
        <f>IFERROR(VLOOKUP(C937,Sales!B:G,6,0),"-")</f>
        <v>112.47</v>
      </c>
      <c r="S937" s="4" t="str">
        <f>IFERROR(VLOOKUP(C937,Recolt!B:H,3,0),"-")</f>
        <v>-</v>
      </c>
      <c r="T937" s="4">
        <f t="shared" si="29"/>
        <v>112.47</v>
      </c>
    </row>
    <row r="938" spans="1:20" hidden="1" x14ac:dyDescent="0.25">
      <c r="A938" s="4" t="s">
        <v>413</v>
      </c>
      <c r="B938" s="4" t="s">
        <v>567</v>
      </c>
      <c r="C938" s="4">
        <v>1034860677</v>
      </c>
      <c r="D938" s="4" t="s">
        <v>354</v>
      </c>
      <c r="E938" s="4" t="s">
        <v>355</v>
      </c>
      <c r="F938" s="4" t="s">
        <v>439</v>
      </c>
      <c r="G938" s="12">
        <v>45491</v>
      </c>
      <c r="H938" s="4" t="s">
        <v>356</v>
      </c>
      <c r="I938" s="67">
        <v>0.47527777777777802</v>
      </c>
      <c r="J938" s="4" t="s">
        <v>1147</v>
      </c>
      <c r="K938" s="12">
        <v>42908</v>
      </c>
      <c r="L938" s="4" t="s">
        <v>366</v>
      </c>
      <c r="M938" s="4" t="s">
        <v>362</v>
      </c>
      <c r="O938" s="12" t="str">
        <f t="shared" ca="1" si="30"/>
        <v>7 ans, 10 mois</v>
      </c>
      <c r="P938" s="4" t="str">
        <f>VLOOKUP(B938,Effectif!B:I,6,0)</f>
        <v>Lise DE WITTE</v>
      </c>
      <c r="Q938" s="4" t="str">
        <f>VLOOKUP(B938,Effectif!B:I,8,0)</f>
        <v>Erreur PDL</v>
      </c>
      <c r="R938" s="4">
        <f>IFERROR(VLOOKUP(C938,Sales!B:G,6,0),"-")</f>
        <v>98.64</v>
      </c>
      <c r="S938" s="4" t="str">
        <f>IFERROR(VLOOKUP(C938,Recolt!B:H,3,0),"-")</f>
        <v>-</v>
      </c>
      <c r="T938" s="4">
        <f t="shared" si="29"/>
        <v>98.64</v>
      </c>
    </row>
    <row r="939" spans="1:20" hidden="1" x14ac:dyDescent="0.25">
      <c r="A939" s="4" t="s">
        <v>413</v>
      </c>
      <c r="B939" s="4" t="s">
        <v>567</v>
      </c>
      <c r="C939" s="4">
        <v>1034843482</v>
      </c>
      <c r="D939" s="4" t="s">
        <v>354</v>
      </c>
      <c r="E939" s="4" t="s">
        <v>355</v>
      </c>
      <c r="F939" s="4" t="s">
        <v>439</v>
      </c>
      <c r="G939" s="12">
        <v>45492</v>
      </c>
      <c r="H939" s="4" t="s">
        <v>356</v>
      </c>
      <c r="I939" s="67">
        <v>0.68335648148148198</v>
      </c>
      <c r="J939" s="4" t="s">
        <v>1141</v>
      </c>
      <c r="K939" s="12">
        <v>43467</v>
      </c>
      <c r="L939" s="4" t="s">
        <v>366</v>
      </c>
      <c r="M939" s="4" t="s">
        <v>358</v>
      </c>
      <c r="N939" s="4" t="s">
        <v>361</v>
      </c>
      <c r="O939" s="12" t="str">
        <f t="shared" ca="1" si="30"/>
        <v>6 ans, 3 mois</v>
      </c>
      <c r="P939" s="4" t="str">
        <f>VLOOKUP(B939,Effectif!B:I,6,0)</f>
        <v>Lise DE WITTE</v>
      </c>
      <c r="Q939" s="4" t="str">
        <f>VLOOKUP(B939,Effectif!B:I,8,0)</f>
        <v>Erreur PDL</v>
      </c>
      <c r="R939" s="4">
        <f>IFERROR(VLOOKUP(C939,Sales!B:G,6,0),"-")</f>
        <v>77.040000000000006</v>
      </c>
      <c r="S939" s="4" t="str">
        <f>IFERROR(VLOOKUP(C939,Recolt!B:H,3,0),"-")</f>
        <v>-</v>
      </c>
      <c r="T939" s="4">
        <f t="shared" si="29"/>
        <v>77.040000000000006</v>
      </c>
    </row>
    <row r="940" spans="1:20" hidden="1" x14ac:dyDescent="0.25">
      <c r="A940" s="4" t="s">
        <v>413</v>
      </c>
      <c r="B940" s="4" t="s">
        <v>567</v>
      </c>
      <c r="C940" s="4">
        <v>1034863846</v>
      </c>
      <c r="D940" s="4" t="s">
        <v>354</v>
      </c>
      <c r="E940" s="4" t="s">
        <v>355</v>
      </c>
      <c r="F940" s="4" t="s">
        <v>439</v>
      </c>
      <c r="G940" s="12">
        <v>45493</v>
      </c>
      <c r="H940" s="4" t="s">
        <v>356</v>
      </c>
      <c r="I940" s="67">
        <v>0.45724537037037</v>
      </c>
      <c r="J940" s="4" t="s">
        <v>1133</v>
      </c>
      <c r="K940" s="12">
        <v>43371</v>
      </c>
      <c r="L940" s="4" t="s">
        <v>366</v>
      </c>
      <c r="M940" s="4" t="s">
        <v>358</v>
      </c>
      <c r="N940" s="4" t="s">
        <v>361</v>
      </c>
      <c r="O940" s="12" t="str">
        <f t="shared" ca="1" si="30"/>
        <v>6 ans, 7 mois</v>
      </c>
      <c r="P940" s="4" t="str">
        <f>VLOOKUP(B940,Effectif!B:I,6,0)</f>
        <v>Lise DE WITTE</v>
      </c>
      <c r="Q940" s="4" t="str">
        <f>VLOOKUP(B940,Effectif!B:I,8,0)</f>
        <v>Erreur PDL</v>
      </c>
      <c r="R940" s="4">
        <f>IFERROR(VLOOKUP(C940,Sales!B:G,6,0),"-")</f>
        <v>100</v>
      </c>
      <c r="S940" s="4" t="str">
        <f>IFERROR(VLOOKUP(C940,Recolt!B:H,3,0),"-")</f>
        <v>-</v>
      </c>
      <c r="T940" s="4">
        <f t="shared" si="29"/>
        <v>100</v>
      </c>
    </row>
    <row r="941" spans="1:20" hidden="1" x14ac:dyDescent="0.25">
      <c r="A941" s="4" t="s">
        <v>413</v>
      </c>
      <c r="B941" s="4" t="s">
        <v>567</v>
      </c>
      <c r="C941" s="4">
        <v>1034845318</v>
      </c>
      <c r="D941" s="4" t="s">
        <v>354</v>
      </c>
      <c r="E941" s="4" t="s">
        <v>355</v>
      </c>
      <c r="F941" s="4" t="s">
        <v>439</v>
      </c>
      <c r="G941" s="12">
        <v>45494</v>
      </c>
      <c r="H941" s="4" t="s">
        <v>356</v>
      </c>
      <c r="I941" s="67">
        <v>0.64510416666666703</v>
      </c>
      <c r="J941" s="4" t="s">
        <v>1147</v>
      </c>
      <c r="K941" s="12">
        <v>39934</v>
      </c>
      <c r="L941" s="4" t="s">
        <v>366</v>
      </c>
      <c r="M941" s="4" t="s">
        <v>362</v>
      </c>
      <c r="O941" s="12" t="str">
        <f t="shared" ca="1" si="30"/>
        <v>15 ans, 11 mois</v>
      </c>
      <c r="P941" s="4" t="str">
        <f>VLOOKUP(B941,Effectif!B:I,6,0)</f>
        <v>Lise DE WITTE</v>
      </c>
      <c r="Q941" s="4" t="str">
        <f>VLOOKUP(B941,Effectif!B:I,8,0)</f>
        <v>Erreur PDL</v>
      </c>
      <c r="R941" s="4">
        <f>IFERROR(VLOOKUP(C941,Sales!B:G,6,0),"-")</f>
        <v>16.13</v>
      </c>
      <c r="S941" s="4" t="str">
        <f>IFERROR(VLOOKUP(C941,Recolt!B:H,3,0),"-")</f>
        <v>-</v>
      </c>
      <c r="T941" s="4">
        <f t="shared" si="29"/>
        <v>16.13</v>
      </c>
    </row>
    <row r="942" spans="1:20" hidden="1" x14ac:dyDescent="0.25">
      <c r="A942" s="4" t="s">
        <v>413</v>
      </c>
      <c r="B942" s="4" t="s">
        <v>567</v>
      </c>
      <c r="C942" s="4">
        <v>1034849406</v>
      </c>
      <c r="D942" s="4" t="s">
        <v>354</v>
      </c>
      <c r="E942" s="4" t="s">
        <v>355</v>
      </c>
      <c r="F942" s="4" t="s">
        <v>439</v>
      </c>
      <c r="G942" s="12">
        <v>45495</v>
      </c>
      <c r="H942" s="4" t="s">
        <v>356</v>
      </c>
      <c r="I942" s="67">
        <v>0.53739583333333296</v>
      </c>
      <c r="J942" s="4" t="s">
        <v>1147</v>
      </c>
      <c r="L942" s="4" t="s">
        <v>366</v>
      </c>
      <c r="O942" s="12" t="str">
        <f t="shared" ca="1" si="30"/>
        <v>125 ans, 3 mois</v>
      </c>
      <c r="P942" s="4" t="str">
        <f>VLOOKUP(B942,Effectif!B:I,6,0)</f>
        <v>Lise DE WITTE</v>
      </c>
      <c r="Q942" s="4" t="str">
        <f>VLOOKUP(B942,Effectif!B:I,8,0)</f>
        <v>Erreur PDL</v>
      </c>
      <c r="R942" s="4">
        <f>IFERROR(VLOOKUP(C942,Sales!B:G,6,0),"-")</f>
        <v>101.36</v>
      </c>
      <c r="S942" s="4" t="str">
        <f>IFERROR(VLOOKUP(C942,Recolt!B:H,3,0),"-")</f>
        <v>-</v>
      </c>
      <c r="T942" s="4">
        <f t="shared" si="29"/>
        <v>101.36</v>
      </c>
    </row>
    <row r="943" spans="1:20" hidden="1" x14ac:dyDescent="0.25">
      <c r="A943" s="4" t="s">
        <v>413</v>
      </c>
      <c r="B943" s="4" t="s">
        <v>567</v>
      </c>
      <c r="C943" s="4">
        <v>1034849140</v>
      </c>
      <c r="D943" s="4" t="s">
        <v>354</v>
      </c>
      <c r="E943" s="4" t="s">
        <v>355</v>
      </c>
      <c r="F943" s="4" t="s">
        <v>439</v>
      </c>
      <c r="G943" s="12">
        <v>45496</v>
      </c>
      <c r="H943" s="4" t="s">
        <v>356</v>
      </c>
      <c r="I943" s="67">
        <v>0.48137731481481499</v>
      </c>
      <c r="J943" s="4" t="s">
        <v>1141</v>
      </c>
      <c r="K943" s="12">
        <v>43412</v>
      </c>
      <c r="L943" s="4" t="s">
        <v>366</v>
      </c>
      <c r="M943" s="4" t="s">
        <v>358</v>
      </c>
      <c r="N943" s="4" t="s">
        <v>361</v>
      </c>
      <c r="O943" s="12" t="str">
        <f t="shared" ca="1" si="30"/>
        <v>6 ans, 5 mois</v>
      </c>
      <c r="P943" s="4" t="str">
        <f>VLOOKUP(B943,Effectif!B:I,6,0)</f>
        <v>Lise DE WITTE</v>
      </c>
      <c r="Q943" s="4" t="str">
        <f>VLOOKUP(B943,Effectif!B:I,8,0)</f>
        <v>Erreur PDL</v>
      </c>
      <c r="R943" s="4">
        <f>IFERROR(VLOOKUP(C943,Sales!B:G,6,0),"-")</f>
        <v>140.97999999999999</v>
      </c>
      <c r="S943" s="4" t="str">
        <f>IFERROR(VLOOKUP(C943,Recolt!B:H,3,0),"-")</f>
        <v>-</v>
      </c>
      <c r="T943" s="4">
        <f t="shared" si="29"/>
        <v>140.97999999999999</v>
      </c>
    </row>
    <row r="944" spans="1:20" hidden="1" x14ac:dyDescent="0.25">
      <c r="A944" s="4" t="s">
        <v>413</v>
      </c>
      <c r="B944" s="4" t="s">
        <v>567</v>
      </c>
      <c r="C944" s="4">
        <v>1034863089</v>
      </c>
      <c r="D944" s="4" t="s">
        <v>354</v>
      </c>
      <c r="E944" s="4" t="s">
        <v>355</v>
      </c>
      <c r="F944" s="4" t="s">
        <v>439</v>
      </c>
      <c r="G944" s="12">
        <v>45497</v>
      </c>
      <c r="H944" s="4" t="s">
        <v>356</v>
      </c>
      <c r="I944" s="67">
        <v>0.38353009259259302</v>
      </c>
      <c r="J944" s="4" t="s">
        <v>1147</v>
      </c>
      <c r="L944" s="4" t="s">
        <v>366</v>
      </c>
      <c r="O944" s="12" t="str">
        <f t="shared" ca="1" si="30"/>
        <v>125 ans, 3 mois</v>
      </c>
      <c r="P944" s="4" t="str">
        <f>VLOOKUP(B944,Effectif!B:I,6,0)</f>
        <v>Lise DE WITTE</v>
      </c>
      <c r="Q944" s="4" t="str">
        <f>VLOOKUP(B944,Effectif!B:I,8,0)</f>
        <v>Erreur PDL</v>
      </c>
      <c r="R944" s="4">
        <f>IFERROR(VLOOKUP(C944,Sales!B:G,6,0),"-")</f>
        <v>43.43</v>
      </c>
      <c r="S944" s="4" t="str">
        <f>IFERROR(VLOOKUP(C944,Recolt!B:H,3,0),"-")</f>
        <v>-</v>
      </c>
      <c r="T944" s="4">
        <f t="shared" si="29"/>
        <v>43.43</v>
      </c>
    </row>
    <row r="945" spans="1:20" hidden="1" x14ac:dyDescent="0.25">
      <c r="A945" s="4" t="s">
        <v>413</v>
      </c>
      <c r="B945" s="4" t="s">
        <v>567</v>
      </c>
      <c r="C945" s="4">
        <v>1034850373</v>
      </c>
      <c r="D945" s="4" t="s">
        <v>354</v>
      </c>
      <c r="E945" s="4" t="s">
        <v>355</v>
      </c>
      <c r="F945" s="4" t="s">
        <v>439</v>
      </c>
      <c r="G945" s="12">
        <v>45498</v>
      </c>
      <c r="H945" s="4" t="s">
        <v>356</v>
      </c>
      <c r="I945" s="67">
        <v>0.61422453703703705</v>
      </c>
      <c r="J945" s="4" t="s">
        <v>1147</v>
      </c>
      <c r="L945" s="4" t="s">
        <v>366</v>
      </c>
      <c r="O945" s="12" t="str">
        <f t="shared" ca="1" si="30"/>
        <v>125 ans, 3 mois</v>
      </c>
      <c r="P945" s="4" t="str">
        <f>VLOOKUP(B945,Effectif!B:I,6,0)</f>
        <v>Lise DE WITTE</v>
      </c>
      <c r="Q945" s="4" t="str">
        <f>VLOOKUP(B945,Effectif!B:I,8,0)</f>
        <v>Erreur PDL</v>
      </c>
      <c r="R945" s="4">
        <f>IFERROR(VLOOKUP(C945,Sales!B:G,6,0),"-")</f>
        <v>136.59</v>
      </c>
      <c r="S945" s="4" t="str">
        <f>IFERROR(VLOOKUP(C945,Recolt!B:H,3,0),"-")</f>
        <v>-</v>
      </c>
      <c r="T945" s="4">
        <f t="shared" si="29"/>
        <v>136.59</v>
      </c>
    </row>
    <row r="946" spans="1:20" hidden="1" x14ac:dyDescent="0.25">
      <c r="A946" s="4" t="s">
        <v>413</v>
      </c>
      <c r="B946" s="4" t="s">
        <v>512</v>
      </c>
      <c r="C946" s="4">
        <v>1034851992</v>
      </c>
      <c r="D946" s="4" t="s">
        <v>354</v>
      </c>
      <c r="E946" s="4" t="s">
        <v>355</v>
      </c>
      <c r="F946" s="4" t="s">
        <v>439</v>
      </c>
      <c r="G946" s="12">
        <v>45499</v>
      </c>
      <c r="H946" s="4" t="s">
        <v>356</v>
      </c>
      <c r="I946" s="67">
        <v>0.58304398148148195</v>
      </c>
      <c r="J946" s="4" t="s">
        <v>1131</v>
      </c>
      <c r="K946" s="12">
        <v>42430</v>
      </c>
      <c r="L946" s="4" t="s">
        <v>357</v>
      </c>
      <c r="M946" s="4" t="s">
        <v>358</v>
      </c>
      <c r="N946" s="4" t="s">
        <v>359</v>
      </c>
      <c r="O946" s="12" t="str">
        <f t="shared" ca="1" si="30"/>
        <v>9 ans, 1 mois</v>
      </c>
      <c r="P946" s="4" t="str">
        <f>VLOOKUP(B946,Effectif!B:I,6,0)</f>
        <v>Lise DE WITTE</v>
      </c>
      <c r="Q946" s="4" t="str">
        <f>VLOOKUP(B946,Effectif!B:I,8,0)</f>
        <v>BO</v>
      </c>
      <c r="R946" s="4">
        <f>IFERROR(VLOOKUP(C946,Sales!B:G,6,0),"-")</f>
        <v>152</v>
      </c>
      <c r="S946" s="4" t="str">
        <f>IFERROR(VLOOKUP(C946,Recolt!B:H,3,0),"-")</f>
        <v>-</v>
      </c>
      <c r="T946" s="4">
        <f t="shared" si="29"/>
        <v>152</v>
      </c>
    </row>
    <row r="947" spans="1:20" hidden="1" x14ac:dyDescent="0.25">
      <c r="A947" s="4" t="s">
        <v>413</v>
      </c>
      <c r="B947" s="4" t="s">
        <v>512</v>
      </c>
      <c r="C947" s="4">
        <v>1034855246</v>
      </c>
      <c r="D947" s="4" t="s">
        <v>354</v>
      </c>
      <c r="E947" s="4" t="s">
        <v>355</v>
      </c>
      <c r="F947" s="4" t="s">
        <v>439</v>
      </c>
      <c r="G947" s="12">
        <v>45500</v>
      </c>
      <c r="H947" s="4" t="s">
        <v>356</v>
      </c>
      <c r="I947" s="67">
        <v>0.43271990740740701</v>
      </c>
      <c r="J947" s="4" t="s">
        <v>1131</v>
      </c>
      <c r="K947" s="12">
        <v>42464</v>
      </c>
      <c r="L947" s="4" t="s">
        <v>357</v>
      </c>
      <c r="M947" s="4" t="s">
        <v>358</v>
      </c>
      <c r="N947" s="4" t="s">
        <v>361</v>
      </c>
      <c r="O947" s="12" t="str">
        <f t="shared" ca="1" si="30"/>
        <v>9 ans, 0 mois</v>
      </c>
      <c r="P947" s="4" t="str">
        <f>VLOOKUP(B947,Effectif!B:I,6,0)</f>
        <v>Lise DE WITTE</v>
      </c>
      <c r="Q947" s="4" t="str">
        <f>VLOOKUP(B947,Effectif!B:I,8,0)</f>
        <v>BO</v>
      </c>
      <c r="R947" s="4">
        <f>IFERROR(VLOOKUP(C947,Sales!B:G,6,0),"-")</f>
        <v>56.48</v>
      </c>
      <c r="S947" s="4" t="str">
        <f>IFERROR(VLOOKUP(C947,Recolt!B:H,3,0),"-")</f>
        <v>-</v>
      </c>
      <c r="T947" s="4">
        <f t="shared" si="29"/>
        <v>56.48</v>
      </c>
    </row>
    <row r="948" spans="1:20" hidden="1" x14ac:dyDescent="0.25">
      <c r="A948" s="4" t="s">
        <v>413</v>
      </c>
      <c r="B948" s="4" t="s">
        <v>512</v>
      </c>
      <c r="C948" s="4">
        <v>1034843808</v>
      </c>
      <c r="D948" s="4" t="s">
        <v>354</v>
      </c>
      <c r="E948" s="4" t="s">
        <v>355</v>
      </c>
      <c r="F948" s="4" t="s">
        <v>439</v>
      </c>
      <c r="G948" s="12">
        <v>45501</v>
      </c>
      <c r="H948" s="4" t="s">
        <v>356</v>
      </c>
      <c r="I948" s="67">
        <v>0.69540509259259298</v>
      </c>
      <c r="J948" s="4" t="s">
        <v>1135</v>
      </c>
      <c r="K948" s="12">
        <v>42889</v>
      </c>
      <c r="L948" s="4" t="s">
        <v>357</v>
      </c>
      <c r="M948" s="4" t="s">
        <v>358</v>
      </c>
      <c r="N948" s="4" t="s">
        <v>361</v>
      </c>
      <c r="O948" s="12" t="str">
        <f t="shared" ca="1" si="30"/>
        <v>7 ans, 10 mois</v>
      </c>
      <c r="P948" s="4" t="str">
        <f>VLOOKUP(B948,Effectif!B:I,6,0)</f>
        <v>Lise DE WITTE</v>
      </c>
      <c r="Q948" s="4" t="str">
        <f>VLOOKUP(B948,Effectif!B:I,8,0)</f>
        <v>BO</v>
      </c>
      <c r="R948" s="4">
        <f>IFERROR(VLOOKUP(C948,Sales!B:G,6,0),"-")</f>
        <v>36.520000000000003</v>
      </c>
      <c r="S948" s="4" t="str">
        <f>IFERROR(VLOOKUP(C948,Recolt!B:H,3,0),"-")</f>
        <v>-</v>
      </c>
      <c r="T948" s="4">
        <f t="shared" si="29"/>
        <v>36.520000000000003</v>
      </c>
    </row>
    <row r="949" spans="1:20" hidden="1" x14ac:dyDescent="0.25">
      <c r="A949" s="4" t="s">
        <v>413</v>
      </c>
      <c r="B949" s="4" t="s">
        <v>512</v>
      </c>
      <c r="C949" s="4">
        <v>1034864143</v>
      </c>
      <c r="D949" s="4" t="s">
        <v>354</v>
      </c>
      <c r="E949" s="4" t="s">
        <v>355</v>
      </c>
      <c r="F949" s="4" t="s">
        <v>439</v>
      </c>
      <c r="G949" s="12">
        <v>45502</v>
      </c>
      <c r="H949" s="4" t="s">
        <v>356</v>
      </c>
      <c r="I949" s="67">
        <v>0.69773148148148101</v>
      </c>
      <c r="J949" s="4" t="s">
        <v>1133</v>
      </c>
      <c r="K949" s="12">
        <v>43410</v>
      </c>
      <c r="L949" s="4" t="s">
        <v>357</v>
      </c>
      <c r="M949" s="4" t="s">
        <v>358</v>
      </c>
      <c r="N949" s="4" t="s">
        <v>359</v>
      </c>
      <c r="O949" s="12" t="str">
        <f t="shared" ca="1" si="30"/>
        <v>6 ans, 5 mois</v>
      </c>
      <c r="P949" s="4" t="str">
        <f>VLOOKUP(B949,Effectif!B:I,6,0)</f>
        <v>Lise DE WITTE</v>
      </c>
      <c r="Q949" s="4" t="str">
        <f>VLOOKUP(B949,Effectif!B:I,8,0)</f>
        <v>BO</v>
      </c>
      <c r="R949" s="4">
        <f>IFERROR(VLOOKUP(C949,Sales!B:G,6,0),"-")</f>
        <v>60.61</v>
      </c>
      <c r="S949" s="4" t="str">
        <f>IFERROR(VLOOKUP(C949,Recolt!B:H,3,0),"-")</f>
        <v>-</v>
      </c>
      <c r="T949" s="4">
        <f t="shared" si="29"/>
        <v>60.61</v>
      </c>
    </row>
    <row r="950" spans="1:20" hidden="1" x14ac:dyDescent="0.25">
      <c r="A950" s="4" t="s">
        <v>413</v>
      </c>
      <c r="B950" s="4" t="s">
        <v>512</v>
      </c>
      <c r="C950" s="4">
        <v>1034847898</v>
      </c>
      <c r="D950" s="4" t="s">
        <v>354</v>
      </c>
      <c r="E950" s="4" t="s">
        <v>355</v>
      </c>
      <c r="F950" s="4" t="s">
        <v>439</v>
      </c>
      <c r="G950" s="12">
        <v>45503</v>
      </c>
      <c r="H950" s="4" t="s">
        <v>356</v>
      </c>
      <c r="I950" s="67">
        <v>0.504270833333333</v>
      </c>
      <c r="J950" s="4" t="s">
        <v>1133</v>
      </c>
      <c r="K950" s="12">
        <v>38384</v>
      </c>
      <c r="L950" s="4" t="s">
        <v>357</v>
      </c>
      <c r="M950" s="4" t="s">
        <v>358</v>
      </c>
      <c r="N950" s="4" t="s">
        <v>359</v>
      </c>
      <c r="O950" s="12" t="str">
        <f t="shared" ca="1" si="30"/>
        <v>20 ans, 2 mois</v>
      </c>
      <c r="P950" s="4" t="str">
        <f>VLOOKUP(B950,Effectif!B:I,6,0)</f>
        <v>Lise DE WITTE</v>
      </c>
      <c r="Q950" s="4" t="str">
        <f>VLOOKUP(B950,Effectif!B:I,8,0)</f>
        <v>BO</v>
      </c>
      <c r="R950" s="4">
        <f>IFERROR(VLOOKUP(C950,Sales!B:G,6,0),"-")</f>
        <v>129.09</v>
      </c>
      <c r="S950" s="4" t="str">
        <f>IFERROR(VLOOKUP(C950,Recolt!B:H,3,0),"-")</f>
        <v>-</v>
      </c>
      <c r="T950" s="4">
        <f t="shared" si="29"/>
        <v>129.09</v>
      </c>
    </row>
    <row r="951" spans="1:20" hidden="1" x14ac:dyDescent="0.25">
      <c r="A951" s="4" t="s">
        <v>413</v>
      </c>
      <c r="B951" s="4" t="s">
        <v>512</v>
      </c>
      <c r="C951" s="4">
        <v>1034858807</v>
      </c>
      <c r="D951" s="4" t="s">
        <v>354</v>
      </c>
      <c r="E951" s="4" t="s">
        <v>355</v>
      </c>
      <c r="F951" s="4" t="s">
        <v>439</v>
      </c>
      <c r="G951" s="12">
        <v>45504</v>
      </c>
      <c r="H951" s="4" t="s">
        <v>356</v>
      </c>
      <c r="I951" s="67">
        <v>0.61285879629629603</v>
      </c>
      <c r="J951" s="4" t="s">
        <v>1134</v>
      </c>
      <c r="K951" s="12">
        <v>43131</v>
      </c>
      <c r="L951" s="4" t="s">
        <v>357</v>
      </c>
      <c r="M951" s="4" t="s">
        <v>358</v>
      </c>
      <c r="N951" s="4" t="s">
        <v>361</v>
      </c>
      <c r="O951" s="12" t="str">
        <f t="shared" ca="1" si="30"/>
        <v>7 ans, 3 mois</v>
      </c>
      <c r="P951" s="4" t="str">
        <f>VLOOKUP(B951,Effectif!B:I,6,0)</f>
        <v>Lise DE WITTE</v>
      </c>
      <c r="Q951" s="4" t="str">
        <f>VLOOKUP(B951,Effectif!B:I,8,0)</f>
        <v>BO</v>
      </c>
      <c r="R951" s="4">
        <f>IFERROR(VLOOKUP(C951,Sales!B:G,6,0),"-")</f>
        <v>12.71</v>
      </c>
      <c r="S951" s="4" t="str">
        <f>IFERROR(VLOOKUP(C951,Recolt!B:H,3,0),"-")</f>
        <v>-</v>
      </c>
      <c r="T951" s="4">
        <f t="shared" si="29"/>
        <v>12.71</v>
      </c>
    </row>
    <row r="952" spans="1:20" hidden="1" x14ac:dyDescent="0.25">
      <c r="A952" s="4" t="s">
        <v>413</v>
      </c>
      <c r="B952" s="4" t="s">
        <v>512</v>
      </c>
      <c r="C952" s="4">
        <v>1034861455</v>
      </c>
      <c r="D952" s="4" t="s">
        <v>354</v>
      </c>
      <c r="E952" s="4" t="s">
        <v>355</v>
      </c>
      <c r="F952" s="4" t="s">
        <v>439</v>
      </c>
      <c r="G952" s="12">
        <v>45505</v>
      </c>
      <c r="H952" s="4" t="s">
        <v>356</v>
      </c>
      <c r="I952" s="67">
        <v>0.66484953703703698</v>
      </c>
      <c r="J952" s="4" t="s">
        <v>1131</v>
      </c>
      <c r="K952" s="12">
        <v>42733</v>
      </c>
      <c r="L952" s="4" t="s">
        <v>357</v>
      </c>
      <c r="M952" s="4" t="s">
        <v>358</v>
      </c>
      <c r="N952" s="4" t="s">
        <v>359</v>
      </c>
      <c r="O952" s="12" t="str">
        <f t="shared" ca="1" si="30"/>
        <v>8 ans, 4 mois</v>
      </c>
      <c r="P952" s="4" t="str">
        <f>VLOOKUP(B952,Effectif!B:I,6,0)</f>
        <v>Lise DE WITTE</v>
      </c>
      <c r="Q952" s="4" t="str">
        <f>VLOOKUP(B952,Effectif!B:I,8,0)</f>
        <v>BO</v>
      </c>
      <c r="R952" s="4">
        <f>IFERROR(VLOOKUP(C952,Sales!B:G,6,0),"-")</f>
        <v>20</v>
      </c>
      <c r="S952" s="4" t="str">
        <f>IFERROR(VLOOKUP(C952,Recolt!B:H,3,0),"-")</f>
        <v>-</v>
      </c>
      <c r="T952" s="4">
        <f t="shared" si="29"/>
        <v>20</v>
      </c>
    </row>
    <row r="953" spans="1:20" hidden="1" x14ac:dyDescent="0.25">
      <c r="A953" s="4" t="s">
        <v>413</v>
      </c>
      <c r="B953" s="4" t="s">
        <v>512</v>
      </c>
      <c r="C953" s="4">
        <v>1034862751</v>
      </c>
      <c r="D953" s="4" t="s">
        <v>354</v>
      </c>
      <c r="E953" s="4" t="s">
        <v>355</v>
      </c>
      <c r="F953" s="4" t="s">
        <v>439</v>
      </c>
      <c r="G953" s="12">
        <v>45506</v>
      </c>
      <c r="H953" s="4" t="s">
        <v>356</v>
      </c>
      <c r="I953" s="67">
        <v>0.61723379629629604</v>
      </c>
      <c r="J953" s="4" t="s">
        <v>1133</v>
      </c>
      <c r="K953" s="12">
        <v>43438</v>
      </c>
      <c r="L953" s="4" t="s">
        <v>357</v>
      </c>
      <c r="M953" s="4" t="s">
        <v>358</v>
      </c>
      <c r="N953" s="4" t="s">
        <v>359</v>
      </c>
      <c r="O953" s="12" t="str">
        <f t="shared" ca="1" si="30"/>
        <v>6 ans, 4 mois</v>
      </c>
      <c r="P953" s="4" t="str">
        <f>VLOOKUP(B953,Effectif!B:I,6,0)</f>
        <v>Lise DE WITTE</v>
      </c>
      <c r="Q953" s="4" t="str">
        <f>VLOOKUP(B953,Effectif!B:I,8,0)</f>
        <v>BO</v>
      </c>
      <c r="R953" s="4">
        <f>IFERROR(VLOOKUP(C953,Sales!B:G,6,0),"-")</f>
        <v>133.18</v>
      </c>
      <c r="S953" s="4" t="str">
        <f>IFERROR(VLOOKUP(C953,Recolt!B:H,3,0),"-")</f>
        <v>-</v>
      </c>
      <c r="T953" s="4">
        <f t="shared" si="29"/>
        <v>133.18</v>
      </c>
    </row>
    <row r="954" spans="1:20" hidden="1" x14ac:dyDescent="0.25">
      <c r="A954" s="4" t="s">
        <v>413</v>
      </c>
      <c r="B954" s="4" t="s">
        <v>512</v>
      </c>
      <c r="C954" s="4">
        <v>1034863250</v>
      </c>
      <c r="D954" s="4" t="s">
        <v>354</v>
      </c>
      <c r="E954" s="4" t="s">
        <v>355</v>
      </c>
      <c r="F954" s="4" t="s">
        <v>439</v>
      </c>
      <c r="G954" s="12">
        <v>45507</v>
      </c>
      <c r="H954" s="4" t="s">
        <v>356</v>
      </c>
      <c r="I954" s="67">
        <v>0.57993055555555595</v>
      </c>
      <c r="J954" s="4" t="s">
        <v>1135</v>
      </c>
      <c r="K954" s="12">
        <v>42247</v>
      </c>
      <c r="L954" s="4" t="s">
        <v>357</v>
      </c>
      <c r="M954" s="4" t="s">
        <v>358</v>
      </c>
      <c r="N954" s="4" t="s">
        <v>361</v>
      </c>
      <c r="O954" s="12" t="str">
        <f t="shared" ca="1" si="30"/>
        <v>9 ans, 8 mois</v>
      </c>
      <c r="P954" s="4" t="str">
        <f>VLOOKUP(B954,Effectif!B:I,6,0)</f>
        <v>Lise DE WITTE</v>
      </c>
      <c r="Q954" s="4" t="str">
        <f>VLOOKUP(B954,Effectif!B:I,8,0)</f>
        <v>BO</v>
      </c>
      <c r="R954" s="4">
        <f>IFERROR(VLOOKUP(C954,Sales!B:G,6,0),"-")</f>
        <v>216</v>
      </c>
      <c r="S954" s="4" t="str">
        <f>IFERROR(VLOOKUP(C954,Recolt!B:H,3,0),"-")</f>
        <v>-</v>
      </c>
      <c r="T954" s="4">
        <f t="shared" si="29"/>
        <v>216</v>
      </c>
    </row>
    <row r="955" spans="1:20" hidden="1" x14ac:dyDescent="0.25">
      <c r="A955" s="4" t="s">
        <v>413</v>
      </c>
      <c r="B955" s="4" t="s">
        <v>512</v>
      </c>
      <c r="C955" s="4">
        <v>1034858245</v>
      </c>
      <c r="D955" s="4" t="s">
        <v>354</v>
      </c>
      <c r="E955" s="4" t="s">
        <v>360</v>
      </c>
      <c r="F955" s="4" t="s">
        <v>439</v>
      </c>
      <c r="G955" s="12">
        <v>45508</v>
      </c>
      <c r="H955" s="4" t="s">
        <v>356</v>
      </c>
      <c r="I955" s="67">
        <v>0.59554398148148102</v>
      </c>
      <c r="J955" s="4" t="s">
        <v>1147</v>
      </c>
      <c r="L955" s="4" t="s">
        <v>357</v>
      </c>
      <c r="O955" s="12" t="str">
        <f t="shared" ca="1" si="30"/>
        <v>125 ans, 3 mois</v>
      </c>
      <c r="P955" s="4" t="str">
        <f>VLOOKUP(B955,Effectif!B:I,6,0)</f>
        <v>Lise DE WITTE</v>
      </c>
      <c r="Q955" s="4" t="str">
        <f>VLOOKUP(B955,Effectif!B:I,8,0)</f>
        <v>BO</v>
      </c>
      <c r="R955" s="4">
        <f>IFERROR(VLOOKUP(C955,Sales!B:G,6,0),"-")</f>
        <v>238</v>
      </c>
      <c r="S955" s="4" t="str">
        <f>IFERROR(VLOOKUP(C955,Recolt!B:H,3,0),"-")</f>
        <v>-</v>
      </c>
      <c r="T955" s="4">
        <f t="shared" si="29"/>
        <v>238</v>
      </c>
    </row>
    <row r="956" spans="1:20" hidden="1" x14ac:dyDescent="0.25">
      <c r="A956" s="4" t="s">
        <v>413</v>
      </c>
      <c r="B956" s="4" t="s">
        <v>512</v>
      </c>
      <c r="C956" s="4">
        <v>1034852612</v>
      </c>
      <c r="D956" s="4" t="s">
        <v>354</v>
      </c>
      <c r="E956" s="4" t="s">
        <v>355</v>
      </c>
      <c r="F956" s="4" t="s">
        <v>439</v>
      </c>
      <c r="G956" s="12">
        <v>45509</v>
      </c>
      <c r="H956" s="4" t="s">
        <v>356</v>
      </c>
      <c r="I956" s="67">
        <v>0.41986111111111102</v>
      </c>
      <c r="J956" s="4" t="s">
        <v>1131</v>
      </c>
      <c r="K956" s="12">
        <v>42528</v>
      </c>
      <c r="L956" s="4" t="s">
        <v>357</v>
      </c>
      <c r="M956" s="4" t="s">
        <v>358</v>
      </c>
      <c r="N956" s="4" t="s">
        <v>361</v>
      </c>
      <c r="O956" s="12" t="str">
        <f t="shared" ca="1" si="30"/>
        <v>8 ans, 10 mois</v>
      </c>
      <c r="P956" s="4" t="str">
        <f>VLOOKUP(B956,Effectif!B:I,6,0)</f>
        <v>Lise DE WITTE</v>
      </c>
      <c r="Q956" s="4" t="str">
        <f>VLOOKUP(B956,Effectif!B:I,8,0)</f>
        <v>BO</v>
      </c>
      <c r="R956" s="4">
        <f>IFERROR(VLOOKUP(C956,Sales!B:G,6,0),"-")</f>
        <v>200</v>
      </c>
      <c r="S956" s="4" t="str">
        <f>IFERROR(VLOOKUP(C956,Recolt!B:H,3,0),"-")</f>
        <v>-</v>
      </c>
      <c r="T956" s="4">
        <f t="shared" si="29"/>
        <v>200</v>
      </c>
    </row>
    <row r="957" spans="1:20" hidden="1" x14ac:dyDescent="0.25">
      <c r="A957" s="4" t="s">
        <v>413</v>
      </c>
      <c r="B957" s="4" t="s">
        <v>512</v>
      </c>
      <c r="C957" s="4">
        <v>1034851161</v>
      </c>
      <c r="D957" s="4" t="s">
        <v>354</v>
      </c>
      <c r="E957" s="4" t="s">
        <v>355</v>
      </c>
      <c r="F957" s="4" t="s">
        <v>439</v>
      </c>
      <c r="G957" s="12">
        <v>45510</v>
      </c>
      <c r="H957" s="4" t="s">
        <v>356</v>
      </c>
      <c r="I957" s="67">
        <v>0.52339120370370396</v>
      </c>
      <c r="J957" s="4" t="s">
        <v>1133</v>
      </c>
      <c r="K957" s="12">
        <v>43160</v>
      </c>
      <c r="L957" s="4" t="s">
        <v>357</v>
      </c>
      <c r="M957" s="4" t="s">
        <v>358</v>
      </c>
      <c r="N957" s="4" t="s">
        <v>359</v>
      </c>
      <c r="O957" s="12" t="str">
        <f t="shared" ca="1" si="30"/>
        <v>7 ans, 1 mois</v>
      </c>
      <c r="P957" s="4" t="str">
        <f>VLOOKUP(B957,Effectif!B:I,6,0)</f>
        <v>Lise DE WITTE</v>
      </c>
      <c r="Q957" s="4" t="str">
        <f>VLOOKUP(B957,Effectif!B:I,8,0)</f>
        <v>BO</v>
      </c>
      <c r="R957" s="4">
        <f>IFERROR(VLOOKUP(C957,Sales!B:G,6,0),"-")</f>
        <v>210</v>
      </c>
      <c r="S957" s="4" t="str">
        <f>IFERROR(VLOOKUP(C957,Recolt!B:H,3,0),"-")</f>
        <v>-</v>
      </c>
      <c r="T957" s="4">
        <f t="shared" si="29"/>
        <v>210</v>
      </c>
    </row>
    <row r="958" spans="1:20" hidden="1" x14ac:dyDescent="0.25">
      <c r="A958" s="4" t="s">
        <v>413</v>
      </c>
      <c r="B958" s="4" t="s">
        <v>512</v>
      </c>
      <c r="C958" s="4">
        <v>1034845223</v>
      </c>
      <c r="D958" s="4" t="s">
        <v>354</v>
      </c>
      <c r="E958" s="4" t="s">
        <v>355</v>
      </c>
      <c r="F958" s="4" t="s">
        <v>439</v>
      </c>
      <c r="G958" s="12">
        <v>45511</v>
      </c>
      <c r="H958" s="4" t="s">
        <v>356</v>
      </c>
      <c r="I958" s="67">
        <v>0.68755787037036997</v>
      </c>
      <c r="J958" s="4" t="s">
        <v>1131</v>
      </c>
      <c r="K958" s="12">
        <v>38504</v>
      </c>
      <c r="L958" s="4" t="s">
        <v>357</v>
      </c>
      <c r="M958" s="4" t="s">
        <v>358</v>
      </c>
      <c r="N958" s="4" t="s">
        <v>384</v>
      </c>
      <c r="O958" s="12" t="str">
        <f t="shared" ca="1" si="30"/>
        <v>19 ans, 10 mois</v>
      </c>
      <c r="P958" s="4" t="str">
        <f>VLOOKUP(B958,Effectif!B:I,6,0)</f>
        <v>Lise DE WITTE</v>
      </c>
      <c r="Q958" s="4" t="str">
        <f>VLOOKUP(B958,Effectif!B:I,8,0)</f>
        <v>BO</v>
      </c>
      <c r="R958" s="4">
        <f>IFERROR(VLOOKUP(C958,Sales!B:G,6,0),"-")</f>
        <v>47</v>
      </c>
      <c r="S958" s="4" t="str">
        <f>IFERROR(VLOOKUP(C958,Recolt!B:H,3,0),"-")</f>
        <v>-</v>
      </c>
      <c r="T958" s="4">
        <f t="shared" si="29"/>
        <v>47</v>
      </c>
    </row>
    <row r="959" spans="1:20" hidden="1" x14ac:dyDescent="0.25">
      <c r="A959" s="4" t="s">
        <v>413</v>
      </c>
      <c r="B959" s="4" t="s">
        <v>512</v>
      </c>
      <c r="C959" s="4">
        <v>1034861677</v>
      </c>
      <c r="D959" s="4" t="s">
        <v>354</v>
      </c>
      <c r="E959" s="4" t="s">
        <v>355</v>
      </c>
      <c r="F959" s="4" t="s">
        <v>439</v>
      </c>
      <c r="G959" s="12">
        <v>45512</v>
      </c>
      <c r="H959" s="4" t="s">
        <v>356</v>
      </c>
      <c r="I959" s="67">
        <v>0.414560185185185</v>
      </c>
      <c r="J959" s="4" t="s">
        <v>1136</v>
      </c>
      <c r="K959" s="12">
        <v>43153</v>
      </c>
      <c r="L959" s="4" t="s">
        <v>357</v>
      </c>
      <c r="M959" s="4" t="s">
        <v>358</v>
      </c>
      <c r="N959" s="4" t="s">
        <v>361</v>
      </c>
      <c r="O959" s="12" t="str">
        <f t="shared" ca="1" si="30"/>
        <v>7 ans, 2 mois</v>
      </c>
      <c r="P959" s="4" t="str">
        <f>VLOOKUP(B959,Effectif!B:I,6,0)</f>
        <v>Lise DE WITTE</v>
      </c>
      <c r="Q959" s="4" t="str">
        <f>VLOOKUP(B959,Effectif!B:I,8,0)</f>
        <v>BO</v>
      </c>
      <c r="R959" s="4">
        <f>IFERROR(VLOOKUP(C959,Sales!B:G,6,0),"-")</f>
        <v>97.24</v>
      </c>
      <c r="S959" s="4" t="str">
        <f>IFERROR(VLOOKUP(C959,Recolt!B:H,3,0),"-")</f>
        <v>-</v>
      </c>
      <c r="T959" s="4">
        <f t="shared" si="29"/>
        <v>97.24</v>
      </c>
    </row>
    <row r="960" spans="1:20" hidden="1" x14ac:dyDescent="0.25">
      <c r="A960" s="4" t="s">
        <v>413</v>
      </c>
      <c r="B960" s="4" t="s">
        <v>512</v>
      </c>
      <c r="C960" s="4">
        <v>1034859670</v>
      </c>
      <c r="D960" s="4" t="s">
        <v>354</v>
      </c>
      <c r="E960" s="4" t="s">
        <v>355</v>
      </c>
      <c r="F960" s="4" t="s">
        <v>439</v>
      </c>
      <c r="G960" s="12">
        <v>45513</v>
      </c>
      <c r="H960" s="4" t="s">
        <v>356</v>
      </c>
      <c r="I960" s="67">
        <v>0.68046296296296305</v>
      </c>
      <c r="J960" s="4" t="s">
        <v>1131</v>
      </c>
      <c r="K960" s="12">
        <v>41288</v>
      </c>
      <c r="L960" s="4" t="s">
        <v>357</v>
      </c>
      <c r="M960" s="4" t="s">
        <v>358</v>
      </c>
      <c r="N960" s="4" t="s">
        <v>359</v>
      </c>
      <c r="O960" s="12" t="str">
        <f t="shared" ca="1" si="30"/>
        <v>12 ans, 3 mois</v>
      </c>
      <c r="P960" s="4" t="str">
        <f>VLOOKUP(B960,Effectif!B:I,6,0)</f>
        <v>Lise DE WITTE</v>
      </c>
      <c r="Q960" s="4" t="str">
        <f>VLOOKUP(B960,Effectif!B:I,8,0)</f>
        <v>BO</v>
      </c>
      <c r="R960" s="4">
        <f>IFERROR(VLOOKUP(C960,Sales!B:G,6,0),"-")</f>
        <v>165</v>
      </c>
      <c r="S960" s="4" t="str">
        <f>IFERROR(VLOOKUP(C960,Recolt!B:H,3,0),"-")</f>
        <v>-</v>
      </c>
      <c r="T960" s="4">
        <f t="shared" si="29"/>
        <v>165</v>
      </c>
    </row>
    <row r="961" spans="1:20" hidden="1" x14ac:dyDescent="0.25">
      <c r="A961" s="4" t="s">
        <v>413</v>
      </c>
      <c r="B961" s="4" t="s">
        <v>512</v>
      </c>
      <c r="C961" s="4">
        <v>1034861529</v>
      </c>
      <c r="D961" s="4" t="s">
        <v>354</v>
      </c>
      <c r="E961" s="4" t="s">
        <v>355</v>
      </c>
      <c r="F961" s="4" t="s">
        <v>439</v>
      </c>
      <c r="G961" s="12">
        <v>45514</v>
      </c>
      <c r="H961" s="4" t="s">
        <v>356</v>
      </c>
      <c r="I961" s="67">
        <v>0.68574074074074098</v>
      </c>
      <c r="J961" s="4" t="s">
        <v>1131</v>
      </c>
      <c r="K961" s="12">
        <v>42083</v>
      </c>
      <c r="L961" s="4" t="s">
        <v>357</v>
      </c>
      <c r="M961" s="4" t="s">
        <v>358</v>
      </c>
      <c r="N961" s="4" t="s">
        <v>361</v>
      </c>
      <c r="O961" s="12" t="str">
        <f t="shared" ca="1" si="30"/>
        <v>10 ans, 1 mois</v>
      </c>
      <c r="P961" s="4" t="str">
        <f>VLOOKUP(B961,Effectif!B:I,6,0)</f>
        <v>Lise DE WITTE</v>
      </c>
      <c r="Q961" s="4" t="str">
        <f>VLOOKUP(B961,Effectif!B:I,8,0)</f>
        <v>BO</v>
      </c>
      <c r="R961" s="4">
        <f>IFERROR(VLOOKUP(C961,Sales!B:G,6,0),"-")</f>
        <v>265.70999999999998</v>
      </c>
      <c r="S961" s="4" t="str">
        <f>IFERROR(VLOOKUP(C961,Recolt!B:H,3,0),"-")</f>
        <v>-</v>
      </c>
      <c r="T961" s="4">
        <f t="shared" si="29"/>
        <v>265.70999999999998</v>
      </c>
    </row>
    <row r="962" spans="1:20" hidden="1" x14ac:dyDescent="0.25">
      <c r="A962" s="4" t="s">
        <v>413</v>
      </c>
      <c r="B962" s="4" t="s">
        <v>512</v>
      </c>
      <c r="C962" s="4">
        <v>1034866288</v>
      </c>
      <c r="D962" s="4" t="s">
        <v>354</v>
      </c>
      <c r="E962" s="4" t="s">
        <v>355</v>
      </c>
      <c r="F962" s="4" t="s">
        <v>439</v>
      </c>
      <c r="G962" s="12">
        <v>45515</v>
      </c>
      <c r="H962" s="4" t="s">
        <v>356</v>
      </c>
      <c r="I962" s="67">
        <v>0.44006944444444401</v>
      </c>
      <c r="J962" s="4" t="s">
        <v>1135</v>
      </c>
      <c r="K962" s="12">
        <v>42184</v>
      </c>
      <c r="L962" s="4" t="s">
        <v>357</v>
      </c>
      <c r="M962" s="4" t="s">
        <v>358</v>
      </c>
      <c r="N962" s="4" t="s">
        <v>361</v>
      </c>
      <c r="O962" s="12" t="str">
        <f t="shared" ca="1" si="30"/>
        <v>9 ans, 10 mois</v>
      </c>
      <c r="P962" s="4" t="str">
        <f>VLOOKUP(B962,Effectif!B:I,6,0)</f>
        <v>Lise DE WITTE</v>
      </c>
      <c r="Q962" s="4" t="str">
        <f>VLOOKUP(B962,Effectif!B:I,8,0)</f>
        <v>BO</v>
      </c>
      <c r="R962" s="4">
        <f>IFERROR(VLOOKUP(C962,Sales!B:G,6,0),"-")</f>
        <v>46.79</v>
      </c>
      <c r="S962" s="4" t="str">
        <f>IFERROR(VLOOKUP(C962,Recolt!B:H,3,0),"-")</f>
        <v>-</v>
      </c>
      <c r="T962" s="4">
        <f t="shared" si="29"/>
        <v>46.79</v>
      </c>
    </row>
    <row r="963" spans="1:20" hidden="1" x14ac:dyDescent="0.25">
      <c r="A963" s="4" t="s">
        <v>413</v>
      </c>
      <c r="B963" s="4" t="s">
        <v>512</v>
      </c>
      <c r="C963" s="4">
        <v>1034857999</v>
      </c>
      <c r="D963" s="4" t="s">
        <v>354</v>
      </c>
      <c r="E963" s="4" t="s">
        <v>355</v>
      </c>
      <c r="F963" s="4" t="s">
        <v>439</v>
      </c>
      <c r="G963" s="12">
        <v>45516</v>
      </c>
      <c r="H963" s="4" t="s">
        <v>356</v>
      </c>
      <c r="I963" s="67">
        <v>0.42820601851851903</v>
      </c>
      <c r="J963" s="4" t="s">
        <v>1131</v>
      </c>
      <c r="K963" s="12">
        <v>42706</v>
      </c>
      <c r="L963" s="4" t="s">
        <v>357</v>
      </c>
      <c r="M963" s="4" t="s">
        <v>358</v>
      </c>
      <c r="N963" s="4" t="s">
        <v>359</v>
      </c>
      <c r="O963" s="12" t="str">
        <f t="shared" ca="1" si="30"/>
        <v>8 ans, 4 mois</v>
      </c>
      <c r="P963" s="4" t="str">
        <f>VLOOKUP(B963,Effectif!B:I,6,0)</f>
        <v>Lise DE WITTE</v>
      </c>
      <c r="Q963" s="4" t="str">
        <f>VLOOKUP(B963,Effectif!B:I,8,0)</f>
        <v>BO</v>
      </c>
      <c r="R963" s="4">
        <f>IFERROR(VLOOKUP(C963,Sales!B:G,6,0),"-")</f>
        <v>60</v>
      </c>
      <c r="S963" s="4" t="str">
        <f>IFERROR(VLOOKUP(C963,Recolt!B:H,3,0),"-")</f>
        <v>-</v>
      </c>
      <c r="T963" s="4">
        <f t="shared" ref="T963:T1026" si="31">IF(R963&gt;0,R963,IF(S963&gt;0,S963,"-"))</f>
        <v>60</v>
      </c>
    </row>
    <row r="964" spans="1:20" hidden="1" x14ac:dyDescent="0.25">
      <c r="A964" s="4" t="s">
        <v>413</v>
      </c>
      <c r="B964" s="4" t="s">
        <v>512</v>
      </c>
      <c r="C964" s="4">
        <v>1034860654</v>
      </c>
      <c r="D964" s="4" t="s">
        <v>354</v>
      </c>
      <c r="E964" s="4" t="s">
        <v>355</v>
      </c>
      <c r="F964" s="4" t="s">
        <v>439</v>
      </c>
      <c r="G964" s="12">
        <v>45517</v>
      </c>
      <c r="H964" s="4" t="s">
        <v>356</v>
      </c>
      <c r="I964" s="67">
        <v>0.60185185185185197</v>
      </c>
      <c r="J964" s="4" t="s">
        <v>1133</v>
      </c>
      <c r="K964" s="12">
        <v>43160</v>
      </c>
      <c r="L964" s="4" t="s">
        <v>357</v>
      </c>
      <c r="M964" s="4" t="s">
        <v>358</v>
      </c>
      <c r="N964" s="4" t="s">
        <v>359</v>
      </c>
      <c r="O964" s="12" t="str">
        <f t="shared" ca="1" si="30"/>
        <v>7 ans, 1 mois</v>
      </c>
      <c r="P964" s="4" t="str">
        <f>VLOOKUP(B964,Effectif!B:I,6,0)</f>
        <v>Lise DE WITTE</v>
      </c>
      <c r="Q964" s="4" t="str">
        <f>VLOOKUP(B964,Effectif!B:I,8,0)</f>
        <v>BO</v>
      </c>
      <c r="R964" s="4">
        <f>IFERROR(VLOOKUP(C964,Sales!B:G,6,0),"-")</f>
        <v>60</v>
      </c>
      <c r="S964" s="4" t="str">
        <f>IFERROR(VLOOKUP(C964,Recolt!B:H,3,0),"-")</f>
        <v>-</v>
      </c>
      <c r="T964" s="4">
        <f t="shared" si="31"/>
        <v>60</v>
      </c>
    </row>
    <row r="965" spans="1:20" hidden="1" x14ac:dyDescent="0.25">
      <c r="A965" s="4" t="s">
        <v>413</v>
      </c>
      <c r="B965" s="4" t="s">
        <v>512</v>
      </c>
      <c r="C965" s="4">
        <v>1034862698</v>
      </c>
      <c r="D965" s="4" t="s">
        <v>354</v>
      </c>
      <c r="E965" s="4" t="s">
        <v>355</v>
      </c>
      <c r="F965" s="4" t="s">
        <v>439</v>
      </c>
      <c r="G965" s="12">
        <v>45518</v>
      </c>
      <c r="H965" s="4" t="s">
        <v>356</v>
      </c>
      <c r="I965" s="67">
        <v>0.50193287037037004</v>
      </c>
      <c r="J965" s="4" t="s">
        <v>1135</v>
      </c>
      <c r="K965" s="12">
        <v>43294</v>
      </c>
      <c r="L965" s="4" t="s">
        <v>357</v>
      </c>
      <c r="M965" s="4" t="s">
        <v>358</v>
      </c>
      <c r="N965" s="4" t="s">
        <v>359</v>
      </c>
      <c r="O965" s="12" t="str">
        <f t="shared" ca="1" si="30"/>
        <v>6 ans, 9 mois</v>
      </c>
      <c r="P965" s="4" t="str">
        <f>VLOOKUP(B965,Effectif!B:I,6,0)</f>
        <v>Lise DE WITTE</v>
      </c>
      <c r="Q965" s="4" t="str">
        <f>VLOOKUP(B965,Effectif!B:I,8,0)</f>
        <v>BO</v>
      </c>
      <c r="R965" s="4">
        <f>IFERROR(VLOOKUP(C965,Sales!B:G,6,0),"-")</f>
        <v>144</v>
      </c>
      <c r="S965" s="4" t="str">
        <f>IFERROR(VLOOKUP(C965,Recolt!B:H,3,0),"-")</f>
        <v>-</v>
      </c>
      <c r="T965" s="4">
        <f t="shared" si="31"/>
        <v>144</v>
      </c>
    </row>
    <row r="966" spans="1:20" hidden="1" x14ac:dyDescent="0.25">
      <c r="A966" s="4" t="s">
        <v>413</v>
      </c>
      <c r="B966" s="4" t="s">
        <v>512</v>
      </c>
      <c r="C966" s="4">
        <v>1034852307</v>
      </c>
      <c r="D966" s="4" t="s">
        <v>354</v>
      </c>
      <c r="E966" s="4" t="s">
        <v>355</v>
      </c>
      <c r="F966" s="4" t="s">
        <v>439</v>
      </c>
      <c r="G966" s="12">
        <v>45519</v>
      </c>
      <c r="H966" s="4" t="s">
        <v>356</v>
      </c>
      <c r="I966" s="67">
        <v>0.44219907407407399</v>
      </c>
      <c r="J966" s="4" t="s">
        <v>1135</v>
      </c>
      <c r="K966" s="12">
        <v>43082</v>
      </c>
      <c r="L966" s="4" t="s">
        <v>357</v>
      </c>
      <c r="M966" s="4" t="s">
        <v>358</v>
      </c>
      <c r="N966" s="4" t="s">
        <v>359</v>
      </c>
      <c r="O966" s="12" t="str">
        <f t="shared" ca="1" si="30"/>
        <v>7 ans, 4 mois</v>
      </c>
      <c r="P966" s="4" t="str">
        <f>VLOOKUP(B966,Effectif!B:I,6,0)</f>
        <v>Lise DE WITTE</v>
      </c>
      <c r="Q966" s="4" t="str">
        <f>VLOOKUP(B966,Effectif!B:I,8,0)</f>
        <v>BO</v>
      </c>
      <c r="R966" s="4">
        <f>IFERROR(VLOOKUP(C966,Sales!B:G,6,0),"-")</f>
        <v>133.68</v>
      </c>
      <c r="S966" s="4" t="str">
        <f>IFERROR(VLOOKUP(C966,Recolt!B:H,3,0),"-")</f>
        <v>-</v>
      </c>
      <c r="T966" s="4">
        <f t="shared" si="31"/>
        <v>133.68</v>
      </c>
    </row>
    <row r="967" spans="1:20" hidden="1" x14ac:dyDescent="0.25">
      <c r="A967" s="4" t="s">
        <v>413</v>
      </c>
      <c r="B967" s="4" t="s">
        <v>512</v>
      </c>
      <c r="C967" s="4">
        <v>1034859517</v>
      </c>
      <c r="D967" s="4" t="s">
        <v>354</v>
      </c>
      <c r="E967" s="4" t="s">
        <v>355</v>
      </c>
      <c r="F967" s="4" t="s">
        <v>439</v>
      </c>
      <c r="G967" s="12">
        <v>45520</v>
      </c>
      <c r="H967" s="4" t="s">
        <v>356</v>
      </c>
      <c r="I967" s="67">
        <v>0.54175925925925905</v>
      </c>
      <c r="J967" s="4" t="s">
        <v>1133</v>
      </c>
      <c r="K967" s="12">
        <v>43439</v>
      </c>
      <c r="L967" s="4" t="s">
        <v>357</v>
      </c>
      <c r="M967" s="4" t="s">
        <v>358</v>
      </c>
      <c r="N967" s="4" t="s">
        <v>359</v>
      </c>
      <c r="O967" s="12" t="str">
        <f t="shared" ca="1" si="30"/>
        <v>6 ans, 4 mois</v>
      </c>
      <c r="P967" s="4" t="str">
        <f>VLOOKUP(B967,Effectif!B:I,6,0)</f>
        <v>Lise DE WITTE</v>
      </c>
      <c r="Q967" s="4" t="str">
        <f>VLOOKUP(B967,Effectif!B:I,8,0)</f>
        <v>BO</v>
      </c>
      <c r="R967" s="4">
        <f>IFERROR(VLOOKUP(C967,Sales!B:G,6,0),"-")</f>
        <v>85.78</v>
      </c>
      <c r="S967" s="4" t="str">
        <f>IFERROR(VLOOKUP(C967,Recolt!B:H,3,0),"-")</f>
        <v>-</v>
      </c>
      <c r="T967" s="4">
        <f t="shared" si="31"/>
        <v>85.78</v>
      </c>
    </row>
    <row r="968" spans="1:20" hidden="1" x14ac:dyDescent="0.25">
      <c r="A968" s="4" t="s">
        <v>413</v>
      </c>
      <c r="B968" s="4" t="s">
        <v>448</v>
      </c>
      <c r="C968" s="4">
        <v>1034862360</v>
      </c>
      <c r="D968" s="4" t="s">
        <v>354</v>
      </c>
      <c r="E968" s="4" t="s">
        <v>355</v>
      </c>
      <c r="F968" s="4" t="s">
        <v>439</v>
      </c>
      <c r="G968" s="12">
        <v>45521</v>
      </c>
      <c r="H968" s="4" t="s">
        <v>356</v>
      </c>
      <c r="I968" s="67">
        <v>0.72524305555555602</v>
      </c>
      <c r="J968" s="4" t="s">
        <v>1141</v>
      </c>
      <c r="K968" s="12">
        <v>43025</v>
      </c>
      <c r="L968" s="4" t="s">
        <v>366</v>
      </c>
      <c r="M968" s="4" t="s">
        <v>358</v>
      </c>
      <c r="N968" s="4" t="s">
        <v>361</v>
      </c>
      <c r="O968" s="12" t="str">
        <f t="shared" ca="1" si="30"/>
        <v>7 ans, 6 mois</v>
      </c>
      <c r="P968" s="4" t="str">
        <f>VLOOKUP(B968,Effectif!B:I,6,0)</f>
        <v>Chloé BERTRAND</v>
      </c>
      <c r="Q968" s="4" t="str">
        <f>VLOOKUP(B968,Effectif!B:I,8,0)</f>
        <v>Error PDL</v>
      </c>
      <c r="R968" s="4">
        <f>IFERROR(VLOOKUP(C968,Sales!B:G,6,0),"-")</f>
        <v>106</v>
      </c>
      <c r="S968" s="4" t="str">
        <f>IFERROR(VLOOKUP(C968,Recolt!B:H,3,0),"-")</f>
        <v>-</v>
      </c>
      <c r="T968" s="4">
        <f t="shared" si="31"/>
        <v>106</v>
      </c>
    </row>
    <row r="969" spans="1:20" hidden="1" x14ac:dyDescent="0.25">
      <c r="A969" s="4" t="s">
        <v>413</v>
      </c>
      <c r="B969" s="4" t="s">
        <v>448</v>
      </c>
      <c r="C969" s="4">
        <v>1034859639</v>
      </c>
      <c r="D969" s="4" t="s">
        <v>354</v>
      </c>
      <c r="E969" s="4" t="s">
        <v>355</v>
      </c>
      <c r="F969" s="4" t="s">
        <v>439</v>
      </c>
      <c r="G969" s="12">
        <v>45522</v>
      </c>
      <c r="H969" s="4" t="s">
        <v>356</v>
      </c>
      <c r="I969" s="67">
        <v>0.394282407407407</v>
      </c>
      <c r="J969" s="4" t="s">
        <v>1133</v>
      </c>
      <c r="K969" s="12">
        <v>43312</v>
      </c>
      <c r="L969" s="4" t="s">
        <v>366</v>
      </c>
      <c r="M969" s="4" t="s">
        <v>358</v>
      </c>
      <c r="N969" s="4" t="s">
        <v>361</v>
      </c>
      <c r="O969" s="12" t="str">
        <f t="shared" ca="1" si="30"/>
        <v>6 ans, 9 mois</v>
      </c>
      <c r="P969" s="4" t="str">
        <f>VLOOKUP(B969,Effectif!B:I,6,0)</f>
        <v>Chloé BERTRAND</v>
      </c>
      <c r="Q969" s="4" t="str">
        <f>VLOOKUP(B969,Effectif!B:I,8,0)</f>
        <v>Error PDL</v>
      </c>
      <c r="R969" s="4">
        <f>IFERROR(VLOOKUP(C969,Sales!B:G,6,0),"-")</f>
        <v>150</v>
      </c>
      <c r="S969" s="4" t="str">
        <f>IFERROR(VLOOKUP(C969,Recolt!B:H,3,0),"-")</f>
        <v>-</v>
      </c>
      <c r="T969" s="4">
        <f t="shared" si="31"/>
        <v>150</v>
      </c>
    </row>
    <row r="970" spans="1:20" hidden="1" x14ac:dyDescent="0.25">
      <c r="A970" s="4" t="s">
        <v>413</v>
      </c>
      <c r="B970" s="4" t="s">
        <v>448</v>
      </c>
      <c r="C970" s="4">
        <v>1034854345</v>
      </c>
      <c r="D970" s="4" t="s">
        <v>354</v>
      </c>
      <c r="E970" s="4" t="s">
        <v>355</v>
      </c>
      <c r="F970" s="4" t="s">
        <v>439</v>
      </c>
      <c r="G970" s="12">
        <v>45523</v>
      </c>
      <c r="H970" s="4" t="s">
        <v>356</v>
      </c>
      <c r="I970" s="67">
        <v>0.54474537037036996</v>
      </c>
      <c r="J970" s="4" t="s">
        <v>1147</v>
      </c>
      <c r="L970" s="4" t="s">
        <v>366</v>
      </c>
      <c r="O970" s="12" t="str">
        <f t="shared" ca="1" si="30"/>
        <v>125 ans, 3 mois</v>
      </c>
      <c r="P970" s="4" t="str">
        <f>VLOOKUP(B970,Effectif!B:I,6,0)</f>
        <v>Chloé BERTRAND</v>
      </c>
      <c r="Q970" s="4" t="str">
        <f>VLOOKUP(B970,Effectif!B:I,8,0)</f>
        <v>Error PDL</v>
      </c>
      <c r="R970" s="4">
        <f>IFERROR(VLOOKUP(C970,Sales!B:G,6,0),"-")</f>
        <v>105</v>
      </c>
      <c r="S970" s="4" t="str">
        <f>IFERROR(VLOOKUP(C970,Recolt!B:H,3,0),"-")</f>
        <v>-</v>
      </c>
      <c r="T970" s="4">
        <f t="shared" si="31"/>
        <v>105</v>
      </c>
    </row>
    <row r="971" spans="1:20" hidden="1" x14ac:dyDescent="0.25">
      <c r="A971" s="4" t="s">
        <v>413</v>
      </c>
      <c r="B971" s="4" t="s">
        <v>448</v>
      </c>
      <c r="C971" s="4">
        <v>1034859917</v>
      </c>
      <c r="D971" s="4" t="s">
        <v>354</v>
      </c>
      <c r="E971" s="4" t="s">
        <v>355</v>
      </c>
      <c r="F971" s="4" t="s">
        <v>439</v>
      </c>
      <c r="G971" s="12">
        <v>45524</v>
      </c>
      <c r="H971" s="4" t="s">
        <v>356</v>
      </c>
      <c r="I971" s="67">
        <v>0.56925925925925902</v>
      </c>
      <c r="J971" s="4" t="s">
        <v>1134</v>
      </c>
      <c r="K971" s="12">
        <v>43426</v>
      </c>
      <c r="L971" s="4" t="s">
        <v>366</v>
      </c>
      <c r="M971" s="4" t="s">
        <v>358</v>
      </c>
      <c r="N971" s="4" t="s">
        <v>359</v>
      </c>
      <c r="O971" s="12" t="str">
        <f t="shared" ca="1" si="30"/>
        <v>6 ans, 5 mois</v>
      </c>
      <c r="P971" s="4" t="str">
        <f>VLOOKUP(B971,Effectif!B:I,6,0)</f>
        <v>Chloé BERTRAND</v>
      </c>
      <c r="Q971" s="4" t="str">
        <f>VLOOKUP(B971,Effectif!B:I,8,0)</f>
        <v>Error PDL</v>
      </c>
      <c r="R971" s="4">
        <f>IFERROR(VLOOKUP(C971,Sales!B:G,6,0),"-")</f>
        <v>20</v>
      </c>
      <c r="S971" s="4" t="str">
        <f>IFERROR(VLOOKUP(C971,Recolt!B:H,3,0),"-")</f>
        <v>-</v>
      </c>
      <c r="T971" s="4">
        <f t="shared" si="31"/>
        <v>20</v>
      </c>
    </row>
    <row r="972" spans="1:20" hidden="1" x14ac:dyDescent="0.25">
      <c r="A972" s="4" t="s">
        <v>413</v>
      </c>
      <c r="B972" s="4" t="s">
        <v>448</v>
      </c>
      <c r="C972" s="4">
        <v>1034855097</v>
      </c>
      <c r="D972" s="4" t="s">
        <v>354</v>
      </c>
      <c r="E972" s="4" t="s">
        <v>355</v>
      </c>
      <c r="F972" s="4" t="s">
        <v>439</v>
      </c>
      <c r="G972" s="12">
        <v>45525</v>
      </c>
      <c r="H972" s="4" t="s">
        <v>356</v>
      </c>
      <c r="I972" s="67">
        <v>0.45793981481481499</v>
      </c>
      <c r="J972" s="4" t="s">
        <v>1147</v>
      </c>
      <c r="K972" s="12">
        <v>43088</v>
      </c>
      <c r="L972" s="4" t="s">
        <v>366</v>
      </c>
      <c r="M972" s="4" t="s">
        <v>362</v>
      </c>
      <c r="O972" s="12" t="str">
        <f t="shared" ca="1" si="30"/>
        <v>7 ans, 4 mois</v>
      </c>
      <c r="P972" s="4" t="str">
        <f>VLOOKUP(B972,Effectif!B:I,6,0)</f>
        <v>Chloé BERTRAND</v>
      </c>
      <c r="Q972" s="4" t="str">
        <f>VLOOKUP(B972,Effectif!B:I,8,0)</f>
        <v>Error PDL</v>
      </c>
      <c r="R972" s="4">
        <f>IFERROR(VLOOKUP(C972,Sales!B:G,6,0),"-")</f>
        <v>44</v>
      </c>
      <c r="S972" s="4" t="str">
        <f>IFERROR(VLOOKUP(C972,Recolt!B:H,3,0),"-")</f>
        <v>-</v>
      </c>
      <c r="T972" s="4">
        <f t="shared" si="31"/>
        <v>44</v>
      </c>
    </row>
    <row r="973" spans="1:20" hidden="1" x14ac:dyDescent="0.25">
      <c r="A973" s="4" t="s">
        <v>413</v>
      </c>
      <c r="B973" s="4" t="s">
        <v>448</v>
      </c>
      <c r="C973" s="4">
        <v>1034860434</v>
      </c>
      <c r="D973" s="4" t="s">
        <v>354</v>
      </c>
      <c r="E973" s="4" t="s">
        <v>355</v>
      </c>
      <c r="F973" s="4" t="s">
        <v>439</v>
      </c>
      <c r="G973" s="12">
        <v>45526</v>
      </c>
      <c r="H973" s="4" t="s">
        <v>356</v>
      </c>
      <c r="I973" s="67">
        <v>0.52704861111111101</v>
      </c>
      <c r="J973" s="4" t="s">
        <v>1141</v>
      </c>
      <c r="K973" s="12">
        <v>43446</v>
      </c>
      <c r="L973" s="4" t="s">
        <v>366</v>
      </c>
      <c r="M973" s="4" t="s">
        <v>358</v>
      </c>
      <c r="N973" s="4" t="s">
        <v>361</v>
      </c>
      <c r="O973" s="12" t="str">
        <f t="shared" ca="1" si="30"/>
        <v>6 ans, 4 mois</v>
      </c>
      <c r="P973" s="4" t="str">
        <f>VLOOKUP(B973,Effectif!B:I,6,0)</f>
        <v>Chloé BERTRAND</v>
      </c>
      <c r="Q973" s="4" t="str">
        <f>VLOOKUP(B973,Effectif!B:I,8,0)</f>
        <v>Error PDL</v>
      </c>
      <c r="R973" s="4">
        <f>IFERROR(VLOOKUP(C973,Sales!B:G,6,0),"-")</f>
        <v>64.790000000000006</v>
      </c>
      <c r="S973" s="4" t="str">
        <f>IFERROR(VLOOKUP(C973,Recolt!B:H,3,0),"-")</f>
        <v>-</v>
      </c>
      <c r="T973" s="4">
        <f t="shared" si="31"/>
        <v>64.790000000000006</v>
      </c>
    </row>
    <row r="974" spans="1:20" hidden="1" x14ac:dyDescent="0.25">
      <c r="A974" s="4" t="s">
        <v>413</v>
      </c>
      <c r="B974" s="4" t="s">
        <v>448</v>
      </c>
      <c r="C974" s="4">
        <v>1034858705</v>
      </c>
      <c r="D974" s="4" t="s">
        <v>354</v>
      </c>
      <c r="E974" s="4" t="s">
        <v>355</v>
      </c>
      <c r="F974" s="4" t="s">
        <v>439</v>
      </c>
      <c r="G974" s="12">
        <v>45527</v>
      </c>
      <c r="H974" s="4" t="s">
        <v>356</v>
      </c>
      <c r="I974" s="67">
        <v>0.54395833333333299</v>
      </c>
      <c r="J974" s="4" t="s">
        <v>1147</v>
      </c>
      <c r="L974" s="4" t="s">
        <v>366</v>
      </c>
      <c r="O974" s="12" t="str">
        <f t="shared" ca="1" si="30"/>
        <v>125 ans, 3 mois</v>
      </c>
      <c r="P974" s="4" t="str">
        <f>VLOOKUP(B974,Effectif!B:I,6,0)</f>
        <v>Chloé BERTRAND</v>
      </c>
      <c r="Q974" s="4" t="str">
        <f>VLOOKUP(B974,Effectif!B:I,8,0)</f>
        <v>Error PDL</v>
      </c>
      <c r="R974" s="4">
        <f>IFERROR(VLOOKUP(C974,Sales!B:G,6,0),"-")</f>
        <v>53</v>
      </c>
      <c r="S974" s="4" t="str">
        <f>IFERROR(VLOOKUP(C974,Recolt!B:H,3,0),"-")</f>
        <v>-</v>
      </c>
      <c r="T974" s="4">
        <f t="shared" si="31"/>
        <v>53</v>
      </c>
    </row>
    <row r="975" spans="1:20" hidden="1" x14ac:dyDescent="0.25">
      <c r="A975" s="4" t="s">
        <v>413</v>
      </c>
      <c r="B975" s="4" t="s">
        <v>448</v>
      </c>
      <c r="C975" s="4">
        <v>1034860772</v>
      </c>
      <c r="D975" s="4" t="s">
        <v>354</v>
      </c>
      <c r="E975" s="4" t="s">
        <v>355</v>
      </c>
      <c r="F975" s="4" t="s">
        <v>439</v>
      </c>
      <c r="G975" s="12">
        <v>45528</v>
      </c>
      <c r="H975" s="4" t="s">
        <v>356</v>
      </c>
      <c r="I975" s="67">
        <v>0.461168981481481</v>
      </c>
      <c r="J975" s="4" t="s">
        <v>1135</v>
      </c>
      <c r="K975" s="12">
        <v>43419</v>
      </c>
      <c r="L975" s="4" t="s">
        <v>366</v>
      </c>
      <c r="M975" s="4" t="s">
        <v>358</v>
      </c>
      <c r="N975" s="4" t="s">
        <v>361</v>
      </c>
      <c r="O975" s="12" t="str">
        <f t="shared" ca="1" si="30"/>
        <v>6 ans, 5 mois</v>
      </c>
      <c r="P975" s="4" t="str">
        <f>VLOOKUP(B975,Effectif!B:I,6,0)</f>
        <v>Chloé BERTRAND</v>
      </c>
      <c r="Q975" s="4" t="str">
        <f>VLOOKUP(B975,Effectif!B:I,8,0)</f>
        <v>Error PDL</v>
      </c>
      <c r="R975" s="4">
        <f>IFERROR(VLOOKUP(C975,Sales!B:G,6,0),"-")</f>
        <v>50</v>
      </c>
      <c r="S975" s="4" t="str">
        <f>IFERROR(VLOOKUP(C975,Recolt!B:H,3,0),"-")</f>
        <v>-</v>
      </c>
      <c r="T975" s="4">
        <f t="shared" si="31"/>
        <v>50</v>
      </c>
    </row>
    <row r="976" spans="1:20" hidden="1" x14ac:dyDescent="0.25">
      <c r="A976" s="4" t="s">
        <v>413</v>
      </c>
      <c r="B976" s="4" t="s">
        <v>448</v>
      </c>
      <c r="C976" s="4">
        <v>1034865437</v>
      </c>
      <c r="D976" s="4" t="s">
        <v>354</v>
      </c>
      <c r="E976" s="4" t="s">
        <v>355</v>
      </c>
      <c r="F976" s="4" t="s">
        <v>439</v>
      </c>
      <c r="G976" s="12">
        <v>45529</v>
      </c>
      <c r="H976" s="4" t="s">
        <v>356</v>
      </c>
      <c r="I976" s="67">
        <v>0.49222222222222201</v>
      </c>
      <c r="J976" s="4" t="s">
        <v>1141</v>
      </c>
      <c r="K976" s="12">
        <v>43328</v>
      </c>
      <c r="L976" s="4" t="s">
        <v>366</v>
      </c>
      <c r="M976" s="4" t="s">
        <v>358</v>
      </c>
      <c r="N976" s="4" t="s">
        <v>361</v>
      </c>
      <c r="O976" s="12" t="str">
        <f t="shared" ca="1" si="30"/>
        <v>6 ans, 8 mois</v>
      </c>
      <c r="P976" s="4" t="str">
        <f>VLOOKUP(B976,Effectif!B:I,6,0)</f>
        <v>Chloé BERTRAND</v>
      </c>
      <c r="Q976" s="4" t="str">
        <f>VLOOKUP(B976,Effectif!B:I,8,0)</f>
        <v>Error PDL</v>
      </c>
      <c r="R976" s="4">
        <f>IFERROR(VLOOKUP(C976,Sales!B:G,6,0),"-")</f>
        <v>126</v>
      </c>
      <c r="S976" s="4" t="str">
        <f>IFERROR(VLOOKUP(C976,Recolt!B:H,3,0),"-")</f>
        <v>-</v>
      </c>
      <c r="T976" s="4">
        <f t="shared" si="31"/>
        <v>126</v>
      </c>
    </row>
    <row r="977" spans="1:20" hidden="1" x14ac:dyDescent="0.25">
      <c r="A977" s="4" t="s">
        <v>413</v>
      </c>
      <c r="B977" s="4" t="s">
        <v>448</v>
      </c>
      <c r="C977" s="4">
        <v>1034864339</v>
      </c>
      <c r="D977" s="4" t="s">
        <v>354</v>
      </c>
      <c r="E977" s="4" t="s">
        <v>355</v>
      </c>
      <c r="F977" s="4" t="s">
        <v>439</v>
      </c>
      <c r="G977" s="12">
        <v>45530</v>
      </c>
      <c r="H977" s="4" t="s">
        <v>356</v>
      </c>
      <c r="I977" s="67">
        <v>0.51555555555555599</v>
      </c>
      <c r="J977" s="4" t="s">
        <v>1147</v>
      </c>
      <c r="K977" s="12">
        <v>42667</v>
      </c>
      <c r="L977" s="4" t="s">
        <v>366</v>
      </c>
      <c r="M977" s="4" t="s">
        <v>362</v>
      </c>
      <c r="O977" s="12" t="str">
        <f t="shared" ca="1" si="30"/>
        <v>8 ans, 6 mois</v>
      </c>
      <c r="P977" s="4" t="str">
        <f>VLOOKUP(B977,Effectif!B:I,6,0)</f>
        <v>Chloé BERTRAND</v>
      </c>
      <c r="Q977" s="4" t="str">
        <f>VLOOKUP(B977,Effectif!B:I,8,0)</f>
        <v>Error PDL</v>
      </c>
      <c r="R977" s="4">
        <f>IFERROR(VLOOKUP(C977,Sales!B:G,6,0),"-")</f>
        <v>80.84</v>
      </c>
      <c r="S977" s="4" t="str">
        <f>IFERROR(VLOOKUP(C977,Recolt!B:H,3,0),"-")</f>
        <v>-</v>
      </c>
      <c r="T977" s="4">
        <f t="shared" si="31"/>
        <v>80.84</v>
      </c>
    </row>
    <row r="978" spans="1:20" hidden="1" x14ac:dyDescent="0.25">
      <c r="A978" s="4" t="s">
        <v>413</v>
      </c>
      <c r="B978" s="4" t="s">
        <v>448</v>
      </c>
      <c r="C978" s="4">
        <v>1034858556</v>
      </c>
      <c r="D978" s="4" t="s">
        <v>354</v>
      </c>
      <c r="E978" s="4" t="s">
        <v>355</v>
      </c>
      <c r="F978" s="4" t="s">
        <v>439</v>
      </c>
      <c r="G978" s="12">
        <v>45531</v>
      </c>
      <c r="H978" s="4" t="s">
        <v>356</v>
      </c>
      <c r="I978" s="67">
        <v>0.44182870370370397</v>
      </c>
      <c r="J978" s="4" t="s">
        <v>1135</v>
      </c>
      <c r="K978" s="12">
        <v>43430</v>
      </c>
      <c r="L978" s="4" t="s">
        <v>366</v>
      </c>
      <c r="M978" s="4" t="s">
        <v>358</v>
      </c>
      <c r="N978" s="4" t="s">
        <v>361</v>
      </c>
      <c r="O978" s="12" t="str">
        <f t="shared" ca="1" si="30"/>
        <v>6 ans, 5 mois</v>
      </c>
      <c r="P978" s="4" t="str">
        <f>VLOOKUP(B978,Effectif!B:I,6,0)</f>
        <v>Chloé BERTRAND</v>
      </c>
      <c r="Q978" s="4" t="str">
        <f>VLOOKUP(B978,Effectif!B:I,8,0)</f>
        <v>Error PDL</v>
      </c>
      <c r="R978" s="4">
        <f>IFERROR(VLOOKUP(C978,Sales!B:G,6,0),"-")</f>
        <v>130</v>
      </c>
      <c r="S978" s="4" t="str">
        <f>IFERROR(VLOOKUP(C978,Recolt!B:H,3,0),"-")</f>
        <v>-</v>
      </c>
      <c r="T978" s="4">
        <f t="shared" si="31"/>
        <v>130</v>
      </c>
    </row>
    <row r="979" spans="1:20" hidden="1" x14ac:dyDescent="0.25">
      <c r="A979" s="4" t="s">
        <v>413</v>
      </c>
      <c r="B979" s="4" t="s">
        <v>448</v>
      </c>
      <c r="C979" s="4">
        <v>1034861366</v>
      </c>
      <c r="D979" s="4" t="s">
        <v>354</v>
      </c>
      <c r="E979" s="4" t="s">
        <v>355</v>
      </c>
      <c r="F979" s="4" t="s">
        <v>439</v>
      </c>
      <c r="G979" s="12">
        <v>45532</v>
      </c>
      <c r="H979" s="4" t="s">
        <v>356</v>
      </c>
      <c r="I979" s="67">
        <v>0.51224537037036999</v>
      </c>
      <c r="J979" s="4" t="s">
        <v>1136</v>
      </c>
      <c r="K979" s="12">
        <v>43364</v>
      </c>
      <c r="L979" s="4" t="s">
        <v>366</v>
      </c>
      <c r="M979" s="4" t="s">
        <v>358</v>
      </c>
      <c r="N979" s="4" t="s">
        <v>361</v>
      </c>
      <c r="O979" s="12" t="str">
        <f t="shared" ca="1" si="30"/>
        <v>6 ans, 7 mois</v>
      </c>
      <c r="P979" s="4" t="str">
        <f>VLOOKUP(B979,Effectif!B:I,6,0)</f>
        <v>Chloé BERTRAND</v>
      </c>
      <c r="Q979" s="4" t="str">
        <f>VLOOKUP(B979,Effectif!B:I,8,0)</f>
        <v>Error PDL</v>
      </c>
      <c r="R979" s="4">
        <f>IFERROR(VLOOKUP(C979,Sales!B:G,6,0),"-")</f>
        <v>421</v>
      </c>
      <c r="S979" s="4" t="str">
        <f>IFERROR(VLOOKUP(C979,Recolt!B:H,3,0),"-")</f>
        <v>-</v>
      </c>
      <c r="T979" s="4">
        <f t="shared" si="31"/>
        <v>421</v>
      </c>
    </row>
    <row r="980" spans="1:20" hidden="1" x14ac:dyDescent="0.25">
      <c r="A980" s="4" t="s">
        <v>413</v>
      </c>
      <c r="B980" s="4" t="s">
        <v>448</v>
      </c>
      <c r="C980" s="4">
        <v>1034860269</v>
      </c>
      <c r="D980" s="4" t="s">
        <v>354</v>
      </c>
      <c r="E980" s="4" t="s">
        <v>355</v>
      </c>
      <c r="F980" s="4" t="s">
        <v>439</v>
      </c>
      <c r="G980" s="12">
        <v>45533</v>
      </c>
      <c r="H980" s="4" t="s">
        <v>356</v>
      </c>
      <c r="I980" s="67">
        <v>0.50618055555555597</v>
      </c>
      <c r="J980" s="4" t="s">
        <v>1134</v>
      </c>
      <c r="K980" s="12">
        <v>43370</v>
      </c>
      <c r="L980" s="4" t="s">
        <v>366</v>
      </c>
      <c r="M980" s="4" t="s">
        <v>358</v>
      </c>
      <c r="N980" s="4" t="s">
        <v>361</v>
      </c>
      <c r="O980" s="12" t="str">
        <f t="shared" ca="1" si="30"/>
        <v>6 ans, 7 mois</v>
      </c>
      <c r="P980" s="4" t="str">
        <f>VLOOKUP(B980,Effectif!B:I,6,0)</f>
        <v>Chloé BERTRAND</v>
      </c>
      <c r="Q980" s="4" t="str">
        <f>VLOOKUP(B980,Effectif!B:I,8,0)</f>
        <v>Error PDL</v>
      </c>
      <c r="R980" s="4">
        <f>IFERROR(VLOOKUP(C980,Sales!B:G,6,0),"-")</f>
        <v>279.62</v>
      </c>
      <c r="S980" s="4" t="str">
        <f>IFERROR(VLOOKUP(C980,Recolt!B:H,3,0),"-")</f>
        <v>-</v>
      </c>
      <c r="T980" s="4">
        <f t="shared" si="31"/>
        <v>279.62</v>
      </c>
    </row>
    <row r="981" spans="1:20" hidden="1" x14ac:dyDescent="0.25">
      <c r="A981" s="4" t="s">
        <v>413</v>
      </c>
      <c r="B981" s="4" t="s">
        <v>448</v>
      </c>
      <c r="C981" s="4">
        <v>1034860065</v>
      </c>
      <c r="D981" s="4" t="s">
        <v>354</v>
      </c>
      <c r="E981" s="4" t="s">
        <v>355</v>
      </c>
      <c r="F981" s="4" t="s">
        <v>439</v>
      </c>
      <c r="G981" s="12">
        <v>45534</v>
      </c>
      <c r="H981" s="4" t="s">
        <v>356</v>
      </c>
      <c r="I981" s="67">
        <v>0.58098379629629604</v>
      </c>
      <c r="J981" s="4" t="s">
        <v>1147</v>
      </c>
      <c r="L981" s="4" t="s">
        <v>366</v>
      </c>
      <c r="O981" s="12" t="str">
        <f t="shared" ca="1" si="30"/>
        <v>125 ans, 3 mois</v>
      </c>
      <c r="P981" s="4" t="str">
        <f>VLOOKUP(B981,Effectif!B:I,6,0)</f>
        <v>Chloé BERTRAND</v>
      </c>
      <c r="Q981" s="4" t="str">
        <f>VLOOKUP(B981,Effectif!B:I,8,0)</f>
        <v>Error PDL</v>
      </c>
      <c r="R981" s="4">
        <f>IFERROR(VLOOKUP(C981,Sales!B:G,6,0),"-")</f>
        <v>232</v>
      </c>
      <c r="S981" s="4" t="str">
        <f>IFERROR(VLOOKUP(C981,Recolt!B:H,3,0),"-")</f>
        <v>-</v>
      </c>
      <c r="T981" s="4">
        <f t="shared" si="31"/>
        <v>232</v>
      </c>
    </row>
    <row r="982" spans="1:20" hidden="1" x14ac:dyDescent="0.25">
      <c r="A982" s="4" t="s">
        <v>413</v>
      </c>
      <c r="B982" s="4" t="s">
        <v>448</v>
      </c>
      <c r="C982" s="4">
        <v>1034850699</v>
      </c>
      <c r="D982" s="4" t="s">
        <v>354</v>
      </c>
      <c r="E982" s="4" t="s">
        <v>355</v>
      </c>
      <c r="F982" s="4" t="s">
        <v>439</v>
      </c>
      <c r="G982" s="12">
        <v>45535</v>
      </c>
      <c r="H982" s="4" t="s">
        <v>356</v>
      </c>
      <c r="I982" s="67">
        <v>0.48796296296296299</v>
      </c>
      <c r="J982" s="4" t="s">
        <v>1147</v>
      </c>
      <c r="K982" s="12">
        <v>42457</v>
      </c>
      <c r="L982" s="4" t="s">
        <v>366</v>
      </c>
      <c r="M982" s="4" t="s">
        <v>362</v>
      </c>
      <c r="O982" s="12" t="str">
        <f t="shared" ca="1" si="30"/>
        <v>9 ans, 1 mois</v>
      </c>
      <c r="P982" s="4" t="str">
        <f>VLOOKUP(B982,Effectif!B:I,6,0)</f>
        <v>Chloé BERTRAND</v>
      </c>
      <c r="Q982" s="4" t="str">
        <f>VLOOKUP(B982,Effectif!B:I,8,0)</f>
        <v>Error PDL</v>
      </c>
      <c r="R982" s="4">
        <f>IFERROR(VLOOKUP(C982,Sales!B:G,6,0),"-")</f>
        <v>139.27000000000001</v>
      </c>
      <c r="S982" s="4" t="str">
        <f>IFERROR(VLOOKUP(C982,Recolt!B:H,3,0),"-")</f>
        <v>-</v>
      </c>
      <c r="T982" s="4">
        <f t="shared" si="31"/>
        <v>139.27000000000001</v>
      </c>
    </row>
    <row r="983" spans="1:20" hidden="1" x14ac:dyDescent="0.25">
      <c r="A983" s="4" t="s">
        <v>413</v>
      </c>
      <c r="B983" s="4" t="s">
        <v>448</v>
      </c>
      <c r="C983" s="4">
        <v>1034853273</v>
      </c>
      <c r="D983" s="4" t="s">
        <v>354</v>
      </c>
      <c r="E983" s="4" t="s">
        <v>355</v>
      </c>
      <c r="F983" s="4" t="s">
        <v>439</v>
      </c>
      <c r="G983" s="12">
        <v>45536</v>
      </c>
      <c r="H983" s="4" t="s">
        <v>356</v>
      </c>
      <c r="I983" s="67">
        <v>0.56542824074074105</v>
      </c>
      <c r="J983" s="4" t="s">
        <v>1147</v>
      </c>
      <c r="K983" s="12">
        <v>42683</v>
      </c>
      <c r="L983" s="4" t="s">
        <v>366</v>
      </c>
      <c r="M983" s="4" t="s">
        <v>362</v>
      </c>
      <c r="O983" s="12" t="str">
        <f t="shared" ca="1" si="30"/>
        <v>8 ans, 5 mois</v>
      </c>
      <c r="P983" s="4" t="str">
        <f>VLOOKUP(B983,Effectif!B:I,6,0)</f>
        <v>Chloé BERTRAND</v>
      </c>
      <c r="Q983" s="4" t="str">
        <f>VLOOKUP(B983,Effectif!B:I,8,0)</f>
        <v>Error PDL</v>
      </c>
      <c r="R983" s="4">
        <f>IFERROR(VLOOKUP(C983,Sales!B:G,6,0),"-")</f>
        <v>106.95</v>
      </c>
      <c r="S983" s="4" t="str">
        <f>IFERROR(VLOOKUP(C983,Recolt!B:H,3,0),"-")</f>
        <v>-</v>
      </c>
      <c r="T983" s="4">
        <f t="shared" si="31"/>
        <v>106.95</v>
      </c>
    </row>
    <row r="984" spans="1:20" hidden="1" x14ac:dyDescent="0.25">
      <c r="A984" s="4" t="s">
        <v>413</v>
      </c>
      <c r="B984" s="4" t="s">
        <v>448</v>
      </c>
      <c r="C984" s="4">
        <v>1034852522</v>
      </c>
      <c r="D984" s="4" t="s">
        <v>354</v>
      </c>
      <c r="E984" s="4" t="s">
        <v>355</v>
      </c>
      <c r="F984" s="4" t="s">
        <v>439</v>
      </c>
      <c r="G984" s="12">
        <v>45537</v>
      </c>
      <c r="H984" s="4" t="s">
        <v>356</v>
      </c>
      <c r="I984" s="67">
        <v>0.42046296296296298</v>
      </c>
      <c r="J984" s="4" t="s">
        <v>1147</v>
      </c>
      <c r="K984" s="12">
        <v>43237</v>
      </c>
      <c r="L984" s="4" t="s">
        <v>366</v>
      </c>
      <c r="M984" s="4" t="s">
        <v>362</v>
      </c>
      <c r="O984" s="12" t="str">
        <f t="shared" ca="1" si="30"/>
        <v>6 ans, 11 mois</v>
      </c>
      <c r="P984" s="4" t="str">
        <f>VLOOKUP(B984,Effectif!B:I,6,0)</f>
        <v>Chloé BERTRAND</v>
      </c>
      <c r="Q984" s="4" t="str">
        <f>VLOOKUP(B984,Effectif!B:I,8,0)</f>
        <v>Error PDL</v>
      </c>
      <c r="R984" s="4">
        <f>IFERROR(VLOOKUP(C984,Sales!B:G,6,0),"-")</f>
        <v>88.14</v>
      </c>
      <c r="S984" s="4" t="str">
        <f>IFERROR(VLOOKUP(C984,Recolt!B:H,3,0),"-")</f>
        <v>-</v>
      </c>
      <c r="T984" s="4">
        <f t="shared" si="31"/>
        <v>88.14</v>
      </c>
    </row>
    <row r="985" spans="1:20" hidden="1" x14ac:dyDescent="0.25">
      <c r="A985" s="4" t="s">
        <v>413</v>
      </c>
      <c r="B985" s="4" t="s">
        <v>448</v>
      </c>
      <c r="C985" s="4">
        <v>1034861881</v>
      </c>
      <c r="D985" s="4" t="s">
        <v>354</v>
      </c>
      <c r="E985" s="4" t="s">
        <v>355</v>
      </c>
      <c r="F985" s="4" t="s">
        <v>439</v>
      </c>
      <c r="G985" s="12">
        <v>45538</v>
      </c>
      <c r="H985" s="4" t="s">
        <v>356</v>
      </c>
      <c r="I985" s="67">
        <v>0.45171296296296298</v>
      </c>
      <c r="J985" s="4" t="s">
        <v>1147</v>
      </c>
      <c r="K985" s="12">
        <v>43407</v>
      </c>
      <c r="L985" s="4" t="s">
        <v>366</v>
      </c>
      <c r="M985" s="4" t="s">
        <v>362</v>
      </c>
      <c r="O985" s="12" t="str">
        <f t="shared" ca="1" si="30"/>
        <v>6 ans, 5 mois</v>
      </c>
      <c r="P985" s="4" t="str">
        <f>VLOOKUP(B985,Effectif!B:I,6,0)</f>
        <v>Chloé BERTRAND</v>
      </c>
      <c r="Q985" s="4" t="str">
        <f>VLOOKUP(B985,Effectif!B:I,8,0)</f>
        <v>Error PDL</v>
      </c>
      <c r="R985" s="4">
        <f>IFERROR(VLOOKUP(C985,Sales!B:G,6,0),"-")</f>
        <v>291.72000000000003</v>
      </c>
      <c r="S985" s="4" t="str">
        <f>IFERROR(VLOOKUP(C985,Recolt!B:H,3,0),"-")</f>
        <v>-</v>
      </c>
      <c r="T985" s="4">
        <f t="shared" si="31"/>
        <v>291.72000000000003</v>
      </c>
    </row>
    <row r="986" spans="1:20" hidden="1" x14ac:dyDescent="0.25">
      <c r="A986" s="4" t="s">
        <v>413</v>
      </c>
      <c r="B986" s="4" t="s">
        <v>448</v>
      </c>
      <c r="C986" s="4">
        <v>1034853846</v>
      </c>
      <c r="D986" s="4" t="s">
        <v>354</v>
      </c>
      <c r="E986" s="4" t="s">
        <v>355</v>
      </c>
      <c r="F986" s="4" t="s">
        <v>439</v>
      </c>
      <c r="G986" s="12">
        <v>45539</v>
      </c>
      <c r="H986" s="4" t="s">
        <v>356</v>
      </c>
      <c r="I986" s="67">
        <v>0.72361111111111098</v>
      </c>
      <c r="J986" s="4" t="s">
        <v>1147</v>
      </c>
      <c r="K986" s="12">
        <v>43360</v>
      </c>
      <c r="L986" s="4" t="s">
        <v>366</v>
      </c>
      <c r="M986" s="4" t="s">
        <v>362</v>
      </c>
      <c r="O986" s="12" t="str">
        <f t="shared" ca="1" si="30"/>
        <v>6 ans, 7 mois</v>
      </c>
      <c r="P986" s="4" t="str">
        <f>VLOOKUP(B986,Effectif!B:I,6,0)</f>
        <v>Chloé BERTRAND</v>
      </c>
      <c r="Q986" s="4" t="str">
        <f>VLOOKUP(B986,Effectif!B:I,8,0)</f>
        <v>Error PDL</v>
      </c>
      <c r="R986" s="4">
        <f>IFERROR(VLOOKUP(C986,Sales!B:G,6,0),"-")</f>
        <v>360</v>
      </c>
      <c r="S986" s="4" t="str">
        <f>IFERROR(VLOOKUP(C986,Recolt!B:H,3,0),"-")</f>
        <v>-</v>
      </c>
      <c r="T986" s="4">
        <f t="shared" si="31"/>
        <v>360</v>
      </c>
    </row>
    <row r="987" spans="1:20" hidden="1" x14ac:dyDescent="0.25">
      <c r="A987" s="4" t="s">
        <v>413</v>
      </c>
      <c r="B987" s="4" t="s">
        <v>448</v>
      </c>
      <c r="C987" s="4">
        <v>1034859331</v>
      </c>
      <c r="D987" s="4" t="s">
        <v>354</v>
      </c>
      <c r="E987" s="4" t="s">
        <v>355</v>
      </c>
      <c r="F987" s="4" t="s">
        <v>439</v>
      </c>
      <c r="G987" s="12">
        <v>45540</v>
      </c>
      <c r="H987" s="4" t="s">
        <v>356</v>
      </c>
      <c r="I987" s="67">
        <v>0.72460648148148099</v>
      </c>
      <c r="J987" s="4" t="s">
        <v>1147</v>
      </c>
      <c r="L987" s="4" t="s">
        <v>366</v>
      </c>
      <c r="O987" s="12" t="str">
        <f t="shared" ca="1" si="30"/>
        <v>125 ans, 3 mois</v>
      </c>
      <c r="P987" s="4" t="str">
        <f>VLOOKUP(B987,Effectif!B:I,6,0)</f>
        <v>Chloé BERTRAND</v>
      </c>
      <c r="Q987" s="4" t="str">
        <f>VLOOKUP(B987,Effectif!B:I,8,0)</f>
        <v>Error PDL</v>
      </c>
      <c r="R987" s="4">
        <f>IFERROR(VLOOKUP(C987,Sales!B:G,6,0),"-")</f>
        <v>228.22</v>
      </c>
      <c r="S987" s="4" t="str">
        <f>IFERROR(VLOOKUP(C987,Recolt!B:H,3,0),"-")</f>
        <v>-</v>
      </c>
      <c r="T987" s="4">
        <f t="shared" si="31"/>
        <v>228.22</v>
      </c>
    </row>
    <row r="988" spans="1:20" hidden="1" x14ac:dyDescent="0.25">
      <c r="A988" s="4" t="s">
        <v>413</v>
      </c>
      <c r="B988" s="4" t="s">
        <v>448</v>
      </c>
      <c r="C988" s="4">
        <v>1034860962</v>
      </c>
      <c r="D988" s="4" t="s">
        <v>354</v>
      </c>
      <c r="E988" s="4" t="s">
        <v>355</v>
      </c>
      <c r="F988" s="4" t="s">
        <v>439</v>
      </c>
      <c r="G988" s="12">
        <v>45541</v>
      </c>
      <c r="H988" s="4" t="s">
        <v>356</v>
      </c>
      <c r="I988" s="67">
        <v>0.65831018518518503</v>
      </c>
      <c r="J988" s="4" t="s">
        <v>1147</v>
      </c>
      <c r="K988" s="12">
        <v>43407</v>
      </c>
      <c r="L988" s="4" t="s">
        <v>366</v>
      </c>
      <c r="M988" s="4" t="s">
        <v>362</v>
      </c>
      <c r="O988" s="12" t="str">
        <f t="shared" ca="1" si="30"/>
        <v>6 ans, 5 mois</v>
      </c>
      <c r="P988" s="4" t="str">
        <f>VLOOKUP(B988,Effectif!B:I,6,0)</f>
        <v>Chloé BERTRAND</v>
      </c>
      <c r="Q988" s="4" t="str">
        <f>VLOOKUP(B988,Effectif!B:I,8,0)</f>
        <v>Error PDL</v>
      </c>
      <c r="R988" s="4">
        <f>IFERROR(VLOOKUP(C988,Sales!B:G,6,0),"-")</f>
        <v>72</v>
      </c>
      <c r="S988" s="4" t="str">
        <f>IFERROR(VLOOKUP(C988,Recolt!B:H,3,0),"-")</f>
        <v>-</v>
      </c>
      <c r="T988" s="4">
        <f t="shared" si="31"/>
        <v>72</v>
      </c>
    </row>
    <row r="989" spans="1:20" hidden="1" x14ac:dyDescent="0.25">
      <c r="A989" s="4" t="s">
        <v>413</v>
      </c>
      <c r="B989" s="4" t="s">
        <v>448</v>
      </c>
      <c r="C989" s="4">
        <v>1034859733</v>
      </c>
      <c r="D989" s="4" t="s">
        <v>354</v>
      </c>
      <c r="E989" s="4" t="s">
        <v>355</v>
      </c>
      <c r="F989" s="4" t="s">
        <v>439</v>
      </c>
      <c r="G989" s="12">
        <v>45542</v>
      </c>
      <c r="H989" s="4" t="s">
        <v>356</v>
      </c>
      <c r="I989" s="67">
        <v>0.72665509259259298</v>
      </c>
      <c r="J989" s="4" t="s">
        <v>1134</v>
      </c>
      <c r="K989" s="12">
        <v>43468</v>
      </c>
      <c r="L989" s="4" t="s">
        <v>366</v>
      </c>
      <c r="M989" s="4" t="s">
        <v>358</v>
      </c>
      <c r="N989" s="4" t="s">
        <v>361</v>
      </c>
      <c r="O989" s="12" t="str">
        <f t="shared" ca="1" si="30"/>
        <v>6 ans, 3 mois</v>
      </c>
      <c r="P989" s="4" t="str">
        <f>VLOOKUP(B989,Effectif!B:I,6,0)</f>
        <v>Chloé BERTRAND</v>
      </c>
      <c r="Q989" s="4" t="str">
        <f>VLOOKUP(B989,Effectif!B:I,8,0)</f>
        <v>Error PDL</v>
      </c>
      <c r="R989" s="4">
        <f>IFERROR(VLOOKUP(C989,Sales!B:G,6,0),"-")</f>
        <v>205</v>
      </c>
      <c r="S989" s="4" t="str">
        <f>IFERROR(VLOOKUP(C989,Recolt!B:H,3,0),"-")</f>
        <v>-</v>
      </c>
      <c r="T989" s="4">
        <f t="shared" si="31"/>
        <v>205</v>
      </c>
    </row>
    <row r="990" spans="1:20" hidden="1" x14ac:dyDescent="0.25">
      <c r="A990" s="4" t="s">
        <v>413</v>
      </c>
      <c r="B990" s="4" t="s">
        <v>448</v>
      </c>
      <c r="C990" s="4">
        <v>1034848614</v>
      </c>
      <c r="D990" s="4" t="s">
        <v>354</v>
      </c>
      <c r="E990" s="4" t="s">
        <v>355</v>
      </c>
      <c r="F990" s="4" t="s">
        <v>439</v>
      </c>
      <c r="G990" s="12">
        <v>45543</v>
      </c>
      <c r="H990" s="4" t="s">
        <v>356</v>
      </c>
      <c r="I990" s="67">
        <v>0.40951388888888901</v>
      </c>
      <c r="J990" s="4" t="s">
        <v>1131</v>
      </c>
      <c r="K990" s="12">
        <v>42671</v>
      </c>
      <c r="L990" s="4" t="s">
        <v>366</v>
      </c>
      <c r="M990" s="4" t="s">
        <v>362</v>
      </c>
      <c r="N990" s="4" t="s">
        <v>361</v>
      </c>
      <c r="O990" s="12" t="str">
        <f t="shared" ca="1" si="30"/>
        <v>8 ans, 6 mois</v>
      </c>
      <c r="P990" s="4" t="str">
        <f>VLOOKUP(B990,Effectif!B:I,6,0)</f>
        <v>Chloé BERTRAND</v>
      </c>
      <c r="Q990" s="4" t="str">
        <f>VLOOKUP(B990,Effectif!B:I,8,0)</f>
        <v>Error PDL</v>
      </c>
      <c r="R990" s="4">
        <f>IFERROR(VLOOKUP(C990,Sales!B:G,6,0),"-")</f>
        <v>127.49000000000001</v>
      </c>
      <c r="S990" s="4" t="str">
        <f>IFERROR(VLOOKUP(C990,Recolt!B:H,3,0),"-")</f>
        <v>-</v>
      </c>
      <c r="T990" s="4">
        <f t="shared" si="31"/>
        <v>127.49000000000001</v>
      </c>
    </row>
    <row r="991" spans="1:20" hidden="1" x14ac:dyDescent="0.25">
      <c r="A991" s="4" t="s">
        <v>413</v>
      </c>
      <c r="B991" s="4" t="s">
        <v>448</v>
      </c>
      <c r="C991" s="4">
        <v>1034854441</v>
      </c>
      <c r="D991" s="4" t="s">
        <v>354</v>
      </c>
      <c r="E991" s="4" t="s">
        <v>355</v>
      </c>
      <c r="F991" s="4" t="s">
        <v>439</v>
      </c>
      <c r="G991" s="12">
        <v>45544</v>
      </c>
      <c r="H991" s="4" t="s">
        <v>356</v>
      </c>
      <c r="I991" s="67">
        <v>0.56859953703703703</v>
      </c>
      <c r="J991" s="4" t="s">
        <v>1147</v>
      </c>
      <c r="L991" s="4" t="s">
        <v>366</v>
      </c>
      <c r="O991" s="12" t="str">
        <f t="shared" ca="1" si="30"/>
        <v>125 ans, 3 mois</v>
      </c>
      <c r="P991" s="4" t="str">
        <f>VLOOKUP(B991,Effectif!B:I,6,0)</f>
        <v>Chloé BERTRAND</v>
      </c>
      <c r="Q991" s="4" t="str">
        <f>VLOOKUP(B991,Effectif!B:I,8,0)</f>
        <v>Error PDL</v>
      </c>
      <c r="R991" s="4">
        <f>IFERROR(VLOOKUP(C991,Sales!B:G,6,0),"-")</f>
        <v>201.39</v>
      </c>
      <c r="S991" s="4" t="str">
        <f>IFERROR(VLOOKUP(C991,Recolt!B:H,3,0),"-")</f>
        <v>-</v>
      </c>
      <c r="T991" s="4">
        <f t="shared" si="31"/>
        <v>201.39</v>
      </c>
    </row>
    <row r="992" spans="1:20" hidden="1" x14ac:dyDescent="0.25">
      <c r="A992" s="4" t="s">
        <v>413</v>
      </c>
      <c r="B992" s="4" t="s">
        <v>448</v>
      </c>
      <c r="C992" s="4">
        <v>1034849487</v>
      </c>
      <c r="D992" s="4" t="s">
        <v>354</v>
      </c>
      <c r="E992" s="4" t="s">
        <v>355</v>
      </c>
      <c r="F992" s="4" t="s">
        <v>439</v>
      </c>
      <c r="G992" s="12">
        <v>45545</v>
      </c>
      <c r="H992" s="4" t="s">
        <v>356</v>
      </c>
      <c r="I992" s="67">
        <v>0.44682870370370398</v>
      </c>
      <c r="J992" s="4" t="s">
        <v>1147</v>
      </c>
      <c r="L992" s="4" t="s">
        <v>366</v>
      </c>
      <c r="O992" s="12" t="str">
        <f t="shared" ca="1" si="30"/>
        <v>125 ans, 3 mois</v>
      </c>
      <c r="P992" s="4" t="str">
        <f>VLOOKUP(B992,Effectif!B:I,6,0)</f>
        <v>Chloé BERTRAND</v>
      </c>
      <c r="Q992" s="4" t="str">
        <f>VLOOKUP(B992,Effectif!B:I,8,0)</f>
        <v>Error PDL</v>
      </c>
      <c r="R992" s="4">
        <f>IFERROR(VLOOKUP(C992,Sales!B:G,6,0),"-")</f>
        <v>150.13999999999999</v>
      </c>
      <c r="S992" s="4" t="str">
        <f>IFERROR(VLOOKUP(C992,Recolt!B:H,3,0),"-")</f>
        <v>-</v>
      </c>
      <c r="T992" s="4">
        <f t="shared" si="31"/>
        <v>150.13999999999999</v>
      </c>
    </row>
    <row r="993" spans="1:20" hidden="1" x14ac:dyDescent="0.25">
      <c r="A993" s="4" t="s">
        <v>413</v>
      </c>
      <c r="B993" s="4" t="s">
        <v>448</v>
      </c>
      <c r="C993" s="4">
        <v>1034854675</v>
      </c>
      <c r="D993" s="4" t="s">
        <v>354</v>
      </c>
      <c r="E993" s="4" t="s">
        <v>355</v>
      </c>
      <c r="F993" s="4" t="s">
        <v>439</v>
      </c>
      <c r="G993" s="12">
        <v>45546</v>
      </c>
      <c r="H993" s="4" t="s">
        <v>356</v>
      </c>
      <c r="I993" s="67">
        <v>0.39222222222222197</v>
      </c>
      <c r="J993" s="4" t="s">
        <v>1147</v>
      </c>
      <c r="K993" s="12">
        <v>43278</v>
      </c>
      <c r="L993" s="4" t="s">
        <v>366</v>
      </c>
      <c r="M993" s="4" t="s">
        <v>362</v>
      </c>
      <c r="O993" s="12" t="str">
        <f t="shared" ca="1" si="30"/>
        <v>6 ans, 10 mois</v>
      </c>
      <c r="P993" s="4" t="str">
        <f>VLOOKUP(B993,Effectif!B:I,6,0)</f>
        <v>Chloé BERTRAND</v>
      </c>
      <c r="Q993" s="4" t="str">
        <f>VLOOKUP(B993,Effectif!B:I,8,0)</f>
        <v>Error PDL</v>
      </c>
      <c r="R993" s="4">
        <f>IFERROR(VLOOKUP(C993,Sales!B:G,6,0),"-")</f>
        <v>114</v>
      </c>
      <c r="S993" s="4" t="str">
        <f>IFERROR(VLOOKUP(C993,Recolt!B:H,3,0),"-")</f>
        <v>-</v>
      </c>
      <c r="T993" s="4">
        <f t="shared" si="31"/>
        <v>114</v>
      </c>
    </row>
    <row r="994" spans="1:20" hidden="1" x14ac:dyDescent="0.25">
      <c r="A994" s="4" t="s">
        <v>413</v>
      </c>
      <c r="B994" s="4" t="s">
        <v>448</v>
      </c>
      <c r="C994" s="4">
        <v>1034865945</v>
      </c>
      <c r="D994" s="4" t="s">
        <v>354</v>
      </c>
      <c r="E994" s="4" t="s">
        <v>355</v>
      </c>
      <c r="F994" s="4" t="s">
        <v>439</v>
      </c>
      <c r="G994" s="12">
        <v>45547</v>
      </c>
      <c r="H994" s="4" t="s">
        <v>356</v>
      </c>
      <c r="I994" s="67">
        <v>0.55542824074074104</v>
      </c>
      <c r="J994" s="4" t="s">
        <v>1135</v>
      </c>
      <c r="K994" s="12">
        <v>43469</v>
      </c>
      <c r="L994" s="4" t="s">
        <v>366</v>
      </c>
      <c r="M994" s="4" t="s">
        <v>358</v>
      </c>
      <c r="N994" s="4" t="s">
        <v>361</v>
      </c>
      <c r="O994" s="12" t="str">
        <f t="shared" ca="1" si="30"/>
        <v>6 ans, 3 mois</v>
      </c>
      <c r="P994" s="4" t="str">
        <f>VLOOKUP(B994,Effectif!B:I,6,0)</f>
        <v>Chloé BERTRAND</v>
      </c>
      <c r="Q994" s="4" t="str">
        <f>VLOOKUP(B994,Effectif!B:I,8,0)</f>
        <v>Error PDL</v>
      </c>
      <c r="R994" s="4">
        <f>IFERROR(VLOOKUP(C994,Sales!B:G,6,0),"-")</f>
        <v>125</v>
      </c>
      <c r="S994" s="4" t="str">
        <f>IFERROR(VLOOKUP(C994,Recolt!B:H,3,0),"-")</f>
        <v>-</v>
      </c>
      <c r="T994" s="4">
        <f t="shared" si="31"/>
        <v>125</v>
      </c>
    </row>
    <row r="995" spans="1:20" hidden="1" x14ac:dyDescent="0.25">
      <c r="A995" s="4" t="s">
        <v>413</v>
      </c>
      <c r="B995" s="4" t="s">
        <v>448</v>
      </c>
      <c r="C995" s="4">
        <v>1034850318</v>
      </c>
      <c r="D995" s="4" t="s">
        <v>354</v>
      </c>
      <c r="E995" s="4" t="s">
        <v>355</v>
      </c>
      <c r="F995" s="4" t="s">
        <v>439</v>
      </c>
      <c r="G995" s="12">
        <v>45548</v>
      </c>
      <c r="H995" s="4" t="s">
        <v>356</v>
      </c>
      <c r="I995" s="67">
        <v>0.72564814814814804</v>
      </c>
      <c r="J995" s="4" t="s">
        <v>1143</v>
      </c>
      <c r="K995" s="12">
        <v>43309</v>
      </c>
      <c r="L995" s="4" t="s">
        <v>366</v>
      </c>
      <c r="M995" s="4" t="s">
        <v>358</v>
      </c>
      <c r="N995" s="4" t="s">
        <v>361</v>
      </c>
      <c r="O995" s="12" t="str">
        <f t="shared" ref="O995:O1058" ca="1" si="32">YEAR(TODAY())-YEAR(K995)-IF(MONTH(TODAY())&lt;MONTH(K995),1,IF(AND(MONTH(TODAY())=MONTH(K995),DAY(TODAY())&lt;DAY(K995)),1,0)) &amp; " ans, " &amp; MONTH(TODAY())-MONTH(K995)+IF(MONTH(TODAY())&lt;MONTH(K995),12,0) &amp; " mois"</f>
        <v>6 ans, 9 mois</v>
      </c>
      <c r="P995" s="4" t="str">
        <f>VLOOKUP(B995,Effectif!B:I,6,0)</f>
        <v>Chloé BERTRAND</v>
      </c>
      <c r="Q995" s="4" t="str">
        <f>VLOOKUP(B995,Effectif!B:I,8,0)</f>
        <v>Error PDL</v>
      </c>
      <c r="R995" s="4">
        <f>IFERROR(VLOOKUP(C995,Sales!B:G,6,0),"-")</f>
        <v>152</v>
      </c>
      <c r="S995" s="4" t="str">
        <f>IFERROR(VLOOKUP(C995,Recolt!B:H,3,0),"-")</f>
        <v>-</v>
      </c>
      <c r="T995" s="4">
        <f t="shared" si="31"/>
        <v>152</v>
      </c>
    </row>
    <row r="996" spans="1:20" hidden="1" x14ac:dyDescent="0.25">
      <c r="A996" s="4" t="s">
        <v>413</v>
      </c>
      <c r="B996" s="4" t="s">
        <v>448</v>
      </c>
      <c r="C996" s="4">
        <v>1034851530</v>
      </c>
      <c r="D996" s="4" t="s">
        <v>354</v>
      </c>
      <c r="E996" s="4" t="s">
        <v>355</v>
      </c>
      <c r="F996" s="4" t="s">
        <v>439</v>
      </c>
      <c r="G996" s="12">
        <v>45549</v>
      </c>
      <c r="H996" s="4" t="s">
        <v>356</v>
      </c>
      <c r="I996" s="67">
        <v>0.56434027777777795</v>
      </c>
      <c r="J996" s="4" t="s">
        <v>1147</v>
      </c>
      <c r="L996" s="4" t="s">
        <v>366</v>
      </c>
      <c r="O996" s="12" t="str">
        <f t="shared" ca="1" si="32"/>
        <v>125 ans, 3 mois</v>
      </c>
      <c r="P996" s="4" t="str">
        <f>VLOOKUP(B996,Effectif!B:I,6,0)</f>
        <v>Chloé BERTRAND</v>
      </c>
      <c r="Q996" s="4" t="str">
        <f>VLOOKUP(B996,Effectif!B:I,8,0)</f>
        <v>Error PDL</v>
      </c>
      <c r="R996" s="4">
        <f>IFERROR(VLOOKUP(C996,Sales!B:G,6,0),"-")</f>
        <v>178.75</v>
      </c>
      <c r="S996" s="4" t="str">
        <f>IFERROR(VLOOKUP(C996,Recolt!B:H,3,0),"-")</f>
        <v>-</v>
      </c>
      <c r="T996" s="4">
        <f t="shared" si="31"/>
        <v>178.75</v>
      </c>
    </row>
    <row r="997" spans="1:20" hidden="1" x14ac:dyDescent="0.25">
      <c r="A997" s="4" t="s">
        <v>413</v>
      </c>
      <c r="B997" s="4" t="s">
        <v>448</v>
      </c>
      <c r="C997" s="4">
        <v>1034864583</v>
      </c>
      <c r="D997" s="4" t="s">
        <v>354</v>
      </c>
      <c r="E997" s="4" t="s">
        <v>355</v>
      </c>
      <c r="F997" s="4" t="s">
        <v>439</v>
      </c>
      <c r="G997" s="12">
        <v>45550</v>
      </c>
      <c r="H997" s="4" t="s">
        <v>356</v>
      </c>
      <c r="I997" s="67">
        <v>0.415717592592593</v>
      </c>
      <c r="J997" s="4" t="s">
        <v>1147</v>
      </c>
      <c r="K997" s="12">
        <v>42700</v>
      </c>
      <c r="L997" s="4" t="s">
        <v>366</v>
      </c>
      <c r="M997" s="4" t="s">
        <v>362</v>
      </c>
      <c r="O997" s="12" t="str">
        <f t="shared" ca="1" si="32"/>
        <v>8 ans, 5 mois</v>
      </c>
      <c r="P997" s="4" t="str">
        <f>VLOOKUP(B997,Effectif!B:I,6,0)</f>
        <v>Chloé BERTRAND</v>
      </c>
      <c r="Q997" s="4" t="str">
        <f>VLOOKUP(B997,Effectif!B:I,8,0)</f>
        <v>Error PDL</v>
      </c>
      <c r="R997" s="4">
        <f>IFERROR(VLOOKUP(C997,Sales!B:G,6,0),"-")</f>
        <v>206</v>
      </c>
      <c r="S997" s="4" t="str">
        <f>IFERROR(VLOOKUP(C997,Recolt!B:H,3,0),"-")</f>
        <v>-</v>
      </c>
      <c r="T997" s="4">
        <f t="shared" si="31"/>
        <v>206</v>
      </c>
    </row>
    <row r="998" spans="1:20" hidden="1" x14ac:dyDescent="0.25">
      <c r="A998" s="4" t="s">
        <v>413</v>
      </c>
      <c r="B998" s="4" t="s">
        <v>448</v>
      </c>
      <c r="C998" s="4">
        <v>1034858369</v>
      </c>
      <c r="D998" s="4" t="s">
        <v>354</v>
      </c>
      <c r="E998" s="4" t="s">
        <v>355</v>
      </c>
      <c r="F998" s="4" t="s">
        <v>439</v>
      </c>
      <c r="G998" s="12">
        <v>45551</v>
      </c>
      <c r="H998" s="4" t="s">
        <v>356</v>
      </c>
      <c r="I998" s="67">
        <v>0.52885416666666696</v>
      </c>
      <c r="J998" s="4" t="s">
        <v>1147</v>
      </c>
      <c r="K998" s="12">
        <v>42667</v>
      </c>
      <c r="L998" s="4" t="s">
        <v>366</v>
      </c>
      <c r="M998" s="4" t="s">
        <v>362</v>
      </c>
      <c r="O998" s="12" t="str">
        <f t="shared" ca="1" si="32"/>
        <v>8 ans, 6 mois</v>
      </c>
      <c r="P998" s="4" t="str">
        <f>VLOOKUP(B998,Effectif!B:I,6,0)</f>
        <v>Chloé BERTRAND</v>
      </c>
      <c r="Q998" s="4" t="str">
        <f>VLOOKUP(B998,Effectif!B:I,8,0)</f>
        <v>Error PDL</v>
      </c>
      <c r="R998" s="4">
        <f>IFERROR(VLOOKUP(C998,Sales!B:G,6,0),"-")</f>
        <v>114.21</v>
      </c>
      <c r="S998" s="4" t="str">
        <f>IFERROR(VLOOKUP(C998,Recolt!B:H,3,0),"-")</f>
        <v>-</v>
      </c>
      <c r="T998" s="4">
        <f t="shared" si="31"/>
        <v>114.21</v>
      </c>
    </row>
    <row r="999" spans="1:20" hidden="1" x14ac:dyDescent="0.25">
      <c r="A999" s="4" t="s">
        <v>413</v>
      </c>
      <c r="B999" s="4" t="s">
        <v>448</v>
      </c>
      <c r="C999" s="4">
        <v>1034857888</v>
      </c>
      <c r="D999" s="4" t="s">
        <v>354</v>
      </c>
      <c r="E999" s="4" t="s">
        <v>355</v>
      </c>
      <c r="F999" s="4" t="s">
        <v>439</v>
      </c>
      <c r="G999" s="12">
        <v>45552</v>
      </c>
      <c r="H999" s="4" t="s">
        <v>356</v>
      </c>
      <c r="I999" s="67">
        <v>0.38657407407407401</v>
      </c>
      <c r="J999" s="4" t="s">
        <v>1134</v>
      </c>
      <c r="K999" s="12">
        <v>43453</v>
      </c>
      <c r="L999" s="4" t="s">
        <v>366</v>
      </c>
      <c r="M999" s="4" t="s">
        <v>358</v>
      </c>
      <c r="N999" s="4" t="s">
        <v>359</v>
      </c>
      <c r="O999" s="12" t="str">
        <f t="shared" ca="1" si="32"/>
        <v>6 ans, 4 mois</v>
      </c>
      <c r="P999" s="4" t="str">
        <f>VLOOKUP(B999,Effectif!B:I,6,0)</f>
        <v>Chloé BERTRAND</v>
      </c>
      <c r="Q999" s="4" t="str">
        <f>VLOOKUP(B999,Effectif!B:I,8,0)</f>
        <v>Error PDL</v>
      </c>
      <c r="R999" s="4">
        <f>IFERROR(VLOOKUP(C999,Sales!B:G,6,0),"-")</f>
        <v>173.18</v>
      </c>
      <c r="S999" s="4" t="str">
        <f>IFERROR(VLOOKUP(C999,Recolt!B:H,3,0),"-")</f>
        <v>-</v>
      </c>
      <c r="T999" s="4">
        <f t="shared" si="31"/>
        <v>173.18</v>
      </c>
    </row>
    <row r="1000" spans="1:20" hidden="1" x14ac:dyDescent="0.25">
      <c r="A1000" s="4" t="s">
        <v>413</v>
      </c>
      <c r="B1000" s="4" t="s">
        <v>448</v>
      </c>
      <c r="C1000" s="4">
        <v>1034865606</v>
      </c>
      <c r="D1000" s="4" t="s">
        <v>354</v>
      </c>
      <c r="E1000" s="4" t="s">
        <v>355</v>
      </c>
      <c r="F1000" s="4" t="s">
        <v>439</v>
      </c>
      <c r="G1000" s="12">
        <v>45553</v>
      </c>
      <c r="H1000" s="4" t="s">
        <v>356</v>
      </c>
      <c r="I1000" s="67">
        <v>0.42521990740740701</v>
      </c>
      <c r="J1000" s="4" t="s">
        <v>1147</v>
      </c>
      <c r="K1000" s="12">
        <v>43241</v>
      </c>
      <c r="L1000" s="4" t="s">
        <v>366</v>
      </c>
      <c r="M1000" s="4" t="s">
        <v>362</v>
      </c>
      <c r="O1000" s="12" t="str">
        <f t="shared" ca="1" si="32"/>
        <v>6 ans, 11 mois</v>
      </c>
      <c r="P1000" s="4" t="str">
        <f>VLOOKUP(B1000,Effectif!B:I,6,0)</f>
        <v>Chloé BERTRAND</v>
      </c>
      <c r="Q1000" s="4" t="str">
        <f>VLOOKUP(B1000,Effectif!B:I,8,0)</f>
        <v>Error PDL</v>
      </c>
      <c r="R1000" s="4">
        <f>IFERROR(VLOOKUP(C1000,Sales!B:G,6,0),"-")</f>
        <v>241</v>
      </c>
      <c r="S1000" s="4" t="str">
        <f>IFERROR(VLOOKUP(C1000,Recolt!B:H,3,0),"-")</f>
        <v>-</v>
      </c>
      <c r="T1000" s="4">
        <f t="shared" si="31"/>
        <v>241</v>
      </c>
    </row>
    <row r="1001" spans="1:20" hidden="1" x14ac:dyDescent="0.25">
      <c r="A1001" s="4" t="s">
        <v>413</v>
      </c>
      <c r="B1001" s="4" t="s">
        <v>448</v>
      </c>
      <c r="C1001" s="4">
        <v>1034855228</v>
      </c>
      <c r="D1001" s="4" t="s">
        <v>354</v>
      </c>
      <c r="E1001" s="4" t="s">
        <v>355</v>
      </c>
      <c r="F1001" s="4" t="s">
        <v>439</v>
      </c>
      <c r="G1001" s="12">
        <v>45554</v>
      </c>
      <c r="H1001" s="4" t="s">
        <v>356</v>
      </c>
      <c r="I1001" s="67">
        <v>0.67916666666666703</v>
      </c>
      <c r="J1001" s="4" t="s">
        <v>1135</v>
      </c>
      <c r="K1001" s="12">
        <v>43469</v>
      </c>
      <c r="L1001" s="4" t="s">
        <v>366</v>
      </c>
      <c r="M1001" s="4" t="s">
        <v>358</v>
      </c>
      <c r="N1001" s="4" t="s">
        <v>361</v>
      </c>
      <c r="O1001" s="12" t="str">
        <f t="shared" ca="1" si="32"/>
        <v>6 ans, 3 mois</v>
      </c>
      <c r="P1001" s="4" t="str">
        <f>VLOOKUP(B1001,Effectif!B:I,6,0)</f>
        <v>Chloé BERTRAND</v>
      </c>
      <c r="Q1001" s="4" t="str">
        <f>VLOOKUP(B1001,Effectif!B:I,8,0)</f>
        <v>Error PDL</v>
      </c>
      <c r="R1001" s="4">
        <f>IFERROR(VLOOKUP(C1001,Sales!B:G,6,0),"-")</f>
        <v>85.59</v>
      </c>
      <c r="S1001" s="4" t="str">
        <f>IFERROR(VLOOKUP(C1001,Recolt!B:H,3,0),"-")</f>
        <v>-</v>
      </c>
      <c r="T1001" s="4">
        <f t="shared" si="31"/>
        <v>85.59</v>
      </c>
    </row>
    <row r="1002" spans="1:20" hidden="1" x14ac:dyDescent="0.25">
      <c r="A1002" s="4" t="s">
        <v>413</v>
      </c>
      <c r="B1002" s="4" t="s">
        <v>448</v>
      </c>
      <c r="C1002" s="4">
        <v>1034859239</v>
      </c>
      <c r="D1002" s="4" t="s">
        <v>354</v>
      </c>
      <c r="E1002" s="4" t="s">
        <v>355</v>
      </c>
      <c r="F1002" s="4" t="s">
        <v>439</v>
      </c>
      <c r="G1002" s="12">
        <v>45555</v>
      </c>
      <c r="H1002" s="4" t="s">
        <v>356</v>
      </c>
      <c r="I1002" s="67">
        <v>0.51490740740740704</v>
      </c>
      <c r="J1002" s="4" t="s">
        <v>1147</v>
      </c>
      <c r="K1002" s="12">
        <v>43104</v>
      </c>
      <c r="L1002" s="4" t="s">
        <v>366</v>
      </c>
      <c r="M1002" s="4" t="s">
        <v>362</v>
      </c>
      <c r="O1002" s="12" t="str">
        <f t="shared" ca="1" si="32"/>
        <v>7 ans, 3 mois</v>
      </c>
      <c r="P1002" s="4" t="str">
        <f>VLOOKUP(B1002,Effectif!B:I,6,0)</f>
        <v>Chloé BERTRAND</v>
      </c>
      <c r="Q1002" s="4" t="str">
        <f>VLOOKUP(B1002,Effectif!B:I,8,0)</f>
        <v>Error PDL</v>
      </c>
      <c r="R1002" s="4">
        <f>IFERROR(VLOOKUP(C1002,Sales!B:G,6,0),"-")</f>
        <v>426.49</v>
      </c>
      <c r="S1002" s="4" t="str">
        <f>IFERROR(VLOOKUP(C1002,Recolt!B:H,3,0),"-")</f>
        <v>-</v>
      </c>
      <c r="T1002" s="4">
        <f t="shared" si="31"/>
        <v>426.49</v>
      </c>
    </row>
    <row r="1003" spans="1:20" hidden="1" x14ac:dyDescent="0.25">
      <c r="A1003" s="4" t="s">
        <v>413</v>
      </c>
      <c r="B1003" s="4" t="s">
        <v>448</v>
      </c>
      <c r="C1003" s="4">
        <v>1034861557</v>
      </c>
      <c r="D1003" s="4" t="s">
        <v>354</v>
      </c>
      <c r="E1003" s="4" t="s">
        <v>355</v>
      </c>
      <c r="F1003" s="4" t="s">
        <v>439</v>
      </c>
      <c r="G1003" s="12">
        <v>45556</v>
      </c>
      <c r="H1003" s="4" t="s">
        <v>356</v>
      </c>
      <c r="I1003" s="67">
        <v>0.64175925925925903</v>
      </c>
      <c r="J1003" s="4" t="s">
        <v>1135</v>
      </c>
      <c r="K1003" s="12">
        <v>43469</v>
      </c>
      <c r="L1003" s="4" t="s">
        <v>366</v>
      </c>
      <c r="M1003" s="4" t="s">
        <v>358</v>
      </c>
      <c r="N1003" s="4" t="s">
        <v>361</v>
      </c>
      <c r="O1003" s="12" t="str">
        <f t="shared" ca="1" si="32"/>
        <v>6 ans, 3 mois</v>
      </c>
      <c r="P1003" s="4" t="str">
        <f>VLOOKUP(B1003,Effectif!B:I,6,0)</f>
        <v>Chloé BERTRAND</v>
      </c>
      <c r="Q1003" s="4" t="str">
        <f>VLOOKUP(B1003,Effectif!B:I,8,0)</f>
        <v>Error PDL</v>
      </c>
      <c r="R1003" s="4">
        <f>IFERROR(VLOOKUP(C1003,Sales!B:G,6,0),"-")</f>
        <v>148.26999999999998</v>
      </c>
      <c r="S1003" s="4" t="str">
        <f>IFERROR(VLOOKUP(C1003,Recolt!B:H,3,0),"-")</f>
        <v>-</v>
      </c>
      <c r="T1003" s="4">
        <f t="shared" si="31"/>
        <v>148.26999999999998</v>
      </c>
    </row>
    <row r="1004" spans="1:20" hidden="1" x14ac:dyDescent="0.25">
      <c r="A1004" s="4" t="s">
        <v>413</v>
      </c>
      <c r="B1004" s="4" t="s">
        <v>448</v>
      </c>
      <c r="C1004" s="4">
        <v>1034864876</v>
      </c>
      <c r="D1004" s="4" t="s">
        <v>354</v>
      </c>
      <c r="E1004" s="4" t="s">
        <v>355</v>
      </c>
      <c r="F1004" s="4" t="s">
        <v>439</v>
      </c>
      <c r="G1004" s="12">
        <v>45557</v>
      </c>
      <c r="H1004" s="4" t="s">
        <v>356</v>
      </c>
      <c r="I1004" s="67">
        <v>0.58122685185185197</v>
      </c>
      <c r="J1004" s="4" t="s">
        <v>1135</v>
      </c>
      <c r="K1004" s="12">
        <v>43469</v>
      </c>
      <c r="L1004" s="4" t="s">
        <v>366</v>
      </c>
      <c r="M1004" s="4" t="s">
        <v>358</v>
      </c>
      <c r="N1004" s="4" t="s">
        <v>361</v>
      </c>
      <c r="O1004" s="12" t="str">
        <f t="shared" ca="1" si="32"/>
        <v>6 ans, 3 mois</v>
      </c>
      <c r="P1004" s="4" t="str">
        <f>VLOOKUP(B1004,Effectif!B:I,6,0)</f>
        <v>Chloé BERTRAND</v>
      </c>
      <c r="Q1004" s="4" t="str">
        <f>VLOOKUP(B1004,Effectif!B:I,8,0)</f>
        <v>Error PDL</v>
      </c>
      <c r="R1004" s="4">
        <f>IFERROR(VLOOKUP(C1004,Sales!B:G,6,0),"-")</f>
        <v>76</v>
      </c>
      <c r="S1004" s="4" t="str">
        <f>IFERROR(VLOOKUP(C1004,Recolt!B:H,3,0),"-")</f>
        <v>-</v>
      </c>
      <c r="T1004" s="4">
        <f t="shared" si="31"/>
        <v>76</v>
      </c>
    </row>
    <row r="1005" spans="1:20" hidden="1" x14ac:dyDescent="0.25">
      <c r="A1005" s="4" t="s">
        <v>413</v>
      </c>
      <c r="B1005" s="4" t="s">
        <v>448</v>
      </c>
      <c r="C1005" s="4">
        <v>1034852950</v>
      </c>
      <c r="D1005" s="4" t="s">
        <v>354</v>
      </c>
      <c r="E1005" s="4" t="s">
        <v>355</v>
      </c>
      <c r="F1005" s="4" t="s">
        <v>439</v>
      </c>
      <c r="G1005" s="12">
        <v>45558</v>
      </c>
      <c r="H1005" s="4" t="s">
        <v>356</v>
      </c>
      <c r="I1005" s="67">
        <v>0.74800925925925899</v>
      </c>
      <c r="J1005" s="4" t="s">
        <v>1133</v>
      </c>
      <c r="K1005" s="12">
        <v>43335</v>
      </c>
      <c r="L1005" s="4" t="s">
        <v>366</v>
      </c>
      <c r="M1005" s="4" t="s">
        <v>358</v>
      </c>
      <c r="N1005" s="4" t="s">
        <v>361</v>
      </c>
      <c r="O1005" s="12" t="str">
        <f t="shared" ca="1" si="32"/>
        <v>6 ans, 8 mois</v>
      </c>
      <c r="P1005" s="4" t="str">
        <f>VLOOKUP(B1005,Effectif!B:I,6,0)</f>
        <v>Chloé BERTRAND</v>
      </c>
      <c r="Q1005" s="4" t="str">
        <f>VLOOKUP(B1005,Effectif!B:I,8,0)</f>
        <v>Error PDL</v>
      </c>
      <c r="R1005" s="4">
        <f>IFERROR(VLOOKUP(C1005,Sales!B:G,6,0),"-")</f>
        <v>151.23000000000002</v>
      </c>
      <c r="S1005" s="4" t="str">
        <f>IFERROR(VLOOKUP(C1005,Recolt!B:H,3,0),"-")</f>
        <v>-</v>
      </c>
      <c r="T1005" s="4">
        <f t="shared" si="31"/>
        <v>151.23000000000002</v>
      </c>
    </row>
    <row r="1006" spans="1:20" hidden="1" x14ac:dyDescent="0.25">
      <c r="A1006" s="4" t="s">
        <v>413</v>
      </c>
      <c r="B1006" s="4" t="s">
        <v>448</v>
      </c>
      <c r="C1006" s="4">
        <v>1034859084</v>
      </c>
      <c r="D1006" s="4" t="s">
        <v>354</v>
      </c>
      <c r="E1006" s="4" t="s">
        <v>355</v>
      </c>
      <c r="F1006" s="4" t="s">
        <v>439</v>
      </c>
      <c r="G1006" s="12">
        <v>45559</v>
      </c>
      <c r="H1006" s="4" t="s">
        <v>356</v>
      </c>
      <c r="I1006" s="67">
        <v>0.55403935185185205</v>
      </c>
      <c r="J1006" s="4" t="s">
        <v>1135</v>
      </c>
      <c r="K1006" s="12">
        <v>43469</v>
      </c>
      <c r="L1006" s="4" t="s">
        <v>366</v>
      </c>
      <c r="M1006" s="4" t="s">
        <v>358</v>
      </c>
      <c r="N1006" s="4" t="s">
        <v>361</v>
      </c>
      <c r="O1006" s="12" t="str">
        <f t="shared" ca="1" si="32"/>
        <v>6 ans, 3 mois</v>
      </c>
      <c r="P1006" s="4" t="str">
        <f>VLOOKUP(B1006,Effectif!B:I,6,0)</f>
        <v>Chloé BERTRAND</v>
      </c>
      <c r="Q1006" s="4" t="str">
        <f>VLOOKUP(B1006,Effectif!B:I,8,0)</f>
        <v>Error PDL</v>
      </c>
      <c r="R1006" s="4">
        <f>IFERROR(VLOOKUP(C1006,Sales!B:G,6,0),"-")</f>
        <v>210</v>
      </c>
      <c r="S1006" s="4" t="str">
        <f>IFERROR(VLOOKUP(C1006,Recolt!B:H,3,0),"-")</f>
        <v>-</v>
      </c>
      <c r="T1006" s="4">
        <f t="shared" si="31"/>
        <v>210</v>
      </c>
    </row>
    <row r="1007" spans="1:20" hidden="1" x14ac:dyDescent="0.25">
      <c r="A1007" s="4" t="s">
        <v>413</v>
      </c>
      <c r="B1007" s="4" t="s">
        <v>448</v>
      </c>
      <c r="C1007" s="4">
        <v>1034854901</v>
      </c>
      <c r="D1007" s="4" t="s">
        <v>354</v>
      </c>
      <c r="E1007" s="4" t="s">
        <v>355</v>
      </c>
      <c r="F1007" s="4" t="s">
        <v>439</v>
      </c>
      <c r="G1007" s="12">
        <v>45560</v>
      </c>
      <c r="H1007" s="4" t="s">
        <v>356</v>
      </c>
      <c r="I1007" s="67">
        <v>0.53446759259259302</v>
      </c>
      <c r="J1007" s="4" t="s">
        <v>1147</v>
      </c>
      <c r="L1007" s="4" t="s">
        <v>366</v>
      </c>
      <c r="O1007" s="12" t="str">
        <f t="shared" ca="1" si="32"/>
        <v>125 ans, 3 mois</v>
      </c>
      <c r="P1007" s="4" t="str">
        <f>VLOOKUP(B1007,Effectif!B:I,6,0)</f>
        <v>Chloé BERTRAND</v>
      </c>
      <c r="Q1007" s="4" t="str">
        <f>VLOOKUP(B1007,Effectif!B:I,8,0)</f>
        <v>Error PDL</v>
      </c>
      <c r="R1007" s="4">
        <f>IFERROR(VLOOKUP(C1007,Sales!B:G,6,0),"-")</f>
        <v>206.82999999999998</v>
      </c>
      <c r="S1007" s="4" t="str">
        <f>IFERROR(VLOOKUP(C1007,Recolt!B:H,3,0),"-")</f>
        <v>-</v>
      </c>
      <c r="T1007" s="4">
        <f t="shared" si="31"/>
        <v>206.82999999999998</v>
      </c>
    </row>
    <row r="1008" spans="1:20" hidden="1" x14ac:dyDescent="0.25">
      <c r="A1008" s="4" t="s">
        <v>413</v>
      </c>
      <c r="B1008" s="4" t="s">
        <v>448</v>
      </c>
      <c r="C1008" s="4">
        <v>1034865698</v>
      </c>
      <c r="D1008" s="4" t="s">
        <v>354</v>
      </c>
      <c r="E1008" s="4" t="s">
        <v>355</v>
      </c>
      <c r="F1008" s="4" t="s">
        <v>439</v>
      </c>
      <c r="G1008" s="12">
        <v>45561</v>
      </c>
      <c r="H1008" s="4" t="s">
        <v>356</v>
      </c>
      <c r="I1008" s="67">
        <v>0.57011574074074101</v>
      </c>
      <c r="J1008" s="4" t="s">
        <v>1135</v>
      </c>
      <c r="K1008" s="12">
        <v>43469</v>
      </c>
      <c r="L1008" s="4" t="s">
        <v>366</v>
      </c>
      <c r="M1008" s="4" t="s">
        <v>358</v>
      </c>
      <c r="N1008" s="4" t="s">
        <v>361</v>
      </c>
      <c r="O1008" s="12" t="str">
        <f t="shared" ca="1" si="32"/>
        <v>6 ans, 3 mois</v>
      </c>
      <c r="P1008" s="4" t="str">
        <f>VLOOKUP(B1008,Effectif!B:I,6,0)</f>
        <v>Chloé BERTRAND</v>
      </c>
      <c r="Q1008" s="4" t="str">
        <f>VLOOKUP(B1008,Effectif!B:I,8,0)</f>
        <v>Error PDL</v>
      </c>
      <c r="R1008" s="4">
        <f>IFERROR(VLOOKUP(C1008,Sales!B:G,6,0),"-")</f>
        <v>187.45</v>
      </c>
      <c r="S1008" s="4" t="str">
        <f>IFERROR(VLOOKUP(C1008,Recolt!B:H,3,0),"-")</f>
        <v>-</v>
      </c>
      <c r="T1008" s="4">
        <f t="shared" si="31"/>
        <v>187.45</v>
      </c>
    </row>
    <row r="1009" spans="1:20" hidden="1" x14ac:dyDescent="0.25">
      <c r="A1009" s="4" t="s">
        <v>413</v>
      </c>
      <c r="B1009" s="4" t="s">
        <v>448</v>
      </c>
      <c r="C1009" s="4">
        <v>1034858877</v>
      </c>
      <c r="D1009" s="4" t="s">
        <v>354</v>
      </c>
      <c r="E1009" s="4" t="s">
        <v>355</v>
      </c>
      <c r="F1009" s="4" t="s">
        <v>439</v>
      </c>
      <c r="G1009" s="12">
        <v>45562</v>
      </c>
      <c r="H1009" s="4" t="s">
        <v>356</v>
      </c>
      <c r="I1009" s="67">
        <v>0.482025462962963</v>
      </c>
      <c r="J1009" s="4" t="s">
        <v>1147</v>
      </c>
      <c r="K1009" s="12">
        <v>43407</v>
      </c>
      <c r="L1009" s="4" t="s">
        <v>366</v>
      </c>
      <c r="M1009" s="4" t="s">
        <v>362</v>
      </c>
      <c r="O1009" s="12" t="str">
        <f t="shared" ca="1" si="32"/>
        <v>6 ans, 5 mois</v>
      </c>
      <c r="P1009" s="4" t="str">
        <f>VLOOKUP(B1009,Effectif!B:I,6,0)</f>
        <v>Chloé BERTRAND</v>
      </c>
      <c r="Q1009" s="4" t="str">
        <f>VLOOKUP(B1009,Effectif!B:I,8,0)</f>
        <v>Error PDL</v>
      </c>
      <c r="R1009" s="4">
        <f>IFERROR(VLOOKUP(C1009,Sales!B:G,6,0),"-")</f>
        <v>81.93</v>
      </c>
      <c r="S1009" s="4" t="str">
        <f>IFERROR(VLOOKUP(C1009,Recolt!B:H,3,0),"-")</f>
        <v>-</v>
      </c>
      <c r="T1009" s="4">
        <f t="shared" si="31"/>
        <v>81.93</v>
      </c>
    </row>
    <row r="1010" spans="1:20" hidden="1" x14ac:dyDescent="0.25">
      <c r="A1010" s="4" t="s">
        <v>413</v>
      </c>
      <c r="B1010" s="4" t="s">
        <v>448</v>
      </c>
      <c r="C1010" s="4">
        <v>1034861209</v>
      </c>
      <c r="D1010" s="4" t="s">
        <v>354</v>
      </c>
      <c r="E1010" s="4" t="s">
        <v>355</v>
      </c>
      <c r="F1010" s="4" t="s">
        <v>439</v>
      </c>
      <c r="G1010" s="12">
        <v>45563</v>
      </c>
      <c r="H1010" s="4" t="s">
        <v>356</v>
      </c>
      <c r="I1010" s="67">
        <v>0.42569444444444399</v>
      </c>
      <c r="J1010" s="4" t="s">
        <v>1135</v>
      </c>
      <c r="K1010" s="12">
        <v>43430</v>
      </c>
      <c r="L1010" s="4" t="s">
        <v>366</v>
      </c>
      <c r="M1010" s="4" t="s">
        <v>358</v>
      </c>
      <c r="N1010" s="4" t="s">
        <v>361</v>
      </c>
      <c r="O1010" s="12" t="str">
        <f t="shared" ca="1" si="32"/>
        <v>6 ans, 5 mois</v>
      </c>
      <c r="P1010" s="4" t="str">
        <f>VLOOKUP(B1010,Effectif!B:I,6,0)</f>
        <v>Chloé BERTRAND</v>
      </c>
      <c r="Q1010" s="4" t="str">
        <f>VLOOKUP(B1010,Effectif!B:I,8,0)</f>
        <v>Error PDL</v>
      </c>
      <c r="R1010" s="4">
        <f>IFERROR(VLOOKUP(C1010,Sales!B:G,6,0),"-")</f>
        <v>332.16999999999996</v>
      </c>
      <c r="S1010" s="4" t="str">
        <f>IFERROR(VLOOKUP(C1010,Recolt!B:H,3,0),"-")</f>
        <v>-</v>
      </c>
      <c r="T1010" s="4">
        <f t="shared" si="31"/>
        <v>332.16999999999996</v>
      </c>
    </row>
    <row r="1011" spans="1:20" hidden="1" x14ac:dyDescent="0.25">
      <c r="A1011" s="4" t="s">
        <v>413</v>
      </c>
      <c r="B1011" s="4" t="s">
        <v>448</v>
      </c>
      <c r="C1011" s="4">
        <v>1034854185</v>
      </c>
      <c r="D1011" s="4" t="s">
        <v>354</v>
      </c>
      <c r="E1011" s="4" t="s">
        <v>355</v>
      </c>
      <c r="F1011" s="4" t="s">
        <v>439</v>
      </c>
      <c r="G1011" s="12">
        <v>45564</v>
      </c>
      <c r="H1011" s="4" t="s">
        <v>356</v>
      </c>
      <c r="I1011" s="67">
        <v>0.53896990740740702</v>
      </c>
      <c r="J1011" s="4" t="s">
        <v>1147</v>
      </c>
      <c r="L1011" s="4" t="s">
        <v>366</v>
      </c>
      <c r="O1011" s="12" t="str">
        <f t="shared" ca="1" si="32"/>
        <v>125 ans, 3 mois</v>
      </c>
      <c r="P1011" s="4" t="str">
        <f>VLOOKUP(B1011,Effectif!B:I,6,0)</f>
        <v>Chloé BERTRAND</v>
      </c>
      <c r="Q1011" s="4" t="str">
        <f>VLOOKUP(B1011,Effectif!B:I,8,0)</f>
        <v>Error PDL</v>
      </c>
      <c r="R1011" s="4">
        <f>IFERROR(VLOOKUP(C1011,Sales!B:G,6,0),"-")</f>
        <v>146</v>
      </c>
      <c r="S1011" s="4" t="str">
        <f>IFERROR(VLOOKUP(C1011,Recolt!B:H,3,0),"-")</f>
        <v>-</v>
      </c>
      <c r="T1011" s="4">
        <f t="shared" si="31"/>
        <v>146</v>
      </c>
    </row>
    <row r="1012" spans="1:20" hidden="1" x14ac:dyDescent="0.25">
      <c r="A1012" s="4" t="s">
        <v>413</v>
      </c>
      <c r="B1012" s="4" t="s">
        <v>448</v>
      </c>
      <c r="C1012" s="4">
        <v>1034844024</v>
      </c>
      <c r="D1012" s="4" t="s">
        <v>354</v>
      </c>
      <c r="E1012" s="4" t="s">
        <v>355</v>
      </c>
      <c r="F1012" s="4" t="s">
        <v>439</v>
      </c>
      <c r="G1012" s="12">
        <v>45565</v>
      </c>
      <c r="H1012" s="4" t="s">
        <v>356</v>
      </c>
      <c r="I1012" s="67">
        <v>0.52792824074074096</v>
      </c>
      <c r="J1012" s="4" t="s">
        <v>1147</v>
      </c>
      <c r="K1012" s="12">
        <v>42667</v>
      </c>
      <c r="L1012" s="4" t="s">
        <v>366</v>
      </c>
      <c r="M1012" s="4" t="s">
        <v>362</v>
      </c>
      <c r="O1012" s="12" t="str">
        <f t="shared" ca="1" si="32"/>
        <v>8 ans, 6 mois</v>
      </c>
      <c r="P1012" s="4" t="str">
        <f>VLOOKUP(B1012,Effectif!B:I,6,0)</f>
        <v>Chloé BERTRAND</v>
      </c>
      <c r="Q1012" s="4" t="str">
        <f>VLOOKUP(B1012,Effectif!B:I,8,0)</f>
        <v>Error PDL</v>
      </c>
      <c r="R1012" s="4">
        <f>IFERROR(VLOOKUP(C1012,Sales!B:G,6,0),"-")</f>
        <v>81.23</v>
      </c>
      <c r="S1012" s="4" t="str">
        <f>IFERROR(VLOOKUP(C1012,Recolt!B:H,3,0),"-")</f>
        <v>-</v>
      </c>
      <c r="T1012" s="4">
        <f t="shared" si="31"/>
        <v>81.23</v>
      </c>
    </row>
    <row r="1013" spans="1:20" hidden="1" x14ac:dyDescent="0.25">
      <c r="A1013" s="4" t="s">
        <v>413</v>
      </c>
      <c r="B1013" s="4" t="s">
        <v>443</v>
      </c>
      <c r="C1013" s="4">
        <v>1034858835</v>
      </c>
      <c r="D1013" s="4" t="s">
        <v>354</v>
      </c>
      <c r="E1013" s="4" t="s">
        <v>355</v>
      </c>
      <c r="F1013" s="4" t="s">
        <v>439</v>
      </c>
      <c r="G1013" s="12">
        <v>45566</v>
      </c>
      <c r="H1013" s="4" t="s">
        <v>356</v>
      </c>
      <c r="I1013" s="67">
        <v>0.38723379629629601</v>
      </c>
      <c r="J1013" s="4" t="s">
        <v>1147</v>
      </c>
      <c r="K1013" s="12">
        <v>43200</v>
      </c>
      <c r="L1013" s="4" t="s">
        <v>366</v>
      </c>
      <c r="M1013" s="4" t="s">
        <v>362</v>
      </c>
      <c r="O1013" s="12" t="str">
        <f t="shared" ca="1" si="32"/>
        <v>7 ans, 0 mois</v>
      </c>
      <c r="P1013" s="4" t="str">
        <f>VLOOKUP(B1013,Effectif!B:I,6,0)</f>
        <v>Chloé BERTRAND</v>
      </c>
      <c r="Q1013" s="4" t="str">
        <f>VLOOKUP(B1013,Effectif!B:I,8,0)</f>
        <v>Error PDL</v>
      </c>
      <c r="R1013" s="4">
        <f>IFERROR(VLOOKUP(C1013,Sales!B:G,6,0),"-")</f>
        <v>140.47</v>
      </c>
      <c r="S1013" s="4" t="str">
        <f>IFERROR(VLOOKUP(C1013,Recolt!B:H,3,0),"-")</f>
        <v>-</v>
      </c>
      <c r="T1013" s="4">
        <f t="shared" si="31"/>
        <v>140.47</v>
      </c>
    </row>
    <row r="1014" spans="1:20" hidden="1" x14ac:dyDescent="0.25">
      <c r="A1014" s="4" t="s">
        <v>413</v>
      </c>
      <c r="B1014" s="4" t="s">
        <v>443</v>
      </c>
      <c r="C1014" s="4">
        <v>1034859335</v>
      </c>
      <c r="D1014" s="4" t="s">
        <v>354</v>
      </c>
      <c r="E1014" s="4" t="s">
        <v>355</v>
      </c>
      <c r="F1014" s="4" t="s">
        <v>439</v>
      </c>
      <c r="G1014" s="12">
        <v>45567</v>
      </c>
      <c r="H1014" s="4" t="s">
        <v>356</v>
      </c>
      <c r="I1014" s="67">
        <v>0.62537037037037002</v>
      </c>
      <c r="J1014" s="4" t="s">
        <v>1134</v>
      </c>
      <c r="K1014" s="12">
        <v>43413</v>
      </c>
      <c r="L1014" s="4" t="s">
        <v>366</v>
      </c>
      <c r="M1014" s="4" t="s">
        <v>358</v>
      </c>
      <c r="N1014" s="4" t="s">
        <v>359</v>
      </c>
      <c r="O1014" s="12" t="str">
        <f t="shared" ca="1" si="32"/>
        <v>6 ans, 5 mois</v>
      </c>
      <c r="P1014" s="4" t="str">
        <f>VLOOKUP(B1014,Effectif!B:I,6,0)</f>
        <v>Chloé BERTRAND</v>
      </c>
      <c r="Q1014" s="4" t="str">
        <f>VLOOKUP(B1014,Effectif!B:I,8,0)</f>
        <v>Error PDL</v>
      </c>
      <c r="R1014" s="4">
        <f>IFERROR(VLOOKUP(C1014,Sales!B:G,6,0),"-")</f>
        <v>209</v>
      </c>
      <c r="S1014" s="4" t="str">
        <f>IFERROR(VLOOKUP(C1014,Recolt!B:H,3,0),"-")</f>
        <v>-</v>
      </c>
      <c r="T1014" s="4">
        <f t="shared" si="31"/>
        <v>209</v>
      </c>
    </row>
    <row r="1015" spans="1:20" hidden="1" x14ac:dyDescent="0.25">
      <c r="A1015" s="4" t="s">
        <v>413</v>
      </c>
      <c r="B1015" s="4" t="s">
        <v>443</v>
      </c>
      <c r="C1015" s="4">
        <v>1034856484</v>
      </c>
      <c r="D1015" s="4" t="s">
        <v>354</v>
      </c>
      <c r="E1015" s="4" t="s">
        <v>355</v>
      </c>
      <c r="F1015" s="4" t="s">
        <v>439</v>
      </c>
      <c r="G1015" s="12">
        <v>45568</v>
      </c>
      <c r="H1015" s="4" t="s">
        <v>356</v>
      </c>
      <c r="I1015" s="67">
        <v>0.58863425925925905</v>
      </c>
      <c r="J1015" s="4" t="s">
        <v>1137</v>
      </c>
      <c r="K1015" s="12">
        <v>42521</v>
      </c>
      <c r="L1015" s="4" t="s">
        <v>366</v>
      </c>
      <c r="M1015" s="4" t="s">
        <v>358</v>
      </c>
      <c r="N1015" s="4" t="s">
        <v>361</v>
      </c>
      <c r="O1015" s="12" t="str">
        <f t="shared" ca="1" si="32"/>
        <v>8 ans, 11 mois</v>
      </c>
      <c r="P1015" s="4" t="str">
        <f>VLOOKUP(B1015,Effectif!B:I,6,0)</f>
        <v>Chloé BERTRAND</v>
      </c>
      <c r="Q1015" s="4" t="str">
        <f>VLOOKUP(B1015,Effectif!B:I,8,0)</f>
        <v>Error PDL</v>
      </c>
      <c r="R1015" s="4">
        <f>IFERROR(VLOOKUP(C1015,Sales!B:G,6,0),"-")</f>
        <v>160.47</v>
      </c>
      <c r="S1015" s="4" t="str">
        <f>IFERROR(VLOOKUP(C1015,Recolt!B:H,3,0),"-")</f>
        <v>-</v>
      </c>
      <c r="T1015" s="4">
        <f t="shared" si="31"/>
        <v>160.47</v>
      </c>
    </row>
    <row r="1016" spans="1:20" hidden="1" x14ac:dyDescent="0.25">
      <c r="A1016" s="4" t="s">
        <v>413</v>
      </c>
      <c r="B1016" s="4" t="s">
        <v>443</v>
      </c>
      <c r="C1016" s="4">
        <v>1034845036</v>
      </c>
      <c r="D1016" s="4" t="s">
        <v>354</v>
      </c>
      <c r="E1016" s="4" t="s">
        <v>355</v>
      </c>
      <c r="F1016" s="4" t="s">
        <v>439</v>
      </c>
      <c r="G1016" s="12">
        <v>45569</v>
      </c>
      <c r="H1016" s="4" t="s">
        <v>356</v>
      </c>
      <c r="I1016" s="67">
        <v>0.61011574074074104</v>
      </c>
      <c r="J1016" s="4" t="s">
        <v>1134</v>
      </c>
      <c r="K1016" s="12">
        <v>43413</v>
      </c>
      <c r="L1016" s="4" t="s">
        <v>366</v>
      </c>
      <c r="M1016" s="4" t="s">
        <v>358</v>
      </c>
      <c r="N1016" s="4" t="s">
        <v>359</v>
      </c>
      <c r="O1016" s="12" t="str">
        <f t="shared" ca="1" si="32"/>
        <v>6 ans, 5 mois</v>
      </c>
      <c r="P1016" s="4" t="str">
        <f>VLOOKUP(B1016,Effectif!B:I,6,0)</f>
        <v>Chloé BERTRAND</v>
      </c>
      <c r="Q1016" s="4" t="str">
        <f>VLOOKUP(B1016,Effectif!B:I,8,0)</f>
        <v>Error PDL</v>
      </c>
      <c r="R1016" s="4">
        <f>IFERROR(VLOOKUP(C1016,Sales!B:G,6,0),"-")</f>
        <v>164.64</v>
      </c>
      <c r="S1016" s="4" t="str">
        <f>IFERROR(VLOOKUP(C1016,Recolt!B:H,3,0),"-")</f>
        <v>-</v>
      </c>
      <c r="T1016" s="4">
        <f t="shared" si="31"/>
        <v>164.64</v>
      </c>
    </row>
    <row r="1017" spans="1:20" hidden="1" x14ac:dyDescent="0.25">
      <c r="A1017" s="4" t="s">
        <v>413</v>
      </c>
      <c r="B1017" s="4" t="s">
        <v>443</v>
      </c>
      <c r="C1017" s="4">
        <v>1034857225</v>
      </c>
      <c r="D1017" s="4" t="s">
        <v>354</v>
      </c>
      <c r="E1017" s="4" t="s">
        <v>355</v>
      </c>
      <c r="F1017" s="4" t="s">
        <v>439</v>
      </c>
      <c r="G1017" s="12">
        <v>45570</v>
      </c>
      <c r="H1017" s="4" t="s">
        <v>356</v>
      </c>
      <c r="I1017" s="67">
        <v>0.48090277777777801</v>
      </c>
      <c r="J1017" s="4" t="s">
        <v>1141</v>
      </c>
      <c r="K1017" s="12">
        <v>43417</v>
      </c>
      <c r="L1017" s="4" t="s">
        <v>366</v>
      </c>
      <c r="M1017" s="4" t="s">
        <v>358</v>
      </c>
      <c r="N1017" s="4" t="s">
        <v>361</v>
      </c>
      <c r="O1017" s="12" t="str">
        <f t="shared" ca="1" si="32"/>
        <v>6 ans, 5 mois</v>
      </c>
      <c r="P1017" s="4" t="str">
        <f>VLOOKUP(B1017,Effectif!B:I,6,0)</f>
        <v>Chloé BERTRAND</v>
      </c>
      <c r="Q1017" s="4" t="str">
        <f>VLOOKUP(B1017,Effectif!B:I,8,0)</f>
        <v>Error PDL</v>
      </c>
      <c r="R1017" s="4">
        <f>IFERROR(VLOOKUP(C1017,Sales!B:G,6,0),"-")</f>
        <v>99.04</v>
      </c>
      <c r="S1017" s="4" t="str">
        <f>IFERROR(VLOOKUP(C1017,Recolt!B:H,3,0),"-")</f>
        <v>-</v>
      </c>
      <c r="T1017" s="4">
        <f t="shared" si="31"/>
        <v>99.04</v>
      </c>
    </row>
    <row r="1018" spans="1:20" hidden="1" x14ac:dyDescent="0.25">
      <c r="A1018" s="4" t="s">
        <v>413</v>
      </c>
      <c r="B1018" s="4" t="s">
        <v>443</v>
      </c>
      <c r="C1018" s="4">
        <v>1034858234</v>
      </c>
      <c r="D1018" s="4" t="s">
        <v>354</v>
      </c>
      <c r="E1018" s="4" t="s">
        <v>355</v>
      </c>
      <c r="F1018" s="4" t="s">
        <v>439</v>
      </c>
      <c r="G1018" s="12">
        <v>45571</v>
      </c>
      <c r="H1018" s="4" t="s">
        <v>356</v>
      </c>
      <c r="I1018" s="67">
        <v>0.62252314814814802</v>
      </c>
      <c r="J1018" s="4" t="s">
        <v>1147</v>
      </c>
      <c r="L1018" s="4" t="s">
        <v>366</v>
      </c>
      <c r="O1018" s="12" t="str">
        <f t="shared" ca="1" si="32"/>
        <v>125 ans, 3 mois</v>
      </c>
      <c r="P1018" s="4" t="str">
        <f>VLOOKUP(B1018,Effectif!B:I,6,0)</f>
        <v>Chloé BERTRAND</v>
      </c>
      <c r="Q1018" s="4" t="str">
        <f>VLOOKUP(B1018,Effectif!B:I,8,0)</f>
        <v>Error PDL</v>
      </c>
      <c r="R1018" s="4">
        <f>IFERROR(VLOOKUP(C1018,Sales!B:G,6,0),"-")</f>
        <v>126</v>
      </c>
      <c r="S1018" s="4" t="str">
        <f>IFERROR(VLOOKUP(C1018,Recolt!B:H,3,0),"-")</f>
        <v>-</v>
      </c>
      <c r="T1018" s="4">
        <f t="shared" si="31"/>
        <v>126</v>
      </c>
    </row>
    <row r="1019" spans="1:20" hidden="1" x14ac:dyDescent="0.25">
      <c r="A1019" s="4" t="s">
        <v>413</v>
      </c>
      <c r="B1019" s="4" t="s">
        <v>443</v>
      </c>
      <c r="C1019" s="4">
        <v>1034857633</v>
      </c>
      <c r="D1019" s="4" t="s">
        <v>354</v>
      </c>
      <c r="E1019" s="4" t="s">
        <v>355</v>
      </c>
      <c r="F1019" s="4" t="s">
        <v>439</v>
      </c>
      <c r="G1019" s="12">
        <v>45572</v>
      </c>
      <c r="H1019" s="4" t="s">
        <v>356</v>
      </c>
      <c r="I1019" s="67">
        <v>0.64523148148148102</v>
      </c>
      <c r="J1019" s="4" t="s">
        <v>1147</v>
      </c>
      <c r="L1019" s="4" t="s">
        <v>366</v>
      </c>
      <c r="O1019" s="12" t="str">
        <f t="shared" ca="1" si="32"/>
        <v>125 ans, 3 mois</v>
      </c>
      <c r="P1019" s="4" t="str">
        <f>VLOOKUP(B1019,Effectif!B:I,6,0)</f>
        <v>Chloé BERTRAND</v>
      </c>
      <c r="Q1019" s="4" t="str">
        <f>VLOOKUP(B1019,Effectif!B:I,8,0)</f>
        <v>Error PDL</v>
      </c>
      <c r="R1019" s="4">
        <f>IFERROR(VLOOKUP(C1019,Sales!B:G,6,0),"-")</f>
        <v>56.129999999999995</v>
      </c>
      <c r="S1019" s="4" t="str">
        <f>IFERROR(VLOOKUP(C1019,Recolt!B:H,3,0),"-")</f>
        <v>-</v>
      </c>
      <c r="T1019" s="4">
        <f t="shared" si="31"/>
        <v>56.129999999999995</v>
      </c>
    </row>
    <row r="1020" spans="1:20" hidden="1" x14ac:dyDescent="0.25">
      <c r="A1020" s="4" t="s">
        <v>413</v>
      </c>
      <c r="B1020" s="4" t="s">
        <v>443</v>
      </c>
      <c r="C1020" s="4">
        <v>1034853734</v>
      </c>
      <c r="D1020" s="4" t="s">
        <v>354</v>
      </c>
      <c r="E1020" s="4" t="s">
        <v>355</v>
      </c>
      <c r="F1020" s="4" t="s">
        <v>439</v>
      </c>
      <c r="G1020" s="12">
        <v>45573</v>
      </c>
      <c r="H1020" s="4" t="s">
        <v>356</v>
      </c>
      <c r="I1020" s="67">
        <v>0.44232638888888898</v>
      </c>
      <c r="J1020" s="4" t="s">
        <v>1135</v>
      </c>
      <c r="K1020" s="12">
        <v>42660</v>
      </c>
      <c r="L1020" s="4" t="s">
        <v>366</v>
      </c>
      <c r="M1020" s="4" t="s">
        <v>358</v>
      </c>
      <c r="N1020" s="4" t="s">
        <v>361</v>
      </c>
      <c r="O1020" s="12" t="str">
        <f t="shared" ca="1" si="32"/>
        <v>8 ans, 6 mois</v>
      </c>
      <c r="P1020" s="4" t="str">
        <f>VLOOKUP(B1020,Effectif!B:I,6,0)</f>
        <v>Chloé BERTRAND</v>
      </c>
      <c r="Q1020" s="4" t="str">
        <f>VLOOKUP(B1020,Effectif!B:I,8,0)</f>
        <v>Error PDL</v>
      </c>
      <c r="R1020" s="4">
        <f>IFERROR(VLOOKUP(C1020,Sales!B:G,6,0),"-")</f>
        <v>113.36</v>
      </c>
      <c r="S1020" s="4" t="str">
        <f>IFERROR(VLOOKUP(C1020,Recolt!B:H,3,0),"-")</f>
        <v>-</v>
      </c>
      <c r="T1020" s="4">
        <f t="shared" si="31"/>
        <v>113.36</v>
      </c>
    </row>
    <row r="1021" spans="1:20" hidden="1" x14ac:dyDescent="0.25">
      <c r="A1021" s="4" t="s">
        <v>413</v>
      </c>
      <c r="B1021" s="4" t="s">
        <v>443</v>
      </c>
      <c r="C1021" s="4">
        <v>1034864830</v>
      </c>
      <c r="D1021" s="4" t="s">
        <v>354</v>
      </c>
      <c r="E1021" s="4" t="s">
        <v>355</v>
      </c>
      <c r="F1021" s="4" t="s">
        <v>439</v>
      </c>
      <c r="G1021" s="12">
        <v>45574</v>
      </c>
      <c r="H1021" s="4" t="s">
        <v>356</v>
      </c>
      <c r="I1021" s="67">
        <v>0.66246527777777797</v>
      </c>
      <c r="J1021" s="4" t="s">
        <v>1133</v>
      </c>
      <c r="K1021" s="12">
        <v>43249</v>
      </c>
      <c r="L1021" s="4" t="s">
        <v>357</v>
      </c>
      <c r="M1021" s="4" t="s">
        <v>358</v>
      </c>
      <c r="N1021" s="4" t="s">
        <v>359</v>
      </c>
      <c r="O1021" s="12" t="str">
        <f t="shared" ca="1" si="32"/>
        <v>6 ans, 11 mois</v>
      </c>
      <c r="P1021" s="4" t="str">
        <f>VLOOKUP(B1021,Effectif!B:I,6,0)</f>
        <v>Chloé BERTRAND</v>
      </c>
      <c r="Q1021" s="4" t="str">
        <f>VLOOKUP(B1021,Effectif!B:I,8,0)</f>
        <v>Error PDL</v>
      </c>
      <c r="R1021" s="4">
        <f>IFERROR(VLOOKUP(C1021,Sales!B:G,6,0),"-")</f>
        <v>254.98</v>
      </c>
      <c r="S1021" s="4" t="str">
        <f>IFERROR(VLOOKUP(C1021,Recolt!B:H,3,0),"-")</f>
        <v>-</v>
      </c>
      <c r="T1021" s="4">
        <f t="shared" si="31"/>
        <v>254.98</v>
      </c>
    </row>
    <row r="1022" spans="1:20" hidden="1" x14ac:dyDescent="0.25">
      <c r="A1022" s="4" t="s">
        <v>413</v>
      </c>
      <c r="B1022" s="4" t="s">
        <v>443</v>
      </c>
      <c r="C1022" s="4">
        <v>1034848505</v>
      </c>
      <c r="D1022" s="4" t="s">
        <v>354</v>
      </c>
      <c r="E1022" s="4" t="s">
        <v>355</v>
      </c>
      <c r="F1022" s="4" t="s">
        <v>439</v>
      </c>
      <c r="G1022" s="12">
        <v>45575</v>
      </c>
      <c r="H1022" s="4" t="s">
        <v>356</v>
      </c>
      <c r="I1022" s="67">
        <v>0.71094907407407404</v>
      </c>
      <c r="J1022" s="4" t="s">
        <v>1147</v>
      </c>
      <c r="K1022" s="12">
        <v>43367</v>
      </c>
      <c r="L1022" s="4" t="s">
        <v>366</v>
      </c>
      <c r="M1022" s="4" t="s">
        <v>362</v>
      </c>
      <c r="O1022" s="12" t="str">
        <f t="shared" ca="1" si="32"/>
        <v>6 ans, 7 mois</v>
      </c>
      <c r="P1022" s="4" t="str">
        <f>VLOOKUP(B1022,Effectif!B:I,6,0)</f>
        <v>Chloé BERTRAND</v>
      </c>
      <c r="Q1022" s="4" t="str">
        <f>VLOOKUP(B1022,Effectif!B:I,8,0)</f>
        <v>Error PDL</v>
      </c>
      <c r="R1022" s="4">
        <f>IFERROR(VLOOKUP(C1022,Sales!B:G,6,0),"-")</f>
        <v>200.59</v>
      </c>
      <c r="S1022" s="4" t="str">
        <f>IFERROR(VLOOKUP(C1022,Recolt!B:H,3,0),"-")</f>
        <v>-</v>
      </c>
      <c r="T1022" s="4">
        <f t="shared" si="31"/>
        <v>200.59</v>
      </c>
    </row>
    <row r="1023" spans="1:20" hidden="1" x14ac:dyDescent="0.25">
      <c r="A1023" s="4" t="s">
        <v>413</v>
      </c>
      <c r="B1023" s="4" t="s">
        <v>443</v>
      </c>
      <c r="C1023" s="4">
        <v>1034849939</v>
      </c>
      <c r="D1023" s="4" t="s">
        <v>354</v>
      </c>
      <c r="E1023" s="4" t="s">
        <v>355</v>
      </c>
      <c r="F1023" s="4" t="s">
        <v>439</v>
      </c>
      <c r="G1023" s="12">
        <v>45576</v>
      </c>
      <c r="H1023" s="4" t="s">
        <v>356</v>
      </c>
      <c r="I1023" s="67">
        <v>0.41499999999999998</v>
      </c>
      <c r="J1023" s="4" t="s">
        <v>1147</v>
      </c>
      <c r="K1023" s="12">
        <v>43374</v>
      </c>
      <c r="L1023" s="4" t="s">
        <v>366</v>
      </c>
      <c r="M1023" s="4" t="s">
        <v>362</v>
      </c>
      <c r="O1023" s="12" t="str">
        <f t="shared" ca="1" si="32"/>
        <v>6 ans, 6 mois</v>
      </c>
      <c r="P1023" s="4" t="str">
        <f>VLOOKUP(B1023,Effectif!B:I,6,0)</f>
        <v>Chloé BERTRAND</v>
      </c>
      <c r="Q1023" s="4" t="str">
        <f>VLOOKUP(B1023,Effectif!B:I,8,0)</f>
        <v>Error PDL</v>
      </c>
      <c r="R1023" s="4">
        <f>IFERROR(VLOOKUP(C1023,Sales!B:G,6,0),"-")</f>
        <v>168</v>
      </c>
      <c r="S1023" s="4" t="str">
        <f>IFERROR(VLOOKUP(C1023,Recolt!B:H,3,0),"-")</f>
        <v>-</v>
      </c>
      <c r="T1023" s="4">
        <f t="shared" si="31"/>
        <v>168</v>
      </c>
    </row>
    <row r="1024" spans="1:20" hidden="1" x14ac:dyDescent="0.25">
      <c r="A1024" s="4" t="s">
        <v>413</v>
      </c>
      <c r="B1024" s="4" t="s">
        <v>443</v>
      </c>
      <c r="C1024" s="4">
        <v>1034862842</v>
      </c>
      <c r="D1024" s="4" t="s">
        <v>354</v>
      </c>
      <c r="E1024" s="4" t="s">
        <v>355</v>
      </c>
      <c r="F1024" s="4" t="s">
        <v>439</v>
      </c>
      <c r="G1024" s="12">
        <v>45577</v>
      </c>
      <c r="H1024" s="4" t="s">
        <v>356</v>
      </c>
      <c r="I1024" s="67">
        <v>0.44684027777777802</v>
      </c>
      <c r="J1024" s="4" t="s">
        <v>1147</v>
      </c>
      <c r="K1024" s="12">
        <v>43231</v>
      </c>
      <c r="L1024" s="4" t="s">
        <v>366</v>
      </c>
      <c r="M1024" s="4" t="s">
        <v>362</v>
      </c>
      <c r="O1024" s="12" t="str">
        <f t="shared" ca="1" si="32"/>
        <v>6 ans, 11 mois</v>
      </c>
      <c r="P1024" s="4" t="str">
        <f>VLOOKUP(B1024,Effectif!B:I,6,0)</f>
        <v>Chloé BERTRAND</v>
      </c>
      <c r="Q1024" s="4" t="str">
        <f>VLOOKUP(B1024,Effectif!B:I,8,0)</f>
        <v>Error PDL</v>
      </c>
      <c r="R1024" s="4">
        <f>IFERROR(VLOOKUP(C1024,Sales!B:G,6,0),"-")</f>
        <v>124.47999999999999</v>
      </c>
      <c r="S1024" s="4" t="str">
        <f>IFERROR(VLOOKUP(C1024,Recolt!B:H,3,0),"-")</f>
        <v>-</v>
      </c>
      <c r="T1024" s="4">
        <f t="shared" si="31"/>
        <v>124.47999999999999</v>
      </c>
    </row>
    <row r="1025" spans="1:20" hidden="1" x14ac:dyDescent="0.25">
      <c r="A1025" s="4" t="s">
        <v>413</v>
      </c>
      <c r="B1025" s="4" t="s">
        <v>443</v>
      </c>
      <c r="C1025" s="4">
        <v>1034847615</v>
      </c>
      <c r="D1025" s="4" t="s">
        <v>354</v>
      </c>
      <c r="E1025" s="4" t="s">
        <v>355</v>
      </c>
      <c r="F1025" s="4" t="s">
        <v>439</v>
      </c>
      <c r="G1025" s="12">
        <v>45578</v>
      </c>
      <c r="H1025" s="4" t="s">
        <v>356</v>
      </c>
      <c r="I1025" s="67">
        <v>0.50878472222222204</v>
      </c>
      <c r="J1025" s="4" t="s">
        <v>1147</v>
      </c>
      <c r="L1025" s="4" t="s">
        <v>366</v>
      </c>
      <c r="O1025" s="12" t="str">
        <f t="shared" ca="1" si="32"/>
        <v>125 ans, 3 mois</v>
      </c>
      <c r="P1025" s="4" t="str">
        <f>VLOOKUP(B1025,Effectif!B:I,6,0)</f>
        <v>Chloé BERTRAND</v>
      </c>
      <c r="Q1025" s="4" t="str">
        <f>VLOOKUP(B1025,Effectif!B:I,8,0)</f>
        <v>Error PDL</v>
      </c>
      <c r="R1025" s="4">
        <f>IFERROR(VLOOKUP(C1025,Sales!B:G,6,0),"-")</f>
        <v>118.52000000000001</v>
      </c>
      <c r="S1025" s="4" t="str">
        <f>IFERROR(VLOOKUP(C1025,Recolt!B:H,3,0),"-")</f>
        <v>-</v>
      </c>
      <c r="T1025" s="4">
        <f t="shared" si="31"/>
        <v>118.52000000000001</v>
      </c>
    </row>
    <row r="1026" spans="1:20" hidden="1" x14ac:dyDescent="0.25">
      <c r="A1026" s="4" t="s">
        <v>413</v>
      </c>
      <c r="B1026" s="4" t="s">
        <v>443</v>
      </c>
      <c r="C1026" s="4">
        <v>1034864900</v>
      </c>
      <c r="D1026" s="4" t="s">
        <v>354</v>
      </c>
      <c r="E1026" s="4" t="s">
        <v>355</v>
      </c>
      <c r="F1026" s="4" t="s">
        <v>439</v>
      </c>
      <c r="G1026" s="12">
        <v>45579</v>
      </c>
      <c r="H1026" s="4" t="s">
        <v>356</v>
      </c>
      <c r="I1026" s="67">
        <v>0.58655092592592595</v>
      </c>
      <c r="J1026" s="4" t="s">
        <v>1135</v>
      </c>
      <c r="K1026" s="12">
        <v>41900</v>
      </c>
      <c r="L1026" s="4" t="s">
        <v>366</v>
      </c>
      <c r="M1026" s="4" t="s">
        <v>358</v>
      </c>
      <c r="N1026" s="4" t="s">
        <v>359</v>
      </c>
      <c r="O1026" s="12" t="str">
        <f t="shared" ca="1" si="32"/>
        <v>10 ans, 7 mois</v>
      </c>
      <c r="P1026" s="4" t="str">
        <f>VLOOKUP(B1026,Effectif!B:I,6,0)</f>
        <v>Chloé BERTRAND</v>
      </c>
      <c r="Q1026" s="4" t="str">
        <f>VLOOKUP(B1026,Effectif!B:I,8,0)</f>
        <v>Error PDL</v>
      </c>
      <c r="R1026" s="4">
        <f>IFERROR(VLOOKUP(C1026,Sales!B:G,6,0),"-")</f>
        <v>84.61</v>
      </c>
      <c r="S1026" s="4" t="str">
        <f>IFERROR(VLOOKUP(C1026,Recolt!B:H,3,0),"-")</f>
        <v>-</v>
      </c>
      <c r="T1026" s="4">
        <f t="shared" si="31"/>
        <v>84.61</v>
      </c>
    </row>
    <row r="1027" spans="1:20" hidden="1" x14ac:dyDescent="0.25">
      <c r="A1027" s="4" t="s">
        <v>413</v>
      </c>
      <c r="B1027" s="4" t="s">
        <v>443</v>
      </c>
      <c r="C1027" s="4">
        <v>1034848148</v>
      </c>
      <c r="D1027" s="4" t="s">
        <v>354</v>
      </c>
      <c r="E1027" s="4" t="s">
        <v>355</v>
      </c>
      <c r="F1027" s="4" t="s">
        <v>439</v>
      </c>
      <c r="G1027" s="12">
        <v>45580</v>
      </c>
      <c r="H1027" s="4" t="s">
        <v>356</v>
      </c>
      <c r="I1027" s="67">
        <v>0.74771990740740701</v>
      </c>
      <c r="J1027" s="4" t="s">
        <v>1147</v>
      </c>
      <c r="L1027" s="4" t="s">
        <v>366</v>
      </c>
      <c r="O1027" s="12" t="str">
        <f t="shared" ca="1" si="32"/>
        <v>125 ans, 3 mois</v>
      </c>
      <c r="P1027" s="4" t="str">
        <f>VLOOKUP(B1027,Effectif!B:I,6,0)</f>
        <v>Chloé BERTRAND</v>
      </c>
      <c r="Q1027" s="4" t="str">
        <f>VLOOKUP(B1027,Effectif!B:I,8,0)</f>
        <v>Error PDL</v>
      </c>
      <c r="R1027" s="4">
        <f>IFERROR(VLOOKUP(C1027,Sales!B:G,6,0),"-")</f>
        <v>175.09</v>
      </c>
      <c r="S1027" s="4" t="str">
        <f>IFERROR(VLOOKUP(C1027,Recolt!B:H,3,0),"-")</f>
        <v>-</v>
      </c>
      <c r="T1027" s="4">
        <f t="shared" ref="T1027:T1090" si="33">IF(R1027&gt;0,R1027,IF(S1027&gt;0,S1027,"-"))</f>
        <v>175.09</v>
      </c>
    </row>
    <row r="1028" spans="1:20" hidden="1" x14ac:dyDescent="0.25">
      <c r="A1028" s="4" t="s">
        <v>413</v>
      </c>
      <c r="B1028" s="4" t="s">
        <v>443</v>
      </c>
      <c r="C1028" s="4">
        <v>1034862240</v>
      </c>
      <c r="D1028" s="4" t="s">
        <v>354</v>
      </c>
      <c r="E1028" s="4" t="s">
        <v>355</v>
      </c>
      <c r="F1028" s="4" t="s">
        <v>439</v>
      </c>
      <c r="G1028" s="12">
        <v>45581</v>
      </c>
      <c r="H1028" s="4" t="s">
        <v>356</v>
      </c>
      <c r="I1028" s="67">
        <v>0.53457175925925904</v>
      </c>
      <c r="J1028" s="4" t="s">
        <v>1134</v>
      </c>
      <c r="K1028" s="12">
        <v>43434</v>
      </c>
      <c r="L1028" s="4" t="s">
        <v>366</v>
      </c>
      <c r="M1028" s="4" t="s">
        <v>358</v>
      </c>
      <c r="N1028" s="4" t="s">
        <v>361</v>
      </c>
      <c r="O1028" s="12" t="str">
        <f t="shared" ca="1" si="32"/>
        <v>6 ans, 5 mois</v>
      </c>
      <c r="P1028" s="4" t="str">
        <f>VLOOKUP(B1028,Effectif!B:I,6,0)</f>
        <v>Chloé BERTRAND</v>
      </c>
      <c r="Q1028" s="4" t="str">
        <f>VLOOKUP(B1028,Effectif!B:I,8,0)</f>
        <v>Error PDL</v>
      </c>
      <c r="R1028" s="4">
        <f>IFERROR(VLOOKUP(C1028,Sales!B:G,6,0),"-")</f>
        <v>44.71</v>
      </c>
      <c r="S1028" s="4" t="str">
        <f>IFERROR(VLOOKUP(C1028,Recolt!B:H,3,0),"-")</f>
        <v>-</v>
      </c>
      <c r="T1028" s="4">
        <f t="shared" si="33"/>
        <v>44.71</v>
      </c>
    </row>
    <row r="1029" spans="1:20" hidden="1" x14ac:dyDescent="0.25">
      <c r="A1029" s="4" t="s">
        <v>413</v>
      </c>
      <c r="B1029" s="4" t="s">
        <v>443</v>
      </c>
      <c r="C1029" s="4">
        <v>1034867072</v>
      </c>
      <c r="D1029" s="4" t="s">
        <v>354</v>
      </c>
      <c r="E1029" s="4" t="s">
        <v>355</v>
      </c>
      <c r="F1029" s="4" t="s">
        <v>439</v>
      </c>
      <c r="G1029" s="12">
        <v>45582</v>
      </c>
      <c r="H1029" s="4" t="s">
        <v>356</v>
      </c>
      <c r="I1029" s="67">
        <v>0.73282407407407402</v>
      </c>
      <c r="J1029" s="4" t="s">
        <v>1132</v>
      </c>
      <c r="K1029" s="12">
        <v>43437</v>
      </c>
      <c r="L1029" s="4" t="s">
        <v>366</v>
      </c>
      <c r="M1029" s="4" t="s">
        <v>358</v>
      </c>
      <c r="N1029" s="4" t="s">
        <v>361</v>
      </c>
      <c r="O1029" s="12" t="str">
        <f t="shared" ca="1" si="32"/>
        <v>6 ans, 4 mois</v>
      </c>
      <c r="P1029" s="4" t="str">
        <f>VLOOKUP(B1029,Effectif!B:I,6,0)</f>
        <v>Chloé BERTRAND</v>
      </c>
      <c r="Q1029" s="4" t="str">
        <f>VLOOKUP(B1029,Effectif!B:I,8,0)</f>
        <v>Error PDL</v>
      </c>
      <c r="R1029" s="4">
        <f>IFERROR(VLOOKUP(C1029,Sales!B:G,6,0),"-")</f>
        <v>36</v>
      </c>
      <c r="S1029" s="4" t="str">
        <f>IFERROR(VLOOKUP(C1029,Recolt!B:H,3,0),"-")</f>
        <v>-</v>
      </c>
      <c r="T1029" s="4">
        <f t="shared" si="33"/>
        <v>36</v>
      </c>
    </row>
    <row r="1030" spans="1:20" hidden="1" x14ac:dyDescent="0.25">
      <c r="A1030" s="4" t="s">
        <v>413</v>
      </c>
      <c r="B1030" s="4" t="s">
        <v>443</v>
      </c>
      <c r="C1030" s="4">
        <v>1034864055</v>
      </c>
      <c r="D1030" s="4" t="s">
        <v>354</v>
      </c>
      <c r="E1030" s="4" t="s">
        <v>355</v>
      </c>
      <c r="F1030" s="4" t="s">
        <v>439</v>
      </c>
      <c r="G1030" s="12">
        <v>45583</v>
      </c>
      <c r="H1030" s="4" t="s">
        <v>356</v>
      </c>
      <c r="I1030" s="67">
        <v>0.70204861111111105</v>
      </c>
      <c r="J1030" s="4" t="s">
        <v>1133</v>
      </c>
      <c r="K1030" s="12">
        <v>43472</v>
      </c>
      <c r="L1030" s="4" t="s">
        <v>366</v>
      </c>
      <c r="M1030" s="4" t="s">
        <v>358</v>
      </c>
      <c r="N1030" s="4" t="s">
        <v>359</v>
      </c>
      <c r="O1030" s="12" t="str">
        <f t="shared" ca="1" si="32"/>
        <v>6 ans, 3 mois</v>
      </c>
      <c r="P1030" s="4" t="str">
        <f>VLOOKUP(B1030,Effectif!B:I,6,0)</f>
        <v>Chloé BERTRAND</v>
      </c>
      <c r="Q1030" s="4" t="str">
        <f>VLOOKUP(B1030,Effectif!B:I,8,0)</f>
        <v>Error PDL</v>
      </c>
      <c r="R1030" s="4">
        <f>IFERROR(VLOOKUP(C1030,Sales!B:G,6,0),"-")</f>
        <v>255.18</v>
      </c>
      <c r="S1030" s="4" t="str">
        <f>IFERROR(VLOOKUP(C1030,Recolt!B:H,3,0),"-")</f>
        <v>-</v>
      </c>
      <c r="T1030" s="4">
        <f t="shared" si="33"/>
        <v>255.18</v>
      </c>
    </row>
    <row r="1031" spans="1:20" hidden="1" x14ac:dyDescent="0.25">
      <c r="A1031" s="4" t="s">
        <v>413</v>
      </c>
      <c r="B1031" s="4" t="s">
        <v>443</v>
      </c>
      <c r="C1031" s="4">
        <v>1034850901</v>
      </c>
      <c r="D1031" s="4" t="s">
        <v>354</v>
      </c>
      <c r="E1031" s="4" t="s">
        <v>355</v>
      </c>
      <c r="F1031" s="4" t="s">
        <v>439</v>
      </c>
      <c r="G1031" s="12">
        <v>45584</v>
      </c>
      <c r="H1031" s="4" t="s">
        <v>356</v>
      </c>
      <c r="I1031" s="67">
        <v>0.39181712962963</v>
      </c>
      <c r="J1031" s="4" t="s">
        <v>1133</v>
      </c>
      <c r="K1031" s="12">
        <v>43412</v>
      </c>
      <c r="L1031" s="4" t="s">
        <v>366</v>
      </c>
      <c r="M1031" s="4" t="s">
        <v>362</v>
      </c>
      <c r="N1031" s="4" t="s">
        <v>361</v>
      </c>
      <c r="O1031" s="12" t="str">
        <f t="shared" ca="1" si="32"/>
        <v>6 ans, 5 mois</v>
      </c>
      <c r="P1031" s="4" t="str">
        <f>VLOOKUP(B1031,Effectif!B:I,6,0)</f>
        <v>Chloé BERTRAND</v>
      </c>
      <c r="Q1031" s="4" t="str">
        <f>VLOOKUP(B1031,Effectif!B:I,8,0)</f>
        <v>Error PDL</v>
      </c>
      <c r="R1031" s="4">
        <f>IFERROR(VLOOKUP(C1031,Sales!B:G,6,0),"-")</f>
        <v>242</v>
      </c>
      <c r="S1031" s="4" t="str">
        <f>IFERROR(VLOOKUP(C1031,Recolt!B:H,3,0),"-")</f>
        <v>-</v>
      </c>
      <c r="T1031" s="4">
        <f t="shared" si="33"/>
        <v>242</v>
      </c>
    </row>
    <row r="1032" spans="1:20" hidden="1" x14ac:dyDescent="0.25">
      <c r="A1032" s="4" t="s">
        <v>413</v>
      </c>
      <c r="B1032" s="4" t="s">
        <v>443</v>
      </c>
      <c r="C1032" s="4">
        <v>1034851136</v>
      </c>
      <c r="D1032" s="4" t="s">
        <v>354</v>
      </c>
      <c r="E1032" s="4" t="s">
        <v>355</v>
      </c>
      <c r="F1032" s="4" t="s">
        <v>439</v>
      </c>
      <c r="G1032" s="12">
        <v>45585</v>
      </c>
      <c r="H1032" s="4" t="s">
        <v>356</v>
      </c>
      <c r="I1032" s="67">
        <v>0.65862268518518496</v>
      </c>
      <c r="J1032" s="4" t="s">
        <v>1133</v>
      </c>
      <c r="K1032" s="12">
        <v>43381</v>
      </c>
      <c r="L1032" s="4" t="s">
        <v>366</v>
      </c>
      <c r="M1032" s="4" t="s">
        <v>358</v>
      </c>
      <c r="N1032" s="4" t="s">
        <v>361</v>
      </c>
      <c r="O1032" s="12" t="str">
        <f t="shared" ca="1" si="32"/>
        <v>6 ans, 6 mois</v>
      </c>
      <c r="P1032" s="4" t="str">
        <f>VLOOKUP(B1032,Effectif!B:I,6,0)</f>
        <v>Chloé BERTRAND</v>
      </c>
      <c r="Q1032" s="4" t="str">
        <f>VLOOKUP(B1032,Effectif!B:I,8,0)</f>
        <v>Error PDL</v>
      </c>
      <c r="R1032" s="4">
        <f>IFERROR(VLOOKUP(C1032,Sales!B:G,6,0),"-")</f>
        <v>316</v>
      </c>
      <c r="S1032" s="4" t="str">
        <f>IFERROR(VLOOKUP(C1032,Recolt!B:H,3,0),"-")</f>
        <v>-</v>
      </c>
      <c r="T1032" s="4">
        <f t="shared" si="33"/>
        <v>316</v>
      </c>
    </row>
    <row r="1033" spans="1:20" hidden="1" x14ac:dyDescent="0.25">
      <c r="A1033" s="4" t="s">
        <v>413</v>
      </c>
      <c r="B1033" s="4" t="s">
        <v>443</v>
      </c>
      <c r="C1033" s="4">
        <v>1034864599</v>
      </c>
      <c r="D1033" s="4" t="s">
        <v>354</v>
      </c>
      <c r="E1033" s="4" t="s">
        <v>355</v>
      </c>
      <c r="F1033" s="4" t="s">
        <v>439</v>
      </c>
      <c r="G1033" s="12">
        <v>45586</v>
      </c>
      <c r="H1033" s="4" t="s">
        <v>356</v>
      </c>
      <c r="I1033" s="67">
        <v>0.48908564814814798</v>
      </c>
      <c r="J1033" s="4" t="s">
        <v>1141</v>
      </c>
      <c r="K1033" s="12">
        <v>43417</v>
      </c>
      <c r="L1033" s="4" t="s">
        <v>366</v>
      </c>
      <c r="M1033" s="4" t="s">
        <v>358</v>
      </c>
      <c r="N1033" s="4" t="s">
        <v>361</v>
      </c>
      <c r="O1033" s="12" t="str">
        <f t="shared" ca="1" si="32"/>
        <v>6 ans, 5 mois</v>
      </c>
      <c r="P1033" s="4" t="str">
        <f>VLOOKUP(B1033,Effectif!B:I,6,0)</f>
        <v>Chloé BERTRAND</v>
      </c>
      <c r="Q1033" s="4" t="str">
        <f>VLOOKUP(B1033,Effectif!B:I,8,0)</f>
        <v>Error PDL</v>
      </c>
      <c r="R1033" s="4">
        <f>IFERROR(VLOOKUP(C1033,Sales!B:G,6,0),"-")</f>
        <v>312</v>
      </c>
      <c r="S1033" s="4" t="str">
        <f>IFERROR(VLOOKUP(C1033,Recolt!B:H,3,0),"-")</f>
        <v>-</v>
      </c>
      <c r="T1033" s="4">
        <f t="shared" si="33"/>
        <v>312</v>
      </c>
    </row>
    <row r="1034" spans="1:20" hidden="1" x14ac:dyDescent="0.25">
      <c r="A1034" s="4" t="s">
        <v>413</v>
      </c>
      <c r="B1034" s="4" t="s">
        <v>443</v>
      </c>
      <c r="C1034" s="4">
        <v>1034854504</v>
      </c>
      <c r="D1034" s="4" t="s">
        <v>354</v>
      </c>
      <c r="E1034" s="4" t="s">
        <v>355</v>
      </c>
      <c r="F1034" s="4" t="s">
        <v>439</v>
      </c>
      <c r="G1034" s="12">
        <v>45587</v>
      </c>
      <c r="H1034" s="4" t="s">
        <v>356</v>
      </c>
      <c r="I1034" s="67">
        <v>0.67662037037037004</v>
      </c>
      <c r="J1034" s="4" t="s">
        <v>1147</v>
      </c>
      <c r="K1034" s="12">
        <v>42674</v>
      </c>
      <c r="L1034" s="4" t="s">
        <v>366</v>
      </c>
      <c r="M1034" s="4" t="s">
        <v>362</v>
      </c>
      <c r="O1034" s="12" t="str">
        <f t="shared" ca="1" si="32"/>
        <v>8 ans, 6 mois</v>
      </c>
      <c r="P1034" s="4" t="str">
        <f>VLOOKUP(B1034,Effectif!B:I,6,0)</f>
        <v>Chloé BERTRAND</v>
      </c>
      <c r="Q1034" s="4" t="str">
        <f>VLOOKUP(B1034,Effectif!B:I,8,0)</f>
        <v>Error PDL</v>
      </c>
      <c r="R1034" s="4">
        <f>IFERROR(VLOOKUP(C1034,Sales!B:G,6,0),"-")</f>
        <v>272</v>
      </c>
      <c r="S1034" s="4" t="str">
        <f>IFERROR(VLOOKUP(C1034,Recolt!B:H,3,0),"-")</f>
        <v>-</v>
      </c>
      <c r="T1034" s="4">
        <f t="shared" si="33"/>
        <v>272</v>
      </c>
    </row>
    <row r="1035" spans="1:20" hidden="1" x14ac:dyDescent="0.25">
      <c r="A1035" s="4" t="s">
        <v>413</v>
      </c>
      <c r="B1035" s="4" t="s">
        <v>443</v>
      </c>
      <c r="C1035" s="4">
        <v>1034844782</v>
      </c>
      <c r="D1035" s="4" t="s">
        <v>354</v>
      </c>
      <c r="E1035" s="4" t="s">
        <v>355</v>
      </c>
      <c r="F1035" s="4" t="s">
        <v>439</v>
      </c>
      <c r="G1035" s="12">
        <v>45588</v>
      </c>
      <c r="H1035" s="4" t="s">
        <v>356</v>
      </c>
      <c r="I1035" s="67">
        <v>0.65719907407407396</v>
      </c>
      <c r="J1035" s="4" t="s">
        <v>1134</v>
      </c>
      <c r="K1035" s="12">
        <v>42783</v>
      </c>
      <c r="L1035" s="4" t="s">
        <v>366</v>
      </c>
      <c r="M1035" s="4" t="s">
        <v>358</v>
      </c>
      <c r="N1035" s="4" t="s">
        <v>361</v>
      </c>
      <c r="O1035" s="12" t="str">
        <f t="shared" ca="1" si="32"/>
        <v>8 ans, 2 mois</v>
      </c>
      <c r="P1035" s="4" t="str">
        <f>VLOOKUP(B1035,Effectif!B:I,6,0)</f>
        <v>Chloé BERTRAND</v>
      </c>
      <c r="Q1035" s="4" t="str">
        <f>VLOOKUP(B1035,Effectif!B:I,8,0)</f>
        <v>Error PDL</v>
      </c>
      <c r="R1035" s="4">
        <f>IFERROR(VLOOKUP(C1035,Sales!B:G,6,0),"-")</f>
        <v>195.24</v>
      </c>
      <c r="S1035" s="4" t="str">
        <f>IFERROR(VLOOKUP(C1035,Recolt!B:H,3,0),"-")</f>
        <v>-</v>
      </c>
      <c r="T1035" s="4">
        <f t="shared" si="33"/>
        <v>195.24</v>
      </c>
    </row>
    <row r="1036" spans="1:20" hidden="1" x14ac:dyDescent="0.25">
      <c r="A1036" s="4" t="s">
        <v>413</v>
      </c>
      <c r="B1036" s="4" t="s">
        <v>443</v>
      </c>
      <c r="C1036" s="4">
        <v>1034847309</v>
      </c>
      <c r="D1036" s="4" t="s">
        <v>354</v>
      </c>
      <c r="E1036" s="4" t="s">
        <v>355</v>
      </c>
      <c r="F1036" s="4" t="s">
        <v>439</v>
      </c>
      <c r="G1036" s="12">
        <v>45589</v>
      </c>
      <c r="H1036" s="4" t="s">
        <v>356</v>
      </c>
      <c r="I1036" s="67">
        <v>0.396319444444444</v>
      </c>
      <c r="J1036" s="4" t="s">
        <v>1147</v>
      </c>
      <c r="K1036" s="12">
        <v>43285</v>
      </c>
      <c r="L1036" s="4" t="s">
        <v>366</v>
      </c>
      <c r="M1036" s="4" t="s">
        <v>362</v>
      </c>
      <c r="O1036" s="12" t="str">
        <f t="shared" ca="1" si="32"/>
        <v>6 ans, 9 mois</v>
      </c>
      <c r="P1036" s="4" t="str">
        <f>VLOOKUP(B1036,Effectif!B:I,6,0)</f>
        <v>Chloé BERTRAND</v>
      </c>
      <c r="Q1036" s="4" t="str">
        <f>VLOOKUP(B1036,Effectif!B:I,8,0)</f>
        <v>Error PDL</v>
      </c>
      <c r="R1036" s="4">
        <f>IFERROR(VLOOKUP(C1036,Sales!B:G,6,0),"-")</f>
        <v>221</v>
      </c>
      <c r="S1036" s="4" t="str">
        <f>IFERROR(VLOOKUP(C1036,Recolt!B:H,3,0),"-")</f>
        <v>-</v>
      </c>
      <c r="T1036" s="4">
        <f t="shared" si="33"/>
        <v>221</v>
      </c>
    </row>
    <row r="1037" spans="1:20" hidden="1" x14ac:dyDescent="0.25">
      <c r="A1037" s="4" t="s">
        <v>413</v>
      </c>
      <c r="B1037" s="4" t="s">
        <v>443</v>
      </c>
      <c r="C1037" s="4">
        <v>1034846194</v>
      </c>
      <c r="D1037" s="4" t="s">
        <v>354</v>
      </c>
      <c r="E1037" s="4" t="s">
        <v>355</v>
      </c>
      <c r="F1037" s="4" t="s">
        <v>439</v>
      </c>
      <c r="G1037" s="12">
        <v>45590</v>
      </c>
      <c r="H1037" s="4" t="s">
        <v>356</v>
      </c>
      <c r="I1037" s="67">
        <v>0.71317129629629605</v>
      </c>
      <c r="J1037" s="4" t="s">
        <v>1147</v>
      </c>
      <c r="K1037" s="12">
        <v>43018</v>
      </c>
      <c r="L1037" s="4" t="s">
        <v>366</v>
      </c>
      <c r="M1037" s="4" t="s">
        <v>362</v>
      </c>
      <c r="O1037" s="12" t="str">
        <f t="shared" ca="1" si="32"/>
        <v>7 ans, 6 mois</v>
      </c>
      <c r="P1037" s="4" t="str">
        <f>VLOOKUP(B1037,Effectif!B:I,6,0)</f>
        <v>Chloé BERTRAND</v>
      </c>
      <c r="Q1037" s="4" t="str">
        <f>VLOOKUP(B1037,Effectif!B:I,8,0)</f>
        <v>Error PDL</v>
      </c>
      <c r="R1037" s="4">
        <f>IFERROR(VLOOKUP(C1037,Sales!B:G,6,0),"-")</f>
        <v>391.71</v>
      </c>
      <c r="S1037" s="4" t="str">
        <f>IFERROR(VLOOKUP(C1037,Recolt!B:H,3,0),"-")</f>
        <v>-</v>
      </c>
      <c r="T1037" s="4">
        <f t="shared" si="33"/>
        <v>391.71</v>
      </c>
    </row>
    <row r="1038" spans="1:20" hidden="1" x14ac:dyDescent="0.25">
      <c r="A1038" s="4" t="s">
        <v>413</v>
      </c>
      <c r="B1038" s="4" t="s">
        <v>443</v>
      </c>
      <c r="C1038" s="4">
        <v>1034844119</v>
      </c>
      <c r="D1038" s="4" t="s">
        <v>354</v>
      </c>
      <c r="E1038" s="4" t="s">
        <v>355</v>
      </c>
      <c r="F1038" s="4" t="s">
        <v>439</v>
      </c>
      <c r="G1038" s="12">
        <v>45591</v>
      </c>
      <c r="H1038" s="4" t="s">
        <v>356</v>
      </c>
      <c r="I1038" s="67">
        <v>0.43565972222222199</v>
      </c>
      <c r="J1038" s="4" t="s">
        <v>1133</v>
      </c>
      <c r="K1038" s="12">
        <v>43203</v>
      </c>
      <c r="L1038" s="4" t="s">
        <v>366</v>
      </c>
      <c r="M1038" s="4" t="s">
        <v>358</v>
      </c>
      <c r="N1038" s="4" t="s">
        <v>359</v>
      </c>
      <c r="O1038" s="12" t="str">
        <f t="shared" ca="1" si="32"/>
        <v>7 ans, 0 mois</v>
      </c>
      <c r="P1038" s="4" t="str">
        <f>VLOOKUP(B1038,Effectif!B:I,6,0)</f>
        <v>Chloé BERTRAND</v>
      </c>
      <c r="Q1038" s="4" t="str">
        <f>VLOOKUP(B1038,Effectif!B:I,8,0)</f>
        <v>Error PDL</v>
      </c>
      <c r="R1038" s="4">
        <f>IFERROR(VLOOKUP(C1038,Sales!B:G,6,0),"-")</f>
        <v>158.79</v>
      </c>
      <c r="S1038" s="4" t="str">
        <f>IFERROR(VLOOKUP(C1038,Recolt!B:H,3,0),"-")</f>
        <v>-</v>
      </c>
      <c r="T1038" s="4">
        <f t="shared" si="33"/>
        <v>158.79</v>
      </c>
    </row>
    <row r="1039" spans="1:20" hidden="1" x14ac:dyDescent="0.25">
      <c r="A1039" s="4" t="s">
        <v>413</v>
      </c>
      <c r="B1039" s="4" t="s">
        <v>443</v>
      </c>
      <c r="C1039" s="4">
        <v>1034845381</v>
      </c>
      <c r="D1039" s="4" t="s">
        <v>354</v>
      </c>
      <c r="E1039" s="4" t="s">
        <v>355</v>
      </c>
      <c r="F1039" s="4" t="s">
        <v>439</v>
      </c>
      <c r="G1039" s="12">
        <v>45592</v>
      </c>
      <c r="H1039" s="4" t="s">
        <v>356</v>
      </c>
      <c r="I1039" s="67">
        <v>0.64229166666666704</v>
      </c>
      <c r="J1039" s="4" t="s">
        <v>1147</v>
      </c>
      <c r="K1039" s="12">
        <v>43349</v>
      </c>
      <c r="L1039" s="4" t="s">
        <v>366</v>
      </c>
      <c r="M1039" s="4" t="s">
        <v>362</v>
      </c>
      <c r="O1039" s="12" t="str">
        <f t="shared" ca="1" si="32"/>
        <v>6 ans, 7 mois</v>
      </c>
      <c r="P1039" s="4" t="str">
        <f>VLOOKUP(B1039,Effectif!B:I,6,0)</f>
        <v>Chloé BERTRAND</v>
      </c>
      <c r="Q1039" s="4" t="str">
        <f>VLOOKUP(B1039,Effectif!B:I,8,0)</f>
        <v>Error PDL</v>
      </c>
      <c r="R1039" s="4">
        <f>IFERROR(VLOOKUP(C1039,Sales!B:G,6,0),"-")</f>
        <v>128</v>
      </c>
      <c r="S1039" s="4" t="str">
        <f>IFERROR(VLOOKUP(C1039,Recolt!B:H,3,0),"-")</f>
        <v>-</v>
      </c>
      <c r="T1039" s="4">
        <f t="shared" si="33"/>
        <v>128</v>
      </c>
    </row>
    <row r="1040" spans="1:20" hidden="1" x14ac:dyDescent="0.25">
      <c r="A1040" s="4" t="s">
        <v>413</v>
      </c>
      <c r="B1040" s="4" t="s">
        <v>443</v>
      </c>
      <c r="C1040" s="4">
        <v>1034862561</v>
      </c>
      <c r="D1040" s="4" t="s">
        <v>354</v>
      </c>
      <c r="E1040" s="4" t="s">
        <v>355</v>
      </c>
      <c r="F1040" s="4" t="s">
        <v>439</v>
      </c>
      <c r="G1040" s="12">
        <v>45593</v>
      </c>
      <c r="H1040" s="4" t="s">
        <v>356</v>
      </c>
      <c r="I1040" s="67">
        <v>0.53165509259259303</v>
      </c>
      <c r="J1040" s="4" t="s">
        <v>1133</v>
      </c>
      <c r="K1040" s="12">
        <v>43203</v>
      </c>
      <c r="L1040" s="4" t="s">
        <v>366</v>
      </c>
      <c r="M1040" s="4" t="s">
        <v>358</v>
      </c>
      <c r="N1040" s="4" t="s">
        <v>359</v>
      </c>
      <c r="O1040" s="12" t="str">
        <f t="shared" ca="1" si="32"/>
        <v>7 ans, 0 mois</v>
      </c>
      <c r="P1040" s="4" t="str">
        <f>VLOOKUP(B1040,Effectif!B:I,6,0)</f>
        <v>Chloé BERTRAND</v>
      </c>
      <c r="Q1040" s="4" t="str">
        <f>VLOOKUP(B1040,Effectif!B:I,8,0)</f>
        <v>Error PDL</v>
      </c>
      <c r="R1040" s="4">
        <f>IFERROR(VLOOKUP(C1040,Sales!B:G,6,0),"-")</f>
        <v>194</v>
      </c>
      <c r="S1040" s="4" t="str">
        <f>IFERROR(VLOOKUP(C1040,Recolt!B:H,3,0),"-")</f>
        <v>-</v>
      </c>
      <c r="T1040" s="4">
        <f t="shared" si="33"/>
        <v>194</v>
      </c>
    </row>
    <row r="1041" spans="1:20" hidden="1" x14ac:dyDescent="0.25">
      <c r="A1041" s="4" t="s">
        <v>413</v>
      </c>
      <c r="B1041" s="4" t="s">
        <v>443</v>
      </c>
      <c r="C1041" s="4">
        <v>1034845993</v>
      </c>
      <c r="D1041" s="4" t="s">
        <v>354</v>
      </c>
      <c r="E1041" s="4" t="s">
        <v>355</v>
      </c>
      <c r="F1041" s="4" t="s">
        <v>439</v>
      </c>
      <c r="G1041" s="12">
        <v>45594</v>
      </c>
      <c r="H1041" s="4" t="s">
        <v>356</v>
      </c>
      <c r="I1041" s="67">
        <v>0.65475694444444399</v>
      </c>
      <c r="J1041" s="4" t="s">
        <v>1147</v>
      </c>
      <c r="K1041" s="12">
        <v>43438</v>
      </c>
      <c r="L1041" s="4" t="s">
        <v>366</v>
      </c>
      <c r="M1041" s="4" t="s">
        <v>362</v>
      </c>
      <c r="O1041" s="12" t="str">
        <f t="shared" ca="1" si="32"/>
        <v>6 ans, 4 mois</v>
      </c>
      <c r="P1041" s="4" t="str">
        <f>VLOOKUP(B1041,Effectif!B:I,6,0)</f>
        <v>Chloé BERTRAND</v>
      </c>
      <c r="Q1041" s="4" t="str">
        <f>VLOOKUP(B1041,Effectif!B:I,8,0)</f>
        <v>Error PDL</v>
      </c>
      <c r="R1041" s="4">
        <f>IFERROR(VLOOKUP(C1041,Sales!B:G,6,0),"-")</f>
        <v>211.68</v>
      </c>
      <c r="S1041" s="4" t="str">
        <f>IFERROR(VLOOKUP(C1041,Recolt!B:H,3,0),"-")</f>
        <v>-</v>
      </c>
      <c r="T1041" s="4">
        <f t="shared" si="33"/>
        <v>211.68</v>
      </c>
    </row>
    <row r="1042" spans="1:20" hidden="1" x14ac:dyDescent="0.25">
      <c r="A1042" s="4" t="s">
        <v>413</v>
      </c>
      <c r="B1042" s="4" t="s">
        <v>443</v>
      </c>
      <c r="C1042" s="4">
        <v>1034843302</v>
      </c>
      <c r="D1042" s="4" t="s">
        <v>354</v>
      </c>
      <c r="E1042" s="4" t="s">
        <v>355</v>
      </c>
      <c r="F1042" s="4" t="s">
        <v>439</v>
      </c>
      <c r="G1042" s="12">
        <v>45595</v>
      </c>
      <c r="H1042" s="4" t="s">
        <v>356</v>
      </c>
      <c r="I1042" s="67">
        <v>0.65851851851851895</v>
      </c>
      <c r="J1042" s="4" t="s">
        <v>1141</v>
      </c>
      <c r="K1042" s="12">
        <v>43417</v>
      </c>
      <c r="L1042" s="4" t="s">
        <v>366</v>
      </c>
      <c r="M1042" s="4" t="s">
        <v>358</v>
      </c>
      <c r="N1042" s="4" t="s">
        <v>361</v>
      </c>
      <c r="O1042" s="12" t="str">
        <f t="shared" ca="1" si="32"/>
        <v>6 ans, 5 mois</v>
      </c>
      <c r="P1042" s="4" t="str">
        <f>VLOOKUP(B1042,Effectif!B:I,6,0)</f>
        <v>Chloé BERTRAND</v>
      </c>
      <c r="Q1042" s="4" t="str">
        <f>VLOOKUP(B1042,Effectif!B:I,8,0)</f>
        <v>Error PDL</v>
      </c>
      <c r="R1042" s="4">
        <f>IFERROR(VLOOKUP(C1042,Sales!B:G,6,0),"-")</f>
        <v>165.78</v>
      </c>
      <c r="S1042" s="4" t="str">
        <f>IFERROR(VLOOKUP(C1042,Recolt!B:H,3,0),"-")</f>
        <v>-</v>
      </c>
      <c r="T1042" s="4">
        <f t="shared" si="33"/>
        <v>165.78</v>
      </c>
    </row>
    <row r="1043" spans="1:20" hidden="1" x14ac:dyDescent="0.25">
      <c r="A1043" s="4" t="s">
        <v>413</v>
      </c>
      <c r="B1043" s="4" t="s">
        <v>443</v>
      </c>
      <c r="C1043" s="4">
        <v>1034845312</v>
      </c>
      <c r="D1043" s="4" t="s">
        <v>354</v>
      </c>
      <c r="E1043" s="4" t="s">
        <v>355</v>
      </c>
      <c r="F1043" s="4" t="s">
        <v>439</v>
      </c>
      <c r="G1043" s="12">
        <v>45596</v>
      </c>
      <c r="H1043" s="4" t="s">
        <v>356</v>
      </c>
      <c r="I1043" s="67">
        <v>0.46513888888888899</v>
      </c>
      <c r="J1043" s="4" t="s">
        <v>1147</v>
      </c>
      <c r="K1043" s="12">
        <v>43382</v>
      </c>
      <c r="L1043" s="4" t="s">
        <v>366</v>
      </c>
      <c r="M1043" s="4" t="s">
        <v>362</v>
      </c>
      <c r="O1043" s="12" t="str">
        <f t="shared" ca="1" si="32"/>
        <v>6 ans, 6 mois</v>
      </c>
      <c r="P1043" s="4" t="str">
        <f>VLOOKUP(B1043,Effectif!B:I,6,0)</f>
        <v>Chloé BERTRAND</v>
      </c>
      <c r="Q1043" s="4" t="str">
        <f>VLOOKUP(B1043,Effectif!B:I,8,0)</f>
        <v>Error PDL</v>
      </c>
      <c r="R1043" s="4">
        <f>IFERROR(VLOOKUP(C1043,Sales!B:G,6,0),"-")</f>
        <v>202</v>
      </c>
      <c r="S1043" s="4" t="str">
        <f>IFERROR(VLOOKUP(C1043,Recolt!B:H,3,0),"-")</f>
        <v>-</v>
      </c>
      <c r="T1043" s="4">
        <f t="shared" si="33"/>
        <v>202</v>
      </c>
    </row>
    <row r="1044" spans="1:20" hidden="1" x14ac:dyDescent="0.25">
      <c r="A1044" s="4" t="s">
        <v>413</v>
      </c>
      <c r="B1044" s="4" t="s">
        <v>443</v>
      </c>
      <c r="C1044" s="4">
        <v>1034845785</v>
      </c>
      <c r="D1044" s="4" t="s">
        <v>354</v>
      </c>
      <c r="E1044" s="4" t="s">
        <v>355</v>
      </c>
      <c r="F1044" s="4" t="s">
        <v>439</v>
      </c>
      <c r="G1044" s="12">
        <v>45597</v>
      </c>
      <c r="H1044" s="4" t="s">
        <v>356</v>
      </c>
      <c r="I1044" s="67">
        <v>0.70489583333333306</v>
      </c>
      <c r="J1044" s="4" t="s">
        <v>1133</v>
      </c>
      <c r="K1044" s="12">
        <v>43452</v>
      </c>
      <c r="L1044" s="4" t="s">
        <v>366</v>
      </c>
      <c r="M1044" s="4" t="s">
        <v>358</v>
      </c>
      <c r="N1044" s="4" t="s">
        <v>361</v>
      </c>
      <c r="O1044" s="12" t="str">
        <f t="shared" ca="1" si="32"/>
        <v>6 ans, 4 mois</v>
      </c>
      <c r="P1044" s="4" t="str">
        <f>VLOOKUP(B1044,Effectif!B:I,6,0)</f>
        <v>Chloé BERTRAND</v>
      </c>
      <c r="Q1044" s="4" t="str">
        <f>VLOOKUP(B1044,Effectif!B:I,8,0)</f>
        <v>Error PDL</v>
      </c>
      <c r="R1044" s="4">
        <f>IFERROR(VLOOKUP(C1044,Sales!B:G,6,0),"-")</f>
        <v>238</v>
      </c>
      <c r="S1044" s="4" t="str">
        <f>IFERROR(VLOOKUP(C1044,Recolt!B:H,3,0),"-")</f>
        <v>-</v>
      </c>
      <c r="T1044" s="4">
        <f t="shared" si="33"/>
        <v>238</v>
      </c>
    </row>
    <row r="1045" spans="1:20" hidden="1" x14ac:dyDescent="0.25">
      <c r="A1045" s="4" t="s">
        <v>413</v>
      </c>
      <c r="B1045" s="4" t="s">
        <v>443</v>
      </c>
      <c r="C1045" s="4">
        <v>1034843637</v>
      </c>
      <c r="D1045" s="4" t="s">
        <v>354</v>
      </c>
      <c r="E1045" s="4" t="s">
        <v>355</v>
      </c>
      <c r="F1045" s="4" t="s">
        <v>439</v>
      </c>
      <c r="G1045" s="12">
        <v>45598</v>
      </c>
      <c r="H1045" s="4" t="s">
        <v>356</v>
      </c>
      <c r="I1045" s="67">
        <v>0.46791666666666698</v>
      </c>
      <c r="J1045" s="4" t="s">
        <v>1133</v>
      </c>
      <c r="K1045" s="12">
        <v>43245</v>
      </c>
      <c r="L1045" s="4" t="s">
        <v>366</v>
      </c>
      <c r="M1045" s="4" t="s">
        <v>362</v>
      </c>
      <c r="N1045" s="4" t="s">
        <v>361</v>
      </c>
      <c r="O1045" s="12" t="str">
        <f t="shared" ca="1" si="32"/>
        <v>6 ans, 11 mois</v>
      </c>
      <c r="P1045" s="4" t="str">
        <f>VLOOKUP(B1045,Effectif!B:I,6,0)</f>
        <v>Chloé BERTRAND</v>
      </c>
      <c r="Q1045" s="4" t="str">
        <f>VLOOKUP(B1045,Effectif!B:I,8,0)</f>
        <v>Error PDL</v>
      </c>
      <c r="R1045" s="4">
        <f>IFERROR(VLOOKUP(C1045,Sales!B:G,6,0),"-")</f>
        <v>173</v>
      </c>
      <c r="S1045" s="4" t="str">
        <f>IFERROR(VLOOKUP(C1045,Recolt!B:H,3,0),"-")</f>
        <v>-</v>
      </c>
      <c r="T1045" s="4">
        <f t="shared" si="33"/>
        <v>173</v>
      </c>
    </row>
    <row r="1046" spans="1:20" hidden="1" x14ac:dyDescent="0.25">
      <c r="A1046" s="4" t="s">
        <v>413</v>
      </c>
      <c r="B1046" s="4" t="s">
        <v>443</v>
      </c>
      <c r="C1046" s="4">
        <v>1034846089</v>
      </c>
      <c r="D1046" s="4" t="s">
        <v>354</v>
      </c>
      <c r="E1046" s="4" t="s">
        <v>355</v>
      </c>
      <c r="F1046" s="4" t="s">
        <v>439</v>
      </c>
      <c r="G1046" s="12">
        <v>45599</v>
      </c>
      <c r="H1046" s="4" t="s">
        <v>356</v>
      </c>
      <c r="I1046" s="67">
        <v>0.53234953703703702</v>
      </c>
      <c r="J1046" s="4" t="s">
        <v>1147</v>
      </c>
      <c r="L1046" s="4" t="s">
        <v>366</v>
      </c>
      <c r="O1046" s="12" t="str">
        <f t="shared" ca="1" si="32"/>
        <v>125 ans, 3 mois</v>
      </c>
      <c r="P1046" s="4" t="str">
        <f>VLOOKUP(B1046,Effectif!B:I,6,0)</f>
        <v>Chloé BERTRAND</v>
      </c>
      <c r="Q1046" s="4" t="str">
        <f>VLOOKUP(B1046,Effectif!B:I,8,0)</f>
        <v>Error PDL</v>
      </c>
      <c r="R1046" s="4">
        <f>IFERROR(VLOOKUP(C1046,Sales!B:G,6,0),"-")</f>
        <v>126</v>
      </c>
      <c r="S1046" s="4" t="str">
        <f>IFERROR(VLOOKUP(C1046,Recolt!B:H,3,0),"-")</f>
        <v>-</v>
      </c>
      <c r="T1046" s="4">
        <f t="shared" si="33"/>
        <v>126</v>
      </c>
    </row>
    <row r="1047" spans="1:20" hidden="1" x14ac:dyDescent="0.25">
      <c r="A1047" s="4" t="s">
        <v>413</v>
      </c>
      <c r="B1047" s="4" t="s">
        <v>443</v>
      </c>
      <c r="C1047" s="4">
        <v>1034861523</v>
      </c>
      <c r="D1047" s="4" t="s">
        <v>354</v>
      </c>
      <c r="E1047" s="4" t="s">
        <v>355</v>
      </c>
      <c r="F1047" s="4" t="s">
        <v>439</v>
      </c>
      <c r="G1047" s="12">
        <v>45600</v>
      </c>
      <c r="H1047" s="4" t="s">
        <v>356</v>
      </c>
      <c r="I1047" s="67">
        <v>0.74106481481481501</v>
      </c>
      <c r="J1047" s="4" t="s">
        <v>1133</v>
      </c>
      <c r="K1047" s="12">
        <v>43438</v>
      </c>
      <c r="L1047" s="4" t="s">
        <v>357</v>
      </c>
      <c r="M1047" s="4" t="s">
        <v>358</v>
      </c>
      <c r="N1047" s="4" t="s">
        <v>359</v>
      </c>
      <c r="O1047" s="12" t="str">
        <f t="shared" ca="1" si="32"/>
        <v>6 ans, 4 mois</v>
      </c>
      <c r="P1047" s="4" t="str">
        <f>VLOOKUP(B1047,Effectif!B:I,6,0)</f>
        <v>Chloé BERTRAND</v>
      </c>
      <c r="Q1047" s="4" t="str">
        <f>VLOOKUP(B1047,Effectif!B:I,8,0)</f>
        <v>Error PDL</v>
      </c>
      <c r="R1047" s="4">
        <f>IFERROR(VLOOKUP(C1047,Sales!B:G,6,0),"-")</f>
        <v>134</v>
      </c>
      <c r="S1047" s="4" t="str">
        <f>IFERROR(VLOOKUP(C1047,Recolt!B:H,3,0),"-")</f>
        <v>-</v>
      </c>
      <c r="T1047" s="4">
        <f t="shared" si="33"/>
        <v>134</v>
      </c>
    </row>
    <row r="1048" spans="1:20" hidden="1" x14ac:dyDescent="0.25">
      <c r="A1048" s="4" t="s">
        <v>413</v>
      </c>
      <c r="B1048" s="4" t="s">
        <v>443</v>
      </c>
      <c r="C1048" s="4">
        <v>1034845234</v>
      </c>
      <c r="D1048" s="4" t="s">
        <v>354</v>
      </c>
      <c r="E1048" s="4" t="s">
        <v>355</v>
      </c>
      <c r="F1048" s="4" t="s">
        <v>439</v>
      </c>
      <c r="G1048" s="12">
        <v>45601</v>
      </c>
      <c r="H1048" s="4" t="s">
        <v>356</v>
      </c>
      <c r="I1048" s="67">
        <v>0.59817129629629595</v>
      </c>
      <c r="J1048" s="4" t="s">
        <v>1147</v>
      </c>
      <c r="K1048" s="12">
        <v>43432</v>
      </c>
      <c r="L1048" s="4" t="s">
        <v>366</v>
      </c>
      <c r="M1048" s="4" t="s">
        <v>362</v>
      </c>
      <c r="O1048" s="12" t="str">
        <f t="shared" ca="1" si="32"/>
        <v>6 ans, 5 mois</v>
      </c>
      <c r="P1048" s="4" t="str">
        <f>VLOOKUP(B1048,Effectif!B:I,6,0)</f>
        <v>Chloé BERTRAND</v>
      </c>
      <c r="Q1048" s="4" t="str">
        <f>VLOOKUP(B1048,Effectif!B:I,8,0)</f>
        <v>Error PDL</v>
      </c>
      <c r="R1048" s="4">
        <f>IFERROR(VLOOKUP(C1048,Sales!B:G,6,0),"-")</f>
        <v>110.79</v>
      </c>
      <c r="S1048" s="4" t="str">
        <f>IFERROR(VLOOKUP(C1048,Recolt!B:H,3,0),"-")</f>
        <v>-</v>
      </c>
      <c r="T1048" s="4">
        <f t="shared" si="33"/>
        <v>110.79</v>
      </c>
    </row>
    <row r="1049" spans="1:20" hidden="1" x14ac:dyDescent="0.25">
      <c r="A1049" s="4" t="s">
        <v>413</v>
      </c>
      <c r="B1049" s="4" t="s">
        <v>443</v>
      </c>
      <c r="C1049" s="4">
        <v>1034845037</v>
      </c>
      <c r="D1049" s="4" t="s">
        <v>354</v>
      </c>
      <c r="E1049" s="4" t="s">
        <v>355</v>
      </c>
      <c r="F1049" s="4" t="s">
        <v>439</v>
      </c>
      <c r="G1049" s="12">
        <v>45602</v>
      </c>
      <c r="H1049" s="4" t="s">
        <v>356</v>
      </c>
      <c r="I1049" s="67">
        <v>0.47835648148148202</v>
      </c>
      <c r="J1049" s="4" t="s">
        <v>1147</v>
      </c>
      <c r="L1049" s="4" t="s">
        <v>366</v>
      </c>
      <c r="O1049" s="12" t="str">
        <f t="shared" ca="1" si="32"/>
        <v>125 ans, 3 mois</v>
      </c>
      <c r="P1049" s="4" t="str">
        <f>VLOOKUP(B1049,Effectif!B:I,6,0)</f>
        <v>Chloé BERTRAND</v>
      </c>
      <c r="Q1049" s="4" t="str">
        <f>VLOOKUP(B1049,Effectif!B:I,8,0)</f>
        <v>Error PDL</v>
      </c>
      <c r="R1049" s="4">
        <f>IFERROR(VLOOKUP(C1049,Sales!B:G,6,0),"-")</f>
        <v>83</v>
      </c>
      <c r="S1049" s="4" t="str">
        <f>IFERROR(VLOOKUP(C1049,Recolt!B:H,3,0),"-")</f>
        <v>-</v>
      </c>
      <c r="T1049" s="4">
        <f t="shared" si="33"/>
        <v>83</v>
      </c>
    </row>
    <row r="1050" spans="1:20" hidden="1" x14ac:dyDescent="0.25">
      <c r="A1050" s="4" t="s">
        <v>413</v>
      </c>
      <c r="B1050" s="4" t="s">
        <v>443</v>
      </c>
      <c r="C1050" s="4">
        <v>1034865125</v>
      </c>
      <c r="D1050" s="4" t="s">
        <v>354</v>
      </c>
      <c r="E1050" s="4" t="s">
        <v>355</v>
      </c>
      <c r="F1050" s="4" t="s">
        <v>439</v>
      </c>
      <c r="G1050" s="12">
        <v>45603</v>
      </c>
      <c r="H1050" s="4" t="s">
        <v>356</v>
      </c>
      <c r="I1050" s="67">
        <v>0.54126157407407405</v>
      </c>
      <c r="J1050" s="4" t="s">
        <v>1133</v>
      </c>
      <c r="K1050" s="12">
        <v>43434</v>
      </c>
      <c r="L1050" s="4" t="s">
        <v>366</v>
      </c>
      <c r="M1050" s="4" t="s">
        <v>358</v>
      </c>
      <c r="N1050" s="4" t="s">
        <v>361</v>
      </c>
      <c r="O1050" s="12" t="str">
        <f t="shared" ca="1" si="32"/>
        <v>6 ans, 5 mois</v>
      </c>
      <c r="P1050" s="4" t="str">
        <f>VLOOKUP(B1050,Effectif!B:I,6,0)</f>
        <v>Chloé BERTRAND</v>
      </c>
      <c r="Q1050" s="4" t="str">
        <f>VLOOKUP(B1050,Effectif!B:I,8,0)</f>
        <v>Error PDL</v>
      </c>
      <c r="R1050" s="4">
        <f>IFERROR(VLOOKUP(C1050,Sales!B:G,6,0),"-")</f>
        <v>130</v>
      </c>
      <c r="S1050" s="4" t="str">
        <f>IFERROR(VLOOKUP(C1050,Recolt!B:H,3,0),"-")</f>
        <v>-</v>
      </c>
      <c r="T1050" s="4">
        <f t="shared" si="33"/>
        <v>130</v>
      </c>
    </row>
    <row r="1051" spans="1:20" hidden="1" x14ac:dyDescent="0.25">
      <c r="A1051" s="4" t="s">
        <v>413</v>
      </c>
      <c r="B1051" s="4" t="s">
        <v>443</v>
      </c>
      <c r="C1051" s="4">
        <v>1034845025</v>
      </c>
      <c r="D1051" s="4" t="s">
        <v>354</v>
      </c>
      <c r="E1051" s="4" t="s">
        <v>355</v>
      </c>
      <c r="F1051" s="4" t="s">
        <v>439</v>
      </c>
      <c r="G1051" s="12">
        <v>45604</v>
      </c>
      <c r="H1051" s="4" t="s">
        <v>356</v>
      </c>
      <c r="I1051" s="67">
        <v>0.66802083333333295</v>
      </c>
      <c r="J1051" s="4" t="s">
        <v>1147</v>
      </c>
      <c r="K1051" s="12">
        <v>43419</v>
      </c>
      <c r="L1051" s="4" t="s">
        <v>366</v>
      </c>
      <c r="M1051" s="4" t="s">
        <v>362</v>
      </c>
      <c r="O1051" s="12" t="str">
        <f t="shared" ca="1" si="32"/>
        <v>6 ans, 5 mois</v>
      </c>
      <c r="P1051" s="4" t="str">
        <f>VLOOKUP(B1051,Effectif!B:I,6,0)</f>
        <v>Chloé BERTRAND</v>
      </c>
      <c r="Q1051" s="4" t="str">
        <f>VLOOKUP(B1051,Effectif!B:I,8,0)</f>
        <v>Error PDL</v>
      </c>
      <c r="R1051" s="4">
        <f>IFERROR(VLOOKUP(C1051,Sales!B:G,6,0),"-")</f>
        <v>146</v>
      </c>
      <c r="S1051" s="4" t="str">
        <f>IFERROR(VLOOKUP(C1051,Recolt!B:H,3,0),"-")</f>
        <v>-</v>
      </c>
      <c r="T1051" s="4">
        <f t="shared" si="33"/>
        <v>146</v>
      </c>
    </row>
    <row r="1052" spans="1:20" hidden="1" x14ac:dyDescent="0.25">
      <c r="A1052" s="4" t="s">
        <v>413</v>
      </c>
      <c r="B1052" s="4" t="s">
        <v>443</v>
      </c>
      <c r="C1052" s="4">
        <v>1034864006</v>
      </c>
      <c r="D1052" s="4" t="s">
        <v>354</v>
      </c>
      <c r="E1052" s="4" t="s">
        <v>355</v>
      </c>
      <c r="F1052" s="4" t="s">
        <v>439</v>
      </c>
      <c r="G1052" s="12">
        <v>45605</v>
      </c>
      <c r="H1052" s="4" t="s">
        <v>356</v>
      </c>
      <c r="I1052" s="67">
        <v>0.46797453703703701</v>
      </c>
      <c r="J1052" s="4" t="s">
        <v>1147</v>
      </c>
      <c r="L1052" s="4" t="s">
        <v>366</v>
      </c>
      <c r="O1052" s="12" t="str">
        <f t="shared" ca="1" si="32"/>
        <v>125 ans, 3 mois</v>
      </c>
      <c r="P1052" s="4" t="str">
        <f>VLOOKUP(B1052,Effectif!B:I,6,0)</f>
        <v>Chloé BERTRAND</v>
      </c>
      <c r="Q1052" s="4" t="str">
        <f>VLOOKUP(B1052,Effectif!B:I,8,0)</f>
        <v>Error PDL</v>
      </c>
      <c r="R1052" s="4">
        <f>IFERROR(VLOOKUP(C1052,Sales!B:G,6,0),"-")</f>
        <v>250</v>
      </c>
      <c r="S1052" s="4" t="str">
        <f>IFERROR(VLOOKUP(C1052,Recolt!B:H,3,0),"-")</f>
        <v>-</v>
      </c>
      <c r="T1052" s="4">
        <f t="shared" si="33"/>
        <v>250</v>
      </c>
    </row>
    <row r="1053" spans="1:20" hidden="1" x14ac:dyDescent="0.25">
      <c r="A1053" s="4" t="s">
        <v>413</v>
      </c>
      <c r="B1053" s="4" t="s">
        <v>443</v>
      </c>
      <c r="C1053" s="4">
        <v>1034848163</v>
      </c>
      <c r="D1053" s="4" t="s">
        <v>354</v>
      </c>
      <c r="E1053" s="4" t="s">
        <v>355</v>
      </c>
      <c r="F1053" s="4" t="s">
        <v>439</v>
      </c>
      <c r="G1053" s="12">
        <v>45606</v>
      </c>
      <c r="H1053" s="4" t="s">
        <v>356</v>
      </c>
      <c r="I1053" s="67">
        <v>0.50584490740740695</v>
      </c>
      <c r="J1053" s="4" t="s">
        <v>1147</v>
      </c>
      <c r="L1053" s="4" t="s">
        <v>366</v>
      </c>
      <c r="O1053" s="12" t="str">
        <f t="shared" ca="1" si="32"/>
        <v>125 ans, 3 mois</v>
      </c>
      <c r="P1053" s="4" t="str">
        <f>VLOOKUP(B1053,Effectif!B:I,6,0)</f>
        <v>Chloé BERTRAND</v>
      </c>
      <c r="Q1053" s="4" t="str">
        <f>VLOOKUP(B1053,Effectif!B:I,8,0)</f>
        <v>Error PDL</v>
      </c>
      <c r="R1053" s="4">
        <f>IFERROR(VLOOKUP(C1053,Sales!B:G,6,0),"-")</f>
        <v>491</v>
      </c>
      <c r="S1053" s="4" t="str">
        <f>IFERROR(VLOOKUP(C1053,Recolt!B:H,3,0),"-")</f>
        <v>-</v>
      </c>
      <c r="T1053" s="4">
        <f t="shared" si="33"/>
        <v>491</v>
      </c>
    </row>
    <row r="1054" spans="1:20" hidden="1" x14ac:dyDescent="0.25">
      <c r="A1054" s="4" t="s">
        <v>413</v>
      </c>
      <c r="B1054" s="4" t="s">
        <v>443</v>
      </c>
      <c r="C1054" s="4">
        <v>1034853310</v>
      </c>
      <c r="D1054" s="4" t="s">
        <v>354</v>
      </c>
      <c r="E1054" s="4" t="s">
        <v>355</v>
      </c>
      <c r="F1054" s="4" t="s">
        <v>439</v>
      </c>
      <c r="G1054" s="12">
        <v>45607</v>
      </c>
      <c r="H1054" s="4" t="s">
        <v>356</v>
      </c>
      <c r="I1054" s="67">
        <v>0.65061342592592597</v>
      </c>
      <c r="J1054" s="4" t="s">
        <v>1147</v>
      </c>
      <c r="K1054" s="12">
        <v>43349</v>
      </c>
      <c r="L1054" s="4" t="s">
        <v>366</v>
      </c>
      <c r="M1054" s="4" t="s">
        <v>362</v>
      </c>
      <c r="O1054" s="12" t="str">
        <f t="shared" ca="1" si="32"/>
        <v>6 ans, 7 mois</v>
      </c>
      <c r="P1054" s="4" t="str">
        <f>VLOOKUP(B1054,Effectif!B:I,6,0)</f>
        <v>Chloé BERTRAND</v>
      </c>
      <c r="Q1054" s="4" t="str">
        <f>VLOOKUP(B1054,Effectif!B:I,8,0)</f>
        <v>Error PDL</v>
      </c>
      <c r="R1054" s="4">
        <f>IFERROR(VLOOKUP(C1054,Sales!B:G,6,0),"-")</f>
        <v>129.53</v>
      </c>
      <c r="S1054" s="4" t="str">
        <f>IFERROR(VLOOKUP(C1054,Recolt!B:H,3,0),"-")</f>
        <v>-</v>
      </c>
      <c r="T1054" s="4">
        <f t="shared" si="33"/>
        <v>129.53</v>
      </c>
    </row>
    <row r="1055" spans="1:20" hidden="1" x14ac:dyDescent="0.25">
      <c r="A1055" s="4" t="s">
        <v>413</v>
      </c>
      <c r="B1055" s="4" t="s">
        <v>443</v>
      </c>
      <c r="C1055" s="4">
        <v>1034868376</v>
      </c>
      <c r="D1055" s="4" t="s">
        <v>354</v>
      </c>
      <c r="E1055" s="4" t="s">
        <v>355</v>
      </c>
      <c r="F1055" s="4" t="s">
        <v>439</v>
      </c>
      <c r="G1055" s="12">
        <v>45608</v>
      </c>
      <c r="H1055" s="4" t="s">
        <v>356</v>
      </c>
      <c r="I1055" s="67">
        <v>0.53109953703703705</v>
      </c>
      <c r="J1055" s="4" t="s">
        <v>1133</v>
      </c>
      <c r="K1055" s="12">
        <v>42906</v>
      </c>
      <c r="L1055" s="4" t="s">
        <v>366</v>
      </c>
      <c r="M1055" s="4" t="s">
        <v>358</v>
      </c>
      <c r="N1055" s="4" t="s">
        <v>361</v>
      </c>
      <c r="O1055" s="12" t="str">
        <f t="shared" ca="1" si="32"/>
        <v>7 ans, 10 mois</v>
      </c>
      <c r="P1055" s="4" t="str">
        <f>VLOOKUP(B1055,Effectif!B:I,6,0)</f>
        <v>Chloé BERTRAND</v>
      </c>
      <c r="Q1055" s="4" t="str">
        <f>VLOOKUP(B1055,Effectif!B:I,8,0)</f>
        <v>Error PDL</v>
      </c>
      <c r="R1055" s="4">
        <f>IFERROR(VLOOKUP(C1055,Sales!B:G,6,0),"-")</f>
        <v>150</v>
      </c>
      <c r="S1055" s="4" t="str">
        <f>IFERROR(VLOOKUP(C1055,Recolt!B:H,3,0),"-")</f>
        <v>-</v>
      </c>
      <c r="T1055" s="4">
        <f t="shared" si="33"/>
        <v>150</v>
      </c>
    </row>
    <row r="1056" spans="1:20" hidden="1" x14ac:dyDescent="0.25">
      <c r="A1056" s="4" t="s">
        <v>413</v>
      </c>
      <c r="B1056" s="4" t="s">
        <v>443</v>
      </c>
      <c r="C1056" s="4">
        <v>1034846706</v>
      </c>
      <c r="D1056" s="4" t="s">
        <v>354</v>
      </c>
      <c r="E1056" s="4" t="s">
        <v>355</v>
      </c>
      <c r="F1056" s="4" t="s">
        <v>439</v>
      </c>
      <c r="G1056" s="12">
        <v>45609</v>
      </c>
      <c r="H1056" s="4" t="s">
        <v>356</v>
      </c>
      <c r="I1056" s="67">
        <v>0.666875</v>
      </c>
      <c r="J1056" s="4" t="s">
        <v>1147</v>
      </c>
      <c r="K1056" s="12">
        <v>43329</v>
      </c>
      <c r="L1056" s="4" t="s">
        <v>366</v>
      </c>
      <c r="M1056" s="4" t="s">
        <v>362</v>
      </c>
      <c r="O1056" s="12" t="str">
        <f t="shared" ca="1" si="32"/>
        <v>6 ans, 8 mois</v>
      </c>
      <c r="P1056" s="4" t="str">
        <f>VLOOKUP(B1056,Effectif!B:I,6,0)</f>
        <v>Chloé BERTRAND</v>
      </c>
      <c r="Q1056" s="4" t="str">
        <f>VLOOKUP(B1056,Effectif!B:I,8,0)</f>
        <v>Error PDL</v>
      </c>
      <c r="R1056" s="4">
        <f>IFERROR(VLOOKUP(C1056,Sales!B:G,6,0),"-")</f>
        <v>88</v>
      </c>
      <c r="S1056" s="4" t="str">
        <f>IFERROR(VLOOKUP(C1056,Recolt!B:H,3,0),"-")</f>
        <v>-</v>
      </c>
      <c r="T1056" s="4">
        <f t="shared" si="33"/>
        <v>88</v>
      </c>
    </row>
    <row r="1057" spans="1:20" hidden="1" x14ac:dyDescent="0.25">
      <c r="A1057" s="4" t="s">
        <v>413</v>
      </c>
      <c r="B1057" s="4" t="s">
        <v>443</v>
      </c>
      <c r="C1057" s="4">
        <v>1034860992</v>
      </c>
      <c r="D1057" s="4" t="s">
        <v>354</v>
      </c>
      <c r="E1057" s="4" t="s">
        <v>355</v>
      </c>
      <c r="F1057" s="4" t="s">
        <v>439</v>
      </c>
      <c r="G1057" s="12">
        <v>45610</v>
      </c>
      <c r="H1057" s="4" t="s">
        <v>356</v>
      </c>
      <c r="I1057" s="67">
        <v>0.72193287037037002</v>
      </c>
      <c r="J1057" s="4" t="s">
        <v>1133</v>
      </c>
      <c r="K1057" s="12">
        <v>43343</v>
      </c>
      <c r="L1057" s="4" t="s">
        <v>366</v>
      </c>
      <c r="M1057" s="4" t="s">
        <v>358</v>
      </c>
      <c r="N1057" s="4" t="s">
        <v>361</v>
      </c>
      <c r="O1057" s="12" t="str">
        <f t="shared" ca="1" si="32"/>
        <v>6 ans, 8 mois</v>
      </c>
      <c r="P1057" s="4" t="str">
        <f>VLOOKUP(B1057,Effectif!B:I,6,0)</f>
        <v>Chloé BERTRAND</v>
      </c>
      <c r="Q1057" s="4" t="str">
        <f>VLOOKUP(B1057,Effectif!B:I,8,0)</f>
        <v>Error PDL</v>
      </c>
      <c r="R1057" s="4">
        <f>IFERROR(VLOOKUP(C1057,Sales!B:G,6,0),"-")</f>
        <v>199.38</v>
      </c>
      <c r="S1057" s="4" t="str">
        <f>IFERROR(VLOOKUP(C1057,Recolt!B:H,3,0),"-")</f>
        <v>-</v>
      </c>
      <c r="T1057" s="4">
        <f t="shared" si="33"/>
        <v>199.38</v>
      </c>
    </row>
    <row r="1058" spans="1:20" hidden="1" x14ac:dyDescent="0.25">
      <c r="A1058" s="4" t="s">
        <v>413</v>
      </c>
      <c r="B1058" s="4" t="s">
        <v>443</v>
      </c>
      <c r="C1058" s="4">
        <v>1034843675</v>
      </c>
      <c r="D1058" s="4" t="s">
        <v>354</v>
      </c>
      <c r="E1058" s="4" t="s">
        <v>355</v>
      </c>
      <c r="F1058" s="4" t="s">
        <v>439</v>
      </c>
      <c r="G1058" s="12">
        <v>45611</v>
      </c>
      <c r="H1058" s="4" t="s">
        <v>356</v>
      </c>
      <c r="I1058" s="67">
        <v>0.49446759259259299</v>
      </c>
      <c r="J1058" s="4" t="s">
        <v>1134</v>
      </c>
      <c r="K1058" s="12">
        <v>43434</v>
      </c>
      <c r="L1058" s="4" t="s">
        <v>366</v>
      </c>
      <c r="M1058" s="4" t="s">
        <v>358</v>
      </c>
      <c r="N1058" s="4" t="s">
        <v>361</v>
      </c>
      <c r="O1058" s="12" t="str">
        <f t="shared" ca="1" si="32"/>
        <v>6 ans, 5 mois</v>
      </c>
      <c r="P1058" s="4" t="str">
        <f>VLOOKUP(B1058,Effectif!B:I,6,0)</f>
        <v>Chloé BERTRAND</v>
      </c>
      <c r="Q1058" s="4" t="str">
        <f>VLOOKUP(B1058,Effectif!B:I,8,0)</f>
        <v>Error PDL</v>
      </c>
      <c r="R1058" s="4">
        <f>IFERROR(VLOOKUP(C1058,Sales!B:G,6,0),"-")</f>
        <v>194</v>
      </c>
      <c r="S1058" s="4" t="str">
        <f>IFERROR(VLOOKUP(C1058,Recolt!B:H,3,0),"-")</f>
        <v>-</v>
      </c>
      <c r="T1058" s="4">
        <f t="shared" si="33"/>
        <v>194</v>
      </c>
    </row>
    <row r="1059" spans="1:20" hidden="1" x14ac:dyDescent="0.25">
      <c r="A1059" s="4" t="s">
        <v>413</v>
      </c>
      <c r="B1059" s="4" t="s">
        <v>443</v>
      </c>
      <c r="C1059" s="4">
        <v>1034845092</v>
      </c>
      <c r="D1059" s="4" t="s">
        <v>354</v>
      </c>
      <c r="E1059" s="4" t="s">
        <v>355</v>
      </c>
      <c r="F1059" s="4" t="s">
        <v>439</v>
      </c>
      <c r="G1059" s="12">
        <v>45612</v>
      </c>
      <c r="H1059" s="4" t="s">
        <v>356</v>
      </c>
      <c r="I1059" s="67">
        <v>0.65210648148148198</v>
      </c>
      <c r="J1059" s="4" t="s">
        <v>1141</v>
      </c>
      <c r="K1059" s="12">
        <v>43325</v>
      </c>
      <c r="L1059" s="4" t="s">
        <v>366</v>
      </c>
      <c r="M1059" s="4" t="s">
        <v>358</v>
      </c>
      <c r="N1059" s="4" t="s">
        <v>361</v>
      </c>
      <c r="O1059" s="12" t="str">
        <f t="shared" ref="O1059:O1122" ca="1" si="34">YEAR(TODAY())-YEAR(K1059)-IF(MONTH(TODAY())&lt;MONTH(K1059),1,IF(AND(MONTH(TODAY())=MONTH(K1059),DAY(TODAY())&lt;DAY(K1059)),1,0)) &amp; " ans, " &amp; MONTH(TODAY())-MONTH(K1059)+IF(MONTH(TODAY())&lt;MONTH(K1059),12,0) &amp; " mois"</f>
        <v>6 ans, 8 mois</v>
      </c>
      <c r="P1059" s="4" t="str">
        <f>VLOOKUP(B1059,Effectif!B:I,6,0)</f>
        <v>Chloé BERTRAND</v>
      </c>
      <c r="Q1059" s="4" t="str">
        <f>VLOOKUP(B1059,Effectif!B:I,8,0)</f>
        <v>Error PDL</v>
      </c>
      <c r="R1059" s="4">
        <f>IFERROR(VLOOKUP(C1059,Sales!B:G,6,0),"-")</f>
        <v>122.4</v>
      </c>
      <c r="S1059" s="4" t="str">
        <f>IFERROR(VLOOKUP(C1059,Recolt!B:H,3,0),"-")</f>
        <v>-</v>
      </c>
      <c r="T1059" s="4">
        <f t="shared" si="33"/>
        <v>122.4</v>
      </c>
    </row>
    <row r="1060" spans="1:20" hidden="1" x14ac:dyDescent="0.25">
      <c r="A1060" s="4" t="s">
        <v>413</v>
      </c>
      <c r="B1060" s="4" t="s">
        <v>443</v>
      </c>
      <c r="C1060" s="4">
        <v>1034843855</v>
      </c>
      <c r="D1060" s="4" t="s">
        <v>354</v>
      </c>
      <c r="E1060" s="4" t="s">
        <v>355</v>
      </c>
      <c r="F1060" s="4" t="s">
        <v>439</v>
      </c>
      <c r="G1060" s="12">
        <v>45613</v>
      </c>
      <c r="H1060" s="4" t="s">
        <v>356</v>
      </c>
      <c r="I1060" s="67">
        <v>0.70718749999999997</v>
      </c>
      <c r="J1060" s="4" t="s">
        <v>1131</v>
      </c>
      <c r="K1060" s="12">
        <v>41726</v>
      </c>
      <c r="L1060" s="4" t="s">
        <v>366</v>
      </c>
      <c r="M1060" s="4" t="s">
        <v>358</v>
      </c>
      <c r="N1060" s="4" t="s">
        <v>359</v>
      </c>
      <c r="O1060" s="12" t="str">
        <f t="shared" ca="1" si="34"/>
        <v>11 ans, 1 mois</v>
      </c>
      <c r="P1060" s="4" t="str">
        <f>VLOOKUP(B1060,Effectif!B:I,6,0)</f>
        <v>Chloé BERTRAND</v>
      </c>
      <c r="Q1060" s="4" t="str">
        <f>VLOOKUP(B1060,Effectif!B:I,8,0)</f>
        <v>Error PDL</v>
      </c>
      <c r="R1060" s="4">
        <f>IFERROR(VLOOKUP(C1060,Sales!B:G,6,0),"-")</f>
        <v>76.5</v>
      </c>
      <c r="S1060" s="4" t="str">
        <f>IFERROR(VLOOKUP(C1060,Recolt!B:H,3,0),"-")</f>
        <v>-</v>
      </c>
      <c r="T1060" s="4">
        <f t="shared" si="33"/>
        <v>76.5</v>
      </c>
    </row>
    <row r="1061" spans="1:20" hidden="1" x14ac:dyDescent="0.25">
      <c r="A1061" s="4" t="s">
        <v>413</v>
      </c>
      <c r="B1061" s="4" t="s">
        <v>443</v>
      </c>
      <c r="C1061" s="4">
        <v>1034844138</v>
      </c>
      <c r="D1061" s="4" t="s">
        <v>354</v>
      </c>
      <c r="E1061" s="4" t="s">
        <v>355</v>
      </c>
      <c r="F1061" s="4" t="s">
        <v>439</v>
      </c>
      <c r="G1061" s="12">
        <v>45614</v>
      </c>
      <c r="H1061" s="4" t="s">
        <v>356</v>
      </c>
      <c r="I1061" s="67">
        <v>0.72087962962963004</v>
      </c>
      <c r="J1061" s="4" t="s">
        <v>1147</v>
      </c>
      <c r="K1061" s="12">
        <v>43140</v>
      </c>
      <c r="L1061" s="4" t="s">
        <v>366</v>
      </c>
      <c r="M1061" s="4" t="s">
        <v>362</v>
      </c>
      <c r="O1061" s="12" t="str">
        <f t="shared" ca="1" si="34"/>
        <v>7 ans, 2 mois</v>
      </c>
      <c r="P1061" s="4" t="str">
        <f>VLOOKUP(B1061,Effectif!B:I,6,0)</f>
        <v>Chloé BERTRAND</v>
      </c>
      <c r="Q1061" s="4" t="str">
        <f>VLOOKUP(B1061,Effectif!B:I,8,0)</f>
        <v>Error PDL</v>
      </c>
      <c r="R1061" s="4">
        <f>IFERROR(VLOOKUP(C1061,Sales!B:G,6,0),"-")</f>
        <v>65.67</v>
      </c>
      <c r="S1061" s="4" t="str">
        <f>IFERROR(VLOOKUP(C1061,Recolt!B:H,3,0),"-")</f>
        <v>-</v>
      </c>
      <c r="T1061" s="4">
        <f t="shared" si="33"/>
        <v>65.67</v>
      </c>
    </row>
    <row r="1062" spans="1:20" hidden="1" x14ac:dyDescent="0.25">
      <c r="A1062" s="4" t="s">
        <v>413</v>
      </c>
      <c r="B1062" s="4" t="s">
        <v>443</v>
      </c>
      <c r="C1062" s="4">
        <v>1034847320</v>
      </c>
      <c r="D1062" s="4" t="s">
        <v>354</v>
      </c>
      <c r="E1062" s="4" t="s">
        <v>355</v>
      </c>
      <c r="F1062" s="4" t="s">
        <v>439</v>
      </c>
      <c r="G1062" s="12">
        <v>45615</v>
      </c>
      <c r="H1062" s="4" t="s">
        <v>356</v>
      </c>
      <c r="I1062" s="67">
        <v>0.61421296296296302</v>
      </c>
      <c r="J1062" s="4" t="s">
        <v>1147</v>
      </c>
      <c r="L1062" s="4" t="s">
        <v>366</v>
      </c>
      <c r="O1062" s="12" t="str">
        <f t="shared" ca="1" si="34"/>
        <v>125 ans, 3 mois</v>
      </c>
      <c r="P1062" s="4" t="str">
        <f>VLOOKUP(B1062,Effectif!B:I,6,0)</f>
        <v>Chloé BERTRAND</v>
      </c>
      <c r="Q1062" s="4" t="str">
        <f>VLOOKUP(B1062,Effectif!B:I,8,0)</f>
        <v>Error PDL</v>
      </c>
      <c r="R1062" s="4">
        <f>IFERROR(VLOOKUP(C1062,Sales!B:G,6,0),"-")</f>
        <v>87.289999999999992</v>
      </c>
      <c r="S1062" s="4" t="str">
        <f>IFERROR(VLOOKUP(C1062,Recolt!B:H,3,0),"-")</f>
        <v>-</v>
      </c>
      <c r="T1062" s="4">
        <f t="shared" si="33"/>
        <v>87.289999999999992</v>
      </c>
    </row>
    <row r="1063" spans="1:20" hidden="1" x14ac:dyDescent="0.25">
      <c r="A1063" s="4" t="s">
        <v>413</v>
      </c>
      <c r="B1063" s="4" t="s">
        <v>443</v>
      </c>
      <c r="C1063" s="4">
        <v>1034866251</v>
      </c>
      <c r="D1063" s="4" t="s">
        <v>354</v>
      </c>
      <c r="E1063" s="4" t="s">
        <v>355</v>
      </c>
      <c r="F1063" s="4" t="s">
        <v>439</v>
      </c>
      <c r="G1063" s="12">
        <v>45616</v>
      </c>
      <c r="H1063" s="4" t="s">
        <v>356</v>
      </c>
      <c r="I1063" s="67">
        <v>0.72559027777777796</v>
      </c>
      <c r="J1063" s="4" t="s">
        <v>1134</v>
      </c>
      <c r="K1063" s="12">
        <v>43325</v>
      </c>
      <c r="L1063" s="4" t="s">
        <v>366</v>
      </c>
      <c r="M1063" s="4" t="s">
        <v>358</v>
      </c>
      <c r="N1063" s="4" t="s">
        <v>361</v>
      </c>
      <c r="O1063" s="12" t="str">
        <f t="shared" ca="1" si="34"/>
        <v>6 ans, 8 mois</v>
      </c>
      <c r="P1063" s="4" t="str">
        <f>VLOOKUP(B1063,Effectif!B:I,6,0)</f>
        <v>Chloé BERTRAND</v>
      </c>
      <c r="Q1063" s="4" t="str">
        <f>VLOOKUP(B1063,Effectif!B:I,8,0)</f>
        <v>Error PDL</v>
      </c>
      <c r="R1063" s="4">
        <f>IFERROR(VLOOKUP(C1063,Sales!B:G,6,0),"-")</f>
        <v>238</v>
      </c>
      <c r="S1063" s="4" t="str">
        <f>IFERROR(VLOOKUP(C1063,Recolt!B:H,3,0),"-")</f>
        <v>-</v>
      </c>
      <c r="T1063" s="4">
        <f t="shared" si="33"/>
        <v>238</v>
      </c>
    </row>
    <row r="1064" spans="1:20" hidden="1" x14ac:dyDescent="0.25">
      <c r="A1064" s="4" t="s">
        <v>413</v>
      </c>
      <c r="B1064" s="4" t="s">
        <v>443</v>
      </c>
      <c r="C1064" s="4">
        <v>1034855205</v>
      </c>
      <c r="D1064" s="4" t="s">
        <v>354</v>
      </c>
      <c r="E1064" s="4" t="s">
        <v>355</v>
      </c>
      <c r="F1064" s="4" t="s">
        <v>439</v>
      </c>
      <c r="G1064" s="12">
        <v>45617</v>
      </c>
      <c r="H1064" s="4" t="s">
        <v>356</v>
      </c>
      <c r="I1064" s="67">
        <v>0.60045138888888905</v>
      </c>
      <c r="J1064" s="4" t="s">
        <v>1147</v>
      </c>
      <c r="L1064" s="4" t="s">
        <v>366</v>
      </c>
      <c r="O1064" s="12" t="str">
        <f t="shared" ca="1" si="34"/>
        <v>125 ans, 3 mois</v>
      </c>
      <c r="P1064" s="4" t="str">
        <f>VLOOKUP(B1064,Effectif!B:I,6,0)</f>
        <v>Chloé BERTRAND</v>
      </c>
      <c r="Q1064" s="4" t="str">
        <f>VLOOKUP(B1064,Effectif!B:I,8,0)</f>
        <v>Error PDL</v>
      </c>
      <c r="R1064" s="4">
        <f>IFERROR(VLOOKUP(C1064,Sales!B:G,6,0),"-")</f>
        <v>178</v>
      </c>
      <c r="S1064" s="4" t="str">
        <f>IFERROR(VLOOKUP(C1064,Recolt!B:H,3,0),"-")</f>
        <v>-</v>
      </c>
      <c r="T1064" s="4">
        <f t="shared" si="33"/>
        <v>178</v>
      </c>
    </row>
    <row r="1065" spans="1:20" hidden="1" x14ac:dyDescent="0.25">
      <c r="A1065" s="4" t="s">
        <v>413</v>
      </c>
      <c r="B1065" s="4" t="s">
        <v>443</v>
      </c>
      <c r="C1065" s="4">
        <v>1034848052</v>
      </c>
      <c r="D1065" s="4" t="s">
        <v>354</v>
      </c>
      <c r="E1065" s="4" t="s">
        <v>355</v>
      </c>
      <c r="F1065" s="4" t="s">
        <v>439</v>
      </c>
      <c r="G1065" s="12">
        <v>45618</v>
      </c>
      <c r="H1065" s="4" t="s">
        <v>356</v>
      </c>
      <c r="I1065" s="67">
        <v>0.70592592592592596</v>
      </c>
      <c r="J1065" s="4" t="s">
        <v>1147</v>
      </c>
      <c r="K1065" s="12">
        <v>43409</v>
      </c>
      <c r="L1065" s="4" t="s">
        <v>366</v>
      </c>
      <c r="M1065" s="4" t="s">
        <v>362</v>
      </c>
      <c r="O1065" s="12" t="str">
        <f t="shared" ca="1" si="34"/>
        <v>6 ans, 5 mois</v>
      </c>
      <c r="P1065" s="4" t="str">
        <f>VLOOKUP(B1065,Effectif!B:I,6,0)</f>
        <v>Chloé BERTRAND</v>
      </c>
      <c r="Q1065" s="4" t="str">
        <f>VLOOKUP(B1065,Effectif!B:I,8,0)</f>
        <v>Error PDL</v>
      </c>
      <c r="R1065" s="4">
        <f>IFERROR(VLOOKUP(C1065,Sales!B:G,6,0),"-")</f>
        <v>132</v>
      </c>
      <c r="S1065" s="4" t="str">
        <f>IFERROR(VLOOKUP(C1065,Recolt!B:H,3,0),"-")</f>
        <v>-</v>
      </c>
      <c r="T1065" s="4">
        <f t="shared" si="33"/>
        <v>132</v>
      </c>
    </row>
    <row r="1066" spans="1:20" hidden="1" x14ac:dyDescent="0.25">
      <c r="A1066" s="4" t="s">
        <v>413</v>
      </c>
      <c r="B1066" s="4" t="s">
        <v>443</v>
      </c>
      <c r="C1066" s="4">
        <v>1034865366</v>
      </c>
      <c r="D1066" s="4" t="s">
        <v>354</v>
      </c>
      <c r="E1066" s="4" t="s">
        <v>355</v>
      </c>
      <c r="F1066" s="4" t="s">
        <v>439</v>
      </c>
      <c r="G1066" s="12">
        <v>45619</v>
      </c>
      <c r="H1066" s="4" t="s">
        <v>356</v>
      </c>
      <c r="I1066" s="67">
        <v>0.39637731481481497</v>
      </c>
      <c r="J1066" s="4" t="s">
        <v>1133</v>
      </c>
      <c r="K1066" s="12">
        <v>43412</v>
      </c>
      <c r="L1066" s="4" t="s">
        <v>366</v>
      </c>
      <c r="M1066" s="4" t="s">
        <v>362</v>
      </c>
      <c r="N1066" s="4" t="s">
        <v>361</v>
      </c>
      <c r="O1066" s="12" t="str">
        <f t="shared" ca="1" si="34"/>
        <v>6 ans, 5 mois</v>
      </c>
      <c r="P1066" s="4" t="str">
        <f>VLOOKUP(B1066,Effectif!B:I,6,0)</f>
        <v>Chloé BERTRAND</v>
      </c>
      <c r="Q1066" s="4" t="str">
        <f>VLOOKUP(B1066,Effectif!B:I,8,0)</f>
        <v>Error PDL</v>
      </c>
      <c r="R1066" s="4">
        <f>IFERROR(VLOOKUP(C1066,Sales!B:G,6,0),"-")</f>
        <v>261</v>
      </c>
      <c r="S1066" s="4" t="str">
        <f>IFERROR(VLOOKUP(C1066,Recolt!B:H,3,0),"-")</f>
        <v>-</v>
      </c>
      <c r="T1066" s="4">
        <f t="shared" si="33"/>
        <v>261</v>
      </c>
    </row>
    <row r="1067" spans="1:20" hidden="1" x14ac:dyDescent="0.25">
      <c r="A1067" s="4" t="s">
        <v>413</v>
      </c>
      <c r="B1067" s="4" t="s">
        <v>443</v>
      </c>
      <c r="C1067" s="4">
        <v>1034863867</v>
      </c>
      <c r="D1067" s="4" t="s">
        <v>354</v>
      </c>
      <c r="E1067" s="4" t="s">
        <v>355</v>
      </c>
      <c r="F1067" s="4" t="s">
        <v>439</v>
      </c>
      <c r="G1067" s="12">
        <v>45620</v>
      </c>
      <c r="H1067" s="4" t="s">
        <v>356</v>
      </c>
      <c r="I1067" s="67">
        <v>0.61398148148148102</v>
      </c>
      <c r="J1067" s="4" t="s">
        <v>1147</v>
      </c>
      <c r="L1067" s="4" t="s">
        <v>366</v>
      </c>
      <c r="O1067" s="12" t="str">
        <f t="shared" ca="1" si="34"/>
        <v>125 ans, 3 mois</v>
      </c>
      <c r="P1067" s="4" t="str">
        <f>VLOOKUP(B1067,Effectif!B:I,6,0)</f>
        <v>Chloé BERTRAND</v>
      </c>
      <c r="Q1067" s="4" t="str">
        <f>VLOOKUP(B1067,Effectif!B:I,8,0)</f>
        <v>Error PDL</v>
      </c>
      <c r="R1067" s="4">
        <f>IFERROR(VLOOKUP(C1067,Sales!B:G,6,0),"-")</f>
        <v>204.73000000000002</v>
      </c>
      <c r="S1067" s="4" t="str">
        <f>IFERROR(VLOOKUP(C1067,Recolt!B:H,3,0),"-")</f>
        <v>-</v>
      </c>
      <c r="T1067" s="4">
        <f t="shared" si="33"/>
        <v>204.73000000000002</v>
      </c>
    </row>
    <row r="1068" spans="1:20" hidden="1" x14ac:dyDescent="0.25">
      <c r="A1068" s="4" t="s">
        <v>413</v>
      </c>
      <c r="B1068" s="4" t="s">
        <v>443</v>
      </c>
      <c r="C1068" s="4">
        <v>1034843377</v>
      </c>
      <c r="D1068" s="4" t="s">
        <v>354</v>
      </c>
      <c r="E1068" s="4" t="s">
        <v>355</v>
      </c>
      <c r="F1068" s="4" t="s">
        <v>439</v>
      </c>
      <c r="G1068" s="12">
        <v>45621</v>
      </c>
      <c r="H1068" s="4" t="s">
        <v>356</v>
      </c>
      <c r="I1068" s="67">
        <v>0.44732638888888898</v>
      </c>
      <c r="J1068" s="4" t="s">
        <v>1147</v>
      </c>
      <c r="K1068" s="12">
        <v>42930</v>
      </c>
      <c r="L1068" s="4" t="s">
        <v>357</v>
      </c>
      <c r="M1068" s="4" t="s">
        <v>362</v>
      </c>
      <c r="O1068" s="12" t="str">
        <f t="shared" ca="1" si="34"/>
        <v>7 ans, 9 mois</v>
      </c>
      <c r="P1068" s="4" t="str">
        <f>VLOOKUP(B1068,Effectif!B:I,6,0)</f>
        <v>Chloé BERTRAND</v>
      </c>
      <c r="Q1068" s="4" t="str">
        <f>VLOOKUP(B1068,Effectif!B:I,8,0)</f>
        <v>Error PDL</v>
      </c>
      <c r="R1068" s="4">
        <f>IFERROR(VLOOKUP(C1068,Sales!B:G,6,0),"-")</f>
        <v>258.64999999999998</v>
      </c>
      <c r="S1068" s="4" t="str">
        <f>IFERROR(VLOOKUP(C1068,Recolt!B:H,3,0),"-")</f>
        <v>-</v>
      </c>
      <c r="T1068" s="4">
        <f t="shared" si="33"/>
        <v>258.64999999999998</v>
      </c>
    </row>
    <row r="1069" spans="1:20" hidden="1" x14ac:dyDescent="0.25">
      <c r="A1069" s="4" t="s">
        <v>413</v>
      </c>
      <c r="B1069" s="4" t="s">
        <v>443</v>
      </c>
      <c r="C1069" s="4">
        <v>1034863061</v>
      </c>
      <c r="D1069" s="4" t="s">
        <v>354</v>
      </c>
      <c r="E1069" s="4" t="s">
        <v>355</v>
      </c>
      <c r="F1069" s="4" t="s">
        <v>439</v>
      </c>
      <c r="G1069" s="12">
        <v>45622</v>
      </c>
      <c r="H1069" s="4" t="s">
        <v>356</v>
      </c>
      <c r="I1069" s="67">
        <v>0.53179398148148105</v>
      </c>
      <c r="J1069" s="4" t="s">
        <v>1141</v>
      </c>
      <c r="K1069" s="12">
        <v>43417</v>
      </c>
      <c r="L1069" s="4" t="s">
        <v>366</v>
      </c>
      <c r="M1069" s="4" t="s">
        <v>358</v>
      </c>
      <c r="N1069" s="4" t="s">
        <v>361</v>
      </c>
      <c r="O1069" s="12" t="str">
        <f t="shared" ca="1" si="34"/>
        <v>6 ans, 5 mois</v>
      </c>
      <c r="P1069" s="4" t="str">
        <f>VLOOKUP(B1069,Effectif!B:I,6,0)</f>
        <v>Chloé BERTRAND</v>
      </c>
      <c r="Q1069" s="4" t="str">
        <f>VLOOKUP(B1069,Effectif!B:I,8,0)</f>
        <v>Error PDL</v>
      </c>
      <c r="R1069" s="4">
        <f>IFERROR(VLOOKUP(C1069,Sales!B:G,6,0),"-")</f>
        <v>201</v>
      </c>
      <c r="S1069" s="4" t="str">
        <f>IFERROR(VLOOKUP(C1069,Recolt!B:H,3,0),"-")</f>
        <v>-</v>
      </c>
      <c r="T1069" s="4">
        <f t="shared" si="33"/>
        <v>201</v>
      </c>
    </row>
    <row r="1070" spans="1:20" hidden="1" x14ac:dyDescent="0.25">
      <c r="A1070" s="4" t="s">
        <v>413</v>
      </c>
      <c r="B1070" s="4" t="s">
        <v>443</v>
      </c>
      <c r="C1070" s="4">
        <v>1034860465</v>
      </c>
      <c r="D1070" s="4" t="s">
        <v>354</v>
      </c>
      <c r="E1070" s="4" t="s">
        <v>355</v>
      </c>
      <c r="F1070" s="4" t="s">
        <v>439</v>
      </c>
      <c r="G1070" s="12">
        <v>45623</v>
      </c>
      <c r="H1070" s="4" t="s">
        <v>356</v>
      </c>
      <c r="I1070" s="67">
        <v>0.71804398148148196</v>
      </c>
      <c r="J1070" s="4" t="s">
        <v>1137</v>
      </c>
      <c r="K1070" s="12">
        <v>42735</v>
      </c>
      <c r="L1070" s="4" t="s">
        <v>366</v>
      </c>
      <c r="M1070" s="4" t="s">
        <v>358</v>
      </c>
      <c r="N1070" s="4" t="s">
        <v>361</v>
      </c>
      <c r="O1070" s="12" t="str">
        <f t="shared" ca="1" si="34"/>
        <v>8 ans, 4 mois</v>
      </c>
      <c r="P1070" s="4" t="str">
        <f>VLOOKUP(B1070,Effectif!B:I,6,0)</f>
        <v>Chloé BERTRAND</v>
      </c>
      <c r="Q1070" s="4" t="str">
        <f>VLOOKUP(B1070,Effectif!B:I,8,0)</f>
        <v>Error PDL</v>
      </c>
      <c r="R1070" s="4">
        <f>IFERROR(VLOOKUP(C1070,Sales!B:G,6,0),"-")</f>
        <v>238.99</v>
      </c>
      <c r="S1070" s="4" t="str">
        <f>IFERROR(VLOOKUP(C1070,Recolt!B:H,3,0),"-")</f>
        <v>-</v>
      </c>
      <c r="T1070" s="4">
        <f t="shared" si="33"/>
        <v>238.99</v>
      </c>
    </row>
    <row r="1071" spans="1:20" hidden="1" x14ac:dyDescent="0.25">
      <c r="A1071" s="4" t="s">
        <v>413</v>
      </c>
      <c r="B1071" s="4" t="s">
        <v>443</v>
      </c>
      <c r="C1071" s="4">
        <v>1034852954</v>
      </c>
      <c r="D1071" s="4" t="s">
        <v>354</v>
      </c>
      <c r="E1071" s="4" t="s">
        <v>355</v>
      </c>
      <c r="F1071" s="4" t="s">
        <v>439</v>
      </c>
      <c r="G1071" s="12">
        <v>45624</v>
      </c>
      <c r="H1071" s="4" t="s">
        <v>356</v>
      </c>
      <c r="I1071" s="67">
        <v>0.648206018518518</v>
      </c>
      <c r="J1071" s="4" t="s">
        <v>1134</v>
      </c>
      <c r="K1071" s="12">
        <v>43475</v>
      </c>
      <c r="L1071" s="4" t="s">
        <v>366</v>
      </c>
      <c r="M1071" s="4" t="s">
        <v>358</v>
      </c>
      <c r="N1071" s="4" t="s">
        <v>361</v>
      </c>
      <c r="O1071" s="12" t="str">
        <f t="shared" ca="1" si="34"/>
        <v>6 ans, 3 mois</v>
      </c>
      <c r="P1071" s="4" t="str">
        <f>VLOOKUP(B1071,Effectif!B:I,6,0)</f>
        <v>Chloé BERTRAND</v>
      </c>
      <c r="Q1071" s="4" t="str">
        <f>VLOOKUP(B1071,Effectif!B:I,8,0)</f>
        <v>Error PDL</v>
      </c>
      <c r="R1071" s="4">
        <f>IFERROR(VLOOKUP(C1071,Sales!B:G,6,0),"-")</f>
        <v>68.39</v>
      </c>
      <c r="S1071" s="4" t="str">
        <f>IFERROR(VLOOKUP(C1071,Recolt!B:H,3,0),"-")</f>
        <v>-</v>
      </c>
      <c r="T1071" s="4">
        <f t="shared" si="33"/>
        <v>68.39</v>
      </c>
    </row>
    <row r="1072" spans="1:20" hidden="1" x14ac:dyDescent="0.25">
      <c r="A1072" s="4" t="s">
        <v>413</v>
      </c>
      <c r="B1072" s="4" t="s">
        <v>443</v>
      </c>
      <c r="C1072" s="4">
        <v>1034860466</v>
      </c>
      <c r="D1072" s="4" t="s">
        <v>354</v>
      </c>
      <c r="E1072" s="4" t="s">
        <v>355</v>
      </c>
      <c r="F1072" s="4" t="s">
        <v>439</v>
      </c>
      <c r="G1072" s="12">
        <v>45625</v>
      </c>
      <c r="H1072" s="4" t="s">
        <v>356</v>
      </c>
      <c r="I1072" s="67">
        <v>0.39086805555555598</v>
      </c>
      <c r="J1072" s="4" t="s">
        <v>1147</v>
      </c>
      <c r="K1072" s="12">
        <v>42628</v>
      </c>
      <c r="L1072" s="4" t="s">
        <v>366</v>
      </c>
      <c r="M1072" s="4" t="s">
        <v>362</v>
      </c>
      <c r="O1072" s="12" t="str">
        <f t="shared" ca="1" si="34"/>
        <v>8 ans, 7 mois</v>
      </c>
      <c r="P1072" s="4" t="str">
        <f>VLOOKUP(B1072,Effectif!B:I,6,0)</f>
        <v>Chloé BERTRAND</v>
      </c>
      <c r="Q1072" s="4" t="str">
        <f>VLOOKUP(B1072,Effectif!B:I,8,0)</f>
        <v>Error PDL</v>
      </c>
      <c r="R1072" s="4">
        <f>IFERROR(VLOOKUP(C1072,Sales!B:G,6,0),"-")</f>
        <v>113</v>
      </c>
      <c r="S1072" s="4" t="str">
        <f>IFERROR(VLOOKUP(C1072,Recolt!B:H,3,0),"-")</f>
        <v>-</v>
      </c>
      <c r="T1072" s="4">
        <f t="shared" si="33"/>
        <v>113</v>
      </c>
    </row>
    <row r="1073" spans="1:20" hidden="1" x14ac:dyDescent="0.25">
      <c r="A1073" s="4" t="s">
        <v>413</v>
      </c>
      <c r="B1073" s="4" t="s">
        <v>443</v>
      </c>
      <c r="C1073" s="4">
        <v>1034847768</v>
      </c>
      <c r="D1073" s="4" t="s">
        <v>354</v>
      </c>
      <c r="E1073" s="4" t="s">
        <v>355</v>
      </c>
      <c r="F1073" s="4" t="s">
        <v>439</v>
      </c>
      <c r="G1073" s="12">
        <v>45626</v>
      </c>
      <c r="H1073" s="4" t="s">
        <v>356</v>
      </c>
      <c r="I1073" s="67">
        <v>0.70842592592592601</v>
      </c>
      <c r="J1073" s="4" t="s">
        <v>1147</v>
      </c>
      <c r="K1073" s="12">
        <v>43360</v>
      </c>
      <c r="L1073" s="4" t="s">
        <v>366</v>
      </c>
      <c r="M1073" s="4" t="s">
        <v>362</v>
      </c>
      <c r="O1073" s="12" t="str">
        <f t="shared" ca="1" si="34"/>
        <v>6 ans, 7 mois</v>
      </c>
      <c r="P1073" s="4" t="str">
        <f>VLOOKUP(B1073,Effectif!B:I,6,0)</f>
        <v>Chloé BERTRAND</v>
      </c>
      <c r="Q1073" s="4" t="str">
        <f>VLOOKUP(B1073,Effectif!B:I,8,0)</f>
        <v>Error PDL</v>
      </c>
      <c r="R1073" s="4">
        <f>IFERROR(VLOOKUP(C1073,Sales!B:G,6,0),"-")</f>
        <v>132</v>
      </c>
      <c r="S1073" s="4" t="str">
        <f>IFERROR(VLOOKUP(C1073,Recolt!B:H,3,0),"-")</f>
        <v>-</v>
      </c>
      <c r="T1073" s="4">
        <f t="shared" si="33"/>
        <v>132</v>
      </c>
    </row>
    <row r="1074" spans="1:20" hidden="1" x14ac:dyDescent="0.25">
      <c r="A1074" s="4" t="s">
        <v>413</v>
      </c>
      <c r="B1074" s="4" t="s">
        <v>445</v>
      </c>
      <c r="C1074" s="4">
        <v>1034867136</v>
      </c>
      <c r="D1074" s="4" t="s">
        <v>354</v>
      </c>
      <c r="E1074" s="4" t="s">
        <v>355</v>
      </c>
      <c r="F1074" s="4" t="s">
        <v>439</v>
      </c>
      <c r="G1074" s="12">
        <v>45627</v>
      </c>
      <c r="H1074" s="4" t="s">
        <v>356</v>
      </c>
      <c r="I1074" s="67">
        <v>0.60435185185185203</v>
      </c>
      <c r="J1074" s="4" t="s">
        <v>1133</v>
      </c>
      <c r="K1074" s="12">
        <v>42807</v>
      </c>
      <c r="L1074" s="4" t="s">
        <v>366</v>
      </c>
      <c r="M1074" s="4" t="s">
        <v>358</v>
      </c>
      <c r="N1074" s="4" t="s">
        <v>361</v>
      </c>
      <c r="O1074" s="12" t="str">
        <f t="shared" ca="1" si="34"/>
        <v>8 ans, 1 mois</v>
      </c>
      <c r="P1074" s="4" t="str">
        <f>VLOOKUP(B1074,Effectif!B:I,6,0)</f>
        <v>Chloé BERTRAND</v>
      </c>
      <c r="Q1074" s="4" t="str">
        <f>VLOOKUP(B1074,Effectif!B:I,8,0)</f>
        <v>Error PDL</v>
      </c>
      <c r="R1074" s="4">
        <f>IFERROR(VLOOKUP(C1074,Sales!B:G,6,0),"-")</f>
        <v>113.62</v>
      </c>
      <c r="S1074" s="4" t="str">
        <f>IFERROR(VLOOKUP(C1074,Recolt!B:H,3,0),"-")</f>
        <v>-</v>
      </c>
      <c r="T1074" s="4">
        <f t="shared" si="33"/>
        <v>113.62</v>
      </c>
    </row>
    <row r="1075" spans="1:20" hidden="1" x14ac:dyDescent="0.25">
      <c r="A1075" s="4" t="s">
        <v>413</v>
      </c>
      <c r="B1075" s="4" t="s">
        <v>445</v>
      </c>
      <c r="C1075" s="4">
        <v>1034851116</v>
      </c>
      <c r="D1075" s="4" t="s">
        <v>354</v>
      </c>
      <c r="E1075" s="4" t="s">
        <v>355</v>
      </c>
      <c r="F1075" s="4" t="s">
        <v>439</v>
      </c>
      <c r="G1075" s="12">
        <v>45628</v>
      </c>
      <c r="H1075" s="4" t="s">
        <v>356</v>
      </c>
      <c r="I1075" s="67">
        <v>0.52749999999999997</v>
      </c>
      <c r="J1075" s="4" t="s">
        <v>1132</v>
      </c>
      <c r="K1075" s="12">
        <v>43361</v>
      </c>
      <c r="L1075" s="4" t="s">
        <v>366</v>
      </c>
      <c r="M1075" s="4" t="s">
        <v>358</v>
      </c>
      <c r="N1075" s="4" t="s">
        <v>361</v>
      </c>
      <c r="O1075" s="12" t="str">
        <f t="shared" ca="1" si="34"/>
        <v>6 ans, 7 mois</v>
      </c>
      <c r="P1075" s="4" t="str">
        <f>VLOOKUP(B1075,Effectif!B:I,6,0)</f>
        <v>Chloé BERTRAND</v>
      </c>
      <c r="Q1075" s="4" t="str">
        <f>VLOOKUP(B1075,Effectif!B:I,8,0)</f>
        <v>Error PDL</v>
      </c>
      <c r="R1075" s="4">
        <f>IFERROR(VLOOKUP(C1075,Sales!B:G,6,0),"-")</f>
        <v>93.97</v>
      </c>
      <c r="S1075" s="4" t="str">
        <f>IFERROR(VLOOKUP(C1075,Recolt!B:H,3,0),"-")</f>
        <v>-</v>
      </c>
      <c r="T1075" s="4">
        <f t="shared" si="33"/>
        <v>93.97</v>
      </c>
    </row>
    <row r="1076" spans="1:20" hidden="1" x14ac:dyDescent="0.25">
      <c r="A1076" s="4" t="s">
        <v>413</v>
      </c>
      <c r="B1076" s="4" t="s">
        <v>445</v>
      </c>
      <c r="C1076" s="4">
        <v>1034852871</v>
      </c>
      <c r="D1076" s="4" t="s">
        <v>354</v>
      </c>
      <c r="E1076" s="4" t="s">
        <v>355</v>
      </c>
      <c r="F1076" s="4" t="s">
        <v>439</v>
      </c>
      <c r="G1076" s="12">
        <v>45629</v>
      </c>
      <c r="H1076" s="4" t="s">
        <v>356</v>
      </c>
      <c r="I1076" s="67">
        <v>0.64995370370370398</v>
      </c>
      <c r="J1076" s="4" t="s">
        <v>1147</v>
      </c>
      <c r="L1076" s="4" t="s">
        <v>366</v>
      </c>
      <c r="O1076" s="12" t="str">
        <f t="shared" ca="1" si="34"/>
        <v>125 ans, 3 mois</v>
      </c>
      <c r="P1076" s="4" t="str">
        <f>VLOOKUP(B1076,Effectif!B:I,6,0)</f>
        <v>Chloé BERTRAND</v>
      </c>
      <c r="Q1076" s="4" t="str">
        <f>VLOOKUP(B1076,Effectif!B:I,8,0)</f>
        <v>Error PDL</v>
      </c>
      <c r="R1076" s="4">
        <f>IFERROR(VLOOKUP(C1076,Sales!B:G,6,0),"-")</f>
        <v>178</v>
      </c>
      <c r="S1076" s="4" t="str">
        <f>IFERROR(VLOOKUP(C1076,Recolt!B:H,3,0),"-")</f>
        <v>-</v>
      </c>
      <c r="T1076" s="4">
        <f t="shared" si="33"/>
        <v>178</v>
      </c>
    </row>
    <row r="1077" spans="1:20" hidden="1" x14ac:dyDescent="0.25">
      <c r="A1077" s="4" t="s">
        <v>413</v>
      </c>
      <c r="B1077" s="4" t="s">
        <v>445</v>
      </c>
      <c r="C1077" s="4">
        <v>1034845435</v>
      </c>
      <c r="D1077" s="4" t="s">
        <v>354</v>
      </c>
      <c r="E1077" s="4" t="s">
        <v>355</v>
      </c>
      <c r="F1077" s="4" t="s">
        <v>439</v>
      </c>
      <c r="G1077" s="12">
        <v>45630</v>
      </c>
      <c r="H1077" s="4" t="s">
        <v>356</v>
      </c>
      <c r="I1077" s="67">
        <v>0.388819444444444</v>
      </c>
      <c r="J1077" s="4" t="s">
        <v>1141</v>
      </c>
      <c r="K1077" s="12">
        <v>43341</v>
      </c>
      <c r="L1077" s="4" t="s">
        <v>357</v>
      </c>
      <c r="M1077" s="4" t="s">
        <v>358</v>
      </c>
      <c r="N1077" s="4" t="s">
        <v>359</v>
      </c>
      <c r="O1077" s="12" t="str">
        <f t="shared" ca="1" si="34"/>
        <v>6 ans, 8 mois</v>
      </c>
      <c r="P1077" s="4" t="str">
        <f>VLOOKUP(B1077,Effectif!B:I,6,0)</f>
        <v>Chloé BERTRAND</v>
      </c>
      <c r="Q1077" s="4" t="str">
        <f>VLOOKUP(B1077,Effectif!B:I,8,0)</f>
        <v>Error PDL</v>
      </c>
      <c r="R1077" s="4">
        <f>IFERROR(VLOOKUP(C1077,Sales!B:G,6,0),"-")</f>
        <v>131</v>
      </c>
      <c r="S1077" s="4" t="str">
        <f>IFERROR(VLOOKUP(C1077,Recolt!B:H,3,0),"-")</f>
        <v>-</v>
      </c>
      <c r="T1077" s="4">
        <f t="shared" si="33"/>
        <v>131</v>
      </c>
    </row>
    <row r="1078" spans="1:20" hidden="1" x14ac:dyDescent="0.25">
      <c r="A1078" s="4" t="s">
        <v>413</v>
      </c>
      <c r="B1078" s="4" t="s">
        <v>445</v>
      </c>
      <c r="C1078" s="4">
        <v>1034857461</v>
      </c>
      <c r="D1078" s="4" t="s">
        <v>354</v>
      </c>
      <c r="E1078" s="4" t="s">
        <v>355</v>
      </c>
      <c r="F1078" s="4" t="s">
        <v>439</v>
      </c>
      <c r="G1078" s="12">
        <v>45631</v>
      </c>
      <c r="H1078" s="4" t="s">
        <v>356</v>
      </c>
      <c r="I1078" s="67">
        <v>0.70136574074074098</v>
      </c>
      <c r="J1078" s="4" t="s">
        <v>1145</v>
      </c>
      <c r="K1078" s="12">
        <v>43467</v>
      </c>
      <c r="L1078" s="4" t="s">
        <v>366</v>
      </c>
      <c r="M1078" s="4" t="s">
        <v>358</v>
      </c>
      <c r="N1078" s="4" t="s">
        <v>361</v>
      </c>
      <c r="O1078" s="12" t="str">
        <f t="shared" ca="1" si="34"/>
        <v>6 ans, 3 mois</v>
      </c>
      <c r="P1078" s="4" t="str">
        <f>VLOOKUP(B1078,Effectif!B:I,6,0)</f>
        <v>Chloé BERTRAND</v>
      </c>
      <c r="Q1078" s="4" t="str">
        <f>VLOOKUP(B1078,Effectif!B:I,8,0)</f>
        <v>Error PDL</v>
      </c>
      <c r="R1078" s="4">
        <f>IFERROR(VLOOKUP(C1078,Sales!B:G,6,0),"-")</f>
        <v>486</v>
      </c>
      <c r="S1078" s="4" t="str">
        <f>IFERROR(VLOOKUP(C1078,Recolt!B:H,3,0),"-")</f>
        <v>-</v>
      </c>
      <c r="T1078" s="4">
        <f t="shared" si="33"/>
        <v>486</v>
      </c>
    </row>
    <row r="1079" spans="1:20" hidden="1" x14ac:dyDescent="0.25">
      <c r="A1079" s="4" t="s">
        <v>413</v>
      </c>
      <c r="B1079" s="4" t="s">
        <v>445</v>
      </c>
      <c r="C1079" s="4">
        <v>1034852685</v>
      </c>
      <c r="D1079" s="4" t="s">
        <v>354</v>
      </c>
      <c r="E1079" s="4" t="s">
        <v>355</v>
      </c>
      <c r="F1079" s="4" t="s">
        <v>439</v>
      </c>
      <c r="G1079" s="12">
        <v>45632</v>
      </c>
      <c r="H1079" s="4" t="s">
        <v>356</v>
      </c>
      <c r="I1079" s="67">
        <v>0.69598379629629603</v>
      </c>
      <c r="J1079" s="4" t="s">
        <v>1147</v>
      </c>
      <c r="L1079" s="4" t="s">
        <v>366</v>
      </c>
      <c r="O1079" s="12" t="str">
        <f t="shared" ca="1" si="34"/>
        <v>125 ans, 3 mois</v>
      </c>
      <c r="P1079" s="4" t="str">
        <f>VLOOKUP(B1079,Effectif!B:I,6,0)</f>
        <v>Chloé BERTRAND</v>
      </c>
      <c r="Q1079" s="4" t="str">
        <f>VLOOKUP(B1079,Effectif!B:I,8,0)</f>
        <v>Error PDL</v>
      </c>
      <c r="R1079" s="4">
        <f>IFERROR(VLOOKUP(C1079,Sales!B:G,6,0),"-")</f>
        <v>120</v>
      </c>
      <c r="S1079" s="4" t="str">
        <f>IFERROR(VLOOKUP(C1079,Recolt!B:H,3,0),"-")</f>
        <v>-</v>
      </c>
      <c r="T1079" s="4">
        <f t="shared" si="33"/>
        <v>120</v>
      </c>
    </row>
    <row r="1080" spans="1:20" hidden="1" x14ac:dyDescent="0.25">
      <c r="A1080" s="4" t="s">
        <v>413</v>
      </c>
      <c r="B1080" s="4" t="s">
        <v>445</v>
      </c>
      <c r="C1080" s="4">
        <v>1034852155</v>
      </c>
      <c r="D1080" s="4" t="s">
        <v>354</v>
      </c>
      <c r="E1080" s="4" t="s">
        <v>355</v>
      </c>
      <c r="F1080" s="4" t="s">
        <v>439</v>
      </c>
      <c r="G1080" s="12">
        <v>45633</v>
      </c>
      <c r="H1080" s="4" t="s">
        <v>356</v>
      </c>
      <c r="I1080" s="67">
        <v>0.741956018518518</v>
      </c>
      <c r="J1080" s="4" t="s">
        <v>1133</v>
      </c>
      <c r="K1080" s="12">
        <v>43446</v>
      </c>
      <c r="L1080" s="4" t="s">
        <v>357</v>
      </c>
      <c r="M1080" s="4" t="s">
        <v>358</v>
      </c>
      <c r="N1080" s="4" t="s">
        <v>359</v>
      </c>
      <c r="O1080" s="12" t="str">
        <f t="shared" ca="1" si="34"/>
        <v>6 ans, 4 mois</v>
      </c>
      <c r="P1080" s="4" t="str">
        <f>VLOOKUP(B1080,Effectif!B:I,6,0)</f>
        <v>Chloé BERTRAND</v>
      </c>
      <c r="Q1080" s="4" t="str">
        <f>VLOOKUP(B1080,Effectif!B:I,8,0)</f>
        <v>Error PDL</v>
      </c>
      <c r="R1080" s="4">
        <f>IFERROR(VLOOKUP(C1080,Sales!B:G,6,0),"-")</f>
        <v>167</v>
      </c>
      <c r="S1080" s="4" t="str">
        <f>IFERROR(VLOOKUP(C1080,Recolt!B:H,3,0),"-")</f>
        <v>-</v>
      </c>
      <c r="T1080" s="4">
        <f t="shared" si="33"/>
        <v>167</v>
      </c>
    </row>
    <row r="1081" spans="1:20" hidden="1" x14ac:dyDescent="0.25">
      <c r="A1081" s="4" t="s">
        <v>413</v>
      </c>
      <c r="B1081" s="4" t="s">
        <v>445</v>
      </c>
      <c r="C1081" s="4">
        <v>1034862889</v>
      </c>
      <c r="D1081" s="4" t="s">
        <v>354</v>
      </c>
      <c r="E1081" s="4" t="s">
        <v>355</v>
      </c>
      <c r="F1081" s="4" t="s">
        <v>439</v>
      </c>
      <c r="G1081" s="12">
        <v>45634</v>
      </c>
      <c r="H1081" s="4" t="s">
        <v>356</v>
      </c>
      <c r="I1081" s="67">
        <v>0.59157407407407403</v>
      </c>
      <c r="J1081" s="4" t="s">
        <v>1147</v>
      </c>
      <c r="L1081" s="4" t="s">
        <v>366</v>
      </c>
      <c r="O1081" s="12" t="str">
        <f t="shared" ca="1" si="34"/>
        <v>125 ans, 3 mois</v>
      </c>
      <c r="P1081" s="4" t="str">
        <f>VLOOKUP(B1081,Effectif!B:I,6,0)</f>
        <v>Chloé BERTRAND</v>
      </c>
      <c r="Q1081" s="4" t="str">
        <f>VLOOKUP(B1081,Effectif!B:I,8,0)</f>
        <v>Error PDL</v>
      </c>
      <c r="R1081" s="4">
        <f>IFERROR(VLOOKUP(C1081,Sales!B:G,6,0),"-")</f>
        <v>223.65</v>
      </c>
      <c r="S1081" s="4" t="str">
        <f>IFERROR(VLOOKUP(C1081,Recolt!B:H,3,0),"-")</f>
        <v>-</v>
      </c>
      <c r="T1081" s="4">
        <f t="shared" si="33"/>
        <v>223.65</v>
      </c>
    </row>
    <row r="1082" spans="1:20" hidden="1" x14ac:dyDescent="0.25">
      <c r="A1082" s="4" t="s">
        <v>413</v>
      </c>
      <c r="B1082" s="4" t="s">
        <v>445</v>
      </c>
      <c r="C1082" s="4">
        <v>1034845184</v>
      </c>
      <c r="D1082" s="4" t="s">
        <v>354</v>
      </c>
      <c r="E1082" s="4" t="s">
        <v>355</v>
      </c>
      <c r="F1082" s="4" t="s">
        <v>439</v>
      </c>
      <c r="G1082" s="12">
        <v>45635</v>
      </c>
      <c r="H1082" s="4" t="s">
        <v>356</v>
      </c>
      <c r="I1082" s="67">
        <v>0.43214120370370401</v>
      </c>
      <c r="J1082" s="4" t="s">
        <v>1147</v>
      </c>
      <c r="K1082" s="12">
        <v>43000</v>
      </c>
      <c r="L1082" s="4" t="s">
        <v>366</v>
      </c>
      <c r="M1082" s="4" t="s">
        <v>362</v>
      </c>
      <c r="O1082" s="12" t="str">
        <f t="shared" ca="1" si="34"/>
        <v>7 ans, 7 mois</v>
      </c>
      <c r="P1082" s="4" t="str">
        <f>VLOOKUP(B1082,Effectif!B:I,6,0)</f>
        <v>Chloé BERTRAND</v>
      </c>
      <c r="Q1082" s="4" t="str">
        <f>VLOOKUP(B1082,Effectif!B:I,8,0)</f>
        <v>Error PDL</v>
      </c>
      <c r="R1082" s="4">
        <f>IFERROR(VLOOKUP(C1082,Sales!B:G,6,0),"-")</f>
        <v>184.63</v>
      </c>
      <c r="S1082" s="4" t="str">
        <f>IFERROR(VLOOKUP(C1082,Recolt!B:H,3,0),"-")</f>
        <v>-</v>
      </c>
      <c r="T1082" s="4">
        <f t="shared" si="33"/>
        <v>184.63</v>
      </c>
    </row>
    <row r="1083" spans="1:20" hidden="1" x14ac:dyDescent="0.25">
      <c r="A1083" s="4" t="s">
        <v>413</v>
      </c>
      <c r="B1083" s="4" t="s">
        <v>445</v>
      </c>
      <c r="C1083" s="4">
        <v>1034851121</v>
      </c>
      <c r="D1083" s="4" t="s">
        <v>354</v>
      </c>
      <c r="E1083" s="4" t="s">
        <v>355</v>
      </c>
      <c r="F1083" s="4" t="s">
        <v>439</v>
      </c>
      <c r="G1083" s="12">
        <v>45636</v>
      </c>
      <c r="H1083" s="4" t="s">
        <v>356</v>
      </c>
      <c r="I1083" s="67">
        <v>0.71910879629629598</v>
      </c>
      <c r="J1083" s="4" t="s">
        <v>1147</v>
      </c>
      <c r="K1083" s="12">
        <v>43229</v>
      </c>
      <c r="L1083" s="4" t="s">
        <v>366</v>
      </c>
      <c r="M1083" s="4" t="s">
        <v>362</v>
      </c>
      <c r="O1083" s="12" t="str">
        <f t="shared" ca="1" si="34"/>
        <v>6 ans, 11 mois</v>
      </c>
      <c r="P1083" s="4" t="str">
        <f>VLOOKUP(B1083,Effectif!B:I,6,0)</f>
        <v>Chloé BERTRAND</v>
      </c>
      <c r="Q1083" s="4" t="str">
        <f>VLOOKUP(B1083,Effectif!B:I,8,0)</f>
        <v>Error PDL</v>
      </c>
      <c r="R1083" s="4">
        <f>IFERROR(VLOOKUP(C1083,Sales!B:G,6,0),"-")</f>
        <v>212</v>
      </c>
      <c r="S1083" s="4" t="str">
        <f>IFERROR(VLOOKUP(C1083,Recolt!B:H,3,0),"-")</f>
        <v>-</v>
      </c>
      <c r="T1083" s="4">
        <f t="shared" si="33"/>
        <v>212</v>
      </c>
    </row>
    <row r="1084" spans="1:20" hidden="1" x14ac:dyDescent="0.25">
      <c r="A1084" s="4" t="s">
        <v>413</v>
      </c>
      <c r="B1084" s="4" t="s">
        <v>445</v>
      </c>
      <c r="C1084" s="4">
        <v>1034857951</v>
      </c>
      <c r="D1084" s="4" t="s">
        <v>354</v>
      </c>
      <c r="E1084" s="4" t="s">
        <v>355</v>
      </c>
      <c r="F1084" s="4" t="s">
        <v>439</v>
      </c>
      <c r="G1084" s="12">
        <v>45637</v>
      </c>
      <c r="H1084" s="4" t="s">
        <v>356</v>
      </c>
      <c r="I1084" s="67">
        <v>0.70583333333333298</v>
      </c>
      <c r="J1084" s="4" t="s">
        <v>1147</v>
      </c>
      <c r="L1084" s="4" t="s">
        <v>366</v>
      </c>
      <c r="O1084" s="12" t="str">
        <f t="shared" ca="1" si="34"/>
        <v>125 ans, 3 mois</v>
      </c>
      <c r="P1084" s="4" t="str">
        <f>VLOOKUP(B1084,Effectif!B:I,6,0)</f>
        <v>Chloé BERTRAND</v>
      </c>
      <c r="Q1084" s="4" t="str">
        <f>VLOOKUP(B1084,Effectif!B:I,8,0)</f>
        <v>Error PDL</v>
      </c>
      <c r="R1084" s="4">
        <f>IFERROR(VLOOKUP(C1084,Sales!B:G,6,0),"-")</f>
        <v>161.28</v>
      </c>
      <c r="S1084" s="4" t="str">
        <f>IFERROR(VLOOKUP(C1084,Recolt!B:H,3,0),"-")</f>
        <v>-</v>
      </c>
      <c r="T1084" s="4">
        <f t="shared" si="33"/>
        <v>161.28</v>
      </c>
    </row>
    <row r="1085" spans="1:20" hidden="1" x14ac:dyDescent="0.25">
      <c r="A1085" s="4" t="s">
        <v>413</v>
      </c>
      <c r="B1085" s="4" t="s">
        <v>445</v>
      </c>
      <c r="C1085" s="4">
        <v>1034866198</v>
      </c>
      <c r="D1085" s="4" t="s">
        <v>354</v>
      </c>
      <c r="E1085" s="4" t="s">
        <v>355</v>
      </c>
      <c r="F1085" s="4" t="s">
        <v>439</v>
      </c>
      <c r="G1085" s="12">
        <v>45638</v>
      </c>
      <c r="H1085" s="4" t="s">
        <v>356</v>
      </c>
      <c r="I1085" s="67">
        <v>0.45988425925925902</v>
      </c>
      <c r="J1085" s="4" t="s">
        <v>1133</v>
      </c>
      <c r="K1085" s="12">
        <v>42807</v>
      </c>
      <c r="L1085" s="4" t="s">
        <v>366</v>
      </c>
      <c r="M1085" s="4" t="s">
        <v>358</v>
      </c>
      <c r="N1085" s="4" t="s">
        <v>359</v>
      </c>
      <c r="O1085" s="12" t="str">
        <f t="shared" ca="1" si="34"/>
        <v>8 ans, 1 mois</v>
      </c>
      <c r="P1085" s="4" t="str">
        <f>VLOOKUP(B1085,Effectif!B:I,6,0)</f>
        <v>Chloé BERTRAND</v>
      </c>
      <c r="Q1085" s="4" t="str">
        <f>VLOOKUP(B1085,Effectif!B:I,8,0)</f>
        <v>Error PDL</v>
      </c>
      <c r="R1085" s="4">
        <f>IFERROR(VLOOKUP(C1085,Sales!B:G,6,0),"-")</f>
        <v>59</v>
      </c>
      <c r="S1085" s="4" t="str">
        <f>IFERROR(VLOOKUP(C1085,Recolt!B:H,3,0),"-")</f>
        <v>-</v>
      </c>
      <c r="T1085" s="4">
        <f t="shared" si="33"/>
        <v>59</v>
      </c>
    </row>
    <row r="1086" spans="1:20" hidden="1" x14ac:dyDescent="0.25">
      <c r="A1086" s="4" t="s">
        <v>413</v>
      </c>
      <c r="B1086" s="4" t="s">
        <v>445</v>
      </c>
      <c r="C1086" s="4">
        <v>1034858211</v>
      </c>
      <c r="D1086" s="4" t="s">
        <v>354</v>
      </c>
      <c r="E1086" s="4" t="s">
        <v>355</v>
      </c>
      <c r="F1086" s="4" t="s">
        <v>439</v>
      </c>
      <c r="G1086" s="12">
        <v>45639</v>
      </c>
      <c r="H1086" s="4" t="s">
        <v>356</v>
      </c>
      <c r="I1086" s="67">
        <v>0.69956018518518504</v>
      </c>
      <c r="J1086" s="4" t="s">
        <v>1141</v>
      </c>
      <c r="K1086" s="12">
        <v>43402</v>
      </c>
      <c r="L1086" s="4" t="s">
        <v>366</v>
      </c>
      <c r="M1086" s="4" t="s">
        <v>358</v>
      </c>
      <c r="N1086" s="4" t="s">
        <v>361</v>
      </c>
      <c r="O1086" s="12" t="str">
        <f t="shared" ca="1" si="34"/>
        <v>6 ans, 6 mois</v>
      </c>
      <c r="P1086" s="4" t="str">
        <f>VLOOKUP(B1086,Effectif!B:I,6,0)</f>
        <v>Chloé BERTRAND</v>
      </c>
      <c r="Q1086" s="4" t="str">
        <f>VLOOKUP(B1086,Effectif!B:I,8,0)</f>
        <v>Error PDL</v>
      </c>
      <c r="R1086" s="4">
        <f>IFERROR(VLOOKUP(C1086,Sales!B:G,6,0),"-")</f>
        <v>182</v>
      </c>
      <c r="S1086" s="4" t="str">
        <f>IFERROR(VLOOKUP(C1086,Recolt!B:H,3,0),"-")</f>
        <v>-</v>
      </c>
      <c r="T1086" s="4">
        <f t="shared" si="33"/>
        <v>182</v>
      </c>
    </row>
    <row r="1087" spans="1:20" hidden="1" x14ac:dyDescent="0.25">
      <c r="A1087" s="4" t="s">
        <v>413</v>
      </c>
      <c r="B1087" s="4" t="s">
        <v>445</v>
      </c>
      <c r="C1087" s="4">
        <v>1034865063</v>
      </c>
      <c r="D1087" s="4" t="s">
        <v>354</v>
      </c>
      <c r="E1087" s="4" t="s">
        <v>355</v>
      </c>
      <c r="F1087" s="4" t="s">
        <v>439</v>
      </c>
      <c r="G1087" s="12">
        <v>45640</v>
      </c>
      <c r="H1087" s="4" t="s">
        <v>356</v>
      </c>
      <c r="I1087" s="67">
        <v>0.73648148148148096</v>
      </c>
      <c r="J1087" s="4" t="s">
        <v>1136</v>
      </c>
      <c r="K1087" s="12">
        <v>43395</v>
      </c>
      <c r="L1087" s="4" t="s">
        <v>366</v>
      </c>
      <c r="M1087" s="4" t="s">
        <v>358</v>
      </c>
      <c r="N1087" s="4" t="s">
        <v>361</v>
      </c>
      <c r="O1087" s="12" t="str">
        <f t="shared" ca="1" si="34"/>
        <v>6 ans, 6 mois</v>
      </c>
      <c r="P1087" s="4" t="str">
        <f>VLOOKUP(B1087,Effectif!B:I,6,0)</f>
        <v>Chloé BERTRAND</v>
      </c>
      <c r="Q1087" s="4" t="str">
        <f>VLOOKUP(B1087,Effectif!B:I,8,0)</f>
        <v>Error PDL</v>
      </c>
      <c r="R1087" s="4">
        <f>IFERROR(VLOOKUP(C1087,Sales!B:G,6,0),"-")</f>
        <v>158.34</v>
      </c>
      <c r="S1087" s="4" t="str">
        <f>IFERROR(VLOOKUP(C1087,Recolt!B:H,3,0),"-")</f>
        <v>-</v>
      </c>
      <c r="T1087" s="4">
        <f t="shared" si="33"/>
        <v>158.34</v>
      </c>
    </row>
    <row r="1088" spans="1:20" hidden="1" x14ac:dyDescent="0.25">
      <c r="A1088" s="4" t="s">
        <v>413</v>
      </c>
      <c r="B1088" s="4" t="s">
        <v>445</v>
      </c>
      <c r="C1088" s="4">
        <v>1034858206</v>
      </c>
      <c r="D1088" s="4" t="s">
        <v>354</v>
      </c>
      <c r="E1088" s="4" t="s">
        <v>355</v>
      </c>
      <c r="F1088" s="4" t="s">
        <v>439</v>
      </c>
      <c r="G1088" s="12">
        <v>45641</v>
      </c>
      <c r="H1088" s="4" t="s">
        <v>356</v>
      </c>
      <c r="I1088" s="67">
        <v>0.74127314814814804</v>
      </c>
      <c r="J1088" s="4" t="s">
        <v>1147</v>
      </c>
      <c r="K1088" s="12">
        <v>38869</v>
      </c>
      <c r="L1088" s="4" t="s">
        <v>357</v>
      </c>
      <c r="M1088" s="4" t="s">
        <v>362</v>
      </c>
      <c r="O1088" s="12" t="str">
        <f t="shared" ca="1" si="34"/>
        <v>18 ans, 10 mois</v>
      </c>
      <c r="P1088" s="4" t="str">
        <f>VLOOKUP(B1088,Effectif!B:I,6,0)</f>
        <v>Chloé BERTRAND</v>
      </c>
      <c r="Q1088" s="4" t="str">
        <f>VLOOKUP(B1088,Effectif!B:I,8,0)</f>
        <v>Error PDL</v>
      </c>
      <c r="R1088" s="4">
        <f>IFERROR(VLOOKUP(C1088,Sales!B:G,6,0),"-")</f>
        <v>215.82999999999998</v>
      </c>
      <c r="S1088" s="4" t="str">
        <f>IFERROR(VLOOKUP(C1088,Recolt!B:H,3,0),"-")</f>
        <v>-</v>
      </c>
      <c r="T1088" s="4">
        <f t="shared" si="33"/>
        <v>215.82999999999998</v>
      </c>
    </row>
    <row r="1089" spans="1:20" hidden="1" x14ac:dyDescent="0.25">
      <c r="A1089" s="4" t="s">
        <v>413</v>
      </c>
      <c r="B1089" s="4" t="s">
        <v>445</v>
      </c>
      <c r="C1089" s="4">
        <v>1034849363</v>
      </c>
      <c r="D1089" s="4" t="s">
        <v>354</v>
      </c>
      <c r="E1089" s="4" t="s">
        <v>355</v>
      </c>
      <c r="F1089" s="4" t="s">
        <v>439</v>
      </c>
      <c r="G1089" s="12">
        <v>45642</v>
      </c>
      <c r="H1089" s="4" t="s">
        <v>356</v>
      </c>
      <c r="I1089" s="67">
        <v>0.53887731481481504</v>
      </c>
      <c r="J1089" s="4" t="s">
        <v>1133</v>
      </c>
      <c r="K1089" s="12">
        <v>43452</v>
      </c>
      <c r="L1089" s="4" t="s">
        <v>366</v>
      </c>
      <c r="M1089" s="4" t="s">
        <v>358</v>
      </c>
      <c r="N1089" s="4" t="s">
        <v>361</v>
      </c>
      <c r="O1089" s="12" t="str">
        <f t="shared" ca="1" si="34"/>
        <v>6 ans, 4 mois</v>
      </c>
      <c r="P1089" s="4" t="str">
        <f>VLOOKUP(B1089,Effectif!B:I,6,0)</f>
        <v>Chloé BERTRAND</v>
      </c>
      <c r="Q1089" s="4" t="str">
        <f>VLOOKUP(B1089,Effectif!B:I,8,0)</f>
        <v>Error PDL</v>
      </c>
      <c r="R1089" s="4">
        <f>IFERROR(VLOOKUP(C1089,Sales!B:G,6,0),"-")</f>
        <v>86.01</v>
      </c>
      <c r="S1089" s="4" t="str">
        <f>IFERROR(VLOOKUP(C1089,Recolt!B:H,3,0),"-")</f>
        <v>-</v>
      </c>
      <c r="T1089" s="4">
        <f t="shared" si="33"/>
        <v>86.01</v>
      </c>
    </row>
    <row r="1090" spans="1:20" hidden="1" x14ac:dyDescent="0.25">
      <c r="A1090" s="4" t="s">
        <v>413</v>
      </c>
      <c r="B1090" s="4" t="s">
        <v>445</v>
      </c>
      <c r="C1090" s="4">
        <v>1034850414</v>
      </c>
      <c r="D1090" s="4" t="s">
        <v>354</v>
      </c>
      <c r="E1090" s="4" t="s">
        <v>355</v>
      </c>
      <c r="F1090" s="4" t="s">
        <v>439</v>
      </c>
      <c r="G1090" s="12">
        <v>45643</v>
      </c>
      <c r="H1090" s="4" t="s">
        <v>356</v>
      </c>
      <c r="I1090" s="67">
        <v>0.50714120370370397</v>
      </c>
      <c r="J1090" s="4" t="s">
        <v>1147</v>
      </c>
      <c r="K1090" s="12">
        <v>42983</v>
      </c>
      <c r="L1090" s="4" t="s">
        <v>366</v>
      </c>
      <c r="M1090" s="4" t="s">
        <v>362</v>
      </c>
      <c r="O1090" s="12" t="str">
        <f t="shared" ca="1" si="34"/>
        <v>7 ans, 7 mois</v>
      </c>
      <c r="P1090" s="4" t="str">
        <f>VLOOKUP(B1090,Effectif!B:I,6,0)</f>
        <v>Chloé BERTRAND</v>
      </c>
      <c r="Q1090" s="4" t="str">
        <f>VLOOKUP(B1090,Effectif!B:I,8,0)</f>
        <v>Error PDL</v>
      </c>
      <c r="R1090" s="4">
        <f>IFERROR(VLOOKUP(C1090,Sales!B:G,6,0),"-")</f>
        <v>122</v>
      </c>
      <c r="S1090" s="4" t="str">
        <f>IFERROR(VLOOKUP(C1090,Recolt!B:H,3,0),"-")</f>
        <v>-</v>
      </c>
      <c r="T1090" s="4">
        <f t="shared" si="33"/>
        <v>122</v>
      </c>
    </row>
    <row r="1091" spans="1:20" hidden="1" x14ac:dyDescent="0.25">
      <c r="A1091" s="4" t="s">
        <v>413</v>
      </c>
      <c r="B1091" s="4" t="s">
        <v>445</v>
      </c>
      <c r="C1091" s="4">
        <v>1034856239</v>
      </c>
      <c r="D1091" s="4" t="s">
        <v>354</v>
      </c>
      <c r="E1091" s="4" t="s">
        <v>355</v>
      </c>
      <c r="F1091" s="4" t="s">
        <v>439</v>
      </c>
      <c r="G1091" s="12">
        <v>45644</v>
      </c>
      <c r="H1091" s="4" t="s">
        <v>356</v>
      </c>
      <c r="I1091" s="67">
        <v>0.62714120370370396</v>
      </c>
      <c r="J1091" s="4" t="s">
        <v>1133</v>
      </c>
      <c r="K1091" s="12">
        <v>43206</v>
      </c>
      <c r="L1091" s="4" t="s">
        <v>366</v>
      </c>
      <c r="M1091" s="4" t="s">
        <v>358</v>
      </c>
      <c r="N1091" s="4" t="s">
        <v>361</v>
      </c>
      <c r="O1091" s="12" t="str">
        <f t="shared" ca="1" si="34"/>
        <v>7 ans, 0 mois</v>
      </c>
      <c r="P1091" s="4" t="str">
        <f>VLOOKUP(B1091,Effectif!B:I,6,0)</f>
        <v>Chloé BERTRAND</v>
      </c>
      <c r="Q1091" s="4" t="str">
        <f>VLOOKUP(B1091,Effectif!B:I,8,0)</f>
        <v>Error PDL</v>
      </c>
      <c r="R1091" s="4">
        <f>IFERROR(VLOOKUP(C1091,Sales!B:G,6,0),"-")</f>
        <v>378</v>
      </c>
      <c r="S1091" s="4" t="str">
        <f>IFERROR(VLOOKUP(C1091,Recolt!B:H,3,0),"-")</f>
        <v>-</v>
      </c>
      <c r="T1091" s="4">
        <f t="shared" ref="T1091:T1154" si="35">IF(R1091&gt;0,R1091,IF(S1091&gt;0,S1091,"-"))</f>
        <v>378</v>
      </c>
    </row>
    <row r="1092" spans="1:20" hidden="1" x14ac:dyDescent="0.25">
      <c r="A1092" s="4" t="s">
        <v>413</v>
      </c>
      <c r="B1092" s="4" t="s">
        <v>445</v>
      </c>
      <c r="C1092" s="4">
        <v>1034851358</v>
      </c>
      <c r="D1092" s="4" t="s">
        <v>354</v>
      </c>
      <c r="E1092" s="4" t="s">
        <v>355</v>
      </c>
      <c r="F1092" s="4" t="s">
        <v>439</v>
      </c>
      <c r="G1092" s="12">
        <v>45645</v>
      </c>
      <c r="H1092" s="4" t="s">
        <v>356</v>
      </c>
      <c r="I1092" s="67">
        <v>0.5284375</v>
      </c>
      <c r="J1092" s="4" t="s">
        <v>1147</v>
      </c>
      <c r="K1092" s="12">
        <v>43424</v>
      </c>
      <c r="L1092" s="4" t="s">
        <v>366</v>
      </c>
      <c r="M1092" s="4" t="s">
        <v>362</v>
      </c>
      <c r="O1092" s="12" t="str">
        <f t="shared" ca="1" si="34"/>
        <v>6 ans, 5 mois</v>
      </c>
      <c r="P1092" s="4" t="str">
        <f>VLOOKUP(B1092,Effectif!B:I,6,0)</f>
        <v>Chloé BERTRAND</v>
      </c>
      <c r="Q1092" s="4" t="str">
        <f>VLOOKUP(B1092,Effectif!B:I,8,0)</f>
        <v>Error PDL</v>
      </c>
      <c r="R1092" s="4">
        <f>IFERROR(VLOOKUP(C1092,Sales!B:G,6,0),"-")</f>
        <v>91.710000000000008</v>
      </c>
      <c r="S1092" s="4" t="str">
        <f>IFERROR(VLOOKUP(C1092,Recolt!B:H,3,0),"-")</f>
        <v>-</v>
      </c>
      <c r="T1092" s="4">
        <f t="shared" si="35"/>
        <v>91.710000000000008</v>
      </c>
    </row>
    <row r="1093" spans="1:20" hidden="1" x14ac:dyDescent="0.25">
      <c r="A1093" s="4" t="s">
        <v>413</v>
      </c>
      <c r="B1093" s="4" t="s">
        <v>445</v>
      </c>
      <c r="C1093" s="4">
        <v>1034857768</v>
      </c>
      <c r="D1093" s="4" t="s">
        <v>354</v>
      </c>
      <c r="E1093" s="4" t="s">
        <v>355</v>
      </c>
      <c r="F1093" s="4" t="s">
        <v>439</v>
      </c>
      <c r="G1093" s="12">
        <v>45646</v>
      </c>
      <c r="H1093" s="4" t="s">
        <v>356</v>
      </c>
      <c r="I1093" s="67">
        <v>0.41747685185185202</v>
      </c>
      <c r="J1093" s="4" t="s">
        <v>1133</v>
      </c>
      <c r="K1093" s="12">
        <v>43438</v>
      </c>
      <c r="L1093" s="4" t="s">
        <v>366</v>
      </c>
      <c r="M1093" s="4" t="s">
        <v>362</v>
      </c>
      <c r="N1093" s="4" t="s">
        <v>361</v>
      </c>
      <c r="O1093" s="12" t="str">
        <f t="shared" ca="1" si="34"/>
        <v>6 ans, 4 mois</v>
      </c>
      <c r="P1093" s="4" t="str">
        <f>VLOOKUP(B1093,Effectif!B:I,6,0)</f>
        <v>Chloé BERTRAND</v>
      </c>
      <c r="Q1093" s="4" t="str">
        <f>VLOOKUP(B1093,Effectif!B:I,8,0)</f>
        <v>Error PDL</v>
      </c>
      <c r="R1093" s="4">
        <f>IFERROR(VLOOKUP(C1093,Sales!B:G,6,0),"-")</f>
        <v>171</v>
      </c>
      <c r="S1093" s="4" t="str">
        <f>IFERROR(VLOOKUP(C1093,Recolt!B:H,3,0),"-")</f>
        <v>-</v>
      </c>
      <c r="T1093" s="4">
        <f t="shared" si="35"/>
        <v>171</v>
      </c>
    </row>
    <row r="1094" spans="1:20" hidden="1" x14ac:dyDescent="0.25">
      <c r="A1094" s="4" t="s">
        <v>413</v>
      </c>
      <c r="B1094" s="4" t="s">
        <v>445</v>
      </c>
      <c r="C1094" s="4">
        <v>1034857950</v>
      </c>
      <c r="D1094" s="4" t="s">
        <v>354</v>
      </c>
      <c r="E1094" s="4" t="s">
        <v>355</v>
      </c>
      <c r="F1094" s="4" t="s">
        <v>439</v>
      </c>
      <c r="G1094" s="12">
        <v>45647</v>
      </c>
      <c r="H1094" s="4" t="s">
        <v>356</v>
      </c>
      <c r="I1094" s="67">
        <v>0.63048611111111097</v>
      </c>
      <c r="J1094" s="4" t="s">
        <v>1145</v>
      </c>
      <c r="K1094" s="12">
        <v>43467</v>
      </c>
      <c r="L1094" s="4" t="s">
        <v>366</v>
      </c>
      <c r="M1094" s="4" t="s">
        <v>358</v>
      </c>
      <c r="N1094" s="4" t="s">
        <v>361</v>
      </c>
      <c r="O1094" s="12" t="str">
        <f t="shared" ca="1" si="34"/>
        <v>6 ans, 3 mois</v>
      </c>
      <c r="P1094" s="4" t="str">
        <f>VLOOKUP(B1094,Effectif!B:I,6,0)</f>
        <v>Chloé BERTRAND</v>
      </c>
      <c r="Q1094" s="4" t="str">
        <f>VLOOKUP(B1094,Effectif!B:I,8,0)</f>
        <v>Error PDL</v>
      </c>
      <c r="R1094" s="4">
        <f>IFERROR(VLOOKUP(C1094,Sales!B:G,6,0),"-")</f>
        <v>165.57</v>
      </c>
      <c r="S1094" s="4" t="str">
        <f>IFERROR(VLOOKUP(C1094,Recolt!B:H,3,0),"-")</f>
        <v>-</v>
      </c>
      <c r="T1094" s="4">
        <f t="shared" si="35"/>
        <v>165.57</v>
      </c>
    </row>
    <row r="1095" spans="1:20" hidden="1" x14ac:dyDescent="0.25">
      <c r="A1095" s="4" t="s">
        <v>413</v>
      </c>
      <c r="B1095" s="4" t="s">
        <v>445</v>
      </c>
      <c r="C1095" s="4">
        <v>1034857472</v>
      </c>
      <c r="D1095" s="4" t="s">
        <v>354</v>
      </c>
      <c r="E1095" s="4" t="s">
        <v>355</v>
      </c>
      <c r="F1095" s="4" t="s">
        <v>439</v>
      </c>
      <c r="G1095" s="12">
        <v>45648</v>
      </c>
      <c r="H1095" s="4" t="s">
        <v>356</v>
      </c>
      <c r="I1095" s="67">
        <v>0.64822916666666697</v>
      </c>
      <c r="J1095" s="4" t="s">
        <v>1134</v>
      </c>
      <c r="K1095" s="12">
        <v>43468</v>
      </c>
      <c r="L1095" s="4" t="s">
        <v>366</v>
      </c>
      <c r="M1095" s="4" t="s">
        <v>358</v>
      </c>
      <c r="N1095" s="4" t="s">
        <v>361</v>
      </c>
      <c r="O1095" s="12" t="str">
        <f t="shared" ca="1" si="34"/>
        <v>6 ans, 3 mois</v>
      </c>
      <c r="P1095" s="4" t="str">
        <f>VLOOKUP(B1095,Effectif!B:I,6,0)</f>
        <v>Chloé BERTRAND</v>
      </c>
      <c r="Q1095" s="4" t="str">
        <f>VLOOKUP(B1095,Effectif!B:I,8,0)</f>
        <v>Error PDL</v>
      </c>
      <c r="R1095" s="4">
        <f>IFERROR(VLOOKUP(C1095,Sales!B:G,6,0),"-")</f>
        <v>151</v>
      </c>
      <c r="S1095" s="4" t="str">
        <f>IFERROR(VLOOKUP(C1095,Recolt!B:H,3,0),"-")</f>
        <v>-</v>
      </c>
      <c r="T1095" s="4">
        <f t="shared" si="35"/>
        <v>151</v>
      </c>
    </row>
    <row r="1096" spans="1:20" hidden="1" x14ac:dyDescent="0.25">
      <c r="A1096" s="4" t="s">
        <v>413</v>
      </c>
      <c r="B1096" s="4" t="s">
        <v>445</v>
      </c>
      <c r="C1096" s="4">
        <v>1034844377</v>
      </c>
      <c r="D1096" s="4" t="s">
        <v>354</v>
      </c>
      <c r="E1096" s="4" t="s">
        <v>355</v>
      </c>
      <c r="F1096" s="4" t="s">
        <v>439</v>
      </c>
      <c r="G1096" s="12">
        <v>45649</v>
      </c>
      <c r="H1096" s="4" t="s">
        <v>356</v>
      </c>
      <c r="I1096" s="67">
        <v>0.38982638888888899</v>
      </c>
      <c r="J1096" s="4" t="s">
        <v>1144</v>
      </c>
      <c r="K1096" s="12">
        <v>41982</v>
      </c>
      <c r="L1096" s="4" t="s">
        <v>366</v>
      </c>
      <c r="M1096" s="4" t="s">
        <v>358</v>
      </c>
      <c r="N1096" s="4" t="s">
        <v>361</v>
      </c>
      <c r="O1096" s="12" t="str">
        <f t="shared" ca="1" si="34"/>
        <v>10 ans, 4 mois</v>
      </c>
      <c r="P1096" s="4" t="str">
        <f>VLOOKUP(B1096,Effectif!B:I,6,0)</f>
        <v>Chloé BERTRAND</v>
      </c>
      <c r="Q1096" s="4" t="str">
        <f>VLOOKUP(B1096,Effectif!B:I,8,0)</f>
        <v>Error PDL</v>
      </c>
      <c r="R1096" s="4">
        <f>IFERROR(VLOOKUP(C1096,Sales!B:G,6,0),"-")</f>
        <v>169</v>
      </c>
      <c r="S1096" s="4" t="str">
        <f>IFERROR(VLOOKUP(C1096,Recolt!B:H,3,0),"-")</f>
        <v>-</v>
      </c>
      <c r="T1096" s="4">
        <f t="shared" si="35"/>
        <v>169</v>
      </c>
    </row>
    <row r="1097" spans="1:20" hidden="1" x14ac:dyDescent="0.25">
      <c r="A1097" s="4" t="s">
        <v>413</v>
      </c>
      <c r="B1097" s="4" t="s">
        <v>445</v>
      </c>
      <c r="C1097" s="4">
        <v>1034846290</v>
      </c>
      <c r="D1097" s="4" t="s">
        <v>354</v>
      </c>
      <c r="E1097" s="4" t="s">
        <v>355</v>
      </c>
      <c r="F1097" s="4" t="s">
        <v>439</v>
      </c>
      <c r="G1097" s="12">
        <v>45650</v>
      </c>
      <c r="H1097" s="4" t="s">
        <v>356</v>
      </c>
      <c r="I1097" s="67">
        <v>0.72291666666666698</v>
      </c>
      <c r="J1097" s="4" t="s">
        <v>1135</v>
      </c>
      <c r="K1097" s="12">
        <v>43159</v>
      </c>
      <c r="L1097" s="4" t="s">
        <v>366</v>
      </c>
      <c r="M1097" s="4" t="s">
        <v>358</v>
      </c>
      <c r="N1097" s="4" t="s">
        <v>361</v>
      </c>
      <c r="O1097" s="12" t="str">
        <f t="shared" ca="1" si="34"/>
        <v>7 ans, 2 mois</v>
      </c>
      <c r="P1097" s="4" t="str">
        <f>VLOOKUP(B1097,Effectif!B:I,6,0)</f>
        <v>Chloé BERTRAND</v>
      </c>
      <c r="Q1097" s="4" t="str">
        <f>VLOOKUP(B1097,Effectif!B:I,8,0)</f>
        <v>Error PDL</v>
      </c>
      <c r="R1097" s="4">
        <f>IFERROR(VLOOKUP(C1097,Sales!B:G,6,0),"-")</f>
        <v>83.43</v>
      </c>
      <c r="S1097" s="4" t="str">
        <f>IFERROR(VLOOKUP(C1097,Recolt!B:H,3,0),"-")</f>
        <v>-</v>
      </c>
      <c r="T1097" s="4">
        <f t="shared" si="35"/>
        <v>83.43</v>
      </c>
    </row>
    <row r="1098" spans="1:20" hidden="1" x14ac:dyDescent="0.25">
      <c r="A1098" s="4" t="s">
        <v>413</v>
      </c>
      <c r="B1098" s="4" t="s">
        <v>445</v>
      </c>
      <c r="C1098" s="4">
        <v>1034843432</v>
      </c>
      <c r="D1098" s="4" t="s">
        <v>354</v>
      </c>
      <c r="E1098" s="4" t="s">
        <v>355</v>
      </c>
      <c r="F1098" s="4" t="s">
        <v>439</v>
      </c>
      <c r="G1098" s="12">
        <v>45651</v>
      </c>
      <c r="H1098" s="4" t="s">
        <v>356</v>
      </c>
      <c r="I1098" s="67">
        <v>0.43300925925925898</v>
      </c>
      <c r="J1098" s="4" t="s">
        <v>1141</v>
      </c>
      <c r="K1098" s="12">
        <v>43402</v>
      </c>
      <c r="L1098" s="4" t="s">
        <v>366</v>
      </c>
      <c r="M1098" s="4" t="s">
        <v>358</v>
      </c>
      <c r="N1098" s="4" t="s">
        <v>359</v>
      </c>
      <c r="O1098" s="12" t="str">
        <f t="shared" ca="1" si="34"/>
        <v>6 ans, 6 mois</v>
      </c>
      <c r="P1098" s="4" t="str">
        <f>VLOOKUP(B1098,Effectif!B:I,6,0)</f>
        <v>Chloé BERTRAND</v>
      </c>
      <c r="Q1098" s="4" t="str">
        <f>VLOOKUP(B1098,Effectif!B:I,8,0)</f>
        <v>Error PDL</v>
      </c>
      <c r="R1098" s="4">
        <f>IFERROR(VLOOKUP(C1098,Sales!B:G,6,0),"-")</f>
        <v>273</v>
      </c>
      <c r="S1098" s="4" t="str">
        <f>IFERROR(VLOOKUP(C1098,Recolt!B:H,3,0),"-")</f>
        <v>-</v>
      </c>
      <c r="T1098" s="4">
        <f t="shared" si="35"/>
        <v>273</v>
      </c>
    </row>
    <row r="1099" spans="1:20" hidden="1" x14ac:dyDescent="0.25">
      <c r="A1099" s="4" t="s">
        <v>413</v>
      </c>
      <c r="B1099" s="4" t="s">
        <v>445</v>
      </c>
      <c r="C1099" s="4">
        <v>1034855856</v>
      </c>
      <c r="D1099" s="4" t="s">
        <v>354</v>
      </c>
      <c r="E1099" s="4" t="s">
        <v>355</v>
      </c>
      <c r="F1099" s="4" t="s">
        <v>439</v>
      </c>
      <c r="G1099" s="12">
        <v>45652</v>
      </c>
      <c r="H1099" s="4" t="s">
        <v>356</v>
      </c>
      <c r="I1099" s="67">
        <v>0.50947916666666704</v>
      </c>
      <c r="J1099" s="4" t="s">
        <v>1147</v>
      </c>
      <c r="K1099" s="12">
        <v>43424</v>
      </c>
      <c r="L1099" s="4" t="s">
        <v>366</v>
      </c>
      <c r="M1099" s="4" t="s">
        <v>362</v>
      </c>
      <c r="O1099" s="12" t="str">
        <f t="shared" ca="1" si="34"/>
        <v>6 ans, 5 mois</v>
      </c>
      <c r="P1099" s="4" t="str">
        <f>VLOOKUP(B1099,Effectif!B:I,6,0)</f>
        <v>Chloé BERTRAND</v>
      </c>
      <c r="Q1099" s="4" t="str">
        <f>VLOOKUP(B1099,Effectif!B:I,8,0)</f>
        <v>Error PDL</v>
      </c>
      <c r="R1099" s="4">
        <f>IFERROR(VLOOKUP(C1099,Sales!B:G,6,0),"-")</f>
        <v>223</v>
      </c>
      <c r="S1099" s="4" t="str">
        <f>IFERROR(VLOOKUP(C1099,Recolt!B:H,3,0),"-")</f>
        <v>-</v>
      </c>
      <c r="T1099" s="4">
        <f t="shared" si="35"/>
        <v>223</v>
      </c>
    </row>
    <row r="1100" spans="1:20" hidden="1" x14ac:dyDescent="0.25">
      <c r="A1100" s="4" t="s">
        <v>413</v>
      </c>
      <c r="B1100" s="4" t="s">
        <v>445</v>
      </c>
      <c r="C1100" s="4">
        <v>1034842594</v>
      </c>
      <c r="D1100" s="4" t="s">
        <v>354</v>
      </c>
      <c r="E1100" s="4" t="s">
        <v>355</v>
      </c>
      <c r="F1100" s="4" t="s">
        <v>439</v>
      </c>
      <c r="G1100" s="12">
        <v>45653</v>
      </c>
      <c r="H1100" s="4" t="s">
        <v>356</v>
      </c>
      <c r="I1100" s="67">
        <v>0.63156250000000003</v>
      </c>
      <c r="J1100" s="4" t="s">
        <v>1147</v>
      </c>
      <c r="L1100" s="4" t="s">
        <v>366</v>
      </c>
      <c r="O1100" s="12" t="str">
        <f t="shared" ca="1" si="34"/>
        <v>125 ans, 3 mois</v>
      </c>
      <c r="P1100" s="4" t="str">
        <f>VLOOKUP(B1100,Effectif!B:I,6,0)</f>
        <v>Chloé BERTRAND</v>
      </c>
      <c r="Q1100" s="4" t="str">
        <f>VLOOKUP(B1100,Effectif!B:I,8,0)</f>
        <v>Error PDL</v>
      </c>
      <c r="R1100" s="4">
        <f>IFERROR(VLOOKUP(C1100,Sales!B:G,6,0),"-")</f>
        <v>165</v>
      </c>
      <c r="S1100" s="4" t="str">
        <f>IFERROR(VLOOKUP(C1100,Recolt!B:H,3,0),"-")</f>
        <v>-</v>
      </c>
      <c r="T1100" s="4">
        <f t="shared" si="35"/>
        <v>165</v>
      </c>
    </row>
    <row r="1101" spans="1:20" hidden="1" x14ac:dyDescent="0.25">
      <c r="A1101" s="4" t="s">
        <v>413</v>
      </c>
      <c r="B1101" s="4" t="s">
        <v>445</v>
      </c>
      <c r="C1101" s="4">
        <v>1034864063</v>
      </c>
      <c r="D1101" s="4" t="s">
        <v>354</v>
      </c>
      <c r="E1101" s="4" t="s">
        <v>355</v>
      </c>
      <c r="F1101" s="4" t="s">
        <v>439</v>
      </c>
      <c r="G1101" s="12">
        <v>45654</v>
      </c>
      <c r="H1101" s="4" t="s">
        <v>356</v>
      </c>
      <c r="I1101" s="67">
        <v>0.62760416666666696</v>
      </c>
      <c r="J1101" s="4" t="s">
        <v>1147</v>
      </c>
      <c r="K1101" s="12">
        <v>42836</v>
      </c>
      <c r="L1101" s="4" t="s">
        <v>366</v>
      </c>
      <c r="M1101" s="4" t="s">
        <v>362</v>
      </c>
      <c r="O1101" s="12" t="str">
        <f t="shared" ca="1" si="34"/>
        <v>8 ans, 0 mois</v>
      </c>
      <c r="P1101" s="4" t="str">
        <f>VLOOKUP(B1101,Effectif!B:I,6,0)</f>
        <v>Chloé BERTRAND</v>
      </c>
      <c r="Q1101" s="4" t="str">
        <f>VLOOKUP(B1101,Effectif!B:I,8,0)</f>
        <v>Error PDL</v>
      </c>
      <c r="R1101" s="4">
        <f>IFERROR(VLOOKUP(C1101,Sales!B:G,6,0),"-")</f>
        <v>214</v>
      </c>
      <c r="S1101" s="4" t="str">
        <f>IFERROR(VLOOKUP(C1101,Recolt!B:H,3,0),"-")</f>
        <v>-</v>
      </c>
      <c r="T1101" s="4">
        <f t="shared" si="35"/>
        <v>214</v>
      </c>
    </row>
    <row r="1102" spans="1:20" hidden="1" x14ac:dyDescent="0.25">
      <c r="A1102" s="4" t="s">
        <v>413</v>
      </c>
      <c r="B1102" s="4" t="s">
        <v>445</v>
      </c>
      <c r="C1102" s="4">
        <v>1034858605</v>
      </c>
      <c r="D1102" s="4" t="s">
        <v>354</v>
      </c>
      <c r="E1102" s="4" t="s">
        <v>355</v>
      </c>
      <c r="F1102" s="4" t="s">
        <v>439</v>
      </c>
      <c r="G1102" s="12">
        <v>45655</v>
      </c>
      <c r="H1102" s="4" t="s">
        <v>356</v>
      </c>
      <c r="I1102" s="67">
        <v>0.53590277777777795</v>
      </c>
      <c r="J1102" s="4" t="s">
        <v>1147</v>
      </c>
      <c r="K1102" s="12">
        <v>43439</v>
      </c>
      <c r="L1102" s="4" t="s">
        <v>366</v>
      </c>
      <c r="M1102" s="4" t="s">
        <v>362</v>
      </c>
      <c r="O1102" s="12" t="str">
        <f t="shared" ca="1" si="34"/>
        <v>6 ans, 4 mois</v>
      </c>
      <c r="P1102" s="4" t="str">
        <f>VLOOKUP(B1102,Effectif!B:I,6,0)</f>
        <v>Chloé BERTRAND</v>
      </c>
      <c r="Q1102" s="4" t="str">
        <f>VLOOKUP(B1102,Effectif!B:I,8,0)</f>
        <v>Error PDL</v>
      </c>
      <c r="R1102" s="4">
        <f>IFERROR(VLOOKUP(C1102,Sales!B:G,6,0),"-")</f>
        <v>267</v>
      </c>
      <c r="S1102" s="4" t="str">
        <f>IFERROR(VLOOKUP(C1102,Recolt!B:H,3,0),"-")</f>
        <v>-</v>
      </c>
      <c r="T1102" s="4">
        <f t="shared" si="35"/>
        <v>267</v>
      </c>
    </row>
    <row r="1103" spans="1:20" hidden="1" x14ac:dyDescent="0.25">
      <c r="A1103" s="4" t="s">
        <v>413</v>
      </c>
      <c r="B1103" s="4" t="s">
        <v>445</v>
      </c>
      <c r="C1103" s="4">
        <v>1034851457</v>
      </c>
      <c r="D1103" s="4" t="s">
        <v>354</v>
      </c>
      <c r="E1103" s="4" t="s">
        <v>355</v>
      </c>
      <c r="F1103" s="4" t="s">
        <v>439</v>
      </c>
      <c r="G1103" s="12">
        <v>45656</v>
      </c>
      <c r="H1103" s="4" t="s">
        <v>356</v>
      </c>
      <c r="I1103" s="67">
        <v>0.61510416666666701</v>
      </c>
      <c r="J1103" s="4" t="s">
        <v>1147</v>
      </c>
      <c r="L1103" s="4" t="s">
        <v>366</v>
      </c>
      <c r="O1103" s="12" t="str">
        <f t="shared" ca="1" si="34"/>
        <v>125 ans, 3 mois</v>
      </c>
      <c r="P1103" s="4" t="str">
        <f>VLOOKUP(B1103,Effectif!B:I,6,0)</f>
        <v>Chloé BERTRAND</v>
      </c>
      <c r="Q1103" s="4" t="str">
        <f>VLOOKUP(B1103,Effectif!B:I,8,0)</f>
        <v>Error PDL</v>
      </c>
      <c r="R1103" s="4">
        <f>IFERROR(VLOOKUP(C1103,Sales!B:G,6,0),"-")</f>
        <v>68.92</v>
      </c>
      <c r="S1103" s="4" t="str">
        <f>IFERROR(VLOOKUP(C1103,Recolt!B:H,3,0),"-")</f>
        <v>-</v>
      </c>
      <c r="T1103" s="4">
        <f t="shared" si="35"/>
        <v>68.92</v>
      </c>
    </row>
    <row r="1104" spans="1:20" hidden="1" x14ac:dyDescent="0.25">
      <c r="A1104" s="4" t="s">
        <v>413</v>
      </c>
      <c r="B1104" s="4" t="s">
        <v>445</v>
      </c>
      <c r="C1104" s="4">
        <v>1034849476</v>
      </c>
      <c r="D1104" s="4" t="s">
        <v>354</v>
      </c>
      <c r="E1104" s="4" t="s">
        <v>355</v>
      </c>
      <c r="F1104" s="4" t="s">
        <v>439</v>
      </c>
      <c r="G1104" s="12">
        <v>45657</v>
      </c>
      <c r="H1104" s="4" t="s">
        <v>356</v>
      </c>
      <c r="I1104" s="67">
        <v>0.46837962962962998</v>
      </c>
      <c r="J1104" s="4" t="s">
        <v>1147</v>
      </c>
      <c r="K1104" s="12">
        <v>43392</v>
      </c>
      <c r="L1104" s="4" t="s">
        <v>366</v>
      </c>
      <c r="M1104" s="4" t="s">
        <v>362</v>
      </c>
      <c r="O1104" s="12" t="str">
        <f t="shared" ca="1" si="34"/>
        <v>6 ans, 6 mois</v>
      </c>
      <c r="P1104" s="4" t="str">
        <f>VLOOKUP(B1104,Effectif!B:I,6,0)</f>
        <v>Chloé BERTRAND</v>
      </c>
      <c r="Q1104" s="4" t="str">
        <f>VLOOKUP(B1104,Effectif!B:I,8,0)</f>
        <v>Error PDL</v>
      </c>
      <c r="R1104" s="4">
        <f>IFERROR(VLOOKUP(C1104,Sales!B:G,6,0),"-")</f>
        <v>195.49</v>
      </c>
      <c r="S1104" s="4" t="str">
        <f>IFERROR(VLOOKUP(C1104,Recolt!B:H,3,0),"-")</f>
        <v>-</v>
      </c>
      <c r="T1104" s="4">
        <f t="shared" si="35"/>
        <v>195.49</v>
      </c>
    </row>
    <row r="1105" spans="1:20" hidden="1" x14ac:dyDescent="0.25">
      <c r="A1105" s="4" t="s">
        <v>413</v>
      </c>
      <c r="B1105" s="4" t="s">
        <v>445</v>
      </c>
      <c r="C1105" s="4">
        <v>1034848763</v>
      </c>
      <c r="D1105" s="4" t="s">
        <v>354</v>
      </c>
      <c r="E1105" s="4" t="s">
        <v>355</v>
      </c>
      <c r="F1105" s="4" t="s">
        <v>439</v>
      </c>
      <c r="G1105" s="12">
        <v>45292</v>
      </c>
      <c r="H1105" s="4" t="s">
        <v>356</v>
      </c>
      <c r="I1105" s="67">
        <v>0.439270833333333</v>
      </c>
      <c r="J1105" s="4" t="s">
        <v>1147</v>
      </c>
      <c r="K1105" s="12">
        <v>43412</v>
      </c>
      <c r="L1105" s="4" t="s">
        <v>366</v>
      </c>
      <c r="M1105" s="4" t="s">
        <v>362</v>
      </c>
      <c r="O1105" s="12" t="str">
        <f t="shared" ca="1" si="34"/>
        <v>6 ans, 5 mois</v>
      </c>
      <c r="P1105" s="4" t="str">
        <f>VLOOKUP(B1105,Effectif!B:I,6,0)</f>
        <v>Chloé BERTRAND</v>
      </c>
      <c r="Q1105" s="4" t="str">
        <f>VLOOKUP(B1105,Effectif!B:I,8,0)</f>
        <v>Error PDL</v>
      </c>
      <c r="R1105" s="4">
        <f>IFERROR(VLOOKUP(C1105,Sales!B:G,6,0),"-")</f>
        <v>164.25</v>
      </c>
      <c r="S1105" s="4" t="str">
        <f>IFERROR(VLOOKUP(C1105,Recolt!B:H,3,0),"-")</f>
        <v>-</v>
      </c>
      <c r="T1105" s="4">
        <f t="shared" si="35"/>
        <v>164.25</v>
      </c>
    </row>
    <row r="1106" spans="1:20" hidden="1" x14ac:dyDescent="0.25">
      <c r="A1106" s="4" t="s">
        <v>413</v>
      </c>
      <c r="B1106" s="4" t="s">
        <v>445</v>
      </c>
      <c r="C1106" s="4">
        <v>1034848194</v>
      </c>
      <c r="D1106" s="4" t="s">
        <v>354</v>
      </c>
      <c r="E1106" s="4" t="s">
        <v>355</v>
      </c>
      <c r="F1106" s="4" t="s">
        <v>439</v>
      </c>
      <c r="G1106" s="12">
        <v>45293</v>
      </c>
      <c r="H1106" s="4" t="s">
        <v>356</v>
      </c>
      <c r="I1106" s="67">
        <v>0.39719907407407401</v>
      </c>
      <c r="J1106" s="4" t="s">
        <v>1147</v>
      </c>
      <c r="K1106" s="12">
        <v>43410</v>
      </c>
      <c r="L1106" s="4" t="s">
        <v>366</v>
      </c>
      <c r="M1106" s="4" t="s">
        <v>362</v>
      </c>
      <c r="O1106" s="12" t="str">
        <f t="shared" ca="1" si="34"/>
        <v>6 ans, 5 mois</v>
      </c>
      <c r="P1106" s="4" t="str">
        <f>VLOOKUP(B1106,Effectif!B:I,6,0)</f>
        <v>Chloé BERTRAND</v>
      </c>
      <c r="Q1106" s="4" t="str">
        <f>VLOOKUP(B1106,Effectif!B:I,8,0)</f>
        <v>Error PDL</v>
      </c>
      <c r="R1106" s="4">
        <f>IFERROR(VLOOKUP(C1106,Sales!B:G,6,0),"-")</f>
        <v>327</v>
      </c>
      <c r="S1106" s="4" t="str">
        <f>IFERROR(VLOOKUP(C1106,Recolt!B:H,3,0),"-")</f>
        <v>-</v>
      </c>
      <c r="T1106" s="4">
        <f t="shared" si="35"/>
        <v>327</v>
      </c>
    </row>
    <row r="1107" spans="1:20" hidden="1" x14ac:dyDescent="0.25">
      <c r="A1107" s="4" t="s">
        <v>413</v>
      </c>
      <c r="B1107" s="4" t="s">
        <v>445</v>
      </c>
      <c r="C1107" s="4">
        <v>1034845834</v>
      </c>
      <c r="D1107" s="4" t="s">
        <v>354</v>
      </c>
      <c r="E1107" s="4" t="s">
        <v>355</v>
      </c>
      <c r="F1107" s="4" t="s">
        <v>439</v>
      </c>
      <c r="G1107" s="12">
        <v>45294</v>
      </c>
      <c r="H1107" s="4" t="s">
        <v>356</v>
      </c>
      <c r="I1107" s="67">
        <v>0.602256944444444</v>
      </c>
      <c r="J1107" s="4" t="s">
        <v>1147</v>
      </c>
      <c r="K1107" s="12">
        <v>42116</v>
      </c>
      <c r="L1107" s="4" t="s">
        <v>366</v>
      </c>
      <c r="M1107" s="4" t="s">
        <v>362</v>
      </c>
      <c r="O1107" s="12" t="str">
        <f t="shared" ca="1" si="34"/>
        <v>9 ans, 0 mois</v>
      </c>
      <c r="P1107" s="4" t="str">
        <f>VLOOKUP(B1107,Effectif!B:I,6,0)</f>
        <v>Chloé BERTRAND</v>
      </c>
      <c r="Q1107" s="4" t="str">
        <f>VLOOKUP(B1107,Effectif!B:I,8,0)</f>
        <v>Error PDL</v>
      </c>
      <c r="R1107" s="4">
        <f>IFERROR(VLOOKUP(C1107,Sales!B:G,6,0),"-")</f>
        <v>233</v>
      </c>
      <c r="S1107" s="4" t="str">
        <f>IFERROR(VLOOKUP(C1107,Recolt!B:H,3,0),"-")</f>
        <v>-</v>
      </c>
      <c r="T1107" s="4">
        <f t="shared" si="35"/>
        <v>233</v>
      </c>
    </row>
    <row r="1108" spans="1:20" hidden="1" x14ac:dyDescent="0.25">
      <c r="A1108" s="4" t="s">
        <v>413</v>
      </c>
      <c r="B1108" s="4" t="s">
        <v>445</v>
      </c>
      <c r="C1108" s="4">
        <v>1034844474</v>
      </c>
      <c r="D1108" s="4" t="s">
        <v>354</v>
      </c>
      <c r="E1108" s="4" t="s">
        <v>355</v>
      </c>
      <c r="F1108" s="4" t="s">
        <v>439</v>
      </c>
      <c r="G1108" s="12">
        <v>45295</v>
      </c>
      <c r="H1108" s="4" t="s">
        <v>356</v>
      </c>
      <c r="I1108" s="67">
        <v>0.607256944444444</v>
      </c>
      <c r="J1108" s="4" t="s">
        <v>1147</v>
      </c>
      <c r="L1108" s="4" t="s">
        <v>366</v>
      </c>
      <c r="O1108" s="12" t="str">
        <f t="shared" ca="1" si="34"/>
        <v>125 ans, 3 mois</v>
      </c>
      <c r="P1108" s="4" t="str">
        <f>VLOOKUP(B1108,Effectif!B:I,6,0)</f>
        <v>Chloé BERTRAND</v>
      </c>
      <c r="Q1108" s="4" t="str">
        <f>VLOOKUP(B1108,Effectif!B:I,8,0)</f>
        <v>Error PDL</v>
      </c>
      <c r="R1108" s="4">
        <f>IFERROR(VLOOKUP(C1108,Sales!B:G,6,0),"-")</f>
        <v>132</v>
      </c>
      <c r="S1108" s="4" t="str">
        <f>IFERROR(VLOOKUP(C1108,Recolt!B:H,3,0),"-")</f>
        <v>-</v>
      </c>
      <c r="T1108" s="4">
        <f t="shared" si="35"/>
        <v>132</v>
      </c>
    </row>
    <row r="1109" spans="1:20" hidden="1" x14ac:dyDescent="0.25">
      <c r="A1109" s="4" t="s">
        <v>413</v>
      </c>
      <c r="B1109" s="4" t="s">
        <v>445</v>
      </c>
      <c r="C1109" s="4">
        <v>1034862624</v>
      </c>
      <c r="D1109" s="4" t="s">
        <v>354</v>
      </c>
      <c r="E1109" s="4" t="s">
        <v>355</v>
      </c>
      <c r="F1109" s="4" t="s">
        <v>439</v>
      </c>
      <c r="G1109" s="12">
        <v>45296</v>
      </c>
      <c r="H1109" s="4" t="s">
        <v>356</v>
      </c>
      <c r="I1109" s="67">
        <v>0.61880787037036999</v>
      </c>
      <c r="J1109" s="4" t="s">
        <v>1133</v>
      </c>
      <c r="K1109" s="12">
        <v>42828</v>
      </c>
      <c r="L1109" s="4" t="s">
        <v>366</v>
      </c>
      <c r="M1109" s="4" t="s">
        <v>358</v>
      </c>
      <c r="N1109" s="4" t="s">
        <v>361</v>
      </c>
      <c r="O1109" s="12" t="str">
        <f t="shared" ca="1" si="34"/>
        <v>8 ans, 0 mois</v>
      </c>
      <c r="P1109" s="4" t="str">
        <f>VLOOKUP(B1109,Effectif!B:I,6,0)</f>
        <v>Chloé BERTRAND</v>
      </c>
      <c r="Q1109" s="4" t="str">
        <f>VLOOKUP(B1109,Effectif!B:I,8,0)</f>
        <v>Error PDL</v>
      </c>
      <c r="R1109" s="4">
        <f>IFERROR(VLOOKUP(C1109,Sales!B:G,6,0),"-")</f>
        <v>221</v>
      </c>
      <c r="S1109" s="4" t="str">
        <f>IFERROR(VLOOKUP(C1109,Recolt!B:H,3,0),"-")</f>
        <v>-</v>
      </c>
      <c r="T1109" s="4">
        <f t="shared" si="35"/>
        <v>221</v>
      </c>
    </row>
    <row r="1110" spans="1:20" hidden="1" x14ac:dyDescent="0.25">
      <c r="A1110" s="4" t="s">
        <v>413</v>
      </c>
      <c r="B1110" s="4" t="s">
        <v>445</v>
      </c>
      <c r="C1110" s="4">
        <v>1034850494</v>
      </c>
      <c r="D1110" s="4" t="s">
        <v>354</v>
      </c>
      <c r="E1110" s="4" t="s">
        <v>355</v>
      </c>
      <c r="F1110" s="4" t="s">
        <v>439</v>
      </c>
      <c r="G1110" s="12">
        <v>45297</v>
      </c>
      <c r="H1110" s="4" t="s">
        <v>356</v>
      </c>
      <c r="I1110" s="67">
        <v>0.68190972222222201</v>
      </c>
      <c r="J1110" s="4" t="s">
        <v>1147</v>
      </c>
      <c r="L1110" s="4" t="s">
        <v>366</v>
      </c>
      <c r="O1110" s="12" t="str">
        <f t="shared" ca="1" si="34"/>
        <v>125 ans, 3 mois</v>
      </c>
      <c r="P1110" s="4" t="str">
        <f>VLOOKUP(B1110,Effectif!B:I,6,0)</f>
        <v>Chloé BERTRAND</v>
      </c>
      <c r="Q1110" s="4" t="str">
        <f>VLOOKUP(B1110,Effectif!B:I,8,0)</f>
        <v>Error PDL</v>
      </c>
      <c r="R1110" s="4">
        <f>IFERROR(VLOOKUP(C1110,Sales!B:G,6,0),"-")</f>
        <v>68.680000000000007</v>
      </c>
      <c r="S1110" s="4" t="str">
        <f>IFERROR(VLOOKUP(C1110,Recolt!B:H,3,0),"-")</f>
        <v>-</v>
      </c>
      <c r="T1110" s="4">
        <f t="shared" si="35"/>
        <v>68.680000000000007</v>
      </c>
    </row>
    <row r="1111" spans="1:20" hidden="1" x14ac:dyDescent="0.25">
      <c r="A1111" s="4" t="s">
        <v>413</v>
      </c>
      <c r="B1111" s="4" t="s">
        <v>445</v>
      </c>
      <c r="C1111" s="4">
        <v>1034845202</v>
      </c>
      <c r="D1111" s="4" t="s">
        <v>354</v>
      </c>
      <c r="E1111" s="4" t="s">
        <v>355</v>
      </c>
      <c r="F1111" s="4" t="s">
        <v>439</v>
      </c>
      <c r="G1111" s="12">
        <v>45298</v>
      </c>
      <c r="H1111" s="4" t="s">
        <v>356</v>
      </c>
      <c r="I1111" s="67">
        <v>0.49701388888888898</v>
      </c>
      <c r="J1111" s="4" t="s">
        <v>1141</v>
      </c>
      <c r="K1111" s="12">
        <v>43350</v>
      </c>
      <c r="L1111" s="4" t="s">
        <v>366</v>
      </c>
      <c r="M1111" s="4" t="s">
        <v>358</v>
      </c>
      <c r="N1111" s="4" t="s">
        <v>361</v>
      </c>
      <c r="O1111" s="12" t="str">
        <f t="shared" ca="1" si="34"/>
        <v>6 ans, 7 mois</v>
      </c>
      <c r="P1111" s="4" t="str">
        <f>VLOOKUP(B1111,Effectif!B:I,6,0)</f>
        <v>Chloé BERTRAND</v>
      </c>
      <c r="Q1111" s="4" t="str">
        <f>VLOOKUP(B1111,Effectif!B:I,8,0)</f>
        <v>Error PDL</v>
      </c>
      <c r="R1111" s="4">
        <f>IFERROR(VLOOKUP(C1111,Sales!B:G,6,0),"-")</f>
        <v>88</v>
      </c>
      <c r="S1111" s="4" t="str">
        <f>IFERROR(VLOOKUP(C1111,Recolt!B:H,3,0),"-")</f>
        <v>-</v>
      </c>
      <c r="T1111" s="4">
        <f t="shared" si="35"/>
        <v>88</v>
      </c>
    </row>
    <row r="1112" spans="1:20" hidden="1" x14ac:dyDescent="0.25">
      <c r="A1112" s="4" t="s">
        <v>413</v>
      </c>
      <c r="B1112" s="4" t="s">
        <v>445</v>
      </c>
      <c r="C1112" s="4">
        <v>1034843228</v>
      </c>
      <c r="D1112" s="4" t="s">
        <v>354</v>
      </c>
      <c r="E1112" s="4" t="s">
        <v>355</v>
      </c>
      <c r="F1112" s="4" t="s">
        <v>439</v>
      </c>
      <c r="G1112" s="12">
        <v>45299</v>
      </c>
      <c r="H1112" s="4" t="s">
        <v>356</v>
      </c>
      <c r="I1112" s="67">
        <v>0.70805555555555599</v>
      </c>
      <c r="J1112" s="4" t="s">
        <v>1147</v>
      </c>
      <c r="L1112" s="4" t="s">
        <v>366</v>
      </c>
      <c r="O1112" s="12" t="str">
        <f t="shared" ca="1" si="34"/>
        <v>125 ans, 3 mois</v>
      </c>
      <c r="P1112" s="4" t="str">
        <f>VLOOKUP(B1112,Effectif!B:I,6,0)</f>
        <v>Chloé BERTRAND</v>
      </c>
      <c r="Q1112" s="4" t="str">
        <f>VLOOKUP(B1112,Effectif!B:I,8,0)</f>
        <v>Error PDL</v>
      </c>
      <c r="R1112" s="4">
        <f>IFERROR(VLOOKUP(C1112,Sales!B:G,6,0),"-")</f>
        <v>96.62</v>
      </c>
      <c r="S1112" s="4" t="str">
        <f>IFERROR(VLOOKUP(C1112,Recolt!B:H,3,0),"-")</f>
        <v>-</v>
      </c>
      <c r="T1112" s="4">
        <f t="shared" si="35"/>
        <v>96.62</v>
      </c>
    </row>
    <row r="1113" spans="1:20" hidden="1" x14ac:dyDescent="0.25">
      <c r="A1113" s="4" t="s">
        <v>413</v>
      </c>
      <c r="B1113" s="4" t="s">
        <v>445</v>
      </c>
      <c r="C1113" s="4">
        <v>1034858890</v>
      </c>
      <c r="D1113" s="4" t="s">
        <v>354</v>
      </c>
      <c r="E1113" s="4" t="s">
        <v>355</v>
      </c>
      <c r="F1113" s="4" t="s">
        <v>439</v>
      </c>
      <c r="G1113" s="12">
        <v>45300</v>
      </c>
      <c r="H1113" s="4" t="s">
        <v>356</v>
      </c>
      <c r="I1113" s="67">
        <v>0.58317129629629605</v>
      </c>
      <c r="J1113" s="4" t="s">
        <v>1147</v>
      </c>
      <c r="L1113" s="4" t="s">
        <v>366</v>
      </c>
      <c r="O1113" s="12" t="str">
        <f t="shared" ca="1" si="34"/>
        <v>125 ans, 3 mois</v>
      </c>
      <c r="P1113" s="4" t="str">
        <f>VLOOKUP(B1113,Effectif!B:I,6,0)</f>
        <v>Chloé BERTRAND</v>
      </c>
      <c r="Q1113" s="4" t="str">
        <f>VLOOKUP(B1113,Effectif!B:I,8,0)</f>
        <v>Error PDL</v>
      </c>
      <c r="R1113" s="4">
        <f>IFERROR(VLOOKUP(C1113,Sales!B:G,6,0),"-")</f>
        <v>37.31</v>
      </c>
      <c r="S1113" s="4" t="str">
        <f>IFERROR(VLOOKUP(C1113,Recolt!B:H,3,0),"-")</f>
        <v>-</v>
      </c>
      <c r="T1113" s="4">
        <f t="shared" si="35"/>
        <v>37.31</v>
      </c>
    </row>
    <row r="1114" spans="1:20" hidden="1" x14ac:dyDescent="0.25">
      <c r="A1114" s="4" t="s">
        <v>413</v>
      </c>
      <c r="B1114" s="4" t="s">
        <v>445</v>
      </c>
      <c r="C1114" s="4">
        <v>1034859684</v>
      </c>
      <c r="D1114" s="4" t="s">
        <v>354</v>
      </c>
      <c r="E1114" s="4" t="s">
        <v>355</v>
      </c>
      <c r="F1114" s="4" t="s">
        <v>439</v>
      </c>
      <c r="G1114" s="12">
        <v>45301</v>
      </c>
      <c r="H1114" s="4" t="s">
        <v>356</v>
      </c>
      <c r="I1114" s="67">
        <v>0.45834490740740702</v>
      </c>
      <c r="J1114" s="4" t="s">
        <v>1147</v>
      </c>
      <c r="K1114" s="12">
        <v>43368</v>
      </c>
      <c r="L1114" s="4" t="s">
        <v>366</v>
      </c>
      <c r="M1114" s="4" t="s">
        <v>362</v>
      </c>
      <c r="O1114" s="12" t="str">
        <f t="shared" ca="1" si="34"/>
        <v>6 ans, 7 mois</v>
      </c>
      <c r="P1114" s="4" t="str">
        <f>VLOOKUP(B1114,Effectif!B:I,6,0)</f>
        <v>Chloé BERTRAND</v>
      </c>
      <c r="Q1114" s="4" t="str">
        <f>VLOOKUP(B1114,Effectif!B:I,8,0)</f>
        <v>Error PDL</v>
      </c>
      <c r="R1114" s="4">
        <f>IFERROR(VLOOKUP(C1114,Sales!B:G,6,0),"-")</f>
        <v>120</v>
      </c>
      <c r="S1114" s="4" t="str">
        <f>IFERROR(VLOOKUP(C1114,Recolt!B:H,3,0),"-")</f>
        <v>-</v>
      </c>
      <c r="T1114" s="4">
        <f t="shared" si="35"/>
        <v>120</v>
      </c>
    </row>
    <row r="1115" spans="1:20" hidden="1" x14ac:dyDescent="0.25">
      <c r="A1115" s="4" t="s">
        <v>413</v>
      </c>
      <c r="B1115" s="4" t="s">
        <v>445</v>
      </c>
      <c r="C1115" s="4">
        <v>1034842028</v>
      </c>
      <c r="D1115" s="4" t="s">
        <v>354</v>
      </c>
      <c r="E1115" s="4" t="s">
        <v>355</v>
      </c>
      <c r="F1115" s="4" t="s">
        <v>439</v>
      </c>
      <c r="G1115" s="12">
        <v>45302</v>
      </c>
      <c r="H1115" s="4" t="s">
        <v>356</v>
      </c>
      <c r="I1115" s="67">
        <v>0.46699074074074098</v>
      </c>
      <c r="J1115" s="4" t="s">
        <v>1147</v>
      </c>
      <c r="L1115" s="4" t="s">
        <v>366</v>
      </c>
      <c r="O1115" s="12" t="str">
        <f t="shared" ca="1" si="34"/>
        <v>125 ans, 3 mois</v>
      </c>
      <c r="P1115" s="4" t="str">
        <f>VLOOKUP(B1115,Effectif!B:I,6,0)</f>
        <v>Chloé BERTRAND</v>
      </c>
      <c r="Q1115" s="4" t="str">
        <f>VLOOKUP(B1115,Effectif!B:I,8,0)</f>
        <v>Error PDL</v>
      </c>
      <c r="R1115" s="4">
        <f>IFERROR(VLOOKUP(C1115,Sales!B:G,6,0),"-")</f>
        <v>141.74</v>
      </c>
      <c r="S1115" s="4" t="str">
        <f>IFERROR(VLOOKUP(C1115,Recolt!B:H,3,0),"-")</f>
        <v>-</v>
      </c>
      <c r="T1115" s="4">
        <f t="shared" si="35"/>
        <v>141.74</v>
      </c>
    </row>
    <row r="1116" spans="1:20" hidden="1" x14ac:dyDescent="0.25">
      <c r="A1116" s="4" t="s">
        <v>413</v>
      </c>
      <c r="B1116" s="4" t="s">
        <v>445</v>
      </c>
      <c r="C1116" s="4">
        <v>1034847198</v>
      </c>
      <c r="D1116" s="4" t="s">
        <v>354</v>
      </c>
      <c r="E1116" s="4" t="s">
        <v>355</v>
      </c>
      <c r="F1116" s="4" t="s">
        <v>439</v>
      </c>
      <c r="G1116" s="12">
        <v>45303</v>
      </c>
      <c r="H1116" s="4" t="s">
        <v>356</v>
      </c>
      <c r="I1116" s="67">
        <v>0.638472222222222</v>
      </c>
      <c r="J1116" s="4" t="s">
        <v>1147</v>
      </c>
      <c r="L1116" s="4" t="s">
        <v>366</v>
      </c>
      <c r="O1116" s="12" t="str">
        <f t="shared" ca="1" si="34"/>
        <v>125 ans, 3 mois</v>
      </c>
      <c r="P1116" s="4" t="str">
        <f>VLOOKUP(B1116,Effectif!B:I,6,0)</f>
        <v>Chloé BERTRAND</v>
      </c>
      <c r="Q1116" s="4" t="str">
        <f>VLOOKUP(B1116,Effectif!B:I,8,0)</f>
        <v>Error PDL</v>
      </c>
      <c r="R1116" s="4">
        <f>IFERROR(VLOOKUP(C1116,Sales!B:G,6,0),"-")</f>
        <v>346</v>
      </c>
      <c r="S1116" s="4" t="str">
        <f>IFERROR(VLOOKUP(C1116,Recolt!B:H,3,0),"-")</f>
        <v>-</v>
      </c>
      <c r="T1116" s="4">
        <f t="shared" si="35"/>
        <v>346</v>
      </c>
    </row>
    <row r="1117" spans="1:20" hidden="1" x14ac:dyDescent="0.25">
      <c r="A1117" s="4" t="s">
        <v>413</v>
      </c>
      <c r="B1117" s="4" t="s">
        <v>445</v>
      </c>
      <c r="C1117" s="4">
        <v>1034863404</v>
      </c>
      <c r="D1117" s="4" t="s">
        <v>354</v>
      </c>
      <c r="E1117" s="4" t="s">
        <v>355</v>
      </c>
      <c r="F1117" s="4" t="s">
        <v>439</v>
      </c>
      <c r="G1117" s="12">
        <v>45304</v>
      </c>
      <c r="H1117" s="4" t="s">
        <v>356</v>
      </c>
      <c r="I1117" s="67">
        <v>0.67891203703703695</v>
      </c>
      <c r="J1117" s="4" t="s">
        <v>1138</v>
      </c>
      <c r="K1117" s="12">
        <v>43249</v>
      </c>
      <c r="L1117" s="4" t="s">
        <v>366</v>
      </c>
      <c r="M1117" s="4" t="s">
        <v>358</v>
      </c>
      <c r="N1117" s="4" t="s">
        <v>361</v>
      </c>
      <c r="O1117" s="12" t="str">
        <f t="shared" ca="1" si="34"/>
        <v>6 ans, 11 mois</v>
      </c>
      <c r="P1117" s="4" t="str">
        <f>VLOOKUP(B1117,Effectif!B:I,6,0)</f>
        <v>Chloé BERTRAND</v>
      </c>
      <c r="Q1117" s="4" t="str">
        <f>VLOOKUP(B1117,Effectif!B:I,8,0)</f>
        <v>Error PDL</v>
      </c>
      <c r="R1117" s="4">
        <f>IFERROR(VLOOKUP(C1117,Sales!B:G,6,0),"-")</f>
        <v>272</v>
      </c>
      <c r="S1117" s="4" t="str">
        <f>IFERROR(VLOOKUP(C1117,Recolt!B:H,3,0),"-")</f>
        <v>-</v>
      </c>
      <c r="T1117" s="4">
        <f t="shared" si="35"/>
        <v>272</v>
      </c>
    </row>
    <row r="1118" spans="1:20" hidden="1" x14ac:dyDescent="0.25">
      <c r="A1118" s="4" t="s">
        <v>413</v>
      </c>
      <c r="B1118" s="4" t="s">
        <v>445</v>
      </c>
      <c r="C1118" s="4">
        <v>1034842715</v>
      </c>
      <c r="D1118" s="4" t="s">
        <v>354</v>
      </c>
      <c r="E1118" s="4" t="s">
        <v>355</v>
      </c>
      <c r="F1118" s="4" t="s">
        <v>439</v>
      </c>
      <c r="G1118" s="12">
        <v>45305</v>
      </c>
      <c r="H1118" s="4" t="s">
        <v>356</v>
      </c>
      <c r="I1118" s="67">
        <v>0.70516203703703695</v>
      </c>
      <c r="J1118" s="4" t="s">
        <v>1141</v>
      </c>
      <c r="K1118" s="12">
        <v>43341</v>
      </c>
      <c r="L1118" s="4" t="s">
        <v>357</v>
      </c>
      <c r="M1118" s="4" t="s">
        <v>358</v>
      </c>
      <c r="N1118" s="4" t="s">
        <v>359</v>
      </c>
      <c r="O1118" s="12" t="str">
        <f t="shared" ca="1" si="34"/>
        <v>6 ans, 8 mois</v>
      </c>
      <c r="P1118" s="4" t="str">
        <f>VLOOKUP(B1118,Effectif!B:I,6,0)</f>
        <v>Chloé BERTRAND</v>
      </c>
      <c r="Q1118" s="4" t="str">
        <f>VLOOKUP(B1118,Effectif!B:I,8,0)</f>
        <v>Error PDL</v>
      </c>
      <c r="R1118" s="4">
        <f>IFERROR(VLOOKUP(C1118,Sales!B:G,6,0),"-")</f>
        <v>105</v>
      </c>
      <c r="S1118" s="4" t="str">
        <f>IFERROR(VLOOKUP(C1118,Recolt!B:H,3,0),"-")</f>
        <v>-</v>
      </c>
      <c r="T1118" s="4">
        <f t="shared" si="35"/>
        <v>105</v>
      </c>
    </row>
    <row r="1119" spans="1:20" hidden="1" x14ac:dyDescent="0.25">
      <c r="A1119" s="4" t="s">
        <v>413</v>
      </c>
      <c r="B1119" s="4" t="s">
        <v>445</v>
      </c>
      <c r="C1119" s="4">
        <v>1034858271</v>
      </c>
      <c r="D1119" s="4" t="s">
        <v>354</v>
      </c>
      <c r="E1119" s="4" t="s">
        <v>355</v>
      </c>
      <c r="F1119" s="4" t="s">
        <v>439</v>
      </c>
      <c r="G1119" s="12">
        <v>45306</v>
      </c>
      <c r="H1119" s="4" t="s">
        <v>356</v>
      </c>
      <c r="I1119" s="67">
        <v>0.393356481481481</v>
      </c>
      <c r="J1119" s="4" t="s">
        <v>1133</v>
      </c>
      <c r="K1119" s="12">
        <v>43087</v>
      </c>
      <c r="L1119" s="4" t="s">
        <v>366</v>
      </c>
      <c r="M1119" s="4" t="s">
        <v>358</v>
      </c>
      <c r="N1119" s="4" t="s">
        <v>361</v>
      </c>
      <c r="O1119" s="12" t="str">
        <f t="shared" ca="1" si="34"/>
        <v>7 ans, 4 mois</v>
      </c>
      <c r="P1119" s="4" t="str">
        <f>VLOOKUP(B1119,Effectif!B:I,6,0)</f>
        <v>Chloé BERTRAND</v>
      </c>
      <c r="Q1119" s="4" t="str">
        <f>VLOOKUP(B1119,Effectif!B:I,8,0)</f>
        <v>Error PDL</v>
      </c>
      <c r="R1119" s="4">
        <f>IFERROR(VLOOKUP(C1119,Sales!B:G,6,0),"-")</f>
        <v>120</v>
      </c>
      <c r="S1119" s="4" t="str">
        <f>IFERROR(VLOOKUP(C1119,Recolt!B:H,3,0),"-")</f>
        <v>-</v>
      </c>
      <c r="T1119" s="4">
        <f t="shared" si="35"/>
        <v>120</v>
      </c>
    </row>
    <row r="1120" spans="1:20" hidden="1" x14ac:dyDescent="0.25">
      <c r="A1120" s="4" t="s">
        <v>413</v>
      </c>
      <c r="B1120" s="4" t="s">
        <v>445</v>
      </c>
      <c r="C1120" s="4">
        <v>1034868303</v>
      </c>
      <c r="D1120" s="4" t="s">
        <v>354</v>
      </c>
      <c r="E1120" s="4" t="s">
        <v>355</v>
      </c>
      <c r="F1120" s="4" t="s">
        <v>439</v>
      </c>
      <c r="G1120" s="12">
        <v>45307</v>
      </c>
      <c r="H1120" s="4" t="s">
        <v>356</v>
      </c>
      <c r="I1120" s="67">
        <v>0.711666666666667</v>
      </c>
      <c r="J1120" s="4" t="s">
        <v>1134</v>
      </c>
      <c r="K1120" s="12">
        <v>42834</v>
      </c>
      <c r="L1120" s="4" t="s">
        <v>366</v>
      </c>
      <c r="M1120" s="4" t="s">
        <v>358</v>
      </c>
      <c r="N1120" s="4" t="s">
        <v>359</v>
      </c>
      <c r="O1120" s="12" t="str">
        <f t="shared" ca="1" si="34"/>
        <v>8 ans, 0 mois</v>
      </c>
      <c r="P1120" s="4" t="str">
        <f>VLOOKUP(B1120,Effectif!B:I,6,0)</f>
        <v>Chloé BERTRAND</v>
      </c>
      <c r="Q1120" s="4" t="str">
        <f>VLOOKUP(B1120,Effectif!B:I,8,0)</f>
        <v>Error PDL</v>
      </c>
      <c r="R1120" s="4">
        <f>IFERROR(VLOOKUP(C1120,Sales!B:G,6,0),"-")</f>
        <v>386.89</v>
      </c>
      <c r="S1120" s="4" t="str">
        <f>IFERROR(VLOOKUP(C1120,Recolt!B:H,3,0),"-")</f>
        <v>-</v>
      </c>
      <c r="T1120" s="4">
        <f t="shared" si="35"/>
        <v>386.89</v>
      </c>
    </row>
    <row r="1121" spans="1:20" hidden="1" x14ac:dyDescent="0.25">
      <c r="A1121" s="4" t="s">
        <v>413</v>
      </c>
      <c r="B1121" s="4" t="s">
        <v>445</v>
      </c>
      <c r="C1121" s="4">
        <v>1034843540</v>
      </c>
      <c r="D1121" s="4" t="s">
        <v>354</v>
      </c>
      <c r="E1121" s="4" t="s">
        <v>355</v>
      </c>
      <c r="F1121" s="4" t="s">
        <v>439</v>
      </c>
      <c r="G1121" s="12">
        <v>45308</v>
      </c>
      <c r="H1121" s="4" t="s">
        <v>356</v>
      </c>
      <c r="I1121" s="67">
        <v>0.62646990740740705</v>
      </c>
      <c r="J1121" s="4" t="s">
        <v>1147</v>
      </c>
      <c r="L1121" s="4" t="s">
        <v>366</v>
      </c>
      <c r="O1121" s="12" t="str">
        <f t="shared" ca="1" si="34"/>
        <v>125 ans, 3 mois</v>
      </c>
      <c r="P1121" s="4" t="str">
        <f>VLOOKUP(B1121,Effectif!B:I,6,0)</f>
        <v>Chloé BERTRAND</v>
      </c>
      <c r="Q1121" s="4" t="str">
        <f>VLOOKUP(B1121,Effectif!B:I,8,0)</f>
        <v>Error PDL</v>
      </c>
      <c r="R1121" s="4">
        <f>IFERROR(VLOOKUP(C1121,Sales!B:G,6,0),"-")</f>
        <v>144.96</v>
      </c>
      <c r="S1121" s="4" t="str">
        <f>IFERROR(VLOOKUP(C1121,Recolt!B:H,3,0),"-")</f>
        <v>-</v>
      </c>
      <c r="T1121" s="4">
        <f t="shared" si="35"/>
        <v>144.96</v>
      </c>
    </row>
    <row r="1122" spans="1:20" hidden="1" x14ac:dyDescent="0.25">
      <c r="A1122" s="4" t="s">
        <v>413</v>
      </c>
      <c r="B1122" s="4" t="s">
        <v>445</v>
      </c>
      <c r="C1122" s="4">
        <v>1034850209</v>
      </c>
      <c r="D1122" s="4" t="s">
        <v>354</v>
      </c>
      <c r="E1122" s="4" t="s">
        <v>355</v>
      </c>
      <c r="F1122" s="4" t="s">
        <v>439</v>
      </c>
      <c r="G1122" s="12">
        <v>45309</v>
      </c>
      <c r="H1122" s="4" t="s">
        <v>356</v>
      </c>
      <c r="I1122" s="67">
        <v>0.383657407407407</v>
      </c>
      <c r="J1122" s="4" t="s">
        <v>1147</v>
      </c>
      <c r="K1122" s="12">
        <v>43199</v>
      </c>
      <c r="L1122" s="4" t="s">
        <v>366</v>
      </c>
      <c r="M1122" s="4" t="s">
        <v>362</v>
      </c>
      <c r="O1122" s="12" t="str">
        <f t="shared" ca="1" si="34"/>
        <v>7 ans, 0 mois</v>
      </c>
      <c r="P1122" s="4" t="str">
        <f>VLOOKUP(B1122,Effectif!B:I,6,0)</f>
        <v>Chloé BERTRAND</v>
      </c>
      <c r="Q1122" s="4" t="str">
        <f>VLOOKUP(B1122,Effectif!B:I,8,0)</f>
        <v>Error PDL</v>
      </c>
      <c r="R1122" s="4">
        <f>IFERROR(VLOOKUP(C1122,Sales!B:G,6,0),"-")</f>
        <v>101.16</v>
      </c>
      <c r="S1122" s="4" t="str">
        <f>IFERROR(VLOOKUP(C1122,Recolt!B:H,3,0),"-")</f>
        <v>-</v>
      </c>
      <c r="T1122" s="4">
        <f t="shared" si="35"/>
        <v>101.16</v>
      </c>
    </row>
    <row r="1123" spans="1:20" hidden="1" x14ac:dyDescent="0.25">
      <c r="A1123" s="4" t="s">
        <v>413</v>
      </c>
      <c r="B1123" s="4" t="s">
        <v>445</v>
      </c>
      <c r="C1123" s="4">
        <v>1034850855</v>
      </c>
      <c r="D1123" s="4" t="s">
        <v>354</v>
      </c>
      <c r="E1123" s="4" t="s">
        <v>355</v>
      </c>
      <c r="F1123" s="4" t="s">
        <v>439</v>
      </c>
      <c r="G1123" s="12">
        <v>45310</v>
      </c>
      <c r="H1123" s="4" t="s">
        <v>356</v>
      </c>
      <c r="I1123" s="67">
        <v>0.540949074074074</v>
      </c>
      <c r="J1123" s="4" t="s">
        <v>1147</v>
      </c>
      <c r="L1123" s="4" t="s">
        <v>366</v>
      </c>
      <c r="O1123" s="12" t="str">
        <f t="shared" ref="O1123:O1186" ca="1" si="36">YEAR(TODAY())-YEAR(K1123)-IF(MONTH(TODAY())&lt;MONTH(K1123),1,IF(AND(MONTH(TODAY())=MONTH(K1123),DAY(TODAY())&lt;DAY(K1123)),1,0)) &amp; " ans, " &amp; MONTH(TODAY())-MONTH(K1123)+IF(MONTH(TODAY())&lt;MONTH(K1123),12,0) &amp; " mois"</f>
        <v>125 ans, 3 mois</v>
      </c>
      <c r="P1123" s="4" t="str">
        <f>VLOOKUP(B1123,Effectif!B:I,6,0)</f>
        <v>Chloé BERTRAND</v>
      </c>
      <c r="Q1123" s="4" t="str">
        <f>VLOOKUP(B1123,Effectif!B:I,8,0)</f>
        <v>Error PDL</v>
      </c>
      <c r="R1123" s="4">
        <f>IFERROR(VLOOKUP(C1123,Sales!B:G,6,0),"-")</f>
        <v>65</v>
      </c>
      <c r="S1123" s="4" t="str">
        <f>IFERROR(VLOOKUP(C1123,Recolt!B:H,3,0),"-")</f>
        <v>-</v>
      </c>
      <c r="T1123" s="4">
        <f t="shared" si="35"/>
        <v>65</v>
      </c>
    </row>
    <row r="1124" spans="1:20" hidden="1" x14ac:dyDescent="0.25">
      <c r="A1124" s="4" t="s">
        <v>413</v>
      </c>
      <c r="B1124" s="4" t="s">
        <v>445</v>
      </c>
      <c r="C1124" s="4">
        <v>1034861236</v>
      </c>
      <c r="D1124" s="4" t="s">
        <v>354</v>
      </c>
      <c r="E1124" s="4" t="s">
        <v>355</v>
      </c>
      <c r="F1124" s="4" t="s">
        <v>439</v>
      </c>
      <c r="G1124" s="12">
        <v>45311</v>
      </c>
      <c r="H1124" s="4" t="s">
        <v>356</v>
      </c>
      <c r="I1124" s="67">
        <v>0.42503472222222199</v>
      </c>
      <c r="J1124" s="4" t="s">
        <v>1147</v>
      </c>
      <c r="L1124" s="4" t="s">
        <v>366</v>
      </c>
      <c r="O1124" s="12" t="str">
        <f t="shared" ca="1" si="36"/>
        <v>125 ans, 3 mois</v>
      </c>
      <c r="P1124" s="4" t="str">
        <f>VLOOKUP(B1124,Effectif!B:I,6,0)</f>
        <v>Chloé BERTRAND</v>
      </c>
      <c r="Q1124" s="4" t="str">
        <f>VLOOKUP(B1124,Effectif!B:I,8,0)</f>
        <v>Error PDL</v>
      </c>
      <c r="R1124" s="4">
        <f>IFERROR(VLOOKUP(C1124,Sales!B:G,6,0),"-")</f>
        <v>107</v>
      </c>
      <c r="S1124" s="4" t="str">
        <f>IFERROR(VLOOKUP(C1124,Recolt!B:H,3,0),"-")</f>
        <v>-</v>
      </c>
      <c r="T1124" s="4">
        <f t="shared" si="35"/>
        <v>107</v>
      </c>
    </row>
    <row r="1125" spans="1:20" hidden="1" x14ac:dyDescent="0.25">
      <c r="A1125" s="4" t="s">
        <v>413</v>
      </c>
      <c r="B1125" s="4" t="s">
        <v>445</v>
      </c>
      <c r="C1125" s="4">
        <v>1034862102</v>
      </c>
      <c r="D1125" s="4" t="s">
        <v>354</v>
      </c>
      <c r="E1125" s="4" t="s">
        <v>355</v>
      </c>
      <c r="F1125" s="4" t="s">
        <v>439</v>
      </c>
      <c r="G1125" s="12">
        <v>45312</v>
      </c>
      <c r="H1125" s="4" t="s">
        <v>356</v>
      </c>
      <c r="I1125" s="67">
        <v>0.70350694444444395</v>
      </c>
      <c r="J1125" s="4" t="s">
        <v>1147</v>
      </c>
      <c r="L1125" s="4" t="s">
        <v>366</v>
      </c>
      <c r="O1125" s="12" t="str">
        <f t="shared" ca="1" si="36"/>
        <v>125 ans, 3 mois</v>
      </c>
      <c r="P1125" s="4" t="str">
        <f>VLOOKUP(B1125,Effectif!B:I,6,0)</f>
        <v>Chloé BERTRAND</v>
      </c>
      <c r="Q1125" s="4" t="str">
        <f>VLOOKUP(B1125,Effectif!B:I,8,0)</f>
        <v>Error PDL</v>
      </c>
      <c r="R1125" s="4">
        <f>IFERROR(VLOOKUP(C1125,Sales!B:G,6,0),"-")</f>
        <v>148.81</v>
      </c>
      <c r="S1125" s="4" t="str">
        <f>IFERROR(VLOOKUP(C1125,Recolt!B:H,3,0),"-")</f>
        <v>-</v>
      </c>
      <c r="T1125" s="4">
        <f t="shared" si="35"/>
        <v>148.81</v>
      </c>
    </row>
    <row r="1126" spans="1:20" hidden="1" x14ac:dyDescent="0.25">
      <c r="A1126" s="4" t="s">
        <v>410</v>
      </c>
      <c r="B1126" s="4" t="s">
        <v>454</v>
      </c>
      <c r="C1126" s="4">
        <v>1034847168</v>
      </c>
      <c r="D1126" s="4" t="s">
        <v>375</v>
      </c>
      <c r="E1126" s="4" t="s">
        <v>364</v>
      </c>
      <c r="F1126" s="4" t="s">
        <v>439</v>
      </c>
      <c r="G1126" s="12">
        <v>45313</v>
      </c>
      <c r="H1126" s="4" t="s">
        <v>373</v>
      </c>
      <c r="I1126" s="67">
        <v>0.69774305555555605</v>
      </c>
      <c r="J1126" s="4" t="s">
        <v>1135</v>
      </c>
      <c r="K1126" s="12">
        <v>43332</v>
      </c>
      <c r="L1126" s="4" t="s">
        <v>357</v>
      </c>
      <c r="M1126" s="4" t="s">
        <v>358</v>
      </c>
      <c r="N1126" s="4" t="s">
        <v>384</v>
      </c>
      <c r="O1126" s="12" t="str">
        <f t="shared" ca="1" si="36"/>
        <v>6 ans, 8 mois</v>
      </c>
      <c r="P1126" s="4" t="str">
        <f>VLOOKUP(B1126,Effectif!B:I,6,0)</f>
        <v>Chloé BERTRAND</v>
      </c>
      <c r="Q1126" s="4" t="str">
        <f>VLOOKUP(B1126,Effectif!B:I,8,0)</f>
        <v>FOC</v>
      </c>
      <c r="R1126" s="4">
        <f>IFERROR(VLOOKUP(C1126,Sales!B:G,6,0),"-")</f>
        <v>62.33</v>
      </c>
      <c r="S1126" s="4" t="str">
        <f>IFERROR(VLOOKUP(C1126,Recolt!B:H,3,0),"-")</f>
        <v>-</v>
      </c>
      <c r="T1126" s="4">
        <f t="shared" si="35"/>
        <v>62.33</v>
      </c>
    </row>
    <row r="1127" spans="1:20" hidden="1" x14ac:dyDescent="0.25">
      <c r="A1127" s="4" t="s">
        <v>410</v>
      </c>
      <c r="B1127" s="4" t="s">
        <v>454</v>
      </c>
      <c r="C1127" s="4">
        <v>1034848741</v>
      </c>
      <c r="D1127" s="4" t="s">
        <v>371</v>
      </c>
      <c r="E1127" s="4" t="s">
        <v>364</v>
      </c>
      <c r="F1127" s="4" t="s">
        <v>439</v>
      </c>
      <c r="G1127" s="12">
        <v>45314</v>
      </c>
      <c r="H1127" s="4" t="s">
        <v>356</v>
      </c>
      <c r="I1127" s="67">
        <v>0.60218749999999999</v>
      </c>
      <c r="J1127" s="4" t="s">
        <v>1134</v>
      </c>
      <c r="K1127" s="12">
        <v>42871</v>
      </c>
      <c r="L1127" s="4" t="s">
        <v>357</v>
      </c>
      <c r="M1127" s="4" t="s">
        <v>358</v>
      </c>
      <c r="N1127" s="4" t="s">
        <v>359</v>
      </c>
      <c r="O1127" s="12" t="str">
        <f t="shared" ca="1" si="36"/>
        <v>7 ans, 11 mois</v>
      </c>
      <c r="P1127" s="4" t="str">
        <f>VLOOKUP(B1127,Effectif!B:I,6,0)</f>
        <v>Chloé BERTRAND</v>
      </c>
      <c r="Q1127" s="4" t="str">
        <f>VLOOKUP(B1127,Effectif!B:I,8,0)</f>
        <v>FOC</v>
      </c>
      <c r="R1127" s="4">
        <f>IFERROR(VLOOKUP(C1127,Sales!B:G,6,0),"-")</f>
        <v>139</v>
      </c>
      <c r="S1127" s="4" t="str">
        <f>IFERROR(VLOOKUP(C1127,Recolt!B:H,3,0),"-")</f>
        <v>-</v>
      </c>
      <c r="T1127" s="4">
        <f t="shared" si="35"/>
        <v>139</v>
      </c>
    </row>
    <row r="1128" spans="1:20" hidden="1" x14ac:dyDescent="0.25">
      <c r="A1128" s="4" t="s">
        <v>410</v>
      </c>
      <c r="B1128" s="4" t="s">
        <v>454</v>
      </c>
      <c r="C1128" s="4">
        <v>1034848055</v>
      </c>
      <c r="D1128" s="4" t="s">
        <v>369</v>
      </c>
      <c r="E1128" s="4" t="s">
        <v>364</v>
      </c>
      <c r="F1128" s="4" t="s">
        <v>439</v>
      </c>
      <c r="G1128" s="12">
        <v>45315</v>
      </c>
      <c r="H1128" s="4" t="s">
        <v>356</v>
      </c>
      <c r="I1128" s="67">
        <v>0.520393518518519</v>
      </c>
      <c r="J1128" s="4" t="s">
        <v>1131</v>
      </c>
      <c r="K1128" s="12">
        <v>39973</v>
      </c>
      <c r="L1128" s="4" t="s">
        <v>357</v>
      </c>
      <c r="M1128" s="4" t="s">
        <v>358</v>
      </c>
      <c r="N1128" s="4" t="s">
        <v>361</v>
      </c>
      <c r="O1128" s="12" t="str">
        <f t="shared" ca="1" si="36"/>
        <v>15 ans, 10 mois</v>
      </c>
      <c r="P1128" s="4" t="str">
        <f>VLOOKUP(B1128,Effectif!B:I,6,0)</f>
        <v>Chloé BERTRAND</v>
      </c>
      <c r="Q1128" s="4" t="str">
        <f>VLOOKUP(B1128,Effectif!B:I,8,0)</f>
        <v>FOC</v>
      </c>
      <c r="R1128" s="4">
        <f>IFERROR(VLOOKUP(C1128,Sales!B:G,6,0),"-")</f>
        <v>201.74</v>
      </c>
      <c r="S1128" s="4" t="str">
        <f>IFERROR(VLOOKUP(C1128,Recolt!B:H,3,0),"-")</f>
        <v>-</v>
      </c>
      <c r="T1128" s="4">
        <f t="shared" si="35"/>
        <v>201.74</v>
      </c>
    </row>
    <row r="1129" spans="1:20" hidden="1" x14ac:dyDescent="0.25">
      <c r="A1129" s="4" t="s">
        <v>410</v>
      </c>
      <c r="B1129" s="4" t="s">
        <v>454</v>
      </c>
      <c r="C1129" s="4">
        <v>1034849746</v>
      </c>
      <c r="D1129" s="4" t="s">
        <v>354</v>
      </c>
      <c r="E1129" s="4" t="s">
        <v>355</v>
      </c>
      <c r="F1129" s="4" t="s">
        <v>439</v>
      </c>
      <c r="G1129" s="12">
        <v>45316</v>
      </c>
      <c r="H1129" s="4" t="s">
        <v>356</v>
      </c>
      <c r="I1129" s="67">
        <v>0.38715277777777801</v>
      </c>
      <c r="J1129" s="4" t="s">
        <v>1135</v>
      </c>
      <c r="K1129" s="12">
        <v>43474</v>
      </c>
      <c r="L1129" s="4" t="s">
        <v>357</v>
      </c>
      <c r="M1129" s="4" t="s">
        <v>358</v>
      </c>
      <c r="N1129" s="4" t="s">
        <v>359</v>
      </c>
      <c r="O1129" s="12" t="str">
        <f t="shared" ca="1" si="36"/>
        <v>6 ans, 3 mois</v>
      </c>
      <c r="P1129" s="4" t="str">
        <f>VLOOKUP(B1129,Effectif!B:I,6,0)</f>
        <v>Chloé BERTRAND</v>
      </c>
      <c r="Q1129" s="4" t="str">
        <f>VLOOKUP(B1129,Effectif!B:I,8,0)</f>
        <v>FOC</v>
      </c>
      <c r="R1129" s="4">
        <f>IFERROR(VLOOKUP(C1129,Sales!B:G,6,0),"-")</f>
        <v>56.54</v>
      </c>
      <c r="S1129" s="4" t="str">
        <f>IFERROR(VLOOKUP(C1129,Recolt!B:H,3,0),"-")</f>
        <v>-</v>
      </c>
      <c r="T1129" s="4">
        <f t="shared" si="35"/>
        <v>56.54</v>
      </c>
    </row>
    <row r="1130" spans="1:20" hidden="1" x14ac:dyDescent="0.25">
      <c r="A1130" s="4" t="s">
        <v>410</v>
      </c>
      <c r="B1130" s="4" t="s">
        <v>454</v>
      </c>
      <c r="C1130" s="4">
        <v>1034865398</v>
      </c>
      <c r="D1130" s="4" t="s">
        <v>374</v>
      </c>
      <c r="E1130" s="4" t="s">
        <v>364</v>
      </c>
      <c r="F1130" s="4" t="s">
        <v>439</v>
      </c>
      <c r="G1130" s="12">
        <v>45317</v>
      </c>
      <c r="H1130" s="4" t="s">
        <v>356</v>
      </c>
      <c r="I1130" s="67">
        <v>0.48692129629629599</v>
      </c>
      <c r="J1130" s="4" t="s">
        <v>1131</v>
      </c>
      <c r="K1130" s="12">
        <v>41130</v>
      </c>
      <c r="L1130" s="4" t="s">
        <v>357</v>
      </c>
      <c r="M1130" s="4" t="s">
        <v>358</v>
      </c>
      <c r="N1130" s="4" t="s">
        <v>359</v>
      </c>
      <c r="O1130" s="12" t="str">
        <f t="shared" ca="1" si="36"/>
        <v>12 ans, 8 mois</v>
      </c>
      <c r="P1130" s="4" t="str">
        <f>VLOOKUP(B1130,Effectif!B:I,6,0)</f>
        <v>Chloé BERTRAND</v>
      </c>
      <c r="Q1130" s="4" t="str">
        <f>VLOOKUP(B1130,Effectif!B:I,8,0)</f>
        <v>FOC</v>
      </c>
      <c r="R1130" s="4">
        <f>IFERROR(VLOOKUP(C1130,Sales!B:G,6,0),"-")</f>
        <v>140</v>
      </c>
      <c r="S1130" s="4" t="str">
        <f>IFERROR(VLOOKUP(C1130,Recolt!B:H,3,0),"-")</f>
        <v>-</v>
      </c>
      <c r="T1130" s="4">
        <f t="shared" si="35"/>
        <v>140</v>
      </c>
    </row>
    <row r="1131" spans="1:20" hidden="1" x14ac:dyDescent="0.25">
      <c r="A1131" s="4" t="s">
        <v>410</v>
      </c>
      <c r="B1131" s="4" t="s">
        <v>454</v>
      </c>
      <c r="C1131" s="4">
        <v>1034854103</v>
      </c>
      <c r="D1131" s="4" t="s">
        <v>369</v>
      </c>
      <c r="E1131" s="4" t="s">
        <v>364</v>
      </c>
      <c r="F1131" s="4" t="s">
        <v>439</v>
      </c>
      <c r="G1131" s="12">
        <v>45318</v>
      </c>
      <c r="H1131" s="4" t="s">
        <v>356</v>
      </c>
      <c r="I1131" s="67">
        <v>0.56883101851851803</v>
      </c>
      <c r="J1131" s="4" t="s">
        <v>1131</v>
      </c>
      <c r="K1131" s="12">
        <v>40238</v>
      </c>
      <c r="L1131" s="4" t="s">
        <v>357</v>
      </c>
      <c r="M1131" s="4" t="s">
        <v>358</v>
      </c>
      <c r="N1131" s="4" t="s">
        <v>361</v>
      </c>
      <c r="O1131" s="12" t="str">
        <f t="shared" ca="1" si="36"/>
        <v>15 ans, 1 mois</v>
      </c>
      <c r="P1131" s="4" t="str">
        <f>VLOOKUP(B1131,Effectif!B:I,6,0)</f>
        <v>Chloé BERTRAND</v>
      </c>
      <c r="Q1131" s="4" t="str">
        <f>VLOOKUP(B1131,Effectif!B:I,8,0)</f>
        <v>FOC</v>
      </c>
      <c r="R1131" s="4">
        <f>IFERROR(VLOOKUP(C1131,Sales!B:G,6,0),"-")</f>
        <v>204</v>
      </c>
      <c r="S1131" s="4" t="str">
        <f>IFERROR(VLOOKUP(C1131,Recolt!B:H,3,0),"-")</f>
        <v>-</v>
      </c>
      <c r="T1131" s="4">
        <f t="shared" si="35"/>
        <v>204</v>
      </c>
    </row>
    <row r="1132" spans="1:20" hidden="1" x14ac:dyDescent="0.25">
      <c r="A1132" s="4" t="s">
        <v>410</v>
      </c>
      <c r="B1132" s="4" t="s">
        <v>454</v>
      </c>
      <c r="C1132" s="4">
        <v>1034850061</v>
      </c>
      <c r="D1132" s="4" t="s">
        <v>368</v>
      </c>
      <c r="E1132" s="4" t="s">
        <v>364</v>
      </c>
      <c r="F1132" s="4" t="s">
        <v>439</v>
      </c>
      <c r="G1132" s="12">
        <v>45319</v>
      </c>
      <c r="H1132" s="4" t="s">
        <v>365</v>
      </c>
      <c r="I1132" s="67">
        <v>0.70892361111111102</v>
      </c>
      <c r="J1132" s="4" t="s">
        <v>1131</v>
      </c>
      <c r="K1132" s="12">
        <v>41772</v>
      </c>
      <c r="L1132" s="4" t="s">
        <v>357</v>
      </c>
      <c r="M1132" s="4" t="s">
        <v>358</v>
      </c>
      <c r="N1132" s="4" t="s">
        <v>359</v>
      </c>
      <c r="O1132" s="12" t="str">
        <f t="shared" ca="1" si="36"/>
        <v>10 ans, 11 mois</v>
      </c>
      <c r="P1132" s="4" t="str">
        <f>VLOOKUP(B1132,Effectif!B:I,6,0)</f>
        <v>Chloé BERTRAND</v>
      </c>
      <c r="Q1132" s="4" t="str">
        <f>VLOOKUP(B1132,Effectif!B:I,8,0)</f>
        <v>FOC</v>
      </c>
      <c r="R1132" s="4">
        <f>IFERROR(VLOOKUP(C1132,Sales!B:G,6,0),"-")</f>
        <v>237.95</v>
      </c>
      <c r="S1132" s="4" t="str">
        <f>IFERROR(VLOOKUP(C1132,Recolt!B:H,3,0),"-")</f>
        <v>-</v>
      </c>
      <c r="T1132" s="4">
        <f t="shared" si="35"/>
        <v>237.95</v>
      </c>
    </row>
    <row r="1133" spans="1:20" hidden="1" x14ac:dyDescent="0.25">
      <c r="A1133" s="4" t="s">
        <v>410</v>
      </c>
      <c r="B1133" s="4" t="s">
        <v>454</v>
      </c>
      <c r="C1133" s="4">
        <v>1034849434</v>
      </c>
      <c r="D1133" s="4" t="s">
        <v>378</v>
      </c>
      <c r="E1133" s="4" t="s">
        <v>364</v>
      </c>
      <c r="F1133" s="4" t="s">
        <v>439</v>
      </c>
      <c r="G1133" s="12">
        <v>45320</v>
      </c>
      <c r="H1133" s="4" t="s">
        <v>356</v>
      </c>
      <c r="I1133" s="67">
        <v>0.47608796296296302</v>
      </c>
      <c r="J1133" s="4" t="s">
        <v>1147</v>
      </c>
      <c r="L1133" s="4" t="s">
        <v>357</v>
      </c>
      <c r="O1133" s="12" t="str">
        <f t="shared" ca="1" si="36"/>
        <v>125 ans, 3 mois</v>
      </c>
      <c r="P1133" s="4" t="str">
        <f>VLOOKUP(B1133,Effectif!B:I,6,0)</f>
        <v>Chloé BERTRAND</v>
      </c>
      <c r="Q1133" s="4" t="str">
        <f>VLOOKUP(B1133,Effectif!B:I,8,0)</f>
        <v>FOC</v>
      </c>
      <c r="R1133" s="4">
        <f>IFERROR(VLOOKUP(C1133,Sales!B:G,6,0),"-")</f>
        <v>181.3</v>
      </c>
      <c r="S1133" s="4" t="str">
        <f>IFERROR(VLOOKUP(C1133,Recolt!B:H,3,0),"-")</f>
        <v>-</v>
      </c>
      <c r="T1133" s="4">
        <f t="shared" si="35"/>
        <v>181.3</v>
      </c>
    </row>
    <row r="1134" spans="1:20" hidden="1" x14ac:dyDescent="0.25">
      <c r="A1134" s="4" t="s">
        <v>410</v>
      </c>
      <c r="B1134" s="4" t="s">
        <v>454</v>
      </c>
      <c r="C1134" s="4">
        <v>1034864972</v>
      </c>
      <c r="D1134" s="4" t="s">
        <v>369</v>
      </c>
      <c r="E1134" s="4" t="s">
        <v>364</v>
      </c>
      <c r="F1134" s="4" t="s">
        <v>439</v>
      </c>
      <c r="G1134" s="12">
        <v>45321</v>
      </c>
      <c r="H1134" s="4" t="s">
        <v>356</v>
      </c>
      <c r="I1134" s="67">
        <v>0.701435185185185</v>
      </c>
      <c r="J1134" s="4" t="s">
        <v>1131</v>
      </c>
      <c r="K1134" s="12">
        <v>42063</v>
      </c>
      <c r="L1134" s="4" t="s">
        <v>357</v>
      </c>
      <c r="M1134" s="4" t="s">
        <v>358</v>
      </c>
      <c r="N1134" s="4" t="s">
        <v>359</v>
      </c>
      <c r="O1134" s="12" t="str">
        <f t="shared" ca="1" si="36"/>
        <v>10 ans, 2 mois</v>
      </c>
      <c r="P1134" s="4" t="str">
        <f>VLOOKUP(B1134,Effectif!B:I,6,0)</f>
        <v>Chloé BERTRAND</v>
      </c>
      <c r="Q1134" s="4" t="str">
        <f>VLOOKUP(B1134,Effectif!B:I,8,0)</f>
        <v>FOC</v>
      </c>
      <c r="R1134" s="4">
        <f>IFERROR(VLOOKUP(C1134,Sales!B:G,6,0),"-")</f>
        <v>117</v>
      </c>
      <c r="S1134" s="4" t="str">
        <f>IFERROR(VLOOKUP(C1134,Recolt!B:H,3,0),"-")</f>
        <v>-</v>
      </c>
      <c r="T1134" s="4">
        <f t="shared" si="35"/>
        <v>117</v>
      </c>
    </row>
    <row r="1135" spans="1:20" hidden="1" x14ac:dyDescent="0.25">
      <c r="A1135" s="4" t="s">
        <v>410</v>
      </c>
      <c r="B1135" s="4" t="s">
        <v>454</v>
      </c>
      <c r="C1135" s="4">
        <v>1034850863</v>
      </c>
      <c r="D1135" s="4" t="s">
        <v>374</v>
      </c>
      <c r="E1135" s="4" t="s">
        <v>364</v>
      </c>
      <c r="F1135" s="4" t="s">
        <v>439</v>
      </c>
      <c r="G1135" s="12">
        <v>45322</v>
      </c>
      <c r="H1135" s="4" t="s">
        <v>356</v>
      </c>
      <c r="I1135" s="67">
        <v>0.60737268518518495</v>
      </c>
      <c r="J1135" s="4" t="s">
        <v>1139</v>
      </c>
      <c r="K1135" s="12">
        <v>39783</v>
      </c>
      <c r="L1135" s="4" t="s">
        <v>357</v>
      </c>
      <c r="M1135" s="4" t="s">
        <v>358</v>
      </c>
      <c r="N1135" s="4" t="s">
        <v>361</v>
      </c>
      <c r="O1135" s="12" t="str">
        <f t="shared" ca="1" si="36"/>
        <v>16 ans, 4 mois</v>
      </c>
      <c r="P1135" s="4" t="str">
        <f>VLOOKUP(B1135,Effectif!B:I,6,0)</f>
        <v>Chloé BERTRAND</v>
      </c>
      <c r="Q1135" s="4" t="str">
        <f>VLOOKUP(B1135,Effectif!B:I,8,0)</f>
        <v>FOC</v>
      </c>
      <c r="R1135" s="4">
        <f>IFERROR(VLOOKUP(C1135,Sales!B:G,6,0),"-")</f>
        <v>438</v>
      </c>
      <c r="S1135" s="4" t="str">
        <f>IFERROR(VLOOKUP(C1135,Recolt!B:H,3,0),"-")</f>
        <v>-</v>
      </c>
      <c r="T1135" s="4">
        <f t="shared" si="35"/>
        <v>438</v>
      </c>
    </row>
    <row r="1136" spans="1:20" hidden="1" x14ac:dyDescent="0.25">
      <c r="A1136" s="4" t="s">
        <v>410</v>
      </c>
      <c r="B1136" s="4" t="s">
        <v>454</v>
      </c>
      <c r="C1136" s="4">
        <v>1034846244</v>
      </c>
      <c r="D1136" s="4" t="s">
        <v>370</v>
      </c>
      <c r="E1136" s="4" t="s">
        <v>364</v>
      </c>
      <c r="F1136" s="4" t="s">
        <v>439</v>
      </c>
      <c r="G1136" s="12">
        <v>45323</v>
      </c>
      <c r="H1136" s="4" t="s">
        <v>396</v>
      </c>
      <c r="I1136" s="67">
        <v>0.38671296296296298</v>
      </c>
      <c r="J1136" s="4" t="s">
        <v>1147</v>
      </c>
      <c r="L1136" s="4" t="s">
        <v>357</v>
      </c>
      <c r="O1136" s="12" t="str">
        <f t="shared" ca="1" si="36"/>
        <v>125 ans, 3 mois</v>
      </c>
      <c r="P1136" s="4" t="str">
        <f>VLOOKUP(B1136,Effectif!B:I,6,0)</f>
        <v>Chloé BERTRAND</v>
      </c>
      <c r="Q1136" s="4" t="str">
        <f>VLOOKUP(B1136,Effectif!B:I,8,0)</f>
        <v>FOC</v>
      </c>
      <c r="R1136" s="4">
        <f>IFERROR(VLOOKUP(C1136,Sales!B:G,6,0),"-")</f>
        <v>137</v>
      </c>
      <c r="S1136" s="4" t="str">
        <f>IFERROR(VLOOKUP(C1136,Recolt!B:H,3,0),"-")</f>
        <v>-</v>
      </c>
      <c r="T1136" s="4">
        <f t="shared" si="35"/>
        <v>137</v>
      </c>
    </row>
    <row r="1137" spans="1:20" hidden="1" x14ac:dyDescent="0.25">
      <c r="A1137" s="4" t="s">
        <v>410</v>
      </c>
      <c r="B1137" s="4" t="s">
        <v>454</v>
      </c>
      <c r="C1137" s="4">
        <v>1034864049</v>
      </c>
      <c r="D1137" s="4" t="s">
        <v>374</v>
      </c>
      <c r="E1137" s="4" t="s">
        <v>364</v>
      </c>
      <c r="F1137" s="4" t="s">
        <v>439</v>
      </c>
      <c r="G1137" s="12">
        <v>45324</v>
      </c>
      <c r="H1137" s="4" t="s">
        <v>356</v>
      </c>
      <c r="I1137" s="67">
        <v>0.47774305555555602</v>
      </c>
      <c r="J1137" s="4" t="s">
        <v>1133</v>
      </c>
      <c r="K1137" s="12">
        <v>43047</v>
      </c>
      <c r="L1137" s="4" t="s">
        <v>357</v>
      </c>
      <c r="M1137" s="4" t="s">
        <v>358</v>
      </c>
      <c r="N1137" s="4" t="s">
        <v>359</v>
      </c>
      <c r="O1137" s="12" t="str">
        <f t="shared" ca="1" si="36"/>
        <v>7 ans, 5 mois</v>
      </c>
      <c r="P1137" s="4" t="str">
        <f>VLOOKUP(B1137,Effectif!B:I,6,0)</f>
        <v>Chloé BERTRAND</v>
      </c>
      <c r="Q1137" s="4" t="str">
        <f>VLOOKUP(B1137,Effectif!B:I,8,0)</f>
        <v>FOC</v>
      </c>
      <c r="R1137" s="4">
        <f>IFERROR(VLOOKUP(C1137,Sales!B:G,6,0),"-")</f>
        <v>286</v>
      </c>
      <c r="S1137" s="4" t="str">
        <f>IFERROR(VLOOKUP(C1137,Recolt!B:H,3,0),"-")</f>
        <v>-</v>
      </c>
      <c r="T1137" s="4">
        <f t="shared" si="35"/>
        <v>286</v>
      </c>
    </row>
    <row r="1138" spans="1:20" hidden="1" x14ac:dyDescent="0.25">
      <c r="A1138" s="4" t="s">
        <v>410</v>
      </c>
      <c r="B1138" s="4" t="s">
        <v>454</v>
      </c>
      <c r="C1138" s="4">
        <v>1034850385</v>
      </c>
      <c r="D1138" s="4" t="s">
        <v>378</v>
      </c>
      <c r="E1138" s="4" t="s">
        <v>364</v>
      </c>
      <c r="F1138" s="4" t="s">
        <v>439</v>
      </c>
      <c r="G1138" s="12">
        <v>45325</v>
      </c>
      <c r="H1138" s="4" t="s">
        <v>356</v>
      </c>
      <c r="I1138" s="67">
        <v>0.71300925925925895</v>
      </c>
      <c r="J1138" s="4" t="s">
        <v>1147</v>
      </c>
      <c r="L1138" s="4" t="s">
        <v>357</v>
      </c>
      <c r="O1138" s="12" t="str">
        <f t="shared" ca="1" si="36"/>
        <v>125 ans, 3 mois</v>
      </c>
      <c r="P1138" s="4" t="str">
        <f>VLOOKUP(B1138,Effectif!B:I,6,0)</f>
        <v>Chloé BERTRAND</v>
      </c>
      <c r="Q1138" s="4" t="str">
        <f>VLOOKUP(B1138,Effectif!B:I,8,0)</f>
        <v>FOC</v>
      </c>
      <c r="R1138" s="4">
        <f>IFERROR(VLOOKUP(C1138,Sales!B:G,6,0),"-")</f>
        <v>131</v>
      </c>
      <c r="S1138" s="4" t="str">
        <f>IFERROR(VLOOKUP(C1138,Recolt!B:H,3,0),"-")</f>
        <v>-</v>
      </c>
      <c r="T1138" s="4">
        <f t="shared" si="35"/>
        <v>131</v>
      </c>
    </row>
    <row r="1139" spans="1:20" hidden="1" x14ac:dyDescent="0.25">
      <c r="A1139" s="4" t="s">
        <v>410</v>
      </c>
      <c r="B1139" s="4" t="s">
        <v>454</v>
      </c>
      <c r="C1139" s="4">
        <v>1034863663</v>
      </c>
      <c r="D1139" s="4" t="s">
        <v>374</v>
      </c>
      <c r="E1139" s="4" t="s">
        <v>364</v>
      </c>
      <c r="F1139" s="4" t="s">
        <v>439</v>
      </c>
      <c r="G1139" s="12">
        <v>45326</v>
      </c>
      <c r="H1139" s="4" t="s">
        <v>356</v>
      </c>
      <c r="I1139" s="67">
        <v>0.41420138888888902</v>
      </c>
      <c r="J1139" s="4" t="s">
        <v>1133</v>
      </c>
      <c r="K1139" s="12">
        <v>43291</v>
      </c>
      <c r="L1139" s="4" t="s">
        <v>357</v>
      </c>
      <c r="M1139" s="4" t="s">
        <v>358</v>
      </c>
      <c r="N1139" s="4" t="s">
        <v>359</v>
      </c>
      <c r="O1139" s="12" t="str">
        <f t="shared" ca="1" si="36"/>
        <v>6 ans, 9 mois</v>
      </c>
      <c r="P1139" s="4" t="str">
        <f>VLOOKUP(B1139,Effectif!B:I,6,0)</f>
        <v>Chloé BERTRAND</v>
      </c>
      <c r="Q1139" s="4" t="str">
        <f>VLOOKUP(B1139,Effectif!B:I,8,0)</f>
        <v>FOC</v>
      </c>
      <c r="R1139" s="4">
        <f>IFERROR(VLOOKUP(C1139,Sales!B:G,6,0),"-")</f>
        <v>188</v>
      </c>
      <c r="S1139" s="4" t="str">
        <f>IFERROR(VLOOKUP(C1139,Recolt!B:H,3,0),"-")</f>
        <v>-</v>
      </c>
      <c r="T1139" s="4">
        <f t="shared" si="35"/>
        <v>188</v>
      </c>
    </row>
    <row r="1140" spans="1:20" hidden="1" x14ac:dyDescent="0.25">
      <c r="A1140" s="4" t="s">
        <v>410</v>
      </c>
      <c r="B1140" s="4" t="s">
        <v>454</v>
      </c>
      <c r="C1140" s="4">
        <v>1034844608</v>
      </c>
      <c r="D1140" s="4" t="s">
        <v>393</v>
      </c>
      <c r="E1140" s="4" t="s">
        <v>364</v>
      </c>
      <c r="F1140" s="4" t="s">
        <v>439</v>
      </c>
      <c r="G1140" s="12">
        <v>45327</v>
      </c>
      <c r="H1140" s="4" t="s">
        <v>356</v>
      </c>
      <c r="I1140" s="67">
        <v>0.67429398148148101</v>
      </c>
      <c r="J1140" s="4" t="s">
        <v>1131</v>
      </c>
      <c r="K1140" s="12">
        <v>42031</v>
      </c>
      <c r="L1140" s="4" t="s">
        <v>357</v>
      </c>
      <c r="M1140" s="4" t="s">
        <v>358</v>
      </c>
      <c r="N1140" s="4" t="s">
        <v>359</v>
      </c>
      <c r="O1140" s="12" t="str">
        <f t="shared" ca="1" si="36"/>
        <v>10 ans, 3 mois</v>
      </c>
      <c r="P1140" s="4" t="str">
        <f>VLOOKUP(B1140,Effectif!B:I,6,0)</f>
        <v>Chloé BERTRAND</v>
      </c>
      <c r="Q1140" s="4" t="str">
        <f>VLOOKUP(B1140,Effectif!B:I,8,0)</f>
        <v>FOC</v>
      </c>
      <c r="R1140" s="4">
        <f>IFERROR(VLOOKUP(C1140,Sales!B:G,6,0),"-")</f>
        <v>133.18</v>
      </c>
      <c r="S1140" s="4" t="str">
        <f>IFERROR(VLOOKUP(C1140,Recolt!B:H,3,0),"-")</f>
        <v>-</v>
      </c>
      <c r="T1140" s="4">
        <f t="shared" si="35"/>
        <v>133.18</v>
      </c>
    </row>
    <row r="1141" spans="1:20" hidden="1" x14ac:dyDescent="0.25">
      <c r="A1141" s="4" t="s">
        <v>410</v>
      </c>
      <c r="B1141" s="4" t="s">
        <v>454</v>
      </c>
      <c r="C1141" s="4">
        <v>1034866112</v>
      </c>
      <c r="D1141" s="4" t="s">
        <v>369</v>
      </c>
      <c r="E1141" s="4" t="s">
        <v>364</v>
      </c>
      <c r="F1141" s="4" t="s">
        <v>439</v>
      </c>
      <c r="G1141" s="12">
        <v>45328</v>
      </c>
      <c r="H1141" s="4" t="s">
        <v>356</v>
      </c>
      <c r="I1141" s="67">
        <v>0.41945601851851899</v>
      </c>
      <c r="J1141" s="4" t="s">
        <v>1133</v>
      </c>
      <c r="K1141" s="12">
        <v>43462</v>
      </c>
      <c r="L1141" s="4" t="s">
        <v>357</v>
      </c>
      <c r="M1141" s="4" t="s">
        <v>358</v>
      </c>
      <c r="N1141" s="4" t="s">
        <v>359</v>
      </c>
      <c r="O1141" s="12" t="str">
        <f t="shared" ca="1" si="36"/>
        <v>6 ans, 4 mois</v>
      </c>
      <c r="P1141" s="4" t="str">
        <f>VLOOKUP(B1141,Effectif!B:I,6,0)</f>
        <v>Chloé BERTRAND</v>
      </c>
      <c r="Q1141" s="4" t="str">
        <f>VLOOKUP(B1141,Effectif!B:I,8,0)</f>
        <v>FOC</v>
      </c>
      <c r="R1141" s="4">
        <f>IFERROR(VLOOKUP(C1141,Sales!B:G,6,0),"-")</f>
        <v>181</v>
      </c>
      <c r="S1141" s="4" t="str">
        <f>IFERROR(VLOOKUP(C1141,Recolt!B:H,3,0),"-")</f>
        <v>-</v>
      </c>
      <c r="T1141" s="4">
        <f t="shared" si="35"/>
        <v>181</v>
      </c>
    </row>
    <row r="1142" spans="1:20" hidden="1" x14ac:dyDescent="0.25">
      <c r="A1142" s="4" t="s">
        <v>410</v>
      </c>
      <c r="B1142" s="4" t="s">
        <v>454</v>
      </c>
      <c r="C1142" s="4">
        <v>1034850241</v>
      </c>
      <c r="D1142" s="4" t="s">
        <v>374</v>
      </c>
      <c r="E1142" s="4" t="s">
        <v>364</v>
      </c>
      <c r="F1142" s="4" t="s">
        <v>439</v>
      </c>
      <c r="G1142" s="12">
        <v>45329</v>
      </c>
      <c r="H1142" s="4" t="s">
        <v>356</v>
      </c>
      <c r="I1142" s="67">
        <v>0.48466435185185203</v>
      </c>
      <c r="J1142" s="4" t="s">
        <v>1133</v>
      </c>
      <c r="K1142" s="12">
        <v>43119</v>
      </c>
      <c r="L1142" s="4" t="s">
        <v>357</v>
      </c>
      <c r="M1142" s="4" t="s">
        <v>358</v>
      </c>
      <c r="N1142" s="4" t="s">
        <v>359</v>
      </c>
      <c r="O1142" s="12" t="str">
        <f t="shared" ca="1" si="36"/>
        <v>7 ans, 3 mois</v>
      </c>
      <c r="P1142" s="4" t="str">
        <f>VLOOKUP(B1142,Effectif!B:I,6,0)</f>
        <v>Chloé BERTRAND</v>
      </c>
      <c r="Q1142" s="4" t="str">
        <f>VLOOKUP(B1142,Effectif!B:I,8,0)</f>
        <v>FOC</v>
      </c>
      <c r="R1142" s="4">
        <f>IFERROR(VLOOKUP(C1142,Sales!B:G,6,0),"-")</f>
        <v>68</v>
      </c>
      <c r="S1142" s="4" t="str">
        <f>IFERROR(VLOOKUP(C1142,Recolt!B:H,3,0),"-")</f>
        <v>-</v>
      </c>
      <c r="T1142" s="4">
        <f t="shared" si="35"/>
        <v>68</v>
      </c>
    </row>
    <row r="1143" spans="1:20" hidden="1" x14ac:dyDescent="0.25">
      <c r="A1143" s="4" t="s">
        <v>410</v>
      </c>
      <c r="B1143" s="4" t="s">
        <v>454</v>
      </c>
      <c r="C1143" s="4">
        <v>1034859679</v>
      </c>
      <c r="D1143" s="4" t="s">
        <v>381</v>
      </c>
      <c r="E1143" s="4" t="s">
        <v>364</v>
      </c>
      <c r="F1143" s="4" t="s">
        <v>439</v>
      </c>
      <c r="G1143" s="12">
        <v>45330</v>
      </c>
      <c r="H1143" s="4" t="s">
        <v>396</v>
      </c>
      <c r="I1143" s="67">
        <v>0.425451388888889</v>
      </c>
      <c r="J1143" s="4" t="s">
        <v>1136</v>
      </c>
      <c r="K1143" s="12">
        <v>43474</v>
      </c>
      <c r="L1143" s="4" t="s">
        <v>357</v>
      </c>
      <c r="M1143" s="4" t="s">
        <v>358</v>
      </c>
      <c r="N1143" s="4" t="s">
        <v>384</v>
      </c>
      <c r="O1143" s="12" t="str">
        <f t="shared" ca="1" si="36"/>
        <v>6 ans, 3 mois</v>
      </c>
      <c r="P1143" s="4" t="str">
        <f>VLOOKUP(B1143,Effectif!B:I,6,0)</f>
        <v>Chloé BERTRAND</v>
      </c>
      <c r="Q1143" s="4" t="str">
        <f>VLOOKUP(B1143,Effectif!B:I,8,0)</f>
        <v>FOC</v>
      </c>
      <c r="R1143" s="4">
        <f>IFERROR(VLOOKUP(C1143,Sales!B:G,6,0),"-")</f>
        <v>136.13999999999999</v>
      </c>
      <c r="S1143" s="4" t="str">
        <f>IFERROR(VLOOKUP(C1143,Recolt!B:H,3,0),"-")</f>
        <v>-</v>
      </c>
      <c r="T1143" s="4">
        <f t="shared" si="35"/>
        <v>136.13999999999999</v>
      </c>
    </row>
    <row r="1144" spans="1:20" hidden="1" x14ac:dyDescent="0.25">
      <c r="A1144" s="4" t="s">
        <v>410</v>
      </c>
      <c r="B1144" s="4" t="s">
        <v>454</v>
      </c>
      <c r="C1144" s="4">
        <v>1034842748</v>
      </c>
      <c r="D1144" s="4" t="s">
        <v>378</v>
      </c>
      <c r="E1144" s="4" t="s">
        <v>364</v>
      </c>
      <c r="F1144" s="4" t="s">
        <v>439</v>
      </c>
      <c r="G1144" s="12">
        <v>45331</v>
      </c>
      <c r="H1144" s="4" t="s">
        <v>356</v>
      </c>
      <c r="I1144" s="67">
        <v>0.71171296296296305</v>
      </c>
      <c r="J1144" s="4" t="s">
        <v>1147</v>
      </c>
      <c r="L1144" s="4" t="s">
        <v>366</v>
      </c>
      <c r="O1144" s="12" t="str">
        <f t="shared" ca="1" si="36"/>
        <v>125 ans, 3 mois</v>
      </c>
      <c r="P1144" s="4" t="str">
        <f>VLOOKUP(B1144,Effectif!B:I,6,0)</f>
        <v>Chloé BERTRAND</v>
      </c>
      <c r="Q1144" s="4" t="str">
        <f>VLOOKUP(B1144,Effectif!B:I,8,0)</f>
        <v>FOC</v>
      </c>
      <c r="R1144" s="4">
        <f>IFERROR(VLOOKUP(C1144,Sales!B:G,6,0),"-")</f>
        <v>115.18</v>
      </c>
      <c r="S1144" s="4" t="str">
        <f>IFERROR(VLOOKUP(C1144,Recolt!B:H,3,0),"-")</f>
        <v>-</v>
      </c>
      <c r="T1144" s="4">
        <f t="shared" si="35"/>
        <v>115.18</v>
      </c>
    </row>
    <row r="1145" spans="1:20" hidden="1" x14ac:dyDescent="0.25">
      <c r="A1145" s="4" t="s">
        <v>410</v>
      </c>
      <c r="B1145" s="4" t="s">
        <v>454</v>
      </c>
      <c r="C1145" s="4">
        <v>1034867944</v>
      </c>
      <c r="D1145" s="4" t="s">
        <v>369</v>
      </c>
      <c r="E1145" s="4" t="s">
        <v>364</v>
      </c>
      <c r="F1145" s="4" t="s">
        <v>439</v>
      </c>
      <c r="G1145" s="12">
        <v>45332</v>
      </c>
      <c r="H1145" s="4" t="s">
        <v>356</v>
      </c>
      <c r="I1145" s="67">
        <v>0.42725694444444401</v>
      </c>
      <c r="J1145" s="4" t="s">
        <v>1133</v>
      </c>
      <c r="K1145" s="12">
        <v>43338</v>
      </c>
      <c r="L1145" s="4" t="s">
        <v>357</v>
      </c>
      <c r="M1145" s="4" t="s">
        <v>358</v>
      </c>
      <c r="N1145" s="4" t="s">
        <v>359</v>
      </c>
      <c r="O1145" s="12" t="str">
        <f t="shared" ca="1" si="36"/>
        <v>6 ans, 8 mois</v>
      </c>
      <c r="P1145" s="4" t="str">
        <f>VLOOKUP(B1145,Effectif!B:I,6,0)</f>
        <v>Chloé BERTRAND</v>
      </c>
      <c r="Q1145" s="4" t="str">
        <f>VLOOKUP(B1145,Effectif!B:I,8,0)</f>
        <v>FOC</v>
      </c>
      <c r="R1145" s="4">
        <f>IFERROR(VLOOKUP(C1145,Sales!B:G,6,0),"-")</f>
        <v>243</v>
      </c>
      <c r="S1145" s="4" t="str">
        <f>IFERROR(VLOOKUP(C1145,Recolt!B:H,3,0),"-")</f>
        <v>-</v>
      </c>
      <c r="T1145" s="4">
        <f t="shared" si="35"/>
        <v>243</v>
      </c>
    </row>
    <row r="1146" spans="1:20" hidden="1" x14ac:dyDescent="0.25">
      <c r="A1146" s="4" t="s">
        <v>410</v>
      </c>
      <c r="B1146" s="4" t="s">
        <v>454</v>
      </c>
      <c r="C1146" s="4">
        <v>1034852812</v>
      </c>
      <c r="D1146" s="4" t="s">
        <v>375</v>
      </c>
      <c r="E1146" s="4" t="s">
        <v>364</v>
      </c>
      <c r="F1146" s="4" t="s">
        <v>439</v>
      </c>
      <c r="G1146" s="12">
        <v>45333</v>
      </c>
      <c r="H1146" s="4" t="s">
        <v>356</v>
      </c>
      <c r="I1146" s="67">
        <v>0.63324074074074099</v>
      </c>
      <c r="J1146" s="4" t="s">
        <v>1131</v>
      </c>
      <c r="K1146" s="12">
        <v>41648</v>
      </c>
      <c r="L1146" s="4" t="s">
        <v>357</v>
      </c>
      <c r="M1146" s="4" t="s">
        <v>358</v>
      </c>
      <c r="N1146" s="4" t="s">
        <v>359</v>
      </c>
      <c r="O1146" s="12" t="str">
        <f t="shared" ca="1" si="36"/>
        <v>11 ans, 3 mois</v>
      </c>
      <c r="P1146" s="4" t="str">
        <f>VLOOKUP(B1146,Effectif!B:I,6,0)</f>
        <v>Chloé BERTRAND</v>
      </c>
      <c r="Q1146" s="4" t="str">
        <f>VLOOKUP(B1146,Effectif!B:I,8,0)</f>
        <v>FOC</v>
      </c>
      <c r="R1146" s="4">
        <f>IFERROR(VLOOKUP(C1146,Sales!B:G,6,0),"-")</f>
        <v>132</v>
      </c>
      <c r="S1146" s="4" t="str">
        <f>IFERROR(VLOOKUP(C1146,Recolt!B:H,3,0),"-")</f>
        <v>-</v>
      </c>
      <c r="T1146" s="4">
        <f t="shared" si="35"/>
        <v>132</v>
      </c>
    </row>
    <row r="1147" spans="1:20" hidden="1" x14ac:dyDescent="0.25">
      <c r="A1147" s="4" t="s">
        <v>410</v>
      </c>
      <c r="B1147" s="4" t="s">
        <v>454</v>
      </c>
      <c r="C1147" s="4">
        <v>1034853324</v>
      </c>
      <c r="D1147" s="4" t="s">
        <v>380</v>
      </c>
      <c r="E1147" s="4" t="s">
        <v>364</v>
      </c>
      <c r="F1147" s="4" t="s">
        <v>439</v>
      </c>
      <c r="G1147" s="12">
        <v>45334</v>
      </c>
      <c r="H1147" s="4" t="s">
        <v>356</v>
      </c>
      <c r="I1147" s="67">
        <v>0.62925925925925896</v>
      </c>
      <c r="J1147" s="4" t="s">
        <v>1131</v>
      </c>
      <c r="K1147" s="12">
        <v>42390</v>
      </c>
      <c r="L1147" s="4" t="s">
        <v>357</v>
      </c>
      <c r="M1147" s="4" t="s">
        <v>358</v>
      </c>
      <c r="N1147" s="4" t="s">
        <v>359</v>
      </c>
      <c r="O1147" s="12" t="str">
        <f t="shared" ca="1" si="36"/>
        <v>9 ans, 3 mois</v>
      </c>
      <c r="P1147" s="4" t="str">
        <f>VLOOKUP(B1147,Effectif!B:I,6,0)</f>
        <v>Chloé BERTRAND</v>
      </c>
      <c r="Q1147" s="4" t="str">
        <f>VLOOKUP(B1147,Effectif!B:I,8,0)</f>
        <v>FOC</v>
      </c>
      <c r="R1147" s="4">
        <f>IFERROR(VLOOKUP(C1147,Sales!B:G,6,0),"-")</f>
        <v>223</v>
      </c>
      <c r="S1147" s="4" t="str">
        <f>IFERROR(VLOOKUP(C1147,Recolt!B:H,3,0),"-")</f>
        <v>-</v>
      </c>
      <c r="T1147" s="4">
        <f t="shared" si="35"/>
        <v>223</v>
      </c>
    </row>
    <row r="1148" spans="1:20" hidden="1" x14ac:dyDescent="0.25">
      <c r="A1148" s="4" t="s">
        <v>410</v>
      </c>
      <c r="B1148" s="4" t="s">
        <v>454</v>
      </c>
      <c r="C1148" s="4">
        <v>1034858148</v>
      </c>
      <c r="D1148" s="4" t="s">
        <v>369</v>
      </c>
      <c r="E1148" s="4" t="s">
        <v>364</v>
      </c>
      <c r="F1148" s="4" t="s">
        <v>439</v>
      </c>
      <c r="G1148" s="12">
        <v>45335</v>
      </c>
      <c r="H1148" s="4" t="s">
        <v>356</v>
      </c>
      <c r="I1148" s="67">
        <v>0.60299768518518504</v>
      </c>
      <c r="J1148" s="4" t="s">
        <v>1133</v>
      </c>
      <c r="K1148" s="12">
        <v>43045</v>
      </c>
      <c r="L1148" s="4" t="s">
        <v>357</v>
      </c>
      <c r="M1148" s="4" t="s">
        <v>358</v>
      </c>
      <c r="N1148" s="4" t="s">
        <v>359</v>
      </c>
      <c r="O1148" s="12" t="str">
        <f t="shared" ca="1" si="36"/>
        <v>7 ans, 5 mois</v>
      </c>
      <c r="P1148" s="4" t="str">
        <f>VLOOKUP(B1148,Effectif!B:I,6,0)</f>
        <v>Chloé BERTRAND</v>
      </c>
      <c r="Q1148" s="4" t="str">
        <f>VLOOKUP(B1148,Effectif!B:I,8,0)</f>
        <v>FOC</v>
      </c>
      <c r="R1148" s="4">
        <f>IFERROR(VLOOKUP(C1148,Sales!B:G,6,0),"-")</f>
        <v>101.95</v>
      </c>
      <c r="S1148" s="4" t="str">
        <f>IFERROR(VLOOKUP(C1148,Recolt!B:H,3,0),"-")</f>
        <v>-</v>
      </c>
      <c r="T1148" s="4">
        <f t="shared" si="35"/>
        <v>101.95</v>
      </c>
    </row>
    <row r="1149" spans="1:20" hidden="1" x14ac:dyDescent="0.25">
      <c r="A1149" s="4" t="s">
        <v>410</v>
      </c>
      <c r="B1149" s="4" t="s">
        <v>454</v>
      </c>
      <c r="C1149" s="4">
        <v>1034845451</v>
      </c>
      <c r="D1149" s="4" t="s">
        <v>354</v>
      </c>
      <c r="E1149" s="4" t="s">
        <v>355</v>
      </c>
      <c r="F1149" s="4" t="s">
        <v>439</v>
      </c>
      <c r="G1149" s="12">
        <v>45336</v>
      </c>
      <c r="H1149" s="4" t="s">
        <v>356</v>
      </c>
      <c r="I1149" s="67">
        <v>0.48971064814814802</v>
      </c>
      <c r="J1149" s="4" t="s">
        <v>1131</v>
      </c>
      <c r="K1149" s="12">
        <v>41130</v>
      </c>
      <c r="L1149" s="4" t="s">
        <v>357</v>
      </c>
      <c r="M1149" s="4" t="s">
        <v>358</v>
      </c>
      <c r="N1149" s="4" t="s">
        <v>359</v>
      </c>
      <c r="O1149" s="12" t="str">
        <f t="shared" ca="1" si="36"/>
        <v>12 ans, 8 mois</v>
      </c>
      <c r="P1149" s="4" t="str">
        <f>VLOOKUP(B1149,Effectif!B:I,6,0)</f>
        <v>Chloé BERTRAND</v>
      </c>
      <c r="Q1149" s="4" t="str">
        <f>VLOOKUP(B1149,Effectif!B:I,8,0)</f>
        <v>FOC</v>
      </c>
      <c r="R1149" s="4">
        <f>IFERROR(VLOOKUP(C1149,Sales!B:G,6,0),"-")</f>
        <v>447</v>
      </c>
      <c r="S1149" s="4" t="str">
        <f>IFERROR(VLOOKUP(C1149,Recolt!B:H,3,0),"-")</f>
        <v>-</v>
      </c>
      <c r="T1149" s="4">
        <f t="shared" si="35"/>
        <v>447</v>
      </c>
    </row>
    <row r="1150" spans="1:20" hidden="1" x14ac:dyDescent="0.25">
      <c r="A1150" s="4" t="s">
        <v>410</v>
      </c>
      <c r="B1150" s="4" t="s">
        <v>454</v>
      </c>
      <c r="C1150" s="4">
        <v>1034852922</v>
      </c>
      <c r="D1150" s="4" t="s">
        <v>375</v>
      </c>
      <c r="E1150" s="4" t="s">
        <v>364</v>
      </c>
      <c r="F1150" s="4" t="s">
        <v>439</v>
      </c>
      <c r="G1150" s="12">
        <v>45337</v>
      </c>
      <c r="H1150" s="4" t="s">
        <v>356</v>
      </c>
      <c r="I1150" s="67">
        <v>0.66131944444444402</v>
      </c>
      <c r="J1150" s="4" t="s">
        <v>1134</v>
      </c>
      <c r="K1150" s="12">
        <v>43161</v>
      </c>
      <c r="L1150" s="4" t="s">
        <v>357</v>
      </c>
      <c r="M1150" s="4" t="s">
        <v>358</v>
      </c>
      <c r="N1150" s="4" t="s">
        <v>361</v>
      </c>
      <c r="O1150" s="12" t="str">
        <f t="shared" ca="1" si="36"/>
        <v>7 ans, 1 mois</v>
      </c>
      <c r="P1150" s="4" t="str">
        <f>VLOOKUP(B1150,Effectif!B:I,6,0)</f>
        <v>Chloé BERTRAND</v>
      </c>
      <c r="Q1150" s="4" t="str">
        <f>VLOOKUP(B1150,Effectif!B:I,8,0)</f>
        <v>FOC</v>
      </c>
      <c r="R1150" s="4">
        <f>IFERROR(VLOOKUP(C1150,Sales!B:G,6,0),"-")</f>
        <v>167</v>
      </c>
      <c r="S1150" s="4" t="str">
        <f>IFERROR(VLOOKUP(C1150,Recolt!B:H,3,0),"-")</f>
        <v>-</v>
      </c>
      <c r="T1150" s="4">
        <f t="shared" si="35"/>
        <v>167</v>
      </c>
    </row>
    <row r="1151" spans="1:20" hidden="1" x14ac:dyDescent="0.25">
      <c r="A1151" s="4" t="s">
        <v>410</v>
      </c>
      <c r="B1151" s="4" t="s">
        <v>454</v>
      </c>
      <c r="C1151" s="4">
        <v>1034865961</v>
      </c>
      <c r="D1151" s="4" t="s">
        <v>375</v>
      </c>
      <c r="E1151" s="4" t="s">
        <v>364</v>
      </c>
      <c r="F1151" s="4" t="s">
        <v>439</v>
      </c>
      <c r="G1151" s="12">
        <v>45338</v>
      </c>
      <c r="H1151" s="4" t="s">
        <v>356</v>
      </c>
      <c r="I1151" s="67">
        <v>0.39394675925925898</v>
      </c>
      <c r="J1151" s="4" t="s">
        <v>1133</v>
      </c>
      <c r="K1151" s="12">
        <v>42908</v>
      </c>
      <c r="L1151" s="4" t="s">
        <v>357</v>
      </c>
      <c r="M1151" s="4" t="s">
        <v>358</v>
      </c>
      <c r="N1151" s="4" t="s">
        <v>361</v>
      </c>
      <c r="O1151" s="12" t="str">
        <f t="shared" ca="1" si="36"/>
        <v>7 ans, 10 mois</v>
      </c>
      <c r="P1151" s="4" t="str">
        <f>VLOOKUP(B1151,Effectif!B:I,6,0)</f>
        <v>Chloé BERTRAND</v>
      </c>
      <c r="Q1151" s="4" t="str">
        <f>VLOOKUP(B1151,Effectif!B:I,8,0)</f>
        <v>FOC</v>
      </c>
      <c r="R1151" s="4">
        <f>IFERROR(VLOOKUP(C1151,Sales!B:G,6,0),"-")</f>
        <v>71</v>
      </c>
      <c r="S1151" s="4" t="str">
        <f>IFERROR(VLOOKUP(C1151,Recolt!B:H,3,0),"-")</f>
        <v>-</v>
      </c>
      <c r="T1151" s="4">
        <f t="shared" si="35"/>
        <v>71</v>
      </c>
    </row>
    <row r="1152" spans="1:20" hidden="1" x14ac:dyDescent="0.25">
      <c r="A1152" s="4" t="s">
        <v>410</v>
      </c>
      <c r="B1152" s="4" t="s">
        <v>454</v>
      </c>
      <c r="C1152" s="4">
        <v>1034867952</v>
      </c>
      <c r="D1152" s="4" t="s">
        <v>375</v>
      </c>
      <c r="E1152" s="4" t="s">
        <v>364</v>
      </c>
      <c r="F1152" s="4" t="s">
        <v>439</v>
      </c>
      <c r="G1152" s="12">
        <v>45339</v>
      </c>
      <c r="H1152" s="4" t="s">
        <v>376</v>
      </c>
      <c r="I1152" s="67">
        <v>0.44863425925925898</v>
      </c>
      <c r="J1152" s="4" t="s">
        <v>1131</v>
      </c>
      <c r="K1152" s="12">
        <v>41355</v>
      </c>
      <c r="L1152" s="4" t="s">
        <v>366</v>
      </c>
      <c r="M1152" s="4" t="s">
        <v>358</v>
      </c>
      <c r="N1152" s="4" t="s">
        <v>361</v>
      </c>
      <c r="O1152" s="12" t="str">
        <f t="shared" ca="1" si="36"/>
        <v>12 ans, 1 mois</v>
      </c>
      <c r="P1152" s="4" t="str">
        <f>VLOOKUP(B1152,Effectif!B:I,6,0)</f>
        <v>Chloé BERTRAND</v>
      </c>
      <c r="Q1152" s="4" t="str">
        <f>VLOOKUP(B1152,Effectif!B:I,8,0)</f>
        <v>FOC</v>
      </c>
      <c r="R1152" s="4">
        <f>IFERROR(VLOOKUP(C1152,Sales!B:G,6,0),"-")</f>
        <v>172</v>
      </c>
      <c r="S1152" s="4" t="str">
        <f>IFERROR(VLOOKUP(C1152,Recolt!B:H,3,0),"-")</f>
        <v>-</v>
      </c>
      <c r="T1152" s="4">
        <f t="shared" si="35"/>
        <v>172</v>
      </c>
    </row>
    <row r="1153" spans="1:20" hidden="1" x14ac:dyDescent="0.25">
      <c r="A1153" s="4" t="s">
        <v>410</v>
      </c>
      <c r="B1153" s="4" t="s">
        <v>454</v>
      </c>
      <c r="C1153" s="4">
        <v>1034867749</v>
      </c>
      <c r="D1153" s="4" t="s">
        <v>374</v>
      </c>
      <c r="E1153" s="4" t="s">
        <v>364</v>
      </c>
      <c r="F1153" s="4" t="s">
        <v>439</v>
      </c>
      <c r="G1153" s="12">
        <v>45340</v>
      </c>
      <c r="H1153" s="4" t="s">
        <v>356</v>
      </c>
      <c r="I1153" s="67">
        <v>0.63498842592592597</v>
      </c>
      <c r="J1153" s="4" t="s">
        <v>1131</v>
      </c>
      <c r="K1153" s="12">
        <v>42677</v>
      </c>
      <c r="L1153" s="4" t="s">
        <v>357</v>
      </c>
      <c r="M1153" s="4" t="s">
        <v>358</v>
      </c>
      <c r="N1153" s="4" t="s">
        <v>359</v>
      </c>
      <c r="O1153" s="12" t="str">
        <f t="shared" ca="1" si="36"/>
        <v>8 ans, 5 mois</v>
      </c>
      <c r="P1153" s="4" t="str">
        <f>VLOOKUP(B1153,Effectif!B:I,6,0)</f>
        <v>Chloé BERTRAND</v>
      </c>
      <c r="Q1153" s="4" t="str">
        <f>VLOOKUP(B1153,Effectif!B:I,8,0)</f>
        <v>FOC</v>
      </c>
      <c r="R1153" s="4">
        <f>IFERROR(VLOOKUP(C1153,Sales!B:G,6,0),"-")</f>
        <v>119.59</v>
      </c>
      <c r="S1153" s="4" t="str">
        <f>IFERROR(VLOOKUP(C1153,Recolt!B:H,3,0),"-")</f>
        <v>-</v>
      </c>
      <c r="T1153" s="4">
        <f t="shared" si="35"/>
        <v>119.59</v>
      </c>
    </row>
    <row r="1154" spans="1:20" hidden="1" x14ac:dyDescent="0.25">
      <c r="A1154" s="4" t="s">
        <v>410</v>
      </c>
      <c r="B1154" s="4" t="s">
        <v>454</v>
      </c>
      <c r="C1154" s="4">
        <v>1034866861</v>
      </c>
      <c r="D1154" s="4" t="s">
        <v>378</v>
      </c>
      <c r="E1154" s="4" t="s">
        <v>364</v>
      </c>
      <c r="F1154" s="4" t="s">
        <v>439</v>
      </c>
      <c r="G1154" s="12">
        <v>45341</v>
      </c>
      <c r="H1154" s="4" t="s">
        <v>356</v>
      </c>
      <c r="I1154" s="67">
        <v>0.47603009259259299</v>
      </c>
      <c r="J1154" s="4" t="s">
        <v>1147</v>
      </c>
      <c r="L1154" s="4" t="s">
        <v>357</v>
      </c>
      <c r="O1154" s="12" t="str">
        <f t="shared" ca="1" si="36"/>
        <v>125 ans, 3 mois</v>
      </c>
      <c r="P1154" s="4" t="str">
        <f>VLOOKUP(B1154,Effectif!B:I,6,0)</f>
        <v>Chloé BERTRAND</v>
      </c>
      <c r="Q1154" s="4" t="str">
        <f>VLOOKUP(B1154,Effectif!B:I,8,0)</f>
        <v>FOC</v>
      </c>
      <c r="R1154" s="4">
        <f>IFERROR(VLOOKUP(C1154,Sales!B:G,6,0),"-")</f>
        <v>125</v>
      </c>
      <c r="S1154" s="4" t="str">
        <f>IFERROR(VLOOKUP(C1154,Recolt!B:H,3,0),"-")</f>
        <v>-</v>
      </c>
      <c r="T1154" s="4">
        <f t="shared" si="35"/>
        <v>125</v>
      </c>
    </row>
    <row r="1155" spans="1:20" hidden="1" x14ac:dyDescent="0.25">
      <c r="A1155" s="4" t="s">
        <v>410</v>
      </c>
      <c r="B1155" s="4" t="s">
        <v>454</v>
      </c>
      <c r="C1155" s="4">
        <v>1034863396</v>
      </c>
      <c r="D1155" s="4" t="s">
        <v>378</v>
      </c>
      <c r="E1155" s="4" t="s">
        <v>364</v>
      </c>
      <c r="F1155" s="4" t="s">
        <v>439</v>
      </c>
      <c r="G1155" s="12">
        <v>45342</v>
      </c>
      <c r="H1155" s="4" t="s">
        <v>356</v>
      </c>
      <c r="I1155" s="67">
        <v>0.58418981481481502</v>
      </c>
      <c r="J1155" s="4" t="s">
        <v>1147</v>
      </c>
      <c r="L1155" s="4" t="s">
        <v>357</v>
      </c>
      <c r="O1155" s="12" t="str">
        <f t="shared" ca="1" si="36"/>
        <v>125 ans, 3 mois</v>
      </c>
      <c r="P1155" s="4" t="str">
        <f>VLOOKUP(B1155,Effectif!B:I,6,0)</f>
        <v>Chloé BERTRAND</v>
      </c>
      <c r="Q1155" s="4" t="str">
        <f>VLOOKUP(B1155,Effectif!B:I,8,0)</f>
        <v>FOC</v>
      </c>
      <c r="R1155" s="4">
        <f>IFERROR(VLOOKUP(C1155,Sales!B:G,6,0),"-")</f>
        <v>117.23</v>
      </c>
      <c r="S1155" s="4" t="str">
        <f>IFERROR(VLOOKUP(C1155,Recolt!B:H,3,0),"-")</f>
        <v>-</v>
      </c>
      <c r="T1155" s="4">
        <f t="shared" ref="T1155:T1218" si="37">IF(R1155&gt;0,R1155,IF(S1155&gt;0,S1155,"-"))</f>
        <v>117.23</v>
      </c>
    </row>
    <row r="1156" spans="1:20" hidden="1" x14ac:dyDescent="0.25">
      <c r="A1156" s="4" t="s">
        <v>410</v>
      </c>
      <c r="B1156" s="4" t="s">
        <v>454</v>
      </c>
      <c r="C1156" s="4">
        <v>1034855235</v>
      </c>
      <c r="D1156" s="4" t="s">
        <v>374</v>
      </c>
      <c r="E1156" s="4" t="s">
        <v>364</v>
      </c>
      <c r="F1156" s="4" t="s">
        <v>439</v>
      </c>
      <c r="G1156" s="12">
        <v>45343</v>
      </c>
      <c r="H1156" s="4" t="s">
        <v>356</v>
      </c>
      <c r="I1156" s="67">
        <v>0.62560185185185202</v>
      </c>
      <c r="J1156" s="4" t="s">
        <v>1133</v>
      </c>
      <c r="K1156" s="12">
        <v>43182</v>
      </c>
      <c r="L1156" s="4" t="s">
        <v>357</v>
      </c>
      <c r="M1156" s="4" t="s">
        <v>358</v>
      </c>
      <c r="N1156" s="4" t="s">
        <v>359</v>
      </c>
      <c r="O1156" s="12" t="str">
        <f t="shared" ca="1" si="36"/>
        <v>7 ans, 1 mois</v>
      </c>
      <c r="P1156" s="4" t="str">
        <f>VLOOKUP(B1156,Effectif!B:I,6,0)</f>
        <v>Chloé BERTRAND</v>
      </c>
      <c r="Q1156" s="4" t="str">
        <f>VLOOKUP(B1156,Effectif!B:I,8,0)</f>
        <v>FOC</v>
      </c>
      <c r="R1156" s="4">
        <f>IFERROR(VLOOKUP(C1156,Sales!B:G,6,0),"-")</f>
        <v>129</v>
      </c>
      <c r="S1156" s="4" t="str">
        <f>IFERROR(VLOOKUP(C1156,Recolt!B:H,3,0),"-")</f>
        <v>-</v>
      </c>
      <c r="T1156" s="4">
        <f t="shared" si="37"/>
        <v>129</v>
      </c>
    </row>
    <row r="1157" spans="1:20" hidden="1" x14ac:dyDescent="0.25">
      <c r="A1157" s="4" t="s">
        <v>410</v>
      </c>
      <c r="B1157" s="4" t="s">
        <v>454</v>
      </c>
      <c r="C1157" s="4">
        <v>1034861857</v>
      </c>
      <c r="D1157" s="4" t="s">
        <v>375</v>
      </c>
      <c r="E1157" s="4" t="s">
        <v>364</v>
      </c>
      <c r="F1157" s="4" t="s">
        <v>439</v>
      </c>
      <c r="G1157" s="12">
        <v>45344</v>
      </c>
      <c r="H1157" s="4" t="s">
        <v>356</v>
      </c>
      <c r="I1157" s="67">
        <v>0.67925925925925901</v>
      </c>
      <c r="J1157" s="4" t="s">
        <v>1133</v>
      </c>
      <c r="K1157" s="12">
        <v>43143</v>
      </c>
      <c r="L1157" s="4" t="s">
        <v>357</v>
      </c>
      <c r="M1157" s="4" t="s">
        <v>358</v>
      </c>
      <c r="N1157" s="4" t="s">
        <v>359</v>
      </c>
      <c r="O1157" s="12" t="str">
        <f t="shared" ca="1" si="36"/>
        <v>7 ans, 2 mois</v>
      </c>
      <c r="P1157" s="4" t="str">
        <f>VLOOKUP(B1157,Effectif!B:I,6,0)</f>
        <v>Chloé BERTRAND</v>
      </c>
      <c r="Q1157" s="4" t="str">
        <f>VLOOKUP(B1157,Effectif!B:I,8,0)</f>
        <v>FOC</v>
      </c>
      <c r="R1157" s="4">
        <f>IFERROR(VLOOKUP(C1157,Sales!B:G,6,0),"-")</f>
        <v>342</v>
      </c>
      <c r="S1157" s="4" t="str">
        <f>IFERROR(VLOOKUP(C1157,Recolt!B:H,3,0),"-")</f>
        <v>-</v>
      </c>
      <c r="T1157" s="4">
        <f t="shared" si="37"/>
        <v>342</v>
      </c>
    </row>
    <row r="1158" spans="1:20" hidden="1" x14ac:dyDescent="0.25">
      <c r="A1158" s="4" t="s">
        <v>410</v>
      </c>
      <c r="B1158" s="4" t="s">
        <v>454</v>
      </c>
      <c r="C1158" s="4">
        <v>1034846677</v>
      </c>
      <c r="D1158" s="4" t="s">
        <v>368</v>
      </c>
      <c r="E1158" s="4" t="s">
        <v>364</v>
      </c>
      <c r="F1158" s="4" t="s">
        <v>439</v>
      </c>
      <c r="G1158" s="12">
        <v>45345</v>
      </c>
      <c r="H1158" s="4" t="s">
        <v>356</v>
      </c>
      <c r="I1158" s="67">
        <v>0.58714120370370404</v>
      </c>
      <c r="J1158" s="4" t="s">
        <v>1133</v>
      </c>
      <c r="K1158" s="12">
        <v>43242</v>
      </c>
      <c r="L1158" s="4" t="s">
        <v>357</v>
      </c>
      <c r="M1158" s="4" t="s">
        <v>358</v>
      </c>
      <c r="N1158" s="4" t="s">
        <v>359</v>
      </c>
      <c r="O1158" s="12" t="str">
        <f t="shared" ca="1" si="36"/>
        <v>6 ans, 11 mois</v>
      </c>
      <c r="P1158" s="4" t="str">
        <f>VLOOKUP(B1158,Effectif!B:I,6,0)</f>
        <v>Chloé BERTRAND</v>
      </c>
      <c r="Q1158" s="4" t="str">
        <f>VLOOKUP(B1158,Effectif!B:I,8,0)</f>
        <v>FOC</v>
      </c>
      <c r="R1158" s="4">
        <f>IFERROR(VLOOKUP(C1158,Sales!B:G,6,0),"-")</f>
        <v>147</v>
      </c>
      <c r="S1158" s="4" t="str">
        <f>IFERROR(VLOOKUP(C1158,Recolt!B:H,3,0),"-")</f>
        <v>-</v>
      </c>
      <c r="T1158" s="4">
        <f t="shared" si="37"/>
        <v>147</v>
      </c>
    </row>
    <row r="1159" spans="1:20" hidden="1" x14ac:dyDescent="0.25">
      <c r="A1159" s="4" t="s">
        <v>410</v>
      </c>
      <c r="B1159" s="4" t="s">
        <v>454</v>
      </c>
      <c r="C1159" s="4">
        <v>1034864966</v>
      </c>
      <c r="D1159" s="4" t="s">
        <v>374</v>
      </c>
      <c r="E1159" s="4" t="s">
        <v>364</v>
      </c>
      <c r="F1159" s="4" t="s">
        <v>439</v>
      </c>
      <c r="G1159" s="12">
        <v>45346</v>
      </c>
      <c r="H1159" s="4" t="s">
        <v>356</v>
      </c>
      <c r="I1159" s="67">
        <v>0.465555555555556</v>
      </c>
      <c r="J1159" s="4" t="s">
        <v>1133</v>
      </c>
      <c r="K1159" s="12">
        <v>42843</v>
      </c>
      <c r="L1159" s="4" t="s">
        <v>357</v>
      </c>
      <c r="M1159" s="4" t="s">
        <v>358</v>
      </c>
      <c r="N1159" s="4" t="s">
        <v>359</v>
      </c>
      <c r="O1159" s="12" t="str">
        <f t="shared" ca="1" si="36"/>
        <v>8 ans, 0 mois</v>
      </c>
      <c r="P1159" s="4" t="str">
        <f>VLOOKUP(B1159,Effectif!B:I,6,0)</f>
        <v>Chloé BERTRAND</v>
      </c>
      <c r="Q1159" s="4" t="str">
        <f>VLOOKUP(B1159,Effectif!B:I,8,0)</f>
        <v>FOC</v>
      </c>
      <c r="R1159" s="4">
        <f>IFERROR(VLOOKUP(C1159,Sales!B:G,6,0),"-")</f>
        <v>104</v>
      </c>
      <c r="S1159" s="4" t="str">
        <f>IFERROR(VLOOKUP(C1159,Recolt!B:H,3,0),"-")</f>
        <v>-</v>
      </c>
      <c r="T1159" s="4">
        <f t="shared" si="37"/>
        <v>104</v>
      </c>
    </row>
    <row r="1160" spans="1:20" hidden="1" x14ac:dyDescent="0.25">
      <c r="A1160" s="4" t="s">
        <v>410</v>
      </c>
      <c r="B1160" s="4" t="s">
        <v>454</v>
      </c>
      <c r="C1160" s="4">
        <v>1034859103</v>
      </c>
      <c r="D1160" s="4" t="s">
        <v>374</v>
      </c>
      <c r="E1160" s="4" t="s">
        <v>364</v>
      </c>
      <c r="F1160" s="4" t="s">
        <v>439</v>
      </c>
      <c r="G1160" s="12">
        <v>45347</v>
      </c>
      <c r="H1160" s="4" t="s">
        <v>356</v>
      </c>
      <c r="I1160" s="67">
        <v>0.65090277777777805</v>
      </c>
      <c r="J1160" s="4" t="s">
        <v>1131</v>
      </c>
      <c r="K1160" s="12">
        <v>38869</v>
      </c>
      <c r="L1160" s="4" t="s">
        <v>357</v>
      </c>
      <c r="M1160" s="4" t="s">
        <v>358</v>
      </c>
      <c r="N1160" s="4" t="s">
        <v>359</v>
      </c>
      <c r="O1160" s="12" t="str">
        <f t="shared" ca="1" si="36"/>
        <v>18 ans, 10 mois</v>
      </c>
      <c r="P1160" s="4" t="str">
        <f>VLOOKUP(B1160,Effectif!B:I,6,0)</f>
        <v>Chloé BERTRAND</v>
      </c>
      <c r="Q1160" s="4" t="str">
        <f>VLOOKUP(B1160,Effectif!B:I,8,0)</f>
        <v>FOC</v>
      </c>
      <c r="R1160" s="4">
        <f>IFERROR(VLOOKUP(C1160,Sales!B:G,6,0),"-")</f>
        <v>158.17000000000002</v>
      </c>
      <c r="S1160" s="4" t="str">
        <f>IFERROR(VLOOKUP(C1160,Recolt!B:H,3,0),"-")</f>
        <v>-</v>
      </c>
      <c r="T1160" s="4">
        <f t="shared" si="37"/>
        <v>158.17000000000002</v>
      </c>
    </row>
    <row r="1161" spans="1:20" hidden="1" x14ac:dyDescent="0.25">
      <c r="A1161" s="4" t="s">
        <v>410</v>
      </c>
      <c r="B1161" s="4" t="s">
        <v>454</v>
      </c>
      <c r="C1161" s="4">
        <v>1034861991</v>
      </c>
      <c r="D1161" s="4" t="s">
        <v>381</v>
      </c>
      <c r="E1161" s="4" t="s">
        <v>364</v>
      </c>
      <c r="F1161" s="4" t="s">
        <v>439</v>
      </c>
      <c r="G1161" s="12">
        <v>45348</v>
      </c>
      <c r="H1161" s="4" t="s">
        <v>356</v>
      </c>
      <c r="I1161" s="67">
        <v>0.44459490740740698</v>
      </c>
      <c r="J1161" s="4" t="s">
        <v>1133</v>
      </c>
      <c r="K1161" s="12">
        <v>43348</v>
      </c>
      <c r="L1161" s="4" t="s">
        <v>357</v>
      </c>
      <c r="M1161" s="4" t="s">
        <v>358</v>
      </c>
      <c r="N1161" s="4" t="s">
        <v>359</v>
      </c>
      <c r="O1161" s="12" t="str">
        <f t="shared" ca="1" si="36"/>
        <v>6 ans, 7 mois</v>
      </c>
      <c r="P1161" s="4" t="str">
        <f>VLOOKUP(B1161,Effectif!B:I,6,0)</f>
        <v>Chloé BERTRAND</v>
      </c>
      <c r="Q1161" s="4" t="str">
        <f>VLOOKUP(B1161,Effectif!B:I,8,0)</f>
        <v>FOC</v>
      </c>
      <c r="R1161" s="4">
        <f>IFERROR(VLOOKUP(C1161,Sales!B:G,6,0),"-")</f>
        <v>223</v>
      </c>
      <c r="S1161" s="4" t="str">
        <f>IFERROR(VLOOKUP(C1161,Recolt!B:H,3,0),"-")</f>
        <v>-</v>
      </c>
      <c r="T1161" s="4">
        <f t="shared" si="37"/>
        <v>223</v>
      </c>
    </row>
    <row r="1162" spans="1:20" hidden="1" x14ac:dyDescent="0.25">
      <c r="A1162" s="4" t="s">
        <v>410</v>
      </c>
      <c r="B1162" s="4" t="s">
        <v>454</v>
      </c>
      <c r="C1162" s="4">
        <v>1034846057</v>
      </c>
      <c r="D1162" s="4" t="s">
        <v>381</v>
      </c>
      <c r="E1162" s="4" t="s">
        <v>364</v>
      </c>
      <c r="F1162" s="4" t="s">
        <v>439</v>
      </c>
      <c r="G1162" s="12">
        <v>45349</v>
      </c>
      <c r="H1162" s="4" t="s">
        <v>373</v>
      </c>
      <c r="I1162" s="67">
        <v>0.38085648148148099</v>
      </c>
      <c r="J1162" s="4" t="s">
        <v>1147</v>
      </c>
      <c r="K1162" s="12">
        <v>43374</v>
      </c>
      <c r="L1162" s="4" t="s">
        <v>357</v>
      </c>
      <c r="M1162" s="4" t="s">
        <v>362</v>
      </c>
      <c r="O1162" s="12" t="str">
        <f t="shared" ca="1" si="36"/>
        <v>6 ans, 6 mois</v>
      </c>
      <c r="P1162" s="4" t="str">
        <f>VLOOKUP(B1162,Effectif!B:I,6,0)</f>
        <v>Chloé BERTRAND</v>
      </c>
      <c r="Q1162" s="4" t="str">
        <f>VLOOKUP(B1162,Effectif!B:I,8,0)</f>
        <v>FOC</v>
      </c>
      <c r="R1162" s="4">
        <f>IFERROR(VLOOKUP(C1162,Sales!B:G,6,0),"-")</f>
        <v>157</v>
      </c>
      <c r="S1162" s="4" t="str">
        <f>IFERROR(VLOOKUP(C1162,Recolt!B:H,3,0),"-")</f>
        <v>-</v>
      </c>
      <c r="T1162" s="4">
        <f t="shared" si="37"/>
        <v>157</v>
      </c>
    </row>
    <row r="1163" spans="1:20" hidden="1" x14ac:dyDescent="0.25">
      <c r="A1163" s="4" t="s">
        <v>410</v>
      </c>
      <c r="B1163" s="4" t="s">
        <v>454</v>
      </c>
      <c r="C1163" s="4">
        <v>1034858137</v>
      </c>
      <c r="D1163" s="4" t="s">
        <v>369</v>
      </c>
      <c r="E1163" s="4" t="s">
        <v>364</v>
      </c>
      <c r="F1163" s="4" t="s">
        <v>439</v>
      </c>
      <c r="G1163" s="12">
        <v>45350</v>
      </c>
      <c r="H1163" s="4" t="s">
        <v>356</v>
      </c>
      <c r="I1163" s="67">
        <v>0.503541666666667</v>
      </c>
      <c r="J1163" s="4" t="s">
        <v>1135</v>
      </c>
      <c r="K1163" s="12">
        <v>41057</v>
      </c>
      <c r="L1163" s="4" t="s">
        <v>357</v>
      </c>
      <c r="M1163" s="4" t="s">
        <v>358</v>
      </c>
      <c r="N1163" s="4" t="s">
        <v>361</v>
      </c>
      <c r="O1163" s="12" t="str">
        <f t="shared" ca="1" si="36"/>
        <v>12 ans, 11 mois</v>
      </c>
      <c r="P1163" s="4" t="str">
        <f>VLOOKUP(B1163,Effectif!B:I,6,0)</f>
        <v>Chloé BERTRAND</v>
      </c>
      <c r="Q1163" s="4" t="str">
        <f>VLOOKUP(B1163,Effectif!B:I,8,0)</f>
        <v>FOC</v>
      </c>
      <c r="R1163" s="4">
        <f>IFERROR(VLOOKUP(C1163,Sales!B:G,6,0),"-")</f>
        <v>92</v>
      </c>
      <c r="S1163" s="4" t="str">
        <f>IFERROR(VLOOKUP(C1163,Recolt!B:H,3,0),"-")</f>
        <v>-</v>
      </c>
      <c r="T1163" s="4">
        <f t="shared" si="37"/>
        <v>92</v>
      </c>
    </row>
    <row r="1164" spans="1:20" hidden="1" x14ac:dyDescent="0.25">
      <c r="A1164" s="4" t="s">
        <v>410</v>
      </c>
      <c r="B1164" s="4" t="s">
        <v>454</v>
      </c>
      <c r="C1164" s="4">
        <v>1034843589</v>
      </c>
      <c r="D1164" s="4" t="s">
        <v>354</v>
      </c>
      <c r="E1164" s="4" t="s">
        <v>355</v>
      </c>
      <c r="F1164" s="4" t="s">
        <v>439</v>
      </c>
      <c r="G1164" s="12">
        <v>45352</v>
      </c>
      <c r="H1164" s="4" t="s">
        <v>356</v>
      </c>
      <c r="I1164" s="67">
        <v>0.60836805555555595</v>
      </c>
      <c r="J1164" s="4" t="s">
        <v>1139</v>
      </c>
      <c r="K1164" s="12">
        <v>39783</v>
      </c>
      <c r="L1164" s="4" t="s">
        <v>357</v>
      </c>
      <c r="M1164" s="4" t="s">
        <v>358</v>
      </c>
      <c r="N1164" s="4" t="s">
        <v>361</v>
      </c>
      <c r="O1164" s="12" t="str">
        <f t="shared" ca="1" si="36"/>
        <v>16 ans, 4 mois</v>
      </c>
      <c r="P1164" s="4" t="str">
        <f>VLOOKUP(B1164,Effectif!B:I,6,0)</f>
        <v>Chloé BERTRAND</v>
      </c>
      <c r="Q1164" s="4" t="str">
        <f>VLOOKUP(B1164,Effectif!B:I,8,0)</f>
        <v>FOC</v>
      </c>
      <c r="R1164" s="4">
        <f>IFERROR(VLOOKUP(C1164,Sales!B:G,6,0),"-")</f>
        <v>196</v>
      </c>
      <c r="S1164" s="4" t="str">
        <f>IFERROR(VLOOKUP(C1164,Recolt!B:H,3,0),"-")</f>
        <v>-</v>
      </c>
      <c r="T1164" s="4">
        <f t="shared" si="37"/>
        <v>196</v>
      </c>
    </row>
    <row r="1165" spans="1:20" hidden="1" x14ac:dyDescent="0.25">
      <c r="A1165" s="4" t="s">
        <v>410</v>
      </c>
      <c r="B1165" s="4" t="s">
        <v>454</v>
      </c>
      <c r="C1165" s="4">
        <v>1034847451</v>
      </c>
      <c r="D1165" s="4" t="s">
        <v>370</v>
      </c>
      <c r="E1165" s="4" t="s">
        <v>364</v>
      </c>
      <c r="F1165" s="4" t="s">
        <v>439</v>
      </c>
      <c r="G1165" s="12">
        <v>45353</v>
      </c>
      <c r="H1165" s="4" t="s">
        <v>365</v>
      </c>
      <c r="I1165" s="67">
        <v>0.59671296296296295</v>
      </c>
      <c r="J1165" s="4" t="s">
        <v>1131</v>
      </c>
      <c r="K1165" s="12">
        <v>42037</v>
      </c>
      <c r="L1165" s="4" t="s">
        <v>366</v>
      </c>
      <c r="M1165" s="4" t="s">
        <v>358</v>
      </c>
      <c r="N1165" s="4" t="s">
        <v>361</v>
      </c>
      <c r="O1165" s="12" t="str">
        <f t="shared" ca="1" si="36"/>
        <v>10 ans, 2 mois</v>
      </c>
      <c r="P1165" s="4" t="str">
        <f>VLOOKUP(B1165,Effectif!B:I,6,0)</f>
        <v>Chloé BERTRAND</v>
      </c>
      <c r="Q1165" s="4" t="str">
        <f>VLOOKUP(B1165,Effectif!B:I,8,0)</f>
        <v>FOC</v>
      </c>
      <c r="R1165" s="4">
        <f>IFERROR(VLOOKUP(C1165,Sales!B:G,6,0),"-")</f>
        <v>148.04</v>
      </c>
      <c r="S1165" s="4" t="str">
        <f>IFERROR(VLOOKUP(C1165,Recolt!B:H,3,0),"-")</f>
        <v>-</v>
      </c>
      <c r="T1165" s="4">
        <f t="shared" si="37"/>
        <v>148.04</v>
      </c>
    </row>
    <row r="1166" spans="1:20" hidden="1" x14ac:dyDescent="0.25">
      <c r="A1166" s="4" t="s">
        <v>410</v>
      </c>
      <c r="B1166" s="4" t="s">
        <v>476</v>
      </c>
      <c r="C1166" s="4">
        <v>1034852688</v>
      </c>
      <c r="D1166" s="4" t="s">
        <v>354</v>
      </c>
      <c r="E1166" s="4" t="s">
        <v>355</v>
      </c>
      <c r="F1166" s="4" t="s">
        <v>439</v>
      </c>
      <c r="G1166" s="12">
        <v>45354</v>
      </c>
      <c r="H1166" s="4" t="s">
        <v>356</v>
      </c>
      <c r="I1166" s="67">
        <v>0.531944444444444</v>
      </c>
      <c r="J1166" s="4" t="s">
        <v>1133</v>
      </c>
      <c r="K1166" s="12">
        <v>42943</v>
      </c>
      <c r="L1166" s="4" t="s">
        <v>357</v>
      </c>
      <c r="M1166" s="4" t="s">
        <v>358</v>
      </c>
      <c r="N1166" s="4" t="s">
        <v>359</v>
      </c>
      <c r="O1166" s="12" t="str">
        <f t="shared" ca="1" si="36"/>
        <v>7 ans, 9 mois</v>
      </c>
      <c r="P1166" s="4" t="str">
        <f>VLOOKUP(B1166,Effectif!B:I,6,0)</f>
        <v>Lise DE WITTE</v>
      </c>
      <c r="Q1166" s="4" t="str">
        <f>VLOOKUP(B1166,Effectif!B:I,8,0)</f>
        <v>BO</v>
      </c>
      <c r="R1166" s="4">
        <f>IFERROR(VLOOKUP(C1166,Sales!B:G,6,0),"-")</f>
        <v>173</v>
      </c>
      <c r="S1166" s="4" t="str">
        <f>IFERROR(VLOOKUP(C1166,Recolt!B:H,3,0),"-")</f>
        <v>-</v>
      </c>
      <c r="T1166" s="4">
        <f t="shared" si="37"/>
        <v>173</v>
      </c>
    </row>
    <row r="1167" spans="1:20" hidden="1" x14ac:dyDescent="0.25">
      <c r="A1167" s="4" t="s">
        <v>410</v>
      </c>
      <c r="B1167" s="4" t="s">
        <v>476</v>
      </c>
      <c r="C1167" s="4">
        <v>1034863454</v>
      </c>
      <c r="D1167" s="4" t="s">
        <v>354</v>
      </c>
      <c r="E1167" s="4" t="s">
        <v>355</v>
      </c>
      <c r="F1167" s="4" t="s">
        <v>439</v>
      </c>
      <c r="G1167" s="12">
        <v>45355</v>
      </c>
      <c r="H1167" s="4" t="s">
        <v>356</v>
      </c>
      <c r="I1167" s="67">
        <v>0.54401620370370396</v>
      </c>
      <c r="J1167" s="4" t="s">
        <v>1131</v>
      </c>
      <c r="K1167" s="12">
        <v>39303</v>
      </c>
      <c r="L1167" s="4" t="s">
        <v>357</v>
      </c>
      <c r="M1167" s="4" t="s">
        <v>358</v>
      </c>
      <c r="N1167" s="4" t="s">
        <v>384</v>
      </c>
      <c r="O1167" s="12" t="str">
        <f t="shared" ca="1" si="36"/>
        <v>17 ans, 8 mois</v>
      </c>
      <c r="P1167" s="4" t="str">
        <f>VLOOKUP(B1167,Effectif!B:I,6,0)</f>
        <v>Lise DE WITTE</v>
      </c>
      <c r="Q1167" s="4" t="str">
        <f>VLOOKUP(B1167,Effectif!B:I,8,0)</f>
        <v>BO</v>
      </c>
      <c r="R1167" s="4">
        <f>IFERROR(VLOOKUP(C1167,Sales!B:G,6,0),"-")</f>
        <v>230</v>
      </c>
      <c r="S1167" s="4" t="str">
        <f>IFERROR(VLOOKUP(C1167,Recolt!B:H,3,0),"-")</f>
        <v>-</v>
      </c>
      <c r="T1167" s="4">
        <f t="shared" si="37"/>
        <v>230</v>
      </c>
    </row>
    <row r="1168" spans="1:20" hidden="1" x14ac:dyDescent="0.25">
      <c r="A1168" s="4" t="s">
        <v>410</v>
      </c>
      <c r="B1168" s="4" t="s">
        <v>476</v>
      </c>
      <c r="C1168" s="4">
        <v>1034853513</v>
      </c>
      <c r="D1168" s="4" t="s">
        <v>354</v>
      </c>
      <c r="E1168" s="4" t="s">
        <v>355</v>
      </c>
      <c r="F1168" s="4" t="s">
        <v>439</v>
      </c>
      <c r="G1168" s="12">
        <v>45356</v>
      </c>
      <c r="H1168" s="4" t="s">
        <v>356</v>
      </c>
      <c r="I1168" s="67">
        <v>0.55163194444444397</v>
      </c>
      <c r="J1168" s="4" t="s">
        <v>1133</v>
      </c>
      <c r="K1168" s="12">
        <v>43438</v>
      </c>
      <c r="L1168" s="4" t="s">
        <v>357</v>
      </c>
      <c r="M1168" s="4" t="s">
        <v>358</v>
      </c>
      <c r="N1168" s="4" t="s">
        <v>359</v>
      </c>
      <c r="O1168" s="12" t="str">
        <f t="shared" ca="1" si="36"/>
        <v>6 ans, 4 mois</v>
      </c>
      <c r="P1168" s="4" t="str">
        <f>VLOOKUP(B1168,Effectif!B:I,6,0)</f>
        <v>Lise DE WITTE</v>
      </c>
      <c r="Q1168" s="4" t="str">
        <f>VLOOKUP(B1168,Effectif!B:I,8,0)</f>
        <v>BO</v>
      </c>
      <c r="R1168" s="4">
        <f>IFERROR(VLOOKUP(C1168,Sales!B:G,6,0),"-")</f>
        <v>70</v>
      </c>
      <c r="S1168" s="4" t="str">
        <f>IFERROR(VLOOKUP(C1168,Recolt!B:H,3,0),"-")</f>
        <v>-</v>
      </c>
      <c r="T1168" s="4">
        <f t="shared" si="37"/>
        <v>70</v>
      </c>
    </row>
    <row r="1169" spans="1:20" hidden="1" x14ac:dyDescent="0.25">
      <c r="A1169" s="4" t="s">
        <v>410</v>
      </c>
      <c r="B1169" s="4" t="s">
        <v>476</v>
      </c>
      <c r="C1169" s="4">
        <v>1034863868</v>
      </c>
      <c r="D1169" s="4" t="s">
        <v>354</v>
      </c>
      <c r="E1169" s="4" t="s">
        <v>355</v>
      </c>
      <c r="F1169" s="4" t="s">
        <v>439</v>
      </c>
      <c r="G1169" s="12">
        <v>45357</v>
      </c>
      <c r="H1169" s="4" t="s">
        <v>356</v>
      </c>
      <c r="I1169" s="67">
        <v>0.55206018518518496</v>
      </c>
      <c r="J1169" s="4" t="s">
        <v>1133</v>
      </c>
      <c r="K1169" s="12">
        <v>43285</v>
      </c>
      <c r="L1169" s="4" t="s">
        <v>357</v>
      </c>
      <c r="M1169" s="4" t="s">
        <v>358</v>
      </c>
      <c r="N1169" s="4" t="s">
        <v>384</v>
      </c>
      <c r="O1169" s="12" t="str">
        <f t="shared" ca="1" si="36"/>
        <v>6 ans, 9 mois</v>
      </c>
      <c r="P1169" s="4" t="str">
        <f>VLOOKUP(B1169,Effectif!B:I,6,0)</f>
        <v>Lise DE WITTE</v>
      </c>
      <c r="Q1169" s="4" t="str">
        <f>VLOOKUP(B1169,Effectif!B:I,8,0)</f>
        <v>BO</v>
      </c>
      <c r="R1169" s="4">
        <f>IFERROR(VLOOKUP(C1169,Sales!B:G,6,0),"-")</f>
        <v>289.47000000000003</v>
      </c>
      <c r="S1169" s="4" t="str">
        <f>IFERROR(VLOOKUP(C1169,Recolt!B:H,3,0),"-")</f>
        <v>-</v>
      </c>
      <c r="T1169" s="4">
        <f t="shared" si="37"/>
        <v>289.47000000000003</v>
      </c>
    </row>
    <row r="1170" spans="1:20" hidden="1" x14ac:dyDescent="0.25">
      <c r="A1170" s="4" t="s">
        <v>410</v>
      </c>
      <c r="B1170" s="4" t="s">
        <v>476</v>
      </c>
      <c r="C1170" s="4">
        <v>1034847115</v>
      </c>
      <c r="D1170" s="4" t="s">
        <v>354</v>
      </c>
      <c r="E1170" s="4" t="s">
        <v>355</v>
      </c>
      <c r="F1170" s="4" t="s">
        <v>439</v>
      </c>
      <c r="G1170" s="12">
        <v>45358</v>
      </c>
      <c r="H1170" s="4" t="s">
        <v>356</v>
      </c>
      <c r="I1170" s="67">
        <v>0.54199074074074105</v>
      </c>
      <c r="J1170" s="4" t="s">
        <v>1139</v>
      </c>
      <c r="K1170" s="12">
        <v>40603</v>
      </c>
      <c r="L1170" s="4" t="s">
        <v>357</v>
      </c>
      <c r="M1170" s="4" t="s">
        <v>358</v>
      </c>
      <c r="N1170" s="4" t="s">
        <v>359</v>
      </c>
      <c r="O1170" s="12" t="str">
        <f t="shared" ca="1" si="36"/>
        <v>14 ans, 1 mois</v>
      </c>
      <c r="P1170" s="4" t="str">
        <f>VLOOKUP(B1170,Effectif!B:I,6,0)</f>
        <v>Lise DE WITTE</v>
      </c>
      <c r="Q1170" s="4" t="str">
        <f>VLOOKUP(B1170,Effectif!B:I,8,0)</f>
        <v>BO</v>
      </c>
      <c r="R1170" s="4">
        <f>IFERROR(VLOOKUP(C1170,Sales!B:G,6,0),"-")</f>
        <v>185</v>
      </c>
      <c r="S1170" s="4" t="str">
        <f>IFERROR(VLOOKUP(C1170,Recolt!B:H,3,0),"-")</f>
        <v>-</v>
      </c>
      <c r="T1170" s="4">
        <f t="shared" si="37"/>
        <v>185</v>
      </c>
    </row>
    <row r="1171" spans="1:20" hidden="1" x14ac:dyDescent="0.25">
      <c r="A1171" s="4" t="s">
        <v>410</v>
      </c>
      <c r="B1171" s="4" t="s">
        <v>476</v>
      </c>
      <c r="C1171" s="4">
        <v>1034853803</v>
      </c>
      <c r="D1171" s="4" t="s">
        <v>354</v>
      </c>
      <c r="E1171" s="4" t="s">
        <v>355</v>
      </c>
      <c r="F1171" s="4" t="s">
        <v>439</v>
      </c>
      <c r="G1171" s="12">
        <v>45359</v>
      </c>
      <c r="H1171" s="4" t="s">
        <v>356</v>
      </c>
      <c r="I1171" s="67">
        <v>0.55635416666666704</v>
      </c>
      <c r="J1171" s="4" t="s">
        <v>1131</v>
      </c>
      <c r="K1171" s="12">
        <v>38961</v>
      </c>
      <c r="L1171" s="4" t="s">
        <v>357</v>
      </c>
      <c r="M1171" s="4" t="s">
        <v>358</v>
      </c>
      <c r="N1171" s="4" t="s">
        <v>384</v>
      </c>
      <c r="O1171" s="12" t="str">
        <f t="shared" ca="1" si="36"/>
        <v>18 ans, 7 mois</v>
      </c>
      <c r="P1171" s="4" t="str">
        <f>VLOOKUP(B1171,Effectif!B:I,6,0)</f>
        <v>Lise DE WITTE</v>
      </c>
      <c r="Q1171" s="4" t="str">
        <f>VLOOKUP(B1171,Effectif!B:I,8,0)</f>
        <v>BO</v>
      </c>
      <c r="R1171" s="4">
        <f>IFERROR(VLOOKUP(C1171,Sales!B:G,6,0),"-")</f>
        <v>160</v>
      </c>
      <c r="S1171" s="4" t="str">
        <f>IFERROR(VLOOKUP(C1171,Recolt!B:H,3,0),"-")</f>
        <v>-</v>
      </c>
      <c r="T1171" s="4">
        <f t="shared" si="37"/>
        <v>160</v>
      </c>
    </row>
    <row r="1172" spans="1:20" hidden="1" x14ac:dyDescent="0.25">
      <c r="A1172" s="4" t="s">
        <v>410</v>
      </c>
      <c r="B1172" s="4" t="s">
        <v>476</v>
      </c>
      <c r="C1172" s="4">
        <v>1034867663</v>
      </c>
      <c r="D1172" s="4" t="s">
        <v>354</v>
      </c>
      <c r="E1172" s="4" t="s">
        <v>355</v>
      </c>
      <c r="F1172" s="4" t="s">
        <v>439</v>
      </c>
      <c r="G1172" s="12">
        <v>45360</v>
      </c>
      <c r="H1172" s="4" t="s">
        <v>356</v>
      </c>
      <c r="I1172" s="67">
        <v>0.54807870370370404</v>
      </c>
      <c r="J1172" s="4" t="s">
        <v>1147</v>
      </c>
      <c r="K1172" s="12">
        <v>43467</v>
      </c>
      <c r="L1172" s="4" t="s">
        <v>357</v>
      </c>
      <c r="M1172" s="4" t="s">
        <v>362</v>
      </c>
      <c r="O1172" s="12" t="str">
        <f t="shared" ca="1" si="36"/>
        <v>6 ans, 3 mois</v>
      </c>
      <c r="P1172" s="4" t="str">
        <f>VLOOKUP(B1172,Effectif!B:I,6,0)</f>
        <v>Lise DE WITTE</v>
      </c>
      <c r="Q1172" s="4" t="str">
        <f>VLOOKUP(B1172,Effectif!B:I,8,0)</f>
        <v>BO</v>
      </c>
      <c r="R1172" s="4">
        <f>IFERROR(VLOOKUP(C1172,Sales!B:G,6,0),"-")</f>
        <v>189.70999999999998</v>
      </c>
      <c r="S1172" s="4" t="str">
        <f>IFERROR(VLOOKUP(C1172,Recolt!B:H,3,0),"-")</f>
        <v>-</v>
      </c>
      <c r="T1172" s="4">
        <f t="shared" si="37"/>
        <v>189.70999999999998</v>
      </c>
    </row>
    <row r="1173" spans="1:20" hidden="1" x14ac:dyDescent="0.25">
      <c r="A1173" s="4" t="s">
        <v>410</v>
      </c>
      <c r="B1173" s="4" t="s">
        <v>476</v>
      </c>
      <c r="C1173" s="4">
        <v>1034862555</v>
      </c>
      <c r="D1173" s="4" t="s">
        <v>354</v>
      </c>
      <c r="E1173" s="4" t="s">
        <v>355</v>
      </c>
      <c r="F1173" s="4" t="s">
        <v>439</v>
      </c>
      <c r="G1173" s="12">
        <v>45361</v>
      </c>
      <c r="H1173" s="4" t="s">
        <v>356</v>
      </c>
      <c r="I1173" s="67">
        <v>0.53369212962962997</v>
      </c>
      <c r="J1173" s="4" t="s">
        <v>1133</v>
      </c>
      <c r="K1173" s="12">
        <v>43073</v>
      </c>
      <c r="L1173" s="4" t="s">
        <v>357</v>
      </c>
      <c r="M1173" s="4" t="s">
        <v>358</v>
      </c>
      <c r="N1173" s="4" t="s">
        <v>359</v>
      </c>
      <c r="O1173" s="12" t="str">
        <f t="shared" ca="1" si="36"/>
        <v>7 ans, 4 mois</v>
      </c>
      <c r="P1173" s="4" t="str">
        <f>VLOOKUP(B1173,Effectif!B:I,6,0)</f>
        <v>Lise DE WITTE</v>
      </c>
      <c r="Q1173" s="4" t="str">
        <f>VLOOKUP(B1173,Effectif!B:I,8,0)</f>
        <v>BO</v>
      </c>
      <c r="R1173" s="4">
        <f>IFERROR(VLOOKUP(C1173,Sales!B:G,6,0),"-")</f>
        <v>460</v>
      </c>
      <c r="S1173" s="4" t="str">
        <f>IFERROR(VLOOKUP(C1173,Recolt!B:H,3,0),"-")</f>
        <v>-</v>
      </c>
      <c r="T1173" s="4">
        <f t="shared" si="37"/>
        <v>460</v>
      </c>
    </row>
    <row r="1174" spans="1:20" hidden="1" x14ac:dyDescent="0.25">
      <c r="A1174" s="4" t="s">
        <v>410</v>
      </c>
      <c r="B1174" s="4" t="s">
        <v>476</v>
      </c>
      <c r="C1174" s="4">
        <v>1034845108</v>
      </c>
      <c r="D1174" s="4" t="s">
        <v>354</v>
      </c>
      <c r="E1174" s="4" t="s">
        <v>355</v>
      </c>
      <c r="F1174" s="4" t="s">
        <v>439</v>
      </c>
      <c r="G1174" s="12">
        <v>45362</v>
      </c>
      <c r="H1174" s="4" t="s">
        <v>356</v>
      </c>
      <c r="I1174" s="67">
        <v>0.39165509259259301</v>
      </c>
      <c r="J1174" s="4" t="s">
        <v>1132</v>
      </c>
      <c r="K1174" s="12">
        <v>42430</v>
      </c>
      <c r="L1174" s="4" t="s">
        <v>366</v>
      </c>
      <c r="M1174" s="4" t="s">
        <v>358</v>
      </c>
      <c r="N1174" s="4" t="s">
        <v>361</v>
      </c>
      <c r="O1174" s="12" t="str">
        <f t="shared" ca="1" si="36"/>
        <v>9 ans, 1 mois</v>
      </c>
      <c r="P1174" s="4" t="str">
        <f>VLOOKUP(B1174,Effectif!B:I,6,0)</f>
        <v>Lise DE WITTE</v>
      </c>
      <c r="Q1174" s="4" t="str">
        <f>VLOOKUP(B1174,Effectif!B:I,8,0)</f>
        <v>BO</v>
      </c>
      <c r="R1174" s="4">
        <f>IFERROR(VLOOKUP(C1174,Sales!B:G,6,0),"-")</f>
        <v>214</v>
      </c>
      <c r="S1174" s="4" t="str">
        <f>IFERROR(VLOOKUP(C1174,Recolt!B:H,3,0),"-")</f>
        <v>-</v>
      </c>
      <c r="T1174" s="4">
        <f t="shared" si="37"/>
        <v>214</v>
      </c>
    </row>
    <row r="1175" spans="1:20" hidden="1" x14ac:dyDescent="0.25">
      <c r="A1175" s="4" t="s">
        <v>410</v>
      </c>
      <c r="B1175" s="4" t="s">
        <v>476</v>
      </c>
      <c r="C1175" s="4">
        <v>1034865252</v>
      </c>
      <c r="D1175" s="4" t="s">
        <v>354</v>
      </c>
      <c r="E1175" s="4" t="s">
        <v>355</v>
      </c>
      <c r="F1175" s="4" t="s">
        <v>439</v>
      </c>
      <c r="G1175" s="12">
        <v>45363</v>
      </c>
      <c r="H1175" s="4" t="s">
        <v>356</v>
      </c>
      <c r="I1175" s="67">
        <v>0.39030092592592602</v>
      </c>
      <c r="J1175" s="4" t="s">
        <v>1133</v>
      </c>
      <c r="K1175" s="12">
        <v>43108</v>
      </c>
      <c r="L1175" s="4" t="s">
        <v>366</v>
      </c>
      <c r="M1175" s="4" t="s">
        <v>358</v>
      </c>
      <c r="N1175" s="4" t="s">
        <v>361</v>
      </c>
      <c r="O1175" s="12" t="str">
        <f t="shared" ca="1" si="36"/>
        <v>7 ans, 3 mois</v>
      </c>
      <c r="P1175" s="4" t="str">
        <f>VLOOKUP(B1175,Effectif!B:I,6,0)</f>
        <v>Lise DE WITTE</v>
      </c>
      <c r="Q1175" s="4" t="str">
        <f>VLOOKUP(B1175,Effectif!B:I,8,0)</f>
        <v>BO</v>
      </c>
      <c r="R1175" s="4">
        <f>IFERROR(VLOOKUP(C1175,Sales!B:G,6,0),"-")</f>
        <v>174.01</v>
      </c>
      <c r="S1175" s="4" t="str">
        <f>IFERROR(VLOOKUP(C1175,Recolt!B:H,3,0),"-")</f>
        <v>-</v>
      </c>
      <c r="T1175" s="4">
        <f t="shared" si="37"/>
        <v>174.01</v>
      </c>
    </row>
    <row r="1176" spans="1:20" hidden="1" x14ac:dyDescent="0.25">
      <c r="A1176" s="4" t="s">
        <v>410</v>
      </c>
      <c r="B1176" s="4" t="s">
        <v>476</v>
      </c>
      <c r="C1176" s="4">
        <v>1034841930</v>
      </c>
      <c r="D1176" s="4" t="s">
        <v>354</v>
      </c>
      <c r="E1176" s="4" t="s">
        <v>355</v>
      </c>
      <c r="F1176" s="4" t="s">
        <v>439</v>
      </c>
      <c r="G1176" s="12">
        <v>45364</v>
      </c>
      <c r="H1176" s="4" t="s">
        <v>356</v>
      </c>
      <c r="I1176" s="67">
        <v>0.55076388888888905</v>
      </c>
      <c r="J1176" s="4" t="s">
        <v>1131</v>
      </c>
      <c r="K1176" s="12">
        <v>41734</v>
      </c>
      <c r="L1176" s="4" t="s">
        <v>357</v>
      </c>
      <c r="M1176" s="4" t="s">
        <v>358</v>
      </c>
      <c r="N1176" s="4" t="s">
        <v>361</v>
      </c>
      <c r="O1176" s="12" t="str">
        <f t="shared" ca="1" si="36"/>
        <v>11 ans, 0 mois</v>
      </c>
      <c r="P1176" s="4" t="str">
        <f>VLOOKUP(B1176,Effectif!B:I,6,0)</f>
        <v>Lise DE WITTE</v>
      </c>
      <c r="Q1176" s="4" t="str">
        <f>VLOOKUP(B1176,Effectif!B:I,8,0)</f>
        <v>BO</v>
      </c>
      <c r="R1176" s="4">
        <f>IFERROR(VLOOKUP(C1176,Sales!B:G,6,0),"-")</f>
        <v>180</v>
      </c>
      <c r="S1176" s="4" t="str">
        <f>IFERROR(VLOOKUP(C1176,Recolt!B:H,3,0),"-")</f>
        <v>-</v>
      </c>
      <c r="T1176" s="4">
        <f t="shared" si="37"/>
        <v>180</v>
      </c>
    </row>
    <row r="1177" spans="1:20" hidden="1" x14ac:dyDescent="0.25">
      <c r="A1177" s="4" t="s">
        <v>410</v>
      </c>
      <c r="B1177" s="4" t="s">
        <v>476</v>
      </c>
      <c r="C1177" s="4">
        <v>1034842112</v>
      </c>
      <c r="D1177" s="4" t="s">
        <v>354</v>
      </c>
      <c r="E1177" s="4" t="s">
        <v>355</v>
      </c>
      <c r="F1177" s="4" t="s">
        <v>439</v>
      </c>
      <c r="G1177" s="12">
        <v>45365</v>
      </c>
      <c r="H1177" s="4" t="s">
        <v>356</v>
      </c>
      <c r="I1177" s="67">
        <v>0.38829861111111103</v>
      </c>
      <c r="J1177" s="4" t="s">
        <v>1133</v>
      </c>
      <c r="K1177" s="12">
        <v>43090</v>
      </c>
      <c r="L1177" s="4" t="s">
        <v>366</v>
      </c>
      <c r="M1177" s="4" t="s">
        <v>358</v>
      </c>
      <c r="N1177" s="4" t="s">
        <v>361</v>
      </c>
      <c r="O1177" s="12" t="str">
        <f t="shared" ca="1" si="36"/>
        <v>7 ans, 4 mois</v>
      </c>
      <c r="P1177" s="4" t="str">
        <f>VLOOKUP(B1177,Effectif!B:I,6,0)</f>
        <v>Lise DE WITTE</v>
      </c>
      <c r="Q1177" s="4" t="str">
        <f>VLOOKUP(B1177,Effectif!B:I,8,0)</f>
        <v>BO</v>
      </c>
      <c r="R1177" s="4">
        <f>IFERROR(VLOOKUP(C1177,Sales!B:G,6,0),"-")</f>
        <v>179</v>
      </c>
      <c r="S1177" s="4" t="str">
        <f>IFERROR(VLOOKUP(C1177,Recolt!B:H,3,0),"-")</f>
        <v>-</v>
      </c>
      <c r="T1177" s="4">
        <f t="shared" si="37"/>
        <v>179</v>
      </c>
    </row>
    <row r="1178" spans="1:20" hidden="1" x14ac:dyDescent="0.25">
      <c r="A1178" s="4" t="s">
        <v>410</v>
      </c>
      <c r="B1178" s="4" t="s">
        <v>476</v>
      </c>
      <c r="C1178" s="4">
        <v>1034857806</v>
      </c>
      <c r="D1178" s="4" t="s">
        <v>354</v>
      </c>
      <c r="E1178" s="4" t="s">
        <v>355</v>
      </c>
      <c r="F1178" s="4" t="s">
        <v>439</v>
      </c>
      <c r="G1178" s="12">
        <v>45366</v>
      </c>
      <c r="H1178" s="4" t="s">
        <v>356</v>
      </c>
      <c r="I1178" s="67">
        <v>0.38622685185185202</v>
      </c>
      <c r="J1178" s="4" t="s">
        <v>1147</v>
      </c>
      <c r="K1178" s="12">
        <v>43053</v>
      </c>
      <c r="L1178" s="4" t="s">
        <v>366</v>
      </c>
      <c r="M1178" s="4" t="s">
        <v>362</v>
      </c>
      <c r="O1178" s="12" t="str">
        <f t="shared" ca="1" si="36"/>
        <v>7 ans, 5 mois</v>
      </c>
      <c r="P1178" s="4" t="str">
        <f>VLOOKUP(B1178,Effectif!B:I,6,0)</f>
        <v>Lise DE WITTE</v>
      </c>
      <c r="Q1178" s="4" t="str">
        <f>VLOOKUP(B1178,Effectif!B:I,8,0)</f>
        <v>BO</v>
      </c>
      <c r="R1178" s="4">
        <f>IFERROR(VLOOKUP(C1178,Sales!B:G,6,0),"-")</f>
        <v>128.6</v>
      </c>
      <c r="S1178" s="4" t="str">
        <f>IFERROR(VLOOKUP(C1178,Recolt!B:H,3,0),"-")</f>
        <v>-</v>
      </c>
      <c r="T1178" s="4">
        <f t="shared" si="37"/>
        <v>128.6</v>
      </c>
    </row>
    <row r="1179" spans="1:20" hidden="1" x14ac:dyDescent="0.25">
      <c r="A1179" s="4" t="s">
        <v>410</v>
      </c>
      <c r="B1179" s="4" t="s">
        <v>476</v>
      </c>
      <c r="C1179" s="4">
        <v>1034856532</v>
      </c>
      <c r="D1179" s="4" t="s">
        <v>354</v>
      </c>
      <c r="E1179" s="4" t="s">
        <v>355</v>
      </c>
      <c r="F1179" s="4" t="s">
        <v>439</v>
      </c>
      <c r="G1179" s="12">
        <v>45367</v>
      </c>
      <c r="H1179" s="4" t="s">
        <v>356</v>
      </c>
      <c r="I1179" s="67">
        <v>0.40115740740740702</v>
      </c>
      <c r="J1179" s="4" t="s">
        <v>1131</v>
      </c>
      <c r="K1179" s="12">
        <v>41625</v>
      </c>
      <c r="L1179" s="4" t="s">
        <v>366</v>
      </c>
      <c r="M1179" s="4" t="s">
        <v>358</v>
      </c>
      <c r="N1179" s="4" t="s">
        <v>359</v>
      </c>
      <c r="O1179" s="12" t="str">
        <f t="shared" ca="1" si="36"/>
        <v>11 ans, 4 mois</v>
      </c>
      <c r="P1179" s="4" t="str">
        <f>VLOOKUP(B1179,Effectif!B:I,6,0)</f>
        <v>Lise DE WITTE</v>
      </c>
      <c r="Q1179" s="4" t="str">
        <f>VLOOKUP(B1179,Effectif!B:I,8,0)</f>
        <v>BO</v>
      </c>
      <c r="R1179" s="4">
        <f>IFERROR(VLOOKUP(C1179,Sales!B:G,6,0),"-")</f>
        <v>181.76999999999998</v>
      </c>
      <c r="S1179" s="4" t="str">
        <f>IFERROR(VLOOKUP(C1179,Recolt!B:H,3,0),"-")</f>
        <v>-</v>
      </c>
      <c r="T1179" s="4">
        <f t="shared" si="37"/>
        <v>181.76999999999998</v>
      </c>
    </row>
    <row r="1180" spans="1:20" hidden="1" x14ac:dyDescent="0.25">
      <c r="A1180" s="4" t="s">
        <v>410</v>
      </c>
      <c r="B1180" s="4" t="s">
        <v>476</v>
      </c>
      <c r="C1180" s="4">
        <v>1034864264</v>
      </c>
      <c r="D1180" s="4" t="s">
        <v>354</v>
      </c>
      <c r="E1180" s="4" t="s">
        <v>355</v>
      </c>
      <c r="F1180" s="4" t="s">
        <v>439</v>
      </c>
      <c r="G1180" s="12">
        <v>45368</v>
      </c>
      <c r="H1180" s="4" t="s">
        <v>356</v>
      </c>
      <c r="I1180" s="67">
        <v>0.49527777777777798</v>
      </c>
      <c r="J1180" s="4" t="s">
        <v>1135</v>
      </c>
      <c r="K1180" s="12">
        <v>43060</v>
      </c>
      <c r="L1180" s="4" t="s">
        <v>357</v>
      </c>
      <c r="M1180" s="4" t="s">
        <v>358</v>
      </c>
      <c r="N1180" s="4" t="s">
        <v>359</v>
      </c>
      <c r="O1180" s="12" t="str">
        <f t="shared" ca="1" si="36"/>
        <v>7 ans, 5 mois</v>
      </c>
      <c r="P1180" s="4" t="str">
        <f>VLOOKUP(B1180,Effectif!B:I,6,0)</f>
        <v>Lise DE WITTE</v>
      </c>
      <c r="Q1180" s="4" t="str">
        <f>VLOOKUP(B1180,Effectif!B:I,8,0)</f>
        <v>BO</v>
      </c>
      <c r="R1180" s="4">
        <f>IFERROR(VLOOKUP(C1180,Sales!B:G,6,0),"-")</f>
        <v>96.12</v>
      </c>
      <c r="S1180" s="4" t="str">
        <f>IFERROR(VLOOKUP(C1180,Recolt!B:H,3,0),"-")</f>
        <v>-</v>
      </c>
      <c r="T1180" s="4">
        <f t="shared" si="37"/>
        <v>96.12</v>
      </c>
    </row>
    <row r="1181" spans="1:20" hidden="1" x14ac:dyDescent="0.25">
      <c r="A1181" s="4" t="s">
        <v>410</v>
      </c>
      <c r="B1181" s="4" t="s">
        <v>476</v>
      </c>
      <c r="C1181" s="4">
        <v>1034865093</v>
      </c>
      <c r="D1181" s="4" t="s">
        <v>354</v>
      </c>
      <c r="E1181" s="4" t="s">
        <v>355</v>
      </c>
      <c r="F1181" s="4" t="s">
        <v>439</v>
      </c>
      <c r="G1181" s="12">
        <v>45369</v>
      </c>
      <c r="H1181" s="4" t="s">
        <v>356</v>
      </c>
      <c r="I1181" s="67">
        <v>0.51945601851851897</v>
      </c>
      <c r="J1181" s="4" t="s">
        <v>1141</v>
      </c>
      <c r="K1181" s="12">
        <v>43473</v>
      </c>
      <c r="L1181" s="4" t="s">
        <v>357</v>
      </c>
      <c r="M1181" s="4" t="s">
        <v>358</v>
      </c>
      <c r="N1181" s="4" t="s">
        <v>359</v>
      </c>
      <c r="O1181" s="12" t="str">
        <f t="shared" ca="1" si="36"/>
        <v>6 ans, 3 mois</v>
      </c>
      <c r="P1181" s="4" t="str">
        <f>VLOOKUP(B1181,Effectif!B:I,6,0)</f>
        <v>Lise DE WITTE</v>
      </c>
      <c r="Q1181" s="4" t="str">
        <f>VLOOKUP(B1181,Effectif!B:I,8,0)</f>
        <v>BO</v>
      </c>
      <c r="R1181" s="4">
        <f>IFERROR(VLOOKUP(C1181,Sales!B:G,6,0),"-")</f>
        <v>231.97</v>
      </c>
      <c r="S1181" s="4" t="str">
        <f>IFERROR(VLOOKUP(C1181,Recolt!B:H,3,0),"-")</f>
        <v>-</v>
      </c>
      <c r="T1181" s="4">
        <f t="shared" si="37"/>
        <v>231.97</v>
      </c>
    </row>
    <row r="1182" spans="1:20" hidden="1" x14ac:dyDescent="0.25">
      <c r="A1182" s="4" t="s">
        <v>410</v>
      </c>
      <c r="B1182" s="4" t="s">
        <v>476</v>
      </c>
      <c r="C1182" s="4">
        <v>1034846542</v>
      </c>
      <c r="D1182" s="4" t="s">
        <v>354</v>
      </c>
      <c r="E1182" s="4" t="s">
        <v>355</v>
      </c>
      <c r="F1182" s="4" t="s">
        <v>439</v>
      </c>
      <c r="G1182" s="12">
        <v>45370</v>
      </c>
      <c r="H1182" s="4" t="s">
        <v>356</v>
      </c>
      <c r="I1182" s="67">
        <v>0.53542824074074102</v>
      </c>
      <c r="J1182" s="4" t="s">
        <v>1131</v>
      </c>
      <c r="K1182" s="12">
        <v>42123</v>
      </c>
      <c r="L1182" s="4" t="s">
        <v>357</v>
      </c>
      <c r="M1182" s="4" t="s">
        <v>358</v>
      </c>
      <c r="N1182" s="4" t="s">
        <v>359</v>
      </c>
      <c r="O1182" s="12" t="str">
        <f t="shared" ca="1" si="36"/>
        <v>9 ans, 0 mois</v>
      </c>
      <c r="P1182" s="4" t="str">
        <f>VLOOKUP(B1182,Effectif!B:I,6,0)</f>
        <v>Lise DE WITTE</v>
      </c>
      <c r="Q1182" s="4" t="str">
        <f>VLOOKUP(B1182,Effectif!B:I,8,0)</f>
        <v>BO</v>
      </c>
      <c r="R1182" s="4">
        <f>IFERROR(VLOOKUP(C1182,Sales!B:G,6,0),"-")</f>
        <v>159.04</v>
      </c>
      <c r="S1182" s="4" t="str">
        <f>IFERROR(VLOOKUP(C1182,Recolt!B:H,3,0),"-")</f>
        <v>-</v>
      </c>
      <c r="T1182" s="4">
        <f t="shared" si="37"/>
        <v>159.04</v>
      </c>
    </row>
    <row r="1183" spans="1:20" hidden="1" x14ac:dyDescent="0.25">
      <c r="A1183" s="4" t="s">
        <v>410</v>
      </c>
      <c r="B1183" s="4" t="s">
        <v>476</v>
      </c>
      <c r="C1183" s="4">
        <v>1034854731</v>
      </c>
      <c r="D1183" s="4" t="s">
        <v>354</v>
      </c>
      <c r="E1183" s="4" t="s">
        <v>355</v>
      </c>
      <c r="F1183" s="4" t="s">
        <v>439</v>
      </c>
      <c r="G1183" s="12">
        <v>45371</v>
      </c>
      <c r="H1183" s="4" t="s">
        <v>356</v>
      </c>
      <c r="I1183" s="67">
        <v>0.55121527777777801</v>
      </c>
      <c r="J1183" s="4" t="s">
        <v>1133</v>
      </c>
      <c r="K1183" s="12">
        <v>42773</v>
      </c>
      <c r="L1183" s="4" t="s">
        <v>357</v>
      </c>
      <c r="M1183" s="4" t="s">
        <v>358</v>
      </c>
      <c r="N1183" s="4" t="s">
        <v>359</v>
      </c>
      <c r="O1183" s="12" t="str">
        <f t="shared" ca="1" si="36"/>
        <v>8 ans, 2 mois</v>
      </c>
      <c r="P1183" s="4" t="str">
        <f>VLOOKUP(B1183,Effectif!B:I,6,0)</f>
        <v>Lise DE WITTE</v>
      </c>
      <c r="Q1183" s="4" t="str">
        <f>VLOOKUP(B1183,Effectif!B:I,8,0)</f>
        <v>BO</v>
      </c>
      <c r="R1183" s="4">
        <f>IFERROR(VLOOKUP(C1183,Sales!B:G,6,0),"-")</f>
        <v>97</v>
      </c>
      <c r="S1183" s="4" t="str">
        <f>IFERROR(VLOOKUP(C1183,Recolt!B:H,3,0),"-")</f>
        <v>-</v>
      </c>
      <c r="T1183" s="4">
        <f t="shared" si="37"/>
        <v>97</v>
      </c>
    </row>
    <row r="1184" spans="1:20" hidden="1" x14ac:dyDescent="0.25">
      <c r="A1184" s="4" t="s">
        <v>410</v>
      </c>
      <c r="B1184" s="4" t="s">
        <v>476</v>
      </c>
      <c r="C1184" s="4">
        <v>1034855741</v>
      </c>
      <c r="D1184" s="4" t="s">
        <v>354</v>
      </c>
      <c r="E1184" s="4" t="s">
        <v>355</v>
      </c>
      <c r="F1184" s="4" t="s">
        <v>439</v>
      </c>
      <c r="G1184" s="12">
        <v>45372</v>
      </c>
      <c r="H1184" s="4" t="s">
        <v>356</v>
      </c>
      <c r="I1184" s="67">
        <v>0.50749999999999995</v>
      </c>
      <c r="J1184" s="4" t="s">
        <v>1147</v>
      </c>
      <c r="K1184" s="12">
        <v>38808</v>
      </c>
      <c r="L1184" s="4" t="s">
        <v>357</v>
      </c>
      <c r="M1184" s="4" t="s">
        <v>362</v>
      </c>
      <c r="O1184" s="12" t="str">
        <f t="shared" ca="1" si="36"/>
        <v>19 ans, 0 mois</v>
      </c>
      <c r="P1184" s="4" t="str">
        <f>VLOOKUP(B1184,Effectif!B:I,6,0)</f>
        <v>Lise DE WITTE</v>
      </c>
      <c r="Q1184" s="4" t="str">
        <f>VLOOKUP(B1184,Effectif!B:I,8,0)</f>
        <v>BO</v>
      </c>
      <c r="R1184" s="4">
        <f>IFERROR(VLOOKUP(C1184,Sales!B:G,6,0),"-")</f>
        <v>133.07</v>
      </c>
      <c r="S1184" s="4" t="str">
        <f>IFERROR(VLOOKUP(C1184,Recolt!B:H,3,0),"-")</f>
        <v>-</v>
      </c>
      <c r="T1184" s="4">
        <f t="shared" si="37"/>
        <v>133.07</v>
      </c>
    </row>
    <row r="1185" spans="1:20" hidden="1" x14ac:dyDescent="0.25">
      <c r="A1185" s="4" t="s">
        <v>410</v>
      </c>
      <c r="B1185" s="4" t="s">
        <v>476</v>
      </c>
      <c r="C1185" s="4">
        <v>1034844332</v>
      </c>
      <c r="D1185" s="4" t="s">
        <v>354</v>
      </c>
      <c r="E1185" s="4" t="s">
        <v>355</v>
      </c>
      <c r="F1185" s="4" t="s">
        <v>439</v>
      </c>
      <c r="G1185" s="12">
        <v>45373</v>
      </c>
      <c r="H1185" s="4" t="s">
        <v>356</v>
      </c>
      <c r="I1185" s="67">
        <v>0.530983796296296</v>
      </c>
      <c r="J1185" s="4" t="s">
        <v>1133</v>
      </c>
      <c r="K1185" s="12">
        <v>43384</v>
      </c>
      <c r="L1185" s="4" t="s">
        <v>357</v>
      </c>
      <c r="M1185" s="4" t="s">
        <v>358</v>
      </c>
      <c r="N1185" s="4" t="s">
        <v>359</v>
      </c>
      <c r="O1185" s="12" t="str">
        <f t="shared" ca="1" si="36"/>
        <v>6 ans, 6 mois</v>
      </c>
      <c r="P1185" s="4" t="str">
        <f>VLOOKUP(B1185,Effectif!B:I,6,0)</f>
        <v>Lise DE WITTE</v>
      </c>
      <c r="Q1185" s="4" t="str">
        <f>VLOOKUP(B1185,Effectif!B:I,8,0)</f>
        <v>BO</v>
      </c>
      <c r="R1185" s="4">
        <f>IFERROR(VLOOKUP(C1185,Sales!B:G,6,0),"-")</f>
        <v>175.75</v>
      </c>
      <c r="S1185" s="4" t="str">
        <f>IFERROR(VLOOKUP(C1185,Recolt!B:H,3,0),"-")</f>
        <v>-</v>
      </c>
      <c r="T1185" s="4">
        <f t="shared" si="37"/>
        <v>175.75</v>
      </c>
    </row>
    <row r="1186" spans="1:20" hidden="1" x14ac:dyDescent="0.25">
      <c r="A1186" s="4" t="s">
        <v>410</v>
      </c>
      <c r="B1186" s="4" t="s">
        <v>476</v>
      </c>
      <c r="C1186" s="4">
        <v>1034851327</v>
      </c>
      <c r="D1186" s="4" t="s">
        <v>354</v>
      </c>
      <c r="E1186" s="4" t="s">
        <v>355</v>
      </c>
      <c r="F1186" s="4" t="s">
        <v>439</v>
      </c>
      <c r="G1186" s="12">
        <v>45374</v>
      </c>
      <c r="H1186" s="4" t="s">
        <v>356</v>
      </c>
      <c r="I1186" s="67">
        <v>0.538368055555556</v>
      </c>
      <c r="J1186" s="4" t="s">
        <v>1131</v>
      </c>
      <c r="K1186" s="12">
        <v>38504</v>
      </c>
      <c r="L1186" s="4" t="s">
        <v>357</v>
      </c>
      <c r="M1186" s="4" t="s">
        <v>358</v>
      </c>
      <c r="N1186" s="4" t="s">
        <v>359</v>
      </c>
      <c r="O1186" s="12" t="str">
        <f t="shared" ca="1" si="36"/>
        <v>19 ans, 10 mois</v>
      </c>
      <c r="P1186" s="4" t="str">
        <f>VLOOKUP(B1186,Effectif!B:I,6,0)</f>
        <v>Lise DE WITTE</v>
      </c>
      <c r="Q1186" s="4" t="str">
        <f>VLOOKUP(B1186,Effectif!B:I,8,0)</f>
        <v>BO</v>
      </c>
      <c r="R1186" s="4">
        <f>IFERROR(VLOOKUP(C1186,Sales!B:G,6,0),"-")</f>
        <v>224</v>
      </c>
      <c r="S1186" s="4" t="str">
        <f>IFERROR(VLOOKUP(C1186,Recolt!B:H,3,0),"-")</f>
        <v>-</v>
      </c>
      <c r="T1186" s="4">
        <f t="shared" si="37"/>
        <v>224</v>
      </c>
    </row>
    <row r="1187" spans="1:20" hidden="1" x14ac:dyDescent="0.25">
      <c r="A1187" s="4" t="s">
        <v>410</v>
      </c>
      <c r="B1187" s="4" t="s">
        <v>476</v>
      </c>
      <c r="C1187" s="4">
        <v>1034862892</v>
      </c>
      <c r="D1187" s="4" t="s">
        <v>354</v>
      </c>
      <c r="E1187" s="4" t="s">
        <v>355</v>
      </c>
      <c r="F1187" s="4" t="s">
        <v>439</v>
      </c>
      <c r="G1187" s="12">
        <v>45375</v>
      </c>
      <c r="H1187" s="4" t="s">
        <v>356</v>
      </c>
      <c r="I1187" s="67">
        <v>0.536215277777778</v>
      </c>
      <c r="J1187" s="4" t="s">
        <v>1133</v>
      </c>
      <c r="K1187" s="12">
        <v>42754</v>
      </c>
      <c r="L1187" s="4" t="s">
        <v>357</v>
      </c>
      <c r="M1187" s="4" t="s">
        <v>358</v>
      </c>
      <c r="N1187" s="4" t="s">
        <v>359</v>
      </c>
      <c r="O1187" s="12" t="str">
        <f t="shared" ref="O1187:O1250" ca="1" si="38">YEAR(TODAY())-YEAR(K1187)-IF(MONTH(TODAY())&lt;MONTH(K1187),1,IF(AND(MONTH(TODAY())=MONTH(K1187),DAY(TODAY())&lt;DAY(K1187)),1,0)) &amp; " ans, " &amp; MONTH(TODAY())-MONTH(K1187)+IF(MONTH(TODAY())&lt;MONTH(K1187),12,0) &amp; " mois"</f>
        <v>8 ans, 3 mois</v>
      </c>
      <c r="P1187" s="4" t="str">
        <f>VLOOKUP(B1187,Effectif!B:I,6,0)</f>
        <v>Lise DE WITTE</v>
      </c>
      <c r="Q1187" s="4" t="str">
        <f>VLOOKUP(B1187,Effectif!B:I,8,0)</f>
        <v>BO</v>
      </c>
      <c r="R1187" s="4">
        <f>IFERROR(VLOOKUP(C1187,Sales!B:G,6,0),"-")</f>
        <v>126</v>
      </c>
      <c r="S1187" s="4" t="str">
        <f>IFERROR(VLOOKUP(C1187,Recolt!B:H,3,0),"-")</f>
        <v>-</v>
      </c>
      <c r="T1187" s="4">
        <f t="shared" si="37"/>
        <v>126</v>
      </c>
    </row>
    <row r="1188" spans="1:20" hidden="1" x14ac:dyDescent="0.25">
      <c r="A1188" s="4" t="s">
        <v>410</v>
      </c>
      <c r="B1188" s="4" t="s">
        <v>476</v>
      </c>
      <c r="C1188" s="4">
        <v>1034857266</v>
      </c>
      <c r="D1188" s="4" t="s">
        <v>354</v>
      </c>
      <c r="E1188" s="4" t="s">
        <v>355</v>
      </c>
      <c r="F1188" s="4" t="s">
        <v>439</v>
      </c>
      <c r="G1188" s="12">
        <v>45376</v>
      </c>
      <c r="H1188" s="4" t="s">
        <v>356</v>
      </c>
      <c r="I1188" s="67">
        <v>0.53145833333333303</v>
      </c>
      <c r="J1188" s="4" t="s">
        <v>1133</v>
      </c>
      <c r="K1188" s="12">
        <v>43084</v>
      </c>
      <c r="L1188" s="4" t="s">
        <v>357</v>
      </c>
      <c r="M1188" s="4" t="s">
        <v>358</v>
      </c>
      <c r="N1188" s="4" t="s">
        <v>359</v>
      </c>
      <c r="O1188" s="12" t="str">
        <f t="shared" ca="1" si="38"/>
        <v>7 ans, 4 mois</v>
      </c>
      <c r="P1188" s="4" t="str">
        <f>VLOOKUP(B1188,Effectif!B:I,6,0)</f>
        <v>Lise DE WITTE</v>
      </c>
      <c r="Q1188" s="4" t="str">
        <f>VLOOKUP(B1188,Effectif!B:I,8,0)</f>
        <v>BO</v>
      </c>
      <c r="R1188" s="4">
        <f>IFERROR(VLOOKUP(C1188,Sales!B:G,6,0),"-")</f>
        <v>220</v>
      </c>
      <c r="S1188" s="4" t="str">
        <f>IFERROR(VLOOKUP(C1188,Recolt!B:H,3,0),"-")</f>
        <v>-</v>
      </c>
      <c r="T1188" s="4">
        <f t="shared" si="37"/>
        <v>220</v>
      </c>
    </row>
    <row r="1189" spans="1:20" hidden="1" x14ac:dyDescent="0.25">
      <c r="A1189" s="4" t="s">
        <v>410</v>
      </c>
      <c r="B1189" s="4" t="s">
        <v>476</v>
      </c>
      <c r="C1189" s="4">
        <v>1034867036</v>
      </c>
      <c r="D1189" s="4" t="s">
        <v>354</v>
      </c>
      <c r="E1189" s="4" t="s">
        <v>355</v>
      </c>
      <c r="F1189" s="4" t="s">
        <v>439</v>
      </c>
      <c r="G1189" s="12">
        <v>45377</v>
      </c>
      <c r="H1189" s="4" t="s">
        <v>356</v>
      </c>
      <c r="I1189" s="67">
        <v>0.38767361111111098</v>
      </c>
      <c r="J1189" s="4" t="s">
        <v>1137</v>
      </c>
      <c r="K1189" s="12">
        <v>41835</v>
      </c>
      <c r="L1189" s="4" t="s">
        <v>366</v>
      </c>
      <c r="M1189" s="4" t="s">
        <v>358</v>
      </c>
      <c r="N1189" s="4" t="s">
        <v>359</v>
      </c>
      <c r="O1189" s="12" t="str">
        <f t="shared" ca="1" si="38"/>
        <v>10 ans, 9 mois</v>
      </c>
      <c r="P1189" s="4" t="str">
        <f>VLOOKUP(B1189,Effectif!B:I,6,0)</f>
        <v>Lise DE WITTE</v>
      </c>
      <c r="Q1189" s="4" t="str">
        <f>VLOOKUP(B1189,Effectif!B:I,8,0)</f>
        <v>BO</v>
      </c>
      <c r="R1189" s="4">
        <f>IFERROR(VLOOKUP(C1189,Sales!B:G,6,0),"-")</f>
        <v>99.56</v>
      </c>
      <c r="S1189" s="4" t="str">
        <f>IFERROR(VLOOKUP(C1189,Recolt!B:H,3,0),"-")</f>
        <v>-</v>
      </c>
      <c r="T1189" s="4">
        <f t="shared" si="37"/>
        <v>99.56</v>
      </c>
    </row>
    <row r="1190" spans="1:20" hidden="1" x14ac:dyDescent="0.25">
      <c r="A1190" s="4" t="s">
        <v>410</v>
      </c>
      <c r="B1190" s="4" t="s">
        <v>476</v>
      </c>
      <c r="C1190" s="4">
        <v>1034865723</v>
      </c>
      <c r="D1190" s="4" t="s">
        <v>354</v>
      </c>
      <c r="E1190" s="4" t="s">
        <v>355</v>
      </c>
      <c r="F1190" s="4" t="s">
        <v>439</v>
      </c>
      <c r="G1190" s="12">
        <v>45378</v>
      </c>
      <c r="H1190" s="4" t="s">
        <v>356</v>
      </c>
      <c r="I1190" s="67">
        <v>0.55806712962963001</v>
      </c>
      <c r="J1190" s="4" t="s">
        <v>1132</v>
      </c>
      <c r="K1190" s="12">
        <v>42375</v>
      </c>
      <c r="L1190" s="4" t="s">
        <v>357</v>
      </c>
      <c r="M1190" s="4" t="s">
        <v>358</v>
      </c>
      <c r="N1190" s="4" t="s">
        <v>359</v>
      </c>
      <c r="O1190" s="12" t="str">
        <f t="shared" ca="1" si="38"/>
        <v>9 ans, 3 mois</v>
      </c>
      <c r="P1190" s="4" t="str">
        <f>VLOOKUP(B1190,Effectif!B:I,6,0)</f>
        <v>Lise DE WITTE</v>
      </c>
      <c r="Q1190" s="4" t="str">
        <f>VLOOKUP(B1190,Effectif!B:I,8,0)</f>
        <v>BO</v>
      </c>
      <c r="R1190" s="4">
        <f>IFERROR(VLOOKUP(C1190,Sales!B:G,6,0),"-")</f>
        <v>278</v>
      </c>
      <c r="S1190" s="4" t="str">
        <f>IFERROR(VLOOKUP(C1190,Recolt!B:H,3,0),"-")</f>
        <v>-</v>
      </c>
      <c r="T1190" s="4">
        <f t="shared" si="37"/>
        <v>278</v>
      </c>
    </row>
    <row r="1191" spans="1:20" hidden="1" x14ac:dyDescent="0.25">
      <c r="A1191" s="4" t="s">
        <v>410</v>
      </c>
      <c r="B1191" s="4" t="s">
        <v>476</v>
      </c>
      <c r="C1191" s="4">
        <v>1034850095</v>
      </c>
      <c r="D1191" s="4" t="s">
        <v>354</v>
      </c>
      <c r="E1191" s="4" t="s">
        <v>355</v>
      </c>
      <c r="F1191" s="4" t="s">
        <v>439</v>
      </c>
      <c r="G1191" s="12">
        <v>45379</v>
      </c>
      <c r="H1191" s="4" t="s">
        <v>356</v>
      </c>
      <c r="I1191" s="67">
        <v>0.54954861111111097</v>
      </c>
      <c r="J1191" s="4" t="s">
        <v>1142</v>
      </c>
      <c r="K1191" s="12">
        <v>43206</v>
      </c>
      <c r="L1191" s="4" t="s">
        <v>357</v>
      </c>
      <c r="M1191" s="4" t="s">
        <v>358</v>
      </c>
      <c r="N1191" s="4" t="s">
        <v>359</v>
      </c>
      <c r="O1191" s="12" t="str">
        <f t="shared" ca="1" si="38"/>
        <v>7 ans, 0 mois</v>
      </c>
      <c r="P1191" s="4" t="str">
        <f>VLOOKUP(B1191,Effectif!B:I,6,0)</f>
        <v>Lise DE WITTE</v>
      </c>
      <c r="Q1191" s="4" t="str">
        <f>VLOOKUP(B1191,Effectif!B:I,8,0)</f>
        <v>BO</v>
      </c>
      <c r="R1191" s="4">
        <f>IFERROR(VLOOKUP(C1191,Sales!B:G,6,0),"-")</f>
        <v>223</v>
      </c>
      <c r="S1191" s="4" t="str">
        <f>IFERROR(VLOOKUP(C1191,Recolt!B:H,3,0),"-")</f>
        <v>-</v>
      </c>
      <c r="T1191" s="4">
        <f t="shared" si="37"/>
        <v>223</v>
      </c>
    </row>
    <row r="1192" spans="1:20" hidden="1" x14ac:dyDescent="0.25">
      <c r="A1192" s="4" t="s">
        <v>410</v>
      </c>
      <c r="B1192" s="4" t="s">
        <v>476</v>
      </c>
      <c r="C1192" s="4">
        <v>1034842611</v>
      </c>
      <c r="D1192" s="4" t="s">
        <v>354</v>
      </c>
      <c r="E1192" s="4" t="s">
        <v>355</v>
      </c>
      <c r="F1192" s="4" t="s">
        <v>439</v>
      </c>
      <c r="G1192" s="12">
        <v>45380</v>
      </c>
      <c r="H1192" s="4" t="s">
        <v>356</v>
      </c>
      <c r="I1192" s="67">
        <v>0.49238425925925899</v>
      </c>
      <c r="J1192" s="4" t="s">
        <v>1133</v>
      </c>
      <c r="K1192" s="12">
        <v>43395</v>
      </c>
      <c r="L1192" s="4" t="s">
        <v>357</v>
      </c>
      <c r="M1192" s="4" t="s">
        <v>358</v>
      </c>
      <c r="N1192" s="4" t="s">
        <v>359</v>
      </c>
      <c r="O1192" s="12" t="str">
        <f t="shared" ca="1" si="38"/>
        <v>6 ans, 6 mois</v>
      </c>
      <c r="P1192" s="4" t="str">
        <f>VLOOKUP(B1192,Effectif!B:I,6,0)</f>
        <v>Lise DE WITTE</v>
      </c>
      <c r="Q1192" s="4" t="str">
        <f>VLOOKUP(B1192,Effectif!B:I,8,0)</f>
        <v>BO</v>
      </c>
      <c r="R1192" s="4">
        <f>IFERROR(VLOOKUP(C1192,Sales!B:G,6,0),"-")</f>
        <v>132</v>
      </c>
      <c r="S1192" s="4" t="str">
        <f>IFERROR(VLOOKUP(C1192,Recolt!B:H,3,0),"-")</f>
        <v>-</v>
      </c>
      <c r="T1192" s="4">
        <f t="shared" si="37"/>
        <v>132</v>
      </c>
    </row>
    <row r="1193" spans="1:20" hidden="1" x14ac:dyDescent="0.25">
      <c r="A1193" s="4" t="s">
        <v>410</v>
      </c>
      <c r="B1193" s="4" t="s">
        <v>476</v>
      </c>
      <c r="C1193" s="4">
        <v>1034848727</v>
      </c>
      <c r="D1193" s="4" t="s">
        <v>354</v>
      </c>
      <c r="E1193" s="4" t="s">
        <v>355</v>
      </c>
      <c r="F1193" s="4" t="s">
        <v>439</v>
      </c>
      <c r="G1193" s="12">
        <v>45381</v>
      </c>
      <c r="H1193" s="4" t="s">
        <v>356</v>
      </c>
      <c r="I1193" s="67">
        <v>0.54721064814814802</v>
      </c>
      <c r="J1193" s="4" t="s">
        <v>1134</v>
      </c>
      <c r="K1193" s="12">
        <v>43209</v>
      </c>
      <c r="L1193" s="4" t="s">
        <v>357</v>
      </c>
      <c r="M1193" s="4" t="s">
        <v>358</v>
      </c>
      <c r="N1193" s="4" t="s">
        <v>359</v>
      </c>
      <c r="O1193" s="12" t="str">
        <f t="shared" ca="1" si="38"/>
        <v>7 ans, 0 mois</v>
      </c>
      <c r="P1193" s="4" t="str">
        <f>VLOOKUP(B1193,Effectif!B:I,6,0)</f>
        <v>Lise DE WITTE</v>
      </c>
      <c r="Q1193" s="4" t="str">
        <f>VLOOKUP(B1193,Effectif!B:I,8,0)</f>
        <v>BO</v>
      </c>
      <c r="R1193" s="4">
        <f>IFERROR(VLOOKUP(C1193,Sales!B:G,6,0),"-")</f>
        <v>148</v>
      </c>
      <c r="S1193" s="4" t="str">
        <f>IFERROR(VLOOKUP(C1193,Recolt!B:H,3,0),"-")</f>
        <v>-</v>
      </c>
      <c r="T1193" s="4">
        <f t="shared" si="37"/>
        <v>148</v>
      </c>
    </row>
    <row r="1194" spans="1:20" hidden="1" x14ac:dyDescent="0.25">
      <c r="A1194" s="4" t="s">
        <v>410</v>
      </c>
      <c r="B1194" s="4" t="s">
        <v>476</v>
      </c>
      <c r="C1194" s="4">
        <v>1034868192</v>
      </c>
      <c r="D1194" s="4" t="s">
        <v>354</v>
      </c>
      <c r="E1194" s="4" t="s">
        <v>355</v>
      </c>
      <c r="F1194" s="4" t="s">
        <v>439</v>
      </c>
      <c r="G1194" s="12">
        <v>45382</v>
      </c>
      <c r="H1194" s="4" t="s">
        <v>356</v>
      </c>
      <c r="I1194" s="67">
        <v>0.55761574074074105</v>
      </c>
      <c r="J1194" s="4" t="s">
        <v>1147</v>
      </c>
      <c r="K1194" s="12">
        <v>40838</v>
      </c>
      <c r="L1194" s="4" t="s">
        <v>357</v>
      </c>
      <c r="M1194" s="4" t="s">
        <v>362</v>
      </c>
      <c r="O1194" s="12" t="str">
        <f t="shared" ca="1" si="38"/>
        <v>13 ans, 6 mois</v>
      </c>
      <c r="P1194" s="4" t="str">
        <f>VLOOKUP(B1194,Effectif!B:I,6,0)</f>
        <v>Lise DE WITTE</v>
      </c>
      <c r="Q1194" s="4" t="str">
        <f>VLOOKUP(B1194,Effectif!B:I,8,0)</f>
        <v>BO</v>
      </c>
      <c r="R1194" s="4">
        <f>IFERROR(VLOOKUP(C1194,Sales!B:G,6,0),"-")</f>
        <v>219.38</v>
      </c>
      <c r="S1194" s="4" t="str">
        <f>IFERROR(VLOOKUP(C1194,Recolt!B:H,3,0),"-")</f>
        <v>-</v>
      </c>
      <c r="T1194" s="4">
        <f t="shared" si="37"/>
        <v>219.38</v>
      </c>
    </row>
    <row r="1195" spans="1:20" hidden="1" x14ac:dyDescent="0.25">
      <c r="A1195" s="4" t="s">
        <v>410</v>
      </c>
      <c r="B1195" s="4" t="s">
        <v>476</v>
      </c>
      <c r="C1195" s="4">
        <v>1034862142</v>
      </c>
      <c r="D1195" s="4" t="s">
        <v>354</v>
      </c>
      <c r="E1195" s="4" t="s">
        <v>355</v>
      </c>
      <c r="F1195" s="4" t="s">
        <v>439</v>
      </c>
      <c r="G1195" s="12">
        <v>45383</v>
      </c>
      <c r="H1195" s="4" t="s">
        <v>356</v>
      </c>
      <c r="I1195" s="67">
        <v>0.53046296296296302</v>
      </c>
      <c r="J1195" s="4" t="s">
        <v>1147</v>
      </c>
      <c r="K1195" s="12">
        <v>43201</v>
      </c>
      <c r="L1195" s="4" t="s">
        <v>357</v>
      </c>
      <c r="M1195" s="4" t="s">
        <v>362</v>
      </c>
      <c r="O1195" s="12" t="str">
        <f t="shared" ca="1" si="38"/>
        <v>7 ans, 0 mois</v>
      </c>
      <c r="P1195" s="4" t="str">
        <f>VLOOKUP(B1195,Effectif!B:I,6,0)</f>
        <v>Lise DE WITTE</v>
      </c>
      <c r="Q1195" s="4" t="str">
        <f>VLOOKUP(B1195,Effectif!B:I,8,0)</f>
        <v>BO</v>
      </c>
      <c r="R1195" s="4">
        <f>IFERROR(VLOOKUP(C1195,Sales!B:G,6,0),"-")</f>
        <v>89</v>
      </c>
      <c r="S1195" s="4" t="str">
        <f>IFERROR(VLOOKUP(C1195,Recolt!B:H,3,0),"-")</f>
        <v>-</v>
      </c>
      <c r="T1195" s="4">
        <f t="shared" si="37"/>
        <v>89</v>
      </c>
    </row>
    <row r="1196" spans="1:20" hidden="1" x14ac:dyDescent="0.25">
      <c r="A1196" s="4" t="s">
        <v>410</v>
      </c>
      <c r="B1196" s="4" t="s">
        <v>476</v>
      </c>
      <c r="C1196" s="4">
        <v>1034844175</v>
      </c>
      <c r="D1196" s="4" t="s">
        <v>354</v>
      </c>
      <c r="E1196" s="4" t="s">
        <v>355</v>
      </c>
      <c r="F1196" s="4" t="s">
        <v>439</v>
      </c>
      <c r="G1196" s="12">
        <v>45384</v>
      </c>
      <c r="H1196" s="4" t="s">
        <v>356</v>
      </c>
      <c r="I1196" s="67">
        <v>0.494189814814815</v>
      </c>
      <c r="J1196" s="4" t="s">
        <v>1131</v>
      </c>
      <c r="K1196" s="12">
        <v>38930</v>
      </c>
      <c r="L1196" s="4" t="s">
        <v>357</v>
      </c>
      <c r="M1196" s="4" t="s">
        <v>358</v>
      </c>
      <c r="N1196" s="4" t="s">
        <v>359</v>
      </c>
      <c r="O1196" s="12" t="str">
        <f t="shared" ca="1" si="38"/>
        <v>18 ans, 8 mois</v>
      </c>
      <c r="P1196" s="4" t="str">
        <f>VLOOKUP(B1196,Effectif!B:I,6,0)</f>
        <v>Lise DE WITTE</v>
      </c>
      <c r="Q1196" s="4" t="str">
        <f>VLOOKUP(B1196,Effectif!B:I,8,0)</f>
        <v>BO</v>
      </c>
      <c r="R1196" s="4">
        <f>IFERROR(VLOOKUP(C1196,Sales!B:G,6,0),"-")</f>
        <v>148</v>
      </c>
      <c r="S1196" s="4" t="str">
        <f>IFERROR(VLOOKUP(C1196,Recolt!B:H,3,0),"-")</f>
        <v>-</v>
      </c>
      <c r="T1196" s="4">
        <f t="shared" si="37"/>
        <v>148</v>
      </c>
    </row>
    <row r="1197" spans="1:20" hidden="1" x14ac:dyDescent="0.25">
      <c r="A1197" s="4" t="s">
        <v>410</v>
      </c>
      <c r="B1197" s="4" t="s">
        <v>476</v>
      </c>
      <c r="C1197" s="4">
        <v>1034849202</v>
      </c>
      <c r="D1197" s="4" t="s">
        <v>354</v>
      </c>
      <c r="E1197" s="4" t="s">
        <v>355</v>
      </c>
      <c r="F1197" s="4" t="s">
        <v>439</v>
      </c>
      <c r="G1197" s="12">
        <v>45385</v>
      </c>
      <c r="H1197" s="4" t="s">
        <v>356</v>
      </c>
      <c r="I1197" s="67">
        <v>0.49186342592592602</v>
      </c>
      <c r="J1197" s="4" t="s">
        <v>1133</v>
      </c>
      <c r="K1197" s="12">
        <v>42801</v>
      </c>
      <c r="L1197" s="4" t="s">
        <v>357</v>
      </c>
      <c r="M1197" s="4" t="s">
        <v>358</v>
      </c>
      <c r="N1197" s="4" t="s">
        <v>359</v>
      </c>
      <c r="O1197" s="12" t="str">
        <f t="shared" ca="1" si="38"/>
        <v>8 ans, 1 mois</v>
      </c>
      <c r="P1197" s="4" t="str">
        <f>VLOOKUP(B1197,Effectif!B:I,6,0)</f>
        <v>Lise DE WITTE</v>
      </c>
      <c r="Q1197" s="4" t="str">
        <f>VLOOKUP(B1197,Effectif!B:I,8,0)</f>
        <v>BO</v>
      </c>
      <c r="R1197" s="4">
        <f>IFERROR(VLOOKUP(C1197,Sales!B:G,6,0),"-")</f>
        <v>132</v>
      </c>
      <c r="S1197" s="4" t="str">
        <f>IFERROR(VLOOKUP(C1197,Recolt!B:H,3,0),"-")</f>
        <v>-</v>
      </c>
      <c r="T1197" s="4">
        <f t="shared" si="37"/>
        <v>132</v>
      </c>
    </row>
    <row r="1198" spans="1:20" hidden="1" x14ac:dyDescent="0.25">
      <c r="A1198" s="4" t="s">
        <v>410</v>
      </c>
      <c r="B1198" s="4" t="s">
        <v>476</v>
      </c>
      <c r="C1198" s="4">
        <v>1034850546</v>
      </c>
      <c r="D1198" s="4" t="s">
        <v>354</v>
      </c>
      <c r="E1198" s="4" t="s">
        <v>355</v>
      </c>
      <c r="F1198" s="4" t="s">
        <v>439</v>
      </c>
      <c r="G1198" s="12">
        <v>45386</v>
      </c>
      <c r="H1198" s="4" t="s">
        <v>356</v>
      </c>
      <c r="I1198" s="67">
        <v>0.51478009259259305</v>
      </c>
      <c r="J1198" s="4" t="s">
        <v>1147</v>
      </c>
      <c r="K1198" s="12">
        <v>43377</v>
      </c>
      <c r="L1198" s="4" t="s">
        <v>357</v>
      </c>
      <c r="M1198" s="4" t="s">
        <v>362</v>
      </c>
      <c r="O1198" s="12" t="str">
        <f t="shared" ca="1" si="38"/>
        <v>6 ans, 6 mois</v>
      </c>
      <c r="P1198" s="4" t="str">
        <f>VLOOKUP(B1198,Effectif!B:I,6,0)</f>
        <v>Lise DE WITTE</v>
      </c>
      <c r="Q1198" s="4" t="str">
        <f>VLOOKUP(B1198,Effectif!B:I,8,0)</f>
        <v>BO</v>
      </c>
      <c r="R1198" s="4">
        <f>IFERROR(VLOOKUP(C1198,Sales!B:G,6,0),"-")</f>
        <v>223</v>
      </c>
      <c r="S1198" s="4" t="str">
        <f>IFERROR(VLOOKUP(C1198,Recolt!B:H,3,0),"-")</f>
        <v>-</v>
      </c>
      <c r="T1198" s="4">
        <f t="shared" si="37"/>
        <v>223</v>
      </c>
    </row>
    <row r="1199" spans="1:20" hidden="1" x14ac:dyDescent="0.25">
      <c r="A1199" s="4" t="s">
        <v>410</v>
      </c>
      <c r="B1199" s="4" t="s">
        <v>476</v>
      </c>
      <c r="C1199" s="4">
        <v>1034855157</v>
      </c>
      <c r="D1199" s="4" t="s">
        <v>354</v>
      </c>
      <c r="E1199" s="4" t="s">
        <v>355</v>
      </c>
      <c r="F1199" s="4" t="s">
        <v>439</v>
      </c>
      <c r="G1199" s="12">
        <v>45387</v>
      </c>
      <c r="H1199" s="4" t="s">
        <v>356</v>
      </c>
      <c r="I1199" s="67">
        <v>0.49062499999999998</v>
      </c>
      <c r="J1199" s="4" t="s">
        <v>1133</v>
      </c>
      <c r="K1199" s="12">
        <v>43160</v>
      </c>
      <c r="L1199" s="4" t="s">
        <v>357</v>
      </c>
      <c r="M1199" s="4" t="s">
        <v>358</v>
      </c>
      <c r="N1199" s="4" t="s">
        <v>359</v>
      </c>
      <c r="O1199" s="12" t="str">
        <f t="shared" ca="1" si="38"/>
        <v>7 ans, 1 mois</v>
      </c>
      <c r="P1199" s="4" t="str">
        <f>VLOOKUP(B1199,Effectif!B:I,6,0)</f>
        <v>Lise DE WITTE</v>
      </c>
      <c r="Q1199" s="4" t="str">
        <f>VLOOKUP(B1199,Effectif!B:I,8,0)</f>
        <v>BO</v>
      </c>
      <c r="R1199" s="4">
        <f>IFERROR(VLOOKUP(C1199,Sales!B:G,6,0),"-")</f>
        <v>101.95</v>
      </c>
      <c r="S1199" s="4" t="str">
        <f>IFERROR(VLOOKUP(C1199,Recolt!B:H,3,0),"-")</f>
        <v>-</v>
      </c>
      <c r="T1199" s="4">
        <f t="shared" si="37"/>
        <v>101.95</v>
      </c>
    </row>
    <row r="1200" spans="1:20" hidden="1" x14ac:dyDescent="0.25">
      <c r="A1200" s="4" t="s">
        <v>410</v>
      </c>
      <c r="B1200" s="4" t="s">
        <v>476</v>
      </c>
      <c r="C1200" s="4">
        <v>1034862989</v>
      </c>
      <c r="D1200" s="4" t="s">
        <v>354</v>
      </c>
      <c r="E1200" s="4" t="s">
        <v>355</v>
      </c>
      <c r="F1200" s="4" t="s">
        <v>439</v>
      </c>
      <c r="G1200" s="12">
        <v>45388</v>
      </c>
      <c r="H1200" s="4" t="s">
        <v>356</v>
      </c>
      <c r="I1200" s="67">
        <v>0.54851851851851896</v>
      </c>
      <c r="J1200" s="4" t="s">
        <v>1131</v>
      </c>
      <c r="K1200" s="12">
        <v>38869</v>
      </c>
      <c r="L1200" s="4" t="s">
        <v>357</v>
      </c>
      <c r="M1200" s="4" t="s">
        <v>358</v>
      </c>
      <c r="N1200" s="4" t="s">
        <v>359</v>
      </c>
      <c r="O1200" s="12" t="str">
        <f t="shared" ca="1" si="38"/>
        <v>18 ans, 10 mois</v>
      </c>
      <c r="P1200" s="4" t="str">
        <f>VLOOKUP(B1200,Effectif!B:I,6,0)</f>
        <v>Lise DE WITTE</v>
      </c>
      <c r="Q1200" s="4" t="str">
        <f>VLOOKUP(B1200,Effectif!B:I,8,0)</f>
        <v>BO</v>
      </c>
      <c r="R1200" s="4">
        <f>IFERROR(VLOOKUP(C1200,Sales!B:G,6,0),"-")</f>
        <v>447</v>
      </c>
      <c r="S1200" s="4" t="str">
        <f>IFERROR(VLOOKUP(C1200,Recolt!B:H,3,0),"-")</f>
        <v>-</v>
      </c>
      <c r="T1200" s="4">
        <f t="shared" si="37"/>
        <v>447</v>
      </c>
    </row>
    <row r="1201" spans="1:20" hidden="1" x14ac:dyDescent="0.25">
      <c r="A1201" s="4" t="s">
        <v>410</v>
      </c>
      <c r="B1201" s="4" t="s">
        <v>476</v>
      </c>
      <c r="C1201" s="4">
        <v>1034843021</v>
      </c>
      <c r="D1201" s="4" t="s">
        <v>354</v>
      </c>
      <c r="E1201" s="4" t="s">
        <v>355</v>
      </c>
      <c r="F1201" s="4" t="s">
        <v>439</v>
      </c>
      <c r="G1201" s="12">
        <v>45389</v>
      </c>
      <c r="H1201" s="4" t="s">
        <v>356</v>
      </c>
      <c r="I1201" s="67">
        <v>0.53783564814814799</v>
      </c>
      <c r="J1201" s="4" t="s">
        <v>1138</v>
      </c>
      <c r="K1201" s="12">
        <v>42917</v>
      </c>
      <c r="L1201" s="4" t="s">
        <v>357</v>
      </c>
      <c r="M1201" s="4" t="s">
        <v>358</v>
      </c>
      <c r="N1201" s="4" t="s">
        <v>359</v>
      </c>
      <c r="O1201" s="12" t="str">
        <f t="shared" ca="1" si="38"/>
        <v>7 ans, 9 mois</v>
      </c>
      <c r="P1201" s="4" t="str">
        <f>VLOOKUP(B1201,Effectif!B:I,6,0)</f>
        <v>Lise DE WITTE</v>
      </c>
      <c r="Q1201" s="4" t="str">
        <f>VLOOKUP(B1201,Effectif!B:I,8,0)</f>
        <v>BO</v>
      </c>
      <c r="R1201" s="4">
        <f>IFERROR(VLOOKUP(C1201,Sales!B:G,6,0),"-")</f>
        <v>167</v>
      </c>
      <c r="S1201" s="4" t="str">
        <f>IFERROR(VLOOKUP(C1201,Recolt!B:H,3,0),"-")</f>
        <v>-</v>
      </c>
      <c r="T1201" s="4">
        <f t="shared" si="37"/>
        <v>167</v>
      </c>
    </row>
    <row r="1202" spans="1:20" hidden="1" x14ac:dyDescent="0.25">
      <c r="A1202" s="4" t="s">
        <v>410</v>
      </c>
      <c r="B1202" s="4" t="s">
        <v>476</v>
      </c>
      <c r="C1202" s="4">
        <v>1034866443</v>
      </c>
      <c r="D1202" s="4" t="s">
        <v>354</v>
      </c>
      <c r="E1202" s="4" t="s">
        <v>355</v>
      </c>
      <c r="F1202" s="4" t="s">
        <v>439</v>
      </c>
      <c r="G1202" s="12">
        <v>45390</v>
      </c>
      <c r="H1202" s="4" t="s">
        <v>356</v>
      </c>
      <c r="I1202" s="67">
        <v>0.54354166666666703</v>
      </c>
      <c r="J1202" s="4" t="s">
        <v>1133</v>
      </c>
      <c r="K1202" s="12">
        <v>43006</v>
      </c>
      <c r="L1202" s="4" t="s">
        <v>357</v>
      </c>
      <c r="M1202" s="4" t="s">
        <v>358</v>
      </c>
      <c r="N1202" s="4" t="s">
        <v>359</v>
      </c>
      <c r="O1202" s="12" t="str">
        <f t="shared" ca="1" si="38"/>
        <v>7 ans, 7 mois</v>
      </c>
      <c r="P1202" s="4" t="str">
        <f>VLOOKUP(B1202,Effectif!B:I,6,0)</f>
        <v>Lise DE WITTE</v>
      </c>
      <c r="Q1202" s="4" t="str">
        <f>VLOOKUP(B1202,Effectif!B:I,8,0)</f>
        <v>BO</v>
      </c>
      <c r="R1202" s="4">
        <f>IFERROR(VLOOKUP(C1202,Sales!B:G,6,0),"-")</f>
        <v>71</v>
      </c>
      <c r="S1202" s="4" t="str">
        <f>IFERROR(VLOOKUP(C1202,Recolt!B:H,3,0),"-")</f>
        <v>-</v>
      </c>
      <c r="T1202" s="4">
        <f t="shared" si="37"/>
        <v>71</v>
      </c>
    </row>
    <row r="1203" spans="1:20" hidden="1" x14ac:dyDescent="0.25">
      <c r="A1203" s="4" t="s">
        <v>410</v>
      </c>
      <c r="B1203" s="4" t="s">
        <v>476</v>
      </c>
      <c r="C1203" s="4">
        <v>1034853637</v>
      </c>
      <c r="D1203" s="4" t="s">
        <v>354</v>
      </c>
      <c r="E1203" s="4" t="s">
        <v>355</v>
      </c>
      <c r="F1203" s="4" t="s">
        <v>439</v>
      </c>
      <c r="G1203" s="12">
        <v>45391</v>
      </c>
      <c r="H1203" s="4" t="s">
        <v>356</v>
      </c>
      <c r="I1203" s="67">
        <v>0.491226851851852</v>
      </c>
      <c r="J1203" s="4" t="s">
        <v>1147</v>
      </c>
      <c r="K1203" s="12">
        <v>38353</v>
      </c>
      <c r="L1203" s="4" t="s">
        <v>357</v>
      </c>
      <c r="M1203" s="4" t="s">
        <v>362</v>
      </c>
      <c r="O1203" s="12" t="str">
        <f t="shared" ca="1" si="38"/>
        <v>20 ans, 3 mois</v>
      </c>
      <c r="P1203" s="4" t="str">
        <f>VLOOKUP(B1203,Effectif!B:I,6,0)</f>
        <v>Lise DE WITTE</v>
      </c>
      <c r="Q1203" s="4" t="str">
        <f>VLOOKUP(B1203,Effectif!B:I,8,0)</f>
        <v>BO</v>
      </c>
      <c r="R1203" s="4">
        <f>IFERROR(VLOOKUP(C1203,Sales!B:G,6,0),"-")</f>
        <v>172</v>
      </c>
      <c r="S1203" s="4" t="str">
        <f>IFERROR(VLOOKUP(C1203,Recolt!B:H,3,0),"-")</f>
        <v>-</v>
      </c>
      <c r="T1203" s="4">
        <f t="shared" si="37"/>
        <v>172</v>
      </c>
    </row>
    <row r="1204" spans="1:20" hidden="1" x14ac:dyDescent="0.25">
      <c r="A1204" s="4" t="s">
        <v>410</v>
      </c>
      <c r="B1204" s="4" t="s">
        <v>476</v>
      </c>
      <c r="C1204" s="4">
        <v>1034848846</v>
      </c>
      <c r="D1204" s="4" t="s">
        <v>354</v>
      </c>
      <c r="E1204" s="4" t="s">
        <v>355</v>
      </c>
      <c r="F1204" s="4" t="s">
        <v>439</v>
      </c>
      <c r="G1204" s="12">
        <v>45392</v>
      </c>
      <c r="H1204" s="4" t="s">
        <v>356</v>
      </c>
      <c r="I1204" s="67">
        <v>0.55248842592592595</v>
      </c>
      <c r="J1204" s="4" t="s">
        <v>1131</v>
      </c>
      <c r="K1204" s="12">
        <v>42705</v>
      </c>
      <c r="L1204" s="4" t="s">
        <v>357</v>
      </c>
      <c r="M1204" s="4" t="s">
        <v>358</v>
      </c>
      <c r="N1204" s="4" t="s">
        <v>359</v>
      </c>
      <c r="O1204" s="12" t="str">
        <f t="shared" ca="1" si="38"/>
        <v>8 ans, 4 mois</v>
      </c>
      <c r="P1204" s="4" t="str">
        <f>VLOOKUP(B1204,Effectif!B:I,6,0)</f>
        <v>Lise DE WITTE</v>
      </c>
      <c r="Q1204" s="4" t="str">
        <f>VLOOKUP(B1204,Effectif!B:I,8,0)</f>
        <v>BO</v>
      </c>
      <c r="R1204" s="4">
        <f>IFERROR(VLOOKUP(C1204,Sales!B:G,6,0),"-")</f>
        <v>119.59</v>
      </c>
      <c r="S1204" s="4" t="str">
        <f>IFERROR(VLOOKUP(C1204,Recolt!B:H,3,0),"-")</f>
        <v>-</v>
      </c>
      <c r="T1204" s="4">
        <f t="shared" si="37"/>
        <v>119.59</v>
      </c>
    </row>
    <row r="1205" spans="1:20" hidden="1" x14ac:dyDescent="0.25">
      <c r="A1205" s="4" t="s">
        <v>410</v>
      </c>
      <c r="B1205" s="4" t="s">
        <v>476</v>
      </c>
      <c r="C1205" s="4">
        <v>1034865224</v>
      </c>
      <c r="D1205" s="4" t="s">
        <v>354</v>
      </c>
      <c r="E1205" s="4" t="s">
        <v>355</v>
      </c>
      <c r="F1205" s="4" t="s">
        <v>439</v>
      </c>
      <c r="G1205" s="12">
        <v>45393</v>
      </c>
      <c r="H1205" s="4" t="s">
        <v>356</v>
      </c>
      <c r="I1205" s="67">
        <v>0.52967592592592605</v>
      </c>
      <c r="J1205" s="4" t="s">
        <v>1133</v>
      </c>
      <c r="K1205" s="12">
        <v>43411</v>
      </c>
      <c r="L1205" s="4" t="s">
        <v>357</v>
      </c>
      <c r="M1205" s="4" t="s">
        <v>358</v>
      </c>
      <c r="N1205" s="4" t="s">
        <v>359</v>
      </c>
      <c r="O1205" s="12" t="str">
        <f t="shared" ca="1" si="38"/>
        <v>6 ans, 5 mois</v>
      </c>
      <c r="P1205" s="4" t="str">
        <f>VLOOKUP(B1205,Effectif!B:I,6,0)</f>
        <v>Lise DE WITTE</v>
      </c>
      <c r="Q1205" s="4" t="str">
        <f>VLOOKUP(B1205,Effectif!B:I,8,0)</f>
        <v>BO</v>
      </c>
      <c r="R1205" s="4">
        <f>IFERROR(VLOOKUP(C1205,Sales!B:G,6,0),"-")</f>
        <v>125</v>
      </c>
      <c r="S1205" s="4" t="str">
        <f>IFERROR(VLOOKUP(C1205,Recolt!B:H,3,0),"-")</f>
        <v>-</v>
      </c>
      <c r="T1205" s="4">
        <f t="shared" si="37"/>
        <v>125</v>
      </c>
    </row>
    <row r="1206" spans="1:20" hidden="1" x14ac:dyDescent="0.25">
      <c r="A1206" s="4" t="s">
        <v>410</v>
      </c>
      <c r="B1206" s="4" t="s">
        <v>476</v>
      </c>
      <c r="C1206" s="4">
        <v>1034862849</v>
      </c>
      <c r="D1206" s="4" t="s">
        <v>354</v>
      </c>
      <c r="E1206" s="4" t="s">
        <v>355</v>
      </c>
      <c r="F1206" s="4" t="s">
        <v>439</v>
      </c>
      <c r="G1206" s="12">
        <v>45394</v>
      </c>
      <c r="H1206" s="4" t="s">
        <v>356</v>
      </c>
      <c r="I1206" s="67">
        <v>0.55368055555555595</v>
      </c>
      <c r="J1206" s="4" t="s">
        <v>1133</v>
      </c>
      <c r="K1206" s="12">
        <v>43047</v>
      </c>
      <c r="L1206" s="4" t="s">
        <v>357</v>
      </c>
      <c r="M1206" s="4" t="s">
        <v>358</v>
      </c>
      <c r="N1206" s="4" t="s">
        <v>359</v>
      </c>
      <c r="O1206" s="12" t="str">
        <f t="shared" ca="1" si="38"/>
        <v>7 ans, 5 mois</v>
      </c>
      <c r="P1206" s="4" t="str">
        <f>VLOOKUP(B1206,Effectif!B:I,6,0)</f>
        <v>Lise DE WITTE</v>
      </c>
      <c r="Q1206" s="4" t="str">
        <f>VLOOKUP(B1206,Effectif!B:I,8,0)</f>
        <v>BO</v>
      </c>
      <c r="R1206" s="4">
        <f>IFERROR(VLOOKUP(C1206,Sales!B:G,6,0),"-")</f>
        <v>117.23</v>
      </c>
      <c r="S1206" s="4" t="str">
        <f>IFERROR(VLOOKUP(C1206,Recolt!B:H,3,0),"-")</f>
        <v>-</v>
      </c>
      <c r="T1206" s="4">
        <f t="shared" si="37"/>
        <v>117.23</v>
      </c>
    </row>
    <row r="1207" spans="1:20" hidden="1" x14ac:dyDescent="0.25">
      <c r="A1207" s="4" t="s">
        <v>410</v>
      </c>
      <c r="B1207" s="4" t="s">
        <v>476</v>
      </c>
      <c r="C1207" s="4">
        <v>1034855249</v>
      </c>
      <c r="D1207" s="4" t="s">
        <v>354</v>
      </c>
      <c r="E1207" s="4" t="s">
        <v>355</v>
      </c>
      <c r="F1207" s="4" t="s">
        <v>439</v>
      </c>
      <c r="G1207" s="12">
        <v>45395</v>
      </c>
      <c r="H1207" s="4" t="s">
        <v>356</v>
      </c>
      <c r="I1207" s="67">
        <v>0.55690972222222201</v>
      </c>
      <c r="J1207" s="4" t="s">
        <v>1137</v>
      </c>
      <c r="K1207" s="12">
        <v>42209</v>
      </c>
      <c r="L1207" s="4" t="s">
        <v>357</v>
      </c>
      <c r="M1207" s="4" t="s">
        <v>358</v>
      </c>
      <c r="N1207" s="4" t="s">
        <v>359</v>
      </c>
      <c r="O1207" s="12" t="str">
        <f t="shared" ca="1" si="38"/>
        <v>9 ans, 9 mois</v>
      </c>
      <c r="P1207" s="4" t="str">
        <f>VLOOKUP(B1207,Effectif!B:I,6,0)</f>
        <v>Lise DE WITTE</v>
      </c>
      <c r="Q1207" s="4" t="str">
        <f>VLOOKUP(B1207,Effectif!B:I,8,0)</f>
        <v>BO</v>
      </c>
      <c r="R1207" s="4">
        <f>IFERROR(VLOOKUP(C1207,Sales!B:G,6,0),"-")</f>
        <v>129</v>
      </c>
      <c r="S1207" s="4" t="str">
        <f>IFERROR(VLOOKUP(C1207,Recolt!B:H,3,0),"-")</f>
        <v>-</v>
      </c>
      <c r="T1207" s="4">
        <f t="shared" si="37"/>
        <v>129</v>
      </c>
    </row>
    <row r="1208" spans="1:20" hidden="1" x14ac:dyDescent="0.25">
      <c r="A1208" s="4" t="s">
        <v>410</v>
      </c>
      <c r="B1208" s="4" t="s">
        <v>476</v>
      </c>
      <c r="C1208" s="4">
        <v>1034859387</v>
      </c>
      <c r="D1208" s="4" t="s">
        <v>354</v>
      </c>
      <c r="E1208" s="4" t="s">
        <v>355</v>
      </c>
      <c r="F1208" s="4" t="s">
        <v>439</v>
      </c>
      <c r="G1208" s="12">
        <v>45396</v>
      </c>
      <c r="H1208" s="4" t="s">
        <v>356</v>
      </c>
      <c r="I1208" s="67">
        <v>0.53891203703703705</v>
      </c>
      <c r="J1208" s="4" t="s">
        <v>1131</v>
      </c>
      <c r="K1208" s="12">
        <v>41673</v>
      </c>
      <c r="L1208" s="4" t="s">
        <v>357</v>
      </c>
      <c r="M1208" s="4" t="s">
        <v>358</v>
      </c>
      <c r="N1208" s="4" t="s">
        <v>361</v>
      </c>
      <c r="O1208" s="12" t="str">
        <f t="shared" ca="1" si="38"/>
        <v>11 ans, 2 mois</v>
      </c>
      <c r="P1208" s="4" t="str">
        <f>VLOOKUP(B1208,Effectif!B:I,6,0)</f>
        <v>Lise DE WITTE</v>
      </c>
      <c r="Q1208" s="4" t="str">
        <f>VLOOKUP(B1208,Effectif!B:I,8,0)</f>
        <v>BO</v>
      </c>
      <c r="R1208" s="4">
        <f>IFERROR(VLOOKUP(C1208,Sales!B:G,6,0),"-")</f>
        <v>342</v>
      </c>
      <c r="S1208" s="4" t="str">
        <f>IFERROR(VLOOKUP(C1208,Recolt!B:H,3,0),"-")</f>
        <v>-</v>
      </c>
      <c r="T1208" s="4">
        <f t="shared" si="37"/>
        <v>342</v>
      </c>
    </row>
    <row r="1209" spans="1:20" hidden="1" x14ac:dyDescent="0.25">
      <c r="A1209" s="4" t="s">
        <v>410</v>
      </c>
      <c r="B1209" s="4" t="s">
        <v>476</v>
      </c>
      <c r="C1209" s="4">
        <v>1034859970</v>
      </c>
      <c r="D1209" s="4" t="s">
        <v>354</v>
      </c>
      <c r="E1209" s="4" t="s">
        <v>355</v>
      </c>
      <c r="F1209" s="4" t="s">
        <v>439</v>
      </c>
      <c r="G1209" s="12">
        <v>45397</v>
      </c>
      <c r="H1209" s="4" t="s">
        <v>356</v>
      </c>
      <c r="I1209" s="67">
        <v>0.53678240740740701</v>
      </c>
      <c r="J1209" s="4" t="s">
        <v>1131</v>
      </c>
      <c r="K1209" s="12">
        <v>42772</v>
      </c>
      <c r="L1209" s="4" t="s">
        <v>357</v>
      </c>
      <c r="M1209" s="4" t="s">
        <v>358</v>
      </c>
      <c r="N1209" s="4" t="s">
        <v>359</v>
      </c>
      <c r="O1209" s="12" t="str">
        <f t="shared" ca="1" si="38"/>
        <v>8 ans, 2 mois</v>
      </c>
      <c r="P1209" s="4" t="str">
        <f>VLOOKUP(B1209,Effectif!B:I,6,0)</f>
        <v>Lise DE WITTE</v>
      </c>
      <c r="Q1209" s="4" t="str">
        <f>VLOOKUP(B1209,Effectif!B:I,8,0)</f>
        <v>BO</v>
      </c>
      <c r="R1209" s="4">
        <f>IFERROR(VLOOKUP(C1209,Sales!B:G,6,0),"-")</f>
        <v>147</v>
      </c>
      <c r="S1209" s="4" t="str">
        <f>IFERROR(VLOOKUP(C1209,Recolt!B:H,3,0),"-")</f>
        <v>-</v>
      </c>
      <c r="T1209" s="4">
        <f t="shared" si="37"/>
        <v>147</v>
      </c>
    </row>
    <row r="1210" spans="1:20" hidden="1" x14ac:dyDescent="0.25">
      <c r="A1210" s="4" t="s">
        <v>410</v>
      </c>
      <c r="B1210" s="4" t="s">
        <v>476</v>
      </c>
      <c r="C1210" s="4">
        <v>1034853169</v>
      </c>
      <c r="D1210" s="4" t="s">
        <v>354</v>
      </c>
      <c r="E1210" s="4" t="s">
        <v>355</v>
      </c>
      <c r="F1210" s="4" t="s">
        <v>439</v>
      </c>
      <c r="G1210" s="12">
        <v>45398</v>
      </c>
      <c r="H1210" s="4" t="s">
        <v>356</v>
      </c>
      <c r="I1210" s="67">
        <v>0.50429398148148097</v>
      </c>
      <c r="J1210" s="4" t="s">
        <v>1141</v>
      </c>
      <c r="K1210" s="12">
        <v>43461</v>
      </c>
      <c r="L1210" s="4" t="s">
        <v>357</v>
      </c>
      <c r="M1210" s="4" t="s">
        <v>358</v>
      </c>
      <c r="N1210" s="4" t="s">
        <v>359</v>
      </c>
      <c r="O1210" s="12" t="str">
        <f t="shared" ca="1" si="38"/>
        <v>6 ans, 4 mois</v>
      </c>
      <c r="P1210" s="4" t="str">
        <f>VLOOKUP(B1210,Effectif!B:I,6,0)</f>
        <v>Lise DE WITTE</v>
      </c>
      <c r="Q1210" s="4" t="str">
        <f>VLOOKUP(B1210,Effectif!B:I,8,0)</f>
        <v>BO</v>
      </c>
      <c r="R1210" s="4">
        <f>IFERROR(VLOOKUP(C1210,Sales!B:G,6,0),"-")</f>
        <v>104</v>
      </c>
      <c r="S1210" s="4" t="str">
        <f>IFERROR(VLOOKUP(C1210,Recolt!B:H,3,0),"-")</f>
        <v>-</v>
      </c>
      <c r="T1210" s="4">
        <f t="shared" si="37"/>
        <v>104</v>
      </c>
    </row>
    <row r="1211" spans="1:20" hidden="1" x14ac:dyDescent="0.25">
      <c r="A1211" s="4" t="s">
        <v>410</v>
      </c>
      <c r="B1211" s="4" t="s">
        <v>476</v>
      </c>
      <c r="C1211" s="4">
        <v>1034863437</v>
      </c>
      <c r="D1211" s="4" t="s">
        <v>354</v>
      </c>
      <c r="E1211" s="4" t="s">
        <v>355</v>
      </c>
      <c r="F1211" s="4" t="s">
        <v>439</v>
      </c>
      <c r="G1211" s="12">
        <v>45399</v>
      </c>
      <c r="H1211" s="4" t="s">
        <v>356</v>
      </c>
      <c r="I1211" s="67">
        <v>0.54447916666666696</v>
      </c>
      <c r="J1211" s="4" t="s">
        <v>1133</v>
      </c>
      <c r="K1211" s="12">
        <v>43188</v>
      </c>
      <c r="L1211" s="4" t="s">
        <v>357</v>
      </c>
      <c r="M1211" s="4" t="s">
        <v>358</v>
      </c>
      <c r="N1211" s="4" t="s">
        <v>359</v>
      </c>
      <c r="O1211" s="12" t="str">
        <f t="shared" ca="1" si="38"/>
        <v>7 ans, 1 mois</v>
      </c>
      <c r="P1211" s="4" t="str">
        <f>VLOOKUP(B1211,Effectif!B:I,6,0)</f>
        <v>Lise DE WITTE</v>
      </c>
      <c r="Q1211" s="4" t="str">
        <f>VLOOKUP(B1211,Effectif!B:I,8,0)</f>
        <v>BO</v>
      </c>
      <c r="R1211" s="4">
        <f>IFERROR(VLOOKUP(C1211,Sales!B:G,6,0),"-")</f>
        <v>158.17000000000002</v>
      </c>
      <c r="S1211" s="4" t="str">
        <f>IFERROR(VLOOKUP(C1211,Recolt!B:H,3,0),"-")</f>
        <v>-</v>
      </c>
      <c r="T1211" s="4">
        <f t="shared" si="37"/>
        <v>158.17000000000002</v>
      </c>
    </row>
    <row r="1212" spans="1:20" hidden="1" x14ac:dyDescent="0.25">
      <c r="A1212" s="4" t="s">
        <v>410</v>
      </c>
      <c r="B1212" s="4" t="s">
        <v>476</v>
      </c>
      <c r="C1212" s="4">
        <v>1034859544</v>
      </c>
      <c r="D1212" s="4" t="s">
        <v>354</v>
      </c>
      <c r="E1212" s="4" t="s">
        <v>355</v>
      </c>
      <c r="F1212" s="4" t="s">
        <v>439</v>
      </c>
      <c r="G1212" s="12">
        <v>45400</v>
      </c>
      <c r="H1212" s="4" t="s">
        <v>356</v>
      </c>
      <c r="I1212" s="67">
        <v>0.49714120370370402</v>
      </c>
      <c r="J1212" s="4" t="s">
        <v>1147</v>
      </c>
      <c r="K1212" s="12">
        <v>43068</v>
      </c>
      <c r="L1212" s="4" t="s">
        <v>357</v>
      </c>
      <c r="M1212" s="4" t="s">
        <v>362</v>
      </c>
      <c r="O1212" s="12" t="str">
        <f t="shared" ca="1" si="38"/>
        <v>7 ans, 5 mois</v>
      </c>
      <c r="P1212" s="4" t="str">
        <f>VLOOKUP(B1212,Effectif!B:I,6,0)</f>
        <v>Lise DE WITTE</v>
      </c>
      <c r="Q1212" s="4" t="str">
        <f>VLOOKUP(B1212,Effectif!B:I,8,0)</f>
        <v>BO</v>
      </c>
      <c r="R1212" s="4">
        <f>IFERROR(VLOOKUP(C1212,Sales!B:G,6,0),"-")</f>
        <v>223</v>
      </c>
      <c r="S1212" s="4" t="str">
        <f>IFERROR(VLOOKUP(C1212,Recolt!B:H,3,0),"-")</f>
        <v>-</v>
      </c>
      <c r="T1212" s="4">
        <f t="shared" si="37"/>
        <v>223</v>
      </c>
    </row>
    <row r="1213" spans="1:20" hidden="1" x14ac:dyDescent="0.25">
      <c r="A1213" s="4" t="s">
        <v>410</v>
      </c>
      <c r="B1213" s="4" t="s">
        <v>476</v>
      </c>
      <c r="C1213" s="4">
        <v>1034855539</v>
      </c>
      <c r="D1213" s="4" t="s">
        <v>354</v>
      </c>
      <c r="E1213" s="4" t="s">
        <v>355</v>
      </c>
      <c r="F1213" s="4" t="s">
        <v>439</v>
      </c>
      <c r="G1213" s="12">
        <v>45401</v>
      </c>
      <c r="H1213" s="4" t="s">
        <v>356</v>
      </c>
      <c r="I1213" s="67">
        <v>0.5234375</v>
      </c>
      <c r="J1213" s="4" t="s">
        <v>1147</v>
      </c>
      <c r="K1213" s="12">
        <v>38929</v>
      </c>
      <c r="L1213" s="4" t="s">
        <v>357</v>
      </c>
      <c r="M1213" s="4" t="s">
        <v>362</v>
      </c>
      <c r="O1213" s="12" t="str">
        <f t="shared" ca="1" si="38"/>
        <v>18 ans, 9 mois</v>
      </c>
      <c r="P1213" s="4" t="str">
        <f>VLOOKUP(B1213,Effectif!B:I,6,0)</f>
        <v>Lise DE WITTE</v>
      </c>
      <c r="Q1213" s="4" t="str">
        <f>VLOOKUP(B1213,Effectif!B:I,8,0)</f>
        <v>BO</v>
      </c>
      <c r="R1213" s="4">
        <f>IFERROR(VLOOKUP(C1213,Sales!B:G,6,0),"-")</f>
        <v>157</v>
      </c>
      <c r="S1213" s="4" t="str">
        <f>IFERROR(VLOOKUP(C1213,Recolt!B:H,3,0),"-")</f>
        <v>-</v>
      </c>
      <c r="T1213" s="4">
        <f t="shared" si="37"/>
        <v>157</v>
      </c>
    </row>
    <row r="1214" spans="1:20" hidden="1" x14ac:dyDescent="0.25">
      <c r="A1214" s="4" t="s">
        <v>410</v>
      </c>
      <c r="B1214" s="4" t="s">
        <v>476</v>
      </c>
      <c r="C1214" s="4">
        <v>1034858617</v>
      </c>
      <c r="D1214" s="4" t="s">
        <v>354</v>
      </c>
      <c r="E1214" s="4" t="s">
        <v>355</v>
      </c>
      <c r="F1214" s="4" t="s">
        <v>439</v>
      </c>
      <c r="G1214" s="12">
        <v>45402</v>
      </c>
      <c r="H1214" s="4" t="s">
        <v>356</v>
      </c>
      <c r="I1214" s="67">
        <v>0.52099537037037003</v>
      </c>
      <c r="J1214" s="4" t="s">
        <v>1137</v>
      </c>
      <c r="K1214" s="12">
        <v>42317</v>
      </c>
      <c r="L1214" s="4" t="s">
        <v>357</v>
      </c>
      <c r="M1214" s="4" t="s">
        <v>358</v>
      </c>
      <c r="N1214" s="4" t="s">
        <v>359</v>
      </c>
      <c r="O1214" s="12" t="str">
        <f t="shared" ca="1" si="38"/>
        <v>9 ans, 5 mois</v>
      </c>
      <c r="P1214" s="4" t="str">
        <f>VLOOKUP(B1214,Effectif!B:I,6,0)</f>
        <v>Lise DE WITTE</v>
      </c>
      <c r="Q1214" s="4" t="str">
        <f>VLOOKUP(B1214,Effectif!B:I,8,0)</f>
        <v>BO</v>
      </c>
      <c r="R1214" s="4">
        <f>IFERROR(VLOOKUP(C1214,Sales!B:G,6,0),"-")</f>
        <v>92</v>
      </c>
      <c r="S1214" s="4" t="str">
        <f>IFERROR(VLOOKUP(C1214,Recolt!B:H,3,0),"-")</f>
        <v>-</v>
      </c>
      <c r="T1214" s="4">
        <f t="shared" si="37"/>
        <v>92</v>
      </c>
    </row>
    <row r="1215" spans="1:20" hidden="1" x14ac:dyDescent="0.25">
      <c r="A1215" s="4" t="s">
        <v>410</v>
      </c>
      <c r="B1215" s="4" t="s">
        <v>476</v>
      </c>
      <c r="C1215" s="4">
        <v>1034862434</v>
      </c>
      <c r="D1215" s="4" t="s">
        <v>354</v>
      </c>
      <c r="E1215" s="4" t="s">
        <v>355</v>
      </c>
      <c r="F1215" s="4" t="s">
        <v>439</v>
      </c>
      <c r="G1215" s="12">
        <v>45403</v>
      </c>
      <c r="H1215" s="4" t="s">
        <v>356</v>
      </c>
      <c r="I1215" s="67">
        <v>0.54136574074074095</v>
      </c>
      <c r="J1215" s="4" t="s">
        <v>1133</v>
      </c>
      <c r="K1215" s="12">
        <v>43175</v>
      </c>
      <c r="L1215" s="4" t="s">
        <v>357</v>
      </c>
      <c r="M1215" s="4" t="s">
        <v>358</v>
      </c>
      <c r="N1215" s="4" t="s">
        <v>359</v>
      </c>
      <c r="O1215" s="12" t="str">
        <f t="shared" ca="1" si="38"/>
        <v>7 ans, 1 mois</v>
      </c>
      <c r="P1215" s="4" t="str">
        <f>VLOOKUP(B1215,Effectif!B:I,6,0)</f>
        <v>Lise DE WITTE</v>
      </c>
      <c r="Q1215" s="4" t="str">
        <f>VLOOKUP(B1215,Effectif!B:I,8,0)</f>
        <v>BO</v>
      </c>
      <c r="R1215" s="4">
        <f>IFERROR(VLOOKUP(C1215,Sales!B:G,6,0),"-")</f>
        <v>196</v>
      </c>
      <c r="S1215" s="4" t="str">
        <f>IFERROR(VLOOKUP(C1215,Recolt!B:H,3,0),"-")</f>
        <v>-</v>
      </c>
      <c r="T1215" s="4">
        <f t="shared" si="37"/>
        <v>196</v>
      </c>
    </row>
    <row r="1216" spans="1:20" hidden="1" x14ac:dyDescent="0.25">
      <c r="A1216" s="4" t="s">
        <v>410</v>
      </c>
      <c r="B1216" s="4" t="s">
        <v>476</v>
      </c>
      <c r="C1216" s="4">
        <v>1034862537</v>
      </c>
      <c r="D1216" s="4" t="s">
        <v>354</v>
      </c>
      <c r="E1216" s="4" t="s">
        <v>355</v>
      </c>
      <c r="F1216" s="4" t="s">
        <v>439</v>
      </c>
      <c r="G1216" s="12">
        <v>45404</v>
      </c>
      <c r="H1216" s="4" t="s">
        <v>356</v>
      </c>
      <c r="I1216" s="67">
        <v>0.54309027777777796</v>
      </c>
      <c r="J1216" s="4" t="s">
        <v>1135</v>
      </c>
      <c r="K1216" s="12">
        <v>43104</v>
      </c>
      <c r="L1216" s="4" t="s">
        <v>357</v>
      </c>
      <c r="M1216" s="4" t="s">
        <v>358</v>
      </c>
      <c r="N1216" s="4" t="s">
        <v>359</v>
      </c>
      <c r="O1216" s="12" t="str">
        <f t="shared" ca="1" si="38"/>
        <v>7 ans, 3 mois</v>
      </c>
      <c r="P1216" s="4" t="str">
        <f>VLOOKUP(B1216,Effectif!B:I,6,0)</f>
        <v>Lise DE WITTE</v>
      </c>
      <c r="Q1216" s="4" t="str">
        <f>VLOOKUP(B1216,Effectif!B:I,8,0)</f>
        <v>BO</v>
      </c>
      <c r="R1216" s="4">
        <f>IFERROR(VLOOKUP(C1216,Sales!B:G,6,0),"-")</f>
        <v>148.04</v>
      </c>
      <c r="S1216" s="4" t="str">
        <f>IFERROR(VLOOKUP(C1216,Recolt!B:H,3,0),"-")</f>
        <v>-</v>
      </c>
      <c r="T1216" s="4">
        <f t="shared" si="37"/>
        <v>148.04</v>
      </c>
    </row>
    <row r="1217" spans="1:20" hidden="1" x14ac:dyDescent="0.25">
      <c r="A1217" s="4" t="s">
        <v>410</v>
      </c>
      <c r="B1217" s="4" t="s">
        <v>476</v>
      </c>
      <c r="C1217" s="4">
        <v>1034854298</v>
      </c>
      <c r="D1217" s="4" t="s">
        <v>354</v>
      </c>
      <c r="E1217" s="4" t="s">
        <v>355</v>
      </c>
      <c r="F1217" s="4" t="s">
        <v>439</v>
      </c>
      <c r="G1217" s="12">
        <v>45405</v>
      </c>
      <c r="H1217" s="4" t="s">
        <v>356</v>
      </c>
      <c r="I1217" s="67">
        <v>0.52045138888888898</v>
      </c>
      <c r="J1217" s="4" t="s">
        <v>1131</v>
      </c>
      <c r="K1217" s="12">
        <v>38353</v>
      </c>
      <c r="L1217" s="4" t="s">
        <v>357</v>
      </c>
      <c r="M1217" s="4" t="s">
        <v>358</v>
      </c>
      <c r="N1217" s="4" t="s">
        <v>384</v>
      </c>
      <c r="O1217" s="12" t="str">
        <f t="shared" ca="1" si="38"/>
        <v>20 ans, 3 mois</v>
      </c>
      <c r="P1217" s="4" t="str">
        <f>VLOOKUP(B1217,Effectif!B:I,6,0)</f>
        <v>Lise DE WITTE</v>
      </c>
      <c r="Q1217" s="4" t="str">
        <f>VLOOKUP(B1217,Effectif!B:I,8,0)</f>
        <v>BO</v>
      </c>
      <c r="R1217" s="4">
        <f>IFERROR(VLOOKUP(C1217,Sales!B:G,6,0),"-")</f>
        <v>173</v>
      </c>
      <c r="S1217" s="4" t="str">
        <f>IFERROR(VLOOKUP(C1217,Recolt!B:H,3,0),"-")</f>
        <v>-</v>
      </c>
      <c r="T1217" s="4">
        <f t="shared" si="37"/>
        <v>173</v>
      </c>
    </row>
    <row r="1218" spans="1:20" hidden="1" x14ac:dyDescent="0.25">
      <c r="A1218" s="4" t="s">
        <v>410</v>
      </c>
      <c r="B1218" s="4" t="s">
        <v>476</v>
      </c>
      <c r="C1218" s="4">
        <v>1034867586</v>
      </c>
      <c r="D1218" s="4" t="s">
        <v>354</v>
      </c>
      <c r="E1218" s="4" t="s">
        <v>355</v>
      </c>
      <c r="F1218" s="4" t="s">
        <v>439</v>
      </c>
      <c r="G1218" s="12">
        <v>45406</v>
      </c>
      <c r="H1218" s="4" t="s">
        <v>356</v>
      </c>
      <c r="I1218" s="67">
        <v>0.50483796296296302</v>
      </c>
      <c r="J1218" s="4" t="s">
        <v>1147</v>
      </c>
      <c r="K1218" s="12">
        <v>43179</v>
      </c>
      <c r="L1218" s="4" t="s">
        <v>357</v>
      </c>
      <c r="M1218" s="4" t="s">
        <v>362</v>
      </c>
      <c r="O1218" s="12" t="str">
        <f t="shared" ca="1" si="38"/>
        <v>7 ans, 1 mois</v>
      </c>
      <c r="P1218" s="4" t="str">
        <f>VLOOKUP(B1218,Effectif!B:I,6,0)</f>
        <v>Lise DE WITTE</v>
      </c>
      <c r="Q1218" s="4" t="str">
        <f>VLOOKUP(B1218,Effectif!B:I,8,0)</f>
        <v>BO</v>
      </c>
      <c r="R1218" s="4">
        <f>IFERROR(VLOOKUP(C1218,Sales!B:G,6,0),"-")</f>
        <v>230</v>
      </c>
      <c r="S1218" s="4" t="str">
        <f>IFERROR(VLOOKUP(C1218,Recolt!B:H,3,0),"-")</f>
        <v>-</v>
      </c>
      <c r="T1218" s="4">
        <f t="shared" si="37"/>
        <v>230</v>
      </c>
    </row>
    <row r="1219" spans="1:20" hidden="1" x14ac:dyDescent="0.25">
      <c r="A1219" s="4" t="s">
        <v>410</v>
      </c>
      <c r="B1219" s="4" t="s">
        <v>476</v>
      </c>
      <c r="C1219" s="4">
        <v>1034859480</v>
      </c>
      <c r="D1219" s="4" t="s">
        <v>354</v>
      </c>
      <c r="E1219" s="4" t="s">
        <v>355</v>
      </c>
      <c r="F1219" s="4" t="s">
        <v>439</v>
      </c>
      <c r="G1219" s="12">
        <v>45407</v>
      </c>
      <c r="H1219" s="4" t="s">
        <v>356</v>
      </c>
      <c r="I1219" s="67">
        <v>0.54258101851851903</v>
      </c>
      <c r="J1219" s="4" t="s">
        <v>1131</v>
      </c>
      <c r="K1219" s="12">
        <v>40584</v>
      </c>
      <c r="L1219" s="4" t="s">
        <v>357</v>
      </c>
      <c r="M1219" s="4" t="s">
        <v>358</v>
      </c>
      <c r="N1219" s="4" t="s">
        <v>361</v>
      </c>
      <c r="O1219" s="12" t="str">
        <f t="shared" ca="1" si="38"/>
        <v>14 ans, 2 mois</v>
      </c>
      <c r="P1219" s="4" t="str">
        <f>VLOOKUP(B1219,Effectif!B:I,6,0)</f>
        <v>Lise DE WITTE</v>
      </c>
      <c r="Q1219" s="4" t="str">
        <f>VLOOKUP(B1219,Effectif!B:I,8,0)</f>
        <v>BO</v>
      </c>
      <c r="R1219" s="4">
        <f>IFERROR(VLOOKUP(C1219,Sales!B:G,6,0),"-")</f>
        <v>70</v>
      </c>
      <c r="S1219" s="4" t="str">
        <f>IFERROR(VLOOKUP(C1219,Recolt!B:H,3,0),"-")</f>
        <v>-</v>
      </c>
      <c r="T1219" s="4">
        <f t="shared" ref="T1219:T1282" si="39">IF(R1219&gt;0,R1219,IF(S1219&gt;0,S1219,"-"))</f>
        <v>70</v>
      </c>
    </row>
    <row r="1220" spans="1:20" hidden="1" x14ac:dyDescent="0.25">
      <c r="A1220" s="4" t="s">
        <v>410</v>
      </c>
      <c r="B1220" s="4" t="s">
        <v>476</v>
      </c>
      <c r="C1220" s="4">
        <v>1034858377</v>
      </c>
      <c r="D1220" s="4" t="s">
        <v>354</v>
      </c>
      <c r="E1220" s="4" t="s">
        <v>355</v>
      </c>
      <c r="F1220" s="4" t="s">
        <v>439</v>
      </c>
      <c r="G1220" s="12">
        <v>45408</v>
      </c>
      <c r="H1220" s="4" t="s">
        <v>356</v>
      </c>
      <c r="I1220" s="67">
        <v>0.49606481481481501</v>
      </c>
      <c r="J1220" s="4" t="s">
        <v>1131</v>
      </c>
      <c r="K1220" s="12">
        <v>38384</v>
      </c>
      <c r="L1220" s="4" t="s">
        <v>357</v>
      </c>
      <c r="M1220" s="4" t="s">
        <v>358</v>
      </c>
      <c r="N1220" s="4" t="s">
        <v>384</v>
      </c>
      <c r="O1220" s="12" t="str">
        <f t="shared" ca="1" si="38"/>
        <v>20 ans, 2 mois</v>
      </c>
      <c r="P1220" s="4" t="str">
        <f>VLOOKUP(B1220,Effectif!B:I,6,0)</f>
        <v>Lise DE WITTE</v>
      </c>
      <c r="Q1220" s="4" t="str">
        <f>VLOOKUP(B1220,Effectif!B:I,8,0)</f>
        <v>BO</v>
      </c>
      <c r="R1220" s="4">
        <f>IFERROR(VLOOKUP(C1220,Sales!B:G,6,0),"-")</f>
        <v>289.47000000000003</v>
      </c>
      <c r="S1220" s="4" t="str">
        <f>IFERROR(VLOOKUP(C1220,Recolt!B:H,3,0),"-")</f>
        <v>-</v>
      </c>
      <c r="T1220" s="4">
        <f t="shared" si="39"/>
        <v>289.47000000000003</v>
      </c>
    </row>
    <row r="1221" spans="1:20" hidden="1" x14ac:dyDescent="0.25">
      <c r="A1221" s="4" t="s">
        <v>410</v>
      </c>
      <c r="B1221" s="4" t="s">
        <v>476</v>
      </c>
      <c r="C1221" s="4">
        <v>1034860174</v>
      </c>
      <c r="D1221" s="4" t="s">
        <v>354</v>
      </c>
      <c r="E1221" s="4" t="s">
        <v>355</v>
      </c>
      <c r="F1221" s="4" t="s">
        <v>439</v>
      </c>
      <c r="G1221" s="12">
        <v>45409</v>
      </c>
      <c r="H1221" s="4" t="s">
        <v>356</v>
      </c>
      <c r="I1221" s="67">
        <v>0.38899305555555602</v>
      </c>
      <c r="J1221" s="4" t="s">
        <v>1133</v>
      </c>
      <c r="K1221" s="12">
        <v>43215</v>
      </c>
      <c r="L1221" s="4" t="s">
        <v>366</v>
      </c>
      <c r="M1221" s="4" t="s">
        <v>358</v>
      </c>
      <c r="N1221" s="4" t="s">
        <v>359</v>
      </c>
      <c r="O1221" s="12" t="str">
        <f t="shared" ca="1" si="38"/>
        <v>6 ans, 0 mois</v>
      </c>
      <c r="P1221" s="4" t="str">
        <f>VLOOKUP(B1221,Effectif!B:I,6,0)</f>
        <v>Lise DE WITTE</v>
      </c>
      <c r="Q1221" s="4" t="str">
        <f>VLOOKUP(B1221,Effectif!B:I,8,0)</f>
        <v>BO</v>
      </c>
      <c r="R1221" s="4">
        <f>IFERROR(VLOOKUP(C1221,Sales!B:G,6,0),"-")</f>
        <v>91.34</v>
      </c>
      <c r="S1221" s="4" t="str">
        <f>IFERROR(VLOOKUP(C1221,Recolt!B:H,3,0),"-")</f>
        <v>-</v>
      </c>
      <c r="T1221" s="4">
        <f t="shared" si="39"/>
        <v>91.34</v>
      </c>
    </row>
    <row r="1222" spans="1:20" hidden="1" x14ac:dyDescent="0.25">
      <c r="A1222" s="4" t="s">
        <v>410</v>
      </c>
      <c r="B1222" s="4" t="s">
        <v>476</v>
      </c>
      <c r="C1222" s="4">
        <v>1034863672</v>
      </c>
      <c r="D1222" s="4" t="s">
        <v>354</v>
      </c>
      <c r="E1222" s="4" t="s">
        <v>355</v>
      </c>
      <c r="F1222" s="4" t="s">
        <v>439</v>
      </c>
      <c r="G1222" s="12">
        <v>45410</v>
      </c>
      <c r="H1222" s="4" t="s">
        <v>356</v>
      </c>
      <c r="I1222" s="67">
        <v>0.54052083333333301</v>
      </c>
      <c r="J1222" s="4" t="s">
        <v>1134</v>
      </c>
      <c r="K1222" s="12">
        <v>42927</v>
      </c>
      <c r="L1222" s="4" t="s">
        <v>357</v>
      </c>
      <c r="M1222" s="4" t="s">
        <v>358</v>
      </c>
      <c r="N1222" s="4" t="s">
        <v>359</v>
      </c>
      <c r="O1222" s="12" t="str">
        <f t="shared" ca="1" si="38"/>
        <v>7 ans, 9 mois</v>
      </c>
      <c r="P1222" s="4" t="str">
        <f>VLOOKUP(B1222,Effectif!B:I,6,0)</f>
        <v>Lise DE WITTE</v>
      </c>
      <c r="Q1222" s="4" t="str">
        <f>VLOOKUP(B1222,Effectif!B:I,8,0)</f>
        <v>BO</v>
      </c>
      <c r="R1222" s="4">
        <f>IFERROR(VLOOKUP(C1222,Sales!B:G,6,0),"-")</f>
        <v>185.6</v>
      </c>
      <c r="S1222" s="4" t="str">
        <f>IFERROR(VLOOKUP(C1222,Recolt!B:H,3,0),"-")</f>
        <v>-</v>
      </c>
      <c r="T1222" s="4">
        <f t="shared" si="39"/>
        <v>185.6</v>
      </c>
    </row>
    <row r="1223" spans="1:20" hidden="1" x14ac:dyDescent="0.25">
      <c r="A1223" s="4" t="s">
        <v>410</v>
      </c>
      <c r="B1223" s="4" t="s">
        <v>476</v>
      </c>
      <c r="C1223" s="4">
        <v>1034863673</v>
      </c>
      <c r="D1223" s="4" t="s">
        <v>354</v>
      </c>
      <c r="E1223" s="4" t="s">
        <v>355</v>
      </c>
      <c r="F1223" s="4" t="s">
        <v>439</v>
      </c>
      <c r="G1223" s="12">
        <v>45411</v>
      </c>
      <c r="H1223" s="4" t="s">
        <v>356</v>
      </c>
      <c r="I1223" s="67">
        <v>0.38975694444444398</v>
      </c>
      <c r="J1223" s="4" t="s">
        <v>1142</v>
      </c>
      <c r="K1223" s="12">
        <v>43136</v>
      </c>
      <c r="L1223" s="4" t="s">
        <v>366</v>
      </c>
      <c r="M1223" s="4" t="s">
        <v>358</v>
      </c>
      <c r="N1223" s="4" t="s">
        <v>361</v>
      </c>
      <c r="O1223" s="12" t="str">
        <f t="shared" ca="1" si="38"/>
        <v>7 ans, 2 mois</v>
      </c>
      <c r="P1223" s="4" t="str">
        <f>VLOOKUP(B1223,Effectif!B:I,6,0)</f>
        <v>Lise DE WITTE</v>
      </c>
      <c r="Q1223" s="4" t="str">
        <f>VLOOKUP(B1223,Effectif!B:I,8,0)</f>
        <v>BO</v>
      </c>
      <c r="R1223" s="4">
        <f>IFERROR(VLOOKUP(C1223,Sales!B:G,6,0),"-")</f>
        <v>78</v>
      </c>
      <c r="S1223" s="4" t="str">
        <f>IFERROR(VLOOKUP(C1223,Recolt!B:H,3,0),"-")</f>
        <v>-</v>
      </c>
      <c r="T1223" s="4">
        <f t="shared" si="39"/>
        <v>78</v>
      </c>
    </row>
    <row r="1224" spans="1:20" hidden="1" x14ac:dyDescent="0.25">
      <c r="A1224" s="4" t="s">
        <v>410</v>
      </c>
      <c r="B1224" s="4" t="s">
        <v>476</v>
      </c>
      <c r="C1224" s="4">
        <v>1034852092</v>
      </c>
      <c r="D1224" s="4" t="s">
        <v>354</v>
      </c>
      <c r="E1224" s="4" t="s">
        <v>355</v>
      </c>
      <c r="F1224" s="4" t="s">
        <v>439</v>
      </c>
      <c r="G1224" s="12">
        <v>45412</v>
      </c>
      <c r="H1224" s="4" t="s">
        <v>356</v>
      </c>
      <c r="I1224" s="67">
        <v>0.52211805555555602</v>
      </c>
      <c r="J1224" s="4" t="s">
        <v>1131</v>
      </c>
      <c r="K1224" s="12">
        <v>42074</v>
      </c>
      <c r="L1224" s="4" t="s">
        <v>357</v>
      </c>
      <c r="M1224" s="4" t="s">
        <v>358</v>
      </c>
      <c r="N1224" s="4" t="s">
        <v>361</v>
      </c>
      <c r="O1224" s="12" t="str">
        <f t="shared" ca="1" si="38"/>
        <v>10 ans, 1 mois</v>
      </c>
      <c r="P1224" s="4" t="str">
        <f>VLOOKUP(B1224,Effectif!B:I,6,0)</f>
        <v>Lise DE WITTE</v>
      </c>
      <c r="Q1224" s="4" t="str">
        <f>VLOOKUP(B1224,Effectif!B:I,8,0)</f>
        <v>BO</v>
      </c>
      <c r="R1224" s="4">
        <f>IFERROR(VLOOKUP(C1224,Sales!B:G,6,0),"-")</f>
        <v>148</v>
      </c>
      <c r="S1224" s="4" t="str">
        <f>IFERROR(VLOOKUP(C1224,Recolt!B:H,3,0),"-")</f>
        <v>-</v>
      </c>
      <c r="T1224" s="4">
        <f t="shared" si="39"/>
        <v>148</v>
      </c>
    </row>
    <row r="1225" spans="1:20" hidden="1" x14ac:dyDescent="0.25">
      <c r="A1225" s="4" t="s">
        <v>410</v>
      </c>
      <c r="B1225" s="4" t="s">
        <v>476</v>
      </c>
      <c r="C1225" s="4">
        <v>1034865800</v>
      </c>
      <c r="D1225" s="4" t="s">
        <v>354</v>
      </c>
      <c r="E1225" s="4" t="s">
        <v>355</v>
      </c>
      <c r="F1225" s="4" t="s">
        <v>439</v>
      </c>
      <c r="G1225" s="12">
        <v>45413</v>
      </c>
      <c r="H1225" s="4" t="s">
        <v>356</v>
      </c>
      <c r="I1225" s="67">
        <v>0.55327546296296304</v>
      </c>
      <c r="J1225" s="4" t="s">
        <v>1134</v>
      </c>
      <c r="K1225" s="12">
        <v>43314</v>
      </c>
      <c r="L1225" s="4" t="s">
        <v>357</v>
      </c>
      <c r="M1225" s="4" t="s">
        <v>358</v>
      </c>
      <c r="N1225" s="4" t="s">
        <v>359</v>
      </c>
      <c r="O1225" s="12" t="str">
        <f t="shared" ca="1" si="38"/>
        <v>6 ans, 8 mois</v>
      </c>
      <c r="P1225" s="4" t="str">
        <f>VLOOKUP(B1225,Effectif!B:I,6,0)</f>
        <v>Lise DE WITTE</v>
      </c>
      <c r="Q1225" s="4" t="str">
        <f>VLOOKUP(B1225,Effectif!B:I,8,0)</f>
        <v>BO</v>
      </c>
      <c r="R1225" s="4">
        <f>IFERROR(VLOOKUP(C1225,Sales!B:G,6,0),"-")</f>
        <v>200</v>
      </c>
      <c r="S1225" s="4" t="str">
        <f>IFERROR(VLOOKUP(C1225,Recolt!B:H,3,0),"-")</f>
        <v>-</v>
      </c>
      <c r="T1225" s="4">
        <f t="shared" si="39"/>
        <v>200</v>
      </c>
    </row>
    <row r="1226" spans="1:20" hidden="1" x14ac:dyDescent="0.25">
      <c r="A1226" s="4" t="s">
        <v>410</v>
      </c>
      <c r="B1226" s="4" t="s">
        <v>476</v>
      </c>
      <c r="C1226" s="4">
        <v>1034865380</v>
      </c>
      <c r="D1226" s="4" t="s">
        <v>354</v>
      </c>
      <c r="E1226" s="4" t="s">
        <v>355</v>
      </c>
      <c r="F1226" s="4" t="s">
        <v>439</v>
      </c>
      <c r="G1226" s="12">
        <v>45414</v>
      </c>
      <c r="H1226" s="4" t="s">
        <v>356</v>
      </c>
      <c r="I1226" s="67">
        <v>0.50143518518518504</v>
      </c>
      <c r="J1226" s="4" t="s">
        <v>1147</v>
      </c>
      <c r="K1226" s="12">
        <v>41947</v>
      </c>
      <c r="L1226" s="4" t="s">
        <v>357</v>
      </c>
      <c r="M1226" s="4" t="s">
        <v>362</v>
      </c>
      <c r="O1226" s="12" t="str">
        <f t="shared" ca="1" si="38"/>
        <v>10 ans, 5 mois</v>
      </c>
      <c r="P1226" s="4" t="str">
        <f>VLOOKUP(B1226,Effectif!B:I,6,0)</f>
        <v>Lise DE WITTE</v>
      </c>
      <c r="Q1226" s="4" t="str">
        <f>VLOOKUP(B1226,Effectif!B:I,8,0)</f>
        <v>BO</v>
      </c>
      <c r="R1226" s="4">
        <f>IFERROR(VLOOKUP(C1226,Sales!B:G,6,0),"-")</f>
        <v>466</v>
      </c>
      <c r="S1226" s="4" t="str">
        <f>IFERROR(VLOOKUP(C1226,Recolt!B:H,3,0),"-")</f>
        <v>-</v>
      </c>
      <c r="T1226" s="4">
        <f t="shared" si="39"/>
        <v>466</v>
      </c>
    </row>
    <row r="1227" spans="1:20" hidden="1" x14ac:dyDescent="0.25">
      <c r="A1227" s="4" t="s">
        <v>410</v>
      </c>
      <c r="B1227" s="4" t="s">
        <v>476</v>
      </c>
      <c r="C1227" s="4">
        <v>1034863304</v>
      </c>
      <c r="D1227" s="4" t="s">
        <v>354</v>
      </c>
      <c r="E1227" s="4" t="s">
        <v>355</v>
      </c>
      <c r="F1227" s="4" t="s">
        <v>439</v>
      </c>
      <c r="G1227" s="12">
        <v>45415</v>
      </c>
      <c r="H1227" s="4" t="s">
        <v>356</v>
      </c>
      <c r="I1227" s="67">
        <v>0.53269675925925897</v>
      </c>
      <c r="J1227" s="4" t="s">
        <v>1133</v>
      </c>
      <c r="K1227" s="12">
        <v>42888</v>
      </c>
      <c r="L1227" s="4" t="s">
        <v>357</v>
      </c>
      <c r="M1227" s="4" t="s">
        <v>358</v>
      </c>
      <c r="N1227" s="4" t="s">
        <v>359</v>
      </c>
      <c r="O1227" s="12" t="str">
        <f t="shared" ca="1" si="38"/>
        <v>7 ans, 10 mois</v>
      </c>
      <c r="P1227" s="4" t="str">
        <f>VLOOKUP(B1227,Effectif!B:I,6,0)</f>
        <v>Lise DE WITTE</v>
      </c>
      <c r="Q1227" s="4" t="str">
        <f>VLOOKUP(B1227,Effectif!B:I,8,0)</f>
        <v>BO</v>
      </c>
      <c r="R1227" s="4">
        <f>IFERROR(VLOOKUP(C1227,Sales!B:G,6,0),"-")</f>
        <v>99.61</v>
      </c>
      <c r="S1227" s="4" t="str">
        <f>IFERROR(VLOOKUP(C1227,Recolt!B:H,3,0),"-")</f>
        <v>-</v>
      </c>
      <c r="T1227" s="4">
        <f t="shared" si="39"/>
        <v>99.61</v>
      </c>
    </row>
    <row r="1228" spans="1:20" hidden="1" x14ac:dyDescent="0.25">
      <c r="A1228" s="4" t="s">
        <v>410</v>
      </c>
      <c r="B1228" s="4" t="s">
        <v>476</v>
      </c>
      <c r="C1228" s="4">
        <v>1034867941</v>
      </c>
      <c r="D1228" s="4" t="s">
        <v>354</v>
      </c>
      <c r="E1228" s="4" t="s">
        <v>355</v>
      </c>
      <c r="F1228" s="4" t="s">
        <v>439</v>
      </c>
      <c r="G1228" s="12">
        <v>45416</v>
      </c>
      <c r="H1228" s="4" t="s">
        <v>356</v>
      </c>
      <c r="I1228" s="67">
        <v>0.50324074074074099</v>
      </c>
      <c r="J1228" s="4" t="s">
        <v>1131</v>
      </c>
      <c r="K1228" s="12">
        <v>38749</v>
      </c>
      <c r="L1228" s="4" t="s">
        <v>357</v>
      </c>
      <c r="M1228" s="4" t="s">
        <v>358</v>
      </c>
      <c r="N1228" s="4" t="s">
        <v>384</v>
      </c>
      <c r="O1228" s="12" t="str">
        <f t="shared" ca="1" si="38"/>
        <v>19 ans, 2 mois</v>
      </c>
      <c r="P1228" s="4" t="str">
        <f>VLOOKUP(B1228,Effectif!B:I,6,0)</f>
        <v>Lise DE WITTE</v>
      </c>
      <c r="Q1228" s="4" t="str">
        <f>VLOOKUP(B1228,Effectif!B:I,8,0)</f>
        <v>BO</v>
      </c>
      <c r="R1228" s="4">
        <f>IFERROR(VLOOKUP(C1228,Sales!B:G,6,0),"-")</f>
        <v>219.87</v>
      </c>
      <c r="S1228" s="4" t="str">
        <f>IFERROR(VLOOKUP(C1228,Recolt!B:H,3,0),"-")</f>
        <v>-</v>
      </c>
      <c r="T1228" s="4">
        <f t="shared" si="39"/>
        <v>219.87</v>
      </c>
    </row>
    <row r="1229" spans="1:20" hidden="1" x14ac:dyDescent="0.25">
      <c r="A1229" s="4" t="s">
        <v>410</v>
      </c>
      <c r="B1229" s="4" t="s">
        <v>476</v>
      </c>
      <c r="C1229" s="4">
        <v>1034855994</v>
      </c>
      <c r="D1229" s="4" t="s">
        <v>354</v>
      </c>
      <c r="E1229" s="4" t="s">
        <v>355</v>
      </c>
      <c r="F1229" s="4" t="s">
        <v>439</v>
      </c>
      <c r="G1229" s="12">
        <v>45417</v>
      </c>
      <c r="H1229" s="4" t="s">
        <v>356</v>
      </c>
      <c r="I1229" s="67">
        <v>0.38686342592592599</v>
      </c>
      <c r="J1229" s="4" t="s">
        <v>1147</v>
      </c>
      <c r="K1229" s="12">
        <v>42461</v>
      </c>
      <c r="L1229" s="4" t="s">
        <v>366</v>
      </c>
      <c r="M1229" s="4" t="s">
        <v>362</v>
      </c>
      <c r="O1229" s="12" t="str">
        <f t="shared" ca="1" si="38"/>
        <v>9 ans, 0 mois</v>
      </c>
      <c r="P1229" s="4" t="str">
        <f>VLOOKUP(B1229,Effectif!B:I,6,0)</f>
        <v>Lise DE WITTE</v>
      </c>
      <c r="Q1229" s="4" t="str">
        <f>VLOOKUP(B1229,Effectif!B:I,8,0)</f>
        <v>BO</v>
      </c>
      <c r="R1229" s="4">
        <f>IFERROR(VLOOKUP(C1229,Sales!B:G,6,0),"-")</f>
        <v>152</v>
      </c>
      <c r="S1229" s="4" t="str">
        <f>IFERROR(VLOOKUP(C1229,Recolt!B:H,3,0),"-")</f>
        <v>-</v>
      </c>
      <c r="T1229" s="4">
        <f t="shared" si="39"/>
        <v>152</v>
      </c>
    </row>
    <row r="1230" spans="1:20" hidden="1" x14ac:dyDescent="0.25">
      <c r="A1230" s="4" t="s">
        <v>410</v>
      </c>
      <c r="B1230" s="4" t="s">
        <v>476</v>
      </c>
      <c r="C1230" s="4">
        <v>1034865861</v>
      </c>
      <c r="D1230" s="4" t="s">
        <v>354</v>
      </c>
      <c r="E1230" s="4" t="s">
        <v>355</v>
      </c>
      <c r="F1230" s="4" t="s">
        <v>439</v>
      </c>
      <c r="G1230" s="12">
        <v>45418</v>
      </c>
      <c r="H1230" s="4" t="s">
        <v>356</v>
      </c>
      <c r="I1230" s="67">
        <v>0.50243055555555605</v>
      </c>
      <c r="J1230" s="4" t="s">
        <v>1147</v>
      </c>
      <c r="K1230" s="12">
        <v>43073</v>
      </c>
      <c r="L1230" s="4" t="s">
        <v>357</v>
      </c>
      <c r="M1230" s="4" t="s">
        <v>362</v>
      </c>
      <c r="O1230" s="12" t="str">
        <f t="shared" ca="1" si="38"/>
        <v>7 ans, 4 mois</v>
      </c>
      <c r="P1230" s="4" t="str">
        <f>VLOOKUP(B1230,Effectif!B:I,6,0)</f>
        <v>Lise DE WITTE</v>
      </c>
      <c r="Q1230" s="4" t="str">
        <f>VLOOKUP(B1230,Effectif!B:I,8,0)</f>
        <v>BO</v>
      </c>
      <c r="R1230" s="4">
        <f>IFERROR(VLOOKUP(C1230,Sales!B:G,6,0),"-")</f>
        <v>217</v>
      </c>
      <c r="S1230" s="4" t="str">
        <f>IFERROR(VLOOKUP(C1230,Recolt!B:H,3,0),"-")</f>
        <v>-</v>
      </c>
      <c r="T1230" s="4">
        <f t="shared" si="39"/>
        <v>217</v>
      </c>
    </row>
    <row r="1231" spans="1:20" hidden="1" x14ac:dyDescent="0.25">
      <c r="A1231" s="4" t="s">
        <v>410</v>
      </c>
      <c r="B1231" s="4" t="s">
        <v>480</v>
      </c>
      <c r="C1231" s="4">
        <v>1034858044</v>
      </c>
      <c r="D1231" s="4" t="s">
        <v>354</v>
      </c>
      <c r="E1231" s="4" t="s">
        <v>355</v>
      </c>
      <c r="F1231" s="4" t="s">
        <v>439</v>
      </c>
      <c r="G1231" s="12">
        <v>45419</v>
      </c>
      <c r="H1231" s="4" t="s">
        <v>356</v>
      </c>
      <c r="I1231" s="67">
        <v>0.60415509259259303</v>
      </c>
      <c r="J1231" s="4" t="s">
        <v>1131</v>
      </c>
      <c r="K1231" s="12">
        <v>43301</v>
      </c>
      <c r="L1231" s="4" t="s">
        <v>395</v>
      </c>
      <c r="M1231" s="4" t="s">
        <v>358</v>
      </c>
      <c r="N1231" s="4" t="s">
        <v>384</v>
      </c>
      <c r="O1231" s="12" t="str">
        <f t="shared" ca="1" si="38"/>
        <v>6 ans, 9 mois</v>
      </c>
      <c r="P1231" s="4" t="str">
        <f>VLOOKUP(B1231,Effectif!B:I,6,0)</f>
        <v>Lise DE WITTE</v>
      </c>
      <c r="Q1231" s="4" t="str">
        <f>VLOOKUP(B1231,Effectif!B:I,8,0)</f>
        <v>REC</v>
      </c>
      <c r="R1231" s="4">
        <f>IFERROR(VLOOKUP(C1231,Sales!B:G,6,0),"-")</f>
        <v>225.36</v>
      </c>
      <c r="S1231" s="4" t="str">
        <f>IFERROR(VLOOKUP(C1231,Recolt!B:H,3,0),"-")</f>
        <v>-</v>
      </c>
      <c r="T1231" s="4">
        <f t="shared" si="39"/>
        <v>225.36</v>
      </c>
    </row>
    <row r="1232" spans="1:20" hidden="1" x14ac:dyDescent="0.25">
      <c r="A1232" s="4" t="s">
        <v>410</v>
      </c>
      <c r="B1232" s="4" t="s">
        <v>480</v>
      </c>
      <c r="C1232" s="4">
        <v>1034855792</v>
      </c>
      <c r="D1232" s="4" t="s">
        <v>372</v>
      </c>
      <c r="E1232" s="4" t="s">
        <v>364</v>
      </c>
      <c r="F1232" s="4" t="s">
        <v>440</v>
      </c>
      <c r="G1232" s="12">
        <v>45420</v>
      </c>
      <c r="H1232" s="4" t="s">
        <v>397</v>
      </c>
      <c r="I1232" s="67">
        <v>0.40329861111111098</v>
      </c>
      <c r="J1232" s="4" t="s">
        <v>1136</v>
      </c>
      <c r="K1232" s="12">
        <v>43101</v>
      </c>
      <c r="L1232" s="4" t="s">
        <v>395</v>
      </c>
      <c r="M1232" s="4" t="s">
        <v>358</v>
      </c>
      <c r="N1232" s="4" t="s">
        <v>359</v>
      </c>
      <c r="O1232" s="12" t="str">
        <f t="shared" ca="1" si="38"/>
        <v>7 ans, 3 mois</v>
      </c>
      <c r="P1232" s="4" t="str">
        <f>VLOOKUP(B1232,Effectif!B:I,6,0)</f>
        <v>Lise DE WITTE</v>
      </c>
      <c r="Q1232" s="4" t="str">
        <f>VLOOKUP(B1232,Effectif!B:I,8,0)</f>
        <v>REC</v>
      </c>
      <c r="R1232" s="4">
        <f>IFERROR(VLOOKUP(C1232,Sales!B:G,6,0),"-")</f>
        <v>106.77</v>
      </c>
      <c r="S1232" s="4" t="str">
        <f>IFERROR(VLOOKUP(C1232,Recolt!B:H,3,0),"-")</f>
        <v>-</v>
      </c>
      <c r="T1232" s="4">
        <f t="shared" si="39"/>
        <v>106.77</v>
      </c>
    </row>
    <row r="1233" spans="1:20" hidden="1" x14ac:dyDescent="0.25">
      <c r="A1233" s="4" t="s">
        <v>410</v>
      </c>
      <c r="B1233" s="4" t="s">
        <v>480</v>
      </c>
      <c r="C1233" s="4">
        <v>1034867099</v>
      </c>
      <c r="D1233" s="4" t="s">
        <v>372</v>
      </c>
      <c r="E1233" s="4" t="s">
        <v>364</v>
      </c>
      <c r="F1233" s="4" t="s">
        <v>440</v>
      </c>
      <c r="G1233" s="12">
        <v>45421</v>
      </c>
      <c r="H1233" s="4" t="s">
        <v>397</v>
      </c>
      <c r="I1233" s="67">
        <v>0.59684027777777804</v>
      </c>
      <c r="J1233" s="4" t="s">
        <v>1131</v>
      </c>
      <c r="K1233" s="12">
        <v>43301</v>
      </c>
      <c r="L1233" s="4" t="s">
        <v>395</v>
      </c>
      <c r="M1233" s="4" t="s">
        <v>358</v>
      </c>
      <c r="N1233" s="4" t="s">
        <v>384</v>
      </c>
      <c r="O1233" s="12" t="str">
        <f t="shared" ca="1" si="38"/>
        <v>6 ans, 9 mois</v>
      </c>
      <c r="P1233" s="4" t="str">
        <f>VLOOKUP(B1233,Effectif!B:I,6,0)</f>
        <v>Lise DE WITTE</v>
      </c>
      <c r="Q1233" s="4" t="str">
        <f>VLOOKUP(B1233,Effectif!B:I,8,0)</f>
        <v>REC</v>
      </c>
      <c r="R1233" s="4">
        <f>IFERROR(VLOOKUP(C1233,Sales!B:G,6,0),"-")</f>
        <v>146</v>
      </c>
      <c r="S1233" s="4" t="str">
        <f>IFERROR(VLOOKUP(C1233,Recolt!B:H,3,0),"-")</f>
        <v>-</v>
      </c>
      <c r="T1233" s="4">
        <f t="shared" si="39"/>
        <v>146</v>
      </c>
    </row>
    <row r="1234" spans="1:20" hidden="1" x14ac:dyDescent="0.25">
      <c r="A1234" s="4" t="s">
        <v>410</v>
      </c>
      <c r="B1234" s="4" t="s">
        <v>480</v>
      </c>
      <c r="C1234" s="4">
        <v>1034856227</v>
      </c>
      <c r="D1234" s="4" t="s">
        <v>372</v>
      </c>
      <c r="E1234" s="4" t="s">
        <v>364</v>
      </c>
      <c r="F1234" s="4" t="s">
        <v>440</v>
      </c>
      <c r="G1234" s="12">
        <v>45422</v>
      </c>
      <c r="H1234" s="4" t="s">
        <v>397</v>
      </c>
      <c r="I1234" s="67">
        <v>0.43641203703703701</v>
      </c>
      <c r="J1234" s="4" t="s">
        <v>1136</v>
      </c>
      <c r="K1234" s="12">
        <v>43101</v>
      </c>
      <c r="L1234" s="4" t="s">
        <v>395</v>
      </c>
      <c r="M1234" s="4" t="s">
        <v>358</v>
      </c>
      <c r="N1234" s="4" t="s">
        <v>384</v>
      </c>
      <c r="O1234" s="12" t="str">
        <f t="shared" ca="1" si="38"/>
        <v>7 ans, 3 mois</v>
      </c>
      <c r="P1234" s="4" t="str">
        <f>VLOOKUP(B1234,Effectif!B:I,6,0)</f>
        <v>Lise DE WITTE</v>
      </c>
      <c r="Q1234" s="4" t="str">
        <f>VLOOKUP(B1234,Effectif!B:I,8,0)</f>
        <v>REC</v>
      </c>
      <c r="R1234" s="4">
        <f>IFERROR(VLOOKUP(C1234,Sales!B:G,6,0),"-")</f>
        <v>142.79000000000002</v>
      </c>
      <c r="S1234" s="4" t="str">
        <f>IFERROR(VLOOKUP(C1234,Recolt!B:H,3,0),"-")</f>
        <v>-</v>
      </c>
      <c r="T1234" s="4">
        <f t="shared" si="39"/>
        <v>142.79000000000002</v>
      </c>
    </row>
    <row r="1235" spans="1:20" hidden="1" x14ac:dyDescent="0.25">
      <c r="A1235" s="4" t="s">
        <v>410</v>
      </c>
      <c r="B1235" s="4" t="s">
        <v>480</v>
      </c>
      <c r="C1235" s="4">
        <v>1034856422</v>
      </c>
      <c r="D1235" s="4" t="s">
        <v>372</v>
      </c>
      <c r="E1235" s="4" t="s">
        <v>364</v>
      </c>
      <c r="F1235" s="4" t="s">
        <v>440</v>
      </c>
      <c r="G1235" s="12">
        <v>45423</v>
      </c>
      <c r="H1235" s="4" t="s">
        <v>397</v>
      </c>
      <c r="I1235" s="67">
        <v>0.38361111111111101</v>
      </c>
      <c r="J1235" s="4" t="s">
        <v>1137</v>
      </c>
      <c r="K1235" s="12">
        <v>42736</v>
      </c>
      <c r="L1235" s="4" t="s">
        <v>395</v>
      </c>
      <c r="M1235" s="4" t="s">
        <v>358</v>
      </c>
      <c r="N1235" s="4" t="s">
        <v>384</v>
      </c>
      <c r="O1235" s="12" t="str">
        <f t="shared" ca="1" si="38"/>
        <v>8 ans, 3 mois</v>
      </c>
      <c r="P1235" s="4" t="str">
        <f>VLOOKUP(B1235,Effectif!B:I,6,0)</f>
        <v>Lise DE WITTE</v>
      </c>
      <c r="Q1235" s="4" t="str">
        <f>VLOOKUP(B1235,Effectif!B:I,8,0)</f>
        <v>REC</v>
      </c>
      <c r="R1235" s="4">
        <f>IFERROR(VLOOKUP(C1235,Sales!B:G,6,0),"-")</f>
        <v>101</v>
      </c>
      <c r="S1235" s="4" t="str">
        <f>IFERROR(VLOOKUP(C1235,Recolt!B:H,3,0),"-")</f>
        <v>-</v>
      </c>
      <c r="T1235" s="4">
        <f t="shared" si="39"/>
        <v>101</v>
      </c>
    </row>
    <row r="1236" spans="1:20" hidden="1" x14ac:dyDescent="0.25">
      <c r="A1236" s="4" t="s">
        <v>410</v>
      </c>
      <c r="B1236" s="4" t="s">
        <v>480</v>
      </c>
      <c r="C1236" s="4">
        <v>1034858933</v>
      </c>
      <c r="D1236" s="4" t="s">
        <v>354</v>
      </c>
      <c r="E1236" s="4" t="s">
        <v>355</v>
      </c>
      <c r="F1236" s="4" t="s">
        <v>439</v>
      </c>
      <c r="G1236" s="12">
        <v>45424</v>
      </c>
      <c r="H1236" s="4" t="s">
        <v>356</v>
      </c>
      <c r="I1236" s="67">
        <v>0.60538194444444404</v>
      </c>
      <c r="J1236" s="4" t="s">
        <v>1131</v>
      </c>
      <c r="K1236" s="12">
        <v>43101</v>
      </c>
      <c r="L1236" s="4" t="s">
        <v>395</v>
      </c>
      <c r="M1236" s="4" t="s">
        <v>358</v>
      </c>
      <c r="N1236" s="4" t="s">
        <v>384</v>
      </c>
      <c r="O1236" s="12" t="str">
        <f t="shared" ca="1" si="38"/>
        <v>7 ans, 3 mois</v>
      </c>
      <c r="P1236" s="4" t="str">
        <f>VLOOKUP(B1236,Effectif!B:I,6,0)</f>
        <v>Lise DE WITTE</v>
      </c>
      <c r="Q1236" s="4" t="str">
        <f>VLOOKUP(B1236,Effectif!B:I,8,0)</f>
        <v>REC</v>
      </c>
      <c r="R1236" s="4">
        <f>IFERROR(VLOOKUP(C1236,Sales!B:G,6,0),"-")</f>
        <v>132.72</v>
      </c>
      <c r="S1236" s="4" t="str">
        <f>IFERROR(VLOOKUP(C1236,Recolt!B:H,3,0),"-")</f>
        <v>-</v>
      </c>
      <c r="T1236" s="4">
        <f t="shared" si="39"/>
        <v>132.72</v>
      </c>
    </row>
    <row r="1237" spans="1:20" hidden="1" x14ac:dyDescent="0.25">
      <c r="A1237" s="4" t="s">
        <v>410</v>
      </c>
      <c r="B1237" s="4" t="s">
        <v>480</v>
      </c>
      <c r="C1237" s="4">
        <v>1034866022</v>
      </c>
      <c r="D1237" s="4" t="s">
        <v>354</v>
      </c>
      <c r="E1237" s="4" t="s">
        <v>355</v>
      </c>
      <c r="F1237" s="4" t="s">
        <v>439</v>
      </c>
      <c r="G1237" s="12">
        <v>45425</v>
      </c>
      <c r="H1237" s="4" t="s">
        <v>356</v>
      </c>
      <c r="I1237" s="67">
        <v>0.434537037037037</v>
      </c>
      <c r="J1237" s="4" t="s">
        <v>1147</v>
      </c>
      <c r="K1237" s="12">
        <v>41306</v>
      </c>
      <c r="L1237" s="4" t="s">
        <v>395</v>
      </c>
      <c r="M1237" s="4" t="s">
        <v>362</v>
      </c>
      <c r="O1237" s="12" t="str">
        <f t="shared" ca="1" si="38"/>
        <v>12 ans, 2 mois</v>
      </c>
      <c r="P1237" s="4" t="str">
        <f>VLOOKUP(B1237,Effectif!B:I,6,0)</f>
        <v>Lise DE WITTE</v>
      </c>
      <c r="Q1237" s="4" t="str">
        <f>VLOOKUP(B1237,Effectif!B:I,8,0)</f>
        <v>REC</v>
      </c>
      <c r="R1237" s="4">
        <f>IFERROR(VLOOKUP(C1237,Sales!B:G,6,0),"-")</f>
        <v>100.13</v>
      </c>
      <c r="S1237" s="4" t="str">
        <f>IFERROR(VLOOKUP(C1237,Recolt!B:H,3,0),"-")</f>
        <v>-</v>
      </c>
      <c r="T1237" s="4">
        <f t="shared" si="39"/>
        <v>100.13</v>
      </c>
    </row>
    <row r="1238" spans="1:20" hidden="1" x14ac:dyDescent="0.25">
      <c r="A1238" s="4" t="s">
        <v>410</v>
      </c>
      <c r="B1238" s="4" t="s">
        <v>480</v>
      </c>
      <c r="C1238" s="4">
        <v>1034865033</v>
      </c>
      <c r="D1238" s="4" t="s">
        <v>354</v>
      </c>
      <c r="E1238" s="4" t="s">
        <v>355</v>
      </c>
      <c r="F1238" s="4" t="s">
        <v>439</v>
      </c>
      <c r="G1238" s="12">
        <v>45426</v>
      </c>
      <c r="H1238" s="4" t="s">
        <v>356</v>
      </c>
      <c r="I1238" s="67">
        <v>0.46038194444444402</v>
      </c>
      <c r="J1238" s="4" t="s">
        <v>1147</v>
      </c>
      <c r="K1238" s="12">
        <v>42552</v>
      </c>
      <c r="L1238" s="4" t="s">
        <v>395</v>
      </c>
      <c r="M1238" s="4" t="s">
        <v>362</v>
      </c>
      <c r="O1238" s="12" t="str">
        <f t="shared" ca="1" si="38"/>
        <v>8 ans, 9 mois</v>
      </c>
      <c r="P1238" s="4" t="str">
        <f>VLOOKUP(B1238,Effectif!B:I,6,0)</f>
        <v>Lise DE WITTE</v>
      </c>
      <c r="Q1238" s="4" t="str">
        <f>VLOOKUP(B1238,Effectif!B:I,8,0)</f>
        <v>REC</v>
      </c>
      <c r="R1238" s="4">
        <f>IFERROR(VLOOKUP(C1238,Sales!B:G,6,0),"-")</f>
        <v>51</v>
      </c>
      <c r="S1238" s="4" t="str">
        <f>IFERROR(VLOOKUP(C1238,Recolt!B:H,3,0),"-")</f>
        <v>-</v>
      </c>
      <c r="T1238" s="4">
        <f t="shared" si="39"/>
        <v>51</v>
      </c>
    </row>
    <row r="1239" spans="1:20" hidden="1" x14ac:dyDescent="0.25">
      <c r="A1239" s="4" t="s">
        <v>410</v>
      </c>
      <c r="B1239" s="4" t="s">
        <v>480</v>
      </c>
      <c r="C1239" s="4">
        <v>1034863181</v>
      </c>
      <c r="D1239" s="4" t="s">
        <v>372</v>
      </c>
      <c r="E1239" s="4" t="s">
        <v>364</v>
      </c>
      <c r="F1239" s="4" t="s">
        <v>440</v>
      </c>
      <c r="G1239" s="12">
        <v>45427</v>
      </c>
      <c r="H1239" s="4" t="s">
        <v>397</v>
      </c>
      <c r="I1239" s="67">
        <v>0.45376157407407403</v>
      </c>
      <c r="J1239" s="4" t="s">
        <v>1131</v>
      </c>
      <c r="K1239" s="12">
        <v>43101</v>
      </c>
      <c r="L1239" s="4" t="s">
        <v>395</v>
      </c>
      <c r="M1239" s="4" t="s">
        <v>358</v>
      </c>
      <c r="N1239" s="4" t="s">
        <v>359</v>
      </c>
      <c r="O1239" s="12" t="str">
        <f t="shared" ca="1" si="38"/>
        <v>7 ans, 3 mois</v>
      </c>
      <c r="P1239" s="4" t="str">
        <f>VLOOKUP(B1239,Effectif!B:I,6,0)</f>
        <v>Lise DE WITTE</v>
      </c>
      <c r="Q1239" s="4" t="str">
        <f>VLOOKUP(B1239,Effectif!B:I,8,0)</f>
        <v>REC</v>
      </c>
      <c r="R1239" s="4">
        <f>IFERROR(VLOOKUP(C1239,Sales!B:G,6,0),"-")</f>
        <v>152.13999999999999</v>
      </c>
      <c r="S1239" s="4" t="str">
        <f>IFERROR(VLOOKUP(C1239,Recolt!B:H,3,0),"-")</f>
        <v>-</v>
      </c>
      <c r="T1239" s="4">
        <f t="shared" si="39"/>
        <v>152.13999999999999</v>
      </c>
    </row>
    <row r="1240" spans="1:20" hidden="1" x14ac:dyDescent="0.25">
      <c r="A1240" s="4" t="s">
        <v>410</v>
      </c>
      <c r="B1240" s="4" t="s">
        <v>480</v>
      </c>
      <c r="C1240" s="4">
        <v>1034860741</v>
      </c>
      <c r="D1240" s="4" t="s">
        <v>372</v>
      </c>
      <c r="E1240" s="4" t="s">
        <v>364</v>
      </c>
      <c r="F1240" s="4" t="s">
        <v>440</v>
      </c>
      <c r="G1240" s="12">
        <v>45428</v>
      </c>
      <c r="H1240" s="4" t="s">
        <v>397</v>
      </c>
      <c r="I1240" s="67">
        <v>0.41423611111111103</v>
      </c>
      <c r="J1240" s="4" t="s">
        <v>1147</v>
      </c>
      <c r="K1240" s="12">
        <v>42552</v>
      </c>
      <c r="L1240" s="4" t="s">
        <v>395</v>
      </c>
      <c r="M1240" s="4" t="s">
        <v>362</v>
      </c>
      <c r="O1240" s="12" t="str">
        <f t="shared" ca="1" si="38"/>
        <v>8 ans, 9 mois</v>
      </c>
      <c r="P1240" s="4" t="str">
        <f>VLOOKUP(B1240,Effectif!B:I,6,0)</f>
        <v>Lise DE WITTE</v>
      </c>
      <c r="Q1240" s="4" t="str">
        <f>VLOOKUP(B1240,Effectif!B:I,8,0)</f>
        <v>REC</v>
      </c>
      <c r="R1240" s="4">
        <f>IFERROR(VLOOKUP(C1240,Sales!B:G,6,0),"-")</f>
        <v>570</v>
      </c>
      <c r="S1240" s="4" t="str">
        <f>IFERROR(VLOOKUP(C1240,Recolt!B:H,3,0),"-")</f>
        <v>-</v>
      </c>
      <c r="T1240" s="4">
        <f t="shared" si="39"/>
        <v>570</v>
      </c>
    </row>
    <row r="1241" spans="1:20" hidden="1" x14ac:dyDescent="0.25">
      <c r="A1241" s="4" t="s">
        <v>410</v>
      </c>
      <c r="B1241" s="4" t="s">
        <v>480</v>
      </c>
      <c r="C1241" s="4">
        <v>1034868150</v>
      </c>
      <c r="D1241" s="4" t="s">
        <v>372</v>
      </c>
      <c r="E1241" s="4" t="s">
        <v>364</v>
      </c>
      <c r="F1241" s="4" t="s">
        <v>440</v>
      </c>
      <c r="G1241" s="12">
        <v>45429</v>
      </c>
      <c r="H1241" s="4" t="s">
        <v>397</v>
      </c>
      <c r="I1241" s="67">
        <v>0.61238425925925899</v>
      </c>
      <c r="J1241" s="4" t="s">
        <v>1131</v>
      </c>
      <c r="K1241" s="12">
        <v>43101</v>
      </c>
      <c r="L1241" s="4" t="s">
        <v>395</v>
      </c>
      <c r="M1241" s="4" t="s">
        <v>358</v>
      </c>
      <c r="N1241" s="4" t="s">
        <v>359</v>
      </c>
      <c r="O1241" s="12" t="str">
        <f t="shared" ca="1" si="38"/>
        <v>7 ans, 3 mois</v>
      </c>
      <c r="P1241" s="4" t="str">
        <f>VLOOKUP(B1241,Effectif!B:I,6,0)</f>
        <v>Lise DE WITTE</v>
      </c>
      <c r="Q1241" s="4" t="str">
        <f>VLOOKUP(B1241,Effectif!B:I,8,0)</f>
        <v>REC</v>
      </c>
      <c r="R1241" s="4">
        <f>IFERROR(VLOOKUP(C1241,Sales!B:G,6,0),"-")</f>
        <v>274.41999999999996</v>
      </c>
      <c r="S1241" s="4" t="str">
        <f>IFERROR(VLOOKUP(C1241,Recolt!B:H,3,0),"-")</f>
        <v>-</v>
      </c>
      <c r="T1241" s="4">
        <f t="shared" si="39"/>
        <v>274.41999999999996</v>
      </c>
    </row>
    <row r="1242" spans="1:20" hidden="1" x14ac:dyDescent="0.25">
      <c r="A1242" s="4" t="s">
        <v>410</v>
      </c>
      <c r="B1242" s="4" t="s">
        <v>486</v>
      </c>
      <c r="C1242" s="4">
        <v>1034868476</v>
      </c>
      <c r="D1242" s="4" t="s">
        <v>354</v>
      </c>
      <c r="E1242" s="4" t="s">
        <v>355</v>
      </c>
      <c r="F1242" s="4" t="s">
        <v>439</v>
      </c>
      <c r="G1242" s="12">
        <v>45430</v>
      </c>
      <c r="H1242" s="4" t="s">
        <v>356</v>
      </c>
      <c r="I1242" s="67">
        <v>0.52637731481481498</v>
      </c>
      <c r="J1242" s="4" t="s">
        <v>1133</v>
      </c>
      <c r="K1242" s="12">
        <v>43458</v>
      </c>
      <c r="L1242" s="4" t="s">
        <v>357</v>
      </c>
      <c r="M1242" s="4" t="s">
        <v>358</v>
      </c>
      <c r="N1242" s="4" t="s">
        <v>359</v>
      </c>
      <c r="O1242" s="12" t="str">
        <f t="shared" ca="1" si="38"/>
        <v>6 ans, 4 mois</v>
      </c>
      <c r="P1242" s="4" t="str">
        <f>VLOOKUP(B1242,Effectif!B:I,6,0)</f>
        <v>Lise DE WITTE</v>
      </c>
      <c r="Q1242" s="4" t="str">
        <f>VLOOKUP(B1242,Effectif!B:I,8,0)</f>
        <v>FOC</v>
      </c>
      <c r="R1242" s="4">
        <f>IFERROR(VLOOKUP(C1242,Sales!B:G,6,0),"-")</f>
        <v>419.01</v>
      </c>
      <c r="S1242" s="4" t="str">
        <f>IFERROR(VLOOKUP(C1242,Recolt!B:H,3,0),"-")</f>
        <v>-</v>
      </c>
      <c r="T1242" s="4">
        <f t="shared" si="39"/>
        <v>419.01</v>
      </c>
    </row>
    <row r="1243" spans="1:20" hidden="1" x14ac:dyDescent="0.25">
      <c r="A1243" s="4" t="s">
        <v>410</v>
      </c>
      <c r="B1243" s="4" t="s">
        <v>486</v>
      </c>
      <c r="C1243" s="4">
        <v>1034860737</v>
      </c>
      <c r="D1243" s="4" t="s">
        <v>371</v>
      </c>
      <c r="E1243" s="4" t="s">
        <v>364</v>
      </c>
      <c r="F1243" s="4" t="s">
        <v>439</v>
      </c>
      <c r="G1243" s="12">
        <v>45431</v>
      </c>
      <c r="H1243" s="4" t="s">
        <v>356</v>
      </c>
      <c r="I1243" s="67">
        <v>0.70275462962962998</v>
      </c>
      <c r="J1243" s="4" t="s">
        <v>1139</v>
      </c>
      <c r="K1243" s="12">
        <v>42255</v>
      </c>
      <c r="L1243" s="4" t="s">
        <v>357</v>
      </c>
      <c r="M1243" s="4" t="s">
        <v>358</v>
      </c>
      <c r="N1243" s="4" t="s">
        <v>359</v>
      </c>
      <c r="O1243" s="12" t="str">
        <f t="shared" ca="1" si="38"/>
        <v>9 ans, 7 mois</v>
      </c>
      <c r="P1243" s="4" t="str">
        <f>VLOOKUP(B1243,Effectif!B:I,6,0)</f>
        <v>Lise DE WITTE</v>
      </c>
      <c r="Q1243" s="4" t="str">
        <f>VLOOKUP(B1243,Effectif!B:I,8,0)</f>
        <v>FOC</v>
      </c>
      <c r="R1243" s="4">
        <f>IFERROR(VLOOKUP(C1243,Sales!B:G,6,0),"-")</f>
        <v>122</v>
      </c>
      <c r="S1243" s="4" t="str">
        <f>IFERROR(VLOOKUP(C1243,Recolt!B:H,3,0),"-")</f>
        <v>-</v>
      </c>
      <c r="T1243" s="4">
        <f t="shared" si="39"/>
        <v>122</v>
      </c>
    </row>
    <row r="1244" spans="1:20" hidden="1" x14ac:dyDescent="0.25">
      <c r="A1244" s="4" t="s">
        <v>410</v>
      </c>
      <c r="B1244" s="4" t="s">
        <v>486</v>
      </c>
      <c r="C1244" s="4">
        <v>1034854216</v>
      </c>
      <c r="D1244" s="4" t="s">
        <v>368</v>
      </c>
      <c r="E1244" s="4" t="s">
        <v>364</v>
      </c>
      <c r="F1244" s="4" t="s">
        <v>439</v>
      </c>
      <c r="G1244" s="12">
        <v>45432</v>
      </c>
      <c r="H1244" s="4" t="s">
        <v>356</v>
      </c>
      <c r="I1244" s="67">
        <v>0.55325231481481496</v>
      </c>
      <c r="J1244" s="4" t="s">
        <v>1135</v>
      </c>
      <c r="K1244" s="12">
        <v>43188</v>
      </c>
      <c r="L1244" s="4" t="s">
        <v>357</v>
      </c>
      <c r="M1244" s="4" t="s">
        <v>358</v>
      </c>
      <c r="N1244" s="4" t="s">
        <v>359</v>
      </c>
      <c r="O1244" s="12" t="str">
        <f t="shared" ca="1" si="38"/>
        <v>7 ans, 1 mois</v>
      </c>
      <c r="P1244" s="4" t="str">
        <f>VLOOKUP(B1244,Effectif!B:I,6,0)</f>
        <v>Lise DE WITTE</v>
      </c>
      <c r="Q1244" s="4" t="str">
        <f>VLOOKUP(B1244,Effectif!B:I,8,0)</f>
        <v>FOC</v>
      </c>
      <c r="R1244" s="4">
        <f>IFERROR(VLOOKUP(C1244,Sales!B:G,6,0),"-")</f>
        <v>113</v>
      </c>
      <c r="S1244" s="4" t="str">
        <f>IFERROR(VLOOKUP(C1244,Recolt!B:H,3,0),"-")</f>
        <v>-</v>
      </c>
      <c r="T1244" s="4">
        <f t="shared" si="39"/>
        <v>113</v>
      </c>
    </row>
    <row r="1245" spans="1:20" hidden="1" x14ac:dyDescent="0.25">
      <c r="A1245" s="4" t="s">
        <v>410</v>
      </c>
      <c r="B1245" s="4" t="s">
        <v>486</v>
      </c>
      <c r="C1245" s="4">
        <v>1034851412</v>
      </c>
      <c r="D1245" s="4" t="s">
        <v>368</v>
      </c>
      <c r="E1245" s="4" t="s">
        <v>364</v>
      </c>
      <c r="F1245" s="4" t="s">
        <v>439</v>
      </c>
      <c r="G1245" s="12">
        <v>45433</v>
      </c>
      <c r="H1245" s="4" t="s">
        <v>379</v>
      </c>
      <c r="I1245" s="67">
        <v>0.51768518518518503</v>
      </c>
      <c r="J1245" s="4" t="s">
        <v>1131</v>
      </c>
      <c r="K1245" s="12">
        <v>38443</v>
      </c>
      <c r="L1245" s="4" t="s">
        <v>357</v>
      </c>
      <c r="M1245" s="4" t="s">
        <v>358</v>
      </c>
      <c r="N1245" s="4" t="s">
        <v>384</v>
      </c>
      <c r="O1245" s="12" t="str">
        <f t="shared" ca="1" si="38"/>
        <v>20 ans, 0 mois</v>
      </c>
      <c r="P1245" s="4" t="str">
        <f>VLOOKUP(B1245,Effectif!B:I,6,0)</f>
        <v>Lise DE WITTE</v>
      </c>
      <c r="Q1245" s="4" t="str">
        <f>VLOOKUP(B1245,Effectif!B:I,8,0)</f>
        <v>FOC</v>
      </c>
      <c r="R1245" s="4">
        <f>IFERROR(VLOOKUP(C1245,Sales!B:G,6,0),"-")</f>
        <v>112</v>
      </c>
      <c r="S1245" s="4" t="str">
        <f>IFERROR(VLOOKUP(C1245,Recolt!B:H,3,0),"-")</f>
        <v>-</v>
      </c>
      <c r="T1245" s="4">
        <f t="shared" si="39"/>
        <v>112</v>
      </c>
    </row>
    <row r="1246" spans="1:20" hidden="1" x14ac:dyDescent="0.25">
      <c r="A1246" s="4" t="s">
        <v>410</v>
      </c>
      <c r="B1246" s="4" t="s">
        <v>486</v>
      </c>
      <c r="C1246" s="4">
        <v>1034850037</v>
      </c>
      <c r="D1246" s="4" t="s">
        <v>369</v>
      </c>
      <c r="E1246" s="4" t="s">
        <v>364</v>
      </c>
      <c r="F1246" s="4" t="s">
        <v>439</v>
      </c>
      <c r="G1246" s="12">
        <v>45434</v>
      </c>
      <c r="H1246" s="4" t="s">
        <v>356</v>
      </c>
      <c r="I1246" s="67">
        <v>0.392546296296296</v>
      </c>
      <c r="J1246" s="4" t="s">
        <v>1133</v>
      </c>
      <c r="K1246" s="12">
        <v>43382</v>
      </c>
      <c r="L1246" s="4" t="s">
        <v>357</v>
      </c>
      <c r="M1246" s="4" t="s">
        <v>358</v>
      </c>
      <c r="N1246" s="4" t="s">
        <v>359</v>
      </c>
      <c r="O1246" s="12" t="str">
        <f t="shared" ca="1" si="38"/>
        <v>6 ans, 6 mois</v>
      </c>
      <c r="P1246" s="4" t="str">
        <f>VLOOKUP(B1246,Effectif!B:I,6,0)</f>
        <v>Lise DE WITTE</v>
      </c>
      <c r="Q1246" s="4" t="str">
        <f>VLOOKUP(B1246,Effectif!B:I,8,0)</f>
        <v>FOC</v>
      </c>
      <c r="R1246" s="4">
        <f>IFERROR(VLOOKUP(C1246,Sales!B:G,6,0),"-")</f>
        <v>119</v>
      </c>
      <c r="S1246" s="4" t="str">
        <f>IFERROR(VLOOKUP(C1246,Recolt!B:H,3,0),"-")</f>
        <v>-</v>
      </c>
      <c r="T1246" s="4">
        <f t="shared" si="39"/>
        <v>119</v>
      </c>
    </row>
    <row r="1247" spans="1:20" hidden="1" x14ac:dyDescent="0.25">
      <c r="A1247" s="4" t="s">
        <v>410</v>
      </c>
      <c r="B1247" s="4" t="s">
        <v>486</v>
      </c>
      <c r="C1247" s="4">
        <v>1034847459</v>
      </c>
      <c r="D1247" s="4" t="s">
        <v>369</v>
      </c>
      <c r="E1247" s="4" t="s">
        <v>364</v>
      </c>
      <c r="F1247" s="4" t="s">
        <v>439</v>
      </c>
      <c r="G1247" s="12">
        <v>45435</v>
      </c>
      <c r="H1247" s="4" t="s">
        <v>356</v>
      </c>
      <c r="I1247" s="67">
        <v>0.674722222222222</v>
      </c>
      <c r="J1247" s="4" t="s">
        <v>1136</v>
      </c>
      <c r="K1247" s="12">
        <v>43452</v>
      </c>
      <c r="L1247" s="4" t="s">
        <v>357</v>
      </c>
      <c r="M1247" s="4" t="s">
        <v>358</v>
      </c>
      <c r="N1247" s="4" t="s">
        <v>359</v>
      </c>
      <c r="O1247" s="12" t="str">
        <f t="shared" ca="1" si="38"/>
        <v>6 ans, 4 mois</v>
      </c>
      <c r="P1247" s="4" t="str">
        <f>VLOOKUP(B1247,Effectif!B:I,6,0)</f>
        <v>Lise DE WITTE</v>
      </c>
      <c r="Q1247" s="4" t="str">
        <f>VLOOKUP(B1247,Effectif!B:I,8,0)</f>
        <v>FOC</v>
      </c>
      <c r="R1247" s="4">
        <f>IFERROR(VLOOKUP(C1247,Sales!B:G,6,0),"-")</f>
        <v>160.57999999999998</v>
      </c>
      <c r="S1247" s="4" t="str">
        <f>IFERROR(VLOOKUP(C1247,Recolt!B:H,3,0),"-")</f>
        <v>-</v>
      </c>
      <c r="T1247" s="4">
        <f t="shared" si="39"/>
        <v>160.57999999999998</v>
      </c>
    </row>
    <row r="1248" spans="1:20" hidden="1" x14ac:dyDescent="0.25">
      <c r="A1248" s="4" t="s">
        <v>410</v>
      </c>
      <c r="B1248" s="4" t="s">
        <v>486</v>
      </c>
      <c r="C1248" s="4">
        <v>1034843027</v>
      </c>
      <c r="D1248" s="4" t="s">
        <v>375</v>
      </c>
      <c r="E1248" s="4" t="s">
        <v>364</v>
      </c>
      <c r="F1248" s="4" t="s">
        <v>439</v>
      </c>
      <c r="G1248" s="12">
        <v>45436</v>
      </c>
      <c r="H1248" s="4" t="s">
        <v>376</v>
      </c>
      <c r="I1248" s="67">
        <v>0.40087962962962997</v>
      </c>
      <c r="J1248" s="4" t="s">
        <v>1147</v>
      </c>
      <c r="L1248" s="4" t="s">
        <v>357</v>
      </c>
      <c r="O1248" s="12" t="str">
        <f t="shared" ca="1" si="38"/>
        <v>125 ans, 3 mois</v>
      </c>
      <c r="P1248" s="4" t="str">
        <f>VLOOKUP(B1248,Effectif!B:I,6,0)</f>
        <v>Lise DE WITTE</v>
      </c>
      <c r="Q1248" s="4" t="str">
        <f>VLOOKUP(B1248,Effectif!B:I,8,0)</f>
        <v>FOC</v>
      </c>
      <c r="R1248" s="4">
        <f>IFERROR(VLOOKUP(C1248,Sales!B:G,6,0),"-")</f>
        <v>164</v>
      </c>
      <c r="S1248" s="4" t="str">
        <f>IFERROR(VLOOKUP(C1248,Recolt!B:H,3,0),"-")</f>
        <v>-</v>
      </c>
      <c r="T1248" s="4">
        <f t="shared" si="39"/>
        <v>164</v>
      </c>
    </row>
    <row r="1249" spans="1:20" hidden="1" x14ac:dyDescent="0.25">
      <c r="A1249" s="4" t="s">
        <v>410</v>
      </c>
      <c r="B1249" s="4" t="s">
        <v>486</v>
      </c>
      <c r="C1249" s="4">
        <v>1034850795</v>
      </c>
      <c r="D1249" s="4" t="s">
        <v>354</v>
      </c>
      <c r="E1249" s="4" t="s">
        <v>355</v>
      </c>
      <c r="F1249" s="4" t="s">
        <v>439</v>
      </c>
      <c r="G1249" s="12">
        <v>45437</v>
      </c>
      <c r="H1249" s="4" t="s">
        <v>356</v>
      </c>
      <c r="I1249" s="67">
        <v>0.52332175925925895</v>
      </c>
      <c r="J1249" s="4" t="s">
        <v>1131</v>
      </c>
      <c r="K1249" s="12">
        <v>42063</v>
      </c>
      <c r="L1249" s="4" t="s">
        <v>357</v>
      </c>
      <c r="M1249" s="4" t="s">
        <v>358</v>
      </c>
      <c r="N1249" s="4" t="s">
        <v>359</v>
      </c>
      <c r="O1249" s="12" t="str">
        <f t="shared" ca="1" si="38"/>
        <v>10 ans, 2 mois</v>
      </c>
      <c r="P1249" s="4" t="str">
        <f>VLOOKUP(B1249,Effectif!B:I,6,0)</f>
        <v>Lise DE WITTE</v>
      </c>
      <c r="Q1249" s="4" t="str">
        <f>VLOOKUP(B1249,Effectif!B:I,8,0)</f>
        <v>FOC</v>
      </c>
      <c r="R1249" s="4">
        <f>IFERROR(VLOOKUP(C1249,Sales!B:G,6,0),"-")</f>
        <v>115.14</v>
      </c>
      <c r="S1249" s="4" t="str">
        <f>IFERROR(VLOOKUP(C1249,Recolt!B:H,3,0),"-")</f>
        <v>-</v>
      </c>
      <c r="T1249" s="4">
        <f t="shared" si="39"/>
        <v>115.14</v>
      </c>
    </row>
    <row r="1250" spans="1:20" hidden="1" x14ac:dyDescent="0.25">
      <c r="A1250" s="4" t="s">
        <v>410</v>
      </c>
      <c r="B1250" s="4" t="s">
        <v>486</v>
      </c>
      <c r="C1250" s="4">
        <v>1034844071</v>
      </c>
      <c r="D1250" s="4" t="s">
        <v>372</v>
      </c>
      <c r="E1250" s="4" t="s">
        <v>364</v>
      </c>
      <c r="F1250" s="4" t="s">
        <v>439</v>
      </c>
      <c r="G1250" s="12">
        <v>45438</v>
      </c>
      <c r="H1250" s="4" t="s">
        <v>356</v>
      </c>
      <c r="I1250" s="67">
        <v>0.647013888888889</v>
      </c>
      <c r="J1250" s="4" t="s">
        <v>1136</v>
      </c>
      <c r="K1250" s="12">
        <v>43423</v>
      </c>
      <c r="L1250" s="4" t="s">
        <v>357</v>
      </c>
      <c r="M1250" s="4" t="s">
        <v>358</v>
      </c>
      <c r="N1250" s="4" t="s">
        <v>359</v>
      </c>
      <c r="O1250" s="12" t="str">
        <f t="shared" ca="1" si="38"/>
        <v>6 ans, 5 mois</v>
      </c>
      <c r="P1250" s="4" t="str">
        <f>VLOOKUP(B1250,Effectif!B:I,6,0)</f>
        <v>Lise DE WITTE</v>
      </c>
      <c r="Q1250" s="4" t="str">
        <f>VLOOKUP(B1250,Effectif!B:I,8,0)</f>
        <v>FOC</v>
      </c>
      <c r="R1250" s="4">
        <f>IFERROR(VLOOKUP(C1250,Sales!B:G,6,0),"-")</f>
        <v>175</v>
      </c>
      <c r="S1250" s="4" t="str">
        <f>IFERROR(VLOOKUP(C1250,Recolt!B:H,3,0),"-")</f>
        <v>-</v>
      </c>
      <c r="T1250" s="4">
        <f t="shared" si="39"/>
        <v>175</v>
      </c>
    </row>
    <row r="1251" spans="1:20" hidden="1" x14ac:dyDescent="0.25">
      <c r="A1251" s="4" t="s">
        <v>410</v>
      </c>
      <c r="B1251" s="4" t="s">
        <v>486</v>
      </c>
      <c r="C1251" s="4">
        <v>1034851847</v>
      </c>
      <c r="D1251" s="4" t="s">
        <v>354</v>
      </c>
      <c r="E1251" s="4" t="s">
        <v>355</v>
      </c>
      <c r="F1251" s="4" t="s">
        <v>439</v>
      </c>
      <c r="G1251" s="12">
        <v>45439</v>
      </c>
      <c r="H1251" s="4" t="s">
        <v>356</v>
      </c>
      <c r="I1251" s="67">
        <v>0.66956018518518501</v>
      </c>
      <c r="J1251" s="4" t="s">
        <v>1133</v>
      </c>
      <c r="K1251" s="12">
        <v>43084</v>
      </c>
      <c r="L1251" s="4" t="s">
        <v>357</v>
      </c>
      <c r="M1251" s="4" t="s">
        <v>358</v>
      </c>
      <c r="N1251" s="4" t="s">
        <v>359</v>
      </c>
      <c r="O1251" s="12" t="str">
        <f t="shared" ref="O1251:O1314" ca="1" si="40">YEAR(TODAY())-YEAR(K1251)-IF(MONTH(TODAY())&lt;MONTH(K1251),1,IF(AND(MONTH(TODAY())=MONTH(K1251),DAY(TODAY())&lt;DAY(K1251)),1,0)) &amp; " ans, " &amp; MONTH(TODAY())-MONTH(K1251)+IF(MONTH(TODAY())&lt;MONTH(K1251),12,0) &amp; " mois"</f>
        <v>7 ans, 4 mois</v>
      </c>
      <c r="P1251" s="4" t="str">
        <f>VLOOKUP(B1251,Effectif!B:I,6,0)</f>
        <v>Lise DE WITTE</v>
      </c>
      <c r="Q1251" s="4" t="str">
        <f>VLOOKUP(B1251,Effectif!B:I,8,0)</f>
        <v>FOC</v>
      </c>
      <c r="R1251" s="4">
        <f>IFERROR(VLOOKUP(C1251,Sales!B:G,6,0),"-")</f>
        <v>144</v>
      </c>
      <c r="S1251" s="4" t="str">
        <f>IFERROR(VLOOKUP(C1251,Recolt!B:H,3,0),"-")</f>
        <v>-</v>
      </c>
      <c r="T1251" s="4">
        <f t="shared" si="39"/>
        <v>144</v>
      </c>
    </row>
    <row r="1252" spans="1:20" hidden="1" x14ac:dyDescent="0.25">
      <c r="A1252" s="4" t="s">
        <v>410</v>
      </c>
      <c r="B1252" s="4" t="s">
        <v>486</v>
      </c>
      <c r="C1252" s="4">
        <v>1034854011</v>
      </c>
      <c r="D1252" s="4" t="s">
        <v>354</v>
      </c>
      <c r="E1252" s="4" t="s">
        <v>355</v>
      </c>
      <c r="F1252" s="4" t="s">
        <v>440</v>
      </c>
      <c r="G1252" s="12">
        <v>45440</v>
      </c>
      <c r="H1252" s="4" t="s">
        <v>356</v>
      </c>
      <c r="I1252" s="67">
        <v>0.38785879629629599</v>
      </c>
      <c r="J1252" s="4" t="s">
        <v>1137</v>
      </c>
      <c r="K1252" s="12">
        <v>42450</v>
      </c>
      <c r="L1252" s="4" t="s">
        <v>357</v>
      </c>
      <c r="M1252" s="4" t="s">
        <v>358</v>
      </c>
      <c r="N1252" s="4" t="s">
        <v>359</v>
      </c>
      <c r="O1252" s="12" t="str">
        <f t="shared" ca="1" si="40"/>
        <v>9 ans, 1 mois</v>
      </c>
      <c r="P1252" s="4" t="str">
        <f>VLOOKUP(B1252,Effectif!B:I,6,0)</f>
        <v>Lise DE WITTE</v>
      </c>
      <c r="Q1252" s="4" t="str">
        <f>VLOOKUP(B1252,Effectif!B:I,8,0)</f>
        <v>FOC</v>
      </c>
      <c r="R1252" s="4">
        <f>IFERROR(VLOOKUP(C1252,Sales!B:G,6,0),"-")</f>
        <v>174.27</v>
      </c>
      <c r="S1252" s="4" t="str">
        <f>IFERROR(VLOOKUP(C1252,Recolt!B:H,3,0),"-")</f>
        <v>-</v>
      </c>
      <c r="T1252" s="4">
        <f t="shared" si="39"/>
        <v>174.27</v>
      </c>
    </row>
    <row r="1253" spans="1:20" hidden="1" x14ac:dyDescent="0.25">
      <c r="A1253" s="4" t="s">
        <v>410</v>
      </c>
      <c r="B1253" s="4" t="s">
        <v>486</v>
      </c>
      <c r="C1253" s="4">
        <v>1034851986</v>
      </c>
      <c r="D1253" s="4" t="s">
        <v>369</v>
      </c>
      <c r="E1253" s="4" t="s">
        <v>364</v>
      </c>
      <c r="F1253" s="4" t="s">
        <v>439</v>
      </c>
      <c r="G1253" s="12">
        <v>45441</v>
      </c>
      <c r="H1253" s="4" t="s">
        <v>356</v>
      </c>
      <c r="I1253" s="67">
        <v>0.50119212962963</v>
      </c>
      <c r="J1253" s="4" t="s">
        <v>1133</v>
      </c>
      <c r="K1253" s="12">
        <v>43458</v>
      </c>
      <c r="L1253" s="4" t="s">
        <v>357</v>
      </c>
      <c r="M1253" s="4" t="s">
        <v>358</v>
      </c>
      <c r="N1253" s="4" t="s">
        <v>359</v>
      </c>
      <c r="O1253" s="12" t="str">
        <f t="shared" ca="1" si="40"/>
        <v>6 ans, 4 mois</v>
      </c>
      <c r="P1253" s="4" t="str">
        <f>VLOOKUP(B1253,Effectif!B:I,6,0)</f>
        <v>Lise DE WITTE</v>
      </c>
      <c r="Q1253" s="4" t="str">
        <f>VLOOKUP(B1253,Effectif!B:I,8,0)</f>
        <v>FOC</v>
      </c>
      <c r="R1253" s="4">
        <f>IFERROR(VLOOKUP(C1253,Sales!B:G,6,0),"-")</f>
        <v>238</v>
      </c>
      <c r="S1253" s="4" t="str">
        <f>IFERROR(VLOOKUP(C1253,Recolt!B:H,3,0),"-")</f>
        <v>-</v>
      </c>
      <c r="T1253" s="4">
        <f t="shared" si="39"/>
        <v>238</v>
      </c>
    </row>
    <row r="1254" spans="1:20" hidden="1" x14ac:dyDescent="0.25">
      <c r="A1254" s="4" t="s">
        <v>410</v>
      </c>
      <c r="B1254" s="4" t="s">
        <v>486</v>
      </c>
      <c r="C1254" s="4">
        <v>1034851154</v>
      </c>
      <c r="D1254" s="4" t="s">
        <v>367</v>
      </c>
      <c r="E1254" s="4" t="s">
        <v>364</v>
      </c>
      <c r="F1254" s="4" t="s">
        <v>439</v>
      </c>
      <c r="G1254" s="12">
        <v>45442</v>
      </c>
      <c r="H1254" s="4" t="s">
        <v>356</v>
      </c>
      <c r="I1254" s="67">
        <v>0.44119212962963</v>
      </c>
      <c r="J1254" s="4" t="s">
        <v>1131</v>
      </c>
      <c r="K1254" s="12">
        <v>38322</v>
      </c>
      <c r="L1254" s="4" t="s">
        <v>357</v>
      </c>
      <c r="M1254" s="4" t="s">
        <v>358</v>
      </c>
      <c r="N1254" s="4" t="s">
        <v>384</v>
      </c>
      <c r="O1254" s="12" t="str">
        <f t="shared" ca="1" si="40"/>
        <v>20 ans, 4 mois</v>
      </c>
      <c r="P1254" s="4" t="str">
        <f>VLOOKUP(B1254,Effectif!B:I,6,0)</f>
        <v>Lise DE WITTE</v>
      </c>
      <c r="Q1254" s="4" t="str">
        <f>VLOOKUP(B1254,Effectif!B:I,8,0)</f>
        <v>FOC</v>
      </c>
      <c r="R1254" s="4">
        <f>IFERROR(VLOOKUP(C1254,Sales!B:G,6,0),"-")</f>
        <v>156.66999999999999</v>
      </c>
      <c r="S1254" s="4" t="str">
        <f>IFERROR(VLOOKUP(C1254,Recolt!B:H,3,0),"-")</f>
        <v>-</v>
      </c>
      <c r="T1254" s="4">
        <f t="shared" si="39"/>
        <v>156.66999999999999</v>
      </c>
    </row>
    <row r="1255" spans="1:20" hidden="1" x14ac:dyDescent="0.25">
      <c r="A1255" s="4" t="s">
        <v>410</v>
      </c>
      <c r="B1255" s="4" t="s">
        <v>486</v>
      </c>
      <c r="C1255" s="4">
        <v>1034849139</v>
      </c>
      <c r="D1255" s="4" t="s">
        <v>368</v>
      </c>
      <c r="E1255" s="4" t="s">
        <v>364</v>
      </c>
      <c r="F1255" s="4" t="s">
        <v>439</v>
      </c>
      <c r="G1255" s="12">
        <v>45443</v>
      </c>
      <c r="H1255" s="4" t="s">
        <v>356</v>
      </c>
      <c r="I1255" s="67">
        <v>0.46104166666666702</v>
      </c>
      <c r="J1255" s="4" t="s">
        <v>1147</v>
      </c>
      <c r="K1255" s="12">
        <v>43132</v>
      </c>
      <c r="L1255" s="4" t="s">
        <v>357</v>
      </c>
      <c r="M1255" s="4" t="s">
        <v>362</v>
      </c>
      <c r="O1255" s="12" t="str">
        <f t="shared" ca="1" si="40"/>
        <v>7 ans, 2 mois</v>
      </c>
      <c r="P1255" s="4" t="str">
        <f>VLOOKUP(B1255,Effectif!B:I,6,0)</f>
        <v>Lise DE WITTE</v>
      </c>
      <c r="Q1255" s="4" t="str">
        <f>VLOOKUP(B1255,Effectif!B:I,8,0)</f>
        <v>FOC</v>
      </c>
      <c r="R1255" s="4">
        <f>IFERROR(VLOOKUP(C1255,Sales!B:G,6,0),"-")</f>
        <v>32</v>
      </c>
      <c r="S1255" s="4" t="str">
        <f>IFERROR(VLOOKUP(C1255,Recolt!B:H,3,0),"-")</f>
        <v>-</v>
      </c>
      <c r="T1255" s="4">
        <f t="shared" si="39"/>
        <v>32</v>
      </c>
    </row>
    <row r="1256" spans="1:20" hidden="1" x14ac:dyDescent="0.25">
      <c r="A1256" s="4" t="s">
        <v>410</v>
      </c>
      <c r="B1256" s="4" t="s">
        <v>486</v>
      </c>
      <c r="C1256" s="4">
        <v>1034851931</v>
      </c>
      <c r="D1256" s="4" t="s">
        <v>367</v>
      </c>
      <c r="E1256" s="4" t="s">
        <v>364</v>
      </c>
      <c r="F1256" s="4" t="s">
        <v>439</v>
      </c>
      <c r="G1256" s="12">
        <v>45444</v>
      </c>
      <c r="H1256" s="4" t="s">
        <v>373</v>
      </c>
      <c r="I1256" s="67">
        <v>0.69879629629629603</v>
      </c>
      <c r="J1256" s="4" t="s">
        <v>1131</v>
      </c>
      <c r="K1256" s="12">
        <v>43191</v>
      </c>
      <c r="L1256" s="4" t="s">
        <v>395</v>
      </c>
      <c r="M1256" s="4" t="s">
        <v>358</v>
      </c>
      <c r="N1256" s="4" t="s">
        <v>384</v>
      </c>
      <c r="O1256" s="12" t="str">
        <f t="shared" ca="1" si="40"/>
        <v>7 ans, 0 mois</v>
      </c>
      <c r="P1256" s="4" t="str">
        <f>VLOOKUP(B1256,Effectif!B:I,6,0)</f>
        <v>Lise DE WITTE</v>
      </c>
      <c r="Q1256" s="4" t="str">
        <f>VLOOKUP(B1256,Effectif!B:I,8,0)</f>
        <v>FOC</v>
      </c>
      <c r="R1256" s="4">
        <f>IFERROR(VLOOKUP(C1256,Sales!B:G,6,0),"-")</f>
        <v>80.17</v>
      </c>
      <c r="S1256" s="4" t="str">
        <f>IFERROR(VLOOKUP(C1256,Recolt!B:H,3,0),"-")</f>
        <v>-</v>
      </c>
      <c r="T1256" s="4">
        <f t="shared" si="39"/>
        <v>80.17</v>
      </c>
    </row>
    <row r="1257" spans="1:20" hidden="1" x14ac:dyDescent="0.25">
      <c r="A1257" s="4" t="s">
        <v>410</v>
      </c>
      <c r="B1257" s="4" t="s">
        <v>486</v>
      </c>
      <c r="C1257" s="4">
        <v>1034845600</v>
      </c>
      <c r="D1257" s="4" t="s">
        <v>369</v>
      </c>
      <c r="E1257" s="4" t="s">
        <v>364</v>
      </c>
      <c r="F1257" s="4" t="s">
        <v>439</v>
      </c>
      <c r="G1257" s="12">
        <v>45445</v>
      </c>
      <c r="H1257" s="4" t="s">
        <v>356</v>
      </c>
      <c r="I1257" s="67">
        <v>0.63945601851851896</v>
      </c>
      <c r="J1257" s="4" t="s">
        <v>1133</v>
      </c>
      <c r="K1257" s="12">
        <v>43453</v>
      </c>
      <c r="L1257" s="4" t="s">
        <v>357</v>
      </c>
      <c r="M1257" s="4" t="s">
        <v>358</v>
      </c>
      <c r="N1257" s="4" t="s">
        <v>359</v>
      </c>
      <c r="O1257" s="12" t="str">
        <f t="shared" ca="1" si="40"/>
        <v>6 ans, 4 mois</v>
      </c>
      <c r="P1257" s="4" t="str">
        <f>VLOOKUP(B1257,Effectif!B:I,6,0)</f>
        <v>Lise DE WITTE</v>
      </c>
      <c r="Q1257" s="4" t="str">
        <f>VLOOKUP(B1257,Effectif!B:I,8,0)</f>
        <v>FOC</v>
      </c>
      <c r="R1257" s="4">
        <f>IFERROR(VLOOKUP(C1257,Sales!B:G,6,0),"-")</f>
        <v>177.12</v>
      </c>
      <c r="S1257" s="4" t="str">
        <f>IFERROR(VLOOKUP(C1257,Recolt!B:H,3,0),"-")</f>
        <v>-</v>
      </c>
      <c r="T1257" s="4">
        <f t="shared" si="39"/>
        <v>177.12</v>
      </c>
    </row>
    <row r="1258" spans="1:20" hidden="1" x14ac:dyDescent="0.25">
      <c r="A1258" s="4" t="s">
        <v>410</v>
      </c>
      <c r="B1258" s="4" t="s">
        <v>486</v>
      </c>
      <c r="C1258" s="4">
        <v>1034847839</v>
      </c>
      <c r="D1258" s="4" t="s">
        <v>354</v>
      </c>
      <c r="E1258" s="4" t="s">
        <v>355</v>
      </c>
      <c r="F1258" s="4" t="s">
        <v>439</v>
      </c>
      <c r="G1258" s="12">
        <v>45446</v>
      </c>
      <c r="H1258" s="4" t="s">
        <v>356</v>
      </c>
      <c r="I1258" s="67">
        <v>0.58211805555555596</v>
      </c>
      <c r="J1258" s="4" t="s">
        <v>1132</v>
      </c>
      <c r="K1258" s="12">
        <v>42046</v>
      </c>
      <c r="L1258" s="4" t="s">
        <v>357</v>
      </c>
      <c r="M1258" s="4" t="s">
        <v>358</v>
      </c>
      <c r="N1258" s="4" t="s">
        <v>359</v>
      </c>
      <c r="O1258" s="12" t="str">
        <f t="shared" ca="1" si="40"/>
        <v>10 ans, 2 mois</v>
      </c>
      <c r="P1258" s="4" t="str">
        <f>VLOOKUP(B1258,Effectif!B:I,6,0)</f>
        <v>Lise DE WITTE</v>
      </c>
      <c r="Q1258" s="4" t="str">
        <f>VLOOKUP(B1258,Effectif!B:I,8,0)</f>
        <v>FOC</v>
      </c>
      <c r="R1258" s="4">
        <f>IFERROR(VLOOKUP(C1258,Sales!B:G,6,0),"-")</f>
        <v>88.12</v>
      </c>
      <c r="S1258" s="4" t="str">
        <f>IFERROR(VLOOKUP(C1258,Recolt!B:H,3,0),"-")</f>
        <v>-</v>
      </c>
      <c r="T1258" s="4">
        <f t="shared" si="39"/>
        <v>88.12</v>
      </c>
    </row>
    <row r="1259" spans="1:20" hidden="1" x14ac:dyDescent="0.25">
      <c r="A1259" s="4" t="s">
        <v>410</v>
      </c>
      <c r="B1259" s="4" t="s">
        <v>486</v>
      </c>
      <c r="C1259" s="4">
        <v>1034853317</v>
      </c>
      <c r="D1259" s="4" t="s">
        <v>367</v>
      </c>
      <c r="E1259" s="4" t="s">
        <v>364</v>
      </c>
      <c r="F1259" s="4" t="s">
        <v>439</v>
      </c>
      <c r="G1259" s="12">
        <v>45447</v>
      </c>
      <c r="H1259" s="4" t="s">
        <v>373</v>
      </c>
      <c r="I1259" s="67">
        <v>0.69811342592592596</v>
      </c>
      <c r="J1259" s="4" t="s">
        <v>1131</v>
      </c>
      <c r="K1259" s="12">
        <v>43282</v>
      </c>
      <c r="L1259" s="4" t="s">
        <v>395</v>
      </c>
      <c r="M1259" s="4" t="s">
        <v>358</v>
      </c>
      <c r="N1259" s="4" t="s">
        <v>384</v>
      </c>
      <c r="O1259" s="12" t="str">
        <f t="shared" ca="1" si="40"/>
        <v>6 ans, 9 mois</v>
      </c>
      <c r="P1259" s="4" t="str">
        <f>VLOOKUP(B1259,Effectif!B:I,6,0)</f>
        <v>Lise DE WITTE</v>
      </c>
      <c r="Q1259" s="4" t="str">
        <f>VLOOKUP(B1259,Effectif!B:I,8,0)</f>
        <v>FOC</v>
      </c>
      <c r="R1259" s="4">
        <f>IFERROR(VLOOKUP(C1259,Sales!B:G,6,0),"-")</f>
        <v>278</v>
      </c>
      <c r="S1259" s="4" t="str">
        <f>IFERROR(VLOOKUP(C1259,Recolt!B:H,3,0),"-")</f>
        <v>-</v>
      </c>
      <c r="T1259" s="4">
        <f t="shared" si="39"/>
        <v>278</v>
      </c>
    </row>
    <row r="1260" spans="1:20" hidden="1" x14ac:dyDescent="0.25">
      <c r="A1260" s="4" t="s">
        <v>410</v>
      </c>
      <c r="B1260" s="4" t="s">
        <v>486</v>
      </c>
      <c r="C1260" s="4">
        <v>1034847837</v>
      </c>
      <c r="D1260" s="4" t="s">
        <v>380</v>
      </c>
      <c r="E1260" s="4" t="s">
        <v>364</v>
      </c>
      <c r="F1260" s="4" t="s">
        <v>439</v>
      </c>
      <c r="G1260" s="12">
        <v>45448</v>
      </c>
      <c r="H1260" s="4" t="s">
        <v>356</v>
      </c>
      <c r="I1260" s="67">
        <v>0.66436342592592601</v>
      </c>
      <c r="J1260" s="4" t="s">
        <v>1133</v>
      </c>
      <c r="K1260" s="12">
        <v>43312</v>
      </c>
      <c r="L1260" s="4" t="s">
        <v>357</v>
      </c>
      <c r="M1260" s="4" t="s">
        <v>358</v>
      </c>
      <c r="N1260" s="4" t="s">
        <v>359</v>
      </c>
      <c r="O1260" s="12" t="str">
        <f t="shared" ca="1" si="40"/>
        <v>6 ans, 9 mois</v>
      </c>
      <c r="P1260" s="4" t="str">
        <f>VLOOKUP(B1260,Effectif!B:I,6,0)</f>
        <v>Lise DE WITTE</v>
      </c>
      <c r="Q1260" s="4" t="str">
        <f>VLOOKUP(B1260,Effectif!B:I,8,0)</f>
        <v>FOC</v>
      </c>
      <c r="R1260" s="4">
        <f>IFERROR(VLOOKUP(C1260,Sales!B:G,6,0),"-")</f>
        <v>179.36</v>
      </c>
      <c r="S1260" s="4" t="str">
        <f>IFERROR(VLOOKUP(C1260,Recolt!B:H,3,0),"-")</f>
        <v>-</v>
      </c>
      <c r="T1260" s="4">
        <f t="shared" si="39"/>
        <v>179.36</v>
      </c>
    </row>
    <row r="1261" spans="1:20" hidden="1" x14ac:dyDescent="0.25">
      <c r="A1261" s="4" t="s">
        <v>410</v>
      </c>
      <c r="B1261" s="4" t="s">
        <v>486</v>
      </c>
      <c r="C1261" s="4">
        <v>1034854295</v>
      </c>
      <c r="D1261" s="4" t="s">
        <v>369</v>
      </c>
      <c r="E1261" s="4" t="s">
        <v>364</v>
      </c>
      <c r="F1261" s="4" t="s">
        <v>439</v>
      </c>
      <c r="G1261" s="12">
        <v>45449</v>
      </c>
      <c r="H1261" s="4" t="s">
        <v>356</v>
      </c>
      <c r="I1261" s="67">
        <v>0.43833333333333302</v>
      </c>
      <c r="J1261" s="4" t="s">
        <v>1134</v>
      </c>
      <c r="K1261" s="12">
        <v>43413</v>
      </c>
      <c r="L1261" s="4" t="s">
        <v>357</v>
      </c>
      <c r="M1261" s="4" t="s">
        <v>358</v>
      </c>
      <c r="N1261" s="4" t="s">
        <v>359</v>
      </c>
      <c r="O1261" s="12" t="str">
        <f t="shared" ca="1" si="40"/>
        <v>6 ans, 5 mois</v>
      </c>
      <c r="P1261" s="4" t="str">
        <f>VLOOKUP(B1261,Effectif!B:I,6,0)</f>
        <v>Lise DE WITTE</v>
      </c>
      <c r="Q1261" s="4" t="str">
        <f>VLOOKUP(B1261,Effectif!B:I,8,0)</f>
        <v>FOC</v>
      </c>
      <c r="R1261" s="4">
        <f>IFERROR(VLOOKUP(C1261,Sales!B:G,6,0),"-")</f>
        <v>215.17</v>
      </c>
      <c r="S1261" s="4" t="str">
        <f>IFERROR(VLOOKUP(C1261,Recolt!B:H,3,0),"-")</f>
        <v>-</v>
      </c>
      <c r="T1261" s="4">
        <f t="shared" si="39"/>
        <v>215.17</v>
      </c>
    </row>
    <row r="1262" spans="1:20" hidden="1" x14ac:dyDescent="0.25">
      <c r="A1262" s="4" t="s">
        <v>410</v>
      </c>
      <c r="B1262" s="4" t="s">
        <v>486</v>
      </c>
      <c r="C1262" s="4">
        <v>1034861121</v>
      </c>
      <c r="D1262" s="4" t="s">
        <v>354</v>
      </c>
      <c r="E1262" s="4" t="s">
        <v>355</v>
      </c>
      <c r="F1262" s="4" t="s">
        <v>439</v>
      </c>
      <c r="G1262" s="12">
        <v>45450</v>
      </c>
      <c r="H1262" s="4" t="s">
        <v>356</v>
      </c>
      <c r="I1262" s="67">
        <v>0.450972222222222</v>
      </c>
      <c r="J1262" s="4" t="s">
        <v>1144</v>
      </c>
      <c r="K1262" s="12">
        <v>42433</v>
      </c>
      <c r="L1262" s="4" t="s">
        <v>357</v>
      </c>
      <c r="M1262" s="4" t="s">
        <v>358</v>
      </c>
      <c r="N1262" s="4" t="s">
        <v>359</v>
      </c>
      <c r="O1262" s="12" t="str">
        <f t="shared" ca="1" si="40"/>
        <v>9 ans, 1 mois</v>
      </c>
      <c r="P1262" s="4" t="str">
        <f>VLOOKUP(B1262,Effectif!B:I,6,0)</f>
        <v>Lise DE WITTE</v>
      </c>
      <c r="Q1262" s="4" t="str">
        <f>VLOOKUP(B1262,Effectif!B:I,8,0)</f>
        <v>FOC</v>
      </c>
      <c r="R1262" s="4">
        <f>IFERROR(VLOOKUP(C1262,Sales!B:G,6,0),"-")</f>
        <v>169.31</v>
      </c>
      <c r="S1262" s="4" t="str">
        <f>IFERROR(VLOOKUP(C1262,Recolt!B:H,3,0),"-")</f>
        <v>-</v>
      </c>
      <c r="T1262" s="4">
        <f t="shared" si="39"/>
        <v>169.31</v>
      </c>
    </row>
    <row r="1263" spans="1:20" hidden="1" x14ac:dyDescent="0.25">
      <c r="A1263" s="4" t="s">
        <v>410</v>
      </c>
      <c r="B1263" s="4" t="s">
        <v>486</v>
      </c>
      <c r="C1263" s="4">
        <v>1034853873</v>
      </c>
      <c r="D1263" s="4" t="s">
        <v>369</v>
      </c>
      <c r="E1263" s="4" t="s">
        <v>355</v>
      </c>
      <c r="F1263" s="4" t="s">
        <v>439</v>
      </c>
      <c r="G1263" s="12">
        <v>45451</v>
      </c>
      <c r="H1263" s="4" t="s">
        <v>356</v>
      </c>
      <c r="I1263" s="67">
        <v>0.54334490740740704</v>
      </c>
      <c r="J1263" s="4" t="s">
        <v>1131</v>
      </c>
      <c r="K1263" s="12">
        <v>42486</v>
      </c>
      <c r="L1263" s="4" t="s">
        <v>357</v>
      </c>
      <c r="M1263" s="4" t="s">
        <v>358</v>
      </c>
      <c r="N1263" s="4" t="s">
        <v>359</v>
      </c>
      <c r="O1263" s="12" t="str">
        <f t="shared" ca="1" si="40"/>
        <v>8 ans, 0 mois</v>
      </c>
      <c r="P1263" s="4" t="str">
        <f>VLOOKUP(B1263,Effectif!B:I,6,0)</f>
        <v>Lise DE WITTE</v>
      </c>
      <c r="Q1263" s="4" t="str">
        <f>VLOOKUP(B1263,Effectif!B:I,8,0)</f>
        <v>FOC</v>
      </c>
      <c r="R1263" s="4">
        <f>IFERROR(VLOOKUP(C1263,Sales!B:G,6,0),"-")</f>
        <v>328.34000000000003</v>
      </c>
      <c r="S1263" s="4" t="str">
        <f>IFERROR(VLOOKUP(C1263,Recolt!B:H,3,0),"-")</f>
        <v>-</v>
      </c>
      <c r="T1263" s="4">
        <f t="shared" si="39"/>
        <v>328.34000000000003</v>
      </c>
    </row>
    <row r="1264" spans="1:20" hidden="1" x14ac:dyDescent="0.25">
      <c r="A1264" s="4" t="s">
        <v>410</v>
      </c>
      <c r="B1264" s="4" t="s">
        <v>486</v>
      </c>
      <c r="C1264" s="4">
        <v>1034851226</v>
      </c>
      <c r="D1264" s="4" t="s">
        <v>367</v>
      </c>
      <c r="E1264" s="4" t="s">
        <v>364</v>
      </c>
      <c r="F1264" s="4" t="s">
        <v>439</v>
      </c>
      <c r="G1264" s="12">
        <v>45452</v>
      </c>
      <c r="H1264" s="4" t="s">
        <v>356</v>
      </c>
      <c r="I1264" s="67">
        <v>0.51819444444444496</v>
      </c>
      <c r="J1264" s="4" t="s">
        <v>1133</v>
      </c>
      <c r="K1264" s="12">
        <v>43427</v>
      </c>
      <c r="L1264" s="4" t="s">
        <v>357</v>
      </c>
      <c r="M1264" s="4" t="s">
        <v>358</v>
      </c>
      <c r="N1264" s="4" t="s">
        <v>359</v>
      </c>
      <c r="O1264" s="12" t="str">
        <f t="shared" ca="1" si="40"/>
        <v>6 ans, 5 mois</v>
      </c>
      <c r="P1264" s="4" t="str">
        <f>VLOOKUP(B1264,Effectif!B:I,6,0)</f>
        <v>Lise DE WITTE</v>
      </c>
      <c r="Q1264" s="4" t="str">
        <f>VLOOKUP(B1264,Effectif!B:I,8,0)</f>
        <v>FOC</v>
      </c>
      <c r="R1264" s="4">
        <f>IFERROR(VLOOKUP(C1264,Sales!B:G,6,0),"-")</f>
        <v>732.63</v>
      </c>
      <c r="S1264" s="4" t="str">
        <f>IFERROR(VLOOKUP(C1264,Recolt!B:H,3,0),"-")</f>
        <v>-</v>
      </c>
      <c r="T1264" s="4">
        <f t="shared" si="39"/>
        <v>732.63</v>
      </c>
    </row>
    <row r="1265" spans="1:20" hidden="1" x14ac:dyDescent="0.25">
      <c r="A1265" s="4" t="s">
        <v>410</v>
      </c>
      <c r="B1265" s="4" t="s">
        <v>486</v>
      </c>
      <c r="C1265" s="4">
        <v>1034853562</v>
      </c>
      <c r="D1265" s="4" t="s">
        <v>369</v>
      </c>
      <c r="E1265" s="4" t="s">
        <v>364</v>
      </c>
      <c r="F1265" s="4" t="s">
        <v>439</v>
      </c>
      <c r="G1265" s="12">
        <v>45453</v>
      </c>
      <c r="H1265" s="4" t="s">
        <v>365</v>
      </c>
      <c r="I1265" s="67">
        <v>0.49679398148148102</v>
      </c>
      <c r="J1265" s="4" t="s">
        <v>1135</v>
      </c>
      <c r="K1265" s="12">
        <v>43067</v>
      </c>
      <c r="L1265" s="4" t="s">
        <v>357</v>
      </c>
      <c r="M1265" s="4" t="s">
        <v>358</v>
      </c>
      <c r="N1265" s="4" t="s">
        <v>359</v>
      </c>
      <c r="O1265" s="12" t="str">
        <f t="shared" ca="1" si="40"/>
        <v>7 ans, 5 mois</v>
      </c>
      <c r="P1265" s="4" t="str">
        <f>VLOOKUP(B1265,Effectif!B:I,6,0)</f>
        <v>Lise DE WITTE</v>
      </c>
      <c r="Q1265" s="4" t="str">
        <f>VLOOKUP(B1265,Effectif!B:I,8,0)</f>
        <v>FOC</v>
      </c>
      <c r="R1265" s="4">
        <f>IFERROR(VLOOKUP(C1265,Sales!B:G,6,0),"-")</f>
        <v>224</v>
      </c>
      <c r="S1265" s="4" t="str">
        <f>IFERROR(VLOOKUP(C1265,Recolt!B:H,3,0),"-")</f>
        <v>-</v>
      </c>
      <c r="T1265" s="4">
        <f t="shared" si="39"/>
        <v>224</v>
      </c>
    </row>
    <row r="1266" spans="1:20" hidden="1" x14ac:dyDescent="0.25">
      <c r="A1266" s="4" t="s">
        <v>410</v>
      </c>
      <c r="B1266" s="4" t="s">
        <v>486</v>
      </c>
      <c r="C1266" s="4">
        <v>1034846433</v>
      </c>
      <c r="D1266" s="4" t="s">
        <v>372</v>
      </c>
      <c r="E1266" s="4" t="s">
        <v>364</v>
      </c>
      <c r="F1266" s="4" t="s">
        <v>439</v>
      </c>
      <c r="G1266" s="12">
        <v>45454</v>
      </c>
      <c r="H1266" s="4" t="s">
        <v>373</v>
      </c>
      <c r="I1266" s="67">
        <v>0.54974537037036997</v>
      </c>
      <c r="J1266" s="4" t="s">
        <v>1135</v>
      </c>
      <c r="K1266" s="12">
        <v>43152</v>
      </c>
      <c r="L1266" s="4" t="s">
        <v>357</v>
      </c>
      <c r="M1266" s="4" t="s">
        <v>358</v>
      </c>
      <c r="N1266" s="4" t="s">
        <v>384</v>
      </c>
      <c r="O1266" s="12" t="str">
        <f t="shared" ca="1" si="40"/>
        <v>7 ans, 2 mois</v>
      </c>
      <c r="P1266" s="4" t="str">
        <f>VLOOKUP(B1266,Effectif!B:I,6,0)</f>
        <v>Lise DE WITTE</v>
      </c>
      <c r="Q1266" s="4" t="str">
        <f>VLOOKUP(B1266,Effectif!B:I,8,0)</f>
        <v>FOC</v>
      </c>
      <c r="R1266" s="4">
        <f>IFERROR(VLOOKUP(C1266,Sales!B:G,6,0),"-")</f>
        <v>146</v>
      </c>
      <c r="S1266" s="4" t="str">
        <f>IFERROR(VLOOKUP(C1266,Recolt!B:H,3,0),"-")</f>
        <v>-</v>
      </c>
      <c r="T1266" s="4">
        <f t="shared" si="39"/>
        <v>146</v>
      </c>
    </row>
    <row r="1267" spans="1:20" hidden="1" x14ac:dyDescent="0.25">
      <c r="A1267" s="4" t="s">
        <v>410</v>
      </c>
      <c r="B1267" s="4" t="s">
        <v>486</v>
      </c>
      <c r="C1267" s="4">
        <v>1034853404</v>
      </c>
      <c r="D1267" s="4" t="s">
        <v>388</v>
      </c>
      <c r="E1267" s="4" t="s">
        <v>364</v>
      </c>
      <c r="F1267" s="4" t="s">
        <v>439</v>
      </c>
      <c r="G1267" s="12">
        <v>45455</v>
      </c>
      <c r="H1267" s="4" t="s">
        <v>356</v>
      </c>
      <c r="I1267" s="67">
        <v>0.57828703703703699</v>
      </c>
      <c r="J1267" s="4" t="s">
        <v>1133</v>
      </c>
      <c r="K1267" s="12">
        <v>42765</v>
      </c>
      <c r="L1267" s="4" t="s">
        <v>357</v>
      </c>
      <c r="M1267" s="4" t="s">
        <v>358</v>
      </c>
      <c r="N1267" s="4" t="s">
        <v>359</v>
      </c>
      <c r="O1267" s="12" t="str">
        <f t="shared" ca="1" si="40"/>
        <v>8 ans, 3 mois</v>
      </c>
      <c r="P1267" s="4" t="str">
        <f>VLOOKUP(B1267,Effectif!B:I,6,0)</f>
        <v>Lise DE WITTE</v>
      </c>
      <c r="Q1267" s="4" t="str">
        <f>VLOOKUP(B1267,Effectif!B:I,8,0)</f>
        <v>FOC</v>
      </c>
      <c r="R1267" s="4">
        <f>IFERROR(VLOOKUP(C1267,Sales!B:G,6,0),"-")</f>
        <v>40</v>
      </c>
      <c r="S1267" s="4" t="str">
        <f>IFERROR(VLOOKUP(C1267,Recolt!B:H,3,0),"-")</f>
        <v>-</v>
      </c>
      <c r="T1267" s="4">
        <f t="shared" si="39"/>
        <v>40</v>
      </c>
    </row>
    <row r="1268" spans="1:20" hidden="1" x14ac:dyDescent="0.25">
      <c r="A1268" s="4" t="s">
        <v>410</v>
      </c>
      <c r="B1268" s="4" t="s">
        <v>486</v>
      </c>
      <c r="C1268" s="4">
        <v>1034843958</v>
      </c>
      <c r="D1268" s="4" t="s">
        <v>380</v>
      </c>
      <c r="E1268" s="4" t="s">
        <v>364</v>
      </c>
      <c r="F1268" s="4" t="s">
        <v>439</v>
      </c>
      <c r="G1268" s="12">
        <v>45456</v>
      </c>
      <c r="H1268" s="4" t="s">
        <v>373</v>
      </c>
      <c r="I1268" s="67">
        <v>0.44901620370370399</v>
      </c>
      <c r="J1268" s="4" t="s">
        <v>1139</v>
      </c>
      <c r="K1268" s="12">
        <v>40238</v>
      </c>
      <c r="L1268" s="4" t="s">
        <v>357</v>
      </c>
      <c r="M1268" s="4" t="s">
        <v>358</v>
      </c>
      <c r="N1268" s="4" t="s">
        <v>359</v>
      </c>
      <c r="O1268" s="12" t="str">
        <f t="shared" ca="1" si="40"/>
        <v>15 ans, 1 mois</v>
      </c>
      <c r="P1268" s="4" t="str">
        <f>VLOOKUP(B1268,Effectif!B:I,6,0)</f>
        <v>Lise DE WITTE</v>
      </c>
      <c r="Q1268" s="4" t="str">
        <f>VLOOKUP(B1268,Effectif!B:I,8,0)</f>
        <v>FOC</v>
      </c>
      <c r="R1268" s="4">
        <f>IFERROR(VLOOKUP(C1268,Sales!B:G,6,0),"-")</f>
        <v>248</v>
      </c>
      <c r="S1268" s="4" t="str">
        <f>IFERROR(VLOOKUP(C1268,Recolt!B:H,3,0),"-")</f>
        <v>-</v>
      </c>
      <c r="T1268" s="4">
        <f t="shared" si="39"/>
        <v>248</v>
      </c>
    </row>
    <row r="1269" spans="1:20" hidden="1" x14ac:dyDescent="0.25">
      <c r="A1269" s="4" t="s">
        <v>410</v>
      </c>
      <c r="B1269" s="4" t="s">
        <v>486</v>
      </c>
      <c r="C1269" s="4">
        <v>1034860804</v>
      </c>
      <c r="D1269" s="4" t="s">
        <v>368</v>
      </c>
      <c r="E1269" s="4" t="s">
        <v>355</v>
      </c>
      <c r="F1269" s="4" t="s">
        <v>439</v>
      </c>
      <c r="G1269" s="12">
        <v>45457</v>
      </c>
      <c r="H1269" s="4" t="s">
        <v>356</v>
      </c>
      <c r="I1269" s="67">
        <v>0.58831018518518496</v>
      </c>
      <c r="J1269" s="4" t="s">
        <v>1131</v>
      </c>
      <c r="K1269" s="12">
        <v>38951</v>
      </c>
      <c r="L1269" s="4" t="s">
        <v>357</v>
      </c>
      <c r="M1269" s="4" t="s">
        <v>358</v>
      </c>
      <c r="N1269" s="4" t="s">
        <v>384</v>
      </c>
      <c r="O1269" s="12" t="str">
        <f t="shared" ca="1" si="40"/>
        <v>18 ans, 8 mois</v>
      </c>
      <c r="P1269" s="4" t="str">
        <f>VLOOKUP(B1269,Effectif!B:I,6,0)</f>
        <v>Lise DE WITTE</v>
      </c>
      <c r="Q1269" s="4" t="str">
        <f>VLOOKUP(B1269,Effectif!B:I,8,0)</f>
        <v>FOC</v>
      </c>
      <c r="R1269" s="4">
        <f>IFERROR(VLOOKUP(C1269,Sales!B:G,6,0),"-")</f>
        <v>244</v>
      </c>
      <c r="S1269" s="4" t="str">
        <f>IFERROR(VLOOKUP(C1269,Recolt!B:H,3,0),"-")</f>
        <v>-</v>
      </c>
      <c r="T1269" s="4">
        <f t="shared" si="39"/>
        <v>244</v>
      </c>
    </row>
    <row r="1270" spans="1:20" hidden="1" x14ac:dyDescent="0.25">
      <c r="A1270" s="4" t="s">
        <v>410</v>
      </c>
      <c r="B1270" s="4" t="s">
        <v>486</v>
      </c>
      <c r="C1270" s="4">
        <v>1034842391</v>
      </c>
      <c r="D1270" s="4" t="s">
        <v>388</v>
      </c>
      <c r="E1270" s="4" t="s">
        <v>364</v>
      </c>
      <c r="F1270" s="4" t="s">
        <v>439</v>
      </c>
      <c r="G1270" s="12">
        <v>45458</v>
      </c>
      <c r="H1270" s="4" t="s">
        <v>365</v>
      </c>
      <c r="I1270" s="67">
        <v>0.42041666666666699</v>
      </c>
      <c r="J1270" s="4" t="s">
        <v>1136</v>
      </c>
      <c r="K1270" s="12">
        <v>43428</v>
      </c>
      <c r="L1270" s="4" t="s">
        <v>366</v>
      </c>
      <c r="M1270" s="4" t="s">
        <v>358</v>
      </c>
      <c r="N1270" s="4" t="s">
        <v>359</v>
      </c>
      <c r="O1270" s="12" t="str">
        <f t="shared" ca="1" si="40"/>
        <v>6 ans, 5 mois</v>
      </c>
      <c r="P1270" s="4" t="str">
        <f>VLOOKUP(B1270,Effectif!B:I,6,0)</f>
        <v>Lise DE WITTE</v>
      </c>
      <c r="Q1270" s="4" t="str">
        <f>VLOOKUP(B1270,Effectif!B:I,8,0)</f>
        <v>FOC</v>
      </c>
      <c r="R1270" s="4">
        <f>IFERROR(VLOOKUP(C1270,Sales!B:G,6,0),"-")</f>
        <v>125.03999999999999</v>
      </c>
      <c r="S1270" s="4" t="str">
        <f>IFERROR(VLOOKUP(C1270,Recolt!B:H,3,0),"-")</f>
        <v>-</v>
      </c>
      <c r="T1270" s="4">
        <f t="shared" si="39"/>
        <v>125.03999999999999</v>
      </c>
    </row>
    <row r="1271" spans="1:20" hidden="1" x14ac:dyDescent="0.25">
      <c r="A1271" s="4" t="s">
        <v>410</v>
      </c>
      <c r="B1271" s="4" t="s">
        <v>486</v>
      </c>
      <c r="C1271" s="4">
        <v>1034848232</v>
      </c>
      <c r="D1271" s="4" t="s">
        <v>354</v>
      </c>
      <c r="E1271" s="4" t="s">
        <v>355</v>
      </c>
      <c r="F1271" s="4" t="s">
        <v>439</v>
      </c>
      <c r="G1271" s="12">
        <v>45459</v>
      </c>
      <c r="H1271" s="4" t="s">
        <v>356</v>
      </c>
      <c r="I1271" s="67">
        <v>0.63749999999999996</v>
      </c>
      <c r="J1271" s="4" t="s">
        <v>1135</v>
      </c>
      <c r="K1271" s="12">
        <v>43188</v>
      </c>
      <c r="L1271" s="4" t="s">
        <v>357</v>
      </c>
      <c r="M1271" s="4" t="s">
        <v>358</v>
      </c>
      <c r="N1271" s="4" t="s">
        <v>359</v>
      </c>
      <c r="O1271" s="12" t="str">
        <f t="shared" ca="1" si="40"/>
        <v>7 ans, 1 mois</v>
      </c>
      <c r="P1271" s="4" t="str">
        <f>VLOOKUP(B1271,Effectif!B:I,6,0)</f>
        <v>Lise DE WITTE</v>
      </c>
      <c r="Q1271" s="4" t="str">
        <f>VLOOKUP(B1271,Effectif!B:I,8,0)</f>
        <v>FOC</v>
      </c>
      <c r="R1271" s="4">
        <f>IFERROR(VLOOKUP(C1271,Sales!B:G,6,0),"-")</f>
        <v>175</v>
      </c>
      <c r="S1271" s="4" t="str">
        <f>IFERROR(VLOOKUP(C1271,Recolt!B:H,3,0),"-")</f>
        <v>-</v>
      </c>
      <c r="T1271" s="4">
        <f t="shared" si="39"/>
        <v>175</v>
      </c>
    </row>
    <row r="1272" spans="1:20" hidden="1" x14ac:dyDescent="0.25">
      <c r="A1272" s="4" t="s">
        <v>410</v>
      </c>
      <c r="B1272" s="4" t="s">
        <v>486</v>
      </c>
      <c r="C1272" s="4">
        <v>1034863950</v>
      </c>
      <c r="D1272" s="4" t="s">
        <v>369</v>
      </c>
      <c r="E1272" s="4" t="s">
        <v>364</v>
      </c>
      <c r="F1272" s="4" t="s">
        <v>439</v>
      </c>
      <c r="G1272" s="12">
        <v>45460</v>
      </c>
      <c r="H1272" s="4" t="s">
        <v>356</v>
      </c>
      <c r="I1272" s="67">
        <v>0.57150462962963</v>
      </c>
      <c r="J1272" s="4" t="s">
        <v>1137</v>
      </c>
      <c r="K1272" s="12">
        <v>42062</v>
      </c>
      <c r="L1272" s="4" t="s">
        <v>357</v>
      </c>
      <c r="M1272" s="4" t="s">
        <v>358</v>
      </c>
      <c r="N1272" s="4" t="s">
        <v>359</v>
      </c>
      <c r="O1272" s="12" t="str">
        <f t="shared" ca="1" si="40"/>
        <v>10 ans, 2 mois</v>
      </c>
      <c r="P1272" s="4" t="str">
        <f>VLOOKUP(B1272,Effectif!B:I,6,0)</f>
        <v>Lise DE WITTE</v>
      </c>
      <c r="Q1272" s="4" t="str">
        <f>VLOOKUP(B1272,Effectif!B:I,8,0)</f>
        <v>FOC</v>
      </c>
      <c r="R1272" s="4">
        <f>IFERROR(VLOOKUP(C1272,Sales!B:G,6,0),"-")</f>
        <v>204</v>
      </c>
      <c r="S1272" s="4" t="str">
        <f>IFERROR(VLOOKUP(C1272,Recolt!B:H,3,0),"-")</f>
        <v>-</v>
      </c>
      <c r="T1272" s="4">
        <f t="shared" si="39"/>
        <v>204</v>
      </c>
    </row>
    <row r="1273" spans="1:20" hidden="1" x14ac:dyDescent="0.25">
      <c r="A1273" s="4" t="s">
        <v>410</v>
      </c>
      <c r="B1273" s="4" t="s">
        <v>486</v>
      </c>
      <c r="C1273" s="4">
        <v>1034848745</v>
      </c>
      <c r="D1273" s="4" t="s">
        <v>369</v>
      </c>
      <c r="E1273" s="4" t="s">
        <v>364</v>
      </c>
      <c r="F1273" s="4" t="s">
        <v>439</v>
      </c>
      <c r="G1273" s="12">
        <v>45461</v>
      </c>
      <c r="H1273" s="4" t="s">
        <v>373</v>
      </c>
      <c r="I1273" s="67">
        <v>0.43466435185185198</v>
      </c>
      <c r="J1273" s="4" t="s">
        <v>1131</v>
      </c>
      <c r="K1273" s="12">
        <v>42401</v>
      </c>
      <c r="L1273" s="4" t="s">
        <v>395</v>
      </c>
      <c r="M1273" s="4" t="s">
        <v>358</v>
      </c>
      <c r="N1273" s="4" t="s">
        <v>359</v>
      </c>
      <c r="O1273" s="12" t="str">
        <f t="shared" ca="1" si="40"/>
        <v>9 ans, 2 mois</v>
      </c>
      <c r="P1273" s="4" t="str">
        <f>VLOOKUP(B1273,Effectif!B:I,6,0)</f>
        <v>Lise DE WITTE</v>
      </c>
      <c r="Q1273" s="4" t="str">
        <f>VLOOKUP(B1273,Effectif!B:I,8,0)</f>
        <v>FOC</v>
      </c>
      <c r="R1273" s="4">
        <f>IFERROR(VLOOKUP(C1273,Sales!B:G,6,0),"-")</f>
        <v>236.99</v>
      </c>
      <c r="S1273" s="4" t="str">
        <f>IFERROR(VLOOKUP(C1273,Recolt!B:H,3,0),"-")</f>
        <v>-</v>
      </c>
      <c r="T1273" s="4">
        <f t="shared" si="39"/>
        <v>236.99</v>
      </c>
    </row>
    <row r="1274" spans="1:20" hidden="1" x14ac:dyDescent="0.25">
      <c r="A1274" s="4" t="s">
        <v>410</v>
      </c>
      <c r="B1274" s="4" t="s">
        <v>486</v>
      </c>
      <c r="C1274" s="4">
        <v>1034851113</v>
      </c>
      <c r="D1274" s="4" t="s">
        <v>388</v>
      </c>
      <c r="E1274" s="4" t="s">
        <v>364</v>
      </c>
      <c r="F1274" s="4" t="s">
        <v>439</v>
      </c>
      <c r="G1274" s="12">
        <v>45462</v>
      </c>
      <c r="H1274" s="4" t="s">
        <v>356</v>
      </c>
      <c r="I1274" s="67">
        <v>0.74456018518518496</v>
      </c>
      <c r="J1274" s="4" t="s">
        <v>1131</v>
      </c>
      <c r="K1274" s="12">
        <v>38951</v>
      </c>
      <c r="L1274" s="4" t="s">
        <v>357</v>
      </c>
      <c r="M1274" s="4" t="s">
        <v>358</v>
      </c>
      <c r="N1274" s="4" t="s">
        <v>384</v>
      </c>
      <c r="O1274" s="12" t="str">
        <f t="shared" ca="1" si="40"/>
        <v>18 ans, 8 mois</v>
      </c>
      <c r="P1274" s="4" t="str">
        <f>VLOOKUP(B1274,Effectif!B:I,6,0)</f>
        <v>Lise DE WITTE</v>
      </c>
      <c r="Q1274" s="4" t="str">
        <f>VLOOKUP(B1274,Effectif!B:I,8,0)</f>
        <v>FOC</v>
      </c>
      <c r="R1274" s="4">
        <f>IFERROR(VLOOKUP(C1274,Sales!B:G,6,0),"-")</f>
        <v>120</v>
      </c>
      <c r="S1274" s="4" t="str">
        <f>IFERROR(VLOOKUP(C1274,Recolt!B:H,3,0),"-")</f>
        <v>-</v>
      </c>
      <c r="T1274" s="4">
        <f t="shared" si="39"/>
        <v>120</v>
      </c>
    </row>
    <row r="1275" spans="1:20" hidden="1" x14ac:dyDescent="0.25">
      <c r="A1275" s="4" t="s">
        <v>410</v>
      </c>
      <c r="B1275" s="4" t="s">
        <v>486</v>
      </c>
      <c r="C1275" s="4">
        <v>1034862910</v>
      </c>
      <c r="D1275" s="4" t="s">
        <v>391</v>
      </c>
      <c r="E1275" s="4" t="s">
        <v>364</v>
      </c>
      <c r="F1275" s="4" t="s">
        <v>439</v>
      </c>
      <c r="G1275" s="12">
        <v>45463</v>
      </c>
      <c r="H1275" s="4" t="s">
        <v>356</v>
      </c>
      <c r="I1275" s="67">
        <v>0.40777777777777802</v>
      </c>
      <c r="J1275" s="4" t="s">
        <v>1133</v>
      </c>
      <c r="K1275" s="12">
        <v>43084</v>
      </c>
      <c r="L1275" s="4" t="s">
        <v>357</v>
      </c>
      <c r="M1275" s="4" t="s">
        <v>358</v>
      </c>
      <c r="N1275" s="4" t="s">
        <v>359</v>
      </c>
      <c r="O1275" s="12" t="str">
        <f t="shared" ca="1" si="40"/>
        <v>7 ans, 4 mois</v>
      </c>
      <c r="P1275" s="4" t="str">
        <f>VLOOKUP(B1275,Effectif!B:I,6,0)</f>
        <v>Lise DE WITTE</v>
      </c>
      <c r="Q1275" s="4" t="str">
        <f>VLOOKUP(B1275,Effectif!B:I,8,0)</f>
        <v>FOC</v>
      </c>
      <c r="R1275" s="4">
        <f>IFERROR(VLOOKUP(C1275,Sales!B:G,6,0),"-")</f>
        <v>124.01</v>
      </c>
      <c r="S1275" s="4" t="str">
        <f>IFERROR(VLOOKUP(C1275,Recolt!B:H,3,0),"-")</f>
        <v>-</v>
      </c>
      <c r="T1275" s="4">
        <f t="shared" si="39"/>
        <v>124.01</v>
      </c>
    </row>
    <row r="1276" spans="1:20" hidden="1" x14ac:dyDescent="0.25">
      <c r="A1276" s="4" t="s">
        <v>410</v>
      </c>
      <c r="B1276" s="4" t="s">
        <v>486</v>
      </c>
      <c r="C1276" s="4">
        <v>1034863356</v>
      </c>
      <c r="D1276" s="4" t="s">
        <v>369</v>
      </c>
      <c r="E1276" s="4" t="s">
        <v>364</v>
      </c>
      <c r="F1276" s="4" t="s">
        <v>439</v>
      </c>
      <c r="G1276" s="12">
        <v>45464</v>
      </c>
      <c r="H1276" s="4" t="s">
        <v>356</v>
      </c>
      <c r="I1276" s="67">
        <v>0.49131944444444398</v>
      </c>
      <c r="J1276" s="4" t="s">
        <v>1133</v>
      </c>
      <c r="K1276" s="12">
        <v>42990</v>
      </c>
      <c r="L1276" s="4" t="s">
        <v>357</v>
      </c>
      <c r="M1276" s="4" t="s">
        <v>358</v>
      </c>
      <c r="N1276" s="4" t="s">
        <v>359</v>
      </c>
      <c r="O1276" s="12" t="str">
        <f t="shared" ca="1" si="40"/>
        <v>7 ans, 7 mois</v>
      </c>
      <c r="P1276" s="4" t="str">
        <f>VLOOKUP(B1276,Effectif!B:I,6,0)</f>
        <v>Lise DE WITTE</v>
      </c>
      <c r="Q1276" s="4" t="str">
        <f>VLOOKUP(B1276,Effectif!B:I,8,0)</f>
        <v>FOC</v>
      </c>
      <c r="R1276" s="4">
        <f>IFERROR(VLOOKUP(C1276,Sales!B:G,6,0),"-")</f>
        <v>79.16</v>
      </c>
      <c r="S1276" s="4" t="str">
        <f>IFERROR(VLOOKUP(C1276,Recolt!B:H,3,0),"-")</f>
        <v>-</v>
      </c>
      <c r="T1276" s="4">
        <f t="shared" si="39"/>
        <v>79.16</v>
      </c>
    </row>
    <row r="1277" spans="1:20" hidden="1" x14ac:dyDescent="0.25">
      <c r="A1277" s="4" t="s">
        <v>410</v>
      </c>
      <c r="B1277" s="4" t="s">
        <v>486</v>
      </c>
      <c r="C1277" s="4">
        <v>1034844447</v>
      </c>
      <c r="D1277" s="4" t="s">
        <v>354</v>
      </c>
      <c r="E1277" s="4" t="s">
        <v>355</v>
      </c>
      <c r="F1277" s="4" t="s">
        <v>439</v>
      </c>
      <c r="G1277" s="12">
        <v>45465</v>
      </c>
      <c r="H1277" s="4" t="s">
        <v>356</v>
      </c>
      <c r="I1277" s="67">
        <v>0.662372685185185</v>
      </c>
      <c r="J1277" s="4" t="s">
        <v>1134</v>
      </c>
      <c r="K1277" s="12">
        <v>43100</v>
      </c>
      <c r="L1277" s="4" t="s">
        <v>357</v>
      </c>
      <c r="M1277" s="4" t="s">
        <v>358</v>
      </c>
      <c r="N1277" s="4" t="s">
        <v>359</v>
      </c>
      <c r="O1277" s="12" t="str">
        <f t="shared" ca="1" si="40"/>
        <v>7 ans, 4 mois</v>
      </c>
      <c r="P1277" s="4" t="str">
        <f>VLOOKUP(B1277,Effectif!B:I,6,0)</f>
        <v>Lise DE WITTE</v>
      </c>
      <c r="Q1277" s="4" t="str">
        <f>VLOOKUP(B1277,Effectif!B:I,8,0)</f>
        <v>FOC</v>
      </c>
      <c r="R1277" s="4">
        <f>IFERROR(VLOOKUP(C1277,Sales!B:G,6,0),"-")</f>
        <v>132</v>
      </c>
      <c r="S1277" s="4" t="str">
        <f>IFERROR(VLOOKUP(C1277,Recolt!B:H,3,0),"-")</f>
        <v>-</v>
      </c>
      <c r="T1277" s="4">
        <f t="shared" si="39"/>
        <v>132</v>
      </c>
    </row>
    <row r="1278" spans="1:20" hidden="1" x14ac:dyDescent="0.25">
      <c r="A1278" s="4" t="s">
        <v>410</v>
      </c>
      <c r="B1278" s="4" t="s">
        <v>486</v>
      </c>
      <c r="C1278" s="4">
        <v>1034843680</v>
      </c>
      <c r="D1278" s="4" t="s">
        <v>371</v>
      </c>
      <c r="E1278" s="4" t="s">
        <v>364</v>
      </c>
      <c r="F1278" s="4" t="s">
        <v>439</v>
      </c>
      <c r="G1278" s="12">
        <v>45466</v>
      </c>
      <c r="H1278" s="4" t="s">
        <v>356</v>
      </c>
      <c r="I1278" s="67">
        <v>0.42241898148148099</v>
      </c>
      <c r="J1278" s="4" t="s">
        <v>1135</v>
      </c>
      <c r="K1278" s="12">
        <v>43194</v>
      </c>
      <c r="L1278" s="4" t="s">
        <v>357</v>
      </c>
      <c r="M1278" s="4" t="s">
        <v>358</v>
      </c>
      <c r="N1278" s="4" t="s">
        <v>359</v>
      </c>
      <c r="O1278" s="12" t="str">
        <f t="shared" ca="1" si="40"/>
        <v>7 ans, 0 mois</v>
      </c>
      <c r="P1278" s="4" t="str">
        <f>VLOOKUP(B1278,Effectif!B:I,6,0)</f>
        <v>Lise DE WITTE</v>
      </c>
      <c r="Q1278" s="4" t="str">
        <f>VLOOKUP(B1278,Effectif!B:I,8,0)</f>
        <v>FOC</v>
      </c>
      <c r="R1278" s="4">
        <f>IFERROR(VLOOKUP(C1278,Sales!B:G,6,0),"-")</f>
        <v>134</v>
      </c>
      <c r="S1278" s="4" t="str">
        <f>IFERROR(VLOOKUP(C1278,Recolt!B:H,3,0),"-")</f>
        <v>-</v>
      </c>
      <c r="T1278" s="4">
        <f t="shared" si="39"/>
        <v>134</v>
      </c>
    </row>
    <row r="1279" spans="1:20" hidden="1" x14ac:dyDescent="0.25">
      <c r="A1279" s="4" t="s">
        <v>410</v>
      </c>
      <c r="B1279" s="4" t="s">
        <v>486</v>
      </c>
      <c r="C1279" s="4">
        <v>1034844005</v>
      </c>
      <c r="D1279" s="4" t="s">
        <v>369</v>
      </c>
      <c r="E1279" s="4" t="s">
        <v>364</v>
      </c>
      <c r="F1279" s="4" t="s">
        <v>439</v>
      </c>
      <c r="G1279" s="12">
        <v>45467</v>
      </c>
      <c r="H1279" s="4" t="s">
        <v>356</v>
      </c>
      <c r="I1279" s="67">
        <v>0.50916666666666699</v>
      </c>
      <c r="J1279" s="4" t="s">
        <v>1131</v>
      </c>
      <c r="K1279" s="12">
        <v>42063</v>
      </c>
      <c r="L1279" s="4" t="s">
        <v>357</v>
      </c>
      <c r="M1279" s="4" t="s">
        <v>358</v>
      </c>
      <c r="N1279" s="4" t="s">
        <v>359</v>
      </c>
      <c r="O1279" s="12" t="str">
        <f t="shared" ca="1" si="40"/>
        <v>10 ans, 2 mois</v>
      </c>
      <c r="P1279" s="4" t="str">
        <f>VLOOKUP(B1279,Effectif!B:I,6,0)</f>
        <v>Lise DE WITTE</v>
      </c>
      <c r="Q1279" s="4" t="str">
        <f>VLOOKUP(B1279,Effectif!B:I,8,0)</f>
        <v>FOC</v>
      </c>
      <c r="R1279" s="4">
        <f>IFERROR(VLOOKUP(C1279,Sales!B:G,6,0),"-")</f>
        <v>238</v>
      </c>
      <c r="S1279" s="4" t="str">
        <f>IFERROR(VLOOKUP(C1279,Recolt!B:H,3,0),"-")</f>
        <v>-</v>
      </c>
      <c r="T1279" s="4">
        <f t="shared" si="39"/>
        <v>238</v>
      </c>
    </row>
    <row r="1280" spans="1:20" hidden="1" x14ac:dyDescent="0.25">
      <c r="A1280" s="4" t="s">
        <v>410</v>
      </c>
      <c r="B1280" s="4" t="s">
        <v>486</v>
      </c>
      <c r="C1280" s="4">
        <v>1034863532</v>
      </c>
      <c r="D1280" s="4" t="s">
        <v>363</v>
      </c>
      <c r="E1280" s="4" t="s">
        <v>364</v>
      </c>
      <c r="F1280" s="4" t="s">
        <v>439</v>
      </c>
      <c r="G1280" s="12">
        <v>45468</v>
      </c>
      <c r="H1280" s="4" t="s">
        <v>356</v>
      </c>
      <c r="I1280" s="67">
        <v>0.65377314814814802</v>
      </c>
      <c r="J1280" s="4" t="s">
        <v>1134</v>
      </c>
      <c r="K1280" s="12">
        <v>43108</v>
      </c>
      <c r="L1280" s="4" t="s">
        <v>357</v>
      </c>
      <c r="M1280" s="4" t="s">
        <v>358</v>
      </c>
      <c r="N1280" s="4" t="s">
        <v>359</v>
      </c>
      <c r="O1280" s="12" t="str">
        <f t="shared" ca="1" si="40"/>
        <v>7 ans, 3 mois</v>
      </c>
      <c r="P1280" s="4" t="str">
        <f>VLOOKUP(B1280,Effectif!B:I,6,0)</f>
        <v>Lise DE WITTE</v>
      </c>
      <c r="Q1280" s="4" t="str">
        <f>VLOOKUP(B1280,Effectif!B:I,8,0)</f>
        <v>FOC</v>
      </c>
      <c r="R1280" s="4">
        <f>IFERROR(VLOOKUP(C1280,Sales!B:G,6,0),"-")</f>
        <v>115.37</v>
      </c>
      <c r="S1280" s="4" t="str">
        <f>IFERROR(VLOOKUP(C1280,Recolt!B:H,3,0),"-")</f>
        <v>-</v>
      </c>
      <c r="T1280" s="4">
        <f t="shared" si="39"/>
        <v>115.37</v>
      </c>
    </row>
    <row r="1281" spans="1:20" hidden="1" x14ac:dyDescent="0.25">
      <c r="A1281" s="4" t="s">
        <v>410</v>
      </c>
      <c r="B1281" s="4" t="s">
        <v>486</v>
      </c>
      <c r="C1281" s="4">
        <v>1034841813</v>
      </c>
      <c r="D1281" s="4" t="s">
        <v>369</v>
      </c>
      <c r="E1281" s="4" t="s">
        <v>364</v>
      </c>
      <c r="F1281" s="4" t="s">
        <v>439</v>
      </c>
      <c r="G1281" s="12">
        <v>45469</v>
      </c>
      <c r="H1281" s="4" t="s">
        <v>356</v>
      </c>
      <c r="I1281" s="67">
        <v>0.69175925925925896</v>
      </c>
      <c r="J1281" s="4" t="s">
        <v>1147</v>
      </c>
      <c r="K1281" s="12">
        <v>43054</v>
      </c>
      <c r="L1281" s="4" t="s">
        <v>357</v>
      </c>
      <c r="M1281" s="4" t="s">
        <v>362</v>
      </c>
      <c r="O1281" s="12" t="str">
        <f t="shared" ca="1" si="40"/>
        <v>7 ans, 5 mois</v>
      </c>
      <c r="P1281" s="4" t="str">
        <f>VLOOKUP(B1281,Effectif!B:I,6,0)</f>
        <v>Lise DE WITTE</v>
      </c>
      <c r="Q1281" s="4" t="str">
        <f>VLOOKUP(B1281,Effectif!B:I,8,0)</f>
        <v>FOC</v>
      </c>
      <c r="R1281" s="4">
        <f>IFERROR(VLOOKUP(C1281,Sales!B:G,6,0),"-")</f>
        <v>179</v>
      </c>
      <c r="S1281" s="4" t="str">
        <f>IFERROR(VLOOKUP(C1281,Recolt!B:H,3,0),"-")</f>
        <v>-</v>
      </c>
      <c r="T1281" s="4">
        <f t="shared" si="39"/>
        <v>179</v>
      </c>
    </row>
    <row r="1282" spans="1:20" hidden="1" x14ac:dyDescent="0.25">
      <c r="A1282" s="4" t="s">
        <v>410</v>
      </c>
      <c r="B1282" s="4" t="s">
        <v>486</v>
      </c>
      <c r="C1282" s="4">
        <v>1034843755</v>
      </c>
      <c r="D1282" s="4" t="s">
        <v>354</v>
      </c>
      <c r="E1282" s="4" t="s">
        <v>355</v>
      </c>
      <c r="F1282" s="4" t="s">
        <v>439</v>
      </c>
      <c r="G1282" s="12">
        <v>45470</v>
      </c>
      <c r="H1282" s="4" t="s">
        <v>356</v>
      </c>
      <c r="I1282" s="67">
        <v>0.52759259259259295</v>
      </c>
      <c r="J1282" s="4" t="s">
        <v>1135</v>
      </c>
      <c r="K1282" s="12">
        <v>43067</v>
      </c>
      <c r="L1282" s="4" t="s">
        <v>357</v>
      </c>
      <c r="M1282" s="4" t="s">
        <v>358</v>
      </c>
      <c r="N1282" s="4" t="s">
        <v>359</v>
      </c>
      <c r="O1282" s="12" t="str">
        <f t="shared" ca="1" si="40"/>
        <v>7 ans, 5 mois</v>
      </c>
      <c r="P1282" s="4" t="str">
        <f>VLOOKUP(B1282,Effectif!B:I,6,0)</f>
        <v>Lise DE WITTE</v>
      </c>
      <c r="Q1282" s="4" t="str">
        <f>VLOOKUP(B1282,Effectif!B:I,8,0)</f>
        <v>FOC</v>
      </c>
      <c r="R1282" s="4">
        <f>IFERROR(VLOOKUP(C1282,Sales!B:G,6,0),"-")</f>
        <v>98.77000000000001</v>
      </c>
      <c r="S1282" s="4" t="str">
        <f>IFERROR(VLOOKUP(C1282,Recolt!B:H,3,0),"-")</f>
        <v>-</v>
      </c>
      <c r="T1282" s="4">
        <f t="shared" si="39"/>
        <v>98.77000000000001</v>
      </c>
    </row>
    <row r="1283" spans="1:20" hidden="1" x14ac:dyDescent="0.25">
      <c r="A1283" s="4" t="s">
        <v>410</v>
      </c>
      <c r="B1283" s="4" t="s">
        <v>486</v>
      </c>
      <c r="C1283" s="4">
        <v>1034841715</v>
      </c>
      <c r="D1283" s="4" t="s">
        <v>368</v>
      </c>
      <c r="E1283" s="4" t="s">
        <v>364</v>
      </c>
      <c r="F1283" s="4" t="s">
        <v>439</v>
      </c>
      <c r="G1283" s="12">
        <v>45471</v>
      </c>
      <c r="H1283" s="4" t="s">
        <v>379</v>
      </c>
      <c r="I1283" s="67">
        <v>0.68626157407407395</v>
      </c>
      <c r="J1283" s="4" t="s">
        <v>1133</v>
      </c>
      <c r="K1283" s="12">
        <v>43087</v>
      </c>
      <c r="L1283" s="4" t="s">
        <v>357</v>
      </c>
      <c r="M1283" s="4" t="s">
        <v>358</v>
      </c>
      <c r="N1283" s="4" t="s">
        <v>359</v>
      </c>
      <c r="O1283" s="12" t="str">
        <f t="shared" ca="1" si="40"/>
        <v>7 ans, 4 mois</v>
      </c>
      <c r="P1283" s="4" t="str">
        <f>VLOOKUP(B1283,Effectif!B:I,6,0)</f>
        <v>Lise DE WITTE</v>
      </c>
      <c r="Q1283" s="4" t="str">
        <f>VLOOKUP(B1283,Effectif!B:I,8,0)</f>
        <v>FOC</v>
      </c>
      <c r="R1283" s="4">
        <f>IFERROR(VLOOKUP(C1283,Sales!B:G,6,0),"-")</f>
        <v>147</v>
      </c>
      <c r="S1283" s="4" t="str">
        <f>IFERROR(VLOOKUP(C1283,Recolt!B:H,3,0),"-")</f>
        <v>-</v>
      </c>
      <c r="T1283" s="4">
        <f t="shared" ref="T1283:T1346" si="41">IF(R1283&gt;0,R1283,IF(S1283&gt;0,S1283,"-"))</f>
        <v>147</v>
      </c>
    </row>
    <row r="1284" spans="1:20" hidden="1" x14ac:dyDescent="0.25">
      <c r="A1284" s="4" t="s">
        <v>410</v>
      </c>
      <c r="B1284" s="4" t="s">
        <v>486</v>
      </c>
      <c r="C1284" s="4">
        <v>1034841863</v>
      </c>
      <c r="D1284" s="4" t="s">
        <v>378</v>
      </c>
      <c r="E1284" s="4" t="s">
        <v>364</v>
      </c>
      <c r="F1284" s="4" t="s">
        <v>439</v>
      </c>
      <c r="G1284" s="12">
        <v>45472</v>
      </c>
      <c r="H1284" s="4" t="s">
        <v>356</v>
      </c>
      <c r="I1284" s="67">
        <v>0.40550925925925901</v>
      </c>
      <c r="J1284" s="4" t="s">
        <v>1147</v>
      </c>
      <c r="L1284" s="4" t="s">
        <v>357</v>
      </c>
      <c r="O1284" s="12" t="str">
        <f t="shared" ca="1" si="40"/>
        <v>125 ans, 3 mois</v>
      </c>
      <c r="P1284" s="4" t="str">
        <f>VLOOKUP(B1284,Effectif!B:I,6,0)</f>
        <v>Lise DE WITTE</v>
      </c>
      <c r="Q1284" s="4" t="str">
        <f>VLOOKUP(B1284,Effectif!B:I,8,0)</f>
        <v>FOC</v>
      </c>
      <c r="R1284" s="4">
        <f>IFERROR(VLOOKUP(C1284,Sales!B:G,6,0),"-")</f>
        <v>220</v>
      </c>
      <c r="S1284" s="4" t="str">
        <f>IFERROR(VLOOKUP(C1284,Recolt!B:H,3,0),"-")</f>
        <v>-</v>
      </c>
      <c r="T1284" s="4">
        <f t="shared" si="41"/>
        <v>220</v>
      </c>
    </row>
    <row r="1285" spans="1:20" hidden="1" x14ac:dyDescent="0.25">
      <c r="A1285" s="4" t="s">
        <v>410</v>
      </c>
      <c r="B1285" s="4" t="s">
        <v>486</v>
      </c>
      <c r="C1285" s="4">
        <v>1034843385</v>
      </c>
      <c r="D1285" s="4" t="s">
        <v>392</v>
      </c>
      <c r="E1285" s="4" t="s">
        <v>364</v>
      </c>
      <c r="F1285" s="4" t="s">
        <v>439</v>
      </c>
      <c r="G1285" s="12">
        <v>45473</v>
      </c>
      <c r="H1285" s="4" t="s">
        <v>356</v>
      </c>
      <c r="I1285" s="67">
        <v>0.71535879629629595</v>
      </c>
      <c r="J1285" s="4" t="s">
        <v>1131</v>
      </c>
      <c r="K1285" s="12">
        <v>42696</v>
      </c>
      <c r="L1285" s="4" t="s">
        <v>357</v>
      </c>
      <c r="M1285" s="4" t="s">
        <v>358</v>
      </c>
      <c r="N1285" s="4" t="s">
        <v>359</v>
      </c>
      <c r="O1285" s="12" t="str">
        <f t="shared" ca="1" si="40"/>
        <v>8 ans, 5 mois</v>
      </c>
      <c r="P1285" s="4" t="str">
        <f>VLOOKUP(B1285,Effectif!B:I,6,0)</f>
        <v>Lise DE WITTE</v>
      </c>
      <c r="Q1285" s="4" t="str">
        <f>VLOOKUP(B1285,Effectif!B:I,8,0)</f>
        <v>FOC</v>
      </c>
      <c r="R1285" s="4">
        <f>IFERROR(VLOOKUP(C1285,Sales!B:G,6,0),"-")</f>
        <v>159.94</v>
      </c>
      <c r="S1285" s="4" t="str">
        <f>IFERROR(VLOOKUP(C1285,Recolt!B:H,3,0),"-")</f>
        <v>-</v>
      </c>
      <c r="T1285" s="4">
        <f t="shared" si="41"/>
        <v>159.94</v>
      </c>
    </row>
    <row r="1286" spans="1:20" hidden="1" x14ac:dyDescent="0.25">
      <c r="A1286" s="4" t="s">
        <v>410</v>
      </c>
      <c r="B1286" s="4" t="s">
        <v>486</v>
      </c>
      <c r="C1286" s="4">
        <v>1034843282</v>
      </c>
      <c r="D1286" s="4" t="s">
        <v>369</v>
      </c>
      <c r="E1286" s="4" t="s">
        <v>364</v>
      </c>
      <c r="F1286" s="4" t="s">
        <v>439</v>
      </c>
      <c r="G1286" s="12">
        <v>45474</v>
      </c>
      <c r="H1286" s="4" t="s">
        <v>356</v>
      </c>
      <c r="I1286" s="67">
        <v>0.42879629629629601</v>
      </c>
      <c r="J1286" s="4" t="s">
        <v>1131</v>
      </c>
      <c r="K1286" s="12">
        <v>39238</v>
      </c>
      <c r="L1286" s="4" t="s">
        <v>357</v>
      </c>
      <c r="M1286" s="4" t="s">
        <v>358</v>
      </c>
      <c r="N1286" s="4" t="s">
        <v>359</v>
      </c>
      <c r="O1286" s="12" t="str">
        <f t="shared" ca="1" si="40"/>
        <v>17 ans, 10 mois</v>
      </c>
      <c r="P1286" s="4" t="str">
        <f>VLOOKUP(B1286,Effectif!B:I,6,0)</f>
        <v>Lise DE WITTE</v>
      </c>
      <c r="Q1286" s="4" t="str">
        <f>VLOOKUP(B1286,Effectif!B:I,8,0)</f>
        <v>FOC</v>
      </c>
      <c r="R1286" s="4">
        <f>IFERROR(VLOOKUP(C1286,Sales!B:G,6,0),"-")</f>
        <v>178</v>
      </c>
      <c r="S1286" s="4" t="str">
        <f>IFERROR(VLOOKUP(C1286,Recolt!B:H,3,0),"-")</f>
        <v>-</v>
      </c>
      <c r="T1286" s="4">
        <f t="shared" si="41"/>
        <v>178</v>
      </c>
    </row>
    <row r="1287" spans="1:20" hidden="1" x14ac:dyDescent="0.25">
      <c r="A1287" s="4" t="s">
        <v>410</v>
      </c>
      <c r="B1287" s="4" t="s">
        <v>486</v>
      </c>
      <c r="C1287" s="4">
        <v>1034865132</v>
      </c>
      <c r="D1287" s="4" t="s">
        <v>368</v>
      </c>
      <c r="E1287" s="4" t="s">
        <v>364</v>
      </c>
      <c r="F1287" s="4" t="s">
        <v>439</v>
      </c>
      <c r="G1287" s="12">
        <v>45475</v>
      </c>
      <c r="H1287" s="4" t="s">
        <v>356</v>
      </c>
      <c r="I1287" s="67">
        <v>0.72442129629629604</v>
      </c>
      <c r="J1287" s="4" t="s">
        <v>1133</v>
      </c>
      <c r="K1287" s="12">
        <v>43364</v>
      </c>
      <c r="L1287" s="4" t="s">
        <v>357</v>
      </c>
      <c r="M1287" s="4" t="s">
        <v>358</v>
      </c>
      <c r="N1287" s="4" t="s">
        <v>359</v>
      </c>
      <c r="O1287" s="12" t="str">
        <f t="shared" ca="1" si="40"/>
        <v>6 ans, 7 mois</v>
      </c>
      <c r="P1287" s="4" t="str">
        <f>VLOOKUP(B1287,Effectif!B:I,6,0)</f>
        <v>Lise DE WITTE</v>
      </c>
      <c r="Q1287" s="4" t="str">
        <f>VLOOKUP(B1287,Effectif!B:I,8,0)</f>
        <v>FOC</v>
      </c>
      <c r="R1287" s="4">
        <f>IFERROR(VLOOKUP(C1287,Sales!B:G,6,0),"-")</f>
        <v>120</v>
      </c>
      <c r="S1287" s="4" t="str">
        <f>IFERROR(VLOOKUP(C1287,Recolt!B:H,3,0),"-")</f>
        <v>-</v>
      </c>
      <c r="T1287" s="4">
        <f t="shared" si="41"/>
        <v>120</v>
      </c>
    </row>
    <row r="1288" spans="1:20" hidden="1" x14ac:dyDescent="0.25">
      <c r="A1288" s="4" t="s">
        <v>410</v>
      </c>
      <c r="B1288" s="4" t="s">
        <v>486</v>
      </c>
      <c r="C1288" s="4">
        <v>1034848553</v>
      </c>
      <c r="D1288" s="4" t="s">
        <v>354</v>
      </c>
      <c r="E1288" s="4" t="s">
        <v>355</v>
      </c>
      <c r="F1288" s="4" t="s">
        <v>439</v>
      </c>
      <c r="G1288" s="12">
        <v>45476</v>
      </c>
      <c r="H1288" s="4" t="s">
        <v>356</v>
      </c>
      <c r="I1288" s="67">
        <v>0.40434027777777798</v>
      </c>
      <c r="J1288" s="4" t="s">
        <v>1132</v>
      </c>
      <c r="K1288" s="12">
        <v>42221</v>
      </c>
      <c r="L1288" s="4" t="s">
        <v>357</v>
      </c>
      <c r="M1288" s="4" t="s">
        <v>358</v>
      </c>
      <c r="N1288" s="4" t="s">
        <v>359</v>
      </c>
      <c r="O1288" s="12" t="str">
        <f t="shared" ca="1" si="40"/>
        <v>9 ans, 8 mois</v>
      </c>
      <c r="P1288" s="4" t="str">
        <f>VLOOKUP(B1288,Effectif!B:I,6,0)</f>
        <v>Lise DE WITTE</v>
      </c>
      <c r="Q1288" s="4" t="str">
        <f>VLOOKUP(B1288,Effectif!B:I,8,0)</f>
        <v>FOC</v>
      </c>
      <c r="R1288" s="4">
        <f>IFERROR(VLOOKUP(C1288,Sales!B:G,6,0),"-")</f>
        <v>172</v>
      </c>
      <c r="S1288" s="4" t="str">
        <f>IFERROR(VLOOKUP(C1288,Recolt!B:H,3,0),"-")</f>
        <v>-</v>
      </c>
      <c r="T1288" s="4">
        <f t="shared" si="41"/>
        <v>172</v>
      </c>
    </row>
    <row r="1289" spans="1:20" hidden="1" x14ac:dyDescent="0.25">
      <c r="A1289" s="4" t="s">
        <v>410</v>
      </c>
      <c r="B1289" s="4" t="s">
        <v>486</v>
      </c>
      <c r="C1289" s="4">
        <v>1034861595</v>
      </c>
      <c r="D1289" s="4" t="s">
        <v>369</v>
      </c>
      <c r="E1289" s="4" t="s">
        <v>364</v>
      </c>
      <c r="F1289" s="4" t="s">
        <v>439</v>
      </c>
      <c r="G1289" s="12">
        <v>45477</v>
      </c>
      <c r="H1289" s="4" t="s">
        <v>356</v>
      </c>
      <c r="I1289" s="67">
        <v>0.37805555555555598</v>
      </c>
      <c r="J1289" s="4" t="s">
        <v>1133</v>
      </c>
      <c r="K1289" s="12">
        <v>42762</v>
      </c>
      <c r="L1289" s="4" t="s">
        <v>357</v>
      </c>
      <c r="M1289" s="4" t="s">
        <v>358</v>
      </c>
      <c r="N1289" s="4" t="s">
        <v>359</v>
      </c>
      <c r="O1289" s="12" t="str">
        <f t="shared" ca="1" si="40"/>
        <v>8 ans, 3 mois</v>
      </c>
      <c r="P1289" s="4" t="str">
        <f>VLOOKUP(B1289,Effectif!B:I,6,0)</f>
        <v>Lise DE WITTE</v>
      </c>
      <c r="Q1289" s="4" t="str">
        <f>VLOOKUP(B1289,Effectif!B:I,8,0)</f>
        <v>FOC</v>
      </c>
      <c r="R1289" s="4">
        <f>IFERROR(VLOOKUP(C1289,Sales!B:G,6,0),"-")</f>
        <v>131</v>
      </c>
      <c r="S1289" s="4" t="str">
        <f>IFERROR(VLOOKUP(C1289,Recolt!B:H,3,0),"-")</f>
        <v>-</v>
      </c>
      <c r="T1289" s="4">
        <f t="shared" si="41"/>
        <v>131</v>
      </c>
    </row>
    <row r="1290" spans="1:20" hidden="1" x14ac:dyDescent="0.25">
      <c r="A1290" s="4" t="s">
        <v>410</v>
      </c>
      <c r="B1290" s="4" t="s">
        <v>486</v>
      </c>
      <c r="C1290" s="4">
        <v>1034866175</v>
      </c>
      <c r="D1290" s="4" t="s">
        <v>367</v>
      </c>
      <c r="E1290" s="4" t="s">
        <v>364</v>
      </c>
      <c r="F1290" s="4" t="s">
        <v>439</v>
      </c>
      <c r="G1290" s="12">
        <v>45478</v>
      </c>
      <c r="H1290" s="4" t="s">
        <v>356</v>
      </c>
      <c r="I1290" s="67">
        <v>0.63204861111111099</v>
      </c>
      <c r="J1290" s="4" t="s">
        <v>1133</v>
      </c>
      <c r="K1290" s="12">
        <v>43406</v>
      </c>
      <c r="L1290" s="4" t="s">
        <v>357</v>
      </c>
      <c r="M1290" s="4" t="s">
        <v>358</v>
      </c>
      <c r="N1290" s="4" t="s">
        <v>359</v>
      </c>
      <c r="O1290" s="12" t="str">
        <f t="shared" ca="1" si="40"/>
        <v>6 ans, 5 mois</v>
      </c>
      <c r="P1290" s="4" t="str">
        <f>VLOOKUP(B1290,Effectif!B:I,6,0)</f>
        <v>Lise DE WITTE</v>
      </c>
      <c r="Q1290" s="4" t="str">
        <f>VLOOKUP(B1290,Effectif!B:I,8,0)</f>
        <v>FOC</v>
      </c>
      <c r="R1290" s="4">
        <f>IFERROR(VLOOKUP(C1290,Sales!B:G,6,0),"-")</f>
        <v>107.16</v>
      </c>
      <c r="S1290" s="4" t="str">
        <f>IFERROR(VLOOKUP(C1290,Recolt!B:H,3,0),"-")</f>
        <v>-</v>
      </c>
      <c r="T1290" s="4">
        <f t="shared" si="41"/>
        <v>107.16</v>
      </c>
    </row>
    <row r="1291" spans="1:20" hidden="1" x14ac:dyDescent="0.25">
      <c r="A1291" s="4" t="s">
        <v>410</v>
      </c>
      <c r="B1291" s="4" t="s">
        <v>486</v>
      </c>
      <c r="C1291" s="4">
        <v>1034847725</v>
      </c>
      <c r="D1291" s="4" t="s">
        <v>368</v>
      </c>
      <c r="E1291" s="4" t="s">
        <v>364</v>
      </c>
      <c r="F1291" s="4" t="s">
        <v>439</v>
      </c>
      <c r="G1291" s="12">
        <v>45479</v>
      </c>
      <c r="H1291" s="4" t="s">
        <v>356</v>
      </c>
      <c r="I1291" s="67">
        <v>0.39500000000000002</v>
      </c>
      <c r="J1291" s="4" t="s">
        <v>1135</v>
      </c>
      <c r="K1291" s="12">
        <v>41344</v>
      </c>
      <c r="L1291" s="4" t="s">
        <v>357</v>
      </c>
      <c r="M1291" s="4" t="s">
        <v>358</v>
      </c>
      <c r="N1291" s="4" t="s">
        <v>359</v>
      </c>
      <c r="O1291" s="12" t="str">
        <f t="shared" ca="1" si="40"/>
        <v>12 ans, 1 mois</v>
      </c>
      <c r="P1291" s="4" t="str">
        <f>VLOOKUP(B1291,Effectif!B:I,6,0)</f>
        <v>Lise DE WITTE</v>
      </c>
      <c r="Q1291" s="4" t="str">
        <f>VLOOKUP(B1291,Effectif!B:I,8,0)</f>
        <v>FOC</v>
      </c>
      <c r="R1291" s="4">
        <f>IFERROR(VLOOKUP(C1291,Sales!B:G,6,0),"-")</f>
        <v>189.85</v>
      </c>
      <c r="S1291" s="4" t="str">
        <f>IFERROR(VLOOKUP(C1291,Recolt!B:H,3,0),"-")</f>
        <v>-</v>
      </c>
      <c r="T1291" s="4">
        <f t="shared" si="41"/>
        <v>189.85</v>
      </c>
    </row>
    <row r="1292" spans="1:20" hidden="1" x14ac:dyDescent="0.25">
      <c r="A1292" s="4" t="s">
        <v>410</v>
      </c>
      <c r="B1292" s="4" t="s">
        <v>486</v>
      </c>
      <c r="C1292" s="4">
        <v>1034850665</v>
      </c>
      <c r="D1292" s="4" t="s">
        <v>363</v>
      </c>
      <c r="E1292" s="4" t="s">
        <v>364</v>
      </c>
      <c r="F1292" s="4" t="s">
        <v>439</v>
      </c>
      <c r="G1292" s="12">
        <v>45480</v>
      </c>
      <c r="H1292" s="4" t="s">
        <v>356</v>
      </c>
      <c r="I1292" s="67">
        <v>0.677997685185185</v>
      </c>
      <c r="J1292" s="4" t="s">
        <v>1133</v>
      </c>
      <c r="K1292" s="12">
        <v>43182</v>
      </c>
      <c r="L1292" s="4" t="s">
        <v>357</v>
      </c>
      <c r="M1292" s="4" t="s">
        <v>358</v>
      </c>
      <c r="N1292" s="4" t="s">
        <v>359</v>
      </c>
      <c r="O1292" s="12" t="str">
        <f t="shared" ca="1" si="40"/>
        <v>7 ans, 1 mois</v>
      </c>
      <c r="P1292" s="4" t="str">
        <f>VLOOKUP(B1292,Effectif!B:I,6,0)</f>
        <v>Lise DE WITTE</v>
      </c>
      <c r="Q1292" s="4" t="str">
        <f>VLOOKUP(B1292,Effectif!B:I,8,0)</f>
        <v>FOC</v>
      </c>
      <c r="R1292" s="4">
        <f>IFERROR(VLOOKUP(C1292,Sales!B:G,6,0),"-")</f>
        <v>97.23</v>
      </c>
      <c r="S1292" s="4" t="str">
        <f>IFERROR(VLOOKUP(C1292,Recolt!B:H,3,0),"-")</f>
        <v>-</v>
      </c>
      <c r="T1292" s="4">
        <f t="shared" si="41"/>
        <v>97.23</v>
      </c>
    </row>
    <row r="1293" spans="1:20" hidden="1" x14ac:dyDescent="0.25">
      <c r="A1293" s="4" t="s">
        <v>410</v>
      </c>
      <c r="B1293" s="4" t="s">
        <v>486</v>
      </c>
      <c r="C1293" s="4">
        <v>1034849962</v>
      </c>
      <c r="D1293" s="4" t="s">
        <v>377</v>
      </c>
      <c r="E1293" s="4" t="s">
        <v>364</v>
      </c>
      <c r="F1293" s="4" t="s">
        <v>439</v>
      </c>
      <c r="G1293" s="12">
        <v>45481</v>
      </c>
      <c r="H1293" s="4" t="s">
        <v>356</v>
      </c>
      <c r="I1293" s="67">
        <v>0.46244212962962999</v>
      </c>
      <c r="J1293" s="4" t="s">
        <v>1147</v>
      </c>
      <c r="K1293" s="12">
        <v>42851</v>
      </c>
      <c r="L1293" s="4" t="s">
        <v>357</v>
      </c>
      <c r="M1293" s="4" t="s">
        <v>362</v>
      </c>
      <c r="O1293" s="12" t="str">
        <f t="shared" ca="1" si="40"/>
        <v>7 ans, 0 mois</v>
      </c>
      <c r="P1293" s="4" t="str">
        <f>VLOOKUP(B1293,Effectif!B:I,6,0)</f>
        <v>Lise DE WITTE</v>
      </c>
      <c r="Q1293" s="4" t="str">
        <f>VLOOKUP(B1293,Effectif!B:I,8,0)</f>
        <v>FOC</v>
      </c>
      <c r="R1293" s="4">
        <f>IFERROR(VLOOKUP(C1293,Sales!B:G,6,0),"-")</f>
        <v>166</v>
      </c>
      <c r="S1293" s="4" t="str">
        <f>IFERROR(VLOOKUP(C1293,Recolt!B:H,3,0),"-")</f>
        <v>-</v>
      </c>
      <c r="T1293" s="4">
        <f t="shared" si="41"/>
        <v>166</v>
      </c>
    </row>
    <row r="1294" spans="1:20" hidden="1" x14ac:dyDescent="0.25">
      <c r="A1294" s="4" t="s">
        <v>410</v>
      </c>
      <c r="B1294" s="4" t="s">
        <v>486</v>
      </c>
      <c r="C1294" s="4">
        <v>1034846859</v>
      </c>
      <c r="D1294" s="4" t="s">
        <v>369</v>
      </c>
      <c r="E1294" s="4" t="s">
        <v>364</v>
      </c>
      <c r="F1294" s="4" t="s">
        <v>439</v>
      </c>
      <c r="G1294" s="12">
        <v>45482</v>
      </c>
      <c r="H1294" s="4" t="s">
        <v>356</v>
      </c>
      <c r="I1294" s="67">
        <v>0.41741898148148099</v>
      </c>
      <c r="J1294" s="4" t="s">
        <v>1144</v>
      </c>
      <c r="K1294" s="12">
        <v>42433</v>
      </c>
      <c r="L1294" s="4" t="s">
        <v>357</v>
      </c>
      <c r="M1294" s="4" t="s">
        <v>358</v>
      </c>
      <c r="N1294" s="4" t="s">
        <v>359</v>
      </c>
      <c r="O1294" s="12" t="str">
        <f t="shared" ca="1" si="40"/>
        <v>9 ans, 1 mois</v>
      </c>
      <c r="P1294" s="4" t="str">
        <f>VLOOKUP(B1294,Effectif!B:I,6,0)</f>
        <v>Lise DE WITTE</v>
      </c>
      <c r="Q1294" s="4" t="str">
        <f>VLOOKUP(B1294,Effectif!B:I,8,0)</f>
        <v>FOC</v>
      </c>
      <c r="R1294" s="4">
        <f>IFERROR(VLOOKUP(C1294,Sales!B:G,6,0),"-")</f>
        <v>192</v>
      </c>
      <c r="S1294" s="4" t="str">
        <f>IFERROR(VLOOKUP(C1294,Recolt!B:H,3,0),"-")</f>
        <v>-</v>
      </c>
      <c r="T1294" s="4">
        <f t="shared" si="41"/>
        <v>192</v>
      </c>
    </row>
    <row r="1295" spans="1:20" hidden="1" x14ac:dyDescent="0.25">
      <c r="A1295" s="4" t="s">
        <v>410</v>
      </c>
      <c r="B1295" s="4" t="s">
        <v>486</v>
      </c>
      <c r="C1295" s="4">
        <v>1034852848</v>
      </c>
      <c r="D1295" s="4" t="s">
        <v>368</v>
      </c>
      <c r="E1295" s="4" t="s">
        <v>364</v>
      </c>
      <c r="F1295" s="4" t="s">
        <v>439</v>
      </c>
      <c r="G1295" s="12">
        <v>45483</v>
      </c>
      <c r="H1295" s="4" t="s">
        <v>356</v>
      </c>
      <c r="I1295" s="67">
        <v>0.46744212962963</v>
      </c>
      <c r="J1295" s="4" t="s">
        <v>1131</v>
      </c>
      <c r="K1295" s="12">
        <v>41097</v>
      </c>
      <c r="L1295" s="4" t="s">
        <v>357</v>
      </c>
      <c r="M1295" s="4" t="s">
        <v>358</v>
      </c>
      <c r="N1295" s="4" t="s">
        <v>359</v>
      </c>
      <c r="O1295" s="12" t="str">
        <f t="shared" ca="1" si="40"/>
        <v>12 ans, 9 mois</v>
      </c>
      <c r="P1295" s="4" t="str">
        <f>VLOOKUP(B1295,Effectif!B:I,6,0)</f>
        <v>Lise DE WITTE</v>
      </c>
      <c r="Q1295" s="4" t="str">
        <f>VLOOKUP(B1295,Effectif!B:I,8,0)</f>
        <v>FOC</v>
      </c>
      <c r="R1295" s="4">
        <f>IFERROR(VLOOKUP(C1295,Sales!B:G,6,0),"-")</f>
        <v>106</v>
      </c>
      <c r="S1295" s="4" t="str">
        <f>IFERROR(VLOOKUP(C1295,Recolt!B:H,3,0),"-")</f>
        <v>-</v>
      </c>
      <c r="T1295" s="4">
        <f t="shared" si="41"/>
        <v>106</v>
      </c>
    </row>
    <row r="1296" spans="1:20" hidden="1" x14ac:dyDescent="0.25">
      <c r="A1296" s="4" t="s">
        <v>410</v>
      </c>
      <c r="B1296" s="4" t="s">
        <v>497</v>
      </c>
      <c r="C1296" s="4">
        <v>1034843613</v>
      </c>
      <c r="D1296" s="4" t="s">
        <v>380</v>
      </c>
      <c r="E1296" s="4" t="s">
        <v>399</v>
      </c>
      <c r="F1296" s="4" t="s">
        <v>439</v>
      </c>
      <c r="G1296" s="12">
        <v>45484</v>
      </c>
      <c r="H1296" s="4" t="s">
        <v>356</v>
      </c>
      <c r="I1296" s="67">
        <v>0.465324074074074</v>
      </c>
      <c r="J1296" s="4" t="s">
        <v>1131</v>
      </c>
      <c r="K1296" s="12">
        <v>42579</v>
      </c>
      <c r="L1296" s="4" t="s">
        <v>357</v>
      </c>
      <c r="M1296" s="4" t="s">
        <v>358</v>
      </c>
      <c r="N1296" s="4" t="s">
        <v>359</v>
      </c>
      <c r="O1296" s="12" t="str">
        <f t="shared" ca="1" si="40"/>
        <v>8 ans, 9 mois</v>
      </c>
      <c r="P1296" s="4" t="str">
        <f>VLOOKUP(B1296,Effectif!B:I,6,0)</f>
        <v>Lise DE WITTE</v>
      </c>
      <c r="Q1296" s="4" t="str">
        <f>VLOOKUP(B1296,Effectif!B:I,8,0)</f>
        <v>BOC</v>
      </c>
      <c r="R1296" s="4">
        <f>IFERROR(VLOOKUP(C1296,Sales!B:G,6,0),"-")</f>
        <v>126</v>
      </c>
      <c r="S1296" s="4" t="str">
        <f>IFERROR(VLOOKUP(C1296,Recolt!B:H,3,0),"-")</f>
        <v>-</v>
      </c>
      <c r="T1296" s="4">
        <f t="shared" si="41"/>
        <v>126</v>
      </c>
    </row>
    <row r="1297" spans="1:20" hidden="1" x14ac:dyDescent="0.25">
      <c r="A1297" s="4" t="s">
        <v>410</v>
      </c>
      <c r="B1297" s="4" t="s">
        <v>497</v>
      </c>
      <c r="C1297" s="4">
        <v>1034867304</v>
      </c>
      <c r="D1297" s="4" t="s">
        <v>377</v>
      </c>
      <c r="E1297" s="4" t="s">
        <v>399</v>
      </c>
      <c r="F1297" s="4" t="s">
        <v>439</v>
      </c>
      <c r="G1297" s="12">
        <v>45485</v>
      </c>
      <c r="H1297" s="4" t="s">
        <v>356</v>
      </c>
      <c r="I1297" s="67">
        <v>0.51309027777777805</v>
      </c>
      <c r="J1297" s="4" t="s">
        <v>1147</v>
      </c>
      <c r="K1297" s="12">
        <v>42695</v>
      </c>
      <c r="L1297" s="4" t="s">
        <v>357</v>
      </c>
      <c r="M1297" s="4" t="s">
        <v>362</v>
      </c>
      <c r="O1297" s="12" t="str">
        <f t="shared" ca="1" si="40"/>
        <v>8 ans, 5 mois</v>
      </c>
      <c r="P1297" s="4" t="str">
        <f>VLOOKUP(B1297,Effectif!B:I,6,0)</f>
        <v>Lise DE WITTE</v>
      </c>
      <c r="Q1297" s="4" t="str">
        <f>VLOOKUP(B1297,Effectif!B:I,8,0)</f>
        <v>BOC</v>
      </c>
      <c r="R1297" s="4">
        <f>IFERROR(VLOOKUP(C1297,Sales!B:G,6,0),"-")</f>
        <v>114</v>
      </c>
      <c r="S1297" s="4" t="str">
        <f>IFERROR(VLOOKUP(C1297,Recolt!B:H,3,0),"-")</f>
        <v>-</v>
      </c>
      <c r="T1297" s="4">
        <f t="shared" si="41"/>
        <v>114</v>
      </c>
    </row>
    <row r="1298" spans="1:20" hidden="1" x14ac:dyDescent="0.25">
      <c r="A1298" s="4" t="s">
        <v>410</v>
      </c>
      <c r="B1298" s="4" t="s">
        <v>497</v>
      </c>
      <c r="C1298" s="4">
        <v>1034867706</v>
      </c>
      <c r="D1298" s="4" t="s">
        <v>391</v>
      </c>
      <c r="E1298" s="4" t="s">
        <v>399</v>
      </c>
      <c r="F1298" s="4" t="s">
        <v>439</v>
      </c>
      <c r="G1298" s="12">
        <v>45486</v>
      </c>
      <c r="H1298" s="4" t="s">
        <v>356</v>
      </c>
      <c r="I1298" s="67">
        <v>0.66806712962963</v>
      </c>
      <c r="J1298" s="4" t="s">
        <v>1131</v>
      </c>
      <c r="K1298" s="12">
        <v>42703</v>
      </c>
      <c r="L1298" s="4" t="s">
        <v>357</v>
      </c>
      <c r="M1298" s="4" t="s">
        <v>358</v>
      </c>
      <c r="N1298" s="4" t="s">
        <v>361</v>
      </c>
      <c r="O1298" s="12" t="str">
        <f t="shared" ca="1" si="40"/>
        <v>8 ans, 5 mois</v>
      </c>
      <c r="P1298" s="4" t="str">
        <f>VLOOKUP(B1298,Effectif!B:I,6,0)</f>
        <v>Lise DE WITTE</v>
      </c>
      <c r="Q1298" s="4" t="str">
        <f>VLOOKUP(B1298,Effectif!B:I,8,0)</f>
        <v>BOC</v>
      </c>
      <c r="R1298" s="4">
        <f>IFERROR(VLOOKUP(C1298,Sales!B:G,6,0),"-")</f>
        <v>80</v>
      </c>
      <c r="S1298" s="4" t="str">
        <f>IFERROR(VLOOKUP(C1298,Recolt!B:H,3,0),"-")</f>
        <v>-</v>
      </c>
      <c r="T1298" s="4">
        <f t="shared" si="41"/>
        <v>80</v>
      </c>
    </row>
    <row r="1299" spans="1:20" hidden="1" x14ac:dyDescent="0.25">
      <c r="A1299" s="4" t="s">
        <v>410</v>
      </c>
      <c r="B1299" s="4" t="s">
        <v>497</v>
      </c>
      <c r="C1299" s="4">
        <v>1034862461</v>
      </c>
      <c r="D1299" s="4" t="s">
        <v>374</v>
      </c>
      <c r="E1299" s="4" t="s">
        <v>399</v>
      </c>
      <c r="F1299" s="4" t="s">
        <v>439</v>
      </c>
      <c r="G1299" s="12">
        <v>45487</v>
      </c>
      <c r="H1299" s="4" t="s">
        <v>356</v>
      </c>
      <c r="I1299" s="67">
        <v>0.48039351851851803</v>
      </c>
      <c r="J1299" s="4" t="s">
        <v>1131</v>
      </c>
      <c r="K1299" s="12">
        <v>38565</v>
      </c>
      <c r="L1299" s="4" t="s">
        <v>357</v>
      </c>
      <c r="M1299" s="4" t="s">
        <v>358</v>
      </c>
      <c r="N1299" s="4" t="s">
        <v>359</v>
      </c>
      <c r="O1299" s="12" t="str">
        <f t="shared" ca="1" si="40"/>
        <v>19 ans, 8 mois</v>
      </c>
      <c r="P1299" s="4" t="str">
        <f>VLOOKUP(B1299,Effectif!B:I,6,0)</f>
        <v>Lise DE WITTE</v>
      </c>
      <c r="Q1299" s="4" t="str">
        <f>VLOOKUP(B1299,Effectif!B:I,8,0)</f>
        <v>BOC</v>
      </c>
      <c r="R1299" s="4">
        <f>IFERROR(VLOOKUP(C1299,Sales!B:G,6,0),"-")</f>
        <v>94.88</v>
      </c>
      <c r="S1299" s="4" t="str">
        <f>IFERROR(VLOOKUP(C1299,Recolt!B:H,3,0),"-")</f>
        <v>-</v>
      </c>
      <c r="T1299" s="4">
        <f t="shared" si="41"/>
        <v>94.88</v>
      </c>
    </row>
    <row r="1300" spans="1:20" hidden="1" x14ac:dyDescent="0.25">
      <c r="A1300" s="4" t="s">
        <v>410</v>
      </c>
      <c r="B1300" s="4" t="s">
        <v>497</v>
      </c>
      <c r="C1300" s="4">
        <v>1034843451</v>
      </c>
      <c r="D1300" s="4" t="s">
        <v>377</v>
      </c>
      <c r="E1300" s="4" t="s">
        <v>399</v>
      </c>
      <c r="F1300" s="4" t="s">
        <v>439</v>
      </c>
      <c r="G1300" s="12">
        <v>45488</v>
      </c>
      <c r="H1300" s="4" t="s">
        <v>356</v>
      </c>
      <c r="I1300" s="67">
        <v>0.500266203703704</v>
      </c>
      <c r="J1300" s="4" t="s">
        <v>1131</v>
      </c>
      <c r="K1300" s="12">
        <v>42676</v>
      </c>
      <c r="L1300" s="4" t="s">
        <v>357</v>
      </c>
      <c r="M1300" s="4" t="s">
        <v>358</v>
      </c>
      <c r="N1300" s="4" t="s">
        <v>359</v>
      </c>
      <c r="O1300" s="12" t="str">
        <f t="shared" ca="1" si="40"/>
        <v>8 ans, 5 mois</v>
      </c>
      <c r="P1300" s="4" t="str">
        <f>VLOOKUP(B1300,Effectif!B:I,6,0)</f>
        <v>Lise DE WITTE</v>
      </c>
      <c r="Q1300" s="4" t="str">
        <f>VLOOKUP(B1300,Effectif!B:I,8,0)</f>
        <v>BOC</v>
      </c>
      <c r="R1300" s="4">
        <f>IFERROR(VLOOKUP(C1300,Sales!B:G,6,0),"-")</f>
        <v>66.760000000000005</v>
      </c>
      <c r="S1300" s="4" t="str">
        <f>IFERROR(VLOOKUP(C1300,Recolt!B:H,3,0),"-")</f>
        <v>-</v>
      </c>
      <c r="T1300" s="4">
        <f t="shared" si="41"/>
        <v>66.760000000000005</v>
      </c>
    </row>
    <row r="1301" spans="1:20" hidden="1" x14ac:dyDescent="0.25">
      <c r="A1301" s="4" t="s">
        <v>410</v>
      </c>
      <c r="B1301" s="4" t="s">
        <v>497</v>
      </c>
      <c r="C1301" s="4">
        <v>1034866079</v>
      </c>
      <c r="D1301" s="4" t="s">
        <v>391</v>
      </c>
      <c r="E1301" s="4" t="s">
        <v>399</v>
      </c>
      <c r="F1301" s="4" t="s">
        <v>439</v>
      </c>
      <c r="G1301" s="12">
        <v>45489</v>
      </c>
      <c r="H1301" s="4" t="s">
        <v>356</v>
      </c>
      <c r="I1301" s="67">
        <v>0.54460648148148105</v>
      </c>
      <c r="J1301" s="4" t="s">
        <v>1131</v>
      </c>
      <c r="K1301" s="12">
        <v>42703</v>
      </c>
      <c r="L1301" s="4" t="s">
        <v>357</v>
      </c>
      <c r="M1301" s="4" t="s">
        <v>358</v>
      </c>
      <c r="N1301" s="4" t="s">
        <v>361</v>
      </c>
      <c r="O1301" s="12" t="str">
        <f t="shared" ca="1" si="40"/>
        <v>8 ans, 5 mois</v>
      </c>
      <c r="P1301" s="4" t="str">
        <f>VLOOKUP(B1301,Effectif!B:I,6,0)</f>
        <v>Lise DE WITTE</v>
      </c>
      <c r="Q1301" s="4" t="str">
        <f>VLOOKUP(B1301,Effectif!B:I,8,0)</f>
        <v>BOC</v>
      </c>
      <c r="R1301" s="4">
        <f>IFERROR(VLOOKUP(C1301,Sales!B:G,6,0),"-")</f>
        <v>118.86</v>
      </c>
      <c r="S1301" s="4" t="str">
        <f>IFERROR(VLOOKUP(C1301,Recolt!B:H,3,0),"-")</f>
        <v>-</v>
      </c>
      <c r="T1301" s="4">
        <f t="shared" si="41"/>
        <v>118.86</v>
      </c>
    </row>
    <row r="1302" spans="1:20" hidden="1" x14ac:dyDescent="0.25">
      <c r="A1302" s="4" t="s">
        <v>410</v>
      </c>
      <c r="B1302" s="4" t="s">
        <v>497</v>
      </c>
      <c r="C1302" s="4">
        <v>1034857538</v>
      </c>
      <c r="D1302" s="4" t="s">
        <v>391</v>
      </c>
      <c r="E1302" s="4" t="s">
        <v>399</v>
      </c>
      <c r="F1302" s="4" t="s">
        <v>439</v>
      </c>
      <c r="G1302" s="12">
        <v>45490</v>
      </c>
      <c r="H1302" s="4" t="s">
        <v>356</v>
      </c>
      <c r="I1302" s="67">
        <v>0.39856481481481498</v>
      </c>
      <c r="J1302" s="4" t="s">
        <v>1133</v>
      </c>
      <c r="K1302" s="12">
        <v>42860</v>
      </c>
      <c r="L1302" s="4" t="s">
        <v>357</v>
      </c>
      <c r="M1302" s="4" t="s">
        <v>358</v>
      </c>
      <c r="N1302" s="4" t="s">
        <v>359</v>
      </c>
      <c r="O1302" s="12" t="str">
        <f t="shared" ca="1" si="40"/>
        <v>7 ans, 11 mois</v>
      </c>
      <c r="P1302" s="4" t="str">
        <f>VLOOKUP(B1302,Effectif!B:I,6,0)</f>
        <v>Lise DE WITTE</v>
      </c>
      <c r="Q1302" s="4" t="str">
        <f>VLOOKUP(B1302,Effectif!B:I,8,0)</f>
        <v>BOC</v>
      </c>
      <c r="R1302" s="4">
        <f>IFERROR(VLOOKUP(C1302,Sales!B:G,6,0),"-")</f>
        <v>126</v>
      </c>
      <c r="S1302" s="4" t="str">
        <f>IFERROR(VLOOKUP(C1302,Recolt!B:H,3,0),"-")</f>
        <v>-</v>
      </c>
      <c r="T1302" s="4">
        <f t="shared" si="41"/>
        <v>126</v>
      </c>
    </row>
    <row r="1303" spans="1:20" hidden="1" x14ac:dyDescent="0.25">
      <c r="A1303" s="4" t="s">
        <v>410</v>
      </c>
      <c r="B1303" s="4" t="s">
        <v>497</v>
      </c>
      <c r="C1303" s="4">
        <v>1034849468</v>
      </c>
      <c r="D1303" s="4" t="s">
        <v>369</v>
      </c>
      <c r="E1303" s="4" t="s">
        <v>399</v>
      </c>
      <c r="F1303" s="4" t="s">
        <v>439</v>
      </c>
      <c r="G1303" s="12">
        <v>45491</v>
      </c>
      <c r="H1303" s="4" t="s">
        <v>356</v>
      </c>
      <c r="I1303" s="67">
        <v>0.68337962962962995</v>
      </c>
      <c r="J1303" s="4" t="s">
        <v>1133</v>
      </c>
      <c r="K1303" s="12">
        <v>42811</v>
      </c>
      <c r="L1303" s="4" t="s">
        <v>357</v>
      </c>
      <c r="M1303" s="4" t="s">
        <v>358</v>
      </c>
      <c r="N1303" s="4" t="s">
        <v>359</v>
      </c>
      <c r="O1303" s="12" t="str">
        <f t="shared" ca="1" si="40"/>
        <v>8 ans, 1 mois</v>
      </c>
      <c r="P1303" s="4" t="str">
        <f>VLOOKUP(B1303,Effectif!B:I,6,0)</f>
        <v>Lise DE WITTE</v>
      </c>
      <c r="Q1303" s="4" t="str">
        <f>VLOOKUP(B1303,Effectif!B:I,8,0)</f>
        <v>BOC</v>
      </c>
      <c r="R1303" s="4">
        <f>IFERROR(VLOOKUP(C1303,Sales!B:G,6,0),"-")</f>
        <v>399.05</v>
      </c>
      <c r="S1303" s="4" t="str">
        <f>IFERROR(VLOOKUP(C1303,Recolt!B:H,3,0),"-")</f>
        <v>-</v>
      </c>
      <c r="T1303" s="4">
        <f t="shared" si="41"/>
        <v>399.05</v>
      </c>
    </row>
    <row r="1304" spans="1:20" hidden="1" x14ac:dyDescent="0.25">
      <c r="A1304" s="4" t="s">
        <v>410</v>
      </c>
      <c r="B1304" s="4" t="s">
        <v>497</v>
      </c>
      <c r="C1304" s="4">
        <v>1034841981</v>
      </c>
      <c r="D1304" s="4" t="s">
        <v>377</v>
      </c>
      <c r="E1304" s="4" t="s">
        <v>399</v>
      </c>
      <c r="F1304" s="4" t="s">
        <v>439</v>
      </c>
      <c r="G1304" s="12">
        <v>45492</v>
      </c>
      <c r="H1304" s="4" t="s">
        <v>356</v>
      </c>
      <c r="I1304" s="67">
        <v>0.44914351851851803</v>
      </c>
      <c r="J1304" s="4" t="s">
        <v>1131</v>
      </c>
      <c r="K1304" s="12">
        <v>42485</v>
      </c>
      <c r="L1304" s="4" t="s">
        <v>357</v>
      </c>
      <c r="M1304" s="4" t="s">
        <v>358</v>
      </c>
      <c r="N1304" s="4" t="s">
        <v>359</v>
      </c>
      <c r="O1304" s="12" t="str">
        <f t="shared" ca="1" si="40"/>
        <v>8 ans, 0 mois</v>
      </c>
      <c r="P1304" s="4" t="str">
        <f>VLOOKUP(B1304,Effectif!B:I,6,0)</f>
        <v>Lise DE WITTE</v>
      </c>
      <c r="Q1304" s="4" t="str">
        <f>VLOOKUP(B1304,Effectif!B:I,8,0)</f>
        <v>BOC</v>
      </c>
      <c r="R1304" s="4">
        <f>IFERROR(VLOOKUP(C1304,Sales!B:G,6,0),"-")</f>
        <v>33</v>
      </c>
      <c r="S1304" s="4" t="str">
        <f>IFERROR(VLOOKUP(C1304,Recolt!B:H,3,0),"-")</f>
        <v>-</v>
      </c>
      <c r="T1304" s="4">
        <f t="shared" si="41"/>
        <v>33</v>
      </c>
    </row>
    <row r="1305" spans="1:20" hidden="1" x14ac:dyDescent="0.25">
      <c r="A1305" s="4" t="s">
        <v>410</v>
      </c>
      <c r="B1305" s="4" t="s">
        <v>497</v>
      </c>
      <c r="C1305" s="4">
        <v>1034864459</v>
      </c>
      <c r="D1305" s="4" t="s">
        <v>380</v>
      </c>
      <c r="E1305" s="4" t="s">
        <v>399</v>
      </c>
      <c r="F1305" s="4" t="s">
        <v>439</v>
      </c>
      <c r="G1305" s="12">
        <v>45493</v>
      </c>
      <c r="H1305" s="4" t="s">
        <v>356</v>
      </c>
      <c r="I1305" s="67">
        <v>0.60259259259259301</v>
      </c>
      <c r="J1305" s="4" t="s">
        <v>1131</v>
      </c>
      <c r="K1305" s="12">
        <v>42703</v>
      </c>
      <c r="L1305" s="4" t="s">
        <v>357</v>
      </c>
      <c r="M1305" s="4" t="s">
        <v>358</v>
      </c>
      <c r="N1305" s="4" t="s">
        <v>361</v>
      </c>
      <c r="O1305" s="12" t="str">
        <f t="shared" ca="1" si="40"/>
        <v>8 ans, 5 mois</v>
      </c>
      <c r="P1305" s="4" t="str">
        <f>VLOOKUP(B1305,Effectif!B:I,6,0)</f>
        <v>Lise DE WITTE</v>
      </c>
      <c r="Q1305" s="4" t="str">
        <f>VLOOKUP(B1305,Effectif!B:I,8,0)</f>
        <v>BOC</v>
      </c>
      <c r="R1305" s="4">
        <f>IFERROR(VLOOKUP(C1305,Sales!B:G,6,0),"-")</f>
        <v>67</v>
      </c>
      <c r="S1305" s="4" t="str">
        <f>IFERROR(VLOOKUP(C1305,Recolt!B:H,3,0),"-")</f>
        <v>-</v>
      </c>
      <c r="T1305" s="4">
        <f t="shared" si="41"/>
        <v>67</v>
      </c>
    </row>
    <row r="1306" spans="1:20" hidden="1" x14ac:dyDescent="0.25">
      <c r="A1306" s="4" t="s">
        <v>410</v>
      </c>
      <c r="B1306" s="4" t="s">
        <v>497</v>
      </c>
      <c r="C1306" s="4">
        <v>1034848094</v>
      </c>
      <c r="D1306" s="4" t="s">
        <v>354</v>
      </c>
      <c r="E1306" s="4" t="s">
        <v>355</v>
      </c>
      <c r="F1306" s="4" t="s">
        <v>439</v>
      </c>
      <c r="G1306" s="12">
        <v>45494</v>
      </c>
      <c r="H1306" s="4" t="s">
        <v>356</v>
      </c>
      <c r="I1306" s="67">
        <v>0.64289351851851895</v>
      </c>
      <c r="J1306" s="4" t="s">
        <v>1135</v>
      </c>
      <c r="K1306" s="12">
        <v>43252</v>
      </c>
      <c r="L1306" s="4" t="s">
        <v>357</v>
      </c>
      <c r="M1306" s="4" t="s">
        <v>358</v>
      </c>
      <c r="N1306" s="4" t="s">
        <v>359</v>
      </c>
      <c r="O1306" s="12" t="str">
        <f t="shared" ca="1" si="40"/>
        <v>6 ans, 10 mois</v>
      </c>
      <c r="P1306" s="4" t="str">
        <f>VLOOKUP(B1306,Effectif!B:I,6,0)</f>
        <v>Lise DE WITTE</v>
      </c>
      <c r="Q1306" s="4" t="str">
        <f>VLOOKUP(B1306,Effectif!B:I,8,0)</f>
        <v>BOC</v>
      </c>
      <c r="R1306" s="4">
        <f>IFERROR(VLOOKUP(C1306,Sales!B:G,6,0),"-")</f>
        <v>181</v>
      </c>
      <c r="S1306" s="4" t="str">
        <f>IFERROR(VLOOKUP(C1306,Recolt!B:H,3,0),"-")</f>
        <v>-</v>
      </c>
      <c r="T1306" s="4">
        <f t="shared" si="41"/>
        <v>181</v>
      </c>
    </row>
    <row r="1307" spans="1:20" hidden="1" x14ac:dyDescent="0.25">
      <c r="A1307" s="4" t="s">
        <v>410</v>
      </c>
      <c r="B1307" s="4" t="s">
        <v>497</v>
      </c>
      <c r="C1307" s="4">
        <v>1034844573</v>
      </c>
      <c r="D1307" s="4" t="s">
        <v>391</v>
      </c>
      <c r="E1307" s="4" t="s">
        <v>399</v>
      </c>
      <c r="F1307" s="4" t="s">
        <v>439</v>
      </c>
      <c r="G1307" s="12">
        <v>45495</v>
      </c>
      <c r="H1307" s="4" t="s">
        <v>356</v>
      </c>
      <c r="I1307" s="67">
        <v>0.45862268518518501</v>
      </c>
      <c r="J1307" s="4" t="s">
        <v>1147</v>
      </c>
      <c r="K1307" s="12">
        <v>41240</v>
      </c>
      <c r="L1307" s="4" t="s">
        <v>357</v>
      </c>
      <c r="M1307" s="4" t="s">
        <v>362</v>
      </c>
      <c r="O1307" s="12" t="str">
        <f t="shared" ca="1" si="40"/>
        <v>12 ans, 5 mois</v>
      </c>
      <c r="P1307" s="4" t="str">
        <f>VLOOKUP(B1307,Effectif!B:I,6,0)</f>
        <v>Lise DE WITTE</v>
      </c>
      <c r="Q1307" s="4" t="str">
        <f>VLOOKUP(B1307,Effectif!B:I,8,0)</f>
        <v>BOC</v>
      </c>
      <c r="R1307" s="4">
        <f>IFERROR(VLOOKUP(C1307,Sales!B:G,6,0),"-")</f>
        <v>244</v>
      </c>
      <c r="S1307" s="4" t="str">
        <f>IFERROR(VLOOKUP(C1307,Recolt!B:H,3,0),"-")</f>
        <v>-</v>
      </c>
      <c r="T1307" s="4">
        <f t="shared" si="41"/>
        <v>244</v>
      </c>
    </row>
    <row r="1308" spans="1:20" hidden="1" x14ac:dyDescent="0.25">
      <c r="A1308" s="4" t="s">
        <v>410</v>
      </c>
      <c r="B1308" s="4" t="s">
        <v>497</v>
      </c>
      <c r="C1308" s="4">
        <v>1034845954</v>
      </c>
      <c r="D1308" s="4" t="s">
        <v>354</v>
      </c>
      <c r="E1308" s="4" t="s">
        <v>355</v>
      </c>
      <c r="F1308" s="4" t="s">
        <v>439</v>
      </c>
      <c r="G1308" s="12">
        <v>45496</v>
      </c>
      <c r="H1308" s="4" t="s">
        <v>356</v>
      </c>
      <c r="I1308" s="67">
        <v>0.66327546296296302</v>
      </c>
      <c r="J1308" s="4" t="s">
        <v>1131</v>
      </c>
      <c r="K1308" s="12">
        <v>42703</v>
      </c>
      <c r="L1308" s="4" t="s">
        <v>357</v>
      </c>
      <c r="M1308" s="4" t="s">
        <v>358</v>
      </c>
      <c r="N1308" s="4" t="s">
        <v>361</v>
      </c>
      <c r="O1308" s="12" t="str">
        <f t="shared" ca="1" si="40"/>
        <v>8 ans, 5 mois</v>
      </c>
      <c r="P1308" s="4" t="str">
        <f>VLOOKUP(B1308,Effectif!B:I,6,0)</f>
        <v>Lise DE WITTE</v>
      </c>
      <c r="Q1308" s="4" t="str">
        <f>VLOOKUP(B1308,Effectif!B:I,8,0)</f>
        <v>BOC</v>
      </c>
      <c r="R1308" s="4">
        <f>IFERROR(VLOOKUP(C1308,Sales!B:G,6,0),"-")</f>
        <v>60</v>
      </c>
      <c r="S1308" s="4" t="str">
        <f>IFERROR(VLOOKUP(C1308,Recolt!B:H,3,0),"-")</f>
        <v>-</v>
      </c>
      <c r="T1308" s="4">
        <f t="shared" si="41"/>
        <v>60</v>
      </c>
    </row>
    <row r="1309" spans="1:20" hidden="1" x14ac:dyDescent="0.25">
      <c r="A1309" s="4" t="s">
        <v>410</v>
      </c>
      <c r="B1309" s="4" t="s">
        <v>497</v>
      </c>
      <c r="C1309" s="4">
        <v>1034854868</v>
      </c>
      <c r="D1309" s="4" t="s">
        <v>380</v>
      </c>
      <c r="E1309" s="4" t="s">
        <v>399</v>
      </c>
      <c r="F1309" s="4" t="s">
        <v>439</v>
      </c>
      <c r="G1309" s="12">
        <v>45497</v>
      </c>
      <c r="H1309" s="4" t="s">
        <v>356</v>
      </c>
      <c r="I1309" s="67">
        <v>0.66996527777777803</v>
      </c>
      <c r="J1309" s="4" t="s">
        <v>1131</v>
      </c>
      <c r="K1309" s="12">
        <v>42703</v>
      </c>
      <c r="L1309" s="4" t="s">
        <v>357</v>
      </c>
      <c r="M1309" s="4" t="s">
        <v>358</v>
      </c>
      <c r="N1309" s="4" t="s">
        <v>361</v>
      </c>
      <c r="O1309" s="12" t="str">
        <f t="shared" ca="1" si="40"/>
        <v>8 ans, 5 mois</v>
      </c>
      <c r="P1309" s="4" t="str">
        <f>VLOOKUP(B1309,Effectif!B:I,6,0)</f>
        <v>Lise DE WITTE</v>
      </c>
      <c r="Q1309" s="4" t="str">
        <f>VLOOKUP(B1309,Effectif!B:I,8,0)</f>
        <v>BOC</v>
      </c>
      <c r="R1309" s="4">
        <f>IFERROR(VLOOKUP(C1309,Sales!B:G,6,0),"-")</f>
        <v>197</v>
      </c>
      <c r="S1309" s="4" t="str">
        <f>IFERROR(VLOOKUP(C1309,Recolt!B:H,3,0),"-")</f>
        <v>-</v>
      </c>
      <c r="T1309" s="4">
        <f t="shared" si="41"/>
        <v>197</v>
      </c>
    </row>
    <row r="1310" spans="1:20" hidden="1" x14ac:dyDescent="0.25">
      <c r="A1310" s="4" t="s">
        <v>410</v>
      </c>
      <c r="B1310" s="4" t="s">
        <v>497</v>
      </c>
      <c r="C1310" s="4">
        <v>1034845089</v>
      </c>
      <c r="D1310" s="4" t="s">
        <v>385</v>
      </c>
      <c r="E1310" s="4" t="s">
        <v>399</v>
      </c>
      <c r="F1310" s="4" t="s">
        <v>439</v>
      </c>
      <c r="G1310" s="12">
        <v>45498</v>
      </c>
      <c r="H1310" s="4" t="s">
        <v>356</v>
      </c>
      <c r="I1310" s="67">
        <v>0.434803240740741</v>
      </c>
      <c r="J1310" s="4" t="s">
        <v>1147</v>
      </c>
      <c r="K1310" s="12">
        <v>38504</v>
      </c>
      <c r="L1310" s="4" t="s">
        <v>357</v>
      </c>
      <c r="M1310" s="4" t="s">
        <v>362</v>
      </c>
      <c r="O1310" s="12" t="str">
        <f t="shared" ca="1" si="40"/>
        <v>19 ans, 10 mois</v>
      </c>
      <c r="P1310" s="4" t="str">
        <f>VLOOKUP(B1310,Effectif!B:I,6,0)</f>
        <v>Lise DE WITTE</v>
      </c>
      <c r="Q1310" s="4" t="str">
        <f>VLOOKUP(B1310,Effectif!B:I,8,0)</f>
        <v>BOC</v>
      </c>
      <c r="R1310" s="4">
        <f>IFERROR(VLOOKUP(C1310,Sales!B:G,6,0),"-")</f>
        <v>143.70999999999998</v>
      </c>
      <c r="S1310" s="4" t="str">
        <f>IFERROR(VLOOKUP(C1310,Recolt!B:H,3,0),"-")</f>
        <v>-</v>
      </c>
      <c r="T1310" s="4">
        <f t="shared" si="41"/>
        <v>143.70999999999998</v>
      </c>
    </row>
    <row r="1311" spans="1:20" hidden="1" x14ac:dyDescent="0.25">
      <c r="A1311" s="4" t="s">
        <v>410</v>
      </c>
      <c r="B1311" s="4" t="s">
        <v>497</v>
      </c>
      <c r="C1311" s="4">
        <v>1034863214</v>
      </c>
      <c r="D1311" s="4" t="s">
        <v>354</v>
      </c>
      <c r="E1311" s="4" t="s">
        <v>360</v>
      </c>
      <c r="F1311" s="4" t="s">
        <v>439</v>
      </c>
      <c r="G1311" s="12">
        <v>45499</v>
      </c>
      <c r="H1311" s="4" t="s">
        <v>356</v>
      </c>
      <c r="I1311" s="67">
        <v>0.59378472222222201</v>
      </c>
      <c r="J1311" s="4" t="s">
        <v>1135</v>
      </c>
      <c r="K1311" s="12">
        <v>43252</v>
      </c>
      <c r="L1311" s="4" t="s">
        <v>357</v>
      </c>
      <c r="M1311" s="4" t="s">
        <v>358</v>
      </c>
      <c r="N1311" s="4" t="s">
        <v>359</v>
      </c>
      <c r="O1311" s="12" t="str">
        <f t="shared" ca="1" si="40"/>
        <v>6 ans, 10 mois</v>
      </c>
      <c r="P1311" s="4" t="str">
        <f>VLOOKUP(B1311,Effectif!B:I,6,0)</f>
        <v>Lise DE WITTE</v>
      </c>
      <c r="Q1311" s="4" t="str">
        <f>VLOOKUP(B1311,Effectif!B:I,8,0)</f>
        <v>BOC</v>
      </c>
      <c r="R1311" s="4">
        <f>IFERROR(VLOOKUP(C1311,Sales!B:G,6,0),"-")</f>
        <v>92</v>
      </c>
      <c r="S1311" s="4" t="str">
        <f>IFERROR(VLOOKUP(C1311,Recolt!B:H,3,0),"-")</f>
        <v>-</v>
      </c>
      <c r="T1311" s="4">
        <f t="shared" si="41"/>
        <v>92</v>
      </c>
    </row>
    <row r="1312" spans="1:20" hidden="1" x14ac:dyDescent="0.25">
      <c r="A1312" s="4" t="s">
        <v>410</v>
      </c>
      <c r="B1312" s="4" t="s">
        <v>497</v>
      </c>
      <c r="C1312" s="4">
        <v>1034856028</v>
      </c>
      <c r="D1312" s="4" t="s">
        <v>377</v>
      </c>
      <c r="E1312" s="4" t="s">
        <v>399</v>
      </c>
      <c r="F1312" s="4" t="s">
        <v>439</v>
      </c>
      <c r="G1312" s="12">
        <v>45500</v>
      </c>
      <c r="H1312" s="4" t="s">
        <v>356</v>
      </c>
      <c r="I1312" s="67">
        <v>0.74001157407407403</v>
      </c>
      <c r="J1312" s="4" t="s">
        <v>1147</v>
      </c>
      <c r="K1312" s="12">
        <v>41240</v>
      </c>
      <c r="L1312" s="4" t="s">
        <v>357</v>
      </c>
      <c r="M1312" s="4" t="s">
        <v>362</v>
      </c>
      <c r="O1312" s="12" t="str">
        <f t="shared" ca="1" si="40"/>
        <v>12 ans, 5 mois</v>
      </c>
      <c r="P1312" s="4" t="str">
        <f>VLOOKUP(B1312,Effectif!B:I,6,0)</f>
        <v>Lise DE WITTE</v>
      </c>
      <c r="Q1312" s="4" t="str">
        <f>VLOOKUP(B1312,Effectif!B:I,8,0)</f>
        <v>BOC</v>
      </c>
      <c r="R1312" s="4">
        <f>IFERROR(VLOOKUP(C1312,Sales!B:G,6,0),"-")</f>
        <v>145.03</v>
      </c>
      <c r="S1312" s="4" t="str">
        <f>IFERROR(VLOOKUP(C1312,Recolt!B:H,3,0),"-")</f>
        <v>-</v>
      </c>
      <c r="T1312" s="4">
        <f t="shared" si="41"/>
        <v>145.03</v>
      </c>
    </row>
    <row r="1313" spans="1:20" hidden="1" x14ac:dyDescent="0.25">
      <c r="A1313" s="4" t="s">
        <v>410</v>
      </c>
      <c r="B1313" s="4" t="s">
        <v>497</v>
      </c>
      <c r="C1313" s="4">
        <v>1034866567</v>
      </c>
      <c r="D1313" s="4" t="s">
        <v>374</v>
      </c>
      <c r="E1313" s="4" t="s">
        <v>399</v>
      </c>
      <c r="F1313" s="4" t="s">
        <v>439</v>
      </c>
      <c r="G1313" s="12">
        <v>45501</v>
      </c>
      <c r="H1313" s="4" t="s">
        <v>356</v>
      </c>
      <c r="I1313" s="67">
        <v>0.50777777777777799</v>
      </c>
      <c r="J1313" s="4" t="s">
        <v>1135</v>
      </c>
      <c r="K1313" s="12">
        <v>43252</v>
      </c>
      <c r="L1313" s="4" t="s">
        <v>357</v>
      </c>
      <c r="M1313" s="4" t="s">
        <v>358</v>
      </c>
      <c r="N1313" s="4" t="s">
        <v>359</v>
      </c>
      <c r="O1313" s="12" t="str">
        <f t="shared" ca="1" si="40"/>
        <v>6 ans, 10 mois</v>
      </c>
      <c r="P1313" s="4" t="str">
        <f>VLOOKUP(B1313,Effectif!B:I,6,0)</f>
        <v>Lise DE WITTE</v>
      </c>
      <c r="Q1313" s="4" t="str">
        <f>VLOOKUP(B1313,Effectif!B:I,8,0)</f>
        <v>BOC</v>
      </c>
      <c r="R1313" s="4">
        <f>IFERROR(VLOOKUP(C1313,Sales!B:G,6,0),"-")</f>
        <v>254.96</v>
      </c>
      <c r="S1313" s="4" t="str">
        <f>IFERROR(VLOOKUP(C1313,Recolt!B:H,3,0),"-")</f>
        <v>-</v>
      </c>
      <c r="T1313" s="4">
        <f t="shared" si="41"/>
        <v>254.96</v>
      </c>
    </row>
    <row r="1314" spans="1:20" hidden="1" x14ac:dyDescent="0.25">
      <c r="A1314" s="4" t="s">
        <v>410</v>
      </c>
      <c r="B1314" s="4" t="s">
        <v>497</v>
      </c>
      <c r="C1314" s="4">
        <v>1034847603</v>
      </c>
      <c r="D1314" s="4" t="s">
        <v>374</v>
      </c>
      <c r="E1314" s="4" t="s">
        <v>399</v>
      </c>
      <c r="F1314" s="4" t="s">
        <v>439</v>
      </c>
      <c r="G1314" s="12">
        <v>45502</v>
      </c>
      <c r="H1314" s="4" t="s">
        <v>356</v>
      </c>
      <c r="I1314" s="67">
        <v>0.489224537037037</v>
      </c>
      <c r="J1314" s="4" t="s">
        <v>1131</v>
      </c>
      <c r="K1314" s="12">
        <v>38626</v>
      </c>
      <c r="L1314" s="4" t="s">
        <v>357</v>
      </c>
      <c r="M1314" s="4" t="s">
        <v>358</v>
      </c>
      <c r="N1314" s="4" t="s">
        <v>384</v>
      </c>
      <c r="O1314" s="12" t="str">
        <f t="shared" ca="1" si="40"/>
        <v>19 ans, 6 mois</v>
      </c>
      <c r="P1314" s="4" t="str">
        <f>VLOOKUP(B1314,Effectif!B:I,6,0)</f>
        <v>Lise DE WITTE</v>
      </c>
      <c r="Q1314" s="4" t="str">
        <f>VLOOKUP(B1314,Effectif!B:I,8,0)</f>
        <v>BOC</v>
      </c>
      <c r="R1314" s="4">
        <f>IFERROR(VLOOKUP(C1314,Sales!B:G,6,0),"-")</f>
        <v>198</v>
      </c>
      <c r="S1314" s="4" t="str">
        <f>IFERROR(VLOOKUP(C1314,Recolt!B:H,3,0),"-")</f>
        <v>-</v>
      </c>
      <c r="T1314" s="4">
        <f t="shared" si="41"/>
        <v>198</v>
      </c>
    </row>
    <row r="1315" spans="1:20" hidden="1" x14ac:dyDescent="0.25">
      <c r="A1315" s="4" t="s">
        <v>410</v>
      </c>
      <c r="B1315" s="4" t="s">
        <v>497</v>
      </c>
      <c r="C1315" s="4">
        <v>1034842068</v>
      </c>
      <c r="D1315" s="4" t="s">
        <v>390</v>
      </c>
      <c r="E1315" s="4" t="s">
        <v>399</v>
      </c>
      <c r="F1315" s="4" t="s">
        <v>439</v>
      </c>
      <c r="G1315" s="12">
        <v>45503</v>
      </c>
      <c r="H1315" s="4" t="s">
        <v>356</v>
      </c>
      <c r="I1315" s="67">
        <v>0.41704861111111102</v>
      </c>
      <c r="J1315" s="4" t="s">
        <v>1133</v>
      </c>
      <c r="K1315" s="12">
        <v>43027</v>
      </c>
      <c r="L1315" s="4" t="s">
        <v>357</v>
      </c>
      <c r="M1315" s="4" t="s">
        <v>358</v>
      </c>
      <c r="N1315" s="4" t="s">
        <v>359</v>
      </c>
      <c r="O1315" s="12" t="str">
        <f t="shared" ref="O1315:O1378" ca="1" si="42">YEAR(TODAY())-YEAR(K1315)-IF(MONTH(TODAY())&lt;MONTH(K1315),1,IF(AND(MONTH(TODAY())=MONTH(K1315),DAY(TODAY())&lt;DAY(K1315)),1,0)) &amp; " ans, " &amp; MONTH(TODAY())-MONTH(K1315)+IF(MONTH(TODAY())&lt;MONTH(K1315),12,0) &amp; " mois"</f>
        <v>7 ans, 6 mois</v>
      </c>
      <c r="P1315" s="4" t="str">
        <f>VLOOKUP(B1315,Effectif!B:I,6,0)</f>
        <v>Lise DE WITTE</v>
      </c>
      <c r="Q1315" s="4" t="str">
        <f>VLOOKUP(B1315,Effectif!B:I,8,0)</f>
        <v>BOC</v>
      </c>
      <c r="R1315" s="4">
        <f>IFERROR(VLOOKUP(C1315,Sales!B:G,6,0),"-")</f>
        <v>259</v>
      </c>
      <c r="S1315" s="4" t="str">
        <f>IFERROR(VLOOKUP(C1315,Recolt!B:H,3,0),"-")</f>
        <v>-</v>
      </c>
      <c r="T1315" s="4">
        <f t="shared" si="41"/>
        <v>259</v>
      </c>
    </row>
    <row r="1316" spans="1:20" hidden="1" x14ac:dyDescent="0.25">
      <c r="A1316" s="4" t="s">
        <v>410</v>
      </c>
      <c r="B1316" s="4" t="s">
        <v>497</v>
      </c>
      <c r="C1316" s="4">
        <v>1034841921</v>
      </c>
      <c r="D1316" s="4" t="s">
        <v>354</v>
      </c>
      <c r="E1316" s="4" t="s">
        <v>355</v>
      </c>
      <c r="F1316" s="4" t="s">
        <v>439</v>
      </c>
      <c r="G1316" s="12">
        <v>45504</v>
      </c>
      <c r="H1316" s="4" t="s">
        <v>356</v>
      </c>
      <c r="I1316" s="67">
        <v>0.63950231481481501</v>
      </c>
      <c r="J1316" s="4" t="s">
        <v>1147</v>
      </c>
      <c r="K1316" s="12">
        <v>40675</v>
      </c>
      <c r="L1316" s="4" t="s">
        <v>357</v>
      </c>
      <c r="M1316" s="4" t="s">
        <v>362</v>
      </c>
      <c r="O1316" s="12" t="str">
        <f t="shared" ca="1" si="42"/>
        <v>13 ans, 11 mois</v>
      </c>
      <c r="P1316" s="4" t="str">
        <f>VLOOKUP(B1316,Effectif!B:I,6,0)</f>
        <v>Lise DE WITTE</v>
      </c>
      <c r="Q1316" s="4" t="str">
        <f>VLOOKUP(B1316,Effectif!B:I,8,0)</f>
        <v>BOC</v>
      </c>
      <c r="R1316" s="4">
        <f>IFERROR(VLOOKUP(C1316,Sales!B:G,6,0),"-")</f>
        <v>100</v>
      </c>
      <c r="S1316" s="4" t="str">
        <f>IFERROR(VLOOKUP(C1316,Recolt!B:H,3,0),"-")</f>
        <v>-</v>
      </c>
      <c r="T1316" s="4">
        <f t="shared" si="41"/>
        <v>100</v>
      </c>
    </row>
    <row r="1317" spans="1:20" hidden="1" x14ac:dyDescent="0.25">
      <c r="A1317" s="4" t="s">
        <v>410</v>
      </c>
      <c r="B1317" s="4" t="s">
        <v>497</v>
      </c>
      <c r="C1317" s="4">
        <v>1034849801</v>
      </c>
      <c r="D1317" s="4" t="s">
        <v>391</v>
      </c>
      <c r="E1317" s="4" t="s">
        <v>399</v>
      </c>
      <c r="F1317" s="4" t="s">
        <v>439</v>
      </c>
      <c r="G1317" s="12">
        <v>45505</v>
      </c>
      <c r="H1317" s="4" t="s">
        <v>356</v>
      </c>
      <c r="I1317" s="67">
        <v>0.64599537037037003</v>
      </c>
      <c r="J1317" s="4" t="s">
        <v>1131</v>
      </c>
      <c r="K1317" s="12">
        <v>42703</v>
      </c>
      <c r="L1317" s="4" t="s">
        <v>357</v>
      </c>
      <c r="M1317" s="4" t="s">
        <v>358</v>
      </c>
      <c r="N1317" s="4" t="s">
        <v>361</v>
      </c>
      <c r="O1317" s="12" t="str">
        <f t="shared" ca="1" si="42"/>
        <v>8 ans, 5 mois</v>
      </c>
      <c r="P1317" s="4" t="str">
        <f>VLOOKUP(B1317,Effectif!B:I,6,0)</f>
        <v>Lise DE WITTE</v>
      </c>
      <c r="Q1317" s="4" t="str">
        <f>VLOOKUP(B1317,Effectif!B:I,8,0)</f>
        <v>BOC</v>
      </c>
      <c r="R1317" s="4">
        <f>IFERROR(VLOOKUP(C1317,Sales!B:G,6,0),"-")</f>
        <v>57</v>
      </c>
      <c r="S1317" s="4" t="str">
        <f>IFERROR(VLOOKUP(C1317,Recolt!B:H,3,0),"-")</f>
        <v>-</v>
      </c>
      <c r="T1317" s="4">
        <f t="shared" si="41"/>
        <v>57</v>
      </c>
    </row>
    <row r="1318" spans="1:20" hidden="1" x14ac:dyDescent="0.25">
      <c r="A1318" s="4" t="s">
        <v>410</v>
      </c>
      <c r="B1318" s="4" t="s">
        <v>497</v>
      </c>
      <c r="C1318" s="4">
        <v>1034854018</v>
      </c>
      <c r="D1318" s="4" t="s">
        <v>354</v>
      </c>
      <c r="E1318" s="4" t="s">
        <v>360</v>
      </c>
      <c r="F1318" s="4" t="s">
        <v>439</v>
      </c>
      <c r="G1318" s="12">
        <v>45506</v>
      </c>
      <c r="H1318" s="4" t="s">
        <v>356</v>
      </c>
      <c r="I1318" s="67">
        <v>0.61710648148148195</v>
      </c>
      <c r="J1318" s="4" t="s">
        <v>1133</v>
      </c>
      <c r="K1318" s="12">
        <v>42860</v>
      </c>
      <c r="L1318" s="4" t="s">
        <v>357</v>
      </c>
      <c r="M1318" s="4" t="s">
        <v>358</v>
      </c>
      <c r="N1318" s="4" t="s">
        <v>359</v>
      </c>
      <c r="O1318" s="12" t="str">
        <f t="shared" ca="1" si="42"/>
        <v>7 ans, 11 mois</v>
      </c>
      <c r="P1318" s="4" t="str">
        <f>VLOOKUP(B1318,Effectif!B:I,6,0)</f>
        <v>Lise DE WITTE</v>
      </c>
      <c r="Q1318" s="4" t="str">
        <f>VLOOKUP(B1318,Effectif!B:I,8,0)</f>
        <v>BOC</v>
      </c>
      <c r="R1318" s="4">
        <f>IFERROR(VLOOKUP(C1318,Sales!B:G,6,0),"-")</f>
        <v>278.63</v>
      </c>
      <c r="S1318" s="4" t="str">
        <f>IFERROR(VLOOKUP(C1318,Recolt!B:H,3,0),"-")</f>
        <v>-</v>
      </c>
      <c r="T1318" s="4">
        <f t="shared" si="41"/>
        <v>278.63</v>
      </c>
    </row>
    <row r="1319" spans="1:20" hidden="1" x14ac:dyDescent="0.25">
      <c r="A1319" s="4" t="s">
        <v>410</v>
      </c>
      <c r="B1319" s="4" t="s">
        <v>497</v>
      </c>
      <c r="C1319" s="4">
        <v>1034841917</v>
      </c>
      <c r="D1319" s="4" t="s">
        <v>391</v>
      </c>
      <c r="E1319" s="4" t="s">
        <v>399</v>
      </c>
      <c r="F1319" s="4" t="s">
        <v>439</v>
      </c>
      <c r="G1319" s="12">
        <v>45507</v>
      </c>
      <c r="H1319" s="4" t="s">
        <v>356</v>
      </c>
      <c r="I1319" s="67">
        <v>0.64501157407407395</v>
      </c>
      <c r="J1319" s="4" t="s">
        <v>1147</v>
      </c>
      <c r="K1319" s="12">
        <v>40675</v>
      </c>
      <c r="L1319" s="4" t="s">
        <v>357</v>
      </c>
      <c r="M1319" s="4" t="s">
        <v>362</v>
      </c>
      <c r="O1319" s="12" t="str">
        <f t="shared" ca="1" si="42"/>
        <v>13 ans, 11 mois</v>
      </c>
      <c r="P1319" s="4" t="str">
        <f>VLOOKUP(B1319,Effectif!B:I,6,0)</f>
        <v>Lise DE WITTE</v>
      </c>
      <c r="Q1319" s="4" t="str">
        <f>VLOOKUP(B1319,Effectif!B:I,8,0)</f>
        <v>BOC</v>
      </c>
      <c r="R1319" s="4">
        <f>IFERROR(VLOOKUP(C1319,Sales!B:G,6,0),"-")</f>
        <v>198</v>
      </c>
      <c r="S1319" s="4" t="str">
        <f>IFERROR(VLOOKUP(C1319,Recolt!B:H,3,0),"-")</f>
        <v>-</v>
      </c>
      <c r="T1319" s="4">
        <f t="shared" si="41"/>
        <v>198</v>
      </c>
    </row>
    <row r="1320" spans="1:20" hidden="1" x14ac:dyDescent="0.25">
      <c r="A1320" s="4" t="s">
        <v>410</v>
      </c>
      <c r="B1320" s="4" t="s">
        <v>497</v>
      </c>
      <c r="C1320" s="4">
        <v>1034865389</v>
      </c>
      <c r="D1320" s="4" t="s">
        <v>354</v>
      </c>
      <c r="E1320" s="4" t="s">
        <v>355</v>
      </c>
      <c r="F1320" s="4" t="s">
        <v>439</v>
      </c>
      <c r="G1320" s="12">
        <v>45508</v>
      </c>
      <c r="H1320" s="4" t="s">
        <v>356</v>
      </c>
      <c r="I1320" s="67">
        <v>0.644201388888889</v>
      </c>
      <c r="J1320" s="4" t="s">
        <v>1135</v>
      </c>
      <c r="K1320" s="12">
        <v>42736</v>
      </c>
      <c r="L1320" s="4" t="s">
        <v>357</v>
      </c>
      <c r="M1320" s="4" t="s">
        <v>358</v>
      </c>
      <c r="N1320" s="4" t="s">
        <v>384</v>
      </c>
      <c r="O1320" s="12" t="str">
        <f t="shared" ca="1" si="42"/>
        <v>8 ans, 3 mois</v>
      </c>
      <c r="P1320" s="4" t="str">
        <f>VLOOKUP(B1320,Effectif!B:I,6,0)</f>
        <v>Lise DE WITTE</v>
      </c>
      <c r="Q1320" s="4" t="str">
        <f>VLOOKUP(B1320,Effectif!B:I,8,0)</f>
        <v>BOC</v>
      </c>
      <c r="R1320" s="4">
        <f>IFERROR(VLOOKUP(C1320,Sales!B:G,6,0),"-")</f>
        <v>89</v>
      </c>
      <c r="S1320" s="4" t="str">
        <f>IFERROR(VLOOKUP(C1320,Recolt!B:H,3,0),"-")</f>
        <v>-</v>
      </c>
      <c r="T1320" s="4">
        <f t="shared" si="41"/>
        <v>89</v>
      </c>
    </row>
    <row r="1321" spans="1:20" hidden="1" x14ac:dyDescent="0.25">
      <c r="A1321" s="4" t="s">
        <v>410</v>
      </c>
      <c r="B1321" s="4" t="s">
        <v>499</v>
      </c>
      <c r="C1321" s="4">
        <v>1034850341</v>
      </c>
      <c r="D1321" s="4" t="s">
        <v>354</v>
      </c>
      <c r="E1321" s="4" t="s">
        <v>355</v>
      </c>
      <c r="F1321" s="4" t="s">
        <v>439</v>
      </c>
      <c r="G1321" s="12">
        <v>45509</v>
      </c>
      <c r="H1321" s="4" t="s">
        <v>356</v>
      </c>
      <c r="I1321" s="67">
        <v>0.71765046296296298</v>
      </c>
      <c r="J1321" s="4" t="s">
        <v>1136</v>
      </c>
      <c r="K1321" s="12">
        <v>43101</v>
      </c>
      <c r="L1321" s="4" t="s">
        <v>395</v>
      </c>
      <c r="M1321" s="4" t="s">
        <v>358</v>
      </c>
      <c r="N1321" s="4" t="s">
        <v>359</v>
      </c>
      <c r="O1321" s="12" t="str">
        <f t="shared" ca="1" si="42"/>
        <v>7 ans, 3 mois</v>
      </c>
      <c r="P1321" s="4" t="str">
        <f>VLOOKUP(B1321,Effectif!B:I,6,0)</f>
        <v>Lise DE WITTE</v>
      </c>
      <c r="Q1321" s="4" t="str">
        <f>VLOOKUP(B1321,Effectif!B:I,8,0)</f>
        <v>REC</v>
      </c>
      <c r="R1321" s="4">
        <f>IFERROR(VLOOKUP(C1321,Sales!B:G,6,0),"-")</f>
        <v>78</v>
      </c>
      <c r="S1321" s="4" t="str">
        <f>IFERROR(VLOOKUP(C1321,Recolt!B:H,3,0),"-")</f>
        <v>-</v>
      </c>
      <c r="T1321" s="4">
        <f t="shared" si="41"/>
        <v>78</v>
      </c>
    </row>
    <row r="1322" spans="1:20" hidden="1" x14ac:dyDescent="0.25">
      <c r="A1322" s="4" t="s">
        <v>410</v>
      </c>
      <c r="B1322" s="4" t="s">
        <v>499</v>
      </c>
      <c r="C1322" s="4">
        <v>1034855522</v>
      </c>
      <c r="D1322" s="4" t="s">
        <v>354</v>
      </c>
      <c r="E1322" s="4" t="s">
        <v>355</v>
      </c>
      <c r="F1322" s="4" t="s">
        <v>439</v>
      </c>
      <c r="G1322" s="12">
        <v>45510</v>
      </c>
      <c r="H1322" s="4" t="s">
        <v>356</v>
      </c>
      <c r="I1322" s="67">
        <v>0.59138888888888896</v>
      </c>
      <c r="J1322" s="4" t="s">
        <v>1131</v>
      </c>
      <c r="K1322" s="12">
        <v>43101</v>
      </c>
      <c r="L1322" s="4" t="s">
        <v>395</v>
      </c>
      <c r="M1322" s="4" t="s">
        <v>358</v>
      </c>
      <c r="N1322" s="4" t="s">
        <v>359</v>
      </c>
      <c r="O1322" s="12" t="str">
        <f t="shared" ca="1" si="42"/>
        <v>7 ans, 3 mois</v>
      </c>
      <c r="P1322" s="4" t="str">
        <f>VLOOKUP(B1322,Effectif!B:I,6,0)</f>
        <v>Lise DE WITTE</v>
      </c>
      <c r="Q1322" s="4" t="str">
        <f>VLOOKUP(B1322,Effectif!B:I,8,0)</f>
        <v>REC</v>
      </c>
      <c r="R1322" s="4">
        <f>IFERROR(VLOOKUP(C1322,Sales!B:G,6,0),"-")</f>
        <v>66.650000000000006</v>
      </c>
      <c r="S1322" s="4" t="str">
        <f>IFERROR(VLOOKUP(C1322,Recolt!B:H,3,0),"-")</f>
        <v>-</v>
      </c>
      <c r="T1322" s="4">
        <f t="shared" si="41"/>
        <v>66.650000000000006</v>
      </c>
    </row>
    <row r="1323" spans="1:20" hidden="1" x14ac:dyDescent="0.25">
      <c r="A1323" s="4" t="s">
        <v>410</v>
      </c>
      <c r="B1323" s="4" t="s">
        <v>499</v>
      </c>
      <c r="C1323" s="4">
        <v>1034841857</v>
      </c>
      <c r="D1323" s="4" t="s">
        <v>354</v>
      </c>
      <c r="E1323" s="4" t="s">
        <v>355</v>
      </c>
      <c r="F1323" s="4" t="s">
        <v>439</v>
      </c>
      <c r="G1323" s="12">
        <v>45511</v>
      </c>
      <c r="H1323" s="4" t="s">
        <v>356</v>
      </c>
      <c r="I1323" s="67">
        <v>0.63130787037036995</v>
      </c>
      <c r="J1323" s="4" t="s">
        <v>1131</v>
      </c>
      <c r="K1323" s="12">
        <v>43040</v>
      </c>
      <c r="L1323" s="4" t="s">
        <v>395</v>
      </c>
      <c r="M1323" s="4" t="s">
        <v>358</v>
      </c>
      <c r="N1323" s="4" t="s">
        <v>384</v>
      </c>
      <c r="O1323" s="12" t="str">
        <f t="shared" ca="1" si="42"/>
        <v>7 ans, 5 mois</v>
      </c>
      <c r="P1323" s="4" t="str">
        <f>VLOOKUP(B1323,Effectif!B:I,6,0)</f>
        <v>Lise DE WITTE</v>
      </c>
      <c r="Q1323" s="4" t="str">
        <f>VLOOKUP(B1323,Effectif!B:I,8,0)</f>
        <v>REC</v>
      </c>
      <c r="R1323" s="4">
        <f>IFERROR(VLOOKUP(C1323,Sales!B:G,6,0),"-")</f>
        <v>72.78</v>
      </c>
      <c r="S1323" s="4" t="str">
        <f>IFERROR(VLOOKUP(C1323,Recolt!B:H,3,0),"-")</f>
        <v>-</v>
      </c>
      <c r="T1323" s="4">
        <f t="shared" si="41"/>
        <v>72.78</v>
      </c>
    </row>
    <row r="1324" spans="1:20" hidden="1" x14ac:dyDescent="0.25">
      <c r="A1324" s="4" t="s">
        <v>410</v>
      </c>
      <c r="B1324" s="4" t="s">
        <v>499</v>
      </c>
      <c r="C1324" s="4">
        <v>1034842314</v>
      </c>
      <c r="D1324" s="4" t="s">
        <v>354</v>
      </c>
      <c r="E1324" s="4" t="s">
        <v>355</v>
      </c>
      <c r="F1324" s="4" t="s">
        <v>439</v>
      </c>
      <c r="G1324" s="12">
        <v>45512</v>
      </c>
      <c r="H1324" s="4" t="s">
        <v>356</v>
      </c>
      <c r="I1324" s="67">
        <v>0.66143518518518496</v>
      </c>
      <c r="J1324" s="4" t="s">
        <v>1131</v>
      </c>
      <c r="K1324" s="12">
        <v>43101</v>
      </c>
      <c r="L1324" s="4" t="s">
        <v>395</v>
      </c>
      <c r="M1324" s="4" t="s">
        <v>358</v>
      </c>
      <c r="N1324" s="4" t="s">
        <v>384</v>
      </c>
      <c r="O1324" s="12" t="str">
        <f t="shared" ca="1" si="42"/>
        <v>7 ans, 3 mois</v>
      </c>
      <c r="P1324" s="4" t="str">
        <f>VLOOKUP(B1324,Effectif!B:I,6,0)</f>
        <v>Lise DE WITTE</v>
      </c>
      <c r="Q1324" s="4" t="str">
        <f>VLOOKUP(B1324,Effectif!B:I,8,0)</f>
        <v>REC</v>
      </c>
      <c r="R1324" s="4">
        <f>IFERROR(VLOOKUP(C1324,Sales!B:G,6,0),"-")</f>
        <v>157</v>
      </c>
      <c r="S1324" s="4" t="str">
        <f>IFERROR(VLOOKUP(C1324,Recolt!B:H,3,0),"-")</f>
        <v>-</v>
      </c>
      <c r="T1324" s="4">
        <f t="shared" si="41"/>
        <v>157</v>
      </c>
    </row>
    <row r="1325" spans="1:20" hidden="1" x14ac:dyDescent="0.25">
      <c r="A1325" s="4" t="s">
        <v>410</v>
      </c>
      <c r="B1325" s="4" t="s">
        <v>499</v>
      </c>
      <c r="C1325" s="4">
        <v>1034862199</v>
      </c>
      <c r="D1325" s="4" t="s">
        <v>372</v>
      </c>
      <c r="E1325" s="4" t="s">
        <v>364</v>
      </c>
      <c r="F1325" s="4" t="s">
        <v>440</v>
      </c>
      <c r="G1325" s="12">
        <v>45513</v>
      </c>
      <c r="H1325" s="4" t="s">
        <v>397</v>
      </c>
      <c r="I1325" s="67">
        <v>0.50388888888888905</v>
      </c>
      <c r="J1325" s="4" t="s">
        <v>1136</v>
      </c>
      <c r="K1325" s="12">
        <v>42401</v>
      </c>
      <c r="L1325" s="4" t="s">
        <v>395</v>
      </c>
      <c r="M1325" s="4" t="s">
        <v>358</v>
      </c>
      <c r="N1325" s="4" t="s">
        <v>359</v>
      </c>
      <c r="O1325" s="12" t="str">
        <f t="shared" ca="1" si="42"/>
        <v>9 ans, 2 mois</v>
      </c>
      <c r="P1325" s="4" t="str">
        <f>VLOOKUP(B1325,Effectif!B:I,6,0)</f>
        <v>Lise DE WITTE</v>
      </c>
      <c r="Q1325" s="4" t="str">
        <f>VLOOKUP(B1325,Effectif!B:I,8,0)</f>
        <v>REC</v>
      </c>
      <c r="R1325" s="4">
        <f>IFERROR(VLOOKUP(C1325,Sales!B:G,6,0),"-")</f>
        <v>422.93</v>
      </c>
      <c r="S1325" s="4" t="str">
        <f>IFERROR(VLOOKUP(C1325,Recolt!B:H,3,0),"-")</f>
        <v>-</v>
      </c>
      <c r="T1325" s="4">
        <f t="shared" si="41"/>
        <v>422.93</v>
      </c>
    </row>
    <row r="1326" spans="1:20" hidden="1" x14ac:dyDescent="0.25">
      <c r="A1326" s="4" t="s">
        <v>410</v>
      </c>
      <c r="B1326" s="4" t="s">
        <v>499</v>
      </c>
      <c r="C1326" s="4">
        <v>1034851758</v>
      </c>
      <c r="D1326" s="4" t="s">
        <v>354</v>
      </c>
      <c r="E1326" s="4" t="s">
        <v>355</v>
      </c>
      <c r="F1326" s="4" t="s">
        <v>439</v>
      </c>
      <c r="G1326" s="12">
        <v>45514</v>
      </c>
      <c r="H1326" s="4" t="s">
        <v>356</v>
      </c>
      <c r="I1326" s="67">
        <v>0.61416666666666697</v>
      </c>
      <c r="J1326" s="4" t="s">
        <v>1131</v>
      </c>
      <c r="K1326" s="12">
        <v>42309</v>
      </c>
      <c r="L1326" s="4" t="s">
        <v>395</v>
      </c>
      <c r="M1326" s="4" t="s">
        <v>358</v>
      </c>
      <c r="N1326" s="4" t="s">
        <v>384</v>
      </c>
      <c r="O1326" s="12" t="str">
        <f t="shared" ca="1" si="42"/>
        <v>9 ans, 5 mois</v>
      </c>
      <c r="P1326" s="4" t="str">
        <f>VLOOKUP(B1326,Effectif!B:I,6,0)</f>
        <v>Lise DE WITTE</v>
      </c>
      <c r="Q1326" s="4" t="str">
        <f>VLOOKUP(B1326,Effectif!B:I,8,0)</f>
        <v>REC</v>
      </c>
      <c r="R1326" s="4">
        <f>IFERROR(VLOOKUP(C1326,Sales!B:G,6,0),"-")</f>
        <v>952</v>
      </c>
      <c r="S1326" s="4" t="str">
        <f>IFERROR(VLOOKUP(C1326,Recolt!B:H,3,0),"-")</f>
        <v>-</v>
      </c>
      <c r="T1326" s="4">
        <f t="shared" si="41"/>
        <v>952</v>
      </c>
    </row>
    <row r="1327" spans="1:20" hidden="1" x14ac:dyDescent="0.25">
      <c r="A1327" s="4" t="s">
        <v>410</v>
      </c>
      <c r="B1327" s="4" t="s">
        <v>499</v>
      </c>
      <c r="C1327" s="4">
        <v>1034843762</v>
      </c>
      <c r="D1327" s="4" t="s">
        <v>354</v>
      </c>
      <c r="E1327" s="4" t="s">
        <v>355</v>
      </c>
      <c r="F1327" s="4" t="s">
        <v>439</v>
      </c>
      <c r="G1327" s="12">
        <v>45515</v>
      </c>
      <c r="H1327" s="4" t="s">
        <v>356</v>
      </c>
      <c r="I1327" s="67">
        <v>0.65687499999999999</v>
      </c>
      <c r="J1327" s="4" t="s">
        <v>1136</v>
      </c>
      <c r="K1327" s="12">
        <v>43101</v>
      </c>
      <c r="L1327" s="4" t="s">
        <v>395</v>
      </c>
      <c r="M1327" s="4" t="s">
        <v>358</v>
      </c>
      <c r="N1327" s="4" t="s">
        <v>384</v>
      </c>
      <c r="O1327" s="12" t="str">
        <f t="shared" ca="1" si="42"/>
        <v>7 ans, 3 mois</v>
      </c>
      <c r="P1327" s="4" t="str">
        <f>VLOOKUP(B1327,Effectif!B:I,6,0)</f>
        <v>Lise DE WITTE</v>
      </c>
      <c r="Q1327" s="4" t="str">
        <f>VLOOKUP(B1327,Effectif!B:I,8,0)</f>
        <v>REC</v>
      </c>
      <c r="R1327" s="4">
        <f>IFERROR(VLOOKUP(C1327,Sales!B:G,6,0),"-")</f>
        <v>140</v>
      </c>
      <c r="S1327" s="4" t="str">
        <f>IFERROR(VLOOKUP(C1327,Recolt!B:H,3,0),"-")</f>
        <v>-</v>
      </c>
      <c r="T1327" s="4">
        <f t="shared" si="41"/>
        <v>140</v>
      </c>
    </row>
    <row r="1328" spans="1:20" hidden="1" x14ac:dyDescent="0.25">
      <c r="A1328" s="4" t="s">
        <v>410</v>
      </c>
      <c r="B1328" s="4" t="s">
        <v>499</v>
      </c>
      <c r="C1328" s="4">
        <v>1034861137</v>
      </c>
      <c r="D1328" s="4" t="s">
        <v>354</v>
      </c>
      <c r="E1328" s="4" t="s">
        <v>355</v>
      </c>
      <c r="F1328" s="4" t="s">
        <v>439</v>
      </c>
      <c r="G1328" s="12">
        <v>45516</v>
      </c>
      <c r="H1328" s="4" t="s">
        <v>356</v>
      </c>
      <c r="I1328" s="67">
        <v>0.61634259259259305</v>
      </c>
      <c r="J1328" s="4" t="s">
        <v>1138</v>
      </c>
      <c r="K1328" s="12">
        <v>43101</v>
      </c>
      <c r="L1328" s="4" t="s">
        <v>395</v>
      </c>
      <c r="M1328" s="4" t="s">
        <v>358</v>
      </c>
      <c r="N1328" s="4" t="s">
        <v>359</v>
      </c>
      <c r="O1328" s="12" t="str">
        <f t="shared" ca="1" si="42"/>
        <v>7 ans, 3 mois</v>
      </c>
      <c r="P1328" s="4" t="str">
        <f>VLOOKUP(B1328,Effectif!B:I,6,0)</f>
        <v>Lise DE WITTE</v>
      </c>
      <c r="Q1328" s="4" t="str">
        <f>VLOOKUP(B1328,Effectif!B:I,8,0)</f>
        <v>REC</v>
      </c>
      <c r="R1328" s="4">
        <f>IFERROR(VLOOKUP(C1328,Sales!B:G,6,0),"-")</f>
        <v>66</v>
      </c>
      <c r="S1328" s="4" t="str">
        <f>IFERROR(VLOOKUP(C1328,Recolt!B:H,3,0),"-")</f>
        <v>-</v>
      </c>
      <c r="T1328" s="4">
        <f t="shared" si="41"/>
        <v>66</v>
      </c>
    </row>
    <row r="1329" spans="1:20" hidden="1" x14ac:dyDescent="0.25">
      <c r="A1329" s="4" t="s">
        <v>410</v>
      </c>
      <c r="B1329" s="4" t="s">
        <v>499</v>
      </c>
      <c r="C1329" s="4">
        <v>1034844717</v>
      </c>
      <c r="D1329" s="4" t="s">
        <v>354</v>
      </c>
      <c r="E1329" s="4" t="s">
        <v>355</v>
      </c>
      <c r="F1329" s="4" t="s">
        <v>439</v>
      </c>
      <c r="G1329" s="12">
        <v>45517</v>
      </c>
      <c r="H1329" s="4" t="s">
        <v>356</v>
      </c>
      <c r="I1329" s="67">
        <v>0.53123842592592596</v>
      </c>
      <c r="J1329" s="4" t="s">
        <v>1136</v>
      </c>
      <c r="K1329" s="12">
        <v>43101</v>
      </c>
      <c r="L1329" s="4" t="s">
        <v>395</v>
      </c>
      <c r="M1329" s="4" t="s">
        <v>358</v>
      </c>
      <c r="N1329" s="4" t="s">
        <v>384</v>
      </c>
      <c r="O1329" s="12" t="str">
        <f t="shared" ca="1" si="42"/>
        <v>7 ans, 3 mois</v>
      </c>
      <c r="P1329" s="4" t="str">
        <f>VLOOKUP(B1329,Effectif!B:I,6,0)</f>
        <v>Lise DE WITTE</v>
      </c>
      <c r="Q1329" s="4" t="str">
        <f>VLOOKUP(B1329,Effectif!B:I,8,0)</f>
        <v>REC</v>
      </c>
      <c r="R1329" s="4">
        <f>IFERROR(VLOOKUP(C1329,Sales!B:G,6,0),"-")</f>
        <v>88.88</v>
      </c>
      <c r="S1329" s="4" t="str">
        <f>IFERROR(VLOOKUP(C1329,Recolt!B:H,3,0),"-")</f>
        <v>-</v>
      </c>
      <c r="T1329" s="4">
        <f t="shared" si="41"/>
        <v>88.88</v>
      </c>
    </row>
    <row r="1330" spans="1:20" hidden="1" x14ac:dyDescent="0.25">
      <c r="A1330" s="4" t="s">
        <v>410</v>
      </c>
      <c r="B1330" s="4" t="s">
        <v>499</v>
      </c>
      <c r="C1330" s="4">
        <v>1034865871</v>
      </c>
      <c r="D1330" s="4" t="s">
        <v>354</v>
      </c>
      <c r="E1330" s="4" t="s">
        <v>355</v>
      </c>
      <c r="F1330" s="4" t="s">
        <v>439</v>
      </c>
      <c r="G1330" s="12">
        <v>45518</v>
      </c>
      <c r="H1330" s="4" t="s">
        <v>356</v>
      </c>
      <c r="I1330" s="67">
        <v>0.62067129629629603</v>
      </c>
      <c r="J1330" s="4" t="s">
        <v>1131</v>
      </c>
      <c r="K1330" s="12">
        <v>42370</v>
      </c>
      <c r="L1330" s="4" t="s">
        <v>395</v>
      </c>
      <c r="M1330" s="4" t="s">
        <v>358</v>
      </c>
      <c r="N1330" s="4" t="s">
        <v>384</v>
      </c>
      <c r="O1330" s="12" t="str">
        <f t="shared" ca="1" si="42"/>
        <v>9 ans, 3 mois</v>
      </c>
      <c r="P1330" s="4" t="str">
        <f>VLOOKUP(B1330,Effectif!B:I,6,0)</f>
        <v>Lise DE WITTE</v>
      </c>
      <c r="Q1330" s="4" t="str">
        <f>VLOOKUP(B1330,Effectif!B:I,8,0)</f>
        <v>REC</v>
      </c>
      <c r="R1330" s="4">
        <f>IFERROR(VLOOKUP(C1330,Sales!B:G,6,0),"-")</f>
        <v>77</v>
      </c>
      <c r="S1330" s="4" t="str">
        <f>IFERROR(VLOOKUP(C1330,Recolt!B:H,3,0),"-")</f>
        <v>-</v>
      </c>
      <c r="T1330" s="4">
        <f t="shared" si="41"/>
        <v>77</v>
      </c>
    </row>
    <row r="1331" spans="1:20" hidden="1" x14ac:dyDescent="0.25">
      <c r="A1331" s="4" t="s">
        <v>410</v>
      </c>
      <c r="B1331" s="4" t="s">
        <v>499</v>
      </c>
      <c r="C1331" s="4">
        <v>1034857046</v>
      </c>
      <c r="D1331" s="4" t="s">
        <v>354</v>
      </c>
      <c r="E1331" s="4" t="s">
        <v>355</v>
      </c>
      <c r="F1331" s="4" t="s">
        <v>439</v>
      </c>
      <c r="G1331" s="12">
        <v>45519</v>
      </c>
      <c r="H1331" s="4" t="s">
        <v>356</v>
      </c>
      <c r="I1331" s="67">
        <v>0.54282407407407396</v>
      </c>
      <c r="J1331" s="4" t="s">
        <v>1131</v>
      </c>
      <c r="K1331" s="12">
        <v>43266</v>
      </c>
      <c r="L1331" s="4" t="s">
        <v>395</v>
      </c>
      <c r="M1331" s="4" t="s">
        <v>358</v>
      </c>
      <c r="N1331" s="4" t="s">
        <v>384</v>
      </c>
      <c r="O1331" s="12" t="str">
        <f t="shared" ca="1" si="42"/>
        <v>6 ans, 10 mois</v>
      </c>
      <c r="P1331" s="4" t="str">
        <f>VLOOKUP(B1331,Effectif!B:I,6,0)</f>
        <v>Lise DE WITTE</v>
      </c>
      <c r="Q1331" s="4" t="str">
        <f>VLOOKUP(B1331,Effectif!B:I,8,0)</f>
        <v>REC</v>
      </c>
      <c r="R1331" s="4">
        <f>IFERROR(VLOOKUP(C1331,Sales!B:G,6,0),"-")</f>
        <v>60</v>
      </c>
      <c r="S1331" s="4" t="str">
        <f>IFERROR(VLOOKUP(C1331,Recolt!B:H,3,0),"-")</f>
        <v>-</v>
      </c>
      <c r="T1331" s="4">
        <f t="shared" si="41"/>
        <v>60</v>
      </c>
    </row>
    <row r="1332" spans="1:20" hidden="1" x14ac:dyDescent="0.25">
      <c r="A1332" s="4" t="s">
        <v>410</v>
      </c>
      <c r="B1332" s="4" t="s">
        <v>499</v>
      </c>
      <c r="C1332" s="4">
        <v>1034866241</v>
      </c>
      <c r="D1332" s="4" t="s">
        <v>354</v>
      </c>
      <c r="E1332" s="4" t="s">
        <v>355</v>
      </c>
      <c r="F1332" s="4" t="s">
        <v>439</v>
      </c>
      <c r="G1332" s="12">
        <v>45520</v>
      </c>
      <c r="H1332" s="4" t="s">
        <v>356</v>
      </c>
      <c r="I1332" s="67">
        <v>0.62879629629629596</v>
      </c>
      <c r="J1332" s="4" t="s">
        <v>1136</v>
      </c>
      <c r="K1332" s="12">
        <v>43040</v>
      </c>
      <c r="L1332" s="4" t="s">
        <v>395</v>
      </c>
      <c r="M1332" s="4" t="s">
        <v>358</v>
      </c>
      <c r="N1332" s="4" t="s">
        <v>384</v>
      </c>
      <c r="O1332" s="12" t="str">
        <f t="shared" ca="1" si="42"/>
        <v>7 ans, 5 mois</v>
      </c>
      <c r="P1332" s="4" t="str">
        <f>VLOOKUP(B1332,Effectif!B:I,6,0)</f>
        <v>Lise DE WITTE</v>
      </c>
      <c r="Q1332" s="4" t="str">
        <f>VLOOKUP(B1332,Effectif!B:I,8,0)</f>
        <v>REC</v>
      </c>
      <c r="R1332" s="4">
        <f>IFERROR(VLOOKUP(C1332,Sales!B:G,6,0),"-")</f>
        <v>110.98</v>
      </c>
      <c r="S1332" s="4" t="str">
        <f>IFERROR(VLOOKUP(C1332,Recolt!B:H,3,0),"-")</f>
        <v>-</v>
      </c>
      <c r="T1332" s="4">
        <f t="shared" si="41"/>
        <v>110.98</v>
      </c>
    </row>
    <row r="1333" spans="1:20" hidden="1" x14ac:dyDescent="0.25">
      <c r="A1333" s="4" t="s">
        <v>410</v>
      </c>
      <c r="B1333" s="4" t="s">
        <v>499</v>
      </c>
      <c r="C1333" s="4">
        <v>1034845586</v>
      </c>
      <c r="D1333" s="4" t="s">
        <v>354</v>
      </c>
      <c r="E1333" s="4" t="s">
        <v>355</v>
      </c>
      <c r="F1333" s="4" t="s">
        <v>439</v>
      </c>
      <c r="G1333" s="12">
        <v>45521</v>
      </c>
      <c r="H1333" s="4" t="s">
        <v>356</v>
      </c>
      <c r="I1333" s="67">
        <v>0.60055555555555595</v>
      </c>
      <c r="J1333" s="4" t="s">
        <v>1131</v>
      </c>
      <c r="K1333" s="12">
        <v>42370</v>
      </c>
      <c r="L1333" s="4" t="s">
        <v>395</v>
      </c>
      <c r="M1333" s="4" t="s">
        <v>358</v>
      </c>
      <c r="N1333" s="4" t="s">
        <v>384</v>
      </c>
      <c r="O1333" s="12" t="str">
        <f t="shared" ca="1" si="42"/>
        <v>9 ans, 3 mois</v>
      </c>
      <c r="P1333" s="4" t="str">
        <f>VLOOKUP(B1333,Effectif!B:I,6,0)</f>
        <v>Lise DE WITTE</v>
      </c>
      <c r="Q1333" s="4" t="str">
        <f>VLOOKUP(B1333,Effectif!B:I,8,0)</f>
        <v>REC</v>
      </c>
      <c r="R1333" s="4">
        <f>IFERROR(VLOOKUP(C1333,Sales!B:G,6,0),"-")</f>
        <v>150.34</v>
      </c>
      <c r="S1333" s="4" t="str">
        <f>IFERROR(VLOOKUP(C1333,Recolt!B:H,3,0),"-")</f>
        <v>-</v>
      </c>
      <c r="T1333" s="4">
        <f t="shared" si="41"/>
        <v>150.34</v>
      </c>
    </row>
    <row r="1334" spans="1:20" hidden="1" x14ac:dyDescent="0.25">
      <c r="A1334" s="4" t="s">
        <v>410</v>
      </c>
      <c r="B1334" s="4" t="s">
        <v>499</v>
      </c>
      <c r="C1334" s="4">
        <v>1034845026</v>
      </c>
      <c r="D1334" s="4" t="s">
        <v>354</v>
      </c>
      <c r="E1334" s="4" t="s">
        <v>355</v>
      </c>
      <c r="F1334" s="4" t="s">
        <v>439</v>
      </c>
      <c r="G1334" s="12">
        <v>45522</v>
      </c>
      <c r="H1334" s="4" t="s">
        <v>356</v>
      </c>
      <c r="I1334" s="67">
        <v>0.63337962962963001</v>
      </c>
      <c r="J1334" s="4" t="s">
        <v>1131</v>
      </c>
      <c r="K1334" s="12">
        <v>43101</v>
      </c>
      <c r="L1334" s="4" t="s">
        <v>395</v>
      </c>
      <c r="M1334" s="4" t="s">
        <v>358</v>
      </c>
      <c r="N1334" s="4" t="s">
        <v>359</v>
      </c>
      <c r="O1334" s="12" t="str">
        <f t="shared" ca="1" si="42"/>
        <v>7 ans, 3 mois</v>
      </c>
      <c r="P1334" s="4" t="str">
        <f>VLOOKUP(B1334,Effectif!B:I,6,0)</f>
        <v>Lise DE WITTE</v>
      </c>
      <c r="Q1334" s="4" t="str">
        <f>VLOOKUP(B1334,Effectif!B:I,8,0)</f>
        <v>REC</v>
      </c>
      <c r="R1334" s="4">
        <f>IFERROR(VLOOKUP(C1334,Sales!B:G,6,0),"-")</f>
        <v>122.06</v>
      </c>
      <c r="S1334" s="4" t="str">
        <f>IFERROR(VLOOKUP(C1334,Recolt!B:H,3,0),"-")</f>
        <v>-</v>
      </c>
      <c r="T1334" s="4">
        <f t="shared" si="41"/>
        <v>122.06</v>
      </c>
    </row>
    <row r="1335" spans="1:20" hidden="1" x14ac:dyDescent="0.25">
      <c r="A1335" s="4" t="s">
        <v>410</v>
      </c>
      <c r="B1335" s="4" t="s">
        <v>499</v>
      </c>
      <c r="C1335" s="4">
        <v>1034861603</v>
      </c>
      <c r="D1335" s="4" t="s">
        <v>354</v>
      </c>
      <c r="E1335" s="4" t="s">
        <v>355</v>
      </c>
      <c r="F1335" s="4" t="s">
        <v>439</v>
      </c>
      <c r="G1335" s="12">
        <v>45523</v>
      </c>
      <c r="H1335" s="4" t="s">
        <v>356</v>
      </c>
      <c r="I1335" s="67">
        <v>0.70164351851851903</v>
      </c>
      <c r="J1335" s="4" t="s">
        <v>1136</v>
      </c>
      <c r="K1335" s="12">
        <v>42401</v>
      </c>
      <c r="L1335" s="4" t="s">
        <v>395</v>
      </c>
      <c r="M1335" s="4" t="s">
        <v>358</v>
      </c>
      <c r="N1335" s="4" t="s">
        <v>359</v>
      </c>
      <c r="O1335" s="12" t="str">
        <f t="shared" ca="1" si="42"/>
        <v>9 ans, 2 mois</v>
      </c>
      <c r="P1335" s="4" t="str">
        <f>VLOOKUP(B1335,Effectif!B:I,6,0)</f>
        <v>Lise DE WITTE</v>
      </c>
      <c r="Q1335" s="4" t="str">
        <f>VLOOKUP(B1335,Effectif!B:I,8,0)</f>
        <v>REC</v>
      </c>
      <c r="R1335" s="4">
        <f>IFERROR(VLOOKUP(C1335,Sales!B:G,6,0),"-")</f>
        <v>158</v>
      </c>
      <c r="S1335" s="4" t="str">
        <f>IFERROR(VLOOKUP(C1335,Recolt!B:H,3,0),"-")</f>
        <v>-</v>
      </c>
      <c r="T1335" s="4">
        <f t="shared" si="41"/>
        <v>158</v>
      </c>
    </row>
    <row r="1336" spans="1:20" hidden="1" x14ac:dyDescent="0.25">
      <c r="A1336" s="4" t="s">
        <v>410</v>
      </c>
      <c r="B1336" s="4" t="s">
        <v>499</v>
      </c>
      <c r="C1336" s="4">
        <v>1034865755</v>
      </c>
      <c r="D1336" s="4" t="s">
        <v>354</v>
      </c>
      <c r="E1336" s="4" t="s">
        <v>355</v>
      </c>
      <c r="F1336" s="4" t="s">
        <v>439</v>
      </c>
      <c r="G1336" s="12">
        <v>45524</v>
      </c>
      <c r="H1336" s="4" t="s">
        <v>356</v>
      </c>
      <c r="I1336" s="67">
        <v>0.68474537037036998</v>
      </c>
      <c r="J1336" s="4" t="s">
        <v>1131</v>
      </c>
      <c r="K1336" s="12">
        <v>42401</v>
      </c>
      <c r="L1336" s="4" t="s">
        <v>395</v>
      </c>
      <c r="M1336" s="4" t="s">
        <v>358</v>
      </c>
      <c r="N1336" s="4" t="s">
        <v>359</v>
      </c>
      <c r="O1336" s="12" t="str">
        <f t="shared" ca="1" si="42"/>
        <v>9 ans, 2 mois</v>
      </c>
      <c r="P1336" s="4" t="str">
        <f>VLOOKUP(B1336,Effectif!B:I,6,0)</f>
        <v>Lise DE WITTE</v>
      </c>
      <c r="Q1336" s="4" t="str">
        <f>VLOOKUP(B1336,Effectif!B:I,8,0)</f>
        <v>REC</v>
      </c>
      <c r="R1336" s="4">
        <f>IFERROR(VLOOKUP(C1336,Sales!B:G,6,0),"-")</f>
        <v>54</v>
      </c>
      <c r="S1336" s="4" t="str">
        <f>IFERROR(VLOOKUP(C1336,Recolt!B:H,3,0),"-")</f>
        <v>-</v>
      </c>
      <c r="T1336" s="4">
        <f t="shared" si="41"/>
        <v>54</v>
      </c>
    </row>
    <row r="1337" spans="1:20" hidden="1" x14ac:dyDescent="0.25">
      <c r="A1337" s="4" t="s">
        <v>410</v>
      </c>
      <c r="B1337" s="4" t="s">
        <v>499</v>
      </c>
      <c r="C1337" s="4">
        <v>1034868441</v>
      </c>
      <c r="D1337" s="4" t="s">
        <v>354</v>
      </c>
      <c r="E1337" s="4" t="s">
        <v>355</v>
      </c>
      <c r="F1337" s="4" t="s">
        <v>439</v>
      </c>
      <c r="G1337" s="12">
        <v>45525</v>
      </c>
      <c r="H1337" s="4" t="s">
        <v>356</v>
      </c>
      <c r="I1337" s="67">
        <v>0.59813657407407395</v>
      </c>
      <c r="J1337" s="4" t="s">
        <v>1136</v>
      </c>
      <c r="K1337" s="12">
        <v>43101</v>
      </c>
      <c r="L1337" s="4" t="s">
        <v>395</v>
      </c>
      <c r="M1337" s="4" t="s">
        <v>358</v>
      </c>
      <c r="N1337" s="4" t="s">
        <v>384</v>
      </c>
      <c r="O1337" s="12" t="str">
        <f t="shared" ca="1" si="42"/>
        <v>7 ans, 3 mois</v>
      </c>
      <c r="P1337" s="4" t="str">
        <f>VLOOKUP(B1337,Effectif!B:I,6,0)</f>
        <v>Lise DE WITTE</v>
      </c>
      <c r="Q1337" s="4" t="str">
        <f>VLOOKUP(B1337,Effectif!B:I,8,0)</f>
        <v>REC</v>
      </c>
      <c r="R1337" s="4">
        <f>IFERROR(VLOOKUP(C1337,Sales!B:G,6,0),"-")</f>
        <v>129</v>
      </c>
      <c r="S1337" s="4" t="str">
        <f>IFERROR(VLOOKUP(C1337,Recolt!B:H,3,0),"-")</f>
        <v>-</v>
      </c>
      <c r="T1337" s="4">
        <f t="shared" si="41"/>
        <v>129</v>
      </c>
    </row>
    <row r="1338" spans="1:20" hidden="1" x14ac:dyDescent="0.25">
      <c r="A1338" s="4" t="s">
        <v>410</v>
      </c>
      <c r="B1338" s="4" t="s">
        <v>499</v>
      </c>
      <c r="C1338" s="4">
        <v>1034867867</v>
      </c>
      <c r="D1338" s="4" t="s">
        <v>354</v>
      </c>
      <c r="E1338" s="4" t="s">
        <v>355</v>
      </c>
      <c r="F1338" s="4" t="s">
        <v>439</v>
      </c>
      <c r="G1338" s="12">
        <v>45526</v>
      </c>
      <c r="H1338" s="4" t="s">
        <v>356</v>
      </c>
      <c r="I1338" s="67">
        <v>0.64206018518518504</v>
      </c>
      <c r="J1338" s="4" t="s">
        <v>1131</v>
      </c>
      <c r="K1338" s="12">
        <v>43101</v>
      </c>
      <c r="L1338" s="4" t="s">
        <v>395</v>
      </c>
      <c r="M1338" s="4" t="s">
        <v>358</v>
      </c>
      <c r="N1338" s="4" t="s">
        <v>384</v>
      </c>
      <c r="O1338" s="12" t="str">
        <f t="shared" ca="1" si="42"/>
        <v>7 ans, 3 mois</v>
      </c>
      <c r="P1338" s="4" t="str">
        <f>VLOOKUP(B1338,Effectif!B:I,6,0)</f>
        <v>Lise DE WITTE</v>
      </c>
      <c r="Q1338" s="4" t="str">
        <f>VLOOKUP(B1338,Effectif!B:I,8,0)</f>
        <v>REC</v>
      </c>
      <c r="R1338" s="4">
        <f>IFERROR(VLOOKUP(C1338,Sales!B:G,6,0),"-")</f>
        <v>101.63</v>
      </c>
      <c r="S1338" s="4" t="str">
        <f>IFERROR(VLOOKUP(C1338,Recolt!B:H,3,0),"-")</f>
        <v>-</v>
      </c>
      <c r="T1338" s="4">
        <f t="shared" si="41"/>
        <v>101.63</v>
      </c>
    </row>
    <row r="1339" spans="1:20" hidden="1" x14ac:dyDescent="0.25">
      <c r="A1339" s="4" t="s">
        <v>410</v>
      </c>
      <c r="B1339" s="4" t="s">
        <v>499</v>
      </c>
      <c r="C1339" s="4">
        <v>1034844841</v>
      </c>
      <c r="D1339" s="4" t="s">
        <v>354</v>
      </c>
      <c r="E1339" s="4" t="s">
        <v>355</v>
      </c>
      <c r="F1339" s="4" t="s">
        <v>439</v>
      </c>
      <c r="G1339" s="12">
        <v>45527</v>
      </c>
      <c r="H1339" s="4" t="s">
        <v>356</v>
      </c>
      <c r="I1339" s="67">
        <v>0.62658564814814799</v>
      </c>
      <c r="J1339" s="4" t="s">
        <v>1131</v>
      </c>
      <c r="K1339" s="12">
        <v>42401</v>
      </c>
      <c r="L1339" s="4" t="s">
        <v>395</v>
      </c>
      <c r="M1339" s="4" t="s">
        <v>358</v>
      </c>
      <c r="N1339" s="4" t="s">
        <v>359</v>
      </c>
      <c r="O1339" s="12" t="str">
        <f t="shared" ca="1" si="42"/>
        <v>9 ans, 2 mois</v>
      </c>
      <c r="P1339" s="4" t="str">
        <f>VLOOKUP(B1339,Effectif!B:I,6,0)</f>
        <v>Lise DE WITTE</v>
      </c>
      <c r="Q1339" s="4" t="str">
        <f>VLOOKUP(B1339,Effectif!B:I,8,0)</f>
        <v>REC</v>
      </c>
      <c r="R1339" s="4">
        <f>IFERROR(VLOOKUP(C1339,Sales!B:G,6,0),"-")</f>
        <v>106</v>
      </c>
      <c r="S1339" s="4" t="str">
        <f>IFERROR(VLOOKUP(C1339,Recolt!B:H,3,0),"-")</f>
        <v>-</v>
      </c>
      <c r="T1339" s="4">
        <f t="shared" si="41"/>
        <v>106</v>
      </c>
    </row>
    <row r="1340" spans="1:20" hidden="1" x14ac:dyDescent="0.25">
      <c r="A1340" s="4" t="s">
        <v>410</v>
      </c>
      <c r="B1340" s="4" t="s">
        <v>499</v>
      </c>
      <c r="C1340" s="4">
        <v>1034842162</v>
      </c>
      <c r="D1340" s="4" t="s">
        <v>354</v>
      </c>
      <c r="E1340" s="4" t="s">
        <v>355</v>
      </c>
      <c r="F1340" s="4" t="s">
        <v>439</v>
      </c>
      <c r="G1340" s="12">
        <v>45528</v>
      </c>
      <c r="H1340" s="4" t="s">
        <v>356</v>
      </c>
      <c r="I1340" s="67">
        <v>0.62281249999999999</v>
      </c>
      <c r="J1340" s="4" t="s">
        <v>1131</v>
      </c>
      <c r="K1340" s="12">
        <v>43101</v>
      </c>
      <c r="L1340" s="4" t="s">
        <v>395</v>
      </c>
      <c r="M1340" s="4" t="s">
        <v>358</v>
      </c>
      <c r="N1340" s="4" t="s">
        <v>384</v>
      </c>
      <c r="O1340" s="12" t="str">
        <f t="shared" ca="1" si="42"/>
        <v>7 ans, 3 mois</v>
      </c>
      <c r="P1340" s="4" t="str">
        <f>VLOOKUP(B1340,Effectif!B:I,6,0)</f>
        <v>Lise DE WITTE</v>
      </c>
      <c r="Q1340" s="4" t="str">
        <f>VLOOKUP(B1340,Effectif!B:I,8,0)</f>
        <v>REC</v>
      </c>
      <c r="R1340" s="4">
        <f>IFERROR(VLOOKUP(C1340,Sales!B:G,6,0),"-")</f>
        <v>179.45</v>
      </c>
      <c r="S1340" s="4" t="str">
        <f>IFERROR(VLOOKUP(C1340,Recolt!B:H,3,0),"-")</f>
        <v>-</v>
      </c>
      <c r="T1340" s="4">
        <f t="shared" si="41"/>
        <v>179.45</v>
      </c>
    </row>
    <row r="1341" spans="1:20" hidden="1" x14ac:dyDescent="0.25">
      <c r="A1341" s="4" t="s">
        <v>410</v>
      </c>
      <c r="B1341" s="4" t="s">
        <v>499</v>
      </c>
      <c r="C1341" s="4">
        <v>1034863242</v>
      </c>
      <c r="D1341" s="4" t="s">
        <v>372</v>
      </c>
      <c r="E1341" s="4" t="s">
        <v>364</v>
      </c>
      <c r="F1341" s="4" t="s">
        <v>440</v>
      </c>
      <c r="G1341" s="12">
        <v>45529</v>
      </c>
      <c r="H1341" s="4" t="s">
        <v>397</v>
      </c>
      <c r="I1341" s="67">
        <v>0.484027777777778</v>
      </c>
      <c r="J1341" s="4" t="s">
        <v>1131</v>
      </c>
      <c r="K1341" s="12">
        <v>42736</v>
      </c>
      <c r="L1341" s="4" t="s">
        <v>395</v>
      </c>
      <c r="M1341" s="4" t="s">
        <v>358</v>
      </c>
      <c r="N1341" s="4" t="s">
        <v>359</v>
      </c>
      <c r="O1341" s="12" t="str">
        <f t="shared" ca="1" si="42"/>
        <v>8 ans, 3 mois</v>
      </c>
      <c r="P1341" s="4" t="str">
        <f>VLOOKUP(B1341,Effectif!B:I,6,0)</f>
        <v>Lise DE WITTE</v>
      </c>
      <c r="Q1341" s="4" t="str">
        <f>VLOOKUP(B1341,Effectif!B:I,8,0)</f>
        <v>REC</v>
      </c>
      <c r="R1341" s="4">
        <f>IFERROR(VLOOKUP(C1341,Sales!B:G,6,0),"-")</f>
        <v>25</v>
      </c>
      <c r="S1341" s="4" t="str">
        <f>IFERROR(VLOOKUP(C1341,Recolt!B:H,3,0),"-")</f>
        <v>-</v>
      </c>
      <c r="T1341" s="4">
        <f t="shared" si="41"/>
        <v>25</v>
      </c>
    </row>
    <row r="1342" spans="1:20" hidden="1" x14ac:dyDescent="0.25">
      <c r="A1342" s="4" t="s">
        <v>410</v>
      </c>
      <c r="B1342" s="4" t="s">
        <v>499</v>
      </c>
      <c r="C1342" s="4">
        <v>1034848166</v>
      </c>
      <c r="D1342" s="4" t="s">
        <v>354</v>
      </c>
      <c r="E1342" s="4" t="s">
        <v>355</v>
      </c>
      <c r="F1342" s="4" t="s">
        <v>439</v>
      </c>
      <c r="G1342" s="12">
        <v>45530</v>
      </c>
      <c r="H1342" s="4" t="s">
        <v>356</v>
      </c>
      <c r="I1342" s="67">
        <v>0.51839120370370395</v>
      </c>
      <c r="J1342" s="4" t="s">
        <v>1136</v>
      </c>
      <c r="K1342" s="12">
        <v>43101</v>
      </c>
      <c r="L1342" s="4" t="s">
        <v>395</v>
      </c>
      <c r="M1342" s="4" t="s">
        <v>358</v>
      </c>
      <c r="N1342" s="4" t="s">
        <v>384</v>
      </c>
      <c r="O1342" s="12" t="str">
        <f t="shared" ca="1" si="42"/>
        <v>7 ans, 3 mois</v>
      </c>
      <c r="P1342" s="4" t="str">
        <f>VLOOKUP(B1342,Effectif!B:I,6,0)</f>
        <v>Lise DE WITTE</v>
      </c>
      <c r="Q1342" s="4" t="str">
        <f>VLOOKUP(B1342,Effectif!B:I,8,0)</f>
        <v>REC</v>
      </c>
      <c r="R1342" s="4">
        <f>IFERROR(VLOOKUP(C1342,Sales!B:G,6,0),"-")</f>
        <v>154.19999999999999</v>
      </c>
      <c r="S1342" s="4" t="str">
        <f>IFERROR(VLOOKUP(C1342,Recolt!B:H,3,0),"-")</f>
        <v>-</v>
      </c>
      <c r="T1342" s="4">
        <f t="shared" si="41"/>
        <v>154.19999999999999</v>
      </c>
    </row>
    <row r="1343" spans="1:20" hidden="1" x14ac:dyDescent="0.25">
      <c r="A1343" s="4" t="s">
        <v>410</v>
      </c>
      <c r="B1343" s="4" t="s">
        <v>499</v>
      </c>
      <c r="C1343" s="4">
        <v>1034844349</v>
      </c>
      <c r="D1343" s="4" t="s">
        <v>372</v>
      </c>
      <c r="E1343" s="4" t="s">
        <v>364</v>
      </c>
      <c r="F1343" s="4" t="s">
        <v>440</v>
      </c>
      <c r="G1343" s="12">
        <v>45531</v>
      </c>
      <c r="H1343" s="4" t="s">
        <v>397</v>
      </c>
      <c r="I1343" s="67">
        <v>0.50709490740740704</v>
      </c>
      <c r="J1343" s="4" t="s">
        <v>1131</v>
      </c>
      <c r="K1343" s="12">
        <v>42733</v>
      </c>
      <c r="L1343" s="4" t="s">
        <v>395</v>
      </c>
      <c r="M1343" s="4" t="s">
        <v>358</v>
      </c>
      <c r="N1343" s="4" t="s">
        <v>384</v>
      </c>
      <c r="O1343" s="12" t="str">
        <f t="shared" ca="1" si="42"/>
        <v>8 ans, 4 mois</v>
      </c>
      <c r="P1343" s="4" t="str">
        <f>VLOOKUP(B1343,Effectif!B:I,6,0)</f>
        <v>Lise DE WITTE</v>
      </c>
      <c r="Q1343" s="4" t="str">
        <f>VLOOKUP(B1343,Effectif!B:I,8,0)</f>
        <v>REC</v>
      </c>
      <c r="R1343" s="4">
        <f>IFERROR(VLOOKUP(C1343,Sales!B:G,6,0),"-")</f>
        <v>144</v>
      </c>
      <c r="S1343" s="4" t="str">
        <f>IFERROR(VLOOKUP(C1343,Recolt!B:H,3,0),"-")</f>
        <v>-</v>
      </c>
      <c r="T1343" s="4">
        <f t="shared" si="41"/>
        <v>144</v>
      </c>
    </row>
    <row r="1344" spans="1:20" hidden="1" x14ac:dyDescent="0.25">
      <c r="A1344" s="4" t="s">
        <v>410</v>
      </c>
      <c r="B1344" s="4" t="s">
        <v>499</v>
      </c>
      <c r="C1344" s="4">
        <v>1034862262</v>
      </c>
      <c r="D1344" s="4" t="s">
        <v>354</v>
      </c>
      <c r="E1344" s="4" t="s">
        <v>355</v>
      </c>
      <c r="F1344" s="4" t="s">
        <v>439</v>
      </c>
      <c r="G1344" s="12">
        <v>45532</v>
      </c>
      <c r="H1344" s="4" t="s">
        <v>356</v>
      </c>
      <c r="I1344" s="67">
        <v>0.65046296296296302</v>
      </c>
      <c r="J1344" s="4" t="s">
        <v>1136</v>
      </c>
      <c r="K1344" s="12">
        <v>43101</v>
      </c>
      <c r="L1344" s="4" t="s">
        <v>395</v>
      </c>
      <c r="M1344" s="4" t="s">
        <v>358</v>
      </c>
      <c r="N1344" s="4" t="s">
        <v>384</v>
      </c>
      <c r="O1344" s="12" t="str">
        <f t="shared" ca="1" si="42"/>
        <v>7 ans, 3 mois</v>
      </c>
      <c r="P1344" s="4" t="str">
        <f>VLOOKUP(B1344,Effectif!B:I,6,0)</f>
        <v>Lise DE WITTE</v>
      </c>
      <c r="Q1344" s="4" t="str">
        <f>VLOOKUP(B1344,Effectif!B:I,8,0)</f>
        <v>REC</v>
      </c>
      <c r="R1344" s="4">
        <f>IFERROR(VLOOKUP(C1344,Sales!B:G,6,0),"-")</f>
        <v>263.64</v>
      </c>
      <c r="S1344" s="4" t="str">
        <f>IFERROR(VLOOKUP(C1344,Recolt!B:H,3,0),"-")</f>
        <v>-</v>
      </c>
      <c r="T1344" s="4">
        <f t="shared" si="41"/>
        <v>263.64</v>
      </c>
    </row>
    <row r="1345" spans="1:20" hidden="1" x14ac:dyDescent="0.25">
      <c r="A1345" s="4" t="s">
        <v>410</v>
      </c>
      <c r="B1345" s="4" t="s">
        <v>499</v>
      </c>
      <c r="C1345" s="4">
        <v>1034842204</v>
      </c>
      <c r="D1345" s="4" t="s">
        <v>372</v>
      </c>
      <c r="E1345" s="4" t="s">
        <v>364</v>
      </c>
      <c r="F1345" s="4" t="s">
        <v>440</v>
      </c>
      <c r="G1345" s="12">
        <v>45533</v>
      </c>
      <c r="H1345" s="4" t="s">
        <v>397</v>
      </c>
      <c r="I1345" s="67">
        <v>0.52458333333333296</v>
      </c>
      <c r="J1345" s="4" t="s">
        <v>1131</v>
      </c>
      <c r="K1345" s="12">
        <v>43040</v>
      </c>
      <c r="L1345" s="4" t="s">
        <v>395</v>
      </c>
      <c r="M1345" s="4" t="s">
        <v>358</v>
      </c>
      <c r="N1345" s="4" t="s">
        <v>384</v>
      </c>
      <c r="O1345" s="12" t="str">
        <f t="shared" ca="1" si="42"/>
        <v>7 ans, 5 mois</v>
      </c>
      <c r="P1345" s="4" t="str">
        <f>VLOOKUP(B1345,Effectif!B:I,6,0)</f>
        <v>Lise DE WITTE</v>
      </c>
      <c r="Q1345" s="4" t="str">
        <f>VLOOKUP(B1345,Effectif!B:I,8,0)</f>
        <v>REC</v>
      </c>
      <c r="R1345" s="4">
        <f>IFERROR(VLOOKUP(C1345,Sales!B:G,6,0),"-")</f>
        <v>86</v>
      </c>
      <c r="S1345" s="4" t="str">
        <f>IFERROR(VLOOKUP(C1345,Recolt!B:H,3,0),"-")</f>
        <v>-</v>
      </c>
      <c r="T1345" s="4">
        <f t="shared" si="41"/>
        <v>86</v>
      </c>
    </row>
    <row r="1346" spans="1:20" hidden="1" x14ac:dyDescent="0.25">
      <c r="A1346" s="4" t="s">
        <v>410</v>
      </c>
      <c r="B1346" s="4" t="s">
        <v>499</v>
      </c>
      <c r="C1346" s="4">
        <v>1034845169</v>
      </c>
      <c r="D1346" s="4" t="s">
        <v>354</v>
      </c>
      <c r="E1346" s="4" t="s">
        <v>355</v>
      </c>
      <c r="F1346" s="4" t="s">
        <v>439</v>
      </c>
      <c r="G1346" s="12">
        <v>45534</v>
      </c>
      <c r="H1346" s="4" t="s">
        <v>356</v>
      </c>
      <c r="I1346" s="67">
        <v>0.61189814814814802</v>
      </c>
      <c r="J1346" s="4" t="s">
        <v>1131</v>
      </c>
      <c r="K1346" s="12">
        <v>43101</v>
      </c>
      <c r="L1346" s="4" t="s">
        <v>395</v>
      </c>
      <c r="M1346" s="4" t="s">
        <v>358</v>
      </c>
      <c r="N1346" s="4" t="s">
        <v>384</v>
      </c>
      <c r="O1346" s="12" t="str">
        <f t="shared" ca="1" si="42"/>
        <v>7 ans, 3 mois</v>
      </c>
      <c r="P1346" s="4" t="str">
        <f>VLOOKUP(B1346,Effectif!B:I,6,0)</f>
        <v>Lise DE WITTE</v>
      </c>
      <c r="Q1346" s="4" t="str">
        <f>VLOOKUP(B1346,Effectif!B:I,8,0)</f>
        <v>REC</v>
      </c>
      <c r="R1346" s="4">
        <f>IFERROR(VLOOKUP(C1346,Sales!B:G,6,0),"-")</f>
        <v>208</v>
      </c>
      <c r="S1346" s="4" t="str">
        <f>IFERROR(VLOOKUP(C1346,Recolt!B:H,3,0),"-")</f>
        <v>-</v>
      </c>
      <c r="T1346" s="4">
        <f t="shared" si="41"/>
        <v>208</v>
      </c>
    </row>
    <row r="1347" spans="1:20" hidden="1" x14ac:dyDescent="0.25">
      <c r="A1347" s="4" t="s">
        <v>410</v>
      </c>
      <c r="B1347" s="4" t="s">
        <v>499</v>
      </c>
      <c r="C1347" s="4">
        <v>1034860157</v>
      </c>
      <c r="D1347" s="4" t="s">
        <v>354</v>
      </c>
      <c r="E1347" s="4" t="s">
        <v>355</v>
      </c>
      <c r="F1347" s="4" t="s">
        <v>439</v>
      </c>
      <c r="G1347" s="12">
        <v>45535</v>
      </c>
      <c r="H1347" s="4" t="s">
        <v>356</v>
      </c>
      <c r="I1347" s="67">
        <v>0.636354166666667</v>
      </c>
      <c r="J1347" s="4" t="s">
        <v>1131</v>
      </c>
      <c r="K1347" s="12">
        <v>42736</v>
      </c>
      <c r="L1347" s="4" t="s">
        <v>395</v>
      </c>
      <c r="M1347" s="4" t="s">
        <v>358</v>
      </c>
      <c r="N1347" s="4" t="s">
        <v>359</v>
      </c>
      <c r="O1347" s="12" t="str">
        <f t="shared" ca="1" si="42"/>
        <v>8 ans, 3 mois</v>
      </c>
      <c r="P1347" s="4" t="str">
        <f>VLOOKUP(B1347,Effectif!B:I,6,0)</f>
        <v>Lise DE WITTE</v>
      </c>
      <c r="Q1347" s="4" t="str">
        <f>VLOOKUP(B1347,Effectif!B:I,8,0)</f>
        <v>REC</v>
      </c>
      <c r="R1347" s="4">
        <f>IFERROR(VLOOKUP(C1347,Sales!B:G,6,0),"-")</f>
        <v>320.5</v>
      </c>
      <c r="S1347" s="4" t="str">
        <f>IFERROR(VLOOKUP(C1347,Recolt!B:H,3,0),"-")</f>
        <v>-</v>
      </c>
      <c r="T1347" s="4">
        <f t="shared" ref="T1347:T1410" si="43">IF(R1347&gt;0,R1347,IF(S1347&gt;0,S1347,"-"))</f>
        <v>320.5</v>
      </c>
    </row>
    <row r="1348" spans="1:20" hidden="1" x14ac:dyDescent="0.25">
      <c r="A1348" s="4" t="s">
        <v>410</v>
      </c>
      <c r="B1348" s="4" t="s">
        <v>499</v>
      </c>
      <c r="C1348" s="4">
        <v>1034845007</v>
      </c>
      <c r="D1348" s="4" t="s">
        <v>354</v>
      </c>
      <c r="E1348" s="4" t="s">
        <v>355</v>
      </c>
      <c r="F1348" s="4" t="s">
        <v>439</v>
      </c>
      <c r="G1348" s="12">
        <v>45536</v>
      </c>
      <c r="H1348" s="4" t="s">
        <v>356</v>
      </c>
      <c r="I1348" s="67">
        <v>0.61846064814814805</v>
      </c>
      <c r="J1348" s="4" t="s">
        <v>1131</v>
      </c>
      <c r="K1348" s="12">
        <v>42309</v>
      </c>
      <c r="L1348" s="4" t="s">
        <v>395</v>
      </c>
      <c r="M1348" s="4" t="s">
        <v>358</v>
      </c>
      <c r="N1348" s="4" t="s">
        <v>384</v>
      </c>
      <c r="O1348" s="12" t="str">
        <f t="shared" ca="1" si="42"/>
        <v>9 ans, 5 mois</v>
      </c>
      <c r="P1348" s="4" t="str">
        <f>VLOOKUP(B1348,Effectif!B:I,6,0)</f>
        <v>Lise DE WITTE</v>
      </c>
      <c r="Q1348" s="4" t="str">
        <f>VLOOKUP(B1348,Effectif!B:I,8,0)</f>
        <v>REC</v>
      </c>
      <c r="R1348" s="4">
        <f>IFERROR(VLOOKUP(C1348,Sales!B:G,6,0),"-")</f>
        <v>140.94999999999999</v>
      </c>
      <c r="S1348" s="4" t="str">
        <f>IFERROR(VLOOKUP(C1348,Recolt!B:H,3,0),"-")</f>
        <v>-</v>
      </c>
      <c r="T1348" s="4">
        <f t="shared" si="43"/>
        <v>140.94999999999999</v>
      </c>
    </row>
    <row r="1349" spans="1:20" hidden="1" x14ac:dyDescent="0.25">
      <c r="A1349" s="4" t="s">
        <v>410</v>
      </c>
      <c r="B1349" s="4" t="s">
        <v>499</v>
      </c>
      <c r="C1349" s="4">
        <v>1034845361</v>
      </c>
      <c r="D1349" s="4" t="s">
        <v>372</v>
      </c>
      <c r="E1349" s="4" t="s">
        <v>364</v>
      </c>
      <c r="F1349" s="4" t="s">
        <v>440</v>
      </c>
      <c r="G1349" s="12">
        <v>45537</v>
      </c>
      <c r="H1349" s="4" t="s">
        <v>397</v>
      </c>
      <c r="I1349" s="67">
        <v>0.45796296296296302</v>
      </c>
      <c r="J1349" s="4" t="s">
        <v>1131</v>
      </c>
      <c r="K1349" s="12">
        <v>43101</v>
      </c>
      <c r="L1349" s="4" t="s">
        <v>395</v>
      </c>
      <c r="M1349" s="4" t="s">
        <v>358</v>
      </c>
      <c r="N1349" s="4" t="s">
        <v>384</v>
      </c>
      <c r="O1349" s="12" t="str">
        <f t="shared" ca="1" si="42"/>
        <v>7 ans, 3 mois</v>
      </c>
      <c r="P1349" s="4" t="str">
        <f>VLOOKUP(B1349,Effectif!B:I,6,0)</f>
        <v>Lise DE WITTE</v>
      </c>
      <c r="Q1349" s="4" t="str">
        <f>VLOOKUP(B1349,Effectif!B:I,8,0)</f>
        <v>REC</v>
      </c>
      <c r="R1349" s="4">
        <f>IFERROR(VLOOKUP(C1349,Sales!B:G,6,0),"-")</f>
        <v>123.17</v>
      </c>
      <c r="S1349" s="4" t="str">
        <f>IFERROR(VLOOKUP(C1349,Recolt!B:H,3,0),"-")</f>
        <v>-</v>
      </c>
      <c r="T1349" s="4">
        <f t="shared" si="43"/>
        <v>123.17</v>
      </c>
    </row>
    <row r="1350" spans="1:20" hidden="1" x14ac:dyDescent="0.25">
      <c r="A1350" s="4" t="s">
        <v>410</v>
      </c>
      <c r="B1350" s="4" t="s">
        <v>499</v>
      </c>
      <c r="C1350" s="4">
        <v>1034851165</v>
      </c>
      <c r="D1350" s="4" t="s">
        <v>354</v>
      </c>
      <c r="E1350" s="4" t="s">
        <v>355</v>
      </c>
      <c r="F1350" s="4" t="s">
        <v>439</v>
      </c>
      <c r="G1350" s="12">
        <v>45538</v>
      </c>
      <c r="H1350" s="4" t="s">
        <v>356</v>
      </c>
      <c r="I1350" s="67">
        <v>0.53371527777777805</v>
      </c>
      <c r="J1350" s="4" t="s">
        <v>1137</v>
      </c>
      <c r="K1350" s="12">
        <v>42552</v>
      </c>
      <c r="L1350" s="4" t="s">
        <v>395</v>
      </c>
      <c r="M1350" s="4" t="s">
        <v>358</v>
      </c>
      <c r="N1350" s="4" t="s">
        <v>384</v>
      </c>
      <c r="O1350" s="12" t="str">
        <f t="shared" ca="1" si="42"/>
        <v>8 ans, 9 mois</v>
      </c>
      <c r="P1350" s="4" t="str">
        <f>VLOOKUP(B1350,Effectif!B:I,6,0)</f>
        <v>Lise DE WITTE</v>
      </c>
      <c r="Q1350" s="4" t="str">
        <f>VLOOKUP(B1350,Effectif!B:I,8,0)</f>
        <v>REC</v>
      </c>
      <c r="R1350" s="4">
        <f>IFERROR(VLOOKUP(C1350,Sales!B:G,6,0),"-")</f>
        <v>147.38999999999999</v>
      </c>
      <c r="S1350" s="4" t="str">
        <f>IFERROR(VLOOKUP(C1350,Recolt!B:H,3,0),"-")</f>
        <v>-</v>
      </c>
      <c r="T1350" s="4">
        <f t="shared" si="43"/>
        <v>147.38999999999999</v>
      </c>
    </row>
    <row r="1351" spans="1:20" hidden="1" x14ac:dyDescent="0.25">
      <c r="A1351" s="4" t="s">
        <v>410</v>
      </c>
      <c r="B1351" s="4" t="s">
        <v>499</v>
      </c>
      <c r="C1351" s="4">
        <v>1034860064</v>
      </c>
      <c r="D1351" s="4" t="s">
        <v>354</v>
      </c>
      <c r="E1351" s="4" t="s">
        <v>355</v>
      </c>
      <c r="F1351" s="4" t="s">
        <v>439</v>
      </c>
      <c r="G1351" s="12">
        <v>45539</v>
      </c>
      <c r="H1351" s="4" t="s">
        <v>356</v>
      </c>
      <c r="I1351" s="67">
        <v>0.468402777777778</v>
      </c>
      <c r="J1351" s="4" t="s">
        <v>1131</v>
      </c>
      <c r="K1351" s="12">
        <v>43101</v>
      </c>
      <c r="L1351" s="4" t="s">
        <v>395</v>
      </c>
      <c r="M1351" s="4" t="s">
        <v>358</v>
      </c>
      <c r="N1351" s="4" t="s">
        <v>384</v>
      </c>
      <c r="O1351" s="12" t="str">
        <f t="shared" ca="1" si="42"/>
        <v>7 ans, 3 mois</v>
      </c>
      <c r="P1351" s="4" t="str">
        <f>VLOOKUP(B1351,Effectif!B:I,6,0)</f>
        <v>Lise DE WITTE</v>
      </c>
      <c r="Q1351" s="4" t="str">
        <f>VLOOKUP(B1351,Effectif!B:I,8,0)</f>
        <v>REC</v>
      </c>
      <c r="R1351" s="4">
        <f>IFERROR(VLOOKUP(C1351,Sales!B:G,6,0),"-")</f>
        <v>125.41</v>
      </c>
      <c r="S1351" s="4" t="str">
        <f>IFERROR(VLOOKUP(C1351,Recolt!B:H,3,0),"-")</f>
        <v>-</v>
      </c>
      <c r="T1351" s="4">
        <f t="shared" si="43"/>
        <v>125.41</v>
      </c>
    </row>
    <row r="1352" spans="1:20" hidden="1" x14ac:dyDescent="0.25">
      <c r="A1352" s="4" t="s">
        <v>410</v>
      </c>
      <c r="B1352" s="4" t="s">
        <v>499</v>
      </c>
      <c r="C1352" s="4">
        <v>1034846385</v>
      </c>
      <c r="D1352" s="4" t="s">
        <v>354</v>
      </c>
      <c r="E1352" s="4" t="s">
        <v>355</v>
      </c>
      <c r="F1352" s="4" t="s">
        <v>439</v>
      </c>
      <c r="G1352" s="12">
        <v>45540</v>
      </c>
      <c r="H1352" s="4" t="s">
        <v>356</v>
      </c>
      <c r="I1352" s="67">
        <v>0.536712962962963</v>
      </c>
      <c r="J1352" s="4" t="s">
        <v>1136</v>
      </c>
      <c r="K1352" s="12">
        <v>42370</v>
      </c>
      <c r="L1352" s="4" t="s">
        <v>395</v>
      </c>
      <c r="M1352" s="4" t="s">
        <v>358</v>
      </c>
      <c r="N1352" s="4" t="s">
        <v>359</v>
      </c>
      <c r="O1352" s="12" t="str">
        <f t="shared" ca="1" si="42"/>
        <v>9 ans, 3 mois</v>
      </c>
      <c r="P1352" s="4" t="str">
        <f>VLOOKUP(B1352,Effectif!B:I,6,0)</f>
        <v>Lise DE WITTE</v>
      </c>
      <c r="Q1352" s="4" t="str">
        <f>VLOOKUP(B1352,Effectif!B:I,8,0)</f>
        <v>REC</v>
      </c>
      <c r="R1352" s="4">
        <f>IFERROR(VLOOKUP(C1352,Sales!B:G,6,0),"-")</f>
        <v>679.28</v>
      </c>
      <c r="S1352" s="4" t="str">
        <f>IFERROR(VLOOKUP(C1352,Recolt!B:H,3,0),"-")</f>
        <v>-</v>
      </c>
      <c r="T1352" s="4">
        <f t="shared" si="43"/>
        <v>679.28</v>
      </c>
    </row>
    <row r="1353" spans="1:20" hidden="1" x14ac:dyDescent="0.25">
      <c r="A1353" s="4" t="s">
        <v>410</v>
      </c>
      <c r="B1353" s="4" t="s">
        <v>499</v>
      </c>
      <c r="C1353" s="4">
        <v>1034848079</v>
      </c>
      <c r="D1353" s="4" t="s">
        <v>354</v>
      </c>
      <c r="E1353" s="4" t="s">
        <v>355</v>
      </c>
      <c r="F1353" s="4" t="s">
        <v>439</v>
      </c>
      <c r="G1353" s="12">
        <v>45541</v>
      </c>
      <c r="H1353" s="4" t="s">
        <v>356</v>
      </c>
      <c r="I1353" s="67">
        <v>0.71081018518518502</v>
      </c>
      <c r="J1353" s="4" t="s">
        <v>1131</v>
      </c>
      <c r="K1353" s="12">
        <v>43040</v>
      </c>
      <c r="L1353" s="4" t="s">
        <v>395</v>
      </c>
      <c r="M1353" s="4" t="s">
        <v>358</v>
      </c>
      <c r="N1353" s="4" t="s">
        <v>384</v>
      </c>
      <c r="O1353" s="12" t="str">
        <f t="shared" ca="1" si="42"/>
        <v>7 ans, 5 mois</v>
      </c>
      <c r="P1353" s="4" t="str">
        <f>VLOOKUP(B1353,Effectif!B:I,6,0)</f>
        <v>Lise DE WITTE</v>
      </c>
      <c r="Q1353" s="4" t="str">
        <f>VLOOKUP(B1353,Effectif!B:I,8,0)</f>
        <v>REC</v>
      </c>
      <c r="R1353" s="4">
        <f>IFERROR(VLOOKUP(C1353,Sales!B:G,6,0),"-")</f>
        <v>133</v>
      </c>
      <c r="S1353" s="4" t="str">
        <f>IFERROR(VLOOKUP(C1353,Recolt!B:H,3,0),"-")</f>
        <v>-</v>
      </c>
      <c r="T1353" s="4">
        <f t="shared" si="43"/>
        <v>133</v>
      </c>
    </row>
    <row r="1354" spans="1:20" hidden="1" x14ac:dyDescent="0.25">
      <c r="A1354" s="4" t="s">
        <v>410</v>
      </c>
      <c r="B1354" s="4" t="s">
        <v>499</v>
      </c>
      <c r="C1354" s="4">
        <v>1034844805</v>
      </c>
      <c r="D1354" s="4" t="s">
        <v>354</v>
      </c>
      <c r="E1354" s="4" t="s">
        <v>355</v>
      </c>
      <c r="F1354" s="4" t="s">
        <v>439</v>
      </c>
      <c r="G1354" s="12">
        <v>45542</v>
      </c>
      <c r="H1354" s="4" t="s">
        <v>356</v>
      </c>
      <c r="I1354" s="67">
        <v>0.479756944444444</v>
      </c>
      <c r="J1354" s="4" t="s">
        <v>1136</v>
      </c>
      <c r="K1354" s="12">
        <v>42370</v>
      </c>
      <c r="L1354" s="4" t="s">
        <v>395</v>
      </c>
      <c r="M1354" s="4" t="s">
        <v>358</v>
      </c>
      <c r="N1354" s="4" t="s">
        <v>359</v>
      </c>
      <c r="O1354" s="12" t="str">
        <f t="shared" ca="1" si="42"/>
        <v>9 ans, 3 mois</v>
      </c>
      <c r="P1354" s="4" t="str">
        <f>VLOOKUP(B1354,Effectif!B:I,6,0)</f>
        <v>Lise DE WITTE</v>
      </c>
      <c r="Q1354" s="4" t="str">
        <f>VLOOKUP(B1354,Effectif!B:I,8,0)</f>
        <v>REC</v>
      </c>
      <c r="R1354" s="4">
        <f>IFERROR(VLOOKUP(C1354,Sales!B:G,6,0),"-")</f>
        <v>65</v>
      </c>
      <c r="S1354" s="4" t="str">
        <f>IFERROR(VLOOKUP(C1354,Recolt!B:H,3,0),"-")</f>
        <v>-</v>
      </c>
      <c r="T1354" s="4">
        <f t="shared" si="43"/>
        <v>65</v>
      </c>
    </row>
    <row r="1355" spans="1:20" hidden="1" x14ac:dyDescent="0.25">
      <c r="A1355" s="4" t="s">
        <v>410</v>
      </c>
      <c r="B1355" s="4" t="s">
        <v>499</v>
      </c>
      <c r="C1355" s="4">
        <v>1034847814</v>
      </c>
      <c r="D1355" s="4" t="s">
        <v>372</v>
      </c>
      <c r="E1355" s="4" t="s">
        <v>364</v>
      </c>
      <c r="F1355" s="4" t="s">
        <v>440</v>
      </c>
      <c r="G1355" s="12">
        <v>45543</v>
      </c>
      <c r="H1355" s="4" t="s">
        <v>397</v>
      </c>
      <c r="I1355" s="67">
        <v>0.49437500000000001</v>
      </c>
      <c r="J1355" s="4" t="s">
        <v>1136</v>
      </c>
      <c r="K1355" s="12">
        <v>43101</v>
      </c>
      <c r="L1355" s="4" t="s">
        <v>395</v>
      </c>
      <c r="M1355" s="4" t="s">
        <v>358</v>
      </c>
      <c r="N1355" s="4" t="s">
        <v>384</v>
      </c>
      <c r="O1355" s="12" t="str">
        <f t="shared" ca="1" si="42"/>
        <v>7 ans, 3 mois</v>
      </c>
      <c r="P1355" s="4" t="str">
        <f>VLOOKUP(B1355,Effectif!B:I,6,0)</f>
        <v>Lise DE WITTE</v>
      </c>
      <c r="Q1355" s="4" t="str">
        <f>VLOOKUP(B1355,Effectif!B:I,8,0)</f>
        <v>REC</v>
      </c>
      <c r="R1355" s="4">
        <f>IFERROR(VLOOKUP(C1355,Sales!B:G,6,0),"-")</f>
        <v>172</v>
      </c>
      <c r="S1355" s="4" t="str">
        <f>IFERROR(VLOOKUP(C1355,Recolt!B:H,3,0),"-")</f>
        <v>-</v>
      </c>
      <c r="T1355" s="4">
        <f t="shared" si="43"/>
        <v>172</v>
      </c>
    </row>
    <row r="1356" spans="1:20" hidden="1" x14ac:dyDescent="0.25">
      <c r="A1356" s="4" t="s">
        <v>410</v>
      </c>
      <c r="B1356" s="4" t="s">
        <v>499</v>
      </c>
      <c r="C1356" s="4">
        <v>1034845860</v>
      </c>
      <c r="D1356" s="4" t="s">
        <v>354</v>
      </c>
      <c r="E1356" s="4" t="s">
        <v>355</v>
      </c>
      <c r="F1356" s="4" t="s">
        <v>439</v>
      </c>
      <c r="G1356" s="12">
        <v>45544</v>
      </c>
      <c r="H1356" s="4" t="s">
        <v>356</v>
      </c>
      <c r="I1356" s="67">
        <v>0.68995370370370401</v>
      </c>
      <c r="J1356" s="4" t="s">
        <v>1136</v>
      </c>
      <c r="K1356" s="12">
        <v>42370</v>
      </c>
      <c r="L1356" s="4" t="s">
        <v>395</v>
      </c>
      <c r="M1356" s="4" t="s">
        <v>358</v>
      </c>
      <c r="N1356" s="4" t="s">
        <v>359</v>
      </c>
      <c r="O1356" s="12" t="str">
        <f t="shared" ca="1" si="42"/>
        <v>9 ans, 3 mois</v>
      </c>
      <c r="P1356" s="4" t="str">
        <f>VLOOKUP(B1356,Effectif!B:I,6,0)</f>
        <v>Lise DE WITTE</v>
      </c>
      <c r="Q1356" s="4" t="str">
        <f>VLOOKUP(B1356,Effectif!B:I,8,0)</f>
        <v>REC</v>
      </c>
      <c r="R1356" s="4">
        <f>IFERROR(VLOOKUP(C1356,Sales!B:G,6,0),"-")</f>
        <v>258.51</v>
      </c>
      <c r="S1356" s="4" t="str">
        <f>IFERROR(VLOOKUP(C1356,Recolt!B:H,3,0),"-")</f>
        <v>-</v>
      </c>
      <c r="T1356" s="4">
        <f t="shared" si="43"/>
        <v>258.51</v>
      </c>
    </row>
    <row r="1357" spans="1:20" hidden="1" x14ac:dyDescent="0.25">
      <c r="A1357" s="4" t="s">
        <v>410</v>
      </c>
      <c r="B1357" s="4" t="s">
        <v>499</v>
      </c>
      <c r="C1357" s="4">
        <v>1034863580</v>
      </c>
      <c r="D1357" s="4" t="s">
        <v>354</v>
      </c>
      <c r="E1357" s="4" t="s">
        <v>355</v>
      </c>
      <c r="F1357" s="4" t="s">
        <v>439</v>
      </c>
      <c r="G1357" s="12">
        <v>45545</v>
      </c>
      <c r="H1357" s="4" t="s">
        <v>356</v>
      </c>
      <c r="I1357" s="67">
        <v>0.59569444444444397</v>
      </c>
      <c r="J1357" s="4" t="s">
        <v>1131</v>
      </c>
      <c r="K1357" s="12">
        <v>42736</v>
      </c>
      <c r="L1357" s="4" t="s">
        <v>395</v>
      </c>
      <c r="M1357" s="4" t="s">
        <v>358</v>
      </c>
      <c r="N1357" s="4" t="s">
        <v>359</v>
      </c>
      <c r="O1357" s="12" t="str">
        <f t="shared" ca="1" si="42"/>
        <v>8 ans, 3 mois</v>
      </c>
      <c r="P1357" s="4" t="str">
        <f>VLOOKUP(B1357,Effectif!B:I,6,0)</f>
        <v>Lise DE WITTE</v>
      </c>
      <c r="Q1357" s="4" t="str">
        <f>VLOOKUP(B1357,Effectif!B:I,8,0)</f>
        <v>REC</v>
      </c>
      <c r="R1357" s="4">
        <f>IFERROR(VLOOKUP(C1357,Sales!B:G,6,0),"-")</f>
        <v>95.36</v>
      </c>
      <c r="S1357" s="4" t="str">
        <f>IFERROR(VLOOKUP(C1357,Recolt!B:H,3,0),"-")</f>
        <v>-</v>
      </c>
      <c r="T1357" s="4">
        <f t="shared" si="43"/>
        <v>95.36</v>
      </c>
    </row>
    <row r="1358" spans="1:20" hidden="1" x14ac:dyDescent="0.25">
      <c r="A1358" s="4" t="s">
        <v>410</v>
      </c>
      <c r="B1358" s="4" t="s">
        <v>499</v>
      </c>
      <c r="C1358" s="4">
        <v>1034859729</v>
      </c>
      <c r="D1358" s="4" t="s">
        <v>354</v>
      </c>
      <c r="E1358" s="4" t="s">
        <v>355</v>
      </c>
      <c r="F1358" s="4" t="s">
        <v>439</v>
      </c>
      <c r="G1358" s="12">
        <v>45546</v>
      </c>
      <c r="H1358" s="4" t="s">
        <v>356</v>
      </c>
      <c r="I1358" s="67">
        <v>0.58906250000000004</v>
      </c>
      <c r="J1358" s="4" t="s">
        <v>1131</v>
      </c>
      <c r="K1358" s="12">
        <v>43040</v>
      </c>
      <c r="L1358" s="4" t="s">
        <v>395</v>
      </c>
      <c r="M1358" s="4" t="s">
        <v>358</v>
      </c>
      <c r="N1358" s="4" t="s">
        <v>384</v>
      </c>
      <c r="O1358" s="12" t="str">
        <f t="shared" ca="1" si="42"/>
        <v>7 ans, 5 mois</v>
      </c>
      <c r="P1358" s="4" t="str">
        <f>VLOOKUP(B1358,Effectif!B:I,6,0)</f>
        <v>Lise DE WITTE</v>
      </c>
      <c r="Q1358" s="4" t="str">
        <f>VLOOKUP(B1358,Effectif!B:I,8,0)</f>
        <v>REC</v>
      </c>
      <c r="R1358" s="4">
        <f>IFERROR(VLOOKUP(C1358,Sales!B:G,6,0),"-")</f>
        <v>68</v>
      </c>
      <c r="S1358" s="4" t="str">
        <f>IFERROR(VLOOKUP(C1358,Recolt!B:H,3,0),"-")</f>
        <v>-</v>
      </c>
      <c r="T1358" s="4">
        <f t="shared" si="43"/>
        <v>68</v>
      </c>
    </row>
    <row r="1359" spans="1:20" hidden="1" x14ac:dyDescent="0.25">
      <c r="A1359" s="4" t="s">
        <v>410</v>
      </c>
      <c r="B1359" s="4" t="s">
        <v>499</v>
      </c>
      <c r="C1359" s="4">
        <v>1034862476</v>
      </c>
      <c r="D1359" s="4" t="s">
        <v>372</v>
      </c>
      <c r="E1359" s="4" t="s">
        <v>364</v>
      </c>
      <c r="F1359" s="4" t="s">
        <v>439</v>
      </c>
      <c r="G1359" s="12">
        <v>45547</v>
      </c>
      <c r="H1359" s="4" t="s">
        <v>397</v>
      </c>
      <c r="I1359" s="67">
        <v>0.66387731481481504</v>
      </c>
      <c r="J1359" s="4" t="s">
        <v>1147</v>
      </c>
      <c r="K1359" s="12">
        <v>42793</v>
      </c>
      <c r="L1359" s="4" t="s">
        <v>395</v>
      </c>
      <c r="M1359" s="4" t="s">
        <v>362</v>
      </c>
      <c r="O1359" s="12" t="str">
        <f t="shared" ca="1" si="42"/>
        <v>8 ans, 2 mois</v>
      </c>
      <c r="P1359" s="4" t="str">
        <f>VLOOKUP(B1359,Effectif!B:I,6,0)</f>
        <v>Lise DE WITTE</v>
      </c>
      <c r="Q1359" s="4" t="str">
        <f>VLOOKUP(B1359,Effectif!B:I,8,0)</f>
        <v>REC</v>
      </c>
      <c r="R1359" s="4">
        <f>IFERROR(VLOOKUP(C1359,Sales!B:G,6,0),"-")</f>
        <v>138.81</v>
      </c>
      <c r="S1359" s="4" t="str">
        <f>IFERROR(VLOOKUP(C1359,Recolt!B:H,3,0),"-")</f>
        <v>-</v>
      </c>
      <c r="T1359" s="4">
        <f t="shared" si="43"/>
        <v>138.81</v>
      </c>
    </row>
    <row r="1360" spans="1:20" hidden="1" x14ac:dyDescent="0.25">
      <c r="A1360" s="4" t="s">
        <v>410</v>
      </c>
      <c r="B1360" s="4" t="s">
        <v>499</v>
      </c>
      <c r="C1360" s="4">
        <v>1034847867</v>
      </c>
      <c r="D1360" s="4" t="s">
        <v>354</v>
      </c>
      <c r="E1360" s="4" t="s">
        <v>355</v>
      </c>
      <c r="F1360" s="4" t="s">
        <v>439</v>
      </c>
      <c r="G1360" s="12">
        <v>45548</v>
      </c>
      <c r="H1360" s="4" t="s">
        <v>356</v>
      </c>
      <c r="I1360" s="67">
        <v>0.70464120370370398</v>
      </c>
      <c r="J1360" s="4" t="s">
        <v>1131</v>
      </c>
      <c r="K1360" s="12">
        <v>43101</v>
      </c>
      <c r="L1360" s="4" t="s">
        <v>395</v>
      </c>
      <c r="M1360" s="4" t="s">
        <v>358</v>
      </c>
      <c r="N1360" s="4" t="s">
        <v>359</v>
      </c>
      <c r="O1360" s="12" t="str">
        <f t="shared" ca="1" si="42"/>
        <v>7 ans, 3 mois</v>
      </c>
      <c r="P1360" s="4" t="str">
        <f>VLOOKUP(B1360,Effectif!B:I,6,0)</f>
        <v>Lise DE WITTE</v>
      </c>
      <c r="Q1360" s="4" t="str">
        <f>VLOOKUP(B1360,Effectif!B:I,8,0)</f>
        <v>REC</v>
      </c>
      <c r="R1360" s="4">
        <f>IFERROR(VLOOKUP(C1360,Sales!B:G,6,0),"-")</f>
        <v>178.76</v>
      </c>
      <c r="S1360" s="4" t="str">
        <f>IFERROR(VLOOKUP(C1360,Recolt!B:H,3,0),"-")</f>
        <v>-</v>
      </c>
      <c r="T1360" s="4">
        <f t="shared" si="43"/>
        <v>178.76</v>
      </c>
    </row>
    <row r="1361" spans="1:20" hidden="1" x14ac:dyDescent="0.25">
      <c r="A1361" s="4" t="s">
        <v>410</v>
      </c>
      <c r="B1361" s="4" t="s">
        <v>499</v>
      </c>
      <c r="C1361" s="4">
        <v>1034848419</v>
      </c>
      <c r="D1361" s="4" t="s">
        <v>354</v>
      </c>
      <c r="E1361" s="4" t="s">
        <v>355</v>
      </c>
      <c r="F1361" s="4" t="s">
        <v>439</v>
      </c>
      <c r="G1361" s="12">
        <v>45549</v>
      </c>
      <c r="H1361" s="4" t="s">
        <v>356</v>
      </c>
      <c r="I1361" s="67">
        <v>0.54504629629629597</v>
      </c>
      <c r="J1361" s="4" t="s">
        <v>1131</v>
      </c>
      <c r="K1361" s="12">
        <v>43101</v>
      </c>
      <c r="L1361" s="4" t="s">
        <v>395</v>
      </c>
      <c r="M1361" s="4" t="s">
        <v>358</v>
      </c>
      <c r="N1361" s="4" t="s">
        <v>359</v>
      </c>
      <c r="O1361" s="12" t="str">
        <f t="shared" ca="1" si="42"/>
        <v>7 ans, 3 mois</v>
      </c>
      <c r="P1361" s="4" t="str">
        <f>VLOOKUP(B1361,Effectif!B:I,6,0)</f>
        <v>Lise DE WITTE</v>
      </c>
      <c r="Q1361" s="4" t="str">
        <f>VLOOKUP(B1361,Effectif!B:I,8,0)</f>
        <v>REC</v>
      </c>
      <c r="R1361" s="4">
        <f>IFERROR(VLOOKUP(C1361,Sales!B:G,6,0),"-")</f>
        <v>119.37</v>
      </c>
      <c r="S1361" s="4" t="str">
        <f>IFERROR(VLOOKUP(C1361,Recolt!B:H,3,0),"-")</f>
        <v>-</v>
      </c>
      <c r="T1361" s="4">
        <f t="shared" si="43"/>
        <v>119.37</v>
      </c>
    </row>
    <row r="1362" spans="1:20" hidden="1" x14ac:dyDescent="0.25">
      <c r="A1362" s="4" t="s">
        <v>410</v>
      </c>
      <c r="B1362" s="4" t="s">
        <v>499</v>
      </c>
      <c r="C1362" s="4">
        <v>1034862823</v>
      </c>
      <c r="D1362" s="4" t="s">
        <v>354</v>
      </c>
      <c r="E1362" s="4" t="s">
        <v>355</v>
      </c>
      <c r="F1362" s="4" t="s">
        <v>439</v>
      </c>
      <c r="G1362" s="12">
        <v>45550</v>
      </c>
      <c r="H1362" s="4" t="s">
        <v>356</v>
      </c>
      <c r="I1362" s="67">
        <v>0.609375</v>
      </c>
      <c r="J1362" s="4" t="s">
        <v>1136</v>
      </c>
      <c r="K1362" s="12">
        <v>43101</v>
      </c>
      <c r="L1362" s="4" t="s">
        <v>395</v>
      </c>
      <c r="M1362" s="4" t="s">
        <v>358</v>
      </c>
      <c r="N1362" s="4" t="s">
        <v>359</v>
      </c>
      <c r="O1362" s="12" t="str">
        <f t="shared" ca="1" si="42"/>
        <v>7 ans, 3 mois</v>
      </c>
      <c r="P1362" s="4" t="str">
        <f>VLOOKUP(B1362,Effectif!B:I,6,0)</f>
        <v>Lise DE WITTE</v>
      </c>
      <c r="Q1362" s="4" t="str">
        <f>VLOOKUP(B1362,Effectif!B:I,8,0)</f>
        <v>REC</v>
      </c>
      <c r="R1362" s="4">
        <f>IFERROR(VLOOKUP(C1362,Sales!B:G,6,0),"-")</f>
        <v>204.95</v>
      </c>
      <c r="S1362" s="4" t="str">
        <f>IFERROR(VLOOKUP(C1362,Recolt!B:H,3,0),"-")</f>
        <v>-</v>
      </c>
      <c r="T1362" s="4">
        <f t="shared" si="43"/>
        <v>204.95</v>
      </c>
    </row>
    <row r="1363" spans="1:20" hidden="1" x14ac:dyDescent="0.25">
      <c r="A1363" s="4" t="s">
        <v>410</v>
      </c>
      <c r="B1363" s="4" t="s">
        <v>499</v>
      </c>
      <c r="C1363" s="4">
        <v>1034862545</v>
      </c>
      <c r="D1363" s="4" t="s">
        <v>354</v>
      </c>
      <c r="E1363" s="4" t="s">
        <v>355</v>
      </c>
      <c r="F1363" s="4" t="s">
        <v>439</v>
      </c>
      <c r="G1363" s="12">
        <v>45551</v>
      </c>
      <c r="H1363" s="4" t="s">
        <v>356</v>
      </c>
      <c r="I1363" s="67">
        <v>0.64451388888888905</v>
      </c>
      <c r="J1363" s="4" t="s">
        <v>1131</v>
      </c>
      <c r="K1363" s="12">
        <v>42339</v>
      </c>
      <c r="L1363" s="4" t="s">
        <v>395</v>
      </c>
      <c r="M1363" s="4" t="s">
        <v>358</v>
      </c>
      <c r="N1363" s="4" t="s">
        <v>384</v>
      </c>
      <c r="O1363" s="12" t="str">
        <f t="shared" ca="1" si="42"/>
        <v>9 ans, 4 mois</v>
      </c>
      <c r="P1363" s="4" t="str">
        <f>VLOOKUP(B1363,Effectif!B:I,6,0)</f>
        <v>Lise DE WITTE</v>
      </c>
      <c r="Q1363" s="4" t="str">
        <f>VLOOKUP(B1363,Effectif!B:I,8,0)</f>
        <v>REC</v>
      </c>
      <c r="R1363" s="4">
        <f>IFERROR(VLOOKUP(C1363,Sales!B:G,6,0),"-")</f>
        <v>214</v>
      </c>
      <c r="S1363" s="4" t="str">
        <f>IFERROR(VLOOKUP(C1363,Recolt!B:H,3,0),"-")</f>
        <v>-</v>
      </c>
      <c r="T1363" s="4">
        <f t="shared" si="43"/>
        <v>214</v>
      </c>
    </row>
    <row r="1364" spans="1:20" hidden="1" x14ac:dyDescent="0.25">
      <c r="A1364" s="4" t="s">
        <v>410</v>
      </c>
      <c r="B1364" s="4" t="s">
        <v>499</v>
      </c>
      <c r="C1364" s="4">
        <v>1034862927</v>
      </c>
      <c r="D1364" s="4" t="s">
        <v>354</v>
      </c>
      <c r="E1364" s="4" t="s">
        <v>355</v>
      </c>
      <c r="F1364" s="4" t="s">
        <v>439</v>
      </c>
      <c r="G1364" s="12">
        <v>45552</v>
      </c>
      <c r="H1364" s="4" t="s">
        <v>356</v>
      </c>
      <c r="I1364" s="67">
        <v>0.69364583333333296</v>
      </c>
      <c r="J1364" s="4" t="s">
        <v>1136</v>
      </c>
      <c r="K1364" s="12">
        <v>43101</v>
      </c>
      <c r="L1364" s="4" t="s">
        <v>395</v>
      </c>
      <c r="M1364" s="4" t="s">
        <v>358</v>
      </c>
      <c r="N1364" s="4" t="s">
        <v>384</v>
      </c>
      <c r="O1364" s="12" t="str">
        <f t="shared" ca="1" si="42"/>
        <v>7 ans, 3 mois</v>
      </c>
      <c r="P1364" s="4" t="str">
        <f>VLOOKUP(B1364,Effectif!B:I,6,0)</f>
        <v>Lise DE WITTE</v>
      </c>
      <c r="Q1364" s="4" t="str">
        <f>VLOOKUP(B1364,Effectif!B:I,8,0)</f>
        <v>REC</v>
      </c>
      <c r="R1364" s="4">
        <f>IFERROR(VLOOKUP(C1364,Sales!B:G,6,0),"-")</f>
        <v>350</v>
      </c>
      <c r="S1364" s="4" t="str">
        <f>IFERROR(VLOOKUP(C1364,Recolt!B:H,3,0),"-")</f>
        <v>-</v>
      </c>
      <c r="T1364" s="4">
        <f t="shared" si="43"/>
        <v>350</v>
      </c>
    </row>
    <row r="1365" spans="1:20" hidden="1" x14ac:dyDescent="0.25">
      <c r="A1365" s="4" t="s">
        <v>410</v>
      </c>
      <c r="B1365" s="4" t="s">
        <v>499</v>
      </c>
      <c r="C1365" s="4">
        <v>1034862257</v>
      </c>
      <c r="D1365" s="4" t="s">
        <v>372</v>
      </c>
      <c r="E1365" s="4" t="s">
        <v>364</v>
      </c>
      <c r="F1365" s="4" t="s">
        <v>440</v>
      </c>
      <c r="G1365" s="12">
        <v>45553</v>
      </c>
      <c r="H1365" s="4" t="s">
        <v>397</v>
      </c>
      <c r="I1365" s="67">
        <v>0.512314814814815</v>
      </c>
      <c r="J1365" s="4" t="s">
        <v>1137</v>
      </c>
      <c r="K1365" s="12">
        <v>41821</v>
      </c>
      <c r="L1365" s="4" t="s">
        <v>395</v>
      </c>
      <c r="M1365" s="4" t="s">
        <v>358</v>
      </c>
      <c r="N1365" s="4" t="s">
        <v>384</v>
      </c>
      <c r="O1365" s="12" t="str">
        <f t="shared" ca="1" si="42"/>
        <v>10 ans, 9 mois</v>
      </c>
      <c r="P1365" s="4" t="str">
        <f>VLOOKUP(B1365,Effectif!B:I,6,0)</f>
        <v>Lise DE WITTE</v>
      </c>
      <c r="Q1365" s="4" t="str">
        <f>VLOOKUP(B1365,Effectif!B:I,8,0)</f>
        <v>REC</v>
      </c>
      <c r="R1365" s="4">
        <f>IFERROR(VLOOKUP(C1365,Sales!B:G,6,0),"-")</f>
        <v>181</v>
      </c>
      <c r="S1365" s="4" t="str">
        <f>IFERROR(VLOOKUP(C1365,Recolt!B:H,3,0),"-")</f>
        <v>-</v>
      </c>
      <c r="T1365" s="4">
        <f t="shared" si="43"/>
        <v>181</v>
      </c>
    </row>
    <row r="1366" spans="1:20" hidden="1" x14ac:dyDescent="0.25">
      <c r="A1366" s="4" t="s">
        <v>410</v>
      </c>
      <c r="B1366" s="4" t="s">
        <v>499</v>
      </c>
      <c r="C1366" s="4">
        <v>1034862348</v>
      </c>
      <c r="D1366" s="4" t="s">
        <v>354</v>
      </c>
      <c r="E1366" s="4" t="s">
        <v>355</v>
      </c>
      <c r="F1366" s="4" t="s">
        <v>439</v>
      </c>
      <c r="G1366" s="12">
        <v>45554</v>
      </c>
      <c r="H1366" s="4" t="s">
        <v>356</v>
      </c>
      <c r="I1366" s="67">
        <v>0.60685185185185198</v>
      </c>
      <c r="J1366" s="4" t="s">
        <v>1131</v>
      </c>
      <c r="K1366" s="12">
        <v>43040</v>
      </c>
      <c r="L1366" s="4" t="s">
        <v>395</v>
      </c>
      <c r="M1366" s="4" t="s">
        <v>358</v>
      </c>
      <c r="N1366" s="4" t="s">
        <v>384</v>
      </c>
      <c r="O1366" s="12" t="str">
        <f t="shared" ca="1" si="42"/>
        <v>7 ans, 5 mois</v>
      </c>
      <c r="P1366" s="4" t="str">
        <f>VLOOKUP(B1366,Effectif!B:I,6,0)</f>
        <v>Lise DE WITTE</v>
      </c>
      <c r="Q1366" s="4" t="str">
        <f>VLOOKUP(B1366,Effectif!B:I,8,0)</f>
        <v>REC</v>
      </c>
      <c r="R1366" s="4">
        <f>IFERROR(VLOOKUP(C1366,Sales!B:G,6,0),"-")</f>
        <v>121</v>
      </c>
      <c r="S1366" s="4" t="str">
        <f>IFERROR(VLOOKUP(C1366,Recolt!B:H,3,0),"-")</f>
        <v>-</v>
      </c>
      <c r="T1366" s="4">
        <f t="shared" si="43"/>
        <v>121</v>
      </c>
    </row>
    <row r="1367" spans="1:20" hidden="1" x14ac:dyDescent="0.25">
      <c r="A1367" s="4" t="s">
        <v>410</v>
      </c>
      <c r="B1367" s="4" t="s">
        <v>499</v>
      </c>
      <c r="C1367" s="4">
        <v>1034862782</v>
      </c>
      <c r="D1367" s="4" t="s">
        <v>354</v>
      </c>
      <c r="E1367" s="4" t="s">
        <v>355</v>
      </c>
      <c r="F1367" s="4" t="s">
        <v>439</v>
      </c>
      <c r="G1367" s="12">
        <v>45555</v>
      </c>
      <c r="H1367" s="4" t="s">
        <v>356</v>
      </c>
      <c r="I1367" s="67">
        <v>0.53974537037036996</v>
      </c>
      <c r="J1367" s="4" t="s">
        <v>1131</v>
      </c>
      <c r="K1367" s="12">
        <v>42309</v>
      </c>
      <c r="L1367" s="4" t="s">
        <v>395</v>
      </c>
      <c r="M1367" s="4" t="s">
        <v>358</v>
      </c>
      <c r="N1367" s="4" t="s">
        <v>384</v>
      </c>
      <c r="O1367" s="12" t="str">
        <f t="shared" ca="1" si="42"/>
        <v>9 ans, 5 mois</v>
      </c>
      <c r="P1367" s="4" t="str">
        <f>VLOOKUP(B1367,Effectif!B:I,6,0)</f>
        <v>Lise DE WITTE</v>
      </c>
      <c r="Q1367" s="4" t="str">
        <f>VLOOKUP(B1367,Effectif!B:I,8,0)</f>
        <v>REC</v>
      </c>
      <c r="R1367" s="4">
        <f>IFERROR(VLOOKUP(C1367,Sales!B:G,6,0),"-")</f>
        <v>131.55000000000001</v>
      </c>
      <c r="S1367" s="4" t="str">
        <f>IFERROR(VLOOKUP(C1367,Recolt!B:H,3,0),"-")</f>
        <v>-</v>
      </c>
      <c r="T1367" s="4">
        <f t="shared" si="43"/>
        <v>131.55000000000001</v>
      </c>
    </row>
    <row r="1368" spans="1:20" hidden="1" x14ac:dyDescent="0.25">
      <c r="A1368" s="4" t="s">
        <v>410</v>
      </c>
      <c r="B1368" s="4" t="s">
        <v>499</v>
      </c>
      <c r="C1368" s="4">
        <v>1034866588</v>
      </c>
      <c r="D1368" s="4" t="s">
        <v>354</v>
      </c>
      <c r="E1368" s="4" t="s">
        <v>355</v>
      </c>
      <c r="F1368" s="4" t="s">
        <v>439</v>
      </c>
      <c r="G1368" s="12">
        <v>45556</v>
      </c>
      <c r="H1368" s="4" t="s">
        <v>356</v>
      </c>
      <c r="I1368" s="67">
        <v>0.706898148148148</v>
      </c>
      <c r="J1368" s="4" t="s">
        <v>1131</v>
      </c>
      <c r="K1368" s="12">
        <v>43040</v>
      </c>
      <c r="L1368" s="4" t="s">
        <v>395</v>
      </c>
      <c r="M1368" s="4" t="s">
        <v>358</v>
      </c>
      <c r="N1368" s="4" t="s">
        <v>384</v>
      </c>
      <c r="O1368" s="12" t="str">
        <f t="shared" ca="1" si="42"/>
        <v>7 ans, 5 mois</v>
      </c>
      <c r="P1368" s="4" t="str">
        <f>VLOOKUP(B1368,Effectif!B:I,6,0)</f>
        <v>Lise DE WITTE</v>
      </c>
      <c r="Q1368" s="4" t="str">
        <f>VLOOKUP(B1368,Effectif!B:I,8,0)</f>
        <v>REC</v>
      </c>
      <c r="R1368" s="4">
        <f>IFERROR(VLOOKUP(C1368,Sales!B:G,6,0),"-")</f>
        <v>142.55000000000001</v>
      </c>
      <c r="S1368" s="4" t="str">
        <f>IFERROR(VLOOKUP(C1368,Recolt!B:H,3,0),"-")</f>
        <v>-</v>
      </c>
      <c r="T1368" s="4">
        <f t="shared" si="43"/>
        <v>142.55000000000001</v>
      </c>
    </row>
    <row r="1369" spans="1:20" hidden="1" x14ac:dyDescent="0.25">
      <c r="A1369" s="4" t="s">
        <v>410</v>
      </c>
      <c r="B1369" s="4" t="s">
        <v>499</v>
      </c>
      <c r="C1369" s="4">
        <v>1034847587</v>
      </c>
      <c r="D1369" s="4" t="s">
        <v>354</v>
      </c>
      <c r="E1369" s="4" t="s">
        <v>355</v>
      </c>
      <c r="F1369" s="4" t="s">
        <v>439</v>
      </c>
      <c r="G1369" s="12">
        <v>45557</v>
      </c>
      <c r="H1369" s="4" t="s">
        <v>356</v>
      </c>
      <c r="I1369" s="67">
        <v>0.60424768518518501</v>
      </c>
      <c r="J1369" s="4" t="s">
        <v>1131</v>
      </c>
      <c r="K1369" s="12">
        <v>43101</v>
      </c>
      <c r="L1369" s="4" t="s">
        <v>395</v>
      </c>
      <c r="M1369" s="4" t="s">
        <v>358</v>
      </c>
      <c r="N1369" s="4" t="s">
        <v>359</v>
      </c>
      <c r="O1369" s="12" t="str">
        <f t="shared" ca="1" si="42"/>
        <v>7 ans, 3 mois</v>
      </c>
      <c r="P1369" s="4" t="str">
        <f>VLOOKUP(B1369,Effectif!B:I,6,0)</f>
        <v>Lise DE WITTE</v>
      </c>
      <c r="Q1369" s="4" t="str">
        <f>VLOOKUP(B1369,Effectif!B:I,8,0)</f>
        <v>REC</v>
      </c>
      <c r="R1369" s="4">
        <f>IFERROR(VLOOKUP(C1369,Sales!B:G,6,0),"-")</f>
        <v>209</v>
      </c>
      <c r="S1369" s="4" t="str">
        <f>IFERROR(VLOOKUP(C1369,Recolt!B:H,3,0),"-")</f>
        <v>-</v>
      </c>
      <c r="T1369" s="4">
        <f t="shared" si="43"/>
        <v>209</v>
      </c>
    </row>
    <row r="1370" spans="1:20" hidden="1" x14ac:dyDescent="0.25">
      <c r="A1370" s="4" t="s">
        <v>410</v>
      </c>
      <c r="B1370" s="4" t="s">
        <v>499</v>
      </c>
      <c r="C1370" s="4">
        <v>1034855299</v>
      </c>
      <c r="D1370" s="4" t="s">
        <v>354</v>
      </c>
      <c r="E1370" s="4" t="s">
        <v>355</v>
      </c>
      <c r="F1370" s="4" t="s">
        <v>439</v>
      </c>
      <c r="G1370" s="12">
        <v>45558</v>
      </c>
      <c r="H1370" s="4" t="s">
        <v>356</v>
      </c>
      <c r="I1370" s="67">
        <v>0.63991898148148196</v>
      </c>
      <c r="J1370" s="4" t="s">
        <v>1131</v>
      </c>
      <c r="K1370" s="12">
        <v>43101</v>
      </c>
      <c r="L1370" s="4" t="s">
        <v>395</v>
      </c>
      <c r="M1370" s="4" t="s">
        <v>358</v>
      </c>
      <c r="N1370" s="4" t="s">
        <v>384</v>
      </c>
      <c r="O1370" s="12" t="str">
        <f t="shared" ca="1" si="42"/>
        <v>7 ans, 3 mois</v>
      </c>
      <c r="P1370" s="4" t="str">
        <f>VLOOKUP(B1370,Effectif!B:I,6,0)</f>
        <v>Lise DE WITTE</v>
      </c>
      <c r="Q1370" s="4" t="str">
        <f>VLOOKUP(B1370,Effectif!B:I,8,0)</f>
        <v>REC</v>
      </c>
      <c r="R1370" s="4">
        <f>IFERROR(VLOOKUP(C1370,Sales!B:G,6,0),"-")</f>
        <v>134.5</v>
      </c>
      <c r="S1370" s="4" t="str">
        <f>IFERROR(VLOOKUP(C1370,Recolt!B:H,3,0),"-")</f>
        <v>-</v>
      </c>
      <c r="T1370" s="4">
        <f t="shared" si="43"/>
        <v>134.5</v>
      </c>
    </row>
    <row r="1371" spans="1:20" hidden="1" x14ac:dyDescent="0.25">
      <c r="A1371" s="4" t="s">
        <v>410</v>
      </c>
      <c r="B1371" s="4" t="s">
        <v>499</v>
      </c>
      <c r="C1371" s="4">
        <v>1034856353</v>
      </c>
      <c r="D1371" s="4" t="s">
        <v>354</v>
      </c>
      <c r="E1371" s="4" t="s">
        <v>355</v>
      </c>
      <c r="F1371" s="4" t="s">
        <v>439</v>
      </c>
      <c r="G1371" s="12">
        <v>45559</v>
      </c>
      <c r="H1371" s="4" t="s">
        <v>356</v>
      </c>
      <c r="I1371" s="67">
        <v>0.52907407407407403</v>
      </c>
      <c r="J1371" s="4" t="s">
        <v>1136</v>
      </c>
      <c r="K1371" s="12">
        <v>43101</v>
      </c>
      <c r="L1371" s="4" t="s">
        <v>395</v>
      </c>
      <c r="M1371" s="4" t="s">
        <v>358</v>
      </c>
      <c r="N1371" s="4" t="s">
        <v>359</v>
      </c>
      <c r="O1371" s="12" t="str">
        <f t="shared" ca="1" si="42"/>
        <v>7 ans, 3 mois</v>
      </c>
      <c r="P1371" s="4" t="str">
        <f>VLOOKUP(B1371,Effectif!B:I,6,0)</f>
        <v>Lise DE WITTE</v>
      </c>
      <c r="Q1371" s="4" t="str">
        <f>VLOOKUP(B1371,Effectif!B:I,8,0)</f>
        <v>REC</v>
      </c>
      <c r="R1371" s="4">
        <f>IFERROR(VLOOKUP(C1371,Sales!B:G,6,0),"-")</f>
        <v>83</v>
      </c>
      <c r="S1371" s="4" t="str">
        <f>IFERROR(VLOOKUP(C1371,Recolt!B:H,3,0),"-")</f>
        <v>-</v>
      </c>
      <c r="T1371" s="4">
        <f t="shared" si="43"/>
        <v>83</v>
      </c>
    </row>
    <row r="1372" spans="1:20" hidden="1" x14ac:dyDescent="0.25">
      <c r="A1372" s="4" t="s">
        <v>410</v>
      </c>
      <c r="B1372" s="4" t="s">
        <v>514</v>
      </c>
      <c r="C1372" s="4">
        <v>1034857529</v>
      </c>
      <c r="D1372" s="4" t="s">
        <v>354</v>
      </c>
      <c r="E1372" s="4" t="s">
        <v>360</v>
      </c>
      <c r="F1372" s="4" t="s">
        <v>439</v>
      </c>
      <c r="G1372" s="12">
        <v>45560</v>
      </c>
      <c r="H1372" s="4" t="s">
        <v>356</v>
      </c>
      <c r="I1372" s="67">
        <v>0.40106481481481498</v>
      </c>
      <c r="J1372" s="4" t="s">
        <v>1131</v>
      </c>
      <c r="K1372" s="12">
        <v>43101</v>
      </c>
      <c r="L1372" s="4" t="s">
        <v>395</v>
      </c>
      <c r="M1372" s="4" t="s">
        <v>358</v>
      </c>
      <c r="N1372" s="4" t="s">
        <v>359</v>
      </c>
      <c r="O1372" s="12" t="str">
        <f t="shared" ca="1" si="42"/>
        <v>7 ans, 3 mois</v>
      </c>
      <c r="P1372" s="4" t="str">
        <f>VLOOKUP(B1372,Effectif!B:I,6,0)</f>
        <v>Lise DE WITTE</v>
      </c>
      <c r="Q1372" s="4" t="str">
        <f>VLOOKUP(B1372,Effectif!B:I,8,0)</f>
        <v>Chorus</v>
      </c>
      <c r="R1372" s="4">
        <f>IFERROR(VLOOKUP(C1372,Sales!B:G,6,0),"-")</f>
        <v>65</v>
      </c>
      <c r="S1372" s="4" t="str">
        <f>IFERROR(VLOOKUP(C1372,Recolt!B:H,3,0),"-")</f>
        <v>-</v>
      </c>
      <c r="T1372" s="4">
        <f t="shared" si="43"/>
        <v>65</v>
      </c>
    </row>
    <row r="1373" spans="1:20" hidden="1" x14ac:dyDescent="0.25">
      <c r="A1373" s="4" t="s">
        <v>410</v>
      </c>
      <c r="B1373" s="4" t="s">
        <v>461</v>
      </c>
      <c r="C1373" s="4">
        <v>1034850904</v>
      </c>
      <c r="D1373" s="4" t="s">
        <v>354</v>
      </c>
      <c r="E1373" s="4" t="s">
        <v>355</v>
      </c>
      <c r="F1373" s="4" t="s">
        <v>439</v>
      </c>
      <c r="G1373" s="12">
        <v>45561</v>
      </c>
      <c r="H1373" s="4" t="s">
        <v>356</v>
      </c>
      <c r="I1373" s="67">
        <v>0.60267361111111095</v>
      </c>
      <c r="J1373" s="4" t="s">
        <v>1135</v>
      </c>
      <c r="K1373" s="12">
        <v>43258</v>
      </c>
      <c r="L1373" s="4" t="s">
        <v>357</v>
      </c>
      <c r="M1373" s="4" t="s">
        <v>358</v>
      </c>
      <c r="N1373" s="4" t="s">
        <v>384</v>
      </c>
      <c r="O1373" s="12" t="str">
        <f t="shared" ca="1" si="42"/>
        <v>6 ans, 10 mois</v>
      </c>
      <c r="P1373" s="4" t="str">
        <f>VLOOKUP(B1373,Effectif!B:I,6,0)</f>
        <v>Chloé BERTRAND</v>
      </c>
      <c r="Q1373" s="4" t="str">
        <f>VLOOKUP(B1373,Effectif!B:I,8,0)</f>
        <v>REC</v>
      </c>
      <c r="R1373" s="4">
        <f>IFERROR(VLOOKUP(C1373,Sales!B:G,6,0),"-")</f>
        <v>117.21000000000001</v>
      </c>
      <c r="S1373" s="4" t="str">
        <f>IFERROR(VLOOKUP(C1373,Recolt!B:H,3,0),"-")</f>
        <v>-</v>
      </c>
      <c r="T1373" s="4">
        <f t="shared" si="43"/>
        <v>117.21000000000001</v>
      </c>
    </row>
    <row r="1374" spans="1:20" hidden="1" x14ac:dyDescent="0.25">
      <c r="A1374" s="4" t="s">
        <v>410</v>
      </c>
      <c r="B1374" s="4" t="s">
        <v>461</v>
      </c>
      <c r="C1374" s="4">
        <v>1034856997</v>
      </c>
      <c r="D1374" s="4" t="s">
        <v>354</v>
      </c>
      <c r="E1374" s="4" t="s">
        <v>355</v>
      </c>
      <c r="F1374" s="4" t="s">
        <v>439</v>
      </c>
      <c r="G1374" s="12">
        <v>45562</v>
      </c>
      <c r="H1374" s="4" t="s">
        <v>356</v>
      </c>
      <c r="I1374" s="67">
        <v>0.61069444444444398</v>
      </c>
      <c r="J1374" s="4" t="s">
        <v>1135</v>
      </c>
      <c r="K1374" s="12">
        <v>42810</v>
      </c>
      <c r="L1374" s="4" t="s">
        <v>357</v>
      </c>
      <c r="M1374" s="4" t="s">
        <v>358</v>
      </c>
      <c r="N1374" s="4" t="s">
        <v>384</v>
      </c>
      <c r="O1374" s="12" t="str">
        <f t="shared" ca="1" si="42"/>
        <v>8 ans, 1 mois</v>
      </c>
      <c r="P1374" s="4" t="str">
        <f>VLOOKUP(B1374,Effectif!B:I,6,0)</f>
        <v>Chloé BERTRAND</v>
      </c>
      <c r="Q1374" s="4" t="str">
        <f>VLOOKUP(B1374,Effectif!B:I,8,0)</f>
        <v>REC</v>
      </c>
      <c r="R1374" s="4">
        <f>IFERROR(VLOOKUP(C1374,Sales!B:G,6,0),"-")</f>
        <v>215.04</v>
      </c>
      <c r="S1374" s="4" t="str">
        <f>IFERROR(VLOOKUP(C1374,Recolt!B:H,3,0),"-")</f>
        <v>-</v>
      </c>
      <c r="T1374" s="4">
        <f t="shared" si="43"/>
        <v>215.04</v>
      </c>
    </row>
    <row r="1375" spans="1:20" hidden="1" x14ac:dyDescent="0.25">
      <c r="A1375" s="4" t="s">
        <v>410</v>
      </c>
      <c r="B1375" s="4" t="s">
        <v>461</v>
      </c>
      <c r="C1375" s="4">
        <v>1034844330</v>
      </c>
      <c r="D1375" s="4" t="s">
        <v>354</v>
      </c>
      <c r="E1375" s="4" t="s">
        <v>355</v>
      </c>
      <c r="F1375" s="4" t="s">
        <v>439</v>
      </c>
      <c r="G1375" s="12">
        <v>45563</v>
      </c>
      <c r="H1375" s="4" t="s">
        <v>356</v>
      </c>
      <c r="I1375" s="67">
        <v>0.41489583333333302</v>
      </c>
      <c r="J1375" s="4" t="s">
        <v>1147</v>
      </c>
      <c r="K1375" s="12">
        <v>42370</v>
      </c>
      <c r="L1375" s="4" t="s">
        <v>395</v>
      </c>
      <c r="M1375" s="4" t="s">
        <v>362</v>
      </c>
      <c r="O1375" s="12" t="str">
        <f t="shared" ca="1" si="42"/>
        <v>9 ans, 3 mois</v>
      </c>
      <c r="P1375" s="4" t="str">
        <f>VLOOKUP(B1375,Effectif!B:I,6,0)</f>
        <v>Chloé BERTRAND</v>
      </c>
      <c r="Q1375" s="4" t="str">
        <f>VLOOKUP(B1375,Effectif!B:I,8,0)</f>
        <v>REC</v>
      </c>
      <c r="R1375" s="4">
        <f>IFERROR(VLOOKUP(C1375,Sales!B:G,6,0),"-")</f>
        <v>226.45</v>
      </c>
      <c r="S1375" s="4" t="str">
        <f>IFERROR(VLOOKUP(C1375,Recolt!B:H,3,0),"-")</f>
        <v>-</v>
      </c>
      <c r="T1375" s="4">
        <f t="shared" si="43"/>
        <v>226.45</v>
      </c>
    </row>
    <row r="1376" spans="1:20" hidden="1" x14ac:dyDescent="0.25">
      <c r="A1376" s="4" t="s">
        <v>410</v>
      </c>
      <c r="B1376" s="4" t="s">
        <v>461</v>
      </c>
      <c r="C1376" s="4">
        <v>1034866326</v>
      </c>
      <c r="D1376" s="4" t="s">
        <v>354</v>
      </c>
      <c r="E1376" s="4" t="s">
        <v>355</v>
      </c>
      <c r="F1376" s="4" t="s">
        <v>439</v>
      </c>
      <c r="G1376" s="12">
        <v>45564</v>
      </c>
      <c r="H1376" s="4" t="s">
        <v>356</v>
      </c>
      <c r="I1376" s="67">
        <v>0.56467592592592597</v>
      </c>
      <c r="J1376" s="4" t="s">
        <v>1135</v>
      </c>
      <c r="K1376" s="12">
        <v>42437</v>
      </c>
      <c r="L1376" s="4" t="s">
        <v>357</v>
      </c>
      <c r="M1376" s="4" t="s">
        <v>358</v>
      </c>
      <c r="N1376" s="4" t="s">
        <v>384</v>
      </c>
      <c r="O1376" s="12" t="str">
        <f t="shared" ca="1" si="42"/>
        <v>9 ans, 1 mois</v>
      </c>
      <c r="P1376" s="4" t="str">
        <f>VLOOKUP(B1376,Effectif!B:I,6,0)</f>
        <v>Chloé BERTRAND</v>
      </c>
      <c r="Q1376" s="4" t="str">
        <f>VLOOKUP(B1376,Effectif!B:I,8,0)</f>
        <v>REC</v>
      </c>
      <c r="R1376" s="4">
        <f>IFERROR(VLOOKUP(C1376,Sales!B:G,6,0),"-")</f>
        <v>154</v>
      </c>
      <c r="S1376" s="4" t="str">
        <f>IFERROR(VLOOKUP(C1376,Recolt!B:H,3,0),"-")</f>
        <v>-</v>
      </c>
      <c r="T1376" s="4">
        <f t="shared" si="43"/>
        <v>154</v>
      </c>
    </row>
    <row r="1377" spans="1:20" hidden="1" x14ac:dyDescent="0.25">
      <c r="A1377" s="4" t="s">
        <v>410</v>
      </c>
      <c r="B1377" s="4" t="s">
        <v>461</v>
      </c>
      <c r="C1377" s="4">
        <v>1034844726</v>
      </c>
      <c r="D1377" s="4" t="s">
        <v>354</v>
      </c>
      <c r="E1377" s="4" t="s">
        <v>360</v>
      </c>
      <c r="F1377" s="4" t="s">
        <v>439</v>
      </c>
      <c r="G1377" s="12">
        <v>45565</v>
      </c>
      <c r="H1377" s="4" t="s">
        <v>356</v>
      </c>
      <c r="I1377" s="67">
        <v>0.413831018518519</v>
      </c>
      <c r="J1377" s="4" t="s">
        <v>1137</v>
      </c>
      <c r="K1377" s="12">
        <v>42049</v>
      </c>
      <c r="L1377" s="4" t="s">
        <v>395</v>
      </c>
      <c r="M1377" s="4" t="s">
        <v>358</v>
      </c>
      <c r="N1377" s="4" t="s">
        <v>384</v>
      </c>
      <c r="O1377" s="12" t="str">
        <f t="shared" ca="1" si="42"/>
        <v>10 ans, 2 mois</v>
      </c>
      <c r="P1377" s="4" t="str">
        <f>VLOOKUP(B1377,Effectif!B:I,6,0)</f>
        <v>Chloé BERTRAND</v>
      </c>
      <c r="Q1377" s="4" t="str">
        <f>VLOOKUP(B1377,Effectif!B:I,8,0)</f>
        <v>REC</v>
      </c>
      <c r="R1377" s="4">
        <f>IFERROR(VLOOKUP(C1377,Sales!B:G,6,0),"-")</f>
        <v>76</v>
      </c>
      <c r="S1377" s="4" t="str">
        <f>IFERROR(VLOOKUP(C1377,Recolt!B:H,3,0),"-")</f>
        <v>-</v>
      </c>
      <c r="T1377" s="4">
        <f t="shared" si="43"/>
        <v>76</v>
      </c>
    </row>
    <row r="1378" spans="1:20" hidden="1" x14ac:dyDescent="0.25">
      <c r="A1378" s="4" t="s">
        <v>410</v>
      </c>
      <c r="B1378" s="4" t="s">
        <v>461</v>
      </c>
      <c r="C1378" s="4">
        <v>1034846580</v>
      </c>
      <c r="D1378" s="4" t="s">
        <v>354</v>
      </c>
      <c r="E1378" s="4" t="s">
        <v>355</v>
      </c>
      <c r="F1378" s="4" t="s">
        <v>439</v>
      </c>
      <c r="G1378" s="12">
        <v>45566</v>
      </c>
      <c r="H1378" s="4" t="s">
        <v>356</v>
      </c>
      <c r="I1378" s="67">
        <v>0.57693287037037</v>
      </c>
      <c r="J1378" s="4" t="s">
        <v>1135</v>
      </c>
      <c r="K1378" s="12">
        <v>43264</v>
      </c>
      <c r="L1378" s="4" t="s">
        <v>357</v>
      </c>
      <c r="M1378" s="4" t="s">
        <v>358</v>
      </c>
      <c r="N1378" s="4" t="s">
        <v>384</v>
      </c>
      <c r="O1378" s="12" t="str">
        <f t="shared" ca="1" si="42"/>
        <v>6 ans, 10 mois</v>
      </c>
      <c r="P1378" s="4" t="str">
        <f>VLOOKUP(B1378,Effectif!B:I,6,0)</f>
        <v>Chloé BERTRAND</v>
      </c>
      <c r="Q1378" s="4" t="str">
        <f>VLOOKUP(B1378,Effectif!B:I,8,0)</f>
        <v>REC</v>
      </c>
      <c r="R1378" s="4">
        <f>IFERROR(VLOOKUP(C1378,Sales!B:G,6,0),"-")</f>
        <v>135</v>
      </c>
      <c r="S1378" s="4" t="str">
        <f>IFERROR(VLOOKUP(C1378,Recolt!B:H,3,0),"-")</f>
        <v>-</v>
      </c>
      <c r="T1378" s="4">
        <f t="shared" si="43"/>
        <v>135</v>
      </c>
    </row>
    <row r="1379" spans="1:20" hidden="1" x14ac:dyDescent="0.25">
      <c r="A1379" s="4" t="s">
        <v>410</v>
      </c>
      <c r="B1379" s="4" t="s">
        <v>461</v>
      </c>
      <c r="C1379" s="4">
        <v>1034848662</v>
      </c>
      <c r="D1379" s="4" t="s">
        <v>354</v>
      </c>
      <c r="E1379" s="4" t="s">
        <v>360</v>
      </c>
      <c r="F1379" s="4" t="s">
        <v>439</v>
      </c>
      <c r="G1379" s="12">
        <v>45567</v>
      </c>
      <c r="H1379" s="4" t="s">
        <v>356</v>
      </c>
      <c r="I1379" s="67">
        <v>0.59319444444444402</v>
      </c>
      <c r="J1379" s="4" t="s">
        <v>1147</v>
      </c>
      <c r="K1379" s="12">
        <v>42697</v>
      </c>
      <c r="L1379" s="4" t="s">
        <v>357</v>
      </c>
      <c r="M1379" s="4" t="s">
        <v>362</v>
      </c>
      <c r="O1379" s="12" t="str">
        <f t="shared" ref="O1379:O1442" ca="1" si="44">YEAR(TODAY())-YEAR(K1379)-IF(MONTH(TODAY())&lt;MONTH(K1379),1,IF(AND(MONTH(TODAY())=MONTH(K1379),DAY(TODAY())&lt;DAY(K1379)),1,0)) &amp; " ans, " &amp; MONTH(TODAY())-MONTH(K1379)+IF(MONTH(TODAY())&lt;MONTH(K1379),12,0) &amp; " mois"</f>
        <v>8 ans, 5 mois</v>
      </c>
      <c r="P1379" s="4" t="str">
        <f>VLOOKUP(B1379,Effectif!B:I,6,0)</f>
        <v>Chloé BERTRAND</v>
      </c>
      <c r="Q1379" s="4" t="str">
        <f>VLOOKUP(B1379,Effectif!B:I,8,0)</f>
        <v>REC</v>
      </c>
      <c r="R1379" s="4">
        <f>IFERROR(VLOOKUP(C1379,Sales!B:G,6,0),"-")</f>
        <v>112.22999999999999</v>
      </c>
      <c r="S1379" s="4" t="str">
        <f>IFERROR(VLOOKUP(C1379,Recolt!B:H,3,0),"-")</f>
        <v>-</v>
      </c>
      <c r="T1379" s="4">
        <f t="shared" si="43"/>
        <v>112.22999999999999</v>
      </c>
    </row>
    <row r="1380" spans="1:20" hidden="1" x14ac:dyDescent="0.25">
      <c r="A1380" s="4" t="s">
        <v>410</v>
      </c>
      <c r="B1380" s="4" t="s">
        <v>461</v>
      </c>
      <c r="C1380" s="4">
        <v>1034864090</v>
      </c>
      <c r="D1380" s="4" t="s">
        <v>354</v>
      </c>
      <c r="E1380" s="4" t="s">
        <v>355</v>
      </c>
      <c r="F1380" s="4" t="s">
        <v>439</v>
      </c>
      <c r="G1380" s="12">
        <v>45568</v>
      </c>
      <c r="H1380" s="4" t="s">
        <v>356</v>
      </c>
      <c r="I1380" s="67">
        <v>0.59346064814814803</v>
      </c>
      <c r="J1380" s="4" t="s">
        <v>1135</v>
      </c>
      <c r="K1380" s="12">
        <v>42803</v>
      </c>
      <c r="L1380" s="4" t="s">
        <v>357</v>
      </c>
      <c r="M1380" s="4" t="s">
        <v>358</v>
      </c>
      <c r="N1380" s="4" t="s">
        <v>384</v>
      </c>
      <c r="O1380" s="12" t="str">
        <f t="shared" ca="1" si="44"/>
        <v>8 ans, 1 mois</v>
      </c>
      <c r="P1380" s="4" t="str">
        <f>VLOOKUP(B1380,Effectif!B:I,6,0)</f>
        <v>Chloé BERTRAND</v>
      </c>
      <c r="Q1380" s="4" t="str">
        <f>VLOOKUP(B1380,Effectif!B:I,8,0)</f>
        <v>REC</v>
      </c>
      <c r="R1380" s="4">
        <f>IFERROR(VLOOKUP(C1380,Sales!B:G,6,0),"-")</f>
        <v>214</v>
      </c>
      <c r="S1380" s="4" t="str">
        <f>IFERROR(VLOOKUP(C1380,Recolt!B:H,3,0),"-")</f>
        <v>-</v>
      </c>
      <c r="T1380" s="4">
        <f t="shared" si="43"/>
        <v>214</v>
      </c>
    </row>
    <row r="1381" spans="1:20" hidden="1" x14ac:dyDescent="0.25">
      <c r="A1381" s="4" t="s">
        <v>410</v>
      </c>
      <c r="B1381" s="4" t="s">
        <v>461</v>
      </c>
      <c r="C1381" s="4">
        <v>1034856203</v>
      </c>
      <c r="D1381" s="4" t="s">
        <v>354</v>
      </c>
      <c r="E1381" s="4" t="s">
        <v>360</v>
      </c>
      <c r="F1381" s="4" t="s">
        <v>439</v>
      </c>
      <c r="G1381" s="12">
        <v>45569</v>
      </c>
      <c r="H1381" s="4" t="s">
        <v>356</v>
      </c>
      <c r="I1381" s="67">
        <v>0.585208333333333</v>
      </c>
      <c r="J1381" s="4" t="s">
        <v>1135</v>
      </c>
      <c r="K1381" s="12">
        <v>43143</v>
      </c>
      <c r="L1381" s="4" t="s">
        <v>357</v>
      </c>
      <c r="M1381" s="4" t="s">
        <v>358</v>
      </c>
      <c r="N1381" s="4" t="s">
        <v>384</v>
      </c>
      <c r="O1381" s="12" t="str">
        <f t="shared" ca="1" si="44"/>
        <v>7 ans, 2 mois</v>
      </c>
      <c r="P1381" s="4" t="str">
        <f>VLOOKUP(B1381,Effectif!B:I,6,0)</f>
        <v>Chloé BERTRAND</v>
      </c>
      <c r="Q1381" s="4" t="str">
        <f>VLOOKUP(B1381,Effectif!B:I,8,0)</f>
        <v>REC</v>
      </c>
      <c r="R1381" s="4">
        <f>IFERROR(VLOOKUP(C1381,Sales!B:G,6,0),"-")</f>
        <v>240.87</v>
      </c>
      <c r="S1381" s="4" t="str">
        <f>IFERROR(VLOOKUP(C1381,Recolt!B:H,3,0),"-")</f>
        <v>-</v>
      </c>
      <c r="T1381" s="4">
        <f t="shared" si="43"/>
        <v>240.87</v>
      </c>
    </row>
    <row r="1382" spans="1:20" hidden="1" x14ac:dyDescent="0.25">
      <c r="A1382" s="4" t="s">
        <v>410</v>
      </c>
      <c r="B1382" s="4" t="s">
        <v>461</v>
      </c>
      <c r="C1382" s="4">
        <v>1034866587</v>
      </c>
      <c r="D1382" s="4" t="s">
        <v>354</v>
      </c>
      <c r="E1382" s="4" t="s">
        <v>355</v>
      </c>
      <c r="F1382" s="4" t="s">
        <v>439</v>
      </c>
      <c r="G1382" s="12">
        <v>45570</v>
      </c>
      <c r="H1382" s="4" t="s">
        <v>356</v>
      </c>
      <c r="I1382" s="67">
        <v>0.52266203703703695</v>
      </c>
      <c r="J1382" s="4" t="s">
        <v>1131</v>
      </c>
      <c r="K1382" s="12">
        <v>42829</v>
      </c>
      <c r="L1382" s="4" t="s">
        <v>395</v>
      </c>
      <c r="M1382" s="4" t="s">
        <v>358</v>
      </c>
      <c r="N1382" s="4" t="s">
        <v>384</v>
      </c>
      <c r="O1382" s="12" t="str">
        <f t="shared" ca="1" si="44"/>
        <v>8 ans, 0 mois</v>
      </c>
      <c r="P1382" s="4" t="str">
        <f>VLOOKUP(B1382,Effectif!B:I,6,0)</f>
        <v>Chloé BERTRAND</v>
      </c>
      <c r="Q1382" s="4" t="str">
        <f>VLOOKUP(B1382,Effectif!B:I,8,0)</f>
        <v>REC</v>
      </c>
      <c r="R1382" s="4">
        <f>IFERROR(VLOOKUP(C1382,Sales!B:G,6,0),"-")</f>
        <v>88.55</v>
      </c>
      <c r="S1382" s="4" t="str">
        <f>IFERROR(VLOOKUP(C1382,Recolt!B:H,3,0),"-")</f>
        <v>-</v>
      </c>
      <c r="T1382" s="4">
        <f t="shared" si="43"/>
        <v>88.55</v>
      </c>
    </row>
    <row r="1383" spans="1:20" hidden="1" x14ac:dyDescent="0.25">
      <c r="A1383" s="4" t="s">
        <v>410</v>
      </c>
      <c r="B1383" s="4" t="s">
        <v>461</v>
      </c>
      <c r="C1383" s="4">
        <v>1034851332</v>
      </c>
      <c r="D1383" s="4" t="s">
        <v>354</v>
      </c>
      <c r="E1383" s="4" t="s">
        <v>355</v>
      </c>
      <c r="F1383" s="4" t="s">
        <v>439</v>
      </c>
      <c r="G1383" s="12">
        <v>45571</v>
      </c>
      <c r="H1383" s="4" t="s">
        <v>356</v>
      </c>
      <c r="I1383" s="67">
        <v>0.692928240740741</v>
      </c>
      <c r="J1383" s="4" t="s">
        <v>1135</v>
      </c>
      <c r="K1383" s="12">
        <v>43260</v>
      </c>
      <c r="L1383" s="4" t="s">
        <v>357</v>
      </c>
      <c r="M1383" s="4" t="s">
        <v>358</v>
      </c>
      <c r="N1383" s="4" t="s">
        <v>384</v>
      </c>
      <c r="O1383" s="12" t="str">
        <f t="shared" ca="1" si="44"/>
        <v>6 ans, 10 mois</v>
      </c>
      <c r="P1383" s="4" t="str">
        <f>VLOOKUP(B1383,Effectif!B:I,6,0)</f>
        <v>Chloé BERTRAND</v>
      </c>
      <c r="Q1383" s="4" t="str">
        <f>VLOOKUP(B1383,Effectif!B:I,8,0)</f>
        <v>REC</v>
      </c>
      <c r="R1383" s="4">
        <f>IFERROR(VLOOKUP(C1383,Sales!B:G,6,0),"-")</f>
        <v>108</v>
      </c>
      <c r="S1383" s="4" t="str">
        <f>IFERROR(VLOOKUP(C1383,Recolt!B:H,3,0),"-")</f>
        <v>-</v>
      </c>
      <c r="T1383" s="4">
        <f t="shared" si="43"/>
        <v>108</v>
      </c>
    </row>
    <row r="1384" spans="1:20" hidden="1" x14ac:dyDescent="0.25">
      <c r="A1384" s="4" t="s">
        <v>410</v>
      </c>
      <c r="B1384" s="4" t="s">
        <v>461</v>
      </c>
      <c r="C1384" s="4">
        <v>1034845106</v>
      </c>
      <c r="D1384" s="4" t="s">
        <v>354</v>
      </c>
      <c r="E1384" s="4" t="s">
        <v>355</v>
      </c>
      <c r="F1384" s="4" t="s">
        <v>439</v>
      </c>
      <c r="G1384" s="12">
        <v>45572</v>
      </c>
      <c r="H1384" s="4" t="s">
        <v>356</v>
      </c>
      <c r="I1384" s="67">
        <v>0.61092592592592598</v>
      </c>
      <c r="J1384" s="4" t="s">
        <v>1147</v>
      </c>
      <c r="K1384" s="12">
        <v>42832</v>
      </c>
      <c r="L1384" s="4" t="s">
        <v>357</v>
      </c>
      <c r="M1384" s="4" t="s">
        <v>362</v>
      </c>
      <c r="O1384" s="12" t="str">
        <f t="shared" ca="1" si="44"/>
        <v>8 ans, 0 mois</v>
      </c>
      <c r="P1384" s="4" t="str">
        <f>VLOOKUP(B1384,Effectif!B:I,6,0)</f>
        <v>Chloé BERTRAND</v>
      </c>
      <c r="Q1384" s="4" t="str">
        <f>VLOOKUP(B1384,Effectif!B:I,8,0)</f>
        <v>REC</v>
      </c>
      <c r="R1384" s="4">
        <f>IFERROR(VLOOKUP(C1384,Sales!B:G,6,0),"-")</f>
        <v>124</v>
      </c>
      <c r="S1384" s="4" t="str">
        <f>IFERROR(VLOOKUP(C1384,Recolt!B:H,3,0),"-")</f>
        <v>-</v>
      </c>
      <c r="T1384" s="4">
        <f t="shared" si="43"/>
        <v>124</v>
      </c>
    </row>
    <row r="1385" spans="1:20" hidden="1" x14ac:dyDescent="0.25">
      <c r="A1385" s="4" t="s">
        <v>410</v>
      </c>
      <c r="B1385" s="4" t="s">
        <v>482</v>
      </c>
      <c r="C1385" s="4">
        <v>1034842607</v>
      </c>
      <c r="D1385" s="4" t="s">
        <v>372</v>
      </c>
      <c r="E1385" s="4" t="s">
        <v>364</v>
      </c>
      <c r="F1385" s="4" t="s">
        <v>440</v>
      </c>
      <c r="G1385" s="12">
        <v>45573</v>
      </c>
      <c r="H1385" s="4" t="s">
        <v>397</v>
      </c>
      <c r="I1385" s="67">
        <v>0.45668981481481502</v>
      </c>
      <c r="J1385" s="4" t="s">
        <v>1136</v>
      </c>
      <c r="K1385" s="12">
        <v>43101</v>
      </c>
      <c r="L1385" s="4" t="s">
        <v>395</v>
      </c>
      <c r="M1385" s="4" t="s">
        <v>358</v>
      </c>
      <c r="N1385" s="4" t="s">
        <v>384</v>
      </c>
      <c r="O1385" s="12" t="str">
        <f t="shared" ca="1" si="44"/>
        <v>7 ans, 3 mois</v>
      </c>
      <c r="P1385" s="4" t="str">
        <f>VLOOKUP(B1385,Effectif!B:I,6,0)</f>
        <v>Lise DE WITTE</v>
      </c>
      <c r="Q1385" s="4" t="str">
        <f>VLOOKUP(B1385,Effectif!B:I,8,0)</f>
        <v>REC</v>
      </c>
      <c r="R1385" s="4">
        <f>IFERROR(VLOOKUP(C1385,Sales!B:G,6,0),"-")</f>
        <v>149</v>
      </c>
      <c r="S1385" s="4" t="str">
        <f>IFERROR(VLOOKUP(C1385,Recolt!B:H,3,0),"-")</f>
        <v>-</v>
      </c>
      <c r="T1385" s="4">
        <f t="shared" si="43"/>
        <v>149</v>
      </c>
    </row>
    <row r="1386" spans="1:20" hidden="1" x14ac:dyDescent="0.25">
      <c r="A1386" s="4" t="s">
        <v>410</v>
      </c>
      <c r="B1386" s="4" t="s">
        <v>482</v>
      </c>
      <c r="C1386" s="4">
        <v>1034862466</v>
      </c>
      <c r="D1386" s="4" t="s">
        <v>372</v>
      </c>
      <c r="E1386" s="4" t="s">
        <v>364</v>
      </c>
      <c r="F1386" s="4" t="s">
        <v>440</v>
      </c>
      <c r="G1386" s="12">
        <v>45574</v>
      </c>
      <c r="H1386" s="4" t="s">
        <v>397</v>
      </c>
      <c r="I1386" s="67">
        <v>0.47446759259259302</v>
      </c>
      <c r="J1386" s="4" t="s">
        <v>1131</v>
      </c>
      <c r="K1386" s="12">
        <v>43101</v>
      </c>
      <c r="L1386" s="4" t="s">
        <v>395</v>
      </c>
      <c r="M1386" s="4" t="s">
        <v>358</v>
      </c>
      <c r="N1386" s="4" t="s">
        <v>359</v>
      </c>
      <c r="O1386" s="12" t="str">
        <f t="shared" ca="1" si="44"/>
        <v>7 ans, 3 mois</v>
      </c>
      <c r="P1386" s="4" t="str">
        <f>VLOOKUP(B1386,Effectif!B:I,6,0)</f>
        <v>Lise DE WITTE</v>
      </c>
      <c r="Q1386" s="4" t="str">
        <f>VLOOKUP(B1386,Effectif!B:I,8,0)</f>
        <v>REC</v>
      </c>
      <c r="R1386" s="4">
        <f>IFERROR(VLOOKUP(C1386,Sales!B:G,6,0),"-")</f>
        <v>110.77</v>
      </c>
      <c r="S1386" s="4" t="str">
        <f>IFERROR(VLOOKUP(C1386,Recolt!B:H,3,0),"-")</f>
        <v>-</v>
      </c>
      <c r="T1386" s="4">
        <f t="shared" si="43"/>
        <v>110.77</v>
      </c>
    </row>
    <row r="1387" spans="1:20" hidden="1" x14ac:dyDescent="0.25">
      <c r="A1387" s="4" t="s">
        <v>410</v>
      </c>
      <c r="B1387" s="4" t="s">
        <v>482</v>
      </c>
      <c r="C1387" s="4">
        <v>1034849415</v>
      </c>
      <c r="D1387" s="4" t="s">
        <v>372</v>
      </c>
      <c r="E1387" s="4" t="s">
        <v>364</v>
      </c>
      <c r="F1387" s="4" t="s">
        <v>440</v>
      </c>
      <c r="G1387" s="12">
        <v>45575</v>
      </c>
      <c r="H1387" s="4" t="s">
        <v>397</v>
      </c>
      <c r="I1387" s="67">
        <v>0.66443287037037002</v>
      </c>
      <c r="J1387" s="4" t="s">
        <v>1131</v>
      </c>
      <c r="K1387" s="12">
        <v>42339</v>
      </c>
      <c r="L1387" s="4" t="s">
        <v>395</v>
      </c>
      <c r="M1387" s="4" t="s">
        <v>358</v>
      </c>
      <c r="N1387" s="4" t="s">
        <v>384</v>
      </c>
      <c r="O1387" s="12" t="str">
        <f t="shared" ca="1" si="44"/>
        <v>9 ans, 4 mois</v>
      </c>
      <c r="P1387" s="4" t="str">
        <f>VLOOKUP(B1387,Effectif!B:I,6,0)</f>
        <v>Lise DE WITTE</v>
      </c>
      <c r="Q1387" s="4" t="str">
        <f>VLOOKUP(B1387,Effectif!B:I,8,0)</f>
        <v>REC</v>
      </c>
      <c r="R1387" s="4">
        <f>IFERROR(VLOOKUP(C1387,Sales!B:G,6,0),"-")</f>
        <v>110</v>
      </c>
      <c r="S1387" s="4" t="str">
        <f>IFERROR(VLOOKUP(C1387,Recolt!B:H,3,0),"-")</f>
        <v>-</v>
      </c>
      <c r="T1387" s="4">
        <f t="shared" si="43"/>
        <v>110</v>
      </c>
    </row>
    <row r="1388" spans="1:20" hidden="1" x14ac:dyDescent="0.25">
      <c r="A1388" s="4" t="s">
        <v>410</v>
      </c>
      <c r="B1388" s="4" t="s">
        <v>482</v>
      </c>
      <c r="C1388" s="4">
        <v>1034860691</v>
      </c>
      <c r="D1388" s="4" t="s">
        <v>372</v>
      </c>
      <c r="E1388" s="4" t="s">
        <v>364</v>
      </c>
      <c r="F1388" s="4" t="s">
        <v>440</v>
      </c>
      <c r="G1388" s="12">
        <v>45576</v>
      </c>
      <c r="H1388" s="4" t="s">
        <v>397</v>
      </c>
      <c r="I1388" s="67">
        <v>0.445081018518519</v>
      </c>
      <c r="J1388" s="4" t="s">
        <v>1137</v>
      </c>
      <c r="K1388" s="12">
        <v>42370</v>
      </c>
      <c r="L1388" s="4" t="s">
        <v>395</v>
      </c>
      <c r="M1388" s="4" t="s">
        <v>358</v>
      </c>
      <c r="N1388" s="4" t="s">
        <v>359</v>
      </c>
      <c r="O1388" s="12" t="str">
        <f t="shared" ca="1" si="44"/>
        <v>9 ans, 3 mois</v>
      </c>
      <c r="P1388" s="4" t="str">
        <f>VLOOKUP(B1388,Effectif!B:I,6,0)</f>
        <v>Lise DE WITTE</v>
      </c>
      <c r="Q1388" s="4" t="str">
        <f>VLOOKUP(B1388,Effectif!B:I,8,0)</f>
        <v>REC</v>
      </c>
      <c r="R1388" s="4">
        <f>IFERROR(VLOOKUP(C1388,Sales!B:G,6,0),"-")</f>
        <v>295.62</v>
      </c>
      <c r="S1388" s="4" t="str">
        <f>IFERROR(VLOOKUP(C1388,Recolt!B:H,3,0),"-")</f>
        <v>-</v>
      </c>
      <c r="T1388" s="4">
        <f t="shared" si="43"/>
        <v>295.62</v>
      </c>
    </row>
    <row r="1389" spans="1:20" hidden="1" x14ac:dyDescent="0.25">
      <c r="A1389" s="4" t="s">
        <v>410</v>
      </c>
      <c r="B1389" s="4" t="s">
        <v>482</v>
      </c>
      <c r="C1389" s="4">
        <v>1034864925</v>
      </c>
      <c r="D1389" s="4" t="s">
        <v>354</v>
      </c>
      <c r="E1389" s="4" t="s">
        <v>355</v>
      </c>
      <c r="F1389" s="4" t="s">
        <v>439</v>
      </c>
      <c r="G1389" s="12">
        <v>45577</v>
      </c>
      <c r="H1389" s="4" t="s">
        <v>356</v>
      </c>
      <c r="I1389" s="67">
        <v>0.69390046296296304</v>
      </c>
      <c r="J1389" s="4" t="s">
        <v>1131</v>
      </c>
      <c r="K1389" s="12">
        <v>42401</v>
      </c>
      <c r="L1389" s="4" t="s">
        <v>395</v>
      </c>
      <c r="M1389" s="4" t="s">
        <v>358</v>
      </c>
      <c r="N1389" s="4" t="s">
        <v>359</v>
      </c>
      <c r="O1389" s="12" t="str">
        <f t="shared" ca="1" si="44"/>
        <v>9 ans, 2 mois</v>
      </c>
      <c r="P1389" s="4" t="str">
        <f>VLOOKUP(B1389,Effectif!B:I,6,0)</f>
        <v>Lise DE WITTE</v>
      </c>
      <c r="Q1389" s="4" t="str">
        <f>VLOOKUP(B1389,Effectif!B:I,8,0)</f>
        <v>REC</v>
      </c>
      <c r="R1389" s="4">
        <f>IFERROR(VLOOKUP(C1389,Sales!B:G,6,0),"-")</f>
        <v>248</v>
      </c>
      <c r="S1389" s="4" t="str">
        <f>IFERROR(VLOOKUP(C1389,Recolt!B:H,3,0),"-")</f>
        <v>-</v>
      </c>
      <c r="T1389" s="4">
        <f t="shared" si="43"/>
        <v>248</v>
      </c>
    </row>
    <row r="1390" spans="1:20" hidden="1" x14ac:dyDescent="0.25">
      <c r="A1390" s="4" t="s">
        <v>410</v>
      </c>
      <c r="B1390" s="4" t="s">
        <v>482</v>
      </c>
      <c r="C1390" s="4">
        <v>1034847118</v>
      </c>
      <c r="D1390" s="4" t="s">
        <v>372</v>
      </c>
      <c r="E1390" s="4" t="s">
        <v>364</v>
      </c>
      <c r="F1390" s="4" t="s">
        <v>440</v>
      </c>
      <c r="G1390" s="12">
        <v>45578</v>
      </c>
      <c r="H1390" s="4" t="s">
        <v>397</v>
      </c>
      <c r="I1390" s="67">
        <v>0.45222222222222203</v>
      </c>
      <c r="J1390" s="4" t="s">
        <v>1131</v>
      </c>
      <c r="K1390" s="12">
        <v>43101</v>
      </c>
      <c r="L1390" s="4" t="s">
        <v>395</v>
      </c>
      <c r="M1390" s="4" t="s">
        <v>358</v>
      </c>
      <c r="N1390" s="4" t="s">
        <v>359</v>
      </c>
      <c r="O1390" s="12" t="str">
        <f t="shared" ca="1" si="44"/>
        <v>7 ans, 3 mois</v>
      </c>
      <c r="P1390" s="4" t="str">
        <f>VLOOKUP(B1390,Effectif!B:I,6,0)</f>
        <v>Lise DE WITTE</v>
      </c>
      <c r="Q1390" s="4" t="str">
        <f>VLOOKUP(B1390,Effectif!B:I,8,0)</f>
        <v>REC</v>
      </c>
      <c r="R1390" s="4">
        <f>IFERROR(VLOOKUP(C1390,Sales!B:G,6,0),"-")</f>
        <v>165.27</v>
      </c>
      <c r="S1390" s="4" t="str">
        <f>IFERROR(VLOOKUP(C1390,Recolt!B:H,3,0),"-")</f>
        <v>-</v>
      </c>
      <c r="T1390" s="4">
        <f t="shared" si="43"/>
        <v>165.27</v>
      </c>
    </row>
    <row r="1391" spans="1:20" hidden="1" x14ac:dyDescent="0.25">
      <c r="A1391" s="4" t="s">
        <v>410</v>
      </c>
      <c r="B1391" s="4" t="s">
        <v>482</v>
      </c>
      <c r="C1391" s="4">
        <v>1034853587</v>
      </c>
      <c r="D1391" s="4" t="s">
        <v>372</v>
      </c>
      <c r="E1391" s="4" t="s">
        <v>364</v>
      </c>
      <c r="F1391" s="4" t="s">
        <v>440</v>
      </c>
      <c r="G1391" s="12">
        <v>45579</v>
      </c>
      <c r="H1391" s="4" t="s">
        <v>356</v>
      </c>
      <c r="I1391" s="67">
        <v>0.65484953703703697</v>
      </c>
      <c r="J1391" s="4" t="s">
        <v>1131</v>
      </c>
      <c r="K1391" s="12">
        <v>42675</v>
      </c>
      <c r="L1391" s="4" t="s">
        <v>395</v>
      </c>
      <c r="M1391" s="4" t="s">
        <v>358</v>
      </c>
      <c r="N1391" s="4" t="s">
        <v>359</v>
      </c>
      <c r="O1391" s="12" t="str">
        <f t="shared" ca="1" si="44"/>
        <v>8 ans, 5 mois</v>
      </c>
      <c r="P1391" s="4" t="str">
        <f>VLOOKUP(B1391,Effectif!B:I,6,0)</f>
        <v>Lise DE WITTE</v>
      </c>
      <c r="Q1391" s="4" t="str">
        <f>VLOOKUP(B1391,Effectif!B:I,8,0)</f>
        <v>REC</v>
      </c>
      <c r="R1391" s="4">
        <f>IFERROR(VLOOKUP(C1391,Sales!B:G,6,0),"-")</f>
        <v>72.95</v>
      </c>
      <c r="S1391" s="4" t="str">
        <f>IFERROR(VLOOKUP(C1391,Recolt!B:H,3,0),"-")</f>
        <v>-</v>
      </c>
      <c r="T1391" s="4">
        <f t="shared" si="43"/>
        <v>72.95</v>
      </c>
    </row>
    <row r="1392" spans="1:20" hidden="1" x14ac:dyDescent="0.25">
      <c r="A1392" s="4" t="s">
        <v>410</v>
      </c>
      <c r="B1392" s="4" t="s">
        <v>482</v>
      </c>
      <c r="C1392" s="4">
        <v>1034855940</v>
      </c>
      <c r="D1392" s="4" t="s">
        <v>354</v>
      </c>
      <c r="E1392" s="4" t="s">
        <v>355</v>
      </c>
      <c r="F1392" s="4" t="s">
        <v>439</v>
      </c>
      <c r="G1392" s="12">
        <v>45580</v>
      </c>
      <c r="H1392" s="4" t="s">
        <v>356</v>
      </c>
      <c r="I1392" s="67">
        <v>0.62424768518518503</v>
      </c>
      <c r="J1392" s="4" t="s">
        <v>1147</v>
      </c>
      <c r="K1392" s="12">
        <v>42064</v>
      </c>
      <c r="L1392" s="4" t="s">
        <v>395</v>
      </c>
      <c r="M1392" s="4" t="s">
        <v>362</v>
      </c>
      <c r="O1392" s="12" t="str">
        <f t="shared" ca="1" si="44"/>
        <v>10 ans, 1 mois</v>
      </c>
      <c r="P1392" s="4" t="str">
        <f>VLOOKUP(B1392,Effectif!B:I,6,0)</f>
        <v>Lise DE WITTE</v>
      </c>
      <c r="Q1392" s="4" t="str">
        <f>VLOOKUP(B1392,Effectif!B:I,8,0)</f>
        <v>REC</v>
      </c>
      <c r="R1392" s="4">
        <f>IFERROR(VLOOKUP(C1392,Sales!B:G,6,0),"-")</f>
        <v>28.14</v>
      </c>
      <c r="S1392" s="4" t="str">
        <f>IFERROR(VLOOKUP(C1392,Recolt!B:H,3,0),"-")</f>
        <v>-</v>
      </c>
      <c r="T1392" s="4">
        <f t="shared" si="43"/>
        <v>28.14</v>
      </c>
    </row>
    <row r="1393" spans="1:20" hidden="1" x14ac:dyDescent="0.25">
      <c r="A1393" s="4" t="s">
        <v>410</v>
      </c>
      <c r="B1393" s="4" t="s">
        <v>482</v>
      </c>
      <c r="C1393" s="4">
        <v>1034852280</v>
      </c>
      <c r="D1393" s="4" t="s">
        <v>354</v>
      </c>
      <c r="E1393" s="4" t="s">
        <v>355</v>
      </c>
      <c r="F1393" s="4" t="s">
        <v>439</v>
      </c>
      <c r="G1393" s="12">
        <v>45581</v>
      </c>
      <c r="H1393" s="4" t="s">
        <v>356</v>
      </c>
      <c r="I1393" s="67">
        <v>0.73499999999999999</v>
      </c>
      <c r="J1393" s="4" t="s">
        <v>1131</v>
      </c>
      <c r="K1393" s="12">
        <v>42736</v>
      </c>
      <c r="L1393" s="4" t="s">
        <v>395</v>
      </c>
      <c r="M1393" s="4" t="s">
        <v>358</v>
      </c>
      <c r="N1393" s="4" t="s">
        <v>384</v>
      </c>
      <c r="O1393" s="12" t="str">
        <f t="shared" ca="1" si="44"/>
        <v>8 ans, 3 mois</v>
      </c>
      <c r="P1393" s="4" t="str">
        <f>VLOOKUP(B1393,Effectif!B:I,6,0)</f>
        <v>Lise DE WITTE</v>
      </c>
      <c r="Q1393" s="4" t="str">
        <f>VLOOKUP(B1393,Effectif!B:I,8,0)</f>
        <v>REC</v>
      </c>
      <c r="R1393" s="4">
        <f>IFERROR(VLOOKUP(C1393,Sales!B:G,6,0),"-")</f>
        <v>343.72</v>
      </c>
      <c r="S1393" s="4" t="str">
        <f>IFERROR(VLOOKUP(C1393,Recolt!B:H,3,0),"-")</f>
        <v>-</v>
      </c>
      <c r="T1393" s="4">
        <f t="shared" si="43"/>
        <v>343.72</v>
      </c>
    </row>
    <row r="1394" spans="1:20" hidden="1" x14ac:dyDescent="0.25">
      <c r="A1394" s="4" t="s">
        <v>410</v>
      </c>
      <c r="B1394" s="4" t="s">
        <v>482</v>
      </c>
      <c r="C1394" s="4">
        <v>1034842768</v>
      </c>
      <c r="D1394" s="4" t="s">
        <v>372</v>
      </c>
      <c r="E1394" s="4" t="s">
        <v>364</v>
      </c>
      <c r="F1394" s="4" t="s">
        <v>440</v>
      </c>
      <c r="G1394" s="12">
        <v>45582</v>
      </c>
      <c r="H1394" s="4" t="s">
        <v>397</v>
      </c>
      <c r="I1394" s="67">
        <v>0.42849537037037</v>
      </c>
      <c r="J1394" s="4" t="s">
        <v>1147</v>
      </c>
      <c r="K1394" s="12">
        <v>42339</v>
      </c>
      <c r="L1394" s="4" t="s">
        <v>395</v>
      </c>
      <c r="M1394" s="4" t="s">
        <v>362</v>
      </c>
      <c r="O1394" s="12" t="str">
        <f t="shared" ca="1" si="44"/>
        <v>9 ans, 4 mois</v>
      </c>
      <c r="P1394" s="4" t="str">
        <f>VLOOKUP(B1394,Effectif!B:I,6,0)</f>
        <v>Lise DE WITTE</v>
      </c>
      <c r="Q1394" s="4" t="str">
        <f>VLOOKUP(B1394,Effectif!B:I,8,0)</f>
        <v>REC</v>
      </c>
      <c r="R1394" s="4">
        <f>IFERROR(VLOOKUP(C1394,Sales!B:G,6,0),"-")</f>
        <v>382</v>
      </c>
      <c r="S1394" s="4" t="str">
        <f>IFERROR(VLOOKUP(C1394,Recolt!B:H,3,0),"-")</f>
        <v>-</v>
      </c>
      <c r="T1394" s="4">
        <f t="shared" si="43"/>
        <v>382</v>
      </c>
    </row>
    <row r="1395" spans="1:20" hidden="1" x14ac:dyDescent="0.25">
      <c r="A1395" s="4" t="s">
        <v>410</v>
      </c>
      <c r="B1395" s="4" t="s">
        <v>482</v>
      </c>
      <c r="C1395" s="4">
        <v>1034849071</v>
      </c>
      <c r="D1395" s="4" t="s">
        <v>372</v>
      </c>
      <c r="E1395" s="4" t="s">
        <v>364</v>
      </c>
      <c r="F1395" s="4" t="s">
        <v>439</v>
      </c>
      <c r="G1395" s="12">
        <v>45583</v>
      </c>
      <c r="H1395" s="4" t="s">
        <v>397</v>
      </c>
      <c r="I1395" s="67">
        <v>0.68050925925925898</v>
      </c>
      <c r="J1395" s="4" t="s">
        <v>1131</v>
      </c>
      <c r="K1395" s="12">
        <v>41671</v>
      </c>
      <c r="L1395" s="4" t="s">
        <v>395</v>
      </c>
      <c r="M1395" s="4" t="s">
        <v>358</v>
      </c>
      <c r="N1395" s="4" t="s">
        <v>359</v>
      </c>
      <c r="O1395" s="12" t="str">
        <f t="shared" ca="1" si="44"/>
        <v>11 ans, 2 mois</v>
      </c>
      <c r="P1395" s="4" t="str">
        <f>VLOOKUP(B1395,Effectif!B:I,6,0)</f>
        <v>Lise DE WITTE</v>
      </c>
      <c r="Q1395" s="4" t="str">
        <f>VLOOKUP(B1395,Effectif!B:I,8,0)</f>
        <v>REC</v>
      </c>
      <c r="R1395" s="4">
        <f>IFERROR(VLOOKUP(C1395,Sales!B:G,6,0),"-")</f>
        <v>164.22</v>
      </c>
      <c r="S1395" s="4" t="str">
        <f>IFERROR(VLOOKUP(C1395,Recolt!B:H,3,0),"-")</f>
        <v>-</v>
      </c>
      <c r="T1395" s="4">
        <f t="shared" si="43"/>
        <v>164.22</v>
      </c>
    </row>
    <row r="1396" spans="1:20" hidden="1" x14ac:dyDescent="0.25">
      <c r="A1396" s="4" t="s">
        <v>410</v>
      </c>
      <c r="B1396" s="4" t="s">
        <v>482</v>
      </c>
      <c r="C1396" s="4">
        <v>1034851227</v>
      </c>
      <c r="D1396" s="4" t="s">
        <v>372</v>
      </c>
      <c r="E1396" s="4" t="s">
        <v>364</v>
      </c>
      <c r="F1396" s="4" t="s">
        <v>440</v>
      </c>
      <c r="G1396" s="12">
        <v>45584</v>
      </c>
      <c r="H1396" s="4" t="s">
        <v>397</v>
      </c>
      <c r="I1396" s="67">
        <v>0.48627314814814798</v>
      </c>
      <c r="J1396" s="4" t="s">
        <v>1131</v>
      </c>
      <c r="K1396" s="12">
        <v>42370</v>
      </c>
      <c r="L1396" s="4" t="s">
        <v>395</v>
      </c>
      <c r="M1396" s="4" t="s">
        <v>358</v>
      </c>
      <c r="N1396" s="4" t="s">
        <v>384</v>
      </c>
      <c r="O1396" s="12" t="str">
        <f t="shared" ca="1" si="44"/>
        <v>9 ans, 3 mois</v>
      </c>
      <c r="P1396" s="4" t="str">
        <f>VLOOKUP(B1396,Effectif!B:I,6,0)</f>
        <v>Lise DE WITTE</v>
      </c>
      <c r="Q1396" s="4" t="str">
        <f>VLOOKUP(B1396,Effectif!B:I,8,0)</f>
        <v>REC</v>
      </c>
      <c r="R1396" s="4">
        <f>IFERROR(VLOOKUP(C1396,Sales!B:G,6,0),"-")</f>
        <v>60</v>
      </c>
      <c r="S1396" s="4" t="str">
        <f>IFERROR(VLOOKUP(C1396,Recolt!B:H,3,0),"-")</f>
        <v>-</v>
      </c>
      <c r="T1396" s="4">
        <f t="shared" si="43"/>
        <v>60</v>
      </c>
    </row>
    <row r="1397" spans="1:20" hidden="1" x14ac:dyDescent="0.25">
      <c r="A1397" s="4" t="s">
        <v>410</v>
      </c>
      <c r="B1397" s="4" t="s">
        <v>482</v>
      </c>
      <c r="C1397" s="4">
        <v>1034857788</v>
      </c>
      <c r="D1397" s="4" t="s">
        <v>372</v>
      </c>
      <c r="E1397" s="4" t="s">
        <v>364</v>
      </c>
      <c r="F1397" s="4" t="s">
        <v>440</v>
      </c>
      <c r="G1397" s="12">
        <v>45585</v>
      </c>
      <c r="H1397" s="4" t="s">
        <v>397</v>
      </c>
      <c r="I1397" s="67">
        <v>0.48920138888888898</v>
      </c>
      <c r="J1397" s="4" t="s">
        <v>1136</v>
      </c>
      <c r="K1397" s="12">
        <v>42370</v>
      </c>
      <c r="L1397" s="4" t="s">
        <v>395</v>
      </c>
      <c r="M1397" s="4" t="s">
        <v>358</v>
      </c>
      <c r="N1397" s="4" t="s">
        <v>359</v>
      </c>
      <c r="O1397" s="12" t="str">
        <f t="shared" ca="1" si="44"/>
        <v>9 ans, 3 mois</v>
      </c>
      <c r="P1397" s="4" t="str">
        <f>VLOOKUP(B1397,Effectif!B:I,6,0)</f>
        <v>Lise DE WITTE</v>
      </c>
      <c r="Q1397" s="4" t="str">
        <f>VLOOKUP(B1397,Effectif!B:I,8,0)</f>
        <v>REC</v>
      </c>
      <c r="R1397" s="4">
        <f>IFERROR(VLOOKUP(C1397,Sales!B:G,6,0),"-")</f>
        <v>133.49</v>
      </c>
      <c r="S1397" s="4" t="str">
        <f>IFERROR(VLOOKUP(C1397,Recolt!B:H,3,0),"-")</f>
        <v>-</v>
      </c>
      <c r="T1397" s="4">
        <f t="shared" si="43"/>
        <v>133.49</v>
      </c>
    </row>
    <row r="1398" spans="1:20" hidden="1" x14ac:dyDescent="0.25">
      <c r="A1398" s="4" t="s">
        <v>410</v>
      </c>
      <c r="B1398" s="4" t="s">
        <v>482</v>
      </c>
      <c r="C1398" s="4">
        <v>1034843501</v>
      </c>
      <c r="D1398" s="4" t="s">
        <v>372</v>
      </c>
      <c r="E1398" s="4" t="s">
        <v>364</v>
      </c>
      <c r="F1398" s="4" t="s">
        <v>440</v>
      </c>
      <c r="G1398" s="12">
        <v>45586</v>
      </c>
      <c r="H1398" s="4" t="s">
        <v>397</v>
      </c>
      <c r="I1398" s="67">
        <v>0.61947916666666702</v>
      </c>
      <c r="J1398" s="4" t="s">
        <v>1147</v>
      </c>
      <c r="K1398" s="12">
        <v>42552</v>
      </c>
      <c r="L1398" s="4" t="s">
        <v>395</v>
      </c>
      <c r="M1398" s="4" t="s">
        <v>362</v>
      </c>
      <c r="O1398" s="12" t="str">
        <f t="shared" ca="1" si="44"/>
        <v>8 ans, 9 mois</v>
      </c>
      <c r="P1398" s="4" t="str">
        <f>VLOOKUP(B1398,Effectif!B:I,6,0)</f>
        <v>Lise DE WITTE</v>
      </c>
      <c r="Q1398" s="4" t="str">
        <f>VLOOKUP(B1398,Effectif!B:I,8,0)</f>
        <v>REC</v>
      </c>
      <c r="R1398" s="4">
        <f>IFERROR(VLOOKUP(C1398,Sales!B:G,6,0),"-")</f>
        <v>159.38999999999999</v>
      </c>
      <c r="S1398" s="4" t="str">
        <f>IFERROR(VLOOKUP(C1398,Recolt!B:H,3,0),"-")</f>
        <v>-</v>
      </c>
      <c r="T1398" s="4">
        <f t="shared" si="43"/>
        <v>159.38999999999999</v>
      </c>
    </row>
    <row r="1399" spans="1:20" hidden="1" x14ac:dyDescent="0.25">
      <c r="A1399" s="4" t="s">
        <v>410</v>
      </c>
      <c r="B1399" s="4" t="s">
        <v>482</v>
      </c>
      <c r="C1399" s="4">
        <v>1034865860</v>
      </c>
      <c r="D1399" s="4" t="s">
        <v>354</v>
      </c>
      <c r="E1399" s="4" t="s">
        <v>355</v>
      </c>
      <c r="F1399" s="4" t="s">
        <v>439</v>
      </c>
      <c r="G1399" s="12">
        <v>45587</v>
      </c>
      <c r="H1399" s="4" t="s">
        <v>356</v>
      </c>
      <c r="I1399" s="67">
        <v>0.60020833333333301</v>
      </c>
      <c r="J1399" s="4" t="s">
        <v>1147</v>
      </c>
      <c r="K1399" s="12">
        <v>42339</v>
      </c>
      <c r="L1399" s="4" t="s">
        <v>395</v>
      </c>
      <c r="M1399" s="4" t="s">
        <v>362</v>
      </c>
      <c r="O1399" s="12" t="str">
        <f t="shared" ca="1" si="44"/>
        <v>9 ans, 4 mois</v>
      </c>
      <c r="P1399" s="4" t="str">
        <f>VLOOKUP(B1399,Effectif!B:I,6,0)</f>
        <v>Lise DE WITTE</v>
      </c>
      <c r="Q1399" s="4" t="str">
        <f>VLOOKUP(B1399,Effectif!B:I,8,0)</f>
        <v>REC</v>
      </c>
      <c r="R1399" s="4">
        <f>IFERROR(VLOOKUP(C1399,Sales!B:G,6,0),"-")</f>
        <v>128.13999999999999</v>
      </c>
      <c r="S1399" s="4" t="str">
        <f>IFERROR(VLOOKUP(C1399,Recolt!B:H,3,0),"-")</f>
        <v>-</v>
      </c>
      <c r="T1399" s="4">
        <f t="shared" si="43"/>
        <v>128.13999999999999</v>
      </c>
    </row>
    <row r="1400" spans="1:20" hidden="1" x14ac:dyDescent="0.25">
      <c r="A1400" s="4" t="s">
        <v>410</v>
      </c>
      <c r="B1400" s="4" t="s">
        <v>482</v>
      </c>
      <c r="C1400" s="4">
        <v>1034853767</v>
      </c>
      <c r="D1400" s="4" t="s">
        <v>372</v>
      </c>
      <c r="E1400" s="4" t="s">
        <v>364</v>
      </c>
      <c r="F1400" s="4" t="s">
        <v>440</v>
      </c>
      <c r="G1400" s="12">
        <v>45588</v>
      </c>
      <c r="H1400" s="4" t="s">
        <v>397</v>
      </c>
      <c r="I1400" s="67">
        <v>0.689652777777778</v>
      </c>
      <c r="J1400" s="4" t="s">
        <v>1131</v>
      </c>
      <c r="K1400" s="12">
        <v>42736</v>
      </c>
      <c r="L1400" s="4" t="s">
        <v>395</v>
      </c>
      <c r="M1400" s="4" t="s">
        <v>358</v>
      </c>
      <c r="N1400" s="4" t="s">
        <v>359</v>
      </c>
      <c r="O1400" s="12" t="str">
        <f t="shared" ca="1" si="44"/>
        <v>8 ans, 3 mois</v>
      </c>
      <c r="P1400" s="4" t="str">
        <f>VLOOKUP(B1400,Effectif!B:I,6,0)</f>
        <v>Lise DE WITTE</v>
      </c>
      <c r="Q1400" s="4" t="str">
        <f>VLOOKUP(B1400,Effectif!B:I,8,0)</f>
        <v>REC</v>
      </c>
      <c r="R1400" s="4">
        <f>IFERROR(VLOOKUP(C1400,Sales!B:G,6,0),"-")</f>
        <v>138</v>
      </c>
      <c r="S1400" s="4" t="str">
        <f>IFERROR(VLOOKUP(C1400,Recolt!B:H,3,0),"-")</f>
        <v>-</v>
      </c>
      <c r="T1400" s="4">
        <f t="shared" si="43"/>
        <v>138</v>
      </c>
    </row>
    <row r="1401" spans="1:20" hidden="1" x14ac:dyDescent="0.25">
      <c r="A1401" s="4" t="s">
        <v>410</v>
      </c>
      <c r="B1401" s="4" t="s">
        <v>482</v>
      </c>
      <c r="C1401" s="4">
        <v>1034858620</v>
      </c>
      <c r="D1401" s="4" t="s">
        <v>372</v>
      </c>
      <c r="E1401" s="4" t="s">
        <v>364</v>
      </c>
      <c r="F1401" s="4" t="s">
        <v>440</v>
      </c>
      <c r="G1401" s="12">
        <v>45589</v>
      </c>
      <c r="H1401" s="4" t="s">
        <v>397</v>
      </c>
      <c r="I1401" s="67">
        <v>0.53380787037037003</v>
      </c>
      <c r="J1401" s="4" t="s">
        <v>1131</v>
      </c>
      <c r="K1401" s="12">
        <v>42370</v>
      </c>
      <c r="L1401" s="4" t="s">
        <v>395</v>
      </c>
      <c r="M1401" s="4" t="s">
        <v>358</v>
      </c>
      <c r="N1401" s="4" t="s">
        <v>384</v>
      </c>
      <c r="O1401" s="12" t="str">
        <f t="shared" ca="1" si="44"/>
        <v>9 ans, 3 mois</v>
      </c>
      <c r="P1401" s="4" t="str">
        <f>VLOOKUP(B1401,Effectif!B:I,6,0)</f>
        <v>Lise DE WITTE</v>
      </c>
      <c r="Q1401" s="4" t="str">
        <f>VLOOKUP(B1401,Effectif!B:I,8,0)</f>
        <v>REC</v>
      </c>
      <c r="R1401" s="4">
        <f>IFERROR(VLOOKUP(C1401,Sales!B:G,6,0),"-")</f>
        <v>89</v>
      </c>
      <c r="S1401" s="4" t="str">
        <f>IFERROR(VLOOKUP(C1401,Recolt!B:H,3,0),"-")</f>
        <v>-</v>
      </c>
      <c r="T1401" s="4">
        <f t="shared" si="43"/>
        <v>89</v>
      </c>
    </row>
    <row r="1402" spans="1:20" hidden="1" x14ac:dyDescent="0.25">
      <c r="A1402" s="4" t="s">
        <v>410</v>
      </c>
      <c r="B1402" s="4" t="s">
        <v>505</v>
      </c>
      <c r="C1402" s="4">
        <v>1034863434</v>
      </c>
      <c r="D1402" s="4" t="s">
        <v>354</v>
      </c>
      <c r="E1402" s="4" t="s">
        <v>360</v>
      </c>
      <c r="F1402" s="4" t="s">
        <v>439</v>
      </c>
      <c r="G1402" s="12">
        <v>45590</v>
      </c>
      <c r="H1402" s="4" t="s">
        <v>356</v>
      </c>
      <c r="I1402" s="67">
        <v>0.41114583333333299</v>
      </c>
      <c r="J1402" s="4" t="s">
        <v>1133</v>
      </c>
      <c r="K1402" s="12">
        <v>43432</v>
      </c>
      <c r="L1402" s="4" t="s">
        <v>357</v>
      </c>
      <c r="M1402" s="4" t="s">
        <v>358</v>
      </c>
      <c r="N1402" s="4" t="s">
        <v>359</v>
      </c>
      <c r="O1402" s="12" t="str">
        <f t="shared" ca="1" si="44"/>
        <v>6 ans, 5 mois</v>
      </c>
      <c r="P1402" s="4" t="str">
        <f>VLOOKUP(B1402,Effectif!B:I,6,0)</f>
        <v>Lise DE WITTE</v>
      </c>
      <c r="Q1402" s="4" t="str">
        <f>VLOOKUP(B1402,Effectif!B:I,8,0)</f>
        <v>BOC</v>
      </c>
      <c r="R1402" s="4">
        <f>IFERROR(VLOOKUP(C1402,Sales!B:G,6,0),"-")</f>
        <v>84</v>
      </c>
      <c r="S1402" s="4" t="str">
        <f>IFERROR(VLOOKUP(C1402,Recolt!B:H,3,0),"-")</f>
        <v>-</v>
      </c>
      <c r="T1402" s="4">
        <f t="shared" si="43"/>
        <v>84</v>
      </c>
    </row>
    <row r="1403" spans="1:20" hidden="1" x14ac:dyDescent="0.25">
      <c r="A1403" s="4" t="s">
        <v>410</v>
      </c>
      <c r="B1403" s="4" t="s">
        <v>505</v>
      </c>
      <c r="C1403" s="4">
        <v>1034842170</v>
      </c>
      <c r="D1403" s="4" t="s">
        <v>354</v>
      </c>
      <c r="E1403" s="4" t="s">
        <v>360</v>
      </c>
      <c r="F1403" s="4" t="s">
        <v>439</v>
      </c>
      <c r="G1403" s="12">
        <v>45591</v>
      </c>
      <c r="H1403" s="4" t="s">
        <v>356</v>
      </c>
      <c r="I1403" s="67">
        <v>0.44156250000000002</v>
      </c>
      <c r="J1403" s="4" t="s">
        <v>1133</v>
      </c>
      <c r="K1403" s="12">
        <v>43145</v>
      </c>
      <c r="L1403" s="4" t="s">
        <v>357</v>
      </c>
      <c r="M1403" s="4" t="s">
        <v>358</v>
      </c>
      <c r="N1403" s="4" t="s">
        <v>359</v>
      </c>
      <c r="O1403" s="12" t="str">
        <f t="shared" ca="1" si="44"/>
        <v>7 ans, 2 mois</v>
      </c>
      <c r="P1403" s="4" t="str">
        <f>VLOOKUP(B1403,Effectif!B:I,6,0)</f>
        <v>Lise DE WITTE</v>
      </c>
      <c r="Q1403" s="4" t="str">
        <f>VLOOKUP(B1403,Effectif!B:I,8,0)</f>
        <v>BOC</v>
      </c>
      <c r="R1403" s="4">
        <f>IFERROR(VLOOKUP(C1403,Sales!B:G,6,0),"-")</f>
        <v>182.75</v>
      </c>
      <c r="S1403" s="4" t="str">
        <f>IFERROR(VLOOKUP(C1403,Recolt!B:H,3,0),"-")</f>
        <v>-</v>
      </c>
      <c r="T1403" s="4">
        <f t="shared" si="43"/>
        <v>182.75</v>
      </c>
    </row>
    <row r="1404" spans="1:20" hidden="1" x14ac:dyDescent="0.25">
      <c r="A1404" s="4" t="s">
        <v>410</v>
      </c>
      <c r="B1404" s="4" t="s">
        <v>505</v>
      </c>
      <c r="C1404" s="4">
        <v>1034861217</v>
      </c>
      <c r="D1404" s="4" t="s">
        <v>354</v>
      </c>
      <c r="E1404" s="4" t="s">
        <v>360</v>
      </c>
      <c r="F1404" s="4" t="s">
        <v>439</v>
      </c>
      <c r="G1404" s="12">
        <v>45592</v>
      </c>
      <c r="H1404" s="4" t="s">
        <v>356</v>
      </c>
      <c r="I1404" s="67">
        <v>0.42657407407407399</v>
      </c>
      <c r="J1404" s="4" t="s">
        <v>1135</v>
      </c>
      <c r="K1404" s="12">
        <v>43394</v>
      </c>
      <c r="L1404" s="4" t="s">
        <v>357</v>
      </c>
      <c r="M1404" s="4" t="s">
        <v>358</v>
      </c>
      <c r="N1404" s="4" t="s">
        <v>359</v>
      </c>
      <c r="O1404" s="12" t="str">
        <f t="shared" ca="1" si="44"/>
        <v>6 ans, 6 mois</v>
      </c>
      <c r="P1404" s="4" t="str">
        <f>VLOOKUP(B1404,Effectif!B:I,6,0)</f>
        <v>Lise DE WITTE</v>
      </c>
      <c r="Q1404" s="4" t="str">
        <f>VLOOKUP(B1404,Effectif!B:I,8,0)</f>
        <v>BOC</v>
      </c>
      <c r="R1404" s="4">
        <f>IFERROR(VLOOKUP(C1404,Sales!B:G,6,0),"-")</f>
        <v>118</v>
      </c>
      <c r="S1404" s="4" t="str">
        <f>IFERROR(VLOOKUP(C1404,Recolt!B:H,3,0),"-")</f>
        <v>-</v>
      </c>
      <c r="T1404" s="4">
        <f t="shared" si="43"/>
        <v>118</v>
      </c>
    </row>
    <row r="1405" spans="1:20" hidden="1" x14ac:dyDescent="0.25">
      <c r="A1405" s="4" t="s">
        <v>410</v>
      </c>
      <c r="B1405" s="4" t="s">
        <v>505</v>
      </c>
      <c r="C1405" s="4">
        <v>1034845220</v>
      </c>
      <c r="D1405" s="4" t="s">
        <v>354</v>
      </c>
      <c r="E1405" s="4" t="s">
        <v>360</v>
      </c>
      <c r="F1405" s="4" t="s">
        <v>439</v>
      </c>
      <c r="G1405" s="12">
        <v>45593</v>
      </c>
      <c r="H1405" s="4" t="s">
        <v>356</v>
      </c>
      <c r="I1405" s="67">
        <v>0.40281250000000002</v>
      </c>
      <c r="J1405" s="4" t="s">
        <v>1133</v>
      </c>
      <c r="K1405" s="12">
        <v>42821</v>
      </c>
      <c r="L1405" s="4" t="s">
        <v>357</v>
      </c>
      <c r="M1405" s="4" t="s">
        <v>358</v>
      </c>
      <c r="N1405" s="4" t="s">
        <v>359</v>
      </c>
      <c r="O1405" s="12" t="str">
        <f t="shared" ca="1" si="44"/>
        <v>8 ans, 1 mois</v>
      </c>
      <c r="P1405" s="4" t="str">
        <f>VLOOKUP(B1405,Effectif!B:I,6,0)</f>
        <v>Lise DE WITTE</v>
      </c>
      <c r="Q1405" s="4" t="str">
        <f>VLOOKUP(B1405,Effectif!B:I,8,0)</f>
        <v>BOC</v>
      </c>
      <c r="R1405" s="4">
        <f>IFERROR(VLOOKUP(C1405,Sales!B:G,6,0),"-")</f>
        <v>186.20999999999998</v>
      </c>
      <c r="S1405" s="4" t="str">
        <f>IFERROR(VLOOKUP(C1405,Recolt!B:H,3,0),"-")</f>
        <v>-</v>
      </c>
      <c r="T1405" s="4">
        <f t="shared" si="43"/>
        <v>186.20999999999998</v>
      </c>
    </row>
    <row r="1406" spans="1:20" hidden="1" x14ac:dyDescent="0.25">
      <c r="A1406" s="4" t="s">
        <v>410</v>
      </c>
      <c r="B1406" s="4" t="s">
        <v>505</v>
      </c>
      <c r="C1406" s="4">
        <v>1034849807</v>
      </c>
      <c r="D1406" s="4" t="s">
        <v>354</v>
      </c>
      <c r="E1406" s="4" t="s">
        <v>360</v>
      </c>
      <c r="F1406" s="4" t="s">
        <v>439</v>
      </c>
      <c r="G1406" s="12">
        <v>45594</v>
      </c>
      <c r="H1406" s="4" t="s">
        <v>356</v>
      </c>
      <c r="I1406" s="67">
        <v>0.41812500000000002</v>
      </c>
      <c r="J1406" s="4" t="s">
        <v>1133</v>
      </c>
      <c r="K1406" s="12">
        <v>42951</v>
      </c>
      <c r="L1406" s="4" t="s">
        <v>357</v>
      </c>
      <c r="M1406" s="4" t="s">
        <v>358</v>
      </c>
      <c r="N1406" s="4" t="s">
        <v>359</v>
      </c>
      <c r="O1406" s="12" t="str">
        <f t="shared" ca="1" si="44"/>
        <v>7 ans, 8 mois</v>
      </c>
      <c r="P1406" s="4" t="str">
        <f>VLOOKUP(B1406,Effectif!B:I,6,0)</f>
        <v>Lise DE WITTE</v>
      </c>
      <c r="Q1406" s="4" t="str">
        <f>VLOOKUP(B1406,Effectif!B:I,8,0)</f>
        <v>BOC</v>
      </c>
      <c r="R1406" s="4">
        <f>IFERROR(VLOOKUP(C1406,Sales!B:G,6,0),"-")</f>
        <v>171.18</v>
      </c>
      <c r="S1406" s="4" t="str">
        <f>IFERROR(VLOOKUP(C1406,Recolt!B:H,3,0),"-")</f>
        <v>-</v>
      </c>
      <c r="T1406" s="4">
        <f t="shared" si="43"/>
        <v>171.18</v>
      </c>
    </row>
    <row r="1407" spans="1:20" hidden="1" x14ac:dyDescent="0.25">
      <c r="A1407" s="4" t="s">
        <v>410</v>
      </c>
      <c r="B1407" s="4" t="s">
        <v>505</v>
      </c>
      <c r="C1407" s="4">
        <v>1034855419</v>
      </c>
      <c r="D1407" s="4" t="s">
        <v>354</v>
      </c>
      <c r="E1407" s="4" t="s">
        <v>360</v>
      </c>
      <c r="F1407" s="4" t="s">
        <v>439</v>
      </c>
      <c r="G1407" s="12">
        <v>45595</v>
      </c>
      <c r="H1407" s="4" t="s">
        <v>356</v>
      </c>
      <c r="I1407" s="67">
        <v>0.66030092592592604</v>
      </c>
      <c r="J1407" s="4" t="s">
        <v>1133</v>
      </c>
      <c r="K1407" s="12">
        <v>43291</v>
      </c>
      <c r="L1407" s="4" t="s">
        <v>357</v>
      </c>
      <c r="M1407" s="4" t="s">
        <v>358</v>
      </c>
      <c r="N1407" s="4" t="s">
        <v>359</v>
      </c>
      <c r="O1407" s="12" t="str">
        <f t="shared" ca="1" si="44"/>
        <v>6 ans, 9 mois</v>
      </c>
      <c r="P1407" s="4" t="str">
        <f>VLOOKUP(B1407,Effectif!B:I,6,0)</f>
        <v>Lise DE WITTE</v>
      </c>
      <c r="Q1407" s="4" t="str">
        <f>VLOOKUP(B1407,Effectif!B:I,8,0)</f>
        <v>BOC</v>
      </c>
      <c r="R1407" s="4">
        <f>IFERROR(VLOOKUP(C1407,Sales!B:G,6,0),"-")</f>
        <v>229</v>
      </c>
      <c r="S1407" s="4" t="str">
        <f>IFERROR(VLOOKUP(C1407,Recolt!B:H,3,0),"-")</f>
        <v>-</v>
      </c>
      <c r="T1407" s="4">
        <f t="shared" si="43"/>
        <v>229</v>
      </c>
    </row>
    <row r="1408" spans="1:20" hidden="1" x14ac:dyDescent="0.25">
      <c r="A1408" s="4" t="s">
        <v>410</v>
      </c>
      <c r="B1408" s="4" t="s">
        <v>505</v>
      </c>
      <c r="C1408" s="4">
        <v>1034860399</v>
      </c>
      <c r="D1408" s="4" t="s">
        <v>354</v>
      </c>
      <c r="E1408" s="4" t="s">
        <v>360</v>
      </c>
      <c r="F1408" s="4" t="s">
        <v>439</v>
      </c>
      <c r="G1408" s="12">
        <v>45596</v>
      </c>
      <c r="H1408" s="4" t="s">
        <v>356</v>
      </c>
      <c r="I1408" s="67">
        <v>0.42531249999999998</v>
      </c>
      <c r="J1408" s="4" t="s">
        <v>1133</v>
      </c>
      <c r="K1408" s="12">
        <v>43262</v>
      </c>
      <c r="L1408" s="4" t="s">
        <v>357</v>
      </c>
      <c r="M1408" s="4" t="s">
        <v>358</v>
      </c>
      <c r="N1408" s="4" t="s">
        <v>359</v>
      </c>
      <c r="O1408" s="12" t="str">
        <f t="shared" ca="1" si="44"/>
        <v>6 ans, 10 mois</v>
      </c>
      <c r="P1408" s="4" t="str">
        <f>VLOOKUP(B1408,Effectif!B:I,6,0)</f>
        <v>Lise DE WITTE</v>
      </c>
      <c r="Q1408" s="4" t="str">
        <f>VLOOKUP(B1408,Effectif!B:I,8,0)</f>
        <v>BOC</v>
      </c>
      <c r="R1408" s="4">
        <f>IFERROR(VLOOKUP(C1408,Sales!B:G,6,0),"-")</f>
        <v>105.59</v>
      </c>
      <c r="S1408" s="4" t="str">
        <f>IFERROR(VLOOKUP(C1408,Recolt!B:H,3,0),"-")</f>
        <v>-</v>
      </c>
      <c r="T1408" s="4">
        <f t="shared" si="43"/>
        <v>105.59</v>
      </c>
    </row>
    <row r="1409" spans="1:20" hidden="1" x14ac:dyDescent="0.25">
      <c r="A1409" s="4" t="s">
        <v>410</v>
      </c>
      <c r="B1409" s="4" t="s">
        <v>505</v>
      </c>
      <c r="C1409" s="4">
        <v>1034861959</v>
      </c>
      <c r="D1409" s="4" t="s">
        <v>354</v>
      </c>
      <c r="E1409" s="4" t="s">
        <v>360</v>
      </c>
      <c r="F1409" s="4" t="s">
        <v>439</v>
      </c>
      <c r="G1409" s="12">
        <v>45597</v>
      </c>
      <c r="H1409" s="4" t="s">
        <v>356</v>
      </c>
      <c r="I1409" s="67">
        <v>0.39401620370370399</v>
      </c>
      <c r="J1409" s="4" t="s">
        <v>1133</v>
      </c>
      <c r="K1409" s="12">
        <v>43409</v>
      </c>
      <c r="L1409" s="4" t="s">
        <v>357</v>
      </c>
      <c r="M1409" s="4" t="s">
        <v>358</v>
      </c>
      <c r="N1409" s="4" t="s">
        <v>359</v>
      </c>
      <c r="O1409" s="12" t="str">
        <f t="shared" ca="1" si="44"/>
        <v>6 ans, 5 mois</v>
      </c>
      <c r="P1409" s="4" t="str">
        <f>VLOOKUP(B1409,Effectif!B:I,6,0)</f>
        <v>Lise DE WITTE</v>
      </c>
      <c r="Q1409" s="4" t="str">
        <f>VLOOKUP(B1409,Effectif!B:I,8,0)</f>
        <v>BOC</v>
      </c>
      <c r="R1409" s="4">
        <f>IFERROR(VLOOKUP(C1409,Sales!B:G,6,0),"-")</f>
        <v>390.49</v>
      </c>
      <c r="S1409" s="4" t="str">
        <f>IFERROR(VLOOKUP(C1409,Recolt!B:H,3,0),"-")</f>
        <v>-</v>
      </c>
      <c r="T1409" s="4">
        <f t="shared" si="43"/>
        <v>390.49</v>
      </c>
    </row>
    <row r="1410" spans="1:20" hidden="1" x14ac:dyDescent="0.25">
      <c r="A1410" s="4" t="s">
        <v>410</v>
      </c>
      <c r="B1410" s="4" t="s">
        <v>505</v>
      </c>
      <c r="C1410" s="4">
        <v>1034866364</v>
      </c>
      <c r="D1410" s="4" t="s">
        <v>354</v>
      </c>
      <c r="E1410" s="4" t="s">
        <v>360</v>
      </c>
      <c r="F1410" s="4" t="s">
        <v>439</v>
      </c>
      <c r="G1410" s="12">
        <v>45598</v>
      </c>
      <c r="H1410" s="4" t="s">
        <v>356</v>
      </c>
      <c r="I1410" s="67">
        <v>0.41751157407407402</v>
      </c>
      <c r="J1410" s="4" t="s">
        <v>1134</v>
      </c>
      <c r="K1410" s="12">
        <v>43326</v>
      </c>
      <c r="L1410" s="4" t="s">
        <v>357</v>
      </c>
      <c r="M1410" s="4" t="s">
        <v>358</v>
      </c>
      <c r="N1410" s="4" t="s">
        <v>359</v>
      </c>
      <c r="O1410" s="12" t="str">
        <f t="shared" ca="1" si="44"/>
        <v>6 ans, 8 mois</v>
      </c>
      <c r="P1410" s="4" t="str">
        <f>VLOOKUP(B1410,Effectif!B:I,6,0)</f>
        <v>Lise DE WITTE</v>
      </c>
      <c r="Q1410" s="4" t="str">
        <f>VLOOKUP(B1410,Effectif!B:I,8,0)</f>
        <v>BOC</v>
      </c>
      <c r="R1410" s="4">
        <f>IFERROR(VLOOKUP(C1410,Sales!B:G,6,0),"-")</f>
        <v>106.27</v>
      </c>
      <c r="S1410" s="4" t="str">
        <f>IFERROR(VLOOKUP(C1410,Recolt!B:H,3,0),"-")</f>
        <v>-</v>
      </c>
      <c r="T1410" s="4">
        <f t="shared" si="43"/>
        <v>106.27</v>
      </c>
    </row>
    <row r="1411" spans="1:20" hidden="1" x14ac:dyDescent="0.25">
      <c r="A1411" s="4" t="s">
        <v>410</v>
      </c>
      <c r="B1411" s="4" t="s">
        <v>505</v>
      </c>
      <c r="C1411" s="4">
        <v>1034847100</v>
      </c>
      <c r="D1411" s="4" t="s">
        <v>354</v>
      </c>
      <c r="E1411" s="4" t="s">
        <v>360</v>
      </c>
      <c r="F1411" s="4" t="s">
        <v>439</v>
      </c>
      <c r="G1411" s="12">
        <v>45599</v>
      </c>
      <c r="H1411" s="4" t="s">
        <v>356</v>
      </c>
      <c r="I1411" s="67">
        <v>0.42231481481481498</v>
      </c>
      <c r="J1411" s="4" t="s">
        <v>1137</v>
      </c>
      <c r="K1411" s="12">
        <v>41936</v>
      </c>
      <c r="L1411" s="4" t="s">
        <v>357</v>
      </c>
      <c r="M1411" s="4" t="s">
        <v>358</v>
      </c>
      <c r="N1411" s="4" t="s">
        <v>359</v>
      </c>
      <c r="O1411" s="12" t="str">
        <f t="shared" ca="1" si="44"/>
        <v>10 ans, 6 mois</v>
      </c>
      <c r="P1411" s="4" t="str">
        <f>VLOOKUP(B1411,Effectif!B:I,6,0)</f>
        <v>Lise DE WITTE</v>
      </c>
      <c r="Q1411" s="4" t="str">
        <f>VLOOKUP(B1411,Effectif!B:I,8,0)</f>
        <v>BOC</v>
      </c>
      <c r="R1411" s="4">
        <f>IFERROR(VLOOKUP(C1411,Sales!B:G,6,0),"-")</f>
        <v>54</v>
      </c>
      <c r="S1411" s="4" t="str">
        <f>IFERROR(VLOOKUP(C1411,Recolt!B:H,3,0),"-")</f>
        <v>-</v>
      </c>
      <c r="T1411" s="4">
        <f t="shared" ref="T1411:T1474" si="45">IF(R1411&gt;0,R1411,IF(S1411&gt;0,S1411,"-"))</f>
        <v>54</v>
      </c>
    </row>
    <row r="1412" spans="1:20" hidden="1" x14ac:dyDescent="0.25">
      <c r="A1412" s="4" t="s">
        <v>410</v>
      </c>
      <c r="B1412" s="4" t="s">
        <v>505</v>
      </c>
      <c r="C1412" s="4">
        <v>1034851691</v>
      </c>
      <c r="D1412" s="4" t="s">
        <v>354</v>
      </c>
      <c r="E1412" s="4" t="s">
        <v>360</v>
      </c>
      <c r="F1412" s="4" t="s">
        <v>439</v>
      </c>
      <c r="G1412" s="12">
        <v>45600</v>
      </c>
      <c r="H1412" s="4" t="s">
        <v>356</v>
      </c>
      <c r="I1412" s="67">
        <v>0.39685185185185201</v>
      </c>
      <c r="J1412" s="4" t="s">
        <v>1133</v>
      </c>
      <c r="K1412" s="12">
        <v>43282</v>
      </c>
      <c r="L1412" s="4" t="s">
        <v>357</v>
      </c>
      <c r="M1412" s="4" t="s">
        <v>358</v>
      </c>
      <c r="N1412" s="4" t="s">
        <v>359</v>
      </c>
      <c r="O1412" s="12" t="str">
        <f t="shared" ca="1" si="44"/>
        <v>6 ans, 9 mois</v>
      </c>
      <c r="P1412" s="4" t="str">
        <f>VLOOKUP(B1412,Effectif!B:I,6,0)</f>
        <v>Lise DE WITTE</v>
      </c>
      <c r="Q1412" s="4" t="str">
        <f>VLOOKUP(B1412,Effectif!B:I,8,0)</f>
        <v>BOC</v>
      </c>
      <c r="R1412" s="4">
        <f>IFERROR(VLOOKUP(C1412,Sales!B:G,6,0),"-")</f>
        <v>105.23</v>
      </c>
      <c r="S1412" s="4" t="str">
        <f>IFERROR(VLOOKUP(C1412,Recolt!B:H,3,0),"-")</f>
        <v>-</v>
      </c>
      <c r="T1412" s="4">
        <f t="shared" si="45"/>
        <v>105.23</v>
      </c>
    </row>
    <row r="1413" spans="1:20" hidden="1" x14ac:dyDescent="0.25">
      <c r="A1413" s="4" t="s">
        <v>410</v>
      </c>
      <c r="B1413" s="4" t="s">
        <v>505</v>
      </c>
      <c r="C1413" s="4">
        <v>1034866796</v>
      </c>
      <c r="D1413" s="4" t="s">
        <v>354</v>
      </c>
      <c r="E1413" s="4" t="s">
        <v>360</v>
      </c>
      <c r="F1413" s="4" t="s">
        <v>439</v>
      </c>
      <c r="G1413" s="12">
        <v>45601</v>
      </c>
      <c r="H1413" s="4" t="s">
        <v>356</v>
      </c>
      <c r="I1413" s="67">
        <v>0.42609953703703701</v>
      </c>
      <c r="J1413" s="4" t="s">
        <v>1141</v>
      </c>
      <c r="K1413" s="12">
        <v>43181</v>
      </c>
      <c r="L1413" s="4" t="s">
        <v>357</v>
      </c>
      <c r="M1413" s="4" t="s">
        <v>358</v>
      </c>
      <c r="N1413" s="4" t="s">
        <v>359</v>
      </c>
      <c r="O1413" s="12" t="str">
        <f t="shared" ca="1" si="44"/>
        <v>7 ans, 1 mois</v>
      </c>
      <c r="P1413" s="4" t="str">
        <f>VLOOKUP(B1413,Effectif!B:I,6,0)</f>
        <v>Lise DE WITTE</v>
      </c>
      <c r="Q1413" s="4" t="str">
        <f>VLOOKUP(B1413,Effectif!B:I,8,0)</f>
        <v>BOC</v>
      </c>
      <c r="R1413" s="4">
        <f>IFERROR(VLOOKUP(C1413,Sales!B:G,6,0),"-")</f>
        <v>200</v>
      </c>
      <c r="S1413" s="4" t="str">
        <f>IFERROR(VLOOKUP(C1413,Recolt!B:H,3,0),"-")</f>
        <v>-</v>
      </c>
      <c r="T1413" s="4">
        <f t="shared" si="45"/>
        <v>200</v>
      </c>
    </row>
    <row r="1414" spans="1:20" hidden="1" x14ac:dyDescent="0.25">
      <c r="A1414" s="4" t="s">
        <v>410</v>
      </c>
      <c r="B1414" s="4" t="s">
        <v>505</v>
      </c>
      <c r="C1414" s="4">
        <v>1034863251</v>
      </c>
      <c r="D1414" s="4" t="s">
        <v>354</v>
      </c>
      <c r="E1414" s="4" t="s">
        <v>360</v>
      </c>
      <c r="F1414" s="4" t="s">
        <v>439</v>
      </c>
      <c r="G1414" s="12">
        <v>45602</v>
      </c>
      <c r="H1414" s="4" t="s">
        <v>356</v>
      </c>
      <c r="I1414" s="67">
        <v>0.64541666666666697</v>
      </c>
      <c r="J1414" s="4" t="s">
        <v>1133</v>
      </c>
      <c r="K1414" s="12">
        <v>43084</v>
      </c>
      <c r="L1414" s="4" t="s">
        <v>357</v>
      </c>
      <c r="M1414" s="4" t="s">
        <v>358</v>
      </c>
      <c r="N1414" s="4" t="s">
        <v>359</v>
      </c>
      <c r="O1414" s="12" t="str">
        <f t="shared" ca="1" si="44"/>
        <v>7 ans, 4 mois</v>
      </c>
      <c r="P1414" s="4" t="str">
        <f>VLOOKUP(B1414,Effectif!B:I,6,0)</f>
        <v>Lise DE WITTE</v>
      </c>
      <c r="Q1414" s="4" t="str">
        <f>VLOOKUP(B1414,Effectif!B:I,8,0)</f>
        <v>BOC</v>
      </c>
      <c r="R1414" s="4">
        <f>IFERROR(VLOOKUP(C1414,Sales!B:G,6,0),"-")</f>
        <v>216.82999999999998</v>
      </c>
      <c r="S1414" s="4" t="str">
        <f>IFERROR(VLOOKUP(C1414,Recolt!B:H,3,0),"-")</f>
        <v>-</v>
      </c>
      <c r="T1414" s="4">
        <f t="shared" si="45"/>
        <v>216.82999999999998</v>
      </c>
    </row>
    <row r="1415" spans="1:20" hidden="1" x14ac:dyDescent="0.25">
      <c r="A1415" s="4" t="s">
        <v>410</v>
      </c>
      <c r="B1415" s="4" t="s">
        <v>505</v>
      </c>
      <c r="C1415" s="4">
        <v>1034848430</v>
      </c>
      <c r="D1415" s="4" t="s">
        <v>354</v>
      </c>
      <c r="E1415" s="4" t="s">
        <v>360</v>
      </c>
      <c r="F1415" s="4" t="s">
        <v>439</v>
      </c>
      <c r="G1415" s="12">
        <v>45603</v>
      </c>
      <c r="H1415" s="4" t="s">
        <v>356</v>
      </c>
      <c r="I1415" s="67">
        <v>0.41597222222222202</v>
      </c>
      <c r="J1415" s="4" t="s">
        <v>1133</v>
      </c>
      <c r="K1415" s="12">
        <v>43423</v>
      </c>
      <c r="L1415" s="4" t="s">
        <v>357</v>
      </c>
      <c r="M1415" s="4" t="s">
        <v>358</v>
      </c>
      <c r="N1415" s="4" t="s">
        <v>359</v>
      </c>
      <c r="O1415" s="12" t="str">
        <f t="shared" ca="1" si="44"/>
        <v>6 ans, 5 mois</v>
      </c>
      <c r="P1415" s="4" t="str">
        <f>VLOOKUP(B1415,Effectif!B:I,6,0)</f>
        <v>Lise DE WITTE</v>
      </c>
      <c r="Q1415" s="4" t="str">
        <f>VLOOKUP(B1415,Effectif!B:I,8,0)</f>
        <v>BOC</v>
      </c>
      <c r="R1415" s="4">
        <f>IFERROR(VLOOKUP(C1415,Sales!B:G,6,0),"-")</f>
        <v>121.45</v>
      </c>
      <c r="S1415" s="4" t="str">
        <f>IFERROR(VLOOKUP(C1415,Recolt!B:H,3,0),"-")</f>
        <v>-</v>
      </c>
      <c r="T1415" s="4">
        <f t="shared" si="45"/>
        <v>121.45</v>
      </c>
    </row>
    <row r="1416" spans="1:20" hidden="1" x14ac:dyDescent="0.25">
      <c r="A1416" s="4" t="s">
        <v>410</v>
      </c>
      <c r="B1416" s="4" t="s">
        <v>505</v>
      </c>
      <c r="C1416" s="4">
        <v>1034859550</v>
      </c>
      <c r="D1416" s="4" t="s">
        <v>354</v>
      </c>
      <c r="E1416" s="4" t="s">
        <v>360</v>
      </c>
      <c r="F1416" s="4" t="s">
        <v>439</v>
      </c>
      <c r="G1416" s="12">
        <v>45604</v>
      </c>
      <c r="H1416" s="4" t="s">
        <v>356</v>
      </c>
      <c r="I1416" s="67">
        <v>0.41384259259259298</v>
      </c>
      <c r="J1416" s="4" t="s">
        <v>1133</v>
      </c>
      <c r="K1416" s="12">
        <v>43402</v>
      </c>
      <c r="L1416" s="4" t="s">
        <v>357</v>
      </c>
      <c r="M1416" s="4" t="s">
        <v>358</v>
      </c>
      <c r="N1416" s="4" t="s">
        <v>359</v>
      </c>
      <c r="O1416" s="12" t="str">
        <f t="shared" ca="1" si="44"/>
        <v>6 ans, 6 mois</v>
      </c>
      <c r="P1416" s="4" t="str">
        <f>VLOOKUP(B1416,Effectif!B:I,6,0)</f>
        <v>Lise DE WITTE</v>
      </c>
      <c r="Q1416" s="4" t="str">
        <f>VLOOKUP(B1416,Effectif!B:I,8,0)</f>
        <v>BOC</v>
      </c>
      <c r="R1416" s="4">
        <f>IFERROR(VLOOKUP(C1416,Sales!B:G,6,0),"-")</f>
        <v>137.93</v>
      </c>
      <c r="S1416" s="4" t="str">
        <f>IFERROR(VLOOKUP(C1416,Recolt!B:H,3,0),"-")</f>
        <v>-</v>
      </c>
      <c r="T1416" s="4">
        <f t="shared" si="45"/>
        <v>137.93</v>
      </c>
    </row>
    <row r="1417" spans="1:20" hidden="1" x14ac:dyDescent="0.25">
      <c r="A1417" s="4" t="s">
        <v>410</v>
      </c>
      <c r="B1417" s="4" t="s">
        <v>483</v>
      </c>
      <c r="C1417" s="4">
        <v>1034861525</v>
      </c>
      <c r="D1417" s="4" t="s">
        <v>354</v>
      </c>
      <c r="E1417" s="4" t="s">
        <v>355</v>
      </c>
      <c r="F1417" s="4" t="s">
        <v>439</v>
      </c>
      <c r="G1417" s="12">
        <v>45605</v>
      </c>
      <c r="H1417" s="4" t="s">
        <v>356</v>
      </c>
      <c r="I1417" s="67">
        <v>0.69701388888888904</v>
      </c>
      <c r="J1417" s="4" t="s">
        <v>1133</v>
      </c>
      <c r="K1417" s="12">
        <v>43307</v>
      </c>
      <c r="L1417" s="4" t="s">
        <v>357</v>
      </c>
      <c r="M1417" s="4" t="s">
        <v>358</v>
      </c>
      <c r="N1417" s="4" t="s">
        <v>359</v>
      </c>
      <c r="O1417" s="12" t="str">
        <f t="shared" ca="1" si="44"/>
        <v>6 ans, 9 mois</v>
      </c>
      <c r="P1417" s="4" t="str">
        <f>VLOOKUP(B1417,Effectif!B:I,6,0)</f>
        <v>Lise DE WITTE</v>
      </c>
      <c r="Q1417" s="4" t="str">
        <f>VLOOKUP(B1417,Effectif!B:I,8,0)</f>
        <v>FOC</v>
      </c>
      <c r="R1417" s="4">
        <f>IFERROR(VLOOKUP(C1417,Sales!B:G,6,0),"-")</f>
        <v>248.17</v>
      </c>
      <c r="S1417" s="4" t="str">
        <f>IFERROR(VLOOKUP(C1417,Recolt!B:H,3,0),"-")</f>
        <v>-</v>
      </c>
      <c r="T1417" s="4">
        <f t="shared" si="45"/>
        <v>248.17</v>
      </c>
    </row>
    <row r="1418" spans="1:20" hidden="1" x14ac:dyDescent="0.25">
      <c r="A1418" s="4" t="s">
        <v>410</v>
      </c>
      <c r="B1418" s="4" t="s">
        <v>483</v>
      </c>
      <c r="C1418" s="4">
        <v>1034865446</v>
      </c>
      <c r="D1418" s="4" t="s">
        <v>354</v>
      </c>
      <c r="E1418" s="4" t="s">
        <v>355</v>
      </c>
      <c r="F1418" s="4" t="s">
        <v>439</v>
      </c>
      <c r="G1418" s="12">
        <v>45606</v>
      </c>
      <c r="H1418" s="4" t="s">
        <v>356</v>
      </c>
      <c r="I1418" s="67">
        <v>0.41354166666666697</v>
      </c>
      <c r="J1418" s="4" t="s">
        <v>1131</v>
      </c>
      <c r="K1418" s="12">
        <v>42735</v>
      </c>
      <c r="L1418" s="4" t="s">
        <v>357</v>
      </c>
      <c r="M1418" s="4" t="s">
        <v>358</v>
      </c>
      <c r="N1418" s="4" t="s">
        <v>359</v>
      </c>
      <c r="O1418" s="12" t="str">
        <f t="shared" ca="1" si="44"/>
        <v>8 ans, 4 mois</v>
      </c>
      <c r="P1418" s="4" t="str">
        <f>VLOOKUP(B1418,Effectif!B:I,6,0)</f>
        <v>Lise DE WITTE</v>
      </c>
      <c r="Q1418" s="4" t="str">
        <f>VLOOKUP(B1418,Effectif!B:I,8,0)</f>
        <v>FOC</v>
      </c>
      <c r="R1418" s="4">
        <f>IFERROR(VLOOKUP(C1418,Sales!B:G,6,0),"-")</f>
        <v>70</v>
      </c>
      <c r="S1418" s="4" t="str">
        <f>IFERROR(VLOOKUP(C1418,Recolt!B:H,3,0),"-")</f>
        <v>-</v>
      </c>
      <c r="T1418" s="4">
        <f t="shared" si="45"/>
        <v>70</v>
      </c>
    </row>
    <row r="1419" spans="1:20" hidden="1" x14ac:dyDescent="0.25">
      <c r="A1419" s="4" t="s">
        <v>410</v>
      </c>
      <c r="B1419" s="4" t="s">
        <v>483</v>
      </c>
      <c r="C1419" s="4">
        <v>1034859739</v>
      </c>
      <c r="D1419" s="4" t="s">
        <v>354</v>
      </c>
      <c r="E1419" s="4" t="s">
        <v>355</v>
      </c>
      <c r="F1419" s="4" t="s">
        <v>439</v>
      </c>
      <c r="G1419" s="12">
        <v>45607</v>
      </c>
      <c r="H1419" s="4" t="s">
        <v>356</v>
      </c>
      <c r="I1419" s="67">
        <v>0.68027777777777798</v>
      </c>
      <c r="J1419" s="4" t="s">
        <v>1134</v>
      </c>
      <c r="K1419" s="12">
        <v>43115</v>
      </c>
      <c r="L1419" s="4" t="s">
        <v>357</v>
      </c>
      <c r="M1419" s="4" t="s">
        <v>358</v>
      </c>
      <c r="N1419" s="4" t="s">
        <v>359</v>
      </c>
      <c r="O1419" s="12" t="str">
        <f t="shared" ca="1" si="44"/>
        <v>7 ans, 3 mois</v>
      </c>
      <c r="P1419" s="4" t="str">
        <f>VLOOKUP(B1419,Effectif!B:I,6,0)</f>
        <v>Lise DE WITTE</v>
      </c>
      <c r="Q1419" s="4" t="str">
        <f>VLOOKUP(B1419,Effectif!B:I,8,0)</f>
        <v>FOC</v>
      </c>
      <c r="R1419" s="4">
        <f>IFERROR(VLOOKUP(C1419,Sales!B:G,6,0),"-")</f>
        <v>115.23</v>
      </c>
      <c r="S1419" s="4" t="str">
        <f>IFERROR(VLOOKUP(C1419,Recolt!B:H,3,0),"-")</f>
        <v>-</v>
      </c>
      <c r="T1419" s="4">
        <f t="shared" si="45"/>
        <v>115.23</v>
      </c>
    </row>
    <row r="1420" spans="1:20" hidden="1" x14ac:dyDescent="0.25">
      <c r="A1420" s="4" t="s">
        <v>410</v>
      </c>
      <c r="B1420" s="4" t="s">
        <v>483</v>
      </c>
      <c r="C1420" s="4">
        <v>1034844218</v>
      </c>
      <c r="D1420" s="4" t="s">
        <v>354</v>
      </c>
      <c r="E1420" s="4" t="s">
        <v>355</v>
      </c>
      <c r="F1420" s="4" t="s">
        <v>439</v>
      </c>
      <c r="G1420" s="12">
        <v>45608</v>
      </c>
      <c r="H1420" s="4" t="s">
        <v>356</v>
      </c>
      <c r="I1420" s="67">
        <v>0.45282407407407399</v>
      </c>
      <c r="J1420" s="4" t="s">
        <v>1131</v>
      </c>
      <c r="K1420" s="12">
        <v>42558</v>
      </c>
      <c r="L1420" s="4" t="s">
        <v>357</v>
      </c>
      <c r="M1420" s="4" t="s">
        <v>358</v>
      </c>
      <c r="N1420" s="4" t="s">
        <v>359</v>
      </c>
      <c r="O1420" s="12" t="str">
        <f t="shared" ca="1" si="44"/>
        <v>8 ans, 9 mois</v>
      </c>
      <c r="P1420" s="4" t="str">
        <f>VLOOKUP(B1420,Effectif!B:I,6,0)</f>
        <v>Lise DE WITTE</v>
      </c>
      <c r="Q1420" s="4" t="str">
        <f>VLOOKUP(B1420,Effectif!B:I,8,0)</f>
        <v>FOC</v>
      </c>
      <c r="R1420" s="4">
        <f>IFERROR(VLOOKUP(C1420,Sales!B:G,6,0),"-")</f>
        <v>146.47</v>
      </c>
      <c r="S1420" s="4" t="str">
        <f>IFERROR(VLOOKUP(C1420,Recolt!B:H,3,0),"-")</f>
        <v>-</v>
      </c>
      <c r="T1420" s="4">
        <f t="shared" si="45"/>
        <v>146.47</v>
      </c>
    </row>
    <row r="1421" spans="1:20" hidden="1" x14ac:dyDescent="0.25">
      <c r="A1421" s="4" t="s">
        <v>410</v>
      </c>
      <c r="B1421" s="4" t="s">
        <v>483</v>
      </c>
      <c r="C1421" s="4">
        <v>1034858990</v>
      </c>
      <c r="D1421" s="4" t="s">
        <v>400</v>
      </c>
      <c r="E1421" s="4" t="s">
        <v>364</v>
      </c>
      <c r="F1421" s="4" t="s">
        <v>439</v>
      </c>
      <c r="G1421" s="12">
        <v>45609</v>
      </c>
      <c r="H1421" s="4" t="s">
        <v>365</v>
      </c>
      <c r="I1421" s="67">
        <v>0.51783564814814798</v>
      </c>
      <c r="J1421" s="4" t="s">
        <v>1137</v>
      </c>
      <c r="K1421" s="12">
        <v>42643</v>
      </c>
      <c r="L1421" s="4" t="s">
        <v>366</v>
      </c>
      <c r="M1421" s="4" t="s">
        <v>358</v>
      </c>
      <c r="N1421" s="4" t="s">
        <v>361</v>
      </c>
      <c r="O1421" s="12" t="str">
        <f t="shared" ca="1" si="44"/>
        <v>8 ans, 7 mois</v>
      </c>
      <c r="P1421" s="4" t="str">
        <f>VLOOKUP(B1421,Effectif!B:I,6,0)</f>
        <v>Lise DE WITTE</v>
      </c>
      <c r="Q1421" s="4" t="str">
        <f>VLOOKUP(B1421,Effectif!B:I,8,0)</f>
        <v>FOC</v>
      </c>
      <c r="R1421" s="4">
        <f>IFERROR(VLOOKUP(C1421,Sales!B:G,6,0),"-")</f>
        <v>165</v>
      </c>
      <c r="S1421" s="4" t="str">
        <f>IFERROR(VLOOKUP(C1421,Recolt!B:H,3,0),"-")</f>
        <v>-</v>
      </c>
      <c r="T1421" s="4">
        <f t="shared" si="45"/>
        <v>165</v>
      </c>
    </row>
    <row r="1422" spans="1:20" hidden="1" x14ac:dyDescent="0.25">
      <c r="A1422" s="4" t="s">
        <v>410</v>
      </c>
      <c r="B1422" s="4" t="s">
        <v>483</v>
      </c>
      <c r="C1422" s="4">
        <v>1034864345</v>
      </c>
      <c r="D1422" s="4" t="s">
        <v>354</v>
      </c>
      <c r="E1422" s="4" t="s">
        <v>355</v>
      </c>
      <c r="F1422" s="4" t="s">
        <v>439</v>
      </c>
      <c r="G1422" s="12">
        <v>45610</v>
      </c>
      <c r="H1422" s="4" t="s">
        <v>356</v>
      </c>
      <c r="I1422" s="67">
        <v>0.77162037037037001</v>
      </c>
      <c r="J1422" s="4" t="s">
        <v>1131</v>
      </c>
      <c r="K1422" s="12">
        <v>42065</v>
      </c>
      <c r="L1422" s="4" t="s">
        <v>357</v>
      </c>
      <c r="M1422" s="4" t="s">
        <v>358</v>
      </c>
      <c r="N1422" s="4" t="s">
        <v>359</v>
      </c>
      <c r="O1422" s="12" t="str">
        <f t="shared" ca="1" si="44"/>
        <v>10 ans, 1 mois</v>
      </c>
      <c r="P1422" s="4" t="str">
        <f>VLOOKUP(B1422,Effectif!B:I,6,0)</f>
        <v>Lise DE WITTE</v>
      </c>
      <c r="Q1422" s="4" t="str">
        <f>VLOOKUP(B1422,Effectif!B:I,8,0)</f>
        <v>FOC</v>
      </c>
      <c r="R1422" s="4">
        <f>IFERROR(VLOOKUP(C1422,Sales!B:G,6,0),"-")</f>
        <v>128.47</v>
      </c>
      <c r="S1422" s="4" t="str">
        <f>IFERROR(VLOOKUP(C1422,Recolt!B:H,3,0),"-")</f>
        <v>-</v>
      </c>
      <c r="T1422" s="4">
        <f t="shared" si="45"/>
        <v>128.47</v>
      </c>
    </row>
    <row r="1423" spans="1:20" hidden="1" x14ac:dyDescent="0.25">
      <c r="A1423" s="4" t="s">
        <v>410</v>
      </c>
      <c r="B1423" s="4" t="s">
        <v>483</v>
      </c>
      <c r="C1423" s="4">
        <v>1034850110</v>
      </c>
      <c r="D1423" s="4" t="s">
        <v>354</v>
      </c>
      <c r="E1423" s="4" t="s">
        <v>355</v>
      </c>
      <c r="F1423" s="4" t="s">
        <v>439</v>
      </c>
      <c r="G1423" s="12">
        <v>45611</v>
      </c>
      <c r="H1423" s="4" t="s">
        <v>356</v>
      </c>
      <c r="I1423" s="67">
        <v>0.433576388888889</v>
      </c>
      <c r="J1423" s="4" t="s">
        <v>1133</v>
      </c>
      <c r="K1423" s="12">
        <v>43216</v>
      </c>
      <c r="L1423" s="4" t="s">
        <v>357</v>
      </c>
      <c r="M1423" s="4" t="s">
        <v>358</v>
      </c>
      <c r="N1423" s="4" t="s">
        <v>359</v>
      </c>
      <c r="O1423" s="12" t="str">
        <f t="shared" ca="1" si="44"/>
        <v>6 ans, 0 mois</v>
      </c>
      <c r="P1423" s="4" t="str">
        <f>VLOOKUP(B1423,Effectif!B:I,6,0)</f>
        <v>Lise DE WITTE</v>
      </c>
      <c r="Q1423" s="4" t="str">
        <f>VLOOKUP(B1423,Effectif!B:I,8,0)</f>
        <v>FOC</v>
      </c>
      <c r="R1423" s="4">
        <f>IFERROR(VLOOKUP(C1423,Sales!B:G,6,0),"-")</f>
        <v>204.64</v>
      </c>
      <c r="S1423" s="4" t="str">
        <f>IFERROR(VLOOKUP(C1423,Recolt!B:H,3,0),"-")</f>
        <v>-</v>
      </c>
      <c r="T1423" s="4">
        <f t="shared" si="45"/>
        <v>204.64</v>
      </c>
    </row>
    <row r="1424" spans="1:20" hidden="1" x14ac:dyDescent="0.25">
      <c r="A1424" s="4" t="s">
        <v>410</v>
      </c>
      <c r="B1424" s="4" t="s">
        <v>483</v>
      </c>
      <c r="C1424" s="4">
        <v>1034868397</v>
      </c>
      <c r="D1424" s="4" t="s">
        <v>354</v>
      </c>
      <c r="E1424" s="4" t="s">
        <v>355</v>
      </c>
      <c r="F1424" s="4" t="s">
        <v>439</v>
      </c>
      <c r="G1424" s="12">
        <v>45612</v>
      </c>
      <c r="H1424" s="4" t="s">
        <v>356</v>
      </c>
      <c r="I1424" s="67">
        <v>0.63707175925925896</v>
      </c>
      <c r="J1424" s="4" t="s">
        <v>1135</v>
      </c>
      <c r="K1424" s="12">
        <v>38565</v>
      </c>
      <c r="L1424" s="4" t="s">
        <v>357</v>
      </c>
      <c r="M1424" s="4" t="s">
        <v>358</v>
      </c>
      <c r="N1424" s="4" t="s">
        <v>361</v>
      </c>
      <c r="O1424" s="12" t="str">
        <f t="shared" ca="1" si="44"/>
        <v>19 ans, 8 mois</v>
      </c>
      <c r="P1424" s="4" t="str">
        <f>VLOOKUP(B1424,Effectif!B:I,6,0)</f>
        <v>Lise DE WITTE</v>
      </c>
      <c r="Q1424" s="4" t="str">
        <f>VLOOKUP(B1424,Effectif!B:I,8,0)</f>
        <v>FOC</v>
      </c>
      <c r="R1424" s="4">
        <f>IFERROR(VLOOKUP(C1424,Sales!B:G,6,0),"-")</f>
        <v>107.04</v>
      </c>
      <c r="S1424" s="4" t="str">
        <f>IFERROR(VLOOKUP(C1424,Recolt!B:H,3,0),"-")</f>
        <v>-</v>
      </c>
      <c r="T1424" s="4">
        <f t="shared" si="45"/>
        <v>107.04</v>
      </c>
    </row>
    <row r="1425" spans="1:20" hidden="1" x14ac:dyDescent="0.25">
      <c r="A1425" s="4" t="s">
        <v>410</v>
      </c>
      <c r="B1425" s="4" t="s">
        <v>483</v>
      </c>
      <c r="C1425" s="4">
        <v>1034845546</v>
      </c>
      <c r="D1425" s="4" t="s">
        <v>354</v>
      </c>
      <c r="E1425" s="4" t="s">
        <v>355</v>
      </c>
      <c r="F1425" s="4" t="s">
        <v>439</v>
      </c>
      <c r="G1425" s="12">
        <v>45613</v>
      </c>
      <c r="H1425" s="4" t="s">
        <v>356</v>
      </c>
      <c r="I1425" s="67">
        <v>0.39711805555555602</v>
      </c>
      <c r="J1425" s="4" t="s">
        <v>1133</v>
      </c>
      <c r="K1425" s="12">
        <v>42874</v>
      </c>
      <c r="L1425" s="4" t="s">
        <v>357</v>
      </c>
      <c r="M1425" s="4" t="s">
        <v>358</v>
      </c>
      <c r="N1425" s="4" t="s">
        <v>359</v>
      </c>
      <c r="O1425" s="12" t="str">
        <f t="shared" ca="1" si="44"/>
        <v>7 ans, 11 mois</v>
      </c>
      <c r="P1425" s="4" t="str">
        <f>VLOOKUP(B1425,Effectif!B:I,6,0)</f>
        <v>Lise DE WITTE</v>
      </c>
      <c r="Q1425" s="4" t="str">
        <f>VLOOKUP(B1425,Effectif!B:I,8,0)</f>
        <v>FOC</v>
      </c>
      <c r="R1425" s="4">
        <f>IFERROR(VLOOKUP(C1425,Sales!B:G,6,0),"-")</f>
        <v>162</v>
      </c>
      <c r="S1425" s="4" t="str">
        <f>IFERROR(VLOOKUP(C1425,Recolt!B:H,3,0),"-")</f>
        <v>-</v>
      </c>
      <c r="T1425" s="4">
        <f t="shared" si="45"/>
        <v>162</v>
      </c>
    </row>
    <row r="1426" spans="1:20" hidden="1" x14ac:dyDescent="0.25">
      <c r="A1426" s="4" t="s">
        <v>410</v>
      </c>
      <c r="B1426" s="4" t="s">
        <v>483</v>
      </c>
      <c r="C1426" s="4">
        <v>1034848523</v>
      </c>
      <c r="D1426" s="4" t="s">
        <v>354</v>
      </c>
      <c r="E1426" s="4" t="s">
        <v>355</v>
      </c>
      <c r="F1426" s="4" t="s">
        <v>440</v>
      </c>
      <c r="G1426" s="12">
        <v>45614</v>
      </c>
      <c r="H1426" s="4" t="s">
        <v>356</v>
      </c>
      <c r="I1426" s="67">
        <v>0.41561342592592598</v>
      </c>
      <c r="J1426" s="4" t="s">
        <v>1131</v>
      </c>
      <c r="K1426" s="12">
        <v>42065</v>
      </c>
      <c r="L1426" s="4" t="s">
        <v>357</v>
      </c>
      <c r="M1426" s="4" t="s">
        <v>358</v>
      </c>
      <c r="N1426" s="4" t="s">
        <v>359</v>
      </c>
      <c r="O1426" s="12" t="str">
        <f t="shared" ca="1" si="44"/>
        <v>10 ans, 1 mois</v>
      </c>
      <c r="P1426" s="4" t="str">
        <f>VLOOKUP(B1426,Effectif!B:I,6,0)</f>
        <v>Lise DE WITTE</v>
      </c>
      <c r="Q1426" s="4" t="str">
        <f>VLOOKUP(B1426,Effectif!B:I,8,0)</f>
        <v>FOC</v>
      </c>
      <c r="R1426" s="4">
        <f>IFERROR(VLOOKUP(C1426,Sales!B:G,6,0),"-")</f>
        <v>98.13</v>
      </c>
      <c r="S1426" s="4" t="str">
        <f>IFERROR(VLOOKUP(C1426,Recolt!B:H,3,0),"-")</f>
        <v>-</v>
      </c>
      <c r="T1426" s="4">
        <f t="shared" si="45"/>
        <v>98.13</v>
      </c>
    </row>
    <row r="1427" spans="1:20" hidden="1" x14ac:dyDescent="0.25">
      <c r="A1427" s="4" t="s">
        <v>410</v>
      </c>
      <c r="B1427" s="4" t="s">
        <v>483</v>
      </c>
      <c r="C1427" s="4">
        <v>1034848520</v>
      </c>
      <c r="D1427" s="4" t="s">
        <v>354</v>
      </c>
      <c r="E1427" s="4" t="s">
        <v>355</v>
      </c>
      <c r="F1427" s="4" t="s">
        <v>439</v>
      </c>
      <c r="G1427" s="12">
        <v>45615</v>
      </c>
      <c r="H1427" s="4" t="s">
        <v>356</v>
      </c>
      <c r="I1427" s="67">
        <v>0.39903935185185202</v>
      </c>
      <c r="J1427" s="4" t="s">
        <v>1131</v>
      </c>
      <c r="K1427" s="12">
        <v>41829</v>
      </c>
      <c r="L1427" s="4" t="s">
        <v>357</v>
      </c>
      <c r="M1427" s="4" t="s">
        <v>358</v>
      </c>
      <c r="N1427" s="4" t="s">
        <v>359</v>
      </c>
      <c r="O1427" s="12" t="str">
        <f t="shared" ca="1" si="44"/>
        <v>10 ans, 9 mois</v>
      </c>
      <c r="P1427" s="4" t="str">
        <f>VLOOKUP(B1427,Effectif!B:I,6,0)</f>
        <v>Lise DE WITTE</v>
      </c>
      <c r="Q1427" s="4" t="str">
        <f>VLOOKUP(B1427,Effectif!B:I,8,0)</f>
        <v>FOC</v>
      </c>
      <c r="R1427" s="4">
        <f>IFERROR(VLOOKUP(C1427,Sales!B:G,6,0),"-")</f>
        <v>119.36</v>
      </c>
      <c r="S1427" s="4" t="str">
        <f>IFERROR(VLOOKUP(C1427,Recolt!B:H,3,0),"-")</f>
        <v>-</v>
      </c>
      <c r="T1427" s="4">
        <f t="shared" si="45"/>
        <v>119.36</v>
      </c>
    </row>
    <row r="1428" spans="1:20" hidden="1" x14ac:dyDescent="0.25">
      <c r="A1428" s="4" t="s">
        <v>410</v>
      </c>
      <c r="B1428" s="4" t="s">
        <v>483</v>
      </c>
      <c r="C1428" s="4">
        <v>1034862385</v>
      </c>
      <c r="D1428" s="4" t="s">
        <v>354</v>
      </c>
      <c r="E1428" s="4" t="s">
        <v>355</v>
      </c>
      <c r="F1428" s="4" t="s">
        <v>440</v>
      </c>
      <c r="G1428" s="12">
        <v>45616</v>
      </c>
      <c r="H1428" s="4" t="s">
        <v>356</v>
      </c>
      <c r="I1428" s="67">
        <v>0.40300925925925901</v>
      </c>
      <c r="J1428" s="4" t="s">
        <v>1134</v>
      </c>
      <c r="K1428" s="12">
        <v>43258</v>
      </c>
      <c r="L1428" s="4" t="s">
        <v>357</v>
      </c>
      <c r="M1428" s="4" t="s">
        <v>358</v>
      </c>
      <c r="N1428" s="4" t="s">
        <v>384</v>
      </c>
      <c r="O1428" s="12" t="str">
        <f t="shared" ca="1" si="44"/>
        <v>6 ans, 10 mois</v>
      </c>
      <c r="P1428" s="4" t="str">
        <f>VLOOKUP(B1428,Effectif!B:I,6,0)</f>
        <v>Lise DE WITTE</v>
      </c>
      <c r="Q1428" s="4" t="str">
        <f>VLOOKUP(B1428,Effectif!B:I,8,0)</f>
        <v>FOC</v>
      </c>
      <c r="R1428" s="4">
        <f>IFERROR(VLOOKUP(C1428,Sales!B:G,6,0),"-")</f>
        <v>154.97999999999999</v>
      </c>
      <c r="S1428" s="4" t="str">
        <f>IFERROR(VLOOKUP(C1428,Recolt!B:H,3,0),"-")</f>
        <v>-</v>
      </c>
      <c r="T1428" s="4">
        <f t="shared" si="45"/>
        <v>154.97999999999999</v>
      </c>
    </row>
    <row r="1429" spans="1:20" hidden="1" x14ac:dyDescent="0.25">
      <c r="A1429" s="4" t="s">
        <v>410</v>
      </c>
      <c r="B1429" s="4" t="s">
        <v>483</v>
      </c>
      <c r="C1429" s="4">
        <v>1034865907</v>
      </c>
      <c r="D1429" s="4" t="s">
        <v>354</v>
      </c>
      <c r="E1429" s="4" t="s">
        <v>355</v>
      </c>
      <c r="F1429" s="4" t="s">
        <v>440</v>
      </c>
      <c r="G1429" s="12">
        <v>45617</v>
      </c>
      <c r="H1429" s="4" t="s">
        <v>356</v>
      </c>
      <c r="I1429" s="67">
        <v>0.44181712962962999</v>
      </c>
      <c r="J1429" s="4" t="s">
        <v>1135</v>
      </c>
      <c r="K1429" s="12">
        <v>43194</v>
      </c>
      <c r="L1429" s="4" t="s">
        <v>357</v>
      </c>
      <c r="M1429" s="4" t="s">
        <v>358</v>
      </c>
      <c r="N1429" s="4" t="s">
        <v>359</v>
      </c>
      <c r="O1429" s="12" t="str">
        <f t="shared" ca="1" si="44"/>
        <v>7 ans, 0 mois</v>
      </c>
      <c r="P1429" s="4" t="str">
        <f>VLOOKUP(B1429,Effectif!B:I,6,0)</f>
        <v>Lise DE WITTE</v>
      </c>
      <c r="Q1429" s="4" t="str">
        <f>VLOOKUP(B1429,Effectif!B:I,8,0)</f>
        <v>FOC</v>
      </c>
      <c r="R1429" s="4">
        <f>IFERROR(VLOOKUP(C1429,Sales!B:G,6,0),"-")</f>
        <v>83.43</v>
      </c>
      <c r="S1429" s="4" t="str">
        <f>IFERROR(VLOOKUP(C1429,Recolt!B:H,3,0),"-")</f>
        <v>-</v>
      </c>
      <c r="T1429" s="4">
        <f t="shared" si="45"/>
        <v>83.43</v>
      </c>
    </row>
    <row r="1430" spans="1:20" hidden="1" x14ac:dyDescent="0.25">
      <c r="A1430" s="4" t="s">
        <v>410</v>
      </c>
      <c r="B1430" s="4" t="s">
        <v>507</v>
      </c>
      <c r="C1430" s="4">
        <v>1034857490</v>
      </c>
      <c r="D1430" s="4" t="s">
        <v>380</v>
      </c>
      <c r="E1430" s="4" t="s">
        <v>401</v>
      </c>
      <c r="F1430" s="4" t="s">
        <v>439</v>
      </c>
      <c r="G1430" s="12">
        <v>45618</v>
      </c>
      <c r="H1430" s="4" t="s">
        <v>356</v>
      </c>
      <c r="I1430" s="67">
        <v>0.71751157407407395</v>
      </c>
      <c r="J1430" s="4" t="s">
        <v>1135</v>
      </c>
      <c r="K1430" s="12">
        <v>43049</v>
      </c>
      <c r="L1430" s="4" t="s">
        <v>357</v>
      </c>
      <c r="M1430" s="4" t="s">
        <v>358</v>
      </c>
      <c r="N1430" s="4" t="s">
        <v>359</v>
      </c>
      <c r="O1430" s="12" t="str">
        <f t="shared" ca="1" si="44"/>
        <v>7 ans, 5 mois</v>
      </c>
      <c r="P1430" s="4" t="str">
        <f>VLOOKUP(B1430,Effectif!B:I,6,0)</f>
        <v>Lise DE WITTE</v>
      </c>
      <c r="Q1430" s="4" t="str">
        <f>VLOOKUP(B1430,Effectif!B:I,8,0)</f>
        <v>BOC</v>
      </c>
      <c r="R1430" s="4">
        <f>IFERROR(VLOOKUP(C1430,Sales!B:G,6,0),"-")</f>
        <v>144.59</v>
      </c>
      <c r="S1430" s="4" t="str">
        <f>IFERROR(VLOOKUP(C1430,Recolt!B:H,3,0),"-")</f>
        <v>-</v>
      </c>
      <c r="T1430" s="4">
        <f t="shared" si="45"/>
        <v>144.59</v>
      </c>
    </row>
    <row r="1431" spans="1:20" hidden="1" x14ac:dyDescent="0.25">
      <c r="A1431" s="4" t="s">
        <v>410</v>
      </c>
      <c r="B1431" s="4" t="s">
        <v>507</v>
      </c>
      <c r="C1431" s="4">
        <v>1034862107</v>
      </c>
      <c r="D1431" s="4" t="s">
        <v>368</v>
      </c>
      <c r="E1431" s="4" t="s">
        <v>401</v>
      </c>
      <c r="F1431" s="4" t="s">
        <v>439</v>
      </c>
      <c r="G1431" s="12">
        <v>45619</v>
      </c>
      <c r="H1431" s="4" t="s">
        <v>356</v>
      </c>
      <c r="I1431" s="67">
        <v>0.54414351851851805</v>
      </c>
      <c r="J1431" s="4" t="s">
        <v>1133</v>
      </c>
      <c r="K1431" s="12">
        <v>43368</v>
      </c>
      <c r="L1431" s="4" t="s">
        <v>357</v>
      </c>
      <c r="M1431" s="4" t="s">
        <v>358</v>
      </c>
      <c r="N1431" s="4" t="s">
        <v>359</v>
      </c>
      <c r="O1431" s="12" t="str">
        <f t="shared" ca="1" si="44"/>
        <v>6 ans, 7 mois</v>
      </c>
      <c r="P1431" s="4" t="str">
        <f>VLOOKUP(B1431,Effectif!B:I,6,0)</f>
        <v>Lise DE WITTE</v>
      </c>
      <c r="Q1431" s="4" t="str">
        <f>VLOOKUP(B1431,Effectif!B:I,8,0)</f>
        <v>BOC</v>
      </c>
      <c r="R1431" s="4">
        <f>IFERROR(VLOOKUP(C1431,Sales!B:G,6,0),"-")</f>
        <v>174.48</v>
      </c>
      <c r="S1431" s="4" t="str">
        <f>IFERROR(VLOOKUP(C1431,Recolt!B:H,3,0),"-")</f>
        <v>-</v>
      </c>
      <c r="T1431" s="4">
        <f t="shared" si="45"/>
        <v>174.48</v>
      </c>
    </row>
    <row r="1432" spans="1:20" hidden="1" x14ac:dyDescent="0.25">
      <c r="A1432" s="4" t="s">
        <v>410</v>
      </c>
      <c r="B1432" s="4" t="s">
        <v>507</v>
      </c>
      <c r="C1432" s="4">
        <v>1034865556</v>
      </c>
      <c r="D1432" s="4" t="s">
        <v>390</v>
      </c>
      <c r="E1432" s="4" t="s">
        <v>401</v>
      </c>
      <c r="F1432" s="4" t="s">
        <v>439</v>
      </c>
      <c r="G1432" s="12">
        <v>45620</v>
      </c>
      <c r="H1432" s="4" t="s">
        <v>356</v>
      </c>
      <c r="I1432" s="67">
        <v>0.45093749999999999</v>
      </c>
      <c r="J1432" s="4" t="s">
        <v>1131</v>
      </c>
      <c r="K1432" s="12">
        <v>41780</v>
      </c>
      <c r="L1432" s="4" t="s">
        <v>357</v>
      </c>
      <c r="M1432" s="4" t="s">
        <v>358</v>
      </c>
      <c r="N1432" s="4" t="s">
        <v>361</v>
      </c>
      <c r="O1432" s="12" t="str">
        <f t="shared" ca="1" si="44"/>
        <v>10 ans, 11 mois</v>
      </c>
      <c r="P1432" s="4" t="str">
        <f>VLOOKUP(B1432,Effectif!B:I,6,0)</f>
        <v>Lise DE WITTE</v>
      </c>
      <c r="Q1432" s="4" t="str">
        <f>VLOOKUP(B1432,Effectif!B:I,8,0)</f>
        <v>BOC</v>
      </c>
      <c r="R1432" s="4">
        <f>IFERROR(VLOOKUP(C1432,Sales!B:G,6,0),"-")</f>
        <v>156.52000000000001</v>
      </c>
      <c r="S1432" s="4" t="str">
        <f>IFERROR(VLOOKUP(C1432,Recolt!B:H,3,0),"-")</f>
        <v>-</v>
      </c>
      <c r="T1432" s="4">
        <f t="shared" si="45"/>
        <v>156.52000000000001</v>
      </c>
    </row>
    <row r="1433" spans="1:20" hidden="1" x14ac:dyDescent="0.25">
      <c r="A1433" s="4" t="s">
        <v>410</v>
      </c>
      <c r="B1433" s="4" t="s">
        <v>507</v>
      </c>
      <c r="C1433" s="4">
        <v>1034862401</v>
      </c>
      <c r="D1433" s="4" t="s">
        <v>369</v>
      </c>
      <c r="E1433" s="4" t="s">
        <v>401</v>
      </c>
      <c r="F1433" s="4" t="s">
        <v>439</v>
      </c>
      <c r="G1433" s="12">
        <v>45621</v>
      </c>
      <c r="H1433" s="4" t="s">
        <v>356</v>
      </c>
      <c r="I1433" s="67">
        <v>0.70127314814814801</v>
      </c>
      <c r="J1433" s="4" t="s">
        <v>1131</v>
      </c>
      <c r="K1433" s="12">
        <v>38808</v>
      </c>
      <c r="L1433" s="4" t="s">
        <v>357</v>
      </c>
      <c r="M1433" s="4" t="s">
        <v>358</v>
      </c>
      <c r="N1433" s="4" t="s">
        <v>359</v>
      </c>
      <c r="O1433" s="12" t="str">
        <f t="shared" ca="1" si="44"/>
        <v>19 ans, 0 mois</v>
      </c>
      <c r="P1433" s="4" t="str">
        <f>VLOOKUP(B1433,Effectif!B:I,6,0)</f>
        <v>Lise DE WITTE</v>
      </c>
      <c r="Q1433" s="4" t="str">
        <f>VLOOKUP(B1433,Effectif!B:I,8,0)</f>
        <v>BOC</v>
      </c>
      <c r="R1433" s="4">
        <f>IFERROR(VLOOKUP(C1433,Sales!B:G,6,0),"-")</f>
        <v>142.61000000000001</v>
      </c>
      <c r="S1433" s="4" t="str">
        <f>IFERROR(VLOOKUP(C1433,Recolt!B:H,3,0),"-")</f>
        <v>-</v>
      </c>
      <c r="T1433" s="4">
        <f t="shared" si="45"/>
        <v>142.61000000000001</v>
      </c>
    </row>
    <row r="1434" spans="1:20" hidden="1" x14ac:dyDescent="0.25">
      <c r="A1434" s="4" t="s">
        <v>410</v>
      </c>
      <c r="B1434" s="4" t="s">
        <v>507</v>
      </c>
      <c r="C1434" s="4">
        <v>1034861336</v>
      </c>
      <c r="D1434" s="4" t="s">
        <v>372</v>
      </c>
      <c r="E1434" s="4" t="s">
        <v>401</v>
      </c>
      <c r="F1434" s="4" t="s">
        <v>439</v>
      </c>
      <c r="G1434" s="12">
        <v>45622</v>
      </c>
      <c r="H1434" s="4" t="s">
        <v>356</v>
      </c>
      <c r="I1434" s="67">
        <v>0.47657407407407398</v>
      </c>
      <c r="J1434" s="4" t="s">
        <v>1147</v>
      </c>
      <c r="K1434" s="12">
        <v>43182</v>
      </c>
      <c r="L1434" s="4" t="s">
        <v>357</v>
      </c>
      <c r="M1434" s="4" t="s">
        <v>362</v>
      </c>
      <c r="O1434" s="12" t="str">
        <f t="shared" ca="1" si="44"/>
        <v>7 ans, 1 mois</v>
      </c>
      <c r="P1434" s="4" t="str">
        <f>VLOOKUP(B1434,Effectif!B:I,6,0)</f>
        <v>Lise DE WITTE</v>
      </c>
      <c r="Q1434" s="4" t="str">
        <f>VLOOKUP(B1434,Effectif!B:I,8,0)</f>
        <v>BOC</v>
      </c>
      <c r="R1434" s="4">
        <f>IFERROR(VLOOKUP(C1434,Sales!B:G,6,0),"-")</f>
        <v>203.09</v>
      </c>
      <c r="S1434" s="4" t="str">
        <f>IFERROR(VLOOKUP(C1434,Recolt!B:H,3,0),"-")</f>
        <v>-</v>
      </c>
      <c r="T1434" s="4">
        <f t="shared" si="45"/>
        <v>203.09</v>
      </c>
    </row>
    <row r="1435" spans="1:20" hidden="1" x14ac:dyDescent="0.25">
      <c r="A1435" s="4" t="s">
        <v>410</v>
      </c>
      <c r="B1435" s="4" t="s">
        <v>507</v>
      </c>
      <c r="C1435" s="4">
        <v>1034855908</v>
      </c>
      <c r="D1435" s="4" t="s">
        <v>369</v>
      </c>
      <c r="E1435" s="4" t="s">
        <v>401</v>
      </c>
      <c r="F1435" s="4" t="s">
        <v>439</v>
      </c>
      <c r="G1435" s="12">
        <v>45623</v>
      </c>
      <c r="H1435" s="4" t="s">
        <v>356</v>
      </c>
      <c r="I1435" s="67">
        <v>0.67848379629629596</v>
      </c>
      <c r="J1435" s="4" t="s">
        <v>1135</v>
      </c>
      <c r="K1435" s="12">
        <v>43425</v>
      </c>
      <c r="L1435" s="4" t="s">
        <v>357</v>
      </c>
      <c r="M1435" s="4" t="s">
        <v>358</v>
      </c>
      <c r="N1435" s="4" t="s">
        <v>359</v>
      </c>
      <c r="O1435" s="12" t="str">
        <f t="shared" ca="1" si="44"/>
        <v>6 ans, 5 mois</v>
      </c>
      <c r="P1435" s="4" t="str">
        <f>VLOOKUP(B1435,Effectif!B:I,6,0)</f>
        <v>Lise DE WITTE</v>
      </c>
      <c r="Q1435" s="4" t="str">
        <f>VLOOKUP(B1435,Effectif!B:I,8,0)</f>
        <v>BOC</v>
      </c>
      <c r="R1435" s="4">
        <f>IFERROR(VLOOKUP(C1435,Sales!B:G,6,0),"-")</f>
        <v>84.710000000000008</v>
      </c>
      <c r="S1435" s="4" t="str">
        <f>IFERROR(VLOOKUP(C1435,Recolt!B:H,3,0),"-")</f>
        <v>-</v>
      </c>
      <c r="T1435" s="4">
        <f t="shared" si="45"/>
        <v>84.710000000000008</v>
      </c>
    </row>
    <row r="1436" spans="1:20" hidden="1" x14ac:dyDescent="0.25">
      <c r="A1436" s="4" t="s">
        <v>410</v>
      </c>
      <c r="B1436" s="4" t="s">
        <v>507</v>
      </c>
      <c r="C1436" s="4">
        <v>1034861631</v>
      </c>
      <c r="D1436" s="4" t="s">
        <v>381</v>
      </c>
      <c r="E1436" s="4" t="s">
        <v>401</v>
      </c>
      <c r="F1436" s="4" t="s">
        <v>439</v>
      </c>
      <c r="G1436" s="12">
        <v>45624</v>
      </c>
      <c r="H1436" s="4" t="s">
        <v>356</v>
      </c>
      <c r="I1436" s="67">
        <v>0.39363425925925899</v>
      </c>
      <c r="J1436" s="4" t="s">
        <v>1133</v>
      </c>
      <c r="K1436" s="12">
        <v>42831</v>
      </c>
      <c r="L1436" s="4" t="s">
        <v>357</v>
      </c>
      <c r="M1436" s="4" t="s">
        <v>358</v>
      </c>
      <c r="N1436" s="4" t="s">
        <v>359</v>
      </c>
      <c r="O1436" s="12" t="str">
        <f t="shared" ca="1" si="44"/>
        <v>8 ans, 0 mois</v>
      </c>
      <c r="P1436" s="4" t="str">
        <f>VLOOKUP(B1436,Effectif!B:I,6,0)</f>
        <v>Lise DE WITTE</v>
      </c>
      <c r="Q1436" s="4" t="str">
        <f>VLOOKUP(B1436,Effectif!B:I,8,0)</f>
        <v>BOC</v>
      </c>
      <c r="R1436" s="4">
        <f>IFERROR(VLOOKUP(C1436,Sales!B:G,6,0),"-")</f>
        <v>74</v>
      </c>
      <c r="S1436" s="4" t="str">
        <f>IFERROR(VLOOKUP(C1436,Recolt!B:H,3,0),"-")</f>
        <v>-</v>
      </c>
      <c r="T1436" s="4">
        <f t="shared" si="45"/>
        <v>74</v>
      </c>
    </row>
    <row r="1437" spans="1:20" hidden="1" x14ac:dyDescent="0.25">
      <c r="A1437" s="4" t="s">
        <v>410</v>
      </c>
      <c r="B1437" s="4" t="s">
        <v>507</v>
      </c>
      <c r="C1437" s="4">
        <v>1034848176</v>
      </c>
      <c r="D1437" s="4" t="s">
        <v>388</v>
      </c>
      <c r="E1437" s="4" t="s">
        <v>401</v>
      </c>
      <c r="F1437" s="4" t="s">
        <v>439</v>
      </c>
      <c r="G1437" s="12">
        <v>45625</v>
      </c>
      <c r="H1437" s="4" t="s">
        <v>356</v>
      </c>
      <c r="I1437" s="67">
        <v>0.66758101851851803</v>
      </c>
      <c r="J1437" s="4" t="s">
        <v>1131</v>
      </c>
      <c r="K1437" s="12">
        <v>38626</v>
      </c>
      <c r="L1437" s="4" t="s">
        <v>357</v>
      </c>
      <c r="M1437" s="4" t="s">
        <v>358</v>
      </c>
      <c r="N1437" s="4" t="s">
        <v>384</v>
      </c>
      <c r="O1437" s="12" t="str">
        <f t="shared" ca="1" si="44"/>
        <v>19 ans, 6 mois</v>
      </c>
      <c r="P1437" s="4" t="str">
        <f>VLOOKUP(B1437,Effectif!B:I,6,0)</f>
        <v>Lise DE WITTE</v>
      </c>
      <c r="Q1437" s="4" t="str">
        <f>VLOOKUP(B1437,Effectif!B:I,8,0)</f>
        <v>BOC</v>
      </c>
      <c r="R1437" s="4">
        <f>IFERROR(VLOOKUP(C1437,Sales!B:G,6,0),"-")</f>
        <v>238</v>
      </c>
      <c r="S1437" s="4" t="str">
        <f>IFERROR(VLOOKUP(C1437,Recolt!B:H,3,0),"-")</f>
        <v>-</v>
      </c>
      <c r="T1437" s="4">
        <f t="shared" si="45"/>
        <v>238</v>
      </c>
    </row>
    <row r="1438" spans="1:20" hidden="1" x14ac:dyDescent="0.25">
      <c r="A1438" s="4" t="s">
        <v>410</v>
      </c>
      <c r="B1438" s="4" t="s">
        <v>507</v>
      </c>
      <c r="C1438" s="4">
        <v>1034857626</v>
      </c>
      <c r="D1438" s="4" t="s">
        <v>354</v>
      </c>
      <c r="E1438" s="4" t="s">
        <v>355</v>
      </c>
      <c r="F1438" s="4" t="s">
        <v>439</v>
      </c>
      <c r="G1438" s="12">
        <v>45626</v>
      </c>
      <c r="H1438" s="4" t="s">
        <v>356</v>
      </c>
      <c r="I1438" s="67">
        <v>0.62887731481481501</v>
      </c>
      <c r="J1438" s="4" t="s">
        <v>1131</v>
      </c>
      <c r="K1438" s="12">
        <v>42618</v>
      </c>
      <c r="L1438" s="4" t="s">
        <v>357</v>
      </c>
      <c r="M1438" s="4" t="s">
        <v>358</v>
      </c>
      <c r="N1438" s="4" t="s">
        <v>359</v>
      </c>
      <c r="O1438" s="12" t="str">
        <f t="shared" ca="1" si="44"/>
        <v>8 ans, 7 mois</v>
      </c>
      <c r="P1438" s="4" t="str">
        <f>VLOOKUP(B1438,Effectif!B:I,6,0)</f>
        <v>Lise DE WITTE</v>
      </c>
      <c r="Q1438" s="4" t="str">
        <f>VLOOKUP(B1438,Effectif!B:I,8,0)</f>
        <v>BOC</v>
      </c>
      <c r="R1438" s="4">
        <f>IFERROR(VLOOKUP(C1438,Sales!B:G,6,0),"-")</f>
        <v>266</v>
      </c>
      <c r="S1438" s="4" t="str">
        <f>IFERROR(VLOOKUP(C1438,Recolt!B:H,3,0),"-")</f>
        <v>-</v>
      </c>
      <c r="T1438" s="4">
        <f t="shared" si="45"/>
        <v>266</v>
      </c>
    </row>
    <row r="1439" spans="1:20" hidden="1" x14ac:dyDescent="0.25">
      <c r="A1439" s="4" t="s">
        <v>410</v>
      </c>
      <c r="B1439" s="4" t="s">
        <v>507</v>
      </c>
      <c r="C1439" s="4">
        <v>1034861821</v>
      </c>
      <c r="D1439" s="4" t="s">
        <v>368</v>
      </c>
      <c r="E1439" s="4" t="s">
        <v>401</v>
      </c>
      <c r="F1439" s="4" t="s">
        <v>439</v>
      </c>
      <c r="G1439" s="12">
        <v>45627</v>
      </c>
      <c r="H1439" s="4" t="s">
        <v>356</v>
      </c>
      <c r="I1439" s="67">
        <v>0.51177083333333295</v>
      </c>
      <c r="J1439" s="4" t="s">
        <v>1131</v>
      </c>
      <c r="K1439" s="12">
        <v>42618</v>
      </c>
      <c r="L1439" s="4" t="s">
        <v>357</v>
      </c>
      <c r="M1439" s="4" t="s">
        <v>358</v>
      </c>
      <c r="N1439" s="4" t="s">
        <v>359</v>
      </c>
      <c r="O1439" s="12" t="str">
        <f t="shared" ca="1" si="44"/>
        <v>8 ans, 7 mois</v>
      </c>
      <c r="P1439" s="4" t="str">
        <f>VLOOKUP(B1439,Effectif!B:I,6,0)</f>
        <v>Lise DE WITTE</v>
      </c>
      <c r="Q1439" s="4" t="str">
        <f>VLOOKUP(B1439,Effectif!B:I,8,0)</f>
        <v>BOC</v>
      </c>
      <c r="R1439" s="4">
        <f>IFERROR(VLOOKUP(C1439,Sales!B:G,6,0),"-")</f>
        <v>220</v>
      </c>
      <c r="S1439" s="4" t="str">
        <f>IFERROR(VLOOKUP(C1439,Recolt!B:H,3,0),"-")</f>
        <v>-</v>
      </c>
      <c r="T1439" s="4">
        <f t="shared" si="45"/>
        <v>220</v>
      </c>
    </row>
    <row r="1440" spans="1:20" hidden="1" x14ac:dyDescent="0.25">
      <c r="A1440" s="4" t="s">
        <v>410</v>
      </c>
      <c r="B1440" s="4" t="s">
        <v>507</v>
      </c>
      <c r="C1440" s="4">
        <v>1034843196</v>
      </c>
      <c r="D1440" s="4" t="s">
        <v>367</v>
      </c>
      <c r="E1440" s="4" t="s">
        <v>401</v>
      </c>
      <c r="F1440" s="4" t="s">
        <v>439</v>
      </c>
      <c r="G1440" s="12">
        <v>45628</v>
      </c>
      <c r="H1440" s="4" t="s">
        <v>356</v>
      </c>
      <c r="I1440" s="67">
        <v>0.62900462962963</v>
      </c>
      <c r="J1440" s="4" t="s">
        <v>1131</v>
      </c>
      <c r="K1440" s="12">
        <v>41779</v>
      </c>
      <c r="L1440" s="4" t="s">
        <v>357</v>
      </c>
      <c r="M1440" s="4" t="s">
        <v>358</v>
      </c>
      <c r="N1440" s="4" t="s">
        <v>359</v>
      </c>
      <c r="O1440" s="12" t="str">
        <f t="shared" ca="1" si="44"/>
        <v>10 ans, 11 mois</v>
      </c>
      <c r="P1440" s="4" t="str">
        <f>VLOOKUP(B1440,Effectif!B:I,6,0)</f>
        <v>Lise DE WITTE</v>
      </c>
      <c r="Q1440" s="4" t="str">
        <f>VLOOKUP(B1440,Effectif!B:I,8,0)</f>
        <v>BOC</v>
      </c>
      <c r="R1440" s="4">
        <f>IFERROR(VLOOKUP(C1440,Sales!B:G,6,0),"-")</f>
        <v>252</v>
      </c>
      <c r="S1440" s="4" t="str">
        <f>IFERROR(VLOOKUP(C1440,Recolt!B:H,3,0),"-")</f>
        <v>-</v>
      </c>
      <c r="T1440" s="4">
        <f t="shared" si="45"/>
        <v>252</v>
      </c>
    </row>
    <row r="1441" spans="1:20" hidden="1" x14ac:dyDescent="0.25">
      <c r="A1441" s="4" t="s">
        <v>410</v>
      </c>
      <c r="B1441" s="4" t="s">
        <v>507</v>
      </c>
      <c r="C1441" s="4">
        <v>1034849774</v>
      </c>
      <c r="D1441" s="4" t="s">
        <v>354</v>
      </c>
      <c r="E1441" s="4" t="s">
        <v>360</v>
      </c>
      <c r="F1441" s="4" t="s">
        <v>439</v>
      </c>
      <c r="G1441" s="12">
        <v>45629</v>
      </c>
      <c r="H1441" s="4" t="s">
        <v>356</v>
      </c>
      <c r="I1441" s="67">
        <v>0.44714120370370403</v>
      </c>
      <c r="J1441" s="4" t="s">
        <v>1133</v>
      </c>
      <c r="K1441" s="12">
        <v>43355</v>
      </c>
      <c r="L1441" s="4" t="s">
        <v>357</v>
      </c>
      <c r="M1441" s="4" t="s">
        <v>358</v>
      </c>
      <c r="N1441" s="4" t="s">
        <v>359</v>
      </c>
      <c r="O1441" s="12" t="str">
        <f t="shared" ca="1" si="44"/>
        <v>6 ans, 7 mois</v>
      </c>
      <c r="P1441" s="4" t="str">
        <f>VLOOKUP(B1441,Effectif!B:I,6,0)</f>
        <v>Lise DE WITTE</v>
      </c>
      <c r="Q1441" s="4" t="str">
        <f>VLOOKUP(B1441,Effectif!B:I,8,0)</f>
        <v>BOC</v>
      </c>
      <c r="R1441" s="4">
        <f>IFERROR(VLOOKUP(C1441,Sales!B:G,6,0),"-")</f>
        <v>121</v>
      </c>
      <c r="S1441" s="4" t="str">
        <f>IFERROR(VLOOKUP(C1441,Recolt!B:H,3,0),"-")</f>
        <v>-</v>
      </c>
      <c r="T1441" s="4">
        <f t="shared" si="45"/>
        <v>121</v>
      </c>
    </row>
    <row r="1442" spans="1:20" hidden="1" x14ac:dyDescent="0.25">
      <c r="A1442" s="4" t="s">
        <v>410</v>
      </c>
      <c r="B1442" s="4" t="s">
        <v>507</v>
      </c>
      <c r="C1442" s="4">
        <v>1034847142</v>
      </c>
      <c r="D1442" s="4" t="s">
        <v>380</v>
      </c>
      <c r="E1442" s="4" t="s">
        <v>401</v>
      </c>
      <c r="F1442" s="4" t="s">
        <v>439</v>
      </c>
      <c r="G1442" s="12">
        <v>45630</v>
      </c>
      <c r="H1442" s="4" t="s">
        <v>356</v>
      </c>
      <c r="I1442" s="67">
        <v>0.733680555555556</v>
      </c>
      <c r="J1442" s="4" t="s">
        <v>1131</v>
      </c>
      <c r="K1442" s="12">
        <v>42374</v>
      </c>
      <c r="L1442" s="4" t="s">
        <v>357</v>
      </c>
      <c r="M1442" s="4" t="s">
        <v>358</v>
      </c>
      <c r="N1442" s="4" t="s">
        <v>359</v>
      </c>
      <c r="O1442" s="12" t="str">
        <f t="shared" ca="1" si="44"/>
        <v>9 ans, 3 mois</v>
      </c>
      <c r="P1442" s="4" t="str">
        <f>VLOOKUP(B1442,Effectif!B:I,6,0)</f>
        <v>Lise DE WITTE</v>
      </c>
      <c r="Q1442" s="4" t="str">
        <f>VLOOKUP(B1442,Effectif!B:I,8,0)</f>
        <v>BOC</v>
      </c>
      <c r="R1442" s="4">
        <f>IFERROR(VLOOKUP(C1442,Sales!B:G,6,0),"-")</f>
        <v>153.24</v>
      </c>
      <c r="S1442" s="4" t="str">
        <f>IFERROR(VLOOKUP(C1442,Recolt!B:H,3,0),"-")</f>
        <v>-</v>
      </c>
      <c r="T1442" s="4">
        <f t="shared" si="45"/>
        <v>153.24</v>
      </c>
    </row>
    <row r="1443" spans="1:20" hidden="1" x14ac:dyDescent="0.25">
      <c r="A1443" s="4" t="s">
        <v>410</v>
      </c>
      <c r="B1443" s="4" t="s">
        <v>507</v>
      </c>
      <c r="C1443" s="4">
        <v>1034858840</v>
      </c>
      <c r="D1443" s="4" t="s">
        <v>354</v>
      </c>
      <c r="E1443" s="4" t="s">
        <v>360</v>
      </c>
      <c r="F1443" s="4" t="s">
        <v>439</v>
      </c>
      <c r="G1443" s="12">
        <v>45581</v>
      </c>
      <c r="H1443" s="4" t="s">
        <v>356</v>
      </c>
      <c r="I1443" s="67">
        <v>0.48886574074074102</v>
      </c>
      <c r="J1443" s="4" t="s">
        <v>1133</v>
      </c>
      <c r="K1443" s="12">
        <v>42857</v>
      </c>
      <c r="L1443" s="4" t="s">
        <v>366</v>
      </c>
      <c r="M1443" s="4" t="s">
        <v>358</v>
      </c>
      <c r="N1443" s="4" t="s">
        <v>361</v>
      </c>
      <c r="O1443" s="12" t="str">
        <f t="shared" ref="O1443:O1506" ca="1" si="46">YEAR(TODAY())-YEAR(K1443)-IF(MONTH(TODAY())&lt;MONTH(K1443),1,IF(AND(MONTH(TODAY())=MONTH(K1443),DAY(TODAY())&lt;DAY(K1443)),1,0)) &amp; " ans, " &amp; MONTH(TODAY())-MONTH(K1443)+IF(MONTH(TODAY())&lt;MONTH(K1443),12,0) &amp; " mois"</f>
        <v>7 ans, 11 mois</v>
      </c>
      <c r="P1443" s="4" t="str">
        <f>VLOOKUP(B1443,Effectif!B:I,6,0)</f>
        <v>Lise DE WITTE</v>
      </c>
      <c r="Q1443" s="4" t="str">
        <f>VLOOKUP(B1443,Effectif!B:I,8,0)</f>
        <v>BOC</v>
      </c>
      <c r="R1443" s="4">
        <f>IFERROR(VLOOKUP(C1443,Sales!B:G,6,0),"-")</f>
        <v>263</v>
      </c>
      <c r="S1443" s="4" t="str">
        <f>IFERROR(VLOOKUP(C1443,Recolt!B:H,3,0),"-")</f>
        <v>-</v>
      </c>
      <c r="T1443" s="4">
        <f t="shared" si="45"/>
        <v>263</v>
      </c>
    </row>
    <row r="1444" spans="1:20" hidden="1" x14ac:dyDescent="0.25">
      <c r="A1444" s="4" t="s">
        <v>410</v>
      </c>
      <c r="B1444" s="4" t="s">
        <v>507</v>
      </c>
      <c r="C1444" s="4">
        <v>1034862640</v>
      </c>
      <c r="D1444" s="4" t="s">
        <v>354</v>
      </c>
      <c r="E1444" s="4" t="s">
        <v>360</v>
      </c>
      <c r="F1444" s="4" t="s">
        <v>439</v>
      </c>
      <c r="G1444" s="12">
        <v>45582</v>
      </c>
      <c r="H1444" s="4" t="s">
        <v>356</v>
      </c>
      <c r="I1444" s="67">
        <v>0.51143518518518505</v>
      </c>
      <c r="J1444" s="4" t="s">
        <v>1135</v>
      </c>
      <c r="K1444" s="12">
        <v>43066</v>
      </c>
      <c r="L1444" s="4" t="s">
        <v>357</v>
      </c>
      <c r="M1444" s="4" t="s">
        <v>358</v>
      </c>
      <c r="N1444" s="4" t="s">
        <v>359</v>
      </c>
      <c r="O1444" s="12" t="str">
        <f t="shared" ca="1" si="46"/>
        <v>7 ans, 5 mois</v>
      </c>
      <c r="P1444" s="4" t="str">
        <f>VLOOKUP(B1444,Effectif!B:I,6,0)</f>
        <v>Lise DE WITTE</v>
      </c>
      <c r="Q1444" s="4" t="str">
        <f>VLOOKUP(B1444,Effectif!B:I,8,0)</f>
        <v>BOC</v>
      </c>
      <c r="R1444" s="4">
        <f>IFERROR(VLOOKUP(C1444,Sales!B:G,6,0),"-")</f>
        <v>317.70999999999998</v>
      </c>
      <c r="S1444" s="4" t="str">
        <f>IFERROR(VLOOKUP(C1444,Recolt!B:H,3,0),"-")</f>
        <v>-</v>
      </c>
      <c r="T1444" s="4">
        <f t="shared" si="45"/>
        <v>317.70999999999998</v>
      </c>
    </row>
    <row r="1445" spans="1:20" hidden="1" x14ac:dyDescent="0.25">
      <c r="A1445" s="4" t="s">
        <v>410</v>
      </c>
      <c r="B1445" s="4" t="s">
        <v>507</v>
      </c>
      <c r="C1445" s="4">
        <v>1034849102</v>
      </c>
      <c r="D1445" s="4" t="s">
        <v>372</v>
      </c>
      <c r="E1445" s="4" t="s">
        <v>401</v>
      </c>
      <c r="F1445" s="4" t="s">
        <v>439</v>
      </c>
      <c r="G1445" s="12">
        <v>45583</v>
      </c>
      <c r="H1445" s="4" t="s">
        <v>356</v>
      </c>
      <c r="I1445" s="67">
        <v>0.48396990740740697</v>
      </c>
      <c r="J1445" s="4" t="s">
        <v>1147</v>
      </c>
      <c r="K1445" s="12">
        <v>43182</v>
      </c>
      <c r="L1445" s="4" t="s">
        <v>357</v>
      </c>
      <c r="M1445" s="4" t="s">
        <v>362</v>
      </c>
      <c r="O1445" s="12" t="str">
        <f t="shared" ca="1" si="46"/>
        <v>7 ans, 1 mois</v>
      </c>
      <c r="P1445" s="4" t="str">
        <f>VLOOKUP(B1445,Effectif!B:I,6,0)</f>
        <v>Lise DE WITTE</v>
      </c>
      <c r="Q1445" s="4" t="str">
        <f>VLOOKUP(B1445,Effectif!B:I,8,0)</f>
        <v>BOC</v>
      </c>
      <c r="R1445" s="4">
        <f>IFERROR(VLOOKUP(C1445,Sales!B:G,6,0),"-")</f>
        <v>54.79</v>
      </c>
      <c r="S1445" s="4" t="str">
        <f>IFERROR(VLOOKUP(C1445,Recolt!B:H,3,0),"-")</f>
        <v>-</v>
      </c>
      <c r="T1445" s="4">
        <f t="shared" si="45"/>
        <v>54.79</v>
      </c>
    </row>
    <row r="1446" spans="1:20" hidden="1" x14ac:dyDescent="0.25">
      <c r="A1446" s="4" t="s">
        <v>410</v>
      </c>
      <c r="B1446" s="4" t="s">
        <v>507</v>
      </c>
      <c r="C1446" s="4">
        <v>1034850705</v>
      </c>
      <c r="D1446" s="4" t="s">
        <v>388</v>
      </c>
      <c r="E1446" s="4" t="s">
        <v>401</v>
      </c>
      <c r="F1446" s="4" t="s">
        <v>439</v>
      </c>
      <c r="G1446" s="12">
        <v>45584</v>
      </c>
      <c r="H1446" s="4" t="s">
        <v>356</v>
      </c>
      <c r="I1446" s="67">
        <v>0.418680555555556</v>
      </c>
      <c r="J1446" s="4" t="s">
        <v>1131</v>
      </c>
      <c r="K1446" s="12">
        <v>38991</v>
      </c>
      <c r="L1446" s="4" t="s">
        <v>357</v>
      </c>
      <c r="M1446" s="4" t="s">
        <v>358</v>
      </c>
      <c r="N1446" s="4" t="s">
        <v>384</v>
      </c>
      <c r="O1446" s="12" t="str">
        <f t="shared" ca="1" si="46"/>
        <v>18 ans, 6 mois</v>
      </c>
      <c r="P1446" s="4" t="str">
        <f>VLOOKUP(B1446,Effectif!B:I,6,0)</f>
        <v>Lise DE WITTE</v>
      </c>
      <c r="Q1446" s="4" t="str">
        <f>VLOOKUP(B1446,Effectif!B:I,8,0)</f>
        <v>BOC</v>
      </c>
      <c r="R1446" s="4">
        <f>IFERROR(VLOOKUP(C1446,Sales!B:G,6,0),"-")</f>
        <v>162</v>
      </c>
      <c r="S1446" s="4" t="str">
        <f>IFERROR(VLOOKUP(C1446,Recolt!B:H,3,0),"-")</f>
        <v>-</v>
      </c>
      <c r="T1446" s="4">
        <f t="shared" si="45"/>
        <v>162</v>
      </c>
    </row>
    <row r="1447" spans="1:20" hidden="1" x14ac:dyDescent="0.25">
      <c r="A1447" s="4" t="s">
        <v>410</v>
      </c>
      <c r="B1447" s="4" t="s">
        <v>507</v>
      </c>
      <c r="C1447" s="4">
        <v>1034857728</v>
      </c>
      <c r="D1447" s="4" t="s">
        <v>354</v>
      </c>
      <c r="E1447" s="4" t="s">
        <v>360</v>
      </c>
      <c r="F1447" s="4" t="s">
        <v>439</v>
      </c>
      <c r="G1447" s="12">
        <v>45585</v>
      </c>
      <c r="H1447" s="4" t="s">
        <v>356</v>
      </c>
      <c r="I1447" s="67">
        <v>0.58179398148148198</v>
      </c>
      <c r="J1447" s="4" t="s">
        <v>1131</v>
      </c>
      <c r="K1447" s="12">
        <v>41779</v>
      </c>
      <c r="L1447" s="4" t="s">
        <v>357</v>
      </c>
      <c r="M1447" s="4" t="s">
        <v>358</v>
      </c>
      <c r="N1447" s="4" t="s">
        <v>359</v>
      </c>
      <c r="O1447" s="12" t="str">
        <f t="shared" ca="1" si="46"/>
        <v>10 ans, 11 mois</v>
      </c>
      <c r="P1447" s="4" t="str">
        <f>VLOOKUP(B1447,Effectif!B:I,6,0)</f>
        <v>Lise DE WITTE</v>
      </c>
      <c r="Q1447" s="4" t="str">
        <f>VLOOKUP(B1447,Effectif!B:I,8,0)</f>
        <v>BOC</v>
      </c>
      <c r="R1447" s="4">
        <f>IFERROR(VLOOKUP(C1447,Sales!B:G,6,0),"-")</f>
        <v>80</v>
      </c>
      <c r="S1447" s="4" t="str">
        <f>IFERROR(VLOOKUP(C1447,Recolt!B:H,3,0),"-")</f>
        <v>-</v>
      </c>
      <c r="T1447" s="4">
        <f t="shared" si="45"/>
        <v>80</v>
      </c>
    </row>
    <row r="1448" spans="1:20" hidden="1" x14ac:dyDescent="0.25">
      <c r="A1448" s="4" t="s">
        <v>410</v>
      </c>
      <c r="B1448" s="4" t="s">
        <v>507</v>
      </c>
      <c r="C1448" s="4">
        <v>1034851963</v>
      </c>
      <c r="D1448" s="4" t="s">
        <v>354</v>
      </c>
      <c r="E1448" s="4" t="s">
        <v>360</v>
      </c>
      <c r="F1448" s="4" t="s">
        <v>439</v>
      </c>
      <c r="G1448" s="12">
        <v>45586</v>
      </c>
      <c r="H1448" s="4" t="s">
        <v>356</v>
      </c>
      <c r="I1448" s="67">
        <v>0.50805555555555604</v>
      </c>
      <c r="J1448" s="4" t="s">
        <v>1135</v>
      </c>
      <c r="K1448" s="12">
        <v>43049</v>
      </c>
      <c r="L1448" s="4" t="s">
        <v>357</v>
      </c>
      <c r="M1448" s="4" t="s">
        <v>358</v>
      </c>
      <c r="N1448" s="4" t="s">
        <v>359</v>
      </c>
      <c r="O1448" s="12" t="str">
        <f t="shared" ca="1" si="46"/>
        <v>7 ans, 5 mois</v>
      </c>
      <c r="P1448" s="4" t="str">
        <f>VLOOKUP(B1448,Effectif!B:I,6,0)</f>
        <v>Lise DE WITTE</v>
      </c>
      <c r="Q1448" s="4" t="str">
        <f>VLOOKUP(B1448,Effectif!B:I,8,0)</f>
        <v>BOC</v>
      </c>
      <c r="R1448" s="4">
        <f>IFERROR(VLOOKUP(C1448,Sales!B:G,6,0),"-")</f>
        <v>194</v>
      </c>
      <c r="S1448" s="4" t="str">
        <f>IFERROR(VLOOKUP(C1448,Recolt!B:H,3,0),"-")</f>
        <v>-</v>
      </c>
      <c r="T1448" s="4">
        <f t="shared" si="45"/>
        <v>194</v>
      </c>
    </row>
    <row r="1449" spans="1:20" hidden="1" x14ac:dyDescent="0.25">
      <c r="A1449" s="4" t="s">
        <v>410</v>
      </c>
      <c r="B1449" s="4" t="s">
        <v>507</v>
      </c>
      <c r="C1449" s="4">
        <v>1034845310</v>
      </c>
      <c r="D1449" s="4" t="s">
        <v>380</v>
      </c>
      <c r="E1449" s="4" t="s">
        <v>401</v>
      </c>
      <c r="F1449" s="4" t="s">
        <v>439</v>
      </c>
      <c r="G1449" s="12">
        <v>45587</v>
      </c>
      <c r="H1449" s="4" t="s">
        <v>356</v>
      </c>
      <c r="I1449" s="67">
        <v>0.50121527777777797</v>
      </c>
      <c r="J1449" s="4" t="s">
        <v>1135</v>
      </c>
      <c r="K1449" s="12">
        <v>42561</v>
      </c>
      <c r="L1449" s="4" t="s">
        <v>357</v>
      </c>
      <c r="M1449" s="4" t="s">
        <v>358</v>
      </c>
      <c r="N1449" s="4" t="s">
        <v>359</v>
      </c>
      <c r="O1449" s="12" t="str">
        <f t="shared" ca="1" si="46"/>
        <v>8 ans, 9 mois</v>
      </c>
      <c r="P1449" s="4" t="str">
        <f>VLOOKUP(B1449,Effectif!B:I,6,0)</f>
        <v>Lise DE WITTE</v>
      </c>
      <c r="Q1449" s="4" t="str">
        <f>VLOOKUP(B1449,Effectif!B:I,8,0)</f>
        <v>BOC</v>
      </c>
      <c r="R1449" s="4">
        <f>IFERROR(VLOOKUP(C1449,Sales!B:G,6,0),"-")</f>
        <v>139.68</v>
      </c>
      <c r="S1449" s="4" t="str">
        <f>IFERROR(VLOOKUP(C1449,Recolt!B:H,3,0),"-")</f>
        <v>-</v>
      </c>
      <c r="T1449" s="4">
        <f t="shared" si="45"/>
        <v>139.68</v>
      </c>
    </row>
    <row r="1450" spans="1:20" hidden="1" x14ac:dyDescent="0.25">
      <c r="A1450" s="4" t="s">
        <v>410</v>
      </c>
      <c r="B1450" s="4" t="s">
        <v>507</v>
      </c>
      <c r="C1450" s="4">
        <v>1034859530</v>
      </c>
      <c r="D1450" s="4" t="s">
        <v>368</v>
      </c>
      <c r="E1450" s="4" t="s">
        <v>401</v>
      </c>
      <c r="F1450" s="4" t="s">
        <v>439</v>
      </c>
      <c r="G1450" s="12">
        <v>45588</v>
      </c>
      <c r="H1450" s="4" t="s">
        <v>356</v>
      </c>
      <c r="I1450" s="67">
        <v>0.664756944444444</v>
      </c>
      <c r="J1450" s="4" t="s">
        <v>1131</v>
      </c>
      <c r="K1450" s="12">
        <v>42627</v>
      </c>
      <c r="L1450" s="4" t="s">
        <v>357</v>
      </c>
      <c r="M1450" s="4" t="s">
        <v>358</v>
      </c>
      <c r="N1450" s="4" t="s">
        <v>359</v>
      </c>
      <c r="O1450" s="12" t="str">
        <f t="shared" ca="1" si="46"/>
        <v>8 ans, 7 mois</v>
      </c>
      <c r="P1450" s="4" t="str">
        <f>VLOOKUP(B1450,Effectif!B:I,6,0)</f>
        <v>Lise DE WITTE</v>
      </c>
      <c r="Q1450" s="4" t="str">
        <f>VLOOKUP(B1450,Effectif!B:I,8,0)</f>
        <v>BOC</v>
      </c>
      <c r="R1450" s="4">
        <f>IFERROR(VLOOKUP(C1450,Sales!B:G,6,0),"-")</f>
        <v>115.78</v>
      </c>
      <c r="S1450" s="4" t="str">
        <f>IFERROR(VLOOKUP(C1450,Recolt!B:H,3,0),"-")</f>
        <v>-</v>
      </c>
      <c r="T1450" s="4">
        <f t="shared" si="45"/>
        <v>115.78</v>
      </c>
    </row>
    <row r="1451" spans="1:20" hidden="1" x14ac:dyDescent="0.25">
      <c r="A1451" s="4" t="s">
        <v>410</v>
      </c>
      <c r="B1451" s="4" t="s">
        <v>507</v>
      </c>
      <c r="C1451" s="4">
        <v>1034859989</v>
      </c>
      <c r="D1451" s="4" t="s">
        <v>381</v>
      </c>
      <c r="E1451" s="4" t="s">
        <v>401</v>
      </c>
      <c r="F1451" s="4" t="s">
        <v>439</v>
      </c>
      <c r="G1451" s="12">
        <v>45589</v>
      </c>
      <c r="H1451" s="4" t="s">
        <v>356</v>
      </c>
      <c r="I1451" s="67">
        <v>0.41531249999999997</v>
      </c>
      <c r="J1451" s="4" t="s">
        <v>1135</v>
      </c>
      <c r="K1451" s="12">
        <v>43394</v>
      </c>
      <c r="L1451" s="4" t="s">
        <v>357</v>
      </c>
      <c r="M1451" s="4" t="s">
        <v>358</v>
      </c>
      <c r="N1451" s="4" t="s">
        <v>359</v>
      </c>
      <c r="O1451" s="12" t="str">
        <f t="shared" ca="1" si="46"/>
        <v>6 ans, 6 mois</v>
      </c>
      <c r="P1451" s="4" t="str">
        <f>VLOOKUP(B1451,Effectif!B:I,6,0)</f>
        <v>Lise DE WITTE</v>
      </c>
      <c r="Q1451" s="4" t="str">
        <f>VLOOKUP(B1451,Effectif!B:I,8,0)</f>
        <v>BOC</v>
      </c>
      <c r="R1451" s="4">
        <f>IFERROR(VLOOKUP(C1451,Sales!B:G,6,0),"-")</f>
        <v>160</v>
      </c>
      <c r="S1451" s="4" t="str">
        <f>IFERROR(VLOOKUP(C1451,Recolt!B:H,3,0),"-")</f>
        <v>-</v>
      </c>
      <c r="T1451" s="4">
        <f t="shared" si="45"/>
        <v>160</v>
      </c>
    </row>
    <row r="1452" spans="1:20" hidden="1" x14ac:dyDescent="0.25">
      <c r="A1452" s="4" t="s">
        <v>410</v>
      </c>
      <c r="B1452" s="4" t="s">
        <v>507</v>
      </c>
      <c r="C1452" s="4">
        <v>1034849390</v>
      </c>
      <c r="D1452" s="4" t="s">
        <v>372</v>
      </c>
      <c r="E1452" s="4" t="s">
        <v>401</v>
      </c>
      <c r="F1452" s="4" t="s">
        <v>439</v>
      </c>
      <c r="G1452" s="12">
        <v>45590</v>
      </c>
      <c r="H1452" s="4" t="s">
        <v>356</v>
      </c>
      <c r="I1452" s="67">
        <v>0.47592592592592597</v>
      </c>
      <c r="J1452" s="4" t="s">
        <v>1147</v>
      </c>
      <c r="K1452" s="12">
        <v>43182</v>
      </c>
      <c r="L1452" s="4" t="s">
        <v>357</v>
      </c>
      <c r="M1452" s="4" t="s">
        <v>362</v>
      </c>
      <c r="O1452" s="12" t="str">
        <f t="shared" ca="1" si="46"/>
        <v>7 ans, 1 mois</v>
      </c>
      <c r="P1452" s="4" t="str">
        <f>VLOOKUP(B1452,Effectif!B:I,6,0)</f>
        <v>Lise DE WITTE</v>
      </c>
      <c r="Q1452" s="4" t="str">
        <f>VLOOKUP(B1452,Effectif!B:I,8,0)</f>
        <v>BOC</v>
      </c>
      <c r="R1452" s="4">
        <f>IFERROR(VLOOKUP(C1452,Sales!B:G,6,0),"-")</f>
        <v>168</v>
      </c>
      <c r="S1452" s="4" t="str">
        <f>IFERROR(VLOOKUP(C1452,Recolt!B:H,3,0),"-")</f>
        <v>-</v>
      </c>
      <c r="T1452" s="4">
        <f t="shared" si="45"/>
        <v>168</v>
      </c>
    </row>
    <row r="1453" spans="1:20" hidden="1" x14ac:dyDescent="0.25">
      <c r="A1453" s="4" t="s">
        <v>410</v>
      </c>
      <c r="B1453" s="4" t="s">
        <v>507</v>
      </c>
      <c r="C1453" s="4">
        <v>1034842585</v>
      </c>
      <c r="D1453" s="4" t="s">
        <v>380</v>
      </c>
      <c r="E1453" s="4" t="s">
        <v>401</v>
      </c>
      <c r="F1453" s="4" t="s">
        <v>439</v>
      </c>
      <c r="G1453" s="12">
        <v>45591</v>
      </c>
      <c r="H1453" s="4" t="s">
        <v>356</v>
      </c>
      <c r="I1453" s="67">
        <v>0.48953703703703699</v>
      </c>
      <c r="J1453" s="4" t="s">
        <v>1131</v>
      </c>
      <c r="K1453" s="12">
        <v>42374</v>
      </c>
      <c r="L1453" s="4" t="s">
        <v>357</v>
      </c>
      <c r="M1453" s="4" t="s">
        <v>358</v>
      </c>
      <c r="N1453" s="4" t="s">
        <v>359</v>
      </c>
      <c r="O1453" s="12" t="str">
        <f t="shared" ca="1" si="46"/>
        <v>9 ans, 3 mois</v>
      </c>
      <c r="P1453" s="4" t="str">
        <f>VLOOKUP(B1453,Effectif!B:I,6,0)</f>
        <v>Lise DE WITTE</v>
      </c>
      <c r="Q1453" s="4" t="str">
        <f>VLOOKUP(B1453,Effectif!B:I,8,0)</f>
        <v>BOC</v>
      </c>
      <c r="R1453" s="4">
        <f>IFERROR(VLOOKUP(C1453,Sales!B:G,6,0),"-")</f>
        <v>151</v>
      </c>
      <c r="S1453" s="4" t="str">
        <f>IFERROR(VLOOKUP(C1453,Recolt!B:H,3,0),"-")</f>
        <v>-</v>
      </c>
      <c r="T1453" s="4">
        <f t="shared" si="45"/>
        <v>151</v>
      </c>
    </row>
    <row r="1454" spans="1:20" hidden="1" x14ac:dyDescent="0.25">
      <c r="A1454" s="4" t="s">
        <v>410</v>
      </c>
      <c r="B1454" s="4" t="s">
        <v>517</v>
      </c>
      <c r="C1454" s="4">
        <v>1034846769</v>
      </c>
      <c r="D1454" s="4" t="s">
        <v>374</v>
      </c>
      <c r="E1454" s="4" t="s">
        <v>401</v>
      </c>
      <c r="F1454" s="4" t="s">
        <v>439</v>
      </c>
      <c r="G1454" s="12">
        <v>45592</v>
      </c>
      <c r="H1454" s="4" t="s">
        <v>356</v>
      </c>
      <c r="I1454" s="67">
        <v>0.59056712962962998</v>
      </c>
      <c r="J1454" s="4" t="s">
        <v>1133</v>
      </c>
      <c r="K1454" s="12">
        <v>43353</v>
      </c>
      <c r="L1454" s="4" t="s">
        <v>357</v>
      </c>
      <c r="M1454" s="4" t="s">
        <v>358</v>
      </c>
      <c r="N1454" s="4" t="s">
        <v>359</v>
      </c>
      <c r="O1454" s="12" t="str">
        <f t="shared" ca="1" si="46"/>
        <v>6 ans, 7 mois</v>
      </c>
      <c r="P1454" s="4" t="str">
        <f>VLOOKUP(B1454,Effectif!B:I,6,0)</f>
        <v>Lise DE WITTE</v>
      </c>
      <c r="Q1454" s="4" t="str">
        <f>VLOOKUP(B1454,Effectif!B:I,8,0)</f>
        <v>BOC</v>
      </c>
      <c r="R1454" s="4">
        <f>IFERROR(VLOOKUP(C1454,Sales!B:G,6,0),"-")</f>
        <v>124</v>
      </c>
      <c r="S1454" s="4" t="str">
        <f>IFERROR(VLOOKUP(C1454,Recolt!B:H,3,0),"-")</f>
        <v>-</v>
      </c>
      <c r="T1454" s="4">
        <f t="shared" si="45"/>
        <v>124</v>
      </c>
    </row>
    <row r="1455" spans="1:20" hidden="1" x14ac:dyDescent="0.25">
      <c r="A1455" s="4" t="s">
        <v>410</v>
      </c>
      <c r="B1455" s="4" t="s">
        <v>517</v>
      </c>
      <c r="C1455" s="4">
        <v>1034862791</v>
      </c>
      <c r="D1455" s="4" t="s">
        <v>380</v>
      </c>
      <c r="E1455" s="4" t="s">
        <v>401</v>
      </c>
      <c r="F1455" s="4" t="s">
        <v>439</v>
      </c>
      <c r="G1455" s="12">
        <v>45593</v>
      </c>
      <c r="H1455" s="4" t="s">
        <v>356</v>
      </c>
      <c r="I1455" s="67">
        <v>0.7159375</v>
      </c>
      <c r="J1455" s="4" t="s">
        <v>1135</v>
      </c>
      <c r="K1455" s="12">
        <v>43208</v>
      </c>
      <c r="L1455" s="4" t="s">
        <v>357</v>
      </c>
      <c r="M1455" s="4" t="s">
        <v>358</v>
      </c>
      <c r="N1455" s="4" t="s">
        <v>359</v>
      </c>
      <c r="O1455" s="12" t="str">
        <f t="shared" ca="1" si="46"/>
        <v>7 ans, 0 mois</v>
      </c>
      <c r="P1455" s="4" t="str">
        <f>VLOOKUP(B1455,Effectif!B:I,6,0)</f>
        <v>Lise DE WITTE</v>
      </c>
      <c r="Q1455" s="4" t="str">
        <f>VLOOKUP(B1455,Effectif!B:I,8,0)</f>
        <v>BOC</v>
      </c>
      <c r="R1455" s="4">
        <f>IFERROR(VLOOKUP(C1455,Sales!B:G,6,0),"-")</f>
        <v>164</v>
      </c>
      <c r="S1455" s="4" t="str">
        <f>IFERROR(VLOOKUP(C1455,Recolt!B:H,3,0),"-")</f>
        <v>-</v>
      </c>
      <c r="T1455" s="4">
        <f t="shared" si="45"/>
        <v>164</v>
      </c>
    </row>
    <row r="1456" spans="1:20" hidden="1" x14ac:dyDescent="0.25">
      <c r="A1456" s="4" t="s">
        <v>410</v>
      </c>
      <c r="B1456" s="4" t="s">
        <v>517</v>
      </c>
      <c r="C1456" s="4">
        <v>1034846254</v>
      </c>
      <c r="D1456" s="4" t="s">
        <v>374</v>
      </c>
      <c r="E1456" s="4" t="s">
        <v>401</v>
      </c>
      <c r="F1456" s="4" t="s">
        <v>439</v>
      </c>
      <c r="G1456" s="12">
        <v>45594</v>
      </c>
      <c r="H1456" s="4" t="s">
        <v>356</v>
      </c>
      <c r="I1456" s="67">
        <v>0.59388888888888902</v>
      </c>
      <c r="J1456" s="4" t="s">
        <v>1133</v>
      </c>
      <c r="K1456" s="12">
        <v>43353</v>
      </c>
      <c r="L1456" s="4" t="s">
        <v>357</v>
      </c>
      <c r="M1456" s="4" t="s">
        <v>358</v>
      </c>
      <c r="N1456" s="4" t="s">
        <v>359</v>
      </c>
      <c r="O1456" s="12" t="str">
        <f t="shared" ca="1" si="46"/>
        <v>6 ans, 7 mois</v>
      </c>
      <c r="P1456" s="4" t="str">
        <f>VLOOKUP(B1456,Effectif!B:I,6,0)</f>
        <v>Lise DE WITTE</v>
      </c>
      <c r="Q1456" s="4" t="str">
        <f>VLOOKUP(B1456,Effectif!B:I,8,0)</f>
        <v>BOC</v>
      </c>
      <c r="R1456" s="4">
        <f>IFERROR(VLOOKUP(C1456,Sales!B:G,6,0),"-")</f>
        <v>182.79000000000002</v>
      </c>
      <c r="S1456" s="4" t="str">
        <f>IFERROR(VLOOKUP(C1456,Recolt!B:H,3,0),"-")</f>
        <v>-</v>
      </c>
      <c r="T1456" s="4">
        <f t="shared" si="45"/>
        <v>182.79000000000002</v>
      </c>
    </row>
    <row r="1457" spans="1:20" hidden="1" x14ac:dyDescent="0.25">
      <c r="A1457" s="4" t="s">
        <v>410</v>
      </c>
      <c r="B1457" s="4" t="s">
        <v>517</v>
      </c>
      <c r="C1457" s="4">
        <v>1034848711</v>
      </c>
      <c r="D1457" s="4" t="s">
        <v>381</v>
      </c>
      <c r="E1457" s="4" t="s">
        <v>401</v>
      </c>
      <c r="F1457" s="4" t="s">
        <v>439</v>
      </c>
      <c r="G1457" s="12">
        <v>45595</v>
      </c>
      <c r="H1457" s="4" t="s">
        <v>356</v>
      </c>
      <c r="I1457" s="67">
        <v>0.69667824074074103</v>
      </c>
      <c r="J1457" s="4" t="s">
        <v>1133</v>
      </c>
      <c r="K1457" s="12">
        <v>43025</v>
      </c>
      <c r="L1457" s="4" t="s">
        <v>357</v>
      </c>
      <c r="M1457" s="4" t="s">
        <v>358</v>
      </c>
      <c r="N1457" s="4" t="s">
        <v>359</v>
      </c>
      <c r="O1457" s="12" t="str">
        <f t="shared" ca="1" si="46"/>
        <v>7 ans, 6 mois</v>
      </c>
      <c r="P1457" s="4" t="str">
        <f>VLOOKUP(B1457,Effectif!B:I,6,0)</f>
        <v>Lise DE WITTE</v>
      </c>
      <c r="Q1457" s="4" t="str">
        <f>VLOOKUP(B1457,Effectif!B:I,8,0)</f>
        <v>BOC</v>
      </c>
      <c r="R1457" s="4">
        <f>IFERROR(VLOOKUP(C1457,Sales!B:G,6,0),"-")</f>
        <v>55</v>
      </c>
      <c r="S1457" s="4" t="str">
        <f>IFERROR(VLOOKUP(C1457,Recolt!B:H,3,0),"-")</f>
        <v>-</v>
      </c>
      <c r="T1457" s="4">
        <f t="shared" si="45"/>
        <v>55</v>
      </c>
    </row>
    <row r="1458" spans="1:20" hidden="1" x14ac:dyDescent="0.25">
      <c r="A1458" s="4" t="s">
        <v>410</v>
      </c>
      <c r="B1458" s="4" t="s">
        <v>517</v>
      </c>
      <c r="C1458" s="4">
        <v>1034859053</v>
      </c>
      <c r="D1458" s="4" t="s">
        <v>374</v>
      </c>
      <c r="E1458" s="4" t="s">
        <v>401</v>
      </c>
      <c r="F1458" s="4" t="s">
        <v>439</v>
      </c>
      <c r="G1458" s="12">
        <v>45596</v>
      </c>
      <c r="H1458" s="4" t="s">
        <v>356</v>
      </c>
      <c r="I1458" s="67">
        <v>0.59303240740740704</v>
      </c>
      <c r="J1458" s="4" t="s">
        <v>1133</v>
      </c>
      <c r="K1458" s="12">
        <v>43364</v>
      </c>
      <c r="L1458" s="4" t="s">
        <v>357</v>
      </c>
      <c r="M1458" s="4" t="s">
        <v>358</v>
      </c>
      <c r="N1458" s="4" t="s">
        <v>359</v>
      </c>
      <c r="O1458" s="12" t="str">
        <f t="shared" ca="1" si="46"/>
        <v>6 ans, 7 mois</v>
      </c>
      <c r="P1458" s="4" t="str">
        <f>VLOOKUP(B1458,Effectif!B:I,6,0)</f>
        <v>Lise DE WITTE</v>
      </c>
      <c r="Q1458" s="4" t="str">
        <f>VLOOKUP(B1458,Effectif!B:I,8,0)</f>
        <v>BOC</v>
      </c>
      <c r="R1458" s="4">
        <f>IFERROR(VLOOKUP(C1458,Sales!B:G,6,0),"-")</f>
        <v>128</v>
      </c>
      <c r="S1458" s="4" t="str">
        <f>IFERROR(VLOOKUP(C1458,Recolt!B:H,3,0),"-")</f>
        <v>-</v>
      </c>
      <c r="T1458" s="4">
        <f t="shared" si="45"/>
        <v>128</v>
      </c>
    </row>
    <row r="1459" spans="1:20" hidden="1" x14ac:dyDescent="0.25">
      <c r="A1459" s="4" t="s">
        <v>410</v>
      </c>
      <c r="B1459" s="4" t="s">
        <v>517</v>
      </c>
      <c r="C1459" s="4">
        <v>1034860967</v>
      </c>
      <c r="D1459" s="4" t="s">
        <v>354</v>
      </c>
      <c r="E1459" s="4" t="s">
        <v>355</v>
      </c>
      <c r="F1459" s="4" t="s">
        <v>439</v>
      </c>
      <c r="G1459" s="12">
        <v>45597</v>
      </c>
      <c r="H1459" s="4" t="s">
        <v>356</v>
      </c>
      <c r="I1459" s="67">
        <v>0.46768518518518498</v>
      </c>
      <c r="J1459" s="4" t="s">
        <v>1132</v>
      </c>
      <c r="K1459" s="12">
        <v>42853</v>
      </c>
      <c r="L1459" s="4" t="s">
        <v>357</v>
      </c>
      <c r="M1459" s="4" t="s">
        <v>358</v>
      </c>
      <c r="N1459" s="4" t="s">
        <v>361</v>
      </c>
      <c r="O1459" s="12" t="str">
        <f t="shared" ca="1" si="46"/>
        <v>7 ans, 0 mois</v>
      </c>
      <c r="P1459" s="4" t="str">
        <f>VLOOKUP(B1459,Effectif!B:I,6,0)</f>
        <v>Lise DE WITTE</v>
      </c>
      <c r="Q1459" s="4" t="str">
        <f>VLOOKUP(B1459,Effectif!B:I,8,0)</f>
        <v>BOC</v>
      </c>
      <c r="R1459" s="4">
        <f>IFERROR(VLOOKUP(C1459,Sales!B:G,6,0),"-")</f>
        <v>146</v>
      </c>
      <c r="S1459" s="4" t="str">
        <f>IFERROR(VLOOKUP(C1459,Recolt!B:H,3,0),"-")</f>
        <v>-</v>
      </c>
      <c r="T1459" s="4">
        <f t="shared" si="45"/>
        <v>146</v>
      </c>
    </row>
    <row r="1460" spans="1:20" hidden="1" x14ac:dyDescent="0.25">
      <c r="A1460" s="4" t="s">
        <v>410</v>
      </c>
      <c r="B1460" s="4" t="s">
        <v>517</v>
      </c>
      <c r="C1460" s="4">
        <v>1034846530</v>
      </c>
      <c r="D1460" s="4" t="s">
        <v>354</v>
      </c>
      <c r="E1460" s="4" t="s">
        <v>355</v>
      </c>
      <c r="F1460" s="4" t="s">
        <v>439</v>
      </c>
      <c r="G1460" s="12">
        <v>45598</v>
      </c>
      <c r="H1460" s="4" t="s">
        <v>356</v>
      </c>
      <c r="I1460" s="67">
        <v>0.47994212962963001</v>
      </c>
      <c r="J1460" s="4" t="s">
        <v>1133</v>
      </c>
      <c r="K1460" s="12">
        <v>43456</v>
      </c>
      <c r="L1460" s="4" t="s">
        <v>357</v>
      </c>
      <c r="M1460" s="4" t="s">
        <v>358</v>
      </c>
      <c r="N1460" s="4" t="s">
        <v>359</v>
      </c>
      <c r="O1460" s="12" t="str">
        <f t="shared" ca="1" si="46"/>
        <v>6 ans, 4 mois</v>
      </c>
      <c r="P1460" s="4" t="str">
        <f>VLOOKUP(B1460,Effectif!B:I,6,0)</f>
        <v>Lise DE WITTE</v>
      </c>
      <c r="Q1460" s="4" t="str">
        <f>VLOOKUP(B1460,Effectif!B:I,8,0)</f>
        <v>BOC</v>
      </c>
      <c r="R1460" s="4">
        <f>IFERROR(VLOOKUP(C1460,Sales!B:G,6,0),"-")</f>
        <v>154.84</v>
      </c>
      <c r="S1460" s="4" t="str">
        <f>IFERROR(VLOOKUP(C1460,Recolt!B:H,3,0),"-")</f>
        <v>-</v>
      </c>
      <c r="T1460" s="4">
        <f t="shared" si="45"/>
        <v>154.84</v>
      </c>
    </row>
    <row r="1461" spans="1:20" hidden="1" x14ac:dyDescent="0.25">
      <c r="A1461" s="4" t="s">
        <v>410</v>
      </c>
      <c r="B1461" s="4" t="s">
        <v>517</v>
      </c>
      <c r="C1461" s="4">
        <v>1034859606</v>
      </c>
      <c r="D1461" s="4" t="s">
        <v>354</v>
      </c>
      <c r="E1461" s="4" t="s">
        <v>355</v>
      </c>
      <c r="F1461" s="4" t="s">
        <v>439</v>
      </c>
      <c r="G1461" s="12">
        <v>45599</v>
      </c>
      <c r="H1461" s="4" t="s">
        <v>356</v>
      </c>
      <c r="I1461" s="67">
        <v>0.56079861111111096</v>
      </c>
      <c r="J1461" s="4" t="s">
        <v>1133</v>
      </c>
      <c r="K1461" s="12">
        <v>43220</v>
      </c>
      <c r="L1461" s="4" t="s">
        <v>357</v>
      </c>
      <c r="M1461" s="4" t="s">
        <v>358</v>
      </c>
      <c r="N1461" s="4" t="s">
        <v>359</v>
      </c>
      <c r="O1461" s="12" t="str">
        <f t="shared" ca="1" si="46"/>
        <v>6 ans, 0 mois</v>
      </c>
      <c r="P1461" s="4" t="str">
        <f>VLOOKUP(B1461,Effectif!B:I,6,0)</f>
        <v>Lise DE WITTE</v>
      </c>
      <c r="Q1461" s="4" t="str">
        <f>VLOOKUP(B1461,Effectif!B:I,8,0)</f>
        <v>BOC</v>
      </c>
      <c r="R1461" s="4">
        <f>IFERROR(VLOOKUP(C1461,Sales!B:G,6,0),"-")</f>
        <v>156</v>
      </c>
      <c r="S1461" s="4" t="str">
        <f>IFERROR(VLOOKUP(C1461,Recolt!B:H,3,0),"-")</f>
        <v>-</v>
      </c>
      <c r="T1461" s="4">
        <f t="shared" si="45"/>
        <v>156</v>
      </c>
    </row>
    <row r="1462" spans="1:20" hidden="1" x14ac:dyDescent="0.25">
      <c r="A1462" s="4" t="s">
        <v>410</v>
      </c>
      <c r="B1462" s="4" t="s">
        <v>517</v>
      </c>
      <c r="C1462" s="4">
        <v>1034843044</v>
      </c>
      <c r="D1462" s="4" t="s">
        <v>354</v>
      </c>
      <c r="E1462" s="4" t="s">
        <v>355</v>
      </c>
      <c r="F1462" s="4" t="s">
        <v>439</v>
      </c>
      <c r="G1462" s="12">
        <v>45600</v>
      </c>
      <c r="H1462" s="4" t="s">
        <v>356</v>
      </c>
      <c r="I1462" s="67">
        <v>0.491689814814815</v>
      </c>
      <c r="J1462" s="4" t="s">
        <v>1134</v>
      </c>
      <c r="K1462" s="12">
        <v>43070</v>
      </c>
      <c r="L1462" s="4" t="s">
        <v>357</v>
      </c>
      <c r="M1462" s="4" t="s">
        <v>358</v>
      </c>
      <c r="N1462" s="4" t="s">
        <v>359</v>
      </c>
      <c r="O1462" s="12" t="str">
        <f t="shared" ca="1" si="46"/>
        <v>7 ans, 4 mois</v>
      </c>
      <c r="P1462" s="4" t="str">
        <f>VLOOKUP(B1462,Effectif!B:I,6,0)</f>
        <v>Lise DE WITTE</v>
      </c>
      <c r="Q1462" s="4" t="str">
        <f>VLOOKUP(B1462,Effectif!B:I,8,0)</f>
        <v>BOC</v>
      </c>
      <c r="R1462" s="4">
        <f>IFERROR(VLOOKUP(C1462,Sales!B:G,6,0),"-")</f>
        <v>447</v>
      </c>
      <c r="S1462" s="4" t="str">
        <f>IFERROR(VLOOKUP(C1462,Recolt!B:H,3,0),"-")</f>
        <v>-</v>
      </c>
      <c r="T1462" s="4">
        <f t="shared" si="45"/>
        <v>447</v>
      </c>
    </row>
    <row r="1463" spans="1:20" hidden="1" x14ac:dyDescent="0.25">
      <c r="A1463" s="4" t="s">
        <v>410</v>
      </c>
      <c r="B1463" s="4" t="s">
        <v>517</v>
      </c>
      <c r="C1463" s="4">
        <v>1034857231</v>
      </c>
      <c r="D1463" s="4" t="s">
        <v>354</v>
      </c>
      <c r="E1463" s="4" t="s">
        <v>355</v>
      </c>
      <c r="F1463" s="4" t="s">
        <v>439</v>
      </c>
      <c r="G1463" s="12">
        <v>45601</v>
      </c>
      <c r="H1463" s="4" t="s">
        <v>356</v>
      </c>
      <c r="I1463" s="67">
        <v>0.58636574074074099</v>
      </c>
      <c r="J1463" s="4" t="s">
        <v>1134</v>
      </c>
      <c r="K1463" s="12">
        <v>43326</v>
      </c>
      <c r="L1463" s="4" t="s">
        <v>357</v>
      </c>
      <c r="M1463" s="4" t="s">
        <v>358</v>
      </c>
      <c r="N1463" s="4" t="s">
        <v>359</v>
      </c>
      <c r="O1463" s="12" t="str">
        <f t="shared" ca="1" si="46"/>
        <v>6 ans, 8 mois</v>
      </c>
      <c r="P1463" s="4" t="str">
        <f>VLOOKUP(B1463,Effectif!B:I,6,0)</f>
        <v>Lise DE WITTE</v>
      </c>
      <c r="Q1463" s="4" t="str">
        <f>VLOOKUP(B1463,Effectif!B:I,8,0)</f>
        <v>BOC</v>
      </c>
      <c r="R1463" s="4">
        <f>IFERROR(VLOOKUP(C1463,Sales!B:G,6,0),"-")</f>
        <v>77.67</v>
      </c>
      <c r="S1463" s="4" t="str">
        <f>IFERROR(VLOOKUP(C1463,Recolt!B:H,3,0),"-")</f>
        <v>-</v>
      </c>
      <c r="T1463" s="4">
        <f t="shared" si="45"/>
        <v>77.67</v>
      </c>
    </row>
    <row r="1464" spans="1:20" hidden="1" x14ac:dyDescent="0.25">
      <c r="A1464" s="4" t="s">
        <v>410</v>
      </c>
      <c r="B1464" s="4" t="s">
        <v>517</v>
      </c>
      <c r="C1464" s="4">
        <v>1034860624</v>
      </c>
      <c r="D1464" s="4" t="s">
        <v>374</v>
      </c>
      <c r="E1464" s="4" t="s">
        <v>401</v>
      </c>
      <c r="F1464" s="4" t="s">
        <v>439</v>
      </c>
      <c r="G1464" s="12">
        <v>45602</v>
      </c>
      <c r="H1464" s="4" t="s">
        <v>356</v>
      </c>
      <c r="I1464" s="67">
        <v>0.59047453703703701</v>
      </c>
      <c r="J1464" s="4" t="s">
        <v>1133</v>
      </c>
      <c r="K1464" s="12">
        <v>43291</v>
      </c>
      <c r="L1464" s="4" t="s">
        <v>357</v>
      </c>
      <c r="M1464" s="4" t="s">
        <v>358</v>
      </c>
      <c r="N1464" s="4" t="s">
        <v>359</v>
      </c>
      <c r="O1464" s="12" t="str">
        <f t="shared" ca="1" si="46"/>
        <v>6 ans, 9 mois</v>
      </c>
      <c r="P1464" s="4" t="str">
        <f>VLOOKUP(B1464,Effectif!B:I,6,0)</f>
        <v>Lise DE WITTE</v>
      </c>
      <c r="Q1464" s="4" t="str">
        <f>VLOOKUP(B1464,Effectif!B:I,8,0)</f>
        <v>BOC</v>
      </c>
      <c r="R1464" s="4">
        <f>IFERROR(VLOOKUP(C1464,Sales!B:G,6,0),"-")</f>
        <v>201.72</v>
      </c>
      <c r="S1464" s="4" t="str">
        <f>IFERROR(VLOOKUP(C1464,Recolt!B:H,3,0),"-")</f>
        <v>-</v>
      </c>
      <c r="T1464" s="4">
        <f t="shared" si="45"/>
        <v>201.72</v>
      </c>
    </row>
    <row r="1465" spans="1:20" hidden="1" x14ac:dyDescent="0.25">
      <c r="A1465" s="4" t="s">
        <v>410</v>
      </c>
      <c r="B1465" s="4" t="s">
        <v>517</v>
      </c>
      <c r="C1465" s="4">
        <v>1034859369</v>
      </c>
      <c r="D1465" s="4" t="s">
        <v>354</v>
      </c>
      <c r="E1465" s="4" t="s">
        <v>355</v>
      </c>
      <c r="F1465" s="4" t="s">
        <v>439</v>
      </c>
      <c r="G1465" s="12">
        <v>45603</v>
      </c>
      <c r="H1465" s="4" t="s">
        <v>356</v>
      </c>
      <c r="I1465" s="67">
        <v>0.58133101851851898</v>
      </c>
      <c r="J1465" s="4" t="s">
        <v>1131</v>
      </c>
      <c r="K1465" s="12">
        <v>38504</v>
      </c>
      <c r="L1465" s="4" t="s">
        <v>357</v>
      </c>
      <c r="M1465" s="4" t="s">
        <v>358</v>
      </c>
      <c r="N1465" s="4" t="s">
        <v>384</v>
      </c>
      <c r="O1465" s="12" t="str">
        <f t="shared" ca="1" si="46"/>
        <v>19 ans, 10 mois</v>
      </c>
      <c r="P1465" s="4" t="str">
        <f>VLOOKUP(B1465,Effectif!B:I,6,0)</f>
        <v>Lise DE WITTE</v>
      </c>
      <c r="Q1465" s="4" t="str">
        <f>VLOOKUP(B1465,Effectif!B:I,8,0)</f>
        <v>BOC</v>
      </c>
      <c r="R1465" s="4">
        <f>IFERROR(VLOOKUP(C1465,Sales!B:G,6,0),"-")</f>
        <v>462.26</v>
      </c>
      <c r="S1465" s="4" t="str">
        <f>IFERROR(VLOOKUP(C1465,Recolt!B:H,3,0),"-")</f>
        <v>-</v>
      </c>
      <c r="T1465" s="4">
        <f t="shared" si="45"/>
        <v>462.26</v>
      </c>
    </row>
    <row r="1466" spans="1:20" hidden="1" x14ac:dyDescent="0.25">
      <c r="A1466" s="4" t="s">
        <v>410</v>
      </c>
      <c r="B1466" s="4" t="s">
        <v>517</v>
      </c>
      <c r="C1466" s="4">
        <v>1034845787</v>
      </c>
      <c r="D1466" s="4" t="s">
        <v>354</v>
      </c>
      <c r="E1466" s="4" t="s">
        <v>355</v>
      </c>
      <c r="F1466" s="4" t="s">
        <v>439</v>
      </c>
      <c r="G1466" s="12">
        <v>45604</v>
      </c>
      <c r="H1466" s="4" t="s">
        <v>356</v>
      </c>
      <c r="I1466" s="67">
        <v>0.40584490740740697</v>
      </c>
      <c r="J1466" s="4" t="s">
        <v>1131</v>
      </c>
      <c r="K1466" s="12">
        <v>38418</v>
      </c>
      <c r="L1466" s="4" t="s">
        <v>357</v>
      </c>
      <c r="M1466" s="4" t="s">
        <v>358</v>
      </c>
      <c r="N1466" s="4" t="s">
        <v>359</v>
      </c>
      <c r="O1466" s="12" t="str">
        <f t="shared" ca="1" si="46"/>
        <v>20 ans, 1 mois</v>
      </c>
      <c r="P1466" s="4" t="str">
        <f>VLOOKUP(B1466,Effectif!B:I,6,0)</f>
        <v>Lise DE WITTE</v>
      </c>
      <c r="Q1466" s="4" t="str">
        <f>VLOOKUP(B1466,Effectif!B:I,8,0)</f>
        <v>BOC</v>
      </c>
      <c r="R1466" s="4">
        <f>IFERROR(VLOOKUP(C1466,Sales!B:G,6,0),"-")</f>
        <v>117</v>
      </c>
      <c r="S1466" s="4" t="str">
        <f>IFERROR(VLOOKUP(C1466,Recolt!B:H,3,0),"-")</f>
        <v>-</v>
      </c>
      <c r="T1466" s="4">
        <f t="shared" si="45"/>
        <v>117</v>
      </c>
    </row>
    <row r="1467" spans="1:20" hidden="1" x14ac:dyDescent="0.25">
      <c r="A1467" s="4" t="s">
        <v>410</v>
      </c>
      <c r="B1467" s="4" t="s">
        <v>517</v>
      </c>
      <c r="C1467" s="4">
        <v>1034866102</v>
      </c>
      <c r="D1467" s="4" t="s">
        <v>354</v>
      </c>
      <c r="E1467" s="4" t="s">
        <v>355</v>
      </c>
      <c r="F1467" s="4" t="s">
        <v>439</v>
      </c>
      <c r="G1467" s="12">
        <v>45605</v>
      </c>
      <c r="H1467" s="4" t="s">
        <v>356</v>
      </c>
      <c r="I1467" s="67">
        <v>0.42833333333333301</v>
      </c>
      <c r="J1467" s="4" t="s">
        <v>1135</v>
      </c>
      <c r="K1467" s="12">
        <v>43208</v>
      </c>
      <c r="L1467" s="4" t="s">
        <v>357</v>
      </c>
      <c r="M1467" s="4" t="s">
        <v>358</v>
      </c>
      <c r="N1467" s="4" t="s">
        <v>359</v>
      </c>
      <c r="O1467" s="12" t="str">
        <f t="shared" ca="1" si="46"/>
        <v>7 ans, 0 mois</v>
      </c>
      <c r="P1467" s="4" t="str">
        <f>VLOOKUP(B1467,Effectif!B:I,6,0)</f>
        <v>Lise DE WITTE</v>
      </c>
      <c r="Q1467" s="4" t="str">
        <f>VLOOKUP(B1467,Effectif!B:I,8,0)</f>
        <v>BOC</v>
      </c>
      <c r="R1467" s="4">
        <f>IFERROR(VLOOKUP(C1467,Sales!B:G,6,0),"-")</f>
        <v>106</v>
      </c>
      <c r="S1467" s="4" t="str">
        <f>IFERROR(VLOOKUP(C1467,Recolt!B:H,3,0),"-")</f>
        <v>-</v>
      </c>
      <c r="T1467" s="4">
        <f t="shared" si="45"/>
        <v>106</v>
      </c>
    </row>
    <row r="1468" spans="1:20" hidden="1" x14ac:dyDescent="0.25">
      <c r="A1468" s="4" t="s">
        <v>410</v>
      </c>
      <c r="B1468" s="4" t="s">
        <v>517</v>
      </c>
      <c r="C1468" s="4">
        <v>1034858167</v>
      </c>
      <c r="D1468" s="4" t="s">
        <v>369</v>
      </c>
      <c r="E1468" s="4" t="s">
        <v>401</v>
      </c>
      <c r="F1468" s="4" t="s">
        <v>439</v>
      </c>
      <c r="G1468" s="12">
        <v>45606</v>
      </c>
      <c r="H1468" s="4" t="s">
        <v>356</v>
      </c>
      <c r="I1468" s="67">
        <v>0.39461805555555601</v>
      </c>
      <c r="J1468" s="4" t="s">
        <v>1135</v>
      </c>
      <c r="K1468" s="12">
        <v>42729</v>
      </c>
      <c r="L1468" s="4" t="s">
        <v>357</v>
      </c>
      <c r="M1468" s="4" t="s">
        <v>358</v>
      </c>
      <c r="N1468" s="4" t="s">
        <v>361</v>
      </c>
      <c r="O1468" s="12" t="str">
        <f t="shared" ca="1" si="46"/>
        <v>8 ans, 4 mois</v>
      </c>
      <c r="P1468" s="4" t="str">
        <f>VLOOKUP(B1468,Effectif!B:I,6,0)</f>
        <v>Lise DE WITTE</v>
      </c>
      <c r="Q1468" s="4" t="str">
        <f>VLOOKUP(B1468,Effectif!B:I,8,0)</f>
        <v>BOC</v>
      </c>
      <c r="R1468" s="4">
        <f>IFERROR(VLOOKUP(C1468,Sales!B:G,6,0),"-")</f>
        <v>84</v>
      </c>
      <c r="S1468" s="4" t="str">
        <f>IFERROR(VLOOKUP(C1468,Recolt!B:H,3,0),"-")</f>
        <v>-</v>
      </c>
      <c r="T1468" s="4">
        <f t="shared" si="45"/>
        <v>84</v>
      </c>
    </row>
    <row r="1469" spans="1:20" hidden="1" x14ac:dyDescent="0.25">
      <c r="A1469" s="4" t="s">
        <v>410</v>
      </c>
      <c r="B1469" s="4" t="s">
        <v>517</v>
      </c>
      <c r="C1469" s="4">
        <v>1034844713</v>
      </c>
      <c r="D1469" s="4" t="s">
        <v>369</v>
      </c>
      <c r="E1469" s="4" t="s">
        <v>401</v>
      </c>
      <c r="F1469" s="4" t="s">
        <v>439</v>
      </c>
      <c r="G1469" s="12">
        <v>45607</v>
      </c>
      <c r="H1469" s="4" t="s">
        <v>356</v>
      </c>
      <c r="I1469" s="67">
        <v>0.55465277777777799</v>
      </c>
      <c r="J1469" s="4" t="s">
        <v>1133</v>
      </c>
      <c r="K1469" s="12">
        <v>43237</v>
      </c>
      <c r="L1469" s="4" t="s">
        <v>357</v>
      </c>
      <c r="M1469" s="4" t="s">
        <v>358</v>
      </c>
      <c r="N1469" s="4" t="s">
        <v>359</v>
      </c>
      <c r="O1469" s="12" t="str">
        <f t="shared" ca="1" si="46"/>
        <v>6 ans, 11 mois</v>
      </c>
      <c r="P1469" s="4" t="str">
        <f>VLOOKUP(B1469,Effectif!B:I,6,0)</f>
        <v>Lise DE WITTE</v>
      </c>
      <c r="Q1469" s="4" t="str">
        <f>VLOOKUP(B1469,Effectif!B:I,8,0)</f>
        <v>BOC</v>
      </c>
      <c r="R1469" s="4">
        <f>IFERROR(VLOOKUP(C1469,Sales!B:G,6,0),"-")</f>
        <v>191</v>
      </c>
      <c r="S1469" s="4" t="str">
        <f>IFERROR(VLOOKUP(C1469,Recolt!B:H,3,0),"-")</f>
        <v>-</v>
      </c>
      <c r="T1469" s="4">
        <f t="shared" si="45"/>
        <v>191</v>
      </c>
    </row>
    <row r="1470" spans="1:20" hidden="1" x14ac:dyDescent="0.25">
      <c r="A1470" s="4" t="s">
        <v>410</v>
      </c>
      <c r="B1470" s="4" t="s">
        <v>517</v>
      </c>
      <c r="C1470" s="4">
        <v>1034856303</v>
      </c>
      <c r="D1470" s="4" t="s">
        <v>371</v>
      </c>
      <c r="E1470" s="4" t="s">
        <v>401</v>
      </c>
      <c r="F1470" s="4" t="s">
        <v>439</v>
      </c>
      <c r="G1470" s="12">
        <v>45608</v>
      </c>
      <c r="H1470" s="4" t="s">
        <v>356</v>
      </c>
      <c r="I1470" s="67">
        <v>0.38420138888888899</v>
      </c>
      <c r="J1470" s="4" t="s">
        <v>1141</v>
      </c>
      <c r="K1470" s="12">
        <v>42984</v>
      </c>
      <c r="L1470" s="4" t="s">
        <v>357</v>
      </c>
      <c r="M1470" s="4" t="s">
        <v>358</v>
      </c>
      <c r="N1470" s="4" t="s">
        <v>359</v>
      </c>
      <c r="O1470" s="12" t="str">
        <f t="shared" ca="1" si="46"/>
        <v>7 ans, 7 mois</v>
      </c>
      <c r="P1470" s="4" t="str">
        <f>VLOOKUP(B1470,Effectif!B:I,6,0)</f>
        <v>Lise DE WITTE</v>
      </c>
      <c r="Q1470" s="4" t="str">
        <f>VLOOKUP(B1470,Effectif!B:I,8,0)</f>
        <v>BOC</v>
      </c>
      <c r="R1470" s="4">
        <f>IFERROR(VLOOKUP(C1470,Sales!B:G,6,0),"-")</f>
        <v>190</v>
      </c>
      <c r="S1470" s="4" t="str">
        <f>IFERROR(VLOOKUP(C1470,Recolt!B:H,3,0),"-")</f>
        <v>-</v>
      </c>
      <c r="T1470" s="4">
        <f t="shared" si="45"/>
        <v>190</v>
      </c>
    </row>
    <row r="1471" spans="1:20" hidden="1" x14ac:dyDescent="0.25">
      <c r="A1471" s="4" t="s">
        <v>410</v>
      </c>
      <c r="B1471" s="4" t="s">
        <v>517</v>
      </c>
      <c r="C1471" s="4">
        <v>1034846086</v>
      </c>
      <c r="D1471" s="4" t="s">
        <v>369</v>
      </c>
      <c r="E1471" s="4" t="s">
        <v>401</v>
      </c>
      <c r="F1471" s="4" t="s">
        <v>439</v>
      </c>
      <c r="G1471" s="12">
        <v>45609</v>
      </c>
      <c r="H1471" s="4" t="s">
        <v>356</v>
      </c>
      <c r="I1471" s="67">
        <v>0.68192129629629605</v>
      </c>
      <c r="J1471" s="4" t="s">
        <v>1131</v>
      </c>
      <c r="K1471" s="12">
        <v>39238</v>
      </c>
      <c r="L1471" s="4" t="s">
        <v>357</v>
      </c>
      <c r="M1471" s="4" t="s">
        <v>358</v>
      </c>
      <c r="N1471" s="4" t="s">
        <v>359</v>
      </c>
      <c r="O1471" s="12" t="str">
        <f t="shared" ca="1" si="46"/>
        <v>17 ans, 10 mois</v>
      </c>
      <c r="P1471" s="4" t="str">
        <f>VLOOKUP(B1471,Effectif!B:I,6,0)</f>
        <v>Lise DE WITTE</v>
      </c>
      <c r="Q1471" s="4" t="str">
        <f>VLOOKUP(B1471,Effectif!B:I,8,0)</f>
        <v>BOC</v>
      </c>
      <c r="R1471" s="4">
        <f>IFERROR(VLOOKUP(C1471,Sales!B:G,6,0),"-")</f>
        <v>44</v>
      </c>
      <c r="S1471" s="4" t="str">
        <f>IFERROR(VLOOKUP(C1471,Recolt!B:H,3,0),"-")</f>
        <v>-</v>
      </c>
      <c r="T1471" s="4">
        <f t="shared" si="45"/>
        <v>44</v>
      </c>
    </row>
    <row r="1472" spans="1:20" hidden="1" x14ac:dyDescent="0.25">
      <c r="A1472" s="4" t="s">
        <v>410</v>
      </c>
      <c r="B1472" s="4" t="s">
        <v>517</v>
      </c>
      <c r="C1472" s="4">
        <v>1034853871</v>
      </c>
      <c r="D1472" s="4" t="s">
        <v>377</v>
      </c>
      <c r="E1472" s="4" t="s">
        <v>401</v>
      </c>
      <c r="F1472" s="4" t="s">
        <v>439</v>
      </c>
      <c r="G1472" s="12">
        <v>45610</v>
      </c>
      <c r="H1472" s="4" t="s">
        <v>356</v>
      </c>
      <c r="I1472" s="67">
        <v>0.599675925925926</v>
      </c>
      <c r="J1472" s="4" t="s">
        <v>1133</v>
      </c>
      <c r="K1472" s="12">
        <v>43084</v>
      </c>
      <c r="L1472" s="4" t="s">
        <v>357</v>
      </c>
      <c r="M1472" s="4" t="s">
        <v>358</v>
      </c>
      <c r="N1472" s="4" t="s">
        <v>359</v>
      </c>
      <c r="O1472" s="12" t="str">
        <f t="shared" ca="1" si="46"/>
        <v>7 ans, 4 mois</v>
      </c>
      <c r="P1472" s="4" t="str">
        <f>VLOOKUP(B1472,Effectif!B:I,6,0)</f>
        <v>Lise DE WITTE</v>
      </c>
      <c r="Q1472" s="4" t="str">
        <f>VLOOKUP(B1472,Effectif!B:I,8,0)</f>
        <v>BOC</v>
      </c>
      <c r="R1472" s="4">
        <f>IFERROR(VLOOKUP(C1472,Sales!B:G,6,0),"-")</f>
        <v>205</v>
      </c>
      <c r="S1472" s="4" t="str">
        <f>IFERROR(VLOOKUP(C1472,Recolt!B:H,3,0),"-")</f>
        <v>-</v>
      </c>
      <c r="T1472" s="4">
        <f t="shared" si="45"/>
        <v>205</v>
      </c>
    </row>
    <row r="1473" spans="1:20" hidden="1" x14ac:dyDescent="0.25">
      <c r="A1473" s="4" t="s">
        <v>410</v>
      </c>
      <c r="B1473" s="4" t="s">
        <v>517</v>
      </c>
      <c r="C1473" s="4">
        <v>1034850191</v>
      </c>
      <c r="D1473" s="4" t="s">
        <v>367</v>
      </c>
      <c r="E1473" s="4" t="s">
        <v>401</v>
      </c>
      <c r="F1473" s="4" t="s">
        <v>439</v>
      </c>
      <c r="G1473" s="12">
        <v>45611</v>
      </c>
      <c r="H1473" s="4" t="s">
        <v>356</v>
      </c>
      <c r="I1473" s="67">
        <v>0.69282407407407398</v>
      </c>
      <c r="J1473" s="4" t="s">
        <v>1147</v>
      </c>
      <c r="K1473" s="12">
        <v>39398</v>
      </c>
      <c r="L1473" s="4" t="s">
        <v>357</v>
      </c>
      <c r="M1473" s="4" t="s">
        <v>362</v>
      </c>
      <c r="O1473" s="12" t="str">
        <f t="shared" ca="1" si="46"/>
        <v>17 ans, 5 mois</v>
      </c>
      <c r="P1473" s="4" t="str">
        <f>VLOOKUP(B1473,Effectif!B:I,6,0)</f>
        <v>Lise DE WITTE</v>
      </c>
      <c r="Q1473" s="4" t="str">
        <f>VLOOKUP(B1473,Effectif!B:I,8,0)</f>
        <v>BOC</v>
      </c>
      <c r="R1473" s="4">
        <f>IFERROR(VLOOKUP(C1473,Sales!B:G,6,0),"-")</f>
        <v>689.29</v>
      </c>
      <c r="S1473" s="4" t="str">
        <f>IFERROR(VLOOKUP(C1473,Recolt!B:H,3,0),"-")</f>
        <v>-</v>
      </c>
      <c r="T1473" s="4">
        <f t="shared" si="45"/>
        <v>689.29</v>
      </c>
    </row>
    <row r="1474" spans="1:20" hidden="1" x14ac:dyDescent="0.25">
      <c r="A1474" s="4" t="s">
        <v>410</v>
      </c>
      <c r="B1474" s="4" t="s">
        <v>485</v>
      </c>
      <c r="C1474" s="4">
        <v>1034862387</v>
      </c>
      <c r="D1474" s="4" t="s">
        <v>372</v>
      </c>
      <c r="E1474" s="4" t="s">
        <v>364</v>
      </c>
      <c r="F1474" s="4" t="s">
        <v>440</v>
      </c>
      <c r="G1474" s="12">
        <v>45612</v>
      </c>
      <c r="H1474" s="4" t="s">
        <v>356</v>
      </c>
      <c r="I1474" s="67">
        <v>0.49262731481481498</v>
      </c>
      <c r="J1474" s="4" t="s">
        <v>1136</v>
      </c>
      <c r="K1474" s="12">
        <v>42370</v>
      </c>
      <c r="L1474" s="4" t="s">
        <v>395</v>
      </c>
      <c r="M1474" s="4" t="s">
        <v>358</v>
      </c>
      <c r="N1474" s="4" t="s">
        <v>359</v>
      </c>
      <c r="O1474" s="12" t="str">
        <f t="shared" ca="1" si="46"/>
        <v>9 ans, 3 mois</v>
      </c>
      <c r="P1474" s="4" t="str">
        <f>VLOOKUP(B1474,Effectif!B:I,6,0)</f>
        <v>Lise DE WITTE</v>
      </c>
      <c r="Q1474" s="4" t="str">
        <f>VLOOKUP(B1474,Effectif!B:I,8,0)</f>
        <v>REC</v>
      </c>
      <c r="R1474" s="4">
        <f>IFERROR(VLOOKUP(C1474,Sales!B:G,6,0),"-")</f>
        <v>174.14</v>
      </c>
      <c r="S1474" s="4" t="str">
        <f>IFERROR(VLOOKUP(C1474,Recolt!B:H,3,0),"-")</f>
        <v>-</v>
      </c>
      <c r="T1474" s="4">
        <f t="shared" si="45"/>
        <v>174.14</v>
      </c>
    </row>
    <row r="1475" spans="1:20" hidden="1" x14ac:dyDescent="0.25">
      <c r="A1475" s="4" t="s">
        <v>410</v>
      </c>
      <c r="B1475" s="4" t="s">
        <v>485</v>
      </c>
      <c r="C1475" s="4">
        <v>1034851413</v>
      </c>
      <c r="D1475" s="4" t="s">
        <v>372</v>
      </c>
      <c r="E1475" s="4" t="s">
        <v>364</v>
      </c>
      <c r="F1475" s="4" t="s">
        <v>440</v>
      </c>
      <c r="G1475" s="12">
        <v>45613</v>
      </c>
      <c r="H1475" s="4" t="s">
        <v>356</v>
      </c>
      <c r="I1475" s="67">
        <v>0.468287037037037</v>
      </c>
      <c r="J1475" s="4" t="s">
        <v>1131</v>
      </c>
      <c r="K1475" s="12">
        <v>43101</v>
      </c>
      <c r="L1475" s="4" t="s">
        <v>395</v>
      </c>
      <c r="M1475" s="4" t="s">
        <v>358</v>
      </c>
      <c r="N1475" s="4" t="s">
        <v>359</v>
      </c>
      <c r="O1475" s="12" t="str">
        <f t="shared" ca="1" si="46"/>
        <v>7 ans, 3 mois</v>
      </c>
      <c r="P1475" s="4" t="str">
        <f>VLOOKUP(B1475,Effectif!B:I,6,0)</f>
        <v>Lise DE WITTE</v>
      </c>
      <c r="Q1475" s="4" t="str">
        <f>VLOOKUP(B1475,Effectif!B:I,8,0)</f>
        <v>REC</v>
      </c>
      <c r="R1475" s="4">
        <f>IFERROR(VLOOKUP(C1475,Sales!B:G,6,0),"-")</f>
        <v>114</v>
      </c>
      <c r="S1475" s="4" t="str">
        <f>IFERROR(VLOOKUP(C1475,Recolt!B:H,3,0),"-")</f>
        <v>-</v>
      </c>
      <c r="T1475" s="4">
        <f t="shared" ref="T1475:T1538" si="47">IF(R1475&gt;0,R1475,IF(S1475&gt;0,S1475,"-"))</f>
        <v>114</v>
      </c>
    </row>
    <row r="1476" spans="1:20" hidden="1" x14ac:dyDescent="0.25">
      <c r="A1476" s="4" t="s">
        <v>410</v>
      </c>
      <c r="B1476" s="4" t="s">
        <v>485</v>
      </c>
      <c r="C1476" s="4">
        <v>1034851155</v>
      </c>
      <c r="D1476" s="4" t="s">
        <v>372</v>
      </c>
      <c r="E1476" s="4" t="s">
        <v>364</v>
      </c>
      <c r="F1476" s="4" t="s">
        <v>440</v>
      </c>
      <c r="G1476" s="12">
        <v>45614</v>
      </c>
      <c r="H1476" s="4" t="s">
        <v>356</v>
      </c>
      <c r="I1476" s="67">
        <v>0.46077546296296301</v>
      </c>
      <c r="J1476" s="4" t="s">
        <v>1136</v>
      </c>
      <c r="K1476" s="12">
        <v>43040</v>
      </c>
      <c r="L1476" s="4" t="s">
        <v>395</v>
      </c>
      <c r="M1476" s="4" t="s">
        <v>358</v>
      </c>
      <c r="N1476" s="4" t="s">
        <v>384</v>
      </c>
      <c r="O1476" s="12" t="str">
        <f t="shared" ca="1" si="46"/>
        <v>7 ans, 5 mois</v>
      </c>
      <c r="P1476" s="4" t="str">
        <f>VLOOKUP(B1476,Effectif!B:I,6,0)</f>
        <v>Lise DE WITTE</v>
      </c>
      <c r="Q1476" s="4" t="str">
        <f>VLOOKUP(B1476,Effectif!B:I,8,0)</f>
        <v>REC</v>
      </c>
      <c r="R1476" s="4">
        <f>IFERROR(VLOOKUP(C1476,Sales!B:G,6,0),"-")</f>
        <v>114.88</v>
      </c>
      <c r="S1476" s="4" t="str">
        <f>IFERROR(VLOOKUP(C1476,Recolt!B:H,3,0),"-")</f>
        <v>-</v>
      </c>
      <c r="T1476" s="4">
        <f t="shared" si="47"/>
        <v>114.88</v>
      </c>
    </row>
    <row r="1477" spans="1:20" hidden="1" x14ac:dyDescent="0.25">
      <c r="A1477" s="4" t="s">
        <v>410</v>
      </c>
      <c r="B1477" s="4" t="s">
        <v>485</v>
      </c>
      <c r="C1477" s="4">
        <v>1034847553</v>
      </c>
      <c r="D1477" s="4" t="s">
        <v>372</v>
      </c>
      <c r="E1477" s="4" t="s">
        <v>364</v>
      </c>
      <c r="F1477" s="4" t="s">
        <v>440</v>
      </c>
      <c r="G1477" s="12">
        <v>45615</v>
      </c>
      <c r="H1477" s="4" t="s">
        <v>356</v>
      </c>
      <c r="I1477" s="67">
        <v>0.45248842592592597</v>
      </c>
      <c r="J1477" s="4" t="s">
        <v>1131</v>
      </c>
      <c r="K1477" s="12">
        <v>43101</v>
      </c>
      <c r="L1477" s="4" t="s">
        <v>395</v>
      </c>
      <c r="M1477" s="4" t="s">
        <v>358</v>
      </c>
      <c r="N1477" s="4" t="s">
        <v>384</v>
      </c>
      <c r="O1477" s="12" t="str">
        <f t="shared" ca="1" si="46"/>
        <v>7 ans, 3 mois</v>
      </c>
      <c r="P1477" s="4" t="str">
        <f>VLOOKUP(B1477,Effectif!B:I,6,0)</f>
        <v>Lise DE WITTE</v>
      </c>
      <c r="Q1477" s="4" t="str">
        <f>VLOOKUP(B1477,Effectif!B:I,8,0)</f>
        <v>REC</v>
      </c>
      <c r="R1477" s="4">
        <f>IFERROR(VLOOKUP(C1477,Sales!B:G,6,0),"-")</f>
        <v>197.63</v>
      </c>
      <c r="S1477" s="4" t="str">
        <f>IFERROR(VLOOKUP(C1477,Recolt!B:H,3,0),"-")</f>
        <v>-</v>
      </c>
      <c r="T1477" s="4">
        <f t="shared" si="47"/>
        <v>197.63</v>
      </c>
    </row>
    <row r="1478" spans="1:20" hidden="1" x14ac:dyDescent="0.25">
      <c r="A1478" s="4" t="s">
        <v>410</v>
      </c>
      <c r="B1478" s="4" t="s">
        <v>485</v>
      </c>
      <c r="C1478" s="4">
        <v>1034867942</v>
      </c>
      <c r="D1478" s="4" t="s">
        <v>372</v>
      </c>
      <c r="E1478" s="4" t="s">
        <v>364</v>
      </c>
      <c r="F1478" s="4" t="s">
        <v>440</v>
      </c>
      <c r="G1478" s="12">
        <v>45616</v>
      </c>
      <c r="H1478" s="4" t="s">
        <v>356</v>
      </c>
      <c r="I1478" s="67">
        <v>0.42266203703703698</v>
      </c>
      <c r="J1478" s="4" t="s">
        <v>1131</v>
      </c>
      <c r="K1478" s="12">
        <v>43101</v>
      </c>
      <c r="L1478" s="4" t="s">
        <v>395</v>
      </c>
      <c r="M1478" s="4" t="s">
        <v>358</v>
      </c>
      <c r="N1478" s="4" t="s">
        <v>359</v>
      </c>
      <c r="O1478" s="12" t="str">
        <f t="shared" ca="1" si="46"/>
        <v>7 ans, 3 mois</v>
      </c>
      <c r="P1478" s="4" t="str">
        <f>VLOOKUP(B1478,Effectif!B:I,6,0)</f>
        <v>Lise DE WITTE</v>
      </c>
      <c r="Q1478" s="4" t="str">
        <f>VLOOKUP(B1478,Effectif!B:I,8,0)</f>
        <v>REC</v>
      </c>
      <c r="R1478" s="4">
        <f>IFERROR(VLOOKUP(C1478,Sales!B:G,6,0),"-")</f>
        <v>138.41</v>
      </c>
      <c r="S1478" s="4" t="str">
        <f>IFERROR(VLOOKUP(C1478,Recolt!B:H,3,0),"-")</f>
        <v>-</v>
      </c>
      <c r="T1478" s="4">
        <f t="shared" si="47"/>
        <v>138.41</v>
      </c>
    </row>
    <row r="1479" spans="1:20" hidden="1" x14ac:dyDescent="0.25">
      <c r="A1479" s="4" t="s">
        <v>410</v>
      </c>
      <c r="B1479" s="4" t="s">
        <v>485</v>
      </c>
      <c r="C1479" s="4">
        <v>1034860301</v>
      </c>
      <c r="D1479" s="4" t="s">
        <v>372</v>
      </c>
      <c r="E1479" s="4" t="s">
        <v>364</v>
      </c>
      <c r="F1479" s="4" t="s">
        <v>440</v>
      </c>
      <c r="G1479" s="12">
        <v>45617</v>
      </c>
      <c r="H1479" s="4" t="s">
        <v>356</v>
      </c>
      <c r="I1479" s="67">
        <v>0.40668981481481498</v>
      </c>
      <c r="J1479" s="4" t="s">
        <v>1131</v>
      </c>
      <c r="K1479" s="12">
        <v>42339</v>
      </c>
      <c r="L1479" s="4" t="s">
        <v>395</v>
      </c>
      <c r="M1479" s="4" t="s">
        <v>358</v>
      </c>
      <c r="N1479" s="4" t="s">
        <v>384</v>
      </c>
      <c r="O1479" s="12" t="str">
        <f t="shared" ca="1" si="46"/>
        <v>9 ans, 4 mois</v>
      </c>
      <c r="P1479" s="4" t="str">
        <f>VLOOKUP(B1479,Effectif!B:I,6,0)</f>
        <v>Lise DE WITTE</v>
      </c>
      <c r="Q1479" s="4" t="str">
        <f>VLOOKUP(B1479,Effectif!B:I,8,0)</f>
        <v>REC</v>
      </c>
      <c r="R1479" s="4">
        <f>IFERROR(VLOOKUP(C1479,Sales!B:G,6,0),"-")</f>
        <v>186.34</v>
      </c>
      <c r="S1479" s="4" t="str">
        <f>IFERROR(VLOOKUP(C1479,Recolt!B:H,3,0),"-")</f>
        <v>-</v>
      </c>
      <c r="T1479" s="4">
        <f t="shared" si="47"/>
        <v>186.34</v>
      </c>
    </row>
    <row r="1480" spans="1:20" hidden="1" x14ac:dyDescent="0.25">
      <c r="A1480" s="4" t="s">
        <v>410</v>
      </c>
      <c r="B1480" s="4" t="s">
        <v>485</v>
      </c>
      <c r="C1480" s="4">
        <v>1034843574</v>
      </c>
      <c r="D1480" s="4" t="s">
        <v>372</v>
      </c>
      <c r="E1480" s="4" t="s">
        <v>364</v>
      </c>
      <c r="F1480" s="4" t="s">
        <v>440</v>
      </c>
      <c r="G1480" s="12">
        <v>45618</v>
      </c>
      <c r="H1480" s="4" t="s">
        <v>356</v>
      </c>
      <c r="I1480" s="67">
        <v>0.66003472222222204</v>
      </c>
      <c r="J1480" s="4" t="s">
        <v>1136</v>
      </c>
      <c r="K1480" s="12">
        <v>43282</v>
      </c>
      <c r="L1480" s="4" t="s">
        <v>395</v>
      </c>
      <c r="M1480" s="4" t="s">
        <v>358</v>
      </c>
      <c r="N1480" s="4" t="s">
        <v>384</v>
      </c>
      <c r="O1480" s="12" t="str">
        <f t="shared" ca="1" si="46"/>
        <v>6 ans, 9 mois</v>
      </c>
      <c r="P1480" s="4" t="str">
        <f>VLOOKUP(B1480,Effectif!B:I,6,0)</f>
        <v>Lise DE WITTE</v>
      </c>
      <c r="Q1480" s="4" t="str">
        <f>VLOOKUP(B1480,Effectif!B:I,8,0)</f>
        <v>REC</v>
      </c>
      <c r="R1480" s="4">
        <f>IFERROR(VLOOKUP(C1480,Sales!B:G,6,0),"-")</f>
        <v>480</v>
      </c>
      <c r="S1480" s="4" t="str">
        <f>IFERROR(VLOOKUP(C1480,Recolt!B:H,3,0),"-")</f>
        <v>-</v>
      </c>
      <c r="T1480" s="4">
        <f t="shared" si="47"/>
        <v>480</v>
      </c>
    </row>
    <row r="1481" spans="1:20" hidden="1" x14ac:dyDescent="0.25">
      <c r="A1481" s="4" t="s">
        <v>410</v>
      </c>
      <c r="B1481" s="4" t="s">
        <v>485</v>
      </c>
      <c r="C1481" s="4">
        <v>1034850613</v>
      </c>
      <c r="D1481" s="4" t="s">
        <v>372</v>
      </c>
      <c r="E1481" s="4" t="s">
        <v>364</v>
      </c>
      <c r="F1481" s="4" t="s">
        <v>440</v>
      </c>
      <c r="G1481" s="12">
        <v>45619</v>
      </c>
      <c r="H1481" s="4" t="s">
        <v>356</v>
      </c>
      <c r="I1481" s="67">
        <v>0.48077546296296297</v>
      </c>
      <c r="J1481" s="4" t="s">
        <v>1131</v>
      </c>
      <c r="K1481" s="12">
        <v>42736</v>
      </c>
      <c r="L1481" s="4" t="s">
        <v>395</v>
      </c>
      <c r="M1481" s="4" t="s">
        <v>358</v>
      </c>
      <c r="N1481" s="4" t="s">
        <v>359</v>
      </c>
      <c r="O1481" s="12" t="str">
        <f t="shared" ca="1" si="46"/>
        <v>8 ans, 3 mois</v>
      </c>
      <c r="P1481" s="4" t="str">
        <f>VLOOKUP(B1481,Effectif!B:I,6,0)</f>
        <v>Lise DE WITTE</v>
      </c>
      <c r="Q1481" s="4" t="str">
        <f>VLOOKUP(B1481,Effectif!B:I,8,0)</f>
        <v>REC</v>
      </c>
      <c r="R1481" s="4">
        <f>IFERROR(VLOOKUP(C1481,Sales!B:G,6,0),"-")</f>
        <v>32</v>
      </c>
      <c r="S1481" s="4" t="str">
        <f>IFERROR(VLOOKUP(C1481,Recolt!B:H,3,0),"-")</f>
        <v>-</v>
      </c>
      <c r="T1481" s="4">
        <f t="shared" si="47"/>
        <v>32</v>
      </c>
    </row>
    <row r="1482" spans="1:20" hidden="1" x14ac:dyDescent="0.25">
      <c r="A1482" s="4" t="s">
        <v>410</v>
      </c>
      <c r="B1482" s="4" t="s">
        <v>485</v>
      </c>
      <c r="C1482" s="4">
        <v>1034866019</v>
      </c>
      <c r="D1482" s="4" t="s">
        <v>372</v>
      </c>
      <c r="E1482" s="4" t="s">
        <v>364</v>
      </c>
      <c r="F1482" s="4" t="s">
        <v>440</v>
      </c>
      <c r="G1482" s="12">
        <v>45620</v>
      </c>
      <c r="H1482" s="4" t="s">
        <v>356</v>
      </c>
      <c r="I1482" s="67">
        <v>0.41645833333333299</v>
      </c>
      <c r="J1482" s="4" t="s">
        <v>1131</v>
      </c>
      <c r="K1482" s="12">
        <v>43101</v>
      </c>
      <c r="L1482" s="4" t="s">
        <v>395</v>
      </c>
      <c r="M1482" s="4" t="s">
        <v>358</v>
      </c>
      <c r="N1482" s="4" t="s">
        <v>384</v>
      </c>
      <c r="O1482" s="12" t="str">
        <f t="shared" ca="1" si="46"/>
        <v>7 ans, 3 mois</v>
      </c>
      <c r="P1482" s="4" t="str">
        <f>VLOOKUP(B1482,Effectif!B:I,6,0)</f>
        <v>Lise DE WITTE</v>
      </c>
      <c r="Q1482" s="4" t="str">
        <f>VLOOKUP(B1482,Effectif!B:I,8,0)</f>
        <v>REC</v>
      </c>
      <c r="R1482" s="4">
        <f>IFERROR(VLOOKUP(C1482,Sales!B:G,6,0),"-")</f>
        <v>76.31</v>
      </c>
      <c r="S1482" s="4" t="str">
        <f>IFERROR(VLOOKUP(C1482,Recolt!B:H,3,0),"-")</f>
        <v>-</v>
      </c>
      <c r="T1482" s="4">
        <f t="shared" si="47"/>
        <v>76.31</v>
      </c>
    </row>
    <row r="1483" spans="1:20" hidden="1" x14ac:dyDescent="0.25">
      <c r="A1483" s="4" t="s">
        <v>410</v>
      </c>
      <c r="B1483" s="4" t="s">
        <v>485</v>
      </c>
      <c r="C1483" s="4">
        <v>1034867858</v>
      </c>
      <c r="D1483" s="4" t="s">
        <v>372</v>
      </c>
      <c r="E1483" s="4" t="s">
        <v>364</v>
      </c>
      <c r="F1483" s="4" t="s">
        <v>440</v>
      </c>
      <c r="G1483" s="12">
        <v>45621</v>
      </c>
      <c r="H1483" s="4" t="s">
        <v>356</v>
      </c>
      <c r="I1483" s="67">
        <v>0.39201388888888899</v>
      </c>
      <c r="J1483" s="4" t="s">
        <v>1137</v>
      </c>
      <c r="K1483" s="12">
        <v>41821</v>
      </c>
      <c r="L1483" s="4" t="s">
        <v>395</v>
      </c>
      <c r="M1483" s="4" t="s">
        <v>358</v>
      </c>
      <c r="N1483" s="4" t="s">
        <v>384</v>
      </c>
      <c r="O1483" s="12" t="str">
        <f t="shared" ca="1" si="46"/>
        <v>10 ans, 9 mois</v>
      </c>
      <c r="P1483" s="4" t="str">
        <f>VLOOKUP(B1483,Effectif!B:I,6,0)</f>
        <v>Lise DE WITTE</v>
      </c>
      <c r="Q1483" s="4" t="str">
        <f>VLOOKUP(B1483,Effectif!B:I,8,0)</f>
        <v>REC</v>
      </c>
      <c r="R1483" s="4">
        <f>IFERROR(VLOOKUP(C1483,Sales!B:G,6,0),"-")</f>
        <v>186</v>
      </c>
      <c r="S1483" s="4" t="str">
        <f>IFERROR(VLOOKUP(C1483,Recolt!B:H,3,0),"-")</f>
        <v>-</v>
      </c>
      <c r="T1483" s="4">
        <f t="shared" si="47"/>
        <v>186</v>
      </c>
    </row>
    <row r="1484" spans="1:20" hidden="1" x14ac:dyDescent="0.25">
      <c r="A1484" s="4" t="s">
        <v>410</v>
      </c>
      <c r="B1484" s="4" t="s">
        <v>485</v>
      </c>
      <c r="C1484" s="4">
        <v>1034855250</v>
      </c>
      <c r="D1484" s="4" t="s">
        <v>372</v>
      </c>
      <c r="E1484" s="4" t="s">
        <v>364</v>
      </c>
      <c r="F1484" s="4" t="s">
        <v>440</v>
      </c>
      <c r="G1484" s="12">
        <v>45622</v>
      </c>
      <c r="H1484" s="4" t="s">
        <v>356</v>
      </c>
      <c r="I1484" s="67">
        <v>0.60447916666666701</v>
      </c>
      <c r="J1484" s="4" t="s">
        <v>1131</v>
      </c>
      <c r="K1484" s="12">
        <v>43101</v>
      </c>
      <c r="L1484" s="4" t="s">
        <v>395</v>
      </c>
      <c r="M1484" s="4" t="s">
        <v>358</v>
      </c>
      <c r="N1484" s="4" t="s">
        <v>384</v>
      </c>
      <c r="O1484" s="12" t="str">
        <f t="shared" ca="1" si="46"/>
        <v>7 ans, 3 mois</v>
      </c>
      <c r="P1484" s="4" t="str">
        <f>VLOOKUP(B1484,Effectif!B:I,6,0)</f>
        <v>Lise DE WITTE</v>
      </c>
      <c r="Q1484" s="4" t="str">
        <f>VLOOKUP(B1484,Effectif!B:I,8,0)</f>
        <v>REC</v>
      </c>
      <c r="R1484" s="4">
        <f>IFERROR(VLOOKUP(C1484,Sales!B:G,6,0),"-")</f>
        <v>151</v>
      </c>
      <c r="S1484" s="4" t="str">
        <f>IFERROR(VLOOKUP(C1484,Recolt!B:H,3,0),"-")</f>
        <v>-</v>
      </c>
      <c r="T1484" s="4">
        <f t="shared" si="47"/>
        <v>151</v>
      </c>
    </row>
    <row r="1485" spans="1:20" hidden="1" x14ac:dyDescent="0.25">
      <c r="A1485" s="4" t="s">
        <v>410</v>
      </c>
      <c r="B1485" s="4" t="s">
        <v>485</v>
      </c>
      <c r="C1485" s="4">
        <v>1034863754</v>
      </c>
      <c r="D1485" s="4" t="s">
        <v>372</v>
      </c>
      <c r="E1485" s="4" t="s">
        <v>364</v>
      </c>
      <c r="F1485" s="4" t="s">
        <v>440</v>
      </c>
      <c r="G1485" s="12">
        <v>45623</v>
      </c>
      <c r="H1485" s="4" t="s">
        <v>356</v>
      </c>
      <c r="I1485" s="67">
        <v>0.61653935185185205</v>
      </c>
      <c r="J1485" s="4" t="s">
        <v>1131</v>
      </c>
      <c r="K1485" s="12">
        <v>43101</v>
      </c>
      <c r="L1485" s="4" t="s">
        <v>395</v>
      </c>
      <c r="M1485" s="4" t="s">
        <v>358</v>
      </c>
      <c r="N1485" s="4" t="s">
        <v>359</v>
      </c>
      <c r="O1485" s="12" t="str">
        <f t="shared" ca="1" si="46"/>
        <v>7 ans, 3 mois</v>
      </c>
      <c r="P1485" s="4" t="str">
        <f>VLOOKUP(B1485,Effectif!B:I,6,0)</f>
        <v>Lise DE WITTE</v>
      </c>
      <c r="Q1485" s="4" t="str">
        <f>VLOOKUP(B1485,Effectif!B:I,8,0)</f>
        <v>REC</v>
      </c>
      <c r="R1485" s="4">
        <f>IFERROR(VLOOKUP(C1485,Sales!B:G,6,0),"-")</f>
        <v>208</v>
      </c>
      <c r="S1485" s="4" t="str">
        <f>IFERROR(VLOOKUP(C1485,Recolt!B:H,3,0),"-")</f>
        <v>-</v>
      </c>
      <c r="T1485" s="4">
        <f t="shared" si="47"/>
        <v>208</v>
      </c>
    </row>
    <row r="1486" spans="1:20" hidden="1" x14ac:dyDescent="0.25">
      <c r="A1486" s="4" t="s">
        <v>410</v>
      </c>
      <c r="B1486" s="4" t="s">
        <v>485</v>
      </c>
      <c r="C1486" s="4">
        <v>1034844144</v>
      </c>
      <c r="D1486" s="4" t="s">
        <v>372</v>
      </c>
      <c r="E1486" s="4" t="s">
        <v>364</v>
      </c>
      <c r="F1486" s="4" t="s">
        <v>440</v>
      </c>
      <c r="G1486" s="12">
        <v>45624</v>
      </c>
      <c r="H1486" s="4" t="s">
        <v>356</v>
      </c>
      <c r="I1486" s="67">
        <v>0.37658564814814799</v>
      </c>
      <c r="J1486" s="4" t="s">
        <v>1136</v>
      </c>
      <c r="K1486" s="12">
        <v>43101</v>
      </c>
      <c r="L1486" s="4" t="s">
        <v>395</v>
      </c>
      <c r="M1486" s="4" t="s">
        <v>358</v>
      </c>
      <c r="N1486" s="4" t="s">
        <v>359</v>
      </c>
      <c r="O1486" s="12" t="str">
        <f t="shared" ca="1" si="46"/>
        <v>7 ans, 3 mois</v>
      </c>
      <c r="P1486" s="4" t="str">
        <f>VLOOKUP(B1486,Effectif!B:I,6,0)</f>
        <v>Lise DE WITTE</v>
      </c>
      <c r="Q1486" s="4" t="str">
        <f>VLOOKUP(B1486,Effectif!B:I,8,0)</f>
        <v>REC</v>
      </c>
      <c r="R1486" s="4">
        <f>IFERROR(VLOOKUP(C1486,Sales!B:G,6,0),"-")</f>
        <v>137.41</v>
      </c>
      <c r="S1486" s="4" t="str">
        <f>IFERROR(VLOOKUP(C1486,Recolt!B:H,3,0),"-")</f>
        <v>-</v>
      </c>
      <c r="T1486" s="4">
        <f t="shared" si="47"/>
        <v>137.41</v>
      </c>
    </row>
    <row r="1487" spans="1:20" hidden="1" x14ac:dyDescent="0.25">
      <c r="A1487" s="4" t="s">
        <v>410</v>
      </c>
      <c r="B1487" s="4" t="s">
        <v>485</v>
      </c>
      <c r="C1487" s="4">
        <v>1034858808</v>
      </c>
      <c r="D1487" s="4" t="s">
        <v>372</v>
      </c>
      <c r="E1487" s="4" t="s">
        <v>364</v>
      </c>
      <c r="F1487" s="4" t="s">
        <v>440</v>
      </c>
      <c r="G1487" s="12">
        <v>45625</v>
      </c>
      <c r="H1487" s="4" t="s">
        <v>356</v>
      </c>
      <c r="I1487" s="67">
        <v>0.439618055555556</v>
      </c>
      <c r="J1487" s="4" t="s">
        <v>1138</v>
      </c>
      <c r="K1487" s="12">
        <v>43101</v>
      </c>
      <c r="L1487" s="4" t="s">
        <v>395</v>
      </c>
      <c r="M1487" s="4" t="s">
        <v>358</v>
      </c>
      <c r="N1487" s="4" t="s">
        <v>402</v>
      </c>
      <c r="O1487" s="12" t="str">
        <f t="shared" ca="1" si="46"/>
        <v>7 ans, 3 mois</v>
      </c>
      <c r="P1487" s="4" t="str">
        <f>VLOOKUP(B1487,Effectif!B:I,6,0)</f>
        <v>Lise DE WITTE</v>
      </c>
      <c r="Q1487" s="4" t="str">
        <f>VLOOKUP(B1487,Effectif!B:I,8,0)</f>
        <v>REC</v>
      </c>
      <c r="R1487" s="4">
        <f>IFERROR(VLOOKUP(C1487,Sales!B:G,6,0),"-")</f>
        <v>126.23</v>
      </c>
      <c r="S1487" s="4" t="str">
        <f>IFERROR(VLOOKUP(C1487,Recolt!B:H,3,0),"-")</f>
        <v>-</v>
      </c>
      <c r="T1487" s="4">
        <f t="shared" si="47"/>
        <v>126.23</v>
      </c>
    </row>
    <row r="1488" spans="1:20" hidden="1" x14ac:dyDescent="0.25">
      <c r="A1488" s="4" t="s">
        <v>410</v>
      </c>
      <c r="B1488" s="4" t="s">
        <v>485</v>
      </c>
      <c r="C1488" s="4">
        <v>1034851924</v>
      </c>
      <c r="D1488" s="4" t="s">
        <v>372</v>
      </c>
      <c r="E1488" s="4" t="s">
        <v>364</v>
      </c>
      <c r="F1488" s="4" t="s">
        <v>440</v>
      </c>
      <c r="G1488" s="12">
        <v>45626</v>
      </c>
      <c r="H1488" s="4" t="s">
        <v>356</v>
      </c>
      <c r="I1488" s="67">
        <v>0.67172453703703705</v>
      </c>
      <c r="J1488" s="4" t="s">
        <v>1131</v>
      </c>
      <c r="K1488" s="12">
        <v>43101</v>
      </c>
      <c r="L1488" s="4" t="s">
        <v>395</v>
      </c>
      <c r="M1488" s="4" t="s">
        <v>358</v>
      </c>
      <c r="N1488" s="4" t="s">
        <v>359</v>
      </c>
      <c r="O1488" s="12" t="str">
        <f t="shared" ca="1" si="46"/>
        <v>7 ans, 3 mois</v>
      </c>
      <c r="P1488" s="4" t="str">
        <f>VLOOKUP(B1488,Effectif!B:I,6,0)</f>
        <v>Lise DE WITTE</v>
      </c>
      <c r="Q1488" s="4" t="str">
        <f>VLOOKUP(B1488,Effectif!B:I,8,0)</f>
        <v>REC</v>
      </c>
      <c r="R1488" s="4">
        <f>IFERROR(VLOOKUP(C1488,Sales!B:G,6,0),"-")</f>
        <v>202</v>
      </c>
      <c r="S1488" s="4" t="str">
        <f>IFERROR(VLOOKUP(C1488,Recolt!B:H,3,0),"-")</f>
        <v>-</v>
      </c>
      <c r="T1488" s="4">
        <f t="shared" si="47"/>
        <v>202</v>
      </c>
    </row>
    <row r="1489" spans="1:20" hidden="1" x14ac:dyDescent="0.25">
      <c r="A1489" s="4" t="s">
        <v>410</v>
      </c>
      <c r="B1489" s="4" t="s">
        <v>485</v>
      </c>
      <c r="C1489" s="4">
        <v>1034867780</v>
      </c>
      <c r="D1489" s="4" t="s">
        <v>372</v>
      </c>
      <c r="E1489" s="4" t="s">
        <v>364</v>
      </c>
      <c r="F1489" s="4" t="s">
        <v>440</v>
      </c>
      <c r="G1489" s="12">
        <v>45627</v>
      </c>
      <c r="H1489" s="4" t="s">
        <v>356</v>
      </c>
      <c r="I1489" s="67">
        <v>0.38587962962963002</v>
      </c>
      <c r="J1489" s="4" t="s">
        <v>1136</v>
      </c>
      <c r="K1489" s="12">
        <v>43101</v>
      </c>
      <c r="L1489" s="4" t="s">
        <v>395</v>
      </c>
      <c r="M1489" s="4" t="s">
        <v>358</v>
      </c>
      <c r="N1489" s="4" t="s">
        <v>384</v>
      </c>
      <c r="O1489" s="12" t="str">
        <f t="shared" ca="1" si="46"/>
        <v>7 ans, 3 mois</v>
      </c>
      <c r="P1489" s="4" t="str">
        <f>VLOOKUP(B1489,Effectif!B:I,6,0)</f>
        <v>Lise DE WITTE</v>
      </c>
      <c r="Q1489" s="4" t="str">
        <f>VLOOKUP(B1489,Effectif!B:I,8,0)</f>
        <v>REC</v>
      </c>
      <c r="R1489" s="4">
        <f>IFERROR(VLOOKUP(C1489,Sales!B:G,6,0),"-")</f>
        <v>231</v>
      </c>
      <c r="S1489" s="4" t="str">
        <f>IFERROR(VLOOKUP(C1489,Recolt!B:H,3,0),"-")</f>
        <v>-</v>
      </c>
      <c r="T1489" s="4">
        <f t="shared" si="47"/>
        <v>231</v>
      </c>
    </row>
    <row r="1490" spans="1:20" hidden="1" x14ac:dyDescent="0.25">
      <c r="A1490" s="4" t="s">
        <v>410</v>
      </c>
      <c r="B1490" s="4" t="s">
        <v>485</v>
      </c>
      <c r="C1490" s="4">
        <v>1034867263</v>
      </c>
      <c r="D1490" s="4" t="s">
        <v>372</v>
      </c>
      <c r="E1490" s="4" t="s">
        <v>364</v>
      </c>
      <c r="F1490" s="4" t="s">
        <v>440</v>
      </c>
      <c r="G1490" s="12">
        <v>45628</v>
      </c>
      <c r="H1490" s="4" t="s">
        <v>356</v>
      </c>
      <c r="I1490" s="67">
        <v>0.59520833333333301</v>
      </c>
      <c r="J1490" s="4" t="s">
        <v>1136</v>
      </c>
      <c r="K1490" s="12">
        <v>43282</v>
      </c>
      <c r="L1490" s="4" t="s">
        <v>395</v>
      </c>
      <c r="M1490" s="4" t="s">
        <v>358</v>
      </c>
      <c r="N1490" s="4" t="s">
        <v>384</v>
      </c>
      <c r="O1490" s="12" t="str">
        <f t="shared" ca="1" si="46"/>
        <v>6 ans, 9 mois</v>
      </c>
      <c r="P1490" s="4" t="str">
        <f>VLOOKUP(B1490,Effectif!B:I,6,0)</f>
        <v>Lise DE WITTE</v>
      </c>
      <c r="Q1490" s="4" t="str">
        <f>VLOOKUP(B1490,Effectif!B:I,8,0)</f>
        <v>REC</v>
      </c>
      <c r="R1490" s="4">
        <f>IFERROR(VLOOKUP(C1490,Sales!B:G,6,0),"-")</f>
        <v>100.65</v>
      </c>
      <c r="S1490" s="4" t="str">
        <f>IFERROR(VLOOKUP(C1490,Recolt!B:H,3,0),"-")</f>
        <v>-</v>
      </c>
      <c r="T1490" s="4">
        <f t="shared" si="47"/>
        <v>100.65</v>
      </c>
    </row>
    <row r="1491" spans="1:20" hidden="1" x14ac:dyDescent="0.25">
      <c r="A1491" s="4" t="s">
        <v>410</v>
      </c>
      <c r="B1491" s="4" t="s">
        <v>494</v>
      </c>
      <c r="C1491" s="4">
        <v>1034846218</v>
      </c>
      <c r="D1491" s="4" t="s">
        <v>380</v>
      </c>
      <c r="E1491" s="4" t="s">
        <v>364</v>
      </c>
      <c r="F1491" s="4" t="s">
        <v>439</v>
      </c>
      <c r="G1491" s="12">
        <v>45629</v>
      </c>
      <c r="H1491" s="4" t="s">
        <v>365</v>
      </c>
      <c r="I1491" s="67">
        <v>0.455972222222222</v>
      </c>
      <c r="J1491" s="4" t="s">
        <v>1147</v>
      </c>
      <c r="K1491" s="12">
        <v>41958</v>
      </c>
      <c r="L1491" s="4" t="s">
        <v>366</v>
      </c>
      <c r="M1491" s="4" t="s">
        <v>362</v>
      </c>
      <c r="O1491" s="12" t="str">
        <f t="shared" ca="1" si="46"/>
        <v>10 ans, 5 mois</v>
      </c>
      <c r="P1491" s="4" t="str">
        <f>VLOOKUP(B1491,Effectif!B:I,6,0)</f>
        <v>Lise DE WITTE</v>
      </c>
      <c r="Q1491" s="4" t="str">
        <f>VLOOKUP(B1491,Effectif!B:I,8,0)</f>
        <v>FOC</v>
      </c>
      <c r="R1491" s="4">
        <f>IFERROR(VLOOKUP(C1491,Sales!B:G,6,0),"-")</f>
        <v>136.13</v>
      </c>
      <c r="S1491" s="4" t="str">
        <f>IFERROR(VLOOKUP(C1491,Recolt!B:H,3,0),"-")</f>
        <v>-</v>
      </c>
      <c r="T1491" s="4">
        <f t="shared" si="47"/>
        <v>136.13</v>
      </c>
    </row>
    <row r="1492" spans="1:20" hidden="1" x14ac:dyDescent="0.25">
      <c r="A1492" s="4" t="s">
        <v>410</v>
      </c>
      <c r="B1492" s="4" t="s">
        <v>494</v>
      </c>
      <c r="C1492" s="4">
        <v>1034860617</v>
      </c>
      <c r="D1492" s="4" t="s">
        <v>374</v>
      </c>
      <c r="E1492" s="4" t="s">
        <v>364</v>
      </c>
      <c r="F1492" s="4" t="s">
        <v>439</v>
      </c>
      <c r="G1492" s="12">
        <v>45630</v>
      </c>
      <c r="H1492" s="4" t="s">
        <v>356</v>
      </c>
      <c r="I1492" s="67">
        <v>0.77141203703703698</v>
      </c>
      <c r="J1492" s="4" t="s">
        <v>1131</v>
      </c>
      <c r="K1492" s="12">
        <v>38687</v>
      </c>
      <c r="L1492" s="4" t="s">
        <v>357</v>
      </c>
      <c r="M1492" s="4" t="s">
        <v>358</v>
      </c>
      <c r="N1492" s="4" t="s">
        <v>359</v>
      </c>
      <c r="O1492" s="12" t="str">
        <f t="shared" ca="1" si="46"/>
        <v>19 ans, 4 mois</v>
      </c>
      <c r="P1492" s="4" t="str">
        <f>VLOOKUP(B1492,Effectif!B:I,6,0)</f>
        <v>Lise DE WITTE</v>
      </c>
      <c r="Q1492" s="4" t="str">
        <f>VLOOKUP(B1492,Effectif!B:I,8,0)</f>
        <v>FOC</v>
      </c>
      <c r="R1492" s="4">
        <f>IFERROR(VLOOKUP(C1492,Sales!B:G,6,0),"-")</f>
        <v>45</v>
      </c>
      <c r="S1492" s="4" t="str">
        <f>IFERROR(VLOOKUP(C1492,Recolt!B:H,3,0),"-")</f>
        <v>-</v>
      </c>
      <c r="T1492" s="4">
        <f t="shared" si="47"/>
        <v>45</v>
      </c>
    </row>
    <row r="1493" spans="1:20" hidden="1" x14ac:dyDescent="0.25">
      <c r="A1493" s="4" t="s">
        <v>410</v>
      </c>
      <c r="B1493" s="4" t="s">
        <v>494</v>
      </c>
      <c r="C1493" s="4">
        <v>1034848829</v>
      </c>
      <c r="D1493" s="4" t="s">
        <v>369</v>
      </c>
      <c r="E1493" s="4" t="s">
        <v>364</v>
      </c>
      <c r="F1493" s="4" t="s">
        <v>439</v>
      </c>
      <c r="G1493" s="12">
        <v>45631</v>
      </c>
      <c r="H1493" s="4" t="s">
        <v>356</v>
      </c>
      <c r="I1493" s="67">
        <v>0.395706018518519</v>
      </c>
      <c r="J1493" s="4" t="s">
        <v>1133</v>
      </c>
      <c r="K1493" s="12">
        <v>43473</v>
      </c>
      <c r="L1493" s="4" t="s">
        <v>357</v>
      </c>
      <c r="M1493" s="4" t="s">
        <v>358</v>
      </c>
      <c r="N1493" s="4" t="s">
        <v>359</v>
      </c>
      <c r="O1493" s="12" t="str">
        <f t="shared" ca="1" si="46"/>
        <v>6 ans, 3 mois</v>
      </c>
      <c r="P1493" s="4" t="str">
        <f>VLOOKUP(B1493,Effectif!B:I,6,0)</f>
        <v>Lise DE WITTE</v>
      </c>
      <c r="Q1493" s="4" t="str">
        <f>VLOOKUP(B1493,Effectif!B:I,8,0)</f>
        <v>FOC</v>
      </c>
      <c r="R1493" s="4">
        <f>IFERROR(VLOOKUP(C1493,Sales!B:G,6,0),"-")</f>
        <v>142</v>
      </c>
      <c r="S1493" s="4" t="str">
        <f>IFERROR(VLOOKUP(C1493,Recolt!B:H,3,0),"-")</f>
        <v>-</v>
      </c>
      <c r="T1493" s="4">
        <f t="shared" si="47"/>
        <v>142</v>
      </c>
    </row>
    <row r="1494" spans="1:20" hidden="1" x14ac:dyDescent="0.25">
      <c r="A1494" s="4" t="s">
        <v>410</v>
      </c>
      <c r="B1494" s="4" t="s">
        <v>494</v>
      </c>
      <c r="C1494" s="4">
        <v>1034845804</v>
      </c>
      <c r="D1494" s="4" t="s">
        <v>354</v>
      </c>
      <c r="E1494" s="4" t="s">
        <v>355</v>
      </c>
      <c r="F1494" s="4" t="s">
        <v>439</v>
      </c>
      <c r="G1494" s="12">
        <v>45632</v>
      </c>
      <c r="H1494" s="4" t="s">
        <v>356</v>
      </c>
      <c r="I1494" s="67">
        <v>0.477488425925926</v>
      </c>
      <c r="J1494" s="4" t="s">
        <v>1131</v>
      </c>
      <c r="K1494" s="12">
        <v>42472</v>
      </c>
      <c r="L1494" s="4" t="s">
        <v>357</v>
      </c>
      <c r="M1494" s="4" t="s">
        <v>358</v>
      </c>
      <c r="N1494" s="4" t="s">
        <v>359</v>
      </c>
      <c r="O1494" s="12" t="str">
        <f t="shared" ca="1" si="46"/>
        <v>9 ans, 0 mois</v>
      </c>
      <c r="P1494" s="4" t="str">
        <f>VLOOKUP(B1494,Effectif!B:I,6,0)</f>
        <v>Lise DE WITTE</v>
      </c>
      <c r="Q1494" s="4" t="str">
        <f>VLOOKUP(B1494,Effectif!B:I,8,0)</f>
        <v>FOC</v>
      </c>
      <c r="R1494" s="4">
        <f>IFERROR(VLOOKUP(C1494,Sales!B:G,6,0),"-")</f>
        <v>166.70999999999998</v>
      </c>
      <c r="S1494" s="4" t="str">
        <f>IFERROR(VLOOKUP(C1494,Recolt!B:H,3,0),"-")</f>
        <v>-</v>
      </c>
      <c r="T1494" s="4">
        <f t="shared" si="47"/>
        <v>166.70999999999998</v>
      </c>
    </row>
    <row r="1495" spans="1:20" hidden="1" x14ac:dyDescent="0.25">
      <c r="A1495" s="4" t="s">
        <v>410</v>
      </c>
      <c r="B1495" s="4" t="s">
        <v>494</v>
      </c>
      <c r="C1495" s="4">
        <v>1034868221</v>
      </c>
      <c r="D1495" s="4" t="s">
        <v>367</v>
      </c>
      <c r="E1495" s="4" t="s">
        <v>364</v>
      </c>
      <c r="F1495" s="4" t="s">
        <v>439</v>
      </c>
      <c r="G1495" s="12">
        <v>45633</v>
      </c>
      <c r="H1495" s="4" t="s">
        <v>356</v>
      </c>
      <c r="I1495" s="67">
        <v>0.60861111111111099</v>
      </c>
      <c r="J1495" s="4" t="s">
        <v>1147</v>
      </c>
      <c r="K1495" s="12">
        <v>43418</v>
      </c>
      <c r="L1495" s="4" t="s">
        <v>357</v>
      </c>
      <c r="M1495" s="4" t="s">
        <v>362</v>
      </c>
      <c r="O1495" s="12" t="str">
        <f t="shared" ca="1" si="46"/>
        <v>6 ans, 5 mois</v>
      </c>
      <c r="P1495" s="4" t="str">
        <f>VLOOKUP(B1495,Effectif!B:I,6,0)</f>
        <v>Lise DE WITTE</v>
      </c>
      <c r="Q1495" s="4" t="str">
        <f>VLOOKUP(B1495,Effectif!B:I,8,0)</f>
        <v>FOC</v>
      </c>
      <c r="R1495" s="4">
        <f>IFERROR(VLOOKUP(C1495,Sales!B:G,6,0),"-")</f>
        <v>76</v>
      </c>
      <c r="S1495" s="4" t="str">
        <f>IFERROR(VLOOKUP(C1495,Recolt!B:H,3,0),"-")</f>
        <v>-</v>
      </c>
      <c r="T1495" s="4">
        <f t="shared" si="47"/>
        <v>76</v>
      </c>
    </row>
    <row r="1496" spans="1:20" hidden="1" x14ac:dyDescent="0.25">
      <c r="A1496" s="4" t="s">
        <v>410</v>
      </c>
      <c r="B1496" s="4" t="s">
        <v>494</v>
      </c>
      <c r="C1496" s="4">
        <v>1034846322</v>
      </c>
      <c r="D1496" s="4" t="s">
        <v>378</v>
      </c>
      <c r="E1496" s="4" t="s">
        <v>364</v>
      </c>
      <c r="F1496" s="4" t="s">
        <v>439</v>
      </c>
      <c r="G1496" s="12">
        <v>45634</v>
      </c>
      <c r="H1496" s="4" t="s">
        <v>356</v>
      </c>
      <c r="I1496" s="67">
        <v>0.456168981481481</v>
      </c>
      <c r="J1496" s="4" t="s">
        <v>1147</v>
      </c>
      <c r="L1496" s="4" t="s">
        <v>357</v>
      </c>
      <c r="O1496" s="12" t="str">
        <f t="shared" ca="1" si="46"/>
        <v>125 ans, 3 mois</v>
      </c>
      <c r="P1496" s="4" t="str">
        <f>VLOOKUP(B1496,Effectif!B:I,6,0)</f>
        <v>Lise DE WITTE</v>
      </c>
      <c r="Q1496" s="4" t="str">
        <f>VLOOKUP(B1496,Effectif!B:I,8,0)</f>
        <v>FOC</v>
      </c>
      <c r="R1496" s="4">
        <f>IFERROR(VLOOKUP(C1496,Sales!B:G,6,0),"-")</f>
        <v>70</v>
      </c>
      <c r="S1496" s="4" t="str">
        <f>IFERROR(VLOOKUP(C1496,Recolt!B:H,3,0),"-")</f>
        <v>-</v>
      </c>
      <c r="T1496" s="4">
        <f t="shared" si="47"/>
        <v>70</v>
      </c>
    </row>
    <row r="1497" spans="1:20" hidden="1" x14ac:dyDescent="0.25">
      <c r="A1497" s="4" t="s">
        <v>410</v>
      </c>
      <c r="B1497" s="4" t="s">
        <v>494</v>
      </c>
      <c r="C1497" s="4">
        <v>1034848596</v>
      </c>
      <c r="D1497" s="4" t="s">
        <v>392</v>
      </c>
      <c r="E1497" s="4" t="s">
        <v>364</v>
      </c>
      <c r="F1497" s="4" t="s">
        <v>439</v>
      </c>
      <c r="G1497" s="12">
        <v>45635</v>
      </c>
      <c r="H1497" s="4" t="s">
        <v>356</v>
      </c>
      <c r="I1497" s="67">
        <v>0.48537037037037001</v>
      </c>
      <c r="J1497" s="4" t="s">
        <v>1131</v>
      </c>
      <c r="K1497" s="12">
        <v>38565</v>
      </c>
      <c r="L1497" s="4" t="s">
        <v>357</v>
      </c>
      <c r="M1497" s="4" t="s">
        <v>358</v>
      </c>
      <c r="N1497" s="4" t="s">
        <v>359</v>
      </c>
      <c r="O1497" s="12" t="str">
        <f t="shared" ca="1" si="46"/>
        <v>19 ans, 8 mois</v>
      </c>
      <c r="P1497" s="4" t="str">
        <f>VLOOKUP(B1497,Effectif!B:I,6,0)</f>
        <v>Lise DE WITTE</v>
      </c>
      <c r="Q1497" s="4" t="str">
        <f>VLOOKUP(B1497,Effectif!B:I,8,0)</f>
        <v>FOC</v>
      </c>
      <c r="R1497" s="4">
        <f>IFERROR(VLOOKUP(C1497,Sales!B:G,6,0),"-")</f>
        <v>98.14</v>
      </c>
      <c r="S1497" s="4" t="str">
        <f>IFERROR(VLOOKUP(C1497,Recolt!B:H,3,0),"-")</f>
        <v>-</v>
      </c>
      <c r="T1497" s="4">
        <f t="shared" si="47"/>
        <v>98.14</v>
      </c>
    </row>
    <row r="1498" spans="1:20" hidden="1" x14ac:dyDescent="0.25">
      <c r="A1498" s="4" t="s">
        <v>410</v>
      </c>
      <c r="B1498" s="4" t="s">
        <v>494</v>
      </c>
      <c r="C1498" s="4">
        <v>1034861891</v>
      </c>
      <c r="D1498" s="4" t="s">
        <v>381</v>
      </c>
      <c r="E1498" s="4" t="s">
        <v>364</v>
      </c>
      <c r="F1498" s="4" t="s">
        <v>439</v>
      </c>
      <c r="G1498" s="12">
        <v>45636</v>
      </c>
      <c r="H1498" s="4" t="s">
        <v>376</v>
      </c>
      <c r="I1498" s="67">
        <v>0.37997685185185198</v>
      </c>
      <c r="J1498" s="4" t="s">
        <v>1147</v>
      </c>
      <c r="L1498" s="4" t="s">
        <v>357</v>
      </c>
      <c r="O1498" s="12" t="str">
        <f t="shared" ca="1" si="46"/>
        <v>125 ans, 3 mois</v>
      </c>
      <c r="P1498" s="4" t="str">
        <f>VLOOKUP(B1498,Effectif!B:I,6,0)</f>
        <v>Lise DE WITTE</v>
      </c>
      <c r="Q1498" s="4" t="str">
        <f>VLOOKUP(B1498,Effectif!B:I,8,0)</f>
        <v>FOC</v>
      </c>
      <c r="R1498" s="4">
        <f>IFERROR(VLOOKUP(C1498,Sales!B:G,6,0),"-")</f>
        <v>88</v>
      </c>
      <c r="S1498" s="4" t="str">
        <f>IFERROR(VLOOKUP(C1498,Recolt!B:H,3,0),"-")</f>
        <v>-</v>
      </c>
      <c r="T1498" s="4">
        <f t="shared" si="47"/>
        <v>88</v>
      </c>
    </row>
    <row r="1499" spans="1:20" hidden="1" x14ac:dyDescent="0.25">
      <c r="A1499" s="4" t="s">
        <v>410</v>
      </c>
      <c r="B1499" s="4" t="s">
        <v>494</v>
      </c>
      <c r="C1499" s="4">
        <v>1034847101</v>
      </c>
      <c r="D1499" s="4" t="s">
        <v>380</v>
      </c>
      <c r="E1499" s="4" t="s">
        <v>364</v>
      </c>
      <c r="F1499" s="4" t="s">
        <v>439</v>
      </c>
      <c r="G1499" s="12">
        <v>45637</v>
      </c>
      <c r="H1499" s="4" t="s">
        <v>356</v>
      </c>
      <c r="I1499" s="67">
        <v>0.51182870370370404</v>
      </c>
      <c r="J1499" s="4" t="s">
        <v>1147</v>
      </c>
      <c r="K1499" s="12">
        <v>41962</v>
      </c>
      <c r="L1499" s="4" t="s">
        <v>366</v>
      </c>
      <c r="M1499" s="4" t="s">
        <v>362</v>
      </c>
      <c r="O1499" s="12" t="str">
        <f t="shared" ca="1" si="46"/>
        <v>10 ans, 5 mois</v>
      </c>
      <c r="P1499" s="4" t="str">
        <f>VLOOKUP(B1499,Effectif!B:I,6,0)</f>
        <v>Lise DE WITTE</v>
      </c>
      <c r="Q1499" s="4" t="str">
        <f>VLOOKUP(B1499,Effectif!B:I,8,0)</f>
        <v>FOC</v>
      </c>
      <c r="R1499" s="4">
        <f>IFERROR(VLOOKUP(C1499,Sales!B:G,6,0),"-")</f>
        <v>232.55</v>
      </c>
      <c r="S1499" s="4" t="str">
        <f>IFERROR(VLOOKUP(C1499,Recolt!B:H,3,0),"-")</f>
        <v>-</v>
      </c>
      <c r="T1499" s="4">
        <f t="shared" si="47"/>
        <v>232.55</v>
      </c>
    </row>
    <row r="1500" spans="1:20" hidden="1" x14ac:dyDescent="0.25">
      <c r="A1500" s="4" t="s">
        <v>410</v>
      </c>
      <c r="B1500" s="4" t="s">
        <v>494</v>
      </c>
      <c r="C1500" s="4">
        <v>1034855499</v>
      </c>
      <c r="D1500" s="4" t="s">
        <v>374</v>
      </c>
      <c r="E1500" s="4" t="s">
        <v>364</v>
      </c>
      <c r="F1500" s="4" t="s">
        <v>439</v>
      </c>
      <c r="G1500" s="12">
        <v>45638</v>
      </c>
      <c r="H1500" s="4" t="s">
        <v>356</v>
      </c>
      <c r="I1500" s="67">
        <v>0.48917824074074101</v>
      </c>
      <c r="J1500" s="4" t="s">
        <v>1147</v>
      </c>
      <c r="K1500" s="12">
        <v>43142</v>
      </c>
      <c r="L1500" s="4" t="s">
        <v>357</v>
      </c>
      <c r="M1500" s="4" t="s">
        <v>362</v>
      </c>
      <c r="O1500" s="12" t="str">
        <f t="shared" ca="1" si="46"/>
        <v>7 ans, 2 mois</v>
      </c>
      <c r="P1500" s="4" t="str">
        <f>VLOOKUP(B1500,Effectif!B:I,6,0)</f>
        <v>Lise DE WITTE</v>
      </c>
      <c r="Q1500" s="4" t="str">
        <f>VLOOKUP(B1500,Effectif!B:I,8,0)</f>
        <v>FOC</v>
      </c>
      <c r="R1500" s="4">
        <f>IFERROR(VLOOKUP(C1500,Sales!B:G,6,0),"-")</f>
        <v>82</v>
      </c>
      <c r="S1500" s="4" t="str">
        <f>IFERROR(VLOOKUP(C1500,Recolt!B:H,3,0),"-")</f>
        <v>-</v>
      </c>
      <c r="T1500" s="4">
        <f t="shared" si="47"/>
        <v>82</v>
      </c>
    </row>
    <row r="1501" spans="1:20" hidden="1" x14ac:dyDescent="0.25">
      <c r="A1501" s="4" t="s">
        <v>410</v>
      </c>
      <c r="B1501" s="4" t="s">
        <v>494</v>
      </c>
      <c r="C1501" s="4">
        <v>1034849971</v>
      </c>
      <c r="D1501" s="4" t="s">
        <v>381</v>
      </c>
      <c r="E1501" s="4" t="s">
        <v>364</v>
      </c>
      <c r="F1501" s="4" t="s">
        <v>439</v>
      </c>
      <c r="G1501" s="12">
        <v>45639</v>
      </c>
      <c r="H1501" s="4" t="s">
        <v>356</v>
      </c>
      <c r="I1501" s="67">
        <v>0.63978009259259305</v>
      </c>
      <c r="J1501" s="4" t="s">
        <v>1141</v>
      </c>
      <c r="K1501" s="12">
        <v>43361</v>
      </c>
      <c r="L1501" s="4" t="s">
        <v>357</v>
      </c>
      <c r="M1501" s="4" t="s">
        <v>358</v>
      </c>
      <c r="N1501" s="4" t="s">
        <v>359</v>
      </c>
      <c r="O1501" s="12" t="str">
        <f t="shared" ca="1" si="46"/>
        <v>6 ans, 7 mois</v>
      </c>
      <c r="P1501" s="4" t="str">
        <f>VLOOKUP(B1501,Effectif!B:I,6,0)</f>
        <v>Lise DE WITTE</v>
      </c>
      <c r="Q1501" s="4" t="str">
        <f>VLOOKUP(B1501,Effectif!B:I,8,0)</f>
        <v>FOC</v>
      </c>
      <c r="R1501" s="4">
        <f>IFERROR(VLOOKUP(C1501,Sales!B:G,6,0),"-")</f>
        <v>194</v>
      </c>
      <c r="S1501" s="4" t="str">
        <f>IFERROR(VLOOKUP(C1501,Recolt!B:H,3,0),"-")</f>
        <v>-</v>
      </c>
      <c r="T1501" s="4">
        <f t="shared" si="47"/>
        <v>194</v>
      </c>
    </row>
    <row r="1502" spans="1:20" hidden="1" x14ac:dyDescent="0.25">
      <c r="A1502" s="4" t="s">
        <v>410</v>
      </c>
      <c r="B1502" s="4" t="s">
        <v>494</v>
      </c>
      <c r="C1502" s="4">
        <v>1034853407</v>
      </c>
      <c r="D1502" s="4" t="s">
        <v>369</v>
      </c>
      <c r="E1502" s="4" t="s">
        <v>364</v>
      </c>
      <c r="F1502" s="4" t="s">
        <v>439</v>
      </c>
      <c r="G1502" s="12">
        <v>45640</v>
      </c>
      <c r="H1502" s="4" t="s">
        <v>356</v>
      </c>
      <c r="I1502" s="67">
        <v>0.65302083333333305</v>
      </c>
      <c r="J1502" s="4" t="s">
        <v>1133</v>
      </c>
      <c r="K1502" s="12">
        <v>43257</v>
      </c>
      <c r="L1502" s="4" t="s">
        <v>357</v>
      </c>
      <c r="M1502" s="4" t="s">
        <v>358</v>
      </c>
      <c r="N1502" s="4" t="s">
        <v>359</v>
      </c>
      <c r="O1502" s="12" t="str">
        <f t="shared" ca="1" si="46"/>
        <v>6 ans, 10 mois</v>
      </c>
      <c r="P1502" s="4" t="str">
        <f>VLOOKUP(B1502,Effectif!B:I,6,0)</f>
        <v>Lise DE WITTE</v>
      </c>
      <c r="Q1502" s="4" t="str">
        <f>VLOOKUP(B1502,Effectif!B:I,8,0)</f>
        <v>FOC</v>
      </c>
      <c r="R1502" s="4">
        <f>IFERROR(VLOOKUP(C1502,Sales!B:G,6,0),"-")</f>
        <v>203.62</v>
      </c>
      <c r="S1502" s="4" t="str">
        <f>IFERROR(VLOOKUP(C1502,Recolt!B:H,3,0),"-")</f>
        <v>-</v>
      </c>
      <c r="T1502" s="4">
        <f t="shared" si="47"/>
        <v>203.62</v>
      </c>
    </row>
    <row r="1503" spans="1:20" hidden="1" x14ac:dyDescent="0.25">
      <c r="A1503" s="4" t="s">
        <v>410</v>
      </c>
      <c r="B1503" s="4" t="s">
        <v>494</v>
      </c>
      <c r="C1503" s="4">
        <v>1034846596</v>
      </c>
      <c r="D1503" s="4" t="s">
        <v>367</v>
      </c>
      <c r="E1503" s="4" t="s">
        <v>364</v>
      </c>
      <c r="F1503" s="4" t="s">
        <v>439</v>
      </c>
      <c r="G1503" s="12">
        <v>45641</v>
      </c>
      <c r="H1503" s="4" t="s">
        <v>356</v>
      </c>
      <c r="I1503" s="67">
        <v>0.43929398148148202</v>
      </c>
      <c r="J1503" s="4" t="s">
        <v>1135</v>
      </c>
      <c r="K1503" s="12">
        <v>43339</v>
      </c>
      <c r="L1503" s="4" t="s">
        <v>357</v>
      </c>
      <c r="M1503" s="4" t="s">
        <v>358</v>
      </c>
      <c r="N1503" s="4" t="s">
        <v>359</v>
      </c>
      <c r="O1503" s="12" t="str">
        <f t="shared" ca="1" si="46"/>
        <v>6 ans, 8 mois</v>
      </c>
      <c r="P1503" s="4" t="str">
        <f>VLOOKUP(B1503,Effectif!B:I,6,0)</f>
        <v>Lise DE WITTE</v>
      </c>
      <c r="Q1503" s="4" t="str">
        <f>VLOOKUP(B1503,Effectif!B:I,8,0)</f>
        <v>FOC</v>
      </c>
      <c r="R1503" s="4">
        <f>IFERROR(VLOOKUP(C1503,Sales!B:G,6,0),"-")</f>
        <v>69.7</v>
      </c>
      <c r="S1503" s="4" t="str">
        <f>IFERROR(VLOOKUP(C1503,Recolt!B:H,3,0),"-")</f>
        <v>-</v>
      </c>
      <c r="T1503" s="4">
        <f t="shared" si="47"/>
        <v>69.7</v>
      </c>
    </row>
    <row r="1504" spans="1:20" hidden="1" x14ac:dyDescent="0.25">
      <c r="A1504" s="4" t="s">
        <v>410</v>
      </c>
      <c r="B1504" s="4" t="s">
        <v>494</v>
      </c>
      <c r="C1504" s="4">
        <v>1034843171</v>
      </c>
      <c r="D1504" s="4" t="s">
        <v>388</v>
      </c>
      <c r="E1504" s="4" t="s">
        <v>364</v>
      </c>
      <c r="F1504" s="4" t="s">
        <v>439</v>
      </c>
      <c r="G1504" s="12">
        <v>45642</v>
      </c>
      <c r="H1504" s="4" t="s">
        <v>365</v>
      </c>
      <c r="I1504" s="67">
        <v>0.445775462962963</v>
      </c>
      <c r="J1504" s="4" t="s">
        <v>1147</v>
      </c>
      <c r="K1504" s="12">
        <v>39661</v>
      </c>
      <c r="L1504" s="4" t="s">
        <v>366</v>
      </c>
      <c r="M1504" s="4" t="s">
        <v>362</v>
      </c>
      <c r="O1504" s="12" t="str">
        <f t="shared" ca="1" si="46"/>
        <v>16 ans, 8 mois</v>
      </c>
      <c r="P1504" s="4" t="str">
        <f>VLOOKUP(B1504,Effectif!B:I,6,0)</f>
        <v>Lise DE WITTE</v>
      </c>
      <c r="Q1504" s="4" t="str">
        <f>VLOOKUP(B1504,Effectif!B:I,8,0)</f>
        <v>FOC</v>
      </c>
      <c r="R1504" s="4">
        <f>IFERROR(VLOOKUP(C1504,Sales!B:G,6,0),"-")</f>
        <v>251.42</v>
      </c>
      <c r="S1504" s="4" t="str">
        <f>IFERROR(VLOOKUP(C1504,Recolt!B:H,3,0),"-")</f>
        <v>-</v>
      </c>
      <c r="T1504" s="4">
        <f t="shared" si="47"/>
        <v>251.42</v>
      </c>
    </row>
    <row r="1505" spans="1:20" hidden="1" x14ac:dyDescent="0.25">
      <c r="A1505" s="4" t="s">
        <v>410</v>
      </c>
      <c r="B1505" s="4" t="s">
        <v>494</v>
      </c>
      <c r="C1505" s="4">
        <v>1034849064</v>
      </c>
      <c r="D1505" s="4" t="s">
        <v>387</v>
      </c>
      <c r="E1505" s="4" t="s">
        <v>364</v>
      </c>
      <c r="F1505" s="4" t="s">
        <v>439</v>
      </c>
      <c r="G1505" s="12">
        <v>45643</v>
      </c>
      <c r="H1505" s="4" t="s">
        <v>373</v>
      </c>
      <c r="I1505" s="67">
        <v>0.46028935185185199</v>
      </c>
      <c r="J1505" s="4" t="s">
        <v>1135</v>
      </c>
      <c r="K1505" s="12">
        <v>42361</v>
      </c>
      <c r="L1505" s="4" t="s">
        <v>357</v>
      </c>
      <c r="M1505" s="4" t="s">
        <v>358</v>
      </c>
      <c r="N1505" s="4" t="s">
        <v>384</v>
      </c>
      <c r="O1505" s="12" t="str">
        <f t="shared" ca="1" si="46"/>
        <v>9 ans, 4 mois</v>
      </c>
      <c r="P1505" s="4" t="str">
        <f>VLOOKUP(B1505,Effectif!B:I,6,0)</f>
        <v>Lise DE WITTE</v>
      </c>
      <c r="Q1505" s="4" t="str">
        <f>VLOOKUP(B1505,Effectif!B:I,8,0)</f>
        <v>FOC</v>
      </c>
      <c r="R1505" s="4">
        <f>IFERROR(VLOOKUP(C1505,Sales!B:G,6,0),"-")</f>
        <v>115.27</v>
      </c>
      <c r="S1505" s="4" t="str">
        <f>IFERROR(VLOOKUP(C1505,Recolt!B:H,3,0),"-")</f>
        <v>-</v>
      </c>
      <c r="T1505" s="4">
        <f t="shared" si="47"/>
        <v>115.27</v>
      </c>
    </row>
    <row r="1506" spans="1:20" hidden="1" x14ac:dyDescent="0.25">
      <c r="A1506" s="4" t="s">
        <v>410</v>
      </c>
      <c r="B1506" s="4" t="s">
        <v>494</v>
      </c>
      <c r="C1506" s="4">
        <v>1034863178</v>
      </c>
      <c r="D1506" s="4" t="s">
        <v>387</v>
      </c>
      <c r="E1506" s="4" t="s">
        <v>364</v>
      </c>
      <c r="F1506" s="4" t="s">
        <v>439</v>
      </c>
      <c r="G1506" s="12">
        <v>45644</v>
      </c>
      <c r="H1506" s="4" t="s">
        <v>365</v>
      </c>
      <c r="I1506" s="67">
        <v>0.75740740740740697</v>
      </c>
      <c r="J1506" s="4" t="s">
        <v>1147</v>
      </c>
      <c r="K1506" s="12">
        <v>39661</v>
      </c>
      <c r="L1506" s="4" t="s">
        <v>366</v>
      </c>
      <c r="M1506" s="4" t="s">
        <v>362</v>
      </c>
      <c r="O1506" s="12" t="str">
        <f t="shared" ca="1" si="46"/>
        <v>16 ans, 8 mois</v>
      </c>
      <c r="P1506" s="4" t="str">
        <f>VLOOKUP(B1506,Effectif!B:I,6,0)</f>
        <v>Lise DE WITTE</v>
      </c>
      <c r="Q1506" s="4" t="str">
        <f>VLOOKUP(B1506,Effectif!B:I,8,0)</f>
        <v>FOC</v>
      </c>
      <c r="R1506" s="4">
        <f>IFERROR(VLOOKUP(C1506,Sales!B:G,6,0),"-")</f>
        <v>377</v>
      </c>
      <c r="S1506" s="4" t="str">
        <f>IFERROR(VLOOKUP(C1506,Recolt!B:H,3,0),"-")</f>
        <v>-</v>
      </c>
      <c r="T1506" s="4">
        <f t="shared" si="47"/>
        <v>377</v>
      </c>
    </row>
    <row r="1507" spans="1:20" hidden="1" x14ac:dyDescent="0.25">
      <c r="A1507" s="4" t="s">
        <v>410</v>
      </c>
      <c r="B1507" s="4" t="s">
        <v>494</v>
      </c>
      <c r="C1507" s="4">
        <v>1034858176</v>
      </c>
      <c r="D1507" s="4" t="s">
        <v>380</v>
      </c>
      <c r="E1507" s="4" t="s">
        <v>364</v>
      </c>
      <c r="F1507" s="4" t="s">
        <v>439</v>
      </c>
      <c r="G1507" s="12">
        <v>45645</v>
      </c>
      <c r="H1507" s="4" t="s">
        <v>365</v>
      </c>
      <c r="I1507" s="67">
        <v>0.75159722222222203</v>
      </c>
      <c r="J1507" s="4" t="s">
        <v>1147</v>
      </c>
      <c r="K1507" s="12">
        <v>41941</v>
      </c>
      <c r="L1507" s="4" t="s">
        <v>366</v>
      </c>
      <c r="M1507" s="4" t="s">
        <v>362</v>
      </c>
      <c r="O1507" s="12" t="str">
        <f t="shared" ref="O1507:O1570" ca="1" si="48">YEAR(TODAY())-YEAR(K1507)-IF(MONTH(TODAY())&lt;MONTH(K1507),1,IF(AND(MONTH(TODAY())=MONTH(K1507),DAY(TODAY())&lt;DAY(K1507)),1,0)) &amp; " ans, " &amp; MONTH(TODAY())-MONTH(K1507)+IF(MONTH(TODAY())&lt;MONTH(K1507),12,0) &amp; " mois"</f>
        <v>10 ans, 6 mois</v>
      </c>
      <c r="P1507" s="4" t="str">
        <f>VLOOKUP(B1507,Effectif!B:I,6,0)</f>
        <v>Lise DE WITTE</v>
      </c>
      <c r="Q1507" s="4" t="str">
        <f>VLOOKUP(B1507,Effectif!B:I,8,0)</f>
        <v>FOC</v>
      </c>
      <c r="R1507" s="4">
        <f>IFERROR(VLOOKUP(C1507,Sales!B:G,6,0),"-")</f>
        <v>234.9</v>
      </c>
      <c r="S1507" s="4" t="str">
        <f>IFERROR(VLOOKUP(C1507,Recolt!B:H,3,0),"-")</f>
        <v>-</v>
      </c>
      <c r="T1507" s="4">
        <f t="shared" si="47"/>
        <v>234.9</v>
      </c>
    </row>
    <row r="1508" spans="1:20" hidden="1" x14ac:dyDescent="0.25">
      <c r="A1508" s="4" t="s">
        <v>410</v>
      </c>
      <c r="B1508" s="4" t="s">
        <v>494</v>
      </c>
      <c r="C1508" s="4">
        <v>1034859167</v>
      </c>
      <c r="D1508" s="4" t="s">
        <v>388</v>
      </c>
      <c r="E1508" s="4" t="s">
        <v>364</v>
      </c>
      <c r="F1508" s="4" t="s">
        <v>439</v>
      </c>
      <c r="G1508" s="12">
        <v>45646</v>
      </c>
      <c r="H1508" s="4" t="s">
        <v>356</v>
      </c>
      <c r="I1508" s="67">
        <v>0.41989583333333302</v>
      </c>
      <c r="J1508" s="4" t="s">
        <v>1147</v>
      </c>
      <c r="K1508" s="12">
        <v>42004</v>
      </c>
      <c r="L1508" s="4" t="s">
        <v>357</v>
      </c>
      <c r="M1508" s="4" t="s">
        <v>362</v>
      </c>
      <c r="O1508" s="12" t="str">
        <f t="shared" ca="1" si="48"/>
        <v>10 ans, 4 mois</v>
      </c>
      <c r="P1508" s="4" t="str">
        <f>VLOOKUP(B1508,Effectif!B:I,6,0)</f>
        <v>Lise DE WITTE</v>
      </c>
      <c r="Q1508" s="4" t="str">
        <f>VLOOKUP(B1508,Effectif!B:I,8,0)</f>
        <v>FOC</v>
      </c>
      <c r="R1508" s="4">
        <f>IFERROR(VLOOKUP(C1508,Sales!B:G,6,0),"-")</f>
        <v>151.23000000000002</v>
      </c>
      <c r="S1508" s="4" t="str">
        <f>IFERROR(VLOOKUP(C1508,Recolt!B:H,3,0),"-")</f>
        <v>-</v>
      </c>
      <c r="T1508" s="4">
        <f t="shared" si="47"/>
        <v>151.23000000000002</v>
      </c>
    </row>
    <row r="1509" spans="1:20" hidden="1" x14ac:dyDescent="0.25">
      <c r="A1509" s="4" t="s">
        <v>410</v>
      </c>
      <c r="B1509" s="4" t="s">
        <v>494</v>
      </c>
      <c r="C1509" s="4">
        <v>1034859079</v>
      </c>
      <c r="D1509" s="4" t="s">
        <v>392</v>
      </c>
      <c r="E1509" s="4" t="s">
        <v>364</v>
      </c>
      <c r="F1509" s="4" t="s">
        <v>439</v>
      </c>
      <c r="G1509" s="12">
        <v>45647</v>
      </c>
      <c r="H1509" s="4" t="s">
        <v>356</v>
      </c>
      <c r="I1509" s="67">
        <v>0.45072916666666701</v>
      </c>
      <c r="J1509" s="4" t="s">
        <v>1133</v>
      </c>
      <c r="K1509" s="12">
        <v>43032</v>
      </c>
      <c r="L1509" s="4" t="s">
        <v>357</v>
      </c>
      <c r="M1509" s="4" t="s">
        <v>358</v>
      </c>
      <c r="N1509" s="4" t="s">
        <v>359</v>
      </c>
      <c r="O1509" s="12" t="str">
        <f t="shared" ca="1" si="48"/>
        <v>7 ans, 6 mois</v>
      </c>
      <c r="P1509" s="4" t="str">
        <f>VLOOKUP(B1509,Effectif!B:I,6,0)</f>
        <v>Lise DE WITTE</v>
      </c>
      <c r="Q1509" s="4" t="str">
        <f>VLOOKUP(B1509,Effectif!B:I,8,0)</f>
        <v>FOC</v>
      </c>
      <c r="R1509" s="4">
        <f>IFERROR(VLOOKUP(C1509,Sales!B:G,6,0),"-")</f>
        <v>115.55</v>
      </c>
      <c r="S1509" s="4" t="str">
        <f>IFERROR(VLOOKUP(C1509,Recolt!B:H,3,0),"-")</f>
        <v>-</v>
      </c>
      <c r="T1509" s="4">
        <f t="shared" si="47"/>
        <v>115.55</v>
      </c>
    </row>
    <row r="1510" spans="1:20" hidden="1" x14ac:dyDescent="0.25">
      <c r="A1510" s="4" t="s">
        <v>410</v>
      </c>
      <c r="B1510" s="4" t="s">
        <v>494</v>
      </c>
      <c r="C1510" s="4">
        <v>1034867934</v>
      </c>
      <c r="D1510" s="4" t="s">
        <v>354</v>
      </c>
      <c r="E1510" s="4" t="s">
        <v>355</v>
      </c>
      <c r="F1510" s="4" t="s">
        <v>439</v>
      </c>
      <c r="G1510" s="12">
        <v>45648</v>
      </c>
      <c r="H1510" s="4" t="s">
        <v>356</v>
      </c>
      <c r="I1510" s="67">
        <v>0.47155092592592601</v>
      </c>
      <c r="J1510" s="4" t="s">
        <v>1131</v>
      </c>
      <c r="K1510" s="12">
        <v>42171</v>
      </c>
      <c r="L1510" s="4" t="s">
        <v>357</v>
      </c>
      <c r="M1510" s="4" t="s">
        <v>358</v>
      </c>
      <c r="N1510" s="4" t="s">
        <v>359</v>
      </c>
      <c r="O1510" s="12" t="str">
        <f t="shared" ca="1" si="48"/>
        <v>9 ans, 10 mois</v>
      </c>
      <c r="P1510" s="4" t="str">
        <f>VLOOKUP(B1510,Effectif!B:I,6,0)</f>
        <v>Lise DE WITTE</v>
      </c>
      <c r="Q1510" s="4" t="str">
        <f>VLOOKUP(B1510,Effectif!B:I,8,0)</f>
        <v>FOC</v>
      </c>
      <c r="R1510" s="4">
        <f>IFERROR(VLOOKUP(C1510,Sales!B:G,6,0),"-")</f>
        <v>75.960000000000008</v>
      </c>
      <c r="S1510" s="4" t="str">
        <f>IFERROR(VLOOKUP(C1510,Recolt!B:H,3,0),"-")</f>
        <v>-</v>
      </c>
      <c r="T1510" s="4">
        <f t="shared" si="47"/>
        <v>75.960000000000008</v>
      </c>
    </row>
    <row r="1511" spans="1:20" hidden="1" x14ac:dyDescent="0.25">
      <c r="A1511" s="4" t="s">
        <v>410</v>
      </c>
      <c r="B1511" s="4" t="s">
        <v>494</v>
      </c>
      <c r="C1511" s="4">
        <v>1034860131</v>
      </c>
      <c r="D1511" s="4" t="s">
        <v>392</v>
      </c>
      <c r="E1511" s="4" t="s">
        <v>364</v>
      </c>
      <c r="F1511" s="4" t="s">
        <v>439</v>
      </c>
      <c r="G1511" s="12">
        <v>45649</v>
      </c>
      <c r="H1511" s="4" t="s">
        <v>356</v>
      </c>
      <c r="I1511" s="67">
        <v>0.70207175925925902</v>
      </c>
      <c r="J1511" s="4" t="s">
        <v>1133</v>
      </c>
      <c r="K1511" s="12">
        <v>43332</v>
      </c>
      <c r="L1511" s="4" t="s">
        <v>357</v>
      </c>
      <c r="M1511" s="4" t="s">
        <v>358</v>
      </c>
      <c r="N1511" s="4" t="s">
        <v>359</v>
      </c>
      <c r="O1511" s="12" t="str">
        <f t="shared" ca="1" si="48"/>
        <v>6 ans, 8 mois</v>
      </c>
      <c r="P1511" s="4" t="str">
        <f>VLOOKUP(B1511,Effectif!B:I,6,0)</f>
        <v>Lise DE WITTE</v>
      </c>
      <c r="Q1511" s="4" t="str">
        <f>VLOOKUP(B1511,Effectif!B:I,8,0)</f>
        <v>FOC</v>
      </c>
      <c r="R1511" s="4">
        <f>IFERROR(VLOOKUP(C1511,Sales!B:G,6,0),"-")</f>
        <v>145.98000000000002</v>
      </c>
      <c r="S1511" s="4" t="str">
        <f>IFERROR(VLOOKUP(C1511,Recolt!B:H,3,0),"-")</f>
        <v>-</v>
      </c>
      <c r="T1511" s="4">
        <f t="shared" si="47"/>
        <v>145.98000000000002</v>
      </c>
    </row>
    <row r="1512" spans="1:20" hidden="1" x14ac:dyDescent="0.25">
      <c r="A1512" s="4" t="s">
        <v>410</v>
      </c>
      <c r="B1512" s="4" t="s">
        <v>494</v>
      </c>
      <c r="C1512" s="4">
        <v>1034852890</v>
      </c>
      <c r="D1512" s="4" t="s">
        <v>368</v>
      </c>
      <c r="E1512" s="4" t="s">
        <v>364</v>
      </c>
      <c r="F1512" s="4" t="s">
        <v>439</v>
      </c>
      <c r="G1512" s="12">
        <v>45650</v>
      </c>
      <c r="H1512" s="4" t="s">
        <v>356</v>
      </c>
      <c r="I1512" s="67">
        <v>0.52920138888888901</v>
      </c>
      <c r="J1512" s="4" t="s">
        <v>1137</v>
      </c>
      <c r="K1512" s="12">
        <v>42011</v>
      </c>
      <c r="L1512" s="4" t="s">
        <v>357</v>
      </c>
      <c r="M1512" s="4" t="s">
        <v>358</v>
      </c>
      <c r="N1512" s="4" t="s">
        <v>359</v>
      </c>
      <c r="O1512" s="12" t="str">
        <f t="shared" ca="1" si="48"/>
        <v>10 ans, 3 mois</v>
      </c>
      <c r="P1512" s="4" t="str">
        <f>VLOOKUP(B1512,Effectif!B:I,6,0)</f>
        <v>Lise DE WITTE</v>
      </c>
      <c r="Q1512" s="4" t="str">
        <f>VLOOKUP(B1512,Effectif!B:I,8,0)</f>
        <v>FOC</v>
      </c>
      <c r="R1512" s="4">
        <f>IFERROR(VLOOKUP(C1512,Sales!B:G,6,0),"-")</f>
        <v>184.88</v>
      </c>
      <c r="S1512" s="4" t="str">
        <f>IFERROR(VLOOKUP(C1512,Recolt!B:H,3,0),"-")</f>
        <v>-</v>
      </c>
      <c r="T1512" s="4">
        <f t="shared" si="47"/>
        <v>184.88</v>
      </c>
    </row>
    <row r="1513" spans="1:20" hidden="1" x14ac:dyDescent="0.25">
      <c r="A1513" s="4" t="s">
        <v>410</v>
      </c>
      <c r="B1513" s="4" t="s">
        <v>494</v>
      </c>
      <c r="C1513" s="4">
        <v>1034849563</v>
      </c>
      <c r="D1513" s="4" t="s">
        <v>354</v>
      </c>
      <c r="E1513" s="4" t="s">
        <v>355</v>
      </c>
      <c r="F1513" s="4" t="s">
        <v>439</v>
      </c>
      <c r="G1513" s="12">
        <v>45651</v>
      </c>
      <c r="H1513" s="4" t="s">
        <v>356</v>
      </c>
      <c r="I1513" s="67">
        <v>0.475752314814815</v>
      </c>
      <c r="J1513" s="4" t="s">
        <v>1131</v>
      </c>
      <c r="K1513" s="12">
        <v>42479</v>
      </c>
      <c r="L1513" s="4" t="s">
        <v>357</v>
      </c>
      <c r="M1513" s="4" t="s">
        <v>358</v>
      </c>
      <c r="N1513" s="4" t="s">
        <v>359</v>
      </c>
      <c r="O1513" s="12" t="str">
        <f t="shared" ca="1" si="48"/>
        <v>9 ans, 0 mois</v>
      </c>
      <c r="P1513" s="4" t="str">
        <f>VLOOKUP(B1513,Effectif!B:I,6,0)</f>
        <v>Lise DE WITTE</v>
      </c>
      <c r="Q1513" s="4" t="str">
        <f>VLOOKUP(B1513,Effectif!B:I,8,0)</f>
        <v>FOC</v>
      </c>
      <c r="R1513" s="4">
        <f>IFERROR(VLOOKUP(C1513,Sales!B:G,6,0),"-")</f>
        <v>95.61</v>
      </c>
      <c r="S1513" s="4" t="str">
        <f>IFERROR(VLOOKUP(C1513,Recolt!B:H,3,0),"-")</f>
        <v>-</v>
      </c>
      <c r="T1513" s="4">
        <f t="shared" si="47"/>
        <v>95.61</v>
      </c>
    </row>
    <row r="1514" spans="1:20" hidden="1" x14ac:dyDescent="0.25">
      <c r="A1514" s="4" t="s">
        <v>410</v>
      </c>
      <c r="B1514" s="4" t="s">
        <v>494</v>
      </c>
      <c r="C1514" s="4">
        <v>1034845136</v>
      </c>
      <c r="D1514" s="4" t="s">
        <v>375</v>
      </c>
      <c r="E1514" s="4" t="s">
        <v>364</v>
      </c>
      <c r="F1514" s="4" t="s">
        <v>439</v>
      </c>
      <c r="G1514" s="12">
        <v>45652</v>
      </c>
      <c r="H1514" s="4" t="s">
        <v>376</v>
      </c>
      <c r="I1514" s="67">
        <v>0.39096064814814802</v>
      </c>
      <c r="J1514" s="4" t="s">
        <v>1147</v>
      </c>
      <c r="L1514" s="4" t="s">
        <v>357</v>
      </c>
      <c r="O1514" s="12" t="str">
        <f t="shared" ca="1" si="48"/>
        <v>125 ans, 3 mois</v>
      </c>
      <c r="P1514" s="4" t="str">
        <f>VLOOKUP(B1514,Effectif!B:I,6,0)</f>
        <v>Lise DE WITTE</v>
      </c>
      <c r="Q1514" s="4" t="str">
        <f>VLOOKUP(B1514,Effectif!B:I,8,0)</f>
        <v>FOC</v>
      </c>
      <c r="R1514" s="4">
        <f>IFERROR(VLOOKUP(C1514,Sales!B:G,6,0),"-")</f>
        <v>230</v>
      </c>
      <c r="S1514" s="4" t="str">
        <f>IFERROR(VLOOKUP(C1514,Recolt!B:H,3,0),"-")</f>
        <v>-</v>
      </c>
      <c r="T1514" s="4">
        <f t="shared" si="47"/>
        <v>230</v>
      </c>
    </row>
    <row r="1515" spans="1:20" hidden="1" x14ac:dyDescent="0.25">
      <c r="A1515" s="4" t="s">
        <v>410</v>
      </c>
      <c r="B1515" s="4" t="s">
        <v>494</v>
      </c>
      <c r="C1515" s="4">
        <v>1034850935</v>
      </c>
      <c r="D1515" s="4" t="s">
        <v>380</v>
      </c>
      <c r="E1515" s="4" t="s">
        <v>364</v>
      </c>
      <c r="F1515" s="4" t="s">
        <v>439</v>
      </c>
      <c r="G1515" s="12">
        <v>45653</v>
      </c>
      <c r="H1515" s="4" t="s">
        <v>356</v>
      </c>
      <c r="I1515" s="67">
        <v>0.46746527777777802</v>
      </c>
      <c r="J1515" s="4" t="s">
        <v>1133</v>
      </c>
      <c r="K1515" s="12">
        <v>43170</v>
      </c>
      <c r="L1515" s="4" t="s">
        <v>357</v>
      </c>
      <c r="M1515" s="4" t="s">
        <v>358</v>
      </c>
      <c r="N1515" s="4" t="s">
        <v>359</v>
      </c>
      <c r="O1515" s="12" t="str">
        <f t="shared" ca="1" si="48"/>
        <v>7 ans, 1 mois</v>
      </c>
      <c r="P1515" s="4" t="str">
        <f>VLOOKUP(B1515,Effectif!B:I,6,0)</f>
        <v>Lise DE WITTE</v>
      </c>
      <c r="Q1515" s="4" t="str">
        <f>VLOOKUP(B1515,Effectif!B:I,8,0)</f>
        <v>FOC</v>
      </c>
      <c r="R1515" s="4">
        <f>IFERROR(VLOOKUP(C1515,Sales!B:G,6,0),"-")</f>
        <v>278.04000000000002</v>
      </c>
      <c r="S1515" s="4" t="str">
        <f>IFERROR(VLOOKUP(C1515,Recolt!B:H,3,0),"-")</f>
        <v>-</v>
      </c>
      <c r="T1515" s="4">
        <f t="shared" si="47"/>
        <v>278.04000000000002</v>
      </c>
    </row>
    <row r="1516" spans="1:20" hidden="1" x14ac:dyDescent="0.25">
      <c r="A1516" s="4" t="s">
        <v>410</v>
      </c>
      <c r="B1516" s="4" t="s">
        <v>494</v>
      </c>
      <c r="C1516" s="4">
        <v>1034844593</v>
      </c>
      <c r="D1516" s="4" t="s">
        <v>391</v>
      </c>
      <c r="E1516" s="4" t="s">
        <v>364</v>
      </c>
      <c r="F1516" s="4" t="s">
        <v>439</v>
      </c>
      <c r="G1516" s="12">
        <v>45654</v>
      </c>
      <c r="H1516" s="4" t="s">
        <v>356</v>
      </c>
      <c r="I1516" s="67">
        <v>0.69579861111111097</v>
      </c>
      <c r="J1516" s="4" t="s">
        <v>1133</v>
      </c>
      <c r="K1516" s="12">
        <v>43315</v>
      </c>
      <c r="L1516" s="4" t="s">
        <v>357</v>
      </c>
      <c r="M1516" s="4" t="s">
        <v>358</v>
      </c>
      <c r="N1516" s="4" t="s">
        <v>359</v>
      </c>
      <c r="O1516" s="12" t="str">
        <f t="shared" ca="1" si="48"/>
        <v>6 ans, 8 mois</v>
      </c>
      <c r="P1516" s="4" t="str">
        <f>VLOOKUP(B1516,Effectif!B:I,6,0)</f>
        <v>Lise DE WITTE</v>
      </c>
      <c r="Q1516" s="4" t="str">
        <f>VLOOKUP(B1516,Effectif!B:I,8,0)</f>
        <v>FOC</v>
      </c>
      <c r="R1516" s="4">
        <f>IFERROR(VLOOKUP(C1516,Sales!B:G,6,0),"-")</f>
        <v>192</v>
      </c>
      <c r="S1516" s="4" t="str">
        <f>IFERROR(VLOOKUP(C1516,Recolt!B:H,3,0),"-")</f>
        <v>-</v>
      </c>
      <c r="T1516" s="4">
        <f t="shared" si="47"/>
        <v>192</v>
      </c>
    </row>
    <row r="1517" spans="1:20" hidden="1" x14ac:dyDescent="0.25">
      <c r="A1517" s="4" t="s">
        <v>410</v>
      </c>
      <c r="B1517" s="4" t="s">
        <v>494</v>
      </c>
      <c r="C1517" s="4">
        <v>1034843413</v>
      </c>
      <c r="D1517" s="4" t="s">
        <v>369</v>
      </c>
      <c r="E1517" s="4" t="s">
        <v>364</v>
      </c>
      <c r="F1517" s="4" t="s">
        <v>439</v>
      </c>
      <c r="G1517" s="12">
        <v>45655</v>
      </c>
      <c r="H1517" s="4" t="s">
        <v>356</v>
      </c>
      <c r="I1517" s="67">
        <v>0.48589120370370398</v>
      </c>
      <c r="J1517" s="4" t="s">
        <v>1141</v>
      </c>
      <c r="K1517" s="12">
        <v>43052</v>
      </c>
      <c r="L1517" s="4" t="s">
        <v>357</v>
      </c>
      <c r="M1517" s="4" t="s">
        <v>358</v>
      </c>
      <c r="N1517" s="4" t="s">
        <v>359</v>
      </c>
      <c r="O1517" s="12" t="str">
        <f t="shared" ca="1" si="48"/>
        <v>7 ans, 5 mois</v>
      </c>
      <c r="P1517" s="4" t="str">
        <f>VLOOKUP(B1517,Effectif!B:I,6,0)</f>
        <v>Lise DE WITTE</v>
      </c>
      <c r="Q1517" s="4" t="str">
        <f>VLOOKUP(B1517,Effectif!B:I,8,0)</f>
        <v>FOC</v>
      </c>
      <c r="R1517" s="4">
        <f>IFERROR(VLOOKUP(C1517,Sales!B:G,6,0),"-")</f>
        <v>266.63</v>
      </c>
      <c r="S1517" s="4" t="str">
        <f>IFERROR(VLOOKUP(C1517,Recolt!B:H,3,0),"-")</f>
        <v>-</v>
      </c>
      <c r="T1517" s="4">
        <f t="shared" si="47"/>
        <v>266.63</v>
      </c>
    </row>
    <row r="1518" spans="1:20" hidden="1" x14ac:dyDescent="0.25">
      <c r="A1518" s="4" t="s">
        <v>410</v>
      </c>
      <c r="B1518" s="4" t="s">
        <v>494</v>
      </c>
      <c r="C1518" s="4">
        <v>1034854297</v>
      </c>
      <c r="D1518" s="4" t="s">
        <v>390</v>
      </c>
      <c r="E1518" s="4" t="s">
        <v>364</v>
      </c>
      <c r="F1518" s="4" t="s">
        <v>439</v>
      </c>
      <c r="G1518" s="12">
        <v>45656</v>
      </c>
      <c r="H1518" s="4" t="s">
        <v>356</v>
      </c>
      <c r="I1518" s="67">
        <v>0.50274305555555598</v>
      </c>
      <c r="J1518" s="4" t="s">
        <v>1147</v>
      </c>
      <c r="K1518" s="12">
        <v>38596</v>
      </c>
      <c r="L1518" s="4" t="s">
        <v>357</v>
      </c>
      <c r="M1518" s="4" t="s">
        <v>362</v>
      </c>
      <c r="O1518" s="12" t="str">
        <f t="shared" ca="1" si="48"/>
        <v>19 ans, 7 mois</v>
      </c>
      <c r="P1518" s="4" t="str">
        <f>VLOOKUP(B1518,Effectif!B:I,6,0)</f>
        <v>Lise DE WITTE</v>
      </c>
      <c r="Q1518" s="4" t="str">
        <f>VLOOKUP(B1518,Effectif!B:I,8,0)</f>
        <v>FOC</v>
      </c>
      <c r="R1518" s="4">
        <f>IFERROR(VLOOKUP(C1518,Sales!B:G,6,0),"-")</f>
        <v>85.45</v>
      </c>
      <c r="S1518" s="4" t="str">
        <f>IFERROR(VLOOKUP(C1518,Recolt!B:H,3,0),"-")</f>
        <v>-</v>
      </c>
      <c r="T1518" s="4">
        <f t="shared" si="47"/>
        <v>85.45</v>
      </c>
    </row>
    <row r="1519" spans="1:20" hidden="1" x14ac:dyDescent="0.25">
      <c r="A1519" s="4" t="s">
        <v>410</v>
      </c>
      <c r="B1519" s="4" t="s">
        <v>494</v>
      </c>
      <c r="C1519" s="4">
        <v>1034850109</v>
      </c>
      <c r="D1519" s="4" t="s">
        <v>354</v>
      </c>
      <c r="E1519" s="4" t="s">
        <v>355</v>
      </c>
      <c r="F1519" s="4" t="s">
        <v>439</v>
      </c>
      <c r="G1519" s="12">
        <v>45657</v>
      </c>
      <c r="H1519" s="4" t="s">
        <v>356</v>
      </c>
      <c r="I1519" s="67">
        <v>0.427222222222222</v>
      </c>
      <c r="J1519" s="4" t="s">
        <v>1132</v>
      </c>
      <c r="K1519" s="12">
        <v>42004</v>
      </c>
      <c r="L1519" s="4" t="s">
        <v>357</v>
      </c>
      <c r="M1519" s="4" t="s">
        <v>358</v>
      </c>
      <c r="N1519" s="4" t="s">
        <v>359</v>
      </c>
      <c r="O1519" s="12" t="str">
        <f t="shared" ca="1" si="48"/>
        <v>10 ans, 4 mois</v>
      </c>
      <c r="P1519" s="4" t="str">
        <f>VLOOKUP(B1519,Effectif!B:I,6,0)</f>
        <v>Lise DE WITTE</v>
      </c>
      <c r="Q1519" s="4" t="str">
        <f>VLOOKUP(B1519,Effectif!B:I,8,0)</f>
        <v>FOC</v>
      </c>
      <c r="R1519" s="4">
        <f>IFERROR(VLOOKUP(C1519,Sales!B:G,6,0),"-")</f>
        <v>173.69</v>
      </c>
      <c r="S1519" s="4" t="str">
        <f>IFERROR(VLOOKUP(C1519,Recolt!B:H,3,0),"-")</f>
        <v>-</v>
      </c>
      <c r="T1519" s="4">
        <f t="shared" si="47"/>
        <v>173.69</v>
      </c>
    </row>
    <row r="1520" spans="1:20" hidden="1" x14ac:dyDescent="0.25">
      <c r="A1520" s="4" t="s">
        <v>410</v>
      </c>
      <c r="B1520" s="4" t="s">
        <v>494</v>
      </c>
      <c r="C1520" s="4">
        <v>1034858447</v>
      </c>
      <c r="D1520" s="4" t="s">
        <v>400</v>
      </c>
      <c r="E1520" s="4" t="s">
        <v>364</v>
      </c>
      <c r="F1520" s="4" t="s">
        <v>439</v>
      </c>
      <c r="G1520" s="12">
        <v>45361</v>
      </c>
      <c r="H1520" s="4" t="s">
        <v>356</v>
      </c>
      <c r="I1520" s="67">
        <v>0.44422453703703701</v>
      </c>
      <c r="J1520" s="4" t="s">
        <v>1147</v>
      </c>
      <c r="K1520" s="12">
        <v>41628</v>
      </c>
      <c r="L1520" s="4" t="s">
        <v>357</v>
      </c>
      <c r="M1520" s="4" t="s">
        <v>362</v>
      </c>
      <c r="O1520" s="12" t="str">
        <f t="shared" ca="1" si="48"/>
        <v>11 ans, 4 mois</v>
      </c>
      <c r="P1520" s="4" t="str">
        <f>VLOOKUP(B1520,Effectif!B:I,6,0)</f>
        <v>Lise DE WITTE</v>
      </c>
      <c r="Q1520" s="4" t="str">
        <f>VLOOKUP(B1520,Effectif!B:I,8,0)</f>
        <v>FOC</v>
      </c>
      <c r="R1520" s="4">
        <f>IFERROR(VLOOKUP(C1520,Sales!B:G,6,0),"-")</f>
        <v>104.13</v>
      </c>
      <c r="S1520" s="4" t="str">
        <f>IFERROR(VLOOKUP(C1520,Recolt!B:H,3,0),"-")</f>
        <v>-</v>
      </c>
      <c r="T1520" s="4">
        <f t="shared" si="47"/>
        <v>104.13</v>
      </c>
    </row>
    <row r="1521" spans="1:20" hidden="1" x14ac:dyDescent="0.25">
      <c r="A1521" s="4" t="s">
        <v>410</v>
      </c>
      <c r="B1521" s="4" t="s">
        <v>494</v>
      </c>
      <c r="C1521" s="4">
        <v>1034842386</v>
      </c>
      <c r="D1521" s="4" t="s">
        <v>369</v>
      </c>
      <c r="E1521" s="4" t="s">
        <v>364</v>
      </c>
      <c r="F1521" s="4" t="s">
        <v>439</v>
      </c>
      <c r="G1521" s="12">
        <v>45362</v>
      </c>
      <c r="H1521" s="4" t="s">
        <v>356</v>
      </c>
      <c r="I1521" s="67">
        <v>0.68112268518518504</v>
      </c>
      <c r="J1521" s="4" t="s">
        <v>1133</v>
      </c>
      <c r="K1521" s="12">
        <v>43383</v>
      </c>
      <c r="L1521" s="4" t="s">
        <v>357</v>
      </c>
      <c r="M1521" s="4" t="s">
        <v>358</v>
      </c>
      <c r="N1521" s="4" t="s">
        <v>359</v>
      </c>
      <c r="O1521" s="12" t="str">
        <f t="shared" ca="1" si="48"/>
        <v>6 ans, 6 mois</v>
      </c>
      <c r="P1521" s="4" t="str">
        <f>VLOOKUP(B1521,Effectif!B:I,6,0)</f>
        <v>Lise DE WITTE</v>
      </c>
      <c r="Q1521" s="4" t="str">
        <f>VLOOKUP(B1521,Effectif!B:I,8,0)</f>
        <v>FOC</v>
      </c>
      <c r="R1521" s="4">
        <f>IFERROR(VLOOKUP(C1521,Sales!B:G,6,0),"-")</f>
        <v>77</v>
      </c>
      <c r="S1521" s="4" t="str">
        <f>IFERROR(VLOOKUP(C1521,Recolt!B:H,3,0),"-")</f>
        <v>-</v>
      </c>
      <c r="T1521" s="4">
        <f t="shared" si="47"/>
        <v>77</v>
      </c>
    </row>
    <row r="1522" spans="1:20" hidden="1" x14ac:dyDescent="0.25">
      <c r="A1522" s="4" t="s">
        <v>410</v>
      </c>
      <c r="B1522" s="4" t="s">
        <v>494</v>
      </c>
      <c r="C1522" s="4">
        <v>1034862748</v>
      </c>
      <c r="D1522" s="4" t="s">
        <v>367</v>
      </c>
      <c r="E1522" s="4" t="s">
        <v>355</v>
      </c>
      <c r="F1522" s="4" t="s">
        <v>439</v>
      </c>
      <c r="G1522" s="12">
        <v>45363</v>
      </c>
      <c r="H1522" s="4" t="s">
        <v>356</v>
      </c>
      <c r="I1522" s="67">
        <v>0.60759259259259302</v>
      </c>
      <c r="J1522" s="4" t="s">
        <v>1147</v>
      </c>
      <c r="K1522" s="12">
        <v>43159</v>
      </c>
      <c r="L1522" s="4" t="s">
        <v>357</v>
      </c>
      <c r="M1522" s="4" t="s">
        <v>362</v>
      </c>
      <c r="O1522" s="12" t="str">
        <f t="shared" ca="1" si="48"/>
        <v>7 ans, 2 mois</v>
      </c>
      <c r="P1522" s="4" t="str">
        <f>VLOOKUP(B1522,Effectif!B:I,6,0)</f>
        <v>Lise DE WITTE</v>
      </c>
      <c r="Q1522" s="4" t="str">
        <f>VLOOKUP(B1522,Effectif!B:I,8,0)</f>
        <v>FOC</v>
      </c>
      <c r="R1522" s="4">
        <f>IFERROR(VLOOKUP(C1522,Sales!B:G,6,0),"-")</f>
        <v>126</v>
      </c>
      <c r="S1522" s="4" t="str">
        <f>IFERROR(VLOOKUP(C1522,Recolt!B:H,3,0),"-")</f>
        <v>-</v>
      </c>
      <c r="T1522" s="4">
        <f t="shared" si="47"/>
        <v>126</v>
      </c>
    </row>
    <row r="1523" spans="1:20" hidden="1" x14ac:dyDescent="0.25">
      <c r="A1523" s="4" t="s">
        <v>410</v>
      </c>
      <c r="B1523" s="4" t="s">
        <v>494</v>
      </c>
      <c r="C1523" s="4">
        <v>1034852087</v>
      </c>
      <c r="D1523" s="4" t="s">
        <v>354</v>
      </c>
      <c r="E1523" s="4" t="s">
        <v>355</v>
      </c>
      <c r="F1523" s="4" t="s">
        <v>439</v>
      </c>
      <c r="G1523" s="12">
        <v>45364</v>
      </c>
      <c r="H1523" s="4" t="s">
        <v>356</v>
      </c>
      <c r="I1523" s="67">
        <v>0.47953703703703698</v>
      </c>
      <c r="J1523" s="4" t="s">
        <v>1133</v>
      </c>
      <c r="K1523" s="12">
        <v>43170</v>
      </c>
      <c r="L1523" s="4" t="s">
        <v>357</v>
      </c>
      <c r="M1523" s="4" t="s">
        <v>358</v>
      </c>
      <c r="N1523" s="4" t="s">
        <v>359</v>
      </c>
      <c r="O1523" s="12" t="str">
        <f t="shared" ca="1" si="48"/>
        <v>7 ans, 1 mois</v>
      </c>
      <c r="P1523" s="4" t="str">
        <f>VLOOKUP(B1523,Effectif!B:I,6,0)</f>
        <v>Lise DE WITTE</v>
      </c>
      <c r="Q1523" s="4" t="str">
        <f>VLOOKUP(B1523,Effectif!B:I,8,0)</f>
        <v>FOC</v>
      </c>
      <c r="R1523" s="4">
        <f>IFERROR(VLOOKUP(C1523,Sales!B:G,6,0),"-")</f>
        <v>140.01</v>
      </c>
      <c r="S1523" s="4" t="str">
        <f>IFERROR(VLOOKUP(C1523,Recolt!B:H,3,0),"-")</f>
        <v>-</v>
      </c>
      <c r="T1523" s="4">
        <f t="shared" si="47"/>
        <v>140.01</v>
      </c>
    </row>
    <row r="1524" spans="1:20" hidden="1" x14ac:dyDescent="0.25">
      <c r="A1524" s="4" t="s">
        <v>410</v>
      </c>
      <c r="B1524" s="4" t="s">
        <v>494</v>
      </c>
      <c r="C1524" s="4">
        <v>1034852610</v>
      </c>
      <c r="D1524" s="4" t="s">
        <v>369</v>
      </c>
      <c r="E1524" s="4" t="s">
        <v>364</v>
      </c>
      <c r="F1524" s="4" t="s">
        <v>439</v>
      </c>
      <c r="G1524" s="12">
        <v>45365</v>
      </c>
      <c r="H1524" s="4" t="s">
        <v>356</v>
      </c>
      <c r="I1524" s="67">
        <v>0.67579861111111095</v>
      </c>
      <c r="J1524" s="4" t="s">
        <v>1135</v>
      </c>
      <c r="K1524" s="12">
        <v>43105</v>
      </c>
      <c r="L1524" s="4" t="s">
        <v>357</v>
      </c>
      <c r="M1524" s="4" t="s">
        <v>358</v>
      </c>
      <c r="N1524" s="4" t="s">
        <v>359</v>
      </c>
      <c r="O1524" s="12" t="str">
        <f t="shared" ca="1" si="48"/>
        <v>7 ans, 3 mois</v>
      </c>
      <c r="P1524" s="4" t="str">
        <f>VLOOKUP(B1524,Effectif!B:I,6,0)</f>
        <v>Lise DE WITTE</v>
      </c>
      <c r="Q1524" s="4" t="str">
        <f>VLOOKUP(B1524,Effectif!B:I,8,0)</f>
        <v>FOC</v>
      </c>
      <c r="R1524" s="4">
        <f>IFERROR(VLOOKUP(C1524,Sales!B:G,6,0),"-")</f>
        <v>247.06</v>
      </c>
      <c r="S1524" s="4" t="str">
        <f>IFERROR(VLOOKUP(C1524,Recolt!B:H,3,0),"-")</f>
        <v>-</v>
      </c>
      <c r="T1524" s="4">
        <f t="shared" si="47"/>
        <v>247.06</v>
      </c>
    </row>
    <row r="1525" spans="1:20" hidden="1" x14ac:dyDescent="0.25">
      <c r="A1525" s="4" t="s">
        <v>410</v>
      </c>
      <c r="B1525" s="4" t="s">
        <v>494</v>
      </c>
      <c r="C1525" s="4">
        <v>1034854294</v>
      </c>
      <c r="D1525" s="4" t="s">
        <v>387</v>
      </c>
      <c r="E1525" s="4" t="s">
        <v>364</v>
      </c>
      <c r="F1525" s="4" t="s">
        <v>439</v>
      </c>
      <c r="G1525" s="12">
        <v>45366</v>
      </c>
      <c r="H1525" s="4" t="s">
        <v>373</v>
      </c>
      <c r="I1525" s="67">
        <v>0.40861111111111098</v>
      </c>
      <c r="J1525" s="4" t="s">
        <v>1135</v>
      </c>
      <c r="K1525" s="12">
        <v>42361</v>
      </c>
      <c r="L1525" s="4" t="s">
        <v>357</v>
      </c>
      <c r="M1525" s="4" t="s">
        <v>358</v>
      </c>
      <c r="N1525" s="4" t="s">
        <v>384</v>
      </c>
      <c r="O1525" s="12" t="str">
        <f t="shared" ca="1" si="48"/>
        <v>9 ans, 4 mois</v>
      </c>
      <c r="P1525" s="4" t="str">
        <f>VLOOKUP(B1525,Effectif!B:I,6,0)</f>
        <v>Lise DE WITTE</v>
      </c>
      <c r="Q1525" s="4" t="str">
        <f>VLOOKUP(B1525,Effectif!B:I,8,0)</f>
        <v>FOC</v>
      </c>
      <c r="R1525" s="4">
        <f>IFERROR(VLOOKUP(C1525,Sales!B:G,6,0),"-")</f>
        <v>348</v>
      </c>
      <c r="S1525" s="4" t="str">
        <f>IFERROR(VLOOKUP(C1525,Recolt!B:H,3,0),"-")</f>
        <v>-</v>
      </c>
      <c r="T1525" s="4">
        <f t="shared" si="47"/>
        <v>348</v>
      </c>
    </row>
    <row r="1526" spans="1:20" hidden="1" x14ac:dyDescent="0.25">
      <c r="A1526" s="4" t="s">
        <v>410</v>
      </c>
      <c r="B1526" s="4" t="s">
        <v>494</v>
      </c>
      <c r="C1526" s="4">
        <v>1034846751</v>
      </c>
      <c r="D1526" s="4" t="s">
        <v>369</v>
      </c>
      <c r="E1526" s="4" t="s">
        <v>355</v>
      </c>
      <c r="F1526" s="4" t="s">
        <v>439</v>
      </c>
      <c r="G1526" s="12">
        <v>44938</v>
      </c>
      <c r="H1526" s="4" t="s">
        <v>356</v>
      </c>
      <c r="I1526" s="67">
        <v>0.41732638888888901</v>
      </c>
      <c r="J1526" s="4" t="s">
        <v>1147</v>
      </c>
      <c r="K1526" s="12">
        <v>42004</v>
      </c>
      <c r="L1526" s="4" t="s">
        <v>357</v>
      </c>
      <c r="M1526" s="4" t="s">
        <v>362</v>
      </c>
      <c r="O1526" s="12" t="str">
        <f t="shared" ca="1" si="48"/>
        <v>10 ans, 4 mois</v>
      </c>
      <c r="P1526" s="4" t="str">
        <f>VLOOKUP(B1526,Effectif!B:I,6,0)</f>
        <v>Lise DE WITTE</v>
      </c>
      <c r="Q1526" s="4" t="str">
        <f>VLOOKUP(B1526,Effectif!B:I,8,0)</f>
        <v>FOC</v>
      </c>
      <c r="R1526" s="4">
        <f>IFERROR(VLOOKUP(C1526,Sales!B:G,6,0),"-")</f>
        <v>276</v>
      </c>
      <c r="S1526" s="4" t="str">
        <f>IFERROR(VLOOKUP(C1526,Recolt!B:H,3,0),"-")</f>
        <v>-</v>
      </c>
      <c r="T1526" s="4">
        <f t="shared" si="47"/>
        <v>276</v>
      </c>
    </row>
    <row r="1527" spans="1:20" hidden="1" x14ac:dyDescent="0.25">
      <c r="A1527" s="4" t="s">
        <v>410</v>
      </c>
      <c r="B1527" s="4" t="s">
        <v>494</v>
      </c>
      <c r="C1527" s="4">
        <v>1034866612</v>
      </c>
      <c r="D1527" s="4" t="s">
        <v>381</v>
      </c>
      <c r="E1527" s="4" t="s">
        <v>364</v>
      </c>
      <c r="F1527" s="4" t="s">
        <v>439</v>
      </c>
      <c r="G1527" s="12">
        <v>44939</v>
      </c>
      <c r="H1527" s="4" t="s">
        <v>356</v>
      </c>
      <c r="I1527" s="67">
        <v>0.71440972222222199</v>
      </c>
      <c r="J1527" s="4" t="s">
        <v>1135</v>
      </c>
      <c r="K1527" s="12">
        <v>43125</v>
      </c>
      <c r="L1527" s="4" t="s">
        <v>357</v>
      </c>
      <c r="M1527" s="4" t="s">
        <v>358</v>
      </c>
      <c r="N1527" s="4" t="s">
        <v>359</v>
      </c>
      <c r="O1527" s="12" t="str">
        <f t="shared" ca="1" si="48"/>
        <v>7 ans, 3 mois</v>
      </c>
      <c r="P1527" s="4" t="str">
        <f>VLOOKUP(B1527,Effectif!B:I,6,0)</f>
        <v>Lise DE WITTE</v>
      </c>
      <c r="Q1527" s="4" t="str">
        <f>VLOOKUP(B1527,Effectif!B:I,8,0)</f>
        <v>FOC</v>
      </c>
      <c r="R1527" s="4">
        <f>IFERROR(VLOOKUP(C1527,Sales!B:G,6,0),"-")</f>
        <v>168</v>
      </c>
      <c r="S1527" s="4" t="str">
        <f>IFERROR(VLOOKUP(C1527,Recolt!B:H,3,0),"-")</f>
        <v>-</v>
      </c>
      <c r="T1527" s="4">
        <f t="shared" si="47"/>
        <v>168</v>
      </c>
    </row>
    <row r="1528" spans="1:20" hidden="1" x14ac:dyDescent="0.25">
      <c r="A1528" s="4" t="s">
        <v>410</v>
      </c>
      <c r="B1528" s="4" t="s">
        <v>494</v>
      </c>
      <c r="C1528" s="4">
        <v>1034849676</v>
      </c>
      <c r="D1528" s="4" t="s">
        <v>368</v>
      </c>
      <c r="E1528" s="4" t="s">
        <v>364</v>
      </c>
      <c r="F1528" s="4" t="s">
        <v>439</v>
      </c>
      <c r="G1528" s="12">
        <v>44940</v>
      </c>
      <c r="H1528" s="4" t="s">
        <v>365</v>
      </c>
      <c r="I1528" s="67">
        <v>0.75782407407407404</v>
      </c>
      <c r="J1528" s="4" t="s">
        <v>1147</v>
      </c>
      <c r="K1528" s="12">
        <v>40269</v>
      </c>
      <c r="L1528" s="4" t="s">
        <v>366</v>
      </c>
      <c r="M1528" s="4" t="s">
        <v>362</v>
      </c>
      <c r="O1528" s="12" t="str">
        <f t="shared" ca="1" si="48"/>
        <v>15 ans, 0 mois</v>
      </c>
      <c r="P1528" s="4" t="str">
        <f>VLOOKUP(B1528,Effectif!B:I,6,0)</f>
        <v>Lise DE WITTE</v>
      </c>
      <c r="Q1528" s="4" t="str">
        <f>VLOOKUP(B1528,Effectif!B:I,8,0)</f>
        <v>FOC</v>
      </c>
      <c r="R1528" s="4">
        <f>IFERROR(VLOOKUP(C1528,Sales!B:G,6,0),"-")</f>
        <v>180</v>
      </c>
      <c r="S1528" s="4" t="str">
        <f>IFERROR(VLOOKUP(C1528,Recolt!B:H,3,0),"-")</f>
        <v>-</v>
      </c>
      <c r="T1528" s="4">
        <f t="shared" si="47"/>
        <v>180</v>
      </c>
    </row>
    <row r="1529" spans="1:20" hidden="1" x14ac:dyDescent="0.25">
      <c r="A1529" s="4" t="s">
        <v>410</v>
      </c>
      <c r="B1529" s="4" t="s">
        <v>494</v>
      </c>
      <c r="C1529" s="4">
        <v>1034842892</v>
      </c>
      <c r="D1529" s="4" t="s">
        <v>354</v>
      </c>
      <c r="E1529" s="4" t="s">
        <v>355</v>
      </c>
      <c r="F1529" s="4" t="s">
        <v>439</v>
      </c>
      <c r="G1529" s="12">
        <v>44941</v>
      </c>
      <c r="H1529" s="4" t="s">
        <v>356</v>
      </c>
      <c r="I1529" s="67">
        <v>0.47862268518518503</v>
      </c>
      <c r="J1529" s="4" t="s">
        <v>1131</v>
      </c>
      <c r="K1529" s="12">
        <v>42479</v>
      </c>
      <c r="L1529" s="4" t="s">
        <v>357</v>
      </c>
      <c r="M1529" s="4" t="s">
        <v>358</v>
      </c>
      <c r="N1529" s="4" t="s">
        <v>359</v>
      </c>
      <c r="O1529" s="12" t="str">
        <f t="shared" ca="1" si="48"/>
        <v>9 ans, 0 mois</v>
      </c>
      <c r="P1529" s="4" t="str">
        <f>VLOOKUP(B1529,Effectif!B:I,6,0)</f>
        <v>Lise DE WITTE</v>
      </c>
      <c r="Q1529" s="4" t="str">
        <f>VLOOKUP(B1529,Effectif!B:I,8,0)</f>
        <v>FOC</v>
      </c>
      <c r="R1529" s="4">
        <f>IFERROR(VLOOKUP(C1529,Sales!B:G,6,0),"-")</f>
        <v>116</v>
      </c>
      <c r="S1529" s="4" t="str">
        <f>IFERROR(VLOOKUP(C1529,Recolt!B:H,3,0),"-")</f>
        <v>-</v>
      </c>
      <c r="T1529" s="4">
        <f t="shared" si="47"/>
        <v>116</v>
      </c>
    </row>
    <row r="1530" spans="1:20" hidden="1" x14ac:dyDescent="0.25">
      <c r="A1530" s="4" t="s">
        <v>410</v>
      </c>
      <c r="B1530" s="4" t="s">
        <v>494</v>
      </c>
      <c r="C1530" s="4">
        <v>1034853281</v>
      </c>
      <c r="D1530" s="4" t="s">
        <v>390</v>
      </c>
      <c r="E1530" s="4" t="s">
        <v>364</v>
      </c>
      <c r="F1530" s="4" t="s">
        <v>439</v>
      </c>
      <c r="G1530" s="12">
        <v>44942</v>
      </c>
      <c r="H1530" s="4" t="s">
        <v>379</v>
      </c>
      <c r="I1530" s="67">
        <v>0.61773148148148105</v>
      </c>
      <c r="J1530" s="4" t="s">
        <v>1134</v>
      </c>
      <c r="K1530" s="12">
        <v>42986</v>
      </c>
      <c r="L1530" s="4" t="s">
        <v>357</v>
      </c>
      <c r="M1530" s="4" t="s">
        <v>358</v>
      </c>
      <c r="N1530" s="4" t="s">
        <v>359</v>
      </c>
      <c r="O1530" s="12" t="str">
        <f t="shared" ca="1" si="48"/>
        <v>7 ans, 7 mois</v>
      </c>
      <c r="P1530" s="4" t="str">
        <f>VLOOKUP(B1530,Effectif!B:I,6,0)</f>
        <v>Lise DE WITTE</v>
      </c>
      <c r="Q1530" s="4" t="str">
        <f>VLOOKUP(B1530,Effectif!B:I,8,0)</f>
        <v>FOC</v>
      </c>
      <c r="R1530" s="4">
        <f>IFERROR(VLOOKUP(C1530,Sales!B:G,6,0),"-")</f>
        <v>273</v>
      </c>
      <c r="S1530" s="4" t="str">
        <f>IFERROR(VLOOKUP(C1530,Recolt!B:H,3,0),"-")</f>
        <v>-</v>
      </c>
      <c r="T1530" s="4">
        <f t="shared" si="47"/>
        <v>273</v>
      </c>
    </row>
    <row r="1531" spans="1:20" hidden="1" x14ac:dyDescent="0.25">
      <c r="A1531" s="4" t="s">
        <v>410</v>
      </c>
      <c r="B1531" s="4" t="s">
        <v>494</v>
      </c>
      <c r="C1531" s="4">
        <v>1034846956</v>
      </c>
      <c r="D1531" s="4" t="s">
        <v>369</v>
      </c>
      <c r="E1531" s="4" t="s">
        <v>364</v>
      </c>
      <c r="F1531" s="4" t="s">
        <v>439</v>
      </c>
      <c r="G1531" s="12">
        <v>44943</v>
      </c>
      <c r="H1531" s="4" t="s">
        <v>356</v>
      </c>
      <c r="I1531" s="67">
        <v>0.38613425925925898</v>
      </c>
      <c r="J1531" s="4" t="s">
        <v>1136</v>
      </c>
      <c r="K1531" s="12">
        <v>43200</v>
      </c>
      <c r="L1531" s="4" t="s">
        <v>357</v>
      </c>
      <c r="M1531" s="4" t="s">
        <v>358</v>
      </c>
      <c r="N1531" s="4" t="s">
        <v>359</v>
      </c>
      <c r="O1531" s="12" t="str">
        <f t="shared" ca="1" si="48"/>
        <v>7 ans, 0 mois</v>
      </c>
      <c r="P1531" s="4" t="str">
        <f>VLOOKUP(B1531,Effectif!B:I,6,0)</f>
        <v>Lise DE WITTE</v>
      </c>
      <c r="Q1531" s="4" t="str">
        <f>VLOOKUP(B1531,Effectif!B:I,8,0)</f>
        <v>FOC</v>
      </c>
      <c r="R1531" s="4">
        <f>IFERROR(VLOOKUP(C1531,Sales!B:G,6,0),"-")</f>
        <v>158</v>
      </c>
      <c r="S1531" s="4" t="str">
        <f>IFERROR(VLOOKUP(C1531,Recolt!B:H,3,0),"-")</f>
        <v>-</v>
      </c>
      <c r="T1531" s="4">
        <f t="shared" si="47"/>
        <v>158</v>
      </c>
    </row>
    <row r="1532" spans="1:20" hidden="1" x14ac:dyDescent="0.25">
      <c r="A1532" s="4" t="s">
        <v>410</v>
      </c>
      <c r="B1532" s="4" t="s">
        <v>494</v>
      </c>
      <c r="C1532" s="4">
        <v>1034852077</v>
      </c>
      <c r="D1532" s="4" t="s">
        <v>374</v>
      </c>
      <c r="E1532" s="4" t="s">
        <v>364</v>
      </c>
      <c r="F1532" s="4" t="s">
        <v>439</v>
      </c>
      <c r="G1532" s="12">
        <v>44944</v>
      </c>
      <c r="H1532" s="4" t="s">
        <v>356</v>
      </c>
      <c r="I1532" s="67">
        <v>0.75336805555555597</v>
      </c>
      <c r="J1532" s="4" t="s">
        <v>1144</v>
      </c>
      <c r="K1532" s="12">
        <v>42671</v>
      </c>
      <c r="L1532" s="4" t="s">
        <v>357</v>
      </c>
      <c r="M1532" s="4" t="s">
        <v>358</v>
      </c>
      <c r="N1532" s="4" t="s">
        <v>361</v>
      </c>
      <c r="O1532" s="12" t="str">
        <f t="shared" ca="1" si="48"/>
        <v>8 ans, 6 mois</v>
      </c>
      <c r="P1532" s="4" t="str">
        <f>VLOOKUP(B1532,Effectif!B:I,6,0)</f>
        <v>Lise DE WITTE</v>
      </c>
      <c r="Q1532" s="4" t="str">
        <f>VLOOKUP(B1532,Effectif!B:I,8,0)</f>
        <v>FOC</v>
      </c>
      <c r="R1532" s="4">
        <f>IFERROR(VLOOKUP(C1532,Sales!B:G,6,0),"-")</f>
        <v>236</v>
      </c>
      <c r="S1532" s="4" t="str">
        <f>IFERROR(VLOOKUP(C1532,Recolt!B:H,3,0),"-")</f>
        <v>-</v>
      </c>
      <c r="T1532" s="4">
        <f t="shared" si="47"/>
        <v>236</v>
      </c>
    </row>
    <row r="1533" spans="1:20" hidden="1" x14ac:dyDescent="0.25">
      <c r="A1533" s="4" t="s">
        <v>410</v>
      </c>
      <c r="B1533" s="4" t="s">
        <v>494</v>
      </c>
      <c r="C1533" s="4">
        <v>1034845305</v>
      </c>
      <c r="D1533" s="4" t="s">
        <v>369</v>
      </c>
      <c r="E1533" s="4" t="s">
        <v>364</v>
      </c>
      <c r="F1533" s="4" t="s">
        <v>439</v>
      </c>
      <c r="G1533" s="12">
        <v>44945</v>
      </c>
      <c r="H1533" s="4" t="s">
        <v>356</v>
      </c>
      <c r="I1533" s="67">
        <v>0.51104166666666695</v>
      </c>
      <c r="J1533" s="4" t="s">
        <v>1131</v>
      </c>
      <c r="K1533" s="12">
        <v>38443</v>
      </c>
      <c r="L1533" s="4" t="s">
        <v>357</v>
      </c>
      <c r="M1533" s="4" t="s">
        <v>358</v>
      </c>
      <c r="N1533" s="4" t="s">
        <v>384</v>
      </c>
      <c r="O1533" s="12" t="str">
        <f t="shared" ca="1" si="48"/>
        <v>20 ans, 0 mois</v>
      </c>
      <c r="P1533" s="4" t="str">
        <f>VLOOKUP(B1533,Effectif!B:I,6,0)</f>
        <v>Lise DE WITTE</v>
      </c>
      <c r="Q1533" s="4" t="str">
        <f>VLOOKUP(B1533,Effectif!B:I,8,0)</f>
        <v>FOC</v>
      </c>
      <c r="R1533" s="4">
        <f>IFERROR(VLOOKUP(C1533,Sales!B:G,6,0),"-")</f>
        <v>124</v>
      </c>
      <c r="S1533" s="4" t="str">
        <f>IFERROR(VLOOKUP(C1533,Recolt!B:H,3,0),"-")</f>
        <v>-</v>
      </c>
      <c r="T1533" s="4">
        <f t="shared" si="47"/>
        <v>124</v>
      </c>
    </row>
    <row r="1534" spans="1:20" hidden="1" x14ac:dyDescent="0.25">
      <c r="A1534" s="4" t="s">
        <v>410</v>
      </c>
      <c r="B1534" s="4" t="s">
        <v>494</v>
      </c>
      <c r="C1534" s="4">
        <v>1034845041</v>
      </c>
      <c r="D1534" s="4" t="s">
        <v>377</v>
      </c>
      <c r="E1534" s="4" t="s">
        <v>364</v>
      </c>
      <c r="F1534" s="4" t="s">
        <v>439</v>
      </c>
      <c r="G1534" s="12">
        <v>44946</v>
      </c>
      <c r="H1534" s="4" t="s">
        <v>365</v>
      </c>
      <c r="I1534" s="67">
        <v>0.51719907407407395</v>
      </c>
      <c r="J1534" s="4" t="s">
        <v>1134</v>
      </c>
      <c r="K1534" s="12">
        <v>43348</v>
      </c>
      <c r="L1534" s="4" t="s">
        <v>366</v>
      </c>
      <c r="M1534" s="4" t="s">
        <v>358</v>
      </c>
      <c r="N1534" s="4" t="s">
        <v>361</v>
      </c>
      <c r="O1534" s="12" t="str">
        <f t="shared" ca="1" si="48"/>
        <v>6 ans, 7 mois</v>
      </c>
      <c r="P1534" s="4" t="str">
        <f>VLOOKUP(B1534,Effectif!B:I,6,0)</f>
        <v>Lise DE WITTE</v>
      </c>
      <c r="Q1534" s="4" t="str">
        <f>VLOOKUP(B1534,Effectif!B:I,8,0)</f>
        <v>FOC</v>
      </c>
      <c r="R1534" s="4">
        <f>IFERROR(VLOOKUP(C1534,Sales!B:G,6,0),"-")</f>
        <v>90.42</v>
      </c>
      <c r="S1534" s="4" t="str">
        <f>IFERROR(VLOOKUP(C1534,Recolt!B:H,3,0),"-")</f>
        <v>-</v>
      </c>
      <c r="T1534" s="4">
        <f t="shared" si="47"/>
        <v>90.42</v>
      </c>
    </row>
    <row r="1535" spans="1:20" hidden="1" x14ac:dyDescent="0.25">
      <c r="A1535" s="4" t="s">
        <v>410</v>
      </c>
      <c r="B1535" s="4" t="s">
        <v>494</v>
      </c>
      <c r="C1535" s="4">
        <v>1034853278</v>
      </c>
      <c r="D1535" s="4" t="s">
        <v>371</v>
      </c>
      <c r="E1535" s="4" t="s">
        <v>364</v>
      </c>
      <c r="F1535" s="4" t="s">
        <v>439</v>
      </c>
      <c r="G1535" s="12">
        <v>44947</v>
      </c>
      <c r="H1535" s="4" t="s">
        <v>356</v>
      </c>
      <c r="I1535" s="67">
        <v>0.59271990740740699</v>
      </c>
      <c r="J1535" s="4" t="s">
        <v>1133</v>
      </c>
      <c r="K1535" s="12">
        <v>43279</v>
      </c>
      <c r="L1535" s="4" t="s">
        <v>357</v>
      </c>
      <c r="M1535" s="4" t="s">
        <v>358</v>
      </c>
      <c r="N1535" s="4" t="s">
        <v>359</v>
      </c>
      <c r="O1535" s="12" t="str">
        <f t="shared" ca="1" si="48"/>
        <v>6 ans, 10 mois</v>
      </c>
      <c r="P1535" s="4" t="str">
        <f>VLOOKUP(B1535,Effectif!B:I,6,0)</f>
        <v>Lise DE WITTE</v>
      </c>
      <c r="Q1535" s="4" t="str">
        <f>VLOOKUP(B1535,Effectif!B:I,8,0)</f>
        <v>FOC</v>
      </c>
      <c r="R1535" s="4">
        <f>IFERROR(VLOOKUP(C1535,Sales!B:G,6,0),"-")</f>
        <v>220</v>
      </c>
      <c r="S1535" s="4" t="str">
        <f>IFERROR(VLOOKUP(C1535,Recolt!B:H,3,0),"-")</f>
        <v>-</v>
      </c>
      <c r="T1535" s="4">
        <f t="shared" si="47"/>
        <v>220</v>
      </c>
    </row>
    <row r="1536" spans="1:20" hidden="1" x14ac:dyDescent="0.25">
      <c r="A1536" s="4" t="s">
        <v>410</v>
      </c>
      <c r="B1536" s="4" t="s">
        <v>494</v>
      </c>
      <c r="C1536" s="4">
        <v>1034849677</v>
      </c>
      <c r="D1536" s="4" t="s">
        <v>354</v>
      </c>
      <c r="E1536" s="4" t="s">
        <v>355</v>
      </c>
      <c r="F1536" s="4" t="s">
        <v>439</v>
      </c>
      <c r="G1536" s="12">
        <v>44948</v>
      </c>
      <c r="H1536" s="4" t="s">
        <v>356</v>
      </c>
      <c r="I1536" s="67">
        <v>0.41908564814814803</v>
      </c>
      <c r="J1536" s="4" t="s">
        <v>1133</v>
      </c>
      <c r="K1536" s="12">
        <v>42949</v>
      </c>
      <c r="L1536" s="4" t="s">
        <v>357</v>
      </c>
      <c r="M1536" s="4" t="s">
        <v>358</v>
      </c>
      <c r="N1536" s="4" t="s">
        <v>359</v>
      </c>
      <c r="O1536" s="12" t="str">
        <f t="shared" ca="1" si="48"/>
        <v>7 ans, 8 mois</v>
      </c>
      <c r="P1536" s="4" t="str">
        <f>VLOOKUP(B1536,Effectif!B:I,6,0)</f>
        <v>Lise DE WITTE</v>
      </c>
      <c r="Q1536" s="4" t="str">
        <f>VLOOKUP(B1536,Effectif!B:I,8,0)</f>
        <v>FOC</v>
      </c>
      <c r="R1536" s="4">
        <f>IFERROR(VLOOKUP(C1536,Sales!B:G,6,0),"-")</f>
        <v>333</v>
      </c>
      <c r="S1536" s="4" t="str">
        <f>IFERROR(VLOOKUP(C1536,Recolt!B:H,3,0),"-")</f>
        <v>-</v>
      </c>
      <c r="T1536" s="4">
        <f t="shared" si="47"/>
        <v>333</v>
      </c>
    </row>
    <row r="1537" spans="1:20" hidden="1" x14ac:dyDescent="0.25">
      <c r="A1537" s="4" t="s">
        <v>410</v>
      </c>
      <c r="B1537" s="4" t="s">
        <v>494</v>
      </c>
      <c r="C1537" s="4">
        <v>1034862317</v>
      </c>
      <c r="D1537" s="4" t="s">
        <v>378</v>
      </c>
      <c r="E1537" s="4" t="s">
        <v>364</v>
      </c>
      <c r="F1537" s="4" t="s">
        <v>439</v>
      </c>
      <c r="G1537" s="12">
        <v>44949</v>
      </c>
      <c r="H1537" s="4" t="s">
        <v>356</v>
      </c>
      <c r="I1537" s="67">
        <v>0.45621527777777798</v>
      </c>
      <c r="J1537" s="4" t="s">
        <v>1147</v>
      </c>
      <c r="L1537" s="4" t="s">
        <v>357</v>
      </c>
      <c r="O1537" s="12" t="str">
        <f t="shared" ca="1" si="48"/>
        <v>125 ans, 3 mois</v>
      </c>
      <c r="P1537" s="4" t="str">
        <f>VLOOKUP(B1537,Effectif!B:I,6,0)</f>
        <v>Lise DE WITTE</v>
      </c>
      <c r="Q1537" s="4" t="str">
        <f>VLOOKUP(B1537,Effectif!B:I,8,0)</f>
        <v>FOC</v>
      </c>
      <c r="R1537" s="4">
        <f>IFERROR(VLOOKUP(C1537,Sales!B:G,6,0),"-")</f>
        <v>61.86</v>
      </c>
      <c r="S1537" s="4" t="str">
        <f>IFERROR(VLOOKUP(C1537,Recolt!B:H,3,0),"-")</f>
        <v>-</v>
      </c>
      <c r="T1537" s="4">
        <f t="shared" si="47"/>
        <v>61.86</v>
      </c>
    </row>
    <row r="1538" spans="1:20" hidden="1" x14ac:dyDescent="0.25">
      <c r="A1538" s="4" t="s">
        <v>410</v>
      </c>
      <c r="B1538" s="4" t="s">
        <v>494</v>
      </c>
      <c r="C1538" s="4">
        <v>1034846084</v>
      </c>
      <c r="D1538" s="4" t="s">
        <v>387</v>
      </c>
      <c r="E1538" s="4" t="s">
        <v>364</v>
      </c>
      <c r="F1538" s="4" t="s">
        <v>439</v>
      </c>
      <c r="G1538" s="12">
        <v>44950</v>
      </c>
      <c r="H1538" s="4" t="s">
        <v>373</v>
      </c>
      <c r="I1538" s="67">
        <v>0.51247685185185199</v>
      </c>
      <c r="J1538" s="4" t="s">
        <v>1135</v>
      </c>
      <c r="K1538" s="12">
        <v>43180</v>
      </c>
      <c r="L1538" s="4" t="s">
        <v>357</v>
      </c>
      <c r="M1538" s="4" t="s">
        <v>358</v>
      </c>
      <c r="N1538" s="4" t="s">
        <v>384</v>
      </c>
      <c r="O1538" s="12" t="str">
        <f t="shared" ca="1" si="48"/>
        <v>7 ans, 1 mois</v>
      </c>
      <c r="P1538" s="4" t="str">
        <f>VLOOKUP(B1538,Effectif!B:I,6,0)</f>
        <v>Lise DE WITTE</v>
      </c>
      <c r="Q1538" s="4" t="str">
        <f>VLOOKUP(B1538,Effectif!B:I,8,0)</f>
        <v>FOC</v>
      </c>
      <c r="R1538" s="4">
        <f>IFERROR(VLOOKUP(C1538,Sales!B:G,6,0),"-")</f>
        <v>244.63</v>
      </c>
      <c r="S1538" s="4" t="str">
        <f>IFERROR(VLOOKUP(C1538,Recolt!B:H,3,0),"-")</f>
        <v>-</v>
      </c>
      <c r="T1538" s="4">
        <f t="shared" si="47"/>
        <v>244.63</v>
      </c>
    </row>
    <row r="1539" spans="1:20" hidden="1" x14ac:dyDescent="0.25">
      <c r="A1539" s="4" t="s">
        <v>410</v>
      </c>
      <c r="B1539" s="4" t="s">
        <v>494</v>
      </c>
      <c r="C1539" s="4">
        <v>1034842593</v>
      </c>
      <c r="D1539" s="4" t="s">
        <v>387</v>
      </c>
      <c r="E1539" s="4" t="s">
        <v>364</v>
      </c>
      <c r="F1539" s="4" t="s">
        <v>439</v>
      </c>
      <c r="G1539" s="12">
        <v>44951</v>
      </c>
      <c r="H1539" s="4" t="s">
        <v>365</v>
      </c>
      <c r="I1539" s="67">
        <v>0.71168981481481497</v>
      </c>
      <c r="J1539" s="4" t="s">
        <v>1133</v>
      </c>
      <c r="K1539" s="12">
        <v>42856</v>
      </c>
      <c r="L1539" s="4" t="s">
        <v>366</v>
      </c>
      <c r="M1539" s="4" t="s">
        <v>358</v>
      </c>
      <c r="N1539" s="4" t="s">
        <v>384</v>
      </c>
      <c r="O1539" s="12" t="str">
        <f t="shared" ca="1" si="48"/>
        <v>7 ans, 11 mois</v>
      </c>
      <c r="P1539" s="4" t="str">
        <f>VLOOKUP(B1539,Effectif!B:I,6,0)</f>
        <v>Lise DE WITTE</v>
      </c>
      <c r="Q1539" s="4" t="str">
        <f>VLOOKUP(B1539,Effectif!B:I,8,0)</f>
        <v>FOC</v>
      </c>
      <c r="R1539" s="4">
        <f>IFERROR(VLOOKUP(C1539,Sales!B:G,6,0),"-")</f>
        <v>176</v>
      </c>
      <c r="S1539" s="4" t="str">
        <f>IFERROR(VLOOKUP(C1539,Recolt!B:H,3,0),"-")</f>
        <v>-</v>
      </c>
      <c r="T1539" s="4">
        <f t="shared" ref="T1539:T1602" si="49">IF(R1539&gt;0,R1539,IF(S1539&gt;0,S1539,"-"))</f>
        <v>176</v>
      </c>
    </row>
    <row r="1540" spans="1:20" hidden="1" x14ac:dyDescent="0.25">
      <c r="A1540" s="4" t="s">
        <v>410</v>
      </c>
      <c r="B1540" s="4" t="s">
        <v>494</v>
      </c>
      <c r="C1540" s="4">
        <v>1034846773</v>
      </c>
      <c r="D1540" s="4" t="s">
        <v>367</v>
      </c>
      <c r="E1540" s="4" t="s">
        <v>364</v>
      </c>
      <c r="F1540" s="4" t="s">
        <v>439</v>
      </c>
      <c r="G1540" s="12">
        <v>44952</v>
      </c>
      <c r="H1540" s="4" t="s">
        <v>365</v>
      </c>
      <c r="I1540" s="67">
        <v>0.75582175925925899</v>
      </c>
      <c r="J1540" s="4" t="s">
        <v>1132</v>
      </c>
      <c r="K1540" s="12">
        <v>42805</v>
      </c>
      <c r="L1540" s="4" t="s">
        <v>366</v>
      </c>
      <c r="M1540" s="4" t="s">
        <v>358</v>
      </c>
      <c r="N1540" s="4" t="s">
        <v>361</v>
      </c>
      <c r="O1540" s="12" t="str">
        <f t="shared" ca="1" si="48"/>
        <v>8 ans, 1 mois</v>
      </c>
      <c r="P1540" s="4" t="str">
        <f>VLOOKUP(B1540,Effectif!B:I,6,0)</f>
        <v>Lise DE WITTE</v>
      </c>
      <c r="Q1540" s="4" t="str">
        <f>VLOOKUP(B1540,Effectif!B:I,8,0)</f>
        <v>FOC</v>
      </c>
      <c r="R1540" s="4">
        <f>IFERROR(VLOOKUP(C1540,Sales!B:G,6,0),"-")</f>
        <v>176</v>
      </c>
      <c r="S1540" s="4" t="str">
        <f>IFERROR(VLOOKUP(C1540,Recolt!B:H,3,0),"-")</f>
        <v>-</v>
      </c>
      <c r="T1540" s="4">
        <f t="shared" si="49"/>
        <v>176</v>
      </c>
    </row>
    <row r="1541" spans="1:20" hidden="1" x14ac:dyDescent="0.25">
      <c r="A1541" s="4" t="s">
        <v>410</v>
      </c>
      <c r="B1541" s="4" t="s">
        <v>494</v>
      </c>
      <c r="C1541" s="4">
        <v>1034843907</v>
      </c>
      <c r="D1541" s="4" t="s">
        <v>354</v>
      </c>
      <c r="E1541" s="4" t="s">
        <v>355</v>
      </c>
      <c r="F1541" s="4" t="s">
        <v>439</v>
      </c>
      <c r="G1541" s="12">
        <v>44953</v>
      </c>
      <c r="H1541" s="4" t="s">
        <v>356</v>
      </c>
      <c r="I1541" s="67">
        <v>0.74944444444444402</v>
      </c>
      <c r="J1541" s="4" t="s">
        <v>1131</v>
      </c>
      <c r="K1541" s="12">
        <v>41772</v>
      </c>
      <c r="L1541" s="4" t="s">
        <v>357</v>
      </c>
      <c r="M1541" s="4" t="s">
        <v>358</v>
      </c>
      <c r="N1541" s="4" t="s">
        <v>359</v>
      </c>
      <c r="O1541" s="12" t="str">
        <f t="shared" ca="1" si="48"/>
        <v>10 ans, 11 mois</v>
      </c>
      <c r="P1541" s="4" t="str">
        <f>VLOOKUP(B1541,Effectif!B:I,6,0)</f>
        <v>Lise DE WITTE</v>
      </c>
      <c r="Q1541" s="4" t="str">
        <f>VLOOKUP(B1541,Effectif!B:I,8,0)</f>
        <v>FOC</v>
      </c>
      <c r="R1541" s="4">
        <f>IFERROR(VLOOKUP(C1541,Sales!B:G,6,0),"-")</f>
        <v>135.53</v>
      </c>
      <c r="S1541" s="4" t="str">
        <f>IFERROR(VLOOKUP(C1541,Recolt!B:H,3,0),"-")</f>
        <v>-</v>
      </c>
      <c r="T1541" s="4">
        <f t="shared" si="49"/>
        <v>135.53</v>
      </c>
    </row>
    <row r="1542" spans="1:20" hidden="1" x14ac:dyDescent="0.25">
      <c r="A1542" s="4" t="s">
        <v>410</v>
      </c>
      <c r="B1542" s="4" t="s">
        <v>494</v>
      </c>
      <c r="C1542" s="4">
        <v>1034846891</v>
      </c>
      <c r="D1542" s="4" t="s">
        <v>369</v>
      </c>
      <c r="E1542" s="4" t="s">
        <v>364</v>
      </c>
      <c r="F1542" s="4" t="s">
        <v>439</v>
      </c>
      <c r="G1542" s="12">
        <v>44954</v>
      </c>
      <c r="H1542" s="4" t="s">
        <v>356</v>
      </c>
      <c r="I1542" s="67">
        <v>0.72944444444444401</v>
      </c>
      <c r="J1542" s="4" t="s">
        <v>1134</v>
      </c>
      <c r="K1542" s="12">
        <v>43291</v>
      </c>
      <c r="L1542" s="4" t="s">
        <v>357</v>
      </c>
      <c r="M1542" s="4" t="s">
        <v>358</v>
      </c>
      <c r="N1542" s="4" t="s">
        <v>359</v>
      </c>
      <c r="O1542" s="12" t="str">
        <f t="shared" ca="1" si="48"/>
        <v>6 ans, 9 mois</v>
      </c>
      <c r="P1542" s="4" t="str">
        <f>VLOOKUP(B1542,Effectif!B:I,6,0)</f>
        <v>Lise DE WITTE</v>
      </c>
      <c r="Q1542" s="4" t="str">
        <f>VLOOKUP(B1542,Effectif!B:I,8,0)</f>
        <v>FOC</v>
      </c>
      <c r="R1542" s="4">
        <f>IFERROR(VLOOKUP(C1542,Sales!B:G,6,0),"-")</f>
        <v>156</v>
      </c>
      <c r="S1542" s="4" t="str">
        <f>IFERROR(VLOOKUP(C1542,Recolt!B:H,3,0),"-")</f>
        <v>-</v>
      </c>
      <c r="T1542" s="4">
        <f t="shared" si="49"/>
        <v>156</v>
      </c>
    </row>
    <row r="1543" spans="1:20" hidden="1" x14ac:dyDescent="0.25">
      <c r="A1543" s="4" t="s">
        <v>410</v>
      </c>
      <c r="B1543" s="4" t="s">
        <v>494</v>
      </c>
      <c r="C1543" s="4">
        <v>1034843303</v>
      </c>
      <c r="D1543" s="4" t="s">
        <v>392</v>
      </c>
      <c r="E1543" s="4" t="s">
        <v>364</v>
      </c>
      <c r="F1543" s="4" t="s">
        <v>439</v>
      </c>
      <c r="G1543" s="12">
        <v>44955</v>
      </c>
      <c r="H1543" s="4" t="s">
        <v>365</v>
      </c>
      <c r="I1543" s="67">
        <v>0.67188657407407404</v>
      </c>
      <c r="J1543" s="4" t="s">
        <v>1133</v>
      </c>
      <c r="K1543" s="12">
        <v>43039</v>
      </c>
      <c r="L1543" s="4" t="s">
        <v>366</v>
      </c>
      <c r="M1543" s="4" t="s">
        <v>358</v>
      </c>
      <c r="N1543" s="4" t="s">
        <v>361</v>
      </c>
      <c r="O1543" s="12" t="str">
        <f t="shared" ca="1" si="48"/>
        <v>7 ans, 6 mois</v>
      </c>
      <c r="P1543" s="4" t="str">
        <f>VLOOKUP(B1543,Effectif!B:I,6,0)</f>
        <v>Lise DE WITTE</v>
      </c>
      <c r="Q1543" s="4" t="str">
        <f>VLOOKUP(B1543,Effectif!B:I,8,0)</f>
        <v>FOC</v>
      </c>
      <c r="R1543" s="4">
        <f>IFERROR(VLOOKUP(C1543,Sales!B:G,6,0),"-")</f>
        <v>94</v>
      </c>
      <c r="S1543" s="4" t="str">
        <f>IFERROR(VLOOKUP(C1543,Recolt!B:H,3,0),"-")</f>
        <v>-</v>
      </c>
      <c r="T1543" s="4">
        <f t="shared" si="49"/>
        <v>94</v>
      </c>
    </row>
    <row r="1544" spans="1:20" hidden="1" x14ac:dyDescent="0.25">
      <c r="A1544" s="4" t="s">
        <v>410</v>
      </c>
      <c r="B1544" s="4" t="s">
        <v>494</v>
      </c>
      <c r="C1544" s="4">
        <v>1034856121</v>
      </c>
      <c r="D1544" s="4" t="s">
        <v>391</v>
      </c>
      <c r="E1544" s="4" t="s">
        <v>364</v>
      </c>
      <c r="F1544" s="4" t="s">
        <v>439</v>
      </c>
      <c r="G1544" s="12">
        <v>44956</v>
      </c>
      <c r="H1544" s="4" t="s">
        <v>365</v>
      </c>
      <c r="I1544" s="67">
        <v>0.544525462962963</v>
      </c>
      <c r="J1544" s="4" t="s">
        <v>1131</v>
      </c>
      <c r="K1544" s="12">
        <v>42045</v>
      </c>
      <c r="L1544" s="4" t="s">
        <v>366</v>
      </c>
      <c r="M1544" s="4" t="s">
        <v>358</v>
      </c>
      <c r="N1544" s="4" t="s">
        <v>359</v>
      </c>
      <c r="O1544" s="12" t="str">
        <f t="shared" ca="1" si="48"/>
        <v>10 ans, 2 mois</v>
      </c>
      <c r="P1544" s="4" t="str">
        <f>VLOOKUP(B1544,Effectif!B:I,6,0)</f>
        <v>Lise DE WITTE</v>
      </c>
      <c r="Q1544" s="4" t="str">
        <f>VLOOKUP(B1544,Effectif!B:I,8,0)</f>
        <v>FOC</v>
      </c>
      <c r="R1544" s="4">
        <f>IFERROR(VLOOKUP(C1544,Sales!B:G,6,0),"-")</f>
        <v>205.38</v>
      </c>
      <c r="S1544" s="4" t="str">
        <f>IFERROR(VLOOKUP(C1544,Recolt!B:H,3,0),"-")</f>
        <v>-</v>
      </c>
      <c r="T1544" s="4">
        <f t="shared" si="49"/>
        <v>205.38</v>
      </c>
    </row>
    <row r="1545" spans="1:20" hidden="1" x14ac:dyDescent="0.25">
      <c r="A1545" s="4" t="s">
        <v>410</v>
      </c>
      <c r="B1545" s="4" t="s">
        <v>494</v>
      </c>
      <c r="C1545" s="4">
        <v>1034845238</v>
      </c>
      <c r="D1545" s="4" t="s">
        <v>367</v>
      </c>
      <c r="E1545" s="4" t="s">
        <v>364</v>
      </c>
      <c r="F1545" s="4" t="s">
        <v>439</v>
      </c>
      <c r="G1545" s="12">
        <v>44957</v>
      </c>
      <c r="H1545" s="4" t="s">
        <v>356</v>
      </c>
      <c r="I1545" s="67">
        <v>0.64898148148148105</v>
      </c>
      <c r="J1545" s="4" t="s">
        <v>1131</v>
      </c>
      <c r="K1545" s="12">
        <v>38657</v>
      </c>
      <c r="L1545" s="4" t="s">
        <v>357</v>
      </c>
      <c r="M1545" s="4" t="s">
        <v>358</v>
      </c>
      <c r="N1545" s="4" t="s">
        <v>384</v>
      </c>
      <c r="O1545" s="12" t="str">
        <f t="shared" ca="1" si="48"/>
        <v>19 ans, 5 mois</v>
      </c>
      <c r="P1545" s="4" t="str">
        <f>VLOOKUP(B1545,Effectif!B:I,6,0)</f>
        <v>Lise DE WITTE</v>
      </c>
      <c r="Q1545" s="4" t="str">
        <f>VLOOKUP(B1545,Effectif!B:I,8,0)</f>
        <v>FOC</v>
      </c>
      <c r="R1545" s="4">
        <f>IFERROR(VLOOKUP(C1545,Sales!B:G,6,0),"-")</f>
        <v>200</v>
      </c>
      <c r="S1545" s="4" t="str">
        <f>IFERROR(VLOOKUP(C1545,Recolt!B:H,3,0),"-")</f>
        <v>-</v>
      </c>
      <c r="T1545" s="4">
        <f t="shared" si="49"/>
        <v>200</v>
      </c>
    </row>
    <row r="1546" spans="1:20" hidden="1" x14ac:dyDescent="0.25">
      <c r="A1546" s="4" t="s">
        <v>410</v>
      </c>
      <c r="B1546" s="4" t="s">
        <v>494</v>
      </c>
      <c r="C1546" s="4">
        <v>1034850710</v>
      </c>
      <c r="D1546" s="4" t="s">
        <v>369</v>
      </c>
      <c r="E1546" s="4" t="s">
        <v>364</v>
      </c>
      <c r="F1546" s="4" t="s">
        <v>439</v>
      </c>
      <c r="G1546" s="12">
        <v>44958</v>
      </c>
      <c r="H1546" s="4" t="s">
        <v>365</v>
      </c>
      <c r="I1546" s="67">
        <v>0.43325231481481502</v>
      </c>
      <c r="J1546" s="4" t="s">
        <v>1131</v>
      </c>
      <c r="K1546" s="12">
        <v>38814</v>
      </c>
      <c r="L1546" s="4" t="s">
        <v>357</v>
      </c>
      <c r="M1546" s="4" t="s">
        <v>358</v>
      </c>
      <c r="N1546" s="4" t="s">
        <v>384</v>
      </c>
      <c r="O1546" s="12" t="str">
        <f t="shared" ca="1" si="48"/>
        <v>19 ans, 0 mois</v>
      </c>
      <c r="P1546" s="4" t="str">
        <f>VLOOKUP(B1546,Effectif!B:I,6,0)</f>
        <v>Lise DE WITTE</v>
      </c>
      <c r="Q1546" s="4" t="str">
        <f>VLOOKUP(B1546,Effectif!B:I,8,0)</f>
        <v>FOC</v>
      </c>
      <c r="R1546" s="4">
        <f>IFERROR(VLOOKUP(C1546,Sales!B:G,6,0),"-")</f>
        <v>128.4</v>
      </c>
      <c r="S1546" s="4" t="str">
        <f>IFERROR(VLOOKUP(C1546,Recolt!B:H,3,0),"-")</f>
        <v>-</v>
      </c>
      <c r="T1546" s="4">
        <f t="shared" si="49"/>
        <v>128.4</v>
      </c>
    </row>
    <row r="1547" spans="1:20" hidden="1" x14ac:dyDescent="0.25">
      <c r="A1547" s="4" t="s">
        <v>410</v>
      </c>
      <c r="B1547" s="4" t="s">
        <v>494</v>
      </c>
      <c r="C1547" s="4">
        <v>1034863545</v>
      </c>
      <c r="D1547" s="4" t="s">
        <v>367</v>
      </c>
      <c r="E1547" s="4" t="s">
        <v>364</v>
      </c>
      <c r="F1547" s="4" t="s">
        <v>439</v>
      </c>
      <c r="G1547" s="12">
        <v>44959</v>
      </c>
      <c r="H1547" s="4" t="s">
        <v>373</v>
      </c>
      <c r="I1547" s="67">
        <v>0.69462962962963004</v>
      </c>
      <c r="J1547" s="4" t="s">
        <v>1131</v>
      </c>
      <c r="K1547" s="12">
        <v>43282</v>
      </c>
      <c r="L1547" s="4" t="s">
        <v>395</v>
      </c>
      <c r="M1547" s="4" t="s">
        <v>358</v>
      </c>
      <c r="N1547" s="4" t="s">
        <v>384</v>
      </c>
      <c r="O1547" s="12" t="str">
        <f t="shared" ca="1" si="48"/>
        <v>6 ans, 9 mois</v>
      </c>
      <c r="P1547" s="4" t="str">
        <f>VLOOKUP(B1547,Effectif!B:I,6,0)</f>
        <v>Lise DE WITTE</v>
      </c>
      <c r="Q1547" s="4" t="str">
        <f>VLOOKUP(B1547,Effectif!B:I,8,0)</f>
        <v>FOC</v>
      </c>
      <c r="R1547" s="4">
        <f>IFERROR(VLOOKUP(C1547,Sales!B:G,6,0),"-")</f>
        <v>82.5</v>
      </c>
      <c r="S1547" s="4" t="str">
        <f>IFERROR(VLOOKUP(C1547,Recolt!B:H,3,0),"-")</f>
        <v>-</v>
      </c>
      <c r="T1547" s="4">
        <f t="shared" si="49"/>
        <v>82.5</v>
      </c>
    </row>
    <row r="1548" spans="1:20" hidden="1" x14ac:dyDescent="0.25">
      <c r="A1548" s="4" t="s">
        <v>410</v>
      </c>
      <c r="B1548" s="4" t="s">
        <v>494</v>
      </c>
      <c r="C1548" s="4">
        <v>1034843116</v>
      </c>
      <c r="D1548" s="4" t="s">
        <v>377</v>
      </c>
      <c r="E1548" s="4" t="s">
        <v>364</v>
      </c>
      <c r="F1548" s="4" t="s">
        <v>439</v>
      </c>
      <c r="G1548" s="12">
        <v>44960</v>
      </c>
      <c r="H1548" s="4" t="s">
        <v>365</v>
      </c>
      <c r="I1548" s="67">
        <v>0.60791666666666699</v>
      </c>
      <c r="J1548" s="4" t="s">
        <v>1134</v>
      </c>
      <c r="K1548" s="12">
        <v>43348</v>
      </c>
      <c r="L1548" s="4" t="s">
        <v>366</v>
      </c>
      <c r="M1548" s="4" t="s">
        <v>358</v>
      </c>
      <c r="N1548" s="4" t="s">
        <v>361</v>
      </c>
      <c r="O1548" s="12" t="str">
        <f t="shared" ca="1" si="48"/>
        <v>6 ans, 7 mois</v>
      </c>
      <c r="P1548" s="4" t="str">
        <f>VLOOKUP(B1548,Effectif!B:I,6,0)</f>
        <v>Lise DE WITTE</v>
      </c>
      <c r="Q1548" s="4" t="str">
        <f>VLOOKUP(B1548,Effectif!B:I,8,0)</f>
        <v>FOC</v>
      </c>
      <c r="R1548" s="4">
        <f>IFERROR(VLOOKUP(C1548,Sales!B:G,6,0),"-")</f>
        <v>71.67</v>
      </c>
      <c r="S1548" s="4" t="str">
        <f>IFERROR(VLOOKUP(C1548,Recolt!B:H,3,0),"-")</f>
        <v>-</v>
      </c>
      <c r="T1548" s="4">
        <f t="shared" si="49"/>
        <v>71.67</v>
      </c>
    </row>
    <row r="1549" spans="1:20" hidden="1" x14ac:dyDescent="0.25">
      <c r="A1549" s="4" t="s">
        <v>410</v>
      </c>
      <c r="B1549" s="4" t="s">
        <v>494</v>
      </c>
      <c r="C1549" s="4">
        <v>1034844778</v>
      </c>
      <c r="D1549" s="4" t="s">
        <v>369</v>
      </c>
      <c r="E1549" s="4" t="s">
        <v>364</v>
      </c>
      <c r="F1549" s="4" t="s">
        <v>439</v>
      </c>
      <c r="G1549" s="12">
        <v>44961</v>
      </c>
      <c r="H1549" s="4" t="s">
        <v>365</v>
      </c>
      <c r="I1549" s="67">
        <v>0.75201388888888898</v>
      </c>
      <c r="J1549" s="4" t="s">
        <v>1147</v>
      </c>
      <c r="K1549" s="12">
        <v>39661</v>
      </c>
      <c r="L1549" s="4" t="s">
        <v>366</v>
      </c>
      <c r="M1549" s="4" t="s">
        <v>362</v>
      </c>
      <c r="O1549" s="12" t="str">
        <f t="shared" ca="1" si="48"/>
        <v>16 ans, 8 mois</v>
      </c>
      <c r="P1549" s="4" t="str">
        <f>VLOOKUP(B1549,Effectif!B:I,6,0)</f>
        <v>Lise DE WITTE</v>
      </c>
      <c r="Q1549" s="4" t="str">
        <f>VLOOKUP(B1549,Effectif!B:I,8,0)</f>
        <v>FOC</v>
      </c>
      <c r="R1549" s="4">
        <f>IFERROR(VLOOKUP(C1549,Sales!B:G,6,0),"-")</f>
        <v>318</v>
      </c>
      <c r="S1549" s="4" t="str">
        <f>IFERROR(VLOOKUP(C1549,Recolt!B:H,3,0),"-")</f>
        <v>-</v>
      </c>
      <c r="T1549" s="4">
        <f t="shared" si="49"/>
        <v>318</v>
      </c>
    </row>
    <row r="1550" spans="1:20" hidden="1" x14ac:dyDescent="0.25">
      <c r="A1550" s="4" t="s">
        <v>410</v>
      </c>
      <c r="B1550" s="4" t="s">
        <v>494</v>
      </c>
      <c r="C1550" s="4">
        <v>1034843533</v>
      </c>
      <c r="D1550" s="4" t="s">
        <v>354</v>
      </c>
      <c r="E1550" s="4" t="s">
        <v>355</v>
      </c>
      <c r="F1550" s="4" t="s">
        <v>439</v>
      </c>
      <c r="G1550" s="12">
        <v>44962</v>
      </c>
      <c r="H1550" s="4" t="s">
        <v>356</v>
      </c>
      <c r="I1550" s="67">
        <v>0.65163194444444394</v>
      </c>
      <c r="J1550" s="4" t="s">
        <v>1131</v>
      </c>
      <c r="K1550" s="12">
        <v>38657</v>
      </c>
      <c r="L1550" s="4" t="s">
        <v>357</v>
      </c>
      <c r="M1550" s="4" t="s">
        <v>358</v>
      </c>
      <c r="N1550" s="4" t="s">
        <v>384</v>
      </c>
      <c r="O1550" s="12" t="str">
        <f t="shared" ca="1" si="48"/>
        <v>19 ans, 5 mois</v>
      </c>
      <c r="P1550" s="4" t="str">
        <f>VLOOKUP(B1550,Effectif!B:I,6,0)</f>
        <v>Lise DE WITTE</v>
      </c>
      <c r="Q1550" s="4" t="str">
        <f>VLOOKUP(B1550,Effectif!B:I,8,0)</f>
        <v>FOC</v>
      </c>
      <c r="R1550" s="4">
        <f>IFERROR(VLOOKUP(C1550,Sales!B:G,6,0),"-")</f>
        <v>172.48000000000002</v>
      </c>
      <c r="S1550" s="4" t="str">
        <f>IFERROR(VLOOKUP(C1550,Recolt!B:H,3,0),"-")</f>
        <v>-</v>
      </c>
      <c r="T1550" s="4">
        <f t="shared" si="49"/>
        <v>172.48000000000002</v>
      </c>
    </row>
    <row r="1551" spans="1:20" hidden="1" x14ac:dyDescent="0.25">
      <c r="A1551" s="4" t="s">
        <v>410</v>
      </c>
      <c r="B1551" s="4" t="s">
        <v>452</v>
      </c>
      <c r="C1551" s="4">
        <v>1034851148</v>
      </c>
      <c r="D1551" s="4" t="s">
        <v>385</v>
      </c>
      <c r="E1551" s="4" t="s">
        <v>364</v>
      </c>
      <c r="F1551" s="4" t="s">
        <v>439</v>
      </c>
      <c r="G1551" s="12">
        <v>44963</v>
      </c>
      <c r="H1551" s="4" t="s">
        <v>373</v>
      </c>
      <c r="I1551" s="67">
        <v>0.42527777777777798</v>
      </c>
      <c r="J1551" s="4" t="s">
        <v>1135</v>
      </c>
      <c r="K1551" s="12">
        <v>42361</v>
      </c>
      <c r="L1551" s="4" t="s">
        <v>357</v>
      </c>
      <c r="M1551" s="4" t="s">
        <v>358</v>
      </c>
      <c r="N1551" s="4" t="s">
        <v>384</v>
      </c>
      <c r="O1551" s="12" t="str">
        <f t="shared" ca="1" si="48"/>
        <v>9 ans, 4 mois</v>
      </c>
      <c r="P1551" s="4" t="str">
        <f>VLOOKUP(B1551,Effectif!B:I,6,0)</f>
        <v>Chloé BERTRAND</v>
      </c>
      <c r="Q1551" s="4" t="str">
        <f>VLOOKUP(B1551,Effectif!B:I,8,0)</f>
        <v>FOC</v>
      </c>
      <c r="R1551" s="4">
        <f>IFERROR(VLOOKUP(C1551,Sales!B:G,6,0),"-")</f>
        <v>87.289999999999992</v>
      </c>
      <c r="S1551" s="4" t="str">
        <f>IFERROR(VLOOKUP(C1551,Recolt!B:H,3,0),"-")</f>
        <v>-</v>
      </c>
      <c r="T1551" s="4">
        <f t="shared" si="49"/>
        <v>87.289999999999992</v>
      </c>
    </row>
    <row r="1552" spans="1:20" hidden="1" x14ac:dyDescent="0.25">
      <c r="A1552" s="4" t="s">
        <v>410</v>
      </c>
      <c r="B1552" s="4" t="s">
        <v>452</v>
      </c>
      <c r="C1552" s="4">
        <v>1034843716</v>
      </c>
      <c r="D1552" s="4" t="s">
        <v>354</v>
      </c>
      <c r="E1552" s="4" t="s">
        <v>360</v>
      </c>
      <c r="F1552" s="4" t="s">
        <v>439</v>
      </c>
      <c r="G1552" s="12">
        <v>44964</v>
      </c>
      <c r="H1552" s="4" t="s">
        <v>356</v>
      </c>
      <c r="I1552" s="67">
        <v>0.52377314814814802</v>
      </c>
      <c r="J1552" s="4" t="s">
        <v>1147</v>
      </c>
      <c r="K1552" s="12">
        <v>42517</v>
      </c>
      <c r="L1552" s="4" t="s">
        <v>357</v>
      </c>
      <c r="M1552" s="4" t="s">
        <v>362</v>
      </c>
      <c r="O1552" s="12" t="str">
        <f t="shared" ca="1" si="48"/>
        <v>8 ans, 11 mois</v>
      </c>
      <c r="P1552" s="4" t="str">
        <f>VLOOKUP(B1552,Effectif!B:I,6,0)</f>
        <v>Chloé BERTRAND</v>
      </c>
      <c r="Q1552" s="4" t="str">
        <f>VLOOKUP(B1552,Effectif!B:I,8,0)</f>
        <v>FOC</v>
      </c>
      <c r="R1552" s="4">
        <f>IFERROR(VLOOKUP(C1552,Sales!B:G,6,0),"-")</f>
        <v>238</v>
      </c>
      <c r="S1552" s="4" t="str">
        <f>IFERROR(VLOOKUP(C1552,Recolt!B:H,3,0),"-")</f>
        <v>-</v>
      </c>
      <c r="T1552" s="4">
        <f t="shared" si="49"/>
        <v>238</v>
      </c>
    </row>
    <row r="1553" spans="1:20" hidden="1" x14ac:dyDescent="0.25">
      <c r="A1553" s="4" t="s">
        <v>410</v>
      </c>
      <c r="B1553" s="4" t="s">
        <v>452</v>
      </c>
      <c r="C1553" s="4">
        <v>1034851145</v>
      </c>
      <c r="D1553" s="4" t="s">
        <v>354</v>
      </c>
      <c r="E1553" s="4" t="s">
        <v>355</v>
      </c>
      <c r="F1553" s="4" t="s">
        <v>439</v>
      </c>
      <c r="G1553" s="12">
        <v>44965</v>
      </c>
      <c r="H1553" s="4" t="s">
        <v>356</v>
      </c>
      <c r="I1553" s="67">
        <v>0.593252314814815</v>
      </c>
      <c r="J1553" s="4" t="s">
        <v>1135</v>
      </c>
      <c r="K1553" s="12">
        <v>43467</v>
      </c>
      <c r="L1553" s="4" t="s">
        <v>357</v>
      </c>
      <c r="M1553" s="4" t="s">
        <v>358</v>
      </c>
      <c r="N1553" s="4" t="s">
        <v>384</v>
      </c>
      <c r="O1553" s="12" t="str">
        <f t="shared" ca="1" si="48"/>
        <v>6 ans, 3 mois</v>
      </c>
      <c r="P1553" s="4" t="str">
        <f>VLOOKUP(B1553,Effectif!B:I,6,0)</f>
        <v>Chloé BERTRAND</v>
      </c>
      <c r="Q1553" s="4" t="str">
        <f>VLOOKUP(B1553,Effectif!B:I,8,0)</f>
        <v>FOC</v>
      </c>
      <c r="R1553" s="4">
        <f>IFERROR(VLOOKUP(C1553,Sales!B:G,6,0),"-")</f>
        <v>178</v>
      </c>
      <c r="S1553" s="4" t="str">
        <f>IFERROR(VLOOKUP(C1553,Recolt!B:H,3,0),"-")</f>
        <v>-</v>
      </c>
      <c r="T1553" s="4">
        <f t="shared" si="49"/>
        <v>178</v>
      </c>
    </row>
    <row r="1554" spans="1:20" hidden="1" x14ac:dyDescent="0.25">
      <c r="A1554" s="4" t="s">
        <v>410</v>
      </c>
      <c r="B1554" s="4" t="s">
        <v>452</v>
      </c>
      <c r="C1554" s="4">
        <v>1034843313</v>
      </c>
      <c r="D1554" s="4" t="s">
        <v>380</v>
      </c>
      <c r="E1554" s="4" t="s">
        <v>364</v>
      </c>
      <c r="F1554" s="4" t="s">
        <v>439</v>
      </c>
      <c r="G1554" s="12">
        <v>44966</v>
      </c>
      <c r="H1554" s="4" t="s">
        <v>356</v>
      </c>
      <c r="I1554" s="67">
        <v>0.39695601851851903</v>
      </c>
      <c r="J1554" s="4" t="s">
        <v>1133</v>
      </c>
      <c r="K1554" s="12">
        <v>43411</v>
      </c>
      <c r="L1554" s="4" t="s">
        <v>357</v>
      </c>
      <c r="M1554" s="4" t="s">
        <v>358</v>
      </c>
      <c r="N1554" s="4" t="s">
        <v>359</v>
      </c>
      <c r="O1554" s="12" t="str">
        <f t="shared" ca="1" si="48"/>
        <v>6 ans, 5 mois</v>
      </c>
      <c r="P1554" s="4" t="str">
        <f>VLOOKUP(B1554,Effectif!B:I,6,0)</f>
        <v>Chloé BERTRAND</v>
      </c>
      <c r="Q1554" s="4" t="str">
        <f>VLOOKUP(B1554,Effectif!B:I,8,0)</f>
        <v>FOC</v>
      </c>
      <c r="R1554" s="4">
        <f>IFERROR(VLOOKUP(C1554,Sales!B:G,6,0),"-")</f>
        <v>132</v>
      </c>
      <c r="S1554" s="4" t="str">
        <f>IFERROR(VLOOKUP(C1554,Recolt!B:H,3,0),"-")</f>
        <v>-</v>
      </c>
      <c r="T1554" s="4">
        <f t="shared" si="49"/>
        <v>132</v>
      </c>
    </row>
    <row r="1555" spans="1:20" hidden="1" x14ac:dyDescent="0.25">
      <c r="A1555" s="4" t="s">
        <v>410</v>
      </c>
      <c r="B1555" s="4" t="s">
        <v>452</v>
      </c>
      <c r="C1555" s="4">
        <v>1034856305</v>
      </c>
      <c r="D1555" s="4" t="s">
        <v>374</v>
      </c>
      <c r="E1555" s="4" t="s">
        <v>364</v>
      </c>
      <c r="F1555" s="4" t="s">
        <v>439</v>
      </c>
      <c r="G1555" s="12">
        <v>44967</v>
      </c>
      <c r="H1555" s="4" t="s">
        <v>356</v>
      </c>
      <c r="I1555" s="67">
        <v>0.44270833333333298</v>
      </c>
      <c r="J1555" s="4" t="s">
        <v>1133</v>
      </c>
      <c r="K1555" s="12">
        <v>43237</v>
      </c>
      <c r="L1555" s="4" t="s">
        <v>357</v>
      </c>
      <c r="M1555" s="4" t="s">
        <v>358</v>
      </c>
      <c r="N1555" s="4" t="s">
        <v>359</v>
      </c>
      <c r="O1555" s="12" t="str">
        <f t="shared" ca="1" si="48"/>
        <v>6 ans, 11 mois</v>
      </c>
      <c r="P1555" s="4" t="str">
        <f>VLOOKUP(B1555,Effectif!B:I,6,0)</f>
        <v>Chloé BERTRAND</v>
      </c>
      <c r="Q1555" s="4" t="str">
        <f>VLOOKUP(B1555,Effectif!B:I,8,0)</f>
        <v>FOC</v>
      </c>
      <c r="R1555" s="4">
        <f>IFERROR(VLOOKUP(C1555,Sales!B:G,6,0),"-")</f>
        <v>261</v>
      </c>
      <c r="S1555" s="4" t="str">
        <f>IFERROR(VLOOKUP(C1555,Recolt!B:H,3,0),"-")</f>
        <v>-</v>
      </c>
      <c r="T1555" s="4">
        <f t="shared" si="49"/>
        <v>261</v>
      </c>
    </row>
    <row r="1556" spans="1:20" hidden="1" x14ac:dyDescent="0.25">
      <c r="A1556" s="4" t="s">
        <v>410</v>
      </c>
      <c r="B1556" s="4" t="s">
        <v>452</v>
      </c>
      <c r="C1556" s="4">
        <v>1034863821</v>
      </c>
      <c r="D1556" s="4" t="s">
        <v>369</v>
      </c>
      <c r="E1556" s="4" t="s">
        <v>364</v>
      </c>
      <c r="F1556" s="4" t="s">
        <v>439</v>
      </c>
      <c r="G1556" s="12">
        <v>44968</v>
      </c>
      <c r="H1556" s="4" t="s">
        <v>356</v>
      </c>
      <c r="I1556" s="67">
        <v>0.50857638888888901</v>
      </c>
      <c r="J1556" s="4" t="s">
        <v>1131</v>
      </c>
      <c r="K1556" s="12">
        <v>38718</v>
      </c>
      <c r="L1556" s="4" t="s">
        <v>357</v>
      </c>
      <c r="M1556" s="4" t="s">
        <v>358</v>
      </c>
      <c r="N1556" s="4" t="s">
        <v>359</v>
      </c>
      <c r="O1556" s="12" t="str">
        <f t="shared" ca="1" si="48"/>
        <v>19 ans, 3 mois</v>
      </c>
      <c r="P1556" s="4" t="str">
        <f>VLOOKUP(B1556,Effectif!B:I,6,0)</f>
        <v>Chloé BERTRAND</v>
      </c>
      <c r="Q1556" s="4" t="str">
        <f>VLOOKUP(B1556,Effectif!B:I,8,0)</f>
        <v>FOC</v>
      </c>
      <c r="R1556" s="4">
        <f>IFERROR(VLOOKUP(C1556,Sales!B:G,6,0),"-")</f>
        <v>204.73000000000002</v>
      </c>
      <c r="S1556" s="4" t="str">
        <f>IFERROR(VLOOKUP(C1556,Recolt!B:H,3,0),"-")</f>
        <v>-</v>
      </c>
      <c r="T1556" s="4">
        <f t="shared" si="49"/>
        <v>204.73000000000002</v>
      </c>
    </row>
    <row r="1557" spans="1:20" hidden="1" x14ac:dyDescent="0.25">
      <c r="A1557" s="4" t="s">
        <v>410</v>
      </c>
      <c r="B1557" s="4" t="s">
        <v>452</v>
      </c>
      <c r="C1557" s="4">
        <v>1034860303</v>
      </c>
      <c r="D1557" s="4" t="s">
        <v>367</v>
      </c>
      <c r="E1557" s="4" t="s">
        <v>364</v>
      </c>
      <c r="F1557" s="4" t="s">
        <v>439</v>
      </c>
      <c r="G1557" s="12">
        <v>44969</v>
      </c>
      <c r="H1557" s="4" t="s">
        <v>356</v>
      </c>
      <c r="I1557" s="67">
        <v>0.67218750000000005</v>
      </c>
      <c r="J1557" s="4" t="s">
        <v>1141</v>
      </c>
      <c r="K1557" s="12">
        <v>43035</v>
      </c>
      <c r="L1557" s="4" t="s">
        <v>357</v>
      </c>
      <c r="M1557" s="4" t="s">
        <v>358</v>
      </c>
      <c r="N1557" s="4" t="s">
        <v>359</v>
      </c>
      <c r="O1557" s="12" t="str">
        <f t="shared" ca="1" si="48"/>
        <v>7 ans, 6 mois</v>
      </c>
      <c r="P1557" s="4" t="str">
        <f>VLOOKUP(B1557,Effectif!B:I,6,0)</f>
        <v>Chloé BERTRAND</v>
      </c>
      <c r="Q1557" s="4" t="str">
        <f>VLOOKUP(B1557,Effectif!B:I,8,0)</f>
        <v>FOC</v>
      </c>
      <c r="R1557" s="4">
        <f>IFERROR(VLOOKUP(C1557,Sales!B:G,6,0),"-")</f>
        <v>258.64999999999998</v>
      </c>
      <c r="S1557" s="4" t="str">
        <f>IFERROR(VLOOKUP(C1557,Recolt!B:H,3,0),"-")</f>
        <v>-</v>
      </c>
      <c r="T1557" s="4">
        <f t="shared" si="49"/>
        <v>258.64999999999998</v>
      </c>
    </row>
    <row r="1558" spans="1:20" hidden="1" x14ac:dyDescent="0.25">
      <c r="A1558" s="4" t="s">
        <v>410</v>
      </c>
      <c r="B1558" s="4" t="s">
        <v>452</v>
      </c>
      <c r="C1558" s="4">
        <v>1034867098</v>
      </c>
      <c r="D1558" s="4" t="s">
        <v>354</v>
      </c>
      <c r="E1558" s="4" t="s">
        <v>360</v>
      </c>
      <c r="F1558" s="4" t="s">
        <v>439</v>
      </c>
      <c r="G1558" s="12">
        <v>44970</v>
      </c>
      <c r="H1558" s="4" t="s">
        <v>356</v>
      </c>
      <c r="I1558" s="67">
        <v>0.52019675925925901</v>
      </c>
      <c r="J1558" s="4" t="s">
        <v>1141</v>
      </c>
      <c r="K1558" s="12">
        <v>43283</v>
      </c>
      <c r="L1558" s="4" t="s">
        <v>366</v>
      </c>
      <c r="M1558" s="4" t="s">
        <v>358</v>
      </c>
      <c r="N1558" s="4" t="s">
        <v>361</v>
      </c>
      <c r="O1558" s="12" t="str">
        <f t="shared" ca="1" si="48"/>
        <v>6 ans, 9 mois</v>
      </c>
      <c r="P1558" s="4" t="str">
        <f>VLOOKUP(B1558,Effectif!B:I,6,0)</f>
        <v>Chloé BERTRAND</v>
      </c>
      <c r="Q1558" s="4" t="str">
        <f>VLOOKUP(B1558,Effectif!B:I,8,0)</f>
        <v>FOC</v>
      </c>
      <c r="R1558" s="4">
        <f>IFERROR(VLOOKUP(C1558,Sales!B:G,6,0),"-")</f>
        <v>201</v>
      </c>
      <c r="S1558" s="4" t="str">
        <f>IFERROR(VLOOKUP(C1558,Recolt!B:H,3,0),"-")</f>
        <v>-</v>
      </c>
      <c r="T1558" s="4">
        <f t="shared" si="49"/>
        <v>201</v>
      </c>
    </row>
    <row r="1559" spans="1:20" hidden="1" x14ac:dyDescent="0.25">
      <c r="A1559" s="4" t="s">
        <v>410</v>
      </c>
      <c r="B1559" s="4" t="s">
        <v>452</v>
      </c>
      <c r="C1559" s="4">
        <v>1034859476</v>
      </c>
      <c r="D1559" s="4" t="s">
        <v>374</v>
      </c>
      <c r="E1559" s="4" t="s">
        <v>364</v>
      </c>
      <c r="F1559" s="4" t="s">
        <v>439</v>
      </c>
      <c r="G1559" s="12">
        <v>44971</v>
      </c>
      <c r="H1559" s="4" t="s">
        <v>356</v>
      </c>
      <c r="I1559" s="67">
        <v>0.67855324074074097</v>
      </c>
      <c r="J1559" s="4" t="s">
        <v>1133</v>
      </c>
      <c r="K1559" s="12">
        <v>43475</v>
      </c>
      <c r="L1559" s="4" t="s">
        <v>357</v>
      </c>
      <c r="M1559" s="4" t="s">
        <v>358</v>
      </c>
      <c r="N1559" s="4" t="s">
        <v>359</v>
      </c>
      <c r="O1559" s="12" t="str">
        <f t="shared" ca="1" si="48"/>
        <v>6 ans, 3 mois</v>
      </c>
      <c r="P1559" s="4" t="str">
        <f>VLOOKUP(B1559,Effectif!B:I,6,0)</f>
        <v>Chloé BERTRAND</v>
      </c>
      <c r="Q1559" s="4" t="str">
        <f>VLOOKUP(B1559,Effectif!B:I,8,0)</f>
        <v>FOC</v>
      </c>
      <c r="R1559" s="4">
        <f>IFERROR(VLOOKUP(C1559,Sales!B:G,6,0),"-")</f>
        <v>238.99</v>
      </c>
      <c r="S1559" s="4" t="str">
        <f>IFERROR(VLOOKUP(C1559,Recolt!B:H,3,0),"-")</f>
        <v>-</v>
      </c>
      <c r="T1559" s="4">
        <f t="shared" si="49"/>
        <v>238.99</v>
      </c>
    </row>
    <row r="1560" spans="1:20" hidden="1" x14ac:dyDescent="0.25">
      <c r="A1560" s="4" t="s">
        <v>410</v>
      </c>
      <c r="B1560" s="4" t="s">
        <v>452</v>
      </c>
      <c r="C1560" s="4">
        <v>1034857019</v>
      </c>
      <c r="D1560" s="4" t="s">
        <v>367</v>
      </c>
      <c r="E1560" s="4" t="s">
        <v>364</v>
      </c>
      <c r="F1560" s="4" t="s">
        <v>439</v>
      </c>
      <c r="G1560" s="12">
        <v>44972</v>
      </c>
      <c r="H1560" s="4" t="s">
        <v>356</v>
      </c>
      <c r="I1560" s="67">
        <v>0.43864583333333301</v>
      </c>
      <c r="J1560" s="4" t="s">
        <v>1133</v>
      </c>
      <c r="K1560" s="12">
        <v>43361</v>
      </c>
      <c r="L1560" s="4" t="s">
        <v>357</v>
      </c>
      <c r="M1560" s="4" t="s">
        <v>358</v>
      </c>
      <c r="N1560" s="4" t="s">
        <v>359</v>
      </c>
      <c r="O1560" s="12" t="str">
        <f t="shared" ca="1" si="48"/>
        <v>6 ans, 7 mois</v>
      </c>
      <c r="P1560" s="4" t="str">
        <f>VLOOKUP(B1560,Effectif!B:I,6,0)</f>
        <v>Chloé BERTRAND</v>
      </c>
      <c r="Q1560" s="4" t="str">
        <f>VLOOKUP(B1560,Effectif!B:I,8,0)</f>
        <v>FOC</v>
      </c>
      <c r="R1560" s="4">
        <f>IFERROR(VLOOKUP(C1560,Sales!B:G,6,0),"-")</f>
        <v>68.39</v>
      </c>
      <c r="S1560" s="4" t="str">
        <f>IFERROR(VLOOKUP(C1560,Recolt!B:H,3,0),"-")</f>
        <v>-</v>
      </c>
      <c r="T1560" s="4">
        <f t="shared" si="49"/>
        <v>68.39</v>
      </c>
    </row>
    <row r="1561" spans="1:20" hidden="1" x14ac:dyDescent="0.25">
      <c r="A1561" s="4" t="s">
        <v>410</v>
      </c>
      <c r="B1561" s="4" t="s">
        <v>452</v>
      </c>
      <c r="C1561" s="4">
        <v>1034863759</v>
      </c>
      <c r="D1561" s="4" t="s">
        <v>354</v>
      </c>
      <c r="E1561" s="4" t="s">
        <v>360</v>
      </c>
      <c r="F1561" s="4" t="s">
        <v>440</v>
      </c>
      <c r="G1561" s="12">
        <v>44973</v>
      </c>
      <c r="H1561" s="4" t="s">
        <v>356</v>
      </c>
      <c r="I1561" s="67">
        <v>0.525590277777778</v>
      </c>
      <c r="J1561" s="4" t="s">
        <v>1134</v>
      </c>
      <c r="K1561" s="12">
        <v>42887</v>
      </c>
      <c r="L1561" s="4" t="s">
        <v>357</v>
      </c>
      <c r="M1561" s="4" t="s">
        <v>358</v>
      </c>
      <c r="N1561" s="4" t="s">
        <v>359</v>
      </c>
      <c r="O1561" s="12" t="str">
        <f t="shared" ca="1" si="48"/>
        <v>7 ans, 10 mois</v>
      </c>
      <c r="P1561" s="4" t="str">
        <f>VLOOKUP(B1561,Effectif!B:I,6,0)</f>
        <v>Chloé BERTRAND</v>
      </c>
      <c r="Q1561" s="4" t="str">
        <f>VLOOKUP(B1561,Effectif!B:I,8,0)</f>
        <v>FOC</v>
      </c>
      <c r="R1561" s="4">
        <f>IFERROR(VLOOKUP(C1561,Sales!B:G,6,0),"-")</f>
        <v>113</v>
      </c>
      <c r="S1561" s="4" t="str">
        <f>IFERROR(VLOOKUP(C1561,Recolt!B:H,3,0),"-")</f>
        <v>-</v>
      </c>
      <c r="T1561" s="4">
        <f t="shared" si="49"/>
        <v>113</v>
      </c>
    </row>
    <row r="1562" spans="1:20" hidden="1" x14ac:dyDescent="0.25">
      <c r="A1562" s="4" t="s">
        <v>410</v>
      </c>
      <c r="B1562" s="4" t="s">
        <v>452</v>
      </c>
      <c r="C1562" s="4">
        <v>1034850368</v>
      </c>
      <c r="D1562" s="4" t="s">
        <v>375</v>
      </c>
      <c r="E1562" s="4" t="s">
        <v>364</v>
      </c>
      <c r="F1562" s="4" t="s">
        <v>439</v>
      </c>
      <c r="G1562" s="12">
        <v>44974</v>
      </c>
      <c r="H1562" s="4" t="s">
        <v>376</v>
      </c>
      <c r="I1562" s="67">
        <v>0.69848379629629598</v>
      </c>
      <c r="J1562" s="4" t="s">
        <v>1147</v>
      </c>
      <c r="L1562" s="4" t="s">
        <v>357</v>
      </c>
      <c r="O1562" s="12" t="str">
        <f t="shared" ca="1" si="48"/>
        <v>125 ans, 3 mois</v>
      </c>
      <c r="P1562" s="4" t="str">
        <f>VLOOKUP(B1562,Effectif!B:I,6,0)</f>
        <v>Chloé BERTRAND</v>
      </c>
      <c r="Q1562" s="4" t="str">
        <f>VLOOKUP(B1562,Effectif!B:I,8,0)</f>
        <v>FOC</v>
      </c>
      <c r="R1562" s="4">
        <f>IFERROR(VLOOKUP(C1562,Sales!B:G,6,0),"-")</f>
        <v>132</v>
      </c>
      <c r="S1562" s="4" t="str">
        <f>IFERROR(VLOOKUP(C1562,Recolt!B:H,3,0),"-")</f>
        <v>-</v>
      </c>
      <c r="T1562" s="4">
        <f t="shared" si="49"/>
        <v>132</v>
      </c>
    </row>
    <row r="1563" spans="1:20" hidden="1" x14ac:dyDescent="0.25">
      <c r="A1563" s="4" t="s">
        <v>410</v>
      </c>
      <c r="B1563" s="4" t="s">
        <v>452</v>
      </c>
      <c r="C1563" s="4">
        <v>1034859905</v>
      </c>
      <c r="D1563" s="4" t="s">
        <v>380</v>
      </c>
      <c r="E1563" s="4" t="s">
        <v>364</v>
      </c>
      <c r="F1563" s="4" t="s">
        <v>439</v>
      </c>
      <c r="G1563" s="12">
        <v>44975</v>
      </c>
      <c r="H1563" s="4" t="s">
        <v>356</v>
      </c>
      <c r="I1563" s="67">
        <v>0.74699074074074101</v>
      </c>
      <c r="J1563" s="4" t="s">
        <v>1133</v>
      </c>
      <c r="K1563" s="12">
        <v>42940</v>
      </c>
      <c r="L1563" s="4" t="s">
        <v>357</v>
      </c>
      <c r="M1563" s="4" t="s">
        <v>358</v>
      </c>
      <c r="N1563" s="4" t="s">
        <v>361</v>
      </c>
      <c r="O1563" s="12" t="str">
        <f t="shared" ca="1" si="48"/>
        <v>7 ans, 9 mois</v>
      </c>
      <c r="P1563" s="4" t="str">
        <f>VLOOKUP(B1563,Effectif!B:I,6,0)</f>
        <v>Chloé BERTRAND</v>
      </c>
      <c r="Q1563" s="4" t="str">
        <f>VLOOKUP(B1563,Effectif!B:I,8,0)</f>
        <v>FOC</v>
      </c>
      <c r="R1563" s="4">
        <f>IFERROR(VLOOKUP(C1563,Sales!B:G,6,0),"-")</f>
        <v>113.62</v>
      </c>
      <c r="S1563" s="4" t="str">
        <f>IFERROR(VLOOKUP(C1563,Recolt!B:H,3,0),"-")</f>
        <v>-</v>
      </c>
      <c r="T1563" s="4">
        <f t="shared" si="49"/>
        <v>113.62</v>
      </c>
    </row>
    <row r="1564" spans="1:20" hidden="1" x14ac:dyDescent="0.25">
      <c r="A1564" s="4" t="s">
        <v>410</v>
      </c>
      <c r="B1564" s="4" t="s">
        <v>452</v>
      </c>
      <c r="C1564" s="4">
        <v>1034861296</v>
      </c>
      <c r="D1564" s="4" t="s">
        <v>388</v>
      </c>
      <c r="E1564" s="4" t="s">
        <v>364</v>
      </c>
      <c r="F1564" s="4" t="s">
        <v>439</v>
      </c>
      <c r="G1564" s="12">
        <v>44976</v>
      </c>
      <c r="H1564" s="4" t="s">
        <v>356</v>
      </c>
      <c r="I1564" s="67">
        <v>0.65884259259259303</v>
      </c>
      <c r="J1564" s="4" t="s">
        <v>1133</v>
      </c>
      <c r="K1564" s="12">
        <v>42803</v>
      </c>
      <c r="L1564" s="4" t="s">
        <v>357</v>
      </c>
      <c r="M1564" s="4" t="s">
        <v>358</v>
      </c>
      <c r="N1564" s="4" t="s">
        <v>359</v>
      </c>
      <c r="O1564" s="12" t="str">
        <f t="shared" ca="1" si="48"/>
        <v>8 ans, 1 mois</v>
      </c>
      <c r="P1564" s="4" t="str">
        <f>VLOOKUP(B1564,Effectif!B:I,6,0)</f>
        <v>Chloé BERTRAND</v>
      </c>
      <c r="Q1564" s="4" t="str">
        <f>VLOOKUP(B1564,Effectif!B:I,8,0)</f>
        <v>FOC</v>
      </c>
      <c r="R1564" s="4">
        <f>IFERROR(VLOOKUP(C1564,Sales!B:G,6,0),"-")</f>
        <v>93.97</v>
      </c>
      <c r="S1564" s="4" t="str">
        <f>IFERROR(VLOOKUP(C1564,Recolt!B:H,3,0),"-")</f>
        <v>-</v>
      </c>
      <c r="T1564" s="4">
        <f t="shared" si="49"/>
        <v>93.97</v>
      </c>
    </row>
    <row r="1565" spans="1:20" hidden="1" x14ac:dyDescent="0.25">
      <c r="A1565" s="4" t="s">
        <v>410</v>
      </c>
      <c r="B1565" s="4" t="s">
        <v>452</v>
      </c>
      <c r="C1565" s="4">
        <v>1034847045</v>
      </c>
      <c r="D1565" s="4" t="s">
        <v>378</v>
      </c>
      <c r="E1565" s="4" t="s">
        <v>364</v>
      </c>
      <c r="F1565" s="4" t="s">
        <v>439</v>
      </c>
      <c r="G1565" s="12">
        <v>44977</v>
      </c>
      <c r="H1565" s="4" t="s">
        <v>356</v>
      </c>
      <c r="I1565" s="67">
        <v>0.517280092592593</v>
      </c>
      <c r="J1565" s="4" t="s">
        <v>1147</v>
      </c>
      <c r="L1565" s="4" t="s">
        <v>357</v>
      </c>
      <c r="O1565" s="12" t="str">
        <f t="shared" ca="1" si="48"/>
        <v>125 ans, 3 mois</v>
      </c>
      <c r="P1565" s="4" t="str">
        <f>VLOOKUP(B1565,Effectif!B:I,6,0)</f>
        <v>Chloé BERTRAND</v>
      </c>
      <c r="Q1565" s="4" t="str">
        <f>VLOOKUP(B1565,Effectif!B:I,8,0)</f>
        <v>FOC</v>
      </c>
      <c r="R1565" s="4">
        <f>IFERROR(VLOOKUP(C1565,Sales!B:G,6,0),"-")</f>
        <v>184</v>
      </c>
      <c r="S1565" s="4" t="str">
        <f>IFERROR(VLOOKUP(C1565,Recolt!B:H,3,0),"-")</f>
        <v>-</v>
      </c>
      <c r="T1565" s="4">
        <f t="shared" si="49"/>
        <v>184</v>
      </c>
    </row>
    <row r="1566" spans="1:20" hidden="1" x14ac:dyDescent="0.25">
      <c r="A1566" s="4" t="s">
        <v>410</v>
      </c>
      <c r="B1566" s="4" t="s">
        <v>452</v>
      </c>
      <c r="C1566" s="4">
        <v>1034856415</v>
      </c>
      <c r="D1566" s="4" t="s">
        <v>377</v>
      </c>
      <c r="E1566" s="4" t="s">
        <v>364</v>
      </c>
      <c r="F1566" s="4" t="s">
        <v>440</v>
      </c>
      <c r="G1566" s="12">
        <v>44978</v>
      </c>
      <c r="H1566" s="4" t="s">
        <v>356</v>
      </c>
      <c r="I1566" s="67">
        <v>0.41469907407407403</v>
      </c>
      <c r="J1566" s="4" t="s">
        <v>1135</v>
      </c>
      <c r="K1566" s="12">
        <v>42969</v>
      </c>
      <c r="L1566" s="4" t="s">
        <v>357</v>
      </c>
      <c r="M1566" s="4" t="s">
        <v>358</v>
      </c>
      <c r="N1566" s="4" t="s">
        <v>359</v>
      </c>
      <c r="O1566" s="12" t="str">
        <f t="shared" ca="1" si="48"/>
        <v>7 ans, 8 mois</v>
      </c>
      <c r="P1566" s="4" t="str">
        <f>VLOOKUP(B1566,Effectif!B:I,6,0)</f>
        <v>Chloé BERTRAND</v>
      </c>
      <c r="Q1566" s="4" t="str">
        <f>VLOOKUP(B1566,Effectif!B:I,8,0)</f>
        <v>FOC</v>
      </c>
      <c r="R1566" s="4">
        <f>IFERROR(VLOOKUP(C1566,Sales!B:G,6,0),"-")</f>
        <v>137</v>
      </c>
      <c r="S1566" s="4" t="str">
        <f>IFERROR(VLOOKUP(C1566,Recolt!B:H,3,0),"-")</f>
        <v>-</v>
      </c>
      <c r="T1566" s="4">
        <f t="shared" si="49"/>
        <v>137</v>
      </c>
    </row>
    <row r="1567" spans="1:20" hidden="1" x14ac:dyDescent="0.25">
      <c r="A1567" s="4" t="s">
        <v>410</v>
      </c>
      <c r="B1567" s="4" t="s">
        <v>452</v>
      </c>
      <c r="C1567" s="4">
        <v>1034859667</v>
      </c>
      <c r="D1567" s="4" t="s">
        <v>372</v>
      </c>
      <c r="E1567" s="4" t="s">
        <v>364</v>
      </c>
      <c r="F1567" s="4" t="s">
        <v>439</v>
      </c>
      <c r="G1567" s="12">
        <v>44979</v>
      </c>
      <c r="H1567" s="4" t="s">
        <v>365</v>
      </c>
      <c r="I1567" s="67">
        <v>0.69969907407407395</v>
      </c>
      <c r="J1567" s="4" t="s">
        <v>1135</v>
      </c>
      <c r="K1567" s="12">
        <v>43035</v>
      </c>
      <c r="L1567" s="4" t="s">
        <v>366</v>
      </c>
      <c r="M1567" s="4" t="s">
        <v>358</v>
      </c>
      <c r="N1567" s="4" t="s">
        <v>361</v>
      </c>
      <c r="O1567" s="12" t="str">
        <f t="shared" ca="1" si="48"/>
        <v>7 ans, 6 mois</v>
      </c>
      <c r="P1567" s="4" t="str">
        <f>VLOOKUP(B1567,Effectif!B:I,6,0)</f>
        <v>Chloé BERTRAND</v>
      </c>
      <c r="Q1567" s="4" t="str">
        <f>VLOOKUP(B1567,Effectif!B:I,8,0)</f>
        <v>FOC</v>
      </c>
      <c r="R1567" s="4">
        <f>IFERROR(VLOOKUP(C1567,Sales!B:G,6,0),"-")</f>
        <v>492</v>
      </c>
      <c r="S1567" s="4" t="str">
        <f>IFERROR(VLOOKUP(C1567,Recolt!B:H,3,0),"-")</f>
        <v>-</v>
      </c>
      <c r="T1567" s="4">
        <f t="shared" si="49"/>
        <v>492</v>
      </c>
    </row>
    <row r="1568" spans="1:20" hidden="1" x14ac:dyDescent="0.25">
      <c r="A1568" s="4" t="s">
        <v>410</v>
      </c>
      <c r="B1568" s="4" t="s">
        <v>452</v>
      </c>
      <c r="C1568" s="4">
        <v>1034865231</v>
      </c>
      <c r="D1568" s="4" t="s">
        <v>354</v>
      </c>
      <c r="E1568" s="4" t="s">
        <v>360</v>
      </c>
      <c r="F1568" s="4" t="s">
        <v>439</v>
      </c>
      <c r="G1568" s="12">
        <v>44980</v>
      </c>
      <c r="H1568" s="4" t="s">
        <v>356</v>
      </c>
      <c r="I1568" s="67">
        <v>0.37118055555555601</v>
      </c>
      <c r="J1568" s="4" t="s">
        <v>1133</v>
      </c>
      <c r="K1568" s="12">
        <v>43473</v>
      </c>
      <c r="L1568" s="4" t="s">
        <v>357</v>
      </c>
      <c r="M1568" s="4" t="s">
        <v>358</v>
      </c>
      <c r="N1568" s="4" t="s">
        <v>384</v>
      </c>
      <c r="O1568" s="12" t="str">
        <f t="shared" ca="1" si="48"/>
        <v>6 ans, 3 mois</v>
      </c>
      <c r="P1568" s="4" t="str">
        <f>VLOOKUP(B1568,Effectif!B:I,6,0)</f>
        <v>Chloé BERTRAND</v>
      </c>
      <c r="Q1568" s="4" t="str">
        <f>VLOOKUP(B1568,Effectif!B:I,8,0)</f>
        <v>FOC</v>
      </c>
      <c r="R1568" s="4">
        <f>IFERROR(VLOOKUP(C1568,Sales!B:G,6,0),"-")</f>
        <v>126</v>
      </c>
      <c r="S1568" s="4" t="str">
        <f>IFERROR(VLOOKUP(C1568,Recolt!B:H,3,0),"-")</f>
        <v>-</v>
      </c>
      <c r="T1568" s="4">
        <f t="shared" si="49"/>
        <v>126</v>
      </c>
    </row>
    <row r="1569" spans="1:20" hidden="1" x14ac:dyDescent="0.25">
      <c r="A1569" s="4" t="s">
        <v>410</v>
      </c>
      <c r="B1569" s="4" t="s">
        <v>452</v>
      </c>
      <c r="C1569" s="4">
        <v>1034863435</v>
      </c>
      <c r="D1569" s="4" t="s">
        <v>354</v>
      </c>
      <c r="E1569" s="4" t="s">
        <v>360</v>
      </c>
      <c r="F1569" s="4" t="s">
        <v>439</v>
      </c>
      <c r="G1569" s="12">
        <v>44981</v>
      </c>
      <c r="H1569" s="4" t="s">
        <v>356</v>
      </c>
      <c r="I1569" s="67">
        <v>0.37924768518518498</v>
      </c>
      <c r="J1569" s="4" t="s">
        <v>1131</v>
      </c>
      <c r="K1569" s="12">
        <v>38534</v>
      </c>
      <c r="L1569" s="4" t="s">
        <v>357</v>
      </c>
      <c r="M1569" s="4" t="s">
        <v>358</v>
      </c>
      <c r="N1569" s="4" t="s">
        <v>359</v>
      </c>
      <c r="O1569" s="12" t="str">
        <f t="shared" ca="1" si="48"/>
        <v>19 ans, 9 mois</v>
      </c>
      <c r="P1569" s="4" t="str">
        <f>VLOOKUP(B1569,Effectif!B:I,6,0)</f>
        <v>Chloé BERTRAND</v>
      </c>
      <c r="Q1569" s="4" t="str">
        <f>VLOOKUP(B1569,Effectif!B:I,8,0)</f>
        <v>FOC</v>
      </c>
      <c r="R1569" s="4">
        <f>IFERROR(VLOOKUP(C1569,Sales!B:G,6,0),"-")</f>
        <v>173</v>
      </c>
      <c r="S1569" s="4" t="str">
        <f>IFERROR(VLOOKUP(C1569,Recolt!B:H,3,0),"-")</f>
        <v>-</v>
      </c>
      <c r="T1569" s="4">
        <f t="shared" si="49"/>
        <v>173</v>
      </c>
    </row>
    <row r="1570" spans="1:20" hidden="1" x14ac:dyDescent="0.25">
      <c r="A1570" s="4" t="s">
        <v>410</v>
      </c>
      <c r="B1570" s="4" t="s">
        <v>452</v>
      </c>
      <c r="C1570" s="4">
        <v>1034865453</v>
      </c>
      <c r="D1570" s="4" t="s">
        <v>371</v>
      </c>
      <c r="E1570" s="4" t="s">
        <v>364</v>
      </c>
      <c r="F1570" s="4" t="s">
        <v>439</v>
      </c>
      <c r="G1570" s="12">
        <v>44982</v>
      </c>
      <c r="H1570" s="4" t="s">
        <v>373</v>
      </c>
      <c r="I1570" s="67">
        <v>0.58690972222222204</v>
      </c>
      <c r="J1570" s="4" t="s">
        <v>1135</v>
      </c>
      <c r="K1570" s="12">
        <v>43467</v>
      </c>
      <c r="L1570" s="4" t="s">
        <v>357</v>
      </c>
      <c r="M1570" s="4" t="s">
        <v>358</v>
      </c>
      <c r="N1570" s="4" t="s">
        <v>384</v>
      </c>
      <c r="O1570" s="12" t="str">
        <f t="shared" ca="1" si="48"/>
        <v>6 ans, 3 mois</v>
      </c>
      <c r="P1570" s="4" t="str">
        <f>VLOOKUP(B1570,Effectif!B:I,6,0)</f>
        <v>Chloé BERTRAND</v>
      </c>
      <c r="Q1570" s="4" t="str">
        <f>VLOOKUP(B1570,Effectif!B:I,8,0)</f>
        <v>FOC</v>
      </c>
      <c r="R1570" s="4">
        <f>IFERROR(VLOOKUP(C1570,Sales!B:G,6,0),"-")</f>
        <v>229.65</v>
      </c>
      <c r="S1570" s="4" t="str">
        <f>IFERROR(VLOOKUP(C1570,Recolt!B:H,3,0),"-")</f>
        <v>-</v>
      </c>
      <c r="T1570" s="4">
        <f t="shared" si="49"/>
        <v>229.65</v>
      </c>
    </row>
    <row r="1571" spans="1:20" hidden="1" x14ac:dyDescent="0.25">
      <c r="A1571" s="4" t="s">
        <v>410</v>
      </c>
      <c r="B1571" s="4" t="s">
        <v>452</v>
      </c>
      <c r="C1571" s="4">
        <v>1034861955</v>
      </c>
      <c r="D1571" s="4" t="s">
        <v>387</v>
      </c>
      <c r="E1571" s="4" t="s">
        <v>364</v>
      </c>
      <c r="F1571" s="4" t="s">
        <v>440</v>
      </c>
      <c r="G1571" s="12">
        <v>44983</v>
      </c>
      <c r="H1571" s="4" t="s">
        <v>356</v>
      </c>
      <c r="I1571" s="67">
        <v>0.56719907407407399</v>
      </c>
      <c r="J1571" s="4" t="s">
        <v>1133</v>
      </c>
      <c r="K1571" s="12">
        <v>43075</v>
      </c>
      <c r="L1571" s="4" t="s">
        <v>357</v>
      </c>
      <c r="M1571" s="4" t="s">
        <v>358</v>
      </c>
      <c r="N1571" s="4" t="s">
        <v>359</v>
      </c>
      <c r="O1571" s="12" t="str">
        <f t="shared" ref="O1571:O1634" ca="1" si="50">YEAR(TODAY())-YEAR(K1571)-IF(MONTH(TODAY())&lt;MONTH(K1571),1,IF(AND(MONTH(TODAY())=MONTH(K1571),DAY(TODAY())&lt;DAY(K1571)),1,0)) &amp; " ans, " &amp; MONTH(TODAY())-MONTH(K1571)+IF(MONTH(TODAY())&lt;MONTH(K1571),12,0) &amp; " mois"</f>
        <v>7 ans, 4 mois</v>
      </c>
      <c r="P1571" s="4" t="str">
        <f>VLOOKUP(B1571,Effectif!B:I,6,0)</f>
        <v>Chloé BERTRAND</v>
      </c>
      <c r="Q1571" s="4" t="str">
        <f>VLOOKUP(B1571,Effectif!B:I,8,0)</f>
        <v>FOC</v>
      </c>
      <c r="R1571" s="4">
        <f>IFERROR(VLOOKUP(C1571,Sales!B:G,6,0),"-")</f>
        <v>190.63</v>
      </c>
      <c r="S1571" s="4" t="str">
        <f>IFERROR(VLOOKUP(C1571,Recolt!B:H,3,0),"-")</f>
        <v>-</v>
      </c>
      <c r="T1571" s="4">
        <f t="shared" si="49"/>
        <v>190.63</v>
      </c>
    </row>
    <row r="1572" spans="1:20" hidden="1" x14ac:dyDescent="0.25">
      <c r="A1572" s="4" t="s">
        <v>410</v>
      </c>
      <c r="B1572" s="4" t="s">
        <v>452</v>
      </c>
      <c r="C1572" s="4">
        <v>1034851788</v>
      </c>
      <c r="D1572" s="4" t="s">
        <v>363</v>
      </c>
      <c r="E1572" s="4" t="s">
        <v>364</v>
      </c>
      <c r="F1572" s="4" t="s">
        <v>439</v>
      </c>
      <c r="G1572" s="12">
        <v>44984</v>
      </c>
      <c r="H1572" s="4" t="s">
        <v>356</v>
      </c>
      <c r="I1572" s="67">
        <v>0.68349537037037</v>
      </c>
      <c r="J1572" s="4" t="s">
        <v>1133</v>
      </c>
      <c r="K1572" s="12">
        <v>42901</v>
      </c>
      <c r="L1572" s="4" t="s">
        <v>357</v>
      </c>
      <c r="M1572" s="4" t="s">
        <v>358</v>
      </c>
      <c r="N1572" s="4" t="s">
        <v>359</v>
      </c>
      <c r="O1572" s="12" t="str">
        <f t="shared" ca="1" si="50"/>
        <v>7 ans, 10 mois</v>
      </c>
      <c r="P1572" s="4" t="str">
        <f>VLOOKUP(B1572,Effectif!B:I,6,0)</f>
        <v>Chloé BERTRAND</v>
      </c>
      <c r="Q1572" s="4" t="str">
        <f>VLOOKUP(B1572,Effectif!B:I,8,0)</f>
        <v>FOC</v>
      </c>
      <c r="R1572" s="4">
        <f>IFERROR(VLOOKUP(C1572,Sales!B:G,6,0),"-")</f>
        <v>218</v>
      </c>
      <c r="S1572" s="4" t="str">
        <f>IFERROR(VLOOKUP(C1572,Recolt!B:H,3,0),"-")</f>
        <v>-</v>
      </c>
      <c r="T1572" s="4">
        <f t="shared" si="49"/>
        <v>218</v>
      </c>
    </row>
    <row r="1573" spans="1:20" hidden="1" x14ac:dyDescent="0.25">
      <c r="A1573" s="4" t="s">
        <v>410</v>
      </c>
      <c r="B1573" s="4" t="s">
        <v>452</v>
      </c>
      <c r="C1573" s="4">
        <v>1034851160</v>
      </c>
      <c r="D1573" s="4" t="s">
        <v>372</v>
      </c>
      <c r="E1573" s="4" t="s">
        <v>360</v>
      </c>
      <c r="F1573" s="4" t="s">
        <v>439</v>
      </c>
      <c r="G1573" s="12">
        <v>44985</v>
      </c>
      <c r="H1573" s="4" t="s">
        <v>356</v>
      </c>
      <c r="I1573" s="67">
        <v>0.69798611111111097</v>
      </c>
      <c r="J1573" s="4" t="s">
        <v>1133</v>
      </c>
      <c r="K1573" s="12">
        <v>43165</v>
      </c>
      <c r="L1573" s="4" t="s">
        <v>357</v>
      </c>
      <c r="M1573" s="4" t="s">
        <v>358</v>
      </c>
      <c r="N1573" s="4" t="s">
        <v>361</v>
      </c>
      <c r="O1573" s="12" t="str">
        <f t="shared" ca="1" si="50"/>
        <v>7 ans, 1 mois</v>
      </c>
      <c r="P1573" s="4" t="str">
        <f>VLOOKUP(B1573,Effectif!B:I,6,0)</f>
        <v>Chloé BERTRAND</v>
      </c>
      <c r="Q1573" s="4" t="str">
        <f>VLOOKUP(B1573,Effectif!B:I,8,0)</f>
        <v>FOC</v>
      </c>
      <c r="R1573" s="4">
        <f>IFERROR(VLOOKUP(C1573,Sales!B:G,6,0),"-")</f>
        <v>167.28</v>
      </c>
      <c r="S1573" s="4" t="str">
        <f>IFERROR(VLOOKUP(C1573,Recolt!B:H,3,0),"-")</f>
        <v>-</v>
      </c>
      <c r="T1573" s="4">
        <f t="shared" si="49"/>
        <v>167.28</v>
      </c>
    </row>
    <row r="1574" spans="1:20" hidden="1" x14ac:dyDescent="0.25">
      <c r="A1574" s="4" t="s">
        <v>410</v>
      </c>
      <c r="B1574" s="4" t="s">
        <v>452</v>
      </c>
      <c r="C1574" s="4">
        <v>1034843407</v>
      </c>
      <c r="D1574" s="4" t="s">
        <v>375</v>
      </c>
      <c r="E1574" s="4" t="s">
        <v>364</v>
      </c>
      <c r="F1574" s="4" t="s">
        <v>439</v>
      </c>
      <c r="G1574" s="12">
        <v>44986</v>
      </c>
      <c r="H1574" s="4" t="s">
        <v>376</v>
      </c>
      <c r="I1574" s="67">
        <v>0.53564814814814798</v>
      </c>
      <c r="J1574" s="4" t="s">
        <v>1147</v>
      </c>
      <c r="K1574" s="12">
        <v>42032</v>
      </c>
      <c r="L1574" s="4" t="s">
        <v>357</v>
      </c>
      <c r="M1574" s="4" t="s">
        <v>362</v>
      </c>
      <c r="O1574" s="12" t="str">
        <f t="shared" ca="1" si="50"/>
        <v>10 ans, 3 mois</v>
      </c>
      <c r="P1574" s="4" t="str">
        <f>VLOOKUP(B1574,Effectif!B:I,6,0)</f>
        <v>Chloé BERTRAND</v>
      </c>
      <c r="Q1574" s="4" t="str">
        <f>VLOOKUP(B1574,Effectif!B:I,8,0)</f>
        <v>FOC</v>
      </c>
      <c r="R1574" s="4">
        <f>IFERROR(VLOOKUP(C1574,Sales!B:G,6,0),"-")</f>
        <v>65</v>
      </c>
      <c r="S1574" s="4" t="str">
        <f>IFERROR(VLOOKUP(C1574,Recolt!B:H,3,0),"-")</f>
        <v>-</v>
      </c>
      <c r="T1574" s="4">
        <f t="shared" si="49"/>
        <v>65</v>
      </c>
    </row>
    <row r="1575" spans="1:20" hidden="1" x14ac:dyDescent="0.25">
      <c r="A1575" s="4" t="s">
        <v>410</v>
      </c>
      <c r="B1575" s="4" t="s">
        <v>452</v>
      </c>
      <c r="C1575" s="4">
        <v>1034860018</v>
      </c>
      <c r="D1575" s="4" t="s">
        <v>367</v>
      </c>
      <c r="E1575" s="4" t="s">
        <v>364</v>
      </c>
      <c r="F1575" s="4" t="s">
        <v>439</v>
      </c>
      <c r="G1575" s="12">
        <v>44987</v>
      </c>
      <c r="H1575" s="4" t="s">
        <v>356</v>
      </c>
      <c r="I1575" s="67">
        <v>0.43159722222222202</v>
      </c>
      <c r="J1575" s="4" t="s">
        <v>1137</v>
      </c>
      <c r="K1575" s="12">
        <v>42725</v>
      </c>
      <c r="L1575" s="4" t="s">
        <v>357</v>
      </c>
      <c r="M1575" s="4" t="s">
        <v>358</v>
      </c>
      <c r="N1575" s="4" t="s">
        <v>359</v>
      </c>
      <c r="O1575" s="12" t="str">
        <f t="shared" ca="1" si="50"/>
        <v>8 ans, 4 mois</v>
      </c>
      <c r="P1575" s="4" t="str">
        <f>VLOOKUP(B1575,Effectif!B:I,6,0)</f>
        <v>Chloé BERTRAND</v>
      </c>
      <c r="Q1575" s="4" t="str">
        <f>VLOOKUP(B1575,Effectif!B:I,8,0)</f>
        <v>FOC</v>
      </c>
      <c r="R1575" s="4">
        <f>IFERROR(VLOOKUP(C1575,Sales!B:G,6,0),"-")</f>
        <v>188</v>
      </c>
      <c r="S1575" s="4" t="str">
        <f>IFERROR(VLOOKUP(C1575,Recolt!B:H,3,0),"-")</f>
        <v>-</v>
      </c>
      <c r="T1575" s="4">
        <f t="shared" si="49"/>
        <v>188</v>
      </c>
    </row>
    <row r="1576" spans="1:20" hidden="1" x14ac:dyDescent="0.25">
      <c r="A1576" s="4" t="s">
        <v>410</v>
      </c>
      <c r="B1576" s="4" t="s">
        <v>452</v>
      </c>
      <c r="C1576" s="4">
        <v>1034843811</v>
      </c>
      <c r="D1576" s="4" t="s">
        <v>354</v>
      </c>
      <c r="E1576" s="4" t="s">
        <v>360</v>
      </c>
      <c r="F1576" s="4" t="s">
        <v>439</v>
      </c>
      <c r="G1576" s="12">
        <v>44988</v>
      </c>
      <c r="H1576" s="4" t="s">
        <v>356</v>
      </c>
      <c r="I1576" s="67">
        <v>0.53775462962963005</v>
      </c>
      <c r="J1576" s="4" t="s">
        <v>1134</v>
      </c>
      <c r="K1576" s="12">
        <v>42887</v>
      </c>
      <c r="L1576" s="4" t="s">
        <v>357</v>
      </c>
      <c r="M1576" s="4" t="s">
        <v>358</v>
      </c>
      <c r="N1576" s="4" t="s">
        <v>359</v>
      </c>
      <c r="O1576" s="12" t="str">
        <f t="shared" ca="1" si="50"/>
        <v>7 ans, 10 mois</v>
      </c>
      <c r="P1576" s="4" t="str">
        <f>VLOOKUP(B1576,Effectif!B:I,6,0)</f>
        <v>Chloé BERTRAND</v>
      </c>
      <c r="Q1576" s="4" t="str">
        <f>VLOOKUP(B1576,Effectif!B:I,8,0)</f>
        <v>FOC</v>
      </c>
      <c r="R1576" s="4">
        <f>IFERROR(VLOOKUP(C1576,Sales!B:G,6,0),"-")</f>
        <v>164.34</v>
      </c>
      <c r="S1576" s="4" t="str">
        <f>IFERROR(VLOOKUP(C1576,Recolt!B:H,3,0),"-")</f>
        <v>-</v>
      </c>
      <c r="T1576" s="4">
        <f t="shared" si="49"/>
        <v>164.34</v>
      </c>
    </row>
    <row r="1577" spans="1:20" hidden="1" x14ac:dyDescent="0.25">
      <c r="A1577" s="4" t="s">
        <v>410</v>
      </c>
      <c r="B1577" s="4" t="s">
        <v>452</v>
      </c>
      <c r="C1577" s="4">
        <v>1034857551</v>
      </c>
      <c r="D1577" s="4" t="s">
        <v>369</v>
      </c>
      <c r="E1577" s="4" t="s">
        <v>364</v>
      </c>
      <c r="F1577" s="4" t="s">
        <v>439</v>
      </c>
      <c r="G1577" s="12">
        <v>44989</v>
      </c>
      <c r="H1577" s="4" t="s">
        <v>397</v>
      </c>
      <c r="I1577" s="67">
        <v>0.55317129629629602</v>
      </c>
      <c r="J1577" s="4" t="s">
        <v>1138</v>
      </c>
      <c r="K1577" s="12">
        <v>43392</v>
      </c>
      <c r="L1577" s="4" t="s">
        <v>357</v>
      </c>
      <c r="M1577" s="4" t="s">
        <v>358</v>
      </c>
      <c r="N1577" s="4" t="s">
        <v>359</v>
      </c>
      <c r="O1577" s="12" t="str">
        <f t="shared" ca="1" si="50"/>
        <v>6 ans, 6 mois</v>
      </c>
      <c r="P1577" s="4" t="str">
        <f>VLOOKUP(B1577,Effectif!B:I,6,0)</f>
        <v>Chloé BERTRAND</v>
      </c>
      <c r="Q1577" s="4" t="str">
        <f>VLOOKUP(B1577,Effectif!B:I,8,0)</f>
        <v>FOC</v>
      </c>
      <c r="R1577" s="4">
        <f>IFERROR(VLOOKUP(C1577,Sales!B:G,6,0),"-")</f>
        <v>221.82999999999998</v>
      </c>
      <c r="S1577" s="4" t="str">
        <f>IFERROR(VLOOKUP(C1577,Recolt!B:H,3,0),"-")</f>
        <v>-</v>
      </c>
      <c r="T1577" s="4">
        <f t="shared" si="49"/>
        <v>221.82999999999998</v>
      </c>
    </row>
    <row r="1578" spans="1:20" hidden="1" x14ac:dyDescent="0.25">
      <c r="A1578" s="4" t="s">
        <v>410</v>
      </c>
      <c r="B1578" s="4" t="s">
        <v>452</v>
      </c>
      <c r="C1578" s="4">
        <v>1034849280</v>
      </c>
      <c r="D1578" s="4" t="s">
        <v>388</v>
      </c>
      <c r="E1578" s="4" t="s">
        <v>364</v>
      </c>
      <c r="F1578" s="4" t="s">
        <v>439</v>
      </c>
      <c r="G1578" s="12">
        <v>44990</v>
      </c>
      <c r="H1578" s="4" t="s">
        <v>356</v>
      </c>
      <c r="I1578" s="67">
        <v>0.40539351851851901</v>
      </c>
      <c r="J1578" s="4" t="s">
        <v>1137</v>
      </c>
      <c r="K1578" s="12">
        <v>42635</v>
      </c>
      <c r="L1578" s="4" t="s">
        <v>357</v>
      </c>
      <c r="M1578" s="4" t="s">
        <v>358</v>
      </c>
      <c r="N1578" s="4" t="s">
        <v>359</v>
      </c>
      <c r="O1578" s="12" t="str">
        <f t="shared" ca="1" si="50"/>
        <v>8 ans, 7 mois</v>
      </c>
      <c r="P1578" s="4" t="str">
        <f>VLOOKUP(B1578,Effectif!B:I,6,0)</f>
        <v>Chloé BERTRAND</v>
      </c>
      <c r="Q1578" s="4" t="str">
        <f>VLOOKUP(B1578,Effectif!B:I,8,0)</f>
        <v>FOC</v>
      </c>
      <c r="R1578" s="4">
        <f>IFERROR(VLOOKUP(C1578,Sales!B:G,6,0),"-")</f>
        <v>92.01</v>
      </c>
      <c r="S1578" s="4" t="str">
        <f>IFERROR(VLOOKUP(C1578,Recolt!B:H,3,0),"-")</f>
        <v>-</v>
      </c>
      <c r="T1578" s="4">
        <f t="shared" si="49"/>
        <v>92.01</v>
      </c>
    </row>
    <row r="1579" spans="1:20" hidden="1" x14ac:dyDescent="0.25">
      <c r="A1579" s="4" t="s">
        <v>410</v>
      </c>
      <c r="B1579" s="4" t="s">
        <v>452</v>
      </c>
      <c r="C1579" s="4">
        <v>1034845219</v>
      </c>
      <c r="D1579" s="4" t="s">
        <v>368</v>
      </c>
      <c r="E1579" s="4" t="s">
        <v>364</v>
      </c>
      <c r="F1579" s="4" t="s">
        <v>439</v>
      </c>
      <c r="G1579" s="12">
        <v>44991</v>
      </c>
      <c r="H1579" s="4" t="s">
        <v>356</v>
      </c>
      <c r="I1579" s="67">
        <v>0.49121527777777801</v>
      </c>
      <c r="J1579" s="4" t="s">
        <v>1134</v>
      </c>
      <c r="K1579" s="12">
        <v>43242</v>
      </c>
      <c r="L1579" s="4" t="s">
        <v>357</v>
      </c>
      <c r="M1579" s="4" t="s">
        <v>358</v>
      </c>
      <c r="N1579" s="4" t="s">
        <v>359</v>
      </c>
      <c r="O1579" s="12" t="str">
        <f t="shared" ca="1" si="50"/>
        <v>6 ans, 11 mois</v>
      </c>
      <c r="P1579" s="4" t="str">
        <f>VLOOKUP(B1579,Effectif!B:I,6,0)</f>
        <v>Chloé BERTRAND</v>
      </c>
      <c r="Q1579" s="4" t="str">
        <f>VLOOKUP(B1579,Effectif!B:I,8,0)</f>
        <v>FOC</v>
      </c>
      <c r="R1579" s="4">
        <f>IFERROR(VLOOKUP(C1579,Sales!B:G,6,0),"-")</f>
        <v>107</v>
      </c>
      <c r="S1579" s="4" t="str">
        <f>IFERROR(VLOOKUP(C1579,Recolt!B:H,3,0),"-")</f>
        <v>-</v>
      </c>
      <c r="T1579" s="4">
        <f t="shared" si="49"/>
        <v>107</v>
      </c>
    </row>
    <row r="1580" spans="1:20" hidden="1" x14ac:dyDescent="0.25">
      <c r="A1580" s="4" t="s">
        <v>410</v>
      </c>
      <c r="B1580" s="4" t="s">
        <v>452</v>
      </c>
      <c r="C1580" s="4">
        <v>1034844221</v>
      </c>
      <c r="D1580" s="4" t="s">
        <v>354</v>
      </c>
      <c r="E1580" s="4" t="s">
        <v>360</v>
      </c>
      <c r="F1580" s="4" t="s">
        <v>439</v>
      </c>
      <c r="G1580" s="12">
        <v>44992</v>
      </c>
      <c r="H1580" s="4" t="s">
        <v>356</v>
      </c>
      <c r="I1580" s="67">
        <v>0.66489583333333302</v>
      </c>
      <c r="J1580" s="4" t="s">
        <v>1132</v>
      </c>
      <c r="K1580" s="12">
        <v>42757</v>
      </c>
      <c r="L1580" s="4" t="s">
        <v>357</v>
      </c>
      <c r="M1580" s="4" t="s">
        <v>358</v>
      </c>
      <c r="N1580" s="4" t="s">
        <v>359</v>
      </c>
      <c r="O1580" s="12" t="str">
        <f t="shared" ca="1" si="50"/>
        <v>8 ans, 3 mois</v>
      </c>
      <c r="P1580" s="4" t="str">
        <f>VLOOKUP(B1580,Effectif!B:I,6,0)</f>
        <v>Chloé BERTRAND</v>
      </c>
      <c r="Q1580" s="4" t="str">
        <f>VLOOKUP(B1580,Effectif!B:I,8,0)</f>
        <v>FOC</v>
      </c>
      <c r="R1580" s="4">
        <f>IFERROR(VLOOKUP(C1580,Sales!B:G,6,0),"-")</f>
        <v>363</v>
      </c>
      <c r="S1580" s="4" t="str">
        <f>IFERROR(VLOOKUP(C1580,Recolt!B:H,3,0),"-")</f>
        <v>-</v>
      </c>
      <c r="T1580" s="4">
        <f t="shared" si="49"/>
        <v>363</v>
      </c>
    </row>
    <row r="1581" spans="1:20" hidden="1" x14ac:dyDescent="0.25">
      <c r="A1581" s="4" t="s">
        <v>410</v>
      </c>
      <c r="B1581" s="4" t="s">
        <v>452</v>
      </c>
      <c r="C1581" s="4">
        <v>1034865905</v>
      </c>
      <c r="D1581" s="4" t="s">
        <v>374</v>
      </c>
      <c r="E1581" s="4" t="s">
        <v>364</v>
      </c>
      <c r="F1581" s="4" t="s">
        <v>439</v>
      </c>
      <c r="G1581" s="12">
        <v>44993</v>
      </c>
      <c r="H1581" s="4" t="s">
        <v>356</v>
      </c>
      <c r="I1581" s="67">
        <v>0.57802083333333298</v>
      </c>
      <c r="J1581" s="4" t="s">
        <v>1135</v>
      </c>
      <c r="K1581" s="12">
        <v>42969</v>
      </c>
      <c r="L1581" s="4" t="s">
        <v>357</v>
      </c>
      <c r="M1581" s="4" t="s">
        <v>358</v>
      </c>
      <c r="N1581" s="4" t="s">
        <v>384</v>
      </c>
      <c r="O1581" s="12" t="str">
        <f t="shared" ca="1" si="50"/>
        <v>7 ans, 8 mois</v>
      </c>
      <c r="P1581" s="4" t="str">
        <f>VLOOKUP(B1581,Effectif!B:I,6,0)</f>
        <v>Chloé BERTRAND</v>
      </c>
      <c r="Q1581" s="4" t="str">
        <f>VLOOKUP(B1581,Effectif!B:I,8,0)</f>
        <v>FOC</v>
      </c>
      <c r="R1581" s="4">
        <f>IFERROR(VLOOKUP(C1581,Sales!B:G,6,0),"-")</f>
        <v>76.710000000000008</v>
      </c>
      <c r="S1581" s="4" t="str">
        <f>IFERROR(VLOOKUP(C1581,Recolt!B:H,3,0),"-")</f>
        <v>-</v>
      </c>
      <c r="T1581" s="4">
        <f t="shared" si="49"/>
        <v>76.710000000000008</v>
      </c>
    </row>
    <row r="1582" spans="1:20" hidden="1" x14ac:dyDescent="0.25">
      <c r="A1582" s="4" t="s">
        <v>410</v>
      </c>
      <c r="B1582" s="4" t="s">
        <v>452</v>
      </c>
      <c r="C1582" s="4">
        <v>1034849511</v>
      </c>
      <c r="D1582" s="4" t="s">
        <v>371</v>
      </c>
      <c r="E1582" s="4" t="s">
        <v>364</v>
      </c>
      <c r="F1582" s="4" t="s">
        <v>439</v>
      </c>
      <c r="G1582" s="12">
        <v>44994</v>
      </c>
      <c r="H1582" s="4" t="s">
        <v>356</v>
      </c>
      <c r="I1582" s="67">
        <v>0.73171296296296295</v>
      </c>
      <c r="J1582" s="4" t="s">
        <v>1131</v>
      </c>
      <c r="K1582" s="12">
        <v>39048</v>
      </c>
      <c r="L1582" s="4" t="s">
        <v>357</v>
      </c>
      <c r="M1582" s="4" t="s">
        <v>358</v>
      </c>
      <c r="N1582" s="4" t="s">
        <v>384</v>
      </c>
      <c r="O1582" s="12" t="str">
        <f t="shared" ca="1" si="50"/>
        <v>18 ans, 5 mois</v>
      </c>
      <c r="P1582" s="4" t="str">
        <f>VLOOKUP(B1582,Effectif!B:I,6,0)</f>
        <v>Chloé BERTRAND</v>
      </c>
      <c r="Q1582" s="4" t="str">
        <f>VLOOKUP(B1582,Effectif!B:I,8,0)</f>
        <v>FOC</v>
      </c>
      <c r="R1582" s="4">
        <f>IFERROR(VLOOKUP(C1582,Sales!B:G,6,0),"-")</f>
        <v>156</v>
      </c>
      <c r="S1582" s="4" t="str">
        <f>IFERROR(VLOOKUP(C1582,Recolt!B:H,3,0),"-")</f>
        <v>-</v>
      </c>
      <c r="T1582" s="4">
        <f t="shared" si="49"/>
        <v>156</v>
      </c>
    </row>
    <row r="1583" spans="1:20" hidden="1" x14ac:dyDescent="0.25">
      <c r="A1583" s="4" t="s">
        <v>410</v>
      </c>
      <c r="B1583" s="4" t="s">
        <v>452</v>
      </c>
      <c r="C1583" s="4">
        <v>1034843500</v>
      </c>
      <c r="D1583" s="4" t="s">
        <v>372</v>
      </c>
      <c r="E1583" s="4" t="s">
        <v>364</v>
      </c>
      <c r="F1583" s="4" t="s">
        <v>439</v>
      </c>
      <c r="G1583" s="12">
        <v>44995</v>
      </c>
      <c r="H1583" s="4" t="s">
        <v>356</v>
      </c>
      <c r="I1583" s="67">
        <v>0.70788194444444397</v>
      </c>
      <c r="J1583" s="4" t="s">
        <v>1132</v>
      </c>
      <c r="K1583" s="12">
        <v>43403</v>
      </c>
      <c r="L1583" s="4" t="s">
        <v>357</v>
      </c>
      <c r="M1583" s="4" t="s">
        <v>358</v>
      </c>
      <c r="N1583" s="4" t="s">
        <v>359</v>
      </c>
      <c r="O1583" s="12" t="str">
        <f t="shared" ca="1" si="50"/>
        <v>6 ans, 6 mois</v>
      </c>
      <c r="P1583" s="4" t="str">
        <f>VLOOKUP(B1583,Effectif!B:I,6,0)</f>
        <v>Chloé BERTRAND</v>
      </c>
      <c r="Q1583" s="4" t="str">
        <f>VLOOKUP(B1583,Effectif!B:I,8,0)</f>
        <v>FOC</v>
      </c>
      <c r="R1583" s="4">
        <f>IFERROR(VLOOKUP(C1583,Sales!B:G,6,0),"-")</f>
        <v>150.57</v>
      </c>
      <c r="S1583" s="4" t="str">
        <f>IFERROR(VLOOKUP(C1583,Recolt!B:H,3,0),"-")</f>
        <v>-</v>
      </c>
      <c r="T1583" s="4">
        <f t="shared" si="49"/>
        <v>150.57</v>
      </c>
    </row>
    <row r="1584" spans="1:20" hidden="1" x14ac:dyDescent="0.25">
      <c r="A1584" s="4" t="s">
        <v>410</v>
      </c>
      <c r="B1584" s="4" t="s">
        <v>452</v>
      </c>
      <c r="C1584" s="4">
        <v>1034863537</v>
      </c>
      <c r="D1584" s="4" t="s">
        <v>385</v>
      </c>
      <c r="E1584" s="4" t="s">
        <v>364</v>
      </c>
      <c r="F1584" s="4" t="s">
        <v>439</v>
      </c>
      <c r="G1584" s="12">
        <v>44996</v>
      </c>
      <c r="H1584" s="4" t="s">
        <v>356</v>
      </c>
      <c r="I1584" s="67">
        <v>0.47593750000000001</v>
      </c>
      <c r="J1584" s="4" t="s">
        <v>1133</v>
      </c>
      <c r="K1584" s="12">
        <v>43045</v>
      </c>
      <c r="L1584" s="4" t="s">
        <v>357</v>
      </c>
      <c r="M1584" s="4" t="s">
        <v>358</v>
      </c>
      <c r="N1584" s="4" t="s">
        <v>359</v>
      </c>
      <c r="O1584" s="12" t="str">
        <f t="shared" ca="1" si="50"/>
        <v>7 ans, 5 mois</v>
      </c>
      <c r="P1584" s="4" t="str">
        <f>VLOOKUP(B1584,Effectif!B:I,6,0)</f>
        <v>Chloé BERTRAND</v>
      </c>
      <c r="Q1584" s="4" t="str">
        <f>VLOOKUP(B1584,Effectif!B:I,8,0)</f>
        <v>FOC</v>
      </c>
      <c r="R1584" s="4">
        <f>IFERROR(VLOOKUP(C1584,Sales!B:G,6,0),"-")</f>
        <v>136</v>
      </c>
      <c r="S1584" s="4" t="str">
        <f>IFERROR(VLOOKUP(C1584,Recolt!B:H,3,0),"-")</f>
        <v>-</v>
      </c>
      <c r="T1584" s="4">
        <f t="shared" si="49"/>
        <v>136</v>
      </c>
    </row>
    <row r="1585" spans="1:20" hidden="1" x14ac:dyDescent="0.25">
      <c r="A1585" s="4" t="s">
        <v>410</v>
      </c>
      <c r="B1585" s="4" t="s">
        <v>452</v>
      </c>
      <c r="C1585" s="4">
        <v>1034852399</v>
      </c>
      <c r="D1585" s="4" t="s">
        <v>354</v>
      </c>
      <c r="E1585" s="4" t="s">
        <v>360</v>
      </c>
      <c r="F1585" s="4" t="s">
        <v>439</v>
      </c>
      <c r="G1585" s="12">
        <v>44997</v>
      </c>
      <c r="H1585" s="4" t="s">
        <v>356</v>
      </c>
      <c r="I1585" s="67">
        <v>0.598518518518519</v>
      </c>
      <c r="J1585" s="4" t="s">
        <v>1147</v>
      </c>
      <c r="K1585" s="12">
        <v>43151</v>
      </c>
      <c r="L1585" s="4" t="s">
        <v>357</v>
      </c>
      <c r="M1585" s="4" t="s">
        <v>362</v>
      </c>
      <c r="O1585" s="12" t="str">
        <f t="shared" ca="1" si="50"/>
        <v>7 ans, 2 mois</v>
      </c>
      <c r="P1585" s="4" t="str">
        <f>VLOOKUP(B1585,Effectif!B:I,6,0)</f>
        <v>Chloé BERTRAND</v>
      </c>
      <c r="Q1585" s="4" t="str">
        <f>VLOOKUP(B1585,Effectif!B:I,8,0)</f>
        <v>FOC</v>
      </c>
      <c r="R1585" s="4">
        <f>IFERROR(VLOOKUP(C1585,Sales!B:G,6,0),"-")</f>
        <v>154</v>
      </c>
      <c r="S1585" s="4" t="str">
        <f>IFERROR(VLOOKUP(C1585,Recolt!B:H,3,0),"-")</f>
        <v>-</v>
      </c>
      <c r="T1585" s="4">
        <f t="shared" si="49"/>
        <v>154</v>
      </c>
    </row>
    <row r="1586" spans="1:20" hidden="1" x14ac:dyDescent="0.25">
      <c r="A1586" s="4" t="s">
        <v>410</v>
      </c>
      <c r="B1586" s="4" t="s">
        <v>452</v>
      </c>
      <c r="C1586" s="4">
        <v>1034863179</v>
      </c>
      <c r="D1586" s="4" t="s">
        <v>377</v>
      </c>
      <c r="E1586" s="4" t="s">
        <v>364</v>
      </c>
      <c r="F1586" s="4" t="s">
        <v>439</v>
      </c>
      <c r="G1586" s="12">
        <v>44998</v>
      </c>
      <c r="H1586" s="4" t="s">
        <v>356</v>
      </c>
      <c r="I1586" s="67">
        <v>0.65664351851851899</v>
      </c>
      <c r="J1586" s="4" t="s">
        <v>1147</v>
      </c>
      <c r="K1586" s="12">
        <v>43210</v>
      </c>
      <c r="L1586" s="4" t="s">
        <v>357</v>
      </c>
      <c r="M1586" s="4" t="s">
        <v>362</v>
      </c>
      <c r="O1586" s="12" t="str">
        <f t="shared" ca="1" si="50"/>
        <v>7 ans, 0 mois</v>
      </c>
      <c r="P1586" s="4" t="str">
        <f>VLOOKUP(B1586,Effectif!B:I,6,0)</f>
        <v>Chloé BERTRAND</v>
      </c>
      <c r="Q1586" s="4" t="str">
        <f>VLOOKUP(B1586,Effectif!B:I,8,0)</f>
        <v>FOC</v>
      </c>
      <c r="R1586" s="4">
        <f>IFERROR(VLOOKUP(C1586,Sales!B:G,6,0),"-")</f>
        <v>68.430000000000007</v>
      </c>
      <c r="S1586" s="4" t="str">
        <f>IFERROR(VLOOKUP(C1586,Recolt!B:H,3,0),"-")</f>
        <v>-</v>
      </c>
      <c r="T1586" s="4">
        <f t="shared" si="49"/>
        <v>68.430000000000007</v>
      </c>
    </row>
    <row r="1587" spans="1:20" hidden="1" x14ac:dyDescent="0.25">
      <c r="A1587" s="4" t="s">
        <v>410</v>
      </c>
      <c r="B1587" s="4" t="s">
        <v>452</v>
      </c>
      <c r="C1587" s="4">
        <v>1034864068</v>
      </c>
      <c r="D1587" s="4" t="s">
        <v>354</v>
      </c>
      <c r="E1587" s="4" t="s">
        <v>355</v>
      </c>
      <c r="F1587" s="4" t="s">
        <v>439</v>
      </c>
      <c r="G1587" s="12">
        <v>44999</v>
      </c>
      <c r="H1587" s="4" t="s">
        <v>356</v>
      </c>
      <c r="I1587" s="67">
        <v>0.38467592592592598</v>
      </c>
      <c r="J1587" s="4" t="s">
        <v>1131</v>
      </c>
      <c r="K1587" s="12">
        <v>38534</v>
      </c>
      <c r="L1587" s="4" t="s">
        <v>357</v>
      </c>
      <c r="M1587" s="4" t="s">
        <v>358</v>
      </c>
      <c r="N1587" s="4" t="s">
        <v>359</v>
      </c>
      <c r="O1587" s="12" t="str">
        <f t="shared" ca="1" si="50"/>
        <v>19 ans, 9 mois</v>
      </c>
      <c r="P1587" s="4" t="str">
        <f>VLOOKUP(B1587,Effectif!B:I,6,0)</f>
        <v>Chloé BERTRAND</v>
      </c>
      <c r="Q1587" s="4" t="str">
        <f>VLOOKUP(B1587,Effectif!B:I,8,0)</f>
        <v>FOC</v>
      </c>
      <c r="R1587" s="4">
        <f>IFERROR(VLOOKUP(C1587,Sales!B:G,6,0),"-")</f>
        <v>258</v>
      </c>
      <c r="S1587" s="4" t="str">
        <f>IFERROR(VLOOKUP(C1587,Recolt!B:H,3,0),"-")</f>
        <v>-</v>
      </c>
      <c r="T1587" s="4">
        <f t="shared" si="49"/>
        <v>258</v>
      </c>
    </row>
    <row r="1588" spans="1:20" hidden="1" x14ac:dyDescent="0.25">
      <c r="A1588" s="4" t="s">
        <v>410</v>
      </c>
      <c r="B1588" s="4" t="s">
        <v>452</v>
      </c>
      <c r="C1588" s="4">
        <v>1034858811</v>
      </c>
      <c r="D1588" s="4" t="s">
        <v>375</v>
      </c>
      <c r="E1588" s="4" t="s">
        <v>364</v>
      </c>
      <c r="F1588" s="4" t="s">
        <v>439</v>
      </c>
      <c r="G1588" s="12">
        <v>45000</v>
      </c>
      <c r="H1588" s="4" t="s">
        <v>376</v>
      </c>
      <c r="I1588" s="67">
        <v>0.65113425925925905</v>
      </c>
      <c r="J1588" s="4" t="s">
        <v>1147</v>
      </c>
      <c r="K1588" s="12">
        <v>43032</v>
      </c>
      <c r="L1588" s="4" t="s">
        <v>357</v>
      </c>
      <c r="M1588" s="4" t="s">
        <v>362</v>
      </c>
      <c r="O1588" s="12" t="str">
        <f t="shared" ca="1" si="50"/>
        <v>7 ans, 6 mois</v>
      </c>
      <c r="P1588" s="4" t="str">
        <f>VLOOKUP(B1588,Effectif!B:I,6,0)</f>
        <v>Chloé BERTRAND</v>
      </c>
      <c r="Q1588" s="4" t="str">
        <f>VLOOKUP(B1588,Effectif!B:I,8,0)</f>
        <v>FOC</v>
      </c>
      <c r="R1588" s="4">
        <f>IFERROR(VLOOKUP(C1588,Sales!B:G,6,0),"-")</f>
        <v>208</v>
      </c>
      <c r="S1588" s="4" t="str">
        <f>IFERROR(VLOOKUP(C1588,Recolt!B:H,3,0),"-")</f>
        <v>-</v>
      </c>
      <c r="T1588" s="4">
        <f t="shared" si="49"/>
        <v>208</v>
      </c>
    </row>
    <row r="1589" spans="1:20" hidden="1" x14ac:dyDescent="0.25">
      <c r="A1589" s="4" t="s">
        <v>410</v>
      </c>
      <c r="B1589" s="4" t="s">
        <v>452</v>
      </c>
      <c r="C1589" s="4">
        <v>1034850042</v>
      </c>
      <c r="D1589" s="4" t="s">
        <v>354</v>
      </c>
      <c r="E1589" s="4" t="s">
        <v>355</v>
      </c>
      <c r="F1589" s="4" t="s">
        <v>439</v>
      </c>
      <c r="G1589" s="12">
        <v>45001</v>
      </c>
      <c r="H1589" s="4" t="s">
        <v>356</v>
      </c>
      <c r="I1589" s="67">
        <v>0.45971064814814799</v>
      </c>
      <c r="J1589" s="4" t="s">
        <v>1131</v>
      </c>
      <c r="K1589" s="12">
        <v>38534</v>
      </c>
      <c r="L1589" s="4" t="s">
        <v>357</v>
      </c>
      <c r="M1589" s="4" t="s">
        <v>358</v>
      </c>
      <c r="N1589" s="4" t="s">
        <v>359</v>
      </c>
      <c r="O1589" s="12" t="str">
        <f t="shared" ca="1" si="50"/>
        <v>19 ans, 9 mois</v>
      </c>
      <c r="P1589" s="4" t="str">
        <f>VLOOKUP(B1589,Effectif!B:I,6,0)</f>
        <v>Chloé BERTRAND</v>
      </c>
      <c r="Q1589" s="4" t="str">
        <f>VLOOKUP(B1589,Effectif!B:I,8,0)</f>
        <v>FOC</v>
      </c>
      <c r="R1589" s="4">
        <f>IFERROR(VLOOKUP(C1589,Sales!B:G,6,0),"-")</f>
        <v>150</v>
      </c>
      <c r="S1589" s="4" t="str">
        <f>IFERROR(VLOOKUP(C1589,Recolt!B:H,3,0),"-")</f>
        <v>-</v>
      </c>
      <c r="T1589" s="4">
        <f t="shared" si="49"/>
        <v>150</v>
      </c>
    </row>
    <row r="1590" spans="1:20" hidden="1" x14ac:dyDescent="0.25">
      <c r="A1590" s="4" t="s">
        <v>410</v>
      </c>
      <c r="B1590" s="4" t="s">
        <v>452</v>
      </c>
      <c r="C1590" s="4">
        <v>1034845601</v>
      </c>
      <c r="D1590" s="4" t="s">
        <v>375</v>
      </c>
      <c r="E1590" s="4" t="s">
        <v>364</v>
      </c>
      <c r="F1590" s="4" t="s">
        <v>439</v>
      </c>
      <c r="G1590" s="12">
        <v>45002</v>
      </c>
      <c r="H1590" s="4" t="s">
        <v>376</v>
      </c>
      <c r="I1590" s="67">
        <v>0.382199074074074</v>
      </c>
      <c r="J1590" s="4" t="s">
        <v>1147</v>
      </c>
      <c r="L1590" s="4" t="s">
        <v>357</v>
      </c>
      <c r="O1590" s="12" t="str">
        <f t="shared" ca="1" si="50"/>
        <v>125 ans, 3 mois</v>
      </c>
      <c r="P1590" s="4" t="str">
        <f>VLOOKUP(B1590,Effectif!B:I,6,0)</f>
        <v>Chloé BERTRAND</v>
      </c>
      <c r="Q1590" s="4" t="str">
        <f>VLOOKUP(B1590,Effectif!B:I,8,0)</f>
        <v>FOC</v>
      </c>
      <c r="R1590" s="4">
        <f>IFERROR(VLOOKUP(C1590,Sales!B:G,6,0),"-")</f>
        <v>199</v>
      </c>
      <c r="S1590" s="4" t="str">
        <f>IFERROR(VLOOKUP(C1590,Recolt!B:H,3,0),"-")</f>
        <v>-</v>
      </c>
      <c r="T1590" s="4">
        <f t="shared" si="49"/>
        <v>199</v>
      </c>
    </row>
    <row r="1591" spans="1:20" hidden="1" x14ac:dyDescent="0.25">
      <c r="A1591" s="4" t="s">
        <v>410</v>
      </c>
      <c r="B1591" s="4" t="s">
        <v>452</v>
      </c>
      <c r="C1591" s="4">
        <v>1034858118</v>
      </c>
      <c r="D1591" s="4" t="s">
        <v>354</v>
      </c>
      <c r="E1591" s="4" t="s">
        <v>355</v>
      </c>
      <c r="F1591" s="4" t="s">
        <v>439</v>
      </c>
      <c r="G1591" s="12">
        <v>45003</v>
      </c>
      <c r="H1591" s="4" t="s">
        <v>356</v>
      </c>
      <c r="I1591" s="67">
        <v>0.76563657407407404</v>
      </c>
      <c r="J1591" s="4" t="s">
        <v>1133</v>
      </c>
      <c r="K1591" s="12">
        <v>43075</v>
      </c>
      <c r="L1591" s="4" t="s">
        <v>357</v>
      </c>
      <c r="M1591" s="4" t="s">
        <v>358</v>
      </c>
      <c r="N1591" s="4" t="s">
        <v>359</v>
      </c>
      <c r="O1591" s="12" t="str">
        <f t="shared" ca="1" si="50"/>
        <v>7 ans, 4 mois</v>
      </c>
      <c r="P1591" s="4" t="str">
        <f>VLOOKUP(B1591,Effectif!B:I,6,0)</f>
        <v>Chloé BERTRAND</v>
      </c>
      <c r="Q1591" s="4" t="str">
        <f>VLOOKUP(B1591,Effectif!B:I,8,0)</f>
        <v>FOC</v>
      </c>
      <c r="R1591" s="4">
        <f>IFERROR(VLOOKUP(C1591,Sales!B:G,6,0),"-")</f>
        <v>252</v>
      </c>
      <c r="S1591" s="4" t="str">
        <f>IFERROR(VLOOKUP(C1591,Recolt!B:H,3,0),"-")</f>
        <v>-</v>
      </c>
      <c r="T1591" s="4">
        <f t="shared" si="49"/>
        <v>252</v>
      </c>
    </row>
    <row r="1592" spans="1:20" hidden="1" x14ac:dyDescent="0.25">
      <c r="A1592" s="4" t="s">
        <v>410</v>
      </c>
      <c r="B1592" s="4" t="s">
        <v>452</v>
      </c>
      <c r="C1592" s="4">
        <v>1034850723</v>
      </c>
      <c r="D1592" s="4" t="s">
        <v>354</v>
      </c>
      <c r="E1592" s="4" t="s">
        <v>360</v>
      </c>
      <c r="F1592" s="4" t="s">
        <v>439</v>
      </c>
      <c r="G1592" s="12">
        <v>45004</v>
      </c>
      <c r="H1592" s="4" t="s">
        <v>356</v>
      </c>
      <c r="I1592" s="67">
        <v>0.65458333333333296</v>
      </c>
      <c r="J1592" s="4" t="s">
        <v>1133</v>
      </c>
      <c r="K1592" s="12">
        <v>43075</v>
      </c>
      <c r="L1592" s="4" t="s">
        <v>357</v>
      </c>
      <c r="M1592" s="4" t="s">
        <v>358</v>
      </c>
      <c r="N1592" s="4" t="s">
        <v>359</v>
      </c>
      <c r="O1592" s="12" t="str">
        <f t="shared" ca="1" si="50"/>
        <v>7 ans, 4 mois</v>
      </c>
      <c r="P1592" s="4" t="str">
        <f>VLOOKUP(B1592,Effectif!B:I,6,0)</f>
        <v>Chloé BERTRAND</v>
      </c>
      <c r="Q1592" s="4" t="str">
        <f>VLOOKUP(B1592,Effectif!B:I,8,0)</f>
        <v>FOC</v>
      </c>
      <c r="R1592" s="4">
        <f>IFERROR(VLOOKUP(C1592,Sales!B:G,6,0),"-")</f>
        <v>53.92</v>
      </c>
      <c r="S1592" s="4" t="str">
        <f>IFERROR(VLOOKUP(C1592,Recolt!B:H,3,0),"-")</f>
        <v>-</v>
      </c>
      <c r="T1592" s="4">
        <f t="shared" si="49"/>
        <v>53.92</v>
      </c>
    </row>
    <row r="1593" spans="1:20" hidden="1" x14ac:dyDescent="0.25">
      <c r="A1593" s="4" t="s">
        <v>410</v>
      </c>
      <c r="B1593" s="4" t="s">
        <v>452</v>
      </c>
      <c r="C1593" s="4">
        <v>1034851321</v>
      </c>
      <c r="D1593" s="4" t="s">
        <v>354</v>
      </c>
      <c r="E1593" s="4" t="s">
        <v>355</v>
      </c>
      <c r="F1593" s="4" t="s">
        <v>439</v>
      </c>
      <c r="G1593" s="12">
        <v>45005</v>
      </c>
      <c r="H1593" s="4" t="s">
        <v>356</v>
      </c>
      <c r="I1593" s="67">
        <v>0.40290509259259299</v>
      </c>
      <c r="J1593" s="4" t="s">
        <v>1131</v>
      </c>
      <c r="K1593" s="12">
        <v>38169</v>
      </c>
      <c r="L1593" s="4" t="s">
        <v>357</v>
      </c>
      <c r="M1593" s="4" t="s">
        <v>358</v>
      </c>
      <c r="N1593" s="4" t="s">
        <v>359</v>
      </c>
      <c r="O1593" s="12" t="str">
        <f t="shared" ca="1" si="50"/>
        <v>20 ans, 9 mois</v>
      </c>
      <c r="P1593" s="4" t="str">
        <f>VLOOKUP(B1593,Effectif!B:I,6,0)</f>
        <v>Chloé BERTRAND</v>
      </c>
      <c r="Q1593" s="4" t="str">
        <f>VLOOKUP(B1593,Effectif!B:I,8,0)</f>
        <v>FOC</v>
      </c>
      <c r="R1593" s="4">
        <f>IFERROR(VLOOKUP(C1593,Sales!B:G,6,0),"-")</f>
        <v>180.49</v>
      </c>
      <c r="S1593" s="4" t="str">
        <f>IFERROR(VLOOKUP(C1593,Recolt!B:H,3,0),"-")</f>
        <v>-</v>
      </c>
      <c r="T1593" s="4">
        <f t="shared" si="49"/>
        <v>180.49</v>
      </c>
    </row>
    <row r="1594" spans="1:20" hidden="1" x14ac:dyDescent="0.25">
      <c r="A1594" s="4" t="s">
        <v>410</v>
      </c>
      <c r="B1594" s="4" t="s">
        <v>452</v>
      </c>
      <c r="C1594" s="4">
        <v>1034859284</v>
      </c>
      <c r="D1594" s="4" t="s">
        <v>363</v>
      </c>
      <c r="E1594" s="4" t="s">
        <v>364</v>
      </c>
      <c r="F1594" s="4" t="s">
        <v>439</v>
      </c>
      <c r="G1594" s="12">
        <v>45006</v>
      </c>
      <c r="H1594" s="4" t="s">
        <v>356</v>
      </c>
      <c r="I1594" s="67">
        <v>0.46609953703703699</v>
      </c>
      <c r="J1594" s="4" t="s">
        <v>1144</v>
      </c>
      <c r="K1594" s="12">
        <v>42467</v>
      </c>
      <c r="L1594" s="4" t="s">
        <v>357</v>
      </c>
      <c r="M1594" s="4" t="s">
        <v>358</v>
      </c>
      <c r="N1594" s="4" t="s">
        <v>359</v>
      </c>
      <c r="O1594" s="12" t="str">
        <f t="shared" ca="1" si="50"/>
        <v>9 ans, 0 mois</v>
      </c>
      <c r="P1594" s="4" t="str">
        <f>VLOOKUP(B1594,Effectif!B:I,6,0)</f>
        <v>Chloé BERTRAND</v>
      </c>
      <c r="Q1594" s="4" t="str">
        <f>VLOOKUP(B1594,Effectif!B:I,8,0)</f>
        <v>FOC</v>
      </c>
      <c r="R1594" s="4">
        <f>IFERROR(VLOOKUP(C1594,Sales!B:G,6,0),"-")</f>
        <v>149.25</v>
      </c>
      <c r="S1594" s="4" t="str">
        <f>IFERROR(VLOOKUP(C1594,Recolt!B:H,3,0),"-")</f>
        <v>-</v>
      </c>
      <c r="T1594" s="4">
        <f t="shared" si="49"/>
        <v>149.25</v>
      </c>
    </row>
    <row r="1595" spans="1:20" hidden="1" x14ac:dyDescent="0.25">
      <c r="A1595" s="4" t="s">
        <v>410</v>
      </c>
      <c r="B1595" s="4" t="s">
        <v>452</v>
      </c>
      <c r="C1595" s="4">
        <v>1034847653</v>
      </c>
      <c r="D1595" s="4" t="s">
        <v>378</v>
      </c>
      <c r="E1595" s="4" t="s">
        <v>364</v>
      </c>
      <c r="F1595" s="4" t="s">
        <v>439</v>
      </c>
      <c r="G1595" s="12">
        <v>45007</v>
      </c>
      <c r="H1595" s="4" t="s">
        <v>356</v>
      </c>
      <c r="I1595" s="67">
        <v>0.723518518518519</v>
      </c>
      <c r="J1595" s="4" t="s">
        <v>1147</v>
      </c>
      <c r="L1595" s="4" t="s">
        <v>357</v>
      </c>
      <c r="O1595" s="12" t="str">
        <f t="shared" ca="1" si="50"/>
        <v>125 ans, 3 mois</v>
      </c>
      <c r="P1595" s="4" t="str">
        <f>VLOOKUP(B1595,Effectif!B:I,6,0)</f>
        <v>Chloé BERTRAND</v>
      </c>
      <c r="Q1595" s="4" t="str">
        <f>VLOOKUP(B1595,Effectif!B:I,8,0)</f>
        <v>FOC</v>
      </c>
      <c r="R1595" s="4">
        <f>IFERROR(VLOOKUP(C1595,Sales!B:G,6,0),"-")</f>
        <v>312</v>
      </c>
      <c r="S1595" s="4" t="str">
        <f>IFERROR(VLOOKUP(C1595,Recolt!B:H,3,0),"-")</f>
        <v>-</v>
      </c>
      <c r="T1595" s="4">
        <f t="shared" si="49"/>
        <v>312</v>
      </c>
    </row>
    <row r="1596" spans="1:20" hidden="1" x14ac:dyDescent="0.25">
      <c r="A1596" s="4" t="s">
        <v>410</v>
      </c>
      <c r="B1596" s="4" t="s">
        <v>452</v>
      </c>
      <c r="C1596" s="4">
        <v>1034849094</v>
      </c>
      <c r="D1596" s="4" t="s">
        <v>388</v>
      </c>
      <c r="E1596" s="4" t="s">
        <v>364</v>
      </c>
      <c r="F1596" s="4" t="s">
        <v>439</v>
      </c>
      <c r="G1596" s="12">
        <v>45008</v>
      </c>
      <c r="H1596" s="4" t="s">
        <v>356</v>
      </c>
      <c r="I1596" s="67">
        <v>0.48160879629629599</v>
      </c>
      <c r="J1596" s="4" t="s">
        <v>1135</v>
      </c>
      <c r="K1596" s="12">
        <v>43434</v>
      </c>
      <c r="L1596" s="4" t="s">
        <v>357</v>
      </c>
      <c r="M1596" s="4" t="s">
        <v>358</v>
      </c>
      <c r="N1596" s="4" t="s">
        <v>359</v>
      </c>
      <c r="O1596" s="12" t="str">
        <f t="shared" ca="1" si="50"/>
        <v>6 ans, 5 mois</v>
      </c>
      <c r="P1596" s="4" t="str">
        <f>VLOOKUP(B1596,Effectif!B:I,6,0)</f>
        <v>Chloé BERTRAND</v>
      </c>
      <c r="Q1596" s="4" t="str">
        <f>VLOOKUP(B1596,Effectif!B:I,8,0)</f>
        <v>FOC</v>
      </c>
      <c r="R1596" s="4">
        <f>IFERROR(VLOOKUP(C1596,Sales!B:G,6,0),"-")</f>
        <v>218</v>
      </c>
      <c r="S1596" s="4" t="str">
        <f>IFERROR(VLOOKUP(C1596,Recolt!B:H,3,0),"-")</f>
        <v>-</v>
      </c>
      <c r="T1596" s="4">
        <f t="shared" si="49"/>
        <v>218</v>
      </c>
    </row>
    <row r="1597" spans="1:20" hidden="1" x14ac:dyDescent="0.25">
      <c r="A1597" s="4" t="s">
        <v>410</v>
      </c>
      <c r="B1597" s="4" t="s">
        <v>452</v>
      </c>
      <c r="C1597" s="4">
        <v>1034846261</v>
      </c>
      <c r="D1597" s="4" t="s">
        <v>377</v>
      </c>
      <c r="E1597" s="4" t="s">
        <v>364</v>
      </c>
      <c r="F1597" s="4" t="s">
        <v>439</v>
      </c>
      <c r="G1597" s="12">
        <v>45009</v>
      </c>
      <c r="H1597" s="4" t="s">
        <v>356</v>
      </c>
      <c r="I1597" s="67">
        <v>0.54311342592592604</v>
      </c>
      <c r="J1597" s="4" t="s">
        <v>1133</v>
      </c>
      <c r="K1597" s="12">
        <v>43301</v>
      </c>
      <c r="L1597" s="4" t="s">
        <v>357</v>
      </c>
      <c r="M1597" s="4" t="s">
        <v>358</v>
      </c>
      <c r="N1597" s="4" t="s">
        <v>359</v>
      </c>
      <c r="O1597" s="12" t="str">
        <f t="shared" ca="1" si="50"/>
        <v>6 ans, 9 mois</v>
      </c>
      <c r="P1597" s="4" t="str">
        <f>VLOOKUP(B1597,Effectif!B:I,6,0)</f>
        <v>Chloé BERTRAND</v>
      </c>
      <c r="Q1597" s="4" t="str">
        <f>VLOOKUP(B1597,Effectif!B:I,8,0)</f>
        <v>FOC</v>
      </c>
      <c r="R1597" s="4">
        <f>IFERROR(VLOOKUP(C1597,Sales!B:G,6,0),"-")</f>
        <v>117</v>
      </c>
      <c r="S1597" s="4" t="str">
        <f>IFERROR(VLOOKUP(C1597,Recolt!B:H,3,0),"-")</f>
        <v>-</v>
      </c>
      <c r="T1597" s="4">
        <f t="shared" si="49"/>
        <v>117</v>
      </c>
    </row>
    <row r="1598" spans="1:20" hidden="1" x14ac:dyDescent="0.25">
      <c r="A1598" s="4" t="s">
        <v>410</v>
      </c>
      <c r="B1598" s="4" t="s">
        <v>452</v>
      </c>
      <c r="C1598" s="4">
        <v>1034853231</v>
      </c>
      <c r="D1598" s="4" t="s">
        <v>377</v>
      </c>
      <c r="E1598" s="4" t="s">
        <v>364</v>
      </c>
      <c r="F1598" s="4" t="s">
        <v>439</v>
      </c>
      <c r="G1598" s="12">
        <v>45010</v>
      </c>
      <c r="H1598" s="4" t="s">
        <v>356</v>
      </c>
      <c r="I1598" s="67">
        <v>0.66623842592592597</v>
      </c>
      <c r="J1598" s="4" t="s">
        <v>1132</v>
      </c>
      <c r="K1598" s="12">
        <v>42778</v>
      </c>
      <c r="L1598" s="4" t="s">
        <v>366</v>
      </c>
      <c r="M1598" s="4" t="s">
        <v>358</v>
      </c>
      <c r="N1598" s="4" t="s">
        <v>361</v>
      </c>
      <c r="O1598" s="12" t="str">
        <f t="shared" ca="1" si="50"/>
        <v>8 ans, 2 mois</v>
      </c>
      <c r="P1598" s="4" t="str">
        <f>VLOOKUP(B1598,Effectif!B:I,6,0)</f>
        <v>Chloé BERTRAND</v>
      </c>
      <c r="Q1598" s="4" t="str">
        <f>VLOOKUP(B1598,Effectif!B:I,8,0)</f>
        <v>FOC</v>
      </c>
      <c r="R1598" s="4">
        <f>IFERROR(VLOOKUP(C1598,Sales!B:G,6,0),"-")</f>
        <v>206</v>
      </c>
      <c r="S1598" s="4" t="str">
        <f>IFERROR(VLOOKUP(C1598,Recolt!B:H,3,0),"-")</f>
        <v>-</v>
      </c>
      <c r="T1598" s="4">
        <f t="shared" si="49"/>
        <v>206</v>
      </c>
    </row>
    <row r="1599" spans="1:20" hidden="1" x14ac:dyDescent="0.25">
      <c r="A1599" s="4" t="s">
        <v>410</v>
      </c>
      <c r="B1599" s="4" t="s">
        <v>452</v>
      </c>
      <c r="C1599" s="4">
        <v>1034850067</v>
      </c>
      <c r="D1599" s="4" t="s">
        <v>390</v>
      </c>
      <c r="E1599" s="4" t="s">
        <v>364</v>
      </c>
      <c r="F1599" s="4" t="s">
        <v>439</v>
      </c>
      <c r="G1599" s="12">
        <v>45011</v>
      </c>
      <c r="H1599" s="4" t="s">
        <v>356</v>
      </c>
      <c r="I1599" s="67">
        <v>0.38987268518518498</v>
      </c>
      <c r="J1599" s="4" t="s">
        <v>1132</v>
      </c>
      <c r="K1599" s="12">
        <v>41652</v>
      </c>
      <c r="L1599" s="4" t="s">
        <v>357</v>
      </c>
      <c r="M1599" s="4" t="s">
        <v>358</v>
      </c>
      <c r="N1599" s="4" t="s">
        <v>361</v>
      </c>
      <c r="O1599" s="12" t="str">
        <f t="shared" ca="1" si="50"/>
        <v>11 ans, 3 mois</v>
      </c>
      <c r="P1599" s="4" t="str">
        <f>VLOOKUP(B1599,Effectif!B:I,6,0)</f>
        <v>Chloé BERTRAND</v>
      </c>
      <c r="Q1599" s="4" t="str">
        <f>VLOOKUP(B1599,Effectif!B:I,8,0)</f>
        <v>FOC</v>
      </c>
      <c r="R1599" s="4">
        <f>IFERROR(VLOOKUP(C1599,Sales!B:G,6,0),"-")</f>
        <v>53.68</v>
      </c>
      <c r="S1599" s="4" t="str">
        <f>IFERROR(VLOOKUP(C1599,Recolt!B:H,3,0),"-")</f>
        <v>-</v>
      </c>
      <c r="T1599" s="4">
        <f t="shared" si="49"/>
        <v>53.68</v>
      </c>
    </row>
    <row r="1600" spans="1:20" hidden="1" x14ac:dyDescent="0.25">
      <c r="A1600" s="4" t="s">
        <v>410</v>
      </c>
      <c r="B1600" s="4" t="s">
        <v>452</v>
      </c>
      <c r="C1600" s="4">
        <v>1034854044</v>
      </c>
      <c r="D1600" s="4" t="s">
        <v>390</v>
      </c>
      <c r="E1600" s="4" t="s">
        <v>364</v>
      </c>
      <c r="F1600" s="4" t="s">
        <v>439</v>
      </c>
      <c r="G1600" s="12">
        <v>45012</v>
      </c>
      <c r="H1600" s="4" t="s">
        <v>356</v>
      </c>
      <c r="I1600" s="67">
        <v>0.48531249999999998</v>
      </c>
      <c r="J1600" s="4" t="s">
        <v>1147</v>
      </c>
      <c r="K1600" s="12">
        <v>42881</v>
      </c>
      <c r="L1600" s="4" t="s">
        <v>357</v>
      </c>
      <c r="M1600" s="4" t="s">
        <v>362</v>
      </c>
      <c r="O1600" s="12" t="str">
        <f t="shared" ca="1" si="50"/>
        <v>7 ans, 11 mois</v>
      </c>
      <c r="P1600" s="4" t="str">
        <f>VLOOKUP(B1600,Effectif!B:I,6,0)</f>
        <v>Chloé BERTRAND</v>
      </c>
      <c r="Q1600" s="4" t="str">
        <f>VLOOKUP(B1600,Effectif!B:I,8,0)</f>
        <v>FOC</v>
      </c>
      <c r="R1600" s="4">
        <f>IFERROR(VLOOKUP(C1600,Sales!B:G,6,0),"-")</f>
        <v>73</v>
      </c>
      <c r="S1600" s="4" t="str">
        <f>IFERROR(VLOOKUP(C1600,Recolt!B:H,3,0),"-")</f>
        <v>-</v>
      </c>
      <c r="T1600" s="4">
        <f t="shared" si="49"/>
        <v>73</v>
      </c>
    </row>
    <row r="1601" spans="1:20" hidden="1" x14ac:dyDescent="0.25">
      <c r="A1601" s="4" t="s">
        <v>410</v>
      </c>
      <c r="B1601" s="4" t="s">
        <v>452</v>
      </c>
      <c r="C1601" s="4">
        <v>1034844867</v>
      </c>
      <c r="D1601" s="4" t="s">
        <v>378</v>
      </c>
      <c r="E1601" s="4" t="s">
        <v>364</v>
      </c>
      <c r="F1601" s="4" t="s">
        <v>439</v>
      </c>
      <c r="G1601" s="12">
        <v>45013</v>
      </c>
      <c r="H1601" s="4" t="s">
        <v>356</v>
      </c>
      <c r="I1601" s="67">
        <v>0.51738425925925902</v>
      </c>
      <c r="J1601" s="4" t="s">
        <v>1147</v>
      </c>
      <c r="L1601" s="4" t="s">
        <v>357</v>
      </c>
      <c r="O1601" s="12" t="str">
        <f t="shared" ca="1" si="50"/>
        <v>125 ans, 3 mois</v>
      </c>
      <c r="P1601" s="4" t="str">
        <f>VLOOKUP(B1601,Effectif!B:I,6,0)</f>
        <v>Chloé BERTRAND</v>
      </c>
      <c r="Q1601" s="4" t="str">
        <f>VLOOKUP(B1601,Effectif!B:I,8,0)</f>
        <v>FOC</v>
      </c>
      <c r="R1601" s="4">
        <f>IFERROR(VLOOKUP(C1601,Sales!B:G,6,0),"-")</f>
        <v>166</v>
      </c>
      <c r="S1601" s="4" t="str">
        <f>IFERROR(VLOOKUP(C1601,Recolt!B:H,3,0),"-")</f>
        <v>-</v>
      </c>
      <c r="T1601" s="4">
        <f t="shared" si="49"/>
        <v>166</v>
      </c>
    </row>
    <row r="1602" spans="1:20" hidden="1" x14ac:dyDescent="0.25">
      <c r="A1602" s="4" t="s">
        <v>410</v>
      </c>
      <c r="B1602" s="4" t="s">
        <v>452</v>
      </c>
      <c r="C1602" s="4">
        <v>1034842675</v>
      </c>
      <c r="D1602" s="4" t="s">
        <v>368</v>
      </c>
      <c r="E1602" s="4" t="s">
        <v>364</v>
      </c>
      <c r="F1602" s="4" t="s">
        <v>440</v>
      </c>
      <c r="G1602" s="12">
        <v>45014</v>
      </c>
      <c r="H1602" s="4" t="s">
        <v>356</v>
      </c>
      <c r="I1602" s="67">
        <v>0.72145833333333298</v>
      </c>
      <c r="J1602" s="4" t="s">
        <v>1134</v>
      </c>
      <c r="K1602" s="12">
        <v>42887</v>
      </c>
      <c r="L1602" s="4" t="s">
        <v>357</v>
      </c>
      <c r="M1602" s="4" t="s">
        <v>358</v>
      </c>
      <c r="N1602" s="4" t="s">
        <v>359</v>
      </c>
      <c r="O1602" s="12" t="str">
        <f t="shared" ca="1" si="50"/>
        <v>7 ans, 10 mois</v>
      </c>
      <c r="P1602" s="4" t="str">
        <f>VLOOKUP(B1602,Effectif!B:I,6,0)</f>
        <v>Chloé BERTRAND</v>
      </c>
      <c r="Q1602" s="4" t="str">
        <f>VLOOKUP(B1602,Effectif!B:I,8,0)</f>
        <v>FOC</v>
      </c>
      <c r="R1602" s="4">
        <f>IFERROR(VLOOKUP(C1602,Sales!B:G,6,0),"-")</f>
        <v>81.62</v>
      </c>
      <c r="S1602" s="4" t="str">
        <f>IFERROR(VLOOKUP(C1602,Recolt!B:H,3,0),"-")</f>
        <v>-</v>
      </c>
      <c r="T1602" s="4">
        <f t="shared" si="49"/>
        <v>81.62</v>
      </c>
    </row>
    <row r="1603" spans="1:20" hidden="1" x14ac:dyDescent="0.25">
      <c r="A1603" s="4" t="s">
        <v>410</v>
      </c>
      <c r="B1603" s="4" t="s">
        <v>452</v>
      </c>
      <c r="C1603" s="4">
        <v>1034850425</v>
      </c>
      <c r="D1603" s="4" t="s">
        <v>354</v>
      </c>
      <c r="E1603" s="4" t="s">
        <v>360</v>
      </c>
      <c r="F1603" s="4" t="s">
        <v>439</v>
      </c>
      <c r="G1603" s="12">
        <v>45015</v>
      </c>
      <c r="H1603" s="4" t="s">
        <v>356</v>
      </c>
      <c r="I1603" s="67">
        <v>0.52192129629629602</v>
      </c>
      <c r="J1603" s="4" t="s">
        <v>1131</v>
      </c>
      <c r="K1603" s="12">
        <v>42213</v>
      </c>
      <c r="L1603" s="4" t="s">
        <v>357</v>
      </c>
      <c r="M1603" s="4" t="s">
        <v>358</v>
      </c>
      <c r="N1603" s="4" t="s">
        <v>359</v>
      </c>
      <c r="O1603" s="12" t="str">
        <f t="shared" ca="1" si="50"/>
        <v>9 ans, 9 mois</v>
      </c>
      <c r="P1603" s="4" t="str">
        <f>VLOOKUP(B1603,Effectif!B:I,6,0)</f>
        <v>Chloé BERTRAND</v>
      </c>
      <c r="Q1603" s="4" t="str">
        <f>VLOOKUP(B1603,Effectif!B:I,8,0)</f>
        <v>FOC</v>
      </c>
      <c r="R1603" s="4">
        <f>IFERROR(VLOOKUP(C1603,Sales!B:G,6,0),"-")</f>
        <v>22.310000000000002</v>
      </c>
      <c r="S1603" s="4" t="str">
        <f>IFERROR(VLOOKUP(C1603,Recolt!B:H,3,0),"-")</f>
        <v>-</v>
      </c>
      <c r="T1603" s="4">
        <f t="shared" ref="T1603:T1666" si="51">IF(R1603&gt;0,R1603,IF(S1603&gt;0,S1603,"-"))</f>
        <v>22.310000000000002</v>
      </c>
    </row>
    <row r="1604" spans="1:20" hidden="1" x14ac:dyDescent="0.25">
      <c r="A1604" s="4" t="s">
        <v>410</v>
      </c>
      <c r="B1604" s="4" t="s">
        <v>452</v>
      </c>
      <c r="C1604" s="4">
        <v>1034845649</v>
      </c>
      <c r="D1604" s="4" t="s">
        <v>367</v>
      </c>
      <c r="E1604" s="4" t="s">
        <v>364</v>
      </c>
      <c r="F1604" s="4" t="s">
        <v>439</v>
      </c>
      <c r="G1604" s="12">
        <v>45016</v>
      </c>
      <c r="H1604" s="4" t="s">
        <v>356</v>
      </c>
      <c r="I1604" s="67">
        <v>0.46099537037036997</v>
      </c>
      <c r="J1604" s="4" t="s">
        <v>1131</v>
      </c>
      <c r="K1604" s="12">
        <v>42614</v>
      </c>
      <c r="L1604" s="4" t="s">
        <v>357</v>
      </c>
      <c r="M1604" s="4" t="s">
        <v>358</v>
      </c>
      <c r="N1604" s="4" t="s">
        <v>359</v>
      </c>
      <c r="O1604" s="12" t="str">
        <f t="shared" ca="1" si="50"/>
        <v>8 ans, 7 mois</v>
      </c>
      <c r="P1604" s="4" t="str">
        <f>VLOOKUP(B1604,Effectif!B:I,6,0)</f>
        <v>Chloé BERTRAND</v>
      </c>
      <c r="Q1604" s="4" t="str">
        <f>VLOOKUP(B1604,Effectif!B:I,8,0)</f>
        <v>FOC</v>
      </c>
      <c r="R1604" s="4">
        <f>IFERROR(VLOOKUP(C1604,Sales!B:G,6,0),"-")</f>
        <v>105</v>
      </c>
      <c r="S1604" s="4" t="str">
        <f>IFERROR(VLOOKUP(C1604,Recolt!B:H,3,0),"-")</f>
        <v>-</v>
      </c>
      <c r="T1604" s="4">
        <f t="shared" si="51"/>
        <v>105</v>
      </c>
    </row>
    <row r="1605" spans="1:20" hidden="1" x14ac:dyDescent="0.25">
      <c r="A1605" s="4" t="s">
        <v>410</v>
      </c>
      <c r="B1605" s="4" t="s">
        <v>492</v>
      </c>
      <c r="C1605" s="4">
        <v>1034853112</v>
      </c>
      <c r="D1605" s="4" t="s">
        <v>371</v>
      </c>
      <c r="E1605" s="4" t="s">
        <v>364</v>
      </c>
      <c r="F1605" s="4" t="s">
        <v>439</v>
      </c>
      <c r="G1605" s="12">
        <v>45303</v>
      </c>
      <c r="H1605" s="4" t="s">
        <v>356</v>
      </c>
      <c r="I1605" s="67">
        <v>0.69876157407407402</v>
      </c>
      <c r="J1605" s="4" t="s">
        <v>1133</v>
      </c>
      <c r="K1605" s="12">
        <v>43350</v>
      </c>
      <c r="L1605" s="4" t="s">
        <v>357</v>
      </c>
      <c r="M1605" s="4" t="s">
        <v>358</v>
      </c>
      <c r="N1605" s="4" t="s">
        <v>359</v>
      </c>
      <c r="O1605" s="12" t="str">
        <f t="shared" ca="1" si="50"/>
        <v>6 ans, 7 mois</v>
      </c>
      <c r="P1605" s="4" t="str">
        <f>VLOOKUP(B1605,Effectif!B:I,6,0)</f>
        <v>Lise DE WITTE</v>
      </c>
      <c r="Q1605" s="4" t="str">
        <f>VLOOKUP(B1605,Effectif!B:I,8,0)</f>
        <v>FOC</v>
      </c>
      <c r="R1605" s="4">
        <f>IFERROR(VLOOKUP(C1605,Sales!B:G,6,0),"-")</f>
        <v>126.74</v>
      </c>
      <c r="S1605" s="4" t="str">
        <f>IFERROR(VLOOKUP(C1605,Recolt!B:H,3,0),"-")</f>
        <v>-</v>
      </c>
      <c r="T1605" s="4">
        <f t="shared" si="51"/>
        <v>126.74</v>
      </c>
    </row>
    <row r="1606" spans="1:20" hidden="1" x14ac:dyDescent="0.25">
      <c r="A1606" s="4" t="s">
        <v>410</v>
      </c>
      <c r="B1606" s="4" t="s">
        <v>492</v>
      </c>
      <c r="C1606" s="4">
        <v>1034866193</v>
      </c>
      <c r="D1606" s="4" t="s">
        <v>377</v>
      </c>
      <c r="E1606" s="4" t="s">
        <v>364</v>
      </c>
      <c r="F1606" s="4" t="s">
        <v>439</v>
      </c>
      <c r="G1606" s="12">
        <v>45304</v>
      </c>
      <c r="H1606" s="4" t="s">
        <v>356</v>
      </c>
      <c r="I1606" s="67">
        <v>0.66430555555555604</v>
      </c>
      <c r="J1606" s="4" t="s">
        <v>1133</v>
      </c>
      <c r="K1606" s="12">
        <v>42989</v>
      </c>
      <c r="L1606" s="4" t="s">
        <v>357</v>
      </c>
      <c r="M1606" s="4" t="s">
        <v>358</v>
      </c>
      <c r="N1606" s="4" t="s">
        <v>359</v>
      </c>
      <c r="O1606" s="12" t="str">
        <f t="shared" ca="1" si="50"/>
        <v>7 ans, 7 mois</v>
      </c>
      <c r="P1606" s="4" t="str">
        <f>VLOOKUP(B1606,Effectif!B:I,6,0)</f>
        <v>Lise DE WITTE</v>
      </c>
      <c r="Q1606" s="4" t="str">
        <f>VLOOKUP(B1606,Effectif!B:I,8,0)</f>
        <v>FOC</v>
      </c>
      <c r="R1606" s="4">
        <f>IFERROR(VLOOKUP(C1606,Sales!B:G,6,0),"-")</f>
        <v>331</v>
      </c>
      <c r="S1606" s="4" t="str">
        <f>IFERROR(VLOOKUP(C1606,Recolt!B:H,3,0),"-")</f>
        <v>-</v>
      </c>
      <c r="T1606" s="4">
        <f t="shared" si="51"/>
        <v>331</v>
      </c>
    </row>
    <row r="1607" spans="1:20" hidden="1" x14ac:dyDescent="0.25">
      <c r="A1607" s="4" t="s">
        <v>410</v>
      </c>
      <c r="B1607" s="4" t="s">
        <v>492</v>
      </c>
      <c r="C1607" s="4">
        <v>1034845984</v>
      </c>
      <c r="D1607" s="4" t="s">
        <v>368</v>
      </c>
      <c r="E1607" s="4" t="s">
        <v>364</v>
      </c>
      <c r="F1607" s="4" t="s">
        <v>439</v>
      </c>
      <c r="G1607" s="12">
        <v>45305</v>
      </c>
      <c r="H1607" s="4" t="s">
        <v>356</v>
      </c>
      <c r="I1607" s="67">
        <v>0.54488425925925899</v>
      </c>
      <c r="J1607" s="4" t="s">
        <v>1131</v>
      </c>
      <c r="K1607" s="12">
        <v>42382</v>
      </c>
      <c r="L1607" s="4" t="s">
        <v>357</v>
      </c>
      <c r="M1607" s="4" t="s">
        <v>358</v>
      </c>
      <c r="N1607" s="4" t="s">
        <v>359</v>
      </c>
      <c r="O1607" s="12" t="str">
        <f t="shared" ca="1" si="50"/>
        <v>9 ans, 3 mois</v>
      </c>
      <c r="P1607" s="4" t="str">
        <f>VLOOKUP(B1607,Effectif!B:I,6,0)</f>
        <v>Lise DE WITTE</v>
      </c>
      <c r="Q1607" s="4" t="str">
        <f>VLOOKUP(B1607,Effectif!B:I,8,0)</f>
        <v>FOC</v>
      </c>
      <c r="R1607" s="4">
        <f>IFERROR(VLOOKUP(C1607,Sales!B:G,6,0),"-")</f>
        <v>257</v>
      </c>
      <c r="S1607" s="4" t="str">
        <f>IFERROR(VLOOKUP(C1607,Recolt!B:H,3,0),"-")</f>
        <v>-</v>
      </c>
      <c r="T1607" s="4">
        <f t="shared" si="51"/>
        <v>257</v>
      </c>
    </row>
    <row r="1608" spans="1:20" hidden="1" x14ac:dyDescent="0.25">
      <c r="A1608" s="4" t="s">
        <v>410</v>
      </c>
      <c r="B1608" s="4" t="s">
        <v>492</v>
      </c>
      <c r="C1608" s="4">
        <v>1034849206</v>
      </c>
      <c r="D1608" s="4" t="s">
        <v>371</v>
      </c>
      <c r="E1608" s="4" t="s">
        <v>364</v>
      </c>
      <c r="F1608" s="4" t="s">
        <v>439</v>
      </c>
      <c r="G1608" s="12">
        <v>45306</v>
      </c>
      <c r="H1608" s="4" t="s">
        <v>356</v>
      </c>
      <c r="I1608" s="67">
        <v>0.61185185185185198</v>
      </c>
      <c r="J1608" s="4" t="s">
        <v>1133</v>
      </c>
      <c r="K1608" s="12">
        <v>43301</v>
      </c>
      <c r="L1608" s="4" t="s">
        <v>357</v>
      </c>
      <c r="M1608" s="4" t="s">
        <v>358</v>
      </c>
      <c r="N1608" s="4" t="s">
        <v>359</v>
      </c>
      <c r="O1608" s="12" t="str">
        <f t="shared" ca="1" si="50"/>
        <v>6 ans, 9 mois</v>
      </c>
      <c r="P1608" s="4" t="str">
        <f>VLOOKUP(B1608,Effectif!B:I,6,0)</f>
        <v>Lise DE WITTE</v>
      </c>
      <c r="Q1608" s="4" t="str">
        <f>VLOOKUP(B1608,Effectif!B:I,8,0)</f>
        <v>FOC</v>
      </c>
      <c r="R1608" s="4">
        <f>IFERROR(VLOOKUP(C1608,Sales!B:G,6,0),"-")</f>
        <v>90</v>
      </c>
      <c r="S1608" s="4" t="str">
        <f>IFERROR(VLOOKUP(C1608,Recolt!B:H,3,0),"-")</f>
        <v>-</v>
      </c>
      <c r="T1608" s="4">
        <f t="shared" si="51"/>
        <v>90</v>
      </c>
    </row>
    <row r="1609" spans="1:20" hidden="1" x14ac:dyDescent="0.25">
      <c r="A1609" s="4" t="s">
        <v>410</v>
      </c>
      <c r="B1609" s="4" t="s">
        <v>492</v>
      </c>
      <c r="C1609" s="4">
        <v>1034849391</v>
      </c>
      <c r="D1609" s="4" t="s">
        <v>390</v>
      </c>
      <c r="E1609" s="4" t="s">
        <v>364</v>
      </c>
      <c r="F1609" s="4" t="s">
        <v>439</v>
      </c>
      <c r="G1609" s="12">
        <v>45307</v>
      </c>
      <c r="H1609" s="4" t="s">
        <v>356</v>
      </c>
      <c r="I1609" s="67">
        <v>0.62178240740740698</v>
      </c>
      <c r="J1609" s="4" t="s">
        <v>1137</v>
      </c>
      <c r="K1609" s="12">
        <v>42037</v>
      </c>
      <c r="L1609" s="4" t="s">
        <v>357</v>
      </c>
      <c r="M1609" s="4" t="s">
        <v>358</v>
      </c>
      <c r="N1609" s="4" t="s">
        <v>359</v>
      </c>
      <c r="O1609" s="12" t="str">
        <f t="shared" ca="1" si="50"/>
        <v>10 ans, 2 mois</v>
      </c>
      <c r="P1609" s="4" t="str">
        <f>VLOOKUP(B1609,Effectif!B:I,6,0)</f>
        <v>Lise DE WITTE</v>
      </c>
      <c r="Q1609" s="4" t="str">
        <f>VLOOKUP(B1609,Effectif!B:I,8,0)</f>
        <v>FOC</v>
      </c>
      <c r="R1609" s="4">
        <f>IFERROR(VLOOKUP(C1609,Sales!B:G,6,0),"-")</f>
        <v>105</v>
      </c>
      <c r="S1609" s="4" t="str">
        <f>IFERROR(VLOOKUP(C1609,Recolt!B:H,3,0),"-")</f>
        <v>-</v>
      </c>
      <c r="T1609" s="4">
        <f t="shared" si="51"/>
        <v>105</v>
      </c>
    </row>
    <row r="1610" spans="1:20" hidden="1" x14ac:dyDescent="0.25">
      <c r="A1610" s="4" t="s">
        <v>410</v>
      </c>
      <c r="B1610" s="4" t="s">
        <v>492</v>
      </c>
      <c r="C1610" s="4">
        <v>1034865981</v>
      </c>
      <c r="D1610" s="4" t="s">
        <v>377</v>
      </c>
      <c r="E1610" s="4" t="s">
        <v>364</v>
      </c>
      <c r="F1610" s="4" t="s">
        <v>439</v>
      </c>
      <c r="G1610" s="12">
        <v>45308</v>
      </c>
      <c r="H1610" s="4" t="s">
        <v>373</v>
      </c>
      <c r="I1610" s="67">
        <v>0.51618055555555598</v>
      </c>
      <c r="J1610" s="4" t="s">
        <v>1133</v>
      </c>
      <c r="K1610" s="12">
        <v>43216</v>
      </c>
      <c r="L1610" s="4" t="s">
        <v>357</v>
      </c>
      <c r="M1610" s="4" t="s">
        <v>358</v>
      </c>
      <c r="N1610" s="4" t="s">
        <v>359</v>
      </c>
      <c r="O1610" s="12" t="str">
        <f t="shared" ca="1" si="50"/>
        <v>6 ans, 0 mois</v>
      </c>
      <c r="P1610" s="4" t="str">
        <f>VLOOKUP(B1610,Effectif!B:I,6,0)</f>
        <v>Lise DE WITTE</v>
      </c>
      <c r="Q1610" s="4" t="str">
        <f>VLOOKUP(B1610,Effectif!B:I,8,0)</f>
        <v>FOC</v>
      </c>
      <c r="R1610" s="4">
        <f>IFERROR(VLOOKUP(C1610,Sales!B:G,6,0),"-")</f>
        <v>371.89</v>
      </c>
      <c r="S1610" s="4" t="str">
        <f>IFERROR(VLOOKUP(C1610,Recolt!B:H,3,0),"-")</f>
        <v>-</v>
      </c>
      <c r="T1610" s="4">
        <f t="shared" si="51"/>
        <v>371.89</v>
      </c>
    </row>
    <row r="1611" spans="1:20" hidden="1" x14ac:dyDescent="0.25">
      <c r="A1611" s="4" t="s">
        <v>410</v>
      </c>
      <c r="B1611" s="4" t="s">
        <v>492</v>
      </c>
      <c r="C1611" s="4">
        <v>1034852346</v>
      </c>
      <c r="D1611" s="4" t="s">
        <v>371</v>
      </c>
      <c r="E1611" s="4" t="s">
        <v>364</v>
      </c>
      <c r="F1611" s="4" t="s">
        <v>439</v>
      </c>
      <c r="G1611" s="12">
        <v>45309</v>
      </c>
      <c r="H1611" s="4" t="s">
        <v>356</v>
      </c>
      <c r="I1611" s="67">
        <v>0.67289351851851897</v>
      </c>
      <c r="J1611" s="4" t="s">
        <v>1133</v>
      </c>
      <c r="K1611" s="12">
        <v>43257</v>
      </c>
      <c r="L1611" s="4" t="s">
        <v>357</v>
      </c>
      <c r="M1611" s="4" t="s">
        <v>358</v>
      </c>
      <c r="N1611" s="4" t="s">
        <v>359</v>
      </c>
      <c r="O1611" s="12" t="str">
        <f t="shared" ca="1" si="50"/>
        <v>6 ans, 10 mois</v>
      </c>
      <c r="P1611" s="4" t="str">
        <f>VLOOKUP(B1611,Effectif!B:I,6,0)</f>
        <v>Lise DE WITTE</v>
      </c>
      <c r="Q1611" s="4" t="str">
        <f>VLOOKUP(B1611,Effectif!B:I,8,0)</f>
        <v>FOC</v>
      </c>
      <c r="R1611" s="4">
        <f>IFERROR(VLOOKUP(C1611,Sales!B:G,6,0),"-")</f>
        <v>129.96</v>
      </c>
      <c r="S1611" s="4" t="str">
        <f>IFERROR(VLOOKUP(C1611,Recolt!B:H,3,0),"-")</f>
        <v>-</v>
      </c>
      <c r="T1611" s="4">
        <f t="shared" si="51"/>
        <v>129.96</v>
      </c>
    </row>
    <row r="1612" spans="1:20" hidden="1" x14ac:dyDescent="0.25">
      <c r="A1612" s="4" t="s">
        <v>410</v>
      </c>
      <c r="B1612" s="4" t="s">
        <v>492</v>
      </c>
      <c r="C1612" s="4">
        <v>1034851506</v>
      </c>
      <c r="D1612" s="4" t="s">
        <v>368</v>
      </c>
      <c r="E1612" s="4" t="s">
        <v>364</v>
      </c>
      <c r="F1612" s="4" t="s">
        <v>439</v>
      </c>
      <c r="G1612" s="12">
        <v>45310</v>
      </c>
      <c r="H1612" s="4" t="s">
        <v>356</v>
      </c>
      <c r="I1612" s="67">
        <v>0.61417824074074101</v>
      </c>
      <c r="J1612" s="4" t="s">
        <v>1137</v>
      </c>
      <c r="K1612" s="12">
        <v>42745</v>
      </c>
      <c r="L1612" s="4" t="s">
        <v>357</v>
      </c>
      <c r="M1612" s="4" t="s">
        <v>358</v>
      </c>
      <c r="N1612" s="4" t="s">
        <v>359</v>
      </c>
      <c r="O1612" s="12" t="str">
        <f t="shared" ca="1" si="50"/>
        <v>8 ans, 3 mois</v>
      </c>
      <c r="P1612" s="4" t="str">
        <f>VLOOKUP(B1612,Effectif!B:I,6,0)</f>
        <v>Lise DE WITTE</v>
      </c>
      <c r="Q1612" s="4" t="str">
        <f>VLOOKUP(B1612,Effectif!B:I,8,0)</f>
        <v>FOC</v>
      </c>
      <c r="R1612" s="4">
        <f>IFERROR(VLOOKUP(C1612,Sales!B:G,6,0),"-")</f>
        <v>86.16</v>
      </c>
      <c r="S1612" s="4" t="str">
        <f>IFERROR(VLOOKUP(C1612,Recolt!B:H,3,0),"-")</f>
        <v>-</v>
      </c>
      <c r="T1612" s="4">
        <f t="shared" si="51"/>
        <v>86.16</v>
      </c>
    </row>
    <row r="1613" spans="1:20" hidden="1" x14ac:dyDescent="0.25">
      <c r="A1613" s="4" t="s">
        <v>410</v>
      </c>
      <c r="B1613" s="4" t="s">
        <v>492</v>
      </c>
      <c r="C1613" s="4">
        <v>1034843050</v>
      </c>
      <c r="D1613" s="4" t="s">
        <v>371</v>
      </c>
      <c r="E1613" s="4" t="s">
        <v>364</v>
      </c>
      <c r="F1613" s="4" t="s">
        <v>439</v>
      </c>
      <c r="G1613" s="12">
        <v>45311</v>
      </c>
      <c r="H1613" s="4" t="s">
        <v>356</v>
      </c>
      <c r="I1613" s="67">
        <v>0.54975694444444401</v>
      </c>
      <c r="J1613" s="4" t="s">
        <v>1131</v>
      </c>
      <c r="K1613" s="12">
        <v>42682</v>
      </c>
      <c r="L1613" s="4" t="s">
        <v>357</v>
      </c>
      <c r="M1613" s="4" t="s">
        <v>358</v>
      </c>
      <c r="N1613" s="4" t="s">
        <v>359</v>
      </c>
      <c r="O1613" s="12" t="str">
        <f t="shared" ca="1" si="50"/>
        <v>8 ans, 5 mois</v>
      </c>
      <c r="P1613" s="4" t="str">
        <f>VLOOKUP(B1613,Effectif!B:I,6,0)</f>
        <v>Lise DE WITTE</v>
      </c>
      <c r="Q1613" s="4" t="str">
        <f>VLOOKUP(B1613,Effectif!B:I,8,0)</f>
        <v>FOC</v>
      </c>
      <c r="R1613" s="4">
        <f>IFERROR(VLOOKUP(C1613,Sales!B:G,6,0),"-")</f>
        <v>50</v>
      </c>
      <c r="S1613" s="4" t="str">
        <f>IFERROR(VLOOKUP(C1613,Recolt!B:H,3,0),"-")</f>
        <v>-</v>
      </c>
      <c r="T1613" s="4">
        <f t="shared" si="51"/>
        <v>50</v>
      </c>
    </row>
    <row r="1614" spans="1:20" hidden="1" x14ac:dyDescent="0.25">
      <c r="A1614" s="4" t="s">
        <v>410</v>
      </c>
      <c r="B1614" s="4" t="s">
        <v>492</v>
      </c>
      <c r="C1614" s="4">
        <v>1034846954</v>
      </c>
      <c r="D1614" s="4" t="s">
        <v>368</v>
      </c>
      <c r="E1614" s="4" t="s">
        <v>364</v>
      </c>
      <c r="F1614" s="4" t="s">
        <v>439</v>
      </c>
      <c r="G1614" s="12">
        <v>45312</v>
      </c>
      <c r="H1614" s="4" t="s">
        <v>356</v>
      </c>
      <c r="I1614" s="67">
        <v>0.599444444444444</v>
      </c>
      <c r="J1614" s="4" t="s">
        <v>1132</v>
      </c>
      <c r="K1614" s="12">
        <v>43224</v>
      </c>
      <c r="L1614" s="4" t="s">
        <v>357</v>
      </c>
      <c r="M1614" s="4" t="s">
        <v>358</v>
      </c>
      <c r="N1614" s="4" t="s">
        <v>359</v>
      </c>
      <c r="O1614" s="12" t="str">
        <f t="shared" ca="1" si="50"/>
        <v>6 ans, 11 mois</v>
      </c>
      <c r="P1614" s="4" t="str">
        <f>VLOOKUP(B1614,Effectif!B:I,6,0)</f>
        <v>Lise DE WITTE</v>
      </c>
      <c r="Q1614" s="4" t="str">
        <f>VLOOKUP(B1614,Effectif!B:I,8,0)</f>
        <v>FOC</v>
      </c>
      <c r="R1614" s="4">
        <f>IFERROR(VLOOKUP(C1614,Sales!B:G,6,0),"-")</f>
        <v>92</v>
      </c>
      <c r="S1614" s="4" t="str">
        <f>IFERROR(VLOOKUP(C1614,Recolt!B:H,3,0),"-")</f>
        <v>-</v>
      </c>
      <c r="T1614" s="4">
        <f t="shared" si="51"/>
        <v>92</v>
      </c>
    </row>
    <row r="1615" spans="1:20" hidden="1" x14ac:dyDescent="0.25">
      <c r="A1615" s="4" t="s">
        <v>410</v>
      </c>
      <c r="B1615" s="4" t="s">
        <v>492</v>
      </c>
      <c r="C1615" s="4">
        <v>1034845039</v>
      </c>
      <c r="D1615" s="4" t="s">
        <v>367</v>
      </c>
      <c r="E1615" s="4" t="s">
        <v>364</v>
      </c>
      <c r="F1615" s="4" t="s">
        <v>439</v>
      </c>
      <c r="G1615" s="12">
        <v>45313</v>
      </c>
      <c r="H1615" s="4" t="s">
        <v>356</v>
      </c>
      <c r="I1615" s="67">
        <v>0.66234953703703703</v>
      </c>
      <c r="J1615" s="4" t="s">
        <v>1147</v>
      </c>
      <c r="K1615" s="12">
        <v>43080</v>
      </c>
      <c r="L1615" s="4" t="s">
        <v>357</v>
      </c>
      <c r="M1615" s="4" t="s">
        <v>362</v>
      </c>
      <c r="O1615" s="12" t="str">
        <f t="shared" ca="1" si="50"/>
        <v>7 ans, 4 mois</v>
      </c>
      <c r="P1615" s="4" t="str">
        <f>VLOOKUP(B1615,Effectif!B:I,6,0)</f>
        <v>Lise DE WITTE</v>
      </c>
      <c r="Q1615" s="4" t="str">
        <f>VLOOKUP(B1615,Effectif!B:I,8,0)</f>
        <v>FOC</v>
      </c>
      <c r="R1615" s="4">
        <f>IFERROR(VLOOKUP(C1615,Sales!B:G,6,0),"-")</f>
        <v>133.81</v>
      </c>
      <c r="S1615" s="4" t="str">
        <f>IFERROR(VLOOKUP(C1615,Recolt!B:H,3,0),"-")</f>
        <v>-</v>
      </c>
      <c r="T1615" s="4">
        <f t="shared" si="51"/>
        <v>133.81</v>
      </c>
    </row>
    <row r="1616" spans="1:20" hidden="1" x14ac:dyDescent="0.25">
      <c r="A1616" s="4" t="s">
        <v>410</v>
      </c>
      <c r="B1616" s="4" t="s">
        <v>492</v>
      </c>
      <c r="C1616" s="4">
        <v>1034851709</v>
      </c>
      <c r="D1616" s="4" t="s">
        <v>372</v>
      </c>
      <c r="E1616" s="4" t="s">
        <v>364</v>
      </c>
      <c r="F1616" s="4" t="s">
        <v>439</v>
      </c>
      <c r="G1616" s="12">
        <v>45314</v>
      </c>
      <c r="H1616" s="4" t="s">
        <v>373</v>
      </c>
      <c r="I1616" s="67">
        <v>0.65711805555555602</v>
      </c>
      <c r="J1616" s="4" t="s">
        <v>1135</v>
      </c>
      <c r="K1616" s="12">
        <v>42187</v>
      </c>
      <c r="L1616" s="4" t="s">
        <v>357</v>
      </c>
      <c r="M1616" s="4" t="s">
        <v>358</v>
      </c>
      <c r="N1616" s="4" t="s">
        <v>384</v>
      </c>
      <c r="O1616" s="12" t="str">
        <f t="shared" ca="1" si="50"/>
        <v>9 ans, 9 mois</v>
      </c>
      <c r="P1616" s="4" t="str">
        <f>VLOOKUP(B1616,Effectif!B:I,6,0)</f>
        <v>Lise DE WITTE</v>
      </c>
      <c r="Q1616" s="4" t="str">
        <f>VLOOKUP(B1616,Effectif!B:I,8,0)</f>
        <v>FOC</v>
      </c>
      <c r="R1616" s="4">
        <f>IFERROR(VLOOKUP(C1616,Sales!B:G,6,0),"-")</f>
        <v>47.33</v>
      </c>
      <c r="S1616" s="4" t="str">
        <f>IFERROR(VLOOKUP(C1616,Recolt!B:H,3,0),"-")</f>
        <v>-</v>
      </c>
      <c r="T1616" s="4">
        <f t="shared" si="51"/>
        <v>47.33</v>
      </c>
    </row>
    <row r="1617" spans="1:20" hidden="1" x14ac:dyDescent="0.25">
      <c r="A1617" s="4" t="s">
        <v>410</v>
      </c>
      <c r="B1617" s="4" t="s">
        <v>492</v>
      </c>
      <c r="C1617" s="4">
        <v>1034847997</v>
      </c>
      <c r="D1617" s="4" t="s">
        <v>367</v>
      </c>
      <c r="E1617" s="4" t="s">
        <v>364</v>
      </c>
      <c r="F1617" s="4" t="s">
        <v>439</v>
      </c>
      <c r="G1617" s="12">
        <v>45315</v>
      </c>
      <c r="H1617" s="4" t="s">
        <v>356</v>
      </c>
      <c r="I1617" s="67">
        <v>0.6590625</v>
      </c>
      <c r="J1617" s="4" t="s">
        <v>1133</v>
      </c>
      <c r="K1617" s="12">
        <v>43187</v>
      </c>
      <c r="L1617" s="4" t="s">
        <v>357</v>
      </c>
      <c r="M1617" s="4" t="s">
        <v>358</v>
      </c>
      <c r="N1617" s="4" t="s">
        <v>359</v>
      </c>
      <c r="O1617" s="12" t="str">
        <f t="shared" ca="1" si="50"/>
        <v>7 ans, 1 mois</v>
      </c>
      <c r="P1617" s="4" t="str">
        <f>VLOOKUP(B1617,Effectif!B:I,6,0)</f>
        <v>Lise DE WITTE</v>
      </c>
      <c r="Q1617" s="4" t="str">
        <f>VLOOKUP(B1617,Effectif!B:I,8,0)</f>
        <v>FOC</v>
      </c>
      <c r="R1617" s="4">
        <f>IFERROR(VLOOKUP(C1617,Sales!B:G,6,0),"-")</f>
        <v>124</v>
      </c>
      <c r="S1617" s="4" t="str">
        <f>IFERROR(VLOOKUP(C1617,Recolt!B:H,3,0),"-")</f>
        <v>-</v>
      </c>
      <c r="T1617" s="4">
        <f t="shared" si="51"/>
        <v>124</v>
      </c>
    </row>
    <row r="1618" spans="1:20" hidden="1" x14ac:dyDescent="0.25">
      <c r="A1618" s="4" t="s">
        <v>410</v>
      </c>
      <c r="B1618" s="4" t="s">
        <v>492</v>
      </c>
      <c r="C1618" s="4">
        <v>1034859524</v>
      </c>
      <c r="D1618" s="4" t="s">
        <v>372</v>
      </c>
      <c r="E1618" s="4" t="s">
        <v>364</v>
      </c>
      <c r="F1618" s="4" t="s">
        <v>439</v>
      </c>
      <c r="G1618" s="12">
        <v>45316</v>
      </c>
      <c r="H1618" s="4" t="s">
        <v>356</v>
      </c>
      <c r="I1618" s="67">
        <v>0.53129629629629604</v>
      </c>
      <c r="J1618" s="4" t="s">
        <v>1134</v>
      </c>
      <c r="K1618" s="12">
        <v>43252</v>
      </c>
      <c r="L1618" s="4" t="s">
        <v>357</v>
      </c>
      <c r="M1618" s="4" t="s">
        <v>358</v>
      </c>
      <c r="N1618" s="4" t="s">
        <v>359</v>
      </c>
      <c r="O1618" s="12" t="str">
        <f t="shared" ca="1" si="50"/>
        <v>6 ans, 10 mois</v>
      </c>
      <c r="P1618" s="4" t="str">
        <f>VLOOKUP(B1618,Effectif!B:I,6,0)</f>
        <v>Lise DE WITTE</v>
      </c>
      <c r="Q1618" s="4" t="str">
        <f>VLOOKUP(B1618,Effectif!B:I,8,0)</f>
        <v>FOC</v>
      </c>
      <c r="R1618" s="4">
        <f>IFERROR(VLOOKUP(C1618,Sales!B:G,6,0),"-")</f>
        <v>186.74</v>
      </c>
      <c r="S1618" s="4" t="str">
        <f>IFERROR(VLOOKUP(C1618,Recolt!B:H,3,0),"-")</f>
        <v>-</v>
      </c>
      <c r="T1618" s="4">
        <f t="shared" si="51"/>
        <v>186.74</v>
      </c>
    </row>
    <row r="1619" spans="1:20" hidden="1" x14ac:dyDescent="0.25">
      <c r="A1619" s="4" t="s">
        <v>410</v>
      </c>
      <c r="B1619" s="4" t="s">
        <v>492</v>
      </c>
      <c r="C1619" s="4">
        <v>1034842431</v>
      </c>
      <c r="D1619" s="4" t="s">
        <v>354</v>
      </c>
      <c r="E1619" s="4" t="s">
        <v>355</v>
      </c>
      <c r="F1619" s="4" t="s">
        <v>440</v>
      </c>
      <c r="G1619" s="12">
        <v>45317</v>
      </c>
      <c r="H1619" s="4" t="s">
        <v>356</v>
      </c>
      <c r="I1619" s="67">
        <v>0.744340277777778</v>
      </c>
      <c r="J1619" s="4" t="s">
        <v>1133</v>
      </c>
      <c r="K1619" s="12">
        <v>43452</v>
      </c>
      <c r="L1619" s="4" t="s">
        <v>357</v>
      </c>
      <c r="M1619" s="4" t="s">
        <v>358</v>
      </c>
      <c r="N1619" s="4" t="s">
        <v>359</v>
      </c>
      <c r="O1619" s="12" t="str">
        <f t="shared" ca="1" si="50"/>
        <v>6 ans, 4 mois</v>
      </c>
      <c r="P1619" s="4" t="str">
        <f>VLOOKUP(B1619,Effectif!B:I,6,0)</f>
        <v>Lise DE WITTE</v>
      </c>
      <c r="Q1619" s="4" t="str">
        <f>VLOOKUP(B1619,Effectif!B:I,8,0)</f>
        <v>FOC</v>
      </c>
      <c r="R1619" s="4">
        <f>IFERROR(VLOOKUP(C1619,Sales!B:G,6,0),"-")</f>
        <v>41.54</v>
      </c>
      <c r="S1619" s="4" t="str">
        <f>IFERROR(VLOOKUP(C1619,Recolt!B:H,3,0),"-")</f>
        <v>-</v>
      </c>
      <c r="T1619" s="4">
        <f t="shared" si="51"/>
        <v>41.54</v>
      </c>
    </row>
    <row r="1620" spans="1:20" hidden="1" x14ac:dyDescent="0.25">
      <c r="A1620" s="4" t="s">
        <v>410</v>
      </c>
      <c r="B1620" s="4" t="s">
        <v>492</v>
      </c>
      <c r="C1620" s="4">
        <v>1034852622</v>
      </c>
      <c r="D1620" s="4" t="s">
        <v>388</v>
      </c>
      <c r="E1620" s="4" t="s">
        <v>364</v>
      </c>
      <c r="F1620" s="4" t="s">
        <v>439</v>
      </c>
      <c r="G1620" s="12">
        <v>45318</v>
      </c>
      <c r="H1620" s="4" t="s">
        <v>365</v>
      </c>
      <c r="I1620" s="67">
        <v>0.61322916666666705</v>
      </c>
      <c r="J1620" s="4" t="s">
        <v>1136</v>
      </c>
      <c r="K1620" s="12">
        <v>43285</v>
      </c>
      <c r="L1620" s="4" t="s">
        <v>366</v>
      </c>
      <c r="M1620" s="4" t="s">
        <v>358</v>
      </c>
      <c r="N1620" s="4" t="s">
        <v>361</v>
      </c>
      <c r="O1620" s="12" t="str">
        <f t="shared" ca="1" si="50"/>
        <v>6 ans, 9 mois</v>
      </c>
      <c r="P1620" s="4" t="str">
        <f>VLOOKUP(B1620,Effectif!B:I,6,0)</f>
        <v>Lise DE WITTE</v>
      </c>
      <c r="Q1620" s="4" t="str">
        <f>VLOOKUP(B1620,Effectif!B:I,8,0)</f>
        <v>FOC</v>
      </c>
      <c r="R1620" s="4">
        <f>IFERROR(VLOOKUP(C1620,Sales!B:G,6,0),"-")</f>
        <v>125</v>
      </c>
      <c r="S1620" s="4" t="str">
        <f>IFERROR(VLOOKUP(C1620,Recolt!B:H,3,0),"-")</f>
        <v>-</v>
      </c>
      <c r="T1620" s="4">
        <f t="shared" si="51"/>
        <v>125</v>
      </c>
    </row>
    <row r="1621" spans="1:20" hidden="1" x14ac:dyDescent="0.25">
      <c r="A1621" s="4" t="s">
        <v>410</v>
      </c>
      <c r="B1621" s="4" t="s">
        <v>492</v>
      </c>
      <c r="C1621" s="4">
        <v>1034849683</v>
      </c>
      <c r="D1621" s="4" t="s">
        <v>374</v>
      </c>
      <c r="E1621" s="4" t="s">
        <v>364</v>
      </c>
      <c r="F1621" s="4" t="s">
        <v>439</v>
      </c>
      <c r="G1621" s="12">
        <v>45319</v>
      </c>
      <c r="H1621" s="4" t="s">
        <v>356</v>
      </c>
      <c r="I1621" s="67">
        <v>0.59584490740740703</v>
      </c>
      <c r="J1621" s="4" t="s">
        <v>1133</v>
      </c>
      <c r="K1621" s="12">
        <v>43024</v>
      </c>
      <c r="L1621" s="4" t="s">
        <v>357</v>
      </c>
      <c r="M1621" s="4" t="s">
        <v>358</v>
      </c>
      <c r="N1621" s="4" t="s">
        <v>359</v>
      </c>
      <c r="O1621" s="12" t="str">
        <f t="shared" ca="1" si="50"/>
        <v>7 ans, 6 mois</v>
      </c>
      <c r="P1621" s="4" t="str">
        <f>VLOOKUP(B1621,Effectif!B:I,6,0)</f>
        <v>Lise DE WITTE</v>
      </c>
      <c r="Q1621" s="4" t="str">
        <f>VLOOKUP(B1621,Effectif!B:I,8,0)</f>
        <v>FOC</v>
      </c>
      <c r="R1621" s="4">
        <f>IFERROR(VLOOKUP(C1621,Sales!B:G,6,0),"-")</f>
        <v>189</v>
      </c>
      <c r="S1621" s="4" t="str">
        <f>IFERROR(VLOOKUP(C1621,Recolt!B:H,3,0),"-")</f>
        <v>-</v>
      </c>
      <c r="T1621" s="4">
        <f t="shared" si="51"/>
        <v>189</v>
      </c>
    </row>
    <row r="1622" spans="1:20" hidden="1" x14ac:dyDescent="0.25">
      <c r="A1622" s="4" t="s">
        <v>410</v>
      </c>
      <c r="B1622" s="4" t="s">
        <v>492</v>
      </c>
      <c r="C1622" s="4">
        <v>1034850709</v>
      </c>
      <c r="D1622" s="4" t="s">
        <v>371</v>
      </c>
      <c r="E1622" s="4" t="s">
        <v>364</v>
      </c>
      <c r="F1622" s="4" t="s">
        <v>439</v>
      </c>
      <c r="G1622" s="12">
        <v>45320</v>
      </c>
      <c r="H1622" s="4" t="s">
        <v>356</v>
      </c>
      <c r="I1622" s="67">
        <v>0.62483796296296301</v>
      </c>
      <c r="J1622" s="4" t="s">
        <v>1133</v>
      </c>
      <c r="K1622" s="12">
        <v>43059</v>
      </c>
      <c r="L1622" s="4" t="s">
        <v>357</v>
      </c>
      <c r="M1622" s="4" t="s">
        <v>358</v>
      </c>
      <c r="N1622" s="4" t="s">
        <v>359</v>
      </c>
      <c r="O1622" s="12" t="str">
        <f t="shared" ca="1" si="50"/>
        <v>7 ans, 5 mois</v>
      </c>
      <c r="P1622" s="4" t="str">
        <f>VLOOKUP(B1622,Effectif!B:I,6,0)</f>
        <v>Lise DE WITTE</v>
      </c>
      <c r="Q1622" s="4" t="str">
        <f>VLOOKUP(B1622,Effectif!B:I,8,0)</f>
        <v>FOC</v>
      </c>
      <c r="R1622" s="4">
        <f>IFERROR(VLOOKUP(C1622,Sales!B:G,6,0),"-")</f>
        <v>222.95</v>
      </c>
      <c r="S1622" s="4" t="str">
        <f>IFERROR(VLOOKUP(C1622,Recolt!B:H,3,0),"-")</f>
        <v>-</v>
      </c>
      <c r="T1622" s="4">
        <f t="shared" si="51"/>
        <v>222.95</v>
      </c>
    </row>
    <row r="1623" spans="1:20" hidden="1" x14ac:dyDescent="0.25">
      <c r="A1623" s="4" t="s">
        <v>410</v>
      </c>
      <c r="B1623" s="4" t="s">
        <v>492</v>
      </c>
      <c r="C1623" s="4">
        <v>1034845122</v>
      </c>
      <c r="D1623" s="4" t="s">
        <v>369</v>
      </c>
      <c r="E1623" s="4" t="s">
        <v>364</v>
      </c>
      <c r="F1623" s="4" t="s">
        <v>439</v>
      </c>
      <c r="G1623" s="12">
        <v>45321</v>
      </c>
      <c r="H1623" s="4" t="s">
        <v>356</v>
      </c>
      <c r="I1623" s="67">
        <v>0.67631944444444403</v>
      </c>
      <c r="J1623" s="4" t="s">
        <v>1131</v>
      </c>
      <c r="K1623" s="12">
        <v>41823</v>
      </c>
      <c r="L1623" s="4" t="s">
        <v>357</v>
      </c>
      <c r="M1623" s="4" t="s">
        <v>358</v>
      </c>
      <c r="N1623" s="4" t="s">
        <v>359</v>
      </c>
      <c r="O1623" s="12" t="str">
        <f t="shared" ca="1" si="50"/>
        <v>10 ans, 9 mois</v>
      </c>
      <c r="P1623" s="4" t="str">
        <f>VLOOKUP(B1623,Effectif!B:I,6,0)</f>
        <v>Lise DE WITTE</v>
      </c>
      <c r="Q1623" s="4" t="str">
        <f>VLOOKUP(B1623,Effectif!B:I,8,0)</f>
        <v>FOC</v>
      </c>
      <c r="R1623" s="4">
        <f>IFERROR(VLOOKUP(C1623,Sales!B:G,6,0),"-")</f>
        <v>166.3</v>
      </c>
      <c r="S1623" s="4" t="str">
        <f>IFERROR(VLOOKUP(C1623,Recolt!B:H,3,0),"-")</f>
        <v>-</v>
      </c>
      <c r="T1623" s="4">
        <f t="shared" si="51"/>
        <v>166.3</v>
      </c>
    </row>
    <row r="1624" spans="1:20" hidden="1" x14ac:dyDescent="0.25">
      <c r="A1624" s="4" t="s">
        <v>410</v>
      </c>
      <c r="B1624" s="4" t="s">
        <v>492</v>
      </c>
      <c r="C1624" s="4">
        <v>1034847409</v>
      </c>
      <c r="D1624" s="4" t="s">
        <v>369</v>
      </c>
      <c r="E1624" s="4" t="s">
        <v>364</v>
      </c>
      <c r="F1624" s="4" t="s">
        <v>439</v>
      </c>
      <c r="G1624" s="12">
        <v>45322</v>
      </c>
      <c r="H1624" s="4" t="s">
        <v>356</v>
      </c>
      <c r="I1624" s="67">
        <v>0.67634259259259299</v>
      </c>
      <c r="J1624" s="4" t="s">
        <v>1131</v>
      </c>
      <c r="K1624" s="12">
        <v>41829</v>
      </c>
      <c r="L1624" s="4" t="s">
        <v>357</v>
      </c>
      <c r="M1624" s="4" t="s">
        <v>358</v>
      </c>
      <c r="N1624" s="4" t="s">
        <v>359</v>
      </c>
      <c r="O1624" s="12" t="str">
        <f t="shared" ca="1" si="50"/>
        <v>10 ans, 9 mois</v>
      </c>
      <c r="P1624" s="4" t="str">
        <f>VLOOKUP(B1624,Effectif!B:I,6,0)</f>
        <v>Lise DE WITTE</v>
      </c>
      <c r="Q1624" s="4" t="str">
        <f>VLOOKUP(B1624,Effectif!B:I,8,0)</f>
        <v>FOC</v>
      </c>
      <c r="R1624" s="4">
        <f>IFERROR(VLOOKUP(C1624,Sales!B:G,6,0),"-")</f>
        <v>102</v>
      </c>
      <c r="S1624" s="4" t="str">
        <f>IFERROR(VLOOKUP(C1624,Recolt!B:H,3,0),"-")</f>
        <v>-</v>
      </c>
      <c r="T1624" s="4">
        <f t="shared" si="51"/>
        <v>102</v>
      </c>
    </row>
    <row r="1625" spans="1:20" hidden="1" x14ac:dyDescent="0.25">
      <c r="A1625" s="4" t="s">
        <v>410</v>
      </c>
      <c r="B1625" s="4" t="s">
        <v>492</v>
      </c>
      <c r="C1625" s="4">
        <v>1034847779</v>
      </c>
      <c r="D1625" s="4" t="s">
        <v>354</v>
      </c>
      <c r="E1625" s="4" t="s">
        <v>355</v>
      </c>
      <c r="F1625" s="4" t="s">
        <v>439</v>
      </c>
      <c r="G1625" s="12">
        <v>45323</v>
      </c>
      <c r="H1625" s="4" t="s">
        <v>356</v>
      </c>
      <c r="I1625" s="67">
        <v>0.70776620370370402</v>
      </c>
      <c r="J1625" s="4" t="s">
        <v>1147</v>
      </c>
      <c r="K1625" s="12">
        <v>43061</v>
      </c>
      <c r="L1625" s="4" t="s">
        <v>357</v>
      </c>
      <c r="M1625" s="4" t="s">
        <v>362</v>
      </c>
      <c r="O1625" s="12" t="str">
        <f t="shared" ca="1" si="50"/>
        <v>7 ans, 5 mois</v>
      </c>
      <c r="P1625" s="4" t="str">
        <f>VLOOKUP(B1625,Effectif!B:I,6,0)</f>
        <v>Lise DE WITTE</v>
      </c>
      <c r="Q1625" s="4" t="str">
        <f>VLOOKUP(B1625,Effectif!B:I,8,0)</f>
        <v>FOC</v>
      </c>
      <c r="R1625" s="4">
        <f>IFERROR(VLOOKUP(C1625,Sales!B:G,6,0),"-")</f>
        <v>423</v>
      </c>
      <c r="S1625" s="4" t="str">
        <f>IFERROR(VLOOKUP(C1625,Recolt!B:H,3,0),"-")</f>
        <v>-</v>
      </c>
      <c r="T1625" s="4">
        <f t="shared" si="51"/>
        <v>423</v>
      </c>
    </row>
    <row r="1626" spans="1:20" hidden="1" x14ac:dyDescent="0.25">
      <c r="A1626" s="4" t="s">
        <v>410</v>
      </c>
      <c r="B1626" s="4" t="s">
        <v>492</v>
      </c>
      <c r="C1626" s="4">
        <v>1034859155</v>
      </c>
      <c r="D1626" s="4" t="s">
        <v>369</v>
      </c>
      <c r="E1626" s="4" t="s">
        <v>364</v>
      </c>
      <c r="F1626" s="4" t="s">
        <v>439</v>
      </c>
      <c r="G1626" s="12">
        <v>45324</v>
      </c>
      <c r="H1626" s="4" t="s">
        <v>356</v>
      </c>
      <c r="I1626" s="67">
        <v>0.50123842592592605</v>
      </c>
      <c r="J1626" s="4" t="s">
        <v>1133</v>
      </c>
      <c r="K1626" s="12">
        <v>43334</v>
      </c>
      <c r="L1626" s="4" t="s">
        <v>357</v>
      </c>
      <c r="M1626" s="4" t="s">
        <v>358</v>
      </c>
      <c r="N1626" s="4" t="s">
        <v>359</v>
      </c>
      <c r="O1626" s="12" t="str">
        <f t="shared" ca="1" si="50"/>
        <v>6 ans, 8 mois</v>
      </c>
      <c r="P1626" s="4" t="str">
        <f>VLOOKUP(B1626,Effectif!B:I,6,0)</f>
        <v>Lise DE WITTE</v>
      </c>
      <c r="Q1626" s="4" t="str">
        <f>VLOOKUP(B1626,Effectif!B:I,8,0)</f>
        <v>FOC</v>
      </c>
      <c r="R1626" s="4">
        <f>IFERROR(VLOOKUP(C1626,Sales!B:G,6,0),"-")</f>
        <v>122</v>
      </c>
      <c r="S1626" s="4" t="str">
        <f>IFERROR(VLOOKUP(C1626,Recolt!B:H,3,0),"-")</f>
        <v>-</v>
      </c>
      <c r="T1626" s="4">
        <f t="shared" si="51"/>
        <v>122</v>
      </c>
    </row>
    <row r="1627" spans="1:20" hidden="1" x14ac:dyDescent="0.25">
      <c r="A1627" s="4" t="s">
        <v>410</v>
      </c>
      <c r="B1627" s="4" t="s">
        <v>492</v>
      </c>
      <c r="C1627" s="4">
        <v>1034853855</v>
      </c>
      <c r="D1627" s="4" t="s">
        <v>403</v>
      </c>
      <c r="E1627" s="4" t="s">
        <v>364</v>
      </c>
      <c r="F1627" s="4" t="s">
        <v>439</v>
      </c>
      <c r="G1627" s="12">
        <v>45325</v>
      </c>
      <c r="H1627" s="4" t="s">
        <v>356</v>
      </c>
      <c r="I1627" s="67">
        <v>0.70814814814814797</v>
      </c>
      <c r="J1627" s="4" t="s">
        <v>1133</v>
      </c>
      <c r="K1627" s="12">
        <v>43452</v>
      </c>
      <c r="L1627" s="4" t="s">
        <v>357</v>
      </c>
      <c r="M1627" s="4" t="s">
        <v>358</v>
      </c>
      <c r="N1627" s="4" t="s">
        <v>359</v>
      </c>
      <c r="O1627" s="12" t="str">
        <f t="shared" ca="1" si="50"/>
        <v>6 ans, 4 mois</v>
      </c>
      <c r="P1627" s="4" t="str">
        <f>VLOOKUP(B1627,Effectif!B:I,6,0)</f>
        <v>Lise DE WITTE</v>
      </c>
      <c r="Q1627" s="4" t="str">
        <f>VLOOKUP(B1627,Effectif!B:I,8,0)</f>
        <v>FOC</v>
      </c>
      <c r="R1627" s="4">
        <f>IFERROR(VLOOKUP(C1627,Sales!B:G,6,0),"-")</f>
        <v>271</v>
      </c>
      <c r="S1627" s="4" t="str">
        <f>IFERROR(VLOOKUP(C1627,Recolt!B:H,3,0),"-")</f>
        <v>-</v>
      </c>
      <c r="T1627" s="4">
        <f t="shared" si="51"/>
        <v>271</v>
      </c>
    </row>
    <row r="1628" spans="1:20" hidden="1" x14ac:dyDescent="0.25">
      <c r="A1628" s="4" t="s">
        <v>410</v>
      </c>
      <c r="B1628" s="4" t="s">
        <v>492</v>
      </c>
      <c r="C1628" s="4">
        <v>1034860477</v>
      </c>
      <c r="D1628" s="4" t="s">
        <v>369</v>
      </c>
      <c r="E1628" s="4" t="s">
        <v>364</v>
      </c>
      <c r="F1628" s="4" t="s">
        <v>439</v>
      </c>
      <c r="G1628" s="12">
        <v>45326</v>
      </c>
      <c r="H1628" s="4" t="s">
        <v>365</v>
      </c>
      <c r="I1628" s="67">
        <v>0.70181712962963005</v>
      </c>
      <c r="J1628" s="4" t="s">
        <v>1133</v>
      </c>
      <c r="K1628" s="12">
        <v>43146</v>
      </c>
      <c r="L1628" s="4" t="s">
        <v>366</v>
      </c>
      <c r="M1628" s="4" t="s">
        <v>358</v>
      </c>
      <c r="N1628" s="4" t="s">
        <v>384</v>
      </c>
      <c r="O1628" s="12" t="str">
        <f t="shared" ca="1" si="50"/>
        <v>7 ans, 2 mois</v>
      </c>
      <c r="P1628" s="4" t="str">
        <f>VLOOKUP(B1628,Effectif!B:I,6,0)</f>
        <v>Lise DE WITTE</v>
      </c>
      <c r="Q1628" s="4" t="str">
        <f>VLOOKUP(B1628,Effectif!B:I,8,0)</f>
        <v>FOC</v>
      </c>
      <c r="R1628" s="4">
        <f>IFERROR(VLOOKUP(C1628,Sales!B:G,6,0),"-")</f>
        <v>116</v>
      </c>
      <c r="S1628" s="4" t="str">
        <f>IFERROR(VLOOKUP(C1628,Recolt!B:H,3,0),"-")</f>
        <v>-</v>
      </c>
      <c r="T1628" s="4">
        <f t="shared" si="51"/>
        <v>116</v>
      </c>
    </row>
    <row r="1629" spans="1:20" hidden="1" x14ac:dyDescent="0.25">
      <c r="A1629" s="4" t="s">
        <v>410</v>
      </c>
      <c r="B1629" s="4" t="s">
        <v>492</v>
      </c>
      <c r="C1629" s="4">
        <v>1034847085</v>
      </c>
      <c r="D1629" s="4" t="s">
        <v>371</v>
      </c>
      <c r="E1629" s="4" t="s">
        <v>364</v>
      </c>
      <c r="F1629" s="4" t="s">
        <v>439</v>
      </c>
      <c r="G1629" s="12">
        <v>45327</v>
      </c>
      <c r="H1629" s="4" t="s">
        <v>356</v>
      </c>
      <c r="I1629" s="67">
        <v>0.67033564814814794</v>
      </c>
      <c r="J1629" s="4" t="s">
        <v>1133</v>
      </c>
      <c r="K1629" s="12">
        <v>42988</v>
      </c>
      <c r="L1629" s="4" t="s">
        <v>357</v>
      </c>
      <c r="M1629" s="4" t="s">
        <v>358</v>
      </c>
      <c r="N1629" s="4" t="s">
        <v>359</v>
      </c>
      <c r="O1629" s="12" t="str">
        <f t="shared" ca="1" si="50"/>
        <v>7 ans, 7 mois</v>
      </c>
      <c r="P1629" s="4" t="str">
        <f>VLOOKUP(B1629,Effectif!B:I,6,0)</f>
        <v>Lise DE WITTE</v>
      </c>
      <c r="Q1629" s="4" t="str">
        <f>VLOOKUP(B1629,Effectif!B:I,8,0)</f>
        <v>FOC</v>
      </c>
      <c r="R1629" s="4">
        <f>IFERROR(VLOOKUP(C1629,Sales!B:G,6,0),"-")</f>
        <v>173</v>
      </c>
      <c r="S1629" s="4" t="str">
        <f>IFERROR(VLOOKUP(C1629,Recolt!B:H,3,0),"-")</f>
        <v>-</v>
      </c>
      <c r="T1629" s="4">
        <f t="shared" si="51"/>
        <v>173</v>
      </c>
    </row>
    <row r="1630" spans="1:20" hidden="1" x14ac:dyDescent="0.25">
      <c r="A1630" s="4" t="s">
        <v>410</v>
      </c>
      <c r="B1630" s="4" t="s">
        <v>492</v>
      </c>
      <c r="C1630" s="4">
        <v>1034851641</v>
      </c>
      <c r="D1630" s="4" t="s">
        <v>377</v>
      </c>
      <c r="E1630" s="4" t="s">
        <v>355</v>
      </c>
      <c r="F1630" s="4" t="s">
        <v>439</v>
      </c>
      <c r="G1630" s="12">
        <v>45328</v>
      </c>
      <c r="H1630" s="4" t="s">
        <v>356</v>
      </c>
      <c r="I1630" s="67">
        <v>0.58353009259259303</v>
      </c>
      <c r="J1630" s="4" t="s">
        <v>1147</v>
      </c>
      <c r="K1630" s="12">
        <v>43038</v>
      </c>
      <c r="L1630" s="4" t="s">
        <v>357</v>
      </c>
      <c r="M1630" s="4" t="s">
        <v>362</v>
      </c>
      <c r="O1630" s="12" t="str">
        <f t="shared" ca="1" si="50"/>
        <v>7 ans, 6 mois</v>
      </c>
      <c r="P1630" s="4" t="str">
        <f>VLOOKUP(B1630,Effectif!B:I,6,0)</f>
        <v>Lise DE WITTE</v>
      </c>
      <c r="Q1630" s="4" t="str">
        <f>VLOOKUP(B1630,Effectif!B:I,8,0)</f>
        <v>FOC</v>
      </c>
      <c r="R1630" s="4">
        <f>IFERROR(VLOOKUP(C1630,Sales!B:G,6,0),"-")</f>
        <v>118.18</v>
      </c>
      <c r="S1630" s="4" t="str">
        <f>IFERROR(VLOOKUP(C1630,Recolt!B:H,3,0),"-")</f>
        <v>-</v>
      </c>
      <c r="T1630" s="4">
        <f t="shared" si="51"/>
        <v>118.18</v>
      </c>
    </row>
    <row r="1631" spans="1:20" hidden="1" x14ac:dyDescent="0.25">
      <c r="A1631" s="4" t="s">
        <v>410</v>
      </c>
      <c r="B1631" s="4" t="s">
        <v>492</v>
      </c>
      <c r="C1631" s="4">
        <v>1034846185</v>
      </c>
      <c r="D1631" s="4" t="s">
        <v>371</v>
      </c>
      <c r="E1631" s="4" t="s">
        <v>364</v>
      </c>
      <c r="F1631" s="4" t="s">
        <v>439</v>
      </c>
      <c r="G1631" s="12">
        <v>45329</v>
      </c>
      <c r="H1631" s="4" t="s">
        <v>356</v>
      </c>
      <c r="I1631" s="67">
        <v>0.75442129629629595</v>
      </c>
      <c r="J1631" s="4" t="s">
        <v>1133</v>
      </c>
      <c r="K1631" s="12">
        <v>42893</v>
      </c>
      <c r="L1631" s="4" t="s">
        <v>357</v>
      </c>
      <c r="M1631" s="4" t="s">
        <v>358</v>
      </c>
      <c r="N1631" s="4" t="s">
        <v>359</v>
      </c>
      <c r="O1631" s="12" t="str">
        <f t="shared" ca="1" si="50"/>
        <v>7 ans, 10 mois</v>
      </c>
      <c r="P1631" s="4" t="str">
        <f>VLOOKUP(B1631,Effectif!B:I,6,0)</f>
        <v>Lise DE WITTE</v>
      </c>
      <c r="Q1631" s="4" t="str">
        <f>VLOOKUP(B1631,Effectif!B:I,8,0)</f>
        <v>FOC</v>
      </c>
      <c r="R1631" s="4">
        <f>IFERROR(VLOOKUP(C1631,Sales!B:G,6,0),"-")</f>
        <v>166</v>
      </c>
      <c r="S1631" s="4" t="str">
        <f>IFERROR(VLOOKUP(C1631,Recolt!B:H,3,0),"-")</f>
        <v>-</v>
      </c>
      <c r="T1631" s="4">
        <f t="shared" si="51"/>
        <v>166</v>
      </c>
    </row>
    <row r="1632" spans="1:20" hidden="1" x14ac:dyDescent="0.25">
      <c r="A1632" s="4" t="s">
        <v>410</v>
      </c>
      <c r="B1632" s="4" t="s">
        <v>492</v>
      </c>
      <c r="C1632" s="4">
        <v>1034862114</v>
      </c>
      <c r="D1632" s="4" t="s">
        <v>363</v>
      </c>
      <c r="E1632" s="4" t="s">
        <v>364</v>
      </c>
      <c r="F1632" s="4" t="s">
        <v>439</v>
      </c>
      <c r="G1632" s="12">
        <v>45330</v>
      </c>
      <c r="H1632" s="4" t="s">
        <v>365</v>
      </c>
      <c r="I1632" s="67">
        <v>0.55607638888888899</v>
      </c>
      <c r="J1632" s="4" t="s">
        <v>1134</v>
      </c>
      <c r="K1632" s="12">
        <v>43284</v>
      </c>
      <c r="L1632" s="4" t="s">
        <v>366</v>
      </c>
      <c r="M1632" s="4" t="s">
        <v>358</v>
      </c>
      <c r="N1632" s="4" t="s">
        <v>361</v>
      </c>
      <c r="O1632" s="12" t="str">
        <f t="shared" ca="1" si="50"/>
        <v>6 ans, 9 mois</v>
      </c>
      <c r="P1632" s="4" t="str">
        <f>VLOOKUP(B1632,Effectif!B:I,6,0)</f>
        <v>Lise DE WITTE</v>
      </c>
      <c r="Q1632" s="4" t="str">
        <f>VLOOKUP(B1632,Effectif!B:I,8,0)</f>
        <v>FOC</v>
      </c>
      <c r="R1632" s="4">
        <f>IFERROR(VLOOKUP(C1632,Sales!B:G,6,0),"-")</f>
        <v>53</v>
      </c>
      <c r="S1632" s="4" t="str">
        <f>IFERROR(VLOOKUP(C1632,Recolt!B:H,3,0),"-")</f>
        <v>-</v>
      </c>
      <c r="T1632" s="4">
        <f t="shared" si="51"/>
        <v>53</v>
      </c>
    </row>
    <row r="1633" spans="1:20" hidden="1" x14ac:dyDescent="0.25">
      <c r="A1633" s="4" t="s">
        <v>410</v>
      </c>
      <c r="B1633" s="4" t="s">
        <v>492</v>
      </c>
      <c r="C1633" s="4">
        <v>1034862973</v>
      </c>
      <c r="D1633" s="4" t="s">
        <v>377</v>
      </c>
      <c r="E1633" s="4" t="s">
        <v>364</v>
      </c>
      <c r="F1633" s="4" t="s">
        <v>439</v>
      </c>
      <c r="G1633" s="12">
        <v>45331</v>
      </c>
      <c r="H1633" s="4" t="s">
        <v>356</v>
      </c>
      <c r="I1633" s="67">
        <v>0.70916666666666694</v>
      </c>
      <c r="J1633" s="4" t="s">
        <v>1133</v>
      </c>
      <c r="K1633" s="12">
        <v>41654</v>
      </c>
      <c r="L1633" s="4" t="s">
        <v>357</v>
      </c>
      <c r="M1633" s="4" t="s">
        <v>358</v>
      </c>
      <c r="N1633" s="4" t="s">
        <v>359</v>
      </c>
      <c r="O1633" s="12" t="str">
        <f t="shared" ca="1" si="50"/>
        <v>11 ans, 3 mois</v>
      </c>
      <c r="P1633" s="4" t="str">
        <f>VLOOKUP(B1633,Effectif!B:I,6,0)</f>
        <v>Lise DE WITTE</v>
      </c>
      <c r="Q1633" s="4" t="str">
        <f>VLOOKUP(B1633,Effectif!B:I,8,0)</f>
        <v>FOC</v>
      </c>
      <c r="R1633" s="4">
        <f>IFERROR(VLOOKUP(C1633,Sales!B:G,6,0),"-")</f>
        <v>121.14</v>
      </c>
      <c r="S1633" s="4" t="str">
        <f>IFERROR(VLOOKUP(C1633,Recolt!B:H,3,0),"-")</f>
        <v>-</v>
      </c>
      <c r="T1633" s="4">
        <f t="shared" si="51"/>
        <v>121.14</v>
      </c>
    </row>
    <row r="1634" spans="1:20" hidden="1" x14ac:dyDescent="0.25">
      <c r="A1634" s="4" t="s">
        <v>410</v>
      </c>
      <c r="B1634" s="4" t="s">
        <v>492</v>
      </c>
      <c r="C1634" s="4">
        <v>1034862122</v>
      </c>
      <c r="D1634" s="4" t="s">
        <v>367</v>
      </c>
      <c r="E1634" s="4" t="s">
        <v>364</v>
      </c>
      <c r="F1634" s="4" t="s">
        <v>439</v>
      </c>
      <c r="G1634" s="12">
        <v>45332</v>
      </c>
      <c r="H1634" s="4" t="s">
        <v>356</v>
      </c>
      <c r="I1634" s="67">
        <v>0.59091435185185204</v>
      </c>
      <c r="J1634" s="4" t="s">
        <v>1134</v>
      </c>
      <c r="K1634" s="12">
        <v>43358</v>
      </c>
      <c r="L1634" s="4" t="s">
        <v>357</v>
      </c>
      <c r="M1634" s="4" t="s">
        <v>358</v>
      </c>
      <c r="N1634" s="4" t="s">
        <v>359</v>
      </c>
      <c r="O1634" s="12" t="str">
        <f t="shared" ca="1" si="50"/>
        <v>6 ans, 7 mois</v>
      </c>
      <c r="P1634" s="4" t="str">
        <f>VLOOKUP(B1634,Effectif!B:I,6,0)</f>
        <v>Lise DE WITTE</v>
      </c>
      <c r="Q1634" s="4" t="str">
        <f>VLOOKUP(B1634,Effectif!B:I,8,0)</f>
        <v>FOC</v>
      </c>
      <c r="R1634" s="4">
        <f>IFERROR(VLOOKUP(C1634,Sales!B:G,6,0),"-")</f>
        <v>100.18</v>
      </c>
      <c r="S1634" s="4" t="str">
        <f>IFERROR(VLOOKUP(C1634,Recolt!B:H,3,0),"-")</f>
        <v>-</v>
      </c>
      <c r="T1634" s="4">
        <f t="shared" si="51"/>
        <v>100.18</v>
      </c>
    </row>
    <row r="1635" spans="1:20" hidden="1" x14ac:dyDescent="0.25">
      <c r="A1635" s="4" t="s">
        <v>410</v>
      </c>
      <c r="B1635" s="4" t="s">
        <v>492</v>
      </c>
      <c r="C1635" s="4">
        <v>1034844850</v>
      </c>
      <c r="D1635" s="4" t="s">
        <v>363</v>
      </c>
      <c r="E1635" s="4" t="s">
        <v>364</v>
      </c>
      <c r="F1635" s="4" t="s">
        <v>439</v>
      </c>
      <c r="G1635" s="12">
        <v>45333</v>
      </c>
      <c r="H1635" s="4" t="s">
        <v>365</v>
      </c>
      <c r="I1635" s="67">
        <v>0.55444444444444396</v>
      </c>
      <c r="J1635" s="4" t="s">
        <v>1133</v>
      </c>
      <c r="K1635" s="12">
        <v>43297</v>
      </c>
      <c r="L1635" s="4" t="s">
        <v>366</v>
      </c>
      <c r="M1635" s="4" t="s">
        <v>358</v>
      </c>
      <c r="N1635" s="4" t="s">
        <v>361</v>
      </c>
      <c r="O1635" s="12" t="str">
        <f t="shared" ref="O1635:O1698" ca="1" si="52">YEAR(TODAY())-YEAR(K1635)-IF(MONTH(TODAY())&lt;MONTH(K1635),1,IF(AND(MONTH(TODAY())=MONTH(K1635),DAY(TODAY())&lt;DAY(K1635)),1,0)) &amp; " ans, " &amp; MONTH(TODAY())-MONTH(K1635)+IF(MONTH(TODAY())&lt;MONTH(K1635),12,0) &amp; " mois"</f>
        <v>6 ans, 9 mois</v>
      </c>
      <c r="P1635" s="4" t="str">
        <f>VLOOKUP(B1635,Effectif!B:I,6,0)</f>
        <v>Lise DE WITTE</v>
      </c>
      <c r="Q1635" s="4" t="str">
        <f>VLOOKUP(B1635,Effectif!B:I,8,0)</f>
        <v>FOC</v>
      </c>
      <c r="R1635" s="4">
        <f>IFERROR(VLOOKUP(C1635,Sales!B:G,6,0),"-")</f>
        <v>228</v>
      </c>
      <c r="S1635" s="4" t="str">
        <f>IFERROR(VLOOKUP(C1635,Recolt!B:H,3,0),"-")</f>
        <v>-</v>
      </c>
      <c r="T1635" s="4">
        <f t="shared" si="51"/>
        <v>228</v>
      </c>
    </row>
    <row r="1636" spans="1:20" hidden="1" x14ac:dyDescent="0.25">
      <c r="A1636" s="4" t="s">
        <v>410</v>
      </c>
      <c r="B1636" s="4" t="s">
        <v>492</v>
      </c>
      <c r="C1636" s="4">
        <v>1034854462</v>
      </c>
      <c r="D1636" s="4" t="s">
        <v>388</v>
      </c>
      <c r="E1636" s="4" t="s">
        <v>364</v>
      </c>
      <c r="F1636" s="4" t="s">
        <v>439</v>
      </c>
      <c r="G1636" s="12">
        <v>45334</v>
      </c>
      <c r="H1636" s="4" t="s">
        <v>356</v>
      </c>
      <c r="I1636" s="67">
        <v>0.73297453703703697</v>
      </c>
      <c r="J1636" s="4" t="s">
        <v>1131</v>
      </c>
      <c r="K1636" s="12">
        <v>38808</v>
      </c>
      <c r="L1636" s="4" t="s">
        <v>357</v>
      </c>
      <c r="M1636" s="4" t="s">
        <v>358</v>
      </c>
      <c r="N1636" s="4" t="s">
        <v>359</v>
      </c>
      <c r="O1636" s="12" t="str">
        <f t="shared" ca="1" si="52"/>
        <v>19 ans, 0 mois</v>
      </c>
      <c r="P1636" s="4" t="str">
        <f>VLOOKUP(B1636,Effectif!B:I,6,0)</f>
        <v>Lise DE WITTE</v>
      </c>
      <c r="Q1636" s="4" t="str">
        <f>VLOOKUP(B1636,Effectif!B:I,8,0)</f>
        <v>FOC</v>
      </c>
      <c r="R1636" s="4">
        <f>IFERROR(VLOOKUP(C1636,Sales!B:G,6,0),"-")</f>
        <v>117</v>
      </c>
      <c r="S1636" s="4" t="str">
        <f>IFERROR(VLOOKUP(C1636,Recolt!B:H,3,0),"-")</f>
        <v>-</v>
      </c>
      <c r="T1636" s="4">
        <f t="shared" si="51"/>
        <v>117</v>
      </c>
    </row>
    <row r="1637" spans="1:20" hidden="1" x14ac:dyDescent="0.25">
      <c r="A1637" s="4" t="s">
        <v>410</v>
      </c>
      <c r="B1637" s="4" t="s">
        <v>492</v>
      </c>
      <c r="C1637" s="4">
        <v>1034861964</v>
      </c>
      <c r="D1637" s="4" t="s">
        <v>390</v>
      </c>
      <c r="E1637" s="4" t="s">
        <v>364</v>
      </c>
      <c r="F1637" s="4" t="s">
        <v>439</v>
      </c>
      <c r="G1637" s="12">
        <v>45335</v>
      </c>
      <c r="H1637" s="4" t="s">
        <v>356</v>
      </c>
      <c r="I1637" s="67">
        <v>0.56059027777777803</v>
      </c>
      <c r="J1637" s="4" t="s">
        <v>1131</v>
      </c>
      <c r="K1637" s="12">
        <v>40185</v>
      </c>
      <c r="L1637" s="4" t="s">
        <v>357</v>
      </c>
      <c r="M1637" s="4" t="s">
        <v>358</v>
      </c>
      <c r="N1637" s="4" t="s">
        <v>359</v>
      </c>
      <c r="O1637" s="12" t="str">
        <f t="shared" ca="1" si="52"/>
        <v>15 ans, 3 mois</v>
      </c>
      <c r="P1637" s="4" t="str">
        <f>VLOOKUP(B1637,Effectif!B:I,6,0)</f>
        <v>Lise DE WITTE</v>
      </c>
      <c r="Q1637" s="4" t="str">
        <f>VLOOKUP(B1637,Effectif!B:I,8,0)</f>
        <v>FOC</v>
      </c>
      <c r="R1637" s="4">
        <f>IFERROR(VLOOKUP(C1637,Sales!B:G,6,0),"-")</f>
        <v>208</v>
      </c>
      <c r="S1637" s="4" t="str">
        <f>IFERROR(VLOOKUP(C1637,Recolt!B:H,3,0),"-")</f>
        <v>-</v>
      </c>
      <c r="T1637" s="4">
        <f t="shared" si="51"/>
        <v>208</v>
      </c>
    </row>
    <row r="1638" spans="1:20" hidden="1" x14ac:dyDescent="0.25">
      <c r="A1638" s="4" t="s">
        <v>410</v>
      </c>
      <c r="B1638" s="4" t="s">
        <v>492</v>
      </c>
      <c r="C1638" s="4">
        <v>1034856354</v>
      </c>
      <c r="D1638" s="4" t="s">
        <v>375</v>
      </c>
      <c r="E1638" s="4" t="s">
        <v>364</v>
      </c>
      <c r="F1638" s="4" t="s">
        <v>439</v>
      </c>
      <c r="G1638" s="12">
        <v>45336</v>
      </c>
      <c r="H1638" s="4" t="s">
        <v>376</v>
      </c>
      <c r="I1638" s="67">
        <v>0.72064814814814804</v>
      </c>
      <c r="J1638" s="4" t="s">
        <v>1147</v>
      </c>
      <c r="L1638" s="4" t="s">
        <v>357</v>
      </c>
      <c r="O1638" s="12" t="str">
        <f t="shared" ca="1" si="52"/>
        <v>125 ans, 3 mois</v>
      </c>
      <c r="P1638" s="4" t="str">
        <f>VLOOKUP(B1638,Effectif!B:I,6,0)</f>
        <v>Lise DE WITTE</v>
      </c>
      <c r="Q1638" s="4" t="str">
        <f>VLOOKUP(B1638,Effectif!B:I,8,0)</f>
        <v>FOC</v>
      </c>
      <c r="R1638" s="4">
        <f>IFERROR(VLOOKUP(C1638,Sales!B:G,6,0),"-")</f>
        <v>86.95</v>
      </c>
      <c r="S1638" s="4" t="str">
        <f>IFERROR(VLOOKUP(C1638,Recolt!B:H,3,0),"-")</f>
        <v>-</v>
      </c>
      <c r="T1638" s="4">
        <f t="shared" si="51"/>
        <v>86.95</v>
      </c>
    </row>
    <row r="1639" spans="1:20" hidden="1" x14ac:dyDescent="0.25">
      <c r="A1639" s="4" t="s">
        <v>410</v>
      </c>
      <c r="B1639" s="4" t="s">
        <v>492</v>
      </c>
      <c r="C1639" s="4">
        <v>1034862066</v>
      </c>
      <c r="D1639" s="4" t="s">
        <v>377</v>
      </c>
      <c r="E1639" s="4" t="s">
        <v>364</v>
      </c>
      <c r="F1639" s="4" t="s">
        <v>439</v>
      </c>
      <c r="G1639" s="12">
        <v>45337</v>
      </c>
      <c r="H1639" s="4" t="s">
        <v>379</v>
      </c>
      <c r="I1639" s="67">
        <v>0.56600694444444399</v>
      </c>
      <c r="J1639" s="4" t="s">
        <v>1135</v>
      </c>
      <c r="K1639" s="12">
        <v>43339</v>
      </c>
      <c r="L1639" s="4" t="s">
        <v>357</v>
      </c>
      <c r="M1639" s="4" t="s">
        <v>358</v>
      </c>
      <c r="N1639" s="4" t="s">
        <v>361</v>
      </c>
      <c r="O1639" s="12" t="str">
        <f t="shared" ca="1" si="52"/>
        <v>6 ans, 8 mois</v>
      </c>
      <c r="P1639" s="4" t="str">
        <f>VLOOKUP(B1639,Effectif!B:I,6,0)</f>
        <v>Lise DE WITTE</v>
      </c>
      <c r="Q1639" s="4" t="str">
        <f>VLOOKUP(B1639,Effectif!B:I,8,0)</f>
        <v>FOC</v>
      </c>
      <c r="R1639" s="4">
        <f>IFERROR(VLOOKUP(C1639,Sales!B:G,6,0),"-")</f>
        <v>432</v>
      </c>
      <c r="S1639" s="4" t="str">
        <f>IFERROR(VLOOKUP(C1639,Recolt!B:H,3,0),"-")</f>
        <v>-</v>
      </c>
      <c r="T1639" s="4">
        <f t="shared" si="51"/>
        <v>432</v>
      </c>
    </row>
    <row r="1640" spans="1:20" hidden="1" x14ac:dyDescent="0.25">
      <c r="A1640" s="4" t="s">
        <v>410</v>
      </c>
      <c r="B1640" s="4" t="s">
        <v>492</v>
      </c>
      <c r="C1640" s="4">
        <v>1034864297</v>
      </c>
      <c r="D1640" s="4" t="s">
        <v>369</v>
      </c>
      <c r="E1640" s="4" t="s">
        <v>364</v>
      </c>
      <c r="F1640" s="4" t="s">
        <v>439</v>
      </c>
      <c r="G1640" s="12">
        <v>45338</v>
      </c>
      <c r="H1640" s="4" t="s">
        <v>356</v>
      </c>
      <c r="I1640" s="67">
        <v>0.60517361111111101</v>
      </c>
      <c r="J1640" s="4" t="s">
        <v>1137</v>
      </c>
      <c r="K1640" s="12">
        <v>42578</v>
      </c>
      <c r="L1640" s="4" t="s">
        <v>357</v>
      </c>
      <c r="M1640" s="4" t="s">
        <v>358</v>
      </c>
      <c r="N1640" s="4" t="s">
        <v>359</v>
      </c>
      <c r="O1640" s="12" t="str">
        <f t="shared" ca="1" si="52"/>
        <v>8 ans, 9 mois</v>
      </c>
      <c r="P1640" s="4" t="str">
        <f>VLOOKUP(B1640,Effectif!B:I,6,0)</f>
        <v>Lise DE WITTE</v>
      </c>
      <c r="Q1640" s="4" t="str">
        <f>VLOOKUP(B1640,Effectif!B:I,8,0)</f>
        <v>FOC</v>
      </c>
      <c r="R1640" s="4">
        <f>IFERROR(VLOOKUP(C1640,Sales!B:G,6,0),"-")</f>
        <v>152</v>
      </c>
      <c r="S1640" s="4" t="str">
        <f>IFERROR(VLOOKUP(C1640,Recolt!B:H,3,0),"-")</f>
        <v>-</v>
      </c>
      <c r="T1640" s="4">
        <f t="shared" si="51"/>
        <v>152</v>
      </c>
    </row>
    <row r="1641" spans="1:20" hidden="1" x14ac:dyDescent="0.25">
      <c r="A1641" s="4" t="s">
        <v>410</v>
      </c>
      <c r="B1641" s="4" t="s">
        <v>492</v>
      </c>
      <c r="C1641" s="4">
        <v>1034861663</v>
      </c>
      <c r="D1641" s="4" t="s">
        <v>368</v>
      </c>
      <c r="E1641" s="4" t="s">
        <v>364</v>
      </c>
      <c r="F1641" s="4" t="s">
        <v>439</v>
      </c>
      <c r="G1641" s="12">
        <v>45339</v>
      </c>
      <c r="H1641" s="4" t="s">
        <v>356</v>
      </c>
      <c r="I1641" s="67">
        <v>0.71321759259259299</v>
      </c>
      <c r="J1641" s="4" t="s">
        <v>1131</v>
      </c>
      <c r="K1641" s="12">
        <v>42571</v>
      </c>
      <c r="L1641" s="4" t="s">
        <v>357</v>
      </c>
      <c r="M1641" s="4" t="s">
        <v>358</v>
      </c>
      <c r="N1641" s="4" t="s">
        <v>359</v>
      </c>
      <c r="O1641" s="12" t="str">
        <f t="shared" ca="1" si="52"/>
        <v>8 ans, 9 mois</v>
      </c>
      <c r="P1641" s="4" t="str">
        <f>VLOOKUP(B1641,Effectif!B:I,6,0)</f>
        <v>Lise DE WITTE</v>
      </c>
      <c r="Q1641" s="4" t="str">
        <f>VLOOKUP(B1641,Effectif!B:I,8,0)</f>
        <v>FOC</v>
      </c>
      <c r="R1641" s="4">
        <f>IFERROR(VLOOKUP(C1641,Sales!B:G,6,0),"-")</f>
        <v>56</v>
      </c>
      <c r="S1641" s="4" t="str">
        <f>IFERROR(VLOOKUP(C1641,Recolt!B:H,3,0),"-")</f>
        <v>-</v>
      </c>
      <c r="T1641" s="4">
        <f t="shared" si="51"/>
        <v>56</v>
      </c>
    </row>
    <row r="1642" spans="1:20" hidden="1" x14ac:dyDescent="0.25">
      <c r="A1642" s="4" t="s">
        <v>410</v>
      </c>
      <c r="B1642" s="4" t="s">
        <v>492</v>
      </c>
      <c r="C1642" s="4">
        <v>1034849688</v>
      </c>
      <c r="D1642" s="4" t="s">
        <v>371</v>
      </c>
      <c r="E1642" s="4" t="s">
        <v>364</v>
      </c>
      <c r="F1642" s="4" t="s">
        <v>439</v>
      </c>
      <c r="G1642" s="12">
        <v>45340</v>
      </c>
      <c r="H1642" s="4" t="s">
        <v>356</v>
      </c>
      <c r="I1642" s="67">
        <v>0.69740740740740703</v>
      </c>
      <c r="J1642" s="4" t="s">
        <v>1133</v>
      </c>
      <c r="K1642" s="12">
        <v>43350</v>
      </c>
      <c r="L1642" s="4" t="s">
        <v>357</v>
      </c>
      <c r="M1642" s="4" t="s">
        <v>358</v>
      </c>
      <c r="N1642" s="4" t="s">
        <v>359</v>
      </c>
      <c r="O1642" s="12" t="str">
        <f t="shared" ca="1" si="52"/>
        <v>6 ans, 7 mois</v>
      </c>
      <c r="P1642" s="4" t="str">
        <f>VLOOKUP(B1642,Effectif!B:I,6,0)</f>
        <v>Lise DE WITTE</v>
      </c>
      <c r="Q1642" s="4" t="str">
        <f>VLOOKUP(B1642,Effectif!B:I,8,0)</f>
        <v>FOC</v>
      </c>
      <c r="R1642" s="4">
        <f>IFERROR(VLOOKUP(C1642,Sales!B:G,6,0),"-")</f>
        <v>157</v>
      </c>
      <c r="S1642" s="4" t="str">
        <f>IFERROR(VLOOKUP(C1642,Recolt!B:H,3,0),"-")</f>
        <v>-</v>
      </c>
      <c r="T1642" s="4">
        <f t="shared" si="51"/>
        <v>157</v>
      </c>
    </row>
    <row r="1643" spans="1:20" hidden="1" x14ac:dyDescent="0.25">
      <c r="A1643" s="4" t="s">
        <v>410</v>
      </c>
      <c r="B1643" s="4" t="s">
        <v>492</v>
      </c>
      <c r="C1643" s="4">
        <v>1034855424</v>
      </c>
      <c r="D1643" s="4" t="s">
        <v>371</v>
      </c>
      <c r="E1643" s="4" t="s">
        <v>364</v>
      </c>
      <c r="F1643" s="4" t="s">
        <v>439</v>
      </c>
      <c r="G1643" s="12">
        <v>45341</v>
      </c>
      <c r="H1643" s="4" t="s">
        <v>356</v>
      </c>
      <c r="I1643" s="67">
        <v>0.66914351851851805</v>
      </c>
      <c r="J1643" s="4" t="s">
        <v>1133</v>
      </c>
      <c r="K1643" s="12">
        <v>42983</v>
      </c>
      <c r="L1643" s="4" t="s">
        <v>357</v>
      </c>
      <c r="M1643" s="4" t="s">
        <v>358</v>
      </c>
      <c r="N1643" s="4" t="s">
        <v>359</v>
      </c>
      <c r="O1643" s="12" t="str">
        <f t="shared" ca="1" si="52"/>
        <v>7 ans, 7 mois</v>
      </c>
      <c r="P1643" s="4" t="str">
        <f>VLOOKUP(B1643,Effectif!B:I,6,0)</f>
        <v>Lise DE WITTE</v>
      </c>
      <c r="Q1643" s="4" t="str">
        <f>VLOOKUP(B1643,Effectif!B:I,8,0)</f>
        <v>FOC</v>
      </c>
      <c r="R1643" s="4">
        <f>IFERROR(VLOOKUP(C1643,Sales!B:G,6,0),"-")</f>
        <v>104.59</v>
      </c>
      <c r="S1643" s="4" t="str">
        <f>IFERROR(VLOOKUP(C1643,Recolt!B:H,3,0),"-")</f>
        <v>-</v>
      </c>
      <c r="T1643" s="4">
        <f t="shared" si="51"/>
        <v>104.59</v>
      </c>
    </row>
    <row r="1644" spans="1:20" hidden="1" x14ac:dyDescent="0.25">
      <c r="A1644" s="4" t="s">
        <v>410</v>
      </c>
      <c r="B1644" s="4" t="s">
        <v>492</v>
      </c>
      <c r="C1644" s="4">
        <v>1034856620</v>
      </c>
      <c r="D1644" s="4" t="s">
        <v>368</v>
      </c>
      <c r="E1644" s="4" t="s">
        <v>364</v>
      </c>
      <c r="F1644" s="4" t="s">
        <v>439</v>
      </c>
      <c r="G1644" s="12">
        <v>45342</v>
      </c>
      <c r="H1644" s="4" t="s">
        <v>365</v>
      </c>
      <c r="I1644" s="67">
        <v>0.56260416666666702</v>
      </c>
      <c r="J1644" s="4" t="s">
        <v>1147</v>
      </c>
      <c r="K1644" s="12">
        <v>43432</v>
      </c>
      <c r="L1644" s="4" t="s">
        <v>366</v>
      </c>
      <c r="M1644" s="4" t="s">
        <v>362</v>
      </c>
      <c r="O1644" s="12" t="str">
        <f t="shared" ca="1" si="52"/>
        <v>6 ans, 5 mois</v>
      </c>
      <c r="P1644" s="4" t="str">
        <f>VLOOKUP(B1644,Effectif!B:I,6,0)</f>
        <v>Lise DE WITTE</v>
      </c>
      <c r="Q1644" s="4" t="str">
        <f>VLOOKUP(B1644,Effectif!B:I,8,0)</f>
        <v>FOC</v>
      </c>
      <c r="R1644" s="4">
        <f>IFERROR(VLOOKUP(C1644,Sales!B:G,6,0),"-")</f>
        <v>110</v>
      </c>
      <c r="S1644" s="4" t="str">
        <f>IFERROR(VLOOKUP(C1644,Recolt!B:H,3,0),"-")</f>
        <v>-</v>
      </c>
      <c r="T1644" s="4">
        <f t="shared" si="51"/>
        <v>110</v>
      </c>
    </row>
    <row r="1645" spans="1:20" hidden="1" x14ac:dyDescent="0.25">
      <c r="A1645" s="4" t="s">
        <v>410</v>
      </c>
      <c r="B1645" s="4" t="s">
        <v>492</v>
      </c>
      <c r="C1645" s="4">
        <v>1034854310</v>
      </c>
      <c r="D1645" s="4" t="s">
        <v>363</v>
      </c>
      <c r="E1645" s="4" t="s">
        <v>364</v>
      </c>
      <c r="F1645" s="4" t="s">
        <v>439</v>
      </c>
      <c r="G1645" s="12">
        <v>45343</v>
      </c>
      <c r="H1645" s="4" t="s">
        <v>356</v>
      </c>
      <c r="I1645" s="67">
        <v>0.63366898148148099</v>
      </c>
      <c r="J1645" s="4" t="s">
        <v>1131</v>
      </c>
      <c r="K1645" s="12">
        <v>41249</v>
      </c>
      <c r="L1645" s="4" t="s">
        <v>357</v>
      </c>
      <c r="M1645" s="4" t="s">
        <v>358</v>
      </c>
      <c r="N1645" s="4" t="s">
        <v>359</v>
      </c>
      <c r="O1645" s="12" t="str">
        <f t="shared" ca="1" si="52"/>
        <v>12 ans, 4 mois</v>
      </c>
      <c r="P1645" s="4" t="str">
        <f>VLOOKUP(B1645,Effectif!B:I,6,0)</f>
        <v>Lise DE WITTE</v>
      </c>
      <c r="Q1645" s="4" t="str">
        <f>VLOOKUP(B1645,Effectif!B:I,8,0)</f>
        <v>FOC</v>
      </c>
      <c r="R1645" s="4">
        <f>IFERROR(VLOOKUP(C1645,Sales!B:G,6,0),"-")</f>
        <v>102.23</v>
      </c>
      <c r="S1645" s="4" t="str">
        <f>IFERROR(VLOOKUP(C1645,Recolt!B:H,3,0),"-")</f>
        <v>-</v>
      </c>
      <c r="T1645" s="4">
        <f t="shared" si="51"/>
        <v>102.23</v>
      </c>
    </row>
    <row r="1646" spans="1:20" hidden="1" x14ac:dyDescent="0.25">
      <c r="A1646" s="4" t="s">
        <v>410</v>
      </c>
      <c r="B1646" s="4" t="s">
        <v>492</v>
      </c>
      <c r="C1646" s="4">
        <v>1034850899</v>
      </c>
      <c r="D1646" s="4" t="s">
        <v>363</v>
      </c>
      <c r="E1646" s="4" t="s">
        <v>364</v>
      </c>
      <c r="F1646" s="4" t="s">
        <v>439</v>
      </c>
      <c r="G1646" s="12">
        <v>45344</v>
      </c>
      <c r="H1646" s="4" t="s">
        <v>356</v>
      </c>
      <c r="I1646" s="67">
        <v>0.76377314814814801</v>
      </c>
      <c r="J1646" s="4" t="s">
        <v>1131</v>
      </c>
      <c r="K1646" s="12">
        <v>42514</v>
      </c>
      <c r="L1646" s="4" t="s">
        <v>357</v>
      </c>
      <c r="M1646" s="4" t="s">
        <v>358</v>
      </c>
      <c r="N1646" s="4" t="s">
        <v>359</v>
      </c>
      <c r="O1646" s="12" t="str">
        <f t="shared" ca="1" si="52"/>
        <v>8 ans, 11 mois</v>
      </c>
      <c r="P1646" s="4" t="str">
        <f>VLOOKUP(B1646,Effectif!B:I,6,0)</f>
        <v>Lise DE WITTE</v>
      </c>
      <c r="Q1646" s="4" t="str">
        <f>VLOOKUP(B1646,Effectif!B:I,8,0)</f>
        <v>FOC</v>
      </c>
      <c r="R1646" s="4">
        <f>IFERROR(VLOOKUP(C1646,Sales!B:G,6,0),"-")</f>
        <v>114</v>
      </c>
      <c r="S1646" s="4" t="str">
        <f>IFERROR(VLOOKUP(C1646,Recolt!B:H,3,0),"-")</f>
        <v>-</v>
      </c>
      <c r="T1646" s="4">
        <f t="shared" si="51"/>
        <v>114</v>
      </c>
    </row>
    <row r="1647" spans="1:20" hidden="1" x14ac:dyDescent="0.25">
      <c r="A1647" s="4" t="s">
        <v>410</v>
      </c>
      <c r="B1647" s="4" t="s">
        <v>492</v>
      </c>
      <c r="C1647" s="4">
        <v>1034851141</v>
      </c>
      <c r="D1647" s="4" t="s">
        <v>390</v>
      </c>
      <c r="E1647" s="4" t="s">
        <v>364</v>
      </c>
      <c r="F1647" s="4" t="s">
        <v>439</v>
      </c>
      <c r="G1647" s="12">
        <v>45345</v>
      </c>
      <c r="H1647" s="4" t="s">
        <v>356</v>
      </c>
      <c r="I1647" s="67">
        <v>0.77690972222222199</v>
      </c>
      <c r="J1647" s="4" t="s">
        <v>1133</v>
      </c>
      <c r="K1647" s="12">
        <v>42766</v>
      </c>
      <c r="L1647" s="4" t="s">
        <v>357</v>
      </c>
      <c r="M1647" s="4" t="s">
        <v>358</v>
      </c>
      <c r="N1647" s="4" t="s">
        <v>359</v>
      </c>
      <c r="O1647" s="12" t="str">
        <f t="shared" ca="1" si="52"/>
        <v>8 ans, 3 mois</v>
      </c>
      <c r="P1647" s="4" t="str">
        <f>VLOOKUP(B1647,Effectif!B:I,6,0)</f>
        <v>Lise DE WITTE</v>
      </c>
      <c r="Q1647" s="4" t="str">
        <f>VLOOKUP(B1647,Effectif!B:I,8,0)</f>
        <v>FOC</v>
      </c>
      <c r="R1647" s="4">
        <f>IFERROR(VLOOKUP(C1647,Sales!B:G,6,0),"-")</f>
        <v>327</v>
      </c>
      <c r="S1647" s="4" t="str">
        <f>IFERROR(VLOOKUP(C1647,Recolt!B:H,3,0),"-")</f>
        <v>-</v>
      </c>
      <c r="T1647" s="4">
        <f t="shared" si="51"/>
        <v>327</v>
      </c>
    </row>
    <row r="1648" spans="1:20" hidden="1" x14ac:dyDescent="0.25">
      <c r="A1648" s="4" t="s">
        <v>410</v>
      </c>
      <c r="B1648" s="4" t="s">
        <v>492</v>
      </c>
      <c r="C1648" s="4">
        <v>1034862366</v>
      </c>
      <c r="D1648" s="4" t="s">
        <v>369</v>
      </c>
      <c r="E1648" s="4" t="s">
        <v>364</v>
      </c>
      <c r="F1648" s="4" t="s">
        <v>439</v>
      </c>
      <c r="G1648" s="12">
        <v>45346</v>
      </c>
      <c r="H1648" s="4" t="s">
        <v>376</v>
      </c>
      <c r="I1648" s="67">
        <v>0.632546296296296</v>
      </c>
      <c r="J1648" s="4" t="s">
        <v>1131</v>
      </c>
      <c r="K1648" s="12">
        <v>40959</v>
      </c>
      <c r="L1648" s="4" t="s">
        <v>357</v>
      </c>
      <c r="M1648" s="4" t="s">
        <v>358</v>
      </c>
      <c r="N1648" s="4" t="s">
        <v>359</v>
      </c>
      <c r="O1648" s="12" t="str">
        <f t="shared" ca="1" si="52"/>
        <v>13 ans, 2 mois</v>
      </c>
      <c r="P1648" s="4" t="str">
        <f>VLOOKUP(B1648,Effectif!B:I,6,0)</f>
        <v>Lise DE WITTE</v>
      </c>
      <c r="Q1648" s="4" t="str">
        <f>VLOOKUP(B1648,Effectif!B:I,8,0)</f>
        <v>FOC</v>
      </c>
      <c r="R1648" s="4">
        <f>IFERROR(VLOOKUP(C1648,Sales!B:G,6,0),"-")</f>
        <v>132</v>
      </c>
      <c r="S1648" s="4" t="str">
        <f>IFERROR(VLOOKUP(C1648,Recolt!B:H,3,0),"-")</f>
        <v>-</v>
      </c>
      <c r="T1648" s="4">
        <f t="shared" si="51"/>
        <v>132</v>
      </c>
    </row>
    <row r="1649" spans="1:20" hidden="1" x14ac:dyDescent="0.25">
      <c r="A1649" s="4" t="s">
        <v>410</v>
      </c>
      <c r="B1649" s="4" t="s">
        <v>496</v>
      </c>
      <c r="C1649" s="4">
        <v>1034856679</v>
      </c>
      <c r="D1649" s="4" t="s">
        <v>354</v>
      </c>
      <c r="E1649" s="4" t="s">
        <v>355</v>
      </c>
      <c r="F1649" s="4" t="s">
        <v>440</v>
      </c>
      <c r="G1649" s="12">
        <v>45347</v>
      </c>
      <c r="H1649" s="4" t="s">
        <v>356</v>
      </c>
      <c r="I1649" s="67">
        <v>0.529560185185185</v>
      </c>
      <c r="J1649" s="4" t="s">
        <v>1135</v>
      </c>
      <c r="K1649" s="12">
        <v>42983</v>
      </c>
      <c r="L1649" s="4" t="s">
        <v>357</v>
      </c>
      <c r="M1649" s="4" t="s">
        <v>358</v>
      </c>
      <c r="N1649" s="4" t="s">
        <v>384</v>
      </c>
      <c r="O1649" s="12" t="str">
        <f t="shared" ca="1" si="52"/>
        <v>7 ans, 7 mois</v>
      </c>
      <c r="P1649" s="4" t="str">
        <f>VLOOKUP(B1649,Effectif!B:I,6,0)</f>
        <v>Lise DE WITTE</v>
      </c>
      <c r="Q1649" s="4" t="str">
        <f>VLOOKUP(B1649,Effectif!B:I,8,0)</f>
        <v>BO</v>
      </c>
      <c r="R1649" s="4">
        <f>IFERROR(VLOOKUP(C1649,Sales!B:G,6,0),"-")</f>
        <v>89</v>
      </c>
      <c r="S1649" s="4" t="str">
        <f>IFERROR(VLOOKUP(C1649,Recolt!B:H,3,0),"-")</f>
        <v>-</v>
      </c>
      <c r="T1649" s="4">
        <f t="shared" si="51"/>
        <v>89</v>
      </c>
    </row>
    <row r="1650" spans="1:20" hidden="1" x14ac:dyDescent="0.25">
      <c r="A1650" s="4" t="s">
        <v>410</v>
      </c>
      <c r="B1650" s="4" t="s">
        <v>496</v>
      </c>
      <c r="C1650" s="4">
        <v>1034843290</v>
      </c>
      <c r="D1650" s="4" t="s">
        <v>354</v>
      </c>
      <c r="E1650" s="4" t="s">
        <v>355</v>
      </c>
      <c r="F1650" s="4" t="s">
        <v>440</v>
      </c>
      <c r="G1650" s="12">
        <v>45348</v>
      </c>
      <c r="H1650" s="4" t="s">
        <v>356</v>
      </c>
      <c r="I1650" s="67">
        <v>0.49217592592592602</v>
      </c>
      <c r="J1650" s="4" t="s">
        <v>1131</v>
      </c>
      <c r="K1650" s="12">
        <v>43101</v>
      </c>
      <c r="L1650" s="4" t="s">
        <v>395</v>
      </c>
      <c r="M1650" s="4" t="s">
        <v>358</v>
      </c>
      <c r="N1650" s="4" t="s">
        <v>384</v>
      </c>
      <c r="O1650" s="12" t="str">
        <f t="shared" ca="1" si="52"/>
        <v>7 ans, 3 mois</v>
      </c>
      <c r="P1650" s="4" t="str">
        <f>VLOOKUP(B1650,Effectif!B:I,6,0)</f>
        <v>Lise DE WITTE</v>
      </c>
      <c r="Q1650" s="4" t="str">
        <f>VLOOKUP(B1650,Effectif!B:I,8,0)</f>
        <v>BO</v>
      </c>
      <c r="R1650" s="4">
        <f>IFERROR(VLOOKUP(C1650,Sales!B:G,6,0),"-")</f>
        <v>143.17000000000002</v>
      </c>
      <c r="S1650" s="4" t="str">
        <f>IFERROR(VLOOKUP(C1650,Recolt!B:H,3,0),"-")</f>
        <v>-</v>
      </c>
      <c r="T1650" s="4">
        <f t="shared" si="51"/>
        <v>143.17000000000002</v>
      </c>
    </row>
    <row r="1651" spans="1:20" hidden="1" x14ac:dyDescent="0.25">
      <c r="A1651" s="4" t="s">
        <v>410</v>
      </c>
      <c r="B1651" s="4" t="s">
        <v>496</v>
      </c>
      <c r="C1651" s="4">
        <v>1034856516</v>
      </c>
      <c r="D1651" s="4" t="s">
        <v>354</v>
      </c>
      <c r="E1651" s="4" t="s">
        <v>355</v>
      </c>
      <c r="F1651" s="4" t="s">
        <v>440</v>
      </c>
      <c r="G1651" s="12">
        <v>45349</v>
      </c>
      <c r="H1651" s="4" t="s">
        <v>356</v>
      </c>
      <c r="I1651" s="67">
        <v>0.49552083333333302</v>
      </c>
      <c r="J1651" s="4" t="s">
        <v>1147</v>
      </c>
      <c r="K1651" s="12">
        <v>42962</v>
      </c>
      <c r="L1651" s="4" t="s">
        <v>395</v>
      </c>
      <c r="M1651" s="4" t="s">
        <v>362</v>
      </c>
      <c r="O1651" s="12" t="str">
        <f t="shared" ca="1" si="52"/>
        <v>7 ans, 8 mois</v>
      </c>
      <c r="P1651" s="4" t="str">
        <f>VLOOKUP(B1651,Effectif!B:I,6,0)</f>
        <v>Lise DE WITTE</v>
      </c>
      <c r="Q1651" s="4" t="str">
        <f>VLOOKUP(B1651,Effectif!B:I,8,0)</f>
        <v>BO</v>
      </c>
      <c r="R1651" s="4">
        <f>IFERROR(VLOOKUP(C1651,Sales!B:G,6,0),"-")</f>
        <v>208</v>
      </c>
      <c r="S1651" s="4" t="str">
        <f>IFERROR(VLOOKUP(C1651,Recolt!B:H,3,0),"-")</f>
        <v>-</v>
      </c>
      <c r="T1651" s="4">
        <f t="shared" si="51"/>
        <v>208</v>
      </c>
    </row>
    <row r="1652" spans="1:20" hidden="1" x14ac:dyDescent="0.25">
      <c r="A1652" s="4" t="s">
        <v>410</v>
      </c>
      <c r="B1652" s="4" t="s">
        <v>496</v>
      </c>
      <c r="C1652" s="4">
        <v>1034849690</v>
      </c>
      <c r="D1652" s="4" t="s">
        <v>354</v>
      </c>
      <c r="E1652" s="4" t="s">
        <v>355</v>
      </c>
      <c r="F1652" s="4" t="s">
        <v>440</v>
      </c>
      <c r="G1652" s="12">
        <v>45350</v>
      </c>
      <c r="H1652" s="4" t="s">
        <v>356</v>
      </c>
      <c r="I1652" s="67">
        <v>0.47543981481481501</v>
      </c>
      <c r="J1652" s="4" t="s">
        <v>1135</v>
      </c>
      <c r="K1652" s="12">
        <v>42538</v>
      </c>
      <c r="L1652" s="4" t="s">
        <v>357</v>
      </c>
      <c r="M1652" s="4" t="s">
        <v>358</v>
      </c>
      <c r="N1652" s="4" t="s">
        <v>384</v>
      </c>
      <c r="O1652" s="12" t="str">
        <f t="shared" ca="1" si="52"/>
        <v>8 ans, 10 mois</v>
      </c>
      <c r="P1652" s="4" t="str">
        <f>VLOOKUP(B1652,Effectif!B:I,6,0)</f>
        <v>Lise DE WITTE</v>
      </c>
      <c r="Q1652" s="4" t="str">
        <f>VLOOKUP(B1652,Effectif!B:I,8,0)</f>
        <v>BO</v>
      </c>
      <c r="R1652" s="4">
        <f>IFERROR(VLOOKUP(C1652,Sales!B:G,6,0),"-")</f>
        <v>142</v>
      </c>
      <c r="S1652" s="4" t="str">
        <f>IFERROR(VLOOKUP(C1652,Recolt!B:H,3,0),"-")</f>
        <v>-</v>
      </c>
      <c r="T1652" s="4">
        <f t="shared" si="51"/>
        <v>142</v>
      </c>
    </row>
    <row r="1653" spans="1:20" hidden="1" x14ac:dyDescent="0.25">
      <c r="A1653" s="4" t="s">
        <v>410</v>
      </c>
      <c r="B1653" s="4" t="s">
        <v>496</v>
      </c>
      <c r="C1653" s="4">
        <v>1034855011</v>
      </c>
      <c r="D1653" s="4" t="s">
        <v>354</v>
      </c>
      <c r="E1653" s="4" t="s">
        <v>355</v>
      </c>
      <c r="F1653" s="4" t="s">
        <v>440</v>
      </c>
      <c r="G1653" s="12">
        <v>45352</v>
      </c>
      <c r="H1653" s="4" t="s">
        <v>356</v>
      </c>
      <c r="I1653" s="67">
        <v>0.44318287037037002</v>
      </c>
      <c r="J1653" s="4" t="s">
        <v>1135</v>
      </c>
      <c r="K1653" s="12">
        <v>43122</v>
      </c>
      <c r="L1653" s="4" t="s">
        <v>357</v>
      </c>
      <c r="M1653" s="4" t="s">
        <v>358</v>
      </c>
      <c r="N1653" s="4" t="s">
        <v>384</v>
      </c>
      <c r="O1653" s="12" t="str">
        <f t="shared" ca="1" si="52"/>
        <v>7 ans, 3 mois</v>
      </c>
      <c r="P1653" s="4" t="str">
        <f>VLOOKUP(B1653,Effectif!B:I,6,0)</f>
        <v>Lise DE WITTE</v>
      </c>
      <c r="Q1653" s="4" t="str">
        <f>VLOOKUP(B1653,Effectif!B:I,8,0)</f>
        <v>BO</v>
      </c>
      <c r="R1653" s="4">
        <f>IFERROR(VLOOKUP(C1653,Sales!B:G,6,0),"-")</f>
        <v>84</v>
      </c>
      <c r="S1653" s="4" t="str">
        <f>IFERROR(VLOOKUP(C1653,Recolt!B:H,3,0),"-")</f>
        <v>-</v>
      </c>
      <c r="T1653" s="4">
        <f t="shared" si="51"/>
        <v>84</v>
      </c>
    </row>
    <row r="1654" spans="1:20" hidden="1" x14ac:dyDescent="0.25">
      <c r="A1654" s="4" t="s">
        <v>410</v>
      </c>
      <c r="B1654" s="4" t="s">
        <v>496</v>
      </c>
      <c r="C1654" s="4">
        <v>1034862306</v>
      </c>
      <c r="D1654" s="4" t="s">
        <v>354</v>
      </c>
      <c r="E1654" s="4" t="s">
        <v>355</v>
      </c>
      <c r="F1654" s="4" t="s">
        <v>440</v>
      </c>
      <c r="G1654" s="12">
        <v>45353</v>
      </c>
      <c r="H1654" s="4" t="s">
        <v>356</v>
      </c>
      <c r="I1654" s="67">
        <v>0.52497685185185206</v>
      </c>
      <c r="J1654" s="4" t="s">
        <v>1147</v>
      </c>
      <c r="K1654" s="12">
        <v>43363</v>
      </c>
      <c r="L1654" s="4" t="s">
        <v>357</v>
      </c>
      <c r="M1654" s="4" t="s">
        <v>362</v>
      </c>
      <c r="O1654" s="12" t="str">
        <f t="shared" ca="1" si="52"/>
        <v>6 ans, 7 mois</v>
      </c>
      <c r="P1654" s="4" t="str">
        <f>VLOOKUP(B1654,Effectif!B:I,6,0)</f>
        <v>Lise DE WITTE</v>
      </c>
      <c r="Q1654" s="4" t="str">
        <f>VLOOKUP(B1654,Effectif!B:I,8,0)</f>
        <v>BO</v>
      </c>
      <c r="R1654" s="4">
        <f>IFERROR(VLOOKUP(C1654,Sales!B:G,6,0),"-")</f>
        <v>188</v>
      </c>
      <c r="S1654" s="4" t="str">
        <f>IFERROR(VLOOKUP(C1654,Recolt!B:H,3,0),"-")</f>
        <v>-</v>
      </c>
      <c r="T1654" s="4">
        <f t="shared" si="51"/>
        <v>188</v>
      </c>
    </row>
    <row r="1655" spans="1:20" hidden="1" x14ac:dyDescent="0.25">
      <c r="A1655" s="4" t="s">
        <v>410</v>
      </c>
      <c r="B1655" s="4" t="s">
        <v>496</v>
      </c>
      <c r="C1655" s="4">
        <v>1034843288</v>
      </c>
      <c r="D1655" s="4" t="s">
        <v>354</v>
      </c>
      <c r="E1655" s="4" t="s">
        <v>355</v>
      </c>
      <c r="F1655" s="4" t="s">
        <v>440</v>
      </c>
      <c r="G1655" s="12">
        <v>45354</v>
      </c>
      <c r="H1655" s="4" t="s">
        <v>356</v>
      </c>
      <c r="I1655" s="67">
        <v>0.38983796296296302</v>
      </c>
      <c r="J1655" s="4" t="s">
        <v>1133</v>
      </c>
      <c r="K1655" s="12">
        <v>43299</v>
      </c>
      <c r="L1655" s="4" t="s">
        <v>357</v>
      </c>
      <c r="M1655" s="4" t="s">
        <v>358</v>
      </c>
      <c r="N1655" s="4" t="s">
        <v>359</v>
      </c>
      <c r="O1655" s="12" t="str">
        <f t="shared" ca="1" si="52"/>
        <v>6 ans, 9 mois</v>
      </c>
      <c r="P1655" s="4" t="str">
        <f>VLOOKUP(B1655,Effectif!B:I,6,0)</f>
        <v>Lise DE WITTE</v>
      </c>
      <c r="Q1655" s="4" t="str">
        <f>VLOOKUP(B1655,Effectif!B:I,8,0)</f>
        <v>BO</v>
      </c>
      <c r="R1655" s="4">
        <f>IFERROR(VLOOKUP(C1655,Sales!B:G,6,0),"-")</f>
        <v>140.04</v>
      </c>
      <c r="S1655" s="4" t="str">
        <f>IFERROR(VLOOKUP(C1655,Recolt!B:H,3,0),"-")</f>
        <v>-</v>
      </c>
      <c r="T1655" s="4">
        <f t="shared" si="51"/>
        <v>140.04</v>
      </c>
    </row>
    <row r="1656" spans="1:20" hidden="1" x14ac:dyDescent="0.25">
      <c r="A1656" s="4" t="s">
        <v>410</v>
      </c>
      <c r="B1656" s="4" t="s">
        <v>496</v>
      </c>
      <c r="C1656" s="4">
        <v>1034856177</v>
      </c>
      <c r="D1656" s="4" t="s">
        <v>354</v>
      </c>
      <c r="E1656" s="4" t="s">
        <v>355</v>
      </c>
      <c r="F1656" s="4" t="s">
        <v>440</v>
      </c>
      <c r="G1656" s="12">
        <v>45355</v>
      </c>
      <c r="H1656" s="4" t="s">
        <v>356</v>
      </c>
      <c r="I1656" s="67">
        <v>0.48456018518518501</v>
      </c>
      <c r="J1656" s="4" t="s">
        <v>1135</v>
      </c>
      <c r="K1656" s="12">
        <v>42235</v>
      </c>
      <c r="L1656" s="4" t="s">
        <v>357</v>
      </c>
      <c r="M1656" s="4" t="s">
        <v>358</v>
      </c>
      <c r="N1656" s="4" t="s">
        <v>384</v>
      </c>
      <c r="O1656" s="12" t="str">
        <f t="shared" ca="1" si="52"/>
        <v>9 ans, 8 mois</v>
      </c>
      <c r="P1656" s="4" t="str">
        <f>VLOOKUP(B1656,Effectif!B:I,6,0)</f>
        <v>Lise DE WITTE</v>
      </c>
      <c r="Q1656" s="4" t="str">
        <f>VLOOKUP(B1656,Effectif!B:I,8,0)</f>
        <v>BO</v>
      </c>
      <c r="R1656" s="4">
        <f>IFERROR(VLOOKUP(C1656,Sales!B:G,6,0),"-")</f>
        <v>165</v>
      </c>
      <c r="S1656" s="4" t="str">
        <f>IFERROR(VLOOKUP(C1656,Recolt!B:H,3,0),"-")</f>
        <v>-</v>
      </c>
      <c r="T1656" s="4">
        <f t="shared" si="51"/>
        <v>165</v>
      </c>
    </row>
    <row r="1657" spans="1:20" hidden="1" x14ac:dyDescent="0.25">
      <c r="A1657" s="4" t="s">
        <v>410</v>
      </c>
      <c r="B1657" s="4" t="s">
        <v>496</v>
      </c>
      <c r="C1657" s="4">
        <v>1034863638</v>
      </c>
      <c r="D1657" s="4" t="s">
        <v>354</v>
      </c>
      <c r="E1657" s="4" t="s">
        <v>355</v>
      </c>
      <c r="F1657" s="4" t="s">
        <v>440</v>
      </c>
      <c r="G1657" s="12">
        <v>45356</v>
      </c>
      <c r="H1657" s="4" t="s">
        <v>356</v>
      </c>
      <c r="I1657" s="67">
        <v>0.40229166666666699</v>
      </c>
      <c r="J1657" s="4" t="s">
        <v>1131</v>
      </c>
      <c r="K1657" s="12">
        <v>42370</v>
      </c>
      <c r="L1657" s="4" t="s">
        <v>395</v>
      </c>
      <c r="M1657" s="4" t="s">
        <v>358</v>
      </c>
      <c r="N1657" s="4" t="s">
        <v>384</v>
      </c>
      <c r="O1657" s="12" t="str">
        <f t="shared" ca="1" si="52"/>
        <v>9 ans, 3 mois</v>
      </c>
      <c r="P1657" s="4" t="str">
        <f>VLOOKUP(B1657,Effectif!B:I,6,0)</f>
        <v>Lise DE WITTE</v>
      </c>
      <c r="Q1657" s="4" t="str">
        <f>VLOOKUP(B1657,Effectif!B:I,8,0)</f>
        <v>BO</v>
      </c>
      <c r="R1657" s="4">
        <f>IFERROR(VLOOKUP(C1657,Sales!B:G,6,0),"-")</f>
        <v>222</v>
      </c>
      <c r="S1657" s="4" t="str">
        <f>IFERROR(VLOOKUP(C1657,Recolt!B:H,3,0),"-")</f>
        <v>-</v>
      </c>
      <c r="T1657" s="4">
        <f t="shared" si="51"/>
        <v>222</v>
      </c>
    </row>
    <row r="1658" spans="1:20" hidden="1" x14ac:dyDescent="0.25">
      <c r="A1658" s="4" t="s">
        <v>410</v>
      </c>
      <c r="B1658" s="4" t="s">
        <v>496</v>
      </c>
      <c r="C1658" s="4">
        <v>1034847966</v>
      </c>
      <c r="D1658" s="4" t="s">
        <v>354</v>
      </c>
      <c r="E1658" s="4" t="s">
        <v>355</v>
      </c>
      <c r="F1658" s="4" t="s">
        <v>440</v>
      </c>
      <c r="G1658" s="12">
        <v>45357</v>
      </c>
      <c r="H1658" s="4" t="s">
        <v>356</v>
      </c>
      <c r="I1658" s="67">
        <v>0.49747685185185198</v>
      </c>
      <c r="J1658" s="4" t="s">
        <v>1131</v>
      </c>
      <c r="K1658" s="12">
        <v>43191</v>
      </c>
      <c r="L1658" s="4" t="s">
        <v>395</v>
      </c>
      <c r="M1658" s="4" t="s">
        <v>358</v>
      </c>
      <c r="N1658" s="4" t="s">
        <v>384</v>
      </c>
      <c r="O1658" s="12" t="str">
        <f t="shared" ca="1" si="52"/>
        <v>7 ans, 0 mois</v>
      </c>
      <c r="P1658" s="4" t="str">
        <f>VLOOKUP(B1658,Effectif!B:I,6,0)</f>
        <v>Lise DE WITTE</v>
      </c>
      <c r="Q1658" s="4" t="str">
        <f>VLOOKUP(B1658,Effectif!B:I,8,0)</f>
        <v>BO</v>
      </c>
      <c r="R1658" s="4">
        <f>IFERROR(VLOOKUP(C1658,Sales!B:G,6,0),"-")</f>
        <v>62</v>
      </c>
      <c r="S1658" s="4" t="str">
        <f>IFERROR(VLOOKUP(C1658,Recolt!B:H,3,0),"-")</f>
        <v>-</v>
      </c>
      <c r="T1658" s="4">
        <f t="shared" si="51"/>
        <v>62</v>
      </c>
    </row>
    <row r="1659" spans="1:20" hidden="1" x14ac:dyDescent="0.25">
      <c r="A1659" s="4" t="s">
        <v>410</v>
      </c>
      <c r="B1659" s="4" t="s">
        <v>496</v>
      </c>
      <c r="C1659" s="4">
        <v>1034856496</v>
      </c>
      <c r="D1659" s="4" t="s">
        <v>354</v>
      </c>
      <c r="E1659" s="4" t="s">
        <v>355</v>
      </c>
      <c r="F1659" s="4" t="s">
        <v>440</v>
      </c>
      <c r="G1659" s="12">
        <v>45358</v>
      </c>
      <c r="H1659" s="4" t="s">
        <v>356</v>
      </c>
      <c r="I1659" s="67">
        <v>0.49097222222222198</v>
      </c>
      <c r="J1659" s="4" t="s">
        <v>1147</v>
      </c>
      <c r="K1659" s="12">
        <v>43334</v>
      </c>
      <c r="L1659" s="4" t="s">
        <v>395</v>
      </c>
      <c r="M1659" s="4" t="s">
        <v>362</v>
      </c>
      <c r="O1659" s="12" t="str">
        <f t="shared" ca="1" si="52"/>
        <v>6 ans, 8 mois</v>
      </c>
      <c r="P1659" s="4" t="str">
        <f>VLOOKUP(B1659,Effectif!B:I,6,0)</f>
        <v>Lise DE WITTE</v>
      </c>
      <c r="Q1659" s="4" t="str">
        <f>VLOOKUP(B1659,Effectif!B:I,8,0)</f>
        <v>BO</v>
      </c>
      <c r="R1659" s="4">
        <f>IFERROR(VLOOKUP(C1659,Sales!B:G,6,0),"-")</f>
        <v>281.47000000000003</v>
      </c>
      <c r="S1659" s="4" t="str">
        <f>IFERROR(VLOOKUP(C1659,Recolt!B:H,3,0),"-")</f>
        <v>-</v>
      </c>
      <c r="T1659" s="4">
        <f t="shared" si="51"/>
        <v>281.47000000000003</v>
      </c>
    </row>
    <row r="1660" spans="1:20" hidden="1" x14ac:dyDescent="0.25">
      <c r="A1660" s="4" t="s">
        <v>410</v>
      </c>
      <c r="B1660" s="4" t="s">
        <v>496</v>
      </c>
      <c r="C1660" s="4">
        <v>1034856810</v>
      </c>
      <c r="D1660" s="4" t="s">
        <v>354</v>
      </c>
      <c r="E1660" s="4" t="s">
        <v>355</v>
      </c>
      <c r="F1660" s="4" t="s">
        <v>440</v>
      </c>
      <c r="G1660" s="12">
        <v>45359</v>
      </c>
      <c r="H1660" s="4" t="s">
        <v>356</v>
      </c>
      <c r="I1660" s="67">
        <v>0.52744212962963</v>
      </c>
      <c r="J1660" s="4" t="s">
        <v>1135</v>
      </c>
      <c r="K1660" s="12">
        <v>42803</v>
      </c>
      <c r="L1660" s="4" t="s">
        <v>357</v>
      </c>
      <c r="M1660" s="4" t="s">
        <v>358</v>
      </c>
      <c r="N1660" s="4" t="s">
        <v>384</v>
      </c>
      <c r="O1660" s="12" t="str">
        <f t="shared" ca="1" si="52"/>
        <v>8 ans, 1 mois</v>
      </c>
      <c r="P1660" s="4" t="str">
        <f>VLOOKUP(B1660,Effectif!B:I,6,0)</f>
        <v>Lise DE WITTE</v>
      </c>
      <c r="Q1660" s="4" t="str">
        <f>VLOOKUP(B1660,Effectif!B:I,8,0)</f>
        <v>BO</v>
      </c>
      <c r="R1660" s="4">
        <f>IFERROR(VLOOKUP(C1660,Sales!B:G,6,0),"-")</f>
        <v>177</v>
      </c>
      <c r="S1660" s="4" t="str">
        <f>IFERROR(VLOOKUP(C1660,Recolt!B:H,3,0),"-")</f>
        <v>-</v>
      </c>
      <c r="T1660" s="4">
        <f t="shared" si="51"/>
        <v>177</v>
      </c>
    </row>
    <row r="1661" spans="1:20" hidden="1" x14ac:dyDescent="0.25">
      <c r="A1661" s="4" t="s">
        <v>410</v>
      </c>
      <c r="B1661" s="4" t="s">
        <v>496</v>
      </c>
      <c r="C1661" s="4">
        <v>1034863828</v>
      </c>
      <c r="D1661" s="4" t="s">
        <v>354</v>
      </c>
      <c r="E1661" s="4" t="s">
        <v>355</v>
      </c>
      <c r="F1661" s="4" t="s">
        <v>440</v>
      </c>
      <c r="G1661" s="12">
        <v>45360</v>
      </c>
      <c r="H1661" s="4" t="s">
        <v>356</v>
      </c>
      <c r="I1661" s="67">
        <v>0.49934027777777801</v>
      </c>
      <c r="J1661" s="4" t="s">
        <v>1131</v>
      </c>
      <c r="K1661" s="12">
        <v>43466</v>
      </c>
      <c r="L1661" s="4" t="s">
        <v>395</v>
      </c>
      <c r="M1661" s="4" t="s">
        <v>358</v>
      </c>
      <c r="N1661" s="4" t="s">
        <v>384</v>
      </c>
      <c r="O1661" s="12" t="str">
        <f t="shared" ca="1" si="52"/>
        <v>6 ans, 3 mois</v>
      </c>
      <c r="P1661" s="4" t="str">
        <f>VLOOKUP(B1661,Effectif!B:I,6,0)</f>
        <v>Lise DE WITTE</v>
      </c>
      <c r="Q1661" s="4" t="str">
        <f>VLOOKUP(B1661,Effectif!B:I,8,0)</f>
        <v>BO</v>
      </c>
      <c r="R1661" s="4">
        <f>IFERROR(VLOOKUP(C1661,Sales!B:G,6,0),"-")</f>
        <v>152</v>
      </c>
      <c r="S1661" s="4" t="str">
        <f>IFERROR(VLOOKUP(C1661,Recolt!B:H,3,0),"-")</f>
        <v>-</v>
      </c>
      <c r="T1661" s="4">
        <f t="shared" si="51"/>
        <v>152</v>
      </c>
    </row>
    <row r="1662" spans="1:20" hidden="1" x14ac:dyDescent="0.25">
      <c r="A1662" s="4" t="s">
        <v>410</v>
      </c>
      <c r="B1662" s="4" t="s">
        <v>496</v>
      </c>
      <c r="C1662" s="4">
        <v>1034861465</v>
      </c>
      <c r="D1662" s="4" t="s">
        <v>354</v>
      </c>
      <c r="E1662" s="4" t="s">
        <v>355</v>
      </c>
      <c r="F1662" s="4" t="s">
        <v>440</v>
      </c>
      <c r="G1662" s="12">
        <v>45361</v>
      </c>
      <c r="H1662" s="4" t="s">
        <v>356</v>
      </c>
      <c r="I1662" s="67">
        <v>0.48888888888888898</v>
      </c>
      <c r="J1662" s="4" t="s">
        <v>1131</v>
      </c>
      <c r="K1662" s="12">
        <v>42385</v>
      </c>
      <c r="L1662" s="4" t="s">
        <v>395</v>
      </c>
      <c r="M1662" s="4" t="s">
        <v>358</v>
      </c>
      <c r="N1662" s="4" t="s">
        <v>384</v>
      </c>
      <c r="O1662" s="12" t="str">
        <f t="shared" ca="1" si="52"/>
        <v>9 ans, 3 mois</v>
      </c>
      <c r="P1662" s="4" t="str">
        <f>VLOOKUP(B1662,Effectif!B:I,6,0)</f>
        <v>Lise DE WITTE</v>
      </c>
      <c r="Q1662" s="4" t="str">
        <f>VLOOKUP(B1662,Effectif!B:I,8,0)</f>
        <v>BO</v>
      </c>
      <c r="R1662" s="4">
        <f>IFERROR(VLOOKUP(C1662,Sales!B:G,6,0),"-")</f>
        <v>181.70999999999998</v>
      </c>
      <c r="S1662" s="4" t="str">
        <f>IFERROR(VLOOKUP(C1662,Recolt!B:H,3,0),"-")</f>
        <v>-</v>
      </c>
      <c r="T1662" s="4">
        <f t="shared" si="51"/>
        <v>181.70999999999998</v>
      </c>
    </row>
    <row r="1663" spans="1:20" hidden="1" x14ac:dyDescent="0.25">
      <c r="A1663" s="4" t="s">
        <v>410</v>
      </c>
      <c r="B1663" s="4" t="s">
        <v>496</v>
      </c>
      <c r="C1663" s="4">
        <v>1034867220</v>
      </c>
      <c r="D1663" s="4" t="s">
        <v>354</v>
      </c>
      <c r="E1663" s="4" t="s">
        <v>355</v>
      </c>
      <c r="F1663" s="4" t="s">
        <v>440</v>
      </c>
      <c r="G1663" s="12">
        <v>45362</v>
      </c>
      <c r="H1663" s="4" t="s">
        <v>356</v>
      </c>
      <c r="I1663" s="67">
        <v>0.46513888888888899</v>
      </c>
      <c r="J1663" s="4" t="s">
        <v>1135</v>
      </c>
      <c r="K1663" s="12">
        <v>43189</v>
      </c>
      <c r="L1663" s="4" t="s">
        <v>357</v>
      </c>
      <c r="M1663" s="4" t="s">
        <v>358</v>
      </c>
      <c r="N1663" s="4" t="s">
        <v>384</v>
      </c>
      <c r="O1663" s="12" t="str">
        <f t="shared" ca="1" si="52"/>
        <v>7 ans, 1 mois</v>
      </c>
      <c r="P1663" s="4" t="str">
        <f>VLOOKUP(B1663,Effectif!B:I,6,0)</f>
        <v>Lise DE WITTE</v>
      </c>
      <c r="Q1663" s="4" t="str">
        <f>VLOOKUP(B1663,Effectif!B:I,8,0)</f>
        <v>BO</v>
      </c>
      <c r="R1663" s="4">
        <f>IFERROR(VLOOKUP(C1663,Sales!B:G,6,0),"-")</f>
        <v>452</v>
      </c>
      <c r="S1663" s="4" t="str">
        <f>IFERROR(VLOOKUP(C1663,Recolt!B:H,3,0),"-")</f>
        <v>-</v>
      </c>
      <c r="T1663" s="4">
        <f t="shared" si="51"/>
        <v>452</v>
      </c>
    </row>
    <row r="1664" spans="1:20" hidden="1" x14ac:dyDescent="0.25">
      <c r="A1664" s="4" t="s">
        <v>410</v>
      </c>
      <c r="B1664" s="4" t="s">
        <v>496</v>
      </c>
      <c r="C1664" s="4">
        <v>1034856775</v>
      </c>
      <c r="D1664" s="4" t="s">
        <v>354</v>
      </c>
      <c r="E1664" s="4" t="s">
        <v>355</v>
      </c>
      <c r="F1664" s="4" t="s">
        <v>440</v>
      </c>
      <c r="G1664" s="12">
        <v>45363</v>
      </c>
      <c r="H1664" s="4" t="s">
        <v>356</v>
      </c>
      <c r="I1664" s="67">
        <v>0.49856481481481502</v>
      </c>
      <c r="J1664" s="4" t="s">
        <v>1131</v>
      </c>
      <c r="K1664" s="12">
        <v>42559</v>
      </c>
      <c r="L1664" s="4" t="s">
        <v>395</v>
      </c>
      <c r="M1664" s="4" t="s">
        <v>358</v>
      </c>
      <c r="N1664" s="4" t="s">
        <v>384</v>
      </c>
      <c r="O1664" s="12" t="str">
        <f t="shared" ca="1" si="52"/>
        <v>8 ans, 9 mois</v>
      </c>
      <c r="P1664" s="4" t="str">
        <f>VLOOKUP(B1664,Effectif!B:I,6,0)</f>
        <v>Lise DE WITTE</v>
      </c>
      <c r="Q1664" s="4" t="str">
        <f>VLOOKUP(B1664,Effectif!B:I,8,0)</f>
        <v>BO</v>
      </c>
      <c r="R1664" s="4">
        <f>IFERROR(VLOOKUP(C1664,Sales!B:G,6,0),"-")</f>
        <v>206</v>
      </c>
      <c r="S1664" s="4" t="str">
        <f>IFERROR(VLOOKUP(C1664,Recolt!B:H,3,0),"-")</f>
        <v>-</v>
      </c>
      <c r="T1664" s="4">
        <f t="shared" si="51"/>
        <v>206</v>
      </c>
    </row>
    <row r="1665" spans="1:20" hidden="1" x14ac:dyDescent="0.25">
      <c r="A1665" s="4" t="s">
        <v>410</v>
      </c>
      <c r="B1665" s="4" t="s">
        <v>496</v>
      </c>
      <c r="C1665" s="4">
        <v>1034847617</v>
      </c>
      <c r="D1665" s="4" t="s">
        <v>354</v>
      </c>
      <c r="E1665" s="4" t="s">
        <v>355</v>
      </c>
      <c r="F1665" s="4" t="s">
        <v>440</v>
      </c>
      <c r="G1665" s="12">
        <v>45364</v>
      </c>
      <c r="H1665" s="4" t="s">
        <v>356</v>
      </c>
      <c r="I1665" s="67">
        <v>0.52406249999999999</v>
      </c>
      <c r="J1665" s="4" t="s">
        <v>1147</v>
      </c>
      <c r="K1665" s="12">
        <v>42384</v>
      </c>
      <c r="L1665" s="4" t="s">
        <v>357</v>
      </c>
      <c r="M1665" s="4" t="s">
        <v>362</v>
      </c>
      <c r="O1665" s="12" t="str">
        <f t="shared" ca="1" si="52"/>
        <v>9 ans, 3 mois</v>
      </c>
      <c r="P1665" s="4" t="str">
        <f>VLOOKUP(B1665,Effectif!B:I,6,0)</f>
        <v>Lise DE WITTE</v>
      </c>
      <c r="Q1665" s="4" t="str">
        <f>VLOOKUP(B1665,Effectif!B:I,8,0)</f>
        <v>BO</v>
      </c>
      <c r="R1665" s="4">
        <f>IFERROR(VLOOKUP(C1665,Sales!B:G,6,0),"-")</f>
        <v>166.01</v>
      </c>
      <c r="S1665" s="4" t="str">
        <f>IFERROR(VLOOKUP(C1665,Recolt!B:H,3,0),"-")</f>
        <v>-</v>
      </c>
      <c r="T1665" s="4">
        <f t="shared" si="51"/>
        <v>166.01</v>
      </c>
    </row>
    <row r="1666" spans="1:20" hidden="1" x14ac:dyDescent="0.25">
      <c r="A1666" s="4" t="s">
        <v>410</v>
      </c>
      <c r="B1666" s="4" t="s">
        <v>496</v>
      </c>
      <c r="C1666" s="4">
        <v>1034864754</v>
      </c>
      <c r="D1666" s="4" t="s">
        <v>354</v>
      </c>
      <c r="E1666" s="4" t="s">
        <v>355</v>
      </c>
      <c r="F1666" s="4" t="s">
        <v>440</v>
      </c>
      <c r="G1666" s="12">
        <v>45365</v>
      </c>
      <c r="H1666" s="4" t="s">
        <v>356</v>
      </c>
      <c r="I1666" s="67">
        <v>0.42082175925925902</v>
      </c>
      <c r="J1666" s="4" t="s">
        <v>1131</v>
      </c>
      <c r="K1666" s="12">
        <v>42826</v>
      </c>
      <c r="L1666" s="4" t="s">
        <v>395</v>
      </c>
      <c r="M1666" s="4" t="s">
        <v>358</v>
      </c>
      <c r="N1666" s="4" t="s">
        <v>359</v>
      </c>
      <c r="O1666" s="12" t="str">
        <f t="shared" ca="1" si="52"/>
        <v>8 ans, 0 mois</v>
      </c>
      <c r="P1666" s="4" t="str">
        <f>VLOOKUP(B1666,Effectif!B:I,6,0)</f>
        <v>Lise DE WITTE</v>
      </c>
      <c r="Q1666" s="4" t="str">
        <f>VLOOKUP(B1666,Effectif!B:I,8,0)</f>
        <v>BO</v>
      </c>
      <c r="R1666" s="4">
        <f>IFERROR(VLOOKUP(C1666,Sales!B:G,6,0),"-")</f>
        <v>172</v>
      </c>
      <c r="S1666" s="4" t="str">
        <f>IFERROR(VLOOKUP(C1666,Recolt!B:H,3,0),"-")</f>
        <v>-</v>
      </c>
      <c r="T1666" s="4">
        <f t="shared" si="51"/>
        <v>172</v>
      </c>
    </row>
    <row r="1667" spans="1:20" hidden="1" x14ac:dyDescent="0.25">
      <c r="A1667" s="4" t="s">
        <v>410</v>
      </c>
      <c r="B1667" s="4" t="s">
        <v>496</v>
      </c>
      <c r="C1667" s="4">
        <v>1034846152</v>
      </c>
      <c r="D1667" s="4" t="s">
        <v>354</v>
      </c>
      <c r="E1667" s="4" t="s">
        <v>355</v>
      </c>
      <c r="F1667" s="4" t="s">
        <v>440</v>
      </c>
      <c r="G1667" s="12">
        <v>45366</v>
      </c>
      <c r="H1667" s="4" t="s">
        <v>356</v>
      </c>
      <c r="I1667" s="67">
        <v>0.44783564814814802</v>
      </c>
      <c r="J1667" s="4" t="s">
        <v>1135</v>
      </c>
      <c r="K1667" s="12">
        <v>43243</v>
      </c>
      <c r="L1667" s="4" t="s">
        <v>357</v>
      </c>
      <c r="M1667" s="4" t="s">
        <v>358</v>
      </c>
      <c r="N1667" s="4" t="s">
        <v>384</v>
      </c>
      <c r="O1667" s="12" t="str">
        <f t="shared" ca="1" si="52"/>
        <v>6 ans, 11 mois</v>
      </c>
      <c r="P1667" s="4" t="str">
        <f>VLOOKUP(B1667,Effectif!B:I,6,0)</f>
        <v>Lise DE WITTE</v>
      </c>
      <c r="Q1667" s="4" t="str">
        <f>VLOOKUP(B1667,Effectif!B:I,8,0)</f>
        <v>BO</v>
      </c>
      <c r="R1667" s="4">
        <f>IFERROR(VLOOKUP(C1667,Sales!B:G,6,0),"-")</f>
        <v>171</v>
      </c>
      <c r="S1667" s="4" t="str">
        <f>IFERROR(VLOOKUP(C1667,Recolt!B:H,3,0),"-")</f>
        <v>-</v>
      </c>
      <c r="T1667" s="4">
        <f t="shared" ref="T1667:T1730" si="53">IF(R1667&gt;0,R1667,IF(S1667&gt;0,S1667,"-"))</f>
        <v>171</v>
      </c>
    </row>
    <row r="1668" spans="1:20" hidden="1" x14ac:dyDescent="0.25">
      <c r="A1668" s="4" t="s">
        <v>410</v>
      </c>
      <c r="B1668" s="4" t="s">
        <v>496</v>
      </c>
      <c r="C1668" s="4">
        <v>1034848504</v>
      </c>
      <c r="D1668" s="4" t="s">
        <v>354</v>
      </c>
      <c r="E1668" s="4" t="s">
        <v>355</v>
      </c>
      <c r="F1668" s="4" t="s">
        <v>440</v>
      </c>
      <c r="G1668" s="12">
        <v>45367</v>
      </c>
      <c r="H1668" s="4" t="s">
        <v>356</v>
      </c>
      <c r="I1668" s="67">
        <v>0.51740740740740698</v>
      </c>
      <c r="J1668" s="4" t="s">
        <v>1135</v>
      </c>
      <c r="K1668" s="12">
        <v>42381</v>
      </c>
      <c r="L1668" s="4" t="s">
        <v>357</v>
      </c>
      <c r="M1668" s="4" t="s">
        <v>358</v>
      </c>
      <c r="N1668" s="4" t="s">
        <v>384</v>
      </c>
      <c r="O1668" s="12" t="str">
        <f t="shared" ca="1" si="52"/>
        <v>9 ans, 3 mois</v>
      </c>
      <c r="P1668" s="4" t="str">
        <f>VLOOKUP(B1668,Effectif!B:I,6,0)</f>
        <v>Lise DE WITTE</v>
      </c>
      <c r="Q1668" s="4" t="str">
        <f>VLOOKUP(B1668,Effectif!B:I,8,0)</f>
        <v>BO</v>
      </c>
      <c r="R1668" s="4">
        <f>IFERROR(VLOOKUP(C1668,Sales!B:G,6,0),"-")</f>
        <v>120.6</v>
      </c>
      <c r="S1668" s="4" t="str">
        <f>IFERROR(VLOOKUP(C1668,Recolt!B:H,3,0),"-")</f>
        <v>-</v>
      </c>
      <c r="T1668" s="4">
        <f t="shared" si="53"/>
        <v>120.6</v>
      </c>
    </row>
    <row r="1669" spans="1:20" hidden="1" x14ac:dyDescent="0.25">
      <c r="A1669" s="4" t="s">
        <v>410</v>
      </c>
      <c r="B1669" s="4" t="s">
        <v>496</v>
      </c>
      <c r="C1669" s="4">
        <v>1034853624</v>
      </c>
      <c r="D1669" s="4" t="s">
        <v>354</v>
      </c>
      <c r="E1669" s="4" t="s">
        <v>355</v>
      </c>
      <c r="F1669" s="4" t="s">
        <v>440</v>
      </c>
      <c r="G1669" s="12">
        <v>45368</v>
      </c>
      <c r="H1669" s="4" t="s">
        <v>356</v>
      </c>
      <c r="I1669" s="67">
        <v>0.44763888888888897</v>
      </c>
      <c r="J1669" s="4" t="s">
        <v>1135</v>
      </c>
      <c r="K1669" s="12">
        <v>43313</v>
      </c>
      <c r="L1669" s="4" t="s">
        <v>357</v>
      </c>
      <c r="M1669" s="4" t="s">
        <v>358</v>
      </c>
      <c r="N1669" s="4" t="s">
        <v>384</v>
      </c>
      <c r="O1669" s="12" t="str">
        <f t="shared" ca="1" si="52"/>
        <v>6 ans, 8 mois</v>
      </c>
      <c r="P1669" s="4" t="str">
        <f>VLOOKUP(B1669,Effectif!B:I,6,0)</f>
        <v>Lise DE WITTE</v>
      </c>
      <c r="Q1669" s="4" t="str">
        <f>VLOOKUP(B1669,Effectif!B:I,8,0)</f>
        <v>BO</v>
      </c>
      <c r="R1669" s="4">
        <f>IFERROR(VLOOKUP(C1669,Sales!B:G,6,0),"-")</f>
        <v>173.76999999999998</v>
      </c>
      <c r="S1669" s="4" t="str">
        <f>IFERROR(VLOOKUP(C1669,Recolt!B:H,3,0),"-")</f>
        <v>-</v>
      </c>
      <c r="T1669" s="4">
        <f t="shared" si="53"/>
        <v>173.76999999999998</v>
      </c>
    </row>
    <row r="1670" spans="1:20" hidden="1" x14ac:dyDescent="0.25">
      <c r="A1670" s="4" t="s">
        <v>410</v>
      </c>
      <c r="B1670" s="4" t="s">
        <v>496</v>
      </c>
      <c r="C1670" s="4">
        <v>1034845004</v>
      </c>
      <c r="D1670" s="4" t="s">
        <v>354</v>
      </c>
      <c r="E1670" s="4" t="s">
        <v>355</v>
      </c>
      <c r="F1670" s="4" t="s">
        <v>440</v>
      </c>
      <c r="G1670" s="12">
        <v>45369</v>
      </c>
      <c r="H1670" s="4" t="s">
        <v>356</v>
      </c>
      <c r="I1670" s="67">
        <v>0.53093749999999995</v>
      </c>
      <c r="J1670" s="4" t="s">
        <v>1135</v>
      </c>
      <c r="K1670" s="12">
        <v>42359</v>
      </c>
      <c r="L1670" s="4" t="s">
        <v>357</v>
      </c>
      <c r="M1670" s="4" t="s">
        <v>358</v>
      </c>
      <c r="N1670" s="4" t="s">
        <v>384</v>
      </c>
      <c r="O1670" s="12" t="str">
        <f t="shared" ca="1" si="52"/>
        <v>9 ans, 4 mois</v>
      </c>
      <c r="P1670" s="4" t="str">
        <f>VLOOKUP(B1670,Effectif!B:I,6,0)</f>
        <v>Lise DE WITTE</v>
      </c>
      <c r="Q1670" s="4" t="str">
        <f>VLOOKUP(B1670,Effectif!B:I,8,0)</f>
        <v>BO</v>
      </c>
      <c r="R1670" s="4">
        <f>IFERROR(VLOOKUP(C1670,Sales!B:G,6,0),"-")</f>
        <v>88.12</v>
      </c>
      <c r="S1670" s="4" t="str">
        <f>IFERROR(VLOOKUP(C1670,Recolt!B:H,3,0),"-")</f>
        <v>-</v>
      </c>
      <c r="T1670" s="4">
        <f t="shared" si="53"/>
        <v>88.12</v>
      </c>
    </row>
    <row r="1671" spans="1:20" hidden="1" x14ac:dyDescent="0.25">
      <c r="A1671" s="4" t="s">
        <v>410</v>
      </c>
      <c r="B1671" s="4" t="s">
        <v>496</v>
      </c>
      <c r="C1671" s="4">
        <v>1034855230</v>
      </c>
      <c r="D1671" s="4" t="s">
        <v>354</v>
      </c>
      <c r="E1671" s="4" t="s">
        <v>355</v>
      </c>
      <c r="F1671" s="4" t="s">
        <v>440</v>
      </c>
      <c r="G1671" s="12">
        <v>45370</v>
      </c>
      <c r="H1671" s="4" t="s">
        <v>356</v>
      </c>
      <c r="I1671" s="67">
        <v>0.63881944444444405</v>
      </c>
      <c r="J1671" s="4" t="s">
        <v>1135</v>
      </c>
      <c r="K1671" s="12">
        <v>42132</v>
      </c>
      <c r="L1671" s="4" t="s">
        <v>357</v>
      </c>
      <c r="M1671" s="4" t="s">
        <v>358</v>
      </c>
      <c r="N1671" s="4" t="s">
        <v>384</v>
      </c>
      <c r="O1671" s="12" t="str">
        <f t="shared" ca="1" si="52"/>
        <v>9 ans, 11 mois</v>
      </c>
      <c r="P1671" s="4" t="str">
        <f>VLOOKUP(B1671,Effectif!B:I,6,0)</f>
        <v>Lise DE WITTE</v>
      </c>
      <c r="Q1671" s="4" t="str">
        <f>VLOOKUP(B1671,Effectif!B:I,8,0)</f>
        <v>BO</v>
      </c>
      <c r="R1671" s="4">
        <f>IFERROR(VLOOKUP(C1671,Sales!B:G,6,0),"-")</f>
        <v>223.97</v>
      </c>
      <c r="S1671" s="4" t="str">
        <f>IFERROR(VLOOKUP(C1671,Recolt!B:H,3,0),"-")</f>
        <v>-</v>
      </c>
      <c r="T1671" s="4">
        <f t="shared" si="53"/>
        <v>223.97</v>
      </c>
    </row>
    <row r="1672" spans="1:20" hidden="1" x14ac:dyDescent="0.25">
      <c r="A1672" s="4" t="s">
        <v>410</v>
      </c>
      <c r="B1672" s="4" t="s">
        <v>496</v>
      </c>
      <c r="C1672" s="4">
        <v>1034863883</v>
      </c>
      <c r="D1672" s="4" t="s">
        <v>354</v>
      </c>
      <c r="E1672" s="4" t="s">
        <v>355</v>
      </c>
      <c r="F1672" s="4" t="s">
        <v>440</v>
      </c>
      <c r="G1672" s="12">
        <v>45371</v>
      </c>
      <c r="H1672" s="4" t="s">
        <v>356</v>
      </c>
      <c r="I1672" s="67">
        <v>0.52844907407407404</v>
      </c>
      <c r="J1672" s="4" t="s">
        <v>1147</v>
      </c>
      <c r="K1672" s="12">
        <v>42342</v>
      </c>
      <c r="L1672" s="4" t="s">
        <v>357</v>
      </c>
      <c r="M1672" s="4" t="s">
        <v>362</v>
      </c>
      <c r="O1672" s="12" t="str">
        <f t="shared" ca="1" si="52"/>
        <v>9 ans, 4 mois</v>
      </c>
      <c r="P1672" s="4" t="str">
        <f>VLOOKUP(B1672,Effectif!B:I,6,0)</f>
        <v>Lise DE WITTE</v>
      </c>
      <c r="Q1672" s="4" t="str">
        <f>VLOOKUP(B1672,Effectif!B:I,8,0)</f>
        <v>BO</v>
      </c>
      <c r="R1672" s="4">
        <f>IFERROR(VLOOKUP(C1672,Sales!B:G,6,0),"-")</f>
        <v>151.04</v>
      </c>
      <c r="S1672" s="4" t="str">
        <f>IFERROR(VLOOKUP(C1672,Recolt!B:H,3,0),"-")</f>
        <v>-</v>
      </c>
      <c r="T1672" s="4">
        <f t="shared" si="53"/>
        <v>151.04</v>
      </c>
    </row>
    <row r="1673" spans="1:20" hidden="1" x14ac:dyDescent="0.25">
      <c r="A1673" s="4" t="s">
        <v>410</v>
      </c>
      <c r="B1673" s="4" t="s">
        <v>496</v>
      </c>
      <c r="C1673" s="4">
        <v>1034850251</v>
      </c>
      <c r="D1673" s="4" t="s">
        <v>354</v>
      </c>
      <c r="E1673" s="4" t="s">
        <v>355</v>
      </c>
      <c r="F1673" s="4" t="s">
        <v>440</v>
      </c>
      <c r="G1673" s="12">
        <v>45372</v>
      </c>
      <c r="H1673" s="4" t="s">
        <v>356</v>
      </c>
      <c r="I1673" s="67">
        <v>0.52649305555555603</v>
      </c>
      <c r="J1673" s="4" t="s">
        <v>1135</v>
      </c>
      <c r="K1673" s="12">
        <v>43355</v>
      </c>
      <c r="L1673" s="4" t="s">
        <v>357</v>
      </c>
      <c r="M1673" s="4" t="s">
        <v>358</v>
      </c>
      <c r="N1673" s="4" t="s">
        <v>384</v>
      </c>
      <c r="O1673" s="12" t="str">
        <f t="shared" ca="1" si="52"/>
        <v>6 ans, 7 mois</v>
      </c>
      <c r="P1673" s="4" t="str">
        <f>VLOOKUP(B1673,Effectif!B:I,6,0)</f>
        <v>Lise DE WITTE</v>
      </c>
      <c r="Q1673" s="4" t="str">
        <f>VLOOKUP(B1673,Effectif!B:I,8,0)</f>
        <v>BO</v>
      </c>
      <c r="R1673" s="4">
        <f>IFERROR(VLOOKUP(C1673,Sales!B:G,6,0),"-")</f>
        <v>89</v>
      </c>
      <c r="S1673" s="4" t="str">
        <f>IFERROR(VLOOKUP(C1673,Recolt!B:H,3,0),"-")</f>
        <v>-</v>
      </c>
      <c r="T1673" s="4">
        <f t="shared" si="53"/>
        <v>89</v>
      </c>
    </row>
    <row r="1674" spans="1:20" hidden="1" x14ac:dyDescent="0.25">
      <c r="A1674" s="4" t="s">
        <v>410</v>
      </c>
      <c r="B1674" s="4" t="s">
        <v>496</v>
      </c>
      <c r="C1674" s="4">
        <v>1034851347</v>
      </c>
      <c r="D1674" s="4" t="s">
        <v>354</v>
      </c>
      <c r="E1674" s="4" t="s">
        <v>355</v>
      </c>
      <c r="F1674" s="4" t="s">
        <v>440</v>
      </c>
      <c r="G1674" s="12">
        <v>45373</v>
      </c>
      <c r="H1674" s="4" t="s">
        <v>356</v>
      </c>
      <c r="I1674" s="67">
        <v>0.494918981481481</v>
      </c>
      <c r="J1674" s="4" t="s">
        <v>1147</v>
      </c>
      <c r="K1674" s="12">
        <v>43191</v>
      </c>
      <c r="L1674" s="4" t="s">
        <v>395</v>
      </c>
      <c r="M1674" s="4" t="s">
        <v>362</v>
      </c>
      <c r="O1674" s="12" t="str">
        <f t="shared" ca="1" si="52"/>
        <v>7 ans, 0 mois</v>
      </c>
      <c r="P1674" s="4" t="str">
        <f>VLOOKUP(B1674,Effectif!B:I,6,0)</f>
        <v>Lise DE WITTE</v>
      </c>
      <c r="Q1674" s="4" t="str">
        <f>VLOOKUP(B1674,Effectif!B:I,8,0)</f>
        <v>BO</v>
      </c>
      <c r="R1674" s="4">
        <f>IFERROR(VLOOKUP(C1674,Sales!B:G,6,0),"-")</f>
        <v>133.07</v>
      </c>
      <c r="S1674" s="4" t="str">
        <f>IFERROR(VLOOKUP(C1674,Recolt!B:H,3,0),"-")</f>
        <v>-</v>
      </c>
      <c r="T1674" s="4">
        <f t="shared" si="53"/>
        <v>133.07</v>
      </c>
    </row>
    <row r="1675" spans="1:20" hidden="1" x14ac:dyDescent="0.25">
      <c r="A1675" s="4" t="s">
        <v>410</v>
      </c>
      <c r="B1675" s="4" t="s">
        <v>496</v>
      </c>
      <c r="C1675" s="4">
        <v>1034856403</v>
      </c>
      <c r="D1675" s="4" t="s">
        <v>354</v>
      </c>
      <c r="E1675" s="4" t="s">
        <v>355</v>
      </c>
      <c r="F1675" s="4" t="s">
        <v>440</v>
      </c>
      <c r="G1675" s="12">
        <v>45374</v>
      </c>
      <c r="H1675" s="4" t="s">
        <v>356</v>
      </c>
      <c r="I1675" s="67">
        <v>0.49129629629629601</v>
      </c>
      <c r="J1675" s="4" t="s">
        <v>1147</v>
      </c>
      <c r="K1675" s="12">
        <v>43279</v>
      </c>
      <c r="L1675" s="4" t="s">
        <v>395</v>
      </c>
      <c r="M1675" s="4" t="s">
        <v>362</v>
      </c>
      <c r="O1675" s="12" t="str">
        <f t="shared" ca="1" si="52"/>
        <v>6 ans, 10 mois</v>
      </c>
      <c r="P1675" s="4" t="str">
        <f>VLOOKUP(B1675,Effectif!B:I,6,0)</f>
        <v>Lise DE WITTE</v>
      </c>
      <c r="Q1675" s="4" t="str">
        <f>VLOOKUP(B1675,Effectif!B:I,8,0)</f>
        <v>BO</v>
      </c>
      <c r="R1675" s="4">
        <f>IFERROR(VLOOKUP(C1675,Sales!B:G,6,0),"-")</f>
        <v>175.75</v>
      </c>
      <c r="S1675" s="4" t="str">
        <f>IFERROR(VLOOKUP(C1675,Recolt!B:H,3,0),"-")</f>
        <v>-</v>
      </c>
      <c r="T1675" s="4">
        <f t="shared" si="53"/>
        <v>175.75</v>
      </c>
    </row>
    <row r="1676" spans="1:20" hidden="1" x14ac:dyDescent="0.25">
      <c r="A1676" s="4" t="s">
        <v>410</v>
      </c>
      <c r="B1676" s="4" t="s">
        <v>496</v>
      </c>
      <c r="C1676" s="4">
        <v>1034863473</v>
      </c>
      <c r="D1676" s="4" t="s">
        <v>354</v>
      </c>
      <c r="E1676" s="4" t="s">
        <v>355</v>
      </c>
      <c r="F1676" s="4" t="s">
        <v>440</v>
      </c>
      <c r="G1676" s="12">
        <v>45375</v>
      </c>
      <c r="H1676" s="4" t="s">
        <v>356</v>
      </c>
      <c r="I1676" s="67">
        <v>0.48975694444444401</v>
      </c>
      <c r="J1676" s="4" t="s">
        <v>1131</v>
      </c>
      <c r="K1676" s="12">
        <v>42430</v>
      </c>
      <c r="L1676" s="4" t="s">
        <v>395</v>
      </c>
      <c r="M1676" s="4" t="s">
        <v>358</v>
      </c>
      <c r="N1676" s="4" t="s">
        <v>384</v>
      </c>
      <c r="O1676" s="12" t="str">
        <f t="shared" ca="1" si="52"/>
        <v>9 ans, 1 mois</v>
      </c>
      <c r="P1676" s="4" t="str">
        <f>VLOOKUP(B1676,Effectif!B:I,6,0)</f>
        <v>Lise DE WITTE</v>
      </c>
      <c r="Q1676" s="4" t="str">
        <f>VLOOKUP(B1676,Effectif!B:I,8,0)</f>
        <v>BO</v>
      </c>
      <c r="R1676" s="4">
        <f>IFERROR(VLOOKUP(C1676,Sales!B:G,6,0),"-")</f>
        <v>224</v>
      </c>
      <c r="S1676" s="4" t="str">
        <f>IFERROR(VLOOKUP(C1676,Recolt!B:H,3,0),"-")</f>
        <v>-</v>
      </c>
      <c r="T1676" s="4">
        <f t="shared" si="53"/>
        <v>224</v>
      </c>
    </row>
    <row r="1677" spans="1:20" hidden="1" x14ac:dyDescent="0.25">
      <c r="A1677" s="4" t="s">
        <v>410</v>
      </c>
      <c r="B1677" s="4" t="s">
        <v>496</v>
      </c>
      <c r="C1677" s="4">
        <v>1034864575</v>
      </c>
      <c r="D1677" s="4" t="s">
        <v>354</v>
      </c>
      <c r="E1677" s="4" t="s">
        <v>355</v>
      </c>
      <c r="F1677" s="4" t="s">
        <v>440</v>
      </c>
      <c r="G1677" s="12">
        <v>45376</v>
      </c>
      <c r="H1677" s="4" t="s">
        <v>356</v>
      </c>
      <c r="I1677" s="67">
        <v>0.521550925925926</v>
      </c>
      <c r="J1677" s="4" t="s">
        <v>1135</v>
      </c>
      <c r="K1677" s="12">
        <v>42065</v>
      </c>
      <c r="L1677" s="4" t="s">
        <v>357</v>
      </c>
      <c r="M1677" s="4" t="s">
        <v>358</v>
      </c>
      <c r="N1677" s="4" t="s">
        <v>384</v>
      </c>
      <c r="O1677" s="12" t="str">
        <f t="shared" ca="1" si="52"/>
        <v>10 ans, 1 mois</v>
      </c>
      <c r="P1677" s="4" t="str">
        <f>VLOOKUP(B1677,Effectif!B:I,6,0)</f>
        <v>Lise DE WITTE</v>
      </c>
      <c r="Q1677" s="4" t="str">
        <f>VLOOKUP(B1677,Effectif!B:I,8,0)</f>
        <v>BO</v>
      </c>
      <c r="R1677" s="4">
        <f>IFERROR(VLOOKUP(C1677,Sales!B:G,6,0),"-")</f>
        <v>126</v>
      </c>
      <c r="S1677" s="4" t="str">
        <f>IFERROR(VLOOKUP(C1677,Recolt!B:H,3,0),"-")</f>
        <v>-</v>
      </c>
      <c r="T1677" s="4">
        <f t="shared" si="53"/>
        <v>126</v>
      </c>
    </row>
    <row r="1678" spans="1:20" hidden="1" x14ac:dyDescent="0.25">
      <c r="A1678" s="4" t="s">
        <v>410</v>
      </c>
      <c r="B1678" s="4" t="s">
        <v>496</v>
      </c>
      <c r="C1678" s="4">
        <v>1034845459</v>
      </c>
      <c r="D1678" s="4" t="s">
        <v>354</v>
      </c>
      <c r="E1678" s="4" t="s">
        <v>355</v>
      </c>
      <c r="F1678" s="4" t="s">
        <v>440</v>
      </c>
      <c r="G1678" s="12">
        <v>45377</v>
      </c>
      <c r="H1678" s="4" t="s">
        <v>356</v>
      </c>
      <c r="I1678" s="67">
        <v>0.43077546296296299</v>
      </c>
      <c r="J1678" s="4" t="s">
        <v>1136</v>
      </c>
      <c r="K1678" s="12">
        <v>42156</v>
      </c>
      <c r="L1678" s="4" t="s">
        <v>395</v>
      </c>
      <c r="M1678" s="4" t="s">
        <v>358</v>
      </c>
      <c r="N1678" s="4" t="s">
        <v>384</v>
      </c>
      <c r="O1678" s="12" t="str">
        <f t="shared" ca="1" si="52"/>
        <v>9 ans, 10 mois</v>
      </c>
      <c r="P1678" s="4" t="str">
        <f>VLOOKUP(B1678,Effectif!B:I,6,0)</f>
        <v>Lise DE WITTE</v>
      </c>
      <c r="Q1678" s="4" t="str">
        <f>VLOOKUP(B1678,Effectif!B:I,8,0)</f>
        <v>BO</v>
      </c>
      <c r="R1678" s="4">
        <f>IFERROR(VLOOKUP(C1678,Sales!B:G,6,0),"-")</f>
        <v>220</v>
      </c>
      <c r="S1678" s="4" t="str">
        <f>IFERROR(VLOOKUP(C1678,Recolt!B:H,3,0),"-")</f>
        <v>-</v>
      </c>
      <c r="T1678" s="4">
        <f t="shared" si="53"/>
        <v>220</v>
      </c>
    </row>
    <row r="1679" spans="1:20" hidden="1" x14ac:dyDescent="0.25">
      <c r="A1679" s="4" t="s">
        <v>410</v>
      </c>
      <c r="B1679" s="4" t="s">
        <v>496</v>
      </c>
      <c r="C1679" s="4">
        <v>1034849378</v>
      </c>
      <c r="D1679" s="4" t="s">
        <v>354</v>
      </c>
      <c r="E1679" s="4" t="s">
        <v>355</v>
      </c>
      <c r="F1679" s="4" t="s">
        <v>440</v>
      </c>
      <c r="G1679" s="12">
        <v>45378</v>
      </c>
      <c r="H1679" s="4" t="s">
        <v>356</v>
      </c>
      <c r="I1679" s="67">
        <v>0.518240740740741</v>
      </c>
      <c r="J1679" s="4" t="s">
        <v>1135</v>
      </c>
      <c r="K1679" s="12">
        <v>42306</v>
      </c>
      <c r="L1679" s="4" t="s">
        <v>357</v>
      </c>
      <c r="M1679" s="4" t="s">
        <v>358</v>
      </c>
      <c r="N1679" s="4" t="s">
        <v>384</v>
      </c>
      <c r="O1679" s="12" t="str">
        <f t="shared" ca="1" si="52"/>
        <v>9 ans, 6 mois</v>
      </c>
      <c r="P1679" s="4" t="str">
        <f>VLOOKUP(B1679,Effectif!B:I,6,0)</f>
        <v>Lise DE WITTE</v>
      </c>
      <c r="Q1679" s="4" t="str">
        <f>VLOOKUP(B1679,Effectif!B:I,8,0)</f>
        <v>BO</v>
      </c>
      <c r="R1679" s="4">
        <f>IFERROR(VLOOKUP(C1679,Sales!B:G,6,0),"-")</f>
        <v>99.56</v>
      </c>
      <c r="S1679" s="4" t="str">
        <f>IFERROR(VLOOKUP(C1679,Recolt!B:H,3,0),"-")</f>
        <v>-</v>
      </c>
      <c r="T1679" s="4">
        <f t="shared" si="53"/>
        <v>99.56</v>
      </c>
    </row>
    <row r="1680" spans="1:20" hidden="1" x14ac:dyDescent="0.25">
      <c r="A1680" s="4" t="s">
        <v>410</v>
      </c>
      <c r="B1680" s="4" t="s">
        <v>496</v>
      </c>
      <c r="C1680" s="4">
        <v>1034856872</v>
      </c>
      <c r="D1680" s="4" t="s">
        <v>354</v>
      </c>
      <c r="E1680" s="4" t="s">
        <v>355</v>
      </c>
      <c r="F1680" s="4" t="s">
        <v>439</v>
      </c>
      <c r="G1680" s="12">
        <v>45379</v>
      </c>
      <c r="H1680" s="4" t="s">
        <v>356</v>
      </c>
      <c r="I1680" s="67">
        <v>0.40046296296296302</v>
      </c>
      <c r="J1680" s="4" t="s">
        <v>1135</v>
      </c>
      <c r="K1680" s="12">
        <v>43122</v>
      </c>
      <c r="L1680" s="4" t="s">
        <v>357</v>
      </c>
      <c r="M1680" s="4" t="s">
        <v>358</v>
      </c>
      <c r="N1680" s="4" t="s">
        <v>384</v>
      </c>
      <c r="O1680" s="12" t="str">
        <f t="shared" ca="1" si="52"/>
        <v>7 ans, 3 mois</v>
      </c>
      <c r="P1680" s="4" t="str">
        <f>VLOOKUP(B1680,Effectif!B:I,6,0)</f>
        <v>Lise DE WITTE</v>
      </c>
      <c r="Q1680" s="4" t="str">
        <f>VLOOKUP(B1680,Effectif!B:I,8,0)</f>
        <v>BO</v>
      </c>
      <c r="R1680" s="4">
        <f>IFERROR(VLOOKUP(C1680,Sales!B:G,6,0),"-")</f>
        <v>278</v>
      </c>
      <c r="S1680" s="4" t="str">
        <f>IFERROR(VLOOKUP(C1680,Recolt!B:H,3,0),"-")</f>
        <v>-</v>
      </c>
      <c r="T1680" s="4">
        <f t="shared" si="53"/>
        <v>278</v>
      </c>
    </row>
    <row r="1681" spans="1:20" hidden="1" x14ac:dyDescent="0.25">
      <c r="A1681" s="4" t="s">
        <v>410</v>
      </c>
      <c r="B1681" s="4" t="s">
        <v>496</v>
      </c>
      <c r="C1681" s="4">
        <v>1034850891</v>
      </c>
      <c r="D1681" s="4" t="s">
        <v>354</v>
      </c>
      <c r="E1681" s="4" t="s">
        <v>355</v>
      </c>
      <c r="F1681" s="4" t="s">
        <v>440</v>
      </c>
      <c r="G1681" s="12">
        <v>45380</v>
      </c>
      <c r="H1681" s="4" t="s">
        <v>356</v>
      </c>
      <c r="I1681" s="67">
        <v>0.63329861111111097</v>
      </c>
      <c r="J1681" s="4" t="s">
        <v>1135</v>
      </c>
      <c r="K1681" s="12">
        <v>42467</v>
      </c>
      <c r="L1681" s="4" t="s">
        <v>357</v>
      </c>
      <c r="M1681" s="4" t="s">
        <v>358</v>
      </c>
      <c r="N1681" s="4" t="s">
        <v>384</v>
      </c>
      <c r="O1681" s="12" t="str">
        <f t="shared" ca="1" si="52"/>
        <v>9 ans, 0 mois</v>
      </c>
      <c r="P1681" s="4" t="str">
        <f>VLOOKUP(B1681,Effectif!B:I,6,0)</f>
        <v>Lise DE WITTE</v>
      </c>
      <c r="Q1681" s="4" t="str">
        <f>VLOOKUP(B1681,Effectif!B:I,8,0)</f>
        <v>BO</v>
      </c>
      <c r="R1681" s="4">
        <f>IFERROR(VLOOKUP(C1681,Sales!B:G,6,0),"-")</f>
        <v>223</v>
      </c>
      <c r="S1681" s="4" t="str">
        <f>IFERROR(VLOOKUP(C1681,Recolt!B:H,3,0),"-")</f>
        <v>-</v>
      </c>
      <c r="T1681" s="4">
        <f t="shared" si="53"/>
        <v>223</v>
      </c>
    </row>
    <row r="1682" spans="1:20" hidden="1" x14ac:dyDescent="0.25">
      <c r="A1682" s="4" t="s">
        <v>410</v>
      </c>
      <c r="B1682" s="4" t="s">
        <v>496</v>
      </c>
      <c r="C1682" s="4">
        <v>1034857889</v>
      </c>
      <c r="D1682" s="4" t="s">
        <v>354</v>
      </c>
      <c r="E1682" s="4" t="s">
        <v>355</v>
      </c>
      <c r="F1682" s="4" t="s">
        <v>440</v>
      </c>
      <c r="G1682" s="12">
        <v>45381</v>
      </c>
      <c r="H1682" s="4" t="s">
        <v>356</v>
      </c>
      <c r="I1682" s="67">
        <v>0.51906249999999998</v>
      </c>
      <c r="J1682" s="4" t="s">
        <v>1147</v>
      </c>
      <c r="K1682" s="12">
        <v>42191</v>
      </c>
      <c r="L1682" s="4" t="s">
        <v>357</v>
      </c>
      <c r="M1682" s="4" t="s">
        <v>362</v>
      </c>
      <c r="O1682" s="12" t="str">
        <f t="shared" ca="1" si="52"/>
        <v>9 ans, 9 mois</v>
      </c>
      <c r="P1682" s="4" t="str">
        <f>VLOOKUP(B1682,Effectif!B:I,6,0)</f>
        <v>Lise DE WITTE</v>
      </c>
      <c r="Q1682" s="4" t="str">
        <f>VLOOKUP(B1682,Effectif!B:I,8,0)</f>
        <v>BO</v>
      </c>
      <c r="R1682" s="4">
        <f>IFERROR(VLOOKUP(C1682,Sales!B:G,6,0),"-")</f>
        <v>132</v>
      </c>
      <c r="S1682" s="4" t="str">
        <f>IFERROR(VLOOKUP(C1682,Recolt!B:H,3,0),"-")</f>
        <v>-</v>
      </c>
      <c r="T1682" s="4">
        <f t="shared" si="53"/>
        <v>132</v>
      </c>
    </row>
    <row r="1683" spans="1:20" hidden="1" x14ac:dyDescent="0.25">
      <c r="A1683" s="4" t="s">
        <v>410</v>
      </c>
      <c r="B1683" s="4" t="s">
        <v>496</v>
      </c>
      <c r="C1683" s="4">
        <v>1034856191</v>
      </c>
      <c r="D1683" s="4" t="s">
        <v>354</v>
      </c>
      <c r="E1683" s="4" t="s">
        <v>355</v>
      </c>
      <c r="F1683" s="4" t="s">
        <v>440</v>
      </c>
      <c r="G1683" s="12">
        <v>45382</v>
      </c>
      <c r="H1683" s="4" t="s">
        <v>356</v>
      </c>
      <c r="I1683" s="67">
        <v>0.382465277777778</v>
      </c>
      <c r="J1683" s="4" t="s">
        <v>1135</v>
      </c>
      <c r="K1683" s="12">
        <v>43122</v>
      </c>
      <c r="L1683" s="4" t="s">
        <v>357</v>
      </c>
      <c r="M1683" s="4" t="s">
        <v>358</v>
      </c>
      <c r="N1683" s="4" t="s">
        <v>384</v>
      </c>
      <c r="O1683" s="12" t="str">
        <f t="shared" ca="1" si="52"/>
        <v>7 ans, 3 mois</v>
      </c>
      <c r="P1683" s="4" t="str">
        <f>VLOOKUP(B1683,Effectif!B:I,6,0)</f>
        <v>Lise DE WITTE</v>
      </c>
      <c r="Q1683" s="4" t="str">
        <f>VLOOKUP(B1683,Effectif!B:I,8,0)</f>
        <v>BO</v>
      </c>
      <c r="R1683" s="4">
        <f>IFERROR(VLOOKUP(C1683,Sales!B:G,6,0),"-")</f>
        <v>148</v>
      </c>
      <c r="S1683" s="4" t="str">
        <f>IFERROR(VLOOKUP(C1683,Recolt!B:H,3,0),"-")</f>
        <v>-</v>
      </c>
      <c r="T1683" s="4">
        <f t="shared" si="53"/>
        <v>148</v>
      </c>
    </row>
    <row r="1684" spans="1:20" hidden="1" x14ac:dyDescent="0.25">
      <c r="A1684" s="4" t="s">
        <v>410</v>
      </c>
      <c r="B1684" s="4" t="s">
        <v>496</v>
      </c>
      <c r="C1684" s="4">
        <v>1034843554</v>
      </c>
      <c r="D1684" s="4" t="s">
        <v>354</v>
      </c>
      <c r="E1684" s="4" t="s">
        <v>355</v>
      </c>
      <c r="F1684" s="4" t="s">
        <v>440</v>
      </c>
      <c r="G1684" s="12">
        <v>45394</v>
      </c>
      <c r="H1684" s="4" t="s">
        <v>356</v>
      </c>
      <c r="I1684" s="67">
        <v>0.52020833333333305</v>
      </c>
      <c r="J1684" s="4" t="s">
        <v>1147</v>
      </c>
      <c r="K1684" s="12">
        <v>43175</v>
      </c>
      <c r="L1684" s="4" t="s">
        <v>357</v>
      </c>
      <c r="M1684" s="4" t="s">
        <v>362</v>
      </c>
      <c r="O1684" s="12" t="str">
        <f t="shared" ca="1" si="52"/>
        <v>7 ans, 1 mois</v>
      </c>
      <c r="P1684" s="4" t="str">
        <f>VLOOKUP(B1684,Effectif!B:I,6,0)</f>
        <v>Lise DE WITTE</v>
      </c>
      <c r="Q1684" s="4" t="str">
        <f>VLOOKUP(B1684,Effectif!B:I,8,0)</f>
        <v>BO</v>
      </c>
      <c r="R1684" s="4">
        <f>IFERROR(VLOOKUP(C1684,Sales!B:G,6,0),"-")</f>
        <v>219.38</v>
      </c>
      <c r="S1684" s="4" t="str">
        <f>IFERROR(VLOOKUP(C1684,Recolt!B:H,3,0),"-")</f>
        <v>-</v>
      </c>
      <c r="T1684" s="4">
        <f t="shared" si="53"/>
        <v>219.38</v>
      </c>
    </row>
    <row r="1685" spans="1:20" hidden="1" x14ac:dyDescent="0.25">
      <c r="A1685" s="4" t="s">
        <v>410</v>
      </c>
      <c r="B1685" s="4" t="s">
        <v>496</v>
      </c>
      <c r="C1685" s="4">
        <v>1034855800</v>
      </c>
      <c r="D1685" s="4" t="s">
        <v>354</v>
      </c>
      <c r="E1685" s="4" t="s">
        <v>355</v>
      </c>
      <c r="F1685" s="4" t="s">
        <v>440</v>
      </c>
      <c r="G1685" s="12">
        <v>45395</v>
      </c>
      <c r="H1685" s="4" t="s">
        <v>356</v>
      </c>
      <c r="I1685" s="67">
        <v>0.453506944444444</v>
      </c>
      <c r="J1685" s="4" t="s">
        <v>1135</v>
      </c>
      <c r="K1685" s="12">
        <v>42782</v>
      </c>
      <c r="L1685" s="4" t="s">
        <v>357</v>
      </c>
      <c r="M1685" s="4" t="s">
        <v>358</v>
      </c>
      <c r="N1685" s="4" t="s">
        <v>384</v>
      </c>
      <c r="O1685" s="12" t="str">
        <f t="shared" ca="1" si="52"/>
        <v>8 ans, 2 mois</v>
      </c>
      <c r="P1685" s="4" t="str">
        <f>VLOOKUP(B1685,Effectif!B:I,6,0)</f>
        <v>Lise DE WITTE</v>
      </c>
      <c r="Q1685" s="4" t="str">
        <f>VLOOKUP(B1685,Effectif!B:I,8,0)</f>
        <v>BO</v>
      </c>
      <c r="R1685" s="4">
        <f>IFERROR(VLOOKUP(C1685,Sales!B:G,6,0),"-")</f>
        <v>89</v>
      </c>
      <c r="S1685" s="4" t="str">
        <f>IFERROR(VLOOKUP(C1685,Recolt!B:H,3,0),"-")</f>
        <v>-</v>
      </c>
      <c r="T1685" s="4">
        <f t="shared" si="53"/>
        <v>89</v>
      </c>
    </row>
    <row r="1686" spans="1:20" hidden="1" x14ac:dyDescent="0.25">
      <c r="A1686" s="4" t="s">
        <v>410</v>
      </c>
      <c r="B1686" s="4" t="s">
        <v>496</v>
      </c>
      <c r="C1686" s="4">
        <v>1034857600</v>
      </c>
      <c r="D1686" s="4" t="s">
        <v>354</v>
      </c>
      <c r="E1686" s="4" t="s">
        <v>355</v>
      </c>
      <c r="F1686" s="4" t="s">
        <v>440</v>
      </c>
      <c r="G1686" s="12">
        <v>45396</v>
      </c>
      <c r="H1686" s="4" t="s">
        <v>356</v>
      </c>
      <c r="I1686" s="67">
        <v>0.67961805555555599</v>
      </c>
      <c r="J1686" s="4" t="s">
        <v>1131</v>
      </c>
      <c r="K1686" s="12">
        <v>42826</v>
      </c>
      <c r="L1686" s="4" t="s">
        <v>395</v>
      </c>
      <c r="M1686" s="4" t="s">
        <v>358</v>
      </c>
      <c r="N1686" s="4" t="s">
        <v>359</v>
      </c>
      <c r="O1686" s="12" t="str">
        <f t="shared" ca="1" si="52"/>
        <v>8 ans, 0 mois</v>
      </c>
      <c r="P1686" s="4" t="str">
        <f>VLOOKUP(B1686,Effectif!B:I,6,0)</f>
        <v>Lise DE WITTE</v>
      </c>
      <c r="Q1686" s="4" t="str">
        <f>VLOOKUP(B1686,Effectif!B:I,8,0)</f>
        <v>BO</v>
      </c>
      <c r="R1686" s="4">
        <f>IFERROR(VLOOKUP(C1686,Sales!B:G,6,0),"-")</f>
        <v>148</v>
      </c>
      <c r="S1686" s="4" t="str">
        <f>IFERROR(VLOOKUP(C1686,Recolt!B:H,3,0),"-")</f>
        <v>-</v>
      </c>
      <c r="T1686" s="4">
        <f t="shared" si="53"/>
        <v>148</v>
      </c>
    </row>
    <row r="1687" spans="1:20" hidden="1" x14ac:dyDescent="0.25">
      <c r="A1687" s="4" t="s">
        <v>410</v>
      </c>
      <c r="B1687" s="4" t="s">
        <v>496</v>
      </c>
      <c r="C1687" s="4">
        <v>1034857189</v>
      </c>
      <c r="D1687" s="4" t="s">
        <v>354</v>
      </c>
      <c r="E1687" s="4" t="s">
        <v>355</v>
      </c>
      <c r="F1687" s="4" t="s">
        <v>439</v>
      </c>
      <c r="G1687" s="12">
        <v>45397</v>
      </c>
      <c r="H1687" s="4" t="s">
        <v>356</v>
      </c>
      <c r="I1687" s="67">
        <v>0.45964120370370398</v>
      </c>
      <c r="J1687" s="4" t="s">
        <v>1135</v>
      </c>
      <c r="K1687" s="12">
        <v>43336</v>
      </c>
      <c r="L1687" s="4" t="s">
        <v>357</v>
      </c>
      <c r="M1687" s="4" t="s">
        <v>358</v>
      </c>
      <c r="N1687" s="4" t="s">
        <v>384</v>
      </c>
      <c r="O1687" s="12" t="str">
        <f t="shared" ca="1" si="52"/>
        <v>6 ans, 8 mois</v>
      </c>
      <c r="P1687" s="4" t="str">
        <f>VLOOKUP(B1687,Effectif!B:I,6,0)</f>
        <v>Lise DE WITTE</v>
      </c>
      <c r="Q1687" s="4" t="str">
        <f>VLOOKUP(B1687,Effectif!B:I,8,0)</f>
        <v>BO</v>
      </c>
      <c r="R1687" s="4">
        <f>IFERROR(VLOOKUP(C1687,Sales!B:G,6,0),"-")</f>
        <v>292.43</v>
      </c>
      <c r="S1687" s="4" t="str">
        <f>IFERROR(VLOOKUP(C1687,Recolt!B:H,3,0),"-")</f>
        <v>-</v>
      </c>
      <c r="T1687" s="4">
        <f t="shared" si="53"/>
        <v>292.43</v>
      </c>
    </row>
    <row r="1688" spans="1:20" hidden="1" x14ac:dyDescent="0.25">
      <c r="A1688" s="4" t="s">
        <v>410</v>
      </c>
      <c r="B1688" s="4" t="s">
        <v>465</v>
      </c>
      <c r="C1688" s="4">
        <v>1034847004</v>
      </c>
      <c r="D1688" s="4" t="s">
        <v>374</v>
      </c>
      <c r="E1688" s="4" t="s">
        <v>364</v>
      </c>
      <c r="F1688" s="4" t="s">
        <v>439</v>
      </c>
      <c r="G1688" s="12">
        <v>45398</v>
      </c>
      <c r="H1688" s="4" t="s">
        <v>356</v>
      </c>
      <c r="I1688" s="67">
        <v>0.48923611111111098</v>
      </c>
      <c r="J1688" s="4" t="s">
        <v>1131</v>
      </c>
      <c r="K1688" s="12">
        <v>41213</v>
      </c>
      <c r="L1688" s="4" t="s">
        <v>357</v>
      </c>
      <c r="M1688" s="4" t="s">
        <v>358</v>
      </c>
      <c r="N1688" s="4" t="s">
        <v>359</v>
      </c>
      <c r="O1688" s="12" t="str">
        <f t="shared" ca="1" si="52"/>
        <v>12 ans, 6 mois</v>
      </c>
      <c r="P1688" s="4" t="str">
        <f>VLOOKUP(B1688,Effectif!B:I,6,0)</f>
        <v>Chloé BERTRAND</v>
      </c>
      <c r="Q1688" s="4" t="str">
        <f>VLOOKUP(B1688,Effectif!B:I,8,0)</f>
        <v>FOC</v>
      </c>
      <c r="R1688" s="4">
        <f>IFERROR(VLOOKUP(C1688,Sales!B:G,6,0),"-")</f>
        <v>76</v>
      </c>
      <c r="S1688" s="4" t="str">
        <f>IFERROR(VLOOKUP(C1688,Recolt!B:H,3,0),"-")</f>
        <v>-</v>
      </c>
      <c r="T1688" s="4">
        <f t="shared" si="53"/>
        <v>76</v>
      </c>
    </row>
    <row r="1689" spans="1:20" hidden="1" x14ac:dyDescent="0.25">
      <c r="A1689" s="4" t="s">
        <v>410</v>
      </c>
      <c r="B1689" s="4" t="s">
        <v>465</v>
      </c>
      <c r="C1689" s="4">
        <v>1034855331</v>
      </c>
      <c r="D1689" s="4" t="s">
        <v>374</v>
      </c>
      <c r="E1689" s="4" t="s">
        <v>364</v>
      </c>
      <c r="F1689" s="4" t="s">
        <v>439</v>
      </c>
      <c r="G1689" s="12">
        <v>45399</v>
      </c>
      <c r="H1689" s="4" t="s">
        <v>356</v>
      </c>
      <c r="I1689" s="67">
        <v>0.66510416666666705</v>
      </c>
      <c r="J1689" s="4" t="s">
        <v>1131</v>
      </c>
      <c r="K1689" s="12">
        <v>42447</v>
      </c>
      <c r="L1689" s="4" t="s">
        <v>357</v>
      </c>
      <c r="M1689" s="4" t="s">
        <v>358</v>
      </c>
      <c r="N1689" s="4" t="s">
        <v>359</v>
      </c>
      <c r="O1689" s="12" t="str">
        <f t="shared" ca="1" si="52"/>
        <v>9 ans, 1 mois</v>
      </c>
      <c r="P1689" s="4" t="str">
        <f>VLOOKUP(B1689,Effectif!B:I,6,0)</f>
        <v>Chloé BERTRAND</v>
      </c>
      <c r="Q1689" s="4" t="str">
        <f>VLOOKUP(B1689,Effectif!B:I,8,0)</f>
        <v>FOC</v>
      </c>
      <c r="R1689" s="4">
        <f>IFERROR(VLOOKUP(C1689,Sales!B:G,6,0),"-")</f>
        <v>131.81</v>
      </c>
      <c r="S1689" s="4" t="str">
        <f>IFERROR(VLOOKUP(C1689,Recolt!B:H,3,0),"-")</f>
        <v>-</v>
      </c>
      <c r="T1689" s="4">
        <f t="shared" si="53"/>
        <v>131.81</v>
      </c>
    </row>
    <row r="1690" spans="1:20" hidden="1" x14ac:dyDescent="0.25">
      <c r="A1690" s="4" t="s">
        <v>410</v>
      </c>
      <c r="B1690" s="4" t="s">
        <v>465</v>
      </c>
      <c r="C1690" s="4">
        <v>1034865103</v>
      </c>
      <c r="D1690" s="4" t="s">
        <v>377</v>
      </c>
      <c r="E1690" s="4" t="s">
        <v>364</v>
      </c>
      <c r="F1690" s="4" t="s">
        <v>439</v>
      </c>
      <c r="G1690" s="12">
        <v>45400</v>
      </c>
      <c r="H1690" s="4" t="s">
        <v>356</v>
      </c>
      <c r="I1690" s="67">
        <v>0.67135416666666703</v>
      </c>
      <c r="J1690" s="4" t="s">
        <v>1131</v>
      </c>
      <c r="K1690" s="12">
        <v>42108</v>
      </c>
      <c r="L1690" s="4" t="s">
        <v>357</v>
      </c>
      <c r="M1690" s="4" t="s">
        <v>358</v>
      </c>
      <c r="N1690" s="4" t="s">
        <v>359</v>
      </c>
      <c r="O1690" s="12" t="str">
        <f t="shared" ca="1" si="52"/>
        <v>10 ans, 0 mois</v>
      </c>
      <c r="P1690" s="4" t="str">
        <f>VLOOKUP(B1690,Effectif!B:I,6,0)</f>
        <v>Chloé BERTRAND</v>
      </c>
      <c r="Q1690" s="4" t="str">
        <f>VLOOKUP(B1690,Effectif!B:I,8,0)</f>
        <v>FOC</v>
      </c>
      <c r="R1690" s="4">
        <f>IFERROR(VLOOKUP(C1690,Sales!B:G,6,0),"-")</f>
        <v>186</v>
      </c>
      <c r="S1690" s="4" t="str">
        <f>IFERROR(VLOOKUP(C1690,Recolt!B:H,3,0),"-")</f>
        <v>-</v>
      </c>
      <c r="T1690" s="4">
        <f t="shared" si="53"/>
        <v>186</v>
      </c>
    </row>
    <row r="1691" spans="1:20" hidden="1" x14ac:dyDescent="0.25">
      <c r="A1691" s="4" t="s">
        <v>410</v>
      </c>
      <c r="B1691" s="4" t="s">
        <v>465</v>
      </c>
      <c r="C1691" s="4">
        <v>1034853034</v>
      </c>
      <c r="D1691" s="4" t="s">
        <v>388</v>
      </c>
      <c r="E1691" s="4" t="s">
        <v>364</v>
      </c>
      <c r="F1691" s="4" t="s">
        <v>439</v>
      </c>
      <c r="G1691" s="12">
        <v>45401</v>
      </c>
      <c r="H1691" s="4" t="s">
        <v>356</v>
      </c>
      <c r="I1691" s="67">
        <v>0.40649305555555598</v>
      </c>
      <c r="J1691" s="4" t="s">
        <v>1131</v>
      </c>
      <c r="K1691" s="12">
        <v>42561</v>
      </c>
      <c r="L1691" s="4" t="s">
        <v>357</v>
      </c>
      <c r="M1691" s="4" t="s">
        <v>358</v>
      </c>
      <c r="N1691" s="4" t="s">
        <v>359</v>
      </c>
      <c r="O1691" s="12" t="str">
        <f t="shared" ca="1" si="52"/>
        <v>8 ans, 9 mois</v>
      </c>
      <c r="P1691" s="4" t="str">
        <f>VLOOKUP(B1691,Effectif!B:I,6,0)</f>
        <v>Chloé BERTRAND</v>
      </c>
      <c r="Q1691" s="4" t="str">
        <f>VLOOKUP(B1691,Effectif!B:I,8,0)</f>
        <v>FOC</v>
      </c>
      <c r="R1691" s="4">
        <f>IFERROR(VLOOKUP(C1691,Sales!B:G,6,0),"-")</f>
        <v>206</v>
      </c>
      <c r="S1691" s="4" t="str">
        <f>IFERROR(VLOOKUP(C1691,Recolt!B:H,3,0),"-")</f>
        <v>-</v>
      </c>
      <c r="T1691" s="4">
        <f t="shared" si="53"/>
        <v>206</v>
      </c>
    </row>
    <row r="1692" spans="1:20" hidden="1" x14ac:dyDescent="0.25">
      <c r="A1692" s="4" t="s">
        <v>410</v>
      </c>
      <c r="B1692" s="4" t="s">
        <v>465</v>
      </c>
      <c r="C1692" s="4">
        <v>1034856081</v>
      </c>
      <c r="D1692" s="4" t="s">
        <v>354</v>
      </c>
      <c r="E1692" s="4" t="s">
        <v>355</v>
      </c>
      <c r="F1692" s="4" t="s">
        <v>439</v>
      </c>
      <c r="G1692" s="12">
        <v>45402</v>
      </c>
      <c r="H1692" s="4" t="s">
        <v>356</v>
      </c>
      <c r="I1692" s="67">
        <v>0.39752314814814799</v>
      </c>
      <c r="J1692" s="4" t="s">
        <v>1133</v>
      </c>
      <c r="K1692" s="12">
        <v>43160</v>
      </c>
      <c r="L1692" s="4" t="s">
        <v>357</v>
      </c>
      <c r="M1692" s="4" t="s">
        <v>358</v>
      </c>
      <c r="N1692" s="4" t="s">
        <v>359</v>
      </c>
      <c r="O1692" s="12" t="str">
        <f t="shared" ca="1" si="52"/>
        <v>7 ans, 1 mois</v>
      </c>
      <c r="P1692" s="4" t="str">
        <f>VLOOKUP(B1692,Effectif!B:I,6,0)</f>
        <v>Chloé BERTRAND</v>
      </c>
      <c r="Q1692" s="4" t="str">
        <f>VLOOKUP(B1692,Effectif!B:I,8,0)</f>
        <v>FOC</v>
      </c>
      <c r="R1692" s="4">
        <f>IFERROR(VLOOKUP(C1692,Sales!B:G,6,0),"-")</f>
        <v>164</v>
      </c>
      <c r="S1692" s="4" t="str">
        <f>IFERROR(VLOOKUP(C1692,Recolt!B:H,3,0),"-")</f>
        <v>-</v>
      </c>
      <c r="T1692" s="4">
        <f t="shared" si="53"/>
        <v>164</v>
      </c>
    </row>
    <row r="1693" spans="1:20" hidden="1" x14ac:dyDescent="0.25">
      <c r="A1693" s="4" t="s">
        <v>410</v>
      </c>
      <c r="B1693" s="4" t="s">
        <v>465</v>
      </c>
      <c r="C1693" s="4">
        <v>1034856744</v>
      </c>
      <c r="D1693" s="4" t="s">
        <v>371</v>
      </c>
      <c r="E1693" s="4" t="s">
        <v>364</v>
      </c>
      <c r="F1693" s="4" t="s">
        <v>439</v>
      </c>
      <c r="G1693" s="12">
        <v>45403</v>
      </c>
      <c r="H1693" s="4" t="s">
        <v>356</v>
      </c>
      <c r="I1693" s="67">
        <v>0.40081018518518502</v>
      </c>
      <c r="J1693" s="4" t="s">
        <v>1133</v>
      </c>
      <c r="K1693" s="12">
        <v>43021</v>
      </c>
      <c r="L1693" s="4" t="s">
        <v>357</v>
      </c>
      <c r="M1693" s="4" t="s">
        <v>358</v>
      </c>
      <c r="N1693" s="4" t="s">
        <v>361</v>
      </c>
      <c r="O1693" s="12" t="str">
        <f t="shared" ca="1" si="52"/>
        <v>7 ans, 6 mois</v>
      </c>
      <c r="P1693" s="4" t="str">
        <f>VLOOKUP(B1693,Effectif!B:I,6,0)</f>
        <v>Chloé BERTRAND</v>
      </c>
      <c r="Q1693" s="4" t="str">
        <f>VLOOKUP(B1693,Effectif!B:I,8,0)</f>
        <v>FOC</v>
      </c>
      <c r="R1693" s="4">
        <f>IFERROR(VLOOKUP(C1693,Sales!B:G,6,0),"-")</f>
        <v>94.38</v>
      </c>
      <c r="S1693" s="4" t="str">
        <f>IFERROR(VLOOKUP(C1693,Recolt!B:H,3,0),"-")</f>
        <v>-</v>
      </c>
      <c r="T1693" s="4">
        <f t="shared" si="53"/>
        <v>94.38</v>
      </c>
    </row>
    <row r="1694" spans="1:20" hidden="1" x14ac:dyDescent="0.25">
      <c r="A1694" s="4" t="s">
        <v>410</v>
      </c>
      <c r="B1694" s="4" t="s">
        <v>465</v>
      </c>
      <c r="C1694" s="4">
        <v>1034864883</v>
      </c>
      <c r="D1694" s="4" t="s">
        <v>367</v>
      </c>
      <c r="E1694" s="4" t="s">
        <v>364</v>
      </c>
      <c r="F1694" s="4" t="s">
        <v>439</v>
      </c>
      <c r="G1694" s="12">
        <v>45404</v>
      </c>
      <c r="H1694" s="4" t="s">
        <v>356</v>
      </c>
      <c r="I1694" s="67">
        <v>0.67391203703703695</v>
      </c>
      <c r="J1694" s="4" t="s">
        <v>1131</v>
      </c>
      <c r="K1694" s="12">
        <v>38877</v>
      </c>
      <c r="L1694" s="4" t="s">
        <v>357</v>
      </c>
      <c r="M1694" s="4" t="s">
        <v>358</v>
      </c>
      <c r="N1694" s="4" t="s">
        <v>384</v>
      </c>
      <c r="O1694" s="12" t="str">
        <f t="shared" ca="1" si="52"/>
        <v>18 ans, 10 mois</v>
      </c>
      <c r="P1694" s="4" t="str">
        <f>VLOOKUP(B1694,Effectif!B:I,6,0)</f>
        <v>Chloé BERTRAND</v>
      </c>
      <c r="Q1694" s="4" t="str">
        <f>VLOOKUP(B1694,Effectif!B:I,8,0)</f>
        <v>FOC</v>
      </c>
      <c r="R1694" s="4">
        <f>IFERROR(VLOOKUP(C1694,Sales!B:G,6,0),"-")</f>
        <v>171</v>
      </c>
      <c r="S1694" s="4" t="str">
        <f>IFERROR(VLOOKUP(C1694,Recolt!B:H,3,0),"-")</f>
        <v>-</v>
      </c>
      <c r="T1694" s="4">
        <f t="shared" si="53"/>
        <v>171</v>
      </c>
    </row>
    <row r="1695" spans="1:20" hidden="1" x14ac:dyDescent="0.25">
      <c r="A1695" s="4" t="s">
        <v>410</v>
      </c>
      <c r="B1695" s="4" t="s">
        <v>465</v>
      </c>
      <c r="C1695" s="4">
        <v>1034842979</v>
      </c>
      <c r="D1695" s="4" t="s">
        <v>354</v>
      </c>
      <c r="E1695" s="4" t="s">
        <v>355</v>
      </c>
      <c r="F1695" s="4" t="s">
        <v>439</v>
      </c>
      <c r="G1695" s="12">
        <v>45405</v>
      </c>
      <c r="H1695" s="4" t="s">
        <v>356</v>
      </c>
      <c r="I1695" s="67">
        <v>0.364571759259259</v>
      </c>
      <c r="J1695" s="4" t="s">
        <v>1131</v>
      </c>
      <c r="K1695" s="12">
        <v>38504</v>
      </c>
      <c r="L1695" s="4" t="s">
        <v>357</v>
      </c>
      <c r="M1695" s="4" t="s">
        <v>358</v>
      </c>
      <c r="N1695" s="4" t="s">
        <v>384</v>
      </c>
      <c r="O1695" s="12" t="str">
        <f t="shared" ca="1" si="52"/>
        <v>19 ans, 10 mois</v>
      </c>
      <c r="P1695" s="4" t="str">
        <f>VLOOKUP(B1695,Effectif!B:I,6,0)</f>
        <v>Chloé BERTRAND</v>
      </c>
      <c r="Q1695" s="4" t="str">
        <f>VLOOKUP(B1695,Effectif!B:I,8,0)</f>
        <v>FOC</v>
      </c>
      <c r="R1695" s="4">
        <f>IFERROR(VLOOKUP(C1695,Sales!B:G,6,0),"-")</f>
        <v>87</v>
      </c>
      <c r="S1695" s="4" t="str">
        <f>IFERROR(VLOOKUP(C1695,Recolt!B:H,3,0),"-")</f>
        <v>-</v>
      </c>
      <c r="T1695" s="4">
        <f t="shared" si="53"/>
        <v>87</v>
      </c>
    </row>
    <row r="1696" spans="1:20" hidden="1" x14ac:dyDescent="0.25">
      <c r="A1696" s="4" t="s">
        <v>410</v>
      </c>
      <c r="B1696" s="4" t="s">
        <v>465</v>
      </c>
      <c r="C1696" s="4">
        <v>1034851668</v>
      </c>
      <c r="D1696" s="4" t="s">
        <v>354</v>
      </c>
      <c r="E1696" s="4" t="s">
        <v>355</v>
      </c>
      <c r="F1696" s="4" t="s">
        <v>439</v>
      </c>
      <c r="G1696" s="12">
        <v>45406</v>
      </c>
      <c r="H1696" s="4" t="s">
        <v>356</v>
      </c>
      <c r="I1696" s="67">
        <v>0.39802083333333299</v>
      </c>
      <c r="J1696" s="4" t="s">
        <v>1133</v>
      </c>
      <c r="K1696" s="12">
        <v>43160</v>
      </c>
      <c r="L1696" s="4" t="s">
        <v>357</v>
      </c>
      <c r="M1696" s="4" t="s">
        <v>358</v>
      </c>
      <c r="N1696" s="4" t="s">
        <v>359</v>
      </c>
      <c r="O1696" s="12" t="str">
        <f t="shared" ca="1" si="52"/>
        <v>7 ans, 1 mois</v>
      </c>
      <c r="P1696" s="4" t="str">
        <f>VLOOKUP(B1696,Effectif!B:I,6,0)</f>
        <v>Chloé BERTRAND</v>
      </c>
      <c r="Q1696" s="4" t="str">
        <f>VLOOKUP(B1696,Effectif!B:I,8,0)</f>
        <v>FOC</v>
      </c>
      <c r="R1696" s="4">
        <f>IFERROR(VLOOKUP(C1696,Sales!B:G,6,0),"-")</f>
        <v>134.94</v>
      </c>
      <c r="S1696" s="4" t="str">
        <f>IFERROR(VLOOKUP(C1696,Recolt!B:H,3,0),"-")</f>
        <v>-</v>
      </c>
      <c r="T1696" s="4">
        <f t="shared" si="53"/>
        <v>134.94</v>
      </c>
    </row>
    <row r="1697" spans="1:20" hidden="1" x14ac:dyDescent="0.25">
      <c r="A1697" s="4" t="s">
        <v>410</v>
      </c>
      <c r="B1697" s="4" t="s">
        <v>465</v>
      </c>
      <c r="C1697" s="4">
        <v>1034847516</v>
      </c>
      <c r="D1697" s="4" t="s">
        <v>354</v>
      </c>
      <c r="E1697" s="4" t="s">
        <v>355</v>
      </c>
      <c r="F1697" s="4" t="s">
        <v>439</v>
      </c>
      <c r="G1697" s="12">
        <v>45407</v>
      </c>
      <c r="H1697" s="4" t="s">
        <v>356</v>
      </c>
      <c r="I1697" s="67">
        <v>0.35758101851851798</v>
      </c>
      <c r="J1697" s="4" t="s">
        <v>1135</v>
      </c>
      <c r="K1697" s="12">
        <v>39062</v>
      </c>
      <c r="L1697" s="4" t="s">
        <v>357</v>
      </c>
      <c r="M1697" s="4" t="s">
        <v>358</v>
      </c>
      <c r="N1697" s="4" t="s">
        <v>361</v>
      </c>
      <c r="O1697" s="12" t="str">
        <f t="shared" ca="1" si="52"/>
        <v>18 ans, 4 mois</v>
      </c>
      <c r="P1697" s="4" t="str">
        <f>VLOOKUP(B1697,Effectif!B:I,6,0)</f>
        <v>Chloé BERTRAND</v>
      </c>
      <c r="Q1697" s="4" t="str">
        <f>VLOOKUP(B1697,Effectif!B:I,8,0)</f>
        <v>FOC</v>
      </c>
      <c r="R1697" s="4">
        <f>IFERROR(VLOOKUP(C1697,Sales!B:G,6,0),"-")</f>
        <v>366</v>
      </c>
      <c r="S1697" s="4" t="str">
        <f>IFERROR(VLOOKUP(C1697,Recolt!B:H,3,0),"-")</f>
        <v>-</v>
      </c>
      <c r="T1697" s="4">
        <f t="shared" si="53"/>
        <v>366</v>
      </c>
    </row>
    <row r="1698" spans="1:20" hidden="1" x14ac:dyDescent="0.25">
      <c r="A1698" s="4" t="s">
        <v>410</v>
      </c>
      <c r="B1698" s="4" t="s">
        <v>465</v>
      </c>
      <c r="C1698" s="4">
        <v>1034864777</v>
      </c>
      <c r="D1698" s="4" t="s">
        <v>354</v>
      </c>
      <c r="E1698" s="4" t="s">
        <v>355</v>
      </c>
      <c r="F1698" s="4" t="s">
        <v>439</v>
      </c>
      <c r="G1698" s="12">
        <v>45408</v>
      </c>
      <c r="H1698" s="4" t="s">
        <v>356</v>
      </c>
      <c r="I1698" s="67">
        <v>0.36859953703703702</v>
      </c>
      <c r="J1698" s="4" t="s">
        <v>1133</v>
      </c>
      <c r="K1698" s="12">
        <v>43439</v>
      </c>
      <c r="L1698" s="4" t="s">
        <v>357</v>
      </c>
      <c r="M1698" s="4" t="s">
        <v>358</v>
      </c>
      <c r="N1698" s="4" t="s">
        <v>359</v>
      </c>
      <c r="O1698" s="12" t="str">
        <f t="shared" ca="1" si="52"/>
        <v>6 ans, 4 mois</v>
      </c>
      <c r="P1698" s="4" t="str">
        <f>VLOOKUP(B1698,Effectif!B:I,6,0)</f>
        <v>Chloé BERTRAND</v>
      </c>
      <c r="Q1698" s="4" t="str">
        <f>VLOOKUP(B1698,Effectif!B:I,8,0)</f>
        <v>FOC</v>
      </c>
      <c r="R1698" s="4">
        <f>IFERROR(VLOOKUP(C1698,Sales!B:G,6,0),"-")</f>
        <v>150.87</v>
      </c>
      <c r="S1698" s="4" t="str">
        <f>IFERROR(VLOOKUP(C1698,Recolt!B:H,3,0),"-")</f>
        <v>-</v>
      </c>
      <c r="T1698" s="4">
        <f t="shared" si="53"/>
        <v>150.87</v>
      </c>
    </row>
    <row r="1699" spans="1:20" hidden="1" x14ac:dyDescent="0.25">
      <c r="A1699" s="4" t="s">
        <v>410</v>
      </c>
      <c r="B1699" s="4" t="s">
        <v>465</v>
      </c>
      <c r="C1699" s="4">
        <v>1034863236</v>
      </c>
      <c r="D1699" s="4" t="s">
        <v>380</v>
      </c>
      <c r="E1699" s="4" t="s">
        <v>364</v>
      </c>
      <c r="F1699" s="4" t="s">
        <v>439</v>
      </c>
      <c r="G1699" s="12">
        <v>45409</v>
      </c>
      <c r="H1699" s="4" t="s">
        <v>356</v>
      </c>
      <c r="I1699" s="67">
        <v>0.39356481481481498</v>
      </c>
      <c r="J1699" s="4" t="s">
        <v>1133</v>
      </c>
      <c r="K1699" s="12">
        <v>43282</v>
      </c>
      <c r="L1699" s="4" t="s">
        <v>357</v>
      </c>
      <c r="M1699" s="4" t="s">
        <v>358</v>
      </c>
      <c r="N1699" s="4" t="s">
        <v>359</v>
      </c>
      <c r="O1699" s="12" t="str">
        <f t="shared" ref="O1699:O1762" ca="1" si="54">YEAR(TODAY())-YEAR(K1699)-IF(MONTH(TODAY())&lt;MONTH(K1699),1,IF(AND(MONTH(TODAY())=MONTH(K1699),DAY(TODAY())&lt;DAY(K1699)),1,0)) &amp; " ans, " &amp; MONTH(TODAY())-MONTH(K1699)+IF(MONTH(TODAY())&lt;MONTH(K1699),12,0) &amp; " mois"</f>
        <v>6 ans, 9 mois</v>
      </c>
      <c r="P1699" s="4" t="str">
        <f>VLOOKUP(B1699,Effectif!B:I,6,0)</f>
        <v>Chloé BERTRAND</v>
      </c>
      <c r="Q1699" s="4" t="str">
        <f>VLOOKUP(B1699,Effectif!B:I,8,0)</f>
        <v>FOC</v>
      </c>
      <c r="R1699" s="4">
        <f>IFERROR(VLOOKUP(C1699,Sales!B:G,6,0),"-")</f>
        <v>221</v>
      </c>
      <c r="S1699" s="4" t="str">
        <f>IFERROR(VLOOKUP(C1699,Recolt!B:H,3,0),"-")</f>
        <v>-</v>
      </c>
      <c r="T1699" s="4">
        <f t="shared" si="53"/>
        <v>221</v>
      </c>
    </row>
    <row r="1700" spans="1:20" hidden="1" x14ac:dyDescent="0.25">
      <c r="A1700" s="4" t="s">
        <v>410</v>
      </c>
      <c r="B1700" s="4" t="s">
        <v>465</v>
      </c>
      <c r="C1700" s="4">
        <v>1034858875</v>
      </c>
      <c r="D1700" s="4" t="s">
        <v>380</v>
      </c>
      <c r="E1700" s="4" t="s">
        <v>364</v>
      </c>
      <c r="F1700" s="4" t="s">
        <v>439</v>
      </c>
      <c r="G1700" s="12">
        <v>45410</v>
      </c>
      <c r="H1700" s="4" t="s">
        <v>356</v>
      </c>
      <c r="I1700" s="67">
        <v>0.392627314814815</v>
      </c>
      <c r="J1700" s="4" t="s">
        <v>1133</v>
      </c>
      <c r="K1700" s="12">
        <v>43282</v>
      </c>
      <c r="L1700" s="4" t="s">
        <v>357</v>
      </c>
      <c r="M1700" s="4" t="s">
        <v>358</v>
      </c>
      <c r="N1700" s="4" t="s">
        <v>359</v>
      </c>
      <c r="O1700" s="12" t="str">
        <f t="shared" ca="1" si="54"/>
        <v>6 ans, 9 mois</v>
      </c>
      <c r="P1700" s="4" t="str">
        <f>VLOOKUP(B1700,Effectif!B:I,6,0)</f>
        <v>Chloé BERTRAND</v>
      </c>
      <c r="Q1700" s="4" t="str">
        <f>VLOOKUP(B1700,Effectif!B:I,8,0)</f>
        <v>FOC</v>
      </c>
      <c r="R1700" s="4">
        <f>IFERROR(VLOOKUP(C1700,Sales!B:G,6,0),"-")</f>
        <v>225</v>
      </c>
      <c r="S1700" s="4" t="str">
        <f>IFERROR(VLOOKUP(C1700,Recolt!B:H,3,0),"-")</f>
        <v>-</v>
      </c>
      <c r="T1700" s="4">
        <f t="shared" si="53"/>
        <v>225</v>
      </c>
    </row>
    <row r="1701" spans="1:20" hidden="1" x14ac:dyDescent="0.25">
      <c r="A1701" s="4" t="s">
        <v>410</v>
      </c>
      <c r="B1701" s="4" t="s">
        <v>465</v>
      </c>
      <c r="C1701" s="4">
        <v>1034859086</v>
      </c>
      <c r="D1701" s="4" t="s">
        <v>388</v>
      </c>
      <c r="E1701" s="4" t="s">
        <v>364</v>
      </c>
      <c r="F1701" s="4" t="s">
        <v>439</v>
      </c>
      <c r="G1701" s="12">
        <v>45411</v>
      </c>
      <c r="H1701" s="4" t="s">
        <v>356</v>
      </c>
      <c r="I1701" s="67">
        <v>0.69730324074074101</v>
      </c>
      <c r="J1701" s="4" t="s">
        <v>1133</v>
      </c>
      <c r="K1701" s="12">
        <v>43392</v>
      </c>
      <c r="L1701" s="4" t="s">
        <v>357</v>
      </c>
      <c r="M1701" s="4" t="s">
        <v>358</v>
      </c>
      <c r="N1701" s="4" t="s">
        <v>359</v>
      </c>
      <c r="O1701" s="12" t="str">
        <f t="shared" ca="1" si="54"/>
        <v>6 ans, 6 mois</v>
      </c>
      <c r="P1701" s="4" t="str">
        <f>VLOOKUP(B1701,Effectif!B:I,6,0)</f>
        <v>Chloé BERTRAND</v>
      </c>
      <c r="Q1701" s="4" t="str">
        <f>VLOOKUP(B1701,Effectif!B:I,8,0)</f>
        <v>FOC</v>
      </c>
      <c r="R1701" s="4">
        <f>IFERROR(VLOOKUP(C1701,Sales!B:G,6,0),"-")</f>
        <v>139.71</v>
      </c>
      <c r="S1701" s="4" t="str">
        <f>IFERROR(VLOOKUP(C1701,Recolt!B:H,3,0),"-")</f>
        <v>-</v>
      </c>
      <c r="T1701" s="4">
        <f t="shared" si="53"/>
        <v>139.71</v>
      </c>
    </row>
    <row r="1702" spans="1:20" hidden="1" x14ac:dyDescent="0.25">
      <c r="A1702" s="4" t="s">
        <v>410</v>
      </c>
      <c r="B1702" s="4" t="s">
        <v>465</v>
      </c>
      <c r="C1702" s="4">
        <v>1034862612</v>
      </c>
      <c r="D1702" s="4" t="s">
        <v>367</v>
      </c>
      <c r="E1702" s="4" t="s">
        <v>364</v>
      </c>
      <c r="F1702" s="4" t="s">
        <v>439</v>
      </c>
      <c r="G1702" s="12">
        <v>45412</v>
      </c>
      <c r="H1702" s="4" t="s">
        <v>356</v>
      </c>
      <c r="I1702" s="67">
        <v>0.45775462962962998</v>
      </c>
      <c r="J1702" s="4" t="s">
        <v>1131</v>
      </c>
      <c r="K1702" s="12">
        <v>41099</v>
      </c>
      <c r="L1702" s="4" t="s">
        <v>357</v>
      </c>
      <c r="M1702" s="4" t="s">
        <v>358</v>
      </c>
      <c r="N1702" s="4" t="s">
        <v>361</v>
      </c>
      <c r="O1702" s="12" t="str">
        <f t="shared" ca="1" si="54"/>
        <v>12 ans, 9 mois</v>
      </c>
      <c r="P1702" s="4" t="str">
        <f>VLOOKUP(B1702,Effectif!B:I,6,0)</f>
        <v>Chloé BERTRAND</v>
      </c>
      <c r="Q1702" s="4" t="str">
        <f>VLOOKUP(B1702,Effectif!B:I,8,0)</f>
        <v>FOC</v>
      </c>
      <c r="R1702" s="4">
        <f>IFERROR(VLOOKUP(C1702,Sales!B:G,6,0),"-")</f>
        <v>115</v>
      </c>
      <c r="S1702" s="4" t="str">
        <f>IFERROR(VLOOKUP(C1702,Recolt!B:H,3,0),"-")</f>
        <v>-</v>
      </c>
      <c r="T1702" s="4">
        <f t="shared" si="53"/>
        <v>115</v>
      </c>
    </row>
    <row r="1703" spans="1:20" hidden="1" x14ac:dyDescent="0.25">
      <c r="A1703" s="4" t="s">
        <v>410</v>
      </c>
      <c r="B1703" s="4" t="s">
        <v>465</v>
      </c>
      <c r="C1703" s="4">
        <v>1034852304</v>
      </c>
      <c r="D1703" s="4" t="s">
        <v>354</v>
      </c>
      <c r="E1703" s="4" t="s">
        <v>355</v>
      </c>
      <c r="F1703" s="4" t="s">
        <v>439</v>
      </c>
      <c r="G1703" s="12" t="s">
        <v>1115</v>
      </c>
      <c r="H1703" s="4" t="s">
        <v>356</v>
      </c>
      <c r="I1703" s="67">
        <v>0.64484953703703696</v>
      </c>
      <c r="J1703" s="4" t="s">
        <v>1133</v>
      </c>
      <c r="K1703" s="12">
        <v>43347</v>
      </c>
      <c r="L1703" s="4" t="s">
        <v>357</v>
      </c>
      <c r="M1703" s="4" t="s">
        <v>358</v>
      </c>
      <c r="N1703" s="4" t="s">
        <v>361</v>
      </c>
      <c r="O1703" s="12" t="str">
        <f t="shared" ca="1" si="54"/>
        <v>6 ans, 7 mois</v>
      </c>
      <c r="P1703" s="4" t="str">
        <f>VLOOKUP(B1703,Effectif!B:I,6,0)</f>
        <v>Chloé BERTRAND</v>
      </c>
      <c r="Q1703" s="4" t="str">
        <f>VLOOKUP(B1703,Effectif!B:I,8,0)</f>
        <v>FOC</v>
      </c>
      <c r="R1703" s="4">
        <f>IFERROR(VLOOKUP(C1703,Sales!B:G,6,0),"-")</f>
        <v>631.23</v>
      </c>
      <c r="S1703" s="4" t="str">
        <f>IFERROR(VLOOKUP(C1703,Recolt!B:H,3,0),"-")</f>
        <v>-</v>
      </c>
      <c r="T1703" s="4">
        <f t="shared" si="53"/>
        <v>631.23</v>
      </c>
    </row>
    <row r="1704" spans="1:20" hidden="1" x14ac:dyDescent="0.25">
      <c r="A1704" s="4" t="s">
        <v>410</v>
      </c>
      <c r="B1704" s="4" t="s">
        <v>465</v>
      </c>
      <c r="C1704" s="4">
        <v>1034848041</v>
      </c>
      <c r="D1704" s="4" t="s">
        <v>354</v>
      </c>
      <c r="E1704" s="4" t="s">
        <v>355</v>
      </c>
      <c r="F1704" s="4" t="s">
        <v>439</v>
      </c>
      <c r="G1704" s="12">
        <v>45323</v>
      </c>
      <c r="H1704" s="4" t="s">
        <v>356</v>
      </c>
      <c r="I1704" s="67">
        <v>0.71475694444444404</v>
      </c>
      <c r="J1704" s="4" t="s">
        <v>1131</v>
      </c>
      <c r="K1704" s="12">
        <v>39052</v>
      </c>
      <c r="L1704" s="4" t="s">
        <v>357</v>
      </c>
      <c r="M1704" s="4" t="s">
        <v>358</v>
      </c>
      <c r="N1704" s="4" t="s">
        <v>359</v>
      </c>
      <c r="O1704" s="12" t="str">
        <f t="shared" ca="1" si="54"/>
        <v>18 ans, 4 mois</v>
      </c>
      <c r="P1704" s="4" t="str">
        <f>VLOOKUP(B1704,Effectif!B:I,6,0)</f>
        <v>Chloé BERTRAND</v>
      </c>
      <c r="Q1704" s="4" t="str">
        <f>VLOOKUP(B1704,Effectif!B:I,8,0)</f>
        <v>FOC</v>
      </c>
      <c r="R1704" s="4">
        <f>IFERROR(VLOOKUP(C1704,Sales!B:G,6,0),"-")</f>
        <v>235.91</v>
      </c>
      <c r="S1704" s="4" t="str">
        <f>IFERROR(VLOOKUP(C1704,Recolt!B:H,3,0),"-")</f>
        <v>-</v>
      </c>
      <c r="T1704" s="4">
        <f t="shared" si="53"/>
        <v>235.91</v>
      </c>
    </row>
    <row r="1705" spans="1:20" hidden="1" x14ac:dyDescent="0.25">
      <c r="A1705" s="4" t="s">
        <v>410</v>
      </c>
      <c r="B1705" s="4" t="s">
        <v>465</v>
      </c>
      <c r="C1705" s="4">
        <v>1034847873</v>
      </c>
      <c r="D1705" s="4" t="s">
        <v>354</v>
      </c>
      <c r="E1705" s="4" t="s">
        <v>355</v>
      </c>
      <c r="F1705" s="4" t="s">
        <v>439</v>
      </c>
      <c r="G1705" s="12">
        <v>45324</v>
      </c>
      <c r="H1705" s="4" t="s">
        <v>356</v>
      </c>
      <c r="I1705" s="67">
        <v>0.44618055555555602</v>
      </c>
      <c r="J1705" s="4" t="s">
        <v>1144</v>
      </c>
      <c r="K1705" s="12">
        <v>42634</v>
      </c>
      <c r="L1705" s="4" t="s">
        <v>357</v>
      </c>
      <c r="M1705" s="4" t="s">
        <v>358</v>
      </c>
      <c r="N1705" s="4" t="s">
        <v>359</v>
      </c>
      <c r="O1705" s="12" t="str">
        <f t="shared" ca="1" si="54"/>
        <v>8 ans, 7 mois</v>
      </c>
      <c r="P1705" s="4" t="str">
        <f>VLOOKUP(B1705,Effectif!B:I,6,0)</f>
        <v>Chloé BERTRAND</v>
      </c>
      <c r="Q1705" s="4" t="str">
        <f>VLOOKUP(B1705,Effectif!B:I,8,0)</f>
        <v>FOC</v>
      </c>
      <c r="R1705" s="4">
        <f>IFERROR(VLOOKUP(C1705,Sales!B:G,6,0),"-")</f>
        <v>129.06</v>
      </c>
      <c r="S1705" s="4" t="str">
        <f>IFERROR(VLOOKUP(C1705,Recolt!B:H,3,0),"-")</f>
        <v>-</v>
      </c>
      <c r="T1705" s="4">
        <f t="shared" si="53"/>
        <v>129.06</v>
      </c>
    </row>
    <row r="1706" spans="1:20" hidden="1" x14ac:dyDescent="0.25">
      <c r="A1706" s="4" t="s">
        <v>410</v>
      </c>
      <c r="B1706" s="4" t="s">
        <v>465</v>
      </c>
      <c r="C1706" s="4">
        <v>1034853941</v>
      </c>
      <c r="D1706" s="4" t="s">
        <v>377</v>
      </c>
      <c r="E1706" s="4" t="s">
        <v>364</v>
      </c>
      <c r="F1706" s="4" t="s">
        <v>439</v>
      </c>
      <c r="G1706" s="12">
        <v>45325</v>
      </c>
      <c r="H1706" s="4" t="s">
        <v>365</v>
      </c>
      <c r="I1706" s="67">
        <v>0.48300925925925903</v>
      </c>
      <c r="J1706" s="4" t="s">
        <v>1131</v>
      </c>
      <c r="K1706" s="12">
        <v>42662</v>
      </c>
      <c r="L1706" s="4" t="s">
        <v>366</v>
      </c>
      <c r="M1706" s="4" t="s">
        <v>358</v>
      </c>
      <c r="N1706" s="4" t="s">
        <v>361</v>
      </c>
      <c r="O1706" s="12" t="str">
        <f t="shared" ca="1" si="54"/>
        <v>8 ans, 6 mois</v>
      </c>
      <c r="P1706" s="4" t="str">
        <f>VLOOKUP(B1706,Effectif!B:I,6,0)</f>
        <v>Chloé BERTRAND</v>
      </c>
      <c r="Q1706" s="4" t="str">
        <f>VLOOKUP(B1706,Effectif!B:I,8,0)</f>
        <v>FOC</v>
      </c>
      <c r="R1706" s="4">
        <f>IFERROR(VLOOKUP(C1706,Sales!B:G,6,0),"-")</f>
        <v>79.97999999999999</v>
      </c>
      <c r="S1706" s="4" t="str">
        <f>IFERROR(VLOOKUP(C1706,Recolt!B:H,3,0),"-")</f>
        <v>-</v>
      </c>
      <c r="T1706" s="4">
        <f t="shared" si="53"/>
        <v>79.97999999999999</v>
      </c>
    </row>
    <row r="1707" spans="1:20" hidden="1" x14ac:dyDescent="0.25">
      <c r="A1707" s="4" t="s">
        <v>410</v>
      </c>
      <c r="B1707" s="4" t="s">
        <v>465</v>
      </c>
      <c r="C1707" s="4">
        <v>1034843355</v>
      </c>
      <c r="D1707" s="4" t="s">
        <v>368</v>
      </c>
      <c r="E1707" s="4" t="s">
        <v>364</v>
      </c>
      <c r="F1707" s="4" t="s">
        <v>439</v>
      </c>
      <c r="G1707" s="12">
        <v>45326</v>
      </c>
      <c r="H1707" s="4" t="s">
        <v>356</v>
      </c>
      <c r="I1707" s="67">
        <v>0.47491898148148098</v>
      </c>
      <c r="J1707" s="4" t="s">
        <v>1133</v>
      </c>
      <c r="K1707" s="12">
        <v>42991</v>
      </c>
      <c r="L1707" s="4" t="s">
        <v>357</v>
      </c>
      <c r="M1707" s="4" t="s">
        <v>358</v>
      </c>
      <c r="N1707" s="4" t="s">
        <v>359</v>
      </c>
      <c r="O1707" s="12" t="str">
        <f t="shared" ca="1" si="54"/>
        <v>7 ans, 7 mois</v>
      </c>
      <c r="P1707" s="4" t="str">
        <f>VLOOKUP(B1707,Effectif!B:I,6,0)</f>
        <v>Chloé BERTRAND</v>
      </c>
      <c r="Q1707" s="4" t="str">
        <f>VLOOKUP(B1707,Effectif!B:I,8,0)</f>
        <v>FOC</v>
      </c>
      <c r="R1707" s="4">
        <f>IFERROR(VLOOKUP(C1707,Sales!B:G,6,0),"-")</f>
        <v>66</v>
      </c>
      <c r="S1707" s="4" t="str">
        <f>IFERROR(VLOOKUP(C1707,Recolt!B:H,3,0),"-")</f>
        <v>-</v>
      </c>
      <c r="T1707" s="4">
        <f t="shared" si="53"/>
        <v>66</v>
      </c>
    </row>
    <row r="1708" spans="1:20" hidden="1" x14ac:dyDescent="0.25">
      <c r="A1708" s="4" t="s">
        <v>410</v>
      </c>
      <c r="B1708" s="4" t="s">
        <v>465</v>
      </c>
      <c r="C1708" s="4">
        <v>1034842685</v>
      </c>
      <c r="D1708" s="4" t="s">
        <v>374</v>
      </c>
      <c r="E1708" s="4" t="s">
        <v>364</v>
      </c>
      <c r="F1708" s="4" t="s">
        <v>439</v>
      </c>
      <c r="G1708" s="12">
        <v>45327</v>
      </c>
      <c r="H1708" s="4" t="s">
        <v>356</v>
      </c>
      <c r="I1708" s="67">
        <v>0.43535879629629598</v>
      </c>
      <c r="J1708" s="4" t="s">
        <v>1144</v>
      </c>
      <c r="K1708" s="12">
        <v>42634</v>
      </c>
      <c r="L1708" s="4" t="s">
        <v>357</v>
      </c>
      <c r="M1708" s="4" t="s">
        <v>358</v>
      </c>
      <c r="N1708" s="4" t="s">
        <v>359</v>
      </c>
      <c r="O1708" s="12" t="str">
        <f t="shared" ca="1" si="54"/>
        <v>8 ans, 7 mois</v>
      </c>
      <c r="P1708" s="4" t="str">
        <f>VLOOKUP(B1708,Effectif!B:I,6,0)</f>
        <v>Chloé BERTRAND</v>
      </c>
      <c r="Q1708" s="4" t="str">
        <f>VLOOKUP(B1708,Effectif!B:I,8,0)</f>
        <v>FOC</v>
      </c>
      <c r="R1708" s="4">
        <f>IFERROR(VLOOKUP(C1708,Sales!B:G,6,0),"-")</f>
        <v>62.92</v>
      </c>
      <c r="S1708" s="4" t="str">
        <f>IFERROR(VLOOKUP(C1708,Recolt!B:H,3,0),"-")</f>
        <v>-</v>
      </c>
      <c r="T1708" s="4">
        <f t="shared" si="53"/>
        <v>62.92</v>
      </c>
    </row>
    <row r="1709" spans="1:20" hidden="1" x14ac:dyDescent="0.25">
      <c r="A1709" s="4" t="s">
        <v>410</v>
      </c>
      <c r="B1709" s="4" t="s">
        <v>465</v>
      </c>
      <c r="C1709" s="4">
        <v>1034846279</v>
      </c>
      <c r="D1709" s="4" t="s">
        <v>374</v>
      </c>
      <c r="E1709" s="4" t="s">
        <v>364</v>
      </c>
      <c r="F1709" s="4" t="s">
        <v>439</v>
      </c>
      <c r="G1709" s="12">
        <v>45328</v>
      </c>
      <c r="H1709" s="4" t="s">
        <v>356</v>
      </c>
      <c r="I1709" s="67">
        <v>0.51079861111111102</v>
      </c>
      <c r="J1709" s="4" t="s">
        <v>1131</v>
      </c>
      <c r="K1709" s="12">
        <v>42177</v>
      </c>
      <c r="L1709" s="4" t="s">
        <v>366</v>
      </c>
      <c r="M1709" s="4" t="s">
        <v>358</v>
      </c>
      <c r="N1709" s="4" t="s">
        <v>361</v>
      </c>
      <c r="O1709" s="12" t="str">
        <f t="shared" ca="1" si="54"/>
        <v>9 ans, 10 mois</v>
      </c>
      <c r="P1709" s="4" t="str">
        <f>VLOOKUP(B1709,Effectif!B:I,6,0)</f>
        <v>Chloé BERTRAND</v>
      </c>
      <c r="Q1709" s="4" t="str">
        <f>VLOOKUP(B1709,Effectif!B:I,8,0)</f>
        <v>FOC</v>
      </c>
      <c r="R1709" s="4">
        <f>IFERROR(VLOOKUP(C1709,Sales!B:G,6,0),"-")</f>
        <v>281.60000000000002</v>
      </c>
      <c r="S1709" s="4" t="str">
        <f>IFERROR(VLOOKUP(C1709,Recolt!B:H,3,0),"-")</f>
        <v>-</v>
      </c>
      <c r="T1709" s="4">
        <f t="shared" si="53"/>
        <v>281.60000000000002</v>
      </c>
    </row>
    <row r="1710" spans="1:20" hidden="1" x14ac:dyDescent="0.25">
      <c r="A1710" s="4" t="s">
        <v>410</v>
      </c>
      <c r="B1710" s="4" t="s">
        <v>465</v>
      </c>
      <c r="C1710" s="4">
        <v>1034855655</v>
      </c>
      <c r="D1710" s="4" t="s">
        <v>354</v>
      </c>
      <c r="E1710" s="4" t="s">
        <v>355</v>
      </c>
      <c r="F1710" s="4" t="s">
        <v>439</v>
      </c>
      <c r="G1710" s="12">
        <v>45329</v>
      </c>
      <c r="H1710" s="4" t="s">
        <v>356</v>
      </c>
      <c r="I1710" s="67">
        <v>0.39703703703703702</v>
      </c>
      <c r="J1710" s="4" t="s">
        <v>1133</v>
      </c>
      <c r="K1710" s="12">
        <v>43160</v>
      </c>
      <c r="L1710" s="4" t="s">
        <v>357</v>
      </c>
      <c r="M1710" s="4" t="s">
        <v>358</v>
      </c>
      <c r="N1710" s="4" t="s">
        <v>359</v>
      </c>
      <c r="O1710" s="12" t="str">
        <f t="shared" ca="1" si="54"/>
        <v>7 ans, 1 mois</v>
      </c>
      <c r="P1710" s="4" t="str">
        <f>VLOOKUP(B1710,Effectif!B:I,6,0)</f>
        <v>Chloé BERTRAND</v>
      </c>
      <c r="Q1710" s="4" t="str">
        <f>VLOOKUP(B1710,Effectif!B:I,8,0)</f>
        <v>FOC</v>
      </c>
      <c r="R1710" s="4">
        <f>IFERROR(VLOOKUP(C1710,Sales!B:G,6,0),"-")</f>
        <v>123.77000000000001</v>
      </c>
      <c r="S1710" s="4" t="str">
        <f>IFERROR(VLOOKUP(C1710,Recolt!B:H,3,0),"-")</f>
        <v>-</v>
      </c>
      <c r="T1710" s="4">
        <f t="shared" si="53"/>
        <v>123.77000000000001</v>
      </c>
    </row>
    <row r="1711" spans="1:20" hidden="1" x14ac:dyDescent="0.25">
      <c r="A1711" s="4" t="s">
        <v>410</v>
      </c>
      <c r="B1711" s="4" t="s">
        <v>465</v>
      </c>
      <c r="C1711" s="4">
        <v>1034845862</v>
      </c>
      <c r="D1711" s="4" t="s">
        <v>381</v>
      </c>
      <c r="E1711" s="4" t="s">
        <v>364</v>
      </c>
      <c r="F1711" s="4" t="s">
        <v>439</v>
      </c>
      <c r="G1711" s="12">
        <v>45330</v>
      </c>
      <c r="H1711" s="4" t="s">
        <v>365</v>
      </c>
      <c r="I1711" s="67">
        <v>0.73747685185185197</v>
      </c>
      <c r="J1711" s="4" t="s">
        <v>1135</v>
      </c>
      <c r="K1711" s="12">
        <v>43159</v>
      </c>
      <c r="L1711" s="4" t="s">
        <v>366</v>
      </c>
      <c r="M1711" s="4" t="s">
        <v>358</v>
      </c>
      <c r="N1711" s="4" t="s">
        <v>361</v>
      </c>
      <c r="O1711" s="12" t="str">
        <f t="shared" ca="1" si="54"/>
        <v>7 ans, 2 mois</v>
      </c>
      <c r="P1711" s="4" t="str">
        <f>VLOOKUP(B1711,Effectif!B:I,6,0)</f>
        <v>Chloé BERTRAND</v>
      </c>
      <c r="Q1711" s="4" t="str">
        <f>VLOOKUP(B1711,Effectif!B:I,8,0)</f>
        <v>FOC</v>
      </c>
      <c r="R1711" s="4">
        <f>IFERROR(VLOOKUP(C1711,Sales!B:G,6,0),"-")</f>
        <v>180</v>
      </c>
      <c r="S1711" s="4" t="str">
        <f>IFERROR(VLOOKUP(C1711,Recolt!B:H,3,0),"-")</f>
        <v>-</v>
      </c>
      <c r="T1711" s="4">
        <f t="shared" si="53"/>
        <v>180</v>
      </c>
    </row>
    <row r="1712" spans="1:20" hidden="1" x14ac:dyDescent="0.25">
      <c r="A1712" s="4" t="s">
        <v>410</v>
      </c>
      <c r="B1712" s="4" t="s">
        <v>465</v>
      </c>
      <c r="C1712" s="4">
        <v>1034858563</v>
      </c>
      <c r="D1712" s="4" t="s">
        <v>378</v>
      </c>
      <c r="E1712" s="4" t="s">
        <v>364</v>
      </c>
      <c r="F1712" s="4" t="s">
        <v>439</v>
      </c>
      <c r="G1712" s="12">
        <v>45331</v>
      </c>
      <c r="H1712" s="4" t="s">
        <v>356</v>
      </c>
      <c r="I1712" s="67">
        <v>0.58056712962962997</v>
      </c>
      <c r="J1712" s="4" t="s">
        <v>1147</v>
      </c>
      <c r="L1712" s="4" t="s">
        <v>357</v>
      </c>
      <c r="O1712" s="12" t="str">
        <f t="shared" ca="1" si="54"/>
        <v>125 ans, 3 mois</v>
      </c>
      <c r="P1712" s="4" t="str">
        <f>VLOOKUP(B1712,Effectif!B:I,6,0)</f>
        <v>Chloé BERTRAND</v>
      </c>
      <c r="Q1712" s="4" t="str">
        <f>VLOOKUP(B1712,Effectif!B:I,8,0)</f>
        <v>FOC</v>
      </c>
      <c r="R1712" s="4">
        <f>IFERROR(VLOOKUP(C1712,Sales!B:G,6,0),"-")</f>
        <v>91.34</v>
      </c>
      <c r="S1712" s="4" t="str">
        <f>IFERROR(VLOOKUP(C1712,Recolt!B:H,3,0),"-")</f>
        <v>-</v>
      </c>
      <c r="T1712" s="4">
        <f t="shared" si="53"/>
        <v>91.34</v>
      </c>
    </row>
    <row r="1713" spans="1:20" hidden="1" x14ac:dyDescent="0.25">
      <c r="A1713" s="4" t="s">
        <v>410</v>
      </c>
      <c r="B1713" s="4" t="s">
        <v>465</v>
      </c>
      <c r="C1713" s="4">
        <v>1034857422</v>
      </c>
      <c r="D1713" s="4" t="s">
        <v>354</v>
      </c>
      <c r="E1713" s="4" t="s">
        <v>355</v>
      </c>
      <c r="F1713" s="4" t="s">
        <v>439</v>
      </c>
      <c r="G1713" s="12">
        <v>45332</v>
      </c>
      <c r="H1713" s="4" t="s">
        <v>356</v>
      </c>
      <c r="I1713" s="67">
        <v>0.74756944444444395</v>
      </c>
      <c r="J1713" s="4" t="s">
        <v>1133</v>
      </c>
      <c r="K1713" s="12">
        <v>43322</v>
      </c>
      <c r="L1713" s="4" t="s">
        <v>357</v>
      </c>
      <c r="M1713" s="4" t="s">
        <v>358</v>
      </c>
      <c r="N1713" s="4" t="s">
        <v>359</v>
      </c>
      <c r="O1713" s="12" t="str">
        <f t="shared" ca="1" si="54"/>
        <v>6 ans, 8 mois</v>
      </c>
      <c r="P1713" s="4" t="str">
        <f>VLOOKUP(B1713,Effectif!B:I,6,0)</f>
        <v>Chloé BERTRAND</v>
      </c>
      <c r="Q1713" s="4" t="str">
        <f>VLOOKUP(B1713,Effectif!B:I,8,0)</f>
        <v>FOC</v>
      </c>
      <c r="R1713" s="4">
        <f>IFERROR(VLOOKUP(C1713,Sales!B:G,6,0),"-")</f>
        <v>185.6</v>
      </c>
      <c r="S1713" s="4" t="str">
        <f>IFERROR(VLOOKUP(C1713,Recolt!B:H,3,0),"-")</f>
        <v>-</v>
      </c>
      <c r="T1713" s="4">
        <f t="shared" si="53"/>
        <v>185.6</v>
      </c>
    </row>
    <row r="1714" spans="1:20" hidden="1" x14ac:dyDescent="0.25">
      <c r="A1714" s="4" t="s">
        <v>410</v>
      </c>
      <c r="B1714" s="4" t="s">
        <v>465</v>
      </c>
      <c r="C1714" s="4">
        <v>1034864096</v>
      </c>
      <c r="D1714" s="4" t="s">
        <v>367</v>
      </c>
      <c r="E1714" s="4" t="s">
        <v>364</v>
      </c>
      <c r="F1714" s="4" t="s">
        <v>439</v>
      </c>
      <c r="G1714" s="12">
        <v>45333</v>
      </c>
      <c r="H1714" s="4" t="s">
        <v>356</v>
      </c>
      <c r="I1714" s="67">
        <v>0.65810185185185199</v>
      </c>
      <c r="J1714" s="4" t="s">
        <v>1134</v>
      </c>
      <c r="K1714" s="12">
        <v>42937</v>
      </c>
      <c r="L1714" s="4" t="s">
        <v>357</v>
      </c>
      <c r="M1714" s="4" t="s">
        <v>358</v>
      </c>
      <c r="N1714" s="4" t="s">
        <v>359</v>
      </c>
      <c r="O1714" s="12" t="str">
        <f t="shared" ca="1" si="54"/>
        <v>7 ans, 9 mois</v>
      </c>
      <c r="P1714" s="4" t="str">
        <f>VLOOKUP(B1714,Effectif!B:I,6,0)</f>
        <v>Chloé BERTRAND</v>
      </c>
      <c r="Q1714" s="4" t="str">
        <f>VLOOKUP(B1714,Effectif!B:I,8,0)</f>
        <v>FOC</v>
      </c>
      <c r="R1714" s="4">
        <f>IFERROR(VLOOKUP(C1714,Sales!B:G,6,0),"-")</f>
        <v>78</v>
      </c>
      <c r="S1714" s="4" t="str">
        <f>IFERROR(VLOOKUP(C1714,Recolt!B:H,3,0),"-")</f>
        <v>-</v>
      </c>
      <c r="T1714" s="4">
        <f t="shared" si="53"/>
        <v>78</v>
      </c>
    </row>
    <row r="1715" spans="1:20" hidden="1" x14ac:dyDescent="0.25">
      <c r="A1715" s="4" t="s">
        <v>410</v>
      </c>
      <c r="B1715" s="4" t="s">
        <v>465</v>
      </c>
      <c r="C1715" s="4">
        <v>1034843859</v>
      </c>
      <c r="D1715" s="4" t="s">
        <v>380</v>
      </c>
      <c r="E1715" s="4" t="s">
        <v>364</v>
      </c>
      <c r="F1715" s="4" t="s">
        <v>439</v>
      </c>
      <c r="G1715" s="12">
        <v>45334</v>
      </c>
      <c r="H1715" s="4" t="s">
        <v>356</v>
      </c>
      <c r="I1715" s="67">
        <v>0.39519675925925901</v>
      </c>
      <c r="J1715" s="4" t="s">
        <v>1133</v>
      </c>
      <c r="K1715" s="12">
        <v>43282</v>
      </c>
      <c r="L1715" s="4" t="s">
        <v>357</v>
      </c>
      <c r="M1715" s="4" t="s">
        <v>358</v>
      </c>
      <c r="N1715" s="4" t="s">
        <v>359</v>
      </c>
      <c r="O1715" s="12" t="str">
        <f t="shared" ca="1" si="54"/>
        <v>6 ans, 9 mois</v>
      </c>
      <c r="P1715" s="4" t="str">
        <f>VLOOKUP(B1715,Effectif!B:I,6,0)</f>
        <v>Chloé BERTRAND</v>
      </c>
      <c r="Q1715" s="4" t="str">
        <f>VLOOKUP(B1715,Effectif!B:I,8,0)</f>
        <v>FOC</v>
      </c>
      <c r="R1715" s="4">
        <f>IFERROR(VLOOKUP(C1715,Sales!B:G,6,0),"-")</f>
        <v>148</v>
      </c>
      <c r="S1715" s="4" t="str">
        <f>IFERROR(VLOOKUP(C1715,Recolt!B:H,3,0),"-")</f>
        <v>-</v>
      </c>
      <c r="T1715" s="4">
        <f t="shared" si="53"/>
        <v>148</v>
      </c>
    </row>
    <row r="1716" spans="1:20" hidden="1" x14ac:dyDescent="0.25">
      <c r="A1716" s="4" t="s">
        <v>410</v>
      </c>
      <c r="B1716" s="4" t="s">
        <v>465</v>
      </c>
      <c r="C1716" s="4">
        <v>1034863936</v>
      </c>
      <c r="D1716" s="4" t="s">
        <v>372</v>
      </c>
      <c r="E1716" s="4" t="s">
        <v>364</v>
      </c>
      <c r="F1716" s="4" t="s">
        <v>439</v>
      </c>
      <c r="G1716" s="12">
        <v>45335</v>
      </c>
      <c r="H1716" s="4" t="s">
        <v>356</v>
      </c>
      <c r="I1716" s="67">
        <v>0.71302083333333299</v>
      </c>
      <c r="J1716" s="4" t="s">
        <v>1131</v>
      </c>
      <c r="K1716" s="12">
        <v>39052</v>
      </c>
      <c r="L1716" s="4" t="s">
        <v>357</v>
      </c>
      <c r="M1716" s="4" t="s">
        <v>358</v>
      </c>
      <c r="N1716" s="4" t="s">
        <v>359</v>
      </c>
      <c r="O1716" s="12" t="str">
        <f t="shared" ca="1" si="54"/>
        <v>18 ans, 4 mois</v>
      </c>
      <c r="P1716" s="4" t="str">
        <f>VLOOKUP(B1716,Effectif!B:I,6,0)</f>
        <v>Chloé BERTRAND</v>
      </c>
      <c r="Q1716" s="4" t="str">
        <f>VLOOKUP(B1716,Effectif!B:I,8,0)</f>
        <v>FOC</v>
      </c>
      <c r="R1716" s="4">
        <f>IFERROR(VLOOKUP(C1716,Sales!B:G,6,0),"-")</f>
        <v>200</v>
      </c>
      <c r="S1716" s="4" t="str">
        <f>IFERROR(VLOOKUP(C1716,Recolt!B:H,3,0),"-")</f>
        <v>-</v>
      </c>
      <c r="T1716" s="4">
        <f t="shared" si="53"/>
        <v>200</v>
      </c>
    </row>
    <row r="1717" spans="1:20" hidden="1" x14ac:dyDescent="0.25">
      <c r="A1717" s="4" t="s">
        <v>410</v>
      </c>
      <c r="B1717" s="4" t="s">
        <v>465</v>
      </c>
      <c r="C1717" s="4">
        <v>1034861689</v>
      </c>
      <c r="D1717" s="4" t="s">
        <v>368</v>
      </c>
      <c r="E1717" s="4" t="s">
        <v>364</v>
      </c>
      <c r="F1717" s="4" t="s">
        <v>439</v>
      </c>
      <c r="G1717" s="12">
        <v>45336</v>
      </c>
      <c r="H1717" s="4" t="s">
        <v>356</v>
      </c>
      <c r="I1717" s="67">
        <v>0.58251157407407395</v>
      </c>
      <c r="J1717" s="4" t="s">
        <v>1131</v>
      </c>
      <c r="K1717" s="12">
        <v>38777</v>
      </c>
      <c r="L1717" s="4" t="s">
        <v>357</v>
      </c>
      <c r="M1717" s="4" t="s">
        <v>358</v>
      </c>
      <c r="N1717" s="4" t="s">
        <v>384</v>
      </c>
      <c r="O1717" s="12" t="str">
        <f t="shared" ca="1" si="54"/>
        <v>19 ans, 1 mois</v>
      </c>
      <c r="P1717" s="4" t="str">
        <f>VLOOKUP(B1717,Effectif!B:I,6,0)</f>
        <v>Chloé BERTRAND</v>
      </c>
      <c r="Q1717" s="4" t="str">
        <f>VLOOKUP(B1717,Effectif!B:I,8,0)</f>
        <v>FOC</v>
      </c>
      <c r="R1717" s="4">
        <f>IFERROR(VLOOKUP(C1717,Sales!B:G,6,0),"-")</f>
        <v>466</v>
      </c>
      <c r="S1717" s="4" t="str">
        <f>IFERROR(VLOOKUP(C1717,Recolt!B:H,3,0),"-")</f>
        <v>-</v>
      </c>
      <c r="T1717" s="4">
        <f t="shared" si="53"/>
        <v>466</v>
      </c>
    </row>
    <row r="1718" spans="1:20" hidden="1" x14ac:dyDescent="0.25">
      <c r="A1718" s="4" t="s">
        <v>410</v>
      </c>
      <c r="B1718" s="4" t="s">
        <v>465</v>
      </c>
      <c r="C1718" s="4">
        <v>1034865468</v>
      </c>
      <c r="D1718" s="4" t="s">
        <v>368</v>
      </c>
      <c r="E1718" s="4" t="s">
        <v>364</v>
      </c>
      <c r="F1718" s="4" t="s">
        <v>439</v>
      </c>
      <c r="G1718" s="12">
        <v>45337</v>
      </c>
      <c r="H1718" s="4" t="s">
        <v>356</v>
      </c>
      <c r="I1718" s="67">
        <v>0.46864583333333298</v>
      </c>
      <c r="J1718" s="4" t="s">
        <v>1135</v>
      </c>
      <c r="K1718" s="12">
        <v>43399</v>
      </c>
      <c r="L1718" s="4" t="s">
        <v>357</v>
      </c>
      <c r="M1718" s="4" t="s">
        <v>358</v>
      </c>
      <c r="N1718" s="4" t="s">
        <v>359</v>
      </c>
      <c r="O1718" s="12" t="str">
        <f t="shared" ca="1" si="54"/>
        <v>6 ans, 6 mois</v>
      </c>
      <c r="P1718" s="4" t="str">
        <f>VLOOKUP(B1718,Effectif!B:I,6,0)</f>
        <v>Chloé BERTRAND</v>
      </c>
      <c r="Q1718" s="4" t="str">
        <f>VLOOKUP(B1718,Effectif!B:I,8,0)</f>
        <v>FOC</v>
      </c>
      <c r="R1718" s="4">
        <f>IFERROR(VLOOKUP(C1718,Sales!B:G,6,0),"-")</f>
        <v>99.61</v>
      </c>
      <c r="S1718" s="4" t="str">
        <f>IFERROR(VLOOKUP(C1718,Recolt!B:H,3,0),"-")</f>
        <v>-</v>
      </c>
      <c r="T1718" s="4">
        <f t="shared" si="53"/>
        <v>99.61</v>
      </c>
    </row>
    <row r="1719" spans="1:20" hidden="1" x14ac:dyDescent="0.25">
      <c r="A1719" s="4" t="s">
        <v>410</v>
      </c>
      <c r="B1719" s="4" t="s">
        <v>465</v>
      </c>
      <c r="C1719" s="4">
        <v>1034865870</v>
      </c>
      <c r="D1719" s="4" t="s">
        <v>354</v>
      </c>
      <c r="E1719" s="4" t="s">
        <v>355</v>
      </c>
      <c r="F1719" s="4" t="s">
        <v>439</v>
      </c>
      <c r="G1719" s="12">
        <v>45338</v>
      </c>
      <c r="H1719" s="4" t="s">
        <v>356</v>
      </c>
      <c r="I1719" s="67">
        <v>0.37670138888888899</v>
      </c>
      <c r="J1719" s="4" t="s">
        <v>1133</v>
      </c>
      <c r="K1719" s="12">
        <v>43160</v>
      </c>
      <c r="L1719" s="4" t="s">
        <v>357</v>
      </c>
      <c r="M1719" s="4" t="s">
        <v>358</v>
      </c>
      <c r="N1719" s="4" t="s">
        <v>359</v>
      </c>
      <c r="O1719" s="12" t="str">
        <f t="shared" ca="1" si="54"/>
        <v>7 ans, 1 mois</v>
      </c>
      <c r="P1719" s="4" t="str">
        <f>VLOOKUP(B1719,Effectif!B:I,6,0)</f>
        <v>Chloé BERTRAND</v>
      </c>
      <c r="Q1719" s="4" t="str">
        <f>VLOOKUP(B1719,Effectif!B:I,8,0)</f>
        <v>FOC</v>
      </c>
      <c r="R1719" s="4">
        <f>IFERROR(VLOOKUP(C1719,Sales!B:G,6,0),"-")</f>
        <v>219.87</v>
      </c>
      <c r="S1719" s="4" t="str">
        <f>IFERROR(VLOOKUP(C1719,Recolt!B:H,3,0),"-")</f>
        <v>-</v>
      </c>
      <c r="T1719" s="4">
        <f t="shared" si="53"/>
        <v>219.87</v>
      </c>
    </row>
    <row r="1720" spans="1:20" hidden="1" x14ac:dyDescent="0.25">
      <c r="A1720" s="4" t="s">
        <v>410</v>
      </c>
      <c r="B1720" s="4" t="s">
        <v>465</v>
      </c>
      <c r="C1720" s="4">
        <v>1034849738</v>
      </c>
      <c r="D1720" s="4" t="s">
        <v>371</v>
      </c>
      <c r="E1720" s="4" t="s">
        <v>364</v>
      </c>
      <c r="F1720" s="4" t="s">
        <v>439</v>
      </c>
      <c r="G1720" s="12">
        <v>45339</v>
      </c>
      <c r="H1720" s="4" t="s">
        <v>356</v>
      </c>
      <c r="I1720" s="67">
        <v>0.68721064814814803</v>
      </c>
      <c r="J1720" s="4" t="s">
        <v>1133</v>
      </c>
      <c r="K1720" s="12">
        <v>43201</v>
      </c>
      <c r="L1720" s="4" t="s">
        <v>357</v>
      </c>
      <c r="M1720" s="4" t="s">
        <v>358</v>
      </c>
      <c r="N1720" s="4" t="s">
        <v>359</v>
      </c>
      <c r="O1720" s="12" t="str">
        <f t="shared" ca="1" si="54"/>
        <v>7 ans, 0 mois</v>
      </c>
      <c r="P1720" s="4" t="str">
        <f>VLOOKUP(B1720,Effectif!B:I,6,0)</f>
        <v>Chloé BERTRAND</v>
      </c>
      <c r="Q1720" s="4" t="str">
        <f>VLOOKUP(B1720,Effectif!B:I,8,0)</f>
        <v>FOC</v>
      </c>
      <c r="R1720" s="4">
        <f>IFERROR(VLOOKUP(C1720,Sales!B:G,6,0),"-")</f>
        <v>152</v>
      </c>
      <c r="S1720" s="4" t="str">
        <f>IFERROR(VLOOKUP(C1720,Recolt!B:H,3,0),"-")</f>
        <v>-</v>
      </c>
      <c r="T1720" s="4">
        <f t="shared" si="53"/>
        <v>152</v>
      </c>
    </row>
    <row r="1721" spans="1:20" hidden="1" x14ac:dyDescent="0.25">
      <c r="A1721" s="4" t="s">
        <v>410</v>
      </c>
      <c r="B1721" s="4" t="s">
        <v>465</v>
      </c>
      <c r="C1721" s="4">
        <v>1034853580</v>
      </c>
      <c r="D1721" s="4" t="s">
        <v>377</v>
      </c>
      <c r="E1721" s="4" t="s">
        <v>364</v>
      </c>
      <c r="F1721" s="4" t="s">
        <v>439</v>
      </c>
      <c r="G1721" s="12">
        <v>45340</v>
      </c>
      <c r="H1721" s="4" t="s">
        <v>356</v>
      </c>
      <c r="I1721" s="67">
        <v>0.45101851851851799</v>
      </c>
      <c r="J1721" s="4" t="s">
        <v>1133</v>
      </c>
      <c r="K1721" s="12">
        <v>43300</v>
      </c>
      <c r="L1721" s="4" t="s">
        <v>357</v>
      </c>
      <c r="M1721" s="4" t="s">
        <v>358</v>
      </c>
      <c r="N1721" s="4" t="s">
        <v>359</v>
      </c>
      <c r="O1721" s="12" t="str">
        <f t="shared" ca="1" si="54"/>
        <v>6 ans, 9 mois</v>
      </c>
      <c r="P1721" s="4" t="str">
        <f>VLOOKUP(B1721,Effectif!B:I,6,0)</f>
        <v>Chloé BERTRAND</v>
      </c>
      <c r="Q1721" s="4" t="str">
        <f>VLOOKUP(B1721,Effectif!B:I,8,0)</f>
        <v>FOC</v>
      </c>
      <c r="R1721" s="4">
        <f>IFERROR(VLOOKUP(C1721,Sales!B:G,6,0),"-")</f>
        <v>217</v>
      </c>
      <c r="S1721" s="4" t="str">
        <f>IFERROR(VLOOKUP(C1721,Recolt!B:H,3,0),"-")</f>
        <v>-</v>
      </c>
      <c r="T1721" s="4">
        <f t="shared" si="53"/>
        <v>217</v>
      </c>
    </row>
    <row r="1722" spans="1:20" hidden="1" x14ac:dyDescent="0.25">
      <c r="A1722" s="4" t="s">
        <v>410</v>
      </c>
      <c r="B1722" s="4" t="s">
        <v>465</v>
      </c>
      <c r="C1722" s="4">
        <v>1034855615</v>
      </c>
      <c r="D1722" s="4" t="s">
        <v>354</v>
      </c>
      <c r="E1722" s="4" t="s">
        <v>355</v>
      </c>
      <c r="F1722" s="4" t="s">
        <v>439</v>
      </c>
      <c r="G1722" s="12">
        <v>45341</v>
      </c>
      <c r="H1722" s="4" t="s">
        <v>356</v>
      </c>
      <c r="I1722" s="67">
        <v>0.40873842592592602</v>
      </c>
      <c r="J1722" s="4" t="s">
        <v>1133</v>
      </c>
      <c r="K1722" s="12">
        <v>43439</v>
      </c>
      <c r="L1722" s="4" t="s">
        <v>357</v>
      </c>
      <c r="M1722" s="4" t="s">
        <v>358</v>
      </c>
      <c r="N1722" s="4" t="s">
        <v>359</v>
      </c>
      <c r="O1722" s="12" t="str">
        <f t="shared" ca="1" si="54"/>
        <v>6 ans, 4 mois</v>
      </c>
      <c r="P1722" s="4" t="str">
        <f>VLOOKUP(B1722,Effectif!B:I,6,0)</f>
        <v>Chloé BERTRAND</v>
      </c>
      <c r="Q1722" s="4" t="str">
        <f>VLOOKUP(B1722,Effectif!B:I,8,0)</f>
        <v>FOC</v>
      </c>
      <c r="R1722" s="4">
        <f>IFERROR(VLOOKUP(C1722,Sales!B:G,6,0),"-")</f>
        <v>225.36</v>
      </c>
      <c r="S1722" s="4" t="str">
        <f>IFERROR(VLOOKUP(C1722,Recolt!B:H,3,0),"-")</f>
        <v>-</v>
      </c>
      <c r="T1722" s="4">
        <f t="shared" si="53"/>
        <v>225.36</v>
      </c>
    </row>
    <row r="1723" spans="1:20" hidden="1" x14ac:dyDescent="0.25">
      <c r="A1723" s="4" t="s">
        <v>410</v>
      </c>
      <c r="B1723" s="4" t="s">
        <v>465</v>
      </c>
      <c r="C1723" s="4">
        <v>1034855278</v>
      </c>
      <c r="D1723" s="4" t="s">
        <v>369</v>
      </c>
      <c r="E1723" s="4" t="s">
        <v>364</v>
      </c>
      <c r="F1723" s="4" t="s">
        <v>439</v>
      </c>
      <c r="G1723" s="12">
        <v>45342</v>
      </c>
      <c r="H1723" s="4" t="s">
        <v>356</v>
      </c>
      <c r="I1723" s="67">
        <v>0.42409722222222201</v>
      </c>
      <c r="J1723" s="4" t="s">
        <v>1133</v>
      </c>
      <c r="K1723" s="12">
        <v>43458</v>
      </c>
      <c r="L1723" s="4" t="s">
        <v>357</v>
      </c>
      <c r="M1723" s="4" t="s">
        <v>358</v>
      </c>
      <c r="N1723" s="4" t="s">
        <v>359</v>
      </c>
      <c r="O1723" s="12" t="str">
        <f t="shared" ca="1" si="54"/>
        <v>6 ans, 4 mois</v>
      </c>
      <c r="P1723" s="4" t="str">
        <f>VLOOKUP(B1723,Effectif!B:I,6,0)</f>
        <v>Chloé BERTRAND</v>
      </c>
      <c r="Q1723" s="4" t="str">
        <f>VLOOKUP(B1723,Effectif!B:I,8,0)</f>
        <v>FOC</v>
      </c>
      <c r="R1723" s="4">
        <f>IFERROR(VLOOKUP(C1723,Sales!B:G,6,0),"-")</f>
        <v>106.77</v>
      </c>
      <c r="S1723" s="4" t="str">
        <f>IFERROR(VLOOKUP(C1723,Recolt!B:H,3,0),"-")</f>
        <v>-</v>
      </c>
      <c r="T1723" s="4">
        <f t="shared" si="53"/>
        <v>106.77</v>
      </c>
    </row>
    <row r="1724" spans="1:20" hidden="1" x14ac:dyDescent="0.25">
      <c r="A1724" s="4" t="s">
        <v>410</v>
      </c>
      <c r="B1724" s="4" t="s">
        <v>465</v>
      </c>
      <c r="C1724" s="4">
        <v>1034850014</v>
      </c>
      <c r="D1724" s="4" t="s">
        <v>380</v>
      </c>
      <c r="E1724" s="4" t="s">
        <v>364</v>
      </c>
      <c r="F1724" s="4" t="s">
        <v>439</v>
      </c>
      <c r="G1724" s="12">
        <v>45343</v>
      </c>
      <c r="H1724" s="4" t="s">
        <v>356</v>
      </c>
      <c r="I1724" s="67">
        <v>0.53903935185185203</v>
      </c>
      <c r="J1724" s="4" t="s">
        <v>1131</v>
      </c>
      <c r="K1724" s="12">
        <v>39931</v>
      </c>
      <c r="L1724" s="4" t="s">
        <v>357</v>
      </c>
      <c r="M1724" s="4" t="s">
        <v>358</v>
      </c>
      <c r="N1724" s="4" t="s">
        <v>359</v>
      </c>
      <c r="O1724" s="12" t="str">
        <f t="shared" ca="1" si="54"/>
        <v>15 ans, 0 mois</v>
      </c>
      <c r="P1724" s="4" t="str">
        <f>VLOOKUP(B1724,Effectif!B:I,6,0)</f>
        <v>Chloé BERTRAND</v>
      </c>
      <c r="Q1724" s="4" t="str">
        <f>VLOOKUP(B1724,Effectif!B:I,8,0)</f>
        <v>FOC</v>
      </c>
      <c r="R1724" s="4">
        <f>IFERROR(VLOOKUP(C1724,Sales!B:G,6,0),"-")</f>
        <v>146</v>
      </c>
      <c r="S1724" s="4" t="str">
        <f>IFERROR(VLOOKUP(C1724,Recolt!B:H,3,0),"-")</f>
        <v>-</v>
      </c>
      <c r="T1724" s="4">
        <f t="shared" si="53"/>
        <v>146</v>
      </c>
    </row>
    <row r="1725" spans="1:20" hidden="1" x14ac:dyDescent="0.25">
      <c r="A1725" s="4" t="s">
        <v>410</v>
      </c>
      <c r="B1725" s="4" t="s">
        <v>465</v>
      </c>
      <c r="C1725" s="4">
        <v>1034854795</v>
      </c>
      <c r="D1725" s="4" t="s">
        <v>369</v>
      </c>
      <c r="E1725" s="4" t="s">
        <v>364</v>
      </c>
      <c r="F1725" s="4" t="s">
        <v>439</v>
      </c>
      <c r="G1725" s="12">
        <v>45344</v>
      </c>
      <c r="H1725" s="4" t="s">
        <v>356</v>
      </c>
      <c r="I1725" s="67">
        <v>0.41526620370370398</v>
      </c>
      <c r="J1725" s="4" t="s">
        <v>1131</v>
      </c>
      <c r="K1725" s="12">
        <v>42146</v>
      </c>
      <c r="L1725" s="4" t="s">
        <v>357</v>
      </c>
      <c r="M1725" s="4" t="s">
        <v>358</v>
      </c>
      <c r="N1725" s="4" t="s">
        <v>361</v>
      </c>
      <c r="O1725" s="12" t="str">
        <f t="shared" ca="1" si="54"/>
        <v>9 ans, 11 mois</v>
      </c>
      <c r="P1725" s="4" t="str">
        <f>VLOOKUP(B1725,Effectif!B:I,6,0)</f>
        <v>Chloé BERTRAND</v>
      </c>
      <c r="Q1725" s="4" t="str">
        <f>VLOOKUP(B1725,Effectif!B:I,8,0)</f>
        <v>FOC</v>
      </c>
      <c r="R1725" s="4">
        <f>IFERROR(VLOOKUP(C1725,Sales!B:G,6,0),"-")</f>
        <v>142.79000000000002</v>
      </c>
      <c r="S1725" s="4" t="str">
        <f>IFERROR(VLOOKUP(C1725,Recolt!B:H,3,0),"-")</f>
        <v>-</v>
      </c>
      <c r="T1725" s="4">
        <f t="shared" si="53"/>
        <v>142.79000000000002</v>
      </c>
    </row>
    <row r="1726" spans="1:20" hidden="1" x14ac:dyDescent="0.25">
      <c r="A1726" s="4" t="s">
        <v>410</v>
      </c>
      <c r="B1726" s="4" t="s">
        <v>465</v>
      </c>
      <c r="C1726" s="4">
        <v>1034848768</v>
      </c>
      <c r="D1726" s="4" t="s">
        <v>374</v>
      </c>
      <c r="E1726" s="4" t="s">
        <v>364</v>
      </c>
      <c r="F1726" s="4" t="s">
        <v>439</v>
      </c>
      <c r="G1726" s="12">
        <v>45345</v>
      </c>
      <c r="H1726" s="4" t="s">
        <v>356</v>
      </c>
      <c r="I1726" s="67">
        <v>0.66890046296296302</v>
      </c>
      <c r="J1726" s="4" t="s">
        <v>1131</v>
      </c>
      <c r="K1726" s="12">
        <v>42447</v>
      </c>
      <c r="L1726" s="4" t="s">
        <v>357</v>
      </c>
      <c r="M1726" s="4" t="s">
        <v>358</v>
      </c>
      <c r="N1726" s="4" t="s">
        <v>359</v>
      </c>
      <c r="O1726" s="12" t="str">
        <f t="shared" ca="1" si="54"/>
        <v>9 ans, 1 mois</v>
      </c>
      <c r="P1726" s="4" t="str">
        <f>VLOOKUP(B1726,Effectif!B:I,6,0)</f>
        <v>Chloé BERTRAND</v>
      </c>
      <c r="Q1726" s="4" t="str">
        <f>VLOOKUP(B1726,Effectif!B:I,8,0)</f>
        <v>FOC</v>
      </c>
      <c r="R1726" s="4">
        <f>IFERROR(VLOOKUP(C1726,Sales!B:G,6,0),"-")</f>
        <v>101</v>
      </c>
      <c r="S1726" s="4" t="str">
        <f>IFERROR(VLOOKUP(C1726,Recolt!B:H,3,0),"-")</f>
        <v>-</v>
      </c>
      <c r="T1726" s="4">
        <f t="shared" si="53"/>
        <v>101</v>
      </c>
    </row>
    <row r="1727" spans="1:20" hidden="1" x14ac:dyDescent="0.25">
      <c r="A1727" s="4" t="s">
        <v>410</v>
      </c>
      <c r="B1727" s="4" t="s">
        <v>465</v>
      </c>
      <c r="C1727" s="4">
        <v>1034860222</v>
      </c>
      <c r="D1727" s="4" t="s">
        <v>377</v>
      </c>
      <c r="E1727" s="4" t="s">
        <v>364</v>
      </c>
      <c r="F1727" s="4" t="s">
        <v>439</v>
      </c>
      <c r="G1727" s="12">
        <v>45346</v>
      </c>
      <c r="H1727" s="4" t="s">
        <v>356</v>
      </c>
      <c r="I1727" s="67">
        <v>0.55782407407407397</v>
      </c>
      <c r="J1727" s="4" t="s">
        <v>1132</v>
      </c>
      <c r="K1727" s="12">
        <v>42221</v>
      </c>
      <c r="L1727" s="4" t="s">
        <v>357</v>
      </c>
      <c r="M1727" s="4" t="s">
        <v>358</v>
      </c>
      <c r="N1727" s="4" t="s">
        <v>359</v>
      </c>
      <c r="O1727" s="12" t="str">
        <f t="shared" ca="1" si="54"/>
        <v>9 ans, 8 mois</v>
      </c>
      <c r="P1727" s="4" t="str">
        <f>VLOOKUP(B1727,Effectif!B:I,6,0)</f>
        <v>Chloé BERTRAND</v>
      </c>
      <c r="Q1727" s="4" t="str">
        <f>VLOOKUP(B1727,Effectif!B:I,8,0)</f>
        <v>FOC</v>
      </c>
      <c r="R1727" s="4">
        <f>IFERROR(VLOOKUP(C1727,Sales!B:G,6,0),"-")</f>
        <v>132.72</v>
      </c>
      <c r="S1727" s="4" t="str">
        <f>IFERROR(VLOOKUP(C1727,Recolt!B:H,3,0),"-")</f>
        <v>-</v>
      </c>
      <c r="T1727" s="4">
        <f t="shared" si="53"/>
        <v>132.72</v>
      </c>
    </row>
    <row r="1728" spans="1:20" hidden="1" x14ac:dyDescent="0.25">
      <c r="A1728" s="4" t="s">
        <v>410</v>
      </c>
      <c r="B1728" s="4" t="s">
        <v>465</v>
      </c>
      <c r="C1728" s="4">
        <v>1034851109</v>
      </c>
      <c r="D1728" s="4" t="s">
        <v>380</v>
      </c>
      <c r="E1728" s="4" t="s">
        <v>364</v>
      </c>
      <c r="F1728" s="4" t="s">
        <v>439</v>
      </c>
      <c r="G1728" s="12">
        <v>45347</v>
      </c>
      <c r="H1728" s="4" t="s">
        <v>356</v>
      </c>
      <c r="I1728" s="67">
        <v>0.72310185185185205</v>
      </c>
      <c r="J1728" s="4" t="s">
        <v>1131</v>
      </c>
      <c r="K1728" s="12">
        <v>39264</v>
      </c>
      <c r="L1728" s="4" t="s">
        <v>357</v>
      </c>
      <c r="M1728" s="4" t="s">
        <v>358</v>
      </c>
      <c r="N1728" s="4" t="s">
        <v>361</v>
      </c>
      <c r="O1728" s="12" t="str">
        <f t="shared" ca="1" si="54"/>
        <v>17 ans, 9 mois</v>
      </c>
      <c r="P1728" s="4" t="str">
        <f>VLOOKUP(B1728,Effectif!B:I,6,0)</f>
        <v>Chloé BERTRAND</v>
      </c>
      <c r="Q1728" s="4" t="str">
        <f>VLOOKUP(B1728,Effectif!B:I,8,0)</f>
        <v>FOC</v>
      </c>
      <c r="R1728" s="4">
        <f>IFERROR(VLOOKUP(C1728,Sales!B:G,6,0),"-")</f>
        <v>100.13</v>
      </c>
      <c r="S1728" s="4" t="str">
        <f>IFERROR(VLOOKUP(C1728,Recolt!B:H,3,0),"-")</f>
        <v>-</v>
      </c>
      <c r="T1728" s="4">
        <f t="shared" si="53"/>
        <v>100.13</v>
      </c>
    </row>
    <row r="1729" spans="1:20" hidden="1" x14ac:dyDescent="0.25">
      <c r="A1729" s="4" t="s">
        <v>410</v>
      </c>
      <c r="B1729" s="4" t="s">
        <v>465</v>
      </c>
      <c r="C1729" s="4">
        <v>1034845030</v>
      </c>
      <c r="D1729" s="4" t="s">
        <v>374</v>
      </c>
      <c r="E1729" s="4" t="s">
        <v>364</v>
      </c>
      <c r="F1729" s="4" t="s">
        <v>439</v>
      </c>
      <c r="G1729" s="12">
        <v>45348</v>
      </c>
      <c r="H1729" s="4" t="s">
        <v>365</v>
      </c>
      <c r="I1729" s="67">
        <v>0.445462962962963</v>
      </c>
      <c r="J1729" s="4" t="s">
        <v>1137</v>
      </c>
      <c r="K1729" s="12">
        <v>42688</v>
      </c>
      <c r="L1729" s="4" t="s">
        <v>366</v>
      </c>
      <c r="M1729" s="4" t="s">
        <v>358</v>
      </c>
      <c r="N1729" s="4" t="s">
        <v>361</v>
      </c>
      <c r="O1729" s="12" t="str">
        <f t="shared" ca="1" si="54"/>
        <v>8 ans, 5 mois</v>
      </c>
      <c r="P1729" s="4" t="str">
        <f>VLOOKUP(B1729,Effectif!B:I,6,0)</f>
        <v>Chloé BERTRAND</v>
      </c>
      <c r="Q1729" s="4" t="str">
        <f>VLOOKUP(B1729,Effectif!B:I,8,0)</f>
        <v>FOC</v>
      </c>
      <c r="R1729" s="4">
        <f>IFERROR(VLOOKUP(C1729,Sales!B:G,6,0),"-")</f>
        <v>51</v>
      </c>
      <c r="S1729" s="4" t="str">
        <f>IFERROR(VLOOKUP(C1729,Recolt!B:H,3,0),"-")</f>
        <v>-</v>
      </c>
      <c r="T1729" s="4">
        <f t="shared" si="53"/>
        <v>51</v>
      </c>
    </row>
    <row r="1730" spans="1:20" hidden="1" x14ac:dyDescent="0.25">
      <c r="A1730" s="4" t="s">
        <v>410</v>
      </c>
      <c r="B1730" s="4" t="s">
        <v>465</v>
      </c>
      <c r="C1730" s="4">
        <v>1034854872</v>
      </c>
      <c r="D1730" s="4" t="s">
        <v>354</v>
      </c>
      <c r="E1730" s="4" t="s">
        <v>355</v>
      </c>
      <c r="F1730" s="4" t="s">
        <v>439</v>
      </c>
      <c r="G1730" s="12">
        <v>45349</v>
      </c>
      <c r="H1730" s="4" t="s">
        <v>356</v>
      </c>
      <c r="I1730" s="67">
        <v>0.37767361111111097</v>
      </c>
      <c r="J1730" s="4" t="s">
        <v>1133</v>
      </c>
      <c r="K1730" s="12">
        <v>43160</v>
      </c>
      <c r="L1730" s="4" t="s">
        <v>357</v>
      </c>
      <c r="M1730" s="4" t="s">
        <v>358</v>
      </c>
      <c r="N1730" s="4" t="s">
        <v>359</v>
      </c>
      <c r="O1730" s="12" t="str">
        <f t="shared" ca="1" si="54"/>
        <v>7 ans, 1 mois</v>
      </c>
      <c r="P1730" s="4" t="str">
        <f>VLOOKUP(B1730,Effectif!B:I,6,0)</f>
        <v>Chloé BERTRAND</v>
      </c>
      <c r="Q1730" s="4" t="str">
        <f>VLOOKUP(B1730,Effectif!B:I,8,0)</f>
        <v>FOC</v>
      </c>
      <c r="R1730" s="4">
        <f>IFERROR(VLOOKUP(C1730,Sales!B:G,6,0),"-")</f>
        <v>152.13999999999999</v>
      </c>
      <c r="S1730" s="4" t="str">
        <f>IFERROR(VLOOKUP(C1730,Recolt!B:H,3,0),"-")</f>
        <v>-</v>
      </c>
      <c r="T1730" s="4">
        <f t="shared" si="53"/>
        <v>152.13999999999999</v>
      </c>
    </row>
    <row r="1731" spans="1:20" hidden="1" x14ac:dyDescent="0.25">
      <c r="A1731" s="4" t="s">
        <v>410</v>
      </c>
      <c r="B1731" s="4" t="s">
        <v>465</v>
      </c>
      <c r="C1731" s="4">
        <v>1034847532</v>
      </c>
      <c r="D1731" s="4" t="s">
        <v>354</v>
      </c>
      <c r="E1731" s="4" t="s">
        <v>355</v>
      </c>
      <c r="F1731" s="4" t="s">
        <v>439</v>
      </c>
      <c r="G1731" s="12">
        <v>45350</v>
      </c>
      <c r="H1731" s="4" t="s">
        <v>356</v>
      </c>
      <c r="I1731" s="67">
        <v>0.37170138888888898</v>
      </c>
      <c r="J1731" s="4" t="s">
        <v>1133</v>
      </c>
      <c r="K1731" s="12">
        <v>43160</v>
      </c>
      <c r="L1731" s="4" t="s">
        <v>357</v>
      </c>
      <c r="M1731" s="4" t="s">
        <v>358</v>
      </c>
      <c r="N1731" s="4" t="s">
        <v>359</v>
      </c>
      <c r="O1731" s="12" t="str">
        <f t="shared" ca="1" si="54"/>
        <v>7 ans, 1 mois</v>
      </c>
      <c r="P1731" s="4" t="str">
        <f>VLOOKUP(B1731,Effectif!B:I,6,0)</f>
        <v>Chloé BERTRAND</v>
      </c>
      <c r="Q1731" s="4" t="str">
        <f>VLOOKUP(B1731,Effectif!B:I,8,0)</f>
        <v>FOC</v>
      </c>
      <c r="R1731" s="4">
        <f>IFERROR(VLOOKUP(C1731,Sales!B:G,6,0),"-")</f>
        <v>570</v>
      </c>
      <c r="S1731" s="4" t="str">
        <f>IFERROR(VLOOKUP(C1731,Recolt!B:H,3,0),"-")</f>
        <v>-</v>
      </c>
      <c r="T1731" s="4">
        <f t="shared" ref="T1731:T1794" si="55">IF(R1731&gt;0,R1731,IF(S1731&gt;0,S1731,"-"))</f>
        <v>570</v>
      </c>
    </row>
    <row r="1732" spans="1:20" hidden="1" x14ac:dyDescent="0.25">
      <c r="A1732" s="4" t="s">
        <v>410</v>
      </c>
      <c r="B1732" s="4" t="s">
        <v>465</v>
      </c>
      <c r="C1732" s="4">
        <v>1034846860</v>
      </c>
      <c r="D1732" s="4" t="s">
        <v>368</v>
      </c>
      <c r="E1732" s="4" t="s">
        <v>364</v>
      </c>
      <c r="F1732" s="4" t="s">
        <v>439</v>
      </c>
      <c r="G1732" s="12">
        <v>45352</v>
      </c>
      <c r="H1732" s="4" t="s">
        <v>373</v>
      </c>
      <c r="I1732" s="67">
        <v>0.47266203703703702</v>
      </c>
      <c r="J1732" s="4" t="s">
        <v>1135</v>
      </c>
      <c r="K1732" s="12">
        <v>43388</v>
      </c>
      <c r="L1732" s="4" t="s">
        <v>357</v>
      </c>
      <c r="M1732" s="4" t="s">
        <v>358</v>
      </c>
      <c r="N1732" s="4" t="s">
        <v>384</v>
      </c>
      <c r="O1732" s="12" t="str">
        <f t="shared" ca="1" si="54"/>
        <v>6 ans, 6 mois</v>
      </c>
      <c r="P1732" s="4" t="str">
        <f>VLOOKUP(B1732,Effectif!B:I,6,0)</f>
        <v>Chloé BERTRAND</v>
      </c>
      <c r="Q1732" s="4" t="str">
        <f>VLOOKUP(B1732,Effectif!B:I,8,0)</f>
        <v>FOC</v>
      </c>
      <c r="R1732" s="4">
        <f>IFERROR(VLOOKUP(C1732,Sales!B:G,6,0),"-")</f>
        <v>274.41999999999996</v>
      </c>
      <c r="S1732" s="4" t="str">
        <f>IFERROR(VLOOKUP(C1732,Recolt!B:H,3,0),"-")</f>
        <v>-</v>
      </c>
      <c r="T1732" s="4">
        <f t="shared" si="55"/>
        <v>274.41999999999996</v>
      </c>
    </row>
    <row r="1733" spans="1:20" hidden="1" x14ac:dyDescent="0.25">
      <c r="A1733" s="4" t="s">
        <v>410</v>
      </c>
      <c r="B1733" s="4" t="s">
        <v>465</v>
      </c>
      <c r="C1733" s="4">
        <v>1034857383</v>
      </c>
      <c r="D1733" s="4" t="s">
        <v>367</v>
      </c>
      <c r="E1733" s="4" t="s">
        <v>364</v>
      </c>
      <c r="F1733" s="4" t="s">
        <v>439</v>
      </c>
      <c r="G1733" s="12">
        <v>45353</v>
      </c>
      <c r="H1733" s="4" t="s">
        <v>373</v>
      </c>
      <c r="I1733" s="67">
        <v>0.52725694444444404</v>
      </c>
      <c r="J1733" s="4" t="s">
        <v>1135</v>
      </c>
      <c r="K1733" s="12">
        <v>42200</v>
      </c>
      <c r="L1733" s="4" t="s">
        <v>357</v>
      </c>
      <c r="M1733" s="4" t="s">
        <v>358</v>
      </c>
      <c r="N1733" s="4" t="s">
        <v>384</v>
      </c>
      <c r="O1733" s="12" t="str">
        <f t="shared" ca="1" si="54"/>
        <v>9 ans, 9 mois</v>
      </c>
      <c r="P1733" s="4" t="str">
        <f>VLOOKUP(B1733,Effectif!B:I,6,0)</f>
        <v>Chloé BERTRAND</v>
      </c>
      <c r="Q1733" s="4" t="str">
        <f>VLOOKUP(B1733,Effectif!B:I,8,0)</f>
        <v>FOC</v>
      </c>
      <c r="R1733" s="4">
        <f>IFERROR(VLOOKUP(C1733,Sales!B:G,6,0),"-")</f>
        <v>419.01</v>
      </c>
      <c r="S1733" s="4" t="str">
        <f>IFERROR(VLOOKUP(C1733,Recolt!B:H,3,0),"-")</f>
        <v>-</v>
      </c>
      <c r="T1733" s="4">
        <f t="shared" si="55"/>
        <v>419.01</v>
      </c>
    </row>
    <row r="1734" spans="1:20" hidden="1" x14ac:dyDescent="0.25">
      <c r="A1734" s="4" t="s">
        <v>410</v>
      </c>
      <c r="B1734" s="4" t="s">
        <v>465</v>
      </c>
      <c r="C1734" s="4">
        <v>1034850394</v>
      </c>
      <c r="D1734" s="4" t="s">
        <v>354</v>
      </c>
      <c r="E1734" s="4" t="s">
        <v>355</v>
      </c>
      <c r="F1734" s="4" t="s">
        <v>439</v>
      </c>
      <c r="G1734" s="12">
        <v>45354</v>
      </c>
      <c r="H1734" s="4" t="s">
        <v>356</v>
      </c>
      <c r="I1734" s="67">
        <v>0.37006944444444401</v>
      </c>
      <c r="J1734" s="4" t="s">
        <v>1133</v>
      </c>
      <c r="K1734" s="12">
        <v>43391</v>
      </c>
      <c r="L1734" s="4" t="s">
        <v>357</v>
      </c>
      <c r="M1734" s="4" t="s">
        <v>358</v>
      </c>
      <c r="N1734" s="4" t="s">
        <v>359</v>
      </c>
      <c r="O1734" s="12" t="str">
        <f t="shared" ca="1" si="54"/>
        <v>6 ans, 6 mois</v>
      </c>
      <c r="P1734" s="4" t="str">
        <f>VLOOKUP(B1734,Effectif!B:I,6,0)</f>
        <v>Chloé BERTRAND</v>
      </c>
      <c r="Q1734" s="4" t="str">
        <f>VLOOKUP(B1734,Effectif!B:I,8,0)</f>
        <v>FOC</v>
      </c>
      <c r="R1734" s="4">
        <f>IFERROR(VLOOKUP(C1734,Sales!B:G,6,0),"-")</f>
        <v>122</v>
      </c>
      <c r="S1734" s="4" t="str">
        <f>IFERROR(VLOOKUP(C1734,Recolt!B:H,3,0),"-")</f>
        <v>-</v>
      </c>
      <c r="T1734" s="4">
        <f t="shared" si="55"/>
        <v>122</v>
      </c>
    </row>
    <row r="1735" spans="1:20" hidden="1" x14ac:dyDescent="0.25">
      <c r="A1735" s="4" t="s">
        <v>410</v>
      </c>
      <c r="B1735" s="4" t="s">
        <v>465</v>
      </c>
      <c r="C1735" s="4">
        <v>1034848021</v>
      </c>
      <c r="D1735" s="4" t="s">
        <v>377</v>
      </c>
      <c r="E1735" s="4" t="s">
        <v>364</v>
      </c>
      <c r="F1735" s="4" t="s">
        <v>439</v>
      </c>
      <c r="G1735" s="12">
        <v>45355</v>
      </c>
      <c r="H1735" s="4" t="s">
        <v>356</v>
      </c>
      <c r="I1735" s="67">
        <v>0.70151620370370404</v>
      </c>
      <c r="J1735" s="4" t="s">
        <v>1131</v>
      </c>
      <c r="K1735" s="12">
        <v>42722</v>
      </c>
      <c r="L1735" s="4" t="s">
        <v>357</v>
      </c>
      <c r="M1735" s="4" t="s">
        <v>358</v>
      </c>
      <c r="N1735" s="4" t="s">
        <v>359</v>
      </c>
      <c r="O1735" s="12" t="str">
        <f t="shared" ca="1" si="54"/>
        <v>8 ans, 4 mois</v>
      </c>
      <c r="P1735" s="4" t="str">
        <f>VLOOKUP(B1735,Effectif!B:I,6,0)</f>
        <v>Chloé BERTRAND</v>
      </c>
      <c r="Q1735" s="4" t="str">
        <f>VLOOKUP(B1735,Effectif!B:I,8,0)</f>
        <v>FOC</v>
      </c>
      <c r="R1735" s="4">
        <f>IFERROR(VLOOKUP(C1735,Sales!B:G,6,0),"-")</f>
        <v>113</v>
      </c>
      <c r="S1735" s="4" t="str">
        <f>IFERROR(VLOOKUP(C1735,Recolt!B:H,3,0),"-")</f>
        <v>-</v>
      </c>
      <c r="T1735" s="4">
        <f t="shared" si="55"/>
        <v>113</v>
      </c>
    </row>
    <row r="1736" spans="1:20" hidden="1" x14ac:dyDescent="0.25">
      <c r="A1736" s="4" t="s">
        <v>410</v>
      </c>
      <c r="B1736" s="4" t="s">
        <v>465</v>
      </c>
      <c r="C1736" s="4">
        <v>1034866397</v>
      </c>
      <c r="D1736" s="4" t="s">
        <v>363</v>
      </c>
      <c r="E1736" s="4" t="s">
        <v>364</v>
      </c>
      <c r="F1736" s="4" t="s">
        <v>439</v>
      </c>
      <c r="G1736" s="12">
        <v>45356</v>
      </c>
      <c r="H1736" s="4" t="s">
        <v>356</v>
      </c>
      <c r="I1736" s="67">
        <v>0.47934027777777799</v>
      </c>
      <c r="J1736" s="4" t="s">
        <v>1131</v>
      </c>
      <c r="K1736" s="12">
        <v>42558</v>
      </c>
      <c r="L1736" s="4" t="s">
        <v>357</v>
      </c>
      <c r="M1736" s="4" t="s">
        <v>358</v>
      </c>
      <c r="N1736" s="4" t="s">
        <v>359</v>
      </c>
      <c r="O1736" s="12" t="str">
        <f t="shared" ca="1" si="54"/>
        <v>8 ans, 9 mois</v>
      </c>
      <c r="P1736" s="4" t="str">
        <f>VLOOKUP(B1736,Effectif!B:I,6,0)</f>
        <v>Chloé BERTRAND</v>
      </c>
      <c r="Q1736" s="4" t="str">
        <f>VLOOKUP(B1736,Effectif!B:I,8,0)</f>
        <v>FOC</v>
      </c>
      <c r="R1736" s="4">
        <f>IFERROR(VLOOKUP(C1736,Sales!B:G,6,0),"-")</f>
        <v>112</v>
      </c>
      <c r="S1736" s="4" t="str">
        <f>IFERROR(VLOOKUP(C1736,Recolt!B:H,3,0),"-")</f>
        <v>-</v>
      </c>
      <c r="T1736" s="4">
        <f t="shared" si="55"/>
        <v>112</v>
      </c>
    </row>
    <row r="1737" spans="1:20" hidden="1" x14ac:dyDescent="0.25">
      <c r="A1737" s="4" t="s">
        <v>410</v>
      </c>
      <c r="B1737" s="4" t="s">
        <v>465</v>
      </c>
      <c r="C1737" s="4">
        <v>1034861602</v>
      </c>
      <c r="D1737" s="4" t="s">
        <v>377</v>
      </c>
      <c r="E1737" s="4" t="s">
        <v>364</v>
      </c>
      <c r="F1737" s="4" t="s">
        <v>439</v>
      </c>
      <c r="G1737" s="12">
        <v>45357</v>
      </c>
      <c r="H1737" s="4" t="s">
        <v>356</v>
      </c>
      <c r="I1737" s="67">
        <v>0.55031249999999998</v>
      </c>
      <c r="J1737" s="4" t="s">
        <v>1133</v>
      </c>
      <c r="K1737" s="12">
        <v>43335</v>
      </c>
      <c r="L1737" s="4" t="s">
        <v>357</v>
      </c>
      <c r="M1737" s="4" t="s">
        <v>358</v>
      </c>
      <c r="N1737" s="4" t="s">
        <v>359</v>
      </c>
      <c r="O1737" s="12" t="str">
        <f t="shared" ca="1" si="54"/>
        <v>6 ans, 8 mois</v>
      </c>
      <c r="P1737" s="4" t="str">
        <f>VLOOKUP(B1737,Effectif!B:I,6,0)</f>
        <v>Chloé BERTRAND</v>
      </c>
      <c r="Q1737" s="4" t="str">
        <f>VLOOKUP(B1737,Effectif!B:I,8,0)</f>
        <v>FOC</v>
      </c>
      <c r="R1737" s="4">
        <f>IFERROR(VLOOKUP(C1737,Sales!B:G,6,0),"-")</f>
        <v>119</v>
      </c>
      <c r="S1737" s="4" t="str">
        <f>IFERROR(VLOOKUP(C1737,Recolt!B:H,3,0),"-")</f>
        <v>-</v>
      </c>
      <c r="T1737" s="4">
        <f t="shared" si="55"/>
        <v>119</v>
      </c>
    </row>
    <row r="1738" spans="1:20" hidden="1" x14ac:dyDescent="0.25">
      <c r="A1738" s="4" t="s">
        <v>410</v>
      </c>
      <c r="B1738" s="4" t="s">
        <v>465</v>
      </c>
      <c r="C1738" s="4">
        <v>1034860010</v>
      </c>
      <c r="D1738" s="4" t="s">
        <v>354</v>
      </c>
      <c r="E1738" s="4" t="s">
        <v>355</v>
      </c>
      <c r="F1738" s="4" t="s">
        <v>439</v>
      </c>
      <c r="G1738" s="12">
        <v>45358</v>
      </c>
      <c r="H1738" s="4" t="s">
        <v>356</v>
      </c>
      <c r="I1738" s="67">
        <v>0.36664351851851901</v>
      </c>
      <c r="J1738" s="4" t="s">
        <v>1135</v>
      </c>
      <c r="K1738" s="12">
        <v>42247</v>
      </c>
      <c r="L1738" s="4" t="s">
        <v>357</v>
      </c>
      <c r="M1738" s="4" t="s">
        <v>358</v>
      </c>
      <c r="N1738" s="4" t="s">
        <v>361</v>
      </c>
      <c r="O1738" s="12" t="str">
        <f t="shared" ca="1" si="54"/>
        <v>9 ans, 8 mois</v>
      </c>
      <c r="P1738" s="4" t="str">
        <f>VLOOKUP(B1738,Effectif!B:I,6,0)</f>
        <v>Chloé BERTRAND</v>
      </c>
      <c r="Q1738" s="4" t="str">
        <f>VLOOKUP(B1738,Effectif!B:I,8,0)</f>
        <v>FOC</v>
      </c>
      <c r="R1738" s="4">
        <f>IFERROR(VLOOKUP(C1738,Sales!B:G,6,0),"-")</f>
        <v>160.57999999999998</v>
      </c>
      <c r="S1738" s="4" t="str">
        <f>IFERROR(VLOOKUP(C1738,Recolt!B:H,3,0),"-")</f>
        <v>-</v>
      </c>
      <c r="T1738" s="4">
        <f t="shared" si="55"/>
        <v>160.57999999999998</v>
      </c>
    </row>
    <row r="1739" spans="1:20" hidden="1" x14ac:dyDescent="0.25">
      <c r="A1739" s="4" t="s">
        <v>410</v>
      </c>
      <c r="B1739" s="4" t="s">
        <v>465</v>
      </c>
      <c r="C1739" s="4">
        <v>1034854624</v>
      </c>
      <c r="D1739" s="4" t="s">
        <v>380</v>
      </c>
      <c r="E1739" s="4" t="s">
        <v>364</v>
      </c>
      <c r="F1739" s="4" t="s">
        <v>439</v>
      </c>
      <c r="G1739" s="12">
        <v>45359</v>
      </c>
      <c r="H1739" s="4" t="s">
        <v>356</v>
      </c>
      <c r="I1739" s="67">
        <v>0.38006944444444402</v>
      </c>
      <c r="J1739" s="4" t="s">
        <v>1133</v>
      </c>
      <c r="K1739" s="12">
        <v>43282</v>
      </c>
      <c r="L1739" s="4" t="s">
        <v>357</v>
      </c>
      <c r="M1739" s="4" t="s">
        <v>358</v>
      </c>
      <c r="N1739" s="4" t="s">
        <v>359</v>
      </c>
      <c r="O1739" s="12" t="str">
        <f t="shared" ca="1" si="54"/>
        <v>6 ans, 9 mois</v>
      </c>
      <c r="P1739" s="4" t="str">
        <f>VLOOKUP(B1739,Effectif!B:I,6,0)</f>
        <v>Chloé BERTRAND</v>
      </c>
      <c r="Q1739" s="4" t="str">
        <f>VLOOKUP(B1739,Effectif!B:I,8,0)</f>
        <v>FOC</v>
      </c>
      <c r="R1739" s="4">
        <f>IFERROR(VLOOKUP(C1739,Sales!B:G,6,0),"-")</f>
        <v>164</v>
      </c>
      <c r="S1739" s="4" t="str">
        <f>IFERROR(VLOOKUP(C1739,Recolt!B:H,3,0),"-")</f>
        <v>-</v>
      </c>
      <c r="T1739" s="4">
        <f t="shared" si="55"/>
        <v>164</v>
      </c>
    </row>
    <row r="1740" spans="1:20" hidden="1" x14ac:dyDescent="0.25">
      <c r="A1740" s="4" t="s">
        <v>410</v>
      </c>
      <c r="B1740" s="4" t="s">
        <v>465</v>
      </c>
      <c r="C1740" s="4">
        <v>1034866401</v>
      </c>
      <c r="D1740" s="4" t="s">
        <v>377</v>
      </c>
      <c r="E1740" s="4" t="s">
        <v>364</v>
      </c>
      <c r="F1740" s="4" t="s">
        <v>439</v>
      </c>
      <c r="G1740" s="12">
        <v>45360</v>
      </c>
      <c r="H1740" s="4" t="s">
        <v>356</v>
      </c>
      <c r="I1740" s="67">
        <v>0.65429398148148199</v>
      </c>
      <c r="J1740" s="4" t="s">
        <v>1131</v>
      </c>
      <c r="K1740" s="12">
        <v>38838</v>
      </c>
      <c r="L1740" s="4" t="s">
        <v>357</v>
      </c>
      <c r="M1740" s="4" t="s">
        <v>358</v>
      </c>
      <c r="N1740" s="4" t="s">
        <v>384</v>
      </c>
      <c r="O1740" s="12" t="str">
        <f t="shared" ca="1" si="54"/>
        <v>18 ans, 11 mois</v>
      </c>
      <c r="P1740" s="4" t="str">
        <f>VLOOKUP(B1740,Effectif!B:I,6,0)</f>
        <v>Chloé BERTRAND</v>
      </c>
      <c r="Q1740" s="4" t="str">
        <f>VLOOKUP(B1740,Effectif!B:I,8,0)</f>
        <v>FOC</v>
      </c>
      <c r="R1740" s="4">
        <f>IFERROR(VLOOKUP(C1740,Sales!B:G,6,0),"-")</f>
        <v>115.14</v>
      </c>
      <c r="S1740" s="4" t="str">
        <f>IFERROR(VLOOKUP(C1740,Recolt!B:H,3,0),"-")</f>
        <v>-</v>
      </c>
      <c r="T1740" s="4">
        <f t="shared" si="55"/>
        <v>115.14</v>
      </c>
    </row>
    <row r="1741" spans="1:20" hidden="1" x14ac:dyDescent="0.25">
      <c r="A1741" s="4" t="s">
        <v>410</v>
      </c>
      <c r="B1741" s="4" t="s">
        <v>465</v>
      </c>
      <c r="C1741" s="4">
        <v>1034861544</v>
      </c>
      <c r="D1741" s="4" t="s">
        <v>374</v>
      </c>
      <c r="E1741" s="4" t="s">
        <v>364</v>
      </c>
      <c r="F1741" s="4" t="s">
        <v>439</v>
      </c>
      <c r="G1741" s="12">
        <v>45361</v>
      </c>
      <c r="H1741" s="4" t="s">
        <v>356</v>
      </c>
      <c r="I1741" s="67">
        <v>0.49660879629629601</v>
      </c>
      <c r="J1741" s="4" t="s">
        <v>1131</v>
      </c>
      <c r="K1741" s="12">
        <v>39052</v>
      </c>
      <c r="L1741" s="4" t="s">
        <v>357</v>
      </c>
      <c r="M1741" s="4" t="s">
        <v>358</v>
      </c>
      <c r="N1741" s="4" t="s">
        <v>359</v>
      </c>
      <c r="O1741" s="12" t="str">
        <f t="shared" ca="1" si="54"/>
        <v>18 ans, 4 mois</v>
      </c>
      <c r="P1741" s="4" t="str">
        <f>VLOOKUP(B1741,Effectif!B:I,6,0)</f>
        <v>Chloé BERTRAND</v>
      </c>
      <c r="Q1741" s="4" t="str">
        <f>VLOOKUP(B1741,Effectif!B:I,8,0)</f>
        <v>FOC</v>
      </c>
      <c r="R1741" s="4">
        <f>IFERROR(VLOOKUP(C1741,Sales!B:G,6,0),"-")</f>
        <v>175</v>
      </c>
      <c r="S1741" s="4" t="str">
        <f>IFERROR(VLOOKUP(C1741,Recolt!B:H,3,0),"-")</f>
        <v>-</v>
      </c>
      <c r="T1741" s="4">
        <f t="shared" si="55"/>
        <v>175</v>
      </c>
    </row>
    <row r="1742" spans="1:20" hidden="1" x14ac:dyDescent="0.25">
      <c r="A1742" s="4" t="s">
        <v>410</v>
      </c>
      <c r="B1742" s="4" t="s">
        <v>465</v>
      </c>
      <c r="C1742" s="4">
        <v>1034859563</v>
      </c>
      <c r="D1742" s="4" t="s">
        <v>354</v>
      </c>
      <c r="E1742" s="4" t="s">
        <v>355</v>
      </c>
      <c r="F1742" s="4" t="s">
        <v>439</v>
      </c>
      <c r="G1742" s="12">
        <v>45362</v>
      </c>
      <c r="H1742" s="4" t="s">
        <v>356</v>
      </c>
      <c r="I1742" s="67">
        <v>0.398553240740741</v>
      </c>
      <c r="J1742" s="4" t="s">
        <v>1133</v>
      </c>
      <c r="K1742" s="12">
        <v>43160</v>
      </c>
      <c r="L1742" s="4" t="s">
        <v>357</v>
      </c>
      <c r="M1742" s="4" t="s">
        <v>358</v>
      </c>
      <c r="N1742" s="4" t="s">
        <v>359</v>
      </c>
      <c r="O1742" s="12" t="str">
        <f t="shared" ca="1" si="54"/>
        <v>7 ans, 1 mois</v>
      </c>
      <c r="P1742" s="4" t="str">
        <f>VLOOKUP(B1742,Effectif!B:I,6,0)</f>
        <v>Chloé BERTRAND</v>
      </c>
      <c r="Q1742" s="4" t="str">
        <f>VLOOKUP(B1742,Effectif!B:I,8,0)</f>
        <v>FOC</v>
      </c>
      <c r="R1742" s="4">
        <f>IFERROR(VLOOKUP(C1742,Sales!B:G,6,0),"-")</f>
        <v>144</v>
      </c>
      <c r="S1742" s="4" t="str">
        <f>IFERROR(VLOOKUP(C1742,Recolt!B:H,3,0),"-")</f>
        <v>-</v>
      </c>
      <c r="T1742" s="4">
        <f t="shared" si="55"/>
        <v>144</v>
      </c>
    </row>
    <row r="1743" spans="1:20" hidden="1" x14ac:dyDescent="0.25">
      <c r="A1743" s="4" t="s">
        <v>410</v>
      </c>
      <c r="B1743" s="4" t="s">
        <v>465</v>
      </c>
      <c r="C1743" s="4">
        <v>1034842880</v>
      </c>
      <c r="D1743" s="4" t="s">
        <v>380</v>
      </c>
      <c r="E1743" s="4" t="s">
        <v>364</v>
      </c>
      <c r="F1743" s="4" t="s">
        <v>439</v>
      </c>
      <c r="G1743" s="12">
        <v>45363</v>
      </c>
      <c r="H1743" s="4" t="s">
        <v>365</v>
      </c>
      <c r="I1743" s="67">
        <v>0.63880787037037001</v>
      </c>
      <c r="J1743" s="4" t="s">
        <v>1133</v>
      </c>
      <c r="K1743" s="12">
        <v>42800</v>
      </c>
      <c r="L1743" s="4" t="s">
        <v>366</v>
      </c>
      <c r="M1743" s="4" t="s">
        <v>358</v>
      </c>
      <c r="N1743" s="4" t="s">
        <v>361</v>
      </c>
      <c r="O1743" s="12" t="str">
        <f t="shared" ca="1" si="54"/>
        <v>8 ans, 1 mois</v>
      </c>
      <c r="P1743" s="4" t="str">
        <f>VLOOKUP(B1743,Effectif!B:I,6,0)</f>
        <v>Chloé BERTRAND</v>
      </c>
      <c r="Q1743" s="4" t="str">
        <f>VLOOKUP(B1743,Effectif!B:I,8,0)</f>
        <v>FOC</v>
      </c>
      <c r="R1743" s="4">
        <f>IFERROR(VLOOKUP(C1743,Sales!B:G,6,0),"-")</f>
        <v>174.27</v>
      </c>
      <c r="S1743" s="4" t="str">
        <f>IFERROR(VLOOKUP(C1743,Recolt!B:H,3,0),"-")</f>
        <v>-</v>
      </c>
      <c r="T1743" s="4">
        <f t="shared" si="55"/>
        <v>174.27</v>
      </c>
    </row>
    <row r="1744" spans="1:20" hidden="1" x14ac:dyDescent="0.25">
      <c r="A1744" s="4" t="s">
        <v>410</v>
      </c>
      <c r="B1744" s="4" t="s">
        <v>465</v>
      </c>
      <c r="C1744" s="4">
        <v>1034857296</v>
      </c>
      <c r="D1744" s="4" t="s">
        <v>354</v>
      </c>
      <c r="E1744" s="4" t="s">
        <v>355</v>
      </c>
      <c r="F1744" s="4" t="s">
        <v>439</v>
      </c>
      <c r="G1744" s="12">
        <v>45364</v>
      </c>
      <c r="H1744" s="4" t="s">
        <v>356</v>
      </c>
      <c r="I1744" s="67">
        <v>0.409907407407407</v>
      </c>
      <c r="J1744" s="4" t="s">
        <v>1133</v>
      </c>
      <c r="K1744" s="12">
        <v>43438</v>
      </c>
      <c r="L1744" s="4" t="s">
        <v>357</v>
      </c>
      <c r="M1744" s="4" t="s">
        <v>358</v>
      </c>
      <c r="N1744" s="4" t="s">
        <v>359</v>
      </c>
      <c r="O1744" s="12" t="str">
        <f t="shared" ca="1" si="54"/>
        <v>6 ans, 4 mois</v>
      </c>
      <c r="P1744" s="4" t="str">
        <f>VLOOKUP(B1744,Effectif!B:I,6,0)</f>
        <v>Chloé BERTRAND</v>
      </c>
      <c r="Q1744" s="4" t="str">
        <f>VLOOKUP(B1744,Effectif!B:I,8,0)</f>
        <v>FOC</v>
      </c>
      <c r="R1744" s="4">
        <f>IFERROR(VLOOKUP(C1744,Sales!B:G,6,0),"-")</f>
        <v>238</v>
      </c>
      <c r="S1744" s="4" t="str">
        <f>IFERROR(VLOOKUP(C1744,Recolt!B:H,3,0),"-")</f>
        <v>-</v>
      </c>
      <c r="T1744" s="4">
        <f t="shared" si="55"/>
        <v>238</v>
      </c>
    </row>
    <row r="1745" spans="1:20" hidden="1" x14ac:dyDescent="0.25">
      <c r="A1745" s="4" t="s">
        <v>410</v>
      </c>
      <c r="B1745" s="4" t="s">
        <v>465</v>
      </c>
      <c r="C1745" s="4">
        <v>1034842478</v>
      </c>
      <c r="D1745" s="4" t="s">
        <v>377</v>
      </c>
      <c r="E1745" s="4" t="s">
        <v>364</v>
      </c>
      <c r="F1745" s="4" t="s">
        <v>439</v>
      </c>
      <c r="G1745" s="12">
        <v>45365</v>
      </c>
      <c r="H1745" s="4" t="s">
        <v>365</v>
      </c>
      <c r="I1745" s="67">
        <v>0.70913194444444405</v>
      </c>
      <c r="J1745" s="4" t="s">
        <v>1134</v>
      </c>
      <c r="K1745" s="12">
        <v>43350</v>
      </c>
      <c r="L1745" s="4" t="s">
        <v>366</v>
      </c>
      <c r="M1745" s="4" t="s">
        <v>358</v>
      </c>
      <c r="N1745" s="4" t="s">
        <v>361</v>
      </c>
      <c r="O1745" s="12" t="str">
        <f t="shared" ca="1" si="54"/>
        <v>6 ans, 7 mois</v>
      </c>
      <c r="P1745" s="4" t="str">
        <f>VLOOKUP(B1745,Effectif!B:I,6,0)</f>
        <v>Chloé BERTRAND</v>
      </c>
      <c r="Q1745" s="4" t="str">
        <f>VLOOKUP(B1745,Effectif!B:I,8,0)</f>
        <v>FOC</v>
      </c>
      <c r="R1745" s="4">
        <f>IFERROR(VLOOKUP(C1745,Sales!B:G,6,0),"-")</f>
        <v>156.66999999999999</v>
      </c>
      <c r="S1745" s="4" t="str">
        <f>IFERROR(VLOOKUP(C1745,Recolt!B:H,3,0),"-")</f>
        <v>-</v>
      </c>
      <c r="T1745" s="4">
        <f t="shared" si="55"/>
        <v>156.66999999999999</v>
      </c>
    </row>
    <row r="1746" spans="1:20" hidden="1" x14ac:dyDescent="0.25">
      <c r="A1746" s="4" t="s">
        <v>410</v>
      </c>
      <c r="B1746" s="4" t="s">
        <v>465</v>
      </c>
      <c r="C1746" s="4">
        <v>1034844662</v>
      </c>
      <c r="D1746" s="4" t="s">
        <v>369</v>
      </c>
      <c r="E1746" s="4" t="s">
        <v>364</v>
      </c>
      <c r="F1746" s="4" t="s">
        <v>439</v>
      </c>
      <c r="G1746" s="12">
        <v>45366</v>
      </c>
      <c r="H1746" s="4" t="s">
        <v>376</v>
      </c>
      <c r="I1746" s="67">
        <v>0.57420138888888905</v>
      </c>
      <c r="J1746" s="4" t="s">
        <v>1135</v>
      </c>
      <c r="K1746" s="12">
        <v>43364</v>
      </c>
      <c r="L1746" s="4" t="s">
        <v>357</v>
      </c>
      <c r="M1746" s="4" t="s">
        <v>358</v>
      </c>
      <c r="N1746" s="4" t="s">
        <v>361</v>
      </c>
      <c r="O1746" s="12" t="str">
        <f t="shared" ca="1" si="54"/>
        <v>6 ans, 7 mois</v>
      </c>
      <c r="P1746" s="4" t="str">
        <f>VLOOKUP(B1746,Effectif!B:I,6,0)</f>
        <v>Chloé BERTRAND</v>
      </c>
      <c r="Q1746" s="4" t="str">
        <f>VLOOKUP(B1746,Effectif!B:I,8,0)</f>
        <v>FOC</v>
      </c>
      <c r="R1746" s="4">
        <f>IFERROR(VLOOKUP(C1746,Sales!B:G,6,0),"-")</f>
        <v>32</v>
      </c>
      <c r="S1746" s="4" t="str">
        <f>IFERROR(VLOOKUP(C1746,Recolt!B:H,3,0),"-")</f>
        <v>-</v>
      </c>
      <c r="T1746" s="4">
        <f t="shared" si="55"/>
        <v>32</v>
      </c>
    </row>
    <row r="1747" spans="1:20" hidden="1" x14ac:dyDescent="0.25">
      <c r="A1747" s="4" t="s">
        <v>410</v>
      </c>
      <c r="B1747" s="4" t="s">
        <v>465</v>
      </c>
      <c r="C1747" s="4">
        <v>1034866898</v>
      </c>
      <c r="D1747" s="4" t="s">
        <v>369</v>
      </c>
      <c r="E1747" s="4" t="s">
        <v>364</v>
      </c>
      <c r="F1747" s="4" t="s">
        <v>439</v>
      </c>
      <c r="G1747" s="12">
        <v>45367</v>
      </c>
      <c r="H1747" s="4" t="s">
        <v>376</v>
      </c>
      <c r="I1747" s="67">
        <v>0.68150462962962999</v>
      </c>
      <c r="J1747" s="4" t="s">
        <v>1147</v>
      </c>
      <c r="L1747" s="4" t="s">
        <v>357</v>
      </c>
      <c r="O1747" s="12" t="str">
        <f t="shared" ca="1" si="54"/>
        <v>125 ans, 3 mois</v>
      </c>
      <c r="P1747" s="4" t="str">
        <f>VLOOKUP(B1747,Effectif!B:I,6,0)</f>
        <v>Chloé BERTRAND</v>
      </c>
      <c r="Q1747" s="4" t="str">
        <f>VLOOKUP(B1747,Effectif!B:I,8,0)</f>
        <v>FOC</v>
      </c>
      <c r="R1747" s="4">
        <f>IFERROR(VLOOKUP(C1747,Sales!B:G,6,0),"-")</f>
        <v>80.17</v>
      </c>
      <c r="S1747" s="4" t="str">
        <f>IFERROR(VLOOKUP(C1747,Recolt!B:H,3,0),"-")</f>
        <v>-</v>
      </c>
      <c r="T1747" s="4">
        <f t="shared" si="55"/>
        <v>80.17</v>
      </c>
    </row>
    <row r="1748" spans="1:20" hidden="1" x14ac:dyDescent="0.25">
      <c r="A1748" s="4" t="s">
        <v>410</v>
      </c>
      <c r="B1748" s="4" t="s">
        <v>465</v>
      </c>
      <c r="C1748" s="4">
        <v>1034858779</v>
      </c>
      <c r="D1748" s="4" t="s">
        <v>388</v>
      </c>
      <c r="E1748" s="4" t="s">
        <v>364</v>
      </c>
      <c r="F1748" s="4" t="s">
        <v>439</v>
      </c>
      <c r="G1748" s="12">
        <v>45368</v>
      </c>
      <c r="H1748" s="4" t="s">
        <v>356</v>
      </c>
      <c r="I1748" s="67">
        <v>0.71730324074074103</v>
      </c>
      <c r="J1748" s="4" t="s">
        <v>1131</v>
      </c>
      <c r="K1748" s="12">
        <v>39264</v>
      </c>
      <c r="L1748" s="4" t="s">
        <v>357</v>
      </c>
      <c r="M1748" s="4" t="s">
        <v>358</v>
      </c>
      <c r="N1748" s="4" t="s">
        <v>361</v>
      </c>
      <c r="O1748" s="12" t="str">
        <f t="shared" ca="1" si="54"/>
        <v>17 ans, 9 mois</v>
      </c>
      <c r="P1748" s="4" t="str">
        <f>VLOOKUP(B1748,Effectif!B:I,6,0)</f>
        <v>Chloé BERTRAND</v>
      </c>
      <c r="Q1748" s="4" t="str">
        <f>VLOOKUP(B1748,Effectif!B:I,8,0)</f>
        <v>FOC</v>
      </c>
      <c r="R1748" s="4">
        <f>IFERROR(VLOOKUP(C1748,Sales!B:G,6,0),"-")</f>
        <v>177.12</v>
      </c>
      <c r="S1748" s="4" t="str">
        <f>IFERROR(VLOOKUP(C1748,Recolt!B:H,3,0),"-")</f>
        <v>-</v>
      </c>
      <c r="T1748" s="4">
        <f t="shared" si="55"/>
        <v>177.12</v>
      </c>
    </row>
    <row r="1749" spans="1:20" hidden="1" x14ac:dyDescent="0.25">
      <c r="A1749" s="4" t="s">
        <v>410</v>
      </c>
      <c r="B1749" s="4" t="s">
        <v>465</v>
      </c>
      <c r="C1749" s="4">
        <v>1034854205</v>
      </c>
      <c r="D1749" s="4" t="s">
        <v>375</v>
      </c>
      <c r="E1749" s="4" t="s">
        <v>364</v>
      </c>
      <c r="F1749" s="4" t="s">
        <v>439</v>
      </c>
      <c r="G1749" s="12">
        <v>45369</v>
      </c>
      <c r="H1749" s="4" t="s">
        <v>376</v>
      </c>
      <c r="I1749" s="67">
        <v>0.57956018518518504</v>
      </c>
      <c r="J1749" s="4" t="s">
        <v>1147</v>
      </c>
      <c r="L1749" s="4" t="s">
        <v>357</v>
      </c>
      <c r="O1749" s="12" t="str">
        <f t="shared" ca="1" si="54"/>
        <v>125 ans, 3 mois</v>
      </c>
      <c r="P1749" s="4" t="str">
        <f>VLOOKUP(B1749,Effectif!B:I,6,0)</f>
        <v>Chloé BERTRAND</v>
      </c>
      <c r="Q1749" s="4" t="str">
        <f>VLOOKUP(B1749,Effectif!B:I,8,0)</f>
        <v>FOC</v>
      </c>
      <c r="R1749" s="4">
        <f>IFERROR(VLOOKUP(C1749,Sales!B:G,6,0),"-")</f>
        <v>88.12</v>
      </c>
      <c r="S1749" s="4" t="str">
        <f>IFERROR(VLOOKUP(C1749,Recolt!B:H,3,0),"-")</f>
        <v>-</v>
      </c>
      <c r="T1749" s="4">
        <f t="shared" si="55"/>
        <v>88.12</v>
      </c>
    </row>
    <row r="1750" spans="1:20" hidden="1" x14ac:dyDescent="0.25">
      <c r="A1750" s="4" t="s">
        <v>410</v>
      </c>
      <c r="B1750" s="4" t="s">
        <v>465</v>
      </c>
      <c r="C1750" s="4">
        <v>1034857611</v>
      </c>
      <c r="D1750" s="4" t="s">
        <v>381</v>
      </c>
      <c r="E1750" s="4" t="s">
        <v>364</v>
      </c>
      <c r="F1750" s="4" t="s">
        <v>439</v>
      </c>
      <c r="G1750" s="12">
        <v>45370</v>
      </c>
      <c r="H1750" s="4" t="s">
        <v>356</v>
      </c>
      <c r="I1750" s="67">
        <v>0.420451388888889</v>
      </c>
      <c r="J1750" s="4" t="s">
        <v>1131</v>
      </c>
      <c r="K1750" s="12">
        <v>39083</v>
      </c>
      <c r="L1750" s="4" t="s">
        <v>357</v>
      </c>
      <c r="M1750" s="4" t="s">
        <v>358</v>
      </c>
      <c r="N1750" s="4" t="s">
        <v>359</v>
      </c>
      <c r="O1750" s="12" t="str">
        <f t="shared" ca="1" si="54"/>
        <v>18 ans, 3 mois</v>
      </c>
      <c r="P1750" s="4" t="str">
        <f>VLOOKUP(B1750,Effectif!B:I,6,0)</f>
        <v>Chloé BERTRAND</v>
      </c>
      <c r="Q1750" s="4" t="str">
        <f>VLOOKUP(B1750,Effectif!B:I,8,0)</f>
        <v>FOC</v>
      </c>
      <c r="R1750" s="4">
        <f>IFERROR(VLOOKUP(C1750,Sales!B:G,6,0),"-")</f>
        <v>278</v>
      </c>
      <c r="S1750" s="4" t="str">
        <f>IFERROR(VLOOKUP(C1750,Recolt!B:H,3,0),"-")</f>
        <v>-</v>
      </c>
      <c r="T1750" s="4">
        <f t="shared" si="55"/>
        <v>278</v>
      </c>
    </row>
    <row r="1751" spans="1:20" hidden="1" x14ac:dyDescent="0.25">
      <c r="A1751" s="4" t="s">
        <v>410</v>
      </c>
      <c r="B1751" s="4" t="s">
        <v>465</v>
      </c>
      <c r="C1751" s="4">
        <v>1034843682</v>
      </c>
      <c r="D1751" s="4" t="s">
        <v>354</v>
      </c>
      <c r="E1751" s="4" t="s">
        <v>355</v>
      </c>
      <c r="F1751" s="4" t="s">
        <v>439</v>
      </c>
      <c r="G1751" s="12">
        <v>45371</v>
      </c>
      <c r="H1751" s="4" t="s">
        <v>356</v>
      </c>
      <c r="I1751" s="67">
        <v>0.41380787037036998</v>
      </c>
      <c r="J1751" s="4" t="s">
        <v>1133</v>
      </c>
      <c r="K1751" s="12">
        <v>43391</v>
      </c>
      <c r="L1751" s="4" t="s">
        <v>357</v>
      </c>
      <c r="M1751" s="4" t="s">
        <v>358</v>
      </c>
      <c r="N1751" s="4" t="s">
        <v>359</v>
      </c>
      <c r="O1751" s="12" t="str">
        <f t="shared" ca="1" si="54"/>
        <v>6 ans, 6 mois</v>
      </c>
      <c r="P1751" s="4" t="str">
        <f>VLOOKUP(B1751,Effectif!B:I,6,0)</f>
        <v>Chloé BERTRAND</v>
      </c>
      <c r="Q1751" s="4" t="str">
        <f>VLOOKUP(B1751,Effectif!B:I,8,0)</f>
        <v>FOC</v>
      </c>
      <c r="R1751" s="4">
        <f>IFERROR(VLOOKUP(C1751,Sales!B:G,6,0),"-")</f>
        <v>173.36</v>
      </c>
      <c r="S1751" s="4" t="str">
        <f>IFERROR(VLOOKUP(C1751,Recolt!B:H,3,0),"-")</f>
        <v>-</v>
      </c>
      <c r="T1751" s="4">
        <f t="shared" si="55"/>
        <v>173.36</v>
      </c>
    </row>
    <row r="1752" spans="1:20" hidden="1" x14ac:dyDescent="0.25">
      <c r="A1752" s="4" t="s">
        <v>410</v>
      </c>
      <c r="B1752" s="4" t="s">
        <v>465</v>
      </c>
      <c r="C1752" s="4">
        <v>1034858054</v>
      </c>
      <c r="D1752" s="4" t="s">
        <v>374</v>
      </c>
      <c r="E1752" s="4" t="s">
        <v>364</v>
      </c>
      <c r="F1752" s="4" t="s">
        <v>439</v>
      </c>
      <c r="G1752" s="12">
        <v>45372</v>
      </c>
      <c r="H1752" s="4" t="s">
        <v>356</v>
      </c>
      <c r="I1752" s="67">
        <v>0.64583333333333304</v>
      </c>
      <c r="J1752" s="4" t="s">
        <v>1131</v>
      </c>
      <c r="K1752" s="12">
        <v>38930</v>
      </c>
      <c r="L1752" s="4" t="s">
        <v>357</v>
      </c>
      <c r="M1752" s="4" t="s">
        <v>358</v>
      </c>
      <c r="N1752" s="4" t="s">
        <v>384</v>
      </c>
      <c r="O1752" s="12" t="str">
        <f t="shared" ca="1" si="54"/>
        <v>18 ans, 8 mois</v>
      </c>
      <c r="P1752" s="4" t="str">
        <f>VLOOKUP(B1752,Effectif!B:I,6,0)</f>
        <v>Chloé BERTRAND</v>
      </c>
      <c r="Q1752" s="4" t="str">
        <f>VLOOKUP(B1752,Effectif!B:I,8,0)</f>
        <v>FOC</v>
      </c>
      <c r="R1752" s="4">
        <f>IFERROR(VLOOKUP(C1752,Sales!B:G,6,0),"-")</f>
        <v>209.17</v>
      </c>
      <c r="S1752" s="4" t="str">
        <f>IFERROR(VLOOKUP(C1752,Recolt!B:H,3,0),"-")</f>
        <v>-</v>
      </c>
      <c r="T1752" s="4">
        <f t="shared" si="55"/>
        <v>209.17</v>
      </c>
    </row>
    <row r="1753" spans="1:20" hidden="1" x14ac:dyDescent="0.25">
      <c r="A1753" s="4" t="s">
        <v>410</v>
      </c>
      <c r="B1753" s="4" t="s">
        <v>465</v>
      </c>
      <c r="C1753" s="4">
        <v>1034861947</v>
      </c>
      <c r="D1753" s="4" t="s">
        <v>354</v>
      </c>
      <c r="E1753" s="4" t="s">
        <v>355</v>
      </c>
      <c r="F1753" s="4" t="s">
        <v>439</v>
      </c>
      <c r="G1753" s="12">
        <v>45373</v>
      </c>
      <c r="H1753" s="4" t="s">
        <v>356</v>
      </c>
      <c r="I1753" s="67">
        <v>0.70721064814814805</v>
      </c>
      <c r="J1753" s="4" t="s">
        <v>1134</v>
      </c>
      <c r="K1753" s="12">
        <v>42937</v>
      </c>
      <c r="L1753" s="4" t="s">
        <v>357</v>
      </c>
      <c r="M1753" s="4" t="s">
        <v>358</v>
      </c>
      <c r="N1753" s="4" t="s">
        <v>359</v>
      </c>
      <c r="O1753" s="12" t="str">
        <f t="shared" ca="1" si="54"/>
        <v>7 ans, 9 mois</v>
      </c>
      <c r="P1753" s="4" t="str">
        <f>VLOOKUP(B1753,Effectif!B:I,6,0)</f>
        <v>Chloé BERTRAND</v>
      </c>
      <c r="Q1753" s="4" t="str">
        <f>VLOOKUP(B1753,Effectif!B:I,8,0)</f>
        <v>FOC</v>
      </c>
      <c r="R1753" s="4">
        <f>IFERROR(VLOOKUP(C1753,Sales!B:G,6,0),"-")</f>
        <v>163.31</v>
      </c>
      <c r="S1753" s="4" t="str">
        <f>IFERROR(VLOOKUP(C1753,Recolt!B:H,3,0),"-")</f>
        <v>-</v>
      </c>
      <c r="T1753" s="4">
        <f t="shared" si="55"/>
        <v>163.31</v>
      </c>
    </row>
    <row r="1754" spans="1:20" hidden="1" x14ac:dyDescent="0.25">
      <c r="A1754" s="4" t="s">
        <v>410</v>
      </c>
      <c r="B1754" s="4" t="s">
        <v>465</v>
      </c>
      <c r="C1754" s="4">
        <v>1034851007</v>
      </c>
      <c r="D1754" s="4" t="s">
        <v>368</v>
      </c>
      <c r="E1754" s="4" t="s">
        <v>364</v>
      </c>
      <c r="F1754" s="4" t="s">
        <v>439</v>
      </c>
      <c r="G1754" s="12">
        <v>45374</v>
      </c>
      <c r="H1754" s="4" t="s">
        <v>356</v>
      </c>
      <c r="I1754" s="67">
        <v>0.77640046296296295</v>
      </c>
      <c r="J1754" s="4" t="s">
        <v>1133</v>
      </c>
      <c r="K1754" s="12">
        <v>43312</v>
      </c>
      <c r="L1754" s="4" t="s">
        <v>357</v>
      </c>
      <c r="M1754" s="4" t="s">
        <v>358</v>
      </c>
      <c r="N1754" s="4" t="s">
        <v>359</v>
      </c>
      <c r="O1754" s="12" t="str">
        <f t="shared" ca="1" si="54"/>
        <v>6 ans, 9 mois</v>
      </c>
      <c r="P1754" s="4" t="str">
        <f>VLOOKUP(B1754,Effectif!B:I,6,0)</f>
        <v>Chloé BERTRAND</v>
      </c>
      <c r="Q1754" s="4" t="str">
        <f>VLOOKUP(B1754,Effectif!B:I,8,0)</f>
        <v>FOC</v>
      </c>
      <c r="R1754" s="4">
        <f>IFERROR(VLOOKUP(C1754,Sales!B:G,6,0),"-")</f>
        <v>322.34000000000003</v>
      </c>
      <c r="S1754" s="4" t="str">
        <f>IFERROR(VLOOKUP(C1754,Recolt!B:H,3,0),"-")</f>
        <v>-</v>
      </c>
      <c r="T1754" s="4">
        <f t="shared" si="55"/>
        <v>322.34000000000003</v>
      </c>
    </row>
    <row r="1755" spans="1:20" hidden="1" x14ac:dyDescent="0.25">
      <c r="A1755" s="4" t="s">
        <v>410</v>
      </c>
      <c r="B1755" s="4" t="s">
        <v>465</v>
      </c>
      <c r="C1755" s="4">
        <v>1034849826</v>
      </c>
      <c r="D1755" s="4" t="s">
        <v>369</v>
      </c>
      <c r="E1755" s="4" t="s">
        <v>364</v>
      </c>
      <c r="F1755" s="4" t="s">
        <v>439</v>
      </c>
      <c r="G1755" s="12">
        <v>45375</v>
      </c>
      <c r="H1755" s="4" t="s">
        <v>356</v>
      </c>
      <c r="I1755" s="67">
        <v>0.75190972222222197</v>
      </c>
      <c r="J1755" s="4" t="s">
        <v>1131</v>
      </c>
      <c r="K1755" s="12">
        <v>38808</v>
      </c>
      <c r="L1755" s="4" t="s">
        <v>357</v>
      </c>
      <c r="M1755" s="4" t="s">
        <v>358</v>
      </c>
      <c r="N1755" s="4" t="s">
        <v>384</v>
      </c>
      <c r="O1755" s="12" t="str">
        <f t="shared" ca="1" si="54"/>
        <v>19 ans, 0 mois</v>
      </c>
      <c r="P1755" s="4" t="str">
        <f>VLOOKUP(B1755,Effectif!B:I,6,0)</f>
        <v>Chloé BERTRAND</v>
      </c>
      <c r="Q1755" s="4" t="str">
        <f>VLOOKUP(B1755,Effectif!B:I,8,0)</f>
        <v>FOC</v>
      </c>
      <c r="R1755" s="4">
        <f>IFERROR(VLOOKUP(C1755,Sales!B:G,6,0),"-")</f>
        <v>726.63</v>
      </c>
      <c r="S1755" s="4" t="str">
        <f>IFERROR(VLOOKUP(C1755,Recolt!B:H,3,0),"-")</f>
        <v>-</v>
      </c>
      <c r="T1755" s="4">
        <f t="shared" si="55"/>
        <v>726.63</v>
      </c>
    </row>
    <row r="1756" spans="1:20" hidden="1" x14ac:dyDescent="0.25">
      <c r="A1756" s="4" t="s">
        <v>410</v>
      </c>
      <c r="B1756" s="4" t="s">
        <v>465</v>
      </c>
      <c r="C1756" s="4">
        <v>1034845445</v>
      </c>
      <c r="D1756" s="4" t="s">
        <v>354</v>
      </c>
      <c r="E1756" s="4" t="s">
        <v>355</v>
      </c>
      <c r="F1756" s="4" t="s">
        <v>439</v>
      </c>
      <c r="G1756" s="12">
        <v>45376</v>
      </c>
      <c r="H1756" s="4" t="s">
        <v>356</v>
      </c>
      <c r="I1756" s="67">
        <v>0.411446759259259</v>
      </c>
      <c r="J1756" s="4" t="s">
        <v>1133</v>
      </c>
      <c r="K1756" s="12">
        <v>43391</v>
      </c>
      <c r="L1756" s="4" t="s">
        <v>357</v>
      </c>
      <c r="M1756" s="4" t="s">
        <v>358</v>
      </c>
      <c r="N1756" s="4" t="s">
        <v>359</v>
      </c>
      <c r="O1756" s="12" t="str">
        <f t="shared" ca="1" si="54"/>
        <v>6 ans, 6 mois</v>
      </c>
      <c r="P1756" s="4" t="str">
        <f>VLOOKUP(B1756,Effectif!B:I,6,0)</f>
        <v>Chloé BERTRAND</v>
      </c>
      <c r="Q1756" s="4" t="str">
        <f>VLOOKUP(B1756,Effectif!B:I,8,0)</f>
        <v>FOC</v>
      </c>
      <c r="R1756" s="4">
        <f>IFERROR(VLOOKUP(C1756,Sales!B:G,6,0),"-")</f>
        <v>382.24</v>
      </c>
      <c r="S1756" s="4" t="str">
        <f>IFERROR(VLOOKUP(C1756,Recolt!B:H,3,0),"-")</f>
        <v>-</v>
      </c>
      <c r="T1756" s="4">
        <f t="shared" si="55"/>
        <v>382.24</v>
      </c>
    </row>
    <row r="1757" spans="1:20" hidden="1" x14ac:dyDescent="0.25">
      <c r="A1757" s="4" t="s">
        <v>410</v>
      </c>
      <c r="B1757" s="4" t="s">
        <v>465</v>
      </c>
      <c r="C1757" s="4">
        <v>1034843850</v>
      </c>
      <c r="D1757" s="4" t="s">
        <v>354</v>
      </c>
      <c r="E1757" s="4" t="s">
        <v>355</v>
      </c>
      <c r="F1757" s="4" t="s">
        <v>439</v>
      </c>
      <c r="G1757" s="12">
        <v>45377</v>
      </c>
      <c r="H1757" s="4" t="s">
        <v>356</v>
      </c>
      <c r="I1757" s="67">
        <v>0.37868055555555602</v>
      </c>
      <c r="J1757" s="4" t="s">
        <v>1133</v>
      </c>
      <c r="K1757" s="12">
        <v>43160</v>
      </c>
      <c r="L1757" s="4" t="s">
        <v>357</v>
      </c>
      <c r="M1757" s="4" t="s">
        <v>358</v>
      </c>
      <c r="N1757" s="4" t="s">
        <v>359</v>
      </c>
      <c r="O1757" s="12" t="str">
        <f t="shared" ca="1" si="54"/>
        <v>7 ans, 1 mois</v>
      </c>
      <c r="P1757" s="4" t="str">
        <f>VLOOKUP(B1757,Effectif!B:I,6,0)</f>
        <v>Chloé BERTRAND</v>
      </c>
      <c r="Q1757" s="4" t="str">
        <f>VLOOKUP(B1757,Effectif!B:I,8,0)</f>
        <v>FOC</v>
      </c>
      <c r="R1757" s="4">
        <f>IFERROR(VLOOKUP(C1757,Sales!B:G,6,0),"-")</f>
        <v>218</v>
      </c>
      <c r="S1757" s="4" t="str">
        <f>IFERROR(VLOOKUP(C1757,Recolt!B:H,3,0),"-")</f>
        <v>-</v>
      </c>
      <c r="T1757" s="4">
        <f t="shared" si="55"/>
        <v>218</v>
      </c>
    </row>
    <row r="1758" spans="1:20" hidden="1" x14ac:dyDescent="0.25">
      <c r="A1758" s="4" t="s">
        <v>410</v>
      </c>
      <c r="B1758" s="4" t="s">
        <v>488</v>
      </c>
      <c r="C1758" s="4">
        <v>1034847419</v>
      </c>
      <c r="D1758" s="4" t="s">
        <v>372</v>
      </c>
      <c r="E1758" s="4" t="s">
        <v>364</v>
      </c>
      <c r="F1758" s="4" t="s">
        <v>440</v>
      </c>
      <c r="G1758" s="12">
        <v>45378</v>
      </c>
      <c r="H1758" s="4" t="s">
        <v>397</v>
      </c>
      <c r="I1758" s="67">
        <v>0.669988425925926</v>
      </c>
      <c r="J1758" s="4" t="s">
        <v>1131</v>
      </c>
      <c r="K1758" s="12">
        <v>43101</v>
      </c>
      <c r="L1758" s="4" t="s">
        <v>395</v>
      </c>
      <c r="M1758" s="4" t="s">
        <v>358</v>
      </c>
      <c r="N1758" s="4" t="s">
        <v>359</v>
      </c>
      <c r="O1758" s="12" t="str">
        <f t="shared" ca="1" si="54"/>
        <v>7 ans, 3 mois</v>
      </c>
      <c r="P1758" s="4" t="str">
        <f>VLOOKUP(B1758,Effectif!B:I,6,0)</f>
        <v>Lise DE WITTE</v>
      </c>
      <c r="Q1758" s="4" t="str">
        <f>VLOOKUP(B1758,Effectif!B:I,8,0)</f>
        <v>REC</v>
      </c>
      <c r="R1758" s="4">
        <f>IFERROR(VLOOKUP(C1758,Sales!B:G,6,0),"-")</f>
        <v>140</v>
      </c>
      <c r="S1758" s="4" t="str">
        <f>IFERROR(VLOOKUP(C1758,Recolt!B:H,3,0),"-")</f>
        <v>-</v>
      </c>
      <c r="T1758" s="4">
        <f t="shared" si="55"/>
        <v>140</v>
      </c>
    </row>
    <row r="1759" spans="1:20" hidden="1" x14ac:dyDescent="0.25">
      <c r="A1759" s="4" t="s">
        <v>410</v>
      </c>
      <c r="B1759" s="4" t="s">
        <v>488</v>
      </c>
      <c r="C1759" s="4">
        <v>1034856685</v>
      </c>
      <c r="D1759" s="4" t="s">
        <v>354</v>
      </c>
      <c r="E1759" s="4" t="s">
        <v>360</v>
      </c>
      <c r="F1759" s="4" t="s">
        <v>439</v>
      </c>
      <c r="G1759" s="12">
        <v>45379</v>
      </c>
      <c r="H1759" s="4" t="s">
        <v>356</v>
      </c>
      <c r="I1759" s="67">
        <v>0.45229166666666698</v>
      </c>
      <c r="J1759" s="4" t="s">
        <v>1131</v>
      </c>
      <c r="K1759" s="12">
        <v>42552</v>
      </c>
      <c r="L1759" s="4" t="s">
        <v>395</v>
      </c>
      <c r="M1759" s="4" t="s">
        <v>358</v>
      </c>
      <c r="N1759" s="4" t="s">
        <v>384</v>
      </c>
      <c r="O1759" s="12" t="str">
        <f t="shared" ca="1" si="54"/>
        <v>8 ans, 9 mois</v>
      </c>
      <c r="P1759" s="4" t="str">
        <f>VLOOKUP(B1759,Effectif!B:I,6,0)</f>
        <v>Lise DE WITTE</v>
      </c>
      <c r="Q1759" s="4" t="str">
        <f>VLOOKUP(B1759,Effectif!B:I,8,0)</f>
        <v>REC</v>
      </c>
      <c r="R1759" s="4">
        <f>IFERROR(VLOOKUP(C1759,Sales!B:G,6,0),"-")</f>
        <v>34</v>
      </c>
      <c r="S1759" s="4" t="str">
        <f>IFERROR(VLOOKUP(C1759,Recolt!B:H,3,0),"-")</f>
        <v>-</v>
      </c>
      <c r="T1759" s="4">
        <f t="shared" si="55"/>
        <v>34</v>
      </c>
    </row>
    <row r="1760" spans="1:20" hidden="1" x14ac:dyDescent="0.25">
      <c r="A1760" s="4" t="s">
        <v>410</v>
      </c>
      <c r="B1760" s="4" t="s">
        <v>488</v>
      </c>
      <c r="C1760" s="4">
        <v>1034846329</v>
      </c>
      <c r="D1760" s="4" t="s">
        <v>372</v>
      </c>
      <c r="E1760" s="4" t="s">
        <v>364</v>
      </c>
      <c r="F1760" s="4" t="s">
        <v>440</v>
      </c>
      <c r="G1760" s="12">
        <v>45380</v>
      </c>
      <c r="H1760" s="4" t="s">
        <v>397</v>
      </c>
      <c r="I1760" s="67">
        <v>0.405636574074074</v>
      </c>
      <c r="J1760" s="4" t="s">
        <v>1131</v>
      </c>
      <c r="K1760" s="12">
        <v>43101</v>
      </c>
      <c r="L1760" s="4" t="s">
        <v>395</v>
      </c>
      <c r="M1760" s="4" t="s">
        <v>358</v>
      </c>
      <c r="N1760" s="4" t="s">
        <v>384</v>
      </c>
      <c r="O1760" s="12" t="str">
        <f t="shared" ca="1" si="54"/>
        <v>7 ans, 3 mois</v>
      </c>
      <c r="P1760" s="4" t="str">
        <f>VLOOKUP(B1760,Effectif!B:I,6,0)</f>
        <v>Lise DE WITTE</v>
      </c>
      <c r="Q1760" s="4" t="str">
        <f>VLOOKUP(B1760,Effectif!B:I,8,0)</f>
        <v>REC</v>
      </c>
      <c r="R1760" s="4">
        <f>IFERROR(VLOOKUP(C1760,Sales!B:G,6,0),"-")</f>
        <v>242</v>
      </c>
      <c r="S1760" s="4" t="str">
        <f>IFERROR(VLOOKUP(C1760,Recolt!B:H,3,0),"-")</f>
        <v>-</v>
      </c>
      <c r="T1760" s="4">
        <f t="shared" si="55"/>
        <v>242</v>
      </c>
    </row>
    <row r="1761" spans="1:20" hidden="1" x14ac:dyDescent="0.25">
      <c r="A1761" s="4" t="s">
        <v>410</v>
      </c>
      <c r="B1761" s="4" t="s">
        <v>488</v>
      </c>
      <c r="C1761" s="4">
        <v>1034850536</v>
      </c>
      <c r="D1761" s="4" t="s">
        <v>372</v>
      </c>
      <c r="E1761" s="4" t="s">
        <v>364</v>
      </c>
      <c r="F1761" s="4" t="s">
        <v>440</v>
      </c>
      <c r="G1761" s="12">
        <v>45381</v>
      </c>
      <c r="H1761" s="4" t="s">
        <v>397</v>
      </c>
      <c r="I1761" s="67">
        <v>0.65599537037037003</v>
      </c>
      <c r="J1761" s="4" t="s">
        <v>1131</v>
      </c>
      <c r="K1761" s="12">
        <v>43344</v>
      </c>
      <c r="L1761" s="4" t="s">
        <v>395</v>
      </c>
      <c r="M1761" s="4" t="s">
        <v>358</v>
      </c>
      <c r="N1761" s="4" t="s">
        <v>359</v>
      </c>
      <c r="O1761" s="12" t="str">
        <f t="shared" ca="1" si="54"/>
        <v>6 ans, 7 mois</v>
      </c>
      <c r="P1761" s="4" t="str">
        <f>VLOOKUP(B1761,Effectif!B:I,6,0)</f>
        <v>Lise DE WITTE</v>
      </c>
      <c r="Q1761" s="4" t="str">
        <f>VLOOKUP(B1761,Effectif!B:I,8,0)</f>
        <v>REC</v>
      </c>
      <c r="R1761" s="4">
        <f>IFERROR(VLOOKUP(C1761,Sales!B:G,6,0),"-")</f>
        <v>238</v>
      </c>
      <c r="S1761" s="4" t="str">
        <f>IFERROR(VLOOKUP(C1761,Recolt!B:H,3,0),"-")</f>
        <v>-</v>
      </c>
      <c r="T1761" s="4">
        <f t="shared" si="55"/>
        <v>238</v>
      </c>
    </row>
    <row r="1762" spans="1:20" hidden="1" x14ac:dyDescent="0.25">
      <c r="A1762" s="4" t="s">
        <v>410</v>
      </c>
      <c r="B1762" s="4" t="s">
        <v>488</v>
      </c>
      <c r="C1762" s="4">
        <v>1034855761</v>
      </c>
      <c r="D1762" s="4" t="s">
        <v>354</v>
      </c>
      <c r="E1762" s="4" t="s">
        <v>360</v>
      </c>
      <c r="F1762" s="4" t="s">
        <v>439</v>
      </c>
      <c r="G1762" s="12">
        <v>45382</v>
      </c>
      <c r="H1762" s="4" t="s">
        <v>356</v>
      </c>
      <c r="I1762" s="67">
        <v>0.378657407407407</v>
      </c>
      <c r="J1762" s="4" t="s">
        <v>1137</v>
      </c>
      <c r="K1762" s="12">
        <v>41821</v>
      </c>
      <c r="L1762" s="4" t="s">
        <v>395</v>
      </c>
      <c r="M1762" s="4" t="s">
        <v>358</v>
      </c>
      <c r="N1762" s="4" t="s">
        <v>384</v>
      </c>
      <c r="O1762" s="12" t="str">
        <f t="shared" ca="1" si="54"/>
        <v>10 ans, 9 mois</v>
      </c>
      <c r="P1762" s="4" t="str">
        <f>VLOOKUP(B1762,Effectif!B:I,6,0)</f>
        <v>Lise DE WITTE</v>
      </c>
      <c r="Q1762" s="4" t="str">
        <f>VLOOKUP(B1762,Effectif!B:I,8,0)</f>
        <v>REC</v>
      </c>
      <c r="R1762" s="4">
        <f>IFERROR(VLOOKUP(C1762,Sales!B:G,6,0),"-")</f>
        <v>119.03999999999999</v>
      </c>
      <c r="S1762" s="4" t="str">
        <f>IFERROR(VLOOKUP(C1762,Recolt!B:H,3,0),"-")</f>
        <v>-</v>
      </c>
      <c r="T1762" s="4">
        <f t="shared" si="55"/>
        <v>119.03999999999999</v>
      </c>
    </row>
    <row r="1763" spans="1:20" hidden="1" x14ac:dyDescent="0.25">
      <c r="A1763" s="4" t="s">
        <v>410</v>
      </c>
      <c r="B1763" s="4" t="s">
        <v>488</v>
      </c>
      <c r="C1763" s="4">
        <v>1034865805</v>
      </c>
      <c r="D1763" s="4" t="s">
        <v>372</v>
      </c>
      <c r="E1763" s="4" t="s">
        <v>364</v>
      </c>
      <c r="F1763" s="4" t="s">
        <v>440</v>
      </c>
      <c r="G1763" s="12">
        <v>45383</v>
      </c>
      <c r="H1763" s="4" t="s">
        <v>397</v>
      </c>
      <c r="I1763" s="67">
        <v>0.41591435185185199</v>
      </c>
      <c r="J1763" s="4" t="s">
        <v>1136</v>
      </c>
      <c r="K1763" s="12">
        <v>43101</v>
      </c>
      <c r="L1763" s="4" t="s">
        <v>395</v>
      </c>
      <c r="M1763" s="4" t="s">
        <v>358</v>
      </c>
      <c r="N1763" s="4" t="s">
        <v>384</v>
      </c>
      <c r="O1763" s="12" t="str">
        <f t="shared" ref="O1763:O1826" ca="1" si="56">YEAR(TODAY())-YEAR(K1763)-IF(MONTH(TODAY())&lt;MONTH(K1763),1,IF(AND(MONTH(TODAY())=MONTH(K1763),DAY(TODAY())&lt;DAY(K1763)),1,0)) &amp; " ans, " &amp; MONTH(TODAY())-MONTH(K1763)+IF(MONTH(TODAY())&lt;MONTH(K1763),12,0) &amp; " mois"</f>
        <v>7 ans, 3 mois</v>
      </c>
      <c r="P1763" s="4" t="str">
        <f>VLOOKUP(B1763,Effectif!B:I,6,0)</f>
        <v>Lise DE WITTE</v>
      </c>
      <c r="Q1763" s="4" t="str">
        <f>VLOOKUP(B1763,Effectif!B:I,8,0)</f>
        <v>REC</v>
      </c>
      <c r="R1763" s="4">
        <f>IFERROR(VLOOKUP(C1763,Sales!B:G,6,0),"-")</f>
        <v>169</v>
      </c>
      <c r="S1763" s="4" t="str">
        <f>IFERROR(VLOOKUP(C1763,Recolt!B:H,3,0),"-")</f>
        <v>-</v>
      </c>
      <c r="T1763" s="4">
        <f t="shared" si="55"/>
        <v>169</v>
      </c>
    </row>
    <row r="1764" spans="1:20" hidden="1" x14ac:dyDescent="0.25">
      <c r="A1764" s="4" t="s">
        <v>410</v>
      </c>
      <c r="B1764" s="4" t="s">
        <v>488</v>
      </c>
      <c r="C1764" s="4">
        <v>1034848139</v>
      </c>
      <c r="D1764" s="4" t="s">
        <v>372</v>
      </c>
      <c r="E1764" s="4" t="s">
        <v>364</v>
      </c>
      <c r="F1764" s="4" t="s">
        <v>440</v>
      </c>
      <c r="G1764" s="12">
        <v>45384</v>
      </c>
      <c r="H1764" s="4" t="s">
        <v>397</v>
      </c>
      <c r="I1764" s="67">
        <v>0.62550925925925904</v>
      </c>
      <c r="J1764" s="4" t="s">
        <v>1131</v>
      </c>
      <c r="K1764" s="12">
        <v>42736</v>
      </c>
      <c r="L1764" s="4" t="s">
        <v>395</v>
      </c>
      <c r="M1764" s="4" t="s">
        <v>358</v>
      </c>
      <c r="N1764" s="4" t="s">
        <v>384</v>
      </c>
      <c r="O1764" s="12" t="str">
        <f t="shared" ca="1" si="56"/>
        <v>8 ans, 3 mois</v>
      </c>
      <c r="P1764" s="4" t="str">
        <f>VLOOKUP(B1764,Effectif!B:I,6,0)</f>
        <v>Lise DE WITTE</v>
      </c>
      <c r="Q1764" s="4" t="str">
        <f>VLOOKUP(B1764,Effectif!B:I,8,0)</f>
        <v>REC</v>
      </c>
      <c r="R1764" s="4">
        <f>IFERROR(VLOOKUP(C1764,Sales!B:G,6,0),"-")</f>
        <v>198</v>
      </c>
      <c r="S1764" s="4" t="str">
        <f>IFERROR(VLOOKUP(C1764,Recolt!B:H,3,0),"-")</f>
        <v>-</v>
      </c>
      <c r="T1764" s="4">
        <f t="shared" si="55"/>
        <v>198</v>
      </c>
    </row>
    <row r="1765" spans="1:20" hidden="1" x14ac:dyDescent="0.25">
      <c r="A1765" s="4" t="s">
        <v>410</v>
      </c>
      <c r="B1765" s="4" t="s">
        <v>488</v>
      </c>
      <c r="C1765" s="4">
        <v>1034861571</v>
      </c>
      <c r="D1765" s="4" t="s">
        <v>372</v>
      </c>
      <c r="E1765" s="4" t="s">
        <v>364</v>
      </c>
      <c r="F1765" s="4" t="s">
        <v>440</v>
      </c>
      <c r="G1765" s="12">
        <v>45385</v>
      </c>
      <c r="H1765" s="4" t="s">
        <v>397</v>
      </c>
      <c r="I1765" s="67">
        <v>0.41320601851851901</v>
      </c>
      <c r="J1765" s="4" t="s">
        <v>1131</v>
      </c>
      <c r="K1765" s="12">
        <v>42401</v>
      </c>
      <c r="L1765" s="4" t="s">
        <v>395</v>
      </c>
      <c r="M1765" s="4" t="s">
        <v>358</v>
      </c>
      <c r="N1765" s="4" t="s">
        <v>384</v>
      </c>
      <c r="O1765" s="12" t="str">
        <f t="shared" ca="1" si="56"/>
        <v>9 ans, 2 mois</v>
      </c>
      <c r="P1765" s="4" t="str">
        <f>VLOOKUP(B1765,Effectif!B:I,6,0)</f>
        <v>Lise DE WITTE</v>
      </c>
      <c r="Q1765" s="4" t="str">
        <f>VLOOKUP(B1765,Effectif!B:I,8,0)</f>
        <v>REC</v>
      </c>
      <c r="R1765" s="4">
        <f>IFERROR(VLOOKUP(C1765,Sales!B:G,6,0),"-")</f>
        <v>230.99</v>
      </c>
      <c r="S1765" s="4" t="str">
        <f>IFERROR(VLOOKUP(C1765,Recolt!B:H,3,0),"-")</f>
        <v>-</v>
      </c>
      <c r="T1765" s="4">
        <f t="shared" si="55"/>
        <v>230.99</v>
      </c>
    </row>
    <row r="1766" spans="1:20" hidden="1" x14ac:dyDescent="0.25">
      <c r="A1766" s="4" t="s">
        <v>410</v>
      </c>
      <c r="B1766" s="4" t="s">
        <v>488</v>
      </c>
      <c r="C1766" s="4">
        <v>1034868064</v>
      </c>
      <c r="D1766" s="4" t="s">
        <v>372</v>
      </c>
      <c r="E1766" s="4" t="s">
        <v>364</v>
      </c>
      <c r="F1766" s="4" t="s">
        <v>440</v>
      </c>
      <c r="G1766" s="12">
        <v>45386</v>
      </c>
      <c r="H1766" s="4" t="s">
        <v>397</v>
      </c>
      <c r="I1766" s="67">
        <v>0.41854166666666698</v>
      </c>
      <c r="J1766" s="4" t="s">
        <v>1136</v>
      </c>
      <c r="K1766" s="12">
        <v>42401</v>
      </c>
      <c r="L1766" s="4" t="s">
        <v>395</v>
      </c>
      <c r="M1766" s="4" t="s">
        <v>358</v>
      </c>
      <c r="N1766" s="4" t="s">
        <v>359</v>
      </c>
      <c r="O1766" s="12" t="str">
        <f t="shared" ca="1" si="56"/>
        <v>9 ans, 2 mois</v>
      </c>
      <c r="P1766" s="4" t="str">
        <f>VLOOKUP(B1766,Effectif!B:I,6,0)</f>
        <v>Lise DE WITTE</v>
      </c>
      <c r="Q1766" s="4" t="str">
        <f>VLOOKUP(B1766,Effectif!B:I,8,0)</f>
        <v>REC</v>
      </c>
      <c r="R1766" s="4">
        <f>IFERROR(VLOOKUP(C1766,Sales!B:G,6,0),"-")</f>
        <v>114</v>
      </c>
      <c r="S1766" s="4" t="str">
        <f>IFERROR(VLOOKUP(C1766,Recolt!B:H,3,0),"-")</f>
        <v>-</v>
      </c>
      <c r="T1766" s="4">
        <f t="shared" si="55"/>
        <v>114</v>
      </c>
    </row>
    <row r="1767" spans="1:20" hidden="1" x14ac:dyDescent="0.25">
      <c r="A1767" s="4" t="s">
        <v>410</v>
      </c>
      <c r="B1767" s="4" t="s">
        <v>488</v>
      </c>
      <c r="C1767" s="4">
        <v>1034854531</v>
      </c>
      <c r="D1767" s="4" t="s">
        <v>372</v>
      </c>
      <c r="E1767" s="4" t="s">
        <v>364</v>
      </c>
      <c r="F1767" s="4" t="s">
        <v>439</v>
      </c>
      <c r="G1767" s="12">
        <v>45387</v>
      </c>
      <c r="H1767" s="4" t="s">
        <v>397</v>
      </c>
      <c r="I1767" s="67">
        <v>0.48907407407407399</v>
      </c>
      <c r="J1767" s="4" t="s">
        <v>1131</v>
      </c>
      <c r="K1767" s="12">
        <v>42309</v>
      </c>
      <c r="L1767" s="4" t="s">
        <v>395</v>
      </c>
      <c r="M1767" s="4" t="s">
        <v>358</v>
      </c>
      <c r="N1767" s="4" t="s">
        <v>384</v>
      </c>
      <c r="O1767" s="12" t="str">
        <f t="shared" ca="1" si="56"/>
        <v>9 ans, 5 mois</v>
      </c>
      <c r="P1767" s="4" t="str">
        <f>VLOOKUP(B1767,Effectif!B:I,6,0)</f>
        <v>Lise DE WITTE</v>
      </c>
      <c r="Q1767" s="4" t="str">
        <f>VLOOKUP(B1767,Effectif!B:I,8,0)</f>
        <v>REC</v>
      </c>
      <c r="R1767" s="4">
        <f>IFERROR(VLOOKUP(C1767,Sales!B:G,6,0),"-")</f>
        <v>118.01</v>
      </c>
      <c r="S1767" s="4" t="str">
        <f>IFERROR(VLOOKUP(C1767,Recolt!B:H,3,0),"-")</f>
        <v>-</v>
      </c>
      <c r="T1767" s="4">
        <f t="shared" si="55"/>
        <v>118.01</v>
      </c>
    </row>
    <row r="1768" spans="1:20" hidden="1" x14ac:dyDescent="0.25">
      <c r="A1768" s="4" t="s">
        <v>410</v>
      </c>
      <c r="B1768" s="4" t="s">
        <v>488</v>
      </c>
      <c r="C1768" s="4">
        <v>1034853501</v>
      </c>
      <c r="D1768" s="4" t="s">
        <v>372</v>
      </c>
      <c r="E1768" s="4" t="s">
        <v>364</v>
      </c>
      <c r="F1768" s="4" t="s">
        <v>440</v>
      </c>
      <c r="G1768" s="12">
        <v>45388</v>
      </c>
      <c r="H1768" s="4" t="s">
        <v>397</v>
      </c>
      <c r="I1768" s="67">
        <v>0.62278935185185202</v>
      </c>
      <c r="J1768" s="4" t="s">
        <v>1131</v>
      </c>
      <c r="K1768" s="12">
        <v>42736</v>
      </c>
      <c r="L1768" s="4" t="s">
        <v>395</v>
      </c>
      <c r="M1768" s="4" t="s">
        <v>358</v>
      </c>
      <c r="N1768" s="4" t="s">
        <v>359</v>
      </c>
      <c r="O1768" s="12" t="str">
        <f t="shared" ca="1" si="56"/>
        <v>8 ans, 3 mois</v>
      </c>
      <c r="P1768" s="4" t="str">
        <f>VLOOKUP(B1768,Effectif!B:I,6,0)</f>
        <v>Lise DE WITTE</v>
      </c>
      <c r="Q1768" s="4" t="str">
        <f>VLOOKUP(B1768,Effectif!B:I,8,0)</f>
        <v>REC</v>
      </c>
      <c r="R1768" s="4">
        <f>IFERROR(VLOOKUP(C1768,Sales!B:G,6,0),"-")</f>
        <v>73.16</v>
      </c>
      <c r="S1768" s="4" t="str">
        <f>IFERROR(VLOOKUP(C1768,Recolt!B:H,3,0),"-")</f>
        <v>-</v>
      </c>
      <c r="T1768" s="4">
        <f t="shared" si="55"/>
        <v>73.16</v>
      </c>
    </row>
    <row r="1769" spans="1:20" hidden="1" x14ac:dyDescent="0.25">
      <c r="A1769" s="4" t="s">
        <v>410</v>
      </c>
      <c r="B1769" s="4" t="s">
        <v>488</v>
      </c>
      <c r="C1769" s="4">
        <v>1034866559</v>
      </c>
      <c r="D1769" s="4" t="s">
        <v>372</v>
      </c>
      <c r="E1769" s="4" t="s">
        <v>364</v>
      </c>
      <c r="F1769" s="4" t="s">
        <v>440</v>
      </c>
      <c r="G1769" s="12">
        <v>45389</v>
      </c>
      <c r="H1769" s="4" t="s">
        <v>397</v>
      </c>
      <c r="I1769" s="67">
        <v>0.42931712962962998</v>
      </c>
      <c r="J1769" s="4" t="s">
        <v>1131</v>
      </c>
      <c r="K1769" s="12">
        <v>42309</v>
      </c>
      <c r="L1769" s="4" t="s">
        <v>395</v>
      </c>
      <c r="M1769" s="4" t="s">
        <v>358</v>
      </c>
      <c r="N1769" s="4" t="s">
        <v>384</v>
      </c>
      <c r="O1769" s="12" t="str">
        <f t="shared" ca="1" si="56"/>
        <v>9 ans, 5 mois</v>
      </c>
      <c r="P1769" s="4" t="str">
        <f>VLOOKUP(B1769,Effectif!B:I,6,0)</f>
        <v>Lise DE WITTE</v>
      </c>
      <c r="Q1769" s="4" t="str">
        <f>VLOOKUP(B1769,Effectif!B:I,8,0)</f>
        <v>REC</v>
      </c>
      <c r="R1769" s="4">
        <f>IFERROR(VLOOKUP(C1769,Sales!B:G,6,0),"-")</f>
        <v>126</v>
      </c>
      <c r="S1769" s="4" t="str">
        <f>IFERROR(VLOOKUP(C1769,Recolt!B:H,3,0),"-")</f>
        <v>-</v>
      </c>
      <c r="T1769" s="4">
        <f t="shared" si="55"/>
        <v>126</v>
      </c>
    </row>
    <row r="1770" spans="1:20" hidden="1" x14ac:dyDescent="0.25">
      <c r="A1770" s="4" t="s">
        <v>410</v>
      </c>
      <c r="B1770" s="4" t="s">
        <v>488</v>
      </c>
      <c r="C1770" s="4">
        <v>1034867740</v>
      </c>
      <c r="D1770" s="4" t="s">
        <v>372</v>
      </c>
      <c r="E1770" s="4" t="s">
        <v>364</v>
      </c>
      <c r="F1770" s="4" t="s">
        <v>440</v>
      </c>
      <c r="G1770" s="12">
        <v>45390</v>
      </c>
      <c r="H1770" s="4" t="s">
        <v>397</v>
      </c>
      <c r="I1770" s="67">
        <v>0.45124999999999998</v>
      </c>
      <c r="J1770" s="4" t="s">
        <v>1131</v>
      </c>
      <c r="K1770" s="12">
        <v>43101</v>
      </c>
      <c r="L1770" s="4" t="s">
        <v>395</v>
      </c>
      <c r="M1770" s="4" t="s">
        <v>358</v>
      </c>
      <c r="N1770" s="4" t="s">
        <v>359</v>
      </c>
      <c r="O1770" s="12" t="str">
        <f t="shared" ca="1" si="56"/>
        <v>7 ans, 3 mois</v>
      </c>
      <c r="P1770" s="4" t="str">
        <f>VLOOKUP(B1770,Effectif!B:I,6,0)</f>
        <v>Lise DE WITTE</v>
      </c>
      <c r="Q1770" s="4" t="str">
        <f>VLOOKUP(B1770,Effectif!B:I,8,0)</f>
        <v>REC</v>
      </c>
      <c r="R1770" s="4">
        <f>IFERROR(VLOOKUP(C1770,Sales!B:G,6,0),"-")</f>
        <v>128</v>
      </c>
      <c r="S1770" s="4" t="str">
        <f>IFERROR(VLOOKUP(C1770,Recolt!B:H,3,0),"-")</f>
        <v>-</v>
      </c>
      <c r="T1770" s="4">
        <f t="shared" si="55"/>
        <v>128</v>
      </c>
    </row>
    <row r="1771" spans="1:20" hidden="1" x14ac:dyDescent="0.25">
      <c r="A1771" s="4" t="s">
        <v>410</v>
      </c>
      <c r="B1771" s="4" t="s">
        <v>488</v>
      </c>
      <c r="C1771" s="4">
        <v>1034859090</v>
      </c>
      <c r="D1771" s="4" t="s">
        <v>372</v>
      </c>
      <c r="E1771" s="4" t="s">
        <v>364</v>
      </c>
      <c r="F1771" s="4" t="s">
        <v>440</v>
      </c>
      <c r="G1771" s="12">
        <v>45391</v>
      </c>
      <c r="H1771" s="4" t="s">
        <v>397</v>
      </c>
      <c r="I1771" s="67">
        <v>0.41056712962962999</v>
      </c>
      <c r="J1771" s="4" t="s">
        <v>1131</v>
      </c>
      <c r="K1771" s="12">
        <v>42401</v>
      </c>
      <c r="L1771" s="4" t="s">
        <v>395</v>
      </c>
      <c r="M1771" s="4" t="s">
        <v>358</v>
      </c>
      <c r="N1771" s="4" t="s">
        <v>359</v>
      </c>
      <c r="O1771" s="12" t="str">
        <f t="shared" ca="1" si="56"/>
        <v>9 ans, 2 mois</v>
      </c>
      <c r="P1771" s="4" t="str">
        <f>VLOOKUP(B1771,Effectif!B:I,6,0)</f>
        <v>Lise DE WITTE</v>
      </c>
      <c r="Q1771" s="4" t="str">
        <f>VLOOKUP(B1771,Effectif!B:I,8,0)</f>
        <v>REC</v>
      </c>
      <c r="R1771" s="4">
        <f>IFERROR(VLOOKUP(C1771,Sales!B:G,6,0),"-")</f>
        <v>232</v>
      </c>
      <c r="S1771" s="4" t="str">
        <f>IFERROR(VLOOKUP(C1771,Recolt!B:H,3,0),"-")</f>
        <v>-</v>
      </c>
      <c r="T1771" s="4">
        <f t="shared" si="55"/>
        <v>232</v>
      </c>
    </row>
    <row r="1772" spans="1:20" hidden="1" x14ac:dyDescent="0.25">
      <c r="A1772" s="4" t="s">
        <v>410</v>
      </c>
      <c r="B1772" s="4" t="s">
        <v>488</v>
      </c>
      <c r="C1772" s="4">
        <v>1034865219</v>
      </c>
      <c r="D1772" s="4" t="s">
        <v>354</v>
      </c>
      <c r="E1772" s="4" t="s">
        <v>360</v>
      </c>
      <c r="F1772" s="4" t="s">
        <v>439</v>
      </c>
      <c r="G1772" s="12">
        <v>45392</v>
      </c>
      <c r="H1772" s="4" t="s">
        <v>356</v>
      </c>
      <c r="I1772" s="67">
        <v>0.44724537037036999</v>
      </c>
      <c r="J1772" s="4" t="s">
        <v>1131</v>
      </c>
      <c r="K1772" s="12">
        <v>43101</v>
      </c>
      <c r="L1772" s="4" t="s">
        <v>395</v>
      </c>
      <c r="M1772" s="4" t="s">
        <v>358</v>
      </c>
      <c r="N1772" s="4" t="s">
        <v>359</v>
      </c>
      <c r="O1772" s="12" t="str">
        <f t="shared" ca="1" si="56"/>
        <v>7 ans, 3 mois</v>
      </c>
      <c r="P1772" s="4" t="str">
        <f>VLOOKUP(B1772,Effectif!B:I,6,0)</f>
        <v>Lise DE WITTE</v>
      </c>
      <c r="Q1772" s="4" t="str">
        <f>VLOOKUP(B1772,Effectif!B:I,8,0)</f>
        <v>REC</v>
      </c>
      <c r="R1772" s="4">
        <f>IFERROR(VLOOKUP(C1772,Sales!B:G,6,0),"-")</f>
        <v>109.37</v>
      </c>
      <c r="S1772" s="4" t="str">
        <f>IFERROR(VLOOKUP(C1772,Recolt!B:H,3,0),"-")</f>
        <v>-</v>
      </c>
      <c r="T1772" s="4">
        <f t="shared" si="55"/>
        <v>109.37</v>
      </c>
    </row>
    <row r="1773" spans="1:20" hidden="1" x14ac:dyDescent="0.25">
      <c r="A1773" s="4" t="s">
        <v>410</v>
      </c>
      <c r="B1773" s="4" t="s">
        <v>488</v>
      </c>
      <c r="C1773" s="4">
        <v>1034859914</v>
      </c>
      <c r="D1773" s="4" t="s">
        <v>372</v>
      </c>
      <c r="E1773" s="4" t="s">
        <v>364</v>
      </c>
      <c r="F1773" s="4" t="s">
        <v>440</v>
      </c>
      <c r="G1773" s="12">
        <v>45393</v>
      </c>
      <c r="H1773" s="4" t="s">
        <v>397</v>
      </c>
      <c r="I1773" s="67">
        <v>0.42346064814814799</v>
      </c>
      <c r="J1773" s="4" t="s">
        <v>1131</v>
      </c>
      <c r="K1773" s="12">
        <v>43101</v>
      </c>
      <c r="L1773" s="4" t="s">
        <v>395</v>
      </c>
      <c r="M1773" s="4" t="s">
        <v>358</v>
      </c>
      <c r="N1773" s="4" t="s">
        <v>384</v>
      </c>
      <c r="O1773" s="12" t="str">
        <f t="shared" ca="1" si="56"/>
        <v>7 ans, 3 mois</v>
      </c>
      <c r="P1773" s="4" t="str">
        <f>VLOOKUP(B1773,Effectif!B:I,6,0)</f>
        <v>Lise DE WITTE</v>
      </c>
      <c r="Q1773" s="4" t="str">
        <f>VLOOKUP(B1773,Effectif!B:I,8,0)</f>
        <v>REC</v>
      </c>
      <c r="R1773" s="4">
        <f>IFERROR(VLOOKUP(C1773,Sales!B:G,6,0),"-")</f>
        <v>173</v>
      </c>
      <c r="S1773" s="4" t="str">
        <f>IFERROR(VLOOKUP(C1773,Recolt!B:H,3,0),"-")</f>
        <v>-</v>
      </c>
      <c r="T1773" s="4">
        <f t="shared" si="55"/>
        <v>173</v>
      </c>
    </row>
    <row r="1774" spans="1:20" hidden="1" x14ac:dyDescent="0.25">
      <c r="A1774" s="4" t="s">
        <v>410</v>
      </c>
      <c r="B1774" s="4" t="s">
        <v>488</v>
      </c>
      <c r="C1774" s="4">
        <v>1034843089</v>
      </c>
      <c r="D1774" s="4" t="s">
        <v>372</v>
      </c>
      <c r="E1774" s="4" t="s">
        <v>364</v>
      </c>
      <c r="F1774" s="4" t="s">
        <v>440</v>
      </c>
      <c r="G1774" s="12">
        <v>45394</v>
      </c>
      <c r="H1774" s="4" t="s">
        <v>397</v>
      </c>
      <c r="I1774" s="67">
        <v>0.67454861111111097</v>
      </c>
      <c r="J1774" s="4" t="s">
        <v>1131</v>
      </c>
      <c r="K1774" s="12">
        <v>43098</v>
      </c>
      <c r="L1774" s="4" t="s">
        <v>395</v>
      </c>
      <c r="M1774" s="4" t="s">
        <v>358</v>
      </c>
      <c r="N1774" s="4" t="s">
        <v>359</v>
      </c>
      <c r="O1774" s="12" t="str">
        <f t="shared" ca="1" si="56"/>
        <v>7 ans, 4 mois</v>
      </c>
      <c r="P1774" s="4" t="str">
        <f>VLOOKUP(B1774,Effectif!B:I,6,0)</f>
        <v>Lise DE WITTE</v>
      </c>
      <c r="Q1774" s="4" t="str">
        <f>VLOOKUP(B1774,Effectif!B:I,8,0)</f>
        <v>REC</v>
      </c>
      <c r="R1774" s="4">
        <f>IFERROR(VLOOKUP(C1774,Sales!B:G,6,0),"-")</f>
        <v>92.77000000000001</v>
      </c>
      <c r="S1774" s="4" t="str">
        <f>IFERROR(VLOOKUP(C1774,Recolt!B:H,3,0),"-")</f>
        <v>-</v>
      </c>
      <c r="T1774" s="4">
        <f t="shared" si="55"/>
        <v>92.77000000000001</v>
      </c>
    </row>
    <row r="1775" spans="1:20" hidden="1" x14ac:dyDescent="0.25">
      <c r="A1775" s="4" t="s">
        <v>410</v>
      </c>
      <c r="B1775" s="4" t="s">
        <v>488</v>
      </c>
      <c r="C1775" s="4">
        <v>1034867981</v>
      </c>
      <c r="D1775" s="4" t="s">
        <v>372</v>
      </c>
      <c r="E1775" s="4" t="s">
        <v>364</v>
      </c>
      <c r="F1775" s="4" t="s">
        <v>440</v>
      </c>
      <c r="G1775" s="12">
        <v>45395</v>
      </c>
      <c r="H1775" s="4" t="s">
        <v>397</v>
      </c>
      <c r="I1775" s="67">
        <v>0.61789351851851804</v>
      </c>
      <c r="J1775" s="4" t="s">
        <v>1131</v>
      </c>
      <c r="K1775" s="12">
        <v>42736</v>
      </c>
      <c r="L1775" s="4" t="s">
        <v>395</v>
      </c>
      <c r="M1775" s="4" t="s">
        <v>358</v>
      </c>
      <c r="N1775" s="4" t="s">
        <v>359</v>
      </c>
      <c r="O1775" s="12" t="str">
        <f t="shared" ca="1" si="56"/>
        <v>8 ans, 3 mois</v>
      </c>
      <c r="P1775" s="4" t="str">
        <f>VLOOKUP(B1775,Effectif!B:I,6,0)</f>
        <v>Lise DE WITTE</v>
      </c>
      <c r="Q1775" s="4" t="str">
        <f>VLOOKUP(B1775,Effectif!B:I,8,0)</f>
        <v>REC</v>
      </c>
      <c r="R1775" s="4">
        <f>IFERROR(VLOOKUP(C1775,Sales!B:G,6,0),"-")</f>
        <v>141</v>
      </c>
      <c r="S1775" s="4" t="str">
        <f>IFERROR(VLOOKUP(C1775,Recolt!B:H,3,0),"-")</f>
        <v>-</v>
      </c>
      <c r="T1775" s="4">
        <f t="shared" si="55"/>
        <v>141</v>
      </c>
    </row>
    <row r="1776" spans="1:20" hidden="1" x14ac:dyDescent="0.25">
      <c r="A1776" s="4" t="s">
        <v>410</v>
      </c>
      <c r="B1776" s="4" t="s">
        <v>488</v>
      </c>
      <c r="C1776" s="4">
        <v>1034860771</v>
      </c>
      <c r="D1776" s="4" t="s">
        <v>372</v>
      </c>
      <c r="E1776" s="4" t="s">
        <v>364</v>
      </c>
      <c r="F1776" s="4" t="s">
        <v>440</v>
      </c>
      <c r="G1776" s="12">
        <v>45396</v>
      </c>
      <c r="H1776" s="4" t="s">
        <v>397</v>
      </c>
      <c r="I1776" s="67">
        <v>0.65787037037036999</v>
      </c>
      <c r="J1776" s="4" t="s">
        <v>1136</v>
      </c>
      <c r="K1776" s="12">
        <v>43101</v>
      </c>
      <c r="L1776" s="4" t="s">
        <v>395</v>
      </c>
      <c r="M1776" s="4" t="s">
        <v>358</v>
      </c>
      <c r="N1776" s="4" t="s">
        <v>384</v>
      </c>
      <c r="O1776" s="12" t="str">
        <f t="shared" ca="1" si="56"/>
        <v>7 ans, 3 mois</v>
      </c>
      <c r="P1776" s="4" t="str">
        <f>VLOOKUP(B1776,Effectif!B:I,6,0)</f>
        <v>Lise DE WITTE</v>
      </c>
      <c r="Q1776" s="4" t="str">
        <f>VLOOKUP(B1776,Effectif!B:I,8,0)</f>
        <v>REC</v>
      </c>
      <c r="R1776" s="4">
        <f>IFERROR(VLOOKUP(C1776,Sales!B:G,6,0),"-")</f>
        <v>214</v>
      </c>
      <c r="S1776" s="4" t="str">
        <f>IFERROR(VLOOKUP(C1776,Recolt!B:H,3,0),"-")</f>
        <v>-</v>
      </c>
      <c r="T1776" s="4">
        <f t="shared" si="55"/>
        <v>214</v>
      </c>
    </row>
    <row r="1777" spans="1:20" hidden="1" x14ac:dyDescent="0.25">
      <c r="A1777" s="4" t="s">
        <v>410</v>
      </c>
      <c r="B1777" s="4" t="s">
        <v>488</v>
      </c>
      <c r="C1777" s="4">
        <v>1034861501</v>
      </c>
      <c r="D1777" s="4" t="s">
        <v>372</v>
      </c>
      <c r="E1777" s="4" t="s">
        <v>364</v>
      </c>
      <c r="F1777" s="4" t="s">
        <v>440</v>
      </c>
      <c r="G1777" s="12">
        <v>45397</v>
      </c>
      <c r="H1777" s="4" t="s">
        <v>397</v>
      </c>
      <c r="I1777" s="67">
        <v>0.44809027777777799</v>
      </c>
      <c r="J1777" s="4" t="s">
        <v>1136</v>
      </c>
      <c r="K1777" s="12">
        <v>43101</v>
      </c>
      <c r="L1777" s="4" t="s">
        <v>395</v>
      </c>
      <c r="M1777" s="4" t="s">
        <v>358</v>
      </c>
      <c r="N1777" s="4" t="s">
        <v>359</v>
      </c>
      <c r="O1777" s="12" t="str">
        <f t="shared" ca="1" si="56"/>
        <v>7 ans, 3 mois</v>
      </c>
      <c r="P1777" s="4" t="str">
        <f>VLOOKUP(B1777,Effectif!B:I,6,0)</f>
        <v>Lise DE WITTE</v>
      </c>
      <c r="Q1777" s="4" t="str">
        <f>VLOOKUP(B1777,Effectif!B:I,8,0)</f>
        <v>REC</v>
      </c>
      <c r="R1777" s="4">
        <f>IFERROR(VLOOKUP(C1777,Sales!B:G,6,0),"-")</f>
        <v>153.94</v>
      </c>
      <c r="S1777" s="4" t="str">
        <f>IFERROR(VLOOKUP(C1777,Recolt!B:H,3,0),"-")</f>
        <v>-</v>
      </c>
      <c r="T1777" s="4">
        <f t="shared" si="55"/>
        <v>153.94</v>
      </c>
    </row>
    <row r="1778" spans="1:20" hidden="1" x14ac:dyDescent="0.25">
      <c r="A1778" s="4" t="s">
        <v>410</v>
      </c>
      <c r="B1778" s="4" t="s">
        <v>488</v>
      </c>
      <c r="C1778" s="4">
        <v>1034843789</v>
      </c>
      <c r="D1778" s="4" t="s">
        <v>372</v>
      </c>
      <c r="E1778" s="4" t="s">
        <v>364</v>
      </c>
      <c r="F1778" s="4" t="s">
        <v>440</v>
      </c>
      <c r="G1778" s="12">
        <v>45398</v>
      </c>
      <c r="H1778" s="4" t="s">
        <v>397</v>
      </c>
      <c r="I1778" s="67">
        <v>0.45733796296296297</v>
      </c>
      <c r="J1778" s="4" t="s">
        <v>1131</v>
      </c>
      <c r="K1778" s="12">
        <v>43101</v>
      </c>
      <c r="L1778" s="4" t="s">
        <v>395</v>
      </c>
      <c r="M1778" s="4" t="s">
        <v>358</v>
      </c>
      <c r="N1778" s="4" t="s">
        <v>384</v>
      </c>
      <c r="O1778" s="12" t="str">
        <f t="shared" ca="1" si="56"/>
        <v>7 ans, 3 mois</v>
      </c>
      <c r="P1778" s="4" t="str">
        <f>VLOOKUP(B1778,Effectif!B:I,6,0)</f>
        <v>Lise DE WITTE</v>
      </c>
      <c r="Q1778" s="4" t="str">
        <f>VLOOKUP(B1778,Effectif!B:I,8,0)</f>
        <v>REC</v>
      </c>
      <c r="R1778" s="4">
        <f>IFERROR(VLOOKUP(C1778,Sales!B:G,6,0),"-")</f>
        <v>172</v>
      </c>
      <c r="S1778" s="4" t="str">
        <f>IFERROR(VLOOKUP(C1778,Recolt!B:H,3,0),"-")</f>
        <v>-</v>
      </c>
      <c r="T1778" s="4">
        <f t="shared" si="55"/>
        <v>172</v>
      </c>
    </row>
    <row r="1779" spans="1:20" hidden="1" x14ac:dyDescent="0.25">
      <c r="A1779" s="4" t="s">
        <v>410</v>
      </c>
      <c r="B1779" s="4" t="s">
        <v>488</v>
      </c>
      <c r="C1779" s="4">
        <v>1034866215</v>
      </c>
      <c r="D1779" s="4" t="s">
        <v>354</v>
      </c>
      <c r="E1779" s="4" t="s">
        <v>360</v>
      </c>
      <c r="F1779" s="4" t="s">
        <v>439</v>
      </c>
      <c r="G1779" s="12">
        <v>45399</v>
      </c>
      <c r="H1779" s="4" t="s">
        <v>356</v>
      </c>
      <c r="I1779" s="67">
        <v>0.66437500000000005</v>
      </c>
      <c r="J1779" s="4" t="s">
        <v>1131</v>
      </c>
      <c r="K1779" s="12">
        <v>43101</v>
      </c>
      <c r="L1779" s="4" t="s">
        <v>395</v>
      </c>
      <c r="M1779" s="4" t="s">
        <v>358</v>
      </c>
      <c r="N1779" s="4" t="s">
        <v>384</v>
      </c>
      <c r="O1779" s="12" t="str">
        <f t="shared" ca="1" si="56"/>
        <v>7 ans, 3 mois</v>
      </c>
      <c r="P1779" s="4" t="str">
        <f>VLOOKUP(B1779,Effectif!B:I,6,0)</f>
        <v>Lise DE WITTE</v>
      </c>
      <c r="Q1779" s="4" t="str">
        <f>VLOOKUP(B1779,Effectif!B:I,8,0)</f>
        <v>REC</v>
      </c>
      <c r="R1779" s="4">
        <f>IFERROR(VLOOKUP(C1779,Sales!B:G,6,0),"-")</f>
        <v>114</v>
      </c>
      <c r="S1779" s="4" t="str">
        <f>IFERROR(VLOOKUP(C1779,Recolt!B:H,3,0),"-")</f>
        <v>-</v>
      </c>
      <c r="T1779" s="4">
        <f t="shared" si="55"/>
        <v>114</v>
      </c>
    </row>
    <row r="1780" spans="1:20" hidden="1" x14ac:dyDescent="0.25">
      <c r="A1780" s="4" t="s">
        <v>410</v>
      </c>
      <c r="B1780" s="4" t="s">
        <v>488</v>
      </c>
      <c r="C1780" s="4">
        <v>1034858254</v>
      </c>
      <c r="D1780" s="4" t="s">
        <v>372</v>
      </c>
      <c r="E1780" s="4" t="s">
        <v>364</v>
      </c>
      <c r="F1780" s="4" t="s">
        <v>440</v>
      </c>
      <c r="G1780" s="12">
        <v>45400</v>
      </c>
      <c r="H1780" s="4" t="s">
        <v>397</v>
      </c>
      <c r="I1780" s="67">
        <v>0.65890046296296301</v>
      </c>
      <c r="J1780" s="4" t="s">
        <v>1131</v>
      </c>
      <c r="K1780" s="12">
        <v>42736</v>
      </c>
      <c r="L1780" s="4" t="s">
        <v>395</v>
      </c>
      <c r="M1780" s="4" t="s">
        <v>358</v>
      </c>
      <c r="N1780" s="4" t="s">
        <v>359</v>
      </c>
      <c r="O1780" s="12" t="str">
        <f t="shared" ca="1" si="56"/>
        <v>8 ans, 3 mois</v>
      </c>
      <c r="P1780" s="4" t="str">
        <f>VLOOKUP(B1780,Effectif!B:I,6,0)</f>
        <v>Lise DE WITTE</v>
      </c>
      <c r="Q1780" s="4" t="str">
        <f>VLOOKUP(B1780,Effectif!B:I,8,0)</f>
        <v>REC</v>
      </c>
      <c r="R1780" s="4">
        <f>IFERROR(VLOOKUP(C1780,Sales!B:G,6,0),"-")</f>
        <v>166</v>
      </c>
      <c r="S1780" s="4" t="str">
        <f>IFERROR(VLOOKUP(C1780,Recolt!B:H,3,0),"-")</f>
        <v>-</v>
      </c>
      <c r="T1780" s="4">
        <f t="shared" si="55"/>
        <v>166</v>
      </c>
    </row>
    <row r="1781" spans="1:20" hidden="1" x14ac:dyDescent="0.25">
      <c r="A1781" s="4" t="s">
        <v>410</v>
      </c>
      <c r="B1781" s="4" t="s">
        <v>488</v>
      </c>
      <c r="C1781" s="4">
        <v>1034862994</v>
      </c>
      <c r="D1781" s="4" t="s">
        <v>372</v>
      </c>
      <c r="E1781" s="4" t="s">
        <v>364</v>
      </c>
      <c r="F1781" s="4" t="s">
        <v>440</v>
      </c>
      <c r="G1781" s="12">
        <v>45401</v>
      </c>
      <c r="H1781" s="4" t="s">
        <v>397</v>
      </c>
      <c r="I1781" s="67">
        <v>0.66484953703703698</v>
      </c>
      <c r="J1781" s="4" t="s">
        <v>1131</v>
      </c>
      <c r="K1781" s="12">
        <v>42736</v>
      </c>
      <c r="L1781" s="4" t="s">
        <v>395</v>
      </c>
      <c r="M1781" s="4" t="s">
        <v>358</v>
      </c>
      <c r="N1781" s="4" t="s">
        <v>359</v>
      </c>
      <c r="O1781" s="12" t="str">
        <f t="shared" ca="1" si="56"/>
        <v>8 ans, 3 mois</v>
      </c>
      <c r="P1781" s="4" t="str">
        <f>VLOOKUP(B1781,Effectif!B:I,6,0)</f>
        <v>Lise DE WITTE</v>
      </c>
      <c r="Q1781" s="4" t="str">
        <f>VLOOKUP(B1781,Effectif!B:I,8,0)</f>
        <v>REC</v>
      </c>
      <c r="R1781" s="4">
        <f>IFERROR(VLOOKUP(C1781,Sales!B:G,6,0),"-")</f>
        <v>125</v>
      </c>
      <c r="S1781" s="4" t="str">
        <f>IFERROR(VLOOKUP(C1781,Recolt!B:H,3,0),"-")</f>
        <v>-</v>
      </c>
      <c r="T1781" s="4">
        <f t="shared" si="55"/>
        <v>125</v>
      </c>
    </row>
    <row r="1782" spans="1:20" hidden="1" x14ac:dyDescent="0.25">
      <c r="A1782" s="4" t="s">
        <v>410</v>
      </c>
      <c r="B1782" s="4" t="s">
        <v>488</v>
      </c>
      <c r="C1782" s="4">
        <v>1034865520</v>
      </c>
      <c r="D1782" s="4" t="s">
        <v>372</v>
      </c>
      <c r="E1782" s="4" t="s">
        <v>364</v>
      </c>
      <c r="F1782" s="4" t="s">
        <v>440</v>
      </c>
      <c r="G1782" s="12">
        <v>45402</v>
      </c>
      <c r="H1782" s="4" t="s">
        <v>397</v>
      </c>
      <c r="I1782" s="67">
        <v>0.65520833333333295</v>
      </c>
      <c r="J1782" s="4" t="s">
        <v>1137</v>
      </c>
      <c r="K1782" s="12">
        <v>42552</v>
      </c>
      <c r="L1782" s="4" t="s">
        <v>395</v>
      </c>
      <c r="M1782" s="4" t="s">
        <v>358</v>
      </c>
      <c r="N1782" s="4" t="s">
        <v>384</v>
      </c>
      <c r="O1782" s="12" t="str">
        <f t="shared" ca="1" si="56"/>
        <v>8 ans, 9 mois</v>
      </c>
      <c r="P1782" s="4" t="str">
        <f>VLOOKUP(B1782,Effectif!B:I,6,0)</f>
        <v>Lise DE WITTE</v>
      </c>
      <c r="Q1782" s="4" t="str">
        <f>VLOOKUP(B1782,Effectif!B:I,8,0)</f>
        <v>REC</v>
      </c>
      <c r="R1782" s="4">
        <f>IFERROR(VLOOKUP(C1782,Sales!B:G,6,0),"-")</f>
        <v>101.16</v>
      </c>
      <c r="S1782" s="4" t="str">
        <f>IFERROR(VLOOKUP(C1782,Recolt!B:H,3,0),"-")</f>
        <v>-</v>
      </c>
      <c r="T1782" s="4">
        <f t="shared" si="55"/>
        <v>101.16</v>
      </c>
    </row>
    <row r="1783" spans="1:20" hidden="1" x14ac:dyDescent="0.25">
      <c r="A1783" s="4" t="s">
        <v>410</v>
      </c>
      <c r="B1783" s="4" t="s">
        <v>508</v>
      </c>
      <c r="C1783" s="4">
        <v>1034866806</v>
      </c>
      <c r="D1783" s="4" t="s">
        <v>388</v>
      </c>
      <c r="E1783" s="4" t="s">
        <v>364</v>
      </c>
      <c r="F1783" s="4" t="s">
        <v>439</v>
      </c>
      <c r="G1783" s="12">
        <v>45403</v>
      </c>
      <c r="H1783" s="4" t="s">
        <v>356</v>
      </c>
      <c r="I1783" s="67">
        <v>0.65652777777777804</v>
      </c>
      <c r="J1783" s="4" t="s">
        <v>1141</v>
      </c>
      <c r="K1783" s="12">
        <v>43338</v>
      </c>
      <c r="L1783" s="4" t="s">
        <v>357</v>
      </c>
      <c r="M1783" s="4" t="s">
        <v>358</v>
      </c>
      <c r="N1783" s="4" t="s">
        <v>359</v>
      </c>
      <c r="O1783" s="12" t="str">
        <f t="shared" ca="1" si="56"/>
        <v>6 ans, 8 mois</v>
      </c>
      <c r="P1783" s="4" t="str">
        <f>VLOOKUP(B1783,Effectif!B:I,6,0)</f>
        <v>Lise DE WITTE</v>
      </c>
      <c r="Q1783" s="4" t="str">
        <f>VLOOKUP(B1783,Effectif!B:I,8,0)</f>
        <v>FOC</v>
      </c>
      <c r="R1783" s="4">
        <f>IFERROR(VLOOKUP(C1783,Sales!B:G,6,0),"-")</f>
        <v>183.85</v>
      </c>
      <c r="S1783" s="4" t="str">
        <f>IFERROR(VLOOKUP(C1783,Recolt!B:H,3,0),"-")</f>
        <v>-</v>
      </c>
      <c r="T1783" s="4">
        <f t="shared" si="55"/>
        <v>183.85</v>
      </c>
    </row>
    <row r="1784" spans="1:20" hidden="1" x14ac:dyDescent="0.25">
      <c r="A1784" s="4" t="s">
        <v>410</v>
      </c>
      <c r="B1784" s="4" t="s">
        <v>508</v>
      </c>
      <c r="C1784" s="4">
        <v>1034865823</v>
      </c>
      <c r="D1784" s="4" t="s">
        <v>375</v>
      </c>
      <c r="E1784" s="4" t="s">
        <v>364</v>
      </c>
      <c r="F1784" s="4" t="s">
        <v>439</v>
      </c>
      <c r="G1784" s="12">
        <v>45404</v>
      </c>
      <c r="H1784" s="4" t="s">
        <v>373</v>
      </c>
      <c r="I1784" s="67">
        <v>0.66387731481481504</v>
      </c>
      <c r="J1784" s="4" t="s">
        <v>1135</v>
      </c>
      <c r="K1784" s="12">
        <v>42447</v>
      </c>
      <c r="L1784" s="4" t="s">
        <v>357</v>
      </c>
      <c r="M1784" s="4" t="s">
        <v>358</v>
      </c>
      <c r="N1784" s="4" t="s">
        <v>384</v>
      </c>
      <c r="O1784" s="12" t="str">
        <f t="shared" ca="1" si="56"/>
        <v>9 ans, 1 mois</v>
      </c>
      <c r="P1784" s="4" t="str">
        <f>VLOOKUP(B1784,Effectif!B:I,6,0)</f>
        <v>Lise DE WITTE</v>
      </c>
      <c r="Q1784" s="4" t="str">
        <f>VLOOKUP(B1784,Effectif!B:I,8,0)</f>
        <v>FOC</v>
      </c>
      <c r="R1784" s="4">
        <f>IFERROR(VLOOKUP(C1784,Sales!B:G,6,0),"-")</f>
        <v>91.23</v>
      </c>
      <c r="S1784" s="4" t="str">
        <f>IFERROR(VLOOKUP(C1784,Recolt!B:H,3,0),"-")</f>
        <v>-</v>
      </c>
      <c r="T1784" s="4">
        <f t="shared" si="55"/>
        <v>91.23</v>
      </c>
    </row>
    <row r="1785" spans="1:20" hidden="1" x14ac:dyDescent="0.25">
      <c r="A1785" s="4" t="s">
        <v>410</v>
      </c>
      <c r="B1785" s="4" t="s">
        <v>508</v>
      </c>
      <c r="C1785" s="4">
        <v>1034842633</v>
      </c>
      <c r="D1785" s="4" t="s">
        <v>375</v>
      </c>
      <c r="E1785" s="4" t="s">
        <v>364</v>
      </c>
      <c r="F1785" s="4" t="s">
        <v>439</v>
      </c>
      <c r="G1785" s="12">
        <v>45405</v>
      </c>
      <c r="H1785" s="4" t="s">
        <v>356</v>
      </c>
      <c r="I1785" s="67">
        <v>0.72373842592592597</v>
      </c>
      <c r="J1785" s="4" t="s">
        <v>1132</v>
      </c>
      <c r="K1785" s="12">
        <v>42159</v>
      </c>
      <c r="L1785" s="4" t="s">
        <v>357</v>
      </c>
      <c r="M1785" s="4" t="s">
        <v>358</v>
      </c>
      <c r="N1785" s="4" t="s">
        <v>361</v>
      </c>
      <c r="O1785" s="12" t="str">
        <f t="shared" ca="1" si="56"/>
        <v>9 ans, 10 mois</v>
      </c>
      <c r="P1785" s="4" t="str">
        <f>VLOOKUP(B1785,Effectif!B:I,6,0)</f>
        <v>Lise DE WITTE</v>
      </c>
      <c r="Q1785" s="4" t="str">
        <f>VLOOKUP(B1785,Effectif!B:I,8,0)</f>
        <v>FOC</v>
      </c>
      <c r="R1785" s="4">
        <f>IFERROR(VLOOKUP(C1785,Sales!B:G,6,0),"-")</f>
        <v>160</v>
      </c>
      <c r="S1785" s="4" t="str">
        <f>IFERROR(VLOOKUP(C1785,Recolt!B:H,3,0),"-")</f>
        <v>-</v>
      </c>
      <c r="T1785" s="4">
        <f t="shared" si="55"/>
        <v>160</v>
      </c>
    </row>
    <row r="1786" spans="1:20" hidden="1" x14ac:dyDescent="0.25">
      <c r="A1786" s="4" t="s">
        <v>410</v>
      </c>
      <c r="B1786" s="4" t="s">
        <v>508</v>
      </c>
      <c r="C1786" s="4">
        <v>1034858434</v>
      </c>
      <c r="D1786" s="4" t="s">
        <v>369</v>
      </c>
      <c r="E1786" s="4" t="s">
        <v>364</v>
      </c>
      <c r="F1786" s="4" t="s">
        <v>439</v>
      </c>
      <c r="G1786" s="12">
        <v>45406</v>
      </c>
      <c r="H1786" s="4" t="s">
        <v>356</v>
      </c>
      <c r="I1786" s="67">
        <v>0.44513888888888897</v>
      </c>
      <c r="J1786" s="4" t="s">
        <v>1131</v>
      </c>
      <c r="K1786" s="12">
        <v>42200</v>
      </c>
      <c r="L1786" s="4" t="s">
        <v>357</v>
      </c>
      <c r="M1786" s="4" t="s">
        <v>358</v>
      </c>
      <c r="N1786" s="4" t="s">
        <v>361</v>
      </c>
      <c r="O1786" s="12" t="str">
        <f t="shared" ca="1" si="56"/>
        <v>9 ans, 9 mois</v>
      </c>
      <c r="P1786" s="4" t="str">
        <f>VLOOKUP(B1786,Effectif!B:I,6,0)</f>
        <v>Lise DE WITTE</v>
      </c>
      <c r="Q1786" s="4" t="str">
        <f>VLOOKUP(B1786,Effectif!B:I,8,0)</f>
        <v>FOC</v>
      </c>
      <c r="R1786" s="4">
        <f>IFERROR(VLOOKUP(C1786,Sales!B:G,6,0),"-")</f>
        <v>186</v>
      </c>
      <c r="S1786" s="4" t="str">
        <f>IFERROR(VLOOKUP(C1786,Recolt!B:H,3,0),"-")</f>
        <v>-</v>
      </c>
      <c r="T1786" s="4">
        <f t="shared" si="55"/>
        <v>186</v>
      </c>
    </row>
    <row r="1787" spans="1:20" hidden="1" x14ac:dyDescent="0.25">
      <c r="A1787" s="4" t="s">
        <v>410</v>
      </c>
      <c r="B1787" s="4" t="s">
        <v>508</v>
      </c>
      <c r="C1787" s="4">
        <v>1034860369</v>
      </c>
      <c r="D1787" s="4" t="s">
        <v>371</v>
      </c>
      <c r="E1787" s="4" t="s">
        <v>364</v>
      </c>
      <c r="F1787" s="4" t="s">
        <v>439</v>
      </c>
      <c r="G1787" s="12">
        <v>45407</v>
      </c>
      <c r="H1787" s="4" t="s">
        <v>356</v>
      </c>
      <c r="I1787" s="67">
        <v>0.54597222222222197</v>
      </c>
      <c r="J1787" s="4" t="s">
        <v>1141</v>
      </c>
      <c r="K1787" s="12">
        <v>43383</v>
      </c>
      <c r="L1787" s="4" t="s">
        <v>357</v>
      </c>
      <c r="M1787" s="4" t="s">
        <v>358</v>
      </c>
      <c r="N1787" s="4" t="s">
        <v>359</v>
      </c>
      <c r="O1787" s="12" t="str">
        <f t="shared" ca="1" si="56"/>
        <v>6 ans, 6 mois</v>
      </c>
      <c r="P1787" s="4" t="str">
        <f>VLOOKUP(B1787,Effectif!B:I,6,0)</f>
        <v>Lise DE WITTE</v>
      </c>
      <c r="Q1787" s="4" t="str">
        <f>VLOOKUP(B1787,Effectif!B:I,8,0)</f>
        <v>FOC</v>
      </c>
      <c r="R1787" s="4">
        <f>IFERROR(VLOOKUP(C1787,Sales!B:G,6,0),"-")</f>
        <v>100</v>
      </c>
      <c r="S1787" s="4" t="str">
        <f>IFERROR(VLOOKUP(C1787,Recolt!B:H,3,0),"-")</f>
        <v>-</v>
      </c>
      <c r="T1787" s="4">
        <f t="shared" si="55"/>
        <v>100</v>
      </c>
    </row>
    <row r="1788" spans="1:20" hidden="1" x14ac:dyDescent="0.25">
      <c r="A1788" s="4" t="s">
        <v>410</v>
      </c>
      <c r="B1788" s="4" t="s">
        <v>508</v>
      </c>
      <c r="C1788" s="4">
        <v>1034862258</v>
      </c>
      <c r="D1788" s="4" t="s">
        <v>375</v>
      </c>
      <c r="E1788" s="4" t="s">
        <v>364</v>
      </c>
      <c r="F1788" s="4" t="s">
        <v>439</v>
      </c>
      <c r="G1788" s="12">
        <v>45408</v>
      </c>
      <c r="H1788" s="4" t="s">
        <v>376</v>
      </c>
      <c r="I1788" s="67">
        <v>0.48787037037037001</v>
      </c>
      <c r="J1788" s="4" t="s">
        <v>1147</v>
      </c>
      <c r="L1788" s="4" t="s">
        <v>366</v>
      </c>
      <c r="O1788" s="12" t="str">
        <f t="shared" ca="1" si="56"/>
        <v>125 ans, 3 mois</v>
      </c>
      <c r="P1788" s="4" t="str">
        <f>VLOOKUP(B1788,Effectif!B:I,6,0)</f>
        <v>Lise DE WITTE</v>
      </c>
      <c r="Q1788" s="4" t="str">
        <f>VLOOKUP(B1788,Effectif!B:I,8,0)</f>
        <v>FOC</v>
      </c>
      <c r="R1788" s="4">
        <f>IFERROR(VLOOKUP(C1788,Sales!B:G,6,0),"-")</f>
        <v>120</v>
      </c>
      <c r="S1788" s="4" t="str">
        <f>IFERROR(VLOOKUP(C1788,Recolt!B:H,3,0),"-")</f>
        <v>-</v>
      </c>
      <c r="T1788" s="4">
        <f t="shared" si="55"/>
        <v>120</v>
      </c>
    </row>
    <row r="1789" spans="1:20" hidden="1" x14ac:dyDescent="0.25">
      <c r="A1789" s="4" t="s">
        <v>410</v>
      </c>
      <c r="B1789" s="4" t="s">
        <v>508</v>
      </c>
      <c r="C1789" s="4">
        <v>1034865436</v>
      </c>
      <c r="D1789" s="4" t="s">
        <v>374</v>
      </c>
      <c r="E1789" s="4" t="s">
        <v>364</v>
      </c>
      <c r="F1789" s="4" t="s">
        <v>439</v>
      </c>
      <c r="G1789" s="12">
        <v>45409</v>
      </c>
      <c r="H1789" s="4" t="s">
        <v>356</v>
      </c>
      <c r="I1789" s="67">
        <v>0.38828703703703699</v>
      </c>
      <c r="J1789" s="4" t="s">
        <v>1147</v>
      </c>
      <c r="K1789" s="12">
        <v>43445</v>
      </c>
      <c r="L1789" s="4" t="s">
        <v>357</v>
      </c>
      <c r="M1789" s="4" t="s">
        <v>362</v>
      </c>
      <c r="O1789" s="12" t="str">
        <f t="shared" ca="1" si="56"/>
        <v>6 ans, 4 mois</v>
      </c>
      <c r="P1789" s="4" t="str">
        <f>VLOOKUP(B1789,Effectif!B:I,6,0)</f>
        <v>Lise DE WITTE</v>
      </c>
      <c r="Q1789" s="4" t="str">
        <f>VLOOKUP(B1789,Effectif!B:I,8,0)</f>
        <v>FOC</v>
      </c>
      <c r="R1789" s="4">
        <f>IFERROR(VLOOKUP(C1789,Sales!B:G,6,0),"-")</f>
        <v>108</v>
      </c>
      <c r="S1789" s="4" t="str">
        <f>IFERROR(VLOOKUP(C1789,Recolt!B:H,3,0),"-")</f>
        <v>-</v>
      </c>
      <c r="T1789" s="4">
        <f t="shared" si="55"/>
        <v>108</v>
      </c>
    </row>
    <row r="1790" spans="1:20" hidden="1" x14ac:dyDescent="0.25">
      <c r="A1790" s="4" t="s">
        <v>410</v>
      </c>
      <c r="B1790" s="4" t="s">
        <v>508</v>
      </c>
      <c r="C1790" s="4">
        <v>1034866286</v>
      </c>
      <c r="D1790" s="4" t="s">
        <v>354</v>
      </c>
      <c r="E1790" s="4" t="s">
        <v>355</v>
      </c>
      <c r="F1790" s="4" t="s">
        <v>439</v>
      </c>
      <c r="G1790" s="12">
        <v>45410</v>
      </c>
      <c r="H1790" s="4" t="s">
        <v>356</v>
      </c>
      <c r="I1790" s="67">
        <v>0.56431712962962999</v>
      </c>
      <c r="J1790" s="4" t="s">
        <v>1133</v>
      </c>
      <c r="K1790" s="12">
        <v>43443</v>
      </c>
      <c r="L1790" s="4" t="s">
        <v>357</v>
      </c>
      <c r="M1790" s="4" t="s">
        <v>358</v>
      </c>
      <c r="N1790" s="4" t="s">
        <v>359</v>
      </c>
      <c r="O1790" s="12" t="str">
        <f t="shared" ca="1" si="56"/>
        <v>6 ans, 4 mois</v>
      </c>
      <c r="P1790" s="4" t="str">
        <f>VLOOKUP(B1790,Effectif!B:I,6,0)</f>
        <v>Lise DE WITTE</v>
      </c>
      <c r="Q1790" s="4" t="str">
        <f>VLOOKUP(B1790,Effectif!B:I,8,0)</f>
        <v>FOC</v>
      </c>
      <c r="R1790" s="4">
        <f>IFERROR(VLOOKUP(C1790,Sales!B:G,6,0),"-")</f>
        <v>74</v>
      </c>
      <c r="S1790" s="4" t="str">
        <f>IFERROR(VLOOKUP(C1790,Recolt!B:H,3,0),"-")</f>
        <v>-</v>
      </c>
      <c r="T1790" s="4">
        <f t="shared" si="55"/>
        <v>74</v>
      </c>
    </row>
    <row r="1791" spans="1:20" hidden="1" x14ac:dyDescent="0.25">
      <c r="A1791" s="4" t="s">
        <v>410</v>
      </c>
      <c r="B1791" s="4" t="s">
        <v>508</v>
      </c>
      <c r="C1791" s="4">
        <v>1034863725</v>
      </c>
      <c r="D1791" s="4" t="s">
        <v>381</v>
      </c>
      <c r="E1791" s="4" t="s">
        <v>364</v>
      </c>
      <c r="F1791" s="4" t="s">
        <v>439</v>
      </c>
      <c r="G1791" s="12">
        <v>45411</v>
      </c>
      <c r="H1791" s="4" t="s">
        <v>356</v>
      </c>
      <c r="I1791" s="67">
        <v>0.58246527777777801</v>
      </c>
      <c r="J1791" s="4" t="s">
        <v>1133</v>
      </c>
      <c r="K1791" s="12">
        <v>43242</v>
      </c>
      <c r="L1791" s="4" t="s">
        <v>357</v>
      </c>
      <c r="M1791" s="4" t="s">
        <v>358</v>
      </c>
      <c r="N1791" s="4" t="s">
        <v>359</v>
      </c>
      <c r="O1791" s="12" t="str">
        <f t="shared" ca="1" si="56"/>
        <v>6 ans, 11 mois</v>
      </c>
      <c r="P1791" s="4" t="str">
        <f>VLOOKUP(B1791,Effectif!B:I,6,0)</f>
        <v>Lise DE WITTE</v>
      </c>
      <c r="Q1791" s="4" t="str">
        <f>VLOOKUP(B1791,Effectif!B:I,8,0)</f>
        <v>FOC</v>
      </c>
      <c r="R1791" s="4">
        <f>IFERROR(VLOOKUP(C1791,Sales!B:G,6,0),"-")</f>
        <v>88.88</v>
      </c>
      <c r="S1791" s="4" t="str">
        <f>IFERROR(VLOOKUP(C1791,Recolt!B:H,3,0),"-")</f>
        <v>-</v>
      </c>
      <c r="T1791" s="4">
        <f t="shared" si="55"/>
        <v>88.88</v>
      </c>
    </row>
    <row r="1792" spans="1:20" hidden="1" x14ac:dyDescent="0.25">
      <c r="A1792" s="4" t="s">
        <v>410</v>
      </c>
      <c r="B1792" s="4" t="s">
        <v>508</v>
      </c>
      <c r="C1792" s="4">
        <v>1034846651</v>
      </c>
      <c r="D1792" s="4" t="s">
        <v>369</v>
      </c>
      <c r="E1792" s="4" t="s">
        <v>364</v>
      </c>
      <c r="F1792" s="4" t="s">
        <v>439</v>
      </c>
      <c r="G1792" s="12">
        <v>45412</v>
      </c>
      <c r="H1792" s="4" t="s">
        <v>356</v>
      </c>
      <c r="I1792" s="67">
        <v>0.48592592592592598</v>
      </c>
      <c r="J1792" s="4" t="s">
        <v>1131</v>
      </c>
      <c r="K1792" s="12">
        <v>38657</v>
      </c>
      <c r="L1792" s="4" t="s">
        <v>357</v>
      </c>
      <c r="M1792" s="4" t="s">
        <v>358</v>
      </c>
      <c r="N1792" s="4" t="s">
        <v>384</v>
      </c>
      <c r="O1792" s="12" t="str">
        <f t="shared" ca="1" si="56"/>
        <v>19 ans, 5 mois</v>
      </c>
      <c r="P1792" s="4" t="str">
        <f>VLOOKUP(B1792,Effectif!B:I,6,0)</f>
        <v>Lise DE WITTE</v>
      </c>
      <c r="Q1792" s="4" t="str">
        <f>VLOOKUP(B1792,Effectif!B:I,8,0)</f>
        <v>FOC</v>
      </c>
      <c r="R1792" s="4">
        <f>IFERROR(VLOOKUP(C1792,Sales!B:G,6,0),"-")</f>
        <v>60.760000000000005</v>
      </c>
      <c r="S1792" s="4" t="str">
        <f>IFERROR(VLOOKUP(C1792,Recolt!B:H,3,0),"-")</f>
        <v>-</v>
      </c>
      <c r="T1792" s="4">
        <f t="shared" si="55"/>
        <v>60.760000000000005</v>
      </c>
    </row>
    <row r="1793" spans="1:20" hidden="1" x14ac:dyDescent="0.25">
      <c r="A1793" s="4" t="s">
        <v>410</v>
      </c>
      <c r="B1793" s="4" t="s">
        <v>508</v>
      </c>
      <c r="C1793" s="4">
        <v>1034864842</v>
      </c>
      <c r="D1793" s="4" t="s">
        <v>369</v>
      </c>
      <c r="E1793" s="4" t="s">
        <v>364</v>
      </c>
      <c r="F1793" s="4" t="s">
        <v>439</v>
      </c>
      <c r="G1793" s="12">
        <v>45413</v>
      </c>
      <c r="H1793" s="4" t="s">
        <v>356</v>
      </c>
      <c r="I1793" s="67">
        <v>0.57309027777777799</v>
      </c>
      <c r="J1793" s="4" t="s">
        <v>1134</v>
      </c>
      <c r="K1793" s="12">
        <v>43413</v>
      </c>
      <c r="L1793" s="4" t="s">
        <v>357</v>
      </c>
      <c r="M1793" s="4" t="s">
        <v>358</v>
      </c>
      <c r="N1793" s="4" t="s">
        <v>384</v>
      </c>
      <c r="O1793" s="12" t="str">
        <f t="shared" ca="1" si="56"/>
        <v>6 ans, 5 mois</v>
      </c>
      <c r="P1793" s="4" t="str">
        <f>VLOOKUP(B1793,Effectif!B:I,6,0)</f>
        <v>Lise DE WITTE</v>
      </c>
      <c r="Q1793" s="4" t="str">
        <f>VLOOKUP(B1793,Effectif!B:I,8,0)</f>
        <v>FOC</v>
      </c>
      <c r="R1793" s="4">
        <f>IFERROR(VLOOKUP(C1793,Sales!B:G,6,0),"-")</f>
        <v>112.86</v>
      </c>
      <c r="S1793" s="4" t="str">
        <f>IFERROR(VLOOKUP(C1793,Recolt!B:H,3,0),"-")</f>
        <v>-</v>
      </c>
      <c r="T1793" s="4">
        <f t="shared" si="55"/>
        <v>112.86</v>
      </c>
    </row>
    <row r="1794" spans="1:20" hidden="1" x14ac:dyDescent="0.25">
      <c r="A1794" s="4" t="s">
        <v>410</v>
      </c>
      <c r="B1794" s="4" t="s">
        <v>508</v>
      </c>
      <c r="C1794" s="4">
        <v>1034845143</v>
      </c>
      <c r="D1794" s="4" t="s">
        <v>374</v>
      </c>
      <c r="E1794" s="4" t="s">
        <v>364</v>
      </c>
      <c r="F1794" s="4" t="s">
        <v>439</v>
      </c>
      <c r="G1794" s="12">
        <v>45414</v>
      </c>
      <c r="H1794" s="4" t="s">
        <v>356</v>
      </c>
      <c r="I1794" s="67">
        <v>0.40523148148148103</v>
      </c>
      <c r="J1794" s="4" t="s">
        <v>1133</v>
      </c>
      <c r="K1794" s="12">
        <v>43376</v>
      </c>
      <c r="L1794" s="4" t="s">
        <v>357</v>
      </c>
      <c r="M1794" s="4" t="s">
        <v>358</v>
      </c>
      <c r="N1794" s="4" t="s">
        <v>359</v>
      </c>
      <c r="O1794" s="12" t="str">
        <f t="shared" ca="1" si="56"/>
        <v>6 ans, 6 mois</v>
      </c>
      <c r="P1794" s="4" t="str">
        <f>VLOOKUP(B1794,Effectif!B:I,6,0)</f>
        <v>Lise DE WITTE</v>
      </c>
      <c r="Q1794" s="4" t="str">
        <f>VLOOKUP(B1794,Effectif!B:I,8,0)</f>
        <v>FOC</v>
      </c>
      <c r="R1794" s="4">
        <f>IFERROR(VLOOKUP(C1794,Sales!B:G,6,0),"-")</f>
        <v>120</v>
      </c>
      <c r="S1794" s="4" t="str">
        <f>IFERROR(VLOOKUP(C1794,Recolt!B:H,3,0),"-")</f>
        <v>-</v>
      </c>
      <c r="T1794" s="4">
        <f t="shared" si="55"/>
        <v>120</v>
      </c>
    </row>
    <row r="1795" spans="1:20" hidden="1" x14ac:dyDescent="0.25">
      <c r="A1795" s="4" t="s">
        <v>410</v>
      </c>
      <c r="B1795" s="4" t="s">
        <v>508</v>
      </c>
      <c r="C1795" s="4">
        <v>1034844299</v>
      </c>
      <c r="D1795" s="4" t="s">
        <v>369</v>
      </c>
      <c r="E1795" s="4" t="s">
        <v>364</v>
      </c>
      <c r="F1795" s="4" t="s">
        <v>439</v>
      </c>
      <c r="G1795" s="12">
        <v>45415</v>
      </c>
      <c r="H1795" s="4" t="s">
        <v>379</v>
      </c>
      <c r="I1795" s="67">
        <v>0.71811342592592597</v>
      </c>
      <c r="J1795" s="4" t="s">
        <v>1135</v>
      </c>
      <c r="K1795" s="12">
        <v>42639</v>
      </c>
      <c r="L1795" s="4" t="s">
        <v>357</v>
      </c>
      <c r="M1795" s="4" t="s">
        <v>358</v>
      </c>
      <c r="N1795" s="4" t="s">
        <v>361</v>
      </c>
      <c r="O1795" s="12" t="str">
        <f t="shared" ca="1" si="56"/>
        <v>8 ans, 7 mois</v>
      </c>
      <c r="P1795" s="4" t="str">
        <f>VLOOKUP(B1795,Effectif!B:I,6,0)</f>
        <v>Lise DE WITTE</v>
      </c>
      <c r="Q1795" s="4" t="str">
        <f>VLOOKUP(B1795,Effectif!B:I,8,0)</f>
        <v>FOC</v>
      </c>
      <c r="R1795" s="4">
        <f>IFERROR(VLOOKUP(C1795,Sales!B:G,6,0),"-")</f>
        <v>393.05</v>
      </c>
      <c r="S1795" s="4" t="str">
        <f>IFERROR(VLOOKUP(C1795,Recolt!B:H,3,0),"-")</f>
        <v>-</v>
      </c>
      <c r="T1795" s="4">
        <f t="shared" ref="T1795:T1858" si="57">IF(R1795&gt;0,R1795,IF(S1795&gt;0,S1795,"-"))</f>
        <v>393.05</v>
      </c>
    </row>
    <row r="1796" spans="1:20" hidden="1" x14ac:dyDescent="0.25">
      <c r="A1796" s="4" t="s">
        <v>410</v>
      </c>
      <c r="B1796" s="4" t="s">
        <v>508</v>
      </c>
      <c r="C1796" s="4">
        <v>1034866905</v>
      </c>
      <c r="D1796" s="4" t="s">
        <v>375</v>
      </c>
      <c r="E1796" s="4" t="s">
        <v>364</v>
      </c>
      <c r="F1796" s="4" t="s">
        <v>439</v>
      </c>
      <c r="G1796" s="12">
        <v>45416</v>
      </c>
      <c r="H1796" s="4" t="s">
        <v>376</v>
      </c>
      <c r="I1796" s="67">
        <v>0.40972222222222199</v>
      </c>
      <c r="J1796" s="4" t="s">
        <v>1133</v>
      </c>
      <c r="K1796" s="12">
        <v>43475</v>
      </c>
      <c r="L1796" s="4" t="s">
        <v>357</v>
      </c>
      <c r="M1796" s="4" t="s">
        <v>358</v>
      </c>
      <c r="N1796" s="4" t="s">
        <v>359</v>
      </c>
      <c r="O1796" s="12" t="str">
        <f t="shared" ca="1" si="56"/>
        <v>6 ans, 3 mois</v>
      </c>
      <c r="P1796" s="4" t="str">
        <f>VLOOKUP(B1796,Effectif!B:I,6,0)</f>
        <v>Lise DE WITTE</v>
      </c>
      <c r="Q1796" s="4" t="str">
        <f>VLOOKUP(B1796,Effectif!B:I,8,0)</f>
        <v>FOC</v>
      </c>
      <c r="R1796" s="4">
        <f>IFERROR(VLOOKUP(C1796,Sales!B:G,6,0),"-")</f>
        <v>27</v>
      </c>
      <c r="S1796" s="4" t="str">
        <f>IFERROR(VLOOKUP(C1796,Recolt!B:H,3,0),"-")</f>
        <v>-</v>
      </c>
      <c r="T1796" s="4">
        <f t="shared" si="57"/>
        <v>27</v>
      </c>
    </row>
    <row r="1797" spans="1:20" hidden="1" x14ac:dyDescent="0.25">
      <c r="A1797" s="4" t="s">
        <v>410</v>
      </c>
      <c r="B1797" s="4" t="s">
        <v>508</v>
      </c>
      <c r="C1797" s="4">
        <v>1034845547</v>
      </c>
      <c r="D1797" s="4" t="s">
        <v>369</v>
      </c>
      <c r="E1797" s="4" t="s">
        <v>364</v>
      </c>
      <c r="F1797" s="4" t="s">
        <v>439</v>
      </c>
      <c r="G1797" s="12">
        <v>45417</v>
      </c>
      <c r="H1797" s="4" t="s">
        <v>356</v>
      </c>
      <c r="I1797" s="67">
        <v>0.43206018518518502</v>
      </c>
      <c r="J1797" s="4" t="s">
        <v>1133</v>
      </c>
      <c r="K1797" s="12">
        <v>43306</v>
      </c>
      <c r="L1797" s="4" t="s">
        <v>357</v>
      </c>
      <c r="M1797" s="4" t="s">
        <v>358</v>
      </c>
      <c r="N1797" s="4" t="s">
        <v>359</v>
      </c>
      <c r="O1797" s="12" t="str">
        <f t="shared" ca="1" si="56"/>
        <v>6 ans, 9 mois</v>
      </c>
      <c r="P1797" s="4" t="str">
        <f>VLOOKUP(B1797,Effectif!B:I,6,0)</f>
        <v>Lise DE WITTE</v>
      </c>
      <c r="Q1797" s="4" t="str">
        <f>VLOOKUP(B1797,Effectif!B:I,8,0)</f>
        <v>FOC</v>
      </c>
      <c r="R1797" s="4">
        <f>IFERROR(VLOOKUP(C1797,Sales!B:G,6,0),"-")</f>
        <v>61</v>
      </c>
      <c r="S1797" s="4" t="str">
        <f>IFERROR(VLOOKUP(C1797,Recolt!B:H,3,0),"-")</f>
        <v>-</v>
      </c>
      <c r="T1797" s="4">
        <f t="shared" si="57"/>
        <v>61</v>
      </c>
    </row>
    <row r="1798" spans="1:20" hidden="1" x14ac:dyDescent="0.25">
      <c r="A1798" s="4" t="s">
        <v>410</v>
      </c>
      <c r="B1798" s="4" t="s">
        <v>508</v>
      </c>
      <c r="C1798" s="4">
        <v>1034867457</v>
      </c>
      <c r="D1798" s="4" t="s">
        <v>378</v>
      </c>
      <c r="E1798" s="4" t="s">
        <v>364</v>
      </c>
      <c r="F1798" s="4" t="s">
        <v>439</v>
      </c>
      <c r="G1798" s="12">
        <v>45418</v>
      </c>
      <c r="H1798" s="4" t="s">
        <v>356</v>
      </c>
      <c r="I1798" s="67">
        <v>0.42628472222222202</v>
      </c>
      <c r="J1798" s="4" t="s">
        <v>1147</v>
      </c>
      <c r="L1798" s="4" t="s">
        <v>357</v>
      </c>
      <c r="O1798" s="12" t="str">
        <f t="shared" ca="1" si="56"/>
        <v>125 ans, 3 mois</v>
      </c>
      <c r="P1798" s="4" t="str">
        <f>VLOOKUP(B1798,Effectif!B:I,6,0)</f>
        <v>Lise DE WITTE</v>
      </c>
      <c r="Q1798" s="4" t="str">
        <f>VLOOKUP(B1798,Effectif!B:I,8,0)</f>
        <v>FOC</v>
      </c>
      <c r="R1798" s="4">
        <f>IFERROR(VLOOKUP(C1798,Sales!B:G,6,0),"-")</f>
        <v>175</v>
      </c>
      <c r="S1798" s="4" t="str">
        <f>IFERROR(VLOOKUP(C1798,Recolt!B:H,3,0),"-")</f>
        <v>-</v>
      </c>
      <c r="T1798" s="4">
        <f t="shared" si="57"/>
        <v>175</v>
      </c>
    </row>
    <row r="1799" spans="1:20" hidden="1" x14ac:dyDescent="0.25">
      <c r="A1799" s="4" t="s">
        <v>410</v>
      </c>
      <c r="B1799" s="4" t="s">
        <v>508</v>
      </c>
      <c r="C1799" s="4">
        <v>1034855537</v>
      </c>
      <c r="D1799" s="4" t="s">
        <v>375</v>
      </c>
      <c r="E1799" s="4" t="s">
        <v>364</v>
      </c>
      <c r="F1799" s="4" t="s">
        <v>439</v>
      </c>
      <c r="G1799" s="12">
        <v>45419</v>
      </c>
      <c r="H1799" s="4" t="s">
        <v>396</v>
      </c>
      <c r="I1799" s="67">
        <v>0.45910879629629597</v>
      </c>
      <c r="J1799" s="4" t="s">
        <v>1135</v>
      </c>
      <c r="K1799" s="12">
        <v>43193</v>
      </c>
      <c r="L1799" s="4" t="s">
        <v>357</v>
      </c>
      <c r="M1799" s="4" t="s">
        <v>358</v>
      </c>
      <c r="N1799" s="4" t="s">
        <v>359</v>
      </c>
      <c r="O1799" s="12" t="str">
        <f t="shared" ca="1" si="56"/>
        <v>7 ans, 0 mois</v>
      </c>
      <c r="P1799" s="4" t="str">
        <f>VLOOKUP(B1799,Effectif!B:I,6,0)</f>
        <v>Lise DE WITTE</v>
      </c>
      <c r="Q1799" s="4" t="str">
        <f>VLOOKUP(B1799,Effectif!B:I,8,0)</f>
        <v>FOC</v>
      </c>
      <c r="R1799" s="4">
        <f>IFERROR(VLOOKUP(C1799,Sales!B:G,6,0),"-")</f>
        <v>238</v>
      </c>
      <c r="S1799" s="4" t="str">
        <f>IFERROR(VLOOKUP(C1799,Recolt!B:H,3,0),"-")</f>
        <v>-</v>
      </c>
      <c r="T1799" s="4">
        <f t="shared" si="57"/>
        <v>238</v>
      </c>
    </row>
    <row r="1800" spans="1:20" hidden="1" x14ac:dyDescent="0.25">
      <c r="A1800" s="4" t="s">
        <v>410</v>
      </c>
      <c r="B1800" s="4" t="s">
        <v>508</v>
      </c>
      <c r="C1800" s="4">
        <v>1034844148</v>
      </c>
      <c r="D1800" s="4" t="s">
        <v>381</v>
      </c>
      <c r="E1800" s="4" t="s">
        <v>364</v>
      </c>
      <c r="F1800" s="4" t="s">
        <v>439</v>
      </c>
      <c r="G1800" s="12">
        <v>45420</v>
      </c>
      <c r="H1800" s="4" t="s">
        <v>356</v>
      </c>
      <c r="I1800" s="67">
        <v>0.68131944444444403</v>
      </c>
      <c r="J1800" s="4" t="s">
        <v>1138</v>
      </c>
      <c r="K1800" s="12">
        <v>43313</v>
      </c>
      <c r="L1800" s="4" t="s">
        <v>357</v>
      </c>
      <c r="M1800" s="4" t="s">
        <v>358</v>
      </c>
      <c r="N1800" s="4" t="s">
        <v>359</v>
      </c>
      <c r="O1800" s="12" t="str">
        <f t="shared" ca="1" si="56"/>
        <v>6 ans, 8 mois</v>
      </c>
      <c r="P1800" s="4" t="str">
        <f>VLOOKUP(B1800,Effectif!B:I,6,0)</f>
        <v>Lise DE WITTE</v>
      </c>
      <c r="Q1800" s="4" t="str">
        <f>VLOOKUP(B1800,Effectif!B:I,8,0)</f>
        <v>FOC</v>
      </c>
      <c r="R1800" s="4">
        <f>IFERROR(VLOOKUP(C1800,Sales!B:G,6,0),"-")</f>
        <v>54</v>
      </c>
      <c r="S1800" s="4" t="str">
        <f>IFERROR(VLOOKUP(C1800,Recolt!B:H,3,0),"-")</f>
        <v>-</v>
      </c>
      <c r="T1800" s="4">
        <f t="shared" si="57"/>
        <v>54</v>
      </c>
    </row>
    <row r="1801" spans="1:20" hidden="1" x14ac:dyDescent="0.25">
      <c r="A1801" s="4" t="s">
        <v>410</v>
      </c>
      <c r="B1801" s="4" t="s">
        <v>508</v>
      </c>
      <c r="C1801" s="4">
        <v>1034857237</v>
      </c>
      <c r="D1801" s="4" t="s">
        <v>371</v>
      </c>
      <c r="E1801" s="4" t="s">
        <v>364</v>
      </c>
      <c r="F1801" s="4" t="s">
        <v>439</v>
      </c>
      <c r="G1801" s="12">
        <v>45421</v>
      </c>
      <c r="H1801" s="4" t="s">
        <v>356</v>
      </c>
      <c r="I1801" s="67">
        <v>0.56098379629629602</v>
      </c>
      <c r="J1801" s="4" t="s">
        <v>1133</v>
      </c>
      <c r="K1801" s="12">
        <v>43443</v>
      </c>
      <c r="L1801" s="4" t="s">
        <v>357</v>
      </c>
      <c r="M1801" s="4" t="s">
        <v>358</v>
      </c>
      <c r="N1801" s="4" t="s">
        <v>359</v>
      </c>
      <c r="O1801" s="12" t="str">
        <f t="shared" ca="1" si="56"/>
        <v>6 ans, 4 mois</v>
      </c>
      <c r="P1801" s="4" t="str">
        <f>VLOOKUP(B1801,Effectif!B:I,6,0)</f>
        <v>Lise DE WITTE</v>
      </c>
      <c r="Q1801" s="4" t="str">
        <f>VLOOKUP(B1801,Effectif!B:I,8,0)</f>
        <v>FOC</v>
      </c>
      <c r="R1801" s="4">
        <f>IFERROR(VLOOKUP(C1801,Sales!B:G,6,0),"-")</f>
        <v>191</v>
      </c>
      <c r="S1801" s="4" t="str">
        <f>IFERROR(VLOOKUP(C1801,Recolt!B:H,3,0),"-")</f>
        <v>-</v>
      </c>
      <c r="T1801" s="4">
        <f t="shared" si="57"/>
        <v>191</v>
      </c>
    </row>
    <row r="1802" spans="1:20" hidden="1" x14ac:dyDescent="0.25">
      <c r="A1802" s="4" t="s">
        <v>410</v>
      </c>
      <c r="B1802" s="4" t="s">
        <v>508</v>
      </c>
      <c r="C1802" s="4">
        <v>1034860860</v>
      </c>
      <c r="D1802" s="4" t="s">
        <v>370</v>
      </c>
      <c r="E1802" s="4" t="s">
        <v>364</v>
      </c>
      <c r="F1802" s="4" t="s">
        <v>439</v>
      </c>
      <c r="G1802" s="12">
        <v>45422</v>
      </c>
      <c r="H1802" s="4" t="s">
        <v>365</v>
      </c>
      <c r="I1802" s="67">
        <v>0.72357638888888898</v>
      </c>
      <c r="J1802" s="4" t="s">
        <v>1134</v>
      </c>
      <c r="K1802" s="12">
        <v>43126</v>
      </c>
      <c r="L1802" s="4" t="s">
        <v>366</v>
      </c>
      <c r="M1802" s="4" t="s">
        <v>358</v>
      </c>
      <c r="N1802" s="4" t="s">
        <v>361</v>
      </c>
      <c r="O1802" s="12" t="str">
        <f t="shared" ca="1" si="56"/>
        <v>7 ans, 3 mois</v>
      </c>
      <c r="P1802" s="4" t="str">
        <f>VLOOKUP(B1802,Effectif!B:I,6,0)</f>
        <v>Lise DE WITTE</v>
      </c>
      <c r="Q1802" s="4" t="str">
        <f>VLOOKUP(B1802,Effectif!B:I,8,0)</f>
        <v>FOC</v>
      </c>
      <c r="R1802" s="4">
        <f>IFERROR(VLOOKUP(C1802,Sales!B:G,6,0),"-")</f>
        <v>137.70999999999998</v>
      </c>
      <c r="S1802" s="4" t="str">
        <f>IFERROR(VLOOKUP(C1802,Recolt!B:H,3,0),"-")</f>
        <v>-</v>
      </c>
      <c r="T1802" s="4">
        <f t="shared" si="57"/>
        <v>137.70999999999998</v>
      </c>
    </row>
    <row r="1803" spans="1:20" hidden="1" x14ac:dyDescent="0.25">
      <c r="A1803" s="4" t="s">
        <v>410</v>
      </c>
      <c r="B1803" s="4" t="s">
        <v>508</v>
      </c>
      <c r="C1803" s="4">
        <v>1034851404</v>
      </c>
      <c r="D1803" s="4" t="s">
        <v>367</v>
      </c>
      <c r="E1803" s="4" t="s">
        <v>364</v>
      </c>
      <c r="F1803" s="4" t="s">
        <v>439</v>
      </c>
      <c r="G1803" s="12">
        <v>45423</v>
      </c>
      <c r="H1803" s="4" t="s">
        <v>373</v>
      </c>
      <c r="I1803" s="67">
        <v>0.49152777777777801</v>
      </c>
      <c r="J1803" s="4" t="s">
        <v>1131</v>
      </c>
      <c r="K1803" s="12">
        <v>43434</v>
      </c>
      <c r="L1803" s="4" t="s">
        <v>395</v>
      </c>
      <c r="M1803" s="4" t="s">
        <v>358</v>
      </c>
      <c r="N1803" s="4" t="s">
        <v>359</v>
      </c>
      <c r="O1803" s="12" t="str">
        <f t="shared" ca="1" si="56"/>
        <v>6 ans, 5 mois</v>
      </c>
      <c r="P1803" s="4" t="str">
        <f>VLOOKUP(B1803,Effectif!B:I,6,0)</f>
        <v>Lise DE WITTE</v>
      </c>
      <c r="Q1803" s="4" t="str">
        <f>VLOOKUP(B1803,Effectif!B:I,8,0)</f>
        <v>FOC</v>
      </c>
      <c r="R1803" s="4">
        <f>IFERROR(VLOOKUP(C1803,Sales!B:G,6,0),"-")</f>
        <v>86</v>
      </c>
      <c r="S1803" s="4" t="str">
        <f>IFERROR(VLOOKUP(C1803,Recolt!B:H,3,0),"-")</f>
        <v>-</v>
      </c>
      <c r="T1803" s="4">
        <f t="shared" si="57"/>
        <v>86</v>
      </c>
    </row>
    <row r="1804" spans="1:20" hidden="1" x14ac:dyDescent="0.25">
      <c r="A1804" s="4" t="s">
        <v>410</v>
      </c>
      <c r="B1804" s="4" t="s">
        <v>508</v>
      </c>
      <c r="C1804" s="4">
        <v>1034860298</v>
      </c>
      <c r="D1804" s="4" t="s">
        <v>369</v>
      </c>
      <c r="E1804" s="4" t="s">
        <v>364</v>
      </c>
      <c r="F1804" s="4" t="s">
        <v>439</v>
      </c>
      <c r="G1804" s="12">
        <v>45424</v>
      </c>
      <c r="H1804" s="4" t="s">
        <v>356</v>
      </c>
      <c r="I1804" s="67">
        <v>0.41460648148148099</v>
      </c>
      <c r="J1804" s="4" t="s">
        <v>1131</v>
      </c>
      <c r="K1804" s="12">
        <v>42436</v>
      </c>
      <c r="L1804" s="4" t="s">
        <v>357</v>
      </c>
      <c r="M1804" s="4" t="s">
        <v>358</v>
      </c>
      <c r="N1804" s="4" t="s">
        <v>359</v>
      </c>
      <c r="O1804" s="12" t="str">
        <f t="shared" ca="1" si="56"/>
        <v>9 ans, 1 mois</v>
      </c>
      <c r="P1804" s="4" t="str">
        <f>VLOOKUP(B1804,Effectif!B:I,6,0)</f>
        <v>Lise DE WITTE</v>
      </c>
      <c r="Q1804" s="4" t="str">
        <f>VLOOKUP(B1804,Effectif!B:I,8,0)</f>
        <v>FOC</v>
      </c>
      <c r="R1804" s="4">
        <f>IFERROR(VLOOKUP(C1804,Sales!B:G,6,0),"-")</f>
        <v>139.03</v>
      </c>
      <c r="S1804" s="4" t="str">
        <f>IFERROR(VLOOKUP(C1804,Recolt!B:H,3,0),"-")</f>
        <v>-</v>
      </c>
      <c r="T1804" s="4">
        <f t="shared" si="57"/>
        <v>139.03</v>
      </c>
    </row>
    <row r="1805" spans="1:20" hidden="1" x14ac:dyDescent="0.25">
      <c r="A1805" s="4" t="s">
        <v>410</v>
      </c>
      <c r="B1805" s="4" t="s">
        <v>508</v>
      </c>
      <c r="C1805" s="4">
        <v>1034851405</v>
      </c>
      <c r="D1805" s="4" t="s">
        <v>369</v>
      </c>
      <c r="E1805" s="4" t="s">
        <v>364</v>
      </c>
      <c r="F1805" s="4" t="s">
        <v>439</v>
      </c>
      <c r="G1805" s="12">
        <v>45425</v>
      </c>
      <c r="H1805" s="4" t="s">
        <v>356</v>
      </c>
      <c r="I1805" s="67">
        <v>0.384502314814815</v>
      </c>
      <c r="J1805" s="4" t="s">
        <v>1131</v>
      </c>
      <c r="K1805" s="12">
        <v>42200</v>
      </c>
      <c r="L1805" s="4" t="s">
        <v>357</v>
      </c>
      <c r="M1805" s="4" t="s">
        <v>358</v>
      </c>
      <c r="N1805" s="4" t="s">
        <v>361</v>
      </c>
      <c r="O1805" s="12" t="str">
        <f t="shared" ca="1" si="56"/>
        <v>9 ans, 9 mois</v>
      </c>
      <c r="P1805" s="4" t="str">
        <f>VLOOKUP(B1805,Effectif!B:I,6,0)</f>
        <v>Lise DE WITTE</v>
      </c>
      <c r="Q1805" s="4" t="str">
        <f>VLOOKUP(B1805,Effectif!B:I,8,0)</f>
        <v>FOC</v>
      </c>
      <c r="R1805" s="4">
        <f>IFERROR(VLOOKUP(C1805,Sales!B:G,6,0),"-")</f>
        <v>248.96</v>
      </c>
      <c r="S1805" s="4" t="str">
        <f>IFERROR(VLOOKUP(C1805,Recolt!B:H,3,0),"-")</f>
        <v>-</v>
      </c>
      <c r="T1805" s="4">
        <f t="shared" si="57"/>
        <v>248.96</v>
      </c>
    </row>
    <row r="1806" spans="1:20" hidden="1" x14ac:dyDescent="0.25">
      <c r="A1806" s="4" t="s">
        <v>410</v>
      </c>
      <c r="B1806" s="4" t="s">
        <v>508</v>
      </c>
      <c r="C1806" s="4">
        <v>1034867097</v>
      </c>
      <c r="D1806" s="4" t="s">
        <v>369</v>
      </c>
      <c r="E1806" s="4" t="s">
        <v>364</v>
      </c>
      <c r="F1806" s="4" t="s">
        <v>439</v>
      </c>
      <c r="G1806" s="12">
        <v>45426</v>
      </c>
      <c r="H1806" s="4" t="s">
        <v>379</v>
      </c>
      <c r="I1806" s="67">
        <v>0.65787037037036999</v>
      </c>
      <c r="J1806" s="4" t="s">
        <v>1132</v>
      </c>
      <c r="K1806" s="12">
        <v>43418</v>
      </c>
      <c r="L1806" s="4" t="s">
        <v>357</v>
      </c>
      <c r="M1806" s="4" t="s">
        <v>358</v>
      </c>
      <c r="N1806" s="4" t="s">
        <v>361</v>
      </c>
      <c r="O1806" s="12" t="str">
        <f t="shared" ca="1" si="56"/>
        <v>6 ans, 5 mois</v>
      </c>
      <c r="P1806" s="4" t="str">
        <f>VLOOKUP(B1806,Effectif!B:I,6,0)</f>
        <v>Lise DE WITTE</v>
      </c>
      <c r="Q1806" s="4" t="str">
        <f>VLOOKUP(B1806,Effectif!B:I,8,0)</f>
        <v>FOC</v>
      </c>
      <c r="R1806" s="4">
        <f>IFERROR(VLOOKUP(C1806,Sales!B:G,6,0),"-")</f>
        <v>192</v>
      </c>
      <c r="S1806" s="4" t="str">
        <f>IFERROR(VLOOKUP(C1806,Recolt!B:H,3,0),"-")</f>
        <v>-</v>
      </c>
      <c r="T1806" s="4">
        <f t="shared" si="57"/>
        <v>192</v>
      </c>
    </row>
    <row r="1807" spans="1:20" hidden="1" x14ac:dyDescent="0.25">
      <c r="A1807" s="4" t="s">
        <v>410</v>
      </c>
      <c r="B1807" s="4" t="s">
        <v>508</v>
      </c>
      <c r="C1807" s="4">
        <v>1034864938</v>
      </c>
      <c r="D1807" s="4" t="s">
        <v>369</v>
      </c>
      <c r="E1807" s="4" t="s">
        <v>364</v>
      </c>
      <c r="F1807" s="4" t="s">
        <v>439</v>
      </c>
      <c r="G1807" s="12">
        <v>45427</v>
      </c>
      <c r="H1807" s="4" t="s">
        <v>356</v>
      </c>
      <c r="I1807" s="67">
        <v>0.46761574074074103</v>
      </c>
      <c r="J1807" s="4" t="s">
        <v>1137</v>
      </c>
      <c r="K1807" s="12">
        <v>42377</v>
      </c>
      <c r="L1807" s="4" t="s">
        <v>357</v>
      </c>
      <c r="M1807" s="4" t="s">
        <v>358</v>
      </c>
      <c r="N1807" s="4" t="s">
        <v>359</v>
      </c>
      <c r="O1807" s="12" t="str">
        <f t="shared" ca="1" si="56"/>
        <v>9 ans, 3 mois</v>
      </c>
      <c r="P1807" s="4" t="str">
        <f>VLOOKUP(B1807,Effectif!B:I,6,0)</f>
        <v>Lise DE WITTE</v>
      </c>
      <c r="Q1807" s="4" t="str">
        <f>VLOOKUP(B1807,Effectif!B:I,8,0)</f>
        <v>FOC</v>
      </c>
      <c r="R1807" s="4">
        <f>IFERROR(VLOOKUP(C1807,Sales!B:G,6,0),"-")</f>
        <v>253</v>
      </c>
      <c r="S1807" s="4" t="str">
        <f>IFERROR(VLOOKUP(C1807,Recolt!B:H,3,0),"-")</f>
        <v>-</v>
      </c>
      <c r="T1807" s="4">
        <f t="shared" si="57"/>
        <v>253</v>
      </c>
    </row>
    <row r="1808" spans="1:20" hidden="1" x14ac:dyDescent="0.25">
      <c r="A1808" s="4" t="s">
        <v>410</v>
      </c>
      <c r="B1808" s="4" t="s">
        <v>508</v>
      </c>
      <c r="C1808" s="4">
        <v>1034867374</v>
      </c>
      <c r="D1808" s="4" t="s">
        <v>380</v>
      </c>
      <c r="E1808" s="4" t="s">
        <v>364</v>
      </c>
      <c r="F1808" s="4" t="s">
        <v>439</v>
      </c>
      <c r="G1808" s="12">
        <v>45428</v>
      </c>
      <c r="H1808" s="4" t="s">
        <v>356</v>
      </c>
      <c r="I1808" s="67">
        <v>0.63256944444444396</v>
      </c>
      <c r="J1808" s="4" t="s">
        <v>1133</v>
      </c>
      <c r="K1808" s="12">
        <v>43208</v>
      </c>
      <c r="L1808" s="4" t="s">
        <v>357</v>
      </c>
      <c r="M1808" s="4" t="s">
        <v>358</v>
      </c>
      <c r="N1808" s="4" t="s">
        <v>359</v>
      </c>
      <c r="O1808" s="12" t="str">
        <f t="shared" ca="1" si="56"/>
        <v>7 ans, 0 mois</v>
      </c>
      <c r="P1808" s="4" t="str">
        <f>VLOOKUP(B1808,Effectif!B:I,6,0)</f>
        <v>Lise DE WITTE</v>
      </c>
      <c r="Q1808" s="4" t="str">
        <f>VLOOKUP(B1808,Effectif!B:I,8,0)</f>
        <v>FOC</v>
      </c>
      <c r="R1808" s="4">
        <f>IFERROR(VLOOKUP(C1808,Sales!B:G,6,0),"-")</f>
        <v>94</v>
      </c>
      <c r="S1808" s="4" t="str">
        <f>IFERROR(VLOOKUP(C1808,Recolt!B:H,3,0),"-")</f>
        <v>-</v>
      </c>
      <c r="T1808" s="4">
        <f t="shared" si="57"/>
        <v>94</v>
      </c>
    </row>
    <row r="1809" spans="1:20" hidden="1" x14ac:dyDescent="0.25">
      <c r="A1809" s="4" t="s">
        <v>410</v>
      </c>
      <c r="B1809" s="4" t="s">
        <v>508</v>
      </c>
      <c r="C1809" s="4">
        <v>1034866610</v>
      </c>
      <c r="D1809" s="4" t="s">
        <v>369</v>
      </c>
      <c r="E1809" s="4" t="s">
        <v>364</v>
      </c>
      <c r="F1809" s="4" t="s">
        <v>439</v>
      </c>
      <c r="G1809" s="12">
        <v>45429</v>
      </c>
      <c r="H1809" s="4" t="s">
        <v>356</v>
      </c>
      <c r="I1809" s="67">
        <v>0.69380787037036995</v>
      </c>
      <c r="J1809" s="4" t="s">
        <v>1133</v>
      </c>
      <c r="K1809" s="12">
        <v>43073</v>
      </c>
      <c r="L1809" s="4" t="s">
        <v>357</v>
      </c>
      <c r="M1809" s="4" t="s">
        <v>358</v>
      </c>
      <c r="N1809" s="4" t="s">
        <v>359</v>
      </c>
      <c r="O1809" s="12" t="str">
        <f t="shared" ca="1" si="56"/>
        <v>7 ans, 4 mois</v>
      </c>
      <c r="P1809" s="4" t="str">
        <f>VLOOKUP(B1809,Effectif!B:I,6,0)</f>
        <v>Lise DE WITTE</v>
      </c>
      <c r="Q1809" s="4" t="str">
        <f>VLOOKUP(B1809,Effectif!B:I,8,0)</f>
        <v>FOC</v>
      </c>
      <c r="R1809" s="4">
        <f>IFERROR(VLOOKUP(C1809,Sales!B:G,6,0),"-")</f>
        <v>51</v>
      </c>
      <c r="S1809" s="4" t="str">
        <f>IFERROR(VLOOKUP(C1809,Recolt!B:H,3,0),"-")</f>
        <v>-</v>
      </c>
      <c r="T1809" s="4">
        <f t="shared" si="57"/>
        <v>51</v>
      </c>
    </row>
    <row r="1810" spans="1:20" hidden="1" x14ac:dyDescent="0.25">
      <c r="A1810" s="4" t="s">
        <v>410</v>
      </c>
      <c r="B1810" s="4" t="s">
        <v>508</v>
      </c>
      <c r="C1810" s="4">
        <v>1034858022</v>
      </c>
      <c r="D1810" s="4" t="s">
        <v>370</v>
      </c>
      <c r="E1810" s="4" t="s">
        <v>364</v>
      </c>
      <c r="F1810" s="4" t="s">
        <v>439</v>
      </c>
      <c r="G1810" s="12">
        <v>45430</v>
      </c>
      <c r="H1810" s="4" t="s">
        <v>356</v>
      </c>
      <c r="I1810" s="67">
        <v>0.43886574074074097</v>
      </c>
      <c r="J1810" s="4" t="s">
        <v>1131</v>
      </c>
      <c r="K1810" s="12">
        <v>41913</v>
      </c>
      <c r="L1810" s="4" t="s">
        <v>357</v>
      </c>
      <c r="M1810" s="4" t="s">
        <v>358</v>
      </c>
      <c r="N1810" s="4" t="s">
        <v>361</v>
      </c>
      <c r="O1810" s="12" t="str">
        <f t="shared" ca="1" si="56"/>
        <v>10 ans, 6 mois</v>
      </c>
      <c r="P1810" s="4" t="str">
        <f>VLOOKUP(B1810,Effectif!B:I,6,0)</f>
        <v>Lise DE WITTE</v>
      </c>
      <c r="Q1810" s="4" t="str">
        <f>VLOOKUP(B1810,Effectif!B:I,8,0)</f>
        <v>FOC</v>
      </c>
      <c r="R1810" s="4">
        <f>IFERROR(VLOOKUP(C1810,Sales!B:G,6,0),"-")</f>
        <v>272.63</v>
      </c>
      <c r="S1810" s="4" t="str">
        <f>IFERROR(VLOOKUP(C1810,Recolt!B:H,3,0),"-")</f>
        <v>-</v>
      </c>
      <c r="T1810" s="4">
        <f t="shared" si="57"/>
        <v>272.63</v>
      </c>
    </row>
    <row r="1811" spans="1:20" hidden="1" x14ac:dyDescent="0.25">
      <c r="A1811" s="4" t="s">
        <v>410</v>
      </c>
      <c r="B1811" s="4" t="s">
        <v>508</v>
      </c>
      <c r="C1811" s="4">
        <v>1034858045</v>
      </c>
      <c r="D1811" s="4" t="s">
        <v>375</v>
      </c>
      <c r="E1811" s="4" t="s">
        <v>364</v>
      </c>
      <c r="F1811" s="4" t="s">
        <v>439</v>
      </c>
      <c r="G1811" s="12">
        <v>45431</v>
      </c>
      <c r="H1811" s="4" t="s">
        <v>365</v>
      </c>
      <c r="I1811" s="67">
        <v>0.52046296296296302</v>
      </c>
      <c r="J1811" s="4" t="s">
        <v>1133</v>
      </c>
      <c r="K1811" s="12">
        <v>43146</v>
      </c>
      <c r="L1811" s="4" t="s">
        <v>366</v>
      </c>
      <c r="M1811" s="4" t="s">
        <v>358</v>
      </c>
      <c r="N1811" s="4" t="s">
        <v>384</v>
      </c>
      <c r="O1811" s="12" t="str">
        <f t="shared" ca="1" si="56"/>
        <v>7 ans, 2 mois</v>
      </c>
      <c r="P1811" s="4" t="str">
        <f>VLOOKUP(B1811,Effectif!B:I,6,0)</f>
        <v>Lise DE WITTE</v>
      </c>
      <c r="Q1811" s="4" t="str">
        <f>VLOOKUP(B1811,Effectif!B:I,8,0)</f>
        <v>FOC</v>
      </c>
      <c r="R1811" s="4">
        <f>IFERROR(VLOOKUP(C1811,Sales!B:G,6,0),"-")</f>
        <v>192</v>
      </c>
      <c r="S1811" s="4" t="str">
        <f>IFERROR(VLOOKUP(C1811,Recolt!B:H,3,0),"-")</f>
        <v>-</v>
      </c>
      <c r="T1811" s="4">
        <f t="shared" si="57"/>
        <v>192</v>
      </c>
    </row>
    <row r="1812" spans="1:20" hidden="1" x14ac:dyDescent="0.25">
      <c r="A1812" s="4" t="s">
        <v>410</v>
      </c>
      <c r="B1812" s="4" t="s">
        <v>508</v>
      </c>
      <c r="C1812" s="4">
        <v>1034867782</v>
      </c>
      <c r="D1812" s="4" t="s">
        <v>374</v>
      </c>
      <c r="E1812" s="4" t="s">
        <v>364</v>
      </c>
      <c r="F1812" s="4" t="s">
        <v>439</v>
      </c>
      <c r="G1812" s="12">
        <v>45432</v>
      </c>
      <c r="H1812" s="4" t="s">
        <v>356</v>
      </c>
      <c r="I1812" s="67">
        <v>0.55636574074074097</v>
      </c>
      <c r="J1812" s="4" t="s">
        <v>1133</v>
      </c>
      <c r="K1812" s="12">
        <v>43347</v>
      </c>
      <c r="L1812" s="4" t="s">
        <v>357</v>
      </c>
      <c r="M1812" s="4" t="s">
        <v>358</v>
      </c>
      <c r="N1812" s="4" t="s">
        <v>359</v>
      </c>
      <c r="O1812" s="12" t="str">
        <f t="shared" ca="1" si="56"/>
        <v>6 ans, 7 mois</v>
      </c>
      <c r="P1812" s="4" t="str">
        <f>VLOOKUP(B1812,Effectif!B:I,6,0)</f>
        <v>Lise DE WITTE</v>
      </c>
      <c r="Q1812" s="4" t="str">
        <f>VLOOKUP(B1812,Effectif!B:I,8,0)</f>
        <v>FOC</v>
      </c>
      <c r="R1812" s="4">
        <f>IFERROR(VLOOKUP(C1812,Sales!B:G,6,0),"-")</f>
        <v>83</v>
      </c>
      <c r="S1812" s="4" t="str">
        <f>IFERROR(VLOOKUP(C1812,Recolt!B:H,3,0),"-")</f>
        <v>-</v>
      </c>
      <c r="T1812" s="4">
        <f t="shared" si="57"/>
        <v>83</v>
      </c>
    </row>
    <row r="1813" spans="1:20" hidden="1" x14ac:dyDescent="0.25">
      <c r="A1813" s="4" t="s">
        <v>410</v>
      </c>
      <c r="B1813" s="4" t="s">
        <v>508</v>
      </c>
      <c r="C1813" s="4">
        <v>1034865447</v>
      </c>
      <c r="D1813" s="4" t="s">
        <v>375</v>
      </c>
      <c r="E1813" s="4" t="s">
        <v>364</v>
      </c>
      <c r="F1813" s="4" t="s">
        <v>439</v>
      </c>
      <c r="G1813" s="12">
        <v>45433</v>
      </c>
      <c r="H1813" s="4" t="s">
        <v>356</v>
      </c>
      <c r="I1813" s="67">
        <v>0.50356481481481496</v>
      </c>
      <c r="J1813" s="4" t="s">
        <v>1131</v>
      </c>
      <c r="K1813" s="12">
        <v>41648</v>
      </c>
      <c r="L1813" s="4" t="s">
        <v>357</v>
      </c>
      <c r="M1813" s="4" t="s">
        <v>358</v>
      </c>
      <c r="N1813" s="4" t="s">
        <v>359</v>
      </c>
      <c r="O1813" s="12" t="str">
        <f t="shared" ca="1" si="56"/>
        <v>11 ans, 3 mois</v>
      </c>
      <c r="P1813" s="4" t="str">
        <f>VLOOKUP(B1813,Effectif!B:I,6,0)</f>
        <v>Lise DE WITTE</v>
      </c>
      <c r="Q1813" s="4" t="str">
        <f>VLOOKUP(B1813,Effectif!B:I,8,0)</f>
        <v>FOC</v>
      </c>
      <c r="R1813" s="4">
        <f>IFERROR(VLOOKUP(C1813,Sales!B:G,6,0),"-")</f>
        <v>72</v>
      </c>
      <c r="S1813" s="4" t="str">
        <f>IFERROR(VLOOKUP(C1813,Recolt!B:H,3,0),"-")</f>
        <v>-</v>
      </c>
      <c r="T1813" s="4">
        <f t="shared" si="57"/>
        <v>72</v>
      </c>
    </row>
    <row r="1814" spans="1:20" hidden="1" x14ac:dyDescent="0.25">
      <c r="A1814" s="4" t="s">
        <v>410</v>
      </c>
      <c r="B1814" s="4" t="s">
        <v>521</v>
      </c>
      <c r="C1814" s="4">
        <v>1034845139</v>
      </c>
      <c r="D1814" s="4" t="s">
        <v>392</v>
      </c>
      <c r="E1814" s="4" t="s">
        <v>364</v>
      </c>
      <c r="F1814" s="4" t="s">
        <v>439</v>
      </c>
      <c r="G1814" s="12">
        <v>45434</v>
      </c>
      <c r="H1814" s="4" t="s">
        <v>356</v>
      </c>
      <c r="I1814" s="67">
        <v>0.38674768518518499</v>
      </c>
      <c r="J1814" s="4" t="s">
        <v>1133</v>
      </c>
      <c r="K1814" s="12">
        <v>43406</v>
      </c>
      <c r="L1814" s="4" t="s">
        <v>357</v>
      </c>
      <c r="M1814" s="4" t="s">
        <v>358</v>
      </c>
      <c r="N1814" s="4" t="s">
        <v>359</v>
      </c>
      <c r="O1814" s="12" t="str">
        <f t="shared" ca="1" si="56"/>
        <v>6 ans, 5 mois</v>
      </c>
      <c r="P1814" s="4" t="str">
        <f>VLOOKUP(B1814,Effectif!B:I,6,0)</f>
        <v>Lise DE WITTE</v>
      </c>
      <c r="Q1814" s="4" t="str">
        <f>VLOOKUP(B1814,Effectif!B:I,8,0)</f>
        <v>FOC</v>
      </c>
      <c r="R1814" s="4">
        <f>IFERROR(VLOOKUP(C1814,Sales!B:G,6,0),"-")</f>
        <v>60.65</v>
      </c>
      <c r="S1814" s="4" t="str">
        <f>IFERROR(VLOOKUP(C1814,Recolt!B:H,3,0),"-")</f>
        <v>-</v>
      </c>
      <c r="T1814" s="4">
        <f t="shared" si="57"/>
        <v>60.65</v>
      </c>
    </row>
    <row r="1815" spans="1:20" hidden="1" x14ac:dyDescent="0.25">
      <c r="A1815" s="4" t="s">
        <v>410</v>
      </c>
      <c r="B1815" s="4" t="s">
        <v>521</v>
      </c>
      <c r="C1815" s="4">
        <v>1034850942</v>
      </c>
      <c r="D1815" s="4" t="s">
        <v>380</v>
      </c>
      <c r="E1815" s="4" t="s">
        <v>364</v>
      </c>
      <c r="F1815" s="4" t="s">
        <v>439</v>
      </c>
      <c r="G1815" s="12">
        <v>45435</v>
      </c>
      <c r="H1815" s="4" t="s">
        <v>356</v>
      </c>
      <c r="I1815" s="67">
        <v>0.46383101851851899</v>
      </c>
      <c r="J1815" s="4" t="s">
        <v>1131</v>
      </c>
      <c r="K1815" s="12">
        <v>38838</v>
      </c>
      <c r="L1815" s="4" t="s">
        <v>357</v>
      </c>
      <c r="M1815" s="4" t="s">
        <v>358</v>
      </c>
      <c r="N1815" s="4" t="s">
        <v>384</v>
      </c>
      <c r="O1815" s="12" t="str">
        <f t="shared" ca="1" si="56"/>
        <v>18 ans, 11 mois</v>
      </c>
      <c r="P1815" s="4" t="str">
        <f>VLOOKUP(B1815,Effectif!B:I,6,0)</f>
        <v>Lise DE WITTE</v>
      </c>
      <c r="Q1815" s="4" t="str">
        <f>VLOOKUP(B1815,Effectif!B:I,8,0)</f>
        <v>FOC</v>
      </c>
      <c r="R1815" s="4">
        <f>IFERROR(VLOOKUP(C1815,Sales!B:G,6,0),"-")</f>
        <v>66.78</v>
      </c>
      <c r="S1815" s="4" t="str">
        <f>IFERROR(VLOOKUP(C1815,Recolt!B:H,3,0),"-")</f>
        <v>-</v>
      </c>
      <c r="T1815" s="4">
        <f t="shared" si="57"/>
        <v>66.78</v>
      </c>
    </row>
    <row r="1816" spans="1:20" hidden="1" x14ac:dyDescent="0.25">
      <c r="A1816" s="4" t="s">
        <v>410</v>
      </c>
      <c r="B1816" s="4" t="s">
        <v>521</v>
      </c>
      <c r="C1816" s="4">
        <v>1034866718</v>
      </c>
      <c r="D1816" s="4" t="s">
        <v>368</v>
      </c>
      <c r="E1816" s="4" t="s">
        <v>364</v>
      </c>
      <c r="F1816" s="4" t="s">
        <v>439</v>
      </c>
      <c r="G1816" s="12">
        <v>45436</v>
      </c>
      <c r="H1816" s="4" t="s">
        <v>356</v>
      </c>
      <c r="I1816" s="67">
        <v>0.489918981481481</v>
      </c>
      <c r="J1816" s="4" t="s">
        <v>1137</v>
      </c>
      <c r="K1816" s="12">
        <v>42401</v>
      </c>
      <c r="L1816" s="4" t="s">
        <v>357</v>
      </c>
      <c r="M1816" s="4" t="s">
        <v>358</v>
      </c>
      <c r="N1816" s="4" t="s">
        <v>359</v>
      </c>
      <c r="O1816" s="12" t="str">
        <f t="shared" ca="1" si="56"/>
        <v>9 ans, 2 mois</v>
      </c>
      <c r="P1816" s="4" t="str">
        <f>VLOOKUP(B1816,Effectif!B:I,6,0)</f>
        <v>Lise DE WITTE</v>
      </c>
      <c r="Q1816" s="4" t="str">
        <f>VLOOKUP(B1816,Effectif!B:I,8,0)</f>
        <v>FOC</v>
      </c>
      <c r="R1816" s="4">
        <f>IFERROR(VLOOKUP(C1816,Sales!B:G,6,0),"-")</f>
        <v>151</v>
      </c>
      <c r="S1816" s="4" t="str">
        <f>IFERROR(VLOOKUP(C1816,Recolt!B:H,3,0),"-")</f>
        <v>-</v>
      </c>
      <c r="T1816" s="4">
        <f t="shared" si="57"/>
        <v>151</v>
      </c>
    </row>
    <row r="1817" spans="1:20" hidden="1" x14ac:dyDescent="0.25">
      <c r="A1817" s="4" t="s">
        <v>410</v>
      </c>
      <c r="B1817" s="4" t="s">
        <v>521</v>
      </c>
      <c r="C1817" s="4">
        <v>1034852484</v>
      </c>
      <c r="D1817" s="4" t="s">
        <v>363</v>
      </c>
      <c r="E1817" s="4" t="s">
        <v>364</v>
      </c>
      <c r="F1817" s="4" t="s">
        <v>439</v>
      </c>
      <c r="G1817" s="12">
        <v>45437</v>
      </c>
      <c r="H1817" s="4" t="s">
        <v>356</v>
      </c>
      <c r="I1817" s="67">
        <v>0.58626157407407398</v>
      </c>
      <c r="J1817" s="4" t="s">
        <v>1131</v>
      </c>
      <c r="K1817" s="12">
        <v>42668</v>
      </c>
      <c r="L1817" s="4" t="s">
        <v>357</v>
      </c>
      <c r="M1817" s="4" t="s">
        <v>358</v>
      </c>
      <c r="N1817" s="4" t="s">
        <v>359</v>
      </c>
      <c r="O1817" s="12" t="str">
        <f t="shared" ca="1" si="56"/>
        <v>8 ans, 6 mois</v>
      </c>
      <c r="P1817" s="4" t="str">
        <f>VLOOKUP(B1817,Effectif!B:I,6,0)</f>
        <v>Lise DE WITTE</v>
      </c>
      <c r="Q1817" s="4" t="str">
        <f>VLOOKUP(B1817,Effectif!B:I,8,0)</f>
        <v>FOC</v>
      </c>
      <c r="R1817" s="4">
        <f>IFERROR(VLOOKUP(C1817,Sales!B:G,6,0),"-")</f>
        <v>416.93</v>
      </c>
      <c r="S1817" s="4" t="str">
        <f>IFERROR(VLOOKUP(C1817,Recolt!B:H,3,0),"-")</f>
        <v>-</v>
      </c>
      <c r="T1817" s="4">
        <f t="shared" si="57"/>
        <v>416.93</v>
      </c>
    </row>
    <row r="1818" spans="1:20" hidden="1" x14ac:dyDescent="0.25">
      <c r="A1818" s="4" t="s">
        <v>410</v>
      </c>
      <c r="B1818" s="4" t="s">
        <v>521</v>
      </c>
      <c r="C1818" s="4">
        <v>1034842877</v>
      </c>
      <c r="D1818" s="4" t="s">
        <v>369</v>
      </c>
      <c r="E1818" s="4" t="s">
        <v>364</v>
      </c>
      <c r="F1818" s="4" t="s">
        <v>439</v>
      </c>
      <c r="G1818" s="12">
        <v>45438</v>
      </c>
      <c r="H1818" s="4" t="s">
        <v>356</v>
      </c>
      <c r="I1818" s="67">
        <v>0.39527777777777801</v>
      </c>
      <c r="J1818" s="4" t="s">
        <v>1133</v>
      </c>
      <c r="K1818" s="12">
        <v>42943</v>
      </c>
      <c r="L1818" s="4" t="s">
        <v>357</v>
      </c>
      <c r="M1818" s="4" t="s">
        <v>358</v>
      </c>
      <c r="N1818" s="4" t="s">
        <v>359</v>
      </c>
      <c r="O1818" s="12" t="str">
        <f t="shared" ca="1" si="56"/>
        <v>7 ans, 9 mois</v>
      </c>
      <c r="P1818" s="4" t="str">
        <f>VLOOKUP(B1818,Effectif!B:I,6,0)</f>
        <v>Lise DE WITTE</v>
      </c>
      <c r="Q1818" s="4" t="str">
        <f>VLOOKUP(B1818,Effectif!B:I,8,0)</f>
        <v>FOC</v>
      </c>
      <c r="R1818" s="4">
        <f>IFERROR(VLOOKUP(C1818,Sales!B:G,6,0),"-")</f>
        <v>946</v>
      </c>
      <c r="S1818" s="4" t="str">
        <f>IFERROR(VLOOKUP(C1818,Recolt!B:H,3,0),"-")</f>
        <v>-</v>
      </c>
      <c r="T1818" s="4">
        <f t="shared" si="57"/>
        <v>946</v>
      </c>
    </row>
    <row r="1819" spans="1:20" hidden="1" x14ac:dyDescent="0.25">
      <c r="A1819" s="4" t="s">
        <v>410</v>
      </c>
      <c r="B1819" s="4" t="s">
        <v>521</v>
      </c>
      <c r="C1819" s="4">
        <v>1034842476</v>
      </c>
      <c r="D1819" s="4" t="s">
        <v>393</v>
      </c>
      <c r="E1819" s="4" t="s">
        <v>364</v>
      </c>
      <c r="F1819" s="4" t="s">
        <v>439</v>
      </c>
      <c r="G1819" s="12">
        <v>45439</v>
      </c>
      <c r="H1819" s="4" t="s">
        <v>356</v>
      </c>
      <c r="I1819" s="67">
        <v>0.58945601851851903</v>
      </c>
      <c r="J1819" s="4" t="s">
        <v>1147</v>
      </c>
      <c r="K1819" s="12">
        <v>42048</v>
      </c>
      <c r="L1819" s="4" t="s">
        <v>357</v>
      </c>
      <c r="M1819" s="4" t="s">
        <v>362</v>
      </c>
      <c r="O1819" s="12" t="str">
        <f t="shared" ca="1" si="56"/>
        <v>10 ans, 2 mois</v>
      </c>
      <c r="P1819" s="4" t="str">
        <f>VLOOKUP(B1819,Effectif!B:I,6,0)</f>
        <v>Lise DE WITTE</v>
      </c>
      <c r="Q1819" s="4" t="str">
        <f>VLOOKUP(B1819,Effectif!B:I,8,0)</f>
        <v>FOC</v>
      </c>
      <c r="R1819" s="4">
        <f>IFERROR(VLOOKUP(C1819,Sales!B:G,6,0),"-")</f>
        <v>134</v>
      </c>
      <c r="S1819" s="4" t="str">
        <f>IFERROR(VLOOKUP(C1819,Recolt!B:H,3,0),"-")</f>
        <v>-</v>
      </c>
      <c r="T1819" s="4">
        <f t="shared" si="57"/>
        <v>134</v>
      </c>
    </row>
    <row r="1820" spans="1:20" hidden="1" x14ac:dyDescent="0.25">
      <c r="A1820" s="4" t="s">
        <v>410</v>
      </c>
      <c r="B1820" s="4" t="s">
        <v>521</v>
      </c>
      <c r="C1820" s="4">
        <v>1034849742</v>
      </c>
      <c r="D1820" s="4" t="s">
        <v>369</v>
      </c>
      <c r="E1820" s="4" t="s">
        <v>364</v>
      </c>
      <c r="F1820" s="4" t="s">
        <v>439</v>
      </c>
      <c r="G1820" s="12">
        <v>45440</v>
      </c>
      <c r="H1820" s="4" t="s">
        <v>356</v>
      </c>
      <c r="I1820" s="67">
        <v>0.70908564814814801</v>
      </c>
      <c r="J1820" s="4" t="s">
        <v>1131</v>
      </c>
      <c r="K1820" s="12">
        <v>42628</v>
      </c>
      <c r="L1820" s="4" t="s">
        <v>357</v>
      </c>
      <c r="M1820" s="4" t="s">
        <v>358</v>
      </c>
      <c r="N1820" s="4" t="s">
        <v>359</v>
      </c>
      <c r="O1820" s="12" t="str">
        <f t="shared" ca="1" si="56"/>
        <v>8 ans, 7 mois</v>
      </c>
      <c r="P1820" s="4" t="str">
        <f>VLOOKUP(B1820,Effectif!B:I,6,0)</f>
        <v>Lise DE WITTE</v>
      </c>
      <c r="Q1820" s="4" t="str">
        <f>VLOOKUP(B1820,Effectif!B:I,8,0)</f>
        <v>FOC</v>
      </c>
      <c r="R1820" s="4">
        <f>IFERROR(VLOOKUP(C1820,Sales!B:G,6,0),"-")</f>
        <v>60</v>
      </c>
      <c r="S1820" s="4" t="str">
        <f>IFERROR(VLOOKUP(C1820,Recolt!B:H,3,0),"-")</f>
        <v>-</v>
      </c>
      <c r="T1820" s="4">
        <f t="shared" si="57"/>
        <v>60</v>
      </c>
    </row>
    <row r="1821" spans="1:20" hidden="1" x14ac:dyDescent="0.25">
      <c r="A1821" s="4" t="s">
        <v>410</v>
      </c>
      <c r="B1821" s="4" t="s">
        <v>521</v>
      </c>
      <c r="C1821" s="4">
        <v>1034852193</v>
      </c>
      <c r="D1821" s="4" t="s">
        <v>369</v>
      </c>
      <c r="E1821" s="4" t="s">
        <v>364</v>
      </c>
      <c r="F1821" s="4" t="s">
        <v>439</v>
      </c>
      <c r="G1821" s="12">
        <v>45441</v>
      </c>
      <c r="H1821" s="4" t="s">
        <v>356</v>
      </c>
      <c r="I1821" s="67">
        <v>0.52361111111111103</v>
      </c>
      <c r="J1821" s="4" t="s">
        <v>1134</v>
      </c>
      <c r="K1821" s="12">
        <v>43377</v>
      </c>
      <c r="L1821" s="4" t="s">
        <v>357</v>
      </c>
      <c r="M1821" s="4" t="s">
        <v>358</v>
      </c>
      <c r="N1821" s="4" t="s">
        <v>359</v>
      </c>
      <c r="O1821" s="12" t="str">
        <f t="shared" ca="1" si="56"/>
        <v>6 ans, 6 mois</v>
      </c>
      <c r="P1821" s="4" t="str">
        <f>VLOOKUP(B1821,Effectif!B:I,6,0)</f>
        <v>Lise DE WITTE</v>
      </c>
      <c r="Q1821" s="4" t="str">
        <f>VLOOKUP(B1821,Effectif!B:I,8,0)</f>
        <v>FOC</v>
      </c>
      <c r="R1821" s="4">
        <f>IFERROR(VLOOKUP(C1821,Sales!B:G,6,0),"-")</f>
        <v>82.88</v>
      </c>
      <c r="S1821" s="4" t="str">
        <f>IFERROR(VLOOKUP(C1821,Recolt!B:H,3,0),"-")</f>
        <v>-</v>
      </c>
      <c r="T1821" s="4">
        <f t="shared" si="57"/>
        <v>82.88</v>
      </c>
    </row>
    <row r="1822" spans="1:20" hidden="1" x14ac:dyDescent="0.25">
      <c r="A1822" s="4" t="s">
        <v>410</v>
      </c>
      <c r="B1822" s="4" t="s">
        <v>521</v>
      </c>
      <c r="C1822" s="4">
        <v>1034842317</v>
      </c>
      <c r="D1822" s="4" t="s">
        <v>377</v>
      </c>
      <c r="E1822" s="4" t="s">
        <v>364</v>
      </c>
      <c r="F1822" s="4" t="s">
        <v>439</v>
      </c>
      <c r="G1822" s="12">
        <v>45442</v>
      </c>
      <c r="H1822" s="4" t="s">
        <v>356</v>
      </c>
      <c r="I1822" s="67">
        <v>0.59969907407407397</v>
      </c>
      <c r="J1822" s="4" t="s">
        <v>1132</v>
      </c>
      <c r="K1822" s="12">
        <v>41303</v>
      </c>
      <c r="L1822" s="4" t="s">
        <v>357</v>
      </c>
      <c r="M1822" s="4" t="s">
        <v>358</v>
      </c>
      <c r="N1822" s="4" t="s">
        <v>361</v>
      </c>
      <c r="O1822" s="12" t="str">
        <f t="shared" ca="1" si="56"/>
        <v>12 ans, 3 mois</v>
      </c>
      <c r="P1822" s="4" t="str">
        <f>VLOOKUP(B1822,Effectif!B:I,6,0)</f>
        <v>Lise DE WITTE</v>
      </c>
      <c r="Q1822" s="4" t="str">
        <f>VLOOKUP(B1822,Effectif!B:I,8,0)</f>
        <v>FOC</v>
      </c>
      <c r="R1822" s="4">
        <f>IFERROR(VLOOKUP(C1822,Sales!B:G,6,0),"-")</f>
        <v>71</v>
      </c>
      <c r="S1822" s="4" t="str">
        <f>IFERROR(VLOOKUP(C1822,Recolt!B:H,3,0),"-")</f>
        <v>-</v>
      </c>
      <c r="T1822" s="4">
        <f t="shared" si="57"/>
        <v>71</v>
      </c>
    </row>
    <row r="1823" spans="1:20" hidden="1" x14ac:dyDescent="0.25">
      <c r="A1823" s="4" t="s">
        <v>410</v>
      </c>
      <c r="B1823" s="4" t="s">
        <v>521</v>
      </c>
      <c r="C1823" s="4">
        <v>1034853830</v>
      </c>
      <c r="D1823" s="4" t="s">
        <v>372</v>
      </c>
      <c r="E1823" s="4" t="s">
        <v>364</v>
      </c>
      <c r="F1823" s="4" t="s">
        <v>439</v>
      </c>
      <c r="G1823" s="12">
        <v>45443</v>
      </c>
      <c r="H1823" s="4" t="s">
        <v>356</v>
      </c>
      <c r="I1823" s="67">
        <v>0.75166666666666704</v>
      </c>
      <c r="J1823" s="4" t="s">
        <v>1147</v>
      </c>
      <c r="K1823" s="12">
        <v>43038</v>
      </c>
      <c r="L1823" s="4" t="s">
        <v>357</v>
      </c>
      <c r="M1823" s="4" t="s">
        <v>362</v>
      </c>
      <c r="O1823" s="12" t="str">
        <f t="shared" ca="1" si="56"/>
        <v>7 ans, 6 mois</v>
      </c>
      <c r="P1823" s="4" t="str">
        <f>VLOOKUP(B1823,Effectif!B:I,6,0)</f>
        <v>Lise DE WITTE</v>
      </c>
      <c r="Q1823" s="4" t="str">
        <f>VLOOKUP(B1823,Effectif!B:I,8,0)</f>
        <v>FOC</v>
      </c>
      <c r="R1823" s="4">
        <f>IFERROR(VLOOKUP(C1823,Sales!B:G,6,0),"-")</f>
        <v>54</v>
      </c>
      <c r="S1823" s="4" t="str">
        <f>IFERROR(VLOOKUP(C1823,Recolt!B:H,3,0),"-")</f>
        <v>-</v>
      </c>
      <c r="T1823" s="4">
        <f t="shared" si="57"/>
        <v>54</v>
      </c>
    </row>
    <row r="1824" spans="1:20" hidden="1" x14ac:dyDescent="0.25">
      <c r="A1824" s="4" t="s">
        <v>410</v>
      </c>
      <c r="B1824" s="4" t="s">
        <v>521</v>
      </c>
      <c r="C1824" s="4">
        <v>1034842702</v>
      </c>
      <c r="D1824" s="4" t="s">
        <v>369</v>
      </c>
      <c r="E1824" s="4" t="s">
        <v>364</v>
      </c>
      <c r="F1824" s="4" t="s">
        <v>439</v>
      </c>
      <c r="G1824" s="12">
        <v>45444</v>
      </c>
      <c r="H1824" s="4" t="s">
        <v>373</v>
      </c>
      <c r="I1824" s="67">
        <v>0.67217592592592601</v>
      </c>
      <c r="J1824" s="4" t="s">
        <v>1135</v>
      </c>
      <c r="K1824" s="12">
        <v>42278</v>
      </c>
      <c r="L1824" s="4" t="s">
        <v>357</v>
      </c>
      <c r="M1824" s="4" t="s">
        <v>358</v>
      </c>
      <c r="N1824" s="4" t="s">
        <v>384</v>
      </c>
      <c r="O1824" s="12" t="str">
        <f t="shared" ca="1" si="56"/>
        <v>9 ans, 6 mois</v>
      </c>
      <c r="P1824" s="4" t="str">
        <f>VLOOKUP(B1824,Effectif!B:I,6,0)</f>
        <v>Lise DE WITTE</v>
      </c>
      <c r="Q1824" s="4" t="str">
        <f>VLOOKUP(B1824,Effectif!B:I,8,0)</f>
        <v>FOC</v>
      </c>
      <c r="R1824" s="4">
        <f>IFERROR(VLOOKUP(C1824,Sales!B:G,6,0),"-")</f>
        <v>104.98</v>
      </c>
      <c r="S1824" s="4" t="str">
        <f>IFERROR(VLOOKUP(C1824,Recolt!B:H,3,0),"-")</f>
        <v>-</v>
      </c>
      <c r="T1824" s="4">
        <f t="shared" si="57"/>
        <v>104.98</v>
      </c>
    </row>
    <row r="1825" spans="1:20" hidden="1" x14ac:dyDescent="0.25">
      <c r="A1825" s="4" t="s">
        <v>410</v>
      </c>
      <c r="B1825" s="4" t="s">
        <v>521</v>
      </c>
      <c r="C1825" s="4">
        <v>1034848401</v>
      </c>
      <c r="D1825" s="4" t="s">
        <v>372</v>
      </c>
      <c r="E1825" s="4" t="s">
        <v>364</v>
      </c>
      <c r="F1825" s="4" t="s">
        <v>439</v>
      </c>
      <c r="G1825" s="12">
        <v>45445</v>
      </c>
      <c r="H1825" s="4" t="s">
        <v>373</v>
      </c>
      <c r="I1825" s="67">
        <v>0.37896990740740699</v>
      </c>
      <c r="J1825" s="4" t="s">
        <v>1135</v>
      </c>
      <c r="K1825" s="12">
        <v>43348</v>
      </c>
      <c r="L1825" s="4" t="s">
        <v>357</v>
      </c>
      <c r="M1825" s="4" t="s">
        <v>358</v>
      </c>
      <c r="N1825" s="4" t="s">
        <v>384</v>
      </c>
      <c r="O1825" s="12" t="str">
        <f t="shared" ca="1" si="56"/>
        <v>6 ans, 7 mois</v>
      </c>
      <c r="P1825" s="4" t="str">
        <f>VLOOKUP(B1825,Effectif!B:I,6,0)</f>
        <v>Lise DE WITTE</v>
      </c>
      <c r="Q1825" s="4" t="str">
        <f>VLOOKUP(B1825,Effectif!B:I,8,0)</f>
        <v>FOC</v>
      </c>
      <c r="R1825" s="4">
        <f>IFERROR(VLOOKUP(C1825,Sales!B:G,6,0),"-")</f>
        <v>144.34</v>
      </c>
      <c r="S1825" s="4" t="str">
        <f>IFERROR(VLOOKUP(C1825,Recolt!B:H,3,0),"-")</f>
        <v>-</v>
      </c>
      <c r="T1825" s="4">
        <f t="shared" si="57"/>
        <v>144.34</v>
      </c>
    </row>
    <row r="1826" spans="1:20" hidden="1" x14ac:dyDescent="0.25">
      <c r="A1826" s="4" t="s">
        <v>410</v>
      </c>
      <c r="B1826" s="4" t="s">
        <v>521</v>
      </c>
      <c r="C1826" s="4">
        <v>1034842650</v>
      </c>
      <c r="D1826" s="4" t="s">
        <v>369</v>
      </c>
      <c r="E1826" s="4" t="s">
        <v>364</v>
      </c>
      <c r="F1826" s="4" t="s">
        <v>439</v>
      </c>
      <c r="G1826" s="12">
        <v>45446</v>
      </c>
      <c r="H1826" s="4" t="s">
        <v>365</v>
      </c>
      <c r="I1826" s="67">
        <v>0.63965277777777796</v>
      </c>
      <c r="J1826" s="4" t="s">
        <v>1133</v>
      </c>
      <c r="K1826" s="12">
        <v>43444</v>
      </c>
      <c r="L1826" s="4" t="s">
        <v>366</v>
      </c>
      <c r="M1826" s="4" t="s">
        <v>358</v>
      </c>
      <c r="N1826" s="4" t="s">
        <v>361</v>
      </c>
      <c r="O1826" s="12" t="str">
        <f t="shared" ca="1" si="56"/>
        <v>6 ans, 4 mois</v>
      </c>
      <c r="P1826" s="4" t="str">
        <f>VLOOKUP(B1826,Effectif!B:I,6,0)</f>
        <v>Lise DE WITTE</v>
      </c>
      <c r="Q1826" s="4" t="str">
        <f>VLOOKUP(B1826,Effectif!B:I,8,0)</f>
        <v>FOC</v>
      </c>
      <c r="R1826" s="4">
        <f>IFERROR(VLOOKUP(C1826,Sales!B:G,6,0),"-")</f>
        <v>116.06</v>
      </c>
      <c r="S1826" s="4" t="str">
        <f>IFERROR(VLOOKUP(C1826,Recolt!B:H,3,0),"-")</f>
        <v>-</v>
      </c>
      <c r="T1826" s="4">
        <f t="shared" si="57"/>
        <v>116.06</v>
      </c>
    </row>
    <row r="1827" spans="1:20" hidden="1" x14ac:dyDescent="0.25">
      <c r="A1827" s="4" t="s">
        <v>410</v>
      </c>
      <c r="B1827" s="4" t="s">
        <v>521</v>
      </c>
      <c r="C1827" s="4">
        <v>1034852190</v>
      </c>
      <c r="D1827" s="4" t="s">
        <v>369</v>
      </c>
      <c r="E1827" s="4" t="s">
        <v>364</v>
      </c>
      <c r="F1827" s="4" t="s">
        <v>439</v>
      </c>
      <c r="G1827" s="12">
        <v>45447</v>
      </c>
      <c r="H1827" s="4" t="s">
        <v>356</v>
      </c>
      <c r="I1827" s="67">
        <v>0.41674768518518501</v>
      </c>
      <c r="J1827" s="4" t="s">
        <v>1133</v>
      </c>
      <c r="K1827" s="12">
        <v>43475</v>
      </c>
      <c r="L1827" s="4" t="s">
        <v>357</v>
      </c>
      <c r="M1827" s="4" t="s">
        <v>358</v>
      </c>
      <c r="N1827" s="4" t="s">
        <v>359</v>
      </c>
      <c r="O1827" s="12" t="str">
        <f t="shared" ref="O1827:O1890" ca="1" si="58">YEAR(TODAY())-YEAR(K1827)-IF(MONTH(TODAY())&lt;MONTH(K1827),1,IF(AND(MONTH(TODAY())=MONTH(K1827),DAY(TODAY())&lt;DAY(K1827)),1,0)) &amp; " ans, " &amp; MONTH(TODAY())-MONTH(K1827)+IF(MONTH(TODAY())&lt;MONTH(K1827),12,0) &amp; " mois"</f>
        <v>6 ans, 3 mois</v>
      </c>
      <c r="P1827" s="4" t="str">
        <f>VLOOKUP(B1827,Effectif!B:I,6,0)</f>
        <v>Lise DE WITTE</v>
      </c>
      <c r="Q1827" s="4" t="str">
        <f>VLOOKUP(B1827,Effectif!B:I,8,0)</f>
        <v>FOC</v>
      </c>
      <c r="R1827" s="4">
        <f>IFERROR(VLOOKUP(C1827,Sales!B:G,6,0),"-")</f>
        <v>152</v>
      </c>
      <c r="S1827" s="4" t="str">
        <f>IFERROR(VLOOKUP(C1827,Recolt!B:H,3,0),"-")</f>
        <v>-</v>
      </c>
      <c r="T1827" s="4">
        <f t="shared" si="57"/>
        <v>152</v>
      </c>
    </row>
    <row r="1828" spans="1:20" hidden="1" x14ac:dyDescent="0.25">
      <c r="A1828" s="4" t="s">
        <v>410</v>
      </c>
      <c r="B1828" s="4" t="s">
        <v>521</v>
      </c>
      <c r="C1828" s="4">
        <v>1034849081</v>
      </c>
      <c r="D1828" s="4" t="s">
        <v>369</v>
      </c>
      <c r="E1828" s="4" t="s">
        <v>364</v>
      </c>
      <c r="F1828" s="4" t="s">
        <v>439</v>
      </c>
      <c r="G1828" s="12">
        <v>45448</v>
      </c>
      <c r="H1828" s="4" t="s">
        <v>365</v>
      </c>
      <c r="I1828" s="67">
        <v>0.47268518518518499</v>
      </c>
      <c r="J1828" s="4" t="s">
        <v>1131</v>
      </c>
      <c r="K1828" s="12">
        <v>41701</v>
      </c>
      <c r="L1828" s="4" t="s">
        <v>366</v>
      </c>
      <c r="M1828" s="4" t="s">
        <v>358</v>
      </c>
      <c r="N1828" s="4" t="s">
        <v>361</v>
      </c>
      <c r="O1828" s="12" t="str">
        <f t="shared" ca="1" si="58"/>
        <v>11 ans, 1 mois</v>
      </c>
      <c r="P1828" s="4" t="str">
        <f>VLOOKUP(B1828,Effectif!B:I,6,0)</f>
        <v>Lise DE WITTE</v>
      </c>
      <c r="Q1828" s="4" t="str">
        <f>VLOOKUP(B1828,Effectif!B:I,8,0)</f>
        <v>FOC</v>
      </c>
      <c r="R1828" s="4">
        <f>IFERROR(VLOOKUP(C1828,Sales!B:G,6,0),"-")</f>
        <v>48</v>
      </c>
      <c r="S1828" s="4" t="str">
        <f>IFERROR(VLOOKUP(C1828,Recolt!B:H,3,0),"-")</f>
        <v>-</v>
      </c>
      <c r="T1828" s="4">
        <f t="shared" si="57"/>
        <v>48</v>
      </c>
    </row>
    <row r="1829" spans="1:20" hidden="1" x14ac:dyDescent="0.25">
      <c r="A1829" s="4" t="s">
        <v>410</v>
      </c>
      <c r="B1829" s="4" t="s">
        <v>521</v>
      </c>
      <c r="C1829" s="4">
        <v>1034853306</v>
      </c>
      <c r="D1829" s="4" t="s">
        <v>390</v>
      </c>
      <c r="E1829" s="4" t="s">
        <v>364</v>
      </c>
      <c r="F1829" s="4" t="s">
        <v>439</v>
      </c>
      <c r="G1829" s="12">
        <v>45449</v>
      </c>
      <c r="H1829" s="4" t="s">
        <v>356</v>
      </c>
      <c r="I1829" s="67">
        <v>0.67604166666666698</v>
      </c>
      <c r="J1829" s="4" t="s">
        <v>1147</v>
      </c>
      <c r="K1829" s="12">
        <v>42421</v>
      </c>
      <c r="L1829" s="4" t="s">
        <v>357</v>
      </c>
      <c r="M1829" s="4" t="s">
        <v>362</v>
      </c>
      <c r="O1829" s="12" t="str">
        <f t="shared" ca="1" si="58"/>
        <v>9 ans, 2 mois</v>
      </c>
      <c r="P1829" s="4" t="str">
        <f>VLOOKUP(B1829,Effectif!B:I,6,0)</f>
        <v>Lise DE WITTE</v>
      </c>
      <c r="Q1829" s="4" t="str">
        <f>VLOOKUP(B1829,Effectif!B:I,8,0)</f>
        <v>FOC</v>
      </c>
      <c r="R1829" s="4">
        <f>IFERROR(VLOOKUP(C1829,Sales!B:G,6,0),"-")</f>
        <v>123</v>
      </c>
      <c r="S1829" s="4" t="str">
        <f>IFERROR(VLOOKUP(C1829,Recolt!B:H,3,0),"-")</f>
        <v>-</v>
      </c>
      <c r="T1829" s="4">
        <f t="shared" si="57"/>
        <v>123</v>
      </c>
    </row>
    <row r="1830" spans="1:20" hidden="1" x14ac:dyDescent="0.25">
      <c r="A1830" s="4" t="s">
        <v>410</v>
      </c>
      <c r="B1830" s="4" t="s">
        <v>521</v>
      </c>
      <c r="C1830" s="4">
        <v>1034843321</v>
      </c>
      <c r="D1830" s="4" t="s">
        <v>388</v>
      </c>
      <c r="E1830" s="4" t="s">
        <v>364</v>
      </c>
      <c r="F1830" s="4" t="s">
        <v>439</v>
      </c>
      <c r="G1830" s="12">
        <v>45450</v>
      </c>
      <c r="H1830" s="4" t="s">
        <v>356</v>
      </c>
      <c r="I1830" s="67">
        <v>0.54759259259259296</v>
      </c>
      <c r="J1830" s="4" t="s">
        <v>1132</v>
      </c>
      <c r="K1830" s="12">
        <v>42835</v>
      </c>
      <c r="L1830" s="4" t="s">
        <v>357</v>
      </c>
      <c r="M1830" s="4" t="s">
        <v>358</v>
      </c>
      <c r="N1830" s="4" t="s">
        <v>361</v>
      </c>
      <c r="O1830" s="12" t="str">
        <f t="shared" ca="1" si="58"/>
        <v>8 ans, 0 mois</v>
      </c>
      <c r="P1830" s="4" t="str">
        <f>VLOOKUP(B1830,Effectif!B:I,6,0)</f>
        <v>Lise DE WITTE</v>
      </c>
      <c r="Q1830" s="4" t="str">
        <f>VLOOKUP(B1830,Effectif!B:I,8,0)</f>
        <v>FOC</v>
      </c>
      <c r="R1830" s="4">
        <f>IFERROR(VLOOKUP(C1830,Sales!B:G,6,0),"-")</f>
        <v>95.63</v>
      </c>
      <c r="S1830" s="4" t="str">
        <f>IFERROR(VLOOKUP(C1830,Recolt!B:H,3,0),"-")</f>
        <v>-</v>
      </c>
      <c r="T1830" s="4">
        <f t="shared" si="57"/>
        <v>95.63</v>
      </c>
    </row>
    <row r="1831" spans="1:20" hidden="1" x14ac:dyDescent="0.25">
      <c r="A1831" s="4" t="s">
        <v>410</v>
      </c>
      <c r="B1831" s="4" t="s">
        <v>521</v>
      </c>
      <c r="C1831" s="4">
        <v>1034846493</v>
      </c>
      <c r="D1831" s="4" t="s">
        <v>363</v>
      </c>
      <c r="E1831" s="4" t="s">
        <v>364</v>
      </c>
      <c r="F1831" s="4" t="s">
        <v>439</v>
      </c>
      <c r="G1831" s="12">
        <v>45451</v>
      </c>
      <c r="H1831" s="4" t="s">
        <v>356</v>
      </c>
      <c r="I1831" s="67">
        <v>0.62849537037036995</v>
      </c>
      <c r="J1831" s="4" t="s">
        <v>1141</v>
      </c>
      <c r="K1831" s="12">
        <v>43157</v>
      </c>
      <c r="L1831" s="4" t="s">
        <v>357</v>
      </c>
      <c r="M1831" s="4" t="s">
        <v>358</v>
      </c>
      <c r="N1831" s="4" t="s">
        <v>359</v>
      </c>
      <c r="O1831" s="12" t="str">
        <f t="shared" ca="1" si="58"/>
        <v>7 ans, 2 mois</v>
      </c>
      <c r="P1831" s="4" t="str">
        <f>VLOOKUP(B1831,Effectif!B:I,6,0)</f>
        <v>Lise DE WITTE</v>
      </c>
      <c r="Q1831" s="4" t="str">
        <f>VLOOKUP(B1831,Effectif!B:I,8,0)</f>
        <v>FOC</v>
      </c>
      <c r="R1831" s="4">
        <f>IFERROR(VLOOKUP(C1831,Sales!B:G,6,0),"-")</f>
        <v>100</v>
      </c>
      <c r="S1831" s="4" t="str">
        <f>IFERROR(VLOOKUP(C1831,Recolt!B:H,3,0),"-")</f>
        <v>-</v>
      </c>
      <c r="T1831" s="4">
        <f t="shared" si="57"/>
        <v>100</v>
      </c>
    </row>
    <row r="1832" spans="1:20" hidden="1" x14ac:dyDescent="0.25">
      <c r="A1832" s="4" t="s">
        <v>410</v>
      </c>
      <c r="B1832" s="4" t="s">
        <v>521</v>
      </c>
      <c r="C1832" s="4">
        <v>1034852529</v>
      </c>
      <c r="D1832" s="4" t="s">
        <v>369</v>
      </c>
      <c r="E1832" s="4" t="s">
        <v>364</v>
      </c>
      <c r="F1832" s="4" t="s">
        <v>439</v>
      </c>
      <c r="G1832" s="12">
        <v>45452</v>
      </c>
      <c r="H1832" s="4" t="s">
        <v>356</v>
      </c>
      <c r="I1832" s="67">
        <v>0.65068287037036998</v>
      </c>
      <c r="J1832" s="4" t="s">
        <v>1133</v>
      </c>
      <c r="K1832" s="12">
        <v>43453</v>
      </c>
      <c r="L1832" s="4" t="s">
        <v>357</v>
      </c>
      <c r="M1832" s="4" t="s">
        <v>358</v>
      </c>
      <c r="N1832" s="4" t="s">
        <v>359</v>
      </c>
      <c r="O1832" s="12" t="str">
        <f t="shared" ca="1" si="58"/>
        <v>6 ans, 4 mois</v>
      </c>
      <c r="P1832" s="4" t="str">
        <f>VLOOKUP(B1832,Effectif!B:I,6,0)</f>
        <v>Lise DE WITTE</v>
      </c>
      <c r="Q1832" s="4" t="str">
        <f>VLOOKUP(B1832,Effectif!B:I,8,0)</f>
        <v>FOC</v>
      </c>
      <c r="R1832" s="4">
        <f>IFERROR(VLOOKUP(C1832,Sales!B:G,6,0),"-")</f>
        <v>173.45</v>
      </c>
      <c r="S1832" s="4" t="str">
        <f>IFERROR(VLOOKUP(C1832,Recolt!B:H,3,0),"-")</f>
        <v>-</v>
      </c>
      <c r="T1832" s="4">
        <f t="shared" si="57"/>
        <v>173.45</v>
      </c>
    </row>
    <row r="1833" spans="1:20" hidden="1" x14ac:dyDescent="0.25">
      <c r="A1833" s="4" t="s">
        <v>410</v>
      </c>
      <c r="B1833" s="4" t="s">
        <v>521</v>
      </c>
      <c r="C1833" s="4">
        <v>1034843323</v>
      </c>
      <c r="D1833" s="4" t="s">
        <v>377</v>
      </c>
      <c r="E1833" s="4" t="s">
        <v>364</v>
      </c>
      <c r="F1833" s="4" t="s">
        <v>439</v>
      </c>
      <c r="G1833" s="12">
        <v>45382</v>
      </c>
      <c r="H1833" s="4" t="s">
        <v>356</v>
      </c>
      <c r="I1833" s="67">
        <v>0.71914351851851899</v>
      </c>
      <c r="J1833" s="4" t="s">
        <v>1131</v>
      </c>
      <c r="K1833" s="12">
        <v>40897</v>
      </c>
      <c r="L1833" s="4" t="s">
        <v>357</v>
      </c>
      <c r="M1833" s="4" t="s">
        <v>358</v>
      </c>
      <c r="N1833" s="4" t="s">
        <v>361</v>
      </c>
      <c r="O1833" s="12" t="str">
        <f t="shared" ca="1" si="58"/>
        <v>13 ans, 4 mois</v>
      </c>
      <c r="P1833" s="4" t="str">
        <f>VLOOKUP(B1833,Effectif!B:I,6,0)</f>
        <v>Lise DE WITTE</v>
      </c>
      <c r="Q1833" s="4" t="str">
        <f>VLOOKUP(B1833,Effectif!B:I,8,0)</f>
        <v>FOC</v>
      </c>
      <c r="R1833" s="4">
        <f>IFERROR(VLOOKUP(C1833,Sales!B:G,6,0),"-")</f>
        <v>19</v>
      </c>
      <c r="S1833" s="4" t="str">
        <f>IFERROR(VLOOKUP(C1833,Recolt!B:H,3,0),"-")</f>
        <v>-</v>
      </c>
      <c r="T1833" s="4">
        <f t="shared" si="57"/>
        <v>19</v>
      </c>
    </row>
    <row r="1834" spans="1:20" hidden="1" x14ac:dyDescent="0.25">
      <c r="A1834" s="4" t="s">
        <v>410</v>
      </c>
      <c r="B1834" s="4" t="s">
        <v>521</v>
      </c>
      <c r="C1834" s="4">
        <v>1034842881</v>
      </c>
      <c r="D1834" s="4" t="s">
        <v>354</v>
      </c>
      <c r="E1834" s="4" t="s">
        <v>355</v>
      </c>
      <c r="F1834" s="4" t="s">
        <v>439</v>
      </c>
      <c r="G1834" s="12">
        <v>45383</v>
      </c>
      <c r="H1834" s="4" t="s">
        <v>356</v>
      </c>
      <c r="I1834" s="67">
        <v>0.723518518518519</v>
      </c>
      <c r="J1834" s="4" t="s">
        <v>1147</v>
      </c>
      <c r="K1834" s="12">
        <v>42421</v>
      </c>
      <c r="L1834" s="4" t="s">
        <v>357</v>
      </c>
      <c r="M1834" s="4" t="s">
        <v>362</v>
      </c>
      <c r="O1834" s="12" t="str">
        <f t="shared" ca="1" si="58"/>
        <v>9 ans, 2 mois</v>
      </c>
      <c r="P1834" s="4" t="str">
        <f>VLOOKUP(B1834,Effectif!B:I,6,0)</f>
        <v>Lise DE WITTE</v>
      </c>
      <c r="Q1834" s="4" t="str">
        <f>VLOOKUP(B1834,Effectif!B:I,8,0)</f>
        <v>FOC</v>
      </c>
      <c r="R1834" s="4">
        <f>IFERROR(VLOOKUP(C1834,Sales!B:G,6,0),"-")</f>
        <v>148.19999999999999</v>
      </c>
      <c r="S1834" s="4" t="str">
        <f>IFERROR(VLOOKUP(C1834,Recolt!B:H,3,0),"-")</f>
        <v>-</v>
      </c>
      <c r="T1834" s="4">
        <f t="shared" si="57"/>
        <v>148.19999999999999</v>
      </c>
    </row>
    <row r="1835" spans="1:20" hidden="1" x14ac:dyDescent="0.25">
      <c r="A1835" s="4" t="s">
        <v>410</v>
      </c>
      <c r="B1835" s="4" t="s">
        <v>521</v>
      </c>
      <c r="C1835" s="4">
        <v>1034842551</v>
      </c>
      <c r="D1835" s="4" t="s">
        <v>378</v>
      </c>
      <c r="E1835" s="4" t="s">
        <v>364</v>
      </c>
      <c r="F1835" s="4" t="s">
        <v>439</v>
      </c>
      <c r="G1835" s="12">
        <v>45384</v>
      </c>
      <c r="H1835" s="4" t="s">
        <v>356</v>
      </c>
      <c r="I1835" s="67">
        <v>0.39355324074074099</v>
      </c>
      <c r="J1835" s="4" t="s">
        <v>1147</v>
      </c>
      <c r="L1835" s="4" t="s">
        <v>357</v>
      </c>
      <c r="O1835" s="12" t="str">
        <f t="shared" ca="1" si="58"/>
        <v>125 ans, 3 mois</v>
      </c>
      <c r="P1835" s="4" t="str">
        <f>VLOOKUP(B1835,Effectif!B:I,6,0)</f>
        <v>Lise DE WITTE</v>
      </c>
      <c r="Q1835" s="4" t="str">
        <f>VLOOKUP(B1835,Effectif!B:I,8,0)</f>
        <v>FOC</v>
      </c>
      <c r="R1835" s="4">
        <f>IFERROR(VLOOKUP(C1835,Sales!B:G,6,0),"-")</f>
        <v>138</v>
      </c>
      <c r="S1835" s="4" t="str">
        <f>IFERROR(VLOOKUP(C1835,Recolt!B:H,3,0),"-")</f>
        <v>-</v>
      </c>
      <c r="T1835" s="4">
        <f t="shared" si="57"/>
        <v>138</v>
      </c>
    </row>
    <row r="1836" spans="1:20" hidden="1" x14ac:dyDescent="0.25">
      <c r="A1836" s="4" t="s">
        <v>410</v>
      </c>
      <c r="B1836" s="4" t="s">
        <v>521</v>
      </c>
      <c r="C1836" s="4">
        <v>1034842946</v>
      </c>
      <c r="D1836" s="4" t="s">
        <v>369</v>
      </c>
      <c r="E1836" s="4" t="s">
        <v>364</v>
      </c>
      <c r="F1836" s="4" t="s">
        <v>439</v>
      </c>
      <c r="G1836" s="12">
        <v>45385</v>
      </c>
      <c r="H1836" s="4" t="s">
        <v>365</v>
      </c>
      <c r="I1836" s="67">
        <v>0.43879629629629602</v>
      </c>
      <c r="J1836" s="4" t="s">
        <v>1133</v>
      </c>
      <c r="K1836" s="12">
        <v>43453</v>
      </c>
      <c r="L1836" s="4" t="s">
        <v>366</v>
      </c>
      <c r="M1836" s="4" t="s">
        <v>358</v>
      </c>
      <c r="N1836" s="4" t="s">
        <v>359</v>
      </c>
      <c r="O1836" s="12" t="str">
        <f t="shared" ca="1" si="58"/>
        <v>6 ans, 4 mois</v>
      </c>
      <c r="P1836" s="4" t="str">
        <f>VLOOKUP(B1836,Effectif!B:I,6,0)</f>
        <v>Lise DE WITTE</v>
      </c>
      <c r="Q1836" s="4" t="str">
        <f>VLOOKUP(B1836,Effectif!B:I,8,0)</f>
        <v>FOC</v>
      </c>
      <c r="R1836" s="4">
        <f>IFERROR(VLOOKUP(C1836,Sales!B:G,6,0),"-")</f>
        <v>257.64</v>
      </c>
      <c r="S1836" s="4" t="str">
        <f>IFERROR(VLOOKUP(C1836,Recolt!B:H,3,0),"-")</f>
        <v>-</v>
      </c>
      <c r="T1836" s="4">
        <f t="shared" si="57"/>
        <v>257.64</v>
      </c>
    </row>
    <row r="1837" spans="1:20" hidden="1" x14ac:dyDescent="0.25">
      <c r="A1837" s="4" t="s">
        <v>410</v>
      </c>
      <c r="B1837" s="4" t="s">
        <v>521</v>
      </c>
      <c r="C1837" s="4">
        <v>1034843277</v>
      </c>
      <c r="D1837" s="4" t="s">
        <v>368</v>
      </c>
      <c r="E1837" s="4" t="s">
        <v>364</v>
      </c>
      <c r="F1837" s="4" t="s">
        <v>439</v>
      </c>
      <c r="G1837" s="12">
        <v>45386</v>
      </c>
      <c r="H1837" s="4" t="s">
        <v>356</v>
      </c>
      <c r="I1837" s="67">
        <v>0.49553240740740701</v>
      </c>
      <c r="J1837" s="4" t="s">
        <v>1134</v>
      </c>
      <c r="K1837" s="12">
        <v>42786</v>
      </c>
      <c r="L1837" s="4" t="s">
        <v>357</v>
      </c>
      <c r="M1837" s="4" t="s">
        <v>358</v>
      </c>
      <c r="N1837" s="4" t="s">
        <v>359</v>
      </c>
      <c r="O1837" s="12" t="str">
        <f t="shared" ca="1" si="58"/>
        <v>8 ans, 2 mois</v>
      </c>
      <c r="P1837" s="4" t="str">
        <f>VLOOKUP(B1837,Effectif!B:I,6,0)</f>
        <v>Lise DE WITTE</v>
      </c>
      <c r="Q1837" s="4" t="str">
        <f>VLOOKUP(B1837,Effectif!B:I,8,0)</f>
        <v>FOC</v>
      </c>
      <c r="R1837" s="4">
        <f>IFERROR(VLOOKUP(C1837,Sales!B:G,6,0),"-")</f>
        <v>80</v>
      </c>
      <c r="S1837" s="4" t="str">
        <f>IFERROR(VLOOKUP(C1837,Recolt!B:H,3,0),"-")</f>
        <v>-</v>
      </c>
      <c r="T1837" s="4">
        <f t="shared" si="57"/>
        <v>80</v>
      </c>
    </row>
    <row r="1838" spans="1:20" hidden="1" x14ac:dyDescent="0.25">
      <c r="A1838" s="4" t="s">
        <v>410</v>
      </c>
      <c r="B1838" s="4" t="s">
        <v>521</v>
      </c>
      <c r="C1838" s="4">
        <v>1034842070</v>
      </c>
      <c r="D1838" s="4" t="s">
        <v>367</v>
      </c>
      <c r="E1838" s="4" t="s">
        <v>364</v>
      </c>
      <c r="F1838" s="4" t="s">
        <v>439</v>
      </c>
      <c r="G1838" s="12">
        <v>45387</v>
      </c>
      <c r="H1838" s="4" t="s">
        <v>356</v>
      </c>
      <c r="I1838" s="67">
        <v>0.69777777777777805</v>
      </c>
      <c r="J1838" s="4" t="s">
        <v>1147</v>
      </c>
      <c r="K1838" s="12">
        <v>42334</v>
      </c>
      <c r="L1838" s="4" t="s">
        <v>357</v>
      </c>
      <c r="M1838" s="4" t="s">
        <v>362</v>
      </c>
      <c r="O1838" s="12" t="str">
        <f t="shared" ca="1" si="58"/>
        <v>9 ans, 5 mois</v>
      </c>
      <c r="P1838" s="4" t="str">
        <f>VLOOKUP(B1838,Effectif!B:I,6,0)</f>
        <v>Lise DE WITTE</v>
      </c>
      <c r="Q1838" s="4" t="str">
        <f>VLOOKUP(B1838,Effectif!B:I,8,0)</f>
        <v>FOC</v>
      </c>
      <c r="R1838" s="4">
        <f>IFERROR(VLOOKUP(C1838,Sales!B:G,6,0),"-")</f>
        <v>202</v>
      </c>
      <c r="S1838" s="4" t="str">
        <f>IFERROR(VLOOKUP(C1838,Recolt!B:H,3,0),"-")</f>
        <v>-</v>
      </c>
      <c r="T1838" s="4">
        <f t="shared" si="57"/>
        <v>202</v>
      </c>
    </row>
    <row r="1839" spans="1:20" hidden="1" x14ac:dyDescent="0.25">
      <c r="A1839" s="4" t="s">
        <v>410</v>
      </c>
      <c r="B1839" s="4" t="s">
        <v>521</v>
      </c>
      <c r="C1839" s="4">
        <v>1034850493</v>
      </c>
      <c r="D1839" s="4" t="s">
        <v>369</v>
      </c>
      <c r="E1839" s="4" t="s">
        <v>364</v>
      </c>
      <c r="F1839" s="4" t="s">
        <v>439</v>
      </c>
      <c r="G1839" s="12">
        <v>45388</v>
      </c>
      <c r="H1839" s="4" t="s">
        <v>365</v>
      </c>
      <c r="I1839" s="67">
        <v>0.727256944444444</v>
      </c>
      <c r="J1839" s="4" t="s">
        <v>1134</v>
      </c>
      <c r="K1839" s="12">
        <v>43355</v>
      </c>
      <c r="L1839" s="4" t="s">
        <v>366</v>
      </c>
      <c r="M1839" s="4" t="s">
        <v>358</v>
      </c>
      <c r="N1839" s="4" t="s">
        <v>361</v>
      </c>
      <c r="O1839" s="12" t="str">
        <f t="shared" ca="1" si="58"/>
        <v>6 ans, 7 mois</v>
      </c>
      <c r="P1839" s="4" t="str">
        <f>VLOOKUP(B1839,Effectif!B:I,6,0)</f>
        <v>Lise DE WITTE</v>
      </c>
      <c r="Q1839" s="4" t="str">
        <f>VLOOKUP(B1839,Effectif!B:I,8,0)</f>
        <v>FOC</v>
      </c>
      <c r="R1839" s="4">
        <f>IFERROR(VLOOKUP(C1839,Sales!B:G,6,0),"-")</f>
        <v>314.5</v>
      </c>
      <c r="S1839" s="4" t="str">
        <f>IFERROR(VLOOKUP(C1839,Recolt!B:H,3,0),"-")</f>
        <v>-</v>
      </c>
      <c r="T1839" s="4">
        <f t="shared" si="57"/>
        <v>314.5</v>
      </c>
    </row>
    <row r="1840" spans="1:20" hidden="1" x14ac:dyDescent="0.25">
      <c r="A1840" s="4" t="s">
        <v>410</v>
      </c>
      <c r="B1840" s="4" t="s">
        <v>521</v>
      </c>
      <c r="C1840" s="4">
        <v>1034843216</v>
      </c>
      <c r="D1840" s="4" t="s">
        <v>354</v>
      </c>
      <c r="E1840" s="4" t="s">
        <v>355</v>
      </c>
      <c r="F1840" s="4" t="s">
        <v>439</v>
      </c>
      <c r="G1840" s="12">
        <v>45389</v>
      </c>
      <c r="H1840" s="4" t="s">
        <v>389</v>
      </c>
      <c r="I1840" s="67">
        <v>0.67020833333333296</v>
      </c>
      <c r="J1840" s="4" t="s">
        <v>1135</v>
      </c>
      <c r="K1840" s="12">
        <v>43377</v>
      </c>
      <c r="L1840" s="4" t="s">
        <v>357</v>
      </c>
      <c r="M1840" s="4" t="s">
        <v>358</v>
      </c>
      <c r="N1840" s="4" t="s">
        <v>384</v>
      </c>
      <c r="O1840" s="12" t="str">
        <f t="shared" ca="1" si="58"/>
        <v>6 ans, 6 mois</v>
      </c>
      <c r="P1840" s="4" t="str">
        <f>VLOOKUP(B1840,Effectif!B:I,6,0)</f>
        <v>Lise DE WITTE</v>
      </c>
      <c r="Q1840" s="4" t="str">
        <f>VLOOKUP(B1840,Effectif!B:I,8,0)</f>
        <v>FOC</v>
      </c>
      <c r="R1840" s="4">
        <f>IFERROR(VLOOKUP(C1840,Sales!B:G,6,0),"-")</f>
        <v>134.94999999999999</v>
      </c>
      <c r="S1840" s="4" t="str">
        <f>IFERROR(VLOOKUP(C1840,Recolt!B:H,3,0),"-")</f>
        <v>-</v>
      </c>
      <c r="T1840" s="4">
        <f t="shared" si="57"/>
        <v>134.94999999999999</v>
      </c>
    </row>
    <row r="1841" spans="1:20" hidden="1" x14ac:dyDescent="0.25">
      <c r="A1841" s="4" t="s">
        <v>410</v>
      </c>
      <c r="B1841" s="4" t="s">
        <v>521</v>
      </c>
      <c r="C1841" s="4">
        <v>1034852526</v>
      </c>
      <c r="D1841" s="4" t="s">
        <v>369</v>
      </c>
      <c r="E1841" s="4" t="s">
        <v>364</v>
      </c>
      <c r="F1841" s="4" t="s">
        <v>439</v>
      </c>
      <c r="G1841" s="12">
        <v>45390</v>
      </c>
      <c r="H1841" s="4" t="s">
        <v>356</v>
      </c>
      <c r="I1841" s="67">
        <v>0.456319444444444</v>
      </c>
      <c r="J1841" s="4" t="s">
        <v>1135</v>
      </c>
      <c r="K1841" s="12">
        <v>43423</v>
      </c>
      <c r="L1841" s="4" t="s">
        <v>357</v>
      </c>
      <c r="M1841" s="4" t="s">
        <v>358</v>
      </c>
      <c r="N1841" s="4" t="s">
        <v>359</v>
      </c>
      <c r="O1841" s="12" t="str">
        <f t="shared" ca="1" si="58"/>
        <v>6 ans, 5 mois</v>
      </c>
      <c r="P1841" s="4" t="str">
        <f>VLOOKUP(B1841,Effectif!B:I,6,0)</f>
        <v>Lise DE WITTE</v>
      </c>
      <c r="Q1841" s="4" t="str">
        <f>VLOOKUP(B1841,Effectif!B:I,8,0)</f>
        <v>FOC</v>
      </c>
      <c r="R1841" s="4">
        <f>IFERROR(VLOOKUP(C1841,Sales!B:G,6,0),"-")</f>
        <v>117.17</v>
      </c>
      <c r="S1841" s="4" t="str">
        <f>IFERROR(VLOOKUP(C1841,Recolt!B:H,3,0),"-")</f>
        <v>-</v>
      </c>
      <c r="T1841" s="4">
        <f t="shared" si="57"/>
        <v>117.17</v>
      </c>
    </row>
    <row r="1842" spans="1:20" hidden="1" x14ac:dyDescent="0.25">
      <c r="A1842" s="4" t="s">
        <v>410</v>
      </c>
      <c r="B1842" s="4" t="s">
        <v>521</v>
      </c>
      <c r="C1842" s="4">
        <v>1034852260</v>
      </c>
      <c r="D1842" s="4" t="s">
        <v>378</v>
      </c>
      <c r="E1842" s="4" t="s">
        <v>364</v>
      </c>
      <c r="F1842" s="4" t="s">
        <v>439</v>
      </c>
      <c r="G1842" s="12">
        <v>45391</v>
      </c>
      <c r="H1842" s="4" t="s">
        <v>356</v>
      </c>
      <c r="I1842" s="67">
        <v>0.447465277777778</v>
      </c>
      <c r="J1842" s="4" t="s">
        <v>1147</v>
      </c>
      <c r="L1842" s="4" t="s">
        <v>357</v>
      </c>
      <c r="O1842" s="12" t="str">
        <f t="shared" ca="1" si="58"/>
        <v>125 ans, 3 mois</v>
      </c>
      <c r="P1842" s="4" t="str">
        <f>VLOOKUP(B1842,Effectif!B:I,6,0)</f>
        <v>Lise DE WITTE</v>
      </c>
      <c r="Q1842" s="4" t="str">
        <f>VLOOKUP(B1842,Effectif!B:I,8,0)</f>
        <v>FOC</v>
      </c>
      <c r="R1842" s="4">
        <f>IFERROR(VLOOKUP(C1842,Sales!B:G,6,0),"-")</f>
        <v>141.38999999999999</v>
      </c>
      <c r="S1842" s="4" t="str">
        <f>IFERROR(VLOOKUP(C1842,Recolt!B:H,3,0),"-")</f>
        <v>-</v>
      </c>
      <c r="T1842" s="4">
        <f t="shared" si="57"/>
        <v>141.38999999999999</v>
      </c>
    </row>
    <row r="1843" spans="1:20" hidden="1" x14ac:dyDescent="0.25">
      <c r="A1843" s="4" t="s">
        <v>410</v>
      </c>
      <c r="B1843" s="4" t="s">
        <v>521</v>
      </c>
      <c r="C1843" s="4">
        <v>1034843007</v>
      </c>
      <c r="D1843" s="4" t="s">
        <v>367</v>
      </c>
      <c r="E1843" s="4" t="s">
        <v>364</v>
      </c>
      <c r="F1843" s="4" t="s">
        <v>439</v>
      </c>
      <c r="G1843" s="12">
        <v>45392</v>
      </c>
      <c r="H1843" s="4" t="s">
        <v>356</v>
      </c>
      <c r="I1843" s="67">
        <v>0.50825231481481503</v>
      </c>
      <c r="J1843" s="4" t="s">
        <v>1147</v>
      </c>
      <c r="K1843" s="12">
        <v>42032</v>
      </c>
      <c r="L1843" s="4" t="s">
        <v>357</v>
      </c>
      <c r="M1843" s="4" t="s">
        <v>362</v>
      </c>
      <c r="O1843" s="12" t="str">
        <f t="shared" ca="1" si="58"/>
        <v>10 ans, 3 mois</v>
      </c>
      <c r="P1843" s="4" t="str">
        <f>VLOOKUP(B1843,Effectif!B:I,6,0)</f>
        <v>Lise DE WITTE</v>
      </c>
      <c r="Q1843" s="4" t="str">
        <f>VLOOKUP(B1843,Effectif!B:I,8,0)</f>
        <v>FOC</v>
      </c>
      <c r="R1843" s="4">
        <f>IFERROR(VLOOKUP(C1843,Sales!B:G,6,0),"-")</f>
        <v>119.41</v>
      </c>
      <c r="S1843" s="4" t="str">
        <f>IFERROR(VLOOKUP(C1843,Recolt!B:H,3,0),"-")</f>
        <v>-</v>
      </c>
      <c r="T1843" s="4">
        <f t="shared" si="57"/>
        <v>119.41</v>
      </c>
    </row>
    <row r="1844" spans="1:20" hidden="1" x14ac:dyDescent="0.25">
      <c r="A1844" s="4" t="s">
        <v>410</v>
      </c>
      <c r="B1844" s="4" t="s">
        <v>521</v>
      </c>
      <c r="C1844" s="4">
        <v>1034843220</v>
      </c>
      <c r="D1844" s="4" t="s">
        <v>363</v>
      </c>
      <c r="E1844" s="4" t="s">
        <v>364</v>
      </c>
      <c r="F1844" s="4" t="s">
        <v>439</v>
      </c>
      <c r="G1844" s="12">
        <v>45393</v>
      </c>
      <c r="H1844" s="4" t="s">
        <v>356</v>
      </c>
      <c r="I1844" s="67">
        <v>0.61454861111111103</v>
      </c>
      <c r="J1844" s="4" t="s">
        <v>1133</v>
      </c>
      <c r="K1844" s="12">
        <v>43319</v>
      </c>
      <c r="L1844" s="4" t="s">
        <v>357</v>
      </c>
      <c r="M1844" s="4" t="s">
        <v>358</v>
      </c>
      <c r="N1844" s="4" t="s">
        <v>359</v>
      </c>
      <c r="O1844" s="12" t="str">
        <f t="shared" ca="1" si="58"/>
        <v>6 ans, 8 mois</v>
      </c>
      <c r="P1844" s="4" t="str">
        <f>VLOOKUP(B1844,Effectif!B:I,6,0)</f>
        <v>Lise DE WITTE</v>
      </c>
      <c r="Q1844" s="4" t="str">
        <f>VLOOKUP(B1844,Effectif!B:I,8,0)</f>
        <v>FOC</v>
      </c>
      <c r="R1844" s="4">
        <f>IFERROR(VLOOKUP(C1844,Sales!B:G,6,0),"-")</f>
        <v>673.28</v>
      </c>
      <c r="S1844" s="4" t="str">
        <f>IFERROR(VLOOKUP(C1844,Recolt!B:H,3,0),"-")</f>
        <v>-</v>
      </c>
      <c r="T1844" s="4">
        <f t="shared" si="57"/>
        <v>673.28</v>
      </c>
    </row>
    <row r="1845" spans="1:20" hidden="1" x14ac:dyDescent="0.25">
      <c r="A1845" s="4" t="s">
        <v>410</v>
      </c>
      <c r="B1845" s="4" t="s">
        <v>521</v>
      </c>
      <c r="C1845" s="4">
        <v>1034846854</v>
      </c>
      <c r="D1845" s="4" t="s">
        <v>369</v>
      </c>
      <c r="E1845" s="4" t="s">
        <v>364</v>
      </c>
      <c r="F1845" s="4" t="s">
        <v>439</v>
      </c>
      <c r="G1845" s="12">
        <v>45394</v>
      </c>
      <c r="H1845" s="4" t="s">
        <v>365</v>
      </c>
      <c r="I1845" s="67">
        <v>0.64385416666666695</v>
      </c>
      <c r="J1845" s="4" t="s">
        <v>1133</v>
      </c>
      <c r="K1845" s="12">
        <v>43136</v>
      </c>
      <c r="L1845" s="4" t="s">
        <v>366</v>
      </c>
      <c r="M1845" s="4" t="s">
        <v>362</v>
      </c>
      <c r="N1845" s="4" t="s">
        <v>361</v>
      </c>
      <c r="O1845" s="12" t="str">
        <f t="shared" ca="1" si="58"/>
        <v>7 ans, 2 mois</v>
      </c>
      <c r="P1845" s="4" t="str">
        <f>VLOOKUP(B1845,Effectif!B:I,6,0)</f>
        <v>Lise DE WITTE</v>
      </c>
      <c r="Q1845" s="4" t="str">
        <f>VLOOKUP(B1845,Effectif!B:I,8,0)</f>
        <v>FOC</v>
      </c>
      <c r="R1845" s="4">
        <f>IFERROR(VLOOKUP(C1845,Sales!B:G,6,0),"-")</f>
        <v>127</v>
      </c>
      <c r="S1845" s="4" t="str">
        <f>IFERROR(VLOOKUP(C1845,Recolt!B:H,3,0),"-")</f>
        <v>-</v>
      </c>
      <c r="T1845" s="4">
        <f t="shared" si="57"/>
        <v>127</v>
      </c>
    </row>
    <row r="1846" spans="1:20" hidden="1" x14ac:dyDescent="0.25">
      <c r="A1846" s="4" t="s">
        <v>410</v>
      </c>
      <c r="B1846" s="4" t="s">
        <v>521</v>
      </c>
      <c r="C1846" s="4">
        <v>1034852490</v>
      </c>
      <c r="D1846" s="4" t="s">
        <v>378</v>
      </c>
      <c r="E1846" s="4" t="s">
        <v>364</v>
      </c>
      <c r="F1846" s="4" t="s">
        <v>439</v>
      </c>
      <c r="G1846" s="12">
        <v>45395</v>
      </c>
      <c r="H1846" s="4" t="s">
        <v>356</v>
      </c>
      <c r="I1846" s="67">
        <v>0.75104166666666705</v>
      </c>
      <c r="J1846" s="4" t="s">
        <v>1147</v>
      </c>
      <c r="L1846" s="4" t="s">
        <v>357</v>
      </c>
      <c r="O1846" s="12" t="str">
        <f t="shared" ca="1" si="58"/>
        <v>125 ans, 3 mois</v>
      </c>
      <c r="P1846" s="4" t="str">
        <f>VLOOKUP(B1846,Effectif!B:I,6,0)</f>
        <v>Lise DE WITTE</v>
      </c>
      <c r="Q1846" s="4" t="str">
        <f>VLOOKUP(B1846,Effectif!B:I,8,0)</f>
        <v>FOC</v>
      </c>
      <c r="R1846" s="4">
        <f>IFERROR(VLOOKUP(C1846,Sales!B:G,6,0),"-")</f>
        <v>59</v>
      </c>
      <c r="S1846" s="4" t="str">
        <f>IFERROR(VLOOKUP(C1846,Recolt!B:H,3,0),"-")</f>
        <v>-</v>
      </c>
      <c r="T1846" s="4">
        <f t="shared" si="57"/>
        <v>59</v>
      </c>
    </row>
    <row r="1847" spans="1:20" hidden="1" x14ac:dyDescent="0.25">
      <c r="A1847" s="4" t="s">
        <v>410</v>
      </c>
      <c r="B1847" s="4" t="s">
        <v>521</v>
      </c>
      <c r="C1847" s="4">
        <v>1034851112</v>
      </c>
      <c r="D1847" s="4" t="s">
        <v>390</v>
      </c>
      <c r="E1847" s="4" t="s">
        <v>364</v>
      </c>
      <c r="F1847" s="4" t="s">
        <v>439</v>
      </c>
      <c r="G1847" s="12">
        <v>45396</v>
      </c>
      <c r="H1847" s="4" t="s">
        <v>356</v>
      </c>
      <c r="I1847" s="67">
        <v>0.702395833333333</v>
      </c>
      <c r="J1847" s="4" t="s">
        <v>1131</v>
      </c>
      <c r="K1847" s="12">
        <v>38930</v>
      </c>
      <c r="L1847" s="4" t="s">
        <v>357</v>
      </c>
      <c r="M1847" s="4" t="s">
        <v>358</v>
      </c>
      <c r="N1847" s="4" t="s">
        <v>359</v>
      </c>
      <c r="O1847" s="12" t="str">
        <f t="shared" ca="1" si="58"/>
        <v>18 ans, 8 mois</v>
      </c>
      <c r="P1847" s="4" t="str">
        <f>VLOOKUP(B1847,Effectif!B:I,6,0)</f>
        <v>Lise DE WITTE</v>
      </c>
      <c r="Q1847" s="4" t="str">
        <f>VLOOKUP(B1847,Effectif!B:I,8,0)</f>
        <v>FOC</v>
      </c>
      <c r="R1847" s="4">
        <f>IFERROR(VLOOKUP(C1847,Sales!B:G,6,0),"-")</f>
        <v>166</v>
      </c>
      <c r="S1847" s="4" t="str">
        <f>IFERROR(VLOOKUP(C1847,Recolt!B:H,3,0),"-")</f>
        <v>-</v>
      </c>
      <c r="T1847" s="4">
        <f t="shared" si="57"/>
        <v>166</v>
      </c>
    </row>
    <row r="1848" spans="1:20" hidden="1" x14ac:dyDescent="0.25">
      <c r="A1848" s="4" t="s">
        <v>410</v>
      </c>
      <c r="B1848" s="4" t="s">
        <v>521</v>
      </c>
      <c r="C1848" s="4">
        <v>1034852969</v>
      </c>
      <c r="D1848" s="4" t="s">
        <v>377</v>
      </c>
      <c r="E1848" s="4" t="s">
        <v>355</v>
      </c>
      <c r="F1848" s="4" t="s">
        <v>439</v>
      </c>
      <c r="G1848" s="12">
        <v>45397</v>
      </c>
      <c r="H1848" s="4" t="s">
        <v>356</v>
      </c>
      <c r="I1848" s="67">
        <v>0.617650462962963</v>
      </c>
      <c r="J1848" s="4" t="s">
        <v>1132</v>
      </c>
      <c r="K1848" s="12">
        <v>41303</v>
      </c>
      <c r="L1848" s="4" t="s">
        <v>357</v>
      </c>
      <c r="M1848" s="4" t="s">
        <v>358</v>
      </c>
      <c r="N1848" s="4" t="s">
        <v>361</v>
      </c>
      <c r="O1848" s="12" t="str">
        <f t="shared" ca="1" si="58"/>
        <v>12 ans, 3 mois</v>
      </c>
      <c r="P1848" s="4" t="str">
        <f>VLOOKUP(B1848,Effectif!B:I,6,0)</f>
        <v>Lise DE WITTE</v>
      </c>
      <c r="Q1848" s="4" t="str">
        <f>VLOOKUP(B1848,Effectif!B:I,8,0)</f>
        <v>FOC</v>
      </c>
      <c r="R1848" s="4">
        <f>IFERROR(VLOOKUP(C1848,Sales!B:G,6,0),"-")</f>
        <v>252.51</v>
      </c>
      <c r="S1848" s="4" t="str">
        <f>IFERROR(VLOOKUP(C1848,Recolt!B:H,3,0),"-")</f>
        <v>-</v>
      </c>
      <c r="T1848" s="4">
        <f t="shared" si="57"/>
        <v>252.51</v>
      </c>
    </row>
    <row r="1849" spans="1:20" hidden="1" x14ac:dyDescent="0.25">
      <c r="A1849" s="4" t="s">
        <v>410</v>
      </c>
      <c r="B1849" s="4" t="s">
        <v>521</v>
      </c>
      <c r="C1849" s="4">
        <v>1034842230</v>
      </c>
      <c r="D1849" s="4" t="s">
        <v>371</v>
      </c>
      <c r="E1849" s="4" t="s">
        <v>364</v>
      </c>
      <c r="F1849" s="4" t="s">
        <v>439</v>
      </c>
      <c r="G1849" s="12">
        <v>45398</v>
      </c>
      <c r="H1849" s="4" t="s">
        <v>356</v>
      </c>
      <c r="I1849" s="67">
        <v>0.40396990740740701</v>
      </c>
      <c r="J1849" s="4" t="s">
        <v>1137</v>
      </c>
      <c r="K1849" s="12">
        <v>40575</v>
      </c>
      <c r="L1849" s="4" t="s">
        <v>357</v>
      </c>
      <c r="M1849" s="4" t="s">
        <v>358</v>
      </c>
      <c r="N1849" s="4" t="s">
        <v>361</v>
      </c>
      <c r="O1849" s="12" t="str">
        <f t="shared" ca="1" si="58"/>
        <v>14 ans, 2 mois</v>
      </c>
      <c r="P1849" s="4" t="str">
        <f>VLOOKUP(B1849,Effectif!B:I,6,0)</f>
        <v>Lise DE WITTE</v>
      </c>
      <c r="Q1849" s="4" t="str">
        <f>VLOOKUP(B1849,Effectif!B:I,8,0)</f>
        <v>FOC</v>
      </c>
      <c r="R1849" s="4">
        <f>IFERROR(VLOOKUP(C1849,Sales!B:G,6,0),"-")</f>
        <v>89.36</v>
      </c>
      <c r="S1849" s="4" t="str">
        <f>IFERROR(VLOOKUP(C1849,Recolt!B:H,3,0),"-")</f>
        <v>-</v>
      </c>
      <c r="T1849" s="4">
        <f t="shared" si="57"/>
        <v>89.36</v>
      </c>
    </row>
    <row r="1850" spans="1:20" hidden="1" x14ac:dyDescent="0.25">
      <c r="A1850" s="4" t="s">
        <v>410</v>
      </c>
      <c r="B1850" s="4" t="s">
        <v>521</v>
      </c>
      <c r="C1850" s="4">
        <v>1034842547</v>
      </c>
      <c r="D1850" s="4" t="s">
        <v>393</v>
      </c>
      <c r="E1850" s="4" t="s">
        <v>364</v>
      </c>
      <c r="F1850" s="4" t="s">
        <v>439</v>
      </c>
      <c r="G1850" s="12">
        <v>45399</v>
      </c>
      <c r="H1850" s="4" t="s">
        <v>356</v>
      </c>
      <c r="I1850" s="67">
        <v>0.62401620370370403</v>
      </c>
      <c r="J1850" s="4" t="s">
        <v>1147</v>
      </c>
      <c r="K1850" s="12">
        <v>42969</v>
      </c>
      <c r="L1850" s="4" t="s">
        <v>357</v>
      </c>
      <c r="M1850" s="4" t="s">
        <v>362</v>
      </c>
      <c r="O1850" s="12" t="str">
        <f t="shared" ca="1" si="58"/>
        <v>7 ans, 8 mois</v>
      </c>
      <c r="P1850" s="4" t="str">
        <f>VLOOKUP(B1850,Effectif!B:I,6,0)</f>
        <v>Lise DE WITTE</v>
      </c>
      <c r="Q1850" s="4" t="str">
        <f>VLOOKUP(B1850,Effectif!B:I,8,0)</f>
        <v>FOC</v>
      </c>
      <c r="R1850" s="4">
        <f>IFERROR(VLOOKUP(C1850,Sales!B:G,6,0),"-")</f>
        <v>62</v>
      </c>
      <c r="S1850" s="4" t="str">
        <f>IFERROR(VLOOKUP(C1850,Recolt!B:H,3,0),"-")</f>
        <v>-</v>
      </c>
      <c r="T1850" s="4">
        <f t="shared" si="57"/>
        <v>62</v>
      </c>
    </row>
    <row r="1851" spans="1:20" hidden="1" x14ac:dyDescent="0.25">
      <c r="A1851" s="4" t="s">
        <v>410</v>
      </c>
      <c r="B1851" s="4" t="s">
        <v>521</v>
      </c>
      <c r="C1851" s="4">
        <v>1034843095</v>
      </c>
      <c r="D1851" s="4" t="s">
        <v>368</v>
      </c>
      <c r="E1851" s="4" t="s">
        <v>364</v>
      </c>
      <c r="F1851" s="4" t="s">
        <v>439</v>
      </c>
      <c r="G1851" s="12">
        <v>45400</v>
      </c>
      <c r="H1851" s="4" t="s">
        <v>356</v>
      </c>
      <c r="I1851" s="67">
        <v>0.60628472222222196</v>
      </c>
      <c r="J1851" s="4" t="s">
        <v>1135</v>
      </c>
      <c r="K1851" s="12">
        <v>43364</v>
      </c>
      <c r="L1851" s="4" t="s">
        <v>357</v>
      </c>
      <c r="M1851" s="4" t="s">
        <v>358</v>
      </c>
      <c r="N1851" s="4" t="s">
        <v>361</v>
      </c>
      <c r="O1851" s="12" t="str">
        <f t="shared" ca="1" si="58"/>
        <v>6 ans, 7 mois</v>
      </c>
      <c r="P1851" s="4" t="str">
        <f>VLOOKUP(B1851,Effectif!B:I,6,0)</f>
        <v>Lise DE WITTE</v>
      </c>
      <c r="Q1851" s="4" t="str">
        <f>VLOOKUP(B1851,Effectif!B:I,8,0)</f>
        <v>FOC</v>
      </c>
      <c r="R1851" s="4">
        <f>IFERROR(VLOOKUP(C1851,Sales!B:G,6,0),"-")</f>
        <v>132.81</v>
      </c>
      <c r="S1851" s="4" t="str">
        <f>IFERROR(VLOOKUP(C1851,Recolt!B:H,3,0),"-")</f>
        <v>-</v>
      </c>
      <c r="T1851" s="4">
        <f t="shared" si="57"/>
        <v>132.81</v>
      </c>
    </row>
    <row r="1852" spans="1:20" hidden="1" x14ac:dyDescent="0.25">
      <c r="A1852" s="4" t="s">
        <v>410</v>
      </c>
      <c r="B1852" s="4" t="s">
        <v>521</v>
      </c>
      <c r="C1852" s="4">
        <v>1034854075</v>
      </c>
      <c r="D1852" s="4" t="s">
        <v>363</v>
      </c>
      <c r="E1852" s="4" t="s">
        <v>364</v>
      </c>
      <c r="F1852" s="4" t="s">
        <v>439</v>
      </c>
      <c r="G1852" s="12">
        <v>45401</v>
      </c>
      <c r="H1852" s="4" t="s">
        <v>356</v>
      </c>
      <c r="I1852" s="67">
        <v>0.68487268518518496</v>
      </c>
      <c r="J1852" s="4" t="s">
        <v>1133</v>
      </c>
      <c r="K1852" s="12">
        <v>43160</v>
      </c>
      <c r="L1852" s="4" t="s">
        <v>357</v>
      </c>
      <c r="M1852" s="4" t="s">
        <v>358</v>
      </c>
      <c r="N1852" s="4" t="s">
        <v>361</v>
      </c>
      <c r="O1852" s="12" t="str">
        <f t="shared" ca="1" si="58"/>
        <v>7 ans, 1 mois</v>
      </c>
      <c r="P1852" s="4" t="str">
        <f>VLOOKUP(B1852,Effectif!B:I,6,0)</f>
        <v>Lise DE WITTE</v>
      </c>
      <c r="Q1852" s="4" t="str">
        <f>VLOOKUP(B1852,Effectif!B:I,8,0)</f>
        <v>FOC</v>
      </c>
      <c r="R1852" s="4">
        <f>IFERROR(VLOOKUP(C1852,Sales!B:G,6,0),"-")</f>
        <v>172.76</v>
      </c>
      <c r="S1852" s="4" t="str">
        <f>IFERROR(VLOOKUP(C1852,Recolt!B:H,3,0),"-")</f>
        <v>-</v>
      </c>
      <c r="T1852" s="4">
        <f t="shared" si="57"/>
        <v>172.76</v>
      </c>
    </row>
    <row r="1853" spans="1:20" hidden="1" x14ac:dyDescent="0.25">
      <c r="A1853" s="4" t="s">
        <v>410</v>
      </c>
      <c r="B1853" s="4" t="s">
        <v>521</v>
      </c>
      <c r="C1853" s="4">
        <v>1034853777</v>
      </c>
      <c r="D1853" s="4" t="s">
        <v>377</v>
      </c>
      <c r="E1853" s="4" t="s">
        <v>364</v>
      </c>
      <c r="F1853" s="4" t="s">
        <v>439</v>
      </c>
      <c r="G1853" s="12">
        <v>45402</v>
      </c>
      <c r="H1853" s="4" t="s">
        <v>356</v>
      </c>
      <c r="I1853" s="67">
        <v>0.47666666666666702</v>
      </c>
      <c r="J1853" s="4" t="s">
        <v>1135</v>
      </c>
      <c r="K1853" s="12">
        <v>42317</v>
      </c>
      <c r="L1853" s="4" t="s">
        <v>357</v>
      </c>
      <c r="M1853" s="4" t="s">
        <v>358</v>
      </c>
      <c r="N1853" s="4" t="s">
        <v>361</v>
      </c>
      <c r="O1853" s="12" t="str">
        <f t="shared" ca="1" si="58"/>
        <v>9 ans, 5 mois</v>
      </c>
      <c r="P1853" s="4" t="str">
        <f>VLOOKUP(B1853,Effectif!B:I,6,0)</f>
        <v>Lise DE WITTE</v>
      </c>
      <c r="Q1853" s="4" t="str">
        <f>VLOOKUP(B1853,Effectif!B:I,8,0)</f>
        <v>FOC</v>
      </c>
      <c r="R1853" s="4">
        <f>IFERROR(VLOOKUP(C1853,Sales!B:G,6,0),"-")</f>
        <v>113.37</v>
      </c>
      <c r="S1853" s="4" t="str">
        <f>IFERROR(VLOOKUP(C1853,Recolt!B:H,3,0),"-")</f>
        <v>-</v>
      </c>
      <c r="T1853" s="4">
        <f t="shared" si="57"/>
        <v>113.37</v>
      </c>
    </row>
    <row r="1854" spans="1:20" hidden="1" x14ac:dyDescent="0.25">
      <c r="A1854" s="4" t="s">
        <v>410</v>
      </c>
      <c r="B1854" s="4" t="s">
        <v>521</v>
      </c>
      <c r="C1854" s="4">
        <v>1034853905</v>
      </c>
      <c r="D1854" s="4" t="s">
        <v>369</v>
      </c>
      <c r="E1854" s="4" t="s">
        <v>364</v>
      </c>
      <c r="F1854" s="4" t="s">
        <v>439</v>
      </c>
      <c r="G1854" s="12">
        <v>45403</v>
      </c>
      <c r="H1854" s="4" t="s">
        <v>356</v>
      </c>
      <c r="I1854" s="67">
        <v>0.77375000000000005</v>
      </c>
      <c r="J1854" s="4" t="s">
        <v>1133</v>
      </c>
      <c r="K1854" s="12">
        <v>42766</v>
      </c>
      <c r="L1854" s="4" t="s">
        <v>357</v>
      </c>
      <c r="M1854" s="4" t="s">
        <v>358</v>
      </c>
      <c r="N1854" s="4" t="s">
        <v>359</v>
      </c>
      <c r="O1854" s="12" t="str">
        <f t="shared" ca="1" si="58"/>
        <v>8 ans, 3 mois</v>
      </c>
      <c r="P1854" s="4" t="str">
        <f>VLOOKUP(B1854,Effectif!B:I,6,0)</f>
        <v>Lise DE WITTE</v>
      </c>
      <c r="Q1854" s="4" t="str">
        <f>VLOOKUP(B1854,Effectif!B:I,8,0)</f>
        <v>FOC</v>
      </c>
      <c r="R1854" s="4">
        <f>IFERROR(VLOOKUP(C1854,Sales!B:G,6,0),"-")</f>
        <v>198.95</v>
      </c>
      <c r="S1854" s="4" t="str">
        <f>IFERROR(VLOOKUP(C1854,Recolt!B:H,3,0),"-")</f>
        <v>-</v>
      </c>
      <c r="T1854" s="4">
        <f t="shared" si="57"/>
        <v>198.95</v>
      </c>
    </row>
    <row r="1855" spans="1:20" hidden="1" x14ac:dyDescent="0.25">
      <c r="A1855" s="4" t="s">
        <v>410</v>
      </c>
      <c r="B1855" s="4" t="s">
        <v>521</v>
      </c>
      <c r="C1855" s="4">
        <v>1034854150</v>
      </c>
      <c r="D1855" s="4" t="s">
        <v>369</v>
      </c>
      <c r="E1855" s="4" t="s">
        <v>364</v>
      </c>
      <c r="F1855" s="4" t="s">
        <v>439</v>
      </c>
      <c r="G1855" s="12">
        <v>45404</v>
      </c>
      <c r="H1855" s="4" t="s">
        <v>356</v>
      </c>
      <c r="I1855" s="67">
        <v>0.41979166666666701</v>
      </c>
      <c r="J1855" s="4" t="s">
        <v>1135</v>
      </c>
      <c r="K1855" s="12">
        <v>43448</v>
      </c>
      <c r="L1855" s="4" t="s">
        <v>357</v>
      </c>
      <c r="M1855" s="4" t="s">
        <v>358</v>
      </c>
      <c r="N1855" s="4" t="s">
        <v>359</v>
      </c>
      <c r="O1855" s="12" t="str">
        <f t="shared" ca="1" si="58"/>
        <v>6 ans, 4 mois</v>
      </c>
      <c r="P1855" s="4" t="str">
        <f>VLOOKUP(B1855,Effectif!B:I,6,0)</f>
        <v>Lise DE WITTE</v>
      </c>
      <c r="Q1855" s="4" t="str">
        <f>VLOOKUP(B1855,Effectif!B:I,8,0)</f>
        <v>FOC</v>
      </c>
      <c r="R1855" s="4">
        <f>IFERROR(VLOOKUP(C1855,Sales!B:G,6,0),"-")</f>
        <v>208</v>
      </c>
      <c r="S1855" s="4" t="str">
        <f>IFERROR(VLOOKUP(C1855,Recolt!B:H,3,0),"-")</f>
        <v>-</v>
      </c>
      <c r="T1855" s="4">
        <f t="shared" si="57"/>
        <v>208</v>
      </c>
    </row>
    <row r="1856" spans="1:20" hidden="1" x14ac:dyDescent="0.25">
      <c r="A1856" s="4" t="s">
        <v>410</v>
      </c>
      <c r="B1856" s="4" t="s">
        <v>521</v>
      </c>
      <c r="C1856" s="4">
        <v>1034843101</v>
      </c>
      <c r="D1856" s="4" t="s">
        <v>354</v>
      </c>
      <c r="E1856" s="4" t="s">
        <v>355</v>
      </c>
      <c r="F1856" s="4" t="s">
        <v>439</v>
      </c>
      <c r="G1856" s="12">
        <v>45405</v>
      </c>
      <c r="H1856" s="4" t="s">
        <v>356</v>
      </c>
      <c r="I1856" s="67">
        <v>0.457476851851852</v>
      </c>
      <c r="J1856" s="4" t="s">
        <v>1135</v>
      </c>
      <c r="K1856" s="12">
        <v>43423</v>
      </c>
      <c r="L1856" s="4" t="s">
        <v>357</v>
      </c>
      <c r="M1856" s="4" t="s">
        <v>358</v>
      </c>
      <c r="N1856" s="4" t="s">
        <v>359</v>
      </c>
      <c r="O1856" s="12" t="str">
        <f t="shared" ca="1" si="58"/>
        <v>6 ans, 5 mois</v>
      </c>
      <c r="P1856" s="4" t="str">
        <f>VLOOKUP(B1856,Effectif!B:I,6,0)</f>
        <v>Lise DE WITTE</v>
      </c>
      <c r="Q1856" s="4" t="str">
        <f>VLOOKUP(B1856,Effectif!B:I,8,0)</f>
        <v>FOC</v>
      </c>
      <c r="R1856" s="4">
        <f>IFERROR(VLOOKUP(C1856,Sales!B:G,6,0),"-")</f>
        <v>344</v>
      </c>
      <c r="S1856" s="4" t="str">
        <f>IFERROR(VLOOKUP(C1856,Recolt!B:H,3,0),"-")</f>
        <v>-</v>
      </c>
      <c r="T1856" s="4">
        <f t="shared" si="57"/>
        <v>344</v>
      </c>
    </row>
    <row r="1857" spans="1:20" hidden="1" x14ac:dyDescent="0.25">
      <c r="A1857" s="4" t="s">
        <v>410</v>
      </c>
      <c r="B1857" s="4" t="s">
        <v>521</v>
      </c>
      <c r="C1857" s="4">
        <v>1034842483</v>
      </c>
      <c r="D1857" s="4" t="s">
        <v>354</v>
      </c>
      <c r="E1857" s="4" t="s">
        <v>355</v>
      </c>
      <c r="F1857" s="4" t="s">
        <v>439</v>
      </c>
      <c r="G1857" s="12">
        <v>45406</v>
      </c>
      <c r="H1857" s="4" t="s">
        <v>356</v>
      </c>
      <c r="I1857" s="67">
        <v>0.45738425925925902</v>
      </c>
      <c r="J1857" s="4" t="s">
        <v>1135</v>
      </c>
      <c r="K1857" s="12">
        <v>43423</v>
      </c>
      <c r="L1857" s="4" t="s">
        <v>357</v>
      </c>
      <c r="M1857" s="4" t="s">
        <v>358</v>
      </c>
      <c r="N1857" s="4" t="s">
        <v>359</v>
      </c>
      <c r="O1857" s="12" t="str">
        <f t="shared" ca="1" si="58"/>
        <v>6 ans, 5 mois</v>
      </c>
      <c r="P1857" s="4" t="str">
        <f>VLOOKUP(B1857,Effectif!B:I,6,0)</f>
        <v>Lise DE WITTE</v>
      </c>
      <c r="Q1857" s="4" t="str">
        <f>VLOOKUP(B1857,Effectif!B:I,8,0)</f>
        <v>FOC</v>
      </c>
      <c r="R1857" s="4">
        <f>IFERROR(VLOOKUP(C1857,Sales!B:G,6,0),"-")</f>
        <v>175</v>
      </c>
      <c r="S1857" s="4" t="str">
        <f>IFERROR(VLOOKUP(C1857,Recolt!B:H,3,0),"-")</f>
        <v>-</v>
      </c>
      <c r="T1857" s="4">
        <f t="shared" si="57"/>
        <v>175</v>
      </c>
    </row>
    <row r="1858" spans="1:20" hidden="1" x14ac:dyDescent="0.25">
      <c r="A1858" s="4" t="s">
        <v>410</v>
      </c>
      <c r="B1858" s="4" t="s">
        <v>521</v>
      </c>
      <c r="C1858" s="4">
        <v>1034842072</v>
      </c>
      <c r="D1858" s="4" t="s">
        <v>368</v>
      </c>
      <c r="E1858" s="4" t="s">
        <v>364</v>
      </c>
      <c r="F1858" s="4" t="s">
        <v>439</v>
      </c>
      <c r="G1858" s="12">
        <v>45407</v>
      </c>
      <c r="H1858" s="4" t="s">
        <v>356</v>
      </c>
      <c r="I1858" s="67">
        <v>0.65653935185185197</v>
      </c>
      <c r="J1858" s="4" t="s">
        <v>1131</v>
      </c>
      <c r="K1858" s="12">
        <v>42724</v>
      </c>
      <c r="L1858" s="4" t="s">
        <v>357</v>
      </c>
      <c r="M1858" s="4" t="s">
        <v>358</v>
      </c>
      <c r="N1858" s="4" t="s">
        <v>359</v>
      </c>
      <c r="O1858" s="12" t="str">
        <f t="shared" ca="1" si="58"/>
        <v>8 ans, 4 mois</v>
      </c>
      <c r="P1858" s="4" t="str">
        <f>VLOOKUP(B1858,Effectif!B:I,6,0)</f>
        <v>Lise DE WITTE</v>
      </c>
      <c r="Q1858" s="4" t="str">
        <f>VLOOKUP(B1858,Effectif!B:I,8,0)</f>
        <v>FOC</v>
      </c>
      <c r="R1858" s="4">
        <f>IFERROR(VLOOKUP(C1858,Sales!B:G,6,0),"-")</f>
        <v>115</v>
      </c>
      <c r="S1858" s="4" t="str">
        <f>IFERROR(VLOOKUP(C1858,Recolt!B:H,3,0),"-")</f>
        <v>-</v>
      </c>
      <c r="T1858" s="4">
        <f t="shared" si="57"/>
        <v>115</v>
      </c>
    </row>
    <row r="1859" spans="1:20" hidden="1" x14ac:dyDescent="0.25">
      <c r="A1859" s="4" t="s">
        <v>410</v>
      </c>
      <c r="B1859" s="4" t="s">
        <v>521</v>
      </c>
      <c r="C1859" s="4">
        <v>1034842695</v>
      </c>
      <c r="D1859" s="4" t="s">
        <v>363</v>
      </c>
      <c r="E1859" s="4" t="s">
        <v>364</v>
      </c>
      <c r="F1859" s="4" t="s">
        <v>439</v>
      </c>
      <c r="G1859" s="12">
        <v>45408</v>
      </c>
      <c r="H1859" s="4" t="s">
        <v>356</v>
      </c>
      <c r="I1859" s="67">
        <v>0.71039351851851895</v>
      </c>
      <c r="J1859" s="4" t="s">
        <v>1137</v>
      </c>
      <c r="K1859" s="12">
        <v>42745</v>
      </c>
      <c r="L1859" s="4" t="s">
        <v>357</v>
      </c>
      <c r="M1859" s="4" t="s">
        <v>358</v>
      </c>
      <c r="N1859" s="4" t="s">
        <v>359</v>
      </c>
      <c r="O1859" s="12" t="str">
        <f t="shared" ca="1" si="58"/>
        <v>8 ans, 3 mois</v>
      </c>
      <c r="P1859" s="4" t="str">
        <f>VLOOKUP(B1859,Effectif!B:I,6,0)</f>
        <v>Lise DE WITTE</v>
      </c>
      <c r="Q1859" s="4" t="str">
        <f>VLOOKUP(B1859,Effectif!B:I,8,0)</f>
        <v>FOC</v>
      </c>
      <c r="R1859" s="4">
        <f>IFERROR(VLOOKUP(C1859,Sales!B:G,6,0),"-")</f>
        <v>125.55</v>
      </c>
      <c r="S1859" s="4" t="str">
        <f>IFERROR(VLOOKUP(C1859,Recolt!B:H,3,0),"-")</f>
        <v>-</v>
      </c>
      <c r="T1859" s="4">
        <f t="shared" ref="T1859:T1922" si="59">IF(R1859&gt;0,R1859,IF(S1859&gt;0,S1859,"-"))</f>
        <v>125.55</v>
      </c>
    </row>
    <row r="1860" spans="1:20" hidden="1" x14ac:dyDescent="0.25">
      <c r="A1860" s="4" t="s">
        <v>410</v>
      </c>
      <c r="B1860" s="4" t="s">
        <v>521</v>
      </c>
      <c r="C1860" s="4">
        <v>1034842553</v>
      </c>
      <c r="D1860" s="4" t="s">
        <v>369</v>
      </c>
      <c r="E1860" s="4" t="s">
        <v>364</v>
      </c>
      <c r="F1860" s="4" t="s">
        <v>439</v>
      </c>
      <c r="G1860" s="12">
        <v>45409</v>
      </c>
      <c r="H1860" s="4" t="s">
        <v>356</v>
      </c>
      <c r="I1860" s="67">
        <v>0.428611111111111</v>
      </c>
      <c r="J1860" s="4" t="s">
        <v>1147</v>
      </c>
      <c r="K1860" s="12">
        <v>42293</v>
      </c>
      <c r="L1860" s="4" t="s">
        <v>357</v>
      </c>
      <c r="M1860" s="4" t="s">
        <v>362</v>
      </c>
      <c r="O1860" s="12" t="str">
        <f t="shared" ca="1" si="58"/>
        <v>9 ans, 6 mois</v>
      </c>
      <c r="P1860" s="4" t="str">
        <f>VLOOKUP(B1860,Effectif!B:I,6,0)</f>
        <v>Lise DE WITTE</v>
      </c>
      <c r="Q1860" s="4" t="str">
        <f>VLOOKUP(B1860,Effectif!B:I,8,0)</f>
        <v>FOC</v>
      </c>
      <c r="R1860" s="4">
        <f>IFERROR(VLOOKUP(C1860,Sales!B:G,6,0),"-")</f>
        <v>136.55000000000001</v>
      </c>
      <c r="S1860" s="4" t="str">
        <f>IFERROR(VLOOKUP(C1860,Recolt!B:H,3,0),"-")</f>
        <v>-</v>
      </c>
      <c r="T1860" s="4">
        <f t="shared" si="59"/>
        <v>136.55000000000001</v>
      </c>
    </row>
    <row r="1861" spans="1:20" hidden="1" x14ac:dyDescent="0.25">
      <c r="A1861" s="4" t="s">
        <v>410</v>
      </c>
      <c r="B1861" s="4" t="s">
        <v>455</v>
      </c>
      <c r="C1861" s="4">
        <v>1034842157</v>
      </c>
      <c r="D1861" s="4" t="s">
        <v>377</v>
      </c>
      <c r="E1861" s="4" t="s">
        <v>364</v>
      </c>
      <c r="F1861" s="4" t="s">
        <v>439</v>
      </c>
      <c r="G1861" s="12">
        <v>45410</v>
      </c>
      <c r="H1861" s="4" t="s">
        <v>356</v>
      </c>
      <c r="I1861" s="67">
        <v>0.58271990740740698</v>
      </c>
      <c r="J1861" s="4" t="s">
        <v>1134</v>
      </c>
      <c r="K1861" s="12">
        <v>43358</v>
      </c>
      <c r="L1861" s="4" t="s">
        <v>357</v>
      </c>
      <c r="M1861" s="4" t="s">
        <v>358</v>
      </c>
      <c r="N1861" s="4" t="s">
        <v>359</v>
      </c>
      <c r="O1861" s="12" t="str">
        <f t="shared" ca="1" si="58"/>
        <v>6 ans, 7 mois</v>
      </c>
      <c r="P1861" s="4" t="str">
        <f>VLOOKUP(B1861,Effectif!B:I,6,0)</f>
        <v>Chloé BERTRAND</v>
      </c>
      <c r="Q1861" s="4" t="str">
        <f>VLOOKUP(B1861,Effectif!B:I,8,0)</f>
        <v>FOC</v>
      </c>
      <c r="R1861" s="4">
        <f>IFERROR(VLOOKUP(C1861,Sales!B:G,6,0),"-")</f>
        <v>203</v>
      </c>
      <c r="S1861" s="4" t="str">
        <f>IFERROR(VLOOKUP(C1861,Recolt!B:H,3,0),"-")</f>
        <v>-</v>
      </c>
      <c r="T1861" s="4">
        <f t="shared" si="59"/>
        <v>203</v>
      </c>
    </row>
    <row r="1862" spans="1:20" hidden="1" x14ac:dyDescent="0.25">
      <c r="A1862" s="4" t="s">
        <v>410</v>
      </c>
      <c r="B1862" s="4" t="s">
        <v>455</v>
      </c>
      <c r="C1862" s="4">
        <v>1034853824</v>
      </c>
      <c r="D1862" s="4" t="s">
        <v>372</v>
      </c>
      <c r="E1862" s="4" t="s">
        <v>364</v>
      </c>
      <c r="F1862" s="4" t="s">
        <v>439</v>
      </c>
      <c r="G1862" s="12">
        <v>45411</v>
      </c>
      <c r="H1862" s="4" t="s">
        <v>356</v>
      </c>
      <c r="I1862" s="67">
        <v>0.65290509259259299</v>
      </c>
      <c r="J1862" s="4" t="s">
        <v>1137</v>
      </c>
      <c r="K1862" s="12">
        <v>39142</v>
      </c>
      <c r="L1862" s="4" t="s">
        <v>357</v>
      </c>
      <c r="M1862" s="4" t="s">
        <v>358</v>
      </c>
      <c r="N1862" s="4" t="s">
        <v>359</v>
      </c>
      <c r="O1862" s="12" t="str">
        <f t="shared" ca="1" si="58"/>
        <v>18 ans, 1 mois</v>
      </c>
      <c r="P1862" s="4" t="str">
        <f>VLOOKUP(B1862,Effectif!B:I,6,0)</f>
        <v>Chloé BERTRAND</v>
      </c>
      <c r="Q1862" s="4" t="str">
        <f>VLOOKUP(B1862,Effectif!B:I,8,0)</f>
        <v>FOC</v>
      </c>
      <c r="R1862" s="4">
        <f>IFERROR(VLOOKUP(C1862,Sales!B:G,6,0),"-")</f>
        <v>128.5</v>
      </c>
      <c r="S1862" s="4" t="str">
        <f>IFERROR(VLOOKUP(C1862,Recolt!B:H,3,0),"-")</f>
        <v>-</v>
      </c>
      <c r="T1862" s="4">
        <f t="shared" si="59"/>
        <v>128.5</v>
      </c>
    </row>
    <row r="1863" spans="1:20" hidden="1" x14ac:dyDescent="0.25">
      <c r="A1863" s="4" t="s">
        <v>410</v>
      </c>
      <c r="B1863" s="4" t="s">
        <v>455</v>
      </c>
      <c r="C1863" s="4">
        <v>1034842320</v>
      </c>
      <c r="D1863" s="4" t="s">
        <v>377</v>
      </c>
      <c r="E1863" s="4" t="s">
        <v>364</v>
      </c>
      <c r="F1863" s="4" t="s">
        <v>439</v>
      </c>
      <c r="G1863" s="12">
        <v>45412</v>
      </c>
      <c r="H1863" s="4" t="s">
        <v>365</v>
      </c>
      <c r="I1863" s="67">
        <v>0.70434027777777797</v>
      </c>
      <c r="J1863" s="4" t="s">
        <v>1131</v>
      </c>
      <c r="K1863" s="12">
        <v>42244</v>
      </c>
      <c r="L1863" s="4" t="s">
        <v>366</v>
      </c>
      <c r="M1863" s="4" t="s">
        <v>358</v>
      </c>
      <c r="N1863" s="4" t="s">
        <v>361</v>
      </c>
      <c r="O1863" s="12" t="str">
        <f t="shared" ca="1" si="58"/>
        <v>9 ans, 8 mois</v>
      </c>
      <c r="P1863" s="4" t="str">
        <f>VLOOKUP(B1863,Effectif!B:I,6,0)</f>
        <v>Chloé BERTRAND</v>
      </c>
      <c r="Q1863" s="4" t="str">
        <f>VLOOKUP(B1863,Effectif!B:I,8,0)</f>
        <v>FOC</v>
      </c>
      <c r="R1863" s="4">
        <f>IFERROR(VLOOKUP(C1863,Sales!B:G,6,0),"-")</f>
        <v>77</v>
      </c>
      <c r="S1863" s="4" t="str">
        <f>IFERROR(VLOOKUP(C1863,Recolt!B:H,3,0),"-")</f>
        <v>-</v>
      </c>
      <c r="T1863" s="4">
        <f t="shared" si="59"/>
        <v>77</v>
      </c>
    </row>
    <row r="1864" spans="1:20" hidden="1" x14ac:dyDescent="0.25">
      <c r="A1864" s="4" t="s">
        <v>410</v>
      </c>
      <c r="B1864" s="4" t="s">
        <v>455</v>
      </c>
      <c r="C1864" s="4">
        <v>1034842396</v>
      </c>
      <c r="D1864" s="4" t="s">
        <v>367</v>
      </c>
      <c r="E1864" s="4" t="s">
        <v>364</v>
      </c>
      <c r="F1864" s="4" t="s">
        <v>439</v>
      </c>
      <c r="G1864" s="12">
        <v>45413</v>
      </c>
      <c r="H1864" s="4" t="s">
        <v>356</v>
      </c>
      <c r="I1864" s="67">
        <v>0.65844907407407405</v>
      </c>
      <c r="J1864" s="4" t="s">
        <v>1131</v>
      </c>
      <c r="K1864" s="12">
        <v>38899</v>
      </c>
      <c r="L1864" s="4" t="s">
        <v>357</v>
      </c>
      <c r="M1864" s="4" t="s">
        <v>358</v>
      </c>
      <c r="N1864" s="4" t="s">
        <v>359</v>
      </c>
      <c r="O1864" s="12" t="str">
        <f t="shared" ca="1" si="58"/>
        <v>18 ans, 9 mois</v>
      </c>
      <c r="P1864" s="4" t="str">
        <f>VLOOKUP(B1864,Effectif!B:I,6,0)</f>
        <v>Chloé BERTRAND</v>
      </c>
      <c r="Q1864" s="4" t="str">
        <f>VLOOKUP(B1864,Effectif!B:I,8,0)</f>
        <v>FOC</v>
      </c>
      <c r="R1864" s="4">
        <f>IFERROR(VLOOKUP(C1864,Sales!B:G,6,0),"-")</f>
        <v>59</v>
      </c>
      <c r="S1864" s="4" t="str">
        <f>IFERROR(VLOOKUP(C1864,Recolt!B:H,3,0),"-")</f>
        <v>-</v>
      </c>
      <c r="T1864" s="4">
        <f t="shared" si="59"/>
        <v>59</v>
      </c>
    </row>
    <row r="1865" spans="1:20" hidden="1" x14ac:dyDescent="0.25">
      <c r="A1865" s="4" t="s">
        <v>410</v>
      </c>
      <c r="B1865" s="4" t="s">
        <v>455</v>
      </c>
      <c r="C1865" s="4">
        <v>1034851053</v>
      </c>
      <c r="D1865" s="4" t="s">
        <v>372</v>
      </c>
      <c r="E1865" s="4" t="s">
        <v>364</v>
      </c>
      <c r="F1865" s="4" t="s">
        <v>439</v>
      </c>
      <c r="G1865" s="12">
        <v>45414</v>
      </c>
      <c r="H1865" s="4" t="s">
        <v>356</v>
      </c>
      <c r="I1865" s="67">
        <v>0.64187499999999997</v>
      </c>
      <c r="J1865" s="4" t="s">
        <v>1133</v>
      </c>
      <c r="K1865" s="12">
        <v>42771</v>
      </c>
      <c r="L1865" s="4" t="s">
        <v>357</v>
      </c>
      <c r="M1865" s="4" t="s">
        <v>358</v>
      </c>
      <c r="N1865" s="4" t="s">
        <v>359</v>
      </c>
      <c r="O1865" s="12" t="str">
        <f t="shared" ca="1" si="58"/>
        <v>8 ans, 2 mois</v>
      </c>
      <c r="P1865" s="4" t="str">
        <f>VLOOKUP(B1865,Effectif!B:I,6,0)</f>
        <v>Chloé BERTRAND</v>
      </c>
      <c r="Q1865" s="4" t="str">
        <f>VLOOKUP(B1865,Effectif!B:I,8,0)</f>
        <v>FOC</v>
      </c>
      <c r="R1865" s="4">
        <f>IFERROR(VLOOKUP(C1865,Sales!B:G,6,0),"-")</f>
        <v>111.21000000000001</v>
      </c>
      <c r="S1865" s="4" t="str">
        <f>IFERROR(VLOOKUP(C1865,Recolt!B:H,3,0),"-")</f>
        <v>-</v>
      </c>
      <c r="T1865" s="4">
        <f t="shared" si="59"/>
        <v>111.21000000000001</v>
      </c>
    </row>
    <row r="1866" spans="1:20" hidden="1" x14ac:dyDescent="0.25">
      <c r="A1866" s="4" t="s">
        <v>410</v>
      </c>
      <c r="B1866" s="4" t="s">
        <v>455</v>
      </c>
      <c r="C1866" s="4">
        <v>1034846396</v>
      </c>
      <c r="D1866" s="4" t="s">
        <v>375</v>
      </c>
      <c r="E1866" s="4" t="s">
        <v>364</v>
      </c>
      <c r="F1866" s="4" t="s">
        <v>439</v>
      </c>
      <c r="G1866" s="12">
        <v>45415</v>
      </c>
      <c r="H1866" s="4" t="s">
        <v>376</v>
      </c>
      <c r="I1866" s="67">
        <v>0.554953703703704</v>
      </c>
      <c r="J1866" s="4" t="s">
        <v>1135</v>
      </c>
      <c r="K1866" s="12">
        <v>43474</v>
      </c>
      <c r="L1866" s="4" t="s">
        <v>357</v>
      </c>
      <c r="M1866" s="4" t="s">
        <v>358</v>
      </c>
      <c r="N1866" s="4" t="s">
        <v>359</v>
      </c>
      <c r="O1866" s="12" t="str">
        <f t="shared" ca="1" si="58"/>
        <v>6 ans, 3 mois</v>
      </c>
      <c r="P1866" s="4" t="str">
        <f>VLOOKUP(B1866,Effectif!B:I,6,0)</f>
        <v>Chloé BERTRAND</v>
      </c>
      <c r="Q1866" s="4" t="str">
        <f>VLOOKUP(B1866,Effectif!B:I,8,0)</f>
        <v>FOC</v>
      </c>
      <c r="R1866" s="4">
        <f>IFERROR(VLOOKUP(C1866,Sales!B:G,6,0),"-")</f>
        <v>209.04</v>
      </c>
      <c r="S1866" s="4" t="str">
        <f>IFERROR(VLOOKUP(C1866,Recolt!B:H,3,0),"-")</f>
        <v>-</v>
      </c>
      <c r="T1866" s="4">
        <f t="shared" si="59"/>
        <v>209.04</v>
      </c>
    </row>
    <row r="1867" spans="1:20" hidden="1" x14ac:dyDescent="0.25">
      <c r="A1867" s="4" t="s">
        <v>410</v>
      </c>
      <c r="B1867" s="4" t="s">
        <v>455</v>
      </c>
      <c r="C1867" s="4">
        <v>1034843004</v>
      </c>
      <c r="D1867" s="4" t="s">
        <v>372</v>
      </c>
      <c r="E1867" s="4" t="s">
        <v>364</v>
      </c>
      <c r="F1867" s="4" t="s">
        <v>439</v>
      </c>
      <c r="G1867" s="12">
        <v>45416</v>
      </c>
      <c r="H1867" s="4" t="s">
        <v>356</v>
      </c>
      <c r="I1867" s="67">
        <v>0.64577546296296295</v>
      </c>
      <c r="J1867" s="4" t="s">
        <v>1133</v>
      </c>
      <c r="K1867" s="12">
        <v>43314</v>
      </c>
      <c r="L1867" s="4" t="s">
        <v>357</v>
      </c>
      <c r="M1867" s="4" t="s">
        <v>358</v>
      </c>
      <c r="N1867" s="4" t="s">
        <v>359</v>
      </c>
      <c r="O1867" s="12" t="str">
        <f t="shared" ca="1" si="58"/>
        <v>6 ans, 8 mois</v>
      </c>
      <c r="P1867" s="4" t="str">
        <f>VLOOKUP(B1867,Effectif!B:I,6,0)</f>
        <v>Chloé BERTRAND</v>
      </c>
      <c r="Q1867" s="4" t="str">
        <f>VLOOKUP(B1867,Effectif!B:I,8,0)</f>
        <v>FOC</v>
      </c>
      <c r="R1867" s="4">
        <f>IFERROR(VLOOKUP(C1867,Sales!B:G,6,0),"-")</f>
        <v>220.45</v>
      </c>
      <c r="S1867" s="4" t="str">
        <f>IFERROR(VLOOKUP(C1867,Recolt!B:H,3,0),"-")</f>
        <v>-</v>
      </c>
      <c r="T1867" s="4">
        <f t="shared" si="59"/>
        <v>220.45</v>
      </c>
    </row>
    <row r="1868" spans="1:20" hidden="1" x14ac:dyDescent="0.25">
      <c r="A1868" s="4" t="s">
        <v>410</v>
      </c>
      <c r="B1868" s="4" t="s">
        <v>455</v>
      </c>
      <c r="C1868" s="4">
        <v>1034843150</v>
      </c>
      <c r="D1868" s="4" t="s">
        <v>369</v>
      </c>
      <c r="E1868" s="4" t="s">
        <v>364</v>
      </c>
      <c r="F1868" s="4" t="s">
        <v>439</v>
      </c>
      <c r="G1868" s="12">
        <v>45417</v>
      </c>
      <c r="H1868" s="4" t="s">
        <v>356</v>
      </c>
      <c r="I1868" s="67">
        <v>0.45199074074074103</v>
      </c>
      <c r="J1868" s="4" t="s">
        <v>1133</v>
      </c>
      <c r="K1868" s="12">
        <v>43408</v>
      </c>
      <c r="L1868" s="4" t="s">
        <v>357</v>
      </c>
      <c r="M1868" s="4" t="s">
        <v>358</v>
      </c>
      <c r="N1868" s="4" t="s">
        <v>359</v>
      </c>
      <c r="O1868" s="12" t="str">
        <f t="shared" ca="1" si="58"/>
        <v>6 ans, 5 mois</v>
      </c>
      <c r="P1868" s="4" t="str">
        <f>VLOOKUP(B1868,Effectif!B:I,6,0)</f>
        <v>Chloé BERTRAND</v>
      </c>
      <c r="Q1868" s="4" t="str">
        <f>VLOOKUP(B1868,Effectif!B:I,8,0)</f>
        <v>FOC</v>
      </c>
      <c r="R1868" s="4">
        <f>IFERROR(VLOOKUP(C1868,Sales!B:G,6,0),"-")</f>
        <v>148</v>
      </c>
      <c r="S1868" s="4" t="str">
        <f>IFERROR(VLOOKUP(C1868,Recolt!B:H,3,0),"-")</f>
        <v>-</v>
      </c>
      <c r="T1868" s="4">
        <f t="shared" si="59"/>
        <v>148</v>
      </c>
    </row>
    <row r="1869" spans="1:20" hidden="1" x14ac:dyDescent="0.25">
      <c r="A1869" s="4" t="s">
        <v>410</v>
      </c>
      <c r="B1869" s="4" t="s">
        <v>455</v>
      </c>
      <c r="C1869" s="4">
        <v>1034842226</v>
      </c>
      <c r="D1869" s="4" t="s">
        <v>377</v>
      </c>
      <c r="E1869" s="4" t="s">
        <v>364</v>
      </c>
      <c r="F1869" s="4" t="s">
        <v>439</v>
      </c>
      <c r="G1869" s="12">
        <v>45418</v>
      </c>
      <c r="H1869" s="4" t="s">
        <v>365</v>
      </c>
      <c r="I1869" s="67">
        <v>0.50322916666666695</v>
      </c>
      <c r="J1869" s="4" t="s">
        <v>1147</v>
      </c>
      <c r="K1869" s="12">
        <v>42865</v>
      </c>
      <c r="L1869" s="4" t="s">
        <v>366</v>
      </c>
      <c r="M1869" s="4" t="s">
        <v>362</v>
      </c>
      <c r="O1869" s="12" t="str">
        <f t="shared" ca="1" si="58"/>
        <v>7 ans, 11 mois</v>
      </c>
      <c r="P1869" s="4" t="str">
        <f>VLOOKUP(B1869,Effectif!B:I,6,0)</f>
        <v>Chloé BERTRAND</v>
      </c>
      <c r="Q1869" s="4" t="str">
        <f>VLOOKUP(B1869,Effectif!B:I,8,0)</f>
        <v>FOC</v>
      </c>
      <c r="R1869" s="4">
        <f>IFERROR(VLOOKUP(C1869,Sales!B:G,6,0),"-")</f>
        <v>70</v>
      </c>
      <c r="S1869" s="4" t="str">
        <f>IFERROR(VLOOKUP(C1869,Recolt!B:H,3,0),"-")</f>
        <v>-</v>
      </c>
      <c r="T1869" s="4">
        <f t="shared" si="59"/>
        <v>70</v>
      </c>
    </row>
    <row r="1870" spans="1:20" hidden="1" x14ac:dyDescent="0.25">
      <c r="A1870" s="4" t="s">
        <v>410</v>
      </c>
      <c r="B1870" s="4" t="s">
        <v>455</v>
      </c>
      <c r="C1870" s="4">
        <v>1034854082</v>
      </c>
      <c r="D1870" s="4" t="s">
        <v>368</v>
      </c>
      <c r="E1870" s="4" t="s">
        <v>364</v>
      </c>
      <c r="F1870" s="4" t="s">
        <v>439</v>
      </c>
      <c r="G1870" s="12">
        <v>45419</v>
      </c>
      <c r="H1870" s="4" t="s">
        <v>356</v>
      </c>
      <c r="I1870" s="67">
        <v>0.69311342592592595</v>
      </c>
      <c r="J1870" s="4" t="s">
        <v>1147</v>
      </c>
      <c r="K1870" s="12">
        <v>42356</v>
      </c>
      <c r="L1870" s="4" t="s">
        <v>357</v>
      </c>
      <c r="M1870" s="4" t="s">
        <v>362</v>
      </c>
      <c r="O1870" s="12" t="str">
        <f t="shared" ca="1" si="58"/>
        <v>9 ans, 4 mois</v>
      </c>
      <c r="P1870" s="4" t="str">
        <f>VLOOKUP(B1870,Effectif!B:I,6,0)</f>
        <v>Chloé BERTRAND</v>
      </c>
      <c r="Q1870" s="4" t="str">
        <f>VLOOKUP(B1870,Effectif!B:I,8,0)</f>
        <v>FOC</v>
      </c>
      <c r="R1870" s="4">
        <f>IFERROR(VLOOKUP(C1870,Sales!B:G,6,0),"-")</f>
        <v>129</v>
      </c>
      <c r="S1870" s="4" t="str">
        <f>IFERROR(VLOOKUP(C1870,Recolt!B:H,3,0),"-")</f>
        <v>-</v>
      </c>
      <c r="T1870" s="4">
        <f t="shared" si="59"/>
        <v>129</v>
      </c>
    </row>
    <row r="1871" spans="1:20" hidden="1" x14ac:dyDescent="0.25">
      <c r="A1871" s="4" t="s">
        <v>410</v>
      </c>
      <c r="B1871" s="4" t="s">
        <v>455</v>
      </c>
      <c r="C1871" s="4">
        <v>1034853581</v>
      </c>
      <c r="D1871" s="4" t="s">
        <v>378</v>
      </c>
      <c r="E1871" s="4" t="s">
        <v>364</v>
      </c>
      <c r="F1871" s="4" t="s">
        <v>439</v>
      </c>
      <c r="G1871" s="12">
        <v>45420</v>
      </c>
      <c r="H1871" s="4" t="s">
        <v>356</v>
      </c>
      <c r="I1871" s="67">
        <v>0.49550925925925898</v>
      </c>
      <c r="J1871" s="4" t="s">
        <v>1147</v>
      </c>
      <c r="L1871" s="4" t="s">
        <v>357</v>
      </c>
      <c r="O1871" s="12" t="str">
        <f t="shared" ca="1" si="58"/>
        <v>125 ans, 3 mois</v>
      </c>
      <c r="P1871" s="4" t="str">
        <f>VLOOKUP(B1871,Effectif!B:I,6,0)</f>
        <v>Chloé BERTRAND</v>
      </c>
      <c r="Q1871" s="4" t="str">
        <f>VLOOKUP(B1871,Effectif!B:I,8,0)</f>
        <v>FOC</v>
      </c>
      <c r="R1871" s="4">
        <f>IFERROR(VLOOKUP(C1871,Sales!B:G,6,0),"-")</f>
        <v>106.22999999999999</v>
      </c>
      <c r="S1871" s="4" t="str">
        <f>IFERROR(VLOOKUP(C1871,Recolt!B:H,3,0),"-")</f>
        <v>-</v>
      </c>
      <c r="T1871" s="4">
        <f t="shared" si="59"/>
        <v>106.22999999999999</v>
      </c>
    </row>
    <row r="1872" spans="1:20" hidden="1" x14ac:dyDescent="0.25">
      <c r="A1872" s="4" t="s">
        <v>410</v>
      </c>
      <c r="B1872" s="4" t="s">
        <v>455</v>
      </c>
      <c r="C1872" s="4">
        <v>1034842163</v>
      </c>
      <c r="D1872" s="4" t="s">
        <v>377</v>
      </c>
      <c r="E1872" s="4" t="s">
        <v>364</v>
      </c>
      <c r="F1872" s="4" t="s">
        <v>439</v>
      </c>
      <c r="G1872" s="12">
        <v>45421</v>
      </c>
      <c r="H1872" s="4" t="s">
        <v>356</v>
      </c>
      <c r="I1872" s="67">
        <v>0.58398148148148199</v>
      </c>
      <c r="J1872" s="4" t="s">
        <v>1132</v>
      </c>
      <c r="K1872" s="12">
        <v>42221</v>
      </c>
      <c r="L1872" s="4" t="s">
        <v>357</v>
      </c>
      <c r="M1872" s="4" t="s">
        <v>358</v>
      </c>
      <c r="N1872" s="4" t="s">
        <v>359</v>
      </c>
      <c r="O1872" s="12" t="str">
        <f t="shared" ca="1" si="58"/>
        <v>9 ans, 8 mois</v>
      </c>
      <c r="P1872" s="4" t="str">
        <f>VLOOKUP(B1872,Effectif!B:I,6,0)</f>
        <v>Chloé BERTRAND</v>
      </c>
      <c r="Q1872" s="4" t="str">
        <f>VLOOKUP(B1872,Effectif!B:I,8,0)</f>
        <v>FOC</v>
      </c>
      <c r="R1872" s="4">
        <f>IFERROR(VLOOKUP(C1872,Sales!B:G,6,0),"-")</f>
        <v>208</v>
      </c>
      <c r="S1872" s="4" t="str">
        <f>IFERROR(VLOOKUP(C1872,Recolt!B:H,3,0),"-")</f>
        <v>-</v>
      </c>
      <c r="T1872" s="4">
        <f t="shared" si="59"/>
        <v>208</v>
      </c>
    </row>
    <row r="1873" spans="1:20" hidden="1" x14ac:dyDescent="0.25">
      <c r="A1873" s="4" t="s">
        <v>410</v>
      </c>
      <c r="B1873" s="4" t="s">
        <v>455</v>
      </c>
      <c r="C1873" s="4">
        <v>1034853469</v>
      </c>
      <c r="D1873" s="4" t="s">
        <v>374</v>
      </c>
      <c r="E1873" s="4" t="s">
        <v>364</v>
      </c>
      <c r="F1873" s="4" t="s">
        <v>439</v>
      </c>
      <c r="G1873" s="12">
        <v>45422</v>
      </c>
      <c r="H1873" s="4" t="s">
        <v>356</v>
      </c>
      <c r="I1873" s="67">
        <v>0.648668981481482</v>
      </c>
      <c r="J1873" s="4" t="s">
        <v>1133</v>
      </c>
      <c r="K1873" s="12">
        <v>43258</v>
      </c>
      <c r="L1873" s="4" t="s">
        <v>357</v>
      </c>
      <c r="M1873" s="4" t="s">
        <v>358</v>
      </c>
      <c r="N1873" s="4" t="s">
        <v>359</v>
      </c>
      <c r="O1873" s="12" t="str">
        <f t="shared" ca="1" si="58"/>
        <v>6 ans, 10 mois</v>
      </c>
      <c r="P1873" s="4" t="str">
        <f>VLOOKUP(B1873,Effectif!B:I,6,0)</f>
        <v>Chloé BERTRAND</v>
      </c>
      <c r="Q1873" s="4" t="str">
        <f>VLOOKUP(B1873,Effectif!B:I,8,0)</f>
        <v>FOC</v>
      </c>
      <c r="R1873" s="4">
        <f>IFERROR(VLOOKUP(C1873,Sales!B:G,6,0),"-")</f>
        <v>240.87</v>
      </c>
      <c r="S1873" s="4" t="str">
        <f>IFERROR(VLOOKUP(C1873,Recolt!B:H,3,0),"-")</f>
        <v>-</v>
      </c>
      <c r="T1873" s="4">
        <f t="shared" si="59"/>
        <v>240.87</v>
      </c>
    </row>
    <row r="1874" spans="1:20" hidden="1" x14ac:dyDescent="0.25">
      <c r="A1874" s="4" t="s">
        <v>410</v>
      </c>
      <c r="B1874" s="4" t="s">
        <v>455</v>
      </c>
      <c r="C1874" s="4">
        <v>1034843010</v>
      </c>
      <c r="D1874" s="4" t="s">
        <v>368</v>
      </c>
      <c r="E1874" s="4" t="s">
        <v>364</v>
      </c>
      <c r="F1874" s="4" t="s">
        <v>439</v>
      </c>
      <c r="G1874" s="12">
        <v>45423</v>
      </c>
      <c r="H1874" s="4" t="s">
        <v>365</v>
      </c>
      <c r="I1874" s="67">
        <v>0.66469907407407403</v>
      </c>
      <c r="J1874" s="4" t="s">
        <v>1147</v>
      </c>
      <c r="L1874" s="4" t="s">
        <v>366</v>
      </c>
      <c r="O1874" s="12" t="str">
        <f t="shared" ca="1" si="58"/>
        <v>125 ans, 3 mois</v>
      </c>
      <c r="P1874" s="4" t="str">
        <f>VLOOKUP(B1874,Effectif!B:I,6,0)</f>
        <v>Chloé BERTRAND</v>
      </c>
      <c r="Q1874" s="4" t="str">
        <f>VLOOKUP(B1874,Effectif!B:I,8,0)</f>
        <v>FOC</v>
      </c>
      <c r="R1874" s="4">
        <f>IFERROR(VLOOKUP(C1874,Sales!B:G,6,0),"-")</f>
        <v>88.55</v>
      </c>
      <c r="S1874" s="4" t="str">
        <f>IFERROR(VLOOKUP(C1874,Recolt!B:H,3,0),"-")</f>
        <v>-</v>
      </c>
      <c r="T1874" s="4">
        <f t="shared" si="59"/>
        <v>88.55</v>
      </c>
    </row>
    <row r="1875" spans="1:20" hidden="1" x14ac:dyDescent="0.25">
      <c r="A1875" s="4" t="s">
        <v>410</v>
      </c>
      <c r="B1875" s="4" t="s">
        <v>455</v>
      </c>
      <c r="C1875" s="4">
        <v>1034848247</v>
      </c>
      <c r="D1875" s="4" t="s">
        <v>381</v>
      </c>
      <c r="E1875" s="4" t="s">
        <v>364</v>
      </c>
      <c r="F1875" s="4" t="s">
        <v>439</v>
      </c>
      <c r="G1875" s="12">
        <v>45424</v>
      </c>
      <c r="H1875" s="4" t="s">
        <v>365</v>
      </c>
      <c r="I1875" s="67">
        <v>0.47870370370370402</v>
      </c>
      <c r="J1875" s="4" t="s">
        <v>1147</v>
      </c>
      <c r="K1875" s="12">
        <v>43368</v>
      </c>
      <c r="L1875" s="4" t="s">
        <v>366</v>
      </c>
      <c r="M1875" s="4" t="s">
        <v>362</v>
      </c>
      <c r="O1875" s="12" t="str">
        <f t="shared" ca="1" si="58"/>
        <v>6 ans, 7 mois</v>
      </c>
      <c r="P1875" s="4" t="str">
        <f>VLOOKUP(B1875,Effectif!B:I,6,0)</f>
        <v>Chloé BERTRAND</v>
      </c>
      <c r="Q1875" s="4" t="str">
        <f>VLOOKUP(B1875,Effectif!B:I,8,0)</f>
        <v>FOC</v>
      </c>
      <c r="R1875" s="4">
        <f>IFERROR(VLOOKUP(C1875,Sales!B:G,6,0),"-")</f>
        <v>108</v>
      </c>
      <c r="S1875" s="4" t="str">
        <f>IFERROR(VLOOKUP(C1875,Recolt!B:H,3,0),"-")</f>
        <v>-</v>
      </c>
      <c r="T1875" s="4">
        <f t="shared" si="59"/>
        <v>108</v>
      </c>
    </row>
    <row r="1876" spans="1:20" hidden="1" x14ac:dyDescent="0.25">
      <c r="A1876" s="4" t="s">
        <v>410</v>
      </c>
      <c r="B1876" s="4" t="s">
        <v>455</v>
      </c>
      <c r="C1876" s="4">
        <v>1034852670</v>
      </c>
      <c r="D1876" s="4" t="s">
        <v>367</v>
      </c>
      <c r="E1876" s="4" t="s">
        <v>364</v>
      </c>
      <c r="F1876" s="4" t="s">
        <v>439</v>
      </c>
      <c r="G1876" s="12">
        <v>45425</v>
      </c>
      <c r="H1876" s="4" t="s">
        <v>356</v>
      </c>
      <c r="I1876" s="67">
        <v>0.39156249999999998</v>
      </c>
      <c r="J1876" s="4" t="s">
        <v>1131</v>
      </c>
      <c r="K1876" s="12">
        <v>41969</v>
      </c>
      <c r="L1876" s="4" t="s">
        <v>357</v>
      </c>
      <c r="M1876" s="4" t="s">
        <v>358</v>
      </c>
      <c r="N1876" s="4" t="s">
        <v>359</v>
      </c>
      <c r="O1876" s="12" t="str">
        <f t="shared" ca="1" si="58"/>
        <v>10 ans, 5 mois</v>
      </c>
      <c r="P1876" s="4" t="str">
        <f>VLOOKUP(B1876,Effectif!B:I,6,0)</f>
        <v>Chloé BERTRAND</v>
      </c>
      <c r="Q1876" s="4" t="str">
        <f>VLOOKUP(B1876,Effectif!B:I,8,0)</f>
        <v>FOC</v>
      </c>
      <c r="R1876" s="4">
        <f>IFERROR(VLOOKUP(C1876,Sales!B:G,6,0),"-")</f>
        <v>124</v>
      </c>
      <c r="S1876" s="4" t="str">
        <f>IFERROR(VLOOKUP(C1876,Recolt!B:H,3,0),"-")</f>
        <v>-</v>
      </c>
      <c r="T1876" s="4">
        <f t="shared" si="59"/>
        <v>124</v>
      </c>
    </row>
    <row r="1877" spans="1:20" hidden="1" x14ac:dyDescent="0.25">
      <c r="A1877" s="4" t="s">
        <v>410</v>
      </c>
      <c r="B1877" s="4" t="s">
        <v>455</v>
      </c>
      <c r="C1877" s="4">
        <v>1034846986</v>
      </c>
      <c r="D1877" s="4" t="s">
        <v>369</v>
      </c>
      <c r="E1877" s="4" t="s">
        <v>364</v>
      </c>
      <c r="F1877" s="4" t="s">
        <v>439</v>
      </c>
      <c r="G1877" s="12">
        <v>45426</v>
      </c>
      <c r="H1877" s="4" t="s">
        <v>356</v>
      </c>
      <c r="I1877" s="67">
        <v>0.47184027777777798</v>
      </c>
      <c r="J1877" s="4" t="s">
        <v>1133</v>
      </c>
      <c r="K1877" s="12">
        <v>43350</v>
      </c>
      <c r="L1877" s="4" t="s">
        <v>357</v>
      </c>
      <c r="M1877" s="4" t="s">
        <v>358</v>
      </c>
      <c r="N1877" s="4" t="s">
        <v>359</v>
      </c>
      <c r="O1877" s="12" t="str">
        <f t="shared" ca="1" si="58"/>
        <v>6 ans, 7 mois</v>
      </c>
      <c r="P1877" s="4" t="str">
        <f>VLOOKUP(B1877,Effectif!B:I,6,0)</f>
        <v>Chloé BERTRAND</v>
      </c>
      <c r="Q1877" s="4" t="str">
        <f>VLOOKUP(B1877,Effectif!B:I,8,0)</f>
        <v>FOC</v>
      </c>
      <c r="R1877" s="4">
        <f>IFERROR(VLOOKUP(C1877,Sales!B:G,6,0),"-")</f>
        <v>149</v>
      </c>
      <c r="S1877" s="4" t="str">
        <f>IFERROR(VLOOKUP(C1877,Recolt!B:H,3,0),"-")</f>
        <v>-</v>
      </c>
      <c r="T1877" s="4">
        <f t="shared" si="59"/>
        <v>149</v>
      </c>
    </row>
    <row r="1878" spans="1:20" hidden="1" x14ac:dyDescent="0.25">
      <c r="A1878" s="4" t="s">
        <v>410</v>
      </c>
      <c r="B1878" s="4" t="s">
        <v>455</v>
      </c>
      <c r="C1878" s="4">
        <v>1034842700</v>
      </c>
      <c r="D1878" s="4" t="s">
        <v>380</v>
      </c>
      <c r="E1878" s="4" t="s">
        <v>364</v>
      </c>
      <c r="F1878" s="4" t="s">
        <v>439</v>
      </c>
      <c r="G1878" s="12">
        <v>45427</v>
      </c>
      <c r="H1878" s="4" t="s">
        <v>356</v>
      </c>
      <c r="I1878" s="67">
        <v>0.43949074074074101</v>
      </c>
      <c r="J1878" s="4" t="s">
        <v>1141</v>
      </c>
      <c r="K1878" s="12">
        <v>43362</v>
      </c>
      <c r="L1878" s="4" t="s">
        <v>357</v>
      </c>
      <c r="M1878" s="4" t="s">
        <v>358</v>
      </c>
      <c r="N1878" s="4" t="s">
        <v>359</v>
      </c>
      <c r="O1878" s="12" t="str">
        <f t="shared" ca="1" si="58"/>
        <v>6 ans, 7 mois</v>
      </c>
      <c r="P1878" s="4" t="str">
        <f>VLOOKUP(B1878,Effectif!B:I,6,0)</f>
        <v>Chloé BERTRAND</v>
      </c>
      <c r="Q1878" s="4" t="str">
        <f>VLOOKUP(B1878,Effectif!B:I,8,0)</f>
        <v>FOC</v>
      </c>
      <c r="R1878" s="4">
        <f>IFERROR(VLOOKUP(C1878,Sales!B:G,6,0),"-")</f>
        <v>110.77</v>
      </c>
      <c r="S1878" s="4" t="str">
        <f>IFERROR(VLOOKUP(C1878,Recolt!B:H,3,0),"-")</f>
        <v>-</v>
      </c>
      <c r="T1878" s="4">
        <f t="shared" si="59"/>
        <v>110.77</v>
      </c>
    </row>
    <row r="1879" spans="1:20" hidden="1" x14ac:dyDescent="0.25">
      <c r="A1879" s="4" t="s">
        <v>410</v>
      </c>
      <c r="B1879" s="4" t="s">
        <v>455</v>
      </c>
      <c r="C1879" s="4">
        <v>1034853685</v>
      </c>
      <c r="D1879" s="4" t="s">
        <v>367</v>
      </c>
      <c r="E1879" s="4" t="s">
        <v>355</v>
      </c>
      <c r="F1879" s="4" t="s">
        <v>439</v>
      </c>
      <c r="G1879" s="12">
        <v>45428</v>
      </c>
      <c r="H1879" s="4" t="s">
        <v>356</v>
      </c>
      <c r="I1879" s="67">
        <v>0.48459490740740702</v>
      </c>
      <c r="J1879" s="4" t="s">
        <v>1147</v>
      </c>
      <c r="K1879" s="12">
        <v>43047</v>
      </c>
      <c r="L1879" s="4" t="s">
        <v>357</v>
      </c>
      <c r="M1879" s="4" t="s">
        <v>362</v>
      </c>
      <c r="O1879" s="12" t="str">
        <f t="shared" ca="1" si="58"/>
        <v>7 ans, 5 mois</v>
      </c>
      <c r="P1879" s="4" t="str">
        <f>VLOOKUP(B1879,Effectif!B:I,6,0)</f>
        <v>Chloé BERTRAND</v>
      </c>
      <c r="Q1879" s="4" t="str">
        <f>VLOOKUP(B1879,Effectif!B:I,8,0)</f>
        <v>FOC</v>
      </c>
      <c r="R1879" s="4">
        <f>IFERROR(VLOOKUP(C1879,Sales!B:G,6,0),"-")</f>
        <v>110</v>
      </c>
      <c r="S1879" s="4" t="str">
        <f>IFERROR(VLOOKUP(C1879,Recolt!B:H,3,0),"-")</f>
        <v>-</v>
      </c>
      <c r="T1879" s="4">
        <f t="shared" si="59"/>
        <v>110</v>
      </c>
    </row>
    <row r="1880" spans="1:20" hidden="1" x14ac:dyDescent="0.25">
      <c r="A1880" s="4" t="s">
        <v>410</v>
      </c>
      <c r="B1880" s="4" t="s">
        <v>455</v>
      </c>
      <c r="C1880" s="4">
        <v>1034852124</v>
      </c>
      <c r="D1880" s="4" t="s">
        <v>371</v>
      </c>
      <c r="E1880" s="4" t="s">
        <v>364</v>
      </c>
      <c r="F1880" s="4" t="s">
        <v>439</v>
      </c>
      <c r="G1880" s="12">
        <v>45429</v>
      </c>
      <c r="H1880" s="4" t="s">
        <v>356</v>
      </c>
      <c r="I1880" s="67">
        <v>0.60388888888888903</v>
      </c>
      <c r="J1880" s="4" t="s">
        <v>1134</v>
      </c>
      <c r="K1880" s="12">
        <v>43103</v>
      </c>
      <c r="L1880" s="4" t="s">
        <v>357</v>
      </c>
      <c r="M1880" s="4" t="s">
        <v>358</v>
      </c>
      <c r="N1880" s="4" t="s">
        <v>359</v>
      </c>
      <c r="O1880" s="12" t="str">
        <f t="shared" ca="1" si="58"/>
        <v>7 ans, 3 mois</v>
      </c>
      <c r="P1880" s="4" t="str">
        <f>VLOOKUP(B1880,Effectif!B:I,6,0)</f>
        <v>Chloé BERTRAND</v>
      </c>
      <c r="Q1880" s="4" t="str">
        <f>VLOOKUP(B1880,Effectif!B:I,8,0)</f>
        <v>FOC</v>
      </c>
      <c r="R1880" s="4">
        <f>IFERROR(VLOOKUP(C1880,Sales!B:G,6,0),"-")</f>
        <v>295.62</v>
      </c>
      <c r="S1880" s="4" t="str">
        <f>IFERROR(VLOOKUP(C1880,Recolt!B:H,3,0),"-")</f>
        <v>-</v>
      </c>
      <c r="T1880" s="4">
        <f t="shared" si="59"/>
        <v>295.62</v>
      </c>
    </row>
    <row r="1881" spans="1:20" hidden="1" x14ac:dyDescent="0.25">
      <c r="A1881" s="4" t="s">
        <v>410</v>
      </c>
      <c r="B1881" s="4" t="s">
        <v>455</v>
      </c>
      <c r="C1881" s="4">
        <v>1034853781</v>
      </c>
      <c r="D1881" s="4" t="s">
        <v>354</v>
      </c>
      <c r="E1881" s="4" t="s">
        <v>355</v>
      </c>
      <c r="F1881" s="4" t="s">
        <v>439</v>
      </c>
      <c r="G1881" s="12">
        <v>45430</v>
      </c>
      <c r="H1881" s="4" t="s">
        <v>356</v>
      </c>
      <c r="I1881" s="67">
        <v>0.661446759259259</v>
      </c>
      <c r="J1881" s="4" t="s">
        <v>1131</v>
      </c>
      <c r="K1881" s="12">
        <v>39399</v>
      </c>
      <c r="L1881" s="4" t="s">
        <v>357</v>
      </c>
      <c r="M1881" s="4" t="s">
        <v>358</v>
      </c>
      <c r="N1881" s="4" t="s">
        <v>359</v>
      </c>
      <c r="O1881" s="12" t="str">
        <f t="shared" ca="1" si="58"/>
        <v>17 ans, 5 mois</v>
      </c>
      <c r="P1881" s="4" t="str">
        <f>VLOOKUP(B1881,Effectif!B:I,6,0)</f>
        <v>Chloé BERTRAND</v>
      </c>
      <c r="Q1881" s="4" t="str">
        <f>VLOOKUP(B1881,Effectif!B:I,8,0)</f>
        <v>FOC</v>
      </c>
      <c r="R1881" s="4">
        <f>IFERROR(VLOOKUP(C1881,Sales!B:G,6,0),"-")</f>
        <v>248</v>
      </c>
      <c r="S1881" s="4" t="str">
        <f>IFERROR(VLOOKUP(C1881,Recolt!B:H,3,0),"-")</f>
        <v>-</v>
      </c>
      <c r="T1881" s="4">
        <f t="shared" si="59"/>
        <v>248</v>
      </c>
    </row>
    <row r="1882" spans="1:20" hidden="1" x14ac:dyDescent="0.25">
      <c r="A1882" s="4" t="s">
        <v>410</v>
      </c>
      <c r="B1882" s="4" t="s">
        <v>455</v>
      </c>
      <c r="C1882" s="4">
        <v>1034849650</v>
      </c>
      <c r="D1882" s="4" t="s">
        <v>367</v>
      </c>
      <c r="E1882" s="4" t="s">
        <v>364</v>
      </c>
      <c r="F1882" s="4" t="s">
        <v>439</v>
      </c>
      <c r="G1882" s="12">
        <v>45431</v>
      </c>
      <c r="H1882" s="4" t="s">
        <v>356</v>
      </c>
      <c r="I1882" s="67">
        <v>0.44430555555555601</v>
      </c>
      <c r="J1882" s="4" t="s">
        <v>1147</v>
      </c>
      <c r="K1882" s="12">
        <v>43439</v>
      </c>
      <c r="L1882" s="4" t="s">
        <v>357</v>
      </c>
      <c r="M1882" s="4" t="s">
        <v>362</v>
      </c>
      <c r="O1882" s="12" t="str">
        <f t="shared" ca="1" si="58"/>
        <v>6 ans, 4 mois</v>
      </c>
      <c r="P1882" s="4" t="str">
        <f>VLOOKUP(B1882,Effectif!B:I,6,0)</f>
        <v>Chloé BERTRAND</v>
      </c>
      <c r="Q1882" s="4" t="str">
        <f>VLOOKUP(B1882,Effectif!B:I,8,0)</f>
        <v>FOC</v>
      </c>
      <c r="R1882" s="4">
        <f>IFERROR(VLOOKUP(C1882,Sales!B:G,6,0),"-")</f>
        <v>165.27</v>
      </c>
      <c r="S1882" s="4" t="str">
        <f>IFERROR(VLOOKUP(C1882,Recolt!B:H,3,0),"-")</f>
        <v>-</v>
      </c>
      <c r="T1882" s="4">
        <f t="shared" si="59"/>
        <v>165.27</v>
      </c>
    </row>
    <row r="1883" spans="1:20" hidden="1" x14ac:dyDescent="0.25">
      <c r="A1883" s="4" t="s">
        <v>410</v>
      </c>
      <c r="B1883" s="4" t="s">
        <v>455</v>
      </c>
      <c r="C1883" s="4">
        <v>1034843314</v>
      </c>
      <c r="D1883" s="4" t="s">
        <v>372</v>
      </c>
      <c r="E1883" s="4" t="s">
        <v>364</v>
      </c>
      <c r="F1883" s="4" t="s">
        <v>439</v>
      </c>
      <c r="G1883" s="12">
        <v>45432</v>
      </c>
      <c r="H1883" s="4" t="s">
        <v>356</v>
      </c>
      <c r="I1883" s="67">
        <v>0.55677083333333299</v>
      </c>
      <c r="J1883" s="4" t="s">
        <v>1147</v>
      </c>
      <c r="K1883" s="12">
        <v>40824</v>
      </c>
      <c r="L1883" s="4" t="s">
        <v>357</v>
      </c>
      <c r="M1883" s="4" t="s">
        <v>362</v>
      </c>
      <c r="O1883" s="12" t="str">
        <f t="shared" ca="1" si="58"/>
        <v>13 ans, 6 mois</v>
      </c>
      <c r="P1883" s="4" t="str">
        <f>VLOOKUP(B1883,Effectif!B:I,6,0)</f>
        <v>Chloé BERTRAND</v>
      </c>
      <c r="Q1883" s="4" t="str">
        <f>VLOOKUP(B1883,Effectif!B:I,8,0)</f>
        <v>FOC</v>
      </c>
      <c r="R1883" s="4">
        <f>IFERROR(VLOOKUP(C1883,Sales!B:G,6,0),"-")</f>
        <v>72.95</v>
      </c>
      <c r="S1883" s="4" t="str">
        <f>IFERROR(VLOOKUP(C1883,Recolt!B:H,3,0),"-")</f>
        <v>-</v>
      </c>
      <c r="T1883" s="4">
        <f t="shared" si="59"/>
        <v>72.95</v>
      </c>
    </row>
    <row r="1884" spans="1:20" hidden="1" x14ac:dyDescent="0.25">
      <c r="A1884" s="4" t="s">
        <v>410</v>
      </c>
      <c r="B1884" s="4" t="s">
        <v>455</v>
      </c>
      <c r="C1884" s="4">
        <v>1034852336</v>
      </c>
      <c r="D1884" s="4" t="s">
        <v>375</v>
      </c>
      <c r="E1884" s="4" t="s">
        <v>364</v>
      </c>
      <c r="F1884" s="4" t="s">
        <v>439</v>
      </c>
      <c r="G1884" s="12">
        <v>45433</v>
      </c>
      <c r="H1884" s="4" t="s">
        <v>376</v>
      </c>
      <c r="I1884" s="67">
        <v>0.57287037037037003</v>
      </c>
      <c r="J1884" s="4" t="s">
        <v>1147</v>
      </c>
      <c r="L1884" s="4" t="s">
        <v>357</v>
      </c>
      <c r="O1884" s="12" t="str">
        <f t="shared" ca="1" si="58"/>
        <v>125 ans, 3 mois</v>
      </c>
      <c r="P1884" s="4" t="str">
        <f>VLOOKUP(B1884,Effectif!B:I,6,0)</f>
        <v>Chloé BERTRAND</v>
      </c>
      <c r="Q1884" s="4" t="str">
        <f>VLOOKUP(B1884,Effectif!B:I,8,0)</f>
        <v>FOC</v>
      </c>
      <c r="R1884" s="4">
        <f>IFERROR(VLOOKUP(C1884,Sales!B:G,6,0),"-")</f>
        <v>28.14</v>
      </c>
      <c r="S1884" s="4" t="str">
        <f>IFERROR(VLOOKUP(C1884,Recolt!B:H,3,0),"-")</f>
        <v>-</v>
      </c>
      <c r="T1884" s="4">
        <f t="shared" si="59"/>
        <v>28.14</v>
      </c>
    </row>
    <row r="1885" spans="1:20" hidden="1" x14ac:dyDescent="0.25">
      <c r="A1885" s="4" t="s">
        <v>410</v>
      </c>
      <c r="B1885" s="4" t="s">
        <v>455</v>
      </c>
      <c r="C1885" s="4">
        <v>1034852669</v>
      </c>
      <c r="D1885" s="4" t="s">
        <v>375</v>
      </c>
      <c r="E1885" s="4" t="s">
        <v>364</v>
      </c>
      <c r="F1885" s="4" t="s">
        <v>439</v>
      </c>
      <c r="G1885" s="12">
        <v>45434</v>
      </c>
      <c r="H1885" s="4" t="s">
        <v>376</v>
      </c>
      <c r="I1885" s="67">
        <v>0.42444444444444401</v>
      </c>
      <c r="J1885" s="4" t="s">
        <v>1147</v>
      </c>
      <c r="L1885" s="4" t="s">
        <v>357</v>
      </c>
      <c r="O1885" s="12" t="str">
        <f t="shared" ca="1" si="58"/>
        <v>125 ans, 3 mois</v>
      </c>
      <c r="P1885" s="4" t="str">
        <f>VLOOKUP(B1885,Effectif!B:I,6,0)</f>
        <v>Chloé BERTRAND</v>
      </c>
      <c r="Q1885" s="4" t="str">
        <f>VLOOKUP(B1885,Effectif!B:I,8,0)</f>
        <v>FOC</v>
      </c>
      <c r="R1885" s="4">
        <f>IFERROR(VLOOKUP(C1885,Sales!B:G,6,0),"-")</f>
        <v>343.72</v>
      </c>
      <c r="S1885" s="4" t="str">
        <f>IFERROR(VLOOKUP(C1885,Recolt!B:H,3,0),"-")</f>
        <v>-</v>
      </c>
      <c r="T1885" s="4">
        <f t="shared" si="59"/>
        <v>343.72</v>
      </c>
    </row>
    <row r="1886" spans="1:20" hidden="1" x14ac:dyDescent="0.25">
      <c r="A1886" s="4" t="s">
        <v>410</v>
      </c>
      <c r="B1886" s="4" t="s">
        <v>455</v>
      </c>
      <c r="C1886" s="4">
        <v>1034851910</v>
      </c>
      <c r="D1886" s="4" t="s">
        <v>377</v>
      </c>
      <c r="E1886" s="4" t="s">
        <v>364</v>
      </c>
      <c r="F1886" s="4" t="s">
        <v>439</v>
      </c>
      <c r="G1886" s="12">
        <v>45435</v>
      </c>
      <c r="H1886" s="4" t="s">
        <v>356</v>
      </c>
      <c r="I1886" s="67">
        <v>0.46445601851851898</v>
      </c>
      <c r="J1886" s="4" t="s">
        <v>1133</v>
      </c>
      <c r="K1886" s="12">
        <v>43426</v>
      </c>
      <c r="L1886" s="4" t="s">
        <v>357</v>
      </c>
      <c r="M1886" s="4" t="s">
        <v>358</v>
      </c>
      <c r="N1886" s="4" t="s">
        <v>359</v>
      </c>
      <c r="O1886" s="12" t="str">
        <f t="shared" ca="1" si="58"/>
        <v>6 ans, 5 mois</v>
      </c>
      <c r="P1886" s="4" t="str">
        <f>VLOOKUP(B1886,Effectif!B:I,6,0)</f>
        <v>Chloé BERTRAND</v>
      </c>
      <c r="Q1886" s="4" t="str">
        <f>VLOOKUP(B1886,Effectif!B:I,8,0)</f>
        <v>FOC</v>
      </c>
      <c r="R1886" s="4">
        <f>IFERROR(VLOOKUP(C1886,Sales!B:G,6,0),"-")</f>
        <v>382</v>
      </c>
      <c r="S1886" s="4" t="str">
        <f>IFERROR(VLOOKUP(C1886,Recolt!B:H,3,0),"-")</f>
        <v>-</v>
      </c>
      <c r="T1886" s="4">
        <f t="shared" si="59"/>
        <v>382</v>
      </c>
    </row>
    <row r="1887" spans="1:20" hidden="1" x14ac:dyDescent="0.25">
      <c r="A1887" s="4" t="s">
        <v>410</v>
      </c>
      <c r="B1887" s="4" t="s">
        <v>455</v>
      </c>
      <c r="C1887" s="4">
        <v>1034846985</v>
      </c>
      <c r="D1887" s="4" t="s">
        <v>367</v>
      </c>
      <c r="E1887" s="4" t="s">
        <v>364</v>
      </c>
      <c r="F1887" s="4" t="s">
        <v>439</v>
      </c>
      <c r="G1887" s="12">
        <v>45436</v>
      </c>
      <c r="H1887" s="4" t="s">
        <v>373</v>
      </c>
      <c r="I1887" s="67">
        <v>0.48359953703703701</v>
      </c>
      <c r="J1887" s="4" t="s">
        <v>1131</v>
      </c>
      <c r="K1887" s="12">
        <v>43160</v>
      </c>
      <c r="L1887" s="4" t="s">
        <v>395</v>
      </c>
      <c r="M1887" s="4" t="s">
        <v>358</v>
      </c>
      <c r="N1887" s="4" t="s">
        <v>384</v>
      </c>
      <c r="O1887" s="12" t="str">
        <f t="shared" ca="1" si="58"/>
        <v>7 ans, 1 mois</v>
      </c>
      <c r="P1887" s="4" t="str">
        <f>VLOOKUP(B1887,Effectif!B:I,6,0)</f>
        <v>Chloé BERTRAND</v>
      </c>
      <c r="Q1887" s="4" t="str">
        <f>VLOOKUP(B1887,Effectif!B:I,8,0)</f>
        <v>FOC</v>
      </c>
      <c r="R1887" s="4">
        <f>IFERROR(VLOOKUP(C1887,Sales!B:G,6,0),"-")</f>
        <v>164.22</v>
      </c>
      <c r="S1887" s="4" t="str">
        <f>IFERROR(VLOOKUP(C1887,Recolt!B:H,3,0),"-")</f>
        <v>-</v>
      </c>
      <c r="T1887" s="4">
        <f t="shared" si="59"/>
        <v>164.22</v>
      </c>
    </row>
    <row r="1888" spans="1:20" hidden="1" x14ac:dyDescent="0.25">
      <c r="A1888" s="4" t="s">
        <v>410</v>
      </c>
      <c r="B1888" s="4" t="s">
        <v>455</v>
      </c>
      <c r="C1888" s="4">
        <v>1034852793</v>
      </c>
      <c r="D1888" s="4" t="s">
        <v>378</v>
      </c>
      <c r="E1888" s="4" t="s">
        <v>364</v>
      </c>
      <c r="F1888" s="4" t="s">
        <v>439</v>
      </c>
      <c r="G1888" s="12">
        <v>45437</v>
      </c>
      <c r="H1888" s="4" t="s">
        <v>356</v>
      </c>
      <c r="I1888" s="67">
        <v>0.75067129629629603</v>
      </c>
      <c r="J1888" s="4" t="s">
        <v>1147</v>
      </c>
      <c r="L1888" s="4" t="s">
        <v>366</v>
      </c>
      <c r="O1888" s="12" t="str">
        <f t="shared" ca="1" si="58"/>
        <v>125 ans, 3 mois</v>
      </c>
      <c r="P1888" s="4" t="str">
        <f>VLOOKUP(B1888,Effectif!B:I,6,0)</f>
        <v>Chloé BERTRAND</v>
      </c>
      <c r="Q1888" s="4" t="str">
        <f>VLOOKUP(B1888,Effectif!B:I,8,0)</f>
        <v>FOC</v>
      </c>
      <c r="R1888" s="4">
        <f>IFERROR(VLOOKUP(C1888,Sales!B:G,6,0),"-")</f>
        <v>60</v>
      </c>
      <c r="S1888" s="4" t="str">
        <f>IFERROR(VLOOKUP(C1888,Recolt!B:H,3,0),"-")</f>
        <v>-</v>
      </c>
      <c r="T1888" s="4">
        <f t="shared" si="59"/>
        <v>60</v>
      </c>
    </row>
    <row r="1889" spans="1:20" hidden="1" x14ac:dyDescent="0.25">
      <c r="A1889" s="4" t="s">
        <v>410</v>
      </c>
      <c r="B1889" s="4" t="s">
        <v>455</v>
      </c>
      <c r="C1889" s="4">
        <v>1034843678</v>
      </c>
      <c r="D1889" s="4" t="s">
        <v>375</v>
      </c>
      <c r="E1889" s="4" t="s">
        <v>364</v>
      </c>
      <c r="F1889" s="4" t="s">
        <v>439</v>
      </c>
      <c r="G1889" s="12">
        <v>45438</v>
      </c>
      <c r="H1889" s="4" t="s">
        <v>376</v>
      </c>
      <c r="I1889" s="67">
        <v>0.49128472222222203</v>
      </c>
      <c r="J1889" s="4" t="s">
        <v>1147</v>
      </c>
      <c r="L1889" s="4" t="s">
        <v>357</v>
      </c>
      <c r="O1889" s="12" t="str">
        <f t="shared" ca="1" si="58"/>
        <v>125 ans, 3 mois</v>
      </c>
      <c r="P1889" s="4" t="str">
        <f>VLOOKUP(B1889,Effectif!B:I,6,0)</f>
        <v>Chloé BERTRAND</v>
      </c>
      <c r="Q1889" s="4" t="str">
        <f>VLOOKUP(B1889,Effectif!B:I,8,0)</f>
        <v>FOC</v>
      </c>
      <c r="R1889" s="4">
        <f>IFERROR(VLOOKUP(C1889,Sales!B:G,6,0),"-")</f>
        <v>173</v>
      </c>
      <c r="S1889" s="4" t="str">
        <f>IFERROR(VLOOKUP(C1889,Recolt!B:H,3,0),"-")</f>
        <v>-</v>
      </c>
      <c r="T1889" s="4">
        <f t="shared" si="59"/>
        <v>173</v>
      </c>
    </row>
    <row r="1890" spans="1:20" hidden="1" x14ac:dyDescent="0.25">
      <c r="A1890" s="4" t="s">
        <v>410</v>
      </c>
      <c r="B1890" s="4" t="s">
        <v>455</v>
      </c>
      <c r="C1890" s="4">
        <v>1034842646</v>
      </c>
      <c r="D1890" s="4" t="s">
        <v>368</v>
      </c>
      <c r="E1890" s="4" t="s">
        <v>364</v>
      </c>
      <c r="F1890" s="4" t="s">
        <v>439</v>
      </c>
      <c r="G1890" s="12">
        <v>45439</v>
      </c>
      <c r="H1890" s="4" t="s">
        <v>356</v>
      </c>
      <c r="I1890" s="67">
        <v>0.58634259259259303</v>
      </c>
      <c r="J1890" s="4" t="s">
        <v>1132</v>
      </c>
      <c r="K1890" s="12">
        <v>43224</v>
      </c>
      <c r="L1890" s="4" t="s">
        <v>357</v>
      </c>
      <c r="M1890" s="4" t="s">
        <v>358</v>
      </c>
      <c r="N1890" s="4" t="s">
        <v>359</v>
      </c>
      <c r="O1890" s="12" t="str">
        <f t="shared" ca="1" si="58"/>
        <v>6 ans, 11 mois</v>
      </c>
      <c r="P1890" s="4" t="str">
        <f>VLOOKUP(B1890,Effectif!B:I,6,0)</f>
        <v>Chloé BERTRAND</v>
      </c>
      <c r="Q1890" s="4" t="str">
        <f>VLOOKUP(B1890,Effectif!B:I,8,0)</f>
        <v>FOC</v>
      </c>
      <c r="R1890" s="4">
        <f>IFERROR(VLOOKUP(C1890,Sales!B:G,6,0),"-")</f>
        <v>133.49</v>
      </c>
      <c r="S1890" s="4" t="str">
        <f>IFERROR(VLOOKUP(C1890,Recolt!B:H,3,0),"-")</f>
        <v>-</v>
      </c>
      <c r="T1890" s="4">
        <f t="shared" si="59"/>
        <v>133.49</v>
      </c>
    </row>
    <row r="1891" spans="1:20" hidden="1" x14ac:dyDescent="0.25">
      <c r="A1891" s="4" t="s">
        <v>410</v>
      </c>
      <c r="B1891" s="4" t="s">
        <v>455</v>
      </c>
      <c r="C1891" s="4">
        <v>1034847208</v>
      </c>
      <c r="D1891" s="4" t="s">
        <v>368</v>
      </c>
      <c r="E1891" s="4" t="s">
        <v>364</v>
      </c>
      <c r="F1891" s="4" t="s">
        <v>439</v>
      </c>
      <c r="G1891" s="12">
        <v>45440</v>
      </c>
      <c r="H1891" s="4" t="s">
        <v>356</v>
      </c>
      <c r="I1891" s="67">
        <v>0.50013888888888902</v>
      </c>
      <c r="J1891" s="4" t="s">
        <v>1131</v>
      </c>
      <c r="K1891" s="12">
        <v>38565</v>
      </c>
      <c r="L1891" s="4" t="s">
        <v>357</v>
      </c>
      <c r="M1891" s="4" t="s">
        <v>358</v>
      </c>
      <c r="N1891" s="4" t="s">
        <v>359</v>
      </c>
      <c r="O1891" s="12" t="str">
        <f t="shared" ref="O1891:O1954" ca="1" si="60">YEAR(TODAY())-YEAR(K1891)-IF(MONTH(TODAY())&lt;MONTH(K1891),1,IF(AND(MONTH(TODAY())=MONTH(K1891),DAY(TODAY())&lt;DAY(K1891)),1,0)) &amp; " ans, " &amp; MONTH(TODAY())-MONTH(K1891)+IF(MONTH(TODAY())&lt;MONTH(K1891),12,0) &amp; " mois"</f>
        <v>19 ans, 8 mois</v>
      </c>
      <c r="P1891" s="4" t="str">
        <f>VLOOKUP(B1891,Effectif!B:I,6,0)</f>
        <v>Chloé BERTRAND</v>
      </c>
      <c r="Q1891" s="4" t="str">
        <f>VLOOKUP(B1891,Effectif!B:I,8,0)</f>
        <v>FOC</v>
      </c>
      <c r="R1891" s="4">
        <f>IFERROR(VLOOKUP(C1891,Sales!B:G,6,0),"-")</f>
        <v>159.38999999999999</v>
      </c>
      <c r="S1891" s="4" t="str">
        <f>IFERROR(VLOOKUP(C1891,Recolt!B:H,3,0),"-")</f>
        <v>-</v>
      </c>
      <c r="T1891" s="4">
        <f t="shared" si="59"/>
        <v>159.38999999999999</v>
      </c>
    </row>
    <row r="1892" spans="1:20" hidden="1" x14ac:dyDescent="0.25">
      <c r="A1892" s="4" t="s">
        <v>410</v>
      </c>
      <c r="B1892" s="4" t="s">
        <v>455</v>
      </c>
      <c r="C1892" s="4">
        <v>1034855069</v>
      </c>
      <c r="D1892" s="4" t="s">
        <v>380</v>
      </c>
      <c r="E1892" s="4" t="s">
        <v>364</v>
      </c>
      <c r="F1892" s="4" t="s">
        <v>439</v>
      </c>
      <c r="G1892" s="12">
        <v>45441</v>
      </c>
      <c r="H1892" s="4" t="s">
        <v>356</v>
      </c>
      <c r="I1892" s="67">
        <v>0.41741898148148099</v>
      </c>
      <c r="J1892" s="4" t="s">
        <v>1133</v>
      </c>
      <c r="K1892" s="12">
        <v>43055</v>
      </c>
      <c r="L1892" s="4" t="s">
        <v>357</v>
      </c>
      <c r="M1892" s="4" t="s">
        <v>358</v>
      </c>
      <c r="N1892" s="4" t="s">
        <v>359</v>
      </c>
      <c r="O1892" s="12" t="str">
        <f t="shared" ca="1" si="60"/>
        <v>7 ans, 5 mois</v>
      </c>
      <c r="P1892" s="4" t="str">
        <f>VLOOKUP(B1892,Effectif!B:I,6,0)</f>
        <v>Chloé BERTRAND</v>
      </c>
      <c r="Q1892" s="4" t="str">
        <f>VLOOKUP(B1892,Effectif!B:I,8,0)</f>
        <v>FOC</v>
      </c>
      <c r="R1892" s="4">
        <f>IFERROR(VLOOKUP(C1892,Sales!B:G,6,0),"-")</f>
        <v>128.13999999999999</v>
      </c>
      <c r="S1892" s="4" t="str">
        <f>IFERROR(VLOOKUP(C1892,Recolt!B:H,3,0),"-")</f>
        <v>-</v>
      </c>
      <c r="T1892" s="4">
        <f t="shared" si="59"/>
        <v>128.13999999999999</v>
      </c>
    </row>
    <row r="1893" spans="1:20" hidden="1" x14ac:dyDescent="0.25">
      <c r="A1893" s="4" t="s">
        <v>410</v>
      </c>
      <c r="B1893" s="4" t="s">
        <v>455</v>
      </c>
      <c r="C1893" s="4">
        <v>1034854081</v>
      </c>
      <c r="D1893" s="4" t="s">
        <v>369</v>
      </c>
      <c r="E1893" s="4" t="s">
        <v>364</v>
      </c>
      <c r="F1893" s="4" t="s">
        <v>439</v>
      </c>
      <c r="G1893" s="12">
        <v>45442</v>
      </c>
      <c r="H1893" s="4" t="s">
        <v>356</v>
      </c>
      <c r="I1893" s="67">
        <v>0.614571759259259</v>
      </c>
      <c r="J1893" s="4" t="s">
        <v>1133</v>
      </c>
      <c r="K1893" s="12">
        <v>43104</v>
      </c>
      <c r="L1893" s="4" t="s">
        <v>357</v>
      </c>
      <c r="M1893" s="4" t="s">
        <v>358</v>
      </c>
      <c r="N1893" s="4" t="s">
        <v>359</v>
      </c>
      <c r="O1893" s="12" t="str">
        <f t="shared" ca="1" si="60"/>
        <v>7 ans, 3 mois</v>
      </c>
      <c r="P1893" s="4" t="str">
        <f>VLOOKUP(B1893,Effectif!B:I,6,0)</f>
        <v>Chloé BERTRAND</v>
      </c>
      <c r="Q1893" s="4" t="str">
        <f>VLOOKUP(B1893,Effectif!B:I,8,0)</f>
        <v>FOC</v>
      </c>
      <c r="R1893" s="4">
        <f>IFERROR(VLOOKUP(C1893,Sales!B:G,6,0),"-")</f>
        <v>138</v>
      </c>
      <c r="S1893" s="4" t="str">
        <f>IFERROR(VLOOKUP(C1893,Recolt!B:H,3,0),"-")</f>
        <v>-</v>
      </c>
      <c r="T1893" s="4">
        <f t="shared" si="59"/>
        <v>138</v>
      </c>
    </row>
    <row r="1894" spans="1:20" hidden="1" x14ac:dyDescent="0.25">
      <c r="A1894" s="4" t="s">
        <v>410</v>
      </c>
      <c r="B1894" s="4" t="s">
        <v>455</v>
      </c>
      <c r="C1894" s="4">
        <v>1034845230</v>
      </c>
      <c r="D1894" s="4" t="s">
        <v>377</v>
      </c>
      <c r="E1894" s="4" t="s">
        <v>364</v>
      </c>
      <c r="F1894" s="4" t="s">
        <v>439</v>
      </c>
      <c r="G1894" s="12">
        <v>45443</v>
      </c>
      <c r="H1894" s="4" t="s">
        <v>356</v>
      </c>
      <c r="I1894" s="67">
        <v>0.62193287037037004</v>
      </c>
      <c r="J1894" s="4" t="s">
        <v>1131</v>
      </c>
      <c r="K1894" s="12">
        <v>40624</v>
      </c>
      <c r="L1894" s="4" t="s">
        <v>357</v>
      </c>
      <c r="M1894" s="4" t="s">
        <v>358</v>
      </c>
      <c r="N1894" s="4" t="s">
        <v>361</v>
      </c>
      <c r="O1894" s="12" t="str">
        <f t="shared" ca="1" si="60"/>
        <v>14 ans, 1 mois</v>
      </c>
      <c r="P1894" s="4" t="str">
        <f>VLOOKUP(B1894,Effectif!B:I,6,0)</f>
        <v>Chloé BERTRAND</v>
      </c>
      <c r="Q1894" s="4" t="str">
        <f>VLOOKUP(B1894,Effectif!B:I,8,0)</f>
        <v>FOC</v>
      </c>
      <c r="R1894" s="4">
        <f>IFERROR(VLOOKUP(C1894,Sales!B:G,6,0),"-")</f>
        <v>89</v>
      </c>
      <c r="S1894" s="4" t="str">
        <f>IFERROR(VLOOKUP(C1894,Recolt!B:H,3,0),"-")</f>
        <v>-</v>
      </c>
      <c r="T1894" s="4">
        <f t="shared" si="59"/>
        <v>89</v>
      </c>
    </row>
    <row r="1895" spans="1:20" hidden="1" x14ac:dyDescent="0.25">
      <c r="A1895" s="4" t="s">
        <v>410</v>
      </c>
      <c r="B1895" s="4" t="s">
        <v>455</v>
      </c>
      <c r="C1895" s="4">
        <v>1034860786</v>
      </c>
      <c r="D1895" s="4" t="s">
        <v>374</v>
      </c>
      <c r="E1895" s="4" t="s">
        <v>364</v>
      </c>
      <c r="F1895" s="4" t="s">
        <v>439</v>
      </c>
      <c r="G1895" s="12">
        <v>45444</v>
      </c>
      <c r="H1895" s="4" t="s">
        <v>356</v>
      </c>
      <c r="I1895" s="67">
        <v>0.46797453703703701</v>
      </c>
      <c r="J1895" s="4" t="s">
        <v>1131</v>
      </c>
      <c r="K1895" s="12">
        <v>42551</v>
      </c>
      <c r="L1895" s="4" t="s">
        <v>357</v>
      </c>
      <c r="M1895" s="4" t="s">
        <v>358</v>
      </c>
      <c r="N1895" s="4" t="s">
        <v>359</v>
      </c>
      <c r="O1895" s="12" t="str">
        <f t="shared" ca="1" si="60"/>
        <v>8 ans, 10 mois</v>
      </c>
      <c r="P1895" s="4" t="str">
        <f>VLOOKUP(B1895,Effectif!B:I,6,0)</f>
        <v>Chloé BERTRAND</v>
      </c>
      <c r="Q1895" s="4" t="str">
        <f>VLOOKUP(B1895,Effectif!B:I,8,0)</f>
        <v>FOC</v>
      </c>
      <c r="R1895" s="4">
        <f>IFERROR(VLOOKUP(C1895,Sales!B:G,6,0),"-")</f>
        <v>84</v>
      </c>
      <c r="S1895" s="4" t="str">
        <f>IFERROR(VLOOKUP(C1895,Recolt!B:H,3,0),"-")</f>
        <v>-</v>
      </c>
      <c r="T1895" s="4">
        <f t="shared" si="59"/>
        <v>84</v>
      </c>
    </row>
    <row r="1896" spans="1:20" hidden="1" x14ac:dyDescent="0.25">
      <c r="A1896" s="4" t="s">
        <v>410</v>
      </c>
      <c r="B1896" s="4" t="s">
        <v>455</v>
      </c>
      <c r="C1896" s="4">
        <v>1034863529</v>
      </c>
      <c r="D1896" s="4" t="s">
        <v>378</v>
      </c>
      <c r="E1896" s="4" t="s">
        <v>364</v>
      </c>
      <c r="F1896" s="4" t="s">
        <v>439</v>
      </c>
      <c r="G1896" s="12">
        <v>45445</v>
      </c>
      <c r="H1896" s="4" t="s">
        <v>356</v>
      </c>
      <c r="I1896" s="67">
        <v>0.41686342592592601</v>
      </c>
      <c r="J1896" s="4" t="s">
        <v>1147</v>
      </c>
      <c r="L1896" s="4" t="s">
        <v>366</v>
      </c>
      <c r="O1896" s="12" t="str">
        <f t="shared" ca="1" si="60"/>
        <v>125 ans, 3 mois</v>
      </c>
      <c r="P1896" s="4" t="str">
        <f>VLOOKUP(B1896,Effectif!B:I,6,0)</f>
        <v>Chloé BERTRAND</v>
      </c>
      <c r="Q1896" s="4" t="str">
        <f>VLOOKUP(B1896,Effectif!B:I,8,0)</f>
        <v>FOC</v>
      </c>
      <c r="R1896" s="4">
        <f>IFERROR(VLOOKUP(C1896,Sales!B:G,6,0),"-")</f>
        <v>182.75</v>
      </c>
      <c r="S1896" s="4" t="str">
        <f>IFERROR(VLOOKUP(C1896,Recolt!B:H,3,0),"-")</f>
        <v>-</v>
      </c>
      <c r="T1896" s="4">
        <f t="shared" si="59"/>
        <v>182.75</v>
      </c>
    </row>
    <row r="1897" spans="1:20" hidden="1" x14ac:dyDescent="0.25">
      <c r="A1897" s="4" t="s">
        <v>410</v>
      </c>
      <c r="B1897" s="4" t="s">
        <v>455</v>
      </c>
      <c r="C1897" s="4">
        <v>1034845745</v>
      </c>
      <c r="D1897" s="4" t="s">
        <v>374</v>
      </c>
      <c r="E1897" s="4" t="s">
        <v>364</v>
      </c>
      <c r="F1897" s="4" t="s">
        <v>439</v>
      </c>
      <c r="G1897" s="12">
        <v>45446</v>
      </c>
      <c r="H1897" s="4" t="s">
        <v>356</v>
      </c>
      <c r="I1897" s="67">
        <v>0.38402777777777802</v>
      </c>
      <c r="J1897" s="4" t="s">
        <v>1133</v>
      </c>
      <c r="K1897" s="12">
        <v>43243</v>
      </c>
      <c r="L1897" s="4" t="s">
        <v>357</v>
      </c>
      <c r="M1897" s="4" t="s">
        <v>358</v>
      </c>
      <c r="N1897" s="4" t="s">
        <v>359</v>
      </c>
      <c r="O1897" s="12" t="str">
        <f t="shared" ca="1" si="60"/>
        <v>6 ans, 11 mois</v>
      </c>
      <c r="P1897" s="4" t="str">
        <f>VLOOKUP(B1897,Effectif!B:I,6,0)</f>
        <v>Chloé BERTRAND</v>
      </c>
      <c r="Q1897" s="4" t="str">
        <f>VLOOKUP(B1897,Effectif!B:I,8,0)</f>
        <v>FOC</v>
      </c>
      <c r="R1897" s="4">
        <f>IFERROR(VLOOKUP(C1897,Sales!B:G,6,0),"-")</f>
        <v>118</v>
      </c>
      <c r="S1897" s="4" t="str">
        <f>IFERROR(VLOOKUP(C1897,Recolt!B:H,3,0),"-")</f>
        <v>-</v>
      </c>
      <c r="T1897" s="4">
        <f t="shared" si="59"/>
        <v>118</v>
      </c>
    </row>
    <row r="1898" spans="1:20" hidden="1" x14ac:dyDescent="0.25">
      <c r="A1898" s="4" t="s">
        <v>410</v>
      </c>
      <c r="B1898" s="4" t="s">
        <v>455</v>
      </c>
      <c r="C1898" s="4">
        <v>1034847952</v>
      </c>
      <c r="D1898" s="4" t="s">
        <v>377</v>
      </c>
      <c r="E1898" s="4" t="s">
        <v>364</v>
      </c>
      <c r="F1898" s="4" t="s">
        <v>439</v>
      </c>
      <c r="G1898" s="12">
        <v>45447</v>
      </c>
      <c r="H1898" s="4" t="s">
        <v>373</v>
      </c>
      <c r="I1898" s="67">
        <v>0.43446759259259299</v>
      </c>
      <c r="J1898" s="4" t="s">
        <v>1135</v>
      </c>
      <c r="K1898" s="12">
        <v>42361</v>
      </c>
      <c r="L1898" s="4" t="s">
        <v>357</v>
      </c>
      <c r="M1898" s="4" t="s">
        <v>358</v>
      </c>
      <c r="N1898" s="4" t="s">
        <v>384</v>
      </c>
      <c r="O1898" s="12" t="str">
        <f t="shared" ca="1" si="60"/>
        <v>9 ans, 4 mois</v>
      </c>
      <c r="P1898" s="4" t="str">
        <f>VLOOKUP(B1898,Effectif!B:I,6,0)</f>
        <v>Chloé BERTRAND</v>
      </c>
      <c r="Q1898" s="4" t="str">
        <f>VLOOKUP(B1898,Effectif!B:I,8,0)</f>
        <v>FOC</v>
      </c>
      <c r="R1898" s="4">
        <f>IFERROR(VLOOKUP(C1898,Sales!B:G,6,0),"-")</f>
        <v>186.20999999999998</v>
      </c>
      <c r="S1898" s="4" t="str">
        <f>IFERROR(VLOOKUP(C1898,Recolt!B:H,3,0),"-")</f>
        <v>-</v>
      </c>
      <c r="T1898" s="4">
        <f t="shared" si="59"/>
        <v>186.20999999999998</v>
      </c>
    </row>
    <row r="1899" spans="1:20" hidden="1" x14ac:dyDescent="0.25">
      <c r="A1899" s="4" t="s">
        <v>410</v>
      </c>
      <c r="B1899" s="4" t="s">
        <v>455</v>
      </c>
      <c r="C1899" s="4">
        <v>1034843013</v>
      </c>
      <c r="D1899" s="4" t="s">
        <v>369</v>
      </c>
      <c r="E1899" s="4" t="s">
        <v>355</v>
      </c>
      <c r="F1899" s="4" t="s">
        <v>439</v>
      </c>
      <c r="G1899" s="12">
        <v>45448</v>
      </c>
      <c r="H1899" s="4" t="s">
        <v>356</v>
      </c>
      <c r="I1899" s="67">
        <v>0.66327546296296302</v>
      </c>
      <c r="J1899" s="4" t="s">
        <v>1131</v>
      </c>
      <c r="K1899" s="12">
        <v>42502</v>
      </c>
      <c r="L1899" s="4" t="s">
        <v>357</v>
      </c>
      <c r="M1899" s="4" t="s">
        <v>358</v>
      </c>
      <c r="N1899" s="4" t="s">
        <v>359</v>
      </c>
      <c r="O1899" s="12" t="str">
        <f t="shared" ca="1" si="60"/>
        <v>8 ans, 11 mois</v>
      </c>
      <c r="P1899" s="4" t="str">
        <f>VLOOKUP(B1899,Effectif!B:I,6,0)</f>
        <v>Chloé BERTRAND</v>
      </c>
      <c r="Q1899" s="4" t="str">
        <f>VLOOKUP(B1899,Effectif!B:I,8,0)</f>
        <v>FOC</v>
      </c>
      <c r="R1899" s="4">
        <f>IFERROR(VLOOKUP(C1899,Sales!B:G,6,0),"-")</f>
        <v>171.18</v>
      </c>
      <c r="S1899" s="4" t="str">
        <f>IFERROR(VLOOKUP(C1899,Recolt!B:H,3,0),"-")</f>
        <v>-</v>
      </c>
      <c r="T1899" s="4">
        <f t="shared" si="59"/>
        <v>171.18</v>
      </c>
    </row>
    <row r="1900" spans="1:20" hidden="1" x14ac:dyDescent="0.25">
      <c r="A1900" s="4" t="s">
        <v>410</v>
      </c>
      <c r="B1900" s="4" t="s">
        <v>455</v>
      </c>
      <c r="C1900" s="4">
        <v>1034853692</v>
      </c>
      <c r="D1900" s="4" t="s">
        <v>378</v>
      </c>
      <c r="E1900" s="4" t="s">
        <v>364</v>
      </c>
      <c r="F1900" s="4" t="s">
        <v>439</v>
      </c>
      <c r="G1900" s="12">
        <v>45449</v>
      </c>
      <c r="H1900" s="4" t="s">
        <v>356</v>
      </c>
      <c r="I1900" s="67">
        <v>0.40123842592592601</v>
      </c>
      <c r="J1900" s="4" t="s">
        <v>1147</v>
      </c>
      <c r="L1900" s="4" t="s">
        <v>357</v>
      </c>
      <c r="O1900" s="12" t="str">
        <f t="shared" ca="1" si="60"/>
        <v>125 ans, 3 mois</v>
      </c>
      <c r="P1900" s="4" t="str">
        <f>VLOOKUP(B1900,Effectif!B:I,6,0)</f>
        <v>Chloé BERTRAND</v>
      </c>
      <c r="Q1900" s="4" t="str">
        <f>VLOOKUP(B1900,Effectif!B:I,8,0)</f>
        <v>FOC</v>
      </c>
      <c r="R1900" s="4">
        <f>IFERROR(VLOOKUP(C1900,Sales!B:G,6,0),"-")</f>
        <v>229</v>
      </c>
      <c r="S1900" s="4" t="str">
        <f>IFERROR(VLOOKUP(C1900,Recolt!B:H,3,0),"-")</f>
        <v>-</v>
      </c>
      <c r="T1900" s="4">
        <f t="shared" si="59"/>
        <v>229</v>
      </c>
    </row>
    <row r="1901" spans="1:20" hidden="1" x14ac:dyDescent="0.25">
      <c r="A1901" s="4" t="s">
        <v>410</v>
      </c>
      <c r="B1901" s="4" t="s">
        <v>455</v>
      </c>
      <c r="C1901" s="4">
        <v>1034846619</v>
      </c>
      <c r="D1901" s="4" t="s">
        <v>363</v>
      </c>
      <c r="E1901" s="4" t="s">
        <v>364</v>
      </c>
      <c r="F1901" s="4" t="s">
        <v>439</v>
      </c>
      <c r="G1901" s="12">
        <v>45450</v>
      </c>
      <c r="H1901" s="4" t="s">
        <v>356</v>
      </c>
      <c r="I1901" s="67">
        <v>0.42746527777777799</v>
      </c>
      <c r="J1901" s="4" t="s">
        <v>1133</v>
      </c>
      <c r="K1901" s="12">
        <v>42957</v>
      </c>
      <c r="L1901" s="4" t="s">
        <v>357</v>
      </c>
      <c r="M1901" s="4" t="s">
        <v>358</v>
      </c>
      <c r="N1901" s="4" t="s">
        <v>359</v>
      </c>
      <c r="O1901" s="12" t="str">
        <f t="shared" ca="1" si="60"/>
        <v>7 ans, 8 mois</v>
      </c>
      <c r="P1901" s="4" t="str">
        <f>VLOOKUP(B1901,Effectif!B:I,6,0)</f>
        <v>Chloé BERTRAND</v>
      </c>
      <c r="Q1901" s="4" t="str">
        <f>VLOOKUP(B1901,Effectif!B:I,8,0)</f>
        <v>FOC</v>
      </c>
      <c r="R1901" s="4">
        <f>IFERROR(VLOOKUP(C1901,Sales!B:G,6,0),"-")</f>
        <v>105.59</v>
      </c>
      <c r="S1901" s="4" t="str">
        <f>IFERROR(VLOOKUP(C1901,Recolt!B:H,3,0),"-")</f>
        <v>-</v>
      </c>
      <c r="T1901" s="4">
        <f t="shared" si="59"/>
        <v>105.59</v>
      </c>
    </row>
    <row r="1902" spans="1:20" hidden="1" x14ac:dyDescent="0.25">
      <c r="A1902" s="4" t="s">
        <v>410</v>
      </c>
      <c r="B1902" s="4" t="s">
        <v>455</v>
      </c>
      <c r="C1902" s="4">
        <v>1034865155</v>
      </c>
      <c r="D1902" s="4" t="s">
        <v>368</v>
      </c>
      <c r="E1902" s="4" t="s">
        <v>364</v>
      </c>
      <c r="F1902" s="4" t="s">
        <v>439</v>
      </c>
      <c r="G1902" s="12">
        <v>45451</v>
      </c>
      <c r="H1902" s="4" t="s">
        <v>356</v>
      </c>
      <c r="I1902" s="67">
        <v>0.46011574074074102</v>
      </c>
      <c r="J1902" s="4" t="s">
        <v>1131</v>
      </c>
      <c r="K1902" s="12">
        <v>41004</v>
      </c>
      <c r="L1902" s="4" t="s">
        <v>357</v>
      </c>
      <c r="M1902" s="4" t="s">
        <v>358</v>
      </c>
      <c r="N1902" s="4" t="s">
        <v>359</v>
      </c>
      <c r="O1902" s="12" t="str">
        <f t="shared" ca="1" si="60"/>
        <v>13 ans, 0 mois</v>
      </c>
      <c r="P1902" s="4" t="str">
        <f>VLOOKUP(B1902,Effectif!B:I,6,0)</f>
        <v>Chloé BERTRAND</v>
      </c>
      <c r="Q1902" s="4" t="str">
        <f>VLOOKUP(B1902,Effectif!B:I,8,0)</f>
        <v>FOC</v>
      </c>
      <c r="R1902" s="4">
        <f>IFERROR(VLOOKUP(C1902,Sales!B:G,6,0),"-")</f>
        <v>390.49</v>
      </c>
      <c r="S1902" s="4" t="str">
        <f>IFERROR(VLOOKUP(C1902,Recolt!B:H,3,0),"-")</f>
        <v>-</v>
      </c>
      <c r="T1902" s="4">
        <f t="shared" si="59"/>
        <v>390.49</v>
      </c>
    </row>
    <row r="1903" spans="1:20" hidden="1" x14ac:dyDescent="0.25">
      <c r="A1903" s="4" t="s">
        <v>410</v>
      </c>
      <c r="B1903" s="4" t="s">
        <v>455</v>
      </c>
      <c r="C1903" s="4">
        <v>1034852966</v>
      </c>
      <c r="D1903" s="4" t="s">
        <v>368</v>
      </c>
      <c r="E1903" s="4" t="s">
        <v>364</v>
      </c>
      <c r="F1903" s="4" t="s">
        <v>439</v>
      </c>
      <c r="G1903" s="12">
        <v>45452</v>
      </c>
      <c r="H1903" s="4" t="s">
        <v>356</v>
      </c>
      <c r="I1903" s="67">
        <v>0.607719907407407</v>
      </c>
      <c r="J1903" s="4" t="s">
        <v>1131</v>
      </c>
      <c r="K1903" s="12">
        <v>42283</v>
      </c>
      <c r="L1903" s="4" t="s">
        <v>357</v>
      </c>
      <c r="M1903" s="4" t="s">
        <v>358</v>
      </c>
      <c r="N1903" s="4" t="s">
        <v>359</v>
      </c>
      <c r="O1903" s="12" t="str">
        <f t="shared" ca="1" si="60"/>
        <v>9 ans, 6 mois</v>
      </c>
      <c r="P1903" s="4" t="str">
        <f>VLOOKUP(B1903,Effectif!B:I,6,0)</f>
        <v>Chloé BERTRAND</v>
      </c>
      <c r="Q1903" s="4" t="str">
        <f>VLOOKUP(B1903,Effectif!B:I,8,0)</f>
        <v>FOC</v>
      </c>
      <c r="R1903" s="4">
        <f>IFERROR(VLOOKUP(C1903,Sales!B:G,6,0),"-")</f>
        <v>106.27</v>
      </c>
      <c r="S1903" s="4" t="str">
        <f>IFERROR(VLOOKUP(C1903,Recolt!B:H,3,0),"-")</f>
        <v>-</v>
      </c>
      <c r="T1903" s="4">
        <f t="shared" si="59"/>
        <v>106.27</v>
      </c>
    </row>
    <row r="1904" spans="1:20" hidden="1" x14ac:dyDescent="0.25">
      <c r="A1904" s="4" t="s">
        <v>410</v>
      </c>
      <c r="B1904" s="4" t="s">
        <v>455</v>
      </c>
      <c r="C1904" s="4">
        <v>1034848866</v>
      </c>
      <c r="D1904" s="4" t="s">
        <v>372</v>
      </c>
      <c r="E1904" s="4" t="s">
        <v>364</v>
      </c>
      <c r="F1904" s="4" t="s">
        <v>439</v>
      </c>
      <c r="G1904" s="12">
        <v>45382</v>
      </c>
      <c r="H1904" s="4" t="s">
        <v>365</v>
      </c>
      <c r="I1904" s="67">
        <v>0.63627314814814795</v>
      </c>
      <c r="J1904" s="4" t="s">
        <v>1133</v>
      </c>
      <c r="K1904" s="12">
        <v>42998</v>
      </c>
      <c r="L1904" s="4" t="s">
        <v>366</v>
      </c>
      <c r="M1904" s="4" t="s">
        <v>358</v>
      </c>
      <c r="N1904" s="4" t="s">
        <v>359</v>
      </c>
      <c r="O1904" s="12" t="str">
        <f t="shared" ca="1" si="60"/>
        <v>7 ans, 7 mois</v>
      </c>
      <c r="P1904" s="4" t="str">
        <f>VLOOKUP(B1904,Effectif!B:I,6,0)</f>
        <v>Chloé BERTRAND</v>
      </c>
      <c r="Q1904" s="4" t="str">
        <f>VLOOKUP(B1904,Effectif!B:I,8,0)</f>
        <v>FOC</v>
      </c>
      <c r="R1904" s="4">
        <f>IFERROR(VLOOKUP(C1904,Sales!B:G,6,0),"-")</f>
        <v>54</v>
      </c>
      <c r="S1904" s="4" t="str">
        <f>IFERROR(VLOOKUP(C1904,Recolt!B:H,3,0),"-")</f>
        <v>-</v>
      </c>
      <c r="T1904" s="4">
        <f t="shared" si="59"/>
        <v>54</v>
      </c>
    </row>
    <row r="1905" spans="1:20" hidden="1" x14ac:dyDescent="0.25">
      <c r="A1905" s="4" t="s">
        <v>410</v>
      </c>
      <c r="B1905" s="4" t="s">
        <v>455</v>
      </c>
      <c r="C1905" s="4">
        <v>1034864854</v>
      </c>
      <c r="D1905" s="4" t="s">
        <v>369</v>
      </c>
      <c r="E1905" s="4" t="s">
        <v>364</v>
      </c>
      <c r="F1905" s="4" t="s">
        <v>439</v>
      </c>
      <c r="G1905" s="12">
        <v>45383</v>
      </c>
      <c r="H1905" s="4" t="s">
        <v>356</v>
      </c>
      <c r="I1905" s="67">
        <v>0.43158564814814798</v>
      </c>
      <c r="J1905" s="4" t="s">
        <v>1133</v>
      </c>
      <c r="K1905" s="12">
        <v>43473</v>
      </c>
      <c r="L1905" s="4" t="s">
        <v>357</v>
      </c>
      <c r="M1905" s="4" t="s">
        <v>358</v>
      </c>
      <c r="N1905" s="4" t="s">
        <v>359</v>
      </c>
      <c r="O1905" s="12" t="str">
        <f t="shared" ca="1" si="60"/>
        <v>6 ans, 3 mois</v>
      </c>
      <c r="P1905" s="4" t="str">
        <f>VLOOKUP(B1905,Effectif!B:I,6,0)</f>
        <v>Chloé BERTRAND</v>
      </c>
      <c r="Q1905" s="4" t="str">
        <f>VLOOKUP(B1905,Effectif!B:I,8,0)</f>
        <v>FOC</v>
      </c>
      <c r="R1905" s="4">
        <f>IFERROR(VLOOKUP(C1905,Sales!B:G,6,0),"-")</f>
        <v>105.23</v>
      </c>
      <c r="S1905" s="4" t="str">
        <f>IFERROR(VLOOKUP(C1905,Recolt!B:H,3,0),"-")</f>
        <v>-</v>
      </c>
      <c r="T1905" s="4">
        <f t="shared" si="59"/>
        <v>105.23</v>
      </c>
    </row>
    <row r="1906" spans="1:20" hidden="1" x14ac:dyDescent="0.25">
      <c r="A1906" s="4" t="s">
        <v>410</v>
      </c>
      <c r="B1906" s="4" t="s">
        <v>455</v>
      </c>
      <c r="C1906" s="4">
        <v>1034844571</v>
      </c>
      <c r="D1906" s="4" t="s">
        <v>390</v>
      </c>
      <c r="E1906" s="4" t="s">
        <v>364</v>
      </c>
      <c r="F1906" s="4" t="s">
        <v>439</v>
      </c>
      <c r="G1906" s="12">
        <v>45384</v>
      </c>
      <c r="H1906" s="4" t="s">
        <v>356</v>
      </c>
      <c r="I1906" s="67">
        <v>0.68759259259259298</v>
      </c>
      <c r="J1906" s="4" t="s">
        <v>1147</v>
      </c>
      <c r="K1906" s="12">
        <v>42759</v>
      </c>
      <c r="L1906" s="4" t="s">
        <v>357</v>
      </c>
      <c r="M1906" s="4" t="s">
        <v>362</v>
      </c>
      <c r="O1906" s="12" t="str">
        <f t="shared" ca="1" si="60"/>
        <v>8 ans, 3 mois</v>
      </c>
      <c r="P1906" s="4" t="str">
        <f>VLOOKUP(B1906,Effectif!B:I,6,0)</f>
        <v>Chloé BERTRAND</v>
      </c>
      <c r="Q1906" s="4" t="str">
        <f>VLOOKUP(B1906,Effectif!B:I,8,0)</f>
        <v>FOC</v>
      </c>
      <c r="R1906" s="4">
        <f>IFERROR(VLOOKUP(C1906,Sales!B:G,6,0),"-")</f>
        <v>200</v>
      </c>
      <c r="S1906" s="4" t="str">
        <f>IFERROR(VLOOKUP(C1906,Recolt!B:H,3,0),"-")</f>
        <v>-</v>
      </c>
      <c r="T1906" s="4">
        <f t="shared" si="59"/>
        <v>200</v>
      </c>
    </row>
    <row r="1907" spans="1:20" hidden="1" x14ac:dyDescent="0.25">
      <c r="A1907" s="4" t="s">
        <v>410</v>
      </c>
      <c r="B1907" s="4" t="s">
        <v>455</v>
      </c>
      <c r="C1907" s="4">
        <v>1034864514</v>
      </c>
      <c r="D1907" s="4" t="s">
        <v>377</v>
      </c>
      <c r="E1907" s="4" t="s">
        <v>364</v>
      </c>
      <c r="F1907" s="4" t="s">
        <v>439</v>
      </c>
      <c r="G1907" s="12">
        <v>45385</v>
      </c>
      <c r="H1907" s="4" t="s">
        <v>356</v>
      </c>
      <c r="I1907" s="67">
        <v>0.61613425925925902</v>
      </c>
      <c r="J1907" s="4" t="s">
        <v>1131</v>
      </c>
      <c r="K1907" s="12">
        <v>42528</v>
      </c>
      <c r="L1907" s="4" t="s">
        <v>357</v>
      </c>
      <c r="M1907" s="4" t="s">
        <v>358</v>
      </c>
      <c r="N1907" s="4" t="s">
        <v>359</v>
      </c>
      <c r="O1907" s="12" t="str">
        <f t="shared" ca="1" si="60"/>
        <v>8 ans, 10 mois</v>
      </c>
      <c r="P1907" s="4" t="str">
        <f>VLOOKUP(B1907,Effectif!B:I,6,0)</f>
        <v>Chloé BERTRAND</v>
      </c>
      <c r="Q1907" s="4" t="str">
        <f>VLOOKUP(B1907,Effectif!B:I,8,0)</f>
        <v>FOC</v>
      </c>
      <c r="R1907" s="4">
        <f>IFERROR(VLOOKUP(C1907,Sales!B:G,6,0),"-")</f>
        <v>216.82999999999998</v>
      </c>
      <c r="S1907" s="4" t="str">
        <f>IFERROR(VLOOKUP(C1907,Recolt!B:H,3,0),"-")</f>
        <v>-</v>
      </c>
      <c r="T1907" s="4">
        <f t="shared" si="59"/>
        <v>216.82999999999998</v>
      </c>
    </row>
    <row r="1908" spans="1:20" hidden="1" x14ac:dyDescent="0.25">
      <c r="A1908" s="4" t="s">
        <v>410</v>
      </c>
      <c r="B1908" s="4" t="s">
        <v>455</v>
      </c>
      <c r="C1908" s="4">
        <v>1034847567</v>
      </c>
      <c r="D1908" s="4" t="s">
        <v>372</v>
      </c>
      <c r="E1908" s="4" t="s">
        <v>364</v>
      </c>
      <c r="F1908" s="4" t="s">
        <v>439</v>
      </c>
      <c r="G1908" s="12">
        <v>45386</v>
      </c>
      <c r="H1908" s="4" t="s">
        <v>356</v>
      </c>
      <c r="I1908" s="67">
        <v>0.38937500000000003</v>
      </c>
      <c r="J1908" s="4" t="s">
        <v>1131</v>
      </c>
      <c r="K1908" s="12">
        <v>38808</v>
      </c>
      <c r="L1908" s="4" t="s">
        <v>357</v>
      </c>
      <c r="M1908" s="4" t="s">
        <v>358</v>
      </c>
      <c r="N1908" s="4" t="s">
        <v>359</v>
      </c>
      <c r="O1908" s="12" t="str">
        <f t="shared" ca="1" si="60"/>
        <v>19 ans, 0 mois</v>
      </c>
      <c r="P1908" s="4" t="str">
        <f>VLOOKUP(B1908,Effectif!B:I,6,0)</f>
        <v>Chloé BERTRAND</v>
      </c>
      <c r="Q1908" s="4" t="str">
        <f>VLOOKUP(B1908,Effectif!B:I,8,0)</f>
        <v>FOC</v>
      </c>
      <c r="R1908" s="4">
        <f>IFERROR(VLOOKUP(C1908,Sales!B:G,6,0),"-")</f>
        <v>121.45</v>
      </c>
      <c r="S1908" s="4" t="str">
        <f>IFERROR(VLOOKUP(C1908,Recolt!B:H,3,0),"-")</f>
        <v>-</v>
      </c>
      <c r="T1908" s="4">
        <f t="shared" si="59"/>
        <v>121.45</v>
      </c>
    </row>
    <row r="1909" spans="1:20" hidden="1" x14ac:dyDescent="0.25">
      <c r="A1909" s="4" t="s">
        <v>410</v>
      </c>
      <c r="B1909" s="4" t="s">
        <v>455</v>
      </c>
      <c r="C1909" s="4">
        <v>1034864091</v>
      </c>
      <c r="D1909" s="4" t="s">
        <v>380</v>
      </c>
      <c r="E1909" s="4" t="s">
        <v>364</v>
      </c>
      <c r="F1909" s="4" t="s">
        <v>439</v>
      </c>
      <c r="G1909" s="12">
        <v>45387</v>
      </c>
      <c r="H1909" s="4" t="s">
        <v>365</v>
      </c>
      <c r="I1909" s="67">
        <v>0.57804398148148195</v>
      </c>
      <c r="J1909" s="4" t="s">
        <v>1135</v>
      </c>
      <c r="K1909" s="12">
        <v>43430</v>
      </c>
      <c r="L1909" s="4" t="s">
        <v>366</v>
      </c>
      <c r="M1909" s="4" t="s">
        <v>358</v>
      </c>
      <c r="N1909" s="4" t="s">
        <v>361</v>
      </c>
      <c r="O1909" s="12" t="str">
        <f t="shared" ca="1" si="60"/>
        <v>6 ans, 5 mois</v>
      </c>
      <c r="P1909" s="4" t="str">
        <f>VLOOKUP(B1909,Effectif!B:I,6,0)</f>
        <v>Chloé BERTRAND</v>
      </c>
      <c r="Q1909" s="4" t="str">
        <f>VLOOKUP(B1909,Effectif!B:I,8,0)</f>
        <v>FOC</v>
      </c>
      <c r="R1909" s="4">
        <f>IFERROR(VLOOKUP(C1909,Sales!B:G,6,0),"-")</f>
        <v>137.93</v>
      </c>
      <c r="S1909" s="4" t="str">
        <f>IFERROR(VLOOKUP(C1909,Recolt!B:H,3,0),"-")</f>
        <v>-</v>
      </c>
      <c r="T1909" s="4">
        <f t="shared" si="59"/>
        <v>137.93</v>
      </c>
    </row>
    <row r="1910" spans="1:20" hidden="1" x14ac:dyDescent="0.25">
      <c r="A1910" s="4" t="s">
        <v>410</v>
      </c>
      <c r="B1910" s="4" t="s">
        <v>455</v>
      </c>
      <c r="C1910" s="4">
        <v>1034863865</v>
      </c>
      <c r="D1910" s="4" t="s">
        <v>375</v>
      </c>
      <c r="E1910" s="4" t="s">
        <v>364</v>
      </c>
      <c r="F1910" s="4" t="s">
        <v>439</v>
      </c>
      <c r="G1910" s="12">
        <v>45388</v>
      </c>
      <c r="H1910" s="4" t="s">
        <v>376</v>
      </c>
      <c r="I1910" s="67">
        <v>0.39815972222222201</v>
      </c>
      <c r="J1910" s="4" t="s">
        <v>1147</v>
      </c>
      <c r="L1910" s="4" t="s">
        <v>357</v>
      </c>
      <c r="O1910" s="12" t="str">
        <f t="shared" ca="1" si="60"/>
        <v>125 ans, 3 mois</v>
      </c>
      <c r="P1910" s="4" t="str">
        <f>VLOOKUP(B1910,Effectif!B:I,6,0)</f>
        <v>Chloé BERTRAND</v>
      </c>
      <c r="Q1910" s="4" t="str">
        <f>VLOOKUP(B1910,Effectif!B:I,8,0)</f>
        <v>FOC</v>
      </c>
      <c r="R1910" s="4">
        <f>IFERROR(VLOOKUP(C1910,Sales!B:G,6,0),"-")</f>
        <v>248.17</v>
      </c>
      <c r="S1910" s="4" t="str">
        <f>IFERROR(VLOOKUP(C1910,Recolt!B:H,3,0),"-")</f>
        <v>-</v>
      </c>
      <c r="T1910" s="4">
        <f t="shared" si="59"/>
        <v>248.17</v>
      </c>
    </row>
    <row r="1911" spans="1:20" hidden="1" x14ac:dyDescent="0.25">
      <c r="A1911" s="4" t="s">
        <v>410</v>
      </c>
      <c r="B1911" s="4" t="s">
        <v>455</v>
      </c>
      <c r="C1911" s="4">
        <v>1034845038</v>
      </c>
      <c r="D1911" s="4" t="s">
        <v>372</v>
      </c>
      <c r="E1911" s="4" t="s">
        <v>364</v>
      </c>
      <c r="F1911" s="4" t="s">
        <v>439</v>
      </c>
      <c r="G1911" s="12">
        <v>45389</v>
      </c>
      <c r="H1911" s="4" t="s">
        <v>356</v>
      </c>
      <c r="I1911" s="67">
        <v>0.63084490740740695</v>
      </c>
      <c r="J1911" s="4" t="s">
        <v>1131</v>
      </c>
      <c r="K1911" s="12">
        <v>42265</v>
      </c>
      <c r="L1911" s="4" t="s">
        <v>357</v>
      </c>
      <c r="M1911" s="4" t="s">
        <v>358</v>
      </c>
      <c r="N1911" s="4" t="s">
        <v>359</v>
      </c>
      <c r="O1911" s="12" t="str">
        <f t="shared" ca="1" si="60"/>
        <v>9 ans, 7 mois</v>
      </c>
      <c r="P1911" s="4" t="str">
        <f>VLOOKUP(B1911,Effectif!B:I,6,0)</f>
        <v>Chloé BERTRAND</v>
      </c>
      <c r="Q1911" s="4" t="str">
        <f>VLOOKUP(B1911,Effectif!B:I,8,0)</f>
        <v>FOC</v>
      </c>
      <c r="R1911" s="4">
        <f>IFERROR(VLOOKUP(C1911,Sales!B:G,6,0),"-")</f>
        <v>70</v>
      </c>
      <c r="S1911" s="4" t="str">
        <f>IFERROR(VLOOKUP(C1911,Recolt!B:H,3,0),"-")</f>
        <v>-</v>
      </c>
      <c r="T1911" s="4">
        <f t="shared" si="59"/>
        <v>70</v>
      </c>
    </row>
    <row r="1912" spans="1:20" hidden="1" x14ac:dyDescent="0.25">
      <c r="A1912" s="4" t="s">
        <v>410</v>
      </c>
      <c r="B1912" s="4" t="s">
        <v>455</v>
      </c>
      <c r="C1912" s="4">
        <v>1034849100</v>
      </c>
      <c r="D1912" s="4" t="s">
        <v>390</v>
      </c>
      <c r="E1912" s="4" t="s">
        <v>364</v>
      </c>
      <c r="F1912" s="4" t="s">
        <v>439</v>
      </c>
      <c r="G1912" s="12">
        <v>45390</v>
      </c>
      <c r="H1912" s="4" t="s">
        <v>356</v>
      </c>
      <c r="I1912" s="67">
        <v>0.61160879629629605</v>
      </c>
      <c r="J1912" s="4" t="s">
        <v>1131</v>
      </c>
      <c r="K1912" s="12">
        <v>38749</v>
      </c>
      <c r="L1912" s="4" t="s">
        <v>357</v>
      </c>
      <c r="M1912" s="4" t="s">
        <v>358</v>
      </c>
      <c r="N1912" s="4" t="s">
        <v>384</v>
      </c>
      <c r="O1912" s="12" t="str">
        <f t="shared" ca="1" si="60"/>
        <v>19 ans, 2 mois</v>
      </c>
      <c r="P1912" s="4" t="str">
        <f>VLOOKUP(B1912,Effectif!B:I,6,0)</f>
        <v>Chloé BERTRAND</v>
      </c>
      <c r="Q1912" s="4" t="str">
        <f>VLOOKUP(B1912,Effectif!B:I,8,0)</f>
        <v>FOC</v>
      </c>
      <c r="R1912" s="4">
        <f>IFERROR(VLOOKUP(C1912,Sales!B:G,6,0),"-")</f>
        <v>115.23</v>
      </c>
      <c r="S1912" s="4" t="str">
        <f>IFERROR(VLOOKUP(C1912,Recolt!B:H,3,0),"-")</f>
        <v>-</v>
      </c>
      <c r="T1912" s="4">
        <f t="shared" si="59"/>
        <v>115.23</v>
      </c>
    </row>
    <row r="1913" spans="1:20" hidden="1" x14ac:dyDescent="0.25">
      <c r="A1913" s="4" t="s">
        <v>410</v>
      </c>
      <c r="B1913" s="4" t="s">
        <v>455</v>
      </c>
      <c r="C1913" s="4">
        <v>1034847135</v>
      </c>
      <c r="D1913" s="4" t="s">
        <v>377</v>
      </c>
      <c r="E1913" s="4" t="s">
        <v>364</v>
      </c>
      <c r="F1913" s="4" t="s">
        <v>439</v>
      </c>
      <c r="G1913" s="12">
        <v>45391</v>
      </c>
      <c r="H1913" s="4" t="s">
        <v>373</v>
      </c>
      <c r="I1913" s="67">
        <v>0.59979166666666694</v>
      </c>
      <c r="J1913" s="4" t="s">
        <v>1147</v>
      </c>
      <c r="L1913" s="4" t="s">
        <v>357</v>
      </c>
      <c r="O1913" s="12" t="str">
        <f t="shared" ca="1" si="60"/>
        <v>125 ans, 3 mois</v>
      </c>
      <c r="P1913" s="4" t="str">
        <f>VLOOKUP(B1913,Effectif!B:I,6,0)</f>
        <v>Chloé BERTRAND</v>
      </c>
      <c r="Q1913" s="4" t="str">
        <f>VLOOKUP(B1913,Effectif!B:I,8,0)</f>
        <v>FOC</v>
      </c>
      <c r="R1913" s="4">
        <f>IFERROR(VLOOKUP(C1913,Sales!B:G,6,0),"-")</f>
        <v>146.47</v>
      </c>
      <c r="S1913" s="4" t="str">
        <f>IFERROR(VLOOKUP(C1913,Recolt!B:H,3,0),"-")</f>
        <v>-</v>
      </c>
      <c r="T1913" s="4">
        <f t="shared" si="59"/>
        <v>146.47</v>
      </c>
    </row>
    <row r="1914" spans="1:20" hidden="1" x14ac:dyDescent="0.25">
      <c r="A1914" s="4" t="s">
        <v>410</v>
      </c>
      <c r="B1914" s="4" t="s">
        <v>455</v>
      </c>
      <c r="C1914" s="4">
        <v>1034848812</v>
      </c>
      <c r="D1914" s="4" t="s">
        <v>380</v>
      </c>
      <c r="E1914" s="4" t="s">
        <v>364</v>
      </c>
      <c r="F1914" s="4" t="s">
        <v>439</v>
      </c>
      <c r="G1914" s="12">
        <v>45392</v>
      </c>
      <c r="H1914" s="4" t="s">
        <v>365</v>
      </c>
      <c r="I1914" s="67">
        <v>0.422453703703704</v>
      </c>
      <c r="J1914" s="4" t="s">
        <v>1133</v>
      </c>
      <c r="K1914" s="12">
        <v>43200</v>
      </c>
      <c r="L1914" s="4" t="s">
        <v>366</v>
      </c>
      <c r="M1914" s="4" t="s">
        <v>358</v>
      </c>
      <c r="N1914" s="4" t="s">
        <v>361</v>
      </c>
      <c r="O1914" s="12" t="str">
        <f t="shared" ca="1" si="60"/>
        <v>7 ans, 0 mois</v>
      </c>
      <c r="P1914" s="4" t="str">
        <f>VLOOKUP(B1914,Effectif!B:I,6,0)</f>
        <v>Chloé BERTRAND</v>
      </c>
      <c r="Q1914" s="4" t="str">
        <f>VLOOKUP(B1914,Effectif!B:I,8,0)</f>
        <v>FOC</v>
      </c>
      <c r="R1914" s="4">
        <f>IFERROR(VLOOKUP(C1914,Sales!B:G,6,0),"-")</f>
        <v>165</v>
      </c>
      <c r="S1914" s="4" t="str">
        <f>IFERROR(VLOOKUP(C1914,Recolt!B:H,3,0),"-")</f>
        <v>-</v>
      </c>
      <c r="T1914" s="4">
        <f t="shared" si="59"/>
        <v>165</v>
      </c>
    </row>
    <row r="1915" spans="1:20" hidden="1" x14ac:dyDescent="0.25">
      <c r="A1915" s="4" t="s">
        <v>410</v>
      </c>
      <c r="B1915" s="4" t="s">
        <v>455</v>
      </c>
      <c r="C1915" s="4">
        <v>1034858579</v>
      </c>
      <c r="D1915" s="4" t="s">
        <v>372</v>
      </c>
      <c r="E1915" s="4" t="s">
        <v>364</v>
      </c>
      <c r="F1915" s="4" t="s">
        <v>439</v>
      </c>
      <c r="G1915" s="12">
        <v>45393</v>
      </c>
      <c r="H1915" s="4" t="s">
        <v>379</v>
      </c>
      <c r="I1915" s="67">
        <v>0.71465277777777803</v>
      </c>
      <c r="J1915" s="4" t="s">
        <v>1134</v>
      </c>
      <c r="K1915" s="12">
        <v>42849</v>
      </c>
      <c r="L1915" s="4" t="s">
        <v>357</v>
      </c>
      <c r="M1915" s="4" t="s">
        <v>358</v>
      </c>
      <c r="N1915" s="4" t="s">
        <v>359</v>
      </c>
      <c r="O1915" s="12" t="str">
        <f t="shared" ca="1" si="60"/>
        <v>7 ans, 0 mois</v>
      </c>
      <c r="P1915" s="4" t="str">
        <f>VLOOKUP(B1915,Effectif!B:I,6,0)</f>
        <v>Chloé BERTRAND</v>
      </c>
      <c r="Q1915" s="4" t="str">
        <f>VLOOKUP(B1915,Effectif!B:I,8,0)</f>
        <v>FOC</v>
      </c>
      <c r="R1915" s="4">
        <f>IFERROR(VLOOKUP(C1915,Sales!B:G,6,0),"-")</f>
        <v>128.47</v>
      </c>
      <c r="S1915" s="4" t="str">
        <f>IFERROR(VLOOKUP(C1915,Recolt!B:H,3,0),"-")</f>
        <v>-</v>
      </c>
      <c r="T1915" s="4">
        <f t="shared" si="59"/>
        <v>128.47</v>
      </c>
    </row>
    <row r="1916" spans="1:20" hidden="1" x14ac:dyDescent="0.25">
      <c r="A1916" s="4" t="s">
        <v>410</v>
      </c>
      <c r="B1916" s="4" t="s">
        <v>455</v>
      </c>
      <c r="C1916" s="4">
        <v>1034843198</v>
      </c>
      <c r="D1916" s="4" t="s">
        <v>374</v>
      </c>
      <c r="E1916" s="4" t="s">
        <v>364</v>
      </c>
      <c r="F1916" s="4" t="s">
        <v>439</v>
      </c>
      <c r="G1916" s="12">
        <v>45394</v>
      </c>
      <c r="H1916" s="4" t="s">
        <v>356</v>
      </c>
      <c r="I1916" s="67">
        <v>0.59295138888888899</v>
      </c>
      <c r="J1916" s="4" t="s">
        <v>1131</v>
      </c>
      <c r="K1916" s="12">
        <v>38353</v>
      </c>
      <c r="L1916" s="4" t="s">
        <v>357</v>
      </c>
      <c r="M1916" s="4" t="s">
        <v>358</v>
      </c>
      <c r="N1916" s="4" t="s">
        <v>384</v>
      </c>
      <c r="O1916" s="12" t="str">
        <f t="shared" ca="1" si="60"/>
        <v>20 ans, 3 mois</v>
      </c>
      <c r="P1916" s="4" t="str">
        <f>VLOOKUP(B1916,Effectif!B:I,6,0)</f>
        <v>Chloé BERTRAND</v>
      </c>
      <c r="Q1916" s="4" t="str">
        <f>VLOOKUP(B1916,Effectif!B:I,8,0)</f>
        <v>FOC</v>
      </c>
      <c r="R1916" s="4">
        <f>IFERROR(VLOOKUP(C1916,Sales!B:G,6,0),"-")</f>
        <v>204.64</v>
      </c>
      <c r="S1916" s="4" t="str">
        <f>IFERROR(VLOOKUP(C1916,Recolt!B:H,3,0),"-")</f>
        <v>-</v>
      </c>
      <c r="T1916" s="4">
        <f t="shared" si="59"/>
        <v>204.64</v>
      </c>
    </row>
    <row r="1917" spans="1:20" hidden="1" x14ac:dyDescent="0.25">
      <c r="A1917" s="4" t="s">
        <v>410</v>
      </c>
      <c r="B1917" s="4" t="s">
        <v>455</v>
      </c>
      <c r="C1917" s="4">
        <v>1034862559</v>
      </c>
      <c r="D1917" s="4" t="s">
        <v>374</v>
      </c>
      <c r="E1917" s="4" t="s">
        <v>364</v>
      </c>
      <c r="F1917" s="4" t="s">
        <v>439</v>
      </c>
      <c r="G1917" s="12">
        <v>45395</v>
      </c>
      <c r="H1917" s="4" t="s">
        <v>356</v>
      </c>
      <c r="I1917" s="67">
        <v>0.55266203703703698</v>
      </c>
      <c r="J1917" s="4" t="s">
        <v>1147</v>
      </c>
      <c r="K1917" s="12">
        <v>43263</v>
      </c>
      <c r="L1917" s="4" t="s">
        <v>357</v>
      </c>
      <c r="M1917" s="4" t="s">
        <v>362</v>
      </c>
      <c r="O1917" s="12" t="str">
        <f t="shared" ca="1" si="60"/>
        <v>6 ans, 10 mois</v>
      </c>
      <c r="P1917" s="4" t="str">
        <f>VLOOKUP(B1917,Effectif!B:I,6,0)</f>
        <v>Chloé BERTRAND</v>
      </c>
      <c r="Q1917" s="4" t="str">
        <f>VLOOKUP(B1917,Effectif!B:I,8,0)</f>
        <v>FOC</v>
      </c>
      <c r="R1917" s="4">
        <f>IFERROR(VLOOKUP(C1917,Sales!B:G,6,0),"-")</f>
        <v>107.04</v>
      </c>
      <c r="S1917" s="4" t="str">
        <f>IFERROR(VLOOKUP(C1917,Recolt!B:H,3,0),"-")</f>
        <v>-</v>
      </c>
      <c r="T1917" s="4">
        <f t="shared" si="59"/>
        <v>107.04</v>
      </c>
    </row>
    <row r="1918" spans="1:20" hidden="1" x14ac:dyDescent="0.25">
      <c r="A1918" s="4" t="s">
        <v>410</v>
      </c>
      <c r="B1918" s="4" t="s">
        <v>455</v>
      </c>
      <c r="C1918" s="4">
        <v>1034866961</v>
      </c>
      <c r="D1918" s="4" t="s">
        <v>367</v>
      </c>
      <c r="E1918" s="4" t="s">
        <v>364</v>
      </c>
      <c r="F1918" s="4" t="s">
        <v>439</v>
      </c>
      <c r="G1918" s="12">
        <v>45396</v>
      </c>
      <c r="H1918" s="4" t="s">
        <v>356</v>
      </c>
      <c r="I1918" s="67">
        <v>0.40997685185185201</v>
      </c>
      <c r="J1918" s="4" t="s">
        <v>1135</v>
      </c>
      <c r="K1918" s="12">
        <v>38534</v>
      </c>
      <c r="L1918" s="4" t="s">
        <v>357</v>
      </c>
      <c r="M1918" s="4" t="s">
        <v>358</v>
      </c>
      <c r="N1918" s="4" t="s">
        <v>361</v>
      </c>
      <c r="O1918" s="12" t="str">
        <f t="shared" ca="1" si="60"/>
        <v>19 ans, 9 mois</v>
      </c>
      <c r="P1918" s="4" t="str">
        <f>VLOOKUP(B1918,Effectif!B:I,6,0)</f>
        <v>Chloé BERTRAND</v>
      </c>
      <c r="Q1918" s="4" t="str">
        <f>VLOOKUP(B1918,Effectif!B:I,8,0)</f>
        <v>FOC</v>
      </c>
      <c r="R1918" s="4">
        <f>IFERROR(VLOOKUP(C1918,Sales!B:G,6,0),"-")</f>
        <v>162</v>
      </c>
      <c r="S1918" s="4" t="str">
        <f>IFERROR(VLOOKUP(C1918,Recolt!B:H,3,0),"-")</f>
        <v>-</v>
      </c>
      <c r="T1918" s="4">
        <f t="shared" si="59"/>
        <v>162</v>
      </c>
    </row>
    <row r="1919" spans="1:20" hidden="1" x14ac:dyDescent="0.25">
      <c r="A1919" s="4" t="s">
        <v>410</v>
      </c>
      <c r="B1919" s="4" t="s">
        <v>455</v>
      </c>
      <c r="C1919" s="4">
        <v>1034842185</v>
      </c>
      <c r="D1919" s="4" t="s">
        <v>369</v>
      </c>
      <c r="E1919" s="4" t="s">
        <v>364</v>
      </c>
      <c r="F1919" s="4" t="s">
        <v>439</v>
      </c>
      <c r="G1919" s="12">
        <v>45397</v>
      </c>
      <c r="H1919" s="4" t="s">
        <v>356</v>
      </c>
      <c r="I1919" s="67">
        <v>0.56318287037036996</v>
      </c>
      <c r="J1919" s="4" t="s">
        <v>1132</v>
      </c>
      <c r="K1919" s="12">
        <v>42083</v>
      </c>
      <c r="L1919" s="4" t="s">
        <v>357</v>
      </c>
      <c r="M1919" s="4" t="s">
        <v>358</v>
      </c>
      <c r="N1919" s="4" t="s">
        <v>361</v>
      </c>
      <c r="O1919" s="12" t="str">
        <f t="shared" ca="1" si="60"/>
        <v>10 ans, 1 mois</v>
      </c>
      <c r="P1919" s="4" t="str">
        <f>VLOOKUP(B1919,Effectif!B:I,6,0)</f>
        <v>Chloé BERTRAND</v>
      </c>
      <c r="Q1919" s="4" t="str">
        <f>VLOOKUP(B1919,Effectif!B:I,8,0)</f>
        <v>FOC</v>
      </c>
      <c r="R1919" s="4">
        <f>IFERROR(VLOOKUP(C1919,Sales!B:G,6,0),"-")</f>
        <v>98.13</v>
      </c>
      <c r="S1919" s="4" t="str">
        <f>IFERROR(VLOOKUP(C1919,Recolt!B:H,3,0),"-")</f>
        <v>-</v>
      </c>
      <c r="T1919" s="4">
        <f t="shared" si="59"/>
        <v>98.13</v>
      </c>
    </row>
    <row r="1920" spans="1:20" hidden="1" x14ac:dyDescent="0.25">
      <c r="A1920" s="4" t="s">
        <v>410</v>
      </c>
      <c r="B1920" s="4" t="s">
        <v>455</v>
      </c>
      <c r="C1920" s="4">
        <v>1034860229</v>
      </c>
      <c r="D1920" s="4" t="s">
        <v>367</v>
      </c>
      <c r="E1920" s="4" t="s">
        <v>364</v>
      </c>
      <c r="F1920" s="4" t="s">
        <v>439</v>
      </c>
      <c r="G1920" s="12">
        <v>45398</v>
      </c>
      <c r="H1920" s="4" t="s">
        <v>356</v>
      </c>
      <c r="I1920" s="67">
        <v>0.42565972222222198</v>
      </c>
      <c r="J1920" s="4" t="s">
        <v>1133</v>
      </c>
      <c r="K1920" s="12">
        <v>43300</v>
      </c>
      <c r="L1920" s="4" t="s">
        <v>357</v>
      </c>
      <c r="M1920" s="4" t="s">
        <v>358</v>
      </c>
      <c r="N1920" s="4" t="s">
        <v>359</v>
      </c>
      <c r="O1920" s="12" t="str">
        <f t="shared" ca="1" si="60"/>
        <v>6 ans, 9 mois</v>
      </c>
      <c r="P1920" s="4" t="str">
        <f>VLOOKUP(B1920,Effectif!B:I,6,0)</f>
        <v>Chloé BERTRAND</v>
      </c>
      <c r="Q1920" s="4" t="str">
        <f>VLOOKUP(B1920,Effectif!B:I,8,0)</f>
        <v>FOC</v>
      </c>
      <c r="R1920" s="4">
        <f>IFERROR(VLOOKUP(C1920,Sales!B:G,6,0),"-")</f>
        <v>119.36</v>
      </c>
      <c r="S1920" s="4" t="str">
        <f>IFERROR(VLOOKUP(C1920,Recolt!B:H,3,0),"-")</f>
        <v>-</v>
      </c>
      <c r="T1920" s="4">
        <f t="shared" si="59"/>
        <v>119.36</v>
      </c>
    </row>
    <row r="1921" spans="1:20" hidden="1" x14ac:dyDescent="0.25">
      <c r="A1921" s="4" t="s">
        <v>410</v>
      </c>
      <c r="B1921" s="4" t="s">
        <v>475</v>
      </c>
      <c r="C1921" s="4">
        <v>1034859603</v>
      </c>
      <c r="D1921" s="4" t="s">
        <v>354</v>
      </c>
      <c r="E1921" s="4" t="s">
        <v>355</v>
      </c>
      <c r="F1921" s="4" t="s">
        <v>439</v>
      </c>
      <c r="G1921" s="12">
        <v>45399</v>
      </c>
      <c r="H1921" s="4" t="s">
        <v>356</v>
      </c>
      <c r="I1921" s="67">
        <v>0.52590277777777805</v>
      </c>
      <c r="J1921" s="4" t="s">
        <v>1137</v>
      </c>
      <c r="K1921" s="12">
        <v>42650</v>
      </c>
      <c r="L1921" s="4" t="s">
        <v>357</v>
      </c>
      <c r="M1921" s="4" t="s">
        <v>358</v>
      </c>
      <c r="N1921" s="4" t="s">
        <v>359</v>
      </c>
      <c r="O1921" s="12" t="str">
        <f t="shared" ca="1" si="60"/>
        <v>8 ans, 6 mois</v>
      </c>
      <c r="P1921" s="4" t="str">
        <f>VLOOKUP(B1921,Effectif!B:I,6,0)</f>
        <v>Lise DE WITTE</v>
      </c>
      <c r="Q1921" s="4" t="str">
        <f>VLOOKUP(B1921,Effectif!B:I,8,0)</f>
        <v>FOC</v>
      </c>
      <c r="R1921" s="4">
        <f>IFERROR(VLOOKUP(C1921,Sales!B:G,6,0),"-")</f>
        <v>154.97999999999999</v>
      </c>
      <c r="S1921" s="4" t="str">
        <f>IFERROR(VLOOKUP(C1921,Recolt!B:H,3,0),"-")</f>
        <v>-</v>
      </c>
      <c r="T1921" s="4">
        <f t="shared" si="59"/>
        <v>154.97999999999999</v>
      </c>
    </row>
    <row r="1922" spans="1:20" hidden="1" x14ac:dyDescent="0.25">
      <c r="A1922" s="4" t="s">
        <v>410</v>
      </c>
      <c r="B1922" s="4" t="s">
        <v>475</v>
      </c>
      <c r="C1922" s="4">
        <v>1034845313</v>
      </c>
      <c r="D1922" s="4" t="s">
        <v>371</v>
      </c>
      <c r="E1922" s="4" t="s">
        <v>364</v>
      </c>
      <c r="F1922" s="4" t="s">
        <v>439</v>
      </c>
      <c r="G1922" s="12">
        <v>45400</v>
      </c>
      <c r="H1922" s="4" t="s">
        <v>356</v>
      </c>
      <c r="I1922" s="67">
        <v>0.47777777777777802</v>
      </c>
      <c r="J1922" s="4" t="s">
        <v>1135</v>
      </c>
      <c r="K1922" s="12">
        <v>42796</v>
      </c>
      <c r="L1922" s="4" t="s">
        <v>357</v>
      </c>
      <c r="M1922" s="4" t="s">
        <v>358</v>
      </c>
      <c r="N1922" s="4" t="s">
        <v>359</v>
      </c>
      <c r="O1922" s="12" t="str">
        <f t="shared" ca="1" si="60"/>
        <v>8 ans, 1 mois</v>
      </c>
      <c r="P1922" s="4" t="str">
        <f>VLOOKUP(B1922,Effectif!B:I,6,0)</f>
        <v>Lise DE WITTE</v>
      </c>
      <c r="Q1922" s="4" t="str">
        <f>VLOOKUP(B1922,Effectif!B:I,8,0)</f>
        <v>FOC</v>
      </c>
      <c r="R1922" s="4">
        <f>IFERROR(VLOOKUP(C1922,Sales!B:G,6,0),"-")</f>
        <v>83.43</v>
      </c>
      <c r="S1922" s="4" t="str">
        <f>IFERROR(VLOOKUP(C1922,Recolt!B:H,3,0),"-")</f>
        <v>-</v>
      </c>
      <c r="T1922" s="4">
        <f t="shared" si="59"/>
        <v>83.43</v>
      </c>
    </row>
    <row r="1923" spans="1:20" hidden="1" x14ac:dyDescent="0.25">
      <c r="A1923" s="4" t="s">
        <v>410</v>
      </c>
      <c r="B1923" s="4" t="s">
        <v>475</v>
      </c>
      <c r="C1923" s="4">
        <v>1034849621</v>
      </c>
      <c r="D1923" s="4" t="s">
        <v>363</v>
      </c>
      <c r="E1923" s="4" t="s">
        <v>364</v>
      </c>
      <c r="F1923" s="4" t="s">
        <v>439</v>
      </c>
      <c r="G1923" s="12">
        <v>45401</v>
      </c>
      <c r="H1923" s="4" t="s">
        <v>356</v>
      </c>
      <c r="I1923" s="67">
        <v>0.65666666666666695</v>
      </c>
      <c r="J1923" s="4" t="s">
        <v>1133</v>
      </c>
      <c r="K1923" s="12">
        <v>43424</v>
      </c>
      <c r="L1923" s="4" t="s">
        <v>357</v>
      </c>
      <c r="M1923" s="4" t="s">
        <v>358</v>
      </c>
      <c r="N1923" s="4" t="s">
        <v>359</v>
      </c>
      <c r="O1923" s="12" t="str">
        <f t="shared" ca="1" si="60"/>
        <v>6 ans, 5 mois</v>
      </c>
      <c r="P1923" s="4" t="str">
        <f>VLOOKUP(B1923,Effectif!B:I,6,0)</f>
        <v>Lise DE WITTE</v>
      </c>
      <c r="Q1923" s="4" t="str">
        <f>VLOOKUP(B1923,Effectif!B:I,8,0)</f>
        <v>FOC</v>
      </c>
      <c r="R1923" s="4">
        <f>IFERROR(VLOOKUP(C1923,Sales!B:G,6,0),"-")</f>
        <v>144.59</v>
      </c>
      <c r="S1923" s="4" t="str">
        <f>IFERROR(VLOOKUP(C1923,Recolt!B:H,3,0),"-")</f>
        <v>-</v>
      </c>
      <c r="T1923" s="4">
        <f t="shared" ref="T1923:T1986" si="61">IF(R1923&gt;0,R1923,IF(S1923&gt;0,S1923,"-"))</f>
        <v>144.59</v>
      </c>
    </row>
    <row r="1924" spans="1:20" hidden="1" x14ac:dyDescent="0.25">
      <c r="A1924" s="4" t="s">
        <v>410</v>
      </c>
      <c r="B1924" s="4" t="s">
        <v>475</v>
      </c>
      <c r="C1924" s="4">
        <v>1034855664</v>
      </c>
      <c r="D1924" s="4" t="s">
        <v>367</v>
      </c>
      <c r="E1924" s="4" t="s">
        <v>364</v>
      </c>
      <c r="F1924" s="4" t="s">
        <v>439</v>
      </c>
      <c r="G1924" s="12">
        <v>45402</v>
      </c>
      <c r="H1924" s="4" t="s">
        <v>356</v>
      </c>
      <c r="I1924" s="67">
        <v>0.4921875</v>
      </c>
      <c r="J1924" s="4" t="s">
        <v>1137</v>
      </c>
      <c r="K1924" s="12">
        <v>42562</v>
      </c>
      <c r="L1924" s="4" t="s">
        <v>357</v>
      </c>
      <c r="M1924" s="4" t="s">
        <v>358</v>
      </c>
      <c r="N1924" s="4" t="s">
        <v>359</v>
      </c>
      <c r="O1924" s="12" t="str">
        <f t="shared" ca="1" si="60"/>
        <v>8 ans, 9 mois</v>
      </c>
      <c r="P1924" s="4" t="str">
        <f>VLOOKUP(B1924,Effectif!B:I,6,0)</f>
        <v>Lise DE WITTE</v>
      </c>
      <c r="Q1924" s="4" t="str">
        <f>VLOOKUP(B1924,Effectif!B:I,8,0)</f>
        <v>FOC</v>
      </c>
      <c r="R1924" s="4">
        <f>IFERROR(VLOOKUP(C1924,Sales!B:G,6,0),"-")</f>
        <v>212</v>
      </c>
      <c r="S1924" s="4" t="str">
        <f>IFERROR(VLOOKUP(C1924,Recolt!B:H,3,0),"-")</f>
        <v>-</v>
      </c>
      <c r="T1924" s="4">
        <f t="shared" si="61"/>
        <v>212</v>
      </c>
    </row>
    <row r="1925" spans="1:20" hidden="1" x14ac:dyDescent="0.25">
      <c r="A1925" s="4" t="s">
        <v>410</v>
      </c>
      <c r="B1925" s="4" t="s">
        <v>475</v>
      </c>
      <c r="C1925" s="4">
        <v>1034858901</v>
      </c>
      <c r="D1925" s="4" t="s">
        <v>369</v>
      </c>
      <c r="E1925" s="4" t="s">
        <v>364</v>
      </c>
      <c r="F1925" s="4" t="s">
        <v>439</v>
      </c>
      <c r="G1925" s="12">
        <v>45403</v>
      </c>
      <c r="H1925" s="4" t="s">
        <v>373</v>
      </c>
      <c r="I1925" s="67">
        <v>0.48888888888888898</v>
      </c>
      <c r="J1925" s="4" t="s">
        <v>1135</v>
      </c>
      <c r="K1925" s="12">
        <v>42350</v>
      </c>
      <c r="L1925" s="4" t="s">
        <v>357</v>
      </c>
      <c r="M1925" s="4" t="s">
        <v>358</v>
      </c>
      <c r="N1925" s="4" t="s">
        <v>384</v>
      </c>
      <c r="O1925" s="12" t="str">
        <f t="shared" ca="1" si="60"/>
        <v>9 ans, 4 mois</v>
      </c>
      <c r="P1925" s="4" t="str">
        <f>VLOOKUP(B1925,Effectif!B:I,6,0)</f>
        <v>Lise DE WITTE</v>
      </c>
      <c r="Q1925" s="4" t="str">
        <f>VLOOKUP(B1925,Effectif!B:I,8,0)</f>
        <v>FOC</v>
      </c>
      <c r="R1925" s="4">
        <f>IFERROR(VLOOKUP(C1925,Sales!B:G,6,0),"-")</f>
        <v>174.48</v>
      </c>
      <c r="S1925" s="4" t="str">
        <f>IFERROR(VLOOKUP(C1925,Recolt!B:H,3,0),"-")</f>
        <v>-</v>
      </c>
      <c r="T1925" s="4">
        <f t="shared" si="61"/>
        <v>174.48</v>
      </c>
    </row>
    <row r="1926" spans="1:20" hidden="1" x14ac:dyDescent="0.25">
      <c r="A1926" s="4" t="s">
        <v>410</v>
      </c>
      <c r="B1926" s="4" t="s">
        <v>475</v>
      </c>
      <c r="C1926" s="4">
        <v>1034857901</v>
      </c>
      <c r="D1926" s="4" t="s">
        <v>367</v>
      </c>
      <c r="E1926" s="4" t="s">
        <v>364</v>
      </c>
      <c r="F1926" s="4" t="s">
        <v>439</v>
      </c>
      <c r="G1926" s="12">
        <v>45404</v>
      </c>
      <c r="H1926" s="4" t="s">
        <v>356</v>
      </c>
      <c r="I1926" s="67">
        <v>0.41893518518518502</v>
      </c>
      <c r="J1926" s="4" t="s">
        <v>1147</v>
      </c>
      <c r="K1926" s="12">
        <v>43143</v>
      </c>
      <c r="L1926" s="4" t="s">
        <v>357</v>
      </c>
      <c r="M1926" s="4" t="s">
        <v>362</v>
      </c>
      <c r="O1926" s="12" t="str">
        <f t="shared" ca="1" si="60"/>
        <v>7 ans, 2 mois</v>
      </c>
      <c r="P1926" s="4" t="str">
        <f>VLOOKUP(B1926,Effectif!B:I,6,0)</f>
        <v>Lise DE WITTE</v>
      </c>
      <c r="Q1926" s="4" t="str">
        <f>VLOOKUP(B1926,Effectif!B:I,8,0)</f>
        <v>FOC</v>
      </c>
      <c r="R1926" s="4">
        <f>IFERROR(VLOOKUP(C1926,Sales!B:G,6,0),"-")</f>
        <v>156.52000000000001</v>
      </c>
      <c r="S1926" s="4" t="str">
        <f>IFERROR(VLOOKUP(C1926,Recolt!B:H,3,0),"-")</f>
        <v>-</v>
      </c>
      <c r="T1926" s="4">
        <f t="shared" si="61"/>
        <v>156.52000000000001</v>
      </c>
    </row>
    <row r="1927" spans="1:20" hidden="1" x14ac:dyDescent="0.25">
      <c r="A1927" s="4" t="s">
        <v>410</v>
      </c>
      <c r="B1927" s="4" t="s">
        <v>475</v>
      </c>
      <c r="C1927" s="4">
        <v>1034851613</v>
      </c>
      <c r="D1927" s="4" t="s">
        <v>368</v>
      </c>
      <c r="E1927" s="4" t="s">
        <v>364</v>
      </c>
      <c r="F1927" s="4" t="s">
        <v>439</v>
      </c>
      <c r="G1927" s="12">
        <v>45405</v>
      </c>
      <c r="H1927" s="4" t="s">
        <v>356</v>
      </c>
      <c r="I1927" s="67">
        <v>0.44534722222222201</v>
      </c>
      <c r="J1927" s="4" t="s">
        <v>1131</v>
      </c>
      <c r="K1927" s="12">
        <v>42618</v>
      </c>
      <c r="L1927" s="4" t="s">
        <v>357</v>
      </c>
      <c r="M1927" s="4" t="s">
        <v>358</v>
      </c>
      <c r="N1927" s="4" t="s">
        <v>359</v>
      </c>
      <c r="O1927" s="12" t="str">
        <f t="shared" ca="1" si="60"/>
        <v>8 ans, 7 mois</v>
      </c>
      <c r="P1927" s="4" t="str">
        <f>VLOOKUP(B1927,Effectif!B:I,6,0)</f>
        <v>Lise DE WITTE</v>
      </c>
      <c r="Q1927" s="4" t="str">
        <f>VLOOKUP(B1927,Effectif!B:I,8,0)</f>
        <v>FOC</v>
      </c>
      <c r="R1927" s="4">
        <f>IFERROR(VLOOKUP(C1927,Sales!B:G,6,0),"-")</f>
        <v>142.61000000000001</v>
      </c>
      <c r="S1927" s="4" t="str">
        <f>IFERROR(VLOOKUP(C1927,Recolt!B:H,3,0),"-")</f>
        <v>-</v>
      </c>
      <c r="T1927" s="4">
        <f t="shared" si="61"/>
        <v>142.61000000000001</v>
      </c>
    </row>
    <row r="1928" spans="1:20" hidden="1" x14ac:dyDescent="0.25">
      <c r="A1928" s="4" t="s">
        <v>410</v>
      </c>
      <c r="B1928" s="4" t="s">
        <v>475</v>
      </c>
      <c r="C1928" s="4">
        <v>1034851220</v>
      </c>
      <c r="D1928" s="4" t="s">
        <v>368</v>
      </c>
      <c r="E1928" s="4" t="s">
        <v>364</v>
      </c>
      <c r="F1928" s="4" t="s">
        <v>439</v>
      </c>
      <c r="G1928" s="12">
        <v>45406</v>
      </c>
      <c r="H1928" s="4" t="s">
        <v>365</v>
      </c>
      <c r="I1928" s="67">
        <v>0.75452546296296297</v>
      </c>
      <c r="J1928" s="4" t="s">
        <v>1133</v>
      </c>
      <c r="K1928" s="12">
        <v>43413</v>
      </c>
      <c r="L1928" s="4" t="s">
        <v>366</v>
      </c>
      <c r="M1928" s="4" t="s">
        <v>358</v>
      </c>
      <c r="N1928" s="4" t="s">
        <v>361</v>
      </c>
      <c r="O1928" s="12" t="str">
        <f t="shared" ca="1" si="60"/>
        <v>6 ans, 5 mois</v>
      </c>
      <c r="P1928" s="4" t="str">
        <f>VLOOKUP(B1928,Effectif!B:I,6,0)</f>
        <v>Lise DE WITTE</v>
      </c>
      <c r="Q1928" s="4" t="str">
        <f>VLOOKUP(B1928,Effectif!B:I,8,0)</f>
        <v>FOC</v>
      </c>
      <c r="R1928" s="4">
        <f>IFERROR(VLOOKUP(C1928,Sales!B:G,6,0),"-")</f>
        <v>203.09</v>
      </c>
      <c r="S1928" s="4" t="str">
        <f>IFERROR(VLOOKUP(C1928,Recolt!B:H,3,0),"-")</f>
        <v>-</v>
      </c>
      <c r="T1928" s="4">
        <f t="shared" si="61"/>
        <v>203.09</v>
      </c>
    </row>
    <row r="1929" spans="1:20" hidden="1" x14ac:dyDescent="0.25">
      <c r="A1929" s="4" t="s">
        <v>410</v>
      </c>
      <c r="B1929" s="4" t="s">
        <v>475</v>
      </c>
      <c r="C1929" s="4">
        <v>1034858791</v>
      </c>
      <c r="D1929" s="4" t="s">
        <v>367</v>
      </c>
      <c r="E1929" s="4" t="s">
        <v>364</v>
      </c>
      <c r="F1929" s="4" t="s">
        <v>439</v>
      </c>
      <c r="G1929" s="12">
        <v>45407</v>
      </c>
      <c r="H1929" s="4" t="s">
        <v>356</v>
      </c>
      <c r="I1929" s="67">
        <v>0.62788194444444401</v>
      </c>
      <c r="J1929" s="4" t="s">
        <v>1131</v>
      </c>
      <c r="K1929" s="12">
        <v>38991</v>
      </c>
      <c r="L1929" s="4" t="s">
        <v>357</v>
      </c>
      <c r="M1929" s="4" t="s">
        <v>358</v>
      </c>
      <c r="N1929" s="4" t="s">
        <v>384</v>
      </c>
      <c r="O1929" s="12" t="str">
        <f t="shared" ca="1" si="60"/>
        <v>18 ans, 6 mois</v>
      </c>
      <c r="P1929" s="4" t="str">
        <f>VLOOKUP(B1929,Effectif!B:I,6,0)</f>
        <v>Lise DE WITTE</v>
      </c>
      <c r="Q1929" s="4" t="str">
        <f>VLOOKUP(B1929,Effectif!B:I,8,0)</f>
        <v>FOC</v>
      </c>
      <c r="R1929" s="4">
        <f>IFERROR(VLOOKUP(C1929,Sales!B:G,6,0),"-")</f>
        <v>84.710000000000008</v>
      </c>
      <c r="S1929" s="4" t="str">
        <f>IFERROR(VLOOKUP(C1929,Recolt!B:H,3,0),"-")</f>
        <v>-</v>
      </c>
      <c r="T1929" s="4">
        <f t="shared" si="61"/>
        <v>84.710000000000008</v>
      </c>
    </row>
    <row r="1930" spans="1:20" hidden="1" x14ac:dyDescent="0.25">
      <c r="A1930" s="4" t="s">
        <v>410</v>
      </c>
      <c r="B1930" s="4" t="s">
        <v>475</v>
      </c>
      <c r="C1930" s="4">
        <v>1034864207</v>
      </c>
      <c r="D1930" s="4" t="s">
        <v>354</v>
      </c>
      <c r="E1930" s="4" t="s">
        <v>355</v>
      </c>
      <c r="F1930" s="4" t="s">
        <v>439</v>
      </c>
      <c r="G1930" s="12">
        <v>45408</v>
      </c>
      <c r="H1930" s="4" t="s">
        <v>356</v>
      </c>
      <c r="I1930" s="67">
        <v>0.39557870370370402</v>
      </c>
      <c r="J1930" s="4" t="s">
        <v>1131</v>
      </c>
      <c r="K1930" s="12">
        <v>40057</v>
      </c>
      <c r="L1930" s="4" t="s">
        <v>357</v>
      </c>
      <c r="M1930" s="4" t="s">
        <v>358</v>
      </c>
      <c r="N1930" s="4" t="s">
        <v>359</v>
      </c>
      <c r="O1930" s="12" t="str">
        <f t="shared" ca="1" si="60"/>
        <v>15 ans, 7 mois</v>
      </c>
      <c r="P1930" s="4" t="str">
        <f>VLOOKUP(B1930,Effectif!B:I,6,0)</f>
        <v>Lise DE WITTE</v>
      </c>
      <c r="Q1930" s="4" t="str">
        <f>VLOOKUP(B1930,Effectif!B:I,8,0)</f>
        <v>FOC</v>
      </c>
      <c r="R1930" s="4">
        <f>IFERROR(VLOOKUP(C1930,Sales!B:G,6,0),"-")</f>
        <v>74</v>
      </c>
      <c r="S1930" s="4" t="str">
        <f>IFERROR(VLOOKUP(C1930,Recolt!B:H,3,0),"-")</f>
        <v>-</v>
      </c>
      <c r="T1930" s="4">
        <f t="shared" si="61"/>
        <v>74</v>
      </c>
    </row>
    <row r="1931" spans="1:20" hidden="1" x14ac:dyDescent="0.25">
      <c r="A1931" s="4" t="s">
        <v>410</v>
      </c>
      <c r="B1931" s="4" t="s">
        <v>475</v>
      </c>
      <c r="C1931" s="4">
        <v>1034856196</v>
      </c>
      <c r="D1931" s="4" t="s">
        <v>381</v>
      </c>
      <c r="E1931" s="4" t="s">
        <v>364</v>
      </c>
      <c r="F1931" s="4" t="s">
        <v>440</v>
      </c>
      <c r="G1931" s="12">
        <v>45409</v>
      </c>
      <c r="H1931" s="4" t="s">
        <v>356</v>
      </c>
      <c r="I1931" s="67">
        <v>0.75633101851851903</v>
      </c>
      <c r="J1931" s="4" t="s">
        <v>1147</v>
      </c>
      <c r="K1931" s="12">
        <v>38565</v>
      </c>
      <c r="L1931" s="4" t="s">
        <v>357</v>
      </c>
      <c r="M1931" s="4" t="s">
        <v>362</v>
      </c>
      <c r="O1931" s="12" t="str">
        <f t="shared" ca="1" si="60"/>
        <v>19 ans, 8 mois</v>
      </c>
      <c r="P1931" s="4" t="str">
        <f>VLOOKUP(B1931,Effectif!B:I,6,0)</f>
        <v>Lise DE WITTE</v>
      </c>
      <c r="Q1931" s="4" t="str">
        <f>VLOOKUP(B1931,Effectif!B:I,8,0)</f>
        <v>FOC</v>
      </c>
      <c r="R1931" s="4">
        <f>IFERROR(VLOOKUP(C1931,Sales!B:G,6,0),"-")</f>
        <v>253.18</v>
      </c>
      <c r="S1931" s="4" t="str">
        <f>IFERROR(VLOOKUP(C1931,Recolt!B:H,3,0),"-")</f>
        <v>-</v>
      </c>
      <c r="T1931" s="4">
        <f t="shared" si="61"/>
        <v>253.18</v>
      </c>
    </row>
    <row r="1932" spans="1:20" hidden="1" x14ac:dyDescent="0.25">
      <c r="A1932" s="4" t="s">
        <v>410</v>
      </c>
      <c r="B1932" s="4" t="s">
        <v>475</v>
      </c>
      <c r="C1932" s="4">
        <v>1034842934</v>
      </c>
      <c r="D1932" s="4" t="s">
        <v>381</v>
      </c>
      <c r="E1932" s="4" t="s">
        <v>364</v>
      </c>
      <c r="F1932" s="4" t="s">
        <v>439</v>
      </c>
      <c r="G1932" s="12">
        <v>45410</v>
      </c>
      <c r="H1932" s="4" t="s">
        <v>356</v>
      </c>
      <c r="I1932" s="67">
        <v>0.48357638888888899</v>
      </c>
      <c r="J1932" s="4" t="s">
        <v>1133</v>
      </c>
      <c r="K1932" s="12">
        <v>43466</v>
      </c>
      <c r="L1932" s="4" t="s">
        <v>357</v>
      </c>
      <c r="M1932" s="4" t="s">
        <v>358</v>
      </c>
      <c r="N1932" s="4" t="s">
        <v>359</v>
      </c>
      <c r="O1932" s="12" t="str">
        <f t="shared" ca="1" si="60"/>
        <v>6 ans, 3 mois</v>
      </c>
      <c r="P1932" s="4" t="str">
        <f>VLOOKUP(B1932,Effectif!B:I,6,0)</f>
        <v>Lise DE WITTE</v>
      </c>
      <c r="Q1932" s="4" t="str">
        <f>VLOOKUP(B1932,Effectif!B:I,8,0)</f>
        <v>FOC</v>
      </c>
      <c r="R1932" s="4">
        <f>IFERROR(VLOOKUP(C1932,Sales!B:G,6,0),"-")</f>
        <v>238</v>
      </c>
      <c r="S1932" s="4" t="str">
        <f>IFERROR(VLOOKUP(C1932,Recolt!B:H,3,0),"-")</f>
        <v>-</v>
      </c>
      <c r="T1932" s="4">
        <f t="shared" si="61"/>
        <v>238</v>
      </c>
    </row>
    <row r="1933" spans="1:20" hidden="1" x14ac:dyDescent="0.25">
      <c r="A1933" s="4" t="s">
        <v>410</v>
      </c>
      <c r="B1933" s="4" t="s">
        <v>475</v>
      </c>
      <c r="C1933" s="4">
        <v>1034858575</v>
      </c>
      <c r="D1933" s="4" t="s">
        <v>367</v>
      </c>
      <c r="E1933" s="4" t="s">
        <v>364</v>
      </c>
      <c r="F1933" s="4" t="s">
        <v>439</v>
      </c>
      <c r="G1933" s="12">
        <v>45411</v>
      </c>
      <c r="H1933" s="4" t="s">
        <v>356</v>
      </c>
      <c r="I1933" s="67">
        <v>0.71261574074074097</v>
      </c>
      <c r="J1933" s="4" t="s">
        <v>1139</v>
      </c>
      <c r="K1933" s="12">
        <v>38596</v>
      </c>
      <c r="L1933" s="4" t="s">
        <v>357</v>
      </c>
      <c r="M1933" s="4" t="s">
        <v>358</v>
      </c>
      <c r="N1933" s="4" t="s">
        <v>384</v>
      </c>
      <c r="O1933" s="12" t="str">
        <f t="shared" ca="1" si="60"/>
        <v>19 ans, 7 mois</v>
      </c>
      <c r="P1933" s="4" t="str">
        <f>VLOOKUP(B1933,Effectif!B:I,6,0)</f>
        <v>Lise DE WITTE</v>
      </c>
      <c r="Q1933" s="4" t="str">
        <f>VLOOKUP(B1933,Effectif!B:I,8,0)</f>
        <v>FOC</v>
      </c>
      <c r="R1933" s="4">
        <f>IFERROR(VLOOKUP(C1933,Sales!B:G,6,0),"-")</f>
        <v>266</v>
      </c>
      <c r="S1933" s="4" t="str">
        <f>IFERROR(VLOOKUP(C1933,Recolt!B:H,3,0),"-")</f>
        <v>-</v>
      </c>
      <c r="T1933" s="4">
        <f t="shared" si="61"/>
        <v>266</v>
      </c>
    </row>
    <row r="1934" spans="1:20" hidden="1" x14ac:dyDescent="0.25">
      <c r="A1934" s="4" t="s">
        <v>410</v>
      </c>
      <c r="B1934" s="4" t="s">
        <v>475</v>
      </c>
      <c r="C1934" s="4">
        <v>1034857702</v>
      </c>
      <c r="D1934" s="4" t="s">
        <v>363</v>
      </c>
      <c r="E1934" s="4" t="s">
        <v>364</v>
      </c>
      <c r="F1934" s="4" t="s">
        <v>440</v>
      </c>
      <c r="G1934" s="12">
        <v>45412</v>
      </c>
      <c r="H1934" s="4" t="s">
        <v>356</v>
      </c>
      <c r="I1934" s="67">
        <v>0.75164351851851896</v>
      </c>
      <c r="J1934" s="4" t="s">
        <v>1134</v>
      </c>
      <c r="K1934" s="12">
        <v>43389</v>
      </c>
      <c r="L1934" s="4" t="s">
        <v>357</v>
      </c>
      <c r="M1934" s="4" t="s">
        <v>358</v>
      </c>
      <c r="N1934" s="4" t="s">
        <v>359</v>
      </c>
      <c r="O1934" s="12" t="str">
        <f t="shared" ca="1" si="60"/>
        <v>6 ans, 6 mois</v>
      </c>
      <c r="P1934" s="4" t="str">
        <f>VLOOKUP(B1934,Effectif!B:I,6,0)</f>
        <v>Lise DE WITTE</v>
      </c>
      <c r="Q1934" s="4" t="str">
        <f>VLOOKUP(B1934,Effectif!B:I,8,0)</f>
        <v>FOC</v>
      </c>
      <c r="R1934" s="4">
        <f>IFERROR(VLOOKUP(C1934,Sales!B:G,6,0),"-")</f>
        <v>220</v>
      </c>
      <c r="S1934" s="4" t="str">
        <f>IFERROR(VLOOKUP(C1934,Recolt!B:H,3,0),"-")</f>
        <v>-</v>
      </c>
      <c r="T1934" s="4">
        <f t="shared" si="61"/>
        <v>220</v>
      </c>
    </row>
    <row r="1935" spans="1:20" hidden="1" x14ac:dyDescent="0.25">
      <c r="A1935" s="4" t="s">
        <v>410</v>
      </c>
      <c r="B1935" s="4" t="s">
        <v>475</v>
      </c>
      <c r="C1935" s="4">
        <v>1034859659</v>
      </c>
      <c r="D1935" s="4" t="s">
        <v>354</v>
      </c>
      <c r="E1935" s="4" t="s">
        <v>355</v>
      </c>
      <c r="F1935" s="4" t="s">
        <v>439</v>
      </c>
      <c r="G1935" s="12">
        <v>45413</v>
      </c>
      <c r="H1935" s="4" t="s">
        <v>356</v>
      </c>
      <c r="I1935" s="67">
        <v>0.544953703703704</v>
      </c>
      <c r="J1935" s="4" t="s">
        <v>1133</v>
      </c>
      <c r="K1935" s="12">
        <v>43214</v>
      </c>
      <c r="L1935" s="4" t="s">
        <v>357</v>
      </c>
      <c r="M1935" s="4" t="s">
        <v>358</v>
      </c>
      <c r="N1935" s="4" t="s">
        <v>359</v>
      </c>
      <c r="O1935" s="12" t="str">
        <f t="shared" ca="1" si="60"/>
        <v>6 ans, 0 mois</v>
      </c>
      <c r="P1935" s="4" t="str">
        <f>VLOOKUP(B1935,Effectif!B:I,6,0)</f>
        <v>Lise DE WITTE</v>
      </c>
      <c r="Q1935" s="4" t="str">
        <f>VLOOKUP(B1935,Effectif!B:I,8,0)</f>
        <v>FOC</v>
      </c>
      <c r="R1935" s="4">
        <f>IFERROR(VLOOKUP(C1935,Sales!B:G,6,0),"-")</f>
        <v>252</v>
      </c>
      <c r="S1935" s="4" t="str">
        <f>IFERROR(VLOOKUP(C1935,Recolt!B:H,3,0),"-")</f>
        <v>-</v>
      </c>
      <c r="T1935" s="4">
        <f t="shared" si="61"/>
        <v>252</v>
      </c>
    </row>
    <row r="1936" spans="1:20" hidden="1" x14ac:dyDescent="0.25">
      <c r="A1936" s="4" t="s">
        <v>410</v>
      </c>
      <c r="B1936" s="4" t="s">
        <v>475</v>
      </c>
      <c r="C1936" s="4">
        <v>1034856059</v>
      </c>
      <c r="D1936" s="4" t="s">
        <v>381</v>
      </c>
      <c r="E1936" s="4" t="s">
        <v>364</v>
      </c>
      <c r="F1936" s="4" t="s">
        <v>439</v>
      </c>
      <c r="G1936" s="12">
        <v>45414</v>
      </c>
      <c r="H1936" s="4" t="s">
        <v>356</v>
      </c>
      <c r="I1936" s="67">
        <v>0.67641203703703701</v>
      </c>
      <c r="J1936" s="4" t="s">
        <v>1133</v>
      </c>
      <c r="K1936" s="12">
        <v>43378</v>
      </c>
      <c r="L1936" s="4" t="s">
        <v>357</v>
      </c>
      <c r="M1936" s="4" t="s">
        <v>358</v>
      </c>
      <c r="N1936" s="4" t="s">
        <v>359</v>
      </c>
      <c r="O1936" s="12" t="str">
        <f t="shared" ca="1" si="60"/>
        <v>6 ans, 6 mois</v>
      </c>
      <c r="P1936" s="4" t="str">
        <f>VLOOKUP(B1936,Effectif!B:I,6,0)</f>
        <v>Lise DE WITTE</v>
      </c>
      <c r="Q1936" s="4" t="str">
        <f>VLOOKUP(B1936,Effectif!B:I,8,0)</f>
        <v>FOC</v>
      </c>
      <c r="R1936" s="4">
        <f>IFERROR(VLOOKUP(C1936,Sales!B:G,6,0),"-")</f>
        <v>121</v>
      </c>
      <c r="S1936" s="4" t="str">
        <f>IFERROR(VLOOKUP(C1936,Recolt!B:H,3,0),"-")</f>
        <v>-</v>
      </c>
      <c r="T1936" s="4">
        <f t="shared" si="61"/>
        <v>121</v>
      </c>
    </row>
    <row r="1937" spans="1:20" hidden="1" x14ac:dyDescent="0.25">
      <c r="A1937" s="4" t="s">
        <v>410</v>
      </c>
      <c r="B1937" s="4" t="s">
        <v>475</v>
      </c>
      <c r="C1937" s="4">
        <v>1034859034</v>
      </c>
      <c r="D1937" s="4" t="s">
        <v>369</v>
      </c>
      <c r="E1937" s="4" t="s">
        <v>364</v>
      </c>
      <c r="F1937" s="4" t="s">
        <v>439</v>
      </c>
      <c r="G1937" s="12">
        <v>45415</v>
      </c>
      <c r="H1937" s="4" t="s">
        <v>356</v>
      </c>
      <c r="I1937" s="67">
        <v>0.40261574074074102</v>
      </c>
      <c r="J1937" s="4" t="s">
        <v>1133</v>
      </c>
      <c r="K1937" s="12">
        <v>43431</v>
      </c>
      <c r="L1937" s="4" t="s">
        <v>357</v>
      </c>
      <c r="M1937" s="4" t="s">
        <v>358</v>
      </c>
      <c r="N1937" s="4" t="s">
        <v>359</v>
      </c>
      <c r="O1937" s="12" t="str">
        <f t="shared" ca="1" si="60"/>
        <v>6 ans, 5 mois</v>
      </c>
      <c r="P1937" s="4" t="str">
        <f>VLOOKUP(B1937,Effectif!B:I,6,0)</f>
        <v>Lise DE WITTE</v>
      </c>
      <c r="Q1937" s="4" t="str">
        <f>VLOOKUP(B1937,Effectif!B:I,8,0)</f>
        <v>FOC</v>
      </c>
      <c r="R1937" s="4">
        <f>IFERROR(VLOOKUP(C1937,Sales!B:G,6,0),"-")</f>
        <v>153.24</v>
      </c>
      <c r="S1937" s="4" t="str">
        <f>IFERROR(VLOOKUP(C1937,Recolt!B:H,3,0),"-")</f>
        <v>-</v>
      </c>
      <c r="T1937" s="4">
        <f t="shared" si="61"/>
        <v>153.24</v>
      </c>
    </row>
    <row r="1938" spans="1:20" hidden="1" x14ac:dyDescent="0.25">
      <c r="A1938" s="4" t="s">
        <v>410</v>
      </c>
      <c r="B1938" s="4" t="s">
        <v>475</v>
      </c>
      <c r="C1938" s="4">
        <v>1034857894</v>
      </c>
      <c r="D1938" s="4" t="s">
        <v>368</v>
      </c>
      <c r="E1938" s="4" t="s">
        <v>364</v>
      </c>
      <c r="F1938" s="4" t="s">
        <v>439</v>
      </c>
      <c r="G1938" s="12">
        <v>45416</v>
      </c>
      <c r="H1938" s="4" t="s">
        <v>356</v>
      </c>
      <c r="I1938" s="67">
        <v>0.60288194444444398</v>
      </c>
      <c r="J1938" s="4" t="s">
        <v>1133</v>
      </c>
      <c r="K1938" s="12">
        <v>43402</v>
      </c>
      <c r="L1938" s="4" t="s">
        <v>357</v>
      </c>
      <c r="M1938" s="4" t="s">
        <v>358</v>
      </c>
      <c r="N1938" s="4" t="s">
        <v>359</v>
      </c>
      <c r="O1938" s="12" t="str">
        <f t="shared" ca="1" si="60"/>
        <v>6 ans, 6 mois</v>
      </c>
      <c r="P1938" s="4" t="str">
        <f>VLOOKUP(B1938,Effectif!B:I,6,0)</f>
        <v>Lise DE WITTE</v>
      </c>
      <c r="Q1938" s="4" t="str">
        <f>VLOOKUP(B1938,Effectif!B:I,8,0)</f>
        <v>FOC</v>
      </c>
      <c r="R1938" s="4">
        <f>IFERROR(VLOOKUP(C1938,Sales!B:G,6,0),"-")</f>
        <v>263</v>
      </c>
      <c r="S1938" s="4" t="str">
        <f>IFERROR(VLOOKUP(C1938,Recolt!B:H,3,0),"-")</f>
        <v>-</v>
      </c>
      <c r="T1938" s="4">
        <f t="shared" si="61"/>
        <v>263</v>
      </c>
    </row>
    <row r="1939" spans="1:20" hidden="1" x14ac:dyDescent="0.25">
      <c r="A1939" s="4" t="s">
        <v>410</v>
      </c>
      <c r="B1939" s="4" t="s">
        <v>475</v>
      </c>
      <c r="C1939" s="4">
        <v>1034865023</v>
      </c>
      <c r="D1939" s="4" t="s">
        <v>377</v>
      </c>
      <c r="E1939" s="4" t="s">
        <v>364</v>
      </c>
      <c r="F1939" s="4" t="s">
        <v>439</v>
      </c>
      <c r="G1939" s="12">
        <v>45417</v>
      </c>
      <c r="H1939" s="4" t="s">
        <v>365</v>
      </c>
      <c r="I1939" s="67">
        <v>0.49805555555555597</v>
      </c>
      <c r="J1939" s="4" t="s">
        <v>1135</v>
      </c>
      <c r="K1939" s="12">
        <v>43298</v>
      </c>
      <c r="L1939" s="4" t="s">
        <v>366</v>
      </c>
      <c r="M1939" s="4" t="s">
        <v>358</v>
      </c>
      <c r="N1939" s="4" t="s">
        <v>361</v>
      </c>
      <c r="O1939" s="12" t="str">
        <f t="shared" ca="1" si="60"/>
        <v>6 ans, 9 mois</v>
      </c>
      <c r="P1939" s="4" t="str">
        <f>VLOOKUP(B1939,Effectif!B:I,6,0)</f>
        <v>Lise DE WITTE</v>
      </c>
      <c r="Q1939" s="4" t="str">
        <f>VLOOKUP(B1939,Effectif!B:I,8,0)</f>
        <v>FOC</v>
      </c>
      <c r="R1939" s="4">
        <f>IFERROR(VLOOKUP(C1939,Sales!B:G,6,0),"-")</f>
        <v>317.70999999999998</v>
      </c>
      <c r="S1939" s="4" t="str">
        <f>IFERROR(VLOOKUP(C1939,Recolt!B:H,3,0),"-")</f>
        <v>-</v>
      </c>
      <c r="T1939" s="4">
        <f t="shared" si="61"/>
        <v>317.70999999999998</v>
      </c>
    </row>
    <row r="1940" spans="1:20" hidden="1" x14ac:dyDescent="0.25">
      <c r="A1940" s="4" t="s">
        <v>410</v>
      </c>
      <c r="B1940" s="4" t="s">
        <v>475</v>
      </c>
      <c r="C1940" s="4">
        <v>1034857981</v>
      </c>
      <c r="D1940" s="4" t="s">
        <v>377</v>
      </c>
      <c r="E1940" s="4" t="s">
        <v>364</v>
      </c>
      <c r="F1940" s="4" t="s">
        <v>439</v>
      </c>
      <c r="G1940" s="12">
        <v>45418</v>
      </c>
      <c r="H1940" s="4" t="s">
        <v>365</v>
      </c>
      <c r="I1940" s="67">
        <v>0.75065972222222199</v>
      </c>
      <c r="J1940" s="4" t="s">
        <v>1131</v>
      </c>
      <c r="K1940" s="12">
        <v>42469</v>
      </c>
      <c r="L1940" s="4" t="s">
        <v>366</v>
      </c>
      <c r="M1940" s="4" t="s">
        <v>358</v>
      </c>
      <c r="N1940" s="4" t="s">
        <v>361</v>
      </c>
      <c r="O1940" s="12" t="str">
        <f t="shared" ca="1" si="60"/>
        <v>9 ans, 0 mois</v>
      </c>
      <c r="P1940" s="4" t="str">
        <f>VLOOKUP(B1940,Effectif!B:I,6,0)</f>
        <v>Lise DE WITTE</v>
      </c>
      <c r="Q1940" s="4" t="str">
        <f>VLOOKUP(B1940,Effectif!B:I,8,0)</f>
        <v>FOC</v>
      </c>
      <c r="R1940" s="4">
        <f>IFERROR(VLOOKUP(C1940,Sales!B:G,6,0),"-")</f>
        <v>54.79</v>
      </c>
      <c r="S1940" s="4" t="str">
        <f>IFERROR(VLOOKUP(C1940,Recolt!B:H,3,0),"-")</f>
        <v>-</v>
      </c>
      <c r="T1940" s="4">
        <f t="shared" si="61"/>
        <v>54.79</v>
      </c>
    </row>
    <row r="1941" spans="1:20" hidden="1" x14ac:dyDescent="0.25">
      <c r="A1941" s="4" t="s">
        <v>410</v>
      </c>
      <c r="B1941" s="4" t="s">
        <v>475</v>
      </c>
      <c r="C1941" s="4">
        <v>1034850992</v>
      </c>
      <c r="D1941" s="4" t="s">
        <v>381</v>
      </c>
      <c r="E1941" s="4" t="s">
        <v>364</v>
      </c>
      <c r="F1941" s="4" t="s">
        <v>439</v>
      </c>
      <c r="G1941" s="12">
        <v>45419</v>
      </c>
      <c r="H1941" s="4" t="s">
        <v>356</v>
      </c>
      <c r="I1941" s="67">
        <v>0.73923611111111098</v>
      </c>
      <c r="J1941" s="4" t="s">
        <v>1134</v>
      </c>
      <c r="K1941" s="12">
        <v>43223</v>
      </c>
      <c r="L1941" s="4" t="s">
        <v>357</v>
      </c>
      <c r="M1941" s="4" t="s">
        <v>358</v>
      </c>
      <c r="N1941" s="4" t="s">
        <v>359</v>
      </c>
      <c r="O1941" s="12" t="str">
        <f t="shared" ca="1" si="60"/>
        <v>6 ans, 11 mois</v>
      </c>
      <c r="P1941" s="4" t="str">
        <f>VLOOKUP(B1941,Effectif!B:I,6,0)</f>
        <v>Lise DE WITTE</v>
      </c>
      <c r="Q1941" s="4" t="str">
        <f>VLOOKUP(B1941,Effectif!B:I,8,0)</f>
        <v>FOC</v>
      </c>
      <c r="R1941" s="4">
        <f>IFERROR(VLOOKUP(C1941,Sales!B:G,6,0),"-")</f>
        <v>162</v>
      </c>
      <c r="S1941" s="4" t="str">
        <f>IFERROR(VLOOKUP(C1941,Recolt!B:H,3,0),"-")</f>
        <v>-</v>
      </c>
      <c r="T1941" s="4">
        <f t="shared" si="61"/>
        <v>162</v>
      </c>
    </row>
    <row r="1942" spans="1:20" hidden="1" x14ac:dyDescent="0.25">
      <c r="A1942" s="4" t="s">
        <v>410</v>
      </c>
      <c r="B1942" s="4" t="s">
        <v>475</v>
      </c>
      <c r="C1942" s="4">
        <v>1034852079</v>
      </c>
      <c r="D1942" s="4" t="s">
        <v>372</v>
      </c>
      <c r="E1942" s="4" t="s">
        <v>364</v>
      </c>
      <c r="F1942" s="4" t="s">
        <v>439</v>
      </c>
      <c r="G1942" s="12">
        <v>45420</v>
      </c>
      <c r="H1942" s="4" t="s">
        <v>356</v>
      </c>
      <c r="I1942" s="67">
        <v>0.42729166666666701</v>
      </c>
      <c r="J1942" s="4" t="s">
        <v>1133</v>
      </c>
      <c r="K1942" s="12">
        <v>43375</v>
      </c>
      <c r="L1942" s="4" t="s">
        <v>357</v>
      </c>
      <c r="M1942" s="4" t="s">
        <v>358</v>
      </c>
      <c r="N1942" s="4" t="s">
        <v>359</v>
      </c>
      <c r="O1942" s="12" t="str">
        <f t="shared" ca="1" si="60"/>
        <v>6 ans, 6 mois</v>
      </c>
      <c r="P1942" s="4" t="str">
        <f>VLOOKUP(B1942,Effectif!B:I,6,0)</f>
        <v>Lise DE WITTE</v>
      </c>
      <c r="Q1942" s="4" t="str">
        <f>VLOOKUP(B1942,Effectif!B:I,8,0)</f>
        <v>FOC</v>
      </c>
      <c r="R1942" s="4">
        <f>IFERROR(VLOOKUP(C1942,Sales!B:G,6,0),"-")</f>
        <v>80</v>
      </c>
      <c r="S1942" s="4" t="str">
        <f>IFERROR(VLOOKUP(C1942,Recolt!B:H,3,0),"-")</f>
        <v>-</v>
      </c>
      <c r="T1942" s="4">
        <f t="shared" si="61"/>
        <v>80</v>
      </c>
    </row>
    <row r="1943" spans="1:20" hidden="1" x14ac:dyDescent="0.25">
      <c r="A1943" s="4" t="s">
        <v>410</v>
      </c>
      <c r="B1943" s="4" t="s">
        <v>475</v>
      </c>
      <c r="C1943" s="4">
        <v>1034864608</v>
      </c>
      <c r="D1943" s="4" t="s">
        <v>387</v>
      </c>
      <c r="E1943" s="4" t="s">
        <v>364</v>
      </c>
      <c r="F1943" s="4" t="s">
        <v>439</v>
      </c>
      <c r="G1943" s="12">
        <v>45421</v>
      </c>
      <c r="H1943" s="4" t="s">
        <v>356</v>
      </c>
      <c r="I1943" s="67">
        <v>0.63085648148148199</v>
      </c>
      <c r="J1943" s="4" t="s">
        <v>1134</v>
      </c>
      <c r="K1943" s="12">
        <v>42835</v>
      </c>
      <c r="L1943" s="4" t="s">
        <v>357</v>
      </c>
      <c r="M1943" s="4" t="s">
        <v>358</v>
      </c>
      <c r="N1943" s="4" t="s">
        <v>359</v>
      </c>
      <c r="O1943" s="12" t="str">
        <f t="shared" ca="1" si="60"/>
        <v>8 ans, 0 mois</v>
      </c>
      <c r="P1943" s="4" t="str">
        <f>VLOOKUP(B1943,Effectif!B:I,6,0)</f>
        <v>Lise DE WITTE</v>
      </c>
      <c r="Q1943" s="4" t="str">
        <f>VLOOKUP(B1943,Effectif!B:I,8,0)</f>
        <v>FOC</v>
      </c>
      <c r="R1943" s="4">
        <f>IFERROR(VLOOKUP(C1943,Sales!B:G,6,0),"-")</f>
        <v>194</v>
      </c>
      <c r="S1943" s="4" t="str">
        <f>IFERROR(VLOOKUP(C1943,Recolt!B:H,3,0),"-")</f>
        <v>-</v>
      </c>
      <c r="T1943" s="4">
        <f t="shared" si="61"/>
        <v>194</v>
      </c>
    </row>
    <row r="1944" spans="1:20" hidden="1" x14ac:dyDescent="0.25">
      <c r="A1944" s="4" t="s">
        <v>410</v>
      </c>
      <c r="B1944" s="4" t="s">
        <v>475</v>
      </c>
      <c r="C1944" s="4">
        <v>1034866692</v>
      </c>
      <c r="D1944" s="4" t="s">
        <v>388</v>
      </c>
      <c r="E1944" s="4" t="s">
        <v>364</v>
      </c>
      <c r="F1944" s="4" t="s">
        <v>439</v>
      </c>
      <c r="G1944" s="12">
        <v>45422</v>
      </c>
      <c r="H1944" s="4" t="s">
        <v>365</v>
      </c>
      <c r="I1944" s="67">
        <v>0.46172453703703698</v>
      </c>
      <c r="J1944" s="4" t="s">
        <v>1132</v>
      </c>
      <c r="K1944" s="12">
        <v>43124</v>
      </c>
      <c r="L1944" s="4" t="s">
        <v>366</v>
      </c>
      <c r="M1944" s="4" t="s">
        <v>358</v>
      </c>
      <c r="N1944" s="4" t="s">
        <v>361</v>
      </c>
      <c r="O1944" s="12" t="str">
        <f t="shared" ca="1" si="60"/>
        <v>7 ans, 3 mois</v>
      </c>
      <c r="P1944" s="4" t="str">
        <f>VLOOKUP(B1944,Effectif!B:I,6,0)</f>
        <v>Lise DE WITTE</v>
      </c>
      <c r="Q1944" s="4" t="str">
        <f>VLOOKUP(B1944,Effectif!B:I,8,0)</f>
        <v>FOC</v>
      </c>
      <c r="R1944" s="4">
        <f>IFERROR(VLOOKUP(C1944,Sales!B:G,6,0),"-")</f>
        <v>139.68</v>
      </c>
      <c r="S1944" s="4" t="str">
        <f>IFERROR(VLOOKUP(C1944,Recolt!B:H,3,0),"-")</f>
        <v>-</v>
      </c>
      <c r="T1944" s="4">
        <f t="shared" si="61"/>
        <v>139.68</v>
      </c>
    </row>
    <row r="1945" spans="1:20" hidden="1" x14ac:dyDescent="0.25">
      <c r="A1945" s="4" t="s">
        <v>410</v>
      </c>
      <c r="B1945" s="4" t="s">
        <v>475</v>
      </c>
      <c r="C1945" s="4">
        <v>1034862251</v>
      </c>
      <c r="D1945" s="4" t="s">
        <v>372</v>
      </c>
      <c r="E1945" s="4" t="s">
        <v>364</v>
      </c>
      <c r="F1945" s="4" t="s">
        <v>439</v>
      </c>
      <c r="G1945" s="12">
        <v>45423</v>
      </c>
      <c r="H1945" s="4" t="s">
        <v>356</v>
      </c>
      <c r="I1945" s="67">
        <v>0.42246527777777798</v>
      </c>
      <c r="J1945" s="4" t="s">
        <v>1134</v>
      </c>
      <c r="K1945" s="12">
        <v>43053</v>
      </c>
      <c r="L1945" s="4" t="s">
        <v>357</v>
      </c>
      <c r="M1945" s="4" t="s">
        <v>358</v>
      </c>
      <c r="N1945" s="4" t="s">
        <v>359</v>
      </c>
      <c r="O1945" s="12" t="str">
        <f t="shared" ca="1" si="60"/>
        <v>7 ans, 5 mois</v>
      </c>
      <c r="P1945" s="4" t="str">
        <f>VLOOKUP(B1945,Effectif!B:I,6,0)</f>
        <v>Lise DE WITTE</v>
      </c>
      <c r="Q1945" s="4" t="str">
        <f>VLOOKUP(B1945,Effectif!B:I,8,0)</f>
        <v>FOC</v>
      </c>
      <c r="R1945" s="4">
        <f>IFERROR(VLOOKUP(C1945,Sales!B:G,6,0),"-")</f>
        <v>115.78</v>
      </c>
      <c r="S1945" s="4" t="str">
        <f>IFERROR(VLOOKUP(C1945,Recolt!B:H,3,0),"-")</f>
        <v>-</v>
      </c>
      <c r="T1945" s="4">
        <f t="shared" si="61"/>
        <v>115.78</v>
      </c>
    </row>
    <row r="1946" spans="1:20" hidden="1" x14ac:dyDescent="0.25">
      <c r="A1946" s="4" t="s">
        <v>410</v>
      </c>
      <c r="B1946" s="4" t="s">
        <v>475</v>
      </c>
      <c r="C1946" s="4">
        <v>1034857634</v>
      </c>
      <c r="D1946" s="4" t="s">
        <v>369</v>
      </c>
      <c r="E1946" s="4" t="s">
        <v>364</v>
      </c>
      <c r="F1946" s="4" t="s">
        <v>439</v>
      </c>
      <c r="G1946" s="12">
        <v>45424</v>
      </c>
      <c r="H1946" s="4" t="s">
        <v>365</v>
      </c>
      <c r="I1946" s="67">
        <v>0.76828703703703705</v>
      </c>
      <c r="J1946" s="4" t="s">
        <v>1133</v>
      </c>
      <c r="K1946" s="12">
        <v>43384</v>
      </c>
      <c r="L1946" s="4" t="s">
        <v>366</v>
      </c>
      <c r="M1946" s="4" t="s">
        <v>358</v>
      </c>
      <c r="N1946" s="4" t="s">
        <v>361</v>
      </c>
      <c r="O1946" s="12" t="str">
        <f t="shared" ca="1" si="60"/>
        <v>6 ans, 6 mois</v>
      </c>
      <c r="P1946" s="4" t="str">
        <f>VLOOKUP(B1946,Effectif!B:I,6,0)</f>
        <v>Lise DE WITTE</v>
      </c>
      <c r="Q1946" s="4" t="str">
        <f>VLOOKUP(B1946,Effectif!B:I,8,0)</f>
        <v>FOC</v>
      </c>
      <c r="R1946" s="4">
        <f>IFERROR(VLOOKUP(C1946,Sales!B:G,6,0),"-")</f>
        <v>160</v>
      </c>
      <c r="S1946" s="4" t="str">
        <f>IFERROR(VLOOKUP(C1946,Recolt!B:H,3,0),"-")</f>
        <v>-</v>
      </c>
      <c r="T1946" s="4">
        <f t="shared" si="61"/>
        <v>160</v>
      </c>
    </row>
    <row r="1947" spans="1:20" hidden="1" x14ac:dyDescent="0.25">
      <c r="A1947" s="4" t="s">
        <v>410</v>
      </c>
      <c r="B1947" s="4" t="s">
        <v>475</v>
      </c>
      <c r="C1947" s="4">
        <v>1034845987</v>
      </c>
      <c r="D1947" s="4" t="s">
        <v>369</v>
      </c>
      <c r="E1947" s="4" t="s">
        <v>364</v>
      </c>
      <c r="F1947" s="4" t="s">
        <v>439</v>
      </c>
      <c r="G1947" s="12">
        <v>45425</v>
      </c>
      <c r="H1947" s="4" t="s">
        <v>373</v>
      </c>
      <c r="I1947" s="67">
        <v>0.42935185185185198</v>
      </c>
      <c r="J1947" s="4" t="s">
        <v>1135</v>
      </c>
      <c r="K1947" s="12">
        <v>43370</v>
      </c>
      <c r="L1947" s="4" t="s">
        <v>357</v>
      </c>
      <c r="M1947" s="4" t="s">
        <v>358</v>
      </c>
      <c r="N1947" s="4" t="s">
        <v>384</v>
      </c>
      <c r="O1947" s="12" t="str">
        <f t="shared" ca="1" si="60"/>
        <v>6 ans, 7 mois</v>
      </c>
      <c r="P1947" s="4" t="str">
        <f>VLOOKUP(B1947,Effectif!B:I,6,0)</f>
        <v>Lise DE WITTE</v>
      </c>
      <c r="Q1947" s="4" t="str">
        <f>VLOOKUP(B1947,Effectif!B:I,8,0)</f>
        <v>FOC</v>
      </c>
      <c r="R1947" s="4">
        <f>IFERROR(VLOOKUP(C1947,Sales!B:G,6,0),"-")</f>
        <v>168</v>
      </c>
      <c r="S1947" s="4" t="str">
        <f>IFERROR(VLOOKUP(C1947,Recolt!B:H,3,0),"-")</f>
        <v>-</v>
      </c>
      <c r="T1947" s="4">
        <f t="shared" si="61"/>
        <v>168</v>
      </c>
    </row>
    <row r="1948" spans="1:20" hidden="1" x14ac:dyDescent="0.25">
      <c r="A1948" s="4" t="s">
        <v>410</v>
      </c>
      <c r="B1948" s="4" t="s">
        <v>475</v>
      </c>
      <c r="C1948" s="4">
        <v>1034867728</v>
      </c>
      <c r="D1948" s="4" t="s">
        <v>374</v>
      </c>
      <c r="E1948" s="4" t="s">
        <v>364</v>
      </c>
      <c r="F1948" s="4" t="s">
        <v>439</v>
      </c>
      <c r="G1948" s="12">
        <v>45426</v>
      </c>
      <c r="H1948" s="4" t="s">
        <v>356</v>
      </c>
      <c r="I1948" s="67">
        <v>0.45780092592592603</v>
      </c>
      <c r="J1948" s="4" t="s">
        <v>1133</v>
      </c>
      <c r="K1948" s="12">
        <v>43087</v>
      </c>
      <c r="L1948" s="4" t="s">
        <v>357</v>
      </c>
      <c r="M1948" s="4" t="s">
        <v>358</v>
      </c>
      <c r="N1948" s="4" t="s">
        <v>359</v>
      </c>
      <c r="O1948" s="12" t="str">
        <f t="shared" ca="1" si="60"/>
        <v>7 ans, 4 mois</v>
      </c>
      <c r="P1948" s="4" t="str">
        <f>VLOOKUP(B1948,Effectif!B:I,6,0)</f>
        <v>Lise DE WITTE</v>
      </c>
      <c r="Q1948" s="4" t="str">
        <f>VLOOKUP(B1948,Effectif!B:I,8,0)</f>
        <v>FOC</v>
      </c>
      <c r="R1948" s="4">
        <f>IFERROR(VLOOKUP(C1948,Sales!B:G,6,0),"-")</f>
        <v>151</v>
      </c>
      <c r="S1948" s="4" t="str">
        <f>IFERROR(VLOOKUP(C1948,Recolt!B:H,3,0),"-")</f>
        <v>-</v>
      </c>
      <c r="T1948" s="4">
        <f t="shared" si="61"/>
        <v>151</v>
      </c>
    </row>
    <row r="1949" spans="1:20" hidden="1" x14ac:dyDescent="0.25">
      <c r="A1949" s="4" t="s">
        <v>410</v>
      </c>
      <c r="B1949" s="4" t="s">
        <v>475</v>
      </c>
      <c r="C1949" s="4">
        <v>1034843714</v>
      </c>
      <c r="D1949" s="4" t="s">
        <v>381</v>
      </c>
      <c r="E1949" s="4" t="s">
        <v>364</v>
      </c>
      <c r="F1949" s="4" t="s">
        <v>439</v>
      </c>
      <c r="G1949" s="12">
        <v>45427</v>
      </c>
      <c r="H1949" s="4" t="s">
        <v>356</v>
      </c>
      <c r="I1949" s="67">
        <v>0.64944444444444405</v>
      </c>
      <c r="J1949" s="4" t="s">
        <v>1131</v>
      </c>
      <c r="K1949" s="12">
        <v>38930</v>
      </c>
      <c r="L1949" s="4" t="s">
        <v>357</v>
      </c>
      <c r="M1949" s="4" t="s">
        <v>358</v>
      </c>
      <c r="N1949" s="4" t="s">
        <v>384</v>
      </c>
      <c r="O1949" s="12" t="str">
        <f t="shared" ca="1" si="60"/>
        <v>18 ans, 8 mois</v>
      </c>
      <c r="P1949" s="4" t="str">
        <f>VLOOKUP(B1949,Effectif!B:I,6,0)</f>
        <v>Lise DE WITTE</v>
      </c>
      <c r="Q1949" s="4" t="str">
        <f>VLOOKUP(B1949,Effectif!B:I,8,0)</f>
        <v>FOC</v>
      </c>
      <c r="R1949" s="4">
        <f>IFERROR(VLOOKUP(C1949,Sales!B:G,6,0),"-")</f>
        <v>124</v>
      </c>
      <c r="S1949" s="4" t="str">
        <f>IFERROR(VLOOKUP(C1949,Recolt!B:H,3,0),"-")</f>
        <v>-</v>
      </c>
      <c r="T1949" s="4">
        <f t="shared" si="61"/>
        <v>124</v>
      </c>
    </row>
    <row r="1950" spans="1:20" hidden="1" x14ac:dyDescent="0.25">
      <c r="A1950" s="4" t="s">
        <v>410</v>
      </c>
      <c r="B1950" s="4" t="s">
        <v>475</v>
      </c>
      <c r="C1950" s="4">
        <v>1034863458</v>
      </c>
      <c r="D1950" s="4" t="s">
        <v>367</v>
      </c>
      <c r="E1950" s="4" t="s">
        <v>364</v>
      </c>
      <c r="F1950" s="4" t="s">
        <v>439</v>
      </c>
      <c r="G1950" s="12">
        <v>45428</v>
      </c>
      <c r="H1950" s="4" t="s">
        <v>356</v>
      </c>
      <c r="I1950" s="67">
        <v>0.43881944444444398</v>
      </c>
      <c r="J1950" s="4" t="s">
        <v>1139</v>
      </c>
      <c r="K1950" s="12">
        <v>42109</v>
      </c>
      <c r="L1950" s="4" t="s">
        <v>357</v>
      </c>
      <c r="M1950" s="4" t="s">
        <v>358</v>
      </c>
      <c r="N1950" s="4" t="s">
        <v>359</v>
      </c>
      <c r="O1950" s="12" t="str">
        <f t="shared" ca="1" si="60"/>
        <v>10 ans, 0 mois</v>
      </c>
      <c r="P1950" s="4" t="str">
        <f>VLOOKUP(B1950,Effectif!B:I,6,0)</f>
        <v>Lise DE WITTE</v>
      </c>
      <c r="Q1950" s="4" t="str">
        <f>VLOOKUP(B1950,Effectif!B:I,8,0)</f>
        <v>FOC</v>
      </c>
      <c r="R1950" s="4">
        <f>IFERROR(VLOOKUP(C1950,Sales!B:G,6,0),"-")</f>
        <v>164</v>
      </c>
      <c r="S1950" s="4" t="str">
        <f>IFERROR(VLOOKUP(C1950,Recolt!B:H,3,0),"-")</f>
        <v>-</v>
      </c>
      <c r="T1950" s="4">
        <f t="shared" si="61"/>
        <v>164</v>
      </c>
    </row>
    <row r="1951" spans="1:20" hidden="1" x14ac:dyDescent="0.25">
      <c r="A1951" s="4" t="s">
        <v>410</v>
      </c>
      <c r="B1951" s="4" t="s">
        <v>475</v>
      </c>
      <c r="C1951" s="4">
        <v>1034867280</v>
      </c>
      <c r="D1951" s="4" t="s">
        <v>369</v>
      </c>
      <c r="E1951" s="4" t="s">
        <v>364</v>
      </c>
      <c r="F1951" s="4" t="s">
        <v>440</v>
      </c>
      <c r="G1951" s="12">
        <v>45429</v>
      </c>
      <c r="H1951" s="4" t="s">
        <v>356</v>
      </c>
      <c r="I1951" s="67">
        <v>0.548530092592593</v>
      </c>
      <c r="J1951" s="4" t="s">
        <v>1134</v>
      </c>
      <c r="K1951" s="12">
        <v>43347</v>
      </c>
      <c r="L1951" s="4" t="s">
        <v>357</v>
      </c>
      <c r="M1951" s="4" t="s">
        <v>358</v>
      </c>
      <c r="N1951" s="4" t="s">
        <v>359</v>
      </c>
      <c r="O1951" s="12" t="str">
        <f t="shared" ca="1" si="60"/>
        <v>6 ans, 7 mois</v>
      </c>
      <c r="P1951" s="4" t="str">
        <f>VLOOKUP(B1951,Effectif!B:I,6,0)</f>
        <v>Lise DE WITTE</v>
      </c>
      <c r="Q1951" s="4" t="str">
        <f>VLOOKUP(B1951,Effectif!B:I,8,0)</f>
        <v>FOC</v>
      </c>
      <c r="R1951" s="4">
        <f>IFERROR(VLOOKUP(C1951,Sales!B:G,6,0),"-")</f>
        <v>182.79000000000002</v>
      </c>
      <c r="S1951" s="4" t="str">
        <f>IFERROR(VLOOKUP(C1951,Recolt!B:H,3,0),"-")</f>
        <v>-</v>
      </c>
      <c r="T1951" s="4">
        <f t="shared" si="61"/>
        <v>182.79000000000002</v>
      </c>
    </row>
    <row r="1952" spans="1:20" hidden="1" x14ac:dyDescent="0.25">
      <c r="A1952" s="4" t="s">
        <v>410</v>
      </c>
      <c r="B1952" s="4" t="s">
        <v>475</v>
      </c>
      <c r="C1952" s="4">
        <v>1034843344</v>
      </c>
      <c r="D1952" s="4" t="s">
        <v>385</v>
      </c>
      <c r="E1952" s="4" t="s">
        <v>364</v>
      </c>
      <c r="F1952" s="4" t="s">
        <v>439</v>
      </c>
      <c r="G1952" s="12">
        <v>45430</v>
      </c>
      <c r="H1952" s="4" t="s">
        <v>373</v>
      </c>
      <c r="I1952" s="67">
        <v>0.47494212962963001</v>
      </c>
      <c r="J1952" s="4" t="s">
        <v>1135</v>
      </c>
      <c r="K1952" s="12">
        <v>43180</v>
      </c>
      <c r="L1952" s="4" t="s">
        <v>357</v>
      </c>
      <c r="M1952" s="4" t="s">
        <v>358</v>
      </c>
      <c r="N1952" s="4" t="s">
        <v>384</v>
      </c>
      <c r="O1952" s="12" t="str">
        <f t="shared" ca="1" si="60"/>
        <v>7 ans, 1 mois</v>
      </c>
      <c r="P1952" s="4" t="str">
        <f>VLOOKUP(B1952,Effectif!B:I,6,0)</f>
        <v>Lise DE WITTE</v>
      </c>
      <c r="Q1952" s="4" t="str">
        <f>VLOOKUP(B1952,Effectif!B:I,8,0)</f>
        <v>FOC</v>
      </c>
      <c r="R1952" s="4">
        <f>IFERROR(VLOOKUP(C1952,Sales!B:G,6,0),"-")</f>
        <v>55</v>
      </c>
      <c r="S1952" s="4" t="str">
        <f>IFERROR(VLOOKUP(C1952,Recolt!B:H,3,0),"-")</f>
        <v>-</v>
      </c>
      <c r="T1952" s="4">
        <f t="shared" si="61"/>
        <v>55</v>
      </c>
    </row>
    <row r="1953" spans="1:20" hidden="1" x14ac:dyDescent="0.25">
      <c r="A1953" s="4" t="s">
        <v>410</v>
      </c>
      <c r="B1953" s="4" t="s">
        <v>475</v>
      </c>
      <c r="C1953" s="4">
        <v>1034863920</v>
      </c>
      <c r="D1953" s="4" t="s">
        <v>368</v>
      </c>
      <c r="E1953" s="4" t="s">
        <v>364</v>
      </c>
      <c r="F1953" s="4" t="s">
        <v>439</v>
      </c>
      <c r="G1953" s="12">
        <v>45431</v>
      </c>
      <c r="H1953" s="4" t="s">
        <v>356</v>
      </c>
      <c r="I1953" s="67">
        <v>0.51865740740740696</v>
      </c>
      <c r="J1953" s="4" t="s">
        <v>1137</v>
      </c>
      <c r="K1953" s="12">
        <v>42650</v>
      </c>
      <c r="L1953" s="4" t="s">
        <v>357</v>
      </c>
      <c r="M1953" s="4" t="s">
        <v>358</v>
      </c>
      <c r="N1953" s="4" t="s">
        <v>359</v>
      </c>
      <c r="O1953" s="12" t="str">
        <f t="shared" ca="1" si="60"/>
        <v>8 ans, 6 mois</v>
      </c>
      <c r="P1953" s="4" t="str">
        <f>VLOOKUP(B1953,Effectif!B:I,6,0)</f>
        <v>Lise DE WITTE</v>
      </c>
      <c r="Q1953" s="4" t="str">
        <f>VLOOKUP(B1953,Effectif!B:I,8,0)</f>
        <v>FOC</v>
      </c>
      <c r="R1953" s="4">
        <f>IFERROR(VLOOKUP(C1953,Sales!B:G,6,0),"-")</f>
        <v>128</v>
      </c>
      <c r="S1953" s="4" t="str">
        <f>IFERROR(VLOOKUP(C1953,Recolt!B:H,3,0),"-")</f>
        <v>-</v>
      </c>
      <c r="T1953" s="4">
        <f t="shared" si="61"/>
        <v>128</v>
      </c>
    </row>
    <row r="1954" spans="1:20" hidden="1" x14ac:dyDescent="0.25">
      <c r="A1954" s="4" t="s">
        <v>410</v>
      </c>
      <c r="B1954" s="4" t="s">
        <v>475</v>
      </c>
      <c r="C1954" s="4">
        <v>1034849627</v>
      </c>
      <c r="D1954" s="4" t="s">
        <v>377</v>
      </c>
      <c r="E1954" s="4" t="s">
        <v>364</v>
      </c>
      <c r="F1954" s="4" t="s">
        <v>439</v>
      </c>
      <c r="G1954" s="12">
        <v>45432</v>
      </c>
      <c r="H1954" s="4" t="s">
        <v>365</v>
      </c>
      <c r="I1954" s="67">
        <v>0.43229166666666702</v>
      </c>
      <c r="J1954" s="4" t="s">
        <v>1132</v>
      </c>
      <c r="K1954" s="12">
        <v>43441</v>
      </c>
      <c r="L1954" s="4" t="s">
        <v>366</v>
      </c>
      <c r="M1954" s="4" t="s">
        <v>358</v>
      </c>
      <c r="N1954" s="4" t="s">
        <v>361</v>
      </c>
      <c r="O1954" s="12" t="str">
        <f t="shared" ca="1" si="60"/>
        <v>6 ans, 4 mois</v>
      </c>
      <c r="P1954" s="4" t="str">
        <f>VLOOKUP(B1954,Effectif!B:I,6,0)</f>
        <v>Lise DE WITTE</v>
      </c>
      <c r="Q1954" s="4" t="str">
        <f>VLOOKUP(B1954,Effectif!B:I,8,0)</f>
        <v>FOC</v>
      </c>
      <c r="R1954" s="4">
        <f>IFERROR(VLOOKUP(C1954,Sales!B:G,6,0),"-")</f>
        <v>146</v>
      </c>
      <c r="S1954" s="4" t="str">
        <f>IFERROR(VLOOKUP(C1954,Recolt!B:H,3,0),"-")</f>
        <v>-</v>
      </c>
      <c r="T1954" s="4">
        <f t="shared" si="61"/>
        <v>146</v>
      </c>
    </row>
    <row r="1955" spans="1:20" hidden="1" x14ac:dyDescent="0.25">
      <c r="A1955" s="4" t="s">
        <v>410</v>
      </c>
      <c r="B1955" s="4" t="s">
        <v>475</v>
      </c>
      <c r="C1955" s="4">
        <v>1034842996</v>
      </c>
      <c r="D1955" s="4" t="s">
        <v>372</v>
      </c>
      <c r="E1955" s="4" t="s">
        <v>364</v>
      </c>
      <c r="F1955" s="4" t="s">
        <v>439</v>
      </c>
      <c r="G1955" s="12">
        <v>45433</v>
      </c>
      <c r="H1955" s="4" t="s">
        <v>356</v>
      </c>
      <c r="I1955" s="67">
        <v>0.39160879629629602</v>
      </c>
      <c r="J1955" s="4" t="s">
        <v>1141</v>
      </c>
      <c r="K1955" s="12">
        <v>42920</v>
      </c>
      <c r="L1955" s="4" t="s">
        <v>357</v>
      </c>
      <c r="M1955" s="4" t="s">
        <v>358</v>
      </c>
      <c r="N1955" s="4" t="s">
        <v>359</v>
      </c>
      <c r="O1955" s="12" t="str">
        <f t="shared" ref="O1955:O2018" ca="1" si="62">YEAR(TODAY())-YEAR(K1955)-IF(MONTH(TODAY())&lt;MONTH(K1955),1,IF(AND(MONTH(TODAY())=MONTH(K1955),DAY(TODAY())&lt;DAY(K1955)),1,0)) &amp; " ans, " &amp; MONTH(TODAY())-MONTH(K1955)+IF(MONTH(TODAY())&lt;MONTH(K1955),12,0) &amp; " mois"</f>
        <v>7 ans, 9 mois</v>
      </c>
      <c r="P1955" s="4" t="str">
        <f>VLOOKUP(B1955,Effectif!B:I,6,0)</f>
        <v>Lise DE WITTE</v>
      </c>
      <c r="Q1955" s="4" t="str">
        <f>VLOOKUP(B1955,Effectif!B:I,8,0)</f>
        <v>FOC</v>
      </c>
      <c r="R1955" s="4">
        <f>IFERROR(VLOOKUP(C1955,Sales!B:G,6,0),"-")</f>
        <v>154.84</v>
      </c>
      <c r="S1955" s="4" t="str">
        <f>IFERROR(VLOOKUP(C1955,Recolt!B:H,3,0),"-")</f>
        <v>-</v>
      </c>
      <c r="T1955" s="4">
        <f t="shared" si="61"/>
        <v>154.84</v>
      </c>
    </row>
    <row r="1956" spans="1:20" hidden="1" x14ac:dyDescent="0.25">
      <c r="A1956" s="4" t="s">
        <v>410</v>
      </c>
      <c r="B1956" s="4" t="s">
        <v>475</v>
      </c>
      <c r="C1956" s="4">
        <v>1034847763</v>
      </c>
      <c r="D1956" s="4" t="s">
        <v>372</v>
      </c>
      <c r="E1956" s="4" t="s">
        <v>364</v>
      </c>
      <c r="F1956" s="4" t="s">
        <v>439</v>
      </c>
      <c r="G1956" s="12">
        <v>45434</v>
      </c>
      <c r="H1956" s="4" t="s">
        <v>356</v>
      </c>
      <c r="I1956" s="67">
        <v>0.463171296296296</v>
      </c>
      <c r="J1956" s="4" t="s">
        <v>1133</v>
      </c>
      <c r="K1956" s="12">
        <v>43431</v>
      </c>
      <c r="L1956" s="4" t="s">
        <v>357</v>
      </c>
      <c r="M1956" s="4" t="s">
        <v>358</v>
      </c>
      <c r="N1956" s="4" t="s">
        <v>359</v>
      </c>
      <c r="O1956" s="12" t="str">
        <f t="shared" ca="1" si="62"/>
        <v>6 ans, 5 mois</v>
      </c>
      <c r="P1956" s="4" t="str">
        <f>VLOOKUP(B1956,Effectif!B:I,6,0)</f>
        <v>Lise DE WITTE</v>
      </c>
      <c r="Q1956" s="4" t="str">
        <f>VLOOKUP(B1956,Effectif!B:I,8,0)</f>
        <v>FOC</v>
      </c>
      <c r="R1956" s="4">
        <f>IFERROR(VLOOKUP(C1956,Sales!B:G,6,0),"-")</f>
        <v>156</v>
      </c>
      <c r="S1956" s="4" t="str">
        <f>IFERROR(VLOOKUP(C1956,Recolt!B:H,3,0),"-")</f>
        <v>-</v>
      </c>
      <c r="T1956" s="4">
        <f t="shared" si="61"/>
        <v>156</v>
      </c>
    </row>
    <row r="1957" spans="1:20" hidden="1" x14ac:dyDescent="0.25">
      <c r="A1957" s="4" t="s">
        <v>410</v>
      </c>
      <c r="B1957" s="4" t="s">
        <v>475</v>
      </c>
      <c r="C1957" s="4">
        <v>1034857369</v>
      </c>
      <c r="D1957" s="4" t="s">
        <v>371</v>
      </c>
      <c r="E1957" s="4" t="s">
        <v>364</v>
      </c>
      <c r="F1957" s="4" t="s">
        <v>439</v>
      </c>
      <c r="G1957" s="12">
        <v>45435</v>
      </c>
      <c r="H1957" s="4" t="s">
        <v>356</v>
      </c>
      <c r="I1957" s="67">
        <v>0.66881944444444397</v>
      </c>
      <c r="J1957" s="4" t="s">
        <v>1133</v>
      </c>
      <c r="K1957" s="12">
        <v>43115</v>
      </c>
      <c r="L1957" s="4" t="s">
        <v>357</v>
      </c>
      <c r="M1957" s="4" t="s">
        <v>358</v>
      </c>
      <c r="N1957" s="4" t="s">
        <v>359</v>
      </c>
      <c r="O1957" s="12" t="str">
        <f t="shared" ca="1" si="62"/>
        <v>7 ans, 3 mois</v>
      </c>
      <c r="P1957" s="4" t="str">
        <f>VLOOKUP(B1957,Effectif!B:I,6,0)</f>
        <v>Lise DE WITTE</v>
      </c>
      <c r="Q1957" s="4" t="str">
        <f>VLOOKUP(B1957,Effectif!B:I,8,0)</f>
        <v>FOC</v>
      </c>
      <c r="R1957" s="4">
        <f>IFERROR(VLOOKUP(C1957,Sales!B:G,6,0),"-")</f>
        <v>447</v>
      </c>
      <c r="S1957" s="4" t="str">
        <f>IFERROR(VLOOKUP(C1957,Recolt!B:H,3,0),"-")</f>
        <v>-</v>
      </c>
      <c r="T1957" s="4">
        <f t="shared" si="61"/>
        <v>447</v>
      </c>
    </row>
    <row r="1958" spans="1:20" hidden="1" x14ac:dyDescent="0.25">
      <c r="A1958" s="4" t="s">
        <v>410</v>
      </c>
      <c r="B1958" s="4" t="s">
        <v>475</v>
      </c>
      <c r="C1958" s="4">
        <v>1034867280</v>
      </c>
      <c r="D1958" s="4" t="s">
        <v>369</v>
      </c>
      <c r="E1958" s="4" t="s">
        <v>364</v>
      </c>
      <c r="F1958" s="4" t="s">
        <v>439</v>
      </c>
      <c r="G1958" s="12">
        <v>45436</v>
      </c>
      <c r="H1958" s="4" t="s">
        <v>376</v>
      </c>
      <c r="I1958" s="67">
        <v>0.75934027777777802</v>
      </c>
      <c r="J1958" s="4" t="s">
        <v>1147</v>
      </c>
      <c r="K1958" s="12">
        <v>38596</v>
      </c>
      <c r="L1958" s="4" t="s">
        <v>357</v>
      </c>
      <c r="M1958" s="4" t="s">
        <v>362</v>
      </c>
      <c r="O1958" s="12" t="str">
        <f t="shared" ca="1" si="62"/>
        <v>19 ans, 7 mois</v>
      </c>
      <c r="P1958" s="4" t="str">
        <f>VLOOKUP(B1958,Effectif!B:I,6,0)</f>
        <v>Lise DE WITTE</v>
      </c>
      <c r="Q1958" s="4" t="str">
        <f>VLOOKUP(B1958,Effectif!B:I,8,0)</f>
        <v>FOC</v>
      </c>
      <c r="R1958" s="4">
        <f>IFERROR(VLOOKUP(C1958,Sales!B:G,6,0),"-")</f>
        <v>182.79000000000002</v>
      </c>
      <c r="S1958" s="4" t="str">
        <f>IFERROR(VLOOKUP(C1958,Recolt!B:H,3,0),"-")</f>
        <v>-</v>
      </c>
      <c r="T1958" s="4">
        <f t="shared" si="61"/>
        <v>182.79000000000002</v>
      </c>
    </row>
    <row r="1959" spans="1:20" hidden="1" x14ac:dyDescent="0.25">
      <c r="A1959" s="4" t="s">
        <v>410</v>
      </c>
      <c r="B1959" s="4" t="s">
        <v>475</v>
      </c>
      <c r="C1959" s="4">
        <v>1034867284</v>
      </c>
      <c r="D1959" s="4" t="s">
        <v>380</v>
      </c>
      <c r="E1959" s="4" t="s">
        <v>364</v>
      </c>
      <c r="F1959" s="4" t="s">
        <v>439</v>
      </c>
      <c r="G1959" s="12">
        <v>45437</v>
      </c>
      <c r="H1959" s="4" t="s">
        <v>356</v>
      </c>
      <c r="I1959" s="67">
        <v>0.59273148148148103</v>
      </c>
      <c r="J1959" s="4" t="s">
        <v>1134</v>
      </c>
      <c r="K1959" s="12">
        <v>43389</v>
      </c>
      <c r="L1959" s="4" t="s">
        <v>357</v>
      </c>
      <c r="M1959" s="4" t="s">
        <v>358</v>
      </c>
      <c r="N1959" s="4" t="s">
        <v>359</v>
      </c>
      <c r="O1959" s="12" t="str">
        <f t="shared" ca="1" si="62"/>
        <v>6 ans, 6 mois</v>
      </c>
      <c r="P1959" s="4" t="str">
        <f>VLOOKUP(B1959,Effectif!B:I,6,0)</f>
        <v>Lise DE WITTE</v>
      </c>
      <c r="Q1959" s="4" t="str">
        <f>VLOOKUP(B1959,Effectif!B:I,8,0)</f>
        <v>FOC</v>
      </c>
      <c r="R1959" s="4">
        <f>IFERROR(VLOOKUP(C1959,Sales!B:G,6,0),"-")</f>
        <v>16.13</v>
      </c>
      <c r="S1959" s="4" t="str">
        <f>IFERROR(VLOOKUP(C1959,Recolt!B:H,3,0),"-")</f>
        <v>-</v>
      </c>
      <c r="T1959" s="4">
        <f t="shared" si="61"/>
        <v>16.13</v>
      </c>
    </row>
    <row r="1960" spans="1:20" hidden="1" x14ac:dyDescent="0.25">
      <c r="A1960" s="4" t="s">
        <v>410</v>
      </c>
      <c r="B1960" s="4" t="s">
        <v>475</v>
      </c>
      <c r="C1960" s="4">
        <v>1034867292</v>
      </c>
      <c r="D1960" s="4" t="s">
        <v>377</v>
      </c>
      <c r="E1960" s="4" t="s">
        <v>364</v>
      </c>
      <c r="F1960" s="4" t="s">
        <v>439</v>
      </c>
      <c r="G1960" s="12">
        <v>45438</v>
      </c>
      <c r="H1960" s="4" t="s">
        <v>356</v>
      </c>
      <c r="I1960" s="67">
        <v>0.60802083333333301</v>
      </c>
      <c r="J1960" s="4" t="s">
        <v>1134</v>
      </c>
      <c r="K1960" s="12">
        <v>43465</v>
      </c>
      <c r="L1960" s="4" t="s">
        <v>357</v>
      </c>
      <c r="M1960" s="4" t="s">
        <v>358</v>
      </c>
      <c r="N1960" s="4" t="s">
        <v>359</v>
      </c>
      <c r="O1960" s="12" t="str">
        <f t="shared" ca="1" si="62"/>
        <v>6 ans, 4 mois</v>
      </c>
      <c r="P1960" s="4" t="str">
        <f>VLOOKUP(B1960,Effectif!B:I,6,0)</f>
        <v>Lise DE WITTE</v>
      </c>
      <c r="Q1960" s="4" t="str">
        <f>VLOOKUP(B1960,Effectif!B:I,8,0)</f>
        <v>FOC</v>
      </c>
      <c r="R1960" s="4" t="str">
        <f>IFERROR(VLOOKUP(C1960,Sales!B:G,6,0),"-")</f>
        <v>-</v>
      </c>
      <c r="S1960" s="4">
        <f>IFERROR(VLOOKUP(C1960,Recolt!B:H,3,0),"-")</f>
        <v>9</v>
      </c>
      <c r="T1960" s="4" t="str">
        <f t="shared" si="61"/>
        <v>-</v>
      </c>
    </row>
    <row r="1961" spans="1:20" hidden="1" x14ac:dyDescent="0.25">
      <c r="A1961" s="4" t="s">
        <v>410</v>
      </c>
      <c r="B1961" s="4" t="s">
        <v>475</v>
      </c>
      <c r="C1961" s="4">
        <v>1034867304</v>
      </c>
      <c r="D1961" s="4" t="s">
        <v>381</v>
      </c>
      <c r="E1961" s="4" t="s">
        <v>364</v>
      </c>
      <c r="F1961" s="4" t="s">
        <v>439</v>
      </c>
      <c r="G1961" s="12">
        <v>45439</v>
      </c>
      <c r="H1961" s="4" t="s">
        <v>356</v>
      </c>
      <c r="I1961" s="67">
        <v>0.60754629629629597</v>
      </c>
      <c r="J1961" s="4" t="s">
        <v>1136</v>
      </c>
      <c r="K1961" s="12">
        <v>43440</v>
      </c>
      <c r="L1961" s="4" t="s">
        <v>357</v>
      </c>
      <c r="M1961" s="4" t="s">
        <v>358</v>
      </c>
      <c r="N1961" s="4" t="s">
        <v>359</v>
      </c>
      <c r="O1961" s="12" t="str">
        <f t="shared" ca="1" si="62"/>
        <v>6 ans, 4 mois</v>
      </c>
      <c r="P1961" s="4" t="str">
        <f>VLOOKUP(B1961,Effectif!B:I,6,0)</f>
        <v>Lise DE WITTE</v>
      </c>
      <c r="Q1961" s="4" t="str">
        <f>VLOOKUP(B1961,Effectif!B:I,8,0)</f>
        <v>FOC</v>
      </c>
      <c r="R1961" s="4">
        <f>IFERROR(VLOOKUP(C1961,Sales!B:G,6,0),"-")</f>
        <v>114</v>
      </c>
      <c r="S1961" s="4" t="str">
        <f>IFERROR(VLOOKUP(C1961,Recolt!B:H,3,0),"-")</f>
        <v>-</v>
      </c>
      <c r="T1961" s="4">
        <f t="shared" si="61"/>
        <v>114</v>
      </c>
    </row>
    <row r="1962" spans="1:20" hidden="1" x14ac:dyDescent="0.25">
      <c r="A1962" s="4" t="s">
        <v>410</v>
      </c>
      <c r="B1962" s="4" t="s">
        <v>475</v>
      </c>
      <c r="C1962" s="4">
        <v>1034867308</v>
      </c>
      <c r="D1962" s="4" t="s">
        <v>354</v>
      </c>
      <c r="E1962" s="4" t="s">
        <v>355</v>
      </c>
      <c r="F1962" s="4" t="s">
        <v>440</v>
      </c>
      <c r="G1962" s="12">
        <v>45440</v>
      </c>
      <c r="H1962" s="4" t="s">
        <v>356</v>
      </c>
      <c r="I1962" s="67">
        <v>0.7528125</v>
      </c>
      <c r="J1962" s="4" t="s">
        <v>1134</v>
      </c>
      <c r="K1962" s="12">
        <v>42835</v>
      </c>
      <c r="L1962" s="4" t="s">
        <v>357</v>
      </c>
      <c r="M1962" s="4" t="s">
        <v>358</v>
      </c>
      <c r="N1962" s="4" t="s">
        <v>359</v>
      </c>
      <c r="O1962" s="12" t="str">
        <f t="shared" ca="1" si="62"/>
        <v>8 ans, 0 mois</v>
      </c>
      <c r="P1962" s="4" t="str">
        <f>VLOOKUP(B1962,Effectif!B:I,6,0)</f>
        <v>Lise DE WITTE</v>
      </c>
      <c r="Q1962" s="4" t="str">
        <f>VLOOKUP(B1962,Effectif!B:I,8,0)</f>
        <v>FOC</v>
      </c>
      <c r="R1962" s="4" t="str">
        <f>IFERROR(VLOOKUP(C1962,Sales!B:G,6,0),"-")</f>
        <v>-</v>
      </c>
      <c r="S1962" s="4">
        <f>IFERROR(VLOOKUP(C1962,Recolt!B:H,3,0),"-")</f>
        <v>202.65</v>
      </c>
      <c r="T1962" s="4" t="str">
        <f t="shared" si="61"/>
        <v>-</v>
      </c>
    </row>
    <row r="1963" spans="1:20" hidden="1" x14ac:dyDescent="0.25">
      <c r="A1963" s="4" t="s">
        <v>410</v>
      </c>
      <c r="B1963" s="4" t="s">
        <v>475</v>
      </c>
      <c r="C1963" s="4">
        <v>1034867351</v>
      </c>
      <c r="D1963" s="4" t="s">
        <v>370</v>
      </c>
      <c r="E1963" s="4" t="s">
        <v>364</v>
      </c>
      <c r="F1963" s="4" t="s">
        <v>439</v>
      </c>
      <c r="G1963" s="12">
        <v>45441</v>
      </c>
      <c r="H1963" s="4" t="s">
        <v>356</v>
      </c>
      <c r="I1963" s="67">
        <v>0.62439814814814798</v>
      </c>
      <c r="J1963" s="4" t="s">
        <v>1133</v>
      </c>
      <c r="K1963" s="12">
        <v>43285</v>
      </c>
      <c r="L1963" s="4" t="s">
        <v>357</v>
      </c>
      <c r="M1963" s="4" t="s">
        <v>358</v>
      </c>
      <c r="N1963" s="4" t="s">
        <v>359</v>
      </c>
      <c r="O1963" s="12" t="str">
        <f t="shared" ca="1" si="62"/>
        <v>6 ans, 9 mois</v>
      </c>
      <c r="P1963" s="4" t="str">
        <f>VLOOKUP(B1963,Effectif!B:I,6,0)</f>
        <v>Lise DE WITTE</v>
      </c>
      <c r="Q1963" s="4" t="str">
        <f>VLOOKUP(B1963,Effectif!B:I,8,0)</f>
        <v>FOC</v>
      </c>
      <c r="R1963" s="4" t="str">
        <f>IFERROR(VLOOKUP(C1963,Sales!B:G,6,0),"-")</f>
        <v>-</v>
      </c>
      <c r="S1963" s="4">
        <f>IFERROR(VLOOKUP(C1963,Recolt!B:H,3,0),"-")</f>
        <v>68.39</v>
      </c>
      <c r="T1963" s="4" t="str">
        <f t="shared" si="61"/>
        <v>-</v>
      </c>
    </row>
    <row r="1964" spans="1:20" hidden="1" x14ac:dyDescent="0.25">
      <c r="A1964" s="4" t="s">
        <v>410</v>
      </c>
      <c r="B1964" s="4" t="s">
        <v>475</v>
      </c>
      <c r="C1964" s="4">
        <v>1034867353</v>
      </c>
      <c r="D1964" s="4" t="s">
        <v>369</v>
      </c>
      <c r="E1964" s="4" t="s">
        <v>364</v>
      </c>
      <c r="F1964" s="4" t="s">
        <v>439</v>
      </c>
      <c r="G1964" s="12">
        <v>45442</v>
      </c>
      <c r="H1964" s="4" t="s">
        <v>373</v>
      </c>
      <c r="I1964" s="67">
        <v>0.51236111111111104</v>
      </c>
      <c r="J1964" s="4" t="s">
        <v>1135</v>
      </c>
      <c r="K1964" s="12">
        <v>43334</v>
      </c>
      <c r="L1964" s="4" t="s">
        <v>357</v>
      </c>
      <c r="M1964" s="4" t="s">
        <v>358</v>
      </c>
      <c r="N1964" s="4" t="s">
        <v>384</v>
      </c>
      <c r="O1964" s="12" t="str">
        <f t="shared" ca="1" si="62"/>
        <v>6 ans, 8 mois</v>
      </c>
      <c r="P1964" s="4" t="str">
        <f>VLOOKUP(B1964,Effectif!B:I,6,0)</f>
        <v>Lise DE WITTE</v>
      </c>
      <c r="Q1964" s="4" t="str">
        <f>VLOOKUP(B1964,Effectif!B:I,8,0)</f>
        <v>FOC</v>
      </c>
      <c r="R1964" s="4" t="str">
        <f>IFERROR(VLOOKUP(C1964,Sales!B:G,6,0),"-")</f>
        <v>-</v>
      </c>
      <c r="S1964" s="4">
        <f>IFERROR(VLOOKUP(C1964,Recolt!B:H,3,0),"-")</f>
        <v>150</v>
      </c>
      <c r="T1964" s="4" t="str">
        <f t="shared" si="61"/>
        <v>-</v>
      </c>
    </row>
    <row r="1965" spans="1:20" hidden="1" x14ac:dyDescent="0.25">
      <c r="A1965" s="4" t="s">
        <v>410</v>
      </c>
      <c r="B1965" s="4" t="s">
        <v>475</v>
      </c>
      <c r="C1965" s="4">
        <v>1034867370</v>
      </c>
      <c r="D1965" s="4" t="s">
        <v>367</v>
      </c>
      <c r="E1965" s="4" t="s">
        <v>364</v>
      </c>
      <c r="F1965" s="4" t="s">
        <v>439</v>
      </c>
      <c r="G1965" s="12">
        <v>45443</v>
      </c>
      <c r="H1965" s="4" t="s">
        <v>373</v>
      </c>
      <c r="I1965" s="67">
        <v>0.47045138888888899</v>
      </c>
      <c r="J1965" s="4" t="s">
        <v>1131</v>
      </c>
      <c r="K1965" s="12">
        <v>43252</v>
      </c>
      <c r="L1965" s="4" t="s">
        <v>395</v>
      </c>
      <c r="M1965" s="4" t="s">
        <v>358</v>
      </c>
      <c r="N1965" s="4" t="s">
        <v>384</v>
      </c>
      <c r="O1965" s="12" t="str">
        <f t="shared" ca="1" si="62"/>
        <v>6 ans, 10 mois</v>
      </c>
      <c r="P1965" s="4" t="str">
        <f>VLOOKUP(B1965,Effectif!B:I,6,0)</f>
        <v>Lise DE WITTE</v>
      </c>
      <c r="Q1965" s="4" t="str">
        <f>VLOOKUP(B1965,Effectif!B:I,8,0)</f>
        <v>FOC</v>
      </c>
      <c r="R1965" s="4" t="str">
        <f>IFERROR(VLOOKUP(C1965,Sales!B:G,6,0),"-")</f>
        <v>-</v>
      </c>
      <c r="S1965" s="4">
        <f>IFERROR(VLOOKUP(C1965,Recolt!B:H,3,0),"-")</f>
        <v>100.75</v>
      </c>
      <c r="T1965" s="4" t="str">
        <f t="shared" si="61"/>
        <v>-</v>
      </c>
    </row>
    <row r="1966" spans="1:20" hidden="1" x14ac:dyDescent="0.25">
      <c r="A1966" s="4" t="s">
        <v>410</v>
      </c>
      <c r="B1966" s="4" t="s">
        <v>475</v>
      </c>
      <c r="C1966" s="4">
        <v>1034867374</v>
      </c>
      <c r="D1966" s="4" t="s">
        <v>381</v>
      </c>
      <c r="E1966" s="4" t="s">
        <v>364</v>
      </c>
      <c r="F1966" s="4" t="s">
        <v>439</v>
      </c>
      <c r="G1966" s="12">
        <v>45444</v>
      </c>
      <c r="H1966" s="4" t="s">
        <v>356</v>
      </c>
      <c r="I1966" s="67">
        <v>0.415219907407407</v>
      </c>
      <c r="J1966" s="4" t="s">
        <v>1139</v>
      </c>
      <c r="K1966" s="12">
        <v>42728</v>
      </c>
      <c r="L1966" s="4" t="s">
        <v>357</v>
      </c>
      <c r="M1966" s="4" t="s">
        <v>358</v>
      </c>
      <c r="N1966" s="4" t="s">
        <v>359</v>
      </c>
      <c r="O1966" s="12" t="str">
        <f t="shared" ca="1" si="62"/>
        <v>8 ans, 4 mois</v>
      </c>
      <c r="P1966" s="4" t="str">
        <f>VLOOKUP(B1966,Effectif!B:I,6,0)</f>
        <v>Lise DE WITTE</v>
      </c>
      <c r="Q1966" s="4" t="str">
        <f>VLOOKUP(B1966,Effectif!B:I,8,0)</f>
        <v>FOC</v>
      </c>
      <c r="R1966" s="4">
        <f>IFERROR(VLOOKUP(C1966,Sales!B:G,6,0),"-")</f>
        <v>94</v>
      </c>
      <c r="S1966" s="4" t="str">
        <f>IFERROR(VLOOKUP(C1966,Recolt!B:H,3,0),"-")</f>
        <v>-</v>
      </c>
      <c r="T1966" s="4">
        <f t="shared" si="61"/>
        <v>94</v>
      </c>
    </row>
    <row r="1967" spans="1:20" hidden="1" x14ac:dyDescent="0.25">
      <c r="A1967" s="4" t="s">
        <v>410</v>
      </c>
      <c r="B1967" s="4" t="s">
        <v>475</v>
      </c>
      <c r="C1967" s="4">
        <v>1034867379</v>
      </c>
      <c r="D1967" s="4" t="s">
        <v>370</v>
      </c>
      <c r="E1967" s="4" t="s">
        <v>364</v>
      </c>
      <c r="F1967" s="4" t="s">
        <v>439</v>
      </c>
      <c r="G1967" s="12">
        <v>45445</v>
      </c>
      <c r="H1967" s="4" t="s">
        <v>365</v>
      </c>
      <c r="I1967" s="67">
        <v>0.48648148148148201</v>
      </c>
      <c r="J1967" s="4" t="s">
        <v>1133</v>
      </c>
      <c r="K1967" s="12">
        <v>42881</v>
      </c>
      <c r="L1967" s="4" t="s">
        <v>366</v>
      </c>
      <c r="M1967" s="4" t="s">
        <v>358</v>
      </c>
      <c r="N1967" s="4" t="s">
        <v>361</v>
      </c>
      <c r="O1967" s="12" t="str">
        <f t="shared" ca="1" si="62"/>
        <v>7 ans, 11 mois</v>
      </c>
      <c r="P1967" s="4" t="str">
        <f>VLOOKUP(B1967,Effectif!B:I,6,0)</f>
        <v>Lise DE WITTE</v>
      </c>
      <c r="Q1967" s="4" t="str">
        <f>VLOOKUP(B1967,Effectif!B:I,8,0)</f>
        <v>FOC</v>
      </c>
      <c r="R1967" s="4" t="str">
        <f>IFERROR(VLOOKUP(C1967,Sales!B:G,6,0),"-")</f>
        <v>-</v>
      </c>
      <c r="S1967" s="4" t="str">
        <f>IFERROR(VLOOKUP(C1967,Recolt!B:H,3,0),"-")</f>
        <v>-</v>
      </c>
      <c r="T1967" s="4" t="str">
        <f t="shared" si="61"/>
        <v>-</v>
      </c>
    </row>
    <row r="1968" spans="1:20" hidden="1" x14ac:dyDescent="0.25">
      <c r="A1968" s="4" t="s">
        <v>410</v>
      </c>
      <c r="B1968" s="4" t="s">
        <v>475</v>
      </c>
      <c r="C1968" s="4">
        <v>1034867400</v>
      </c>
      <c r="D1968" s="4" t="s">
        <v>377</v>
      </c>
      <c r="E1968" s="4" t="s">
        <v>364</v>
      </c>
      <c r="F1968" s="4" t="s">
        <v>439</v>
      </c>
      <c r="G1968" s="12">
        <v>45446</v>
      </c>
      <c r="H1968" s="4" t="s">
        <v>365</v>
      </c>
      <c r="I1968" s="67">
        <v>0.62697916666666698</v>
      </c>
      <c r="J1968" s="4" t="s">
        <v>1147</v>
      </c>
      <c r="K1968" s="12">
        <v>41972</v>
      </c>
      <c r="L1968" s="4" t="s">
        <v>366</v>
      </c>
      <c r="M1968" s="4" t="s">
        <v>362</v>
      </c>
      <c r="O1968" s="12" t="str">
        <f t="shared" ca="1" si="62"/>
        <v>10 ans, 5 mois</v>
      </c>
      <c r="P1968" s="4" t="str">
        <f>VLOOKUP(B1968,Effectif!B:I,6,0)</f>
        <v>Lise DE WITTE</v>
      </c>
      <c r="Q1968" s="4" t="str">
        <f>VLOOKUP(B1968,Effectif!B:I,8,0)</f>
        <v>FOC</v>
      </c>
      <c r="R1968" s="4">
        <f>IFERROR(VLOOKUP(C1968,Sales!B:G,6,0),"-")</f>
        <v>150.66999999999999</v>
      </c>
      <c r="S1968" s="4" t="str">
        <f>IFERROR(VLOOKUP(C1968,Recolt!B:H,3,0),"-")</f>
        <v>-</v>
      </c>
      <c r="T1968" s="4">
        <f t="shared" si="61"/>
        <v>150.66999999999999</v>
      </c>
    </row>
    <row r="1969" spans="1:20" hidden="1" x14ac:dyDescent="0.25">
      <c r="A1969" s="4" t="s">
        <v>410</v>
      </c>
      <c r="B1969" s="4" t="s">
        <v>475</v>
      </c>
      <c r="C1969" s="4">
        <v>1034867410</v>
      </c>
      <c r="D1969" s="4" t="s">
        <v>381</v>
      </c>
      <c r="E1969" s="4" t="s">
        <v>364</v>
      </c>
      <c r="F1969" s="4" t="s">
        <v>439</v>
      </c>
      <c r="G1969" s="12">
        <v>45447</v>
      </c>
      <c r="H1969" s="4" t="s">
        <v>356</v>
      </c>
      <c r="I1969" s="67">
        <v>0.63839120370370395</v>
      </c>
      <c r="J1969" s="4" t="s">
        <v>1147</v>
      </c>
      <c r="K1969" s="12">
        <v>38565</v>
      </c>
      <c r="L1969" s="4" t="s">
        <v>357</v>
      </c>
      <c r="M1969" s="4" t="s">
        <v>362</v>
      </c>
      <c r="O1969" s="12" t="str">
        <f t="shared" ca="1" si="62"/>
        <v>19 ans, 8 mois</v>
      </c>
      <c r="P1969" s="4" t="str">
        <f>VLOOKUP(B1969,Effectif!B:I,6,0)</f>
        <v>Lise DE WITTE</v>
      </c>
      <c r="Q1969" s="4" t="str">
        <f>VLOOKUP(B1969,Effectif!B:I,8,0)</f>
        <v>FOC</v>
      </c>
      <c r="R1969" s="4" t="str">
        <f>IFERROR(VLOOKUP(C1969,Sales!B:G,6,0),"-")</f>
        <v>-</v>
      </c>
      <c r="S1969" s="4">
        <f>IFERROR(VLOOKUP(C1969,Recolt!B:H,3,0),"-")</f>
        <v>97.24</v>
      </c>
      <c r="T1969" s="4" t="str">
        <f t="shared" si="61"/>
        <v>-</v>
      </c>
    </row>
    <row r="1970" spans="1:20" hidden="1" x14ac:dyDescent="0.25">
      <c r="A1970" s="4" t="s">
        <v>410</v>
      </c>
      <c r="B1970" s="4" t="s">
        <v>475</v>
      </c>
      <c r="C1970" s="4">
        <v>1034867437</v>
      </c>
      <c r="D1970" s="4" t="s">
        <v>367</v>
      </c>
      <c r="E1970" s="4" t="s">
        <v>364</v>
      </c>
      <c r="F1970" s="4" t="s">
        <v>439</v>
      </c>
      <c r="G1970" s="12">
        <v>45448</v>
      </c>
      <c r="H1970" s="4" t="s">
        <v>356</v>
      </c>
      <c r="I1970" s="67">
        <v>0.40888888888888902</v>
      </c>
      <c r="J1970" s="4" t="s">
        <v>1131</v>
      </c>
      <c r="K1970" s="12">
        <v>40210</v>
      </c>
      <c r="L1970" s="4" t="s">
        <v>357</v>
      </c>
      <c r="M1970" s="4" t="s">
        <v>358</v>
      </c>
      <c r="N1970" s="4" t="s">
        <v>361</v>
      </c>
      <c r="O1970" s="12" t="str">
        <f t="shared" ca="1" si="62"/>
        <v>15 ans, 2 mois</v>
      </c>
      <c r="P1970" s="4" t="str">
        <f>VLOOKUP(B1970,Effectif!B:I,6,0)</f>
        <v>Lise DE WITTE</v>
      </c>
      <c r="Q1970" s="4" t="str">
        <f>VLOOKUP(B1970,Effectif!B:I,8,0)</f>
        <v>FOC</v>
      </c>
      <c r="R1970" s="4" t="str">
        <f>IFERROR(VLOOKUP(C1970,Sales!B:G,6,0),"-")</f>
        <v>-</v>
      </c>
      <c r="S1970" s="4">
        <f>IFERROR(VLOOKUP(C1970,Recolt!B:H,3,0),"-")</f>
        <v>59.59</v>
      </c>
      <c r="T1970" s="4" t="str">
        <f t="shared" si="61"/>
        <v>-</v>
      </c>
    </row>
    <row r="1971" spans="1:20" hidden="1" x14ac:dyDescent="0.25">
      <c r="A1971" s="4" t="s">
        <v>410</v>
      </c>
      <c r="B1971" s="4" t="s">
        <v>475</v>
      </c>
      <c r="C1971" s="4">
        <v>1034867438</v>
      </c>
      <c r="D1971" s="4" t="s">
        <v>387</v>
      </c>
      <c r="E1971" s="4" t="s">
        <v>364</v>
      </c>
      <c r="F1971" s="4" t="s">
        <v>439</v>
      </c>
      <c r="G1971" s="12">
        <v>45449</v>
      </c>
      <c r="H1971" s="4" t="s">
        <v>356</v>
      </c>
      <c r="I1971" s="67">
        <v>0.39449074074074097</v>
      </c>
      <c r="J1971" s="4" t="s">
        <v>1131</v>
      </c>
      <c r="K1971" s="12">
        <v>40057</v>
      </c>
      <c r="L1971" s="4" t="s">
        <v>357</v>
      </c>
      <c r="M1971" s="4" t="s">
        <v>358</v>
      </c>
      <c r="N1971" s="4" t="s">
        <v>359</v>
      </c>
      <c r="O1971" s="12" t="str">
        <f t="shared" ca="1" si="62"/>
        <v>15 ans, 7 mois</v>
      </c>
      <c r="P1971" s="4" t="str">
        <f>VLOOKUP(B1971,Effectif!B:I,6,0)</f>
        <v>Lise DE WITTE</v>
      </c>
      <c r="Q1971" s="4" t="str">
        <f>VLOOKUP(B1971,Effectif!B:I,8,0)</f>
        <v>FOC</v>
      </c>
      <c r="R1971" s="4" t="str">
        <f>IFERROR(VLOOKUP(C1971,Sales!B:G,6,0),"-")</f>
        <v>-</v>
      </c>
      <c r="S1971" s="4">
        <f>IFERROR(VLOOKUP(C1971,Recolt!B:H,3,0),"-")</f>
        <v>214</v>
      </c>
      <c r="T1971" s="4" t="str">
        <f t="shared" si="61"/>
        <v>-</v>
      </c>
    </row>
    <row r="1972" spans="1:20" hidden="1" x14ac:dyDescent="0.25">
      <c r="A1972" s="4" t="s">
        <v>410</v>
      </c>
      <c r="B1972" s="4" t="s">
        <v>475</v>
      </c>
      <c r="C1972" s="4">
        <v>1034867451</v>
      </c>
      <c r="D1972" s="4" t="s">
        <v>369</v>
      </c>
      <c r="E1972" s="4" t="s">
        <v>364</v>
      </c>
      <c r="F1972" s="4" t="s">
        <v>439</v>
      </c>
      <c r="G1972" s="12">
        <v>45450</v>
      </c>
      <c r="H1972" s="4" t="s">
        <v>376</v>
      </c>
      <c r="I1972" s="67">
        <v>0.77520833333333306</v>
      </c>
      <c r="J1972" s="4" t="s">
        <v>1147</v>
      </c>
      <c r="K1972" s="12">
        <v>42531</v>
      </c>
      <c r="L1972" s="4" t="s">
        <v>366</v>
      </c>
      <c r="M1972" s="4" t="s">
        <v>362</v>
      </c>
      <c r="O1972" s="12" t="str">
        <f t="shared" ca="1" si="62"/>
        <v>8 ans, 10 mois</v>
      </c>
      <c r="P1972" s="4" t="str">
        <f>VLOOKUP(B1972,Effectif!B:I,6,0)</f>
        <v>Lise DE WITTE</v>
      </c>
      <c r="Q1972" s="4" t="str">
        <f>VLOOKUP(B1972,Effectif!B:I,8,0)</f>
        <v>FOC</v>
      </c>
      <c r="R1972" s="4" t="str">
        <f>IFERROR(VLOOKUP(C1972,Sales!B:G,6,0),"-")</f>
        <v>-</v>
      </c>
      <c r="S1972" s="4" t="str">
        <f>IFERROR(VLOOKUP(C1972,Recolt!B:H,3,0),"-")</f>
        <v>-</v>
      </c>
      <c r="T1972" s="4" t="str">
        <f t="shared" si="61"/>
        <v>-</v>
      </c>
    </row>
    <row r="1973" spans="1:20" hidden="1" x14ac:dyDescent="0.25">
      <c r="A1973" s="4" t="s">
        <v>410</v>
      </c>
      <c r="B1973" s="4" t="s">
        <v>475</v>
      </c>
      <c r="C1973" s="4">
        <v>1034867457</v>
      </c>
      <c r="D1973" s="4" t="s">
        <v>375</v>
      </c>
      <c r="E1973" s="4" t="s">
        <v>364</v>
      </c>
      <c r="F1973" s="4" t="s">
        <v>439</v>
      </c>
      <c r="G1973" s="12">
        <v>45451</v>
      </c>
      <c r="H1973" s="4" t="s">
        <v>376</v>
      </c>
      <c r="I1973" s="67">
        <v>0.39</v>
      </c>
      <c r="J1973" s="4" t="s">
        <v>1147</v>
      </c>
      <c r="L1973" s="4" t="s">
        <v>357</v>
      </c>
      <c r="O1973" s="12" t="str">
        <f t="shared" ca="1" si="62"/>
        <v>125 ans, 3 mois</v>
      </c>
      <c r="P1973" s="4" t="str">
        <f>VLOOKUP(B1973,Effectif!B:I,6,0)</f>
        <v>Lise DE WITTE</v>
      </c>
      <c r="Q1973" s="4" t="str">
        <f>VLOOKUP(B1973,Effectif!B:I,8,0)</f>
        <v>FOC</v>
      </c>
      <c r="R1973" s="4">
        <f>IFERROR(VLOOKUP(C1973,Sales!B:G,6,0),"-")</f>
        <v>175</v>
      </c>
      <c r="S1973" s="4" t="str">
        <f>IFERROR(VLOOKUP(C1973,Recolt!B:H,3,0),"-")</f>
        <v>-</v>
      </c>
      <c r="T1973" s="4">
        <f t="shared" si="61"/>
        <v>175</v>
      </c>
    </row>
    <row r="1974" spans="1:20" hidden="1" x14ac:dyDescent="0.25">
      <c r="A1974" s="4" t="s">
        <v>410</v>
      </c>
      <c r="B1974" s="4" t="s">
        <v>475</v>
      </c>
      <c r="C1974" s="4">
        <v>1034867478</v>
      </c>
      <c r="D1974" s="4" t="s">
        <v>372</v>
      </c>
      <c r="E1974" s="4" t="s">
        <v>364</v>
      </c>
      <c r="F1974" s="4" t="s">
        <v>439</v>
      </c>
      <c r="G1974" s="12">
        <v>45452</v>
      </c>
      <c r="H1974" s="4" t="s">
        <v>356</v>
      </c>
      <c r="I1974" s="67">
        <v>0.53123842592592596</v>
      </c>
      <c r="J1974" s="4" t="s">
        <v>1131</v>
      </c>
      <c r="K1974" s="12">
        <v>42472</v>
      </c>
      <c r="L1974" s="4" t="s">
        <v>357</v>
      </c>
      <c r="M1974" s="4" t="s">
        <v>358</v>
      </c>
      <c r="N1974" s="4" t="s">
        <v>361</v>
      </c>
      <c r="O1974" s="12" t="str">
        <f t="shared" ca="1" si="62"/>
        <v>9 ans, 0 mois</v>
      </c>
      <c r="P1974" s="4" t="str">
        <f>VLOOKUP(B1974,Effectif!B:I,6,0)</f>
        <v>Lise DE WITTE</v>
      </c>
      <c r="Q1974" s="4" t="str">
        <f>VLOOKUP(B1974,Effectif!B:I,8,0)</f>
        <v>FOC</v>
      </c>
      <c r="R1974" s="4" t="str">
        <f>IFERROR(VLOOKUP(C1974,Sales!B:G,6,0),"-")</f>
        <v>-</v>
      </c>
      <c r="S1974" s="4">
        <f>IFERROR(VLOOKUP(C1974,Recolt!B:H,3,0),"-")</f>
        <v>30</v>
      </c>
      <c r="T1974" s="4" t="str">
        <f t="shared" si="61"/>
        <v>-</v>
      </c>
    </row>
    <row r="1975" spans="1:20" hidden="1" x14ac:dyDescent="0.25">
      <c r="A1975" s="4" t="s">
        <v>410</v>
      </c>
      <c r="B1975" s="4" t="s">
        <v>475</v>
      </c>
      <c r="C1975" s="4">
        <v>1034867479</v>
      </c>
      <c r="D1975" s="4" t="s">
        <v>385</v>
      </c>
      <c r="E1975" s="4" t="s">
        <v>364</v>
      </c>
      <c r="F1975" s="4" t="s">
        <v>439</v>
      </c>
      <c r="G1975" s="12">
        <v>44938</v>
      </c>
      <c r="H1975" s="4" t="s">
        <v>365</v>
      </c>
      <c r="I1975" s="67">
        <v>0.47651620370370401</v>
      </c>
      <c r="J1975" s="4" t="s">
        <v>1135</v>
      </c>
      <c r="K1975" s="12">
        <v>42470</v>
      </c>
      <c r="L1975" s="4" t="s">
        <v>366</v>
      </c>
      <c r="M1975" s="4" t="s">
        <v>358</v>
      </c>
      <c r="N1975" s="4" t="s">
        <v>361</v>
      </c>
      <c r="O1975" s="12" t="str">
        <f t="shared" ca="1" si="62"/>
        <v>9 ans, 0 mois</v>
      </c>
      <c r="P1975" s="4" t="str">
        <f>VLOOKUP(B1975,Effectif!B:I,6,0)</f>
        <v>Lise DE WITTE</v>
      </c>
      <c r="Q1975" s="4" t="str">
        <f>VLOOKUP(B1975,Effectif!B:I,8,0)</f>
        <v>FOC</v>
      </c>
      <c r="R1975" s="4" t="str">
        <f>IFERROR(VLOOKUP(C1975,Sales!B:G,6,0),"-")</f>
        <v>-</v>
      </c>
      <c r="S1975" s="4">
        <f>IFERROR(VLOOKUP(C1975,Recolt!B:H,3,0),"-")</f>
        <v>342</v>
      </c>
      <c r="T1975" s="4" t="str">
        <f t="shared" si="61"/>
        <v>-</v>
      </c>
    </row>
    <row r="1976" spans="1:20" hidden="1" x14ac:dyDescent="0.25">
      <c r="A1976" s="4" t="s">
        <v>410</v>
      </c>
      <c r="B1976" s="4" t="s">
        <v>475</v>
      </c>
      <c r="C1976" s="4">
        <v>1034867487</v>
      </c>
      <c r="D1976" s="4" t="s">
        <v>374</v>
      </c>
      <c r="E1976" s="4" t="s">
        <v>364</v>
      </c>
      <c r="F1976" s="4" t="s">
        <v>439</v>
      </c>
      <c r="G1976" s="12">
        <v>44939</v>
      </c>
      <c r="H1976" s="4" t="s">
        <v>356</v>
      </c>
      <c r="I1976" s="67">
        <v>0.59692129629629598</v>
      </c>
      <c r="J1976" s="4" t="s">
        <v>1131</v>
      </c>
      <c r="K1976" s="12">
        <v>38473</v>
      </c>
      <c r="L1976" s="4" t="s">
        <v>357</v>
      </c>
      <c r="M1976" s="4" t="s">
        <v>358</v>
      </c>
      <c r="N1976" s="4" t="s">
        <v>384</v>
      </c>
      <c r="O1976" s="12" t="str">
        <f t="shared" ca="1" si="62"/>
        <v>19 ans, 11 mois</v>
      </c>
      <c r="P1976" s="4" t="str">
        <f>VLOOKUP(B1976,Effectif!B:I,6,0)</f>
        <v>Lise DE WITTE</v>
      </c>
      <c r="Q1976" s="4" t="str">
        <f>VLOOKUP(B1976,Effectif!B:I,8,0)</f>
        <v>FOC</v>
      </c>
      <c r="R1976" s="4">
        <f>IFERROR(VLOOKUP(C1976,Sales!B:G,6,0),"-")</f>
        <v>140</v>
      </c>
      <c r="S1976" s="4" t="str">
        <f>IFERROR(VLOOKUP(C1976,Recolt!B:H,3,0),"-")</f>
        <v>-</v>
      </c>
      <c r="T1976" s="4">
        <f t="shared" si="61"/>
        <v>140</v>
      </c>
    </row>
    <row r="1977" spans="1:20" hidden="1" x14ac:dyDescent="0.25">
      <c r="A1977" s="4" t="s">
        <v>410</v>
      </c>
      <c r="B1977" s="4" t="s">
        <v>475</v>
      </c>
      <c r="C1977" s="4">
        <v>1034867489</v>
      </c>
      <c r="D1977" s="4" t="s">
        <v>367</v>
      </c>
      <c r="E1977" s="4" t="s">
        <v>364</v>
      </c>
      <c r="F1977" s="4" t="s">
        <v>439</v>
      </c>
      <c r="G1977" s="12">
        <v>44940</v>
      </c>
      <c r="H1977" s="4" t="s">
        <v>356</v>
      </c>
      <c r="I1977" s="67">
        <v>0.38105324074074098</v>
      </c>
      <c r="J1977" s="4" t="s">
        <v>1133</v>
      </c>
      <c r="K1977" s="12">
        <v>43335</v>
      </c>
      <c r="L1977" s="4" t="s">
        <v>357</v>
      </c>
      <c r="M1977" s="4" t="s">
        <v>358</v>
      </c>
      <c r="N1977" s="4" t="s">
        <v>359</v>
      </c>
      <c r="O1977" s="12" t="str">
        <f t="shared" ca="1" si="62"/>
        <v>6 ans, 8 mois</v>
      </c>
      <c r="P1977" s="4" t="str">
        <f>VLOOKUP(B1977,Effectif!B:I,6,0)</f>
        <v>Lise DE WITTE</v>
      </c>
      <c r="Q1977" s="4" t="str">
        <f>VLOOKUP(B1977,Effectif!B:I,8,0)</f>
        <v>FOC</v>
      </c>
      <c r="R1977" s="4" t="str">
        <f>IFERROR(VLOOKUP(C1977,Sales!B:G,6,0),"-")</f>
        <v>-</v>
      </c>
      <c r="S1977" s="4">
        <f>IFERROR(VLOOKUP(C1977,Recolt!B:H,3,0),"-")</f>
        <v>20</v>
      </c>
      <c r="T1977" s="4" t="str">
        <f t="shared" si="61"/>
        <v>-</v>
      </c>
    </row>
    <row r="1978" spans="1:20" hidden="1" x14ac:dyDescent="0.25">
      <c r="A1978" s="4" t="s">
        <v>410</v>
      </c>
      <c r="B1978" s="4" t="s">
        <v>475</v>
      </c>
      <c r="C1978" s="4">
        <v>1034867496</v>
      </c>
      <c r="D1978" s="4" t="s">
        <v>381</v>
      </c>
      <c r="E1978" s="4" t="s">
        <v>364</v>
      </c>
      <c r="F1978" s="4" t="s">
        <v>440</v>
      </c>
      <c r="G1978" s="12">
        <v>44941</v>
      </c>
      <c r="H1978" s="4" t="s">
        <v>356</v>
      </c>
      <c r="I1978" s="67">
        <v>0.73269675925925903</v>
      </c>
      <c r="J1978" s="4" t="s">
        <v>1147</v>
      </c>
      <c r="K1978" s="12">
        <v>38565</v>
      </c>
      <c r="L1978" s="4" t="s">
        <v>357</v>
      </c>
      <c r="M1978" s="4" t="s">
        <v>362</v>
      </c>
      <c r="O1978" s="12" t="str">
        <f t="shared" ca="1" si="62"/>
        <v>19 ans, 8 mois</v>
      </c>
      <c r="P1978" s="4" t="str">
        <f>VLOOKUP(B1978,Effectif!B:I,6,0)</f>
        <v>Lise DE WITTE</v>
      </c>
      <c r="Q1978" s="4" t="str">
        <f>VLOOKUP(B1978,Effectif!B:I,8,0)</f>
        <v>FOC</v>
      </c>
      <c r="R1978" s="4" t="str">
        <f>IFERROR(VLOOKUP(C1978,Sales!B:G,6,0),"-")</f>
        <v>-</v>
      </c>
      <c r="S1978" s="4">
        <f>IFERROR(VLOOKUP(C1978,Recolt!B:H,3,0),"-")</f>
        <v>91.34</v>
      </c>
      <c r="T1978" s="4" t="str">
        <f t="shared" si="61"/>
        <v>-</v>
      </c>
    </row>
    <row r="1979" spans="1:20" hidden="1" x14ac:dyDescent="0.25">
      <c r="A1979" s="4" t="s">
        <v>410</v>
      </c>
      <c r="B1979" s="4" t="s">
        <v>475</v>
      </c>
      <c r="C1979" s="4">
        <v>1034867515</v>
      </c>
      <c r="D1979" s="4" t="s">
        <v>371</v>
      </c>
      <c r="E1979" s="4" t="s">
        <v>364</v>
      </c>
      <c r="F1979" s="4" t="s">
        <v>439</v>
      </c>
      <c r="G1979" s="12">
        <v>44942</v>
      </c>
      <c r="H1979" s="4" t="s">
        <v>356</v>
      </c>
      <c r="I1979" s="67">
        <v>0.66269675925925897</v>
      </c>
      <c r="J1979" s="4" t="s">
        <v>1135</v>
      </c>
      <c r="K1979" s="12">
        <v>43446</v>
      </c>
      <c r="L1979" s="4" t="s">
        <v>357</v>
      </c>
      <c r="M1979" s="4" t="s">
        <v>358</v>
      </c>
      <c r="N1979" s="4" t="s">
        <v>359</v>
      </c>
      <c r="O1979" s="12" t="str">
        <f t="shared" ca="1" si="62"/>
        <v>6 ans, 4 mois</v>
      </c>
      <c r="P1979" s="4" t="str">
        <f>VLOOKUP(B1979,Effectif!B:I,6,0)</f>
        <v>Lise DE WITTE</v>
      </c>
      <c r="Q1979" s="4" t="str">
        <f>VLOOKUP(B1979,Effectif!B:I,8,0)</f>
        <v>FOC</v>
      </c>
      <c r="R1979" s="4" t="str">
        <f>IFERROR(VLOOKUP(C1979,Sales!B:G,6,0),"-")</f>
        <v>-</v>
      </c>
      <c r="S1979" s="4">
        <f>IFERROR(VLOOKUP(C1979,Recolt!B:H,3,0),"-")</f>
        <v>14.92</v>
      </c>
      <c r="T1979" s="4" t="str">
        <f t="shared" si="61"/>
        <v>-</v>
      </c>
    </row>
    <row r="1980" spans="1:20" hidden="1" x14ac:dyDescent="0.25">
      <c r="A1980" s="4" t="s">
        <v>410</v>
      </c>
      <c r="B1980" s="4" t="s">
        <v>475</v>
      </c>
      <c r="C1980" s="4">
        <v>1034867517</v>
      </c>
      <c r="D1980" s="4" t="s">
        <v>377</v>
      </c>
      <c r="E1980" s="4" t="s">
        <v>364</v>
      </c>
      <c r="F1980" s="4" t="s">
        <v>439</v>
      </c>
      <c r="G1980" s="12">
        <v>44943</v>
      </c>
      <c r="H1980" s="4" t="s">
        <v>356</v>
      </c>
      <c r="I1980" s="67">
        <v>0.50086805555555602</v>
      </c>
      <c r="J1980" s="4" t="s">
        <v>1133</v>
      </c>
      <c r="K1980" s="12">
        <v>43315</v>
      </c>
      <c r="L1980" s="4" t="s">
        <v>357</v>
      </c>
      <c r="M1980" s="4" t="s">
        <v>358</v>
      </c>
      <c r="N1980" s="4" t="s">
        <v>359</v>
      </c>
      <c r="O1980" s="12" t="str">
        <f t="shared" ca="1" si="62"/>
        <v>6 ans, 8 mois</v>
      </c>
      <c r="P1980" s="4" t="str">
        <f>VLOOKUP(B1980,Effectif!B:I,6,0)</f>
        <v>Lise DE WITTE</v>
      </c>
      <c r="Q1980" s="4" t="str">
        <f>VLOOKUP(B1980,Effectif!B:I,8,0)</f>
        <v>FOC</v>
      </c>
      <c r="R1980" s="4" t="str">
        <f>IFERROR(VLOOKUP(C1980,Sales!B:G,6,0),"-")</f>
        <v>-</v>
      </c>
      <c r="S1980" s="4">
        <f>IFERROR(VLOOKUP(C1980,Recolt!B:H,3,0),"-")</f>
        <v>83</v>
      </c>
      <c r="T1980" s="4" t="str">
        <f t="shared" si="61"/>
        <v>-</v>
      </c>
    </row>
    <row r="1981" spans="1:20" hidden="1" x14ac:dyDescent="0.25">
      <c r="A1981" s="4" t="s">
        <v>410</v>
      </c>
      <c r="B1981" s="4" t="s">
        <v>475</v>
      </c>
      <c r="C1981" s="4">
        <v>1034867520</v>
      </c>
      <c r="D1981" s="4" t="s">
        <v>372</v>
      </c>
      <c r="E1981" s="4" t="s">
        <v>364</v>
      </c>
      <c r="F1981" s="4" t="s">
        <v>439</v>
      </c>
      <c r="G1981" s="12">
        <v>44944</v>
      </c>
      <c r="H1981" s="4" t="s">
        <v>356</v>
      </c>
      <c r="I1981" s="67">
        <v>0.50761574074074101</v>
      </c>
      <c r="J1981" s="4" t="s">
        <v>1131</v>
      </c>
      <c r="K1981" s="12">
        <v>41018</v>
      </c>
      <c r="L1981" s="4" t="s">
        <v>357</v>
      </c>
      <c r="M1981" s="4" t="s">
        <v>358</v>
      </c>
      <c r="N1981" s="4" t="s">
        <v>359</v>
      </c>
      <c r="O1981" s="12" t="str">
        <f t="shared" ca="1" si="62"/>
        <v>13 ans, 0 mois</v>
      </c>
      <c r="P1981" s="4" t="str">
        <f>VLOOKUP(B1981,Effectif!B:I,6,0)</f>
        <v>Lise DE WITTE</v>
      </c>
      <c r="Q1981" s="4" t="str">
        <f>VLOOKUP(B1981,Effectif!B:I,8,0)</f>
        <v>FOC</v>
      </c>
      <c r="R1981" s="4" t="str">
        <f>IFERROR(VLOOKUP(C1981,Sales!B:G,6,0),"-")</f>
        <v>-</v>
      </c>
      <c r="S1981" s="4">
        <f>IFERROR(VLOOKUP(C1981,Recolt!B:H,3,0),"-")</f>
        <v>39.340000000000003</v>
      </c>
      <c r="T1981" s="4" t="str">
        <f t="shared" si="61"/>
        <v>-</v>
      </c>
    </row>
    <row r="1982" spans="1:20" hidden="1" x14ac:dyDescent="0.25">
      <c r="A1982" s="4" t="s">
        <v>410</v>
      </c>
      <c r="B1982" s="4" t="s">
        <v>475</v>
      </c>
      <c r="C1982" s="4">
        <v>1034867524</v>
      </c>
      <c r="D1982" s="4" t="s">
        <v>372</v>
      </c>
      <c r="E1982" s="4" t="s">
        <v>364</v>
      </c>
      <c r="F1982" s="4" t="s">
        <v>439</v>
      </c>
      <c r="G1982" s="12">
        <v>44945</v>
      </c>
      <c r="H1982" s="4" t="s">
        <v>365</v>
      </c>
      <c r="I1982" s="67">
        <v>0.53063657407407405</v>
      </c>
      <c r="J1982" s="4" t="s">
        <v>1135</v>
      </c>
      <c r="K1982" s="12">
        <v>43394</v>
      </c>
      <c r="L1982" s="4" t="s">
        <v>366</v>
      </c>
      <c r="M1982" s="4" t="s">
        <v>358</v>
      </c>
      <c r="N1982" s="4" t="s">
        <v>361</v>
      </c>
      <c r="O1982" s="12" t="str">
        <f t="shared" ca="1" si="62"/>
        <v>6 ans, 6 mois</v>
      </c>
      <c r="P1982" s="4" t="str">
        <f>VLOOKUP(B1982,Effectif!B:I,6,0)</f>
        <v>Lise DE WITTE</v>
      </c>
      <c r="Q1982" s="4" t="str">
        <f>VLOOKUP(B1982,Effectif!B:I,8,0)</f>
        <v>FOC</v>
      </c>
      <c r="R1982" s="4" t="str">
        <f>IFERROR(VLOOKUP(C1982,Sales!B:G,6,0),"-")</f>
        <v>-</v>
      </c>
      <c r="S1982" s="4">
        <f>IFERROR(VLOOKUP(C1982,Recolt!B:H,3,0),"-")</f>
        <v>47</v>
      </c>
      <c r="T1982" s="4" t="str">
        <f t="shared" si="61"/>
        <v>-</v>
      </c>
    </row>
    <row r="1983" spans="1:20" hidden="1" x14ac:dyDescent="0.25">
      <c r="A1983" s="4" t="s">
        <v>410</v>
      </c>
      <c r="B1983" s="4" t="s">
        <v>475</v>
      </c>
      <c r="C1983" s="4">
        <v>1034867532</v>
      </c>
      <c r="D1983" s="4" t="s">
        <v>368</v>
      </c>
      <c r="E1983" s="4" t="s">
        <v>364</v>
      </c>
      <c r="F1983" s="4" t="s">
        <v>439</v>
      </c>
      <c r="G1983" s="12">
        <v>44946</v>
      </c>
      <c r="H1983" s="4" t="s">
        <v>356</v>
      </c>
      <c r="I1983" s="67">
        <v>0.708819444444444</v>
      </c>
      <c r="J1983" s="4" t="s">
        <v>1147</v>
      </c>
      <c r="K1983" s="12">
        <v>42828</v>
      </c>
      <c r="L1983" s="4" t="s">
        <v>357</v>
      </c>
      <c r="M1983" s="4" t="s">
        <v>362</v>
      </c>
      <c r="O1983" s="12" t="str">
        <f t="shared" ca="1" si="62"/>
        <v>8 ans, 0 mois</v>
      </c>
      <c r="P1983" s="4" t="str">
        <f>VLOOKUP(B1983,Effectif!B:I,6,0)</f>
        <v>Lise DE WITTE</v>
      </c>
      <c r="Q1983" s="4" t="str">
        <f>VLOOKUP(B1983,Effectif!B:I,8,0)</f>
        <v>FOC</v>
      </c>
      <c r="R1983" s="4" t="str">
        <f>IFERROR(VLOOKUP(C1983,Sales!B:G,6,0),"-")</f>
        <v>-</v>
      </c>
      <c r="S1983" s="4">
        <f>IFERROR(VLOOKUP(C1983,Recolt!B:H,3,0),"-")</f>
        <v>248</v>
      </c>
      <c r="T1983" s="4" t="str">
        <f t="shared" si="61"/>
        <v>-</v>
      </c>
    </row>
    <row r="1984" spans="1:20" hidden="1" x14ac:dyDescent="0.25">
      <c r="A1984" s="4" t="s">
        <v>410</v>
      </c>
      <c r="B1984" s="4" t="s">
        <v>475</v>
      </c>
      <c r="C1984" s="4">
        <v>1034867556</v>
      </c>
      <c r="D1984" s="4" t="s">
        <v>378</v>
      </c>
      <c r="E1984" s="4" t="s">
        <v>364</v>
      </c>
      <c r="F1984" s="4" t="s">
        <v>439</v>
      </c>
      <c r="G1984" s="12">
        <v>44947</v>
      </c>
      <c r="H1984" s="4" t="s">
        <v>356</v>
      </c>
      <c r="I1984" s="67">
        <v>0.65399305555555598</v>
      </c>
      <c r="J1984" s="4" t="s">
        <v>1147</v>
      </c>
      <c r="L1984" s="4" t="s">
        <v>357</v>
      </c>
      <c r="O1984" s="12" t="str">
        <f t="shared" ca="1" si="62"/>
        <v>125 ans, 3 mois</v>
      </c>
      <c r="P1984" s="4" t="str">
        <f>VLOOKUP(B1984,Effectif!B:I,6,0)</f>
        <v>Lise DE WITTE</v>
      </c>
      <c r="Q1984" s="4" t="str">
        <f>VLOOKUP(B1984,Effectif!B:I,8,0)</f>
        <v>FOC</v>
      </c>
      <c r="R1984" s="4" t="str">
        <f>IFERROR(VLOOKUP(C1984,Sales!B:G,6,0),"-")</f>
        <v>-</v>
      </c>
      <c r="S1984" s="4">
        <f>IFERROR(VLOOKUP(C1984,Recolt!B:H,3,0),"-")</f>
        <v>85.78</v>
      </c>
      <c r="T1984" s="4" t="str">
        <f t="shared" si="61"/>
        <v>-</v>
      </c>
    </row>
    <row r="1985" spans="1:20" hidden="1" x14ac:dyDescent="0.25">
      <c r="A1985" s="4" t="s">
        <v>410</v>
      </c>
      <c r="B1985" s="4" t="s">
        <v>475</v>
      </c>
      <c r="C1985" s="4">
        <v>1034867571</v>
      </c>
      <c r="D1985" s="4" t="s">
        <v>374</v>
      </c>
      <c r="E1985" s="4" t="s">
        <v>364</v>
      </c>
      <c r="F1985" s="4" t="s">
        <v>439</v>
      </c>
      <c r="G1985" s="12">
        <v>44948</v>
      </c>
      <c r="H1985" s="4" t="s">
        <v>356</v>
      </c>
      <c r="I1985" s="67">
        <v>0.43521990740740701</v>
      </c>
      <c r="J1985" s="4" t="s">
        <v>1133</v>
      </c>
      <c r="K1985" s="12">
        <v>43139</v>
      </c>
      <c r="L1985" s="4" t="s">
        <v>357</v>
      </c>
      <c r="M1985" s="4" t="s">
        <v>358</v>
      </c>
      <c r="N1985" s="4" t="s">
        <v>361</v>
      </c>
      <c r="O1985" s="12" t="str">
        <f t="shared" ca="1" si="62"/>
        <v>7 ans, 2 mois</v>
      </c>
      <c r="P1985" s="4" t="str">
        <f>VLOOKUP(B1985,Effectif!B:I,6,0)</f>
        <v>Lise DE WITTE</v>
      </c>
      <c r="Q1985" s="4" t="str">
        <f>VLOOKUP(B1985,Effectif!B:I,8,0)</f>
        <v>FOC</v>
      </c>
      <c r="R1985" s="4" t="str">
        <f>IFERROR(VLOOKUP(C1985,Sales!B:G,6,0),"-")</f>
        <v>-</v>
      </c>
      <c r="S1985" s="4" t="str">
        <f>IFERROR(VLOOKUP(C1985,Recolt!B:H,3,0),"-")</f>
        <v>-</v>
      </c>
      <c r="T1985" s="4" t="str">
        <f t="shared" si="61"/>
        <v>-</v>
      </c>
    </row>
    <row r="1986" spans="1:20" hidden="1" x14ac:dyDescent="0.25">
      <c r="A1986" s="4" t="s">
        <v>410</v>
      </c>
      <c r="B1986" s="4" t="s">
        <v>475</v>
      </c>
      <c r="C1986" s="4">
        <v>1034867573</v>
      </c>
      <c r="D1986" s="4" t="s">
        <v>385</v>
      </c>
      <c r="E1986" s="4" t="s">
        <v>364</v>
      </c>
      <c r="F1986" s="4" t="s">
        <v>439</v>
      </c>
      <c r="G1986" s="12">
        <v>44949</v>
      </c>
      <c r="H1986" s="4" t="s">
        <v>356</v>
      </c>
      <c r="I1986" s="67">
        <v>0.72484953703703703</v>
      </c>
      <c r="J1986" s="4" t="s">
        <v>1139</v>
      </c>
      <c r="K1986" s="12">
        <v>39083</v>
      </c>
      <c r="L1986" s="4" t="s">
        <v>357</v>
      </c>
      <c r="M1986" s="4" t="s">
        <v>358</v>
      </c>
      <c r="N1986" s="4" t="s">
        <v>384</v>
      </c>
      <c r="O1986" s="12" t="str">
        <f t="shared" ca="1" si="62"/>
        <v>18 ans, 3 mois</v>
      </c>
      <c r="P1986" s="4" t="str">
        <f>VLOOKUP(B1986,Effectif!B:I,6,0)</f>
        <v>Lise DE WITTE</v>
      </c>
      <c r="Q1986" s="4" t="str">
        <f>VLOOKUP(B1986,Effectif!B:I,8,0)</f>
        <v>FOC</v>
      </c>
      <c r="R1986" s="4" t="str">
        <f>IFERROR(VLOOKUP(C1986,Sales!B:G,6,0),"-")</f>
        <v>-</v>
      </c>
      <c r="S1986" s="4">
        <f>IFERROR(VLOOKUP(C1986,Recolt!B:H,3,0),"-")</f>
        <v>218</v>
      </c>
      <c r="T1986" s="4" t="str">
        <f t="shared" si="61"/>
        <v>-</v>
      </c>
    </row>
    <row r="1987" spans="1:20" hidden="1" x14ac:dyDescent="0.25">
      <c r="A1987" s="4" t="s">
        <v>410</v>
      </c>
      <c r="B1987" s="4" t="s">
        <v>498</v>
      </c>
      <c r="C1987" s="4">
        <v>1034867577</v>
      </c>
      <c r="D1987" s="4" t="s">
        <v>354</v>
      </c>
      <c r="E1987" s="4" t="s">
        <v>355</v>
      </c>
      <c r="F1987" s="4" t="s">
        <v>439</v>
      </c>
      <c r="G1987" s="12">
        <v>44950</v>
      </c>
      <c r="H1987" s="4" t="s">
        <v>356</v>
      </c>
      <c r="I1987" s="67">
        <v>0.471099537037037</v>
      </c>
      <c r="J1987" s="4" t="s">
        <v>1131</v>
      </c>
      <c r="K1987" s="12">
        <v>43405</v>
      </c>
      <c r="L1987" s="4" t="s">
        <v>395</v>
      </c>
      <c r="M1987" s="4" t="s">
        <v>358</v>
      </c>
      <c r="N1987" s="4" t="s">
        <v>384</v>
      </c>
      <c r="O1987" s="12" t="str">
        <f t="shared" ca="1" si="62"/>
        <v>6 ans, 5 mois</v>
      </c>
      <c r="P1987" s="4" t="str">
        <f>VLOOKUP(B1987,Effectif!B:I,6,0)</f>
        <v>Lise DE WITTE</v>
      </c>
      <c r="Q1987" s="4" t="str">
        <f>VLOOKUP(B1987,Effectif!B:I,8,0)</f>
        <v>BO</v>
      </c>
      <c r="R1987" s="4">
        <f>IFERROR(VLOOKUP(C1987,Sales!B:G,6,0),"-")</f>
        <v>314.49</v>
      </c>
      <c r="S1987" s="4" t="str">
        <f>IFERROR(VLOOKUP(C1987,Recolt!B:H,3,0),"-")</f>
        <v>-</v>
      </c>
      <c r="T1987" s="4">
        <f t="shared" ref="T1987:T2050" si="63">IF(R1987&gt;0,R1987,IF(S1987&gt;0,S1987,"-"))</f>
        <v>314.49</v>
      </c>
    </row>
    <row r="1988" spans="1:20" hidden="1" x14ac:dyDescent="0.25">
      <c r="A1988" s="4" t="s">
        <v>410</v>
      </c>
      <c r="B1988" s="4" t="s">
        <v>498</v>
      </c>
      <c r="C1988" s="4">
        <v>1034867585</v>
      </c>
      <c r="D1988" s="4" t="s">
        <v>354</v>
      </c>
      <c r="E1988" s="4" t="s">
        <v>355</v>
      </c>
      <c r="F1988" s="4" t="s">
        <v>439</v>
      </c>
      <c r="G1988" s="12">
        <v>44951</v>
      </c>
      <c r="H1988" s="4" t="s">
        <v>356</v>
      </c>
      <c r="I1988" s="67">
        <v>0.388275462962963</v>
      </c>
      <c r="J1988" s="4" t="s">
        <v>1131</v>
      </c>
      <c r="K1988" s="12">
        <v>43405</v>
      </c>
      <c r="L1988" s="4" t="s">
        <v>395</v>
      </c>
      <c r="M1988" s="4" t="s">
        <v>358</v>
      </c>
      <c r="N1988" s="4" t="s">
        <v>384</v>
      </c>
      <c r="O1988" s="12" t="str">
        <f t="shared" ca="1" si="62"/>
        <v>6 ans, 5 mois</v>
      </c>
      <c r="P1988" s="4" t="str">
        <f>VLOOKUP(B1988,Effectif!B:I,6,0)</f>
        <v>Lise DE WITTE</v>
      </c>
      <c r="Q1988" s="4" t="str">
        <f>VLOOKUP(B1988,Effectif!B:I,8,0)</f>
        <v>BO</v>
      </c>
      <c r="R1988" s="4" t="str">
        <f>IFERROR(VLOOKUP(C1988,Sales!B:G,6,0),"-")</f>
        <v>-</v>
      </c>
      <c r="S1988" s="4">
        <f>IFERROR(VLOOKUP(C1988,Recolt!B:H,3,0),"-")</f>
        <v>152</v>
      </c>
      <c r="T1988" s="4" t="str">
        <f t="shared" si="63"/>
        <v>-</v>
      </c>
    </row>
    <row r="1989" spans="1:20" hidden="1" x14ac:dyDescent="0.25">
      <c r="A1989" s="4" t="s">
        <v>410</v>
      </c>
      <c r="B1989" s="4" t="s">
        <v>498</v>
      </c>
      <c r="C1989" s="4">
        <v>1034867586</v>
      </c>
      <c r="D1989" s="4" t="s">
        <v>354</v>
      </c>
      <c r="E1989" s="4" t="s">
        <v>355</v>
      </c>
      <c r="F1989" s="4" t="s">
        <v>439</v>
      </c>
      <c r="G1989" s="12">
        <v>44952</v>
      </c>
      <c r="H1989" s="4" t="s">
        <v>356</v>
      </c>
      <c r="I1989" s="67">
        <v>0.51736111111111105</v>
      </c>
      <c r="J1989" s="4" t="s">
        <v>1133</v>
      </c>
      <c r="K1989" s="12">
        <v>43262</v>
      </c>
      <c r="L1989" s="4" t="s">
        <v>357</v>
      </c>
      <c r="M1989" s="4" t="s">
        <v>358</v>
      </c>
      <c r="N1989" s="4" t="s">
        <v>359</v>
      </c>
      <c r="O1989" s="12" t="str">
        <f t="shared" ca="1" si="62"/>
        <v>6 ans, 10 mois</v>
      </c>
      <c r="P1989" s="4" t="str">
        <f>VLOOKUP(B1989,Effectif!B:I,6,0)</f>
        <v>Lise DE WITTE</v>
      </c>
      <c r="Q1989" s="4" t="str">
        <f>VLOOKUP(B1989,Effectif!B:I,8,0)</f>
        <v>BO</v>
      </c>
      <c r="R1989" s="4">
        <f>IFERROR(VLOOKUP(C1989,Sales!B:G,6,0),"-")</f>
        <v>230</v>
      </c>
      <c r="S1989" s="4" t="str">
        <f>IFERROR(VLOOKUP(C1989,Recolt!B:H,3,0),"-")</f>
        <v>-</v>
      </c>
      <c r="T1989" s="4">
        <f t="shared" si="63"/>
        <v>230</v>
      </c>
    </row>
    <row r="1990" spans="1:20" hidden="1" x14ac:dyDescent="0.25">
      <c r="A1990" s="4" t="s">
        <v>410</v>
      </c>
      <c r="B1990" s="4" t="s">
        <v>498</v>
      </c>
      <c r="C1990" s="4">
        <v>1034867609</v>
      </c>
      <c r="D1990" s="4" t="s">
        <v>354</v>
      </c>
      <c r="E1990" s="4" t="s">
        <v>355</v>
      </c>
      <c r="F1990" s="4" t="s">
        <v>439</v>
      </c>
      <c r="G1990" s="12">
        <v>44953</v>
      </c>
      <c r="H1990" s="4" t="s">
        <v>356</v>
      </c>
      <c r="I1990" s="67">
        <v>0.43655092592592598</v>
      </c>
      <c r="J1990" s="4" t="s">
        <v>1131</v>
      </c>
      <c r="K1990" s="12">
        <v>43252</v>
      </c>
      <c r="L1990" s="4" t="s">
        <v>395</v>
      </c>
      <c r="M1990" s="4" t="s">
        <v>358</v>
      </c>
      <c r="N1990" s="4" t="s">
        <v>384</v>
      </c>
      <c r="O1990" s="12" t="str">
        <f t="shared" ca="1" si="62"/>
        <v>6 ans, 10 mois</v>
      </c>
      <c r="P1990" s="4" t="str">
        <f>VLOOKUP(B1990,Effectif!B:I,6,0)</f>
        <v>Lise DE WITTE</v>
      </c>
      <c r="Q1990" s="4" t="str">
        <f>VLOOKUP(B1990,Effectif!B:I,8,0)</f>
        <v>BO</v>
      </c>
      <c r="R1990" s="4" t="str">
        <f>IFERROR(VLOOKUP(C1990,Sales!B:G,6,0),"-")</f>
        <v>-</v>
      </c>
      <c r="S1990" s="4">
        <f>IFERROR(VLOOKUP(C1990,Recolt!B:H,3,0),"-")</f>
        <v>132</v>
      </c>
      <c r="T1990" s="4" t="str">
        <f t="shared" si="63"/>
        <v>-</v>
      </c>
    </row>
    <row r="1991" spans="1:20" hidden="1" x14ac:dyDescent="0.25">
      <c r="A1991" s="4" t="s">
        <v>410</v>
      </c>
      <c r="B1991" s="4" t="s">
        <v>498</v>
      </c>
      <c r="C1991" s="4">
        <v>1034867622</v>
      </c>
      <c r="D1991" s="4" t="s">
        <v>354</v>
      </c>
      <c r="E1991" s="4" t="s">
        <v>355</v>
      </c>
      <c r="F1991" s="4" t="s">
        <v>439</v>
      </c>
      <c r="G1991" s="12">
        <v>44954</v>
      </c>
      <c r="H1991" s="4" t="s">
        <v>356</v>
      </c>
      <c r="I1991" s="67">
        <v>0.50100694444444405</v>
      </c>
      <c r="J1991" s="4" t="s">
        <v>1135</v>
      </c>
      <c r="K1991" s="12">
        <v>43160</v>
      </c>
      <c r="L1991" s="4" t="s">
        <v>357</v>
      </c>
      <c r="M1991" s="4" t="s">
        <v>358</v>
      </c>
      <c r="N1991" s="4" t="s">
        <v>384</v>
      </c>
      <c r="O1991" s="12" t="str">
        <f t="shared" ca="1" si="62"/>
        <v>7 ans, 1 mois</v>
      </c>
      <c r="P1991" s="4" t="str">
        <f>VLOOKUP(B1991,Effectif!B:I,6,0)</f>
        <v>Lise DE WITTE</v>
      </c>
      <c r="Q1991" s="4" t="str">
        <f>VLOOKUP(B1991,Effectif!B:I,8,0)</f>
        <v>BO</v>
      </c>
      <c r="R1991" s="4" t="str">
        <f>IFERROR(VLOOKUP(C1991,Sales!B:G,6,0),"-")</f>
        <v>-</v>
      </c>
      <c r="S1991" s="4">
        <f>IFERROR(VLOOKUP(C1991,Recolt!B:H,3,0),"-")</f>
        <v>100</v>
      </c>
      <c r="T1991" s="4" t="str">
        <f t="shared" si="63"/>
        <v>-</v>
      </c>
    </row>
    <row r="1992" spans="1:20" hidden="1" x14ac:dyDescent="0.25">
      <c r="A1992" s="4" t="s">
        <v>410</v>
      </c>
      <c r="B1992" s="4" t="s">
        <v>498</v>
      </c>
      <c r="C1992" s="4">
        <v>1034867626</v>
      </c>
      <c r="D1992" s="4" t="s">
        <v>354</v>
      </c>
      <c r="E1992" s="4" t="s">
        <v>355</v>
      </c>
      <c r="F1992" s="4" t="s">
        <v>439</v>
      </c>
      <c r="G1992" s="12">
        <v>44955</v>
      </c>
      <c r="H1992" s="4" t="s">
        <v>356</v>
      </c>
      <c r="I1992" s="67">
        <v>0.41695601851851899</v>
      </c>
      <c r="J1992" s="4" t="s">
        <v>1133</v>
      </c>
      <c r="K1992" s="12">
        <v>43299</v>
      </c>
      <c r="L1992" s="4" t="s">
        <v>357</v>
      </c>
      <c r="M1992" s="4" t="s">
        <v>358</v>
      </c>
      <c r="N1992" s="4" t="s">
        <v>359</v>
      </c>
      <c r="O1992" s="12" t="str">
        <f t="shared" ca="1" si="62"/>
        <v>6 ans, 9 mois</v>
      </c>
      <c r="P1992" s="4" t="str">
        <f>VLOOKUP(B1992,Effectif!B:I,6,0)</f>
        <v>Lise DE WITTE</v>
      </c>
      <c r="Q1992" s="4" t="str">
        <f>VLOOKUP(B1992,Effectif!B:I,8,0)</f>
        <v>BO</v>
      </c>
      <c r="R1992" s="4" t="str">
        <f>IFERROR(VLOOKUP(C1992,Sales!B:G,6,0),"-")</f>
        <v>-</v>
      </c>
      <c r="S1992" s="4">
        <f>IFERROR(VLOOKUP(C1992,Recolt!B:H,3,0),"-")</f>
        <v>152</v>
      </c>
      <c r="T1992" s="4" t="str">
        <f t="shared" si="63"/>
        <v>-</v>
      </c>
    </row>
    <row r="1993" spans="1:20" hidden="1" x14ac:dyDescent="0.25">
      <c r="A1993" s="4" t="s">
        <v>410</v>
      </c>
      <c r="B1993" s="4" t="s">
        <v>498</v>
      </c>
      <c r="C1993" s="4">
        <v>1034867628</v>
      </c>
      <c r="D1993" s="4" t="s">
        <v>354</v>
      </c>
      <c r="E1993" s="4" t="s">
        <v>355</v>
      </c>
      <c r="F1993" s="4" t="s">
        <v>439</v>
      </c>
      <c r="G1993" s="12">
        <v>44956</v>
      </c>
      <c r="H1993" s="4" t="s">
        <v>356</v>
      </c>
      <c r="I1993" s="67">
        <v>0.414328703703704</v>
      </c>
      <c r="J1993" s="4" t="s">
        <v>1137</v>
      </c>
      <c r="K1993" s="12">
        <v>41852</v>
      </c>
      <c r="L1993" s="4" t="s">
        <v>395</v>
      </c>
      <c r="M1993" s="4" t="s">
        <v>358</v>
      </c>
      <c r="N1993" s="4" t="s">
        <v>384</v>
      </c>
      <c r="O1993" s="12" t="str">
        <f t="shared" ca="1" si="62"/>
        <v>10 ans, 8 mois</v>
      </c>
      <c r="P1993" s="4" t="str">
        <f>VLOOKUP(B1993,Effectif!B:I,6,0)</f>
        <v>Lise DE WITTE</v>
      </c>
      <c r="Q1993" s="4" t="str">
        <f>VLOOKUP(B1993,Effectif!B:I,8,0)</f>
        <v>BO</v>
      </c>
      <c r="R1993" s="4" t="str">
        <f>IFERROR(VLOOKUP(C1993,Sales!B:G,6,0),"-")</f>
        <v>-</v>
      </c>
      <c r="S1993" s="4">
        <f>IFERROR(VLOOKUP(C1993,Recolt!B:H,3,0),"-")</f>
        <v>60</v>
      </c>
      <c r="T1993" s="4" t="str">
        <f t="shared" si="63"/>
        <v>-</v>
      </c>
    </row>
    <row r="1994" spans="1:20" hidden="1" x14ac:dyDescent="0.25">
      <c r="A1994" s="4" t="s">
        <v>410</v>
      </c>
      <c r="B1994" s="4" t="s">
        <v>498</v>
      </c>
      <c r="C1994" s="4">
        <v>1034867630</v>
      </c>
      <c r="D1994" s="4" t="s">
        <v>354</v>
      </c>
      <c r="E1994" s="4" t="s">
        <v>355</v>
      </c>
      <c r="F1994" s="4" t="s">
        <v>439</v>
      </c>
      <c r="G1994" s="12">
        <v>44957</v>
      </c>
      <c r="H1994" s="4" t="s">
        <v>356</v>
      </c>
      <c r="I1994" s="67">
        <v>0.49740740740740702</v>
      </c>
      <c r="J1994" s="4" t="s">
        <v>1147</v>
      </c>
      <c r="K1994" s="12">
        <v>43115</v>
      </c>
      <c r="L1994" s="4" t="s">
        <v>357</v>
      </c>
      <c r="M1994" s="4" t="s">
        <v>362</v>
      </c>
      <c r="O1994" s="12" t="str">
        <f t="shared" ca="1" si="62"/>
        <v>7 ans, 3 mois</v>
      </c>
      <c r="P1994" s="4" t="str">
        <f>VLOOKUP(B1994,Effectif!B:I,6,0)</f>
        <v>Lise DE WITTE</v>
      </c>
      <c r="Q1994" s="4" t="str">
        <f>VLOOKUP(B1994,Effectif!B:I,8,0)</f>
        <v>BO</v>
      </c>
      <c r="R1994" s="4">
        <f>IFERROR(VLOOKUP(C1994,Sales!B:G,6,0),"-")</f>
        <v>145.36000000000001</v>
      </c>
      <c r="S1994" s="4" t="str">
        <f>IFERROR(VLOOKUP(C1994,Recolt!B:H,3,0),"-")</f>
        <v>-</v>
      </c>
      <c r="T1994" s="4">
        <f t="shared" si="63"/>
        <v>145.36000000000001</v>
      </c>
    </row>
    <row r="1995" spans="1:20" hidden="1" x14ac:dyDescent="0.25">
      <c r="A1995" s="4" t="s">
        <v>410</v>
      </c>
      <c r="B1995" s="4" t="s">
        <v>498</v>
      </c>
      <c r="C1995" s="4">
        <v>1034867643</v>
      </c>
      <c r="D1995" s="4" t="s">
        <v>354</v>
      </c>
      <c r="E1995" s="4" t="s">
        <v>355</v>
      </c>
      <c r="F1995" s="4" t="s">
        <v>439</v>
      </c>
      <c r="G1995" s="12">
        <v>44958</v>
      </c>
      <c r="H1995" s="4" t="s">
        <v>356</v>
      </c>
      <c r="I1995" s="67">
        <v>0.51717592592592598</v>
      </c>
      <c r="J1995" s="4" t="s">
        <v>1135</v>
      </c>
      <c r="K1995" s="12">
        <v>43286</v>
      </c>
      <c r="L1995" s="4" t="s">
        <v>357</v>
      </c>
      <c r="M1995" s="4" t="s">
        <v>358</v>
      </c>
      <c r="N1995" s="4" t="s">
        <v>384</v>
      </c>
      <c r="O1995" s="12" t="str">
        <f t="shared" ca="1" si="62"/>
        <v>6 ans, 9 mois</v>
      </c>
      <c r="P1995" s="4" t="str">
        <f>VLOOKUP(B1995,Effectif!B:I,6,0)</f>
        <v>Lise DE WITTE</v>
      </c>
      <c r="Q1995" s="4" t="str">
        <f>VLOOKUP(B1995,Effectif!B:I,8,0)</f>
        <v>BO</v>
      </c>
      <c r="R1995" s="4" t="str">
        <f>IFERROR(VLOOKUP(C1995,Sales!B:G,6,0),"-")</f>
        <v>-</v>
      </c>
      <c r="S1995" s="4">
        <f>IFERROR(VLOOKUP(C1995,Recolt!B:H,3,0),"-")</f>
        <v>88</v>
      </c>
      <c r="T1995" s="4" t="str">
        <f t="shared" si="63"/>
        <v>-</v>
      </c>
    </row>
    <row r="1996" spans="1:20" hidden="1" x14ac:dyDescent="0.25">
      <c r="A1996" s="4" t="s">
        <v>410</v>
      </c>
      <c r="B1996" s="4" t="s">
        <v>498</v>
      </c>
      <c r="C1996" s="4">
        <v>1034867651</v>
      </c>
      <c r="D1996" s="4" t="s">
        <v>354</v>
      </c>
      <c r="E1996" s="4" t="s">
        <v>355</v>
      </c>
      <c r="F1996" s="4" t="s">
        <v>439</v>
      </c>
      <c r="G1996" s="12">
        <v>44959</v>
      </c>
      <c r="H1996" s="4" t="s">
        <v>356</v>
      </c>
      <c r="I1996" s="67">
        <v>0.47128472222222201</v>
      </c>
      <c r="J1996" s="4" t="s">
        <v>1131</v>
      </c>
      <c r="K1996" s="12">
        <v>42339</v>
      </c>
      <c r="L1996" s="4" t="s">
        <v>395</v>
      </c>
      <c r="M1996" s="4" t="s">
        <v>358</v>
      </c>
      <c r="N1996" s="4" t="s">
        <v>384</v>
      </c>
      <c r="O1996" s="12" t="str">
        <f t="shared" ca="1" si="62"/>
        <v>9 ans, 4 mois</v>
      </c>
      <c r="P1996" s="4" t="str">
        <f>VLOOKUP(B1996,Effectif!B:I,6,0)</f>
        <v>Lise DE WITTE</v>
      </c>
      <c r="Q1996" s="4" t="str">
        <f>VLOOKUP(B1996,Effectif!B:I,8,0)</f>
        <v>BO</v>
      </c>
      <c r="R1996" s="4" t="str">
        <f>IFERROR(VLOOKUP(C1996,Sales!B:G,6,0),"-")</f>
        <v>-</v>
      </c>
      <c r="S1996" s="4">
        <f>IFERROR(VLOOKUP(C1996,Recolt!B:H,3,0),"-")</f>
        <v>120.22</v>
      </c>
      <c r="T1996" s="4" t="str">
        <f t="shared" si="63"/>
        <v>-</v>
      </c>
    </row>
    <row r="1997" spans="1:20" hidden="1" x14ac:dyDescent="0.25">
      <c r="A1997" s="4" t="s">
        <v>410</v>
      </c>
      <c r="B1997" s="4" t="s">
        <v>498</v>
      </c>
      <c r="C1997" s="4">
        <v>1034867663</v>
      </c>
      <c r="D1997" s="4" t="s">
        <v>354</v>
      </c>
      <c r="E1997" s="4" t="s">
        <v>355</v>
      </c>
      <c r="F1997" s="4" t="s">
        <v>439</v>
      </c>
      <c r="G1997" s="12">
        <v>44960</v>
      </c>
      <c r="H1997" s="4" t="s">
        <v>356</v>
      </c>
      <c r="I1997" s="67">
        <v>0.503043981481481</v>
      </c>
      <c r="J1997" s="4" t="s">
        <v>1147</v>
      </c>
      <c r="K1997" s="12">
        <v>42864</v>
      </c>
      <c r="L1997" s="4" t="s">
        <v>357</v>
      </c>
      <c r="M1997" s="4" t="s">
        <v>362</v>
      </c>
      <c r="O1997" s="12" t="str">
        <f t="shared" ca="1" si="62"/>
        <v>7 ans, 11 mois</v>
      </c>
      <c r="P1997" s="4" t="str">
        <f>VLOOKUP(B1997,Effectif!B:I,6,0)</f>
        <v>Lise DE WITTE</v>
      </c>
      <c r="Q1997" s="4" t="str">
        <f>VLOOKUP(B1997,Effectif!B:I,8,0)</f>
        <v>BO</v>
      </c>
      <c r="R1997" s="4">
        <f>IFERROR(VLOOKUP(C1997,Sales!B:G,6,0),"-")</f>
        <v>189.70999999999998</v>
      </c>
      <c r="S1997" s="4" t="str">
        <f>IFERROR(VLOOKUP(C1997,Recolt!B:H,3,0),"-")</f>
        <v>-</v>
      </c>
      <c r="T1997" s="4">
        <f t="shared" si="63"/>
        <v>189.70999999999998</v>
      </c>
    </row>
    <row r="1998" spans="1:20" hidden="1" x14ac:dyDescent="0.25">
      <c r="A1998" s="4" t="s">
        <v>410</v>
      </c>
      <c r="B1998" s="4" t="s">
        <v>498</v>
      </c>
      <c r="C1998" s="4">
        <v>1034867671</v>
      </c>
      <c r="D1998" s="4" t="s">
        <v>354</v>
      </c>
      <c r="E1998" s="4" t="s">
        <v>355</v>
      </c>
      <c r="F1998" s="4" t="s">
        <v>439</v>
      </c>
      <c r="G1998" s="12">
        <v>44961</v>
      </c>
      <c r="H1998" s="4" t="s">
        <v>356</v>
      </c>
      <c r="I1998" s="67">
        <v>0.65603009259259304</v>
      </c>
      <c r="J1998" s="4" t="s">
        <v>1131</v>
      </c>
      <c r="K1998" s="12">
        <v>42370</v>
      </c>
      <c r="L1998" s="4" t="s">
        <v>395</v>
      </c>
      <c r="M1998" s="4" t="s">
        <v>358</v>
      </c>
      <c r="N1998" s="4" t="s">
        <v>384</v>
      </c>
      <c r="O1998" s="12" t="str">
        <f t="shared" ca="1" si="62"/>
        <v>9 ans, 3 mois</v>
      </c>
      <c r="P1998" s="4" t="str">
        <f>VLOOKUP(B1998,Effectif!B:I,6,0)</f>
        <v>Lise DE WITTE</v>
      </c>
      <c r="Q1998" s="4" t="str">
        <f>VLOOKUP(B1998,Effectif!B:I,8,0)</f>
        <v>BO</v>
      </c>
      <c r="R1998" s="4" t="str">
        <f>IFERROR(VLOOKUP(C1998,Sales!B:G,6,0),"-")</f>
        <v>-</v>
      </c>
      <c r="S1998" s="4">
        <f>IFERROR(VLOOKUP(C1998,Recolt!B:H,3,0),"-")</f>
        <v>160</v>
      </c>
      <c r="T1998" s="4" t="str">
        <f t="shared" si="63"/>
        <v>-</v>
      </c>
    </row>
    <row r="1999" spans="1:20" hidden="1" x14ac:dyDescent="0.25">
      <c r="A1999" s="4" t="s">
        <v>410</v>
      </c>
      <c r="B1999" s="4" t="s">
        <v>498</v>
      </c>
      <c r="C1999" s="4">
        <v>1034867684</v>
      </c>
      <c r="D1999" s="4" t="s">
        <v>354</v>
      </c>
      <c r="E1999" s="4" t="s">
        <v>355</v>
      </c>
      <c r="F1999" s="4" t="s">
        <v>439</v>
      </c>
      <c r="G1999" s="12">
        <v>44962</v>
      </c>
      <c r="H1999" s="4" t="s">
        <v>356</v>
      </c>
      <c r="I1999" s="67">
        <v>0.50184027777777795</v>
      </c>
      <c r="J1999" s="4" t="s">
        <v>1147</v>
      </c>
      <c r="K1999" s="12">
        <v>42292</v>
      </c>
      <c r="L1999" s="4" t="s">
        <v>357</v>
      </c>
      <c r="M1999" s="4" t="s">
        <v>362</v>
      </c>
      <c r="O1999" s="12" t="str">
        <f t="shared" ca="1" si="62"/>
        <v>9 ans, 6 mois</v>
      </c>
      <c r="P1999" s="4" t="str">
        <f>VLOOKUP(B1999,Effectif!B:I,6,0)</f>
        <v>Lise DE WITTE</v>
      </c>
      <c r="Q1999" s="4" t="str">
        <f>VLOOKUP(B1999,Effectif!B:I,8,0)</f>
        <v>BO</v>
      </c>
      <c r="R1999" s="4" t="str">
        <f>IFERROR(VLOOKUP(C1999,Sales!B:G,6,0),"-")</f>
        <v>-</v>
      </c>
      <c r="S1999" s="4" t="str">
        <f>IFERROR(VLOOKUP(C1999,Recolt!B:H,3,0),"-")</f>
        <v>-</v>
      </c>
      <c r="T1999" s="4" t="str">
        <f t="shared" si="63"/>
        <v>-</v>
      </c>
    </row>
    <row r="2000" spans="1:20" hidden="1" x14ac:dyDescent="0.25">
      <c r="A2000" s="4" t="s">
        <v>410</v>
      </c>
      <c r="B2000" s="4" t="s">
        <v>498</v>
      </c>
      <c r="C2000" s="4">
        <v>1034867706</v>
      </c>
      <c r="D2000" s="4" t="s">
        <v>354</v>
      </c>
      <c r="E2000" s="4" t="s">
        <v>355</v>
      </c>
      <c r="F2000" s="4" t="s">
        <v>439</v>
      </c>
      <c r="G2000" s="12">
        <v>44963</v>
      </c>
      <c r="H2000" s="4" t="s">
        <v>356</v>
      </c>
      <c r="I2000" s="67">
        <v>0.41091435185185199</v>
      </c>
      <c r="J2000" s="4" t="s">
        <v>1147</v>
      </c>
      <c r="K2000" s="12">
        <v>42217</v>
      </c>
      <c r="L2000" s="4" t="s">
        <v>395</v>
      </c>
      <c r="M2000" s="4" t="s">
        <v>362</v>
      </c>
      <c r="O2000" s="12" t="str">
        <f t="shared" ca="1" si="62"/>
        <v>9 ans, 8 mois</v>
      </c>
      <c r="P2000" s="4" t="str">
        <f>VLOOKUP(B2000,Effectif!B:I,6,0)</f>
        <v>Lise DE WITTE</v>
      </c>
      <c r="Q2000" s="4" t="str">
        <f>VLOOKUP(B2000,Effectif!B:I,8,0)</f>
        <v>BO</v>
      </c>
      <c r="R2000" s="4">
        <f>IFERROR(VLOOKUP(C2000,Sales!B:G,6,0),"-")</f>
        <v>80</v>
      </c>
      <c r="S2000" s="4" t="str">
        <f>IFERROR(VLOOKUP(C2000,Recolt!B:H,3,0),"-")</f>
        <v>-</v>
      </c>
      <c r="T2000" s="4">
        <f t="shared" si="63"/>
        <v>80</v>
      </c>
    </row>
    <row r="2001" spans="1:20" hidden="1" x14ac:dyDescent="0.25">
      <c r="A2001" s="4" t="s">
        <v>410</v>
      </c>
      <c r="B2001" s="4" t="s">
        <v>498</v>
      </c>
      <c r="C2001" s="4">
        <v>1034867710</v>
      </c>
      <c r="D2001" s="4" t="s">
        <v>354</v>
      </c>
      <c r="E2001" s="4" t="s">
        <v>355</v>
      </c>
      <c r="F2001" s="4" t="s">
        <v>439</v>
      </c>
      <c r="G2001" s="12">
        <v>44964</v>
      </c>
      <c r="H2001" s="4" t="s">
        <v>356</v>
      </c>
      <c r="I2001" s="67">
        <v>0.42547453703703703</v>
      </c>
      <c r="J2001" s="4" t="s">
        <v>1133</v>
      </c>
      <c r="K2001" s="12">
        <v>43262</v>
      </c>
      <c r="L2001" s="4" t="s">
        <v>357</v>
      </c>
      <c r="M2001" s="4" t="s">
        <v>358</v>
      </c>
      <c r="N2001" s="4" t="s">
        <v>359</v>
      </c>
      <c r="O2001" s="12" t="str">
        <f t="shared" ca="1" si="62"/>
        <v>6 ans, 10 mois</v>
      </c>
      <c r="P2001" s="4" t="str">
        <f>VLOOKUP(B2001,Effectif!B:I,6,0)</f>
        <v>Lise DE WITTE</v>
      </c>
      <c r="Q2001" s="4" t="str">
        <f>VLOOKUP(B2001,Effectif!B:I,8,0)</f>
        <v>BO</v>
      </c>
      <c r="R2001" s="4" t="str">
        <f>IFERROR(VLOOKUP(C2001,Sales!B:G,6,0),"-")</f>
        <v>-</v>
      </c>
      <c r="S2001" s="4">
        <f>IFERROR(VLOOKUP(C2001,Recolt!B:H,3,0),"-")</f>
        <v>689.29</v>
      </c>
      <c r="T2001" s="4" t="str">
        <f t="shared" si="63"/>
        <v>-</v>
      </c>
    </row>
    <row r="2002" spans="1:20" hidden="1" x14ac:dyDescent="0.25">
      <c r="A2002" s="4" t="s">
        <v>410</v>
      </c>
      <c r="B2002" s="4" t="s">
        <v>498</v>
      </c>
      <c r="C2002" s="4">
        <v>1034855285</v>
      </c>
      <c r="D2002" s="4" t="s">
        <v>354</v>
      </c>
      <c r="E2002" s="4" t="s">
        <v>355</v>
      </c>
      <c r="F2002" s="4" t="s">
        <v>439</v>
      </c>
      <c r="G2002" s="12">
        <v>44965</v>
      </c>
      <c r="H2002" s="4" t="s">
        <v>356</v>
      </c>
      <c r="I2002" s="67">
        <v>0.38482638888888898</v>
      </c>
      <c r="J2002" s="4" t="s">
        <v>1131</v>
      </c>
      <c r="K2002" s="12">
        <v>42339</v>
      </c>
      <c r="L2002" s="4" t="s">
        <v>395</v>
      </c>
      <c r="M2002" s="4" t="s">
        <v>358</v>
      </c>
      <c r="N2002" s="4" t="s">
        <v>384</v>
      </c>
      <c r="O2002" s="12" t="str">
        <f t="shared" ca="1" si="62"/>
        <v>9 ans, 4 mois</v>
      </c>
      <c r="P2002" s="4" t="str">
        <f>VLOOKUP(B2002,Effectif!B:I,6,0)</f>
        <v>Lise DE WITTE</v>
      </c>
      <c r="Q2002" s="4" t="str">
        <f>VLOOKUP(B2002,Effectif!B:I,8,0)</f>
        <v>BO</v>
      </c>
      <c r="R2002" s="4" t="str">
        <f>IFERROR(VLOOKUP(C2002,Sales!B:G,6,0),"-")</f>
        <v>-</v>
      </c>
      <c r="S2002" s="4">
        <f>IFERROR(VLOOKUP(C2002,Recolt!B:H,3,0),"-")</f>
        <v>219.62</v>
      </c>
      <c r="T2002" s="4" t="str">
        <f t="shared" si="63"/>
        <v>-</v>
      </c>
    </row>
    <row r="2003" spans="1:20" hidden="1" x14ac:dyDescent="0.25">
      <c r="A2003" s="4" t="s">
        <v>410</v>
      </c>
      <c r="B2003" s="4" t="s">
        <v>498</v>
      </c>
      <c r="C2003" s="4">
        <v>1034853416</v>
      </c>
      <c r="D2003" s="4" t="s">
        <v>354</v>
      </c>
      <c r="E2003" s="4" t="s">
        <v>355</v>
      </c>
      <c r="F2003" s="4" t="s">
        <v>439</v>
      </c>
      <c r="G2003" s="12">
        <v>44966</v>
      </c>
      <c r="H2003" s="4" t="s">
        <v>356</v>
      </c>
      <c r="I2003" s="67">
        <v>0.43540509259259302</v>
      </c>
      <c r="J2003" s="4" t="s">
        <v>1131</v>
      </c>
      <c r="K2003" s="12">
        <v>43405</v>
      </c>
      <c r="L2003" s="4" t="s">
        <v>395</v>
      </c>
      <c r="M2003" s="4" t="s">
        <v>358</v>
      </c>
      <c r="N2003" s="4" t="s">
        <v>384</v>
      </c>
      <c r="O2003" s="12" t="str">
        <f t="shared" ca="1" si="62"/>
        <v>6 ans, 5 mois</v>
      </c>
      <c r="P2003" s="4" t="str">
        <f>VLOOKUP(B2003,Effectif!B:I,6,0)</f>
        <v>Lise DE WITTE</v>
      </c>
      <c r="Q2003" s="4" t="str">
        <f>VLOOKUP(B2003,Effectif!B:I,8,0)</f>
        <v>BO</v>
      </c>
      <c r="R2003" s="4" t="str">
        <f>IFERROR(VLOOKUP(C2003,Sales!B:G,6,0),"-")</f>
        <v>-</v>
      </c>
      <c r="S2003" s="4">
        <f>IFERROR(VLOOKUP(C2003,Recolt!B:H,3,0),"-")</f>
        <v>186</v>
      </c>
      <c r="T2003" s="4" t="str">
        <f t="shared" si="63"/>
        <v>-</v>
      </c>
    </row>
    <row r="2004" spans="1:20" hidden="1" x14ac:dyDescent="0.25">
      <c r="A2004" s="4" t="s">
        <v>410</v>
      </c>
      <c r="B2004" s="4" t="s">
        <v>498</v>
      </c>
      <c r="C2004" s="4">
        <v>1034850561</v>
      </c>
      <c r="D2004" s="4" t="s">
        <v>354</v>
      </c>
      <c r="E2004" s="4" t="s">
        <v>355</v>
      </c>
      <c r="F2004" s="4" t="s">
        <v>439</v>
      </c>
      <c r="G2004" s="12">
        <v>44967</v>
      </c>
      <c r="H2004" s="4" t="s">
        <v>356</v>
      </c>
      <c r="I2004" s="67">
        <v>0.399479166666667</v>
      </c>
      <c r="J2004" s="4" t="s">
        <v>1131</v>
      </c>
      <c r="K2004" s="12">
        <v>42826</v>
      </c>
      <c r="L2004" s="4" t="s">
        <v>395</v>
      </c>
      <c r="M2004" s="4" t="s">
        <v>358</v>
      </c>
      <c r="N2004" s="4" t="s">
        <v>359</v>
      </c>
      <c r="O2004" s="12" t="str">
        <f t="shared" ca="1" si="62"/>
        <v>8 ans, 0 mois</v>
      </c>
      <c r="P2004" s="4" t="str">
        <f>VLOOKUP(B2004,Effectif!B:I,6,0)</f>
        <v>Lise DE WITTE</v>
      </c>
      <c r="Q2004" s="4" t="str">
        <f>VLOOKUP(B2004,Effectif!B:I,8,0)</f>
        <v>BO</v>
      </c>
      <c r="R2004" s="4" t="str">
        <f>IFERROR(VLOOKUP(C2004,Sales!B:G,6,0),"-")</f>
        <v>-</v>
      </c>
      <c r="S2004" s="4">
        <f>IFERROR(VLOOKUP(C2004,Recolt!B:H,3,0),"-")</f>
        <v>53.27</v>
      </c>
      <c r="T2004" s="4" t="str">
        <f t="shared" si="63"/>
        <v>-</v>
      </c>
    </row>
    <row r="2005" spans="1:20" hidden="1" x14ac:dyDescent="0.25">
      <c r="A2005" s="4" t="s">
        <v>410</v>
      </c>
      <c r="B2005" s="4" t="s">
        <v>498</v>
      </c>
      <c r="C2005" s="4">
        <v>1034846668</v>
      </c>
      <c r="D2005" s="4" t="s">
        <v>354</v>
      </c>
      <c r="E2005" s="4" t="s">
        <v>355</v>
      </c>
      <c r="F2005" s="4" t="s">
        <v>439</v>
      </c>
      <c r="G2005" s="12">
        <v>44968</v>
      </c>
      <c r="H2005" s="4" t="s">
        <v>356</v>
      </c>
      <c r="I2005" s="67">
        <v>0.43605324074074098</v>
      </c>
      <c r="J2005" s="4" t="s">
        <v>1131</v>
      </c>
      <c r="K2005" s="12">
        <v>42339</v>
      </c>
      <c r="L2005" s="4" t="s">
        <v>395</v>
      </c>
      <c r="M2005" s="4" t="s">
        <v>358</v>
      </c>
      <c r="N2005" s="4" t="s">
        <v>384</v>
      </c>
      <c r="O2005" s="12" t="str">
        <f t="shared" ca="1" si="62"/>
        <v>9 ans, 4 mois</v>
      </c>
      <c r="P2005" s="4" t="str">
        <f>VLOOKUP(B2005,Effectif!B:I,6,0)</f>
        <v>Lise DE WITTE</v>
      </c>
      <c r="Q2005" s="4" t="str">
        <f>VLOOKUP(B2005,Effectif!B:I,8,0)</f>
        <v>BO</v>
      </c>
      <c r="R2005" s="4" t="str">
        <f>IFERROR(VLOOKUP(C2005,Sales!B:G,6,0),"-")</f>
        <v>-</v>
      </c>
      <c r="S2005" s="4">
        <f>IFERROR(VLOOKUP(C2005,Recolt!B:H,3,0),"-")</f>
        <v>50.95</v>
      </c>
      <c r="T2005" s="4" t="str">
        <f t="shared" si="63"/>
        <v>-</v>
      </c>
    </row>
    <row r="2006" spans="1:20" hidden="1" x14ac:dyDescent="0.25">
      <c r="A2006" s="4" t="s">
        <v>410</v>
      </c>
      <c r="B2006" s="4" t="s">
        <v>498</v>
      </c>
      <c r="C2006" s="4">
        <v>1034844544</v>
      </c>
      <c r="D2006" s="4" t="s">
        <v>354</v>
      </c>
      <c r="E2006" s="4" t="s">
        <v>355</v>
      </c>
      <c r="F2006" s="4" t="s">
        <v>439</v>
      </c>
      <c r="G2006" s="12">
        <v>44969</v>
      </c>
      <c r="H2006" s="4" t="s">
        <v>356</v>
      </c>
      <c r="I2006" s="67">
        <v>0.50387731481481501</v>
      </c>
      <c r="J2006" s="4" t="s">
        <v>1147</v>
      </c>
      <c r="K2006" s="12">
        <v>43166</v>
      </c>
      <c r="L2006" s="4" t="s">
        <v>357</v>
      </c>
      <c r="M2006" s="4" t="s">
        <v>362</v>
      </c>
      <c r="O2006" s="12" t="str">
        <f t="shared" ca="1" si="62"/>
        <v>7 ans, 1 mois</v>
      </c>
      <c r="P2006" s="4" t="str">
        <f>VLOOKUP(B2006,Effectif!B:I,6,0)</f>
        <v>Lise DE WITTE</v>
      </c>
      <c r="Q2006" s="4" t="str">
        <f>VLOOKUP(B2006,Effectif!B:I,8,0)</f>
        <v>BO</v>
      </c>
      <c r="R2006" s="4" t="str">
        <f>IFERROR(VLOOKUP(C2006,Sales!B:G,6,0),"-")</f>
        <v>-</v>
      </c>
      <c r="S2006" s="4">
        <f>IFERROR(VLOOKUP(C2006,Recolt!B:H,3,0),"-")</f>
        <v>12.14</v>
      </c>
      <c r="T2006" s="4" t="str">
        <f t="shared" si="63"/>
        <v>-</v>
      </c>
    </row>
    <row r="2007" spans="1:20" hidden="1" x14ac:dyDescent="0.25">
      <c r="A2007" s="4" t="s">
        <v>410</v>
      </c>
      <c r="B2007" s="4" t="s">
        <v>498</v>
      </c>
      <c r="C2007" s="4">
        <v>1034847767</v>
      </c>
      <c r="D2007" s="4" t="s">
        <v>354</v>
      </c>
      <c r="E2007" s="4" t="s">
        <v>355</v>
      </c>
      <c r="F2007" s="4" t="s">
        <v>439</v>
      </c>
      <c r="G2007" s="12">
        <v>44970</v>
      </c>
      <c r="H2007" s="4" t="s">
        <v>356</v>
      </c>
      <c r="I2007" s="67">
        <v>0.39403935185185202</v>
      </c>
      <c r="J2007" s="4" t="s">
        <v>1131</v>
      </c>
      <c r="K2007" s="12">
        <v>43405</v>
      </c>
      <c r="L2007" s="4" t="s">
        <v>395</v>
      </c>
      <c r="M2007" s="4" t="s">
        <v>358</v>
      </c>
      <c r="N2007" s="4" t="s">
        <v>384</v>
      </c>
      <c r="O2007" s="12" t="str">
        <f t="shared" ca="1" si="62"/>
        <v>6 ans, 5 mois</v>
      </c>
      <c r="P2007" s="4" t="str">
        <f>VLOOKUP(B2007,Effectif!B:I,6,0)</f>
        <v>Lise DE WITTE</v>
      </c>
      <c r="Q2007" s="4" t="str">
        <f>VLOOKUP(B2007,Effectif!B:I,8,0)</f>
        <v>BO</v>
      </c>
      <c r="R2007" s="4" t="str">
        <f>IFERROR(VLOOKUP(C2007,Sales!B:G,6,0),"-")</f>
        <v>-</v>
      </c>
      <c r="S2007" s="4">
        <f>IFERROR(VLOOKUP(C2007,Recolt!B:H,3,0),"-")</f>
        <v>227.72</v>
      </c>
      <c r="T2007" s="4" t="str">
        <f t="shared" si="63"/>
        <v>-</v>
      </c>
    </row>
    <row r="2008" spans="1:20" hidden="1" x14ac:dyDescent="0.25">
      <c r="A2008" s="4" t="s">
        <v>410</v>
      </c>
      <c r="B2008" s="4" t="s">
        <v>498</v>
      </c>
      <c r="C2008" s="4">
        <v>1034858792</v>
      </c>
      <c r="D2008" s="4" t="s">
        <v>354</v>
      </c>
      <c r="E2008" s="4" t="s">
        <v>355</v>
      </c>
      <c r="F2008" s="4" t="s">
        <v>439</v>
      </c>
      <c r="G2008" s="12">
        <v>44971</v>
      </c>
      <c r="H2008" s="4" t="s">
        <v>356</v>
      </c>
      <c r="I2008" s="67">
        <v>0.55944444444444397</v>
      </c>
      <c r="J2008" s="4" t="s">
        <v>1131</v>
      </c>
      <c r="K2008" s="12">
        <v>42370</v>
      </c>
      <c r="L2008" s="4" t="s">
        <v>395</v>
      </c>
      <c r="M2008" s="4" t="s">
        <v>358</v>
      </c>
      <c r="N2008" s="4" t="s">
        <v>384</v>
      </c>
      <c r="O2008" s="12" t="str">
        <f t="shared" ca="1" si="62"/>
        <v>9 ans, 3 mois</v>
      </c>
      <c r="P2008" s="4" t="str">
        <f>VLOOKUP(B2008,Effectif!B:I,6,0)</f>
        <v>Lise DE WITTE</v>
      </c>
      <c r="Q2008" s="4" t="str">
        <f>VLOOKUP(B2008,Effectif!B:I,8,0)</f>
        <v>BO</v>
      </c>
      <c r="R2008" s="4" t="str">
        <f>IFERROR(VLOOKUP(C2008,Sales!B:G,6,0),"-")</f>
        <v>-</v>
      </c>
      <c r="S2008" s="4">
        <f>IFERROR(VLOOKUP(C2008,Recolt!B:H,3,0),"-")</f>
        <v>268</v>
      </c>
      <c r="T2008" s="4" t="str">
        <f t="shared" si="63"/>
        <v>-</v>
      </c>
    </row>
    <row r="2009" spans="1:20" hidden="1" x14ac:dyDescent="0.25">
      <c r="A2009" s="4" t="s">
        <v>410</v>
      </c>
      <c r="B2009" s="4" t="s">
        <v>498</v>
      </c>
      <c r="C2009" s="4">
        <v>1034854643</v>
      </c>
      <c r="D2009" s="4" t="s">
        <v>354</v>
      </c>
      <c r="E2009" s="4" t="s">
        <v>355</v>
      </c>
      <c r="F2009" s="4" t="s">
        <v>439</v>
      </c>
      <c r="G2009" s="12">
        <v>44972</v>
      </c>
      <c r="H2009" s="4" t="s">
        <v>356</v>
      </c>
      <c r="I2009" s="67">
        <v>0.41631944444444402</v>
      </c>
      <c r="J2009" s="4" t="s">
        <v>1135</v>
      </c>
      <c r="K2009" s="12">
        <v>43427</v>
      </c>
      <c r="L2009" s="4" t="s">
        <v>357</v>
      </c>
      <c r="M2009" s="4" t="s">
        <v>358</v>
      </c>
      <c r="N2009" s="4" t="s">
        <v>384</v>
      </c>
      <c r="O2009" s="12" t="str">
        <f t="shared" ca="1" si="62"/>
        <v>6 ans, 5 mois</v>
      </c>
      <c r="P2009" s="4" t="str">
        <f>VLOOKUP(B2009,Effectif!B:I,6,0)</f>
        <v>Lise DE WITTE</v>
      </c>
      <c r="Q2009" s="4" t="str">
        <f>VLOOKUP(B2009,Effectif!B:I,8,0)</f>
        <v>BO</v>
      </c>
      <c r="R2009" s="4" t="str">
        <f>IFERROR(VLOOKUP(C2009,Sales!B:G,6,0),"-")</f>
        <v>-</v>
      </c>
      <c r="S2009" s="4">
        <f>IFERROR(VLOOKUP(C2009,Recolt!B:H,3,0),"-")</f>
        <v>120.22</v>
      </c>
      <c r="T2009" s="4" t="str">
        <f t="shared" si="63"/>
        <v>-</v>
      </c>
    </row>
    <row r="2010" spans="1:20" hidden="1" x14ac:dyDescent="0.25">
      <c r="A2010" s="4" t="s">
        <v>410</v>
      </c>
      <c r="B2010" s="4" t="s">
        <v>498</v>
      </c>
      <c r="C2010" s="4">
        <v>1034866053</v>
      </c>
      <c r="D2010" s="4" t="s">
        <v>354</v>
      </c>
      <c r="E2010" s="4" t="s">
        <v>355</v>
      </c>
      <c r="F2010" s="4" t="s">
        <v>439</v>
      </c>
      <c r="G2010" s="12">
        <v>44973</v>
      </c>
      <c r="H2010" s="4" t="s">
        <v>356</v>
      </c>
      <c r="I2010" s="67">
        <v>0.48428240740740702</v>
      </c>
      <c r="J2010" s="4" t="s">
        <v>1133</v>
      </c>
      <c r="K2010" s="12">
        <v>43262</v>
      </c>
      <c r="L2010" s="4" t="s">
        <v>357</v>
      </c>
      <c r="M2010" s="4" t="s">
        <v>358</v>
      </c>
      <c r="N2010" s="4" t="s">
        <v>359</v>
      </c>
      <c r="O2010" s="12" t="str">
        <f t="shared" ca="1" si="62"/>
        <v>6 ans, 10 mois</v>
      </c>
      <c r="P2010" s="4" t="str">
        <f>VLOOKUP(B2010,Effectif!B:I,6,0)</f>
        <v>Lise DE WITTE</v>
      </c>
      <c r="Q2010" s="4" t="str">
        <f>VLOOKUP(B2010,Effectif!B:I,8,0)</f>
        <v>BO</v>
      </c>
      <c r="R2010" s="4" t="str">
        <f>IFERROR(VLOOKUP(C2010,Sales!B:G,6,0),"-")</f>
        <v>-</v>
      </c>
      <c r="S2010" s="4">
        <f>IFERROR(VLOOKUP(C2010,Recolt!B:H,3,0),"-")</f>
        <v>40</v>
      </c>
      <c r="T2010" s="4" t="str">
        <f t="shared" si="63"/>
        <v>-</v>
      </c>
    </row>
    <row r="2011" spans="1:20" hidden="1" x14ac:dyDescent="0.25">
      <c r="A2011" s="4" t="s">
        <v>410</v>
      </c>
      <c r="B2011" s="4" t="s">
        <v>498</v>
      </c>
      <c r="C2011" s="4">
        <v>1034848578</v>
      </c>
      <c r="D2011" s="4" t="s">
        <v>354</v>
      </c>
      <c r="E2011" s="4" t="s">
        <v>355</v>
      </c>
      <c r="F2011" s="4" t="s">
        <v>439</v>
      </c>
      <c r="G2011" s="12">
        <v>44974</v>
      </c>
      <c r="H2011" s="4" t="s">
        <v>356</v>
      </c>
      <c r="I2011" s="67">
        <v>0.39480324074074102</v>
      </c>
      <c r="J2011" s="4" t="s">
        <v>1147</v>
      </c>
      <c r="K2011" s="12">
        <v>43405</v>
      </c>
      <c r="L2011" s="4" t="s">
        <v>395</v>
      </c>
      <c r="O2011" s="12" t="str">
        <f t="shared" ca="1" si="62"/>
        <v>6 ans, 5 mois</v>
      </c>
      <c r="P2011" s="4" t="str">
        <f>VLOOKUP(B2011,Effectif!B:I,6,0)</f>
        <v>Lise DE WITTE</v>
      </c>
      <c r="Q2011" s="4" t="str">
        <f>VLOOKUP(B2011,Effectif!B:I,8,0)</f>
        <v>BO</v>
      </c>
      <c r="R2011" s="4" t="str">
        <f>IFERROR(VLOOKUP(C2011,Sales!B:G,6,0),"-")</f>
        <v>-</v>
      </c>
      <c r="S2011" s="4">
        <f>IFERROR(VLOOKUP(C2011,Recolt!B:H,3,0),"-")</f>
        <v>77</v>
      </c>
      <c r="T2011" s="4" t="str">
        <f t="shared" si="63"/>
        <v>-</v>
      </c>
    </row>
    <row r="2012" spans="1:20" hidden="1" x14ac:dyDescent="0.25">
      <c r="A2012" s="4" t="s">
        <v>410</v>
      </c>
      <c r="B2012" s="4" t="s">
        <v>498</v>
      </c>
      <c r="C2012" s="4">
        <v>1034863321</v>
      </c>
      <c r="D2012" s="4" t="s">
        <v>354</v>
      </c>
      <c r="E2012" s="4" t="s">
        <v>355</v>
      </c>
      <c r="F2012" s="4" t="s">
        <v>439</v>
      </c>
      <c r="G2012" s="12">
        <v>44975</v>
      </c>
      <c r="H2012" s="4" t="s">
        <v>356</v>
      </c>
      <c r="I2012" s="67">
        <v>0.67378472222222197</v>
      </c>
      <c r="J2012" s="4" t="s">
        <v>1135</v>
      </c>
      <c r="K2012" s="12">
        <v>42440</v>
      </c>
      <c r="L2012" s="4" t="s">
        <v>357</v>
      </c>
      <c r="M2012" s="4" t="s">
        <v>358</v>
      </c>
      <c r="N2012" s="4" t="s">
        <v>384</v>
      </c>
      <c r="O2012" s="12" t="str">
        <f t="shared" ca="1" si="62"/>
        <v>9 ans, 1 mois</v>
      </c>
      <c r="P2012" s="4" t="str">
        <f>VLOOKUP(B2012,Effectif!B:I,6,0)</f>
        <v>Lise DE WITTE</v>
      </c>
      <c r="Q2012" s="4" t="str">
        <f>VLOOKUP(B2012,Effectif!B:I,8,0)</f>
        <v>BO</v>
      </c>
      <c r="R2012" s="4" t="str">
        <f>IFERROR(VLOOKUP(C2012,Sales!B:G,6,0),"-")</f>
        <v>-</v>
      </c>
      <c r="S2012" s="4">
        <f>IFERROR(VLOOKUP(C2012,Recolt!B:H,3,0),"-")</f>
        <v>37.49</v>
      </c>
      <c r="T2012" s="4" t="str">
        <f t="shared" si="63"/>
        <v>-</v>
      </c>
    </row>
    <row r="2013" spans="1:20" hidden="1" x14ac:dyDescent="0.25">
      <c r="A2013" s="4" t="s">
        <v>410</v>
      </c>
      <c r="B2013" s="4" t="s">
        <v>498</v>
      </c>
      <c r="C2013" s="4">
        <v>1034853179</v>
      </c>
      <c r="D2013" s="4" t="s">
        <v>354</v>
      </c>
      <c r="E2013" s="4" t="s">
        <v>355</v>
      </c>
      <c r="F2013" s="4" t="s">
        <v>439</v>
      </c>
      <c r="G2013" s="12">
        <v>44976</v>
      </c>
      <c r="H2013" s="4" t="s">
        <v>356</v>
      </c>
      <c r="I2013" s="67">
        <v>0.39069444444444401</v>
      </c>
      <c r="J2013" s="4" t="s">
        <v>1131</v>
      </c>
      <c r="K2013" s="12">
        <v>43405</v>
      </c>
      <c r="L2013" s="4" t="s">
        <v>395</v>
      </c>
      <c r="M2013" s="4" t="s">
        <v>358</v>
      </c>
      <c r="N2013" s="4" t="s">
        <v>384</v>
      </c>
      <c r="O2013" s="12" t="str">
        <f t="shared" ca="1" si="62"/>
        <v>6 ans, 5 mois</v>
      </c>
      <c r="P2013" s="4" t="str">
        <f>VLOOKUP(B2013,Effectif!B:I,6,0)</f>
        <v>Lise DE WITTE</v>
      </c>
      <c r="Q2013" s="4" t="str">
        <f>VLOOKUP(B2013,Effectif!B:I,8,0)</f>
        <v>BO</v>
      </c>
      <c r="R2013" s="4" t="str">
        <f>IFERROR(VLOOKUP(C2013,Sales!B:G,6,0),"-")</f>
        <v>-</v>
      </c>
      <c r="S2013" s="4">
        <f>IFERROR(VLOOKUP(C2013,Recolt!B:H,3,0),"-")</f>
        <v>85.39</v>
      </c>
      <c r="T2013" s="4" t="str">
        <f t="shared" si="63"/>
        <v>-</v>
      </c>
    </row>
    <row r="2014" spans="1:20" hidden="1" x14ac:dyDescent="0.25">
      <c r="A2014" s="4" t="s">
        <v>410</v>
      </c>
      <c r="B2014" s="4" t="s">
        <v>498</v>
      </c>
      <c r="C2014" s="4">
        <v>1034848108</v>
      </c>
      <c r="D2014" s="4" t="s">
        <v>354</v>
      </c>
      <c r="E2014" s="4" t="s">
        <v>355</v>
      </c>
      <c r="F2014" s="4" t="s">
        <v>439</v>
      </c>
      <c r="G2014" s="12">
        <v>44977</v>
      </c>
      <c r="H2014" s="4" t="s">
        <v>356</v>
      </c>
      <c r="I2014" s="67">
        <v>0.41070601851851901</v>
      </c>
      <c r="J2014" s="4" t="s">
        <v>1135</v>
      </c>
      <c r="K2014" s="12">
        <v>42041</v>
      </c>
      <c r="L2014" s="4" t="s">
        <v>357</v>
      </c>
      <c r="M2014" s="4" t="s">
        <v>358</v>
      </c>
      <c r="N2014" s="4" t="s">
        <v>384</v>
      </c>
      <c r="O2014" s="12" t="str">
        <f t="shared" ca="1" si="62"/>
        <v>10 ans, 2 mois</v>
      </c>
      <c r="P2014" s="4" t="str">
        <f>VLOOKUP(B2014,Effectif!B:I,6,0)</f>
        <v>Lise DE WITTE</v>
      </c>
      <c r="Q2014" s="4" t="str">
        <f>VLOOKUP(B2014,Effectif!B:I,8,0)</f>
        <v>BO</v>
      </c>
      <c r="R2014" s="4" t="str">
        <f>IFERROR(VLOOKUP(C2014,Sales!B:G,6,0),"-")</f>
        <v>-</v>
      </c>
      <c r="S2014" s="4">
        <f>IFERROR(VLOOKUP(C2014,Recolt!B:H,3,0),"-")</f>
        <v>82.14</v>
      </c>
      <c r="T2014" s="4" t="str">
        <f t="shared" si="63"/>
        <v>-</v>
      </c>
    </row>
    <row r="2015" spans="1:20" hidden="1" x14ac:dyDescent="0.25">
      <c r="A2015" s="4" t="s">
        <v>410</v>
      </c>
      <c r="B2015" s="4" t="s">
        <v>498</v>
      </c>
      <c r="C2015" s="4">
        <v>1034860688</v>
      </c>
      <c r="D2015" s="4" t="s">
        <v>354</v>
      </c>
      <c r="E2015" s="4" t="s">
        <v>355</v>
      </c>
      <c r="F2015" s="4" t="s">
        <v>439</v>
      </c>
      <c r="G2015" s="12">
        <v>44978</v>
      </c>
      <c r="H2015" s="4" t="s">
        <v>356</v>
      </c>
      <c r="I2015" s="67">
        <v>0.39633101851851799</v>
      </c>
      <c r="J2015" s="4" t="s">
        <v>1131</v>
      </c>
      <c r="K2015" s="12">
        <v>43405</v>
      </c>
      <c r="L2015" s="4" t="s">
        <v>395</v>
      </c>
      <c r="M2015" s="4" t="s">
        <v>358</v>
      </c>
      <c r="N2015" s="4" t="s">
        <v>384</v>
      </c>
      <c r="O2015" s="12" t="str">
        <f t="shared" ca="1" si="62"/>
        <v>6 ans, 5 mois</v>
      </c>
      <c r="P2015" s="4" t="str">
        <f>VLOOKUP(B2015,Effectif!B:I,6,0)</f>
        <v>Lise DE WITTE</v>
      </c>
      <c r="Q2015" s="4" t="str">
        <f>VLOOKUP(B2015,Effectif!B:I,8,0)</f>
        <v>BO</v>
      </c>
      <c r="R2015" s="4" t="str">
        <f>IFERROR(VLOOKUP(C2015,Sales!B:G,6,0),"-")</f>
        <v>-</v>
      </c>
      <c r="S2015" s="4">
        <f>IFERROR(VLOOKUP(C2015,Recolt!B:H,3,0),"-")</f>
        <v>60</v>
      </c>
      <c r="T2015" s="4" t="str">
        <f t="shared" si="63"/>
        <v>-</v>
      </c>
    </row>
    <row r="2016" spans="1:20" hidden="1" x14ac:dyDescent="0.25">
      <c r="A2016" s="4" t="s">
        <v>410</v>
      </c>
      <c r="B2016" s="4" t="s">
        <v>498</v>
      </c>
      <c r="C2016" s="4">
        <v>1034865966</v>
      </c>
      <c r="D2016" s="4" t="s">
        <v>354</v>
      </c>
      <c r="E2016" s="4" t="s">
        <v>355</v>
      </c>
      <c r="F2016" s="4" t="s">
        <v>439</v>
      </c>
      <c r="G2016" s="12">
        <v>44979</v>
      </c>
      <c r="H2016" s="4" t="s">
        <v>356</v>
      </c>
      <c r="I2016" s="67">
        <v>0.48927083333333299</v>
      </c>
      <c r="J2016" s="4" t="s">
        <v>1131</v>
      </c>
      <c r="K2016" s="12">
        <v>42339</v>
      </c>
      <c r="L2016" s="4" t="s">
        <v>395</v>
      </c>
      <c r="M2016" s="4" t="s">
        <v>358</v>
      </c>
      <c r="N2016" s="4" t="s">
        <v>384</v>
      </c>
      <c r="O2016" s="12" t="str">
        <f t="shared" ca="1" si="62"/>
        <v>9 ans, 4 mois</v>
      </c>
      <c r="P2016" s="4" t="str">
        <f>VLOOKUP(B2016,Effectif!B:I,6,0)</f>
        <v>Lise DE WITTE</v>
      </c>
      <c r="Q2016" s="4" t="str">
        <f>VLOOKUP(B2016,Effectif!B:I,8,0)</f>
        <v>BO</v>
      </c>
      <c r="R2016" s="4" t="str">
        <f>IFERROR(VLOOKUP(C2016,Sales!B:G,6,0),"-")</f>
        <v>-</v>
      </c>
      <c r="S2016" s="4">
        <f>IFERROR(VLOOKUP(C2016,Recolt!B:H,3,0),"-")</f>
        <v>81</v>
      </c>
      <c r="T2016" s="4" t="str">
        <f t="shared" si="63"/>
        <v>-</v>
      </c>
    </row>
    <row r="2017" spans="1:20" hidden="1" x14ac:dyDescent="0.25">
      <c r="A2017" s="4" t="s">
        <v>410</v>
      </c>
      <c r="B2017" s="4" t="s">
        <v>498</v>
      </c>
      <c r="C2017" s="4">
        <v>1034845563</v>
      </c>
      <c r="D2017" s="4" t="s">
        <v>354</v>
      </c>
      <c r="E2017" s="4" t="s">
        <v>355</v>
      </c>
      <c r="F2017" s="4" t="s">
        <v>439</v>
      </c>
      <c r="G2017" s="12">
        <v>44980</v>
      </c>
      <c r="H2017" s="4" t="s">
        <v>356</v>
      </c>
      <c r="I2017" s="67">
        <v>0.39743055555555601</v>
      </c>
      <c r="J2017" s="4" t="s">
        <v>1133</v>
      </c>
      <c r="K2017" s="12">
        <v>43299</v>
      </c>
      <c r="L2017" s="4" t="s">
        <v>357</v>
      </c>
      <c r="M2017" s="4" t="s">
        <v>358</v>
      </c>
      <c r="N2017" s="4" t="s">
        <v>359</v>
      </c>
      <c r="O2017" s="12" t="str">
        <f t="shared" ca="1" si="62"/>
        <v>6 ans, 9 mois</v>
      </c>
      <c r="P2017" s="4" t="str">
        <f>VLOOKUP(B2017,Effectif!B:I,6,0)</f>
        <v>Lise DE WITTE</v>
      </c>
      <c r="Q2017" s="4" t="str">
        <f>VLOOKUP(B2017,Effectif!B:I,8,0)</f>
        <v>BO</v>
      </c>
      <c r="R2017" s="4" t="str">
        <f>IFERROR(VLOOKUP(C2017,Sales!B:G,6,0),"-")</f>
        <v>-</v>
      </c>
      <c r="S2017" s="4">
        <f>IFERROR(VLOOKUP(C2017,Recolt!B:H,3,0),"-")</f>
        <v>42</v>
      </c>
      <c r="T2017" s="4" t="str">
        <f t="shared" si="63"/>
        <v>-</v>
      </c>
    </row>
    <row r="2018" spans="1:20" hidden="1" x14ac:dyDescent="0.25">
      <c r="A2018" s="4" t="s">
        <v>410</v>
      </c>
      <c r="B2018" s="4" t="s">
        <v>498</v>
      </c>
      <c r="C2018" s="4">
        <v>1034867370</v>
      </c>
      <c r="D2018" s="4" t="s">
        <v>354</v>
      </c>
      <c r="E2018" s="4" t="s">
        <v>355</v>
      </c>
      <c r="F2018" s="4" t="s">
        <v>439</v>
      </c>
      <c r="G2018" s="12">
        <v>44981</v>
      </c>
      <c r="H2018" s="4" t="s">
        <v>356</v>
      </c>
      <c r="I2018" s="67">
        <v>0.49621527777777802</v>
      </c>
      <c r="J2018" s="4" t="s">
        <v>1147</v>
      </c>
      <c r="K2018" s="12">
        <v>43061</v>
      </c>
      <c r="L2018" s="4" t="s">
        <v>357</v>
      </c>
      <c r="M2018" s="4" t="s">
        <v>362</v>
      </c>
      <c r="O2018" s="12" t="str">
        <f t="shared" ca="1" si="62"/>
        <v>7 ans, 5 mois</v>
      </c>
      <c r="P2018" s="4" t="str">
        <f>VLOOKUP(B2018,Effectif!B:I,6,0)</f>
        <v>Lise DE WITTE</v>
      </c>
      <c r="Q2018" s="4" t="str">
        <f>VLOOKUP(B2018,Effectif!B:I,8,0)</f>
        <v>BO</v>
      </c>
      <c r="R2018" s="4" t="str">
        <f>IFERROR(VLOOKUP(C2018,Sales!B:G,6,0),"-")</f>
        <v>-</v>
      </c>
      <c r="S2018" s="4">
        <f>IFERROR(VLOOKUP(C2018,Recolt!B:H,3,0),"-")</f>
        <v>100.75</v>
      </c>
      <c r="T2018" s="4" t="str">
        <f t="shared" si="63"/>
        <v>-</v>
      </c>
    </row>
    <row r="2019" spans="1:20" hidden="1" x14ac:dyDescent="0.25">
      <c r="A2019" s="4" t="s">
        <v>410</v>
      </c>
      <c r="B2019" s="4" t="s">
        <v>498</v>
      </c>
      <c r="C2019" s="4">
        <v>1034864085</v>
      </c>
      <c r="D2019" s="4" t="s">
        <v>354</v>
      </c>
      <c r="E2019" s="4" t="s">
        <v>355</v>
      </c>
      <c r="F2019" s="4" t="s">
        <v>439</v>
      </c>
      <c r="G2019" s="12">
        <v>44982</v>
      </c>
      <c r="H2019" s="4" t="s">
        <v>356</v>
      </c>
      <c r="I2019" s="67">
        <v>0.48905092592592603</v>
      </c>
      <c r="J2019" s="4" t="s">
        <v>1131</v>
      </c>
      <c r="K2019" s="12">
        <v>43468</v>
      </c>
      <c r="L2019" s="4" t="s">
        <v>395</v>
      </c>
      <c r="M2019" s="4" t="s">
        <v>358</v>
      </c>
      <c r="N2019" s="4" t="s">
        <v>384</v>
      </c>
      <c r="O2019" s="12" t="str">
        <f t="shared" ref="O2019:O2082" ca="1" si="64">YEAR(TODAY())-YEAR(K2019)-IF(MONTH(TODAY())&lt;MONTH(K2019),1,IF(AND(MONTH(TODAY())=MONTH(K2019),DAY(TODAY())&lt;DAY(K2019)),1,0)) &amp; " ans, " &amp; MONTH(TODAY())-MONTH(K2019)+IF(MONTH(TODAY())&lt;MONTH(K2019),12,0) &amp; " mois"</f>
        <v>6 ans, 3 mois</v>
      </c>
      <c r="P2019" s="4" t="str">
        <f>VLOOKUP(B2019,Effectif!B:I,6,0)</f>
        <v>Lise DE WITTE</v>
      </c>
      <c r="Q2019" s="4" t="str">
        <f>VLOOKUP(B2019,Effectif!B:I,8,0)</f>
        <v>BO</v>
      </c>
      <c r="R2019" s="4" t="str">
        <f>IFERROR(VLOOKUP(C2019,Sales!B:G,6,0),"-")</f>
        <v>-</v>
      </c>
      <c r="S2019" s="4">
        <f>IFERROR(VLOOKUP(C2019,Recolt!B:H,3,0),"-")</f>
        <v>100</v>
      </c>
      <c r="T2019" s="4" t="str">
        <f t="shared" si="63"/>
        <v>-</v>
      </c>
    </row>
    <row r="2020" spans="1:20" hidden="1" x14ac:dyDescent="0.25">
      <c r="A2020" s="4" t="s">
        <v>410</v>
      </c>
      <c r="B2020" s="4" t="s">
        <v>513</v>
      </c>
      <c r="C2020" s="4">
        <v>1034848188</v>
      </c>
      <c r="D2020" s="4" t="s">
        <v>369</v>
      </c>
      <c r="E2020" s="4" t="s">
        <v>364</v>
      </c>
      <c r="F2020" s="4" t="s">
        <v>439</v>
      </c>
      <c r="G2020" s="12">
        <v>44983</v>
      </c>
      <c r="H2020" s="4" t="s">
        <v>376</v>
      </c>
      <c r="I2020" s="67">
        <v>0.39111111111111102</v>
      </c>
      <c r="J2020" s="4" t="s">
        <v>1147</v>
      </c>
      <c r="K2020" s="12">
        <v>42984</v>
      </c>
      <c r="L2020" s="4" t="s">
        <v>357</v>
      </c>
      <c r="M2020" s="4" t="s">
        <v>362</v>
      </c>
      <c r="O2020" s="12" t="str">
        <f t="shared" ca="1" si="64"/>
        <v>7 ans, 7 mois</v>
      </c>
      <c r="P2020" s="4" t="str">
        <f>VLOOKUP(B2020,Effectif!B:I,6,0)</f>
        <v>Lise DE WITTE</v>
      </c>
      <c r="Q2020" s="4" t="str">
        <f>VLOOKUP(B2020,Effectif!B:I,8,0)</f>
        <v>FOC</v>
      </c>
      <c r="R2020" s="4" t="str">
        <f>IFERROR(VLOOKUP(C2020,Sales!B:G,6,0),"-")</f>
        <v>-</v>
      </c>
      <c r="S2020" s="4">
        <f>IFERROR(VLOOKUP(C2020,Recolt!B:H,3,0),"-")</f>
        <v>82.21</v>
      </c>
      <c r="T2020" s="4" t="str">
        <f t="shared" si="63"/>
        <v>-</v>
      </c>
    </row>
    <row r="2021" spans="1:20" hidden="1" x14ac:dyDescent="0.25">
      <c r="A2021" s="4" t="s">
        <v>410</v>
      </c>
      <c r="B2021" s="4" t="s">
        <v>513</v>
      </c>
      <c r="C2021" s="4">
        <v>1034853389</v>
      </c>
      <c r="D2021" s="4" t="s">
        <v>368</v>
      </c>
      <c r="E2021" s="4" t="s">
        <v>364</v>
      </c>
      <c r="F2021" s="4" t="s">
        <v>439</v>
      </c>
      <c r="G2021" s="12">
        <v>44984</v>
      </c>
      <c r="H2021" s="4" t="s">
        <v>373</v>
      </c>
      <c r="I2021" s="67">
        <v>0.393668981481481</v>
      </c>
      <c r="J2021" s="4" t="s">
        <v>1135</v>
      </c>
      <c r="K2021" s="12">
        <v>42803</v>
      </c>
      <c r="L2021" s="4" t="s">
        <v>357</v>
      </c>
      <c r="M2021" s="4" t="s">
        <v>358</v>
      </c>
      <c r="N2021" s="4" t="s">
        <v>384</v>
      </c>
      <c r="O2021" s="12" t="str">
        <f t="shared" ca="1" si="64"/>
        <v>8 ans, 1 mois</v>
      </c>
      <c r="P2021" s="4" t="str">
        <f>VLOOKUP(B2021,Effectif!B:I,6,0)</f>
        <v>Lise DE WITTE</v>
      </c>
      <c r="Q2021" s="4" t="str">
        <f>VLOOKUP(B2021,Effectif!B:I,8,0)</f>
        <v>FOC</v>
      </c>
      <c r="R2021" s="4" t="str">
        <f>IFERROR(VLOOKUP(C2021,Sales!B:G,6,0),"-")</f>
        <v>-</v>
      </c>
      <c r="S2021" s="4">
        <f>IFERROR(VLOOKUP(C2021,Recolt!B:H,3,0),"-")</f>
        <v>105.18</v>
      </c>
      <c r="T2021" s="4" t="str">
        <f t="shared" si="63"/>
        <v>-</v>
      </c>
    </row>
    <row r="2022" spans="1:20" hidden="1" x14ac:dyDescent="0.25">
      <c r="A2022" s="4" t="s">
        <v>410</v>
      </c>
      <c r="B2022" s="4" t="s">
        <v>513</v>
      </c>
      <c r="C2022" s="4">
        <v>1034858952</v>
      </c>
      <c r="D2022" s="4" t="s">
        <v>392</v>
      </c>
      <c r="E2022" s="4" t="s">
        <v>364</v>
      </c>
      <c r="F2022" s="4" t="s">
        <v>439</v>
      </c>
      <c r="G2022" s="12">
        <v>44985</v>
      </c>
      <c r="H2022" s="4" t="s">
        <v>356</v>
      </c>
      <c r="I2022" s="67">
        <v>0.56196759259259299</v>
      </c>
      <c r="J2022" s="4" t="s">
        <v>1141</v>
      </c>
      <c r="K2022" s="12">
        <v>43398</v>
      </c>
      <c r="L2022" s="4" t="s">
        <v>357</v>
      </c>
      <c r="M2022" s="4" t="s">
        <v>358</v>
      </c>
      <c r="N2022" s="4" t="s">
        <v>359</v>
      </c>
      <c r="O2022" s="12" t="str">
        <f t="shared" ca="1" si="64"/>
        <v>6 ans, 6 mois</v>
      </c>
      <c r="P2022" s="4" t="str">
        <f>VLOOKUP(B2022,Effectif!B:I,6,0)</f>
        <v>Lise DE WITTE</v>
      </c>
      <c r="Q2022" s="4" t="str">
        <f>VLOOKUP(B2022,Effectif!B:I,8,0)</f>
        <v>FOC</v>
      </c>
      <c r="R2022" s="4" t="str">
        <f>IFERROR(VLOOKUP(C2022,Sales!B:G,6,0),"-")</f>
        <v>-</v>
      </c>
      <c r="S2022" s="4">
        <f>IFERROR(VLOOKUP(C2022,Recolt!B:H,3,0),"-")</f>
        <v>147</v>
      </c>
      <c r="T2022" s="4" t="str">
        <f t="shared" si="63"/>
        <v>-</v>
      </c>
    </row>
    <row r="2023" spans="1:20" hidden="1" x14ac:dyDescent="0.25">
      <c r="A2023" s="4" t="s">
        <v>410</v>
      </c>
      <c r="B2023" s="4" t="s">
        <v>513</v>
      </c>
      <c r="C2023" s="4">
        <v>1034862563</v>
      </c>
      <c r="D2023" s="4" t="s">
        <v>371</v>
      </c>
      <c r="E2023" s="4" t="s">
        <v>364</v>
      </c>
      <c r="F2023" s="4" t="s">
        <v>439</v>
      </c>
      <c r="G2023" s="12">
        <v>44986</v>
      </c>
      <c r="H2023" s="4" t="s">
        <v>356</v>
      </c>
      <c r="I2023" s="67">
        <v>0.67869212962962999</v>
      </c>
      <c r="J2023" s="4" t="s">
        <v>1133</v>
      </c>
      <c r="K2023" s="12">
        <v>42935</v>
      </c>
      <c r="L2023" s="4" t="s">
        <v>357</v>
      </c>
      <c r="M2023" s="4" t="s">
        <v>358</v>
      </c>
      <c r="N2023" s="4" t="s">
        <v>359</v>
      </c>
      <c r="O2023" s="12" t="str">
        <f t="shared" ca="1" si="64"/>
        <v>7 ans, 9 mois</v>
      </c>
      <c r="P2023" s="4" t="str">
        <f>VLOOKUP(B2023,Effectif!B:I,6,0)</f>
        <v>Lise DE WITTE</v>
      </c>
      <c r="Q2023" s="4" t="str">
        <f>VLOOKUP(B2023,Effectif!B:I,8,0)</f>
        <v>FOC</v>
      </c>
      <c r="R2023" s="4" t="str">
        <f>IFERROR(VLOOKUP(C2023,Sales!B:G,6,0),"-")</f>
        <v>-</v>
      </c>
      <c r="S2023" s="4">
        <f>IFERROR(VLOOKUP(C2023,Recolt!B:H,3,0),"-")</f>
        <v>59.59</v>
      </c>
      <c r="T2023" s="4" t="str">
        <f t="shared" si="63"/>
        <v>-</v>
      </c>
    </row>
    <row r="2024" spans="1:20" hidden="1" x14ac:dyDescent="0.25">
      <c r="A2024" s="4" t="s">
        <v>410</v>
      </c>
      <c r="B2024" s="4" t="s">
        <v>513</v>
      </c>
      <c r="C2024" s="4">
        <v>1034855212</v>
      </c>
      <c r="D2024" s="4" t="s">
        <v>363</v>
      </c>
      <c r="E2024" s="4" t="s">
        <v>364</v>
      </c>
      <c r="F2024" s="4" t="s">
        <v>439</v>
      </c>
      <c r="G2024" s="12">
        <v>44987</v>
      </c>
      <c r="H2024" s="4" t="s">
        <v>356</v>
      </c>
      <c r="I2024" s="67">
        <v>0.55812499999999998</v>
      </c>
      <c r="J2024" s="4" t="s">
        <v>1147</v>
      </c>
      <c r="K2024" s="12">
        <v>43269</v>
      </c>
      <c r="L2024" s="4" t="s">
        <v>357</v>
      </c>
      <c r="M2024" s="4" t="s">
        <v>362</v>
      </c>
      <c r="O2024" s="12" t="str">
        <f t="shared" ca="1" si="64"/>
        <v>6 ans, 10 mois</v>
      </c>
      <c r="P2024" s="4" t="str">
        <f>VLOOKUP(B2024,Effectif!B:I,6,0)</f>
        <v>Lise DE WITTE</v>
      </c>
      <c r="Q2024" s="4" t="str">
        <f>VLOOKUP(B2024,Effectif!B:I,8,0)</f>
        <v>FOC</v>
      </c>
      <c r="R2024" s="4" t="str">
        <f>IFERROR(VLOOKUP(C2024,Sales!B:G,6,0),"-")</f>
        <v>-</v>
      </c>
      <c r="S2024" s="4">
        <f>IFERROR(VLOOKUP(C2024,Recolt!B:H,3,0),"-")</f>
        <v>314.49</v>
      </c>
      <c r="T2024" s="4" t="str">
        <f t="shared" si="63"/>
        <v>-</v>
      </c>
    </row>
    <row r="2025" spans="1:20" hidden="1" x14ac:dyDescent="0.25">
      <c r="A2025" s="4" t="s">
        <v>410</v>
      </c>
      <c r="B2025" s="4" t="s">
        <v>513</v>
      </c>
      <c r="C2025" s="4">
        <v>1034858897</v>
      </c>
      <c r="D2025" s="4" t="s">
        <v>367</v>
      </c>
      <c r="E2025" s="4" t="s">
        <v>364</v>
      </c>
      <c r="F2025" s="4" t="s">
        <v>439</v>
      </c>
      <c r="G2025" s="12">
        <v>44988</v>
      </c>
      <c r="H2025" s="4" t="s">
        <v>356</v>
      </c>
      <c r="I2025" s="67">
        <v>0.62790509259259297</v>
      </c>
      <c r="J2025" s="4" t="s">
        <v>1135</v>
      </c>
      <c r="K2025" s="12">
        <v>43082</v>
      </c>
      <c r="L2025" s="4" t="s">
        <v>357</v>
      </c>
      <c r="M2025" s="4" t="s">
        <v>358</v>
      </c>
      <c r="N2025" s="4" t="s">
        <v>359</v>
      </c>
      <c r="O2025" s="12" t="str">
        <f t="shared" ca="1" si="64"/>
        <v>7 ans, 4 mois</v>
      </c>
      <c r="P2025" s="4" t="str">
        <f>VLOOKUP(B2025,Effectif!B:I,6,0)</f>
        <v>Lise DE WITTE</v>
      </c>
      <c r="Q2025" s="4" t="str">
        <f>VLOOKUP(B2025,Effectif!B:I,8,0)</f>
        <v>FOC</v>
      </c>
      <c r="R2025" s="4" t="str">
        <f>IFERROR(VLOOKUP(C2025,Sales!B:G,6,0),"-")</f>
        <v>-</v>
      </c>
      <c r="S2025" s="4">
        <f>IFERROR(VLOOKUP(C2025,Recolt!B:H,3,0),"-")</f>
        <v>26.27</v>
      </c>
      <c r="T2025" s="4" t="str">
        <f t="shared" si="63"/>
        <v>-</v>
      </c>
    </row>
    <row r="2026" spans="1:20" hidden="1" x14ac:dyDescent="0.25">
      <c r="A2026" s="4" t="s">
        <v>410</v>
      </c>
      <c r="B2026" s="4" t="s">
        <v>513</v>
      </c>
      <c r="C2026" s="4">
        <v>1034859495</v>
      </c>
      <c r="D2026" s="4" t="s">
        <v>354</v>
      </c>
      <c r="E2026" s="4" t="s">
        <v>355</v>
      </c>
      <c r="F2026" s="4" t="s">
        <v>439</v>
      </c>
      <c r="G2026" s="12">
        <v>44989</v>
      </c>
      <c r="H2026" s="4" t="s">
        <v>356</v>
      </c>
      <c r="I2026" s="67">
        <v>0.73293981481481496</v>
      </c>
      <c r="J2026" s="4" t="s">
        <v>1131</v>
      </c>
      <c r="K2026" s="12">
        <v>38596</v>
      </c>
      <c r="L2026" s="4" t="s">
        <v>357</v>
      </c>
      <c r="M2026" s="4" t="s">
        <v>358</v>
      </c>
      <c r="N2026" s="4" t="s">
        <v>384</v>
      </c>
      <c r="O2026" s="12" t="str">
        <f t="shared" ca="1" si="64"/>
        <v>19 ans, 7 mois</v>
      </c>
      <c r="P2026" s="4" t="str">
        <f>VLOOKUP(B2026,Effectif!B:I,6,0)</f>
        <v>Lise DE WITTE</v>
      </c>
      <c r="Q2026" s="4" t="str">
        <f>VLOOKUP(B2026,Effectif!B:I,8,0)</f>
        <v>FOC</v>
      </c>
      <c r="R2026" s="4" t="str">
        <f>IFERROR(VLOOKUP(C2026,Sales!B:G,6,0),"-")</f>
        <v>-</v>
      </c>
      <c r="S2026" s="4">
        <f>IFERROR(VLOOKUP(C2026,Recolt!B:H,3,0),"-")</f>
        <v>20</v>
      </c>
      <c r="T2026" s="4" t="str">
        <f t="shared" si="63"/>
        <v>-</v>
      </c>
    </row>
    <row r="2027" spans="1:20" hidden="1" x14ac:dyDescent="0.25">
      <c r="A2027" s="4" t="s">
        <v>410</v>
      </c>
      <c r="B2027" s="4" t="s">
        <v>513</v>
      </c>
      <c r="C2027" s="4">
        <v>1034861521</v>
      </c>
      <c r="D2027" s="4" t="s">
        <v>367</v>
      </c>
      <c r="E2027" s="4" t="s">
        <v>364</v>
      </c>
      <c r="F2027" s="4" t="s">
        <v>439</v>
      </c>
      <c r="G2027" s="12">
        <v>44990</v>
      </c>
      <c r="H2027" s="4" t="s">
        <v>356</v>
      </c>
      <c r="I2027" s="67">
        <v>0.61306712962962995</v>
      </c>
      <c r="J2027" s="4" t="s">
        <v>1133</v>
      </c>
      <c r="K2027" s="12">
        <v>43364</v>
      </c>
      <c r="L2027" s="4" t="s">
        <v>357</v>
      </c>
      <c r="M2027" s="4" t="s">
        <v>358</v>
      </c>
      <c r="N2027" s="4" t="s">
        <v>359</v>
      </c>
      <c r="O2027" s="12" t="str">
        <f t="shared" ca="1" si="64"/>
        <v>6 ans, 7 mois</v>
      </c>
      <c r="P2027" s="4" t="str">
        <f>VLOOKUP(B2027,Effectif!B:I,6,0)</f>
        <v>Lise DE WITTE</v>
      </c>
      <c r="Q2027" s="4" t="str">
        <f>VLOOKUP(B2027,Effectif!B:I,8,0)</f>
        <v>FOC</v>
      </c>
      <c r="R2027" s="4" t="str">
        <f>IFERROR(VLOOKUP(C2027,Sales!B:G,6,0),"-")</f>
        <v>-</v>
      </c>
      <c r="S2027" s="4">
        <f>IFERROR(VLOOKUP(C2027,Recolt!B:H,3,0),"-")</f>
        <v>93.23</v>
      </c>
      <c r="T2027" s="4" t="str">
        <f t="shared" si="63"/>
        <v>-</v>
      </c>
    </row>
    <row r="2028" spans="1:20" hidden="1" x14ac:dyDescent="0.25">
      <c r="A2028" s="4" t="s">
        <v>410</v>
      </c>
      <c r="B2028" s="4" t="s">
        <v>513</v>
      </c>
      <c r="C2028" s="4">
        <v>1034849329</v>
      </c>
      <c r="D2028" s="4" t="s">
        <v>377</v>
      </c>
      <c r="E2028" s="4" t="s">
        <v>364</v>
      </c>
      <c r="F2028" s="4" t="s">
        <v>439</v>
      </c>
      <c r="G2028" s="12">
        <v>44991</v>
      </c>
      <c r="H2028" s="4" t="s">
        <v>356</v>
      </c>
      <c r="I2028" s="67">
        <v>0.57409722222222204</v>
      </c>
      <c r="J2028" s="4" t="s">
        <v>1133</v>
      </c>
      <c r="K2028" s="12">
        <v>42815</v>
      </c>
      <c r="L2028" s="4" t="s">
        <v>357</v>
      </c>
      <c r="M2028" s="4" t="s">
        <v>358</v>
      </c>
      <c r="N2028" s="4" t="s">
        <v>359</v>
      </c>
      <c r="O2028" s="12" t="str">
        <f t="shared" ca="1" si="64"/>
        <v>8 ans, 1 mois</v>
      </c>
      <c r="P2028" s="4" t="str">
        <f>VLOOKUP(B2028,Effectif!B:I,6,0)</f>
        <v>Lise DE WITTE</v>
      </c>
      <c r="Q2028" s="4" t="str">
        <f>VLOOKUP(B2028,Effectif!B:I,8,0)</f>
        <v>FOC</v>
      </c>
      <c r="R2028" s="4" t="str">
        <f>IFERROR(VLOOKUP(C2028,Sales!B:G,6,0),"-")</f>
        <v>-</v>
      </c>
      <c r="S2028" s="4">
        <f>IFERROR(VLOOKUP(C2028,Recolt!B:H,3,0),"-")</f>
        <v>100</v>
      </c>
      <c r="T2028" s="4" t="str">
        <f t="shared" si="63"/>
        <v>-</v>
      </c>
    </row>
    <row r="2029" spans="1:20" hidden="1" x14ac:dyDescent="0.25">
      <c r="A2029" s="4" t="s">
        <v>410</v>
      </c>
      <c r="B2029" s="4" t="s">
        <v>513</v>
      </c>
      <c r="C2029" s="4">
        <v>1034852869</v>
      </c>
      <c r="D2029" s="4" t="s">
        <v>378</v>
      </c>
      <c r="E2029" s="4" t="s">
        <v>364</v>
      </c>
      <c r="F2029" s="4" t="s">
        <v>439</v>
      </c>
      <c r="G2029" s="12">
        <v>44992</v>
      </c>
      <c r="H2029" s="4" t="s">
        <v>356</v>
      </c>
      <c r="I2029" s="67">
        <v>0.68047453703703698</v>
      </c>
      <c r="J2029" s="4" t="s">
        <v>1147</v>
      </c>
      <c r="L2029" s="4" t="s">
        <v>357</v>
      </c>
      <c r="O2029" s="12" t="str">
        <f t="shared" ca="1" si="64"/>
        <v>125 ans, 3 mois</v>
      </c>
      <c r="P2029" s="4" t="str">
        <f>VLOOKUP(B2029,Effectif!B:I,6,0)</f>
        <v>Lise DE WITTE</v>
      </c>
      <c r="Q2029" s="4" t="str">
        <f>VLOOKUP(B2029,Effectif!B:I,8,0)</f>
        <v>FOC</v>
      </c>
      <c r="R2029" s="4" t="str">
        <f>IFERROR(VLOOKUP(C2029,Sales!B:G,6,0),"-")</f>
        <v>-</v>
      </c>
      <c r="S2029" s="4">
        <f>IFERROR(VLOOKUP(C2029,Recolt!B:H,3,0),"-")</f>
        <v>124.83</v>
      </c>
      <c r="T2029" s="4" t="str">
        <f t="shared" si="63"/>
        <v>-</v>
      </c>
    </row>
    <row r="2030" spans="1:20" hidden="1" x14ac:dyDescent="0.25">
      <c r="A2030" s="4" t="s">
        <v>410</v>
      </c>
      <c r="B2030" s="4" t="s">
        <v>513</v>
      </c>
      <c r="C2030" s="4">
        <v>1034866689</v>
      </c>
      <c r="D2030" s="4" t="s">
        <v>369</v>
      </c>
      <c r="E2030" s="4" t="s">
        <v>364</v>
      </c>
      <c r="F2030" s="4" t="s">
        <v>439</v>
      </c>
      <c r="G2030" s="12">
        <v>44993</v>
      </c>
      <c r="H2030" s="4" t="s">
        <v>376</v>
      </c>
      <c r="I2030" s="67">
        <v>0.67688657407407404</v>
      </c>
      <c r="J2030" s="4" t="s">
        <v>1135</v>
      </c>
      <c r="K2030" s="12">
        <v>42920</v>
      </c>
      <c r="L2030" s="4" t="s">
        <v>357</v>
      </c>
      <c r="M2030" s="4" t="s">
        <v>358</v>
      </c>
      <c r="N2030" s="4" t="s">
        <v>361</v>
      </c>
      <c r="O2030" s="12" t="str">
        <f t="shared" ca="1" si="64"/>
        <v>7 ans, 9 mois</v>
      </c>
      <c r="P2030" s="4" t="str">
        <f>VLOOKUP(B2030,Effectif!B:I,6,0)</f>
        <v>Lise DE WITTE</v>
      </c>
      <c r="Q2030" s="4" t="str">
        <f>VLOOKUP(B2030,Effectif!B:I,8,0)</f>
        <v>FOC</v>
      </c>
      <c r="R2030" s="4" t="str">
        <f>IFERROR(VLOOKUP(C2030,Sales!B:G,6,0),"-")</f>
        <v>-</v>
      </c>
      <c r="S2030" s="4">
        <f>IFERROR(VLOOKUP(C2030,Recolt!B:H,3,0),"-")</f>
        <v>57.45</v>
      </c>
      <c r="T2030" s="4" t="str">
        <f t="shared" si="63"/>
        <v>-</v>
      </c>
    </row>
    <row r="2031" spans="1:20" hidden="1" x14ac:dyDescent="0.25">
      <c r="A2031" s="4" t="s">
        <v>410</v>
      </c>
      <c r="B2031" s="4" t="s">
        <v>513</v>
      </c>
      <c r="C2031" s="4">
        <v>1034862034</v>
      </c>
      <c r="D2031" s="4" t="s">
        <v>377</v>
      </c>
      <c r="E2031" s="4" t="s">
        <v>364</v>
      </c>
      <c r="F2031" s="4" t="s">
        <v>439</v>
      </c>
      <c r="G2031" s="12">
        <v>44994</v>
      </c>
      <c r="H2031" s="4" t="s">
        <v>365</v>
      </c>
      <c r="I2031" s="67">
        <v>0.47988425925925898</v>
      </c>
      <c r="J2031" s="4" t="s">
        <v>1133</v>
      </c>
      <c r="K2031" s="12">
        <v>42846</v>
      </c>
      <c r="L2031" s="4" t="s">
        <v>366</v>
      </c>
      <c r="M2031" s="4" t="s">
        <v>358</v>
      </c>
      <c r="N2031" s="4" t="s">
        <v>361</v>
      </c>
      <c r="O2031" s="12" t="str">
        <f t="shared" ca="1" si="64"/>
        <v>7 ans, 0 mois</v>
      </c>
      <c r="P2031" s="4" t="str">
        <f>VLOOKUP(B2031,Effectif!B:I,6,0)</f>
        <v>Lise DE WITTE</v>
      </c>
      <c r="Q2031" s="4" t="str">
        <f>VLOOKUP(B2031,Effectif!B:I,8,0)</f>
        <v>FOC</v>
      </c>
      <c r="R2031" s="4" t="str">
        <f>IFERROR(VLOOKUP(C2031,Sales!B:G,6,0),"-")</f>
        <v>-</v>
      </c>
      <c r="S2031" s="4">
        <f>IFERROR(VLOOKUP(C2031,Recolt!B:H,3,0),"-")</f>
        <v>69.930000000000007</v>
      </c>
      <c r="T2031" s="4" t="str">
        <f t="shared" si="63"/>
        <v>-</v>
      </c>
    </row>
    <row r="2032" spans="1:20" hidden="1" x14ac:dyDescent="0.25">
      <c r="A2032" s="4" t="s">
        <v>410</v>
      </c>
      <c r="B2032" s="4" t="s">
        <v>513</v>
      </c>
      <c r="C2032" s="4">
        <v>1034843129</v>
      </c>
      <c r="D2032" s="4" t="s">
        <v>367</v>
      </c>
      <c r="E2032" s="4" t="s">
        <v>364</v>
      </c>
      <c r="F2032" s="4" t="s">
        <v>439</v>
      </c>
      <c r="G2032" s="12">
        <v>44995</v>
      </c>
      <c r="H2032" s="4" t="s">
        <v>356</v>
      </c>
      <c r="I2032" s="67">
        <v>0.620034722222222</v>
      </c>
      <c r="J2032" s="4" t="s">
        <v>1131</v>
      </c>
      <c r="K2032" s="12">
        <v>40057</v>
      </c>
      <c r="L2032" s="4" t="s">
        <v>357</v>
      </c>
      <c r="M2032" s="4" t="s">
        <v>358</v>
      </c>
      <c r="N2032" s="4" t="s">
        <v>359</v>
      </c>
      <c r="O2032" s="12" t="str">
        <f t="shared" ca="1" si="64"/>
        <v>15 ans, 7 mois</v>
      </c>
      <c r="P2032" s="4" t="str">
        <f>VLOOKUP(B2032,Effectif!B:I,6,0)</f>
        <v>Lise DE WITTE</v>
      </c>
      <c r="Q2032" s="4" t="str">
        <f>VLOOKUP(B2032,Effectif!B:I,8,0)</f>
        <v>FOC</v>
      </c>
      <c r="R2032" s="4" t="str">
        <f>IFERROR(VLOOKUP(C2032,Sales!B:G,6,0),"-")</f>
        <v>-</v>
      </c>
      <c r="S2032" s="4">
        <f>IFERROR(VLOOKUP(C2032,Recolt!B:H,3,0),"-")</f>
        <v>230.17</v>
      </c>
      <c r="T2032" s="4" t="str">
        <f t="shared" si="63"/>
        <v>-</v>
      </c>
    </row>
    <row r="2033" spans="1:20" hidden="1" x14ac:dyDescent="0.25">
      <c r="A2033" s="4" t="s">
        <v>410</v>
      </c>
      <c r="B2033" s="4" t="s">
        <v>513</v>
      </c>
      <c r="C2033" s="4">
        <v>1034842665</v>
      </c>
      <c r="D2033" s="4" t="s">
        <v>375</v>
      </c>
      <c r="E2033" s="4" t="s">
        <v>364</v>
      </c>
      <c r="F2033" s="4" t="s">
        <v>439</v>
      </c>
      <c r="G2033" s="12">
        <v>44996</v>
      </c>
      <c r="H2033" s="4" t="s">
        <v>376</v>
      </c>
      <c r="I2033" s="67">
        <v>0.64077546296296295</v>
      </c>
      <c r="J2033" s="4" t="s">
        <v>1134</v>
      </c>
      <c r="K2033" s="12">
        <v>43360</v>
      </c>
      <c r="L2033" s="4" t="s">
        <v>357</v>
      </c>
      <c r="M2033" s="4" t="s">
        <v>358</v>
      </c>
      <c r="N2033" s="4" t="s">
        <v>361</v>
      </c>
      <c r="O2033" s="12" t="str">
        <f t="shared" ca="1" si="64"/>
        <v>6 ans, 7 mois</v>
      </c>
      <c r="P2033" s="4" t="str">
        <f>VLOOKUP(B2033,Effectif!B:I,6,0)</f>
        <v>Lise DE WITTE</v>
      </c>
      <c r="Q2033" s="4" t="str">
        <f>VLOOKUP(B2033,Effectif!B:I,8,0)</f>
        <v>FOC</v>
      </c>
      <c r="R2033" s="4" t="str">
        <f>IFERROR(VLOOKUP(C2033,Sales!B:G,6,0),"-")</f>
        <v>-</v>
      </c>
      <c r="S2033" s="4">
        <f>IFERROR(VLOOKUP(C2033,Recolt!B:H,3,0),"-")</f>
        <v>44</v>
      </c>
      <c r="T2033" s="4" t="str">
        <f t="shared" si="63"/>
        <v>-</v>
      </c>
    </row>
    <row r="2034" spans="1:20" hidden="1" x14ac:dyDescent="0.25">
      <c r="A2034" s="4" t="s">
        <v>410</v>
      </c>
      <c r="B2034" s="4" t="s">
        <v>513</v>
      </c>
      <c r="C2034" s="4">
        <v>1034851203</v>
      </c>
      <c r="D2034" s="4" t="s">
        <v>369</v>
      </c>
      <c r="E2034" s="4" t="s">
        <v>364</v>
      </c>
      <c r="F2034" s="4" t="s">
        <v>439</v>
      </c>
      <c r="G2034" s="12">
        <v>44997</v>
      </c>
      <c r="H2034" s="4" t="s">
        <v>376</v>
      </c>
      <c r="I2034" s="67">
        <v>0.43755787037036997</v>
      </c>
      <c r="J2034" s="4" t="s">
        <v>1135</v>
      </c>
      <c r="K2034" s="12">
        <v>42943</v>
      </c>
      <c r="L2034" s="4" t="s">
        <v>357</v>
      </c>
      <c r="M2034" s="4" t="s">
        <v>358</v>
      </c>
      <c r="N2034" s="4" t="s">
        <v>359</v>
      </c>
      <c r="O2034" s="12" t="str">
        <f t="shared" ca="1" si="64"/>
        <v>7 ans, 9 mois</v>
      </c>
      <c r="P2034" s="4" t="str">
        <f>VLOOKUP(B2034,Effectif!B:I,6,0)</f>
        <v>Lise DE WITTE</v>
      </c>
      <c r="Q2034" s="4" t="str">
        <f>VLOOKUP(B2034,Effectif!B:I,8,0)</f>
        <v>FOC</v>
      </c>
      <c r="R2034" s="4" t="str">
        <f>IFERROR(VLOOKUP(C2034,Sales!B:G,6,0),"-")</f>
        <v>-</v>
      </c>
      <c r="S2034" s="4">
        <f>IFERROR(VLOOKUP(C2034,Recolt!B:H,3,0),"-")</f>
        <v>25.23</v>
      </c>
      <c r="T2034" s="4" t="str">
        <f t="shared" si="63"/>
        <v>-</v>
      </c>
    </row>
    <row r="2035" spans="1:20" hidden="1" x14ac:dyDescent="0.25">
      <c r="A2035" s="4" t="s">
        <v>410</v>
      </c>
      <c r="B2035" s="4" t="s">
        <v>513</v>
      </c>
      <c r="C2035" s="4">
        <v>1034846945</v>
      </c>
      <c r="D2035" s="4" t="s">
        <v>367</v>
      </c>
      <c r="E2035" s="4" t="s">
        <v>364</v>
      </c>
      <c r="F2035" s="4" t="s">
        <v>439</v>
      </c>
      <c r="G2035" s="12">
        <v>44998</v>
      </c>
      <c r="H2035" s="4" t="s">
        <v>373</v>
      </c>
      <c r="I2035" s="67">
        <v>0.56482638888888903</v>
      </c>
      <c r="J2035" s="4" t="s">
        <v>1136</v>
      </c>
      <c r="K2035" s="12">
        <v>43101</v>
      </c>
      <c r="L2035" s="4" t="s">
        <v>395</v>
      </c>
      <c r="M2035" s="4" t="s">
        <v>358</v>
      </c>
      <c r="N2035" s="4" t="s">
        <v>384</v>
      </c>
      <c r="O2035" s="12" t="str">
        <f t="shared" ca="1" si="64"/>
        <v>7 ans, 3 mois</v>
      </c>
      <c r="P2035" s="4" t="str">
        <f>VLOOKUP(B2035,Effectif!B:I,6,0)</f>
        <v>Lise DE WITTE</v>
      </c>
      <c r="Q2035" s="4" t="str">
        <f>VLOOKUP(B2035,Effectif!B:I,8,0)</f>
        <v>FOC</v>
      </c>
      <c r="R2035" s="4" t="str">
        <f>IFERROR(VLOOKUP(C2035,Sales!B:G,6,0),"-")</f>
        <v>-</v>
      </c>
      <c r="S2035" s="4">
        <f>IFERROR(VLOOKUP(C2035,Recolt!B:H,3,0),"-")</f>
        <v>100.47</v>
      </c>
      <c r="T2035" s="4" t="str">
        <f t="shared" si="63"/>
        <v>-</v>
      </c>
    </row>
    <row r="2036" spans="1:20" hidden="1" x14ac:dyDescent="0.25">
      <c r="A2036" s="4" t="s">
        <v>410</v>
      </c>
      <c r="B2036" s="4" t="s">
        <v>513</v>
      </c>
      <c r="C2036" s="4">
        <v>1034850323</v>
      </c>
      <c r="D2036" s="4" t="s">
        <v>393</v>
      </c>
      <c r="E2036" s="4" t="s">
        <v>364</v>
      </c>
      <c r="F2036" s="4" t="s">
        <v>439</v>
      </c>
      <c r="G2036" s="12">
        <v>44999</v>
      </c>
      <c r="H2036" s="4" t="s">
        <v>373</v>
      </c>
      <c r="I2036" s="67">
        <v>0.48785879629629603</v>
      </c>
      <c r="J2036" s="4" t="s">
        <v>1147</v>
      </c>
      <c r="K2036" s="12">
        <v>42369</v>
      </c>
      <c r="L2036" s="4" t="s">
        <v>357</v>
      </c>
      <c r="M2036" s="4" t="s">
        <v>362</v>
      </c>
      <c r="O2036" s="12" t="str">
        <f t="shared" ca="1" si="64"/>
        <v>9 ans, 4 mois</v>
      </c>
      <c r="P2036" s="4" t="str">
        <f>VLOOKUP(B2036,Effectif!B:I,6,0)</f>
        <v>Lise DE WITTE</v>
      </c>
      <c r="Q2036" s="4" t="str">
        <f>VLOOKUP(B2036,Effectif!B:I,8,0)</f>
        <v>FOC</v>
      </c>
      <c r="R2036" s="4" t="str">
        <f>IFERROR(VLOOKUP(C2036,Sales!B:G,6,0),"-")</f>
        <v>-</v>
      </c>
      <c r="S2036" s="4">
        <f>IFERROR(VLOOKUP(C2036,Recolt!B:H,3,0),"-")</f>
        <v>141</v>
      </c>
      <c r="T2036" s="4" t="str">
        <f t="shared" si="63"/>
        <v>-</v>
      </c>
    </row>
    <row r="2037" spans="1:20" hidden="1" x14ac:dyDescent="0.25">
      <c r="A2037" s="4" t="s">
        <v>410</v>
      </c>
      <c r="B2037" s="4" t="s">
        <v>513</v>
      </c>
      <c r="C2037" s="4">
        <v>1034848421</v>
      </c>
      <c r="D2037" s="4" t="s">
        <v>377</v>
      </c>
      <c r="E2037" s="4" t="s">
        <v>364</v>
      </c>
      <c r="F2037" s="4" t="s">
        <v>439</v>
      </c>
      <c r="G2037" s="12">
        <v>45000</v>
      </c>
      <c r="H2037" s="4" t="s">
        <v>356</v>
      </c>
      <c r="I2037" s="67">
        <v>0.61686342592592602</v>
      </c>
      <c r="J2037" s="4" t="s">
        <v>1141</v>
      </c>
      <c r="K2037" s="12">
        <v>43437</v>
      </c>
      <c r="L2037" s="4" t="s">
        <v>357</v>
      </c>
      <c r="M2037" s="4" t="s">
        <v>358</v>
      </c>
      <c r="N2037" s="4" t="s">
        <v>359</v>
      </c>
      <c r="O2037" s="12" t="str">
        <f t="shared" ca="1" si="64"/>
        <v>6 ans, 4 mois</v>
      </c>
      <c r="P2037" s="4" t="str">
        <f>VLOOKUP(B2037,Effectif!B:I,6,0)</f>
        <v>Lise DE WITTE</v>
      </c>
      <c r="Q2037" s="4" t="str">
        <f>VLOOKUP(B2037,Effectif!B:I,8,0)</f>
        <v>FOC</v>
      </c>
      <c r="R2037" s="4" t="str">
        <f>IFERROR(VLOOKUP(C2037,Sales!B:G,6,0),"-")</f>
        <v>-</v>
      </c>
      <c r="S2037" s="4">
        <f>IFERROR(VLOOKUP(C2037,Recolt!B:H,3,0),"-")</f>
        <v>112.47</v>
      </c>
      <c r="T2037" s="4" t="str">
        <f t="shared" si="63"/>
        <v>-</v>
      </c>
    </row>
    <row r="2038" spans="1:20" hidden="1" x14ac:dyDescent="0.25">
      <c r="A2038" s="4" t="s">
        <v>410</v>
      </c>
      <c r="B2038" s="4" t="s">
        <v>513</v>
      </c>
      <c r="C2038" s="4">
        <v>1034859833</v>
      </c>
      <c r="D2038" s="4" t="s">
        <v>369</v>
      </c>
      <c r="E2038" s="4" t="s">
        <v>364</v>
      </c>
      <c r="F2038" s="4" t="s">
        <v>439</v>
      </c>
      <c r="G2038" s="12">
        <v>45001</v>
      </c>
      <c r="H2038" s="4" t="s">
        <v>356</v>
      </c>
      <c r="I2038" s="67">
        <v>0.70013888888888898</v>
      </c>
      <c r="J2038" s="4" t="s">
        <v>1135</v>
      </c>
      <c r="K2038" s="12">
        <v>43404</v>
      </c>
      <c r="L2038" s="4" t="s">
        <v>357</v>
      </c>
      <c r="M2038" s="4" t="s">
        <v>358</v>
      </c>
      <c r="N2038" s="4" t="s">
        <v>361</v>
      </c>
      <c r="O2038" s="12" t="str">
        <f t="shared" ca="1" si="64"/>
        <v>6 ans, 6 mois</v>
      </c>
      <c r="P2038" s="4" t="str">
        <f>VLOOKUP(B2038,Effectif!B:I,6,0)</f>
        <v>Lise DE WITTE</v>
      </c>
      <c r="Q2038" s="4" t="str">
        <f>VLOOKUP(B2038,Effectif!B:I,8,0)</f>
        <v>FOC</v>
      </c>
      <c r="R2038" s="4" t="str">
        <f>IFERROR(VLOOKUP(C2038,Sales!B:G,6,0),"-")</f>
        <v>-</v>
      </c>
      <c r="S2038" s="4">
        <f>IFERROR(VLOOKUP(C2038,Recolt!B:H,3,0),"-")</f>
        <v>98.64</v>
      </c>
      <c r="T2038" s="4" t="str">
        <f t="shared" si="63"/>
        <v>-</v>
      </c>
    </row>
    <row r="2039" spans="1:20" hidden="1" x14ac:dyDescent="0.25">
      <c r="A2039" s="4" t="s">
        <v>410</v>
      </c>
      <c r="B2039" s="4" t="s">
        <v>513</v>
      </c>
      <c r="C2039" s="4">
        <v>1034849381</v>
      </c>
      <c r="D2039" s="4" t="s">
        <v>354</v>
      </c>
      <c r="E2039" s="4" t="s">
        <v>355</v>
      </c>
      <c r="F2039" s="4" t="s">
        <v>439</v>
      </c>
      <c r="G2039" s="12">
        <v>45002</v>
      </c>
      <c r="H2039" s="4" t="s">
        <v>356</v>
      </c>
      <c r="I2039" s="67">
        <v>0.67261574074074104</v>
      </c>
      <c r="J2039" s="4" t="s">
        <v>1131</v>
      </c>
      <c r="K2039" s="12">
        <v>42572</v>
      </c>
      <c r="L2039" s="4" t="s">
        <v>357</v>
      </c>
      <c r="M2039" s="4" t="s">
        <v>358</v>
      </c>
      <c r="N2039" s="4" t="s">
        <v>359</v>
      </c>
      <c r="O2039" s="12" t="str">
        <f t="shared" ca="1" si="64"/>
        <v>8 ans, 9 mois</v>
      </c>
      <c r="P2039" s="4" t="str">
        <f>VLOOKUP(B2039,Effectif!B:I,6,0)</f>
        <v>Lise DE WITTE</v>
      </c>
      <c r="Q2039" s="4" t="str">
        <f>VLOOKUP(B2039,Effectif!B:I,8,0)</f>
        <v>FOC</v>
      </c>
      <c r="R2039" s="4" t="str">
        <f>IFERROR(VLOOKUP(C2039,Sales!B:G,6,0),"-")</f>
        <v>-</v>
      </c>
      <c r="S2039" s="4">
        <f>IFERROR(VLOOKUP(C2039,Recolt!B:H,3,0),"-")</f>
        <v>77.040000000000006</v>
      </c>
      <c r="T2039" s="4" t="str">
        <f t="shared" si="63"/>
        <v>-</v>
      </c>
    </row>
    <row r="2040" spans="1:20" hidden="1" x14ac:dyDescent="0.25">
      <c r="A2040" s="4" t="s">
        <v>410</v>
      </c>
      <c r="B2040" s="4" t="s">
        <v>513</v>
      </c>
      <c r="C2040" s="4">
        <v>1034847133</v>
      </c>
      <c r="D2040" s="4" t="s">
        <v>369</v>
      </c>
      <c r="E2040" s="4" t="s">
        <v>364</v>
      </c>
      <c r="F2040" s="4" t="s">
        <v>439</v>
      </c>
      <c r="G2040" s="12">
        <v>45003</v>
      </c>
      <c r="H2040" s="4" t="s">
        <v>404</v>
      </c>
      <c r="I2040" s="67">
        <v>0.70331018518518496</v>
      </c>
      <c r="J2040" s="4" t="s">
        <v>1131</v>
      </c>
      <c r="K2040" s="12">
        <v>42722</v>
      </c>
      <c r="L2040" s="4" t="s">
        <v>357</v>
      </c>
      <c r="M2040" s="4" t="s">
        <v>358</v>
      </c>
      <c r="N2040" s="4" t="s">
        <v>361</v>
      </c>
      <c r="O2040" s="12" t="str">
        <f t="shared" ca="1" si="64"/>
        <v>8 ans, 4 mois</v>
      </c>
      <c r="P2040" s="4" t="str">
        <f>VLOOKUP(B2040,Effectif!B:I,6,0)</f>
        <v>Lise DE WITTE</v>
      </c>
      <c r="Q2040" s="4" t="str">
        <f>VLOOKUP(B2040,Effectif!B:I,8,0)</f>
        <v>FOC</v>
      </c>
      <c r="R2040" s="4" t="str">
        <f>IFERROR(VLOOKUP(C2040,Sales!B:G,6,0),"-")</f>
        <v>-</v>
      </c>
      <c r="S2040" s="4">
        <f>IFERROR(VLOOKUP(C2040,Recolt!B:H,3,0),"-")</f>
        <v>100</v>
      </c>
      <c r="T2040" s="4" t="str">
        <f t="shared" si="63"/>
        <v>-</v>
      </c>
    </row>
    <row r="2041" spans="1:20" hidden="1" x14ac:dyDescent="0.25">
      <c r="A2041" s="4" t="s">
        <v>410</v>
      </c>
      <c r="B2041" s="4" t="s">
        <v>513</v>
      </c>
      <c r="C2041" s="4">
        <v>1034848779</v>
      </c>
      <c r="D2041" s="4" t="s">
        <v>367</v>
      </c>
      <c r="E2041" s="4" t="s">
        <v>364</v>
      </c>
      <c r="F2041" s="4" t="s">
        <v>439</v>
      </c>
      <c r="G2041" s="12">
        <v>45004</v>
      </c>
      <c r="H2041" s="4" t="s">
        <v>356</v>
      </c>
      <c r="I2041" s="67">
        <v>0.4790625</v>
      </c>
      <c r="J2041" s="4" t="s">
        <v>1147</v>
      </c>
      <c r="K2041" s="12">
        <v>42849</v>
      </c>
      <c r="L2041" s="4" t="s">
        <v>357</v>
      </c>
      <c r="M2041" s="4" t="s">
        <v>362</v>
      </c>
      <c r="O2041" s="12" t="str">
        <f t="shared" ca="1" si="64"/>
        <v>7 ans, 0 mois</v>
      </c>
      <c r="P2041" s="4" t="str">
        <f>VLOOKUP(B2041,Effectif!B:I,6,0)</f>
        <v>Lise DE WITTE</v>
      </c>
      <c r="Q2041" s="4" t="str">
        <f>VLOOKUP(B2041,Effectif!B:I,8,0)</f>
        <v>FOC</v>
      </c>
      <c r="R2041" s="4" t="str">
        <f>IFERROR(VLOOKUP(C2041,Sales!B:G,6,0),"-")</f>
        <v>-</v>
      </c>
      <c r="S2041" s="4">
        <f>IFERROR(VLOOKUP(C2041,Recolt!B:H,3,0),"-")</f>
        <v>16.13</v>
      </c>
      <c r="T2041" s="4" t="str">
        <f t="shared" si="63"/>
        <v>-</v>
      </c>
    </row>
    <row r="2042" spans="1:20" hidden="1" x14ac:dyDescent="0.25">
      <c r="A2042" s="4" t="s">
        <v>410</v>
      </c>
      <c r="B2042" s="4" t="s">
        <v>513</v>
      </c>
      <c r="C2042" s="4">
        <v>1034855103</v>
      </c>
      <c r="D2042" s="4" t="s">
        <v>367</v>
      </c>
      <c r="E2042" s="4" t="s">
        <v>364</v>
      </c>
      <c r="F2042" s="4" t="s">
        <v>439</v>
      </c>
      <c r="G2042" s="12">
        <v>45005</v>
      </c>
      <c r="H2042" s="4" t="s">
        <v>356</v>
      </c>
      <c r="I2042" s="67">
        <v>0.65021990740740698</v>
      </c>
      <c r="J2042" s="4" t="s">
        <v>1133</v>
      </c>
      <c r="K2042" s="12">
        <v>43314</v>
      </c>
      <c r="L2042" s="4" t="s">
        <v>357</v>
      </c>
      <c r="M2042" s="4" t="s">
        <v>358</v>
      </c>
      <c r="N2042" s="4" t="s">
        <v>384</v>
      </c>
      <c r="O2042" s="12" t="str">
        <f t="shared" ca="1" si="64"/>
        <v>6 ans, 8 mois</v>
      </c>
      <c r="P2042" s="4" t="str">
        <f>VLOOKUP(B2042,Effectif!B:I,6,0)</f>
        <v>Lise DE WITTE</v>
      </c>
      <c r="Q2042" s="4" t="str">
        <f>VLOOKUP(B2042,Effectif!B:I,8,0)</f>
        <v>FOC</v>
      </c>
      <c r="R2042" s="4" t="str">
        <f>IFERROR(VLOOKUP(C2042,Sales!B:G,6,0),"-")</f>
        <v>-</v>
      </c>
      <c r="S2042" s="4">
        <f>IFERROR(VLOOKUP(C2042,Recolt!B:H,3,0),"-")</f>
        <v>101.36</v>
      </c>
      <c r="T2042" s="4" t="str">
        <f t="shared" si="63"/>
        <v>-</v>
      </c>
    </row>
    <row r="2043" spans="1:20" hidden="1" x14ac:dyDescent="0.25">
      <c r="A2043" s="4" t="s">
        <v>410</v>
      </c>
      <c r="B2043" s="4" t="s">
        <v>513</v>
      </c>
      <c r="C2043" s="4">
        <v>1034852515</v>
      </c>
      <c r="D2043" s="4" t="s">
        <v>367</v>
      </c>
      <c r="E2043" s="4" t="s">
        <v>364</v>
      </c>
      <c r="F2043" s="4" t="s">
        <v>439</v>
      </c>
      <c r="G2043" s="12">
        <v>45006</v>
      </c>
      <c r="H2043" s="4" t="s">
        <v>356</v>
      </c>
      <c r="I2043" s="67">
        <v>0.49652777777777801</v>
      </c>
      <c r="J2043" s="4" t="s">
        <v>1133</v>
      </c>
      <c r="K2043" s="12">
        <v>43255</v>
      </c>
      <c r="L2043" s="4" t="s">
        <v>357</v>
      </c>
      <c r="M2043" s="4" t="s">
        <v>358</v>
      </c>
      <c r="N2043" s="4" t="s">
        <v>359</v>
      </c>
      <c r="O2043" s="12" t="str">
        <f t="shared" ca="1" si="64"/>
        <v>6 ans, 10 mois</v>
      </c>
      <c r="P2043" s="4" t="str">
        <f>VLOOKUP(B2043,Effectif!B:I,6,0)</f>
        <v>Lise DE WITTE</v>
      </c>
      <c r="Q2043" s="4" t="str">
        <f>VLOOKUP(B2043,Effectif!B:I,8,0)</f>
        <v>FOC</v>
      </c>
      <c r="R2043" s="4" t="str">
        <f>IFERROR(VLOOKUP(C2043,Sales!B:G,6,0),"-")</f>
        <v>-</v>
      </c>
      <c r="S2043" s="4">
        <f>IFERROR(VLOOKUP(C2043,Recolt!B:H,3,0),"-")</f>
        <v>140.97999999999999</v>
      </c>
      <c r="T2043" s="4" t="str">
        <f t="shared" si="63"/>
        <v>-</v>
      </c>
    </row>
    <row r="2044" spans="1:20" hidden="1" x14ac:dyDescent="0.25">
      <c r="A2044" s="4" t="s">
        <v>410</v>
      </c>
      <c r="B2044" s="4" t="s">
        <v>513</v>
      </c>
      <c r="C2044" s="4">
        <v>1034847193</v>
      </c>
      <c r="D2044" s="4" t="s">
        <v>377</v>
      </c>
      <c r="E2044" s="4" t="s">
        <v>364</v>
      </c>
      <c r="F2044" s="4" t="s">
        <v>439</v>
      </c>
      <c r="G2044" s="12">
        <v>45007</v>
      </c>
      <c r="H2044" s="4" t="s">
        <v>365</v>
      </c>
      <c r="I2044" s="67">
        <v>0.48921296296296302</v>
      </c>
      <c r="J2044" s="4" t="s">
        <v>1137</v>
      </c>
      <c r="K2044" s="12">
        <v>42551</v>
      </c>
      <c r="L2044" s="4" t="s">
        <v>366</v>
      </c>
      <c r="M2044" s="4" t="s">
        <v>358</v>
      </c>
      <c r="N2044" s="4" t="s">
        <v>361</v>
      </c>
      <c r="O2044" s="12" t="str">
        <f t="shared" ca="1" si="64"/>
        <v>8 ans, 10 mois</v>
      </c>
      <c r="P2044" s="4" t="str">
        <f>VLOOKUP(B2044,Effectif!B:I,6,0)</f>
        <v>Lise DE WITTE</v>
      </c>
      <c r="Q2044" s="4" t="str">
        <f>VLOOKUP(B2044,Effectif!B:I,8,0)</f>
        <v>FOC</v>
      </c>
      <c r="R2044" s="4" t="str">
        <f>IFERROR(VLOOKUP(C2044,Sales!B:G,6,0),"-")</f>
        <v>-</v>
      </c>
      <c r="S2044" s="4">
        <f>IFERROR(VLOOKUP(C2044,Recolt!B:H,3,0),"-")</f>
        <v>136.59</v>
      </c>
      <c r="T2044" s="4" t="str">
        <f t="shared" si="63"/>
        <v>-</v>
      </c>
    </row>
    <row r="2045" spans="1:20" hidden="1" x14ac:dyDescent="0.25">
      <c r="A2045" s="4" t="s">
        <v>410</v>
      </c>
      <c r="B2045" s="4" t="s">
        <v>513</v>
      </c>
      <c r="C2045" s="4">
        <v>1034849869</v>
      </c>
      <c r="D2045" s="4" t="s">
        <v>375</v>
      </c>
      <c r="E2045" s="4" t="s">
        <v>364</v>
      </c>
      <c r="F2045" s="4" t="s">
        <v>439</v>
      </c>
      <c r="G2045" s="12">
        <v>45008</v>
      </c>
      <c r="H2045" s="4" t="s">
        <v>376</v>
      </c>
      <c r="I2045" s="67">
        <v>0.69062500000000004</v>
      </c>
      <c r="J2045" s="4" t="s">
        <v>1147</v>
      </c>
      <c r="L2045" s="4" t="s">
        <v>357</v>
      </c>
      <c r="O2045" s="12" t="str">
        <f t="shared" ca="1" si="64"/>
        <v>125 ans, 3 mois</v>
      </c>
      <c r="P2045" s="4" t="str">
        <f>VLOOKUP(B2045,Effectif!B:I,6,0)</f>
        <v>Lise DE WITTE</v>
      </c>
      <c r="Q2045" s="4" t="str">
        <f>VLOOKUP(B2045,Effectif!B:I,8,0)</f>
        <v>FOC</v>
      </c>
      <c r="R2045" s="4" t="str">
        <f>IFERROR(VLOOKUP(C2045,Sales!B:G,6,0),"-")</f>
        <v>-</v>
      </c>
      <c r="S2045" s="4">
        <f>IFERROR(VLOOKUP(C2045,Recolt!B:H,3,0),"-")</f>
        <v>152</v>
      </c>
      <c r="T2045" s="4" t="str">
        <f t="shared" si="63"/>
        <v>-</v>
      </c>
    </row>
    <row r="2046" spans="1:20" hidden="1" x14ac:dyDescent="0.25">
      <c r="A2046" s="4" t="s">
        <v>410</v>
      </c>
      <c r="B2046" s="4" t="s">
        <v>513</v>
      </c>
      <c r="C2046" s="4">
        <v>1034858368</v>
      </c>
      <c r="D2046" s="4" t="s">
        <v>377</v>
      </c>
      <c r="E2046" s="4" t="s">
        <v>364</v>
      </c>
      <c r="F2046" s="4" t="s">
        <v>439</v>
      </c>
      <c r="G2046" s="12">
        <v>45009</v>
      </c>
      <c r="H2046" s="4" t="s">
        <v>365</v>
      </c>
      <c r="I2046" s="67">
        <v>0.39409722222222199</v>
      </c>
      <c r="J2046" s="4" t="s">
        <v>1134</v>
      </c>
      <c r="K2046" s="12">
        <v>42942</v>
      </c>
      <c r="L2046" s="4" t="s">
        <v>366</v>
      </c>
      <c r="M2046" s="4" t="s">
        <v>358</v>
      </c>
      <c r="N2046" s="4" t="s">
        <v>361</v>
      </c>
      <c r="O2046" s="12" t="str">
        <f t="shared" ca="1" si="64"/>
        <v>7 ans, 9 mois</v>
      </c>
      <c r="P2046" s="4" t="str">
        <f>VLOOKUP(B2046,Effectif!B:I,6,0)</f>
        <v>Lise DE WITTE</v>
      </c>
      <c r="Q2046" s="4" t="str">
        <f>VLOOKUP(B2046,Effectif!B:I,8,0)</f>
        <v>FOC</v>
      </c>
      <c r="R2046" s="4" t="str">
        <f>IFERROR(VLOOKUP(C2046,Sales!B:G,6,0),"-")</f>
        <v>-</v>
      </c>
      <c r="S2046" s="4">
        <f>IFERROR(VLOOKUP(C2046,Recolt!B:H,3,0),"-")</f>
        <v>56.48</v>
      </c>
      <c r="T2046" s="4" t="str">
        <f t="shared" si="63"/>
        <v>-</v>
      </c>
    </row>
    <row r="2047" spans="1:20" hidden="1" x14ac:dyDescent="0.25">
      <c r="A2047" s="4" t="s">
        <v>410</v>
      </c>
      <c r="B2047" s="4" t="s">
        <v>513</v>
      </c>
      <c r="C2047" s="4">
        <v>1034845457</v>
      </c>
      <c r="D2047" s="4" t="s">
        <v>371</v>
      </c>
      <c r="E2047" s="4" t="s">
        <v>364</v>
      </c>
      <c r="F2047" s="4" t="s">
        <v>439</v>
      </c>
      <c r="G2047" s="12">
        <v>45010</v>
      </c>
      <c r="H2047" s="4" t="s">
        <v>356</v>
      </c>
      <c r="I2047" s="67">
        <v>0.62350694444444399</v>
      </c>
      <c r="J2047" s="4" t="s">
        <v>1131</v>
      </c>
      <c r="K2047" s="12">
        <v>42069</v>
      </c>
      <c r="L2047" s="4" t="s">
        <v>357</v>
      </c>
      <c r="M2047" s="4" t="s">
        <v>358</v>
      </c>
      <c r="N2047" s="4" t="s">
        <v>359</v>
      </c>
      <c r="O2047" s="12" t="str">
        <f t="shared" ca="1" si="64"/>
        <v>10 ans, 1 mois</v>
      </c>
      <c r="P2047" s="4" t="str">
        <f>VLOOKUP(B2047,Effectif!B:I,6,0)</f>
        <v>Lise DE WITTE</v>
      </c>
      <c r="Q2047" s="4" t="str">
        <f>VLOOKUP(B2047,Effectif!B:I,8,0)</f>
        <v>FOC</v>
      </c>
      <c r="R2047" s="4" t="str">
        <f>IFERROR(VLOOKUP(C2047,Sales!B:G,6,0),"-")</f>
        <v>-</v>
      </c>
      <c r="S2047" s="4">
        <f>IFERROR(VLOOKUP(C2047,Recolt!B:H,3,0),"-")</f>
        <v>36.520000000000003</v>
      </c>
      <c r="T2047" s="4" t="str">
        <f t="shared" si="63"/>
        <v>-</v>
      </c>
    </row>
    <row r="2048" spans="1:20" hidden="1" x14ac:dyDescent="0.25">
      <c r="A2048" s="4" t="s">
        <v>410</v>
      </c>
      <c r="B2048" s="4" t="s">
        <v>513</v>
      </c>
      <c r="C2048" s="4">
        <v>1034846559</v>
      </c>
      <c r="D2048" s="4" t="s">
        <v>380</v>
      </c>
      <c r="E2048" s="4" t="s">
        <v>364</v>
      </c>
      <c r="F2048" s="4" t="s">
        <v>439</v>
      </c>
      <c r="G2048" s="12">
        <v>45011</v>
      </c>
      <c r="H2048" s="4" t="s">
        <v>365</v>
      </c>
      <c r="I2048" s="67">
        <v>0.39891203703703698</v>
      </c>
      <c r="J2048" s="4" t="s">
        <v>1134</v>
      </c>
      <c r="K2048" s="12">
        <v>43157</v>
      </c>
      <c r="L2048" s="4" t="s">
        <v>366</v>
      </c>
      <c r="M2048" s="4" t="s">
        <v>358</v>
      </c>
      <c r="N2048" s="4" t="s">
        <v>361</v>
      </c>
      <c r="O2048" s="12" t="str">
        <f t="shared" ca="1" si="64"/>
        <v>7 ans, 2 mois</v>
      </c>
      <c r="P2048" s="4" t="str">
        <f>VLOOKUP(B2048,Effectif!B:I,6,0)</f>
        <v>Lise DE WITTE</v>
      </c>
      <c r="Q2048" s="4" t="str">
        <f>VLOOKUP(B2048,Effectif!B:I,8,0)</f>
        <v>FOC</v>
      </c>
      <c r="R2048" s="4" t="str">
        <f>IFERROR(VLOOKUP(C2048,Sales!B:G,6,0),"-")</f>
        <v>-</v>
      </c>
      <c r="S2048" s="4">
        <f>IFERROR(VLOOKUP(C2048,Recolt!B:H,3,0),"-")</f>
        <v>60.61</v>
      </c>
      <c r="T2048" s="4" t="str">
        <f t="shared" si="63"/>
        <v>-</v>
      </c>
    </row>
    <row r="2049" spans="1:20" hidden="1" x14ac:dyDescent="0.25">
      <c r="A2049" s="4" t="s">
        <v>410</v>
      </c>
      <c r="B2049" s="4" t="s">
        <v>513</v>
      </c>
      <c r="C2049" s="4">
        <v>1034857997</v>
      </c>
      <c r="D2049" s="4" t="s">
        <v>363</v>
      </c>
      <c r="E2049" s="4" t="s">
        <v>364</v>
      </c>
      <c r="F2049" s="4" t="s">
        <v>439</v>
      </c>
      <c r="G2049" s="12">
        <v>45012</v>
      </c>
      <c r="H2049" s="4" t="s">
        <v>373</v>
      </c>
      <c r="I2049" s="67">
        <v>0.58290509259259304</v>
      </c>
      <c r="J2049" s="4" t="s">
        <v>1135</v>
      </c>
      <c r="K2049" s="12">
        <v>42551</v>
      </c>
      <c r="L2049" s="4" t="s">
        <v>357</v>
      </c>
      <c r="M2049" s="4" t="s">
        <v>358</v>
      </c>
      <c r="N2049" s="4" t="s">
        <v>384</v>
      </c>
      <c r="O2049" s="12" t="str">
        <f t="shared" ca="1" si="64"/>
        <v>8 ans, 10 mois</v>
      </c>
      <c r="P2049" s="4" t="str">
        <f>VLOOKUP(B2049,Effectif!B:I,6,0)</f>
        <v>Lise DE WITTE</v>
      </c>
      <c r="Q2049" s="4" t="str">
        <f>VLOOKUP(B2049,Effectif!B:I,8,0)</f>
        <v>FOC</v>
      </c>
      <c r="R2049" s="4" t="str">
        <f>IFERROR(VLOOKUP(C2049,Sales!B:G,6,0),"-")</f>
        <v>-</v>
      </c>
      <c r="S2049" s="4">
        <f>IFERROR(VLOOKUP(C2049,Recolt!B:H,3,0),"-")</f>
        <v>129.09</v>
      </c>
      <c r="T2049" s="4" t="str">
        <f t="shared" si="63"/>
        <v>-</v>
      </c>
    </row>
    <row r="2050" spans="1:20" hidden="1" x14ac:dyDescent="0.25">
      <c r="A2050" s="4" t="s">
        <v>410</v>
      </c>
      <c r="B2050" s="4" t="s">
        <v>513</v>
      </c>
      <c r="C2050" s="4">
        <v>1034848619</v>
      </c>
      <c r="D2050" s="4" t="s">
        <v>388</v>
      </c>
      <c r="E2050" s="4" t="s">
        <v>364</v>
      </c>
      <c r="F2050" s="4" t="s">
        <v>439</v>
      </c>
      <c r="G2050" s="12">
        <v>45013</v>
      </c>
      <c r="H2050" s="4" t="s">
        <v>356</v>
      </c>
      <c r="I2050" s="67">
        <v>0.46629629629629599</v>
      </c>
      <c r="J2050" s="4" t="s">
        <v>1135</v>
      </c>
      <c r="K2050" s="12">
        <v>43434</v>
      </c>
      <c r="L2050" s="4" t="s">
        <v>357</v>
      </c>
      <c r="M2050" s="4" t="s">
        <v>358</v>
      </c>
      <c r="N2050" s="4" t="s">
        <v>359</v>
      </c>
      <c r="O2050" s="12" t="str">
        <f t="shared" ca="1" si="64"/>
        <v>6 ans, 5 mois</v>
      </c>
      <c r="P2050" s="4" t="str">
        <f>VLOOKUP(B2050,Effectif!B:I,6,0)</f>
        <v>Lise DE WITTE</v>
      </c>
      <c r="Q2050" s="4" t="str">
        <f>VLOOKUP(B2050,Effectif!B:I,8,0)</f>
        <v>FOC</v>
      </c>
      <c r="R2050" s="4" t="str">
        <f>IFERROR(VLOOKUP(C2050,Sales!B:G,6,0),"-")</f>
        <v>-</v>
      </c>
      <c r="S2050" s="4">
        <f>IFERROR(VLOOKUP(C2050,Recolt!B:H,3,0),"-")</f>
        <v>12.71</v>
      </c>
      <c r="T2050" s="4" t="str">
        <f t="shared" si="63"/>
        <v>-</v>
      </c>
    </row>
    <row r="2051" spans="1:20" hidden="1" x14ac:dyDescent="0.25">
      <c r="A2051" s="4" t="s">
        <v>410</v>
      </c>
      <c r="B2051" s="4" t="s">
        <v>513</v>
      </c>
      <c r="C2051" s="4">
        <v>1034848835</v>
      </c>
      <c r="D2051" s="4" t="s">
        <v>377</v>
      </c>
      <c r="E2051" s="4" t="s">
        <v>364</v>
      </c>
      <c r="F2051" s="4" t="s">
        <v>439</v>
      </c>
      <c r="G2051" s="12">
        <v>45014</v>
      </c>
      <c r="H2051" s="4" t="s">
        <v>356</v>
      </c>
      <c r="I2051" s="67">
        <v>0.41671296296296301</v>
      </c>
      <c r="J2051" s="4" t="s">
        <v>1133</v>
      </c>
      <c r="K2051" s="12">
        <v>43245</v>
      </c>
      <c r="L2051" s="4" t="s">
        <v>357</v>
      </c>
      <c r="M2051" s="4" t="s">
        <v>358</v>
      </c>
      <c r="N2051" s="4" t="s">
        <v>359</v>
      </c>
      <c r="O2051" s="12" t="str">
        <f t="shared" ca="1" si="64"/>
        <v>6 ans, 11 mois</v>
      </c>
      <c r="P2051" s="4" t="str">
        <f>VLOOKUP(B2051,Effectif!B:I,6,0)</f>
        <v>Lise DE WITTE</v>
      </c>
      <c r="Q2051" s="4" t="str">
        <f>VLOOKUP(B2051,Effectif!B:I,8,0)</f>
        <v>FOC</v>
      </c>
      <c r="R2051" s="4" t="str">
        <f>IFERROR(VLOOKUP(C2051,Sales!B:G,6,0),"-")</f>
        <v>-</v>
      </c>
      <c r="S2051" s="4">
        <f>IFERROR(VLOOKUP(C2051,Recolt!B:H,3,0),"-")</f>
        <v>20</v>
      </c>
      <c r="T2051" s="4" t="str">
        <f t="shared" ref="T2051:T2114" si="65">IF(R2051&gt;0,R2051,IF(S2051&gt;0,S2051,"-"))</f>
        <v>-</v>
      </c>
    </row>
    <row r="2052" spans="1:20" hidden="1" x14ac:dyDescent="0.25">
      <c r="A2052" s="4" t="s">
        <v>410</v>
      </c>
      <c r="B2052" s="4" t="s">
        <v>513</v>
      </c>
      <c r="C2052" s="4">
        <v>1034855232</v>
      </c>
      <c r="D2052" s="4" t="s">
        <v>372</v>
      </c>
      <c r="E2052" s="4" t="s">
        <v>364</v>
      </c>
      <c r="F2052" s="4" t="s">
        <v>439</v>
      </c>
      <c r="G2052" s="12">
        <v>45015</v>
      </c>
      <c r="H2052" s="4" t="s">
        <v>356</v>
      </c>
      <c r="I2052" s="67">
        <v>0.40438657407407402</v>
      </c>
      <c r="J2052" s="4" t="s">
        <v>1137</v>
      </c>
      <c r="K2052" s="12">
        <v>39234</v>
      </c>
      <c r="L2052" s="4" t="s">
        <v>357</v>
      </c>
      <c r="M2052" s="4" t="s">
        <v>358</v>
      </c>
      <c r="N2052" s="4" t="s">
        <v>359</v>
      </c>
      <c r="O2052" s="12" t="str">
        <f t="shared" ca="1" si="64"/>
        <v>17 ans, 10 mois</v>
      </c>
      <c r="P2052" s="4" t="str">
        <f>VLOOKUP(B2052,Effectif!B:I,6,0)</f>
        <v>Lise DE WITTE</v>
      </c>
      <c r="Q2052" s="4" t="str">
        <f>VLOOKUP(B2052,Effectif!B:I,8,0)</f>
        <v>FOC</v>
      </c>
      <c r="R2052" s="4" t="str">
        <f>IFERROR(VLOOKUP(C2052,Sales!B:G,6,0),"-")</f>
        <v>-</v>
      </c>
      <c r="S2052" s="4">
        <f>IFERROR(VLOOKUP(C2052,Recolt!B:H,3,0),"-")</f>
        <v>133.18</v>
      </c>
      <c r="T2052" s="4" t="str">
        <f t="shared" si="65"/>
        <v>-</v>
      </c>
    </row>
    <row r="2053" spans="1:20" hidden="1" x14ac:dyDescent="0.25">
      <c r="A2053" s="4" t="s">
        <v>410</v>
      </c>
      <c r="B2053" s="4" t="s">
        <v>513</v>
      </c>
      <c r="C2053" s="4">
        <v>1034847057</v>
      </c>
      <c r="D2053" s="4" t="s">
        <v>368</v>
      </c>
      <c r="E2053" s="4" t="s">
        <v>364</v>
      </c>
      <c r="F2053" s="4" t="s">
        <v>439</v>
      </c>
      <c r="G2053" s="12">
        <v>45016</v>
      </c>
      <c r="H2053" s="4" t="s">
        <v>379</v>
      </c>
      <c r="I2053" s="67">
        <v>0.70987268518518498</v>
      </c>
      <c r="J2053" s="4" t="s">
        <v>1133</v>
      </c>
      <c r="K2053" s="12">
        <v>43087</v>
      </c>
      <c r="L2053" s="4" t="s">
        <v>357</v>
      </c>
      <c r="M2053" s="4" t="s">
        <v>358</v>
      </c>
      <c r="N2053" s="4" t="s">
        <v>359</v>
      </c>
      <c r="O2053" s="12" t="str">
        <f t="shared" ca="1" si="64"/>
        <v>7 ans, 4 mois</v>
      </c>
      <c r="P2053" s="4" t="str">
        <f>VLOOKUP(B2053,Effectif!B:I,6,0)</f>
        <v>Lise DE WITTE</v>
      </c>
      <c r="Q2053" s="4" t="str">
        <f>VLOOKUP(B2053,Effectif!B:I,8,0)</f>
        <v>FOC</v>
      </c>
      <c r="R2053" s="4" t="str">
        <f>IFERROR(VLOOKUP(C2053,Sales!B:G,6,0),"-")</f>
        <v>-</v>
      </c>
      <c r="S2053" s="4">
        <f>IFERROR(VLOOKUP(C2053,Recolt!B:H,3,0),"-")</f>
        <v>216</v>
      </c>
      <c r="T2053" s="4" t="str">
        <f t="shared" si="65"/>
        <v>-</v>
      </c>
    </row>
    <row r="2054" spans="1:20" hidden="1" x14ac:dyDescent="0.25">
      <c r="A2054" s="4" t="s">
        <v>410</v>
      </c>
      <c r="B2054" s="4" t="s">
        <v>513</v>
      </c>
      <c r="C2054" s="4">
        <v>1034847347</v>
      </c>
      <c r="D2054" s="4" t="s">
        <v>363</v>
      </c>
      <c r="E2054" s="4" t="s">
        <v>364</v>
      </c>
      <c r="F2054" s="4" t="s">
        <v>439</v>
      </c>
      <c r="G2054" s="12">
        <v>45303</v>
      </c>
      <c r="H2054" s="4" t="s">
        <v>356</v>
      </c>
      <c r="I2054" s="67">
        <v>0.468900462962963</v>
      </c>
      <c r="J2054" s="4" t="s">
        <v>1141</v>
      </c>
      <c r="K2054" s="12">
        <v>43062</v>
      </c>
      <c r="L2054" s="4" t="s">
        <v>357</v>
      </c>
      <c r="M2054" s="4" t="s">
        <v>358</v>
      </c>
      <c r="N2054" s="4" t="s">
        <v>359</v>
      </c>
      <c r="O2054" s="12" t="str">
        <f t="shared" ca="1" si="64"/>
        <v>7 ans, 5 mois</v>
      </c>
      <c r="P2054" s="4" t="str">
        <f>VLOOKUP(B2054,Effectif!B:I,6,0)</f>
        <v>Lise DE WITTE</v>
      </c>
      <c r="Q2054" s="4" t="str">
        <f>VLOOKUP(B2054,Effectif!B:I,8,0)</f>
        <v>FOC</v>
      </c>
      <c r="R2054" s="4" t="str">
        <f>IFERROR(VLOOKUP(C2054,Sales!B:G,6,0),"-")</f>
        <v>-</v>
      </c>
      <c r="S2054" s="4">
        <f>IFERROR(VLOOKUP(C2054,Recolt!B:H,3,0),"-")</f>
        <v>238</v>
      </c>
      <c r="T2054" s="4" t="str">
        <f t="shared" si="65"/>
        <v>-</v>
      </c>
    </row>
    <row r="2055" spans="1:20" hidden="1" x14ac:dyDescent="0.25">
      <c r="A2055" s="4" t="s">
        <v>410</v>
      </c>
      <c r="B2055" s="4" t="s">
        <v>513</v>
      </c>
      <c r="C2055" s="4">
        <v>1034844694</v>
      </c>
      <c r="D2055" s="4" t="s">
        <v>377</v>
      </c>
      <c r="E2055" s="4" t="s">
        <v>364</v>
      </c>
      <c r="F2055" s="4" t="s">
        <v>439</v>
      </c>
      <c r="G2055" s="12">
        <v>45304</v>
      </c>
      <c r="H2055" s="4" t="s">
        <v>356</v>
      </c>
      <c r="I2055" s="67">
        <v>0.39518518518518497</v>
      </c>
      <c r="J2055" s="4" t="s">
        <v>1131</v>
      </c>
      <c r="K2055" s="12">
        <v>41606</v>
      </c>
      <c r="L2055" s="4" t="s">
        <v>357</v>
      </c>
      <c r="M2055" s="4" t="s">
        <v>358</v>
      </c>
      <c r="N2055" s="4" t="s">
        <v>359</v>
      </c>
      <c r="O2055" s="12" t="str">
        <f t="shared" ca="1" si="64"/>
        <v>11 ans, 5 mois</v>
      </c>
      <c r="P2055" s="4" t="str">
        <f>VLOOKUP(B2055,Effectif!B:I,6,0)</f>
        <v>Lise DE WITTE</v>
      </c>
      <c r="Q2055" s="4" t="str">
        <f>VLOOKUP(B2055,Effectif!B:I,8,0)</f>
        <v>FOC</v>
      </c>
      <c r="R2055" s="4" t="str">
        <f>IFERROR(VLOOKUP(C2055,Sales!B:G,6,0),"-")</f>
        <v>-</v>
      </c>
      <c r="S2055" s="4">
        <f>IFERROR(VLOOKUP(C2055,Recolt!B:H,3,0),"-")</f>
        <v>200</v>
      </c>
      <c r="T2055" s="4" t="str">
        <f t="shared" si="65"/>
        <v>-</v>
      </c>
    </row>
    <row r="2056" spans="1:20" hidden="1" x14ac:dyDescent="0.25">
      <c r="A2056" s="4" t="s">
        <v>410</v>
      </c>
      <c r="B2056" s="4" t="s">
        <v>513</v>
      </c>
      <c r="C2056" s="4">
        <v>1034847006</v>
      </c>
      <c r="D2056" s="4" t="s">
        <v>354</v>
      </c>
      <c r="E2056" s="4" t="s">
        <v>355</v>
      </c>
      <c r="F2056" s="4" t="s">
        <v>439</v>
      </c>
      <c r="G2056" s="12">
        <v>45305</v>
      </c>
      <c r="H2056" s="4" t="s">
        <v>356</v>
      </c>
      <c r="I2056" s="67">
        <v>0.67414351851851895</v>
      </c>
      <c r="J2056" s="4" t="s">
        <v>1137</v>
      </c>
      <c r="K2056" s="12">
        <v>38777</v>
      </c>
      <c r="L2056" s="4" t="s">
        <v>357</v>
      </c>
      <c r="M2056" s="4" t="s">
        <v>358</v>
      </c>
      <c r="N2056" s="4" t="s">
        <v>359</v>
      </c>
      <c r="O2056" s="12" t="str">
        <f t="shared" ca="1" si="64"/>
        <v>19 ans, 1 mois</v>
      </c>
      <c r="P2056" s="4" t="str">
        <f>VLOOKUP(B2056,Effectif!B:I,6,0)</f>
        <v>Lise DE WITTE</v>
      </c>
      <c r="Q2056" s="4" t="str">
        <f>VLOOKUP(B2056,Effectif!B:I,8,0)</f>
        <v>FOC</v>
      </c>
      <c r="R2056" s="4" t="str">
        <f>IFERROR(VLOOKUP(C2056,Sales!B:G,6,0),"-")</f>
        <v>-</v>
      </c>
      <c r="S2056" s="4">
        <f>IFERROR(VLOOKUP(C2056,Recolt!B:H,3,0),"-")</f>
        <v>210</v>
      </c>
      <c r="T2056" s="4" t="str">
        <f t="shared" si="65"/>
        <v>-</v>
      </c>
    </row>
    <row r="2057" spans="1:20" hidden="1" x14ac:dyDescent="0.25">
      <c r="A2057" s="4" t="s">
        <v>410</v>
      </c>
      <c r="B2057" s="4" t="s">
        <v>513</v>
      </c>
      <c r="C2057" s="4">
        <v>1034848841</v>
      </c>
      <c r="D2057" s="4" t="s">
        <v>369</v>
      </c>
      <c r="E2057" s="4" t="s">
        <v>364</v>
      </c>
      <c r="F2057" s="4" t="s">
        <v>439</v>
      </c>
      <c r="G2057" s="12">
        <v>45306</v>
      </c>
      <c r="H2057" s="4" t="s">
        <v>356</v>
      </c>
      <c r="I2057" s="67">
        <v>0.50498842592592597</v>
      </c>
      <c r="J2057" s="4" t="s">
        <v>1135</v>
      </c>
      <c r="K2057" s="12">
        <v>43148</v>
      </c>
      <c r="L2057" s="4" t="s">
        <v>357</v>
      </c>
      <c r="M2057" s="4" t="s">
        <v>358</v>
      </c>
      <c r="N2057" s="4" t="s">
        <v>359</v>
      </c>
      <c r="O2057" s="12" t="str">
        <f t="shared" ca="1" si="64"/>
        <v>7 ans, 2 mois</v>
      </c>
      <c r="P2057" s="4" t="str">
        <f>VLOOKUP(B2057,Effectif!B:I,6,0)</f>
        <v>Lise DE WITTE</v>
      </c>
      <c r="Q2057" s="4" t="str">
        <f>VLOOKUP(B2057,Effectif!B:I,8,0)</f>
        <v>FOC</v>
      </c>
      <c r="R2057" s="4" t="str">
        <f>IFERROR(VLOOKUP(C2057,Sales!B:G,6,0),"-")</f>
        <v>-</v>
      </c>
      <c r="S2057" s="4">
        <f>IFERROR(VLOOKUP(C2057,Recolt!B:H,3,0),"-")</f>
        <v>97.24</v>
      </c>
      <c r="T2057" s="4" t="str">
        <f t="shared" si="65"/>
        <v>-</v>
      </c>
    </row>
    <row r="2058" spans="1:20" hidden="1" x14ac:dyDescent="0.25">
      <c r="A2058" s="4" t="s">
        <v>410</v>
      </c>
      <c r="B2058" s="4" t="s">
        <v>513</v>
      </c>
      <c r="C2058" s="4">
        <v>1034854352</v>
      </c>
      <c r="D2058" s="4" t="s">
        <v>388</v>
      </c>
      <c r="E2058" s="4" t="s">
        <v>364</v>
      </c>
      <c r="F2058" s="4" t="s">
        <v>439</v>
      </c>
      <c r="G2058" s="12">
        <v>45307</v>
      </c>
      <c r="H2058" s="4" t="s">
        <v>365</v>
      </c>
      <c r="I2058" s="67">
        <v>0.66890046296296302</v>
      </c>
      <c r="J2058" s="4" t="s">
        <v>1132</v>
      </c>
      <c r="K2058" s="12">
        <v>42955</v>
      </c>
      <c r="L2058" s="4" t="s">
        <v>366</v>
      </c>
      <c r="M2058" s="4" t="s">
        <v>358</v>
      </c>
      <c r="N2058" s="4" t="s">
        <v>361</v>
      </c>
      <c r="O2058" s="12" t="str">
        <f t="shared" ca="1" si="64"/>
        <v>7 ans, 8 mois</v>
      </c>
      <c r="P2058" s="4" t="str">
        <f>VLOOKUP(B2058,Effectif!B:I,6,0)</f>
        <v>Lise DE WITTE</v>
      </c>
      <c r="Q2058" s="4" t="str">
        <f>VLOOKUP(B2058,Effectif!B:I,8,0)</f>
        <v>FOC</v>
      </c>
      <c r="R2058" s="4" t="str">
        <f>IFERROR(VLOOKUP(C2058,Sales!B:G,6,0),"-")</f>
        <v>-</v>
      </c>
      <c r="S2058" s="4">
        <f>IFERROR(VLOOKUP(C2058,Recolt!B:H,3,0),"-")</f>
        <v>165</v>
      </c>
      <c r="T2058" s="4" t="str">
        <f t="shared" si="65"/>
        <v>-</v>
      </c>
    </row>
    <row r="2059" spans="1:20" hidden="1" x14ac:dyDescent="0.25">
      <c r="A2059" s="4" t="s">
        <v>410</v>
      </c>
      <c r="B2059" s="4" t="s">
        <v>513</v>
      </c>
      <c r="C2059" s="4">
        <v>1034850441</v>
      </c>
      <c r="D2059" s="4" t="s">
        <v>375</v>
      </c>
      <c r="E2059" s="4" t="s">
        <v>364</v>
      </c>
      <c r="F2059" s="4" t="s">
        <v>439</v>
      </c>
      <c r="G2059" s="12">
        <v>45308</v>
      </c>
      <c r="H2059" s="4" t="s">
        <v>376</v>
      </c>
      <c r="I2059" s="67">
        <v>0.69106481481481496</v>
      </c>
      <c r="J2059" s="4" t="s">
        <v>1147</v>
      </c>
      <c r="L2059" s="4" t="s">
        <v>357</v>
      </c>
      <c r="O2059" s="12" t="str">
        <f t="shared" ca="1" si="64"/>
        <v>125 ans, 3 mois</v>
      </c>
      <c r="P2059" s="4" t="str">
        <f>VLOOKUP(B2059,Effectif!B:I,6,0)</f>
        <v>Lise DE WITTE</v>
      </c>
      <c r="Q2059" s="4" t="str">
        <f>VLOOKUP(B2059,Effectif!B:I,8,0)</f>
        <v>FOC</v>
      </c>
      <c r="R2059" s="4" t="str">
        <f>IFERROR(VLOOKUP(C2059,Sales!B:G,6,0),"-")</f>
        <v>-</v>
      </c>
      <c r="S2059" s="4">
        <f>IFERROR(VLOOKUP(C2059,Recolt!B:H,3,0),"-")</f>
        <v>265.70999999999998</v>
      </c>
      <c r="T2059" s="4" t="str">
        <f t="shared" si="65"/>
        <v>-</v>
      </c>
    </row>
    <row r="2060" spans="1:20" hidden="1" x14ac:dyDescent="0.25">
      <c r="A2060" s="4" t="s">
        <v>410</v>
      </c>
      <c r="B2060" s="4" t="s">
        <v>513</v>
      </c>
      <c r="C2060" s="4">
        <v>1034847125</v>
      </c>
      <c r="D2060" s="4" t="s">
        <v>354</v>
      </c>
      <c r="E2060" s="4" t="s">
        <v>355</v>
      </c>
      <c r="F2060" s="4" t="s">
        <v>439</v>
      </c>
      <c r="G2060" s="12">
        <v>45309</v>
      </c>
      <c r="H2060" s="4" t="s">
        <v>356</v>
      </c>
      <c r="I2060" s="67">
        <v>0.68098379629629602</v>
      </c>
      <c r="J2060" s="4" t="s">
        <v>1131</v>
      </c>
      <c r="K2060" s="12">
        <v>41606</v>
      </c>
      <c r="L2060" s="4" t="s">
        <v>357</v>
      </c>
      <c r="M2060" s="4" t="s">
        <v>358</v>
      </c>
      <c r="N2060" s="4" t="s">
        <v>359</v>
      </c>
      <c r="O2060" s="12" t="str">
        <f t="shared" ca="1" si="64"/>
        <v>11 ans, 5 mois</v>
      </c>
      <c r="P2060" s="4" t="str">
        <f>VLOOKUP(B2060,Effectif!B:I,6,0)</f>
        <v>Lise DE WITTE</v>
      </c>
      <c r="Q2060" s="4" t="str">
        <f>VLOOKUP(B2060,Effectif!B:I,8,0)</f>
        <v>FOC</v>
      </c>
      <c r="R2060" s="4" t="str">
        <f>IFERROR(VLOOKUP(C2060,Sales!B:G,6,0),"-")</f>
        <v>-</v>
      </c>
      <c r="S2060" s="4">
        <f>IFERROR(VLOOKUP(C2060,Recolt!B:H,3,0),"-")</f>
        <v>46.79</v>
      </c>
      <c r="T2060" s="4" t="str">
        <f t="shared" si="65"/>
        <v>-</v>
      </c>
    </row>
    <row r="2061" spans="1:20" hidden="1" x14ac:dyDescent="0.25">
      <c r="A2061" s="4" t="s">
        <v>410</v>
      </c>
      <c r="B2061" s="4" t="s">
        <v>513</v>
      </c>
      <c r="C2061" s="4">
        <v>1034842981</v>
      </c>
      <c r="D2061" s="4" t="s">
        <v>388</v>
      </c>
      <c r="E2061" s="4" t="s">
        <v>364</v>
      </c>
      <c r="F2061" s="4" t="s">
        <v>439</v>
      </c>
      <c r="G2061" s="12">
        <v>45310</v>
      </c>
      <c r="H2061" s="4" t="s">
        <v>356</v>
      </c>
      <c r="I2061" s="67">
        <v>0.60350694444444397</v>
      </c>
      <c r="J2061" s="4" t="s">
        <v>1135</v>
      </c>
      <c r="K2061" s="12">
        <v>38808</v>
      </c>
      <c r="L2061" s="4" t="s">
        <v>357</v>
      </c>
      <c r="M2061" s="4" t="s">
        <v>358</v>
      </c>
      <c r="N2061" s="4" t="s">
        <v>361</v>
      </c>
      <c r="O2061" s="12" t="str">
        <f t="shared" ca="1" si="64"/>
        <v>19 ans, 0 mois</v>
      </c>
      <c r="P2061" s="4" t="str">
        <f>VLOOKUP(B2061,Effectif!B:I,6,0)</f>
        <v>Lise DE WITTE</v>
      </c>
      <c r="Q2061" s="4" t="str">
        <f>VLOOKUP(B2061,Effectif!B:I,8,0)</f>
        <v>FOC</v>
      </c>
      <c r="R2061" s="4" t="str">
        <f>IFERROR(VLOOKUP(C2061,Sales!B:G,6,0),"-")</f>
        <v>-</v>
      </c>
      <c r="S2061" s="4">
        <f>IFERROR(VLOOKUP(C2061,Recolt!B:H,3,0),"-")</f>
        <v>60</v>
      </c>
      <c r="T2061" s="4" t="str">
        <f t="shared" si="65"/>
        <v>-</v>
      </c>
    </row>
    <row r="2062" spans="1:20" hidden="1" x14ac:dyDescent="0.25">
      <c r="A2062" s="4" t="s">
        <v>410</v>
      </c>
      <c r="B2062" s="4" t="s">
        <v>513</v>
      </c>
      <c r="C2062" s="4">
        <v>1034845274</v>
      </c>
      <c r="D2062" s="4" t="s">
        <v>377</v>
      </c>
      <c r="E2062" s="4" t="s">
        <v>364</v>
      </c>
      <c r="F2062" s="4" t="s">
        <v>439</v>
      </c>
      <c r="G2062" s="12">
        <v>45311</v>
      </c>
      <c r="H2062" s="4" t="s">
        <v>373</v>
      </c>
      <c r="I2062" s="67">
        <v>0.47574074074074102</v>
      </c>
      <c r="J2062" s="4" t="s">
        <v>1135</v>
      </c>
      <c r="K2062" s="12">
        <v>42971</v>
      </c>
      <c r="L2062" s="4" t="s">
        <v>357</v>
      </c>
      <c r="M2062" s="4" t="s">
        <v>358</v>
      </c>
      <c r="N2062" s="4" t="s">
        <v>384</v>
      </c>
      <c r="O2062" s="12" t="str">
        <f t="shared" ca="1" si="64"/>
        <v>7 ans, 8 mois</v>
      </c>
      <c r="P2062" s="4" t="str">
        <f>VLOOKUP(B2062,Effectif!B:I,6,0)</f>
        <v>Lise DE WITTE</v>
      </c>
      <c r="Q2062" s="4" t="str">
        <f>VLOOKUP(B2062,Effectif!B:I,8,0)</f>
        <v>FOC</v>
      </c>
      <c r="R2062" s="4" t="str">
        <f>IFERROR(VLOOKUP(C2062,Sales!B:G,6,0),"-")</f>
        <v>-</v>
      </c>
      <c r="S2062" s="4">
        <f>IFERROR(VLOOKUP(C2062,Recolt!B:H,3,0),"-")</f>
        <v>144</v>
      </c>
      <c r="T2062" s="4" t="str">
        <f t="shared" si="65"/>
        <v>-</v>
      </c>
    </row>
    <row r="2063" spans="1:20" hidden="1" x14ac:dyDescent="0.25">
      <c r="A2063" s="4" t="s">
        <v>410</v>
      </c>
      <c r="B2063" s="4" t="s">
        <v>513</v>
      </c>
      <c r="C2063" s="4">
        <v>1034850245</v>
      </c>
      <c r="D2063" s="4" t="s">
        <v>369</v>
      </c>
      <c r="E2063" s="4" t="s">
        <v>364</v>
      </c>
      <c r="F2063" s="4" t="s">
        <v>439</v>
      </c>
      <c r="G2063" s="12">
        <v>45312</v>
      </c>
      <c r="H2063" s="4" t="s">
        <v>356</v>
      </c>
      <c r="I2063" s="67">
        <v>0.42112268518518498</v>
      </c>
      <c r="J2063" s="4" t="s">
        <v>1137</v>
      </c>
      <c r="K2063" s="12">
        <v>38777</v>
      </c>
      <c r="L2063" s="4" t="s">
        <v>357</v>
      </c>
      <c r="M2063" s="4" t="s">
        <v>358</v>
      </c>
      <c r="N2063" s="4" t="s">
        <v>359</v>
      </c>
      <c r="O2063" s="12" t="str">
        <f t="shared" ca="1" si="64"/>
        <v>19 ans, 1 mois</v>
      </c>
      <c r="P2063" s="4" t="str">
        <f>VLOOKUP(B2063,Effectif!B:I,6,0)</f>
        <v>Lise DE WITTE</v>
      </c>
      <c r="Q2063" s="4" t="str">
        <f>VLOOKUP(B2063,Effectif!B:I,8,0)</f>
        <v>FOC</v>
      </c>
      <c r="R2063" s="4" t="str">
        <f>IFERROR(VLOOKUP(C2063,Sales!B:G,6,0),"-")</f>
        <v>-</v>
      </c>
      <c r="S2063" s="4">
        <f>IFERROR(VLOOKUP(C2063,Recolt!B:H,3,0),"-")</f>
        <v>133.68</v>
      </c>
      <c r="T2063" s="4" t="str">
        <f t="shared" si="65"/>
        <v>-</v>
      </c>
    </row>
    <row r="2064" spans="1:20" hidden="1" x14ac:dyDescent="0.25">
      <c r="A2064" s="4" t="s">
        <v>410</v>
      </c>
      <c r="B2064" s="4" t="s">
        <v>513</v>
      </c>
      <c r="C2064" s="4">
        <v>1034848965</v>
      </c>
      <c r="D2064" s="4" t="s">
        <v>369</v>
      </c>
      <c r="E2064" s="4" t="s">
        <v>364</v>
      </c>
      <c r="F2064" s="4" t="s">
        <v>439</v>
      </c>
      <c r="G2064" s="12">
        <v>45313</v>
      </c>
      <c r="H2064" s="4" t="s">
        <v>356</v>
      </c>
      <c r="I2064" s="67">
        <v>0.59244212962963005</v>
      </c>
      <c r="J2064" s="4" t="s">
        <v>1133</v>
      </c>
      <c r="K2064" s="12">
        <v>43454</v>
      </c>
      <c r="L2064" s="4" t="s">
        <v>357</v>
      </c>
      <c r="M2064" s="4" t="s">
        <v>358</v>
      </c>
      <c r="N2064" s="4" t="s">
        <v>359</v>
      </c>
      <c r="O2064" s="12" t="str">
        <f t="shared" ca="1" si="64"/>
        <v>6 ans, 4 mois</v>
      </c>
      <c r="P2064" s="4" t="str">
        <f>VLOOKUP(B2064,Effectif!B:I,6,0)</f>
        <v>Lise DE WITTE</v>
      </c>
      <c r="Q2064" s="4" t="str">
        <f>VLOOKUP(B2064,Effectif!B:I,8,0)</f>
        <v>FOC</v>
      </c>
      <c r="R2064" s="4" t="str">
        <f>IFERROR(VLOOKUP(C2064,Sales!B:G,6,0),"-")</f>
        <v>-</v>
      </c>
      <c r="S2064" s="4">
        <f>IFERROR(VLOOKUP(C2064,Recolt!B:H,3,0),"-")</f>
        <v>85.78</v>
      </c>
      <c r="T2064" s="4" t="str">
        <f t="shared" si="65"/>
        <v>-</v>
      </c>
    </row>
    <row r="2065" spans="1:20" hidden="1" x14ac:dyDescent="0.25">
      <c r="A2065" s="4" t="s">
        <v>410</v>
      </c>
      <c r="B2065" s="4" t="s">
        <v>513</v>
      </c>
      <c r="C2065" s="4">
        <v>1034852431</v>
      </c>
      <c r="D2065" s="4" t="s">
        <v>369</v>
      </c>
      <c r="E2065" s="4" t="s">
        <v>364</v>
      </c>
      <c r="F2065" s="4" t="s">
        <v>439</v>
      </c>
      <c r="G2065" s="12">
        <v>45314</v>
      </c>
      <c r="H2065" s="4" t="s">
        <v>373</v>
      </c>
      <c r="I2065" s="67">
        <v>0.43328703703703703</v>
      </c>
      <c r="J2065" s="4" t="s">
        <v>1147</v>
      </c>
      <c r="K2065" s="12">
        <v>43161</v>
      </c>
      <c r="L2065" s="4" t="s">
        <v>357</v>
      </c>
      <c r="M2065" s="4" t="s">
        <v>362</v>
      </c>
      <c r="O2065" s="12" t="str">
        <f t="shared" ca="1" si="64"/>
        <v>7 ans, 1 mois</v>
      </c>
      <c r="P2065" s="4" t="str">
        <f>VLOOKUP(B2065,Effectif!B:I,6,0)</f>
        <v>Lise DE WITTE</v>
      </c>
      <c r="Q2065" s="4" t="str">
        <f>VLOOKUP(B2065,Effectif!B:I,8,0)</f>
        <v>FOC</v>
      </c>
      <c r="R2065" s="4" t="str">
        <f>IFERROR(VLOOKUP(C2065,Sales!B:G,6,0),"-")</f>
        <v>-</v>
      </c>
      <c r="S2065" s="4">
        <f>IFERROR(VLOOKUP(C2065,Recolt!B:H,3,0),"-")</f>
        <v>106</v>
      </c>
      <c r="T2065" s="4" t="str">
        <f t="shared" si="65"/>
        <v>-</v>
      </c>
    </row>
    <row r="2066" spans="1:20" hidden="1" x14ac:dyDescent="0.25">
      <c r="A2066" s="4" t="s">
        <v>410</v>
      </c>
      <c r="B2066" s="4" t="s">
        <v>513</v>
      </c>
      <c r="C2066" s="4">
        <v>1034847442</v>
      </c>
      <c r="D2066" s="4" t="s">
        <v>375</v>
      </c>
      <c r="E2066" s="4" t="s">
        <v>364</v>
      </c>
      <c r="F2066" s="4" t="s">
        <v>439</v>
      </c>
      <c r="G2066" s="12">
        <v>45315</v>
      </c>
      <c r="H2066" s="4" t="s">
        <v>376</v>
      </c>
      <c r="I2066" s="67">
        <v>0.43365740740740699</v>
      </c>
      <c r="J2066" s="4" t="s">
        <v>1147</v>
      </c>
      <c r="L2066" s="4" t="s">
        <v>357</v>
      </c>
      <c r="O2066" s="12" t="str">
        <f t="shared" ca="1" si="64"/>
        <v>125 ans, 3 mois</v>
      </c>
      <c r="P2066" s="4" t="str">
        <f>VLOOKUP(B2066,Effectif!B:I,6,0)</f>
        <v>Lise DE WITTE</v>
      </c>
      <c r="Q2066" s="4" t="str">
        <f>VLOOKUP(B2066,Effectif!B:I,8,0)</f>
        <v>FOC</v>
      </c>
      <c r="R2066" s="4" t="str">
        <f>IFERROR(VLOOKUP(C2066,Sales!B:G,6,0),"-")</f>
        <v>-</v>
      </c>
      <c r="S2066" s="4">
        <f>IFERROR(VLOOKUP(C2066,Recolt!B:H,3,0),"-")</f>
        <v>150</v>
      </c>
      <c r="T2066" s="4" t="str">
        <f t="shared" si="65"/>
        <v>-</v>
      </c>
    </row>
    <row r="2067" spans="1:20" hidden="1" x14ac:dyDescent="0.25">
      <c r="A2067" s="4" t="s">
        <v>410</v>
      </c>
      <c r="B2067" s="4" t="s">
        <v>513</v>
      </c>
      <c r="C2067" s="4">
        <v>1034849732</v>
      </c>
      <c r="D2067" s="4" t="s">
        <v>368</v>
      </c>
      <c r="E2067" s="4" t="s">
        <v>364</v>
      </c>
      <c r="F2067" s="4" t="s">
        <v>439</v>
      </c>
      <c r="G2067" s="12">
        <v>45316</v>
      </c>
      <c r="H2067" s="4" t="s">
        <v>356</v>
      </c>
      <c r="I2067" s="67">
        <v>0.484490740740741</v>
      </c>
      <c r="J2067" s="4" t="s">
        <v>1131</v>
      </c>
      <c r="K2067" s="12">
        <v>42710</v>
      </c>
      <c r="L2067" s="4" t="s">
        <v>357</v>
      </c>
      <c r="M2067" s="4" t="s">
        <v>358</v>
      </c>
      <c r="N2067" s="4" t="s">
        <v>359</v>
      </c>
      <c r="O2067" s="12" t="str">
        <f t="shared" ca="1" si="64"/>
        <v>8 ans, 4 mois</v>
      </c>
      <c r="P2067" s="4" t="str">
        <f>VLOOKUP(B2067,Effectif!B:I,6,0)</f>
        <v>Lise DE WITTE</v>
      </c>
      <c r="Q2067" s="4" t="str">
        <f>VLOOKUP(B2067,Effectif!B:I,8,0)</f>
        <v>FOC</v>
      </c>
      <c r="R2067" s="4" t="str">
        <f>IFERROR(VLOOKUP(C2067,Sales!B:G,6,0),"-")</f>
        <v>-</v>
      </c>
      <c r="S2067" s="4">
        <f>IFERROR(VLOOKUP(C2067,Recolt!B:H,3,0),"-")</f>
        <v>105</v>
      </c>
      <c r="T2067" s="4" t="str">
        <f t="shared" si="65"/>
        <v>-</v>
      </c>
    </row>
    <row r="2068" spans="1:20" hidden="1" x14ac:dyDescent="0.25">
      <c r="A2068" s="4" t="s">
        <v>410</v>
      </c>
      <c r="B2068" s="4" t="s">
        <v>513</v>
      </c>
      <c r="C2068" s="4">
        <v>1034849295</v>
      </c>
      <c r="D2068" s="4" t="s">
        <v>367</v>
      </c>
      <c r="E2068" s="4" t="s">
        <v>364</v>
      </c>
      <c r="F2068" s="4" t="s">
        <v>439</v>
      </c>
      <c r="G2068" s="12">
        <v>45317</v>
      </c>
      <c r="H2068" s="4" t="s">
        <v>373</v>
      </c>
      <c r="I2068" s="67">
        <v>0.49131944444444398</v>
      </c>
      <c r="J2068" s="4" t="s">
        <v>1131</v>
      </c>
      <c r="K2068" s="12">
        <v>42353</v>
      </c>
      <c r="L2068" s="4" t="s">
        <v>395</v>
      </c>
      <c r="M2068" s="4" t="s">
        <v>358</v>
      </c>
      <c r="N2068" s="4" t="s">
        <v>384</v>
      </c>
      <c r="O2068" s="12" t="str">
        <f t="shared" ca="1" si="64"/>
        <v>9 ans, 4 mois</v>
      </c>
      <c r="P2068" s="4" t="str">
        <f>VLOOKUP(B2068,Effectif!B:I,6,0)</f>
        <v>Lise DE WITTE</v>
      </c>
      <c r="Q2068" s="4" t="str">
        <f>VLOOKUP(B2068,Effectif!B:I,8,0)</f>
        <v>FOC</v>
      </c>
      <c r="R2068" s="4" t="str">
        <f>IFERROR(VLOOKUP(C2068,Sales!B:G,6,0),"-")</f>
        <v>-</v>
      </c>
      <c r="S2068" s="4">
        <f>IFERROR(VLOOKUP(C2068,Recolt!B:H,3,0),"-")</f>
        <v>20</v>
      </c>
      <c r="T2068" s="4" t="str">
        <f t="shared" si="65"/>
        <v>-</v>
      </c>
    </row>
    <row r="2069" spans="1:20" hidden="1" x14ac:dyDescent="0.25">
      <c r="A2069" s="4" t="s">
        <v>410</v>
      </c>
      <c r="B2069" s="4" t="s">
        <v>513</v>
      </c>
      <c r="C2069" s="4">
        <v>1034854957</v>
      </c>
      <c r="D2069" s="4" t="s">
        <v>367</v>
      </c>
      <c r="E2069" s="4" t="s">
        <v>364</v>
      </c>
      <c r="F2069" s="4" t="s">
        <v>439</v>
      </c>
      <c r="G2069" s="12">
        <v>45318</v>
      </c>
      <c r="H2069" s="4" t="s">
        <v>356</v>
      </c>
      <c r="I2069" s="67">
        <v>0.609641203703704</v>
      </c>
      <c r="J2069" s="4" t="s">
        <v>1131</v>
      </c>
      <c r="K2069" s="12">
        <v>42572</v>
      </c>
      <c r="L2069" s="4" t="s">
        <v>357</v>
      </c>
      <c r="M2069" s="4" t="s">
        <v>358</v>
      </c>
      <c r="N2069" s="4" t="s">
        <v>359</v>
      </c>
      <c r="O2069" s="12" t="str">
        <f t="shared" ca="1" si="64"/>
        <v>8 ans, 9 mois</v>
      </c>
      <c r="P2069" s="4" t="str">
        <f>VLOOKUP(B2069,Effectif!B:I,6,0)</f>
        <v>Lise DE WITTE</v>
      </c>
      <c r="Q2069" s="4" t="str">
        <f>VLOOKUP(B2069,Effectif!B:I,8,0)</f>
        <v>FOC</v>
      </c>
      <c r="R2069" s="4" t="str">
        <f>IFERROR(VLOOKUP(C2069,Sales!B:G,6,0),"-")</f>
        <v>-</v>
      </c>
      <c r="S2069" s="4">
        <f>IFERROR(VLOOKUP(C2069,Recolt!B:H,3,0),"-")</f>
        <v>44</v>
      </c>
      <c r="T2069" s="4" t="str">
        <f t="shared" si="65"/>
        <v>-</v>
      </c>
    </row>
    <row r="2070" spans="1:20" hidden="1" x14ac:dyDescent="0.25">
      <c r="A2070" s="4" t="s">
        <v>410</v>
      </c>
      <c r="B2070" s="4" t="s">
        <v>515</v>
      </c>
      <c r="C2070" s="4">
        <v>1034847206</v>
      </c>
      <c r="D2070" s="4" t="s">
        <v>354</v>
      </c>
      <c r="E2070" s="4" t="s">
        <v>355</v>
      </c>
      <c r="F2070" s="4" t="s">
        <v>439</v>
      </c>
      <c r="G2070" s="12">
        <v>45319</v>
      </c>
      <c r="H2070" s="4" t="s">
        <v>356</v>
      </c>
      <c r="I2070" s="67">
        <v>0.44572916666666701</v>
      </c>
      <c r="J2070" s="4" t="s">
        <v>1131</v>
      </c>
      <c r="K2070" s="12">
        <v>38292</v>
      </c>
      <c r="L2070" s="4" t="s">
        <v>357</v>
      </c>
      <c r="M2070" s="4" t="s">
        <v>358</v>
      </c>
      <c r="N2070" s="4" t="s">
        <v>359</v>
      </c>
      <c r="O2070" s="12" t="str">
        <f t="shared" ca="1" si="64"/>
        <v>20 ans, 5 mois</v>
      </c>
      <c r="P2070" s="4" t="str">
        <f>VLOOKUP(B2070,Effectif!B:I,6,0)</f>
        <v>Lise DE WITTE</v>
      </c>
      <c r="Q2070" s="4" t="str">
        <f>VLOOKUP(B2070,Effectif!B:I,8,0)</f>
        <v>BO</v>
      </c>
      <c r="R2070" s="4" t="str">
        <f>IFERROR(VLOOKUP(C2070,Sales!B:G,6,0),"-")</f>
        <v>-</v>
      </c>
      <c r="S2070" s="4">
        <f>IFERROR(VLOOKUP(C2070,Recolt!B:H,3,0),"-")</f>
        <v>64.790000000000006</v>
      </c>
      <c r="T2070" s="4" t="str">
        <f t="shared" si="65"/>
        <v>-</v>
      </c>
    </row>
    <row r="2071" spans="1:20" hidden="1" x14ac:dyDescent="0.25">
      <c r="A2071" s="4" t="s">
        <v>410</v>
      </c>
      <c r="B2071" s="4" t="s">
        <v>515</v>
      </c>
      <c r="C2071" s="4">
        <v>1034854079</v>
      </c>
      <c r="D2071" s="4" t="s">
        <v>354</v>
      </c>
      <c r="E2071" s="4" t="s">
        <v>355</v>
      </c>
      <c r="F2071" s="4" t="s">
        <v>439</v>
      </c>
      <c r="G2071" s="12">
        <v>45320</v>
      </c>
      <c r="H2071" s="4" t="s">
        <v>356</v>
      </c>
      <c r="I2071" s="67">
        <v>0.46356481481481498</v>
      </c>
      <c r="J2071" s="4" t="s">
        <v>1131</v>
      </c>
      <c r="K2071" s="12">
        <v>41122</v>
      </c>
      <c r="L2071" s="4" t="s">
        <v>357</v>
      </c>
      <c r="M2071" s="4" t="s">
        <v>358</v>
      </c>
      <c r="N2071" s="4" t="s">
        <v>359</v>
      </c>
      <c r="O2071" s="12" t="str">
        <f t="shared" ca="1" si="64"/>
        <v>12 ans, 8 mois</v>
      </c>
      <c r="P2071" s="4" t="str">
        <f>VLOOKUP(B2071,Effectif!B:I,6,0)</f>
        <v>Lise DE WITTE</v>
      </c>
      <c r="Q2071" s="4" t="str">
        <f>VLOOKUP(B2071,Effectif!B:I,8,0)</f>
        <v>BO</v>
      </c>
      <c r="R2071" s="4" t="str">
        <f>IFERROR(VLOOKUP(C2071,Sales!B:G,6,0),"-")</f>
        <v>-</v>
      </c>
      <c r="S2071" s="4">
        <f>IFERROR(VLOOKUP(C2071,Recolt!B:H,3,0),"-")</f>
        <v>53</v>
      </c>
      <c r="T2071" s="4" t="str">
        <f t="shared" si="65"/>
        <v>-</v>
      </c>
    </row>
    <row r="2072" spans="1:20" hidden="1" x14ac:dyDescent="0.25">
      <c r="A2072" s="4" t="s">
        <v>410</v>
      </c>
      <c r="B2072" s="4" t="s">
        <v>515</v>
      </c>
      <c r="C2072" s="4">
        <v>1034863938</v>
      </c>
      <c r="D2072" s="4" t="s">
        <v>354</v>
      </c>
      <c r="E2072" s="4" t="s">
        <v>355</v>
      </c>
      <c r="F2072" s="4" t="s">
        <v>439</v>
      </c>
      <c r="G2072" s="12">
        <v>45321</v>
      </c>
      <c r="H2072" s="4" t="s">
        <v>356</v>
      </c>
      <c r="I2072" s="67">
        <v>0.42850694444444398</v>
      </c>
      <c r="J2072" s="4" t="s">
        <v>1133</v>
      </c>
      <c r="K2072" s="12">
        <v>43374</v>
      </c>
      <c r="L2072" s="4" t="s">
        <v>357</v>
      </c>
      <c r="M2072" s="4" t="s">
        <v>358</v>
      </c>
      <c r="N2072" s="4" t="s">
        <v>359</v>
      </c>
      <c r="O2072" s="12" t="str">
        <f t="shared" ca="1" si="64"/>
        <v>6 ans, 6 mois</v>
      </c>
      <c r="P2072" s="4" t="str">
        <f>VLOOKUP(B2072,Effectif!B:I,6,0)</f>
        <v>Lise DE WITTE</v>
      </c>
      <c r="Q2072" s="4" t="str">
        <f>VLOOKUP(B2072,Effectif!B:I,8,0)</f>
        <v>BO</v>
      </c>
      <c r="R2072" s="4" t="str">
        <f>IFERROR(VLOOKUP(C2072,Sales!B:G,6,0),"-")</f>
        <v>-</v>
      </c>
      <c r="S2072" s="4">
        <f>IFERROR(VLOOKUP(C2072,Recolt!B:H,3,0),"-")</f>
        <v>50</v>
      </c>
      <c r="T2072" s="4" t="str">
        <f t="shared" si="65"/>
        <v>-</v>
      </c>
    </row>
    <row r="2073" spans="1:20" hidden="1" x14ac:dyDescent="0.25">
      <c r="A2073" s="4" t="s">
        <v>410</v>
      </c>
      <c r="B2073" s="4" t="s">
        <v>515</v>
      </c>
      <c r="C2073" s="4">
        <v>1034843763</v>
      </c>
      <c r="D2073" s="4" t="s">
        <v>354</v>
      </c>
      <c r="E2073" s="4" t="s">
        <v>355</v>
      </c>
      <c r="F2073" s="4" t="s">
        <v>439</v>
      </c>
      <c r="G2073" s="12">
        <v>45322</v>
      </c>
      <c r="H2073" s="4" t="s">
        <v>356</v>
      </c>
      <c r="I2073" s="67">
        <v>0.51665509259259301</v>
      </c>
      <c r="J2073" s="4" t="s">
        <v>1133</v>
      </c>
      <c r="K2073" s="12">
        <v>43052</v>
      </c>
      <c r="L2073" s="4" t="s">
        <v>357</v>
      </c>
      <c r="M2073" s="4" t="s">
        <v>358</v>
      </c>
      <c r="N2073" s="4" t="s">
        <v>359</v>
      </c>
      <c r="O2073" s="12" t="str">
        <f t="shared" ca="1" si="64"/>
        <v>7 ans, 5 mois</v>
      </c>
      <c r="P2073" s="4" t="str">
        <f>VLOOKUP(B2073,Effectif!B:I,6,0)</f>
        <v>Lise DE WITTE</v>
      </c>
      <c r="Q2073" s="4" t="str">
        <f>VLOOKUP(B2073,Effectif!B:I,8,0)</f>
        <v>BO</v>
      </c>
      <c r="R2073" s="4" t="str">
        <f>IFERROR(VLOOKUP(C2073,Sales!B:G,6,0),"-")</f>
        <v>-</v>
      </c>
      <c r="S2073" s="4">
        <f>IFERROR(VLOOKUP(C2073,Recolt!B:H,3,0),"-")</f>
        <v>126</v>
      </c>
      <c r="T2073" s="4" t="str">
        <f t="shared" si="65"/>
        <v>-</v>
      </c>
    </row>
    <row r="2074" spans="1:20" hidden="1" x14ac:dyDescent="0.25">
      <c r="A2074" s="4" t="s">
        <v>410</v>
      </c>
      <c r="B2074" s="4" t="s">
        <v>515</v>
      </c>
      <c r="C2074" s="4">
        <v>1034854208</v>
      </c>
      <c r="D2074" s="4" t="s">
        <v>354</v>
      </c>
      <c r="E2074" s="4" t="s">
        <v>355</v>
      </c>
      <c r="F2074" s="4" t="s">
        <v>439</v>
      </c>
      <c r="G2074" s="12">
        <v>45323</v>
      </c>
      <c r="H2074" s="4" t="s">
        <v>356</v>
      </c>
      <c r="I2074" s="67">
        <v>0.47569444444444398</v>
      </c>
      <c r="J2074" s="4" t="s">
        <v>1133</v>
      </c>
      <c r="K2074" s="12">
        <v>43454</v>
      </c>
      <c r="L2074" s="4" t="s">
        <v>357</v>
      </c>
      <c r="M2074" s="4" t="s">
        <v>358</v>
      </c>
      <c r="N2074" s="4" t="s">
        <v>359</v>
      </c>
      <c r="O2074" s="12" t="str">
        <f t="shared" ca="1" si="64"/>
        <v>6 ans, 4 mois</v>
      </c>
      <c r="P2074" s="4" t="str">
        <f>VLOOKUP(B2074,Effectif!B:I,6,0)</f>
        <v>Lise DE WITTE</v>
      </c>
      <c r="Q2074" s="4" t="str">
        <f>VLOOKUP(B2074,Effectif!B:I,8,0)</f>
        <v>BO</v>
      </c>
      <c r="R2074" s="4" t="str">
        <f>IFERROR(VLOOKUP(C2074,Sales!B:G,6,0),"-")</f>
        <v>-</v>
      </c>
      <c r="S2074" s="4">
        <f>IFERROR(VLOOKUP(C2074,Recolt!B:H,3,0),"-")</f>
        <v>130</v>
      </c>
      <c r="T2074" s="4" t="str">
        <f t="shared" si="65"/>
        <v>-</v>
      </c>
    </row>
    <row r="2075" spans="1:20" hidden="1" x14ac:dyDescent="0.25">
      <c r="A2075" s="4" t="s">
        <v>410</v>
      </c>
      <c r="B2075" s="4" t="s">
        <v>515</v>
      </c>
      <c r="C2075" s="4">
        <v>1034848253</v>
      </c>
      <c r="D2075" s="4" t="s">
        <v>354</v>
      </c>
      <c r="E2075" s="4" t="s">
        <v>355</v>
      </c>
      <c r="F2075" s="4" t="s">
        <v>439</v>
      </c>
      <c r="G2075" s="12">
        <v>45324</v>
      </c>
      <c r="H2075" s="4" t="s">
        <v>356</v>
      </c>
      <c r="I2075" s="67">
        <v>0.52739583333333295</v>
      </c>
      <c r="J2075" s="4" t="s">
        <v>1133</v>
      </c>
      <c r="K2075" s="12">
        <v>43454</v>
      </c>
      <c r="L2075" s="4" t="s">
        <v>357</v>
      </c>
      <c r="M2075" s="4" t="s">
        <v>358</v>
      </c>
      <c r="N2075" s="4" t="s">
        <v>359</v>
      </c>
      <c r="O2075" s="12" t="str">
        <f t="shared" ca="1" si="64"/>
        <v>6 ans, 4 mois</v>
      </c>
      <c r="P2075" s="4" t="str">
        <f>VLOOKUP(B2075,Effectif!B:I,6,0)</f>
        <v>Lise DE WITTE</v>
      </c>
      <c r="Q2075" s="4" t="str">
        <f>VLOOKUP(B2075,Effectif!B:I,8,0)</f>
        <v>BO</v>
      </c>
      <c r="R2075" s="4" t="str">
        <f>IFERROR(VLOOKUP(C2075,Sales!B:G,6,0),"-")</f>
        <v>-</v>
      </c>
      <c r="S2075" s="4">
        <f>IFERROR(VLOOKUP(C2075,Recolt!B:H,3,0),"-")</f>
        <v>421</v>
      </c>
      <c r="T2075" s="4" t="str">
        <f t="shared" si="65"/>
        <v>-</v>
      </c>
    </row>
    <row r="2076" spans="1:20" hidden="1" x14ac:dyDescent="0.25">
      <c r="A2076" s="4" t="s">
        <v>410</v>
      </c>
      <c r="B2076" s="4" t="s">
        <v>515</v>
      </c>
      <c r="C2076" s="4">
        <v>1034861552</v>
      </c>
      <c r="D2076" s="4" t="s">
        <v>354</v>
      </c>
      <c r="E2076" s="4" t="s">
        <v>355</v>
      </c>
      <c r="F2076" s="4" t="s">
        <v>439</v>
      </c>
      <c r="G2076" s="12">
        <v>45325</v>
      </c>
      <c r="H2076" s="4" t="s">
        <v>356</v>
      </c>
      <c r="I2076" s="67">
        <v>0.411712962962963</v>
      </c>
      <c r="J2076" s="4" t="s">
        <v>1133</v>
      </c>
      <c r="K2076" s="12">
        <v>42972</v>
      </c>
      <c r="L2076" s="4" t="s">
        <v>357</v>
      </c>
      <c r="M2076" s="4" t="s">
        <v>358</v>
      </c>
      <c r="N2076" s="4" t="s">
        <v>359</v>
      </c>
      <c r="O2076" s="12" t="str">
        <f t="shared" ca="1" si="64"/>
        <v>7 ans, 8 mois</v>
      </c>
      <c r="P2076" s="4" t="str">
        <f>VLOOKUP(B2076,Effectif!B:I,6,0)</f>
        <v>Lise DE WITTE</v>
      </c>
      <c r="Q2076" s="4" t="str">
        <f>VLOOKUP(B2076,Effectif!B:I,8,0)</f>
        <v>BO</v>
      </c>
      <c r="R2076" s="4" t="str">
        <f>IFERROR(VLOOKUP(C2076,Sales!B:G,6,0),"-")</f>
        <v>-</v>
      </c>
      <c r="S2076" s="4">
        <f>IFERROR(VLOOKUP(C2076,Recolt!B:H,3,0),"-")</f>
        <v>37.53</v>
      </c>
      <c r="T2076" s="4" t="str">
        <f t="shared" si="65"/>
        <v>-</v>
      </c>
    </row>
    <row r="2077" spans="1:20" hidden="1" x14ac:dyDescent="0.25">
      <c r="A2077" s="4" t="s">
        <v>410</v>
      </c>
      <c r="B2077" s="4" t="s">
        <v>515</v>
      </c>
      <c r="C2077" s="4">
        <v>1034848482</v>
      </c>
      <c r="D2077" s="4" t="s">
        <v>354</v>
      </c>
      <c r="E2077" s="4" t="s">
        <v>355</v>
      </c>
      <c r="F2077" s="4" t="s">
        <v>439</v>
      </c>
      <c r="G2077" s="12">
        <v>45326</v>
      </c>
      <c r="H2077" s="4" t="s">
        <v>356</v>
      </c>
      <c r="I2077" s="67">
        <v>0.38486111111111099</v>
      </c>
      <c r="J2077" s="4" t="s">
        <v>1135</v>
      </c>
      <c r="K2077" s="12">
        <v>43397</v>
      </c>
      <c r="L2077" s="4" t="s">
        <v>357</v>
      </c>
      <c r="M2077" s="4" t="s">
        <v>358</v>
      </c>
      <c r="N2077" s="4" t="s">
        <v>359</v>
      </c>
      <c r="O2077" s="12" t="str">
        <f t="shared" ca="1" si="64"/>
        <v>6 ans, 6 mois</v>
      </c>
      <c r="P2077" s="4" t="str">
        <f>VLOOKUP(B2077,Effectif!B:I,6,0)</f>
        <v>Lise DE WITTE</v>
      </c>
      <c r="Q2077" s="4" t="str">
        <f>VLOOKUP(B2077,Effectif!B:I,8,0)</f>
        <v>BO</v>
      </c>
      <c r="R2077" s="4" t="str">
        <f>IFERROR(VLOOKUP(C2077,Sales!B:G,6,0),"-")</f>
        <v>-</v>
      </c>
      <c r="S2077" s="4">
        <f>IFERROR(VLOOKUP(C2077,Recolt!B:H,3,0),"-")</f>
        <v>40</v>
      </c>
      <c r="T2077" s="4" t="str">
        <f t="shared" si="65"/>
        <v>-</v>
      </c>
    </row>
    <row r="2078" spans="1:20" hidden="1" x14ac:dyDescent="0.25">
      <c r="A2078" s="4" t="s">
        <v>410</v>
      </c>
      <c r="B2078" s="4" t="s">
        <v>515</v>
      </c>
      <c r="C2078" s="4">
        <v>1034847600</v>
      </c>
      <c r="D2078" s="4" t="s">
        <v>354</v>
      </c>
      <c r="E2078" s="4" t="s">
        <v>355</v>
      </c>
      <c r="F2078" s="4" t="s">
        <v>439</v>
      </c>
      <c r="G2078" s="12">
        <v>45327</v>
      </c>
      <c r="H2078" s="4" t="s">
        <v>356</v>
      </c>
      <c r="I2078" s="67">
        <v>0.48065972222222197</v>
      </c>
      <c r="J2078" s="4" t="s">
        <v>1131</v>
      </c>
      <c r="K2078" s="12">
        <v>41934</v>
      </c>
      <c r="L2078" s="4" t="s">
        <v>357</v>
      </c>
      <c r="M2078" s="4" t="s">
        <v>358</v>
      </c>
      <c r="N2078" s="4" t="s">
        <v>359</v>
      </c>
      <c r="O2078" s="12" t="str">
        <f t="shared" ca="1" si="64"/>
        <v>10 ans, 6 mois</v>
      </c>
      <c r="P2078" s="4" t="str">
        <f>VLOOKUP(B2078,Effectif!B:I,6,0)</f>
        <v>Lise DE WITTE</v>
      </c>
      <c r="Q2078" s="4" t="str">
        <f>VLOOKUP(B2078,Effectif!B:I,8,0)</f>
        <v>BO</v>
      </c>
      <c r="R2078" s="4" t="str">
        <f>IFERROR(VLOOKUP(C2078,Sales!B:G,6,0),"-")</f>
        <v>-</v>
      </c>
      <c r="S2078" s="4">
        <f>IFERROR(VLOOKUP(C2078,Recolt!B:H,3,0),"-")</f>
        <v>24</v>
      </c>
      <c r="T2078" s="4" t="str">
        <f t="shared" si="65"/>
        <v>-</v>
      </c>
    </row>
    <row r="2079" spans="1:20" hidden="1" x14ac:dyDescent="0.25">
      <c r="A2079" s="4" t="s">
        <v>410</v>
      </c>
      <c r="B2079" s="4" t="s">
        <v>515</v>
      </c>
      <c r="C2079" s="4">
        <v>1034847280</v>
      </c>
      <c r="D2079" s="4" t="s">
        <v>354</v>
      </c>
      <c r="E2079" s="4" t="s">
        <v>355</v>
      </c>
      <c r="F2079" s="4" t="s">
        <v>439</v>
      </c>
      <c r="G2079" s="12">
        <v>45328</v>
      </c>
      <c r="H2079" s="4" t="s">
        <v>356</v>
      </c>
      <c r="I2079" s="67">
        <v>0.42211805555555598</v>
      </c>
      <c r="J2079" s="4" t="s">
        <v>1139</v>
      </c>
      <c r="K2079" s="12">
        <v>41304</v>
      </c>
      <c r="L2079" s="4" t="s">
        <v>357</v>
      </c>
      <c r="M2079" s="4" t="s">
        <v>358</v>
      </c>
      <c r="N2079" s="4" t="s">
        <v>359</v>
      </c>
      <c r="O2079" s="12" t="str">
        <f t="shared" ca="1" si="64"/>
        <v>12 ans, 3 mois</v>
      </c>
      <c r="P2079" s="4" t="str">
        <f>VLOOKUP(B2079,Effectif!B:I,6,0)</f>
        <v>Lise DE WITTE</v>
      </c>
      <c r="Q2079" s="4" t="str">
        <f>VLOOKUP(B2079,Effectif!B:I,8,0)</f>
        <v>BO</v>
      </c>
      <c r="R2079" s="4" t="str">
        <f>IFERROR(VLOOKUP(C2079,Sales!B:G,6,0),"-")</f>
        <v>-</v>
      </c>
      <c r="S2079" s="4">
        <f>IFERROR(VLOOKUP(C2079,Recolt!B:H,3,0),"-")</f>
        <v>149.38</v>
      </c>
      <c r="T2079" s="4" t="str">
        <f t="shared" si="65"/>
        <v>-</v>
      </c>
    </row>
    <row r="2080" spans="1:20" hidden="1" x14ac:dyDescent="0.25">
      <c r="A2080" s="4" t="s">
        <v>410</v>
      </c>
      <c r="B2080" s="4" t="s">
        <v>515</v>
      </c>
      <c r="C2080" s="4">
        <v>1034855197</v>
      </c>
      <c r="D2080" s="4" t="s">
        <v>354</v>
      </c>
      <c r="E2080" s="4" t="s">
        <v>355</v>
      </c>
      <c r="F2080" s="4" t="s">
        <v>439</v>
      </c>
      <c r="G2080" s="12">
        <v>45329</v>
      </c>
      <c r="H2080" s="4" t="s">
        <v>356</v>
      </c>
      <c r="I2080" s="67">
        <v>0.51574074074074105</v>
      </c>
      <c r="J2080" s="4" t="s">
        <v>1133</v>
      </c>
      <c r="K2080" s="12">
        <v>43053</v>
      </c>
      <c r="L2080" s="4" t="s">
        <v>357</v>
      </c>
      <c r="M2080" s="4" t="s">
        <v>358</v>
      </c>
      <c r="N2080" s="4" t="s">
        <v>359</v>
      </c>
      <c r="O2080" s="12" t="str">
        <f t="shared" ca="1" si="64"/>
        <v>7 ans, 5 mois</v>
      </c>
      <c r="P2080" s="4" t="str">
        <f>VLOOKUP(B2080,Effectif!B:I,6,0)</f>
        <v>Lise DE WITTE</v>
      </c>
      <c r="Q2080" s="4" t="str">
        <f>VLOOKUP(B2080,Effectif!B:I,8,0)</f>
        <v>BO</v>
      </c>
      <c r="R2080" s="4" t="str">
        <f>IFERROR(VLOOKUP(C2080,Sales!B:G,6,0),"-")</f>
        <v>-</v>
      </c>
      <c r="S2080" s="4">
        <f>IFERROR(VLOOKUP(C2080,Recolt!B:H,3,0),"-")</f>
        <v>100</v>
      </c>
      <c r="T2080" s="4" t="str">
        <f t="shared" si="65"/>
        <v>-</v>
      </c>
    </row>
    <row r="2081" spans="1:20" hidden="1" x14ac:dyDescent="0.25">
      <c r="A2081" s="4" t="s">
        <v>410</v>
      </c>
      <c r="B2081" s="4" t="s">
        <v>515</v>
      </c>
      <c r="C2081" s="4">
        <v>1034846357</v>
      </c>
      <c r="D2081" s="4" t="s">
        <v>354</v>
      </c>
      <c r="E2081" s="4" t="s">
        <v>355</v>
      </c>
      <c r="F2081" s="4" t="s">
        <v>439</v>
      </c>
      <c r="G2081" s="12">
        <v>45330</v>
      </c>
      <c r="H2081" s="4" t="s">
        <v>356</v>
      </c>
      <c r="I2081" s="67">
        <v>0.71634259259259303</v>
      </c>
      <c r="J2081" s="4" t="s">
        <v>1135</v>
      </c>
      <c r="K2081" s="12">
        <v>42374</v>
      </c>
      <c r="L2081" s="4" t="s">
        <v>357</v>
      </c>
      <c r="M2081" s="4" t="s">
        <v>358</v>
      </c>
      <c r="N2081" s="4" t="s">
        <v>359</v>
      </c>
      <c r="O2081" s="12" t="str">
        <f t="shared" ca="1" si="64"/>
        <v>9 ans, 3 mois</v>
      </c>
      <c r="P2081" s="4" t="str">
        <f>VLOOKUP(B2081,Effectif!B:I,6,0)</f>
        <v>Lise DE WITTE</v>
      </c>
      <c r="Q2081" s="4" t="str">
        <f>VLOOKUP(B2081,Effectif!B:I,8,0)</f>
        <v>BO</v>
      </c>
      <c r="R2081" s="4" t="str">
        <f>IFERROR(VLOOKUP(C2081,Sales!B:G,6,0),"-")</f>
        <v>-</v>
      </c>
      <c r="S2081" s="4">
        <f>IFERROR(VLOOKUP(C2081,Recolt!B:H,3,0),"-")</f>
        <v>10.4</v>
      </c>
      <c r="T2081" s="4" t="str">
        <f t="shared" si="65"/>
        <v>-</v>
      </c>
    </row>
    <row r="2082" spans="1:20" hidden="1" x14ac:dyDescent="0.25">
      <c r="A2082" s="4" t="s">
        <v>410</v>
      </c>
      <c r="B2082" s="4" t="s">
        <v>515</v>
      </c>
      <c r="C2082" s="4">
        <v>1034853826</v>
      </c>
      <c r="D2082" s="4" t="s">
        <v>354</v>
      </c>
      <c r="E2082" s="4" t="s">
        <v>355</v>
      </c>
      <c r="F2082" s="4" t="s">
        <v>439</v>
      </c>
      <c r="G2082" s="12">
        <v>45331</v>
      </c>
      <c r="H2082" s="4" t="s">
        <v>356</v>
      </c>
      <c r="I2082" s="67">
        <v>0.424340277777778</v>
      </c>
      <c r="J2082" s="4" t="s">
        <v>1133</v>
      </c>
      <c r="K2082" s="12">
        <v>43319</v>
      </c>
      <c r="L2082" s="4" t="s">
        <v>357</v>
      </c>
      <c r="M2082" s="4" t="s">
        <v>358</v>
      </c>
      <c r="N2082" s="4" t="s">
        <v>359</v>
      </c>
      <c r="O2082" s="12" t="str">
        <f t="shared" ca="1" si="64"/>
        <v>6 ans, 8 mois</v>
      </c>
      <c r="P2082" s="4" t="str">
        <f>VLOOKUP(B2082,Effectif!B:I,6,0)</f>
        <v>Lise DE WITTE</v>
      </c>
      <c r="Q2082" s="4" t="str">
        <f>VLOOKUP(B2082,Effectif!B:I,8,0)</f>
        <v>BO</v>
      </c>
      <c r="R2082" s="4" t="str">
        <f>IFERROR(VLOOKUP(C2082,Sales!B:G,6,0),"-")</f>
        <v>-</v>
      </c>
      <c r="S2082" s="4">
        <f>IFERROR(VLOOKUP(C2082,Recolt!B:H,3,0),"-")</f>
        <v>32.5</v>
      </c>
      <c r="T2082" s="4" t="str">
        <f t="shared" si="65"/>
        <v>-</v>
      </c>
    </row>
    <row r="2083" spans="1:20" hidden="1" x14ac:dyDescent="0.25">
      <c r="A2083" s="4" t="s">
        <v>410</v>
      </c>
      <c r="B2083" s="4" t="s">
        <v>515</v>
      </c>
      <c r="C2083" s="4">
        <v>1034842545</v>
      </c>
      <c r="D2083" s="4" t="s">
        <v>354</v>
      </c>
      <c r="E2083" s="4" t="s">
        <v>355</v>
      </c>
      <c r="F2083" s="4" t="s">
        <v>439</v>
      </c>
      <c r="G2083" s="12">
        <v>45332</v>
      </c>
      <c r="H2083" s="4" t="s">
        <v>356</v>
      </c>
      <c r="I2083" s="67">
        <v>0.41309027777777801</v>
      </c>
      <c r="J2083" s="4" t="s">
        <v>1147</v>
      </c>
      <c r="K2083" s="12">
        <v>42422</v>
      </c>
      <c r="L2083" s="4" t="s">
        <v>357</v>
      </c>
      <c r="M2083" s="4" t="s">
        <v>362</v>
      </c>
      <c r="O2083" s="12" t="str">
        <f t="shared" ref="O2083:O2146" ca="1" si="66">YEAR(TODAY())-YEAR(K2083)-IF(MONTH(TODAY())&lt;MONTH(K2083),1,IF(AND(MONTH(TODAY())=MONTH(K2083),DAY(TODAY())&lt;DAY(K2083)),1,0)) &amp; " ans, " &amp; MONTH(TODAY())-MONTH(K2083)+IF(MONTH(TODAY())&lt;MONTH(K2083),12,0) &amp; " mois"</f>
        <v>9 ans, 2 mois</v>
      </c>
      <c r="P2083" s="4" t="str">
        <f>VLOOKUP(B2083,Effectif!B:I,6,0)</f>
        <v>Lise DE WITTE</v>
      </c>
      <c r="Q2083" s="4" t="str">
        <f>VLOOKUP(B2083,Effectif!B:I,8,0)</f>
        <v>BO</v>
      </c>
      <c r="R2083" s="4" t="str">
        <f>IFERROR(VLOOKUP(C2083,Sales!B:G,6,0),"-")</f>
        <v>-</v>
      </c>
      <c r="S2083" s="4">
        <f>IFERROR(VLOOKUP(C2083,Recolt!B:H,3,0),"-")</f>
        <v>23.67</v>
      </c>
      <c r="T2083" s="4" t="str">
        <f t="shared" si="65"/>
        <v>-</v>
      </c>
    </row>
    <row r="2084" spans="1:20" hidden="1" x14ac:dyDescent="0.25">
      <c r="A2084" s="4" t="s">
        <v>410</v>
      </c>
      <c r="B2084" s="4" t="s">
        <v>515</v>
      </c>
      <c r="C2084" s="4">
        <v>1034854076</v>
      </c>
      <c r="D2084" s="4" t="s">
        <v>354</v>
      </c>
      <c r="E2084" s="4" t="s">
        <v>355</v>
      </c>
      <c r="F2084" s="4" t="s">
        <v>439</v>
      </c>
      <c r="G2084" s="12">
        <v>45333</v>
      </c>
      <c r="H2084" s="4" t="s">
        <v>356</v>
      </c>
      <c r="I2084" s="67">
        <v>0.46496527777777802</v>
      </c>
      <c r="J2084" s="4" t="s">
        <v>1133</v>
      </c>
      <c r="K2084" s="12">
        <v>43138</v>
      </c>
      <c r="L2084" s="4" t="s">
        <v>357</v>
      </c>
      <c r="M2084" s="4" t="s">
        <v>358</v>
      </c>
      <c r="N2084" s="4" t="s">
        <v>359</v>
      </c>
      <c r="O2084" s="12" t="str">
        <f t="shared" ca="1" si="66"/>
        <v>7 ans, 2 mois</v>
      </c>
      <c r="P2084" s="4" t="str">
        <f>VLOOKUP(B2084,Effectif!B:I,6,0)</f>
        <v>Lise DE WITTE</v>
      </c>
      <c r="Q2084" s="4" t="str">
        <f>VLOOKUP(B2084,Effectif!B:I,8,0)</f>
        <v>BO</v>
      </c>
      <c r="R2084" s="4" t="str">
        <f>IFERROR(VLOOKUP(C2084,Sales!B:G,6,0),"-")</f>
        <v>-</v>
      </c>
      <c r="S2084" s="4">
        <f>IFERROR(VLOOKUP(C2084,Recolt!B:H,3,0),"-")</f>
        <v>55.29</v>
      </c>
      <c r="T2084" s="4" t="str">
        <f t="shared" si="65"/>
        <v>-</v>
      </c>
    </row>
    <row r="2085" spans="1:20" hidden="1" x14ac:dyDescent="0.25">
      <c r="A2085" s="4" t="s">
        <v>410</v>
      </c>
      <c r="B2085" s="4" t="s">
        <v>515</v>
      </c>
      <c r="C2085" s="4">
        <v>1034855835</v>
      </c>
      <c r="D2085" s="4" t="s">
        <v>354</v>
      </c>
      <c r="E2085" s="4" t="s">
        <v>355</v>
      </c>
      <c r="F2085" s="4" t="s">
        <v>439</v>
      </c>
      <c r="G2085" s="12">
        <v>45334</v>
      </c>
      <c r="H2085" s="4" t="s">
        <v>356</v>
      </c>
      <c r="I2085" s="67">
        <v>0.46806712962962999</v>
      </c>
      <c r="J2085" s="4" t="s">
        <v>1131</v>
      </c>
      <c r="K2085" s="12">
        <v>42328</v>
      </c>
      <c r="L2085" s="4" t="s">
        <v>357</v>
      </c>
      <c r="M2085" s="4" t="s">
        <v>358</v>
      </c>
      <c r="N2085" s="4" t="s">
        <v>359</v>
      </c>
      <c r="O2085" s="12" t="str">
        <f t="shared" ca="1" si="66"/>
        <v>9 ans, 5 mois</v>
      </c>
      <c r="P2085" s="4" t="str">
        <f>VLOOKUP(B2085,Effectif!B:I,6,0)</f>
        <v>Lise DE WITTE</v>
      </c>
      <c r="Q2085" s="4" t="str">
        <f>VLOOKUP(B2085,Effectif!B:I,8,0)</f>
        <v>BO</v>
      </c>
      <c r="R2085" s="4" t="str">
        <f>IFERROR(VLOOKUP(C2085,Sales!B:G,6,0),"-")</f>
        <v>-</v>
      </c>
      <c r="S2085" s="4">
        <f>IFERROR(VLOOKUP(C2085,Recolt!B:H,3,0),"-")</f>
        <v>162</v>
      </c>
      <c r="T2085" s="4" t="str">
        <f t="shared" si="65"/>
        <v>-</v>
      </c>
    </row>
    <row r="2086" spans="1:20" hidden="1" x14ac:dyDescent="0.25">
      <c r="A2086" s="4" t="s">
        <v>410</v>
      </c>
      <c r="B2086" s="4" t="s">
        <v>515</v>
      </c>
      <c r="C2086" s="4">
        <v>1034845388</v>
      </c>
      <c r="D2086" s="4" t="s">
        <v>354</v>
      </c>
      <c r="E2086" s="4" t="s">
        <v>355</v>
      </c>
      <c r="F2086" s="4" t="s">
        <v>439</v>
      </c>
      <c r="G2086" s="12">
        <v>45335</v>
      </c>
      <c r="H2086" s="4" t="s">
        <v>356</v>
      </c>
      <c r="I2086" s="67">
        <v>0.71239583333333301</v>
      </c>
      <c r="J2086" s="4" t="s">
        <v>1131</v>
      </c>
      <c r="K2086" s="12">
        <v>38771</v>
      </c>
      <c r="L2086" s="4" t="s">
        <v>357</v>
      </c>
      <c r="M2086" s="4" t="s">
        <v>358</v>
      </c>
      <c r="N2086" s="4" t="s">
        <v>384</v>
      </c>
      <c r="O2086" s="12" t="str">
        <f t="shared" ca="1" si="66"/>
        <v>19 ans, 2 mois</v>
      </c>
      <c r="P2086" s="4" t="str">
        <f>VLOOKUP(B2086,Effectif!B:I,6,0)</f>
        <v>Lise DE WITTE</v>
      </c>
      <c r="Q2086" s="4" t="str">
        <f>VLOOKUP(B2086,Effectif!B:I,8,0)</f>
        <v>BO</v>
      </c>
      <c r="R2086" s="4" t="str">
        <f>IFERROR(VLOOKUP(C2086,Sales!B:G,6,0),"-")</f>
        <v>-</v>
      </c>
      <c r="S2086" s="4">
        <f>IFERROR(VLOOKUP(C2086,Recolt!B:H,3,0),"-")</f>
        <v>100</v>
      </c>
      <c r="T2086" s="4" t="str">
        <f t="shared" si="65"/>
        <v>-</v>
      </c>
    </row>
    <row r="2087" spans="1:20" hidden="1" x14ac:dyDescent="0.25">
      <c r="A2087" s="4" t="s">
        <v>410</v>
      </c>
      <c r="B2087" s="4" t="s">
        <v>515</v>
      </c>
      <c r="C2087" s="4">
        <v>1034856032</v>
      </c>
      <c r="D2087" s="4" t="s">
        <v>354</v>
      </c>
      <c r="E2087" s="4" t="s">
        <v>355</v>
      </c>
      <c r="F2087" s="4" t="s">
        <v>439</v>
      </c>
      <c r="G2087" s="12">
        <v>45336</v>
      </c>
      <c r="H2087" s="4" t="s">
        <v>356</v>
      </c>
      <c r="I2087" s="67">
        <v>0.50365740740740705</v>
      </c>
      <c r="J2087" s="4" t="s">
        <v>1133</v>
      </c>
      <c r="K2087" s="12">
        <v>43279</v>
      </c>
      <c r="L2087" s="4" t="s">
        <v>357</v>
      </c>
      <c r="M2087" s="4" t="s">
        <v>358</v>
      </c>
      <c r="N2087" s="4" t="s">
        <v>359</v>
      </c>
      <c r="O2087" s="12" t="str">
        <f t="shared" ca="1" si="66"/>
        <v>6 ans, 10 mois</v>
      </c>
      <c r="P2087" s="4" t="str">
        <f>VLOOKUP(B2087,Effectif!B:I,6,0)</f>
        <v>Lise DE WITTE</v>
      </c>
      <c r="Q2087" s="4" t="str">
        <f>VLOOKUP(B2087,Effectif!B:I,8,0)</f>
        <v>BO</v>
      </c>
      <c r="R2087" s="4" t="str">
        <f>IFERROR(VLOOKUP(C2087,Sales!B:G,6,0),"-")</f>
        <v>-</v>
      </c>
      <c r="S2087" s="4">
        <f>IFERROR(VLOOKUP(C2087,Recolt!B:H,3,0),"-")</f>
        <v>64</v>
      </c>
      <c r="T2087" s="4" t="str">
        <f t="shared" si="65"/>
        <v>-</v>
      </c>
    </row>
    <row r="2088" spans="1:20" hidden="1" x14ac:dyDescent="0.25">
      <c r="A2088" s="4" t="s">
        <v>410</v>
      </c>
      <c r="B2088" s="4" t="s">
        <v>515</v>
      </c>
      <c r="C2088" s="4">
        <v>1034852261</v>
      </c>
      <c r="D2088" s="4" t="s">
        <v>354</v>
      </c>
      <c r="E2088" s="4" t="s">
        <v>355</v>
      </c>
      <c r="F2088" s="4" t="s">
        <v>439</v>
      </c>
      <c r="G2088" s="12">
        <v>45337</v>
      </c>
      <c r="H2088" s="4" t="s">
        <v>356</v>
      </c>
      <c r="I2088" s="67">
        <v>0.49284722222222199</v>
      </c>
      <c r="J2088" s="4" t="s">
        <v>1132</v>
      </c>
      <c r="K2088" s="12">
        <v>42852</v>
      </c>
      <c r="L2088" s="4" t="s">
        <v>357</v>
      </c>
      <c r="M2088" s="4" t="s">
        <v>358</v>
      </c>
      <c r="N2088" s="4" t="s">
        <v>359</v>
      </c>
      <c r="O2088" s="12" t="str">
        <f t="shared" ca="1" si="66"/>
        <v>7 ans, 0 mois</v>
      </c>
      <c r="P2088" s="4" t="str">
        <f>VLOOKUP(B2088,Effectif!B:I,6,0)</f>
        <v>Lise DE WITTE</v>
      </c>
      <c r="Q2088" s="4" t="str">
        <f>VLOOKUP(B2088,Effectif!B:I,8,0)</f>
        <v>BO</v>
      </c>
      <c r="R2088" s="4" t="str">
        <f>IFERROR(VLOOKUP(C2088,Sales!B:G,6,0),"-")</f>
        <v>-</v>
      </c>
      <c r="S2088" s="4">
        <f>IFERROR(VLOOKUP(C2088,Recolt!B:H,3,0),"-")</f>
        <v>181</v>
      </c>
      <c r="T2088" s="4" t="str">
        <f t="shared" si="65"/>
        <v>-</v>
      </c>
    </row>
    <row r="2089" spans="1:20" hidden="1" x14ac:dyDescent="0.25">
      <c r="A2089" s="4" t="s">
        <v>410</v>
      </c>
      <c r="B2089" s="4" t="s">
        <v>515</v>
      </c>
      <c r="C2089" s="4">
        <v>1034864307</v>
      </c>
      <c r="D2089" s="4" t="s">
        <v>354</v>
      </c>
      <c r="E2089" s="4" t="s">
        <v>355</v>
      </c>
      <c r="F2089" s="4" t="s">
        <v>439</v>
      </c>
      <c r="G2089" s="12">
        <v>45338</v>
      </c>
      <c r="H2089" s="4" t="s">
        <v>356</v>
      </c>
      <c r="I2089" s="67">
        <v>0.39002314814814798</v>
      </c>
      <c r="J2089" s="4" t="s">
        <v>1136</v>
      </c>
      <c r="K2089" s="12">
        <v>43286</v>
      </c>
      <c r="L2089" s="4" t="s">
        <v>357</v>
      </c>
      <c r="M2089" s="4" t="s">
        <v>358</v>
      </c>
      <c r="N2089" s="4" t="s">
        <v>359</v>
      </c>
      <c r="O2089" s="12" t="str">
        <f t="shared" ca="1" si="66"/>
        <v>6 ans, 9 mois</v>
      </c>
      <c r="P2089" s="4" t="str">
        <f>VLOOKUP(B2089,Effectif!B:I,6,0)</f>
        <v>Lise DE WITTE</v>
      </c>
      <c r="Q2089" s="4" t="str">
        <f>VLOOKUP(B2089,Effectif!B:I,8,0)</f>
        <v>BO</v>
      </c>
      <c r="R2089" s="4" t="str">
        <f>IFERROR(VLOOKUP(C2089,Sales!B:G,6,0),"-")</f>
        <v>-</v>
      </c>
      <c r="S2089" s="4">
        <f>IFERROR(VLOOKUP(C2089,Recolt!B:H,3,0),"-")</f>
        <v>80.73</v>
      </c>
      <c r="T2089" s="4" t="str">
        <f t="shared" si="65"/>
        <v>-</v>
      </c>
    </row>
    <row r="2090" spans="1:20" hidden="1" x14ac:dyDescent="0.25">
      <c r="A2090" s="4" t="s">
        <v>410</v>
      </c>
      <c r="B2090" s="4" t="s">
        <v>515</v>
      </c>
      <c r="C2090" s="4">
        <v>1034867308</v>
      </c>
      <c r="D2090" s="4" t="s">
        <v>354</v>
      </c>
      <c r="E2090" s="4" t="s">
        <v>355</v>
      </c>
      <c r="F2090" s="4" t="s">
        <v>439</v>
      </c>
      <c r="G2090" s="12">
        <v>45339</v>
      </c>
      <c r="H2090" s="4" t="s">
        <v>356</v>
      </c>
      <c r="I2090" s="67">
        <v>0.43638888888888899</v>
      </c>
      <c r="J2090" s="4" t="s">
        <v>1135</v>
      </c>
      <c r="K2090" s="12">
        <v>42374</v>
      </c>
      <c r="L2090" s="4" t="s">
        <v>357</v>
      </c>
      <c r="M2090" s="4" t="s">
        <v>358</v>
      </c>
      <c r="N2090" s="4" t="s">
        <v>359</v>
      </c>
      <c r="O2090" s="12" t="str">
        <f t="shared" ca="1" si="66"/>
        <v>9 ans, 3 mois</v>
      </c>
      <c r="P2090" s="4" t="str">
        <f>VLOOKUP(B2090,Effectif!B:I,6,0)</f>
        <v>Lise DE WITTE</v>
      </c>
      <c r="Q2090" s="4" t="str">
        <f>VLOOKUP(B2090,Effectif!B:I,8,0)</f>
        <v>BO</v>
      </c>
      <c r="R2090" s="4" t="str">
        <f>IFERROR(VLOOKUP(C2090,Sales!B:G,6,0),"-")</f>
        <v>-</v>
      </c>
      <c r="S2090" s="4">
        <f>IFERROR(VLOOKUP(C2090,Recolt!B:H,3,0),"-")</f>
        <v>202.65</v>
      </c>
      <c r="T2090" s="4" t="str">
        <f t="shared" si="65"/>
        <v>-</v>
      </c>
    </row>
    <row r="2091" spans="1:20" hidden="1" x14ac:dyDescent="0.25">
      <c r="A2091" s="4" t="s">
        <v>410</v>
      </c>
      <c r="B2091" s="4" t="s">
        <v>515</v>
      </c>
      <c r="C2091" s="4">
        <v>1034862091</v>
      </c>
      <c r="D2091" s="4" t="s">
        <v>354</v>
      </c>
      <c r="E2091" s="4" t="s">
        <v>355</v>
      </c>
      <c r="F2091" s="4" t="s">
        <v>439</v>
      </c>
      <c r="G2091" s="12">
        <v>45340</v>
      </c>
      <c r="H2091" s="4" t="s">
        <v>356</v>
      </c>
      <c r="I2091" s="67">
        <v>0.41412037037036997</v>
      </c>
      <c r="J2091" s="4" t="s">
        <v>1136</v>
      </c>
      <c r="K2091" s="12">
        <v>43292</v>
      </c>
      <c r="L2091" s="4" t="s">
        <v>357</v>
      </c>
      <c r="M2091" s="4" t="s">
        <v>358</v>
      </c>
      <c r="N2091" s="4" t="s">
        <v>359</v>
      </c>
      <c r="O2091" s="12" t="str">
        <f t="shared" ca="1" si="66"/>
        <v>6 ans, 9 mois</v>
      </c>
      <c r="P2091" s="4" t="str">
        <f>VLOOKUP(B2091,Effectif!B:I,6,0)</f>
        <v>Lise DE WITTE</v>
      </c>
      <c r="Q2091" s="4" t="str">
        <f>VLOOKUP(B2091,Effectif!B:I,8,0)</f>
        <v>BO</v>
      </c>
      <c r="R2091" s="4" t="str">
        <f>IFERROR(VLOOKUP(C2091,Sales!B:G,6,0),"-")</f>
        <v>-</v>
      </c>
      <c r="S2091" s="4">
        <f>IFERROR(VLOOKUP(C2091,Recolt!B:H,3,0),"-")</f>
        <v>107</v>
      </c>
      <c r="T2091" s="4" t="str">
        <f t="shared" si="65"/>
        <v>-</v>
      </c>
    </row>
    <row r="2092" spans="1:20" hidden="1" x14ac:dyDescent="0.25">
      <c r="A2092" s="4" t="s">
        <v>410</v>
      </c>
      <c r="B2092" s="4" t="s">
        <v>515</v>
      </c>
      <c r="C2092" s="4">
        <v>1034842242</v>
      </c>
      <c r="D2092" s="4" t="s">
        <v>354</v>
      </c>
      <c r="E2092" s="4" t="s">
        <v>355</v>
      </c>
      <c r="F2092" s="4" t="s">
        <v>439</v>
      </c>
      <c r="G2092" s="12">
        <v>45341</v>
      </c>
      <c r="H2092" s="4" t="s">
        <v>356</v>
      </c>
      <c r="I2092" s="67">
        <v>0.49571759259259301</v>
      </c>
      <c r="J2092" s="4" t="s">
        <v>1131</v>
      </c>
      <c r="K2092" s="12">
        <v>38771</v>
      </c>
      <c r="L2092" s="4" t="s">
        <v>357</v>
      </c>
      <c r="M2092" s="4" t="s">
        <v>358</v>
      </c>
      <c r="N2092" s="4" t="s">
        <v>384</v>
      </c>
      <c r="O2092" s="12" t="str">
        <f t="shared" ca="1" si="66"/>
        <v>19 ans, 2 mois</v>
      </c>
      <c r="P2092" s="4" t="str">
        <f>VLOOKUP(B2092,Effectif!B:I,6,0)</f>
        <v>Lise DE WITTE</v>
      </c>
      <c r="Q2092" s="4" t="str">
        <f>VLOOKUP(B2092,Effectif!B:I,8,0)</f>
        <v>BO</v>
      </c>
      <c r="R2092" s="4" t="str">
        <f>IFERROR(VLOOKUP(C2092,Sales!B:G,6,0),"-")</f>
        <v>-</v>
      </c>
      <c r="S2092" s="4">
        <f>IFERROR(VLOOKUP(C2092,Recolt!B:H,3,0),"-")</f>
        <v>168.99</v>
      </c>
      <c r="T2092" s="4" t="str">
        <f t="shared" si="65"/>
        <v>-</v>
      </c>
    </row>
    <row r="2093" spans="1:20" hidden="1" x14ac:dyDescent="0.25">
      <c r="A2093" s="4" t="s">
        <v>410</v>
      </c>
      <c r="B2093" s="4" t="s">
        <v>515</v>
      </c>
      <c r="C2093" s="4">
        <v>1034856883</v>
      </c>
      <c r="D2093" s="4" t="s">
        <v>354</v>
      </c>
      <c r="E2093" s="4" t="s">
        <v>355</v>
      </c>
      <c r="F2093" s="4" t="s">
        <v>439</v>
      </c>
      <c r="G2093" s="12">
        <v>45342</v>
      </c>
      <c r="H2093" s="4" t="s">
        <v>356</v>
      </c>
      <c r="I2093" s="67">
        <v>0.44991898148148102</v>
      </c>
      <c r="J2093" s="4" t="s">
        <v>1133</v>
      </c>
      <c r="K2093" s="12">
        <v>43299</v>
      </c>
      <c r="L2093" s="4" t="s">
        <v>357</v>
      </c>
      <c r="M2093" s="4" t="s">
        <v>358</v>
      </c>
      <c r="N2093" s="4" t="s">
        <v>359</v>
      </c>
      <c r="O2093" s="12" t="str">
        <f t="shared" ca="1" si="66"/>
        <v>6 ans, 9 mois</v>
      </c>
      <c r="P2093" s="4" t="str">
        <f>VLOOKUP(B2093,Effectif!B:I,6,0)</f>
        <v>Lise DE WITTE</v>
      </c>
      <c r="Q2093" s="4" t="str">
        <f>VLOOKUP(B2093,Effectif!B:I,8,0)</f>
        <v>BO</v>
      </c>
      <c r="R2093" s="4" t="str">
        <f>IFERROR(VLOOKUP(C2093,Sales!B:G,6,0),"-")</f>
        <v>-</v>
      </c>
      <c r="S2093" s="4">
        <f>IFERROR(VLOOKUP(C2093,Recolt!B:H,3,0),"-")</f>
        <v>54.39</v>
      </c>
      <c r="T2093" s="4" t="str">
        <f t="shared" si="65"/>
        <v>-</v>
      </c>
    </row>
    <row r="2094" spans="1:20" hidden="1" x14ac:dyDescent="0.25">
      <c r="A2094" s="4" t="s">
        <v>410</v>
      </c>
      <c r="B2094" s="4" t="s">
        <v>515</v>
      </c>
      <c r="C2094" s="4">
        <v>1034857690</v>
      </c>
      <c r="D2094" s="4" t="s">
        <v>354</v>
      </c>
      <c r="E2094" s="4" t="s">
        <v>355</v>
      </c>
      <c r="F2094" s="4" t="s">
        <v>439</v>
      </c>
      <c r="G2094" s="12">
        <v>45343</v>
      </c>
      <c r="H2094" s="4" t="s">
        <v>356</v>
      </c>
      <c r="I2094" s="67">
        <v>0.61358796296296303</v>
      </c>
      <c r="J2094" s="4" t="s">
        <v>1131</v>
      </c>
      <c r="K2094" s="12">
        <v>38771</v>
      </c>
      <c r="L2094" s="4" t="s">
        <v>357</v>
      </c>
      <c r="M2094" s="4" t="s">
        <v>358</v>
      </c>
      <c r="N2094" s="4" t="s">
        <v>384</v>
      </c>
      <c r="O2094" s="12" t="str">
        <f t="shared" ca="1" si="66"/>
        <v>19 ans, 2 mois</v>
      </c>
      <c r="P2094" s="4" t="str">
        <f>VLOOKUP(B2094,Effectif!B:I,6,0)</f>
        <v>Lise DE WITTE</v>
      </c>
      <c r="Q2094" s="4" t="str">
        <f>VLOOKUP(B2094,Effectif!B:I,8,0)</f>
        <v>BO</v>
      </c>
      <c r="R2094" s="4" t="str">
        <f>IFERROR(VLOOKUP(C2094,Sales!B:G,6,0),"-")</f>
        <v>-</v>
      </c>
      <c r="S2094" s="4">
        <f>IFERROR(VLOOKUP(C2094,Recolt!B:H,3,0),"-")</f>
        <v>65</v>
      </c>
      <c r="T2094" s="4" t="str">
        <f t="shared" si="65"/>
        <v>-</v>
      </c>
    </row>
    <row r="2095" spans="1:20" hidden="1" x14ac:dyDescent="0.25">
      <c r="A2095" s="4" t="s">
        <v>410</v>
      </c>
      <c r="B2095" s="4" t="s">
        <v>515</v>
      </c>
      <c r="C2095" s="4">
        <v>1034863893</v>
      </c>
      <c r="D2095" s="4" t="s">
        <v>354</v>
      </c>
      <c r="E2095" s="4" t="s">
        <v>355</v>
      </c>
      <c r="F2095" s="4" t="s">
        <v>439</v>
      </c>
      <c r="G2095" s="12">
        <v>45344</v>
      </c>
      <c r="H2095" s="4" t="s">
        <v>356</v>
      </c>
      <c r="I2095" s="67">
        <v>0.38262731481481499</v>
      </c>
      <c r="J2095" s="4" t="s">
        <v>1133</v>
      </c>
      <c r="K2095" s="12">
        <v>43409</v>
      </c>
      <c r="L2095" s="4" t="s">
        <v>357</v>
      </c>
      <c r="M2095" s="4" t="s">
        <v>358</v>
      </c>
      <c r="N2095" s="4" t="s">
        <v>359</v>
      </c>
      <c r="O2095" s="12" t="str">
        <f t="shared" ca="1" si="66"/>
        <v>6 ans, 5 mois</v>
      </c>
      <c r="P2095" s="4" t="str">
        <f>VLOOKUP(B2095,Effectif!B:I,6,0)</f>
        <v>Lise DE WITTE</v>
      </c>
      <c r="Q2095" s="4" t="str">
        <f>VLOOKUP(B2095,Effectif!B:I,8,0)</f>
        <v>BO</v>
      </c>
      <c r="R2095" s="4" t="str">
        <f>IFERROR(VLOOKUP(C2095,Sales!B:G,6,0),"-")</f>
        <v>-</v>
      </c>
      <c r="S2095" s="4">
        <f>IFERROR(VLOOKUP(C2095,Recolt!B:H,3,0),"-")</f>
        <v>50</v>
      </c>
      <c r="T2095" s="4" t="str">
        <f t="shared" si="65"/>
        <v>-</v>
      </c>
    </row>
    <row r="2096" spans="1:20" hidden="1" x14ac:dyDescent="0.25">
      <c r="A2096" s="4" t="s">
        <v>410</v>
      </c>
      <c r="B2096" s="4" t="s">
        <v>515</v>
      </c>
      <c r="C2096" s="4">
        <v>1034845617</v>
      </c>
      <c r="D2096" s="4" t="s">
        <v>354</v>
      </c>
      <c r="E2096" s="4" t="s">
        <v>355</v>
      </c>
      <c r="F2096" s="4" t="s">
        <v>439</v>
      </c>
      <c r="G2096" s="12">
        <v>45345</v>
      </c>
      <c r="H2096" s="4" t="s">
        <v>356</v>
      </c>
      <c r="I2096" s="67">
        <v>0.50885416666666705</v>
      </c>
      <c r="J2096" s="4" t="s">
        <v>1131</v>
      </c>
      <c r="K2096" s="12">
        <v>42328</v>
      </c>
      <c r="L2096" s="4" t="s">
        <v>357</v>
      </c>
      <c r="M2096" s="4" t="s">
        <v>358</v>
      </c>
      <c r="N2096" s="4" t="s">
        <v>359</v>
      </c>
      <c r="O2096" s="12" t="str">
        <f t="shared" ca="1" si="66"/>
        <v>9 ans, 5 mois</v>
      </c>
      <c r="P2096" s="4" t="str">
        <f>VLOOKUP(B2096,Effectif!B:I,6,0)</f>
        <v>Lise DE WITTE</v>
      </c>
      <c r="Q2096" s="4" t="str">
        <f>VLOOKUP(B2096,Effectif!B:I,8,0)</f>
        <v>BO</v>
      </c>
      <c r="R2096" s="4" t="str">
        <f>IFERROR(VLOOKUP(C2096,Sales!B:G,6,0),"-")</f>
        <v>-</v>
      </c>
      <c r="S2096" s="4">
        <f>IFERROR(VLOOKUP(C2096,Recolt!B:H,3,0),"-")</f>
        <v>59.62</v>
      </c>
      <c r="T2096" s="4" t="str">
        <f t="shared" si="65"/>
        <v>-</v>
      </c>
    </row>
    <row r="2097" spans="1:20" hidden="1" x14ac:dyDescent="0.25">
      <c r="A2097" s="4" t="s">
        <v>410</v>
      </c>
      <c r="B2097" s="4" t="s">
        <v>515</v>
      </c>
      <c r="C2097" s="4">
        <v>1034848788</v>
      </c>
      <c r="D2097" s="4" t="s">
        <v>354</v>
      </c>
      <c r="E2097" s="4" t="s">
        <v>355</v>
      </c>
      <c r="F2097" s="4" t="s">
        <v>439</v>
      </c>
      <c r="G2097" s="12">
        <v>45346</v>
      </c>
      <c r="H2097" s="4" t="s">
        <v>356</v>
      </c>
      <c r="I2097" s="67">
        <v>0.47181712962963002</v>
      </c>
      <c r="J2097" s="4" t="s">
        <v>1131</v>
      </c>
      <c r="K2097" s="12">
        <v>38596</v>
      </c>
      <c r="L2097" s="4" t="s">
        <v>357</v>
      </c>
      <c r="M2097" s="4" t="s">
        <v>358</v>
      </c>
      <c r="N2097" s="4" t="s">
        <v>359</v>
      </c>
      <c r="O2097" s="12" t="str">
        <f t="shared" ca="1" si="66"/>
        <v>19 ans, 7 mois</v>
      </c>
      <c r="P2097" s="4" t="str">
        <f>VLOOKUP(B2097,Effectif!B:I,6,0)</f>
        <v>Lise DE WITTE</v>
      </c>
      <c r="Q2097" s="4" t="str">
        <f>VLOOKUP(B2097,Effectif!B:I,8,0)</f>
        <v>BO</v>
      </c>
      <c r="R2097" s="4" t="str">
        <f>IFERROR(VLOOKUP(C2097,Sales!B:G,6,0),"-")</f>
        <v>-</v>
      </c>
      <c r="S2097" s="4">
        <f>IFERROR(VLOOKUP(C2097,Recolt!B:H,3,0),"-")</f>
        <v>33.97</v>
      </c>
      <c r="T2097" s="4" t="str">
        <f t="shared" si="65"/>
        <v>-</v>
      </c>
    </row>
    <row r="2098" spans="1:20" hidden="1" x14ac:dyDescent="0.25">
      <c r="A2098" s="4" t="s">
        <v>410</v>
      </c>
      <c r="B2098" s="4" t="s">
        <v>515</v>
      </c>
      <c r="C2098" s="4">
        <v>1034855511</v>
      </c>
      <c r="D2098" s="4" t="s">
        <v>354</v>
      </c>
      <c r="E2098" s="4" t="s">
        <v>355</v>
      </c>
      <c r="F2098" s="4" t="s">
        <v>439</v>
      </c>
      <c r="G2098" s="12">
        <v>45347</v>
      </c>
      <c r="H2098" s="4" t="s">
        <v>356</v>
      </c>
      <c r="I2098" s="67">
        <v>0.48415509259259298</v>
      </c>
      <c r="J2098" s="4" t="s">
        <v>1133</v>
      </c>
      <c r="K2098" s="12">
        <v>43234</v>
      </c>
      <c r="L2098" s="4" t="s">
        <v>357</v>
      </c>
      <c r="M2098" s="4" t="s">
        <v>358</v>
      </c>
      <c r="N2098" s="4" t="s">
        <v>359</v>
      </c>
      <c r="O2098" s="12" t="str">
        <f t="shared" ca="1" si="66"/>
        <v>6 ans, 11 mois</v>
      </c>
      <c r="P2098" s="4" t="str">
        <f>VLOOKUP(B2098,Effectif!B:I,6,0)</f>
        <v>Lise DE WITTE</v>
      </c>
      <c r="Q2098" s="4" t="str">
        <f>VLOOKUP(B2098,Effectif!B:I,8,0)</f>
        <v>BO</v>
      </c>
      <c r="R2098" s="4" t="str">
        <f>IFERROR(VLOOKUP(C2098,Sales!B:G,6,0),"-")</f>
        <v>-</v>
      </c>
      <c r="S2098" s="4">
        <f>IFERROR(VLOOKUP(C2098,Recolt!B:H,3,0),"-")</f>
        <v>50</v>
      </c>
      <c r="T2098" s="4" t="str">
        <f t="shared" si="65"/>
        <v>-</v>
      </c>
    </row>
    <row r="2099" spans="1:20" hidden="1" x14ac:dyDescent="0.25">
      <c r="A2099" s="4" t="s">
        <v>410</v>
      </c>
      <c r="B2099" s="4" t="s">
        <v>515</v>
      </c>
      <c r="C2099" s="4">
        <v>1034852566</v>
      </c>
      <c r="D2099" s="4" t="s">
        <v>354</v>
      </c>
      <c r="E2099" s="4" t="s">
        <v>355</v>
      </c>
      <c r="F2099" s="4" t="s">
        <v>439</v>
      </c>
      <c r="G2099" s="12">
        <v>45348</v>
      </c>
      <c r="H2099" s="4" t="s">
        <v>356</v>
      </c>
      <c r="I2099" s="67">
        <v>0.41572916666666698</v>
      </c>
      <c r="J2099" s="4" t="s">
        <v>1133</v>
      </c>
      <c r="K2099" s="12">
        <v>43045</v>
      </c>
      <c r="L2099" s="4" t="s">
        <v>357</v>
      </c>
      <c r="M2099" s="4" t="s">
        <v>358</v>
      </c>
      <c r="N2099" s="4" t="s">
        <v>359</v>
      </c>
      <c r="O2099" s="12" t="str">
        <f t="shared" ca="1" si="66"/>
        <v>7 ans, 5 mois</v>
      </c>
      <c r="P2099" s="4" t="str">
        <f>VLOOKUP(B2099,Effectif!B:I,6,0)</f>
        <v>Lise DE WITTE</v>
      </c>
      <c r="Q2099" s="4" t="str">
        <f>VLOOKUP(B2099,Effectif!B:I,8,0)</f>
        <v>BO</v>
      </c>
      <c r="R2099" s="4" t="str">
        <f>IFERROR(VLOOKUP(C2099,Sales!B:G,6,0),"-")</f>
        <v>-</v>
      </c>
      <c r="S2099" s="4">
        <f>IFERROR(VLOOKUP(C2099,Recolt!B:H,3,0),"-")</f>
        <v>73</v>
      </c>
      <c r="T2099" s="4" t="str">
        <f t="shared" si="65"/>
        <v>-</v>
      </c>
    </row>
    <row r="2100" spans="1:20" hidden="1" x14ac:dyDescent="0.25">
      <c r="A2100" s="4" t="s">
        <v>410</v>
      </c>
      <c r="B2100" s="4" t="s">
        <v>515</v>
      </c>
      <c r="C2100" s="4">
        <v>1034842757</v>
      </c>
      <c r="D2100" s="4" t="s">
        <v>354</v>
      </c>
      <c r="E2100" s="4" t="s">
        <v>355</v>
      </c>
      <c r="F2100" s="4" t="s">
        <v>439</v>
      </c>
      <c r="G2100" s="12">
        <v>45349</v>
      </c>
      <c r="H2100" s="4" t="s">
        <v>356</v>
      </c>
      <c r="I2100" s="67">
        <v>0.44244212962962998</v>
      </c>
      <c r="J2100" s="4" t="s">
        <v>1134</v>
      </c>
      <c r="K2100" s="12">
        <v>43284</v>
      </c>
      <c r="L2100" s="4" t="s">
        <v>357</v>
      </c>
      <c r="M2100" s="4" t="s">
        <v>358</v>
      </c>
      <c r="N2100" s="4" t="s">
        <v>359</v>
      </c>
      <c r="O2100" s="12" t="str">
        <f t="shared" ca="1" si="66"/>
        <v>6 ans, 9 mois</v>
      </c>
      <c r="P2100" s="4" t="str">
        <f>VLOOKUP(B2100,Effectif!B:I,6,0)</f>
        <v>Lise DE WITTE</v>
      </c>
      <c r="Q2100" s="4" t="str">
        <f>VLOOKUP(B2100,Effectif!B:I,8,0)</f>
        <v>BO</v>
      </c>
      <c r="R2100" s="4" t="str">
        <f>IFERROR(VLOOKUP(C2100,Sales!B:G,6,0),"-")</f>
        <v>-</v>
      </c>
      <c r="S2100" s="4">
        <f>IFERROR(VLOOKUP(C2100,Recolt!B:H,3,0),"-")</f>
        <v>358</v>
      </c>
      <c r="T2100" s="4" t="str">
        <f t="shared" si="65"/>
        <v>-</v>
      </c>
    </row>
    <row r="2101" spans="1:20" hidden="1" x14ac:dyDescent="0.25">
      <c r="A2101" s="4" t="s">
        <v>410</v>
      </c>
      <c r="B2101" s="4" t="s">
        <v>515</v>
      </c>
      <c r="C2101" s="4">
        <v>1034844496</v>
      </c>
      <c r="D2101" s="4" t="s">
        <v>354</v>
      </c>
      <c r="E2101" s="4" t="s">
        <v>355</v>
      </c>
      <c r="F2101" s="4" t="s">
        <v>439</v>
      </c>
      <c r="G2101" s="12">
        <v>45350</v>
      </c>
      <c r="H2101" s="4" t="s">
        <v>356</v>
      </c>
      <c r="I2101" s="67">
        <v>0.447893518518518</v>
      </c>
      <c r="J2101" s="4" t="s">
        <v>1134</v>
      </c>
      <c r="K2101" s="12">
        <v>43444</v>
      </c>
      <c r="L2101" s="4" t="s">
        <v>357</v>
      </c>
      <c r="M2101" s="4" t="s">
        <v>358</v>
      </c>
      <c r="N2101" s="4" t="s">
        <v>384</v>
      </c>
      <c r="O2101" s="12" t="str">
        <f t="shared" ca="1" si="66"/>
        <v>6 ans, 4 mois</v>
      </c>
      <c r="P2101" s="4" t="str">
        <f>VLOOKUP(B2101,Effectif!B:I,6,0)</f>
        <v>Lise DE WITTE</v>
      </c>
      <c r="Q2101" s="4" t="str">
        <f>VLOOKUP(B2101,Effectif!B:I,8,0)</f>
        <v>BO</v>
      </c>
      <c r="R2101" s="4" t="str">
        <f>IFERROR(VLOOKUP(C2101,Sales!B:G,6,0),"-")</f>
        <v>-</v>
      </c>
      <c r="S2101" s="4">
        <f>IFERROR(VLOOKUP(C2101,Recolt!B:H,3,0),"-")</f>
        <v>20</v>
      </c>
      <c r="T2101" s="4" t="str">
        <f t="shared" si="65"/>
        <v>-</v>
      </c>
    </row>
    <row r="2102" spans="1:20" hidden="1" x14ac:dyDescent="0.25">
      <c r="A2102" s="4" t="s">
        <v>410</v>
      </c>
      <c r="B2102" s="4" t="s">
        <v>515</v>
      </c>
      <c r="C2102" s="4">
        <v>1034865920</v>
      </c>
      <c r="D2102" s="4" t="s">
        <v>354</v>
      </c>
      <c r="E2102" s="4" t="s">
        <v>355</v>
      </c>
      <c r="F2102" s="4" t="s">
        <v>439</v>
      </c>
      <c r="G2102" s="12">
        <v>45352</v>
      </c>
      <c r="H2102" s="4" t="s">
        <v>356</v>
      </c>
      <c r="I2102" s="67">
        <v>0.607951388888889</v>
      </c>
      <c r="J2102" s="4" t="s">
        <v>1133</v>
      </c>
      <c r="K2102" s="12">
        <v>43454</v>
      </c>
      <c r="L2102" s="4" t="s">
        <v>357</v>
      </c>
      <c r="M2102" s="4" t="s">
        <v>358</v>
      </c>
      <c r="N2102" s="4" t="s">
        <v>359</v>
      </c>
      <c r="O2102" s="12" t="str">
        <f t="shared" ca="1" si="66"/>
        <v>6 ans, 4 mois</v>
      </c>
      <c r="P2102" s="4" t="str">
        <f>VLOOKUP(B2102,Effectif!B:I,6,0)</f>
        <v>Lise DE WITTE</v>
      </c>
      <c r="Q2102" s="4" t="str">
        <f>VLOOKUP(B2102,Effectif!B:I,8,0)</f>
        <v>BO</v>
      </c>
      <c r="R2102" s="4" t="str">
        <f>IFERROR(VLOOKUP(C2102,Sales!B:G,6,0),"-")</f>
        <v>-</v>
      </c>
      <c r="S2102" s="4">
        <f>IFERROR(VLOOKUP(C2102,Recolt!B:H,3,0),"-")</f>
        <v>133</v>
      </c>
      <c r="T2102" s="4" t="str">
        <f t="shared" si="65"/>
        <v>-</v>
      </c>
    </row>
    <row r="2103" spans="1:20" hidden="1" x14ac:dyDescent="0.25">
      <c r="A2103" s="4" t="s">
        <v>410</v>
      </c>
      <c r="B2103" s="4" t="s">
        <v>515</v>
      </c>
      <c r="C2103" s="4">
        <v>1034859308</v>
      </c>
      <c r="D2103" s="4" t="s">
        <v>354</v>
      </c>
      <c r="E2103" s="4" t="s">
        <v>355</v>
      </c>
      <c r="F2103" s="4" t="s">
        <v>439</v>
      </c>
      <c r="G2103" s="12">
        <v>45353</v>
      </c>
      <c r="H2103" s="4" t="s">
        <v>356</v>
      </c>
      <c r="I2103" s="67">
        <v>0.52482638888888899</v>
      </c>
      <c r="J2103" s="4" t="s">
        <v>1133</v>
      </c>
      <c r="K2103" s="12">
        <v>43174</v>
      </c>
      <c r="L2103" s="4" t="s">
        <v>357</v>
      </c>
      <c r="M2103" s="4" t="s">
        <v>358</v>
      </c>
      <c r="N2103" s="4" t="s">
        <v>359</v>
      </c>
      <c r="O2103" s="12" t="str">
        <f t="shared" ca="1" si="66"/>
        <v>7 ans, 1 mois</v>
      </c>
      <c r="P2103" s="4" t="str">
        <f>VLOOKUP(B2103,Effectif!B:I,6,0)</f>
        <v>Lise DE WITTE</v>
      </c>
      <c r="Q2103" s="4" t="str">
        <f>VLOOKUP(B2103,Effectif!B:I,8,0)</f>
        <v>BO</v>
      </c>
      <c r="R2103" s="4" t="str">
        <f>IFERROR(VLOOKUP(C2103,Sales!B:G,6,0),"-")</f>
        <v>-</v>
      </c>
      <c r="S2103" s="4">
        <f>IFERROR(VLOOKUP(C2103,Recolt!B:H,3,0),"-")</f>
        <v>149.65</v>
      </c>
      <c r="T2103" s="4" t="str">
        <f t="shared" si="65"/>
        <v>-</v>
      </c>
    </row>
    <row r="2104" spans="1:20" hidden="1" x14ac:dyDescent="0.25">
      <c r="A2104" s="4" t="s">
        <v>410</v>
      </c>
      <c r="B2104" s="4" t="s">
        <v>456</v>
      </c>
      <c r="C2104" s="4">
        <v>1034842990</v>
      </c>
      <c r="D2104" s="4" t="s">
        <v>354</v>
      </c>
      <c r="E2104" s="4" t="s">
        <v>355</v>
      </c>
      <c r="F2104" s="4" t="s">
        <v>439</v>
      </c>
      <c r="G2104" s="12">
        <v>45354</v>
      </c>
      <c r="H2104" s="4" t="s">
        <v>356</v>
      </c>
      <c r="I2104" s="67">
        <v>0.62954861111111104</v>
      </c>
      <c r="J2104" s="4" t="s">
        <v>1131</v>
      </c>
      <c r="K2104" s="12">
        <v>38534</v>
      </c>
      <c r="L2104" s="4" t="s">
        <v>357</v>
      </c>
      <c r="M2104" s="4" t="s">
        <v>358</v>
      </c>
      <c r="N2104" s="4" t="s">
        <v>384</v>
      </c>
      <c r="O2104" s="12" t="str">
        <f t="shared" ca="1" si="66"/>
        <v>19 ans, 9 mois</v>
      </c>
      <c r="P2104" s="4" t="str">
        <f>VLOOKUP(B2104,Effectif!B:I,6,0)</f>
        <v>Chloé BERTRAND</v>
      </c>
      <c r="Q2104" s="4" t="str">
        <f>VLOOKUP(B2104,Effectif!B:I,8,0)</f>
        <v>BO</v>
      </c>
      <c r="R2104" s="4" t="str">
        <f>IFERROR(VLOOKUP(C2104,Sales!B:G,6,0),"-")</f>
        <v>-</v>
      </c>
      <c r="S2104" s="4">
        <f>IFERROR(VLOOKUP(C2104,Recolt!B:H,3,0),"-")</f>
        <v>64.63</v>
      </c>
      <c r="T2104" s="4" t="str">
        <f t="shared" si="65"/>
        <v>-</v>
      </c>
    </row>
    <row r="2105" spans="1:20" hidden="1" x14ac:dyDescent="0.25">
      <c r="A2105" s="4" t="s">
        <v>410</v>
      </c>
      <c r="B2105" s="4" t="s">
        <v>456</v>
      </c>
      <c r="C2105" s="4">
        <v>1034844980</v>
      </c>
      <c r="D2105" s="4" t="s">
        <v>354</v>
      </c>
      <c r="E2105" s="4" t="s">
        <v>355</v>
      </c>
      <c r="F2105" s="4" t="s">
        <v>439</v>
      </c>
      <c r="G2105" s="12">
        <v>45355</v>
      </c>
      <c r="H2105" s="4" t="s">
        <v>356</v>
      </c>
      <c r="I2105" s="67">
        <v>0.43825231481481502</v>
      </c>
      <c r="J2105" s="4" t="s">
        <v>1135</v>
      </c>
      <c r="K2105" s="12">
        <v>42828</v>
      </c>
      <c r="L2105" s="4" t="s">
        <v>366</v>
      </c>
      <c r="M2105" s="4" t="s">
        <v>358</v>
      </c>
      <c r="N2105" s="4" t="s">
        <v>361</v>
      </c>
      <c r="O2105" s="12" t="str">
        <f t="shared" ca="1" si="66"/>
        <v>8 ans, 0 mois</v>
      </c>
      <c r="P2105" s="4" t="str">
        <f>VLOOKUP(B2105,Effectif!B:I,6,0)</f>
        <v>Chloé BERTRAND</v>
      </c>
      <c r="Q2105" s="4" t="str">
        <f>VLOOKUP(B2105,Effectif!B:I,8,0)</f>
        <v>BO</v>
      </c>
      <c r="R2105" s="4" t="str">
        <f>IFERROR(VLOOKUP(C2105,Sales!B:G,6,0),"-")</f>
        <v>-</v>
      </c>
      <c r="S2105" s="4">
        <f>IFERROR(VLOOKUP(C2105,Recolt!B:H,3,0),"-")</f>
        <v>200</v>
      </c>
      <c r="T2105" s="4" t="str">
        <f t="shared" si="65"/>
        <v>-</v>
      </c>
    </row>
    <row r="2106" spans="1:20" hidden="1" x14ac:dyDescent="0.25">
      <c r="A2106" s="4" t="s">
        <v>410</v>
      </c>
      <c r="B2106" s="4" t="s">
        <v>456</v>
      </c>
      <c r="C2106" s="4">
        <v>1034845352</v>
      </c>
      <c r="D2106" s="4" t="s">
        <v>354</v>
      </c>
      <c r="E2106" s="4" t="s">
        <v>355</v>
      </c>
      <c r="F2106" s="4" t="s">
        <v>439</v>
      </c>
      <c r="G2106" s="12">
        <v>45356</v>
      </c>
      <c r="H2106" s="4" t="s">
        <v>356</v>
      </c>
      <c r="I2106" s="67">
        <v>0.49502314814814802</v>
      </c>
      <c r="J2106" s="4" t="s">
        <v>1133</v>
      </c>
      <c r="K2106" s="12">
        <v>42966</v>
      </c>
      <c r="L2106" s="4" t="s">
        <v>366</v>
      </c>
      <c r="M2106" s="4" t="s">
        <v>358</v>
      </c>
      <c r="N2106" s="4" t="s">
        <v>361</v>
      </c>
      <c r="O2106" s="12" t="str">
        <f t="shared" ca="1" si="66"/>
        <v>7 ans, 8 mois</v>
      </c>
      <c r="P2106" s="4" t="str">
        <f>VLOOKUP(B2106,Effectif!B:I,6,0)</f>
        <v>Chloé BERTRAND</v>
      </c>
      <c r="Q2106" s="4" t="str">
        <f>VLOOKUP(B2106,Effectif!B:I,8,0)</f>
        <v>BO</v>
      </c>
      <c r="R2106" s="4" t="str">
        <f>IFERROR(VLOOKUP(C2106,Sales!B:G,6,0),"-")</f>
        <v>-</v>
      </c>
      <c r="S2106" s="4">
        <f>IFERROR(VLOOKUP(C2106,Recolt!B:H,3,0),"-")</f>
        <v>37.28</v>
      </c>
      <c r="T2106" s="4" t="str">
        <f t="shared" si="65"/>
        <v>-</v>
      </c>
    </row>
    <row r="2107" spans="1:20" hidden="1" x14ac:dyDescent="0.25">
      <c r="A2107" s="4" t="s">
        <v>410</v>
      </c>
      <c r="B2107" s="4" t="s">
        <v>456</v>
      </c>
      <c r="C2107" s="4">
        <v>1034848473</v>
      </c>
      <c r="D2107" s="4" t="s">
        <v>354</v>
      </c>
      <c r="E2107" s="4" t="s">
        <v>355</v>
      </c>
      <c r="F2107" s="4" t="s">
        <v>439</v>
      </c>
      <c r="G2107" s="12">
        <v>45357</v>
      </c>
      <c r="H2107" s="4" t="s">
        <v>356</v>
      </c>
      <c r="I2107" s="67">
        <v>0.42657407407407399</v>
      </c>
      <c r="J2107" s="4" t="s">
        <v>1135</v>
      </c>
      <c r="K2107" s="12">
        <v>43160</v>
      </c>
      <c r="L2107" s="4" t="s">
        <v>366</v>
      </c>
      <c r="M2107" s="4" t="s">
        <v>358</v>
      </c>
      <c r="N2107" s="4" t="s">
        <v>361</v>
      </c>
      <c r="O2107" s="12" t="str">
        <f t="shared" ca="1" si="66"/>
        <v>7 ans, 1 mois</v>
      </c>
      <c r="P2107" s="4" t="str">
        <f>VLOOKUP(B2107,Effectif!B:I,6,0)</f>
        <v>Chloé BERTRAND</v>
      </c>
      <c r="Q2107" s="4" t="str">
        <f>VLOOKUP(B2107,Effectif!B:I,8,0)</f>
        <v>BO</v>
      </c>
      <c r="R2107" s="4" t="str">
        <f>IFERROR(VLOOKUP(C2107,Sales!B:G,6,0),"-")</f>
        <v>-</v>
      </c>
      <c r="S2107" s="4">
        <f>IFERROR(VLOOKUP(C2107,Recolt!B:H,3,0),"-")</f>
        <v>5</v>
      </c>
      <c r="T2107" s="4" t="str">
        <f t="shared" si="65"/>
        <v>-</v>
      </c>
    </row>
    <row r="2108" spans="1:20" hidden="1" x14ac:dyDescent="0.25">
      <c r="A2108" s="4" t="s">
        <v>410</v>
      </c>
      <c r="B2108" s="4" t="s">
        <v>456</v>
      </c>
      <c r="C2108" s="4">
        <v>1034845067</v>
      </c>
      <c r="D2108" s="4" t="s">
        <v>354</v>
      </c>
      <c r="E2108" s="4" t="s">
        <v>355</v>
      </c>
      <c r="F2108" s="4" t="s">
        <v>439</v>
      </c>
      <c r="G2108" s="12">
        <v>45358</v>
      </c>
      <c r="H2108" s="4" t="s">
        <v>356</v>
      </c>
      <c r="I2108" s="67">
        <v>0.65276620370370397</v>
      </c>
      <c r="J2108" s="4" t="s">
        <v>1131</v>
      </c>
      <c r="K2108" s="12">
        <v>42660</v>
      </c>
      <c r="L2108" s="4" t="s">
        <v>357</v>
      </c>
      <c r="M2108" s="4" t="s">
        <v>358</v>
      </c>
      <c r="N2108" s="4" t="s">
        <v>359</v>
      </c>
      <c r="O2108" s="12" t="str">
        <f t="shared" ca="1" si="66"/>
        <v>8 ans, 6 mois</v>
      </c>
      <c r="P2108" s="4" t="str">
        <f>VLOOKUP(B2108,Effectif!B:I,6,0)</f>
        <v>Chloé BERTRAND</v>
      </c>
      <c r="Q2108" s="4" t="str">
        <f>VLOOKUP(B2108,Effectif!B:I,8,0)</f>
        <v>BO</v>
      </c>
      <c r="R2108" s="4" t="str">
        <f>IFERROR(VLOOKUP(C2108,Sales!B:G,6,0),"-")</f>
        <v>-</v>
      </c>
      <c r="S2108" s="4">
        <f>IFERROR(VLOOKUP(C2108,Recolt!B:H,3,0),"-")</f>
        <v>100</v>
      </c>
      <c r="T2108" s="4" t="str">
        <f t="shared" si="65"/>
        <v>-</v>
      </c>
    </row>
    <row r="2109" spans="1:20" hidden="1" x14ac:dyDescent="0.25">
      <c r="A2109" s="4" t="s">
        <v>410</v>
      </c>
      <c r="B2109" s="4" t="s">
        <v>456</v>
      </c>
      <c r="C2109" s="4">
        <v>1034843328</v>
      </c>
      <c r="D2109" s="4" t="s">
        <v>354</v>
      </c>
      <c r="E2109" s="4" t="s">
        <v>355</v>
      </c>
      <c r="F2109" s="4" t="s">
        <v>439</v>
      </c>
      <c r="G2109" s="12">
        <v>45359</v>
      </c>
      <c r="H2109" s="4" t="s">
        <v>356</v>
      </c>
      <c r="I2109" s="67">
        <v>0.66599537037037004</v>
      </c>
      <c r="J2109" s="4" t="s">
        <v>1131</v>
      </c>
      <c r="K2109" s="12">
        <v>42745</v>
      </c>
      <c r="L2109" s="4" t="s">
        <v>357</v>
      </c>
      <c r="M2109" s="4" t="s">
        <v>358</v>
      </c>
      <c r="N2109" s="4" t="s">
        <v>359</v>
      </c>
      <c r="O2109" s="12" t="str">
        <f t="shared" ca="1" si="66"/>
        <v>8 ans, 3 mois</v>
      </c>
      <c r="P2109" s="4" t="str">
        <f>VLOOKUP(B2109,Effectif!B:I,6,0)</f>
        <v>Chloé BERTRAND</v>
      </c>
      <c r="Q2109" s="4" t="str">
        <f>VLOOKUP(B2109,Effectif!B:I,8,0)</f>
        <v>BO</v>
      </c>
      <c r="R2109" s="4" t="str">
        <f>IFERROR(VLOOKUP(C2109,Sales!B:G,6,0),"-")</f>
        <v>-</v>
      </c>
      <c r="S2109" s="4">
        <f>IFERROR(VLOOKUP(C2109,Recolt!B:H,3,0),"-")</f>
        <v>130.34</v>
      </c>
      <c r="T2109" s="4" t="str">
        <f t="shared" si="65"/>
        <v>-</v>
      </c>
    </row>
    <row r="2110" spans="1:20" hidden="1" x14ac:dyDescent="0.25">
      <c r="A2110" s="4" t="s">
        <v>410</v>
      </c>
      <c r="B2110" s="4" t="s">
        <v>456</v>
      </c>
      <c r="C2110" s="4">
        <v>1034852644</v>
      </c>
      <c r="D2110" s="4" t="s">
        <v>354</v>
      </c>
      <c r="E2110" s="4" t="s">
        <v>355</v>
      </c>
      <c r="F2110" s="4" t="s">
        <v>439</v>
      </c>
      <c r="G2110" s="12">
        <v>45360</v>
      </c>
      <c r="H2110" s="4" t="s">
        <v>356</v>
      </c>
      <c r="I2110" s="67">
        <v>0.65379629629629599</v>
      </c>
      <c r="J2110" s="4" t="s">
        <v>1131</v>
      </c>
      <c r="K2110" s="12">
        <v>40014</v>
      </c>
      <c r="L2110" s="4" t="s">
        <v>357</v>
      </c>
      <c r="M2110" s="4" t="s">
        <v>358</v>
      </c>
      <c r="N2110" s="4" t="s">
        <v>359</v>
      </c>
      <c r="O2110" s="12" t="str">
        <f t="shared" ca="1" si="66"/>
        <v>15 ans, 9 mois</v>
      </c>
      <c r="P2110" s="4" t="str">
        <f>VLOOKUP(B2110,Effectif!B:I,6,0)</f>
        <v>Chloé BERTRAND</v>
      </c>
      <c r="Q2110" s="4" t="str">
        <f>VLOOKUP(B2110,Effectif!B:I,8,0)</f>
        <v>BO</v>
      </c>
      <c r="R2110" s="4" t="str">
        <f>IFERROR(VLOOKUP(C2110,Sales!B:G,6,0),"-")</f>
        <v>-</v>
      </c>
      <c r="S2110" s="4">
        <f>IFERROR(VLOOKUP(C2110,Recolt!B:H,3,0),"-")</f>
        <v>91.83</v>
      </c>
      <c r="T2110" s="4" t="str">
        <f t="shared" si="65"/>
        <v>-</v>
      </c>
    </row>
    <row r="2111" spans="1:20" hidden="1" x14ac:dyDescent="0.25">
      <c r="A2111" s="4" t="s">
        <v>410</v>
      </c>
      <c r="B2111" s="4" t="s">
        <v>456</v>
      </c>
      <c r="C2111" s="4">
        <v>1034865109</v>
      </c>
      <c r="D2111" s="4" t="s">
        <v>354</v>
      </c>
      <c r="E2111" s="4" t="s">
        <v>355</v>
      </c>
      <c r="F2111" s="4" t="s">
        <v>439</v>
      </c>
      <c r="G2111" s="12">
        <v>45361</v>
      </c>
      <c r="H2111" s="4" t="s">
        <v>356</v>
      </c>
      <c r="I2111" s="67">
        <v>0.41168981481481498</v>
      </c>
      <c r="J2111" s="4" t="s">
        <v>1133</v>
      </c>
      <c r="K2111" s="12">
        <v>42881</v>
      </c>
      <c r="L2111" s="4" t="s">
        <v>366</v>
      </c>
      <c r="M2111" s="4" t="s">
        <v>358</v>
      </c>
      <c r="N2111" s="4" t="s">
        <v>361</v>
      </c>
      <c r="O2111" s="12" t="str">
        <f t="shared" ca="1" si="66"/>
        <v>7 ans, 11 mois</v>
      </c>
      <c r="P2111" s="4" t="str">
        <f>VLOOKUP(B2111,Effectif!B:I,6,0)</f>
        <v>Chloé BERTRAND</v>
      </c>
      <c r="Q2111" s="4" t="str">
        <f>VLOOKUP(B2111,Effectif!B:I,8,0)</f>
        <v>BO</v>
      </c>
      <c r="R2111" s="4" t="str">
        <f>IFERROR(VLOOKUP(C2111,Sales!B:G,6,0),"-")</f>
        <v>-</v>
      </c>
      <c r="S2111" s="4">
        <f>IFERROR(VLOOKUP(C2111,Recolt!B:H,3,0),"-")</f>
        <v>16.010000000000002</v>
      </c>
      <c r="T2111" s="4" t="str">
        <f t="shared" si="65"/>
        <v>-</v>
      </c>
    </row>
    <row r="2112" spans="1:20" hidden="1" x14ac:dyDescent="0.25">
      <c r="A2112" s="4" t="s">
        <v>410</v>
      </c>
      <c r="B2112" s="4" t="s">
        <v>456</v>
      </c>
      <c r="C2112" s="4">
        <v>1034859413</v>
      </c>
      <c r="D2112" s="4" t="s">
        <v>354</v>
      </c>
      <c r="E2112" s="4" t="s">
        <v>355</v>
      </c>
      <c r="F2112" s="4" t="s">
        <v>439</v>
      </c>
      <c r="G2112" s="12">
        <v>45362</v>
      </c>
      <c r="H2112" s="4" t="s">
        <v>356</v>
      </c>
      <c r="I2112" s="67">
        <v>0.53361111111111104</v>
      </c>
      <c r="J2112" s="4" t="s">
        <v>1133</v>
      </c>
      <c r="K2112" s="12">
        <v>42881</v>
      </c>
      <c r="L2112" s="4" t="s">
        <v>366</v>
      </c>
      <c r="M2112" s="4" t="s">
        <v>358</v>
      </c>
      <c r="N2112" s="4" t="s">
        <v>361</v>
      </c>
      <c r="O2112" s="12" t="str">
        <f t="shared" ca="1" si="66"/>
        <v>7 ans, 11 mois</v>
      </c>
      <c r="P2112" s="4" t="str">
        <f>VLOOKUP(B2112,Effectif!B:I,6,0)</f>
        <v>Chloé BERTRAND</v>
      </c>
      <c r="Q2112" s="4" t="str">
        <f>VLOOKUP(B2112,Effectif!B:I,8,0)</f>
        <v>BO</v>
      </c>
      <c r="R2112" s="4" t="str">
        <f>IFERROR(VLOOKUP(C2112,Sales!B:G,6,0),"-")</f>
        <v>-</v>
      </c>
      <c r="S2112" s="4">
        <f>IFERROR(VLOOKUP(C2112,Recolt!B:H,3,0),"-")</f>
        <v>87</v>
      </c>
      <c r="T2112" s="4" t="str">
        <f t="shared" si="65"/>
        <v>-</v>
      </c>
    </row>
    <row r="2113" spans="1:20" hidden="1" x14ac:dyDescent="0.25">
      <c r="A2113" s="4" t="s">
        <v>410</v>
      </c>
      <c r="B2113" s="4" t="s">
        <v>456</v>
      </c>
      <c r="C2113" s="4">
        <v>1034850775</v>
      </c>
      <c r="D2113" s="4" t="s">
        <v>354</v>
      </c>
      <c r="E2113" s="4" t="s">
        <v>355</v>
      </c>
      <c r="F2113" s="4" t="s">
        <v>439</v>
      </c>
      <c r="G2113" s="12">
        <v>45363</v>
      </c>
      <c r="H2113" s="4" t="s">
        <v>356</v>
      </c>
      <c r="I2113" s="67">
        <v>0.65023148148148102</v>
      </c>
      <c r="J2113" s="4" t="s">
        <v>1131</v>
      </c>
      <c r="K2113" s="12">
        <v>42660</v>
      </c>
      <c r="L2113" s="4" t="s">
        <v>357</v>
      </c>
      <c r="M2113" s="4" t="s">
        <v>358</v>
      </c>
      <c r="N2113" s="4" t="s">
        <v>359</v>
      </c>
      <c r="O2113" s="12" t="str">
        <f t="shared" ca="1" si="66"/>
        <v>8 ans, 6 mois</v>
      </c>
      <c r="P2113" s="4" t="str">
        <f>VLOOKUP(B2113,Effectif!B:I,6,0)</f>
        <v>Chloé BERTRAND</v>
      </c>
      <c r="Q2113" s="4" t="str">
        <f>VLOOKUP(B2113,Effectif!B:I,8,0)</f>
        <v>BO</v>
      </c>
      <c r="R2113" s="4" t="str">
        <f>IFERROR(VLOOKUP(C2113,Sales!B:G,6,0),"-")</f>
        <v>-</v>
      </c>
      <c r="S2113" s="4">
        <f>IFERROR(VLOOKUP(C2113,Recolt!B:H,3,0),"-")</f>
        <v>253</v>
      </c>
      <c r="T2113" s="4" t="str">
        <f t="shared" si="65"/>
        <v>-</v>
      </c>
    </row>
    <row r="2114" spans="1:20" hidden="1" x14ac:dyDescent="0.25">
      <c r="A2114" s="4" t="s">
        <v>410</v>
      </c>
      <c r="B2114" s="4" t="s">
        <v>456</v>
      </c>
      <c r="C2114" s="4">
        <v>1034845429</v>
      </c>
      <c r="D2114" s="4" t="s">
        <v>354</v>
      </c>
      <c r="E2114" s="4" t="s">
        <v>355</v>
      </c>
      <c r="F2114" s="4" t="s">
        <v>439</v>
      </c>
      <c r="G2114" s="12">
        <v>45364</v>
      </c>
      <c r="H2114" s="4" t="s">
        <v>356</v>
      </c>
      <c r="I2114" s="67">
        <v>0.5625</v>
      </c>
      <c r="J2114" s="4" t="s">
        <v>1132</v>
      </c>
      <c r="K2114" s="12">
        <v>41842</v>
      </c>
      <c r="L2114" s="4" t="s">
        <v>366</v>
      </c>
      <c r="M2114" s="4" t="s">
        <v>358</v>
      </c>
      <c r="N2114" s="4" t="s">
        <v>361</v>
      </c>
      <c r="O2114" s="12" t="str">
        <f t="shared" ca="1" si="66"/>
        <v>10 ans, 9 mois</v>
      </c>
      <c r="P2114" s="4" t="str">
        <f>VLOOKUP(B2114,Effectif!B:I,6,0)</f>
        <v>Chloé BERTRAND</v>
      </c>
      <c r="Q2114" s="4" t="str">
        <f>VLOOKUP(B2114,Effectif!B:I,8,0)</f>
        <v>BO</v>
      </c>
      <c r="R2114" s="4" t="str">
        <f>IFERROR(VLOOKUP(C2114,Sales!B:G,6,0),"-")</f>
        <v>-</v>
      </c>
      <c r="S2114" s="4">
        <f>IFERROR(VLOOKUP(C2114,Recolt!B:H,3,0),"-")</f>
        <v>12.71</v>
      </c>
      <c r="T2114" s="4" t="str">
        <f t="shared" si="65"/>
        <v>-</v>
      </c>
    </row>
    <row r="2115" spans="1:20" hidden="1" x14ac:dyDescent="0.25">
      <c r="A2115" s="4" t="s">
        <v>410</v>
      </c>
      <c r="B2115" s="4" t="s">
        <v>456</v>
      </c>
      <c r="C2115" s="4">
        <v>1034850521</v>
      </c>
      <c r="D2115" s="4" t="s">
        <v>354</v>
      </c>
      <c r="E2115" s="4" t="s">
        <v>355</v>
      </c>
      <c r="F2115" s="4" t="s">
        <v>439</v>
      </c>
      <c r="G2115" s="12">
        <v>45365</v>
      </c>
      <c r="H2115" s="4" t="s">
        <v>356</v>
      </c>
      <c r="I2115" s="67">
        <v>0.65209490740740705</v>
      </c>
      <c r="J2115" s="4" t="s">
        <v>1131</v>
      </c>
      <c r="K2115" s="12">
        <v>42593</v>
      </c>
      <c r="L2115" s="4" t="s">
        <v>357</v>
      </c>
      <c r="M2115" s="4" t="s">
        <v>358</v>
      </c>
      <c r="N2115" s="4" t="s">
        <v>359</v>
      </c>
      <c r="O2115" s="12" t="str">
        <f t="shared" ca="1" si="66"/>
        <v>8 ans, 8 mois</v>
      </c>
      <c r="P2115" s="4" t="str">
        <f>VLOOKUP(B2115,Effectif!B:I,6,0)</f>
        <v>Chloé BERTRAND</v>
      </c>
      <c r="Q2115" s="4" t="str">
        <f>VLOOKUP(B2115,Effectif!B:I,8,0)</f>
        <v>BO</v>
      </c>
      <c r="R2115" s="4" t="str">
        <f>IFERROR(VLOOKUP(C2115,Sales!B:G,6,0),"-")</f>
        <v>-</v>
      </c>
      <c r="S2115" s="4">
        <f>IFERROR(VLOOKUP(C2115,Recolt!B:H,3,0),"-")</f>
        <v>40</v>
      </c>
      <c r="T2115" s="4" t="str">
        <f t="shared" ref="T2115:T2178" si="67">IF(R2115&gt;0,R2115,IF(S2115&gt;0,S2115,"-"))</f>
        <v>-</v>
      </c>
    </row>
    <row r="2116" spans="1:20" hidden="1" x14ac:dyDescent="0.25">
      <c r="A2116" s="4" t="s">
        <v>410</v>
      </c>
      <c r="B2116" s="4" t="s">
        <v>456</v>
      </c>
      <c r="C2116" s="4">
        <v>1034864929</v>
      </c>
      <c r="D2116" s="4" t="s">
        <v>354</v>
      </c>
      <c r="E2116" s="4" t="s">
        <v>355</v>
      </c>
      <c r="F2116" s="4" t="s">
        <v>439</v>
      </c>
      <c r="G2116" s="12">
        <v>45366</v>
      </c>
      <c r="H2116" s="4" t="s">
        <v>356</v>
      </c>
      <c r="I2116" s="67">
        <v>0.68479166666666702</v>
      </c>
      <c r="J2116" s="4" t="s">
        <v>1131</v>
      </c>
      <c r="K2116" s="12">
        <v>42404</v>
      </c>
      <c r="L2116" s="4" t="s">
        <v>357</v>
      </c>
      <c r="M2116" s="4" t="s">
        <v>358</v>
      </c>
      <c r="N2116" s="4" t="s">
        <v>359</v>
      </c>
      <c r="O2116" s="12" t="str">
        <f t="shared" ca="1" si="66"/>
        <v>9 ans, 2 mois</v>
      </c>
      <c r="P2116" s="4" t="str">
        <f>VLOOKUP(B2116,Effectif!B:I,6,0)</f>
        <v>Chloé BERTRAND</v>
      </c>
      <c r="Q2116" s="4" t="str">
        <f>VLOOKUP(B2116,Effectif!B:I,8,0)</f>
        <v>BO</v>
      </c>
      <c r="R2116" s="4" t="str">
        <f>IFERROR(VLOOKUP(C2116,Sales!B:G,6,0),"-")</f>
        <v>-</v>
      </c>
      <c r="S2116" s="4">
        <f>IFERROR(VLOOKUP(C2116,Recolt!B:H,3,0),"-")</f>
        <v>88.57</v>
      </c>
      <c r="T2116" s="4" t="str">
        <f t="shared" si="67"/>
        <v>-</v>
      </c>
    </row>
    <row r="2117" spans="1:20" hidden="1" x14ac:dyDescent="0.25">
      <c r="A2117" s="4" t="s">
        <v>410</v>
      </c>
      <c r="B2117" s="4" t="s">
        <v>456</v>
      </c>
      <c r="C2117" s="4">
        <v>1034854247</v>
      </c>
      <c r="D2117" s="4" t="s">
        <v>354</v>
      </c>
      <c r="E2117" s="4" t="s">
        <v>355</v>
      </c>
      <c r="F2117" s="4" t="s">
        <v>439</v>
      </c>
      <c r="G2117" s="12">
        <v>45367</v>
      </c>
      <c r="H2117" s="4" t="s">
        <v>356</v>
      </c>
      <c r="I2117" s="67">
        <v>0.64687499999999998</v>
      </c>
      <c r="J2117" s="4" t="s">
        <v>1131</v>
      </c>
      <c r="K2117" s="12">
        <v>42660</v>
      </c>
      <c r="L2117" s="4" t="s">
        <v>357</v>
      </c>
      <c r="M2117" s="4" t="s">
        <v>358</v>
      </c>
      <c r="N2117" s="4" t="s">
        <v>359</v>
      </c>
      <c r="O2117" s="12" t="str">
        <f t="shared" ca="1" si="66"/>
        <v>8 ans, 6 mois</v>
      </c>
      <c r="P2117" s="4" t="str">
        <f>VLOOKUP(B2117,Effectif!B:I,6,0)</f>
        <v>Chloé BERTRAND</v>
      </c>
      <c r="Q2117" s="4" t="str">
        <f>VLOOKUP(B2117,Effectif!B:I,8,0)</f>
        <v>BO</v>
      </c>
      <c r="R2117" s="4" t="str">
        <f>IFERROR(VLOOKUP(C2117,Sales!B:G,6,0),"-")</f>
        <v>-</v>
      </c>
      <c r="S2117" s="4">
        <f>IFERROR(VLOOKUP(C2117,Recolt!B:H,3,0),"-")</f>
        <v>100</v>
      </c>
      <c r="T2117" s="4" t="str">
        <f t="shared" si="67"/>
        <v>-</v>
      </c>
    </row>
    <row r="2118" spans="1:20" hidden="1" x14ac:dyDescent="0.25">
      <c r="A2118" s="4" t="s">
        <v>410</v>
      </c>
      <c r="B2118" s="4" t="s">
        <v>456</v>
      </c>
      <c r="C2118" s="4">
        <v>1034859362</v>
      </c>
      <c r="D2118" s="4" t="s">
        <v>354</v>
      </c>
      <c r="E2118" s="4" t="s">
        <v>355</v>
      </c>
      <c r="F2118" s="4" t="s">
        <v>439</v>
      </c>
      <c r="G2118" s="12">
        <v>45368</v>
      </c>
      <c r="H2118" s="4" t="s">
        <v>356</v>
      </c>
      <c r="I2118" s="67">
        <v>0.471134259259259</v>
      </c>
      <c r="J2118" s="4" t="s">
        <v>1133</v>
      </c>
      <c r="K2118" s="12">
        <v>42761</v>
      </c>
      <c r="L2118" s="4" t="s">
        <v>366</v>
      </c>
      <c r="M2118" s="4" t="s">
        <v>358</v>
      </c>
      <c r="N2118" s="4" t="s">
        <v>359</v>
      </c>
      <c r="O2118" s="12" t="str">
        <f t="shared" ca="1" si="66"/>
        <v>8 ans, 3 mois</v>
      </c>
      <c r="P2118" s="4" t="str">
        <f>VLOOKUP(B2118,Effectif!B:I,6,0)</f>
        <v>Chloé BERTRAND</v>
      </c>
      <c r="Q2118" s="4" t="str">
        <f>VLOOKUP(B2118,Effectif!B:I,8,0)</f>
        <v>BO</v>
      </c>
      <c r="R2118" s="4" t="str">
        <f>IFERROR(VLOOKUP(C2118,Sales!B:G,6,0),"-")</f>
        <v>-</v>
      </c>
      <c r="S2118" s="4">
        <f>IFERROR(VLOOKUP(C2118,Recolt!B:H,3,0),"-")</f>
        <v>50</v>
      </c>
      <c r="T2118" s="4" t="str">
        <f t="shared" si="67"/>
        <v>-</v>
      </c>
    </row>
    <row r="2119" spans="1:20" hidden="1" x14ac:dyDescent="0.25">
      <c r="A2119" s="4" t="s">
        <v>410</v>
      </c>
      <c r="B2119" s="4" t="s">
        <v>456</v>
      </c>
      <c r="C2119" s="4">
        <v>1034865582</v>
      </c>
      <c r="D2119" s="4" t="s">
        <v>354</v>
      </c>
      <c r="E2119" s="4" t="s">
        <v>355</v>
      </c>
      <c r="F2119" s="4" t="s">
        <v>439</v>
      </c>
      <c r="G2119" s="12">
        <v>45369</v>
      </c>
      <c r="H2119" s="4" t="s">
        <v>356</v>
      </c>
      <c r="I2119" s="67">
        <v>0.54699074074074105</v>
      </c>
      <c r="J2119" s="4" t="s">
        <v>1132</v>
      </c>
      <c r="K2119" s="12">
        <v>41842</v>
      </c>
      <c r="L2119" s="4" t="s">
        <v>366</v>
      </c>
      <c r="M2119" s="4" t="s">
        <v>358</v>
      </c>
      <c r="N2119" s="4" t="s">
        <v>361</v>
      </c>
      <c r="O2119" s="12" t="str">
        <f t="shared" ca="1" si="66"/>
        <v>10 ans, 9 mois</v>
      </c>
      <c r="P2119" s="4" t="str">
        <f>VLOOKUP(B2119,Effectif!B:I,6,0)</f>
        <v>Chloé BERTRAND</v>
      </c>
      <c r="Q2119" s="4" t="str">
        <f>VLOOKUP(B2119,Effectif!B:I,8,0)</f>
        <v>BO</v>
      </c>
      <c r="R2119" s="4" t="str">
        <f>IFERROR(VLOOKUP(C2119,Sales!B:G,6,0),"-")</f>
        <v>-</v>
      </c>
      <c r="S2119" s="4">
        <f>IFERROR(VLOOKUP(C2119,Recolt!B:H,3,0),"-")</f>
        <v>46.43</v>
      </c>
      <c r="T2119" s="4" t="str">
        <f t="shared" si="67"/>
        <v>-</v>
      </c>
    </row>
    <row r="2120" spans="1:20" hidden="1" x14ac:dyDescent="0.25">
      <c r="A2120" s="4" t="s">
        <v>410</v>
      </c>
      <c r="B2120" s="4" t="s">
        <v>456</v>
      </c>
      <c r="C2120" s="4">
        <v>1034865500</v>
      </c>
      <c r="D2120" s="4" t="s">
        <v>354</v>
      </c>
      <c r="E2120" s="4" t="s">
        <v>355</v>
      </c>
      <c r="F2120" s="4" t="s">
        <v>439</v>
      </c>
      <c r="G2120" s="12">
        <v>45370</v>
      </c>
      <c r="H2120" s="4" t="s">
        <v>356</v>
      </c>
      <c r="I2120" s="67">
        <v>0.56743055555555599</v>
      </c>
      <c r="J2120" s="4" t="s">
        <v>1135</v>
      </c>
      <c r="K2120" s="12">
        <v>43179</v>
      </c>
      <c r="L2120" s="4" t="s">
        <v>357</v>
      </c>
      <c r="M2120" s="4" t="s">
        <v>358</v>
      </c>
      <c r="N2120" s="4" t="s">
        <v>359</v>
      </c>
      <c r="O2120" s="12" t="str">
        <f t="shared" ca="1" si="66"/>
        <v>7 ans, 1 mois</v>
      </c>
      <c r="P2120" s="4" t="str">
        <f>VLOOKUP(B2120,Effectif!B:I,6,0)</f>
        <v>Chloé BERTRAND</v>
      </c>
      <c r="Q2120" s="4" t="str">
        <f>VLOOKUP(B2120,Effectif!B:I,8,0)</f>
        <v>BO</v>
      </c>
      <c r="R2120" s="4" t="str">
        <f>IFERROR(VLOOKUP(C2120,Sales!B:G,6,0),"-")</f>
        <v>-</v>
      </c>
      <c r="S2120" s="4">
        <f>IFERROR(VLOOKUP(C2120,Recolt!B:H,3,0),"-")</f>
        <v>150</v>
      </c>
      <c r="T2120" s="4" t="str">
        <f t="shared" si="67"/>
        <v>-</v>
      </c>
    </row>
    <row r="2121" spans="1:20" hidden="1" x14ac:dyDescent="0.25">
      <c r="A2121" s="4" t="s">
        <v>410</v>
      </c>
      <c r="B2121" s="4" t="s">
        <v>456</v>
      </c>
      <c r="C2121" s="4">
        <v>1034866145</v>
      </c>
      <c r="D2121" s="4" t="s">
        <v>354</v>
      </c>
      <c r="E2121" s="4" t="s">
        <v>355</v>
      </c>
      <c r="F2121" s="4" t="s">
        <v>439</v>
      </c>
      <c r="G2121" s="12">
        <v>45371</v>
      </c>
      <c r="H2121" s="4" t="s">
        <v>356</v>
      </c>
      <c r="I2121" s="67">
        <v>0.53137731481481498</v>
      </c>
      <c r="J2121" s="4" t="s">
        <v>1136</v>
      </c>
      <c r="K2121" s="12">
        <v>43125</v>
      </c>
      <c r="L2121" s="4" t="s">
        <v>366</v>
      </c>
      <c r="M2121" s="4" t="s">
        <v>358</v>
      </c>
      <c r="N2121" s="4" t="s">
        <v>361</v>
      </c>
      <c r="O2121" s="12" t="str">
        <f t="shared" ca="1" si="66"/>
        <v>7 ans, 3 mois</v>
      </c>
      <c r="P2121" s="4" t="str">
        <f>VLOOKUP(B2121,Effectif!B:I,6,0)</f>
        <v>Chloé BERTRAND</v>
      </c>
      <c r="Q2121" s="4" t="str">
        <f>VLOOKUP(B2121,Effectif!B:I,8,0)</f>
        <v>BO</v>
      </c>
      <c r="R2121" s="4" t="str">
        <f>IFERROR(VLOOKUP(C2121,Sales!B:G,6,0),"-")</f>
        <v>-</v>
      </c>
      <c r="S2121" s="4">
        <f>IFERROR(VLOOKUP(C2121,Recolt!B:H,3,0),"-")</f>
        <v>120</v>
      </c>
      <c r="T2121" s="4" t="str">
        <f t="shared" si="67"/>
        <v>-</v>
      </c>
    </row>
    <row r="2122" spans="1:20" hidden="1" x14ac:dyDescent="0.25">
      <c r="A2122" s="4" t="s">
        <v>410</v>
      </c>
      <c r="B2122" s="4" t="s">
        <v>456</v>
      </c>
      <c r="C2122" s="4">
        <v>1034866329</v>
      </c>
      <c r="D2122" s="4" t="s">
        <v>354</v>
      </c>
      <c r="E2122" s="4" t="s">
        <v>355</v>
      </c>
      <c r="F2122" s="4" t="s">
        <v>439</v>
      </c>
      <c r="G2122" s="12">
        <v>45372</v>
      </c>
      <c r="H2122" s="4" t="s">
        <v>356</v>
      </c>
      <c r="I2122" s="67">
        <v>0.48615740740740698</v>
      </c>
      <c r="J2122" s="4" t="s">
        <v>1135</v>
      </c>
      <c r="K2122" s="12">
        <v>43231</v>
      </c>
      <c r="L2122" s="4" t="s">
        <v>366</v>
      </c>
      <c r="M2122" s="4" t="s">
        <v>358</v>
      </c>
      <c r="N2122" s="4" t="s">
        <v>361</v>
      </c>
      <c r="O2122" s="12" t="str">
        <f t="shared" ca="1" si="66"/>
        <v>6 ans, 11 mois</v>
      </c>
      <c r="P2122" s="4" t="str">
        <f>VLOOKUP(B2122,Effectif!B:I,6,0)</f>
        <v>Chloé BERTRAND</v>
      </c>
      <c r="Q2122" s="4" t="str">
        <f>VLOOKUP(B2122,Effectif!B:I,8,0)</f>
        <v>BO</v>
      </c>
      <c r="R2122" s="4" t="str">
        <f>IFERROR(VLOOKUP(C2122,Sales!B:G,6,0),"-")</f>
        <v>-</v>
      </c>
      <c r="S2122" s="4">
        <f>IFERROR(VLOOKUP(C2122,Recolt!B:H,3,0),"-")</f>
        <v>50</v>
      </c>
      <c r="T2122" s="4" t="str">
        <f t="shared" si="67"/>
        <v>-</v>
      </c>
    </row>
    <row r="2123" spans="1:20" hidden="1" x14ac:dyDescent="0.25">
      <c r="A2123" s="4" t="s">
        <v>410</v>
      </c>
      <c r="B2123" s="4" t="s">
        <v>456</v>
      </c>
      <c r="C2123" s="4">
        <v>1034859763</v>
      </c>
      <c r="D2123" s="4" t="s">
        <v>354</v>
      </c>
      <c r="E2123" s="4" t="s">
        <v>355</v>
      </c>
      <c r="F2123" s="4" t="s">
        <v>439</v>
      </c>
      <c r="G2123" s="12">
        <v>45373</v>
      </c>
      <c r="H2123" s="4" t="s">
        <v>356</v>
      </c>
      <c r="I2123" s="67">
        <v>0.48953703703703699</v>
      </c>
      <c r="J2123" s="4" t="s">
        <v>1135</v>
      </c>
      <c r="K2123" s="12">
        <v>43328</v>
      </c>
      <c r="L2123" s="4" t="s">
        <v>366</v>
      </c>
      <c r="M2123" s="4" t="s">
        <v>358</v>
      </c>
      <c r="N2123" s="4" t="s">
        <v>361</v>
      </c>
      <c r="O2123" s="12" t="str">
        <f t="shared" ca="1" si="66"/>
        <v>6 ans, 8 mois</v>
      </c>
      <c r="P2123" s="4" t="str">
        <f>VLOOKUP(B2123,Effectif!B:I,6,0)</f>
        <v>Chloé BERTRAND</v>
      </c>
      <c r="Q2123" s="4" t="str">
        <f>VLOOKUP(B2123,Effectif!B:I,8,0)</f>
        <v>BO</v>
      </c>
      <c r="R2123" s="4" t="str">
        <f>IFERROR(VLOOKUP(C2123,Sales!B:G,6,0),"-")</f>
        <v>-</v>
      </c>
      <c r="S2123" s="4">
        <f>IFERROR(VLOOKUP(C2123,Recolt!B:H,3,0),"-")</f>
        <v>119</v>
      </c>
      <c r="T2123" s="4" t="str">
        <f t="shared" si="67"/>
        <v>-</v>
      </c>
    </row>
    <row r="2124" spans="1:20" hidden="1" x14ac:dyDescent="0.25">
      <c r="A2124" s="4" t="s">
        <v>410</v>
      </c>
      <c r="B2124" s="4" t="s">
        <v>456</v>
      </c>
      <c r="C2124" s="4">
        <v>1034843585</v>
      </c>
      <c r="D2124" s="4" t="s">
        <v>354</v>
      </c>
      <c r="E2124" s="4" t="s">
        <v>355</v>
      </c>
      <c r="F2124" s="4" t="s">
        <v>439</v>
      </c>
      <c r="G2124" s="12">
        <v>45374</v>
      </c>
      <c r="H2124" s="4" t="s">
        <v>356</v>
      </c>
      <c r="I2124" s="67">
        <v>0.65641203703703699</v>
      </c>
      <c r="J2124" s="4" t="s">
        <v>1133</v>
      </c>
      <c r="K2124" s="12">
        <v>43286</v>
      </c>
      <c r="L2124" s="4" t="s">
        <v>357</v>
      </c>
      <c r="M2124" s="4" t="s">
        <v>358</v>
      </c>
      <c r="N2124" s="4" t="s">
        <v>359</v>
      </c>
      <c r="O2124" s="12" t="str">
        <f t="shared" ca="1" si="66"/>
        <v>6 ans, 9 mois</v>
      </c>
      <c r="P2124" s="4" t="str">
        <f>VLOOKUP(B2124,Effectif!B:I,6,0)</f>
        <v>Chloé BERTRAND</v>
      </c>
      <c r="Q2124" s="4" t="str">
        <f>VLOOKUP(B2124,Effectif!B:I,8,0)</f>
        <v>BO</v>
      </c>
      <c r="R2124" s="4" t="str">
        <f>IFERROR(VLOOKUP(C2124,Sales!B:G,6,0),"-")</f>
        <v>-</v>
      </c>
      <c r="S2124" s="4">
        <f>IFERROR(VLOOKUP(C2124,Recolt!B:H,3,0),"-")</f>
        <v>172</v>
      </c>
      <c r="T2124" s="4" t="str">
        <f t="shared" si="67"/>
        <v>-</v>
      </c>
    </row>
    <row r="2125" spans="1:20" hidden="1" x14ac:dyDescent="0.25">
      <c r="A2125" s="4" t="s">
        <v>410</v>
      </c>
      <c r="B2125" s="4" t="s">
        <v>456</v>
      </c>
      <c r="C2125" s="4">
        <v>1034852687</v>
      </c>
      <c r="D2125" s="4" t="s">
        <v>354</v>
      </c>
      <c r="E2125" s="4" t="s">
        <v>355</v>
      </c>
      <c r="F2125" s="4" t="s">
        <v>439</v>
      </c>
      <c r="G2125" s="12">
        <v>45375</v>
      </c>
      <c r="H2125" s="4" t="s">
        <v>356</v>
      </c>
      <c r="I2125" s="67">
        <v>0.56853009259259302</v>
      </c>
      <c r="J2125" s="4" t="s">
        <v>1131</v>
      </c>
      <c r="K2125" s="12">
        <v>42151</v>
      </c>
      <c r="L2125" s="4" t="s">
        <v>357</v>
      </c>
      <c r="M2125" s="4" t="s">
        <v>358</v>
      </c>
      <c r="N2125" s="4" t="s">
        <v>359</v>
      </c>
      <c r="O2125" s="12" t="str">
        <f t="shared" ca="1" si="66"/>
        <v>9 ans, 11 mois</v>
      </c>
      <c r="P2125" s="4" t="str">
        <f>VLOOKUP(B2125,Effectif!B:I,6,0)</f>
        <v>Chloé BERTRAND</v>
      </c>
      <c r="Q2125" s="4" t="str">
        <f>VLOOKUP(B2125,Effectif!B:I,8,0)</f>
        <v>BO</v>
      </c>
      <c r="R2125" s="4" t="str">
        <f>IFERROR(VLOOKUP(C2125,Sales!B:G,6,0),"-")</f>
        <v>-</v>
      </c>
      <c r="S2125" s="4">
        <f>IFERROR(VLOOKUP(C2125,Recolt!B:H,3,0),"-")</f>
        <v>31.92</v>
      </c>
      <c r="T2125" s="4" t="str">
        <f t="shared" si="67"/>
        <v>-</v>
      </c>
    </row>
    <row r="2126" spans="1:20" hidden="1" x14ac:dyDescent="0.25">
      <c r="A2126" s="4" t="s">
        <v>410</v>
      </c>
      <c r="B2126" s="4" t="s">
        <v>456</v>
      </c>
      <c r="C2126" s="4">
        <v>1034853643</v>
      </c>
      <c r="D2126" s="4" t="s">
        <v>354</v>
      </c>
      <c r="E2126" s="4" t="s">
        <v>355</v>
      </c>
      <c r="F2126" s="4" t="s">
        <v>439</v>
      </c>
      <c r="G2126" s="12">
        <v>45376</v>
      </c>
      <c r="H2126" s="4" t="s">
        <v>356</v>
      </c>
      <c r="I2126" s="67">
        <v>0.39269675925925901</v>
      </c>
      <c r="J2126" s="4" t="s">
        <v>1134</v>
      </c>
      <c r="K2126" s="12">
        <v>43286</v>
      </c>
      <c r="L2126" s="4" t="s">
        <v>366</v>
      </c>
      <c r="M2126" s="4" t="s">
        <v>358</v>
      </c>
      <c r="N2126" s="4" t="s">
        <v>361</v>
      </c>
      <c r="O2126" s="12" t="str">
        <f t="shared" ca="1" si="66"/>
        <v>6 ans, 9 mois</v>
      </c>
      <c r="P2126" s="4" t="str">
        <f>VLOOKUP(B2126,Effectif!B:I,6,0)</f>
        <v>Chloé BERTRAND</v>
      </c>
      <c r="Q2126" s="4" t="str">
        <f>VLOOKUP(B2126,Effectif!B:I,8,0)</f>
        <v>BO</v>
      </c>
      <c r="R2126" s="4" t="str">
        <f>IFERROR(VLOOKUP(C2126,Sales!B:G,6,0),"-")</f>
        <v>-</v>
      </c>
      <c r="S2126" s="4">
        <f>IFERROR(VLOOKUP(C2126,Recolt!B:H,3,0),"-")</f>
        <v>164.49</v>
      </c>
      <c r="T2126" s="4" t="str">
        <f t="shared" si="67"/>
        <v>-</v>
      </c>
    </row>
    <row r="2127" spans="1:20" hidden="1" x14ac:dyDescent="0.25">
      <c r="A2127" s="4" t="s">
        <v>410</v>
      </c>
      <c r="B2127" s="4" t="s">
        <v>456</v>
      </c>
      <c r="C2127" s="4">
        <v>1034846700</v>
      </c>
      <c r="D2127" s="4" t="s">
        <v>354</v>
      </c>
      <c r="E2127" s="4" t="s">
        <v>355</v>
      </c>
      <c r="F2127" s="4" t="s">
        <v>439</v>
      </c>
      <c r="G2127" s="12">
        <v>45377</v>
      </c>
      <c r="H2127" s="4" t="s">
        <v>356</v>
      </c>
      <c r="I2127" s="67">
        <v>0.56587962962963001</v>
      </c>
      <c r="J2127" s="4" t="s">
        <v>1135</v>
      </c>
      <c r="K2127" s="12">
        <v>43084</v>
      </c>
      <c r="L2127" s="4" t="s">
        <v>357</v>
      </c>
      <c r="M2127" s="4" t="s">
        <v>358</v>
      </c>
      <c r="N2127" s="4" t="s">
        <v>359</v>
      </c>
      <c r="O2127" s="12" t="str">
        <f t="shared" ca="1" si="66"/>
        <v>7 ans, 4 mois</v>
      </c>
      <c r="P2127" s="4" t="str">
        <f>VLOOKUP(B2127,Effectif!B:I,6,0)</f>
        <v>Chloé BERTRAND</v>
      </c>
      <c r="Q2127" s="4" t="str">
        <f>VLOOKUP(B2127,Effectif!B:I,8,0)</f>
        <v>BO</v>
      </c>
      <c r="R2127" s="4" t="str">
        <f>IFERROR(VLOOKUP(C2127,Sales!B:G,6,0),"-")</f>
        <v>-</v>
      </c>
      <c r="S2127" s="4">
        <f>IFERROR(VLOOKUP(C2127,Recolt!B:H,3,0),"-")</f>
        <v>109.25</v>
      </c>
      <c r="T2127" s="4" t="str">
        <f t="shared" si="67"/>
        <v>-</v>
      </c>
    </row>
    <row r="2128" spans="1:20" hidden="1" x14ac:dyDescent="0.25">
      <c r="A2128" s="4" t="s">
        <v>410</v>
      </c>
      <c r="B2128" s="4" t="s">
        <v>456</v>
      </c>
      <c r="C2128" s="4">
        <v>1034843025</v>
      </c>
      <c r="D2128" s="4" t="s">
        <v>354</v>
      </c>
      <c r="E2128" s="4" t="s">
        <v>355</v>
      </c>
      <c r="F2128" s="4" t="s">
        <v>439</v>
      </c>
      <c r="G2128" s="12">
        <v>45378</v>
      </c>
      <c r="H2128" s="4" t="s">
        <v>356</v>
      </c>
      <c r="I2128" s="67">
        <v>0.47120370370370401</v>
      </c>
      <c r="J2128" s="4" t="s">
        <v>1133</v>
      </c>
      <c r="K2128" s="12">
        <v>43312</v>
      </c>
      <c r="L2128" s="4" t="s">
        <v>366</v>
      </c>
      <c r="M2128" s="4" t="s">
        <v>358</v>
      </c>
      <c r="N2128" s="4" t="s">
        <v>361</v>
      </c>
      <c r="O2128" s="12" t="str">
        <f t="shared" ca="1" si="66"/>
        <v>6 ans, 9 mois</v>
      </c>
      <c r="P2128" s="4" t="str">
        <f>VLOOKUP(B2128,Effectif!B:I,6,0)</f>
        <v>Chloé BERTRAND</v>
      </c>
      <c r="Q2128" s="4" t="str">
        <f>VLOOKUP(B2128,Effectif!B:I,8,0)</f>
        <v>BO</v>
      </c>
      <c r="R2128" s="4" t="str">
        <f>IFERROR(VLOOKUP(C2128,Sales!B:G,6,0),"-")</f>
        <v>-</v>
      </c>
      <c r="S2128" s="4">
        <f>IFERROR(VLOOKUP(C2128,Recolt!B:H,3,0),"-")</f>
        <v>214</v>
      </c>
      <c r="T2128" s="4" t="str">
        <f t="shared" si="67"/>
        <v>-</v>
      </c>
    </row>
    <row r="2129" spans="1:20" hidden="1" x14ac:dyDescent="0.25">
      <c r="A2129" s="4" t="s">
        <v>410</v>
      </c>
      <c r="B2129" s="4" t="s">
        <v>456</v>
      </c>
      <c r="C2129" s="4">
        <v>1034855538</v>
      </c>
      <c r="D2129" s="4" t="s">
        <v>354</v>
      </c>
      <c r="E2129" s="4" t="s">
        <v>355</v>
      </c>
      <c r="F2129" s="4" t="s">
        <v>439</v>
      </c>
      <c r="G2129" s="12">
        <v>45379</v>
      </c>
      <c r="H2129" s="4" t="s">
        <v>356</v>
      </c>
      <c r="I2129" s="67">
        <v>0.54216435185185197</v>
      </c>
      <c r="J2129" s="4" t="s">
        <v>1132</v>
      </c>
      <c r="K2129" s="12">
        <v>42285</v>
      </c>
      <c r="L2129" s="4" t="s">
        <v>366</v>
      </c>
      <c r="M2129" s="4" t="s">
        <v>358</v>
      </c>
      <c r="N2129" s="4" t="s">
        <v>359</v>
      </c>
      <c r="O2129" s="12" t="str">
        <f t="shared" ca="1" si="66"/>
        <v>9 ans, 6 mois</v>
      </c>
      <c r="P2129" s="4" t="str">
        <f>VLOOKUP(B2129,Effectif!B:I,6,0)</f>
        <v>Chloé BERTRAND</v>
      </c>
      <c r="Q2129" s="4" t="str">
        <f>VLOOKUP(B2129,Effectif!B:I,8,0)</f>
        <v>BO</v>
      </c>
      <c r="R2129" s="4" t="str">
        <f>IFERROR(VLOOKUP(C2129,Sales!B:G,6,0),"-")</f>
        <v>-</v>
      </c>
      <c r="S2129" s="4">
        <f>IFERROR(VLOOKUP(C2129,Recolt!B:H,3,0),"-")</f>
        <v>104</v>
      </c>
      <c r="T2129" s="4" t="str">
        <f t="shared" si="67"/>
        <v>-</v>
      </c>
    </row>
    <row r="2130" spans="1:20" hidden="1" x14ac:dyDescent="0.25">
      <c r="A2130" s="4" t="s">
        <v>410</v>
      </c>
      <c r="B2130" s="4" t="s">
        <v>456</v>
      </c>
      <c r="C2130" s="4">
        <v>1034867262</v>
      </c>
      <c r="D2130" s="4" t="s">
        <v>354</v>
      </c>
      <c r="E2130" s="4" t="s">
        <v>355</v>
      </c>
      <c r="F2130" s="4" t="s">
        <v>439</v>
      </c>
      <c r="G2130" s="12">
        <v>45380</v>
      </c>
      <c r="H2130" s="4" t="s">
        <v>356</v>
      </c>
      <c r="I2130" s="67">
        <v>0.655520833333333</v>
      </c>
      <c r="J2130" s="4" t="s">
        <v>1135</v>
      </c>
      <c r="K2130" s="12">
        <v>43193</v>
      </c>
      <c r="L2130" s="4" t="s">
        <v>357</v>
      </c>
      <c r="M2130" s="4" t="s">
        <v>358</v>
      </c>
      <c r="N2130" s="4" t="s">
        <v>359</v>
      </c>
      <c r="O2130" s="12" t="str">
        <f t="shared" ca="1" si="66"/>
        <v>7 ans, 0 mois</v>
      </c>
      <c r="P2130" s="4" t="str">
        <f>VLOOKUP(B2130,Effectif!B:I,6,0)</f>
        <v>Chloé BERTRAND</v>
      </c>
      <c r="Q2130" s="4" t="str">
        <f>VLOOKUP(B2130,Effectif!B:I,8,0)</f>
        <v>BO</v>
      </c>
      <c r="R2130" s="4" t="str">
        <f>IFERROR(VLOOKUP(C2130,Sales!B:G,6,0),"-")</f>
        <v>-</v>
      </c>
      <c r="S2130" s="4">
        <f>IFERROR(VLOOKUP(C2130,Recolt!B:H,3,0),"-")</f>
        <v>61</v>
      </c>
      <c r="T2130" s="4" t="str">
        <f t="shared" si="67"/>
        <v>-</v>
      </c>
    </row>
    <row r="2131" spans="1:20" hidden="1" x14ac:dyDescent="0.25">
      <c r="A2131" s="4" t="s">
        <v>410</v>
      </c>
      <c r="B2131" s="4" t="s">
        <v>456</v>
      </c>
      <c r="C2131" s="4">
        <v>1034850840</v>
      </c>
      <c r="D2131" s="4" t="s">
        <v>354</v>
      </c>
      <c r="E2131" s="4" t="s">
        <v>355</v>
      </c>
      <c r="F2131" s="4" t="s">
        <v>439</v>
      </c>
      <c r="G2131" s="12">
        <v>45381</v>
      </c>
      <c r="H2131" s="4" t="s">
        <v>356</v>
      </c>
      <c r="I2131" s="67">
        <v>0.392627314814815</v>
      </c>
      <c r="J2131" s="4" t="s">
        <v>1133</v>
      </c>
      <c r="K2131" s="12">
        <v>43312</v>
      </c>
      <c r="L2131" s="4" t="s">
        <v>366</v>
      </c>
      <c r="M2131" s="4" t="s">
        <v>358</v>
      </c>
      <c r="N2131" s="4" t="s">
        <v>361</v>
      </c>
      <c r="O2131" s="12" t="str">
        <f t="shared" ca="1" si="66"/>
        <v>6 ans, 9 mois</v>
      </c>
      <c r="P2131" s="4" t="str">
        <f>VLOOKUP(B2131,Effectif!B:I,6,0)</f>
        <v>Chloé BERTRAND</v>
      </c>
      <c r="Q2131" s="4" t="str">
        <f>VLOOKUP(B2131,Effectif!B:I,8,0)</f>
        <v>BO</v>
      </c>
      <c r="R2131" s="4" t="str">
        <f>IFERROR(VLOOKUP(C2131,Sales!B:G,6,0),"-")</f>
        <v>-</v>
      </c>
      <c r="S2131" s="4">
        <f>IFERROR(VLOOKUP(C2131,Recolt!B:H,3,0),"-")</f>
        <v>190</v>
      </c>
      <c r="T2131" s="4" t="str">
        <f t="shared" si="67"/>
        <v>-</v>
      </c>
    </row>
    <row r="2132" spans="1:20" hidden="1" x14ac:dyDescent="0.25">
      <c r="A2132" s="4" t="s">
        <v>410</v>
      </c>
      <c r="B2132" s="4" t="s">
        <v>456</v>
      </c>
      <c r="C2132" s="4">
        <v>1034856313</v>
      </c>
      <c r="D2132" s="4" t="s">
        <v>354</v>
      </c>
      <c r="E2132" s="4" t="s">
        <v>355</v>
      </c>
      <c r="F2132" s="4" t="s">
        <v>439</v>
      </c>
      <c r="G2132" s="12">
        <v>45382</v>
      </c>
      <c r="H2132" s="4" t="s">
        <v>356</v>
      </c>
      <c r="I2132" s="67">
        <v>0.559918981481481</v>
      </c>
      <c r="J2132" s="4" t="s">
        <v>1131</v>
      </c>
      <c r="K2132" s="12">
        <v>42621</v>
      </c>
      <c r="L2132" s="4" t="s">
        <v>366</v>
      </c>
      <c r="M2132" s="4" t="s">
        <v>358</v>
      </c>
      <c r="N2132" s="4" t="s">
        <v>361</v>
      </c>
      <c r="O2132" s="12" t="str">
        <f t="shared" ca="1" si="66"/>
        <v>8 ans, 7 mois</v>
      </c>
      <c r="P2132" s="4" t="str">
        <f>VLOOKUP(B2132,Effectif!B:I,6,0)</f>
        <v>Chloé BERTRAND</v>
      </c>
      <c r="Q2132" s="4" t="str">
        <f>VLOOKUP(B2132,Effectif!B:I,8,0)</f>
        <v>BO</v>
      </c>
      <c r="R2132" s="4" t="str">
        <f>IFERROR(VLOOKUP(C2132,Sales!B:G,6,0),"-")</f>
        <v>-</v>
      </c>
      <c r="S2132" s="4">
        <f>IFERROR(VLOOKUP(C2132,Recolt!B:H,3,0),"-")</f>
        <v>11.68</v>
      </c>
      <c r="T2132" s="4" t="str">
        <f t="shared" si="67"/>
        <v>-</v>
      </c>
    </row>
    <row r="2133" spans="1:20" hidden="1" x14ac:dyDescent="0.25">
      <c r="A2133" s="4" t="s">
        <v>410</v>
      </c>
      <c r="B2133" s="4" t="s">
        <v>456</v>
      </c>
      <c r="C2133" s="4">
        <v>1034860615</v>
      </c>
      <c r="D2133" s="4" t="s">
        <v>354</v>
      </c>
      <c r="E2133" s="4" t="s">
        <v>355</v>
      </c>
      <c r="F2133" s="4" t="s">
        <v>439</v>
      </c>
      <c r="G2133" s="12">
        <v>45394</v>
      </c>
      <c r="H2133" s="4" t="s">
        <v>356</v>
      </c>
      <c r="I2133" s="67">
        <v>0.67567129629629596</v>
      </c>
      <c r="J2133" s="4" t="s">
        <v>1131</v>
      </c>
      <c r="K2133" s="12">
        <v>42404</v>
      </c>
      <c r="L2133" s="4" t="s">
        <v>357</v>
      </c>
      <c r="M2133" s="4" t="s">
        <v>358</v>
      </c>
      <c r="N2133" s="4" t="s">
        <v>359</v>
      </c>
      <c r="O2133" s="12" t="str">
        <f t="shared" ca="1" si="66"/>
        <v>9 ans, 2 mois</v>
      </c>
      <c r="P2133" s="4" t="str">
        <f>VLOOKUP(B2133,Effectif!B:I,6,0)</f>
        <v>Chloé BERTRAND</v>
      </c>
      <c r="Q2133" s="4" t="str">
        <f>VLOOKUP(B2133,Effectif!B:I,8,0)</f>
        <v>BO</v>
      </c>
      <c r="R2133" s="4" t="str">
        <f>IFERROR(VLOOKUP(C2133,Sales!B:G,6,0),"-")</f>
        <v>-</v>
      </c>
      <c r="S2133" s="4">
        <f>IFERROR(VLOOKUP(C2133,Recolt!B:H,3,0),"-")</f>
        <v>25</v>
      </c>
      <c r="T2133" s="4" t="str">
        <f t="shared" si="67"/>
        <v>-</v>
      </c>
    </row>
    <row r="2134" spans="1:20" hidden="1" x14ac:dyDescent="0.25">
      <c r="A2134" s="4" t="s">
        <v>410</v>
      </c>
      <c r="B2134" s="4" t="s">
        <v>456</v>
      </c>
      <c r="C2134" s="4">
        <v>1034850040</v>
      </c>
      <c r="D2134" s="4" t="s">
        <v>354</v>
      </c>
      <c r="E2134" s="4" t="s">
        <v>355</v>
      </c>
      <c r="F2134" s="4" t="s">
        <v>439</v>
      </c>
      <c r="G2134" s="12">
        <v>45395</v>
      </c>
      <c r="H2134" s="4" t="s">
        <v>356</v>
      </c>
      <c r="I2134" s="67">
        <v>0.44931712962963</v>
      </c>
      <c r="J2134" s="4" t="s">
        <v>1133</v>
      </c>
      <c r="K2134" s="12">
        <v>43309</v>
      </c>
      <c r="L2134" s="4" t="s">
        <v>366</v>
      </c>
      <c r="M2134" s="4" t="s">
        <v>358</v>
      </c>
      <c r="N2134" s="4" t="s">
        <v>361</v>
      </c>
      <c r="O2134" s="12" t="str">
        <f t="shared" ca="1" si="66"/>
        <v>6 ans, 9 mois</v>
      </c>
      <c r="P2134" s="4" t="str">
        <f>VLOOKUP(B2134,Effectif!B:I,6,0)</f>
        <v>Chloé BERTRAND</v>
      </c>
      <c r="Q2134" s="4" t="str">
        <f>VLOOKUP(B2134,Effectif!B:I,8,0)</f>
        <v>BO</v>
      </c>
      <c r="R2134" s="4" t="str">
        <f>IFERROR(VLOOKUP(C2134,Sales!B:G,6,0),"-")</f>
        <v>-</v>
      </c>
      <c r="S2134" s="4">
        <f>IFERROR(VLOOKUP(C2134,Recolt!B:H,3,0),"-")</f>
        <v>15.62</v>
      </c>
      <c r="T2134" s="4" t="str">
        <f t="shared" si="67"/>
        <v>-</v>
      </c>
    </row>
    <row r="2135" spans="1:20" hidden="1" x14ac:dyDescent="0.25">
      <c r="A2135" s="4" t="s">
        <v>410</v>
      </c>
      <c r="B2135" s="4" t="s">
        <v>456</v>
      </c>
      <c r="C2135" s="4">
        <v>1034851055</v>
      </c>
      <c r="D2135" s="4" t="s">
        <v>354</v>
      </c>
      <c r="E2135" s="4" t="s">
        <v>355</v>
      </c>
      <c r="F2135" s="4" t="s">
        <v>439</v>
      </c>
      <c r="G2135" s="12">
        <v>45396</v>
      </c>
      <c r="H2135" s="4" t="s">
        <v>356</v>
      </c>
      <c r="I2135" s="67">
        <v>0.56493055555555605</v>
      </c>
      <c r="J2135" s="4" t="s">
        <v>1133</v>
      </c>
      <c r="K2135" s="12">
        <v>42372</v>
      </c>
      <c r="L2135" s="4" t="s">
        <v>357</v>
      </c>
      <c r="M2135" s="4" t="s">
        <v>358</v>
      </c>
      <c r="N2135" s="4" t="s">
        <v>359</v>
      </c>
      <c r="O2135" s="12" t="str">
        <f t="shared" ca="1" si="66"/>
        <v>9 ans, 3 mois</v>
      </c>
      <c r="P2135" s="4" t="str">
        <f>VLOOKUP(B2135,Effectif!B:I,6,0)</f>
        <v>Chloé BERTRAND</v>
      </c>
      <c r="Q2135" s="4" t="str">
        <f>VLOOKUP(B2135,Effectif!B:I,8,0)</f>
        <v>BO</v>
      </c>
      <c r="R2135" s="4" t="str">
        <f>IFERROR(VLOOKUP(C2135,Sales!B:G,6,0),"-")</f>
        <v>-</v>
      </c>
      <c r="S2135" s="4">
        <f>IFERROR(VLOOKUP(C2135,Recolt!B:H,3,0),"-")</f>
        <v>14.31</v>
      </c>
      <c r="T2135" s="4" t="str">
        <f t="shared" si="67"/>
        <v>-</v>
      </c>
    </row>
    <row r="2136" spans="1:20" hidden="1" x14ac:dyDescent="0.25">
      <c r="A2136" s="4" t="s">
        <v>410</v>
      </c>
      <c r="B2136" s="4" t="s">
        <v>456</v>
      </c>
      <c r="C2136" s="4">
        <v>1034851933</v>
      </c>
      <c r="D2136" s="4" t="s">
        <v>354</v>
      </c>
      <c r="E2136" s="4" t="s">
        <v>355</v>
      </c>
      <c r="F2136" s="4" t="s">
        <v>439</v>
      </c>
      <c r="G2136" s="12">
        <v>45397</v>
      </c>
      <c r="H2136" s="4" t="s">
        <v>356</v>
      </c>
      <c r="I2136" s="67">
        <v>0.57137731481481502</v>
      </c>
      <c r="J2136" s="4" t="s">
        <v>1135</v>
      </c>
      <c r="K2136" s="12">
        <v>43080</v>
      </c>
      <c r="L2136" s="4" t="s">
        <v>357</v>
      </c>
      <c r="M2136" s="4" t="s">
        <v>358</v>
      </c>
      <c r="N2136" s="4" t="s">
        <v>361</v>
      </c>
      <c r="O2136" s="12" t="str">
        <f t="shared" ca="1" si="66"/>
        <v>7 ans, 4 mois</v>
      </c>
      <c r="P2136" s="4" t="str">
        <f>VLOOKUP(B2136,Effectif!B:I,6,0)</f>
        <v>Chloé BERTRAND</v>
      </c>
      <c r="Q2136" s="4" t="str">
        <f>VLOOKUP(B2136,Effectif!B:I,8,0)</f>
        <v>BO</v>
      </c>
      <c r="R2136" s="4" t="str">
        <f>IFERROR(VLOOKUP(C2136,Sales!B:G,6,0),"-")</f>
        <v>-</v>
      </c>
      <c r="S2136" s="4">
        <f>IFERROR(VLOOKUP(C2136,Recolt!B:H,3,0),"-")</f>
        <v>71</v>
      </c>
      <c r="T2136" s="4" t="str">
        <f t="shared" si="67"/>
        <v>-</v>
      </c>
    </row>
    <row r="2137" spans="1:20" hidden="1" x14ac:dyDescent="0.25">
      <c r="A2137" s="4" t="s">
        <v>410</v>
      </c>
      <c r="B2137" s="4" t="s">
        <v>456</v>
      </c>
      <c r="C2137" s="4">
        <v>1034865641</v>
      </c>
      <c r="D2137" s="4" t="s">
        <v>354</v>
      </c>
      <c r="E2137" s="4" t="s">
        <v>355</v>
      </c>
      <c r="F2137" s="4" t="s">
        <v>439</v>
      </c>
      <c r="G2137" s="12">
        <v>45398</v>
      </c>
      <c r="H2137" s="4" t="s">
        <v>356</v>
      </c>
      <c r="I2137" s="67">
        <v>0.67844907407407395</v>
      </c>
      <c r="J2137" s="4" t="s">
        <v>1131</v>
      </c>
      <c r="K2137" s="12">
        <v>42480</v>
      </c>
      <c r="L2137" s="4" t="s">
        <v>366</v>
      </c>
      <c r="M2137" s="4" t="s">
        <v>358</v>
      </c>
      <c r="N2137" s="4" t="s">
        <v>361</v>
      </c>
      <c r="O2137" s="12" t="str">
        <f t="shared" ca="1" si="66"/>
        <v>9 ans, 0 mois</v>
      </c>
      <c r="P2137" s="4" t="str">
        <f>VLOOKUP(B2137,Effectif!B:I,6,0)</f>
        <v>Chloé BERTRAND</v>
      </c>
      <c r="Q2137" s="4" t="str">
        <f>VLOOKUP(B2137,Effectif!B:I,8,0)</f>
        <v>BO</v>
      </c>
      <c r="R2137" s="4" t="str">
        <f>IFERROR(VLOOKUP(C2137,Sales!B:G,6,0),"-")</f>
        <v>-</v>
      </c>
      <c r="S2137" s="4">
        <f>IFERROR(VLOOKUP(C2137,Recolt!B:H,3,0),"-")</f>
        <v>74.739999999999995</v>
      </c>
      <c r="T2137" s="4" t="str">
        <f t="shared" si="67"/>
        <v>-</v>
      </c>
    </row>
    <row r="2138" spans="1:20" hidden="1" x14ac:dyDescent="0.25">
      <c r="A2138" s="4" t="s">
        <v>410</v>
      </c>
      <c r="B2138" s="4" t="s">
        <v>456</v>
      </c>
      <c r="C2138" s="4">
        <v>1034863669</v>
      </c>
      <c r="D2138" s="4" t="s">
        <v>354</v>
      </c>
      <c r="E2138" s="4" t="s">
        <v>355</v>
      </c>
      <c r="F2138" s="4" t="s">
        <v>439</v>
      </c>
      <c r="G2138" s="12">
        <v>45399</v>
      </c>
      <c r="H2138" s="4" t="s">
        <v>356</v>
      </c>
      <c r="I2138" s="67">
        <v>0.64317129629629599</v>
      </c>
      <c r="J2138" s="4" t="s">
        <v>1132</v>
      </c>
      <c r="K2138" s="12">
        <v>42221</v>
      </c>
      <c r="L2138" s="4" t="s">
        <v>357</v>
      </c>
      <c r="M2138" s="4" t="s">
        <v>358</v>
      </c>
      <c r="N2138" s="4" t="s">
        <v>359</v>
      </c>
      <c r="O2138" s="12" t="str">
        <f t="shared" ca="1" si="66"/>
        <v>9 ans, 8 mois</v>
      </c>
      <c r="P2138" s="4" t="str">
        <f>VLOOKUP(B2138,Effectif!B:I,6,0)</f>
        <v>Chloé BERTRAND</v>
      </c>
      <c r="Q2138" s="4" t="str">
        <f>VLOOKUP(B2138,Effectif!B:I,8,0)</f>
        <v>BO</v>
      </c>
      <c r="R2138" s="4" t="str">
        <f>IFERROR(VLOOKUP(C2138,Sales!B:G,6,0),"-")</f>
        <v>-</v>
      </c>
      <c r="S2138" s="4">
        <f>IFERROR(VLOOKUP(C2138,Recolt!B:H,3,0),"-")</f>
        <v>243</v>
      </c>
      <c r="T2138" s="4" t="str">
        <f t="shared" si="67"/>
        <v>-</v>
      </c>
    </row>
    <row r="2139" spans="1:20" hidden="1" x14ac:dyDescent="0.25">
      <c r="A2139" s="4" t="s">
        <v>410</v>
      </c>
      <c r="B2139" s="4" t="s">
        <v>456</v>
      </c>
      <c r="C2139" s="4">
        <v>1034843579</v>
      </c>
      <c r="D2139" s="4" t="s">
        <v>354</v>
      </c>
      <c r="E2139" s="4" t="s">
        <v>355</v>
      </c>
      <c r="F2139" s="4" t="s">
        <v>439</v>
      </c>
      <c r="G2139" s="12">
        <v>45400</v>
      </c>
      <c r="H2139" s="4" t="s">
        <v>356</v>
      </c>
      <c r="I2139" s="67">
        <v>0.73621527777777795</v>
      </c>
      <c r="J2139" s="4" t="s">
        <v>1133</v>
      </c>
      <c r="K2139" s="12">
        <v>43294</v>
      </c>
      <c r="L2139" s="4" t="s">
        <v>357</v>
      </c>
      <c r="M2139" s="4" t="s">
        <v>358</v>
      </c>
      <c r="N2139" s="4" t="s">
        <v>359</v>
      </c>
      <c r="O2139" s="12" t="str">
        <f t="shared" ca="1" si="66"/>
        <v>6 ans, 9 mois</v>
      </c>
      <c r="P2139" s="4" t="str">
        <f>VLOOKUP(B2139,Effectif!B:I,6,0)</f>
        <v>Chloé BERTRAND</v>
      </c>
      <c r="Q2139" s="4" t="str">
        <f>VLOOKUP(B2139,Effectif!B:I,8,0)</f>
        <v>BO</v>
      </c>
      <c r="R2139" s="4" t="str">
        <f>IFERROR(VLOOKUP(C2139,Sales!B:G,6,0),"-")</f>
        <v>-</v>
      </c>
      <c r="S2139" s="4">
        <f>IFERROR(VLOOKUP(C2139,Recolt!B:H,3,0),"-")</f>
        <v>189</v>
      </c>
      <c r="T2139" s="4" t="str">
        <f t="shared" si="67"/>
        <v>-</v>
      </c>
    </row>
    <row r="2140" spans="1:20" hidden="1" x14ac:dyDescent="0.25">
      <c r="A2140" s="4" t="s">
        <v>410</v>
      </c>
      <c r="B2140" s="4" t="s">
        <v>456</v>
      </c>
      <c r="C2140" s="4">
        <v>1034854303</v>
      </c>
      <c r="D2140" s="4" t="s">
        <v>354</v>
      </c>
      <c r="E2140" s="4" t="s">
        <v>355</v>
      </c>
      <c r="F2140" s="4" t="s">
        <v>439</v>
      </c>
      <c r="G2140" s="12">
        <v>45401</v>
      </c>
      <c r="H2140" s="4" t="s">
        <v>356</v>
      </c>
      <c r="I2140" s="67">
        <v>0.56951388888888899</v>
      </c>
      <c r="J2140" s="4" t="s">
        <v>1131</v>
      </c>
      <c r="K2140" s="12">
        <v>40742</v>
      </c>
      <c r="L2140" s="4" t="s">
        <v>357</v>
      </c>
      <c r="M2140" s="4" t="s">
        <v>358</v>
      </c>
      <c r="N2140" s="4" t="s">
        <v>361</v>
      </c>
      <c r="O2140" s="12" t="str">
        <f t="shared" ca="1" si="66"/>
        <v>13 ans, 9 mois</v>
      </c>
      <c r="P2140" s="4" t="str">
        <f>VLOOKUP(B2140,Effectif!B:I,6,0)</f>
        <v>Chloé BERTRAND</v>
      </c>
      <c r="Q2140" s="4" t="str">
        <f>VLOOKUP(B2140,Effectif!B:I,8,0)</f>
        <v>BO</v>
      </c>
      <c r="R2140" s="4" t="str">
        <f>IFERROR(VLOOKUP(C2140,Sales!B:G,6,0),"-")</f>
        <v>-</v>
      </c>
      <c r="S2140" s="4">
        <f>IFERROR(VLOOKUP(C2140,Recolt!B:H,3,0),"-")</f>
        <v>80</v>
      </c>
      <c r="T2140" s="4" t="str">
        <f t="shared" si="67"/>
        <v>-</v>
      </c>
    </row>
    <row r="2141" spans="1:20" hidden="1" x14ac:dyDescent="0.25">
      <c r="A2141" s="4" t="s">
        <v>410</v>
      </c>
      <c r="B2141" s="4" t="s">
        <v>456</v>
      </c>
      <c r="C2141" s="4">
        <v>1034850365</v>
      </c>
      <c r="D2141" s="4" t="s">
        <v>354</v>
      </c>
      <c r="E2141" s="4" t="s">
        <v>355</v>
      </c>
      <c r="F2141" s="4" t="s">
        <v>439</v>
      </c>
      <c r="G2141" s="12">
        <v>45402</v>
      </c>
      <c r="H2141" s="4" t="s">
        <v>356</v>
      </c>
      <c r="I2141" s="67">
        <v>0.44563657407407398</v>
      </c>
      <c r="J2141" s="4" t="s">
        <v>1133</v>
      </c>
      <c r="K2141" s="12">
        <v>42920</v>
      </c>
      <c r="L2141" s="4" t="s">
        <v>366</v>
      </c>
      <c r="M2141" s="4" t="s">
        <v>358</v>
      </c>
      <c r="N2141" s="4" t="s">
        <v>384</v>
      </c>
      <c r="O2141" s="12" t="str">
        <f t="shared" ca="1" si="66"/>
        <v>7 ans, 9 mois</v>
      </c>
      <c r="P2141" s="4" t="str">
        <f>VLOOKUP(B2141,Effectif!B:I,6,0)</f>
        <v>Chloé BERTRAND</v>
      </c>
      <c r="Q2141" s="4" t="str">
        <f>VLOOKUP(B2141,Effectif!B:I,8,0)</f>
        <v>BO</v>
      </c>
      <c r="R2141" s="4" t="str">
        <f>IFERROR(VLOOKUP(C2141,Sales!B:G,6,0),"-")</f>
        <v>-</v>
      </c>
      <c r="S2141" s="4">
        <f>IFERROR(VLOOKUP(C2141,Recolt!B:H,3,0),"-")</f>
        <v>21</v>
      </c>
      <c r="T2141" s="4" t="str">
        <f t="shared" si="67"/>
        <v>-</v>
      </c>
    </row>
    <row r="2142" spans="1:20" hidden="1" x14ac:dyDescent="0.25">
      <c r="A2142" s="4" t="s">
        <v>410</v>
      </c>
      <c r="B2142" s="4" t="s">
        <v>456</v>
      </c>
      <c r="C2142" s="4">
        <v>1034844591</v>
      </c>
      <c r="D2142" s="4" t="s">
        <v>354</v>
      </c>
      <c r="E2142" s="4" t="s">
        <v>355</v>
      </c>
      <c r="F2142" s="4" t="s">
        <v>439</v>
      </c>
      <c r="G2142" s="12">
        <v>45403</v>
      </c>
      <c r="H2142" s="4" t="s">
        <v>356</v>
      </c>
      <c r="I2142" s="67">
        <v>0.69131944444444404</v>
      </c>
      <c r="J2142" s="4" t="s">
        <v>1131</v>
      </c>
      <c r="K2142" s="12">
        <v>42587</v>
      </c>
      <c r="L2142" s="4" t="s">
        <v>357</v>
      </c>
      <c r="M2142" s="4" t="s">
        <v>358</v>
      </c>
      <c r="N2142" s="4" t="s">
        <v>359</v>
      </c>
      <c r="O2142" s="12" t="str">
        <f t="shared" ca="1" si="66"/>
        <v>8 ans, 8 mois</v>
      </c>
      <c r="P2142" s="4" t="str">
        <f>VLOOKUP(B2142,Effectif!B:I,6,0)</f>
        <v>Chloé BERTRAND</v>
      </c>
      <c r="Q2142" s="4" t="str">
        <f>VLOOKUP(B2142,Effectif!B:I,8,0)</f>
        <v>BO</v>
      </c>
      <c r="R2142" s="4" t="str">
        <f>IFERROR(VLOOKUP(C2142,Sales!B:G,6,0),"-")</f>
        <v>-</v>
      </c>
      <c r="S2142" s="4">
        <f>IFERROR(VLOOKUP(C2142,Recolt!B:H,3,0),"-")</f>
        <v>347.89</v>
      </c>
      <c r="T2142" s="4" t="str">
        <f t="shared" si="67"/>
        <v>-</v>
      </c>
    </row>
    <row r="2143" spans="1:20" hidden="1" x14ac:dyDescent="0.25">
      <c r="A2143" s="4" t="s">
        <v>410</v>
      </c>
      <c r="B2143" s="4" t="s">
        <v>456</v>
      </c>
      <c r="C2143" s="4">
        <v>1034843961</v>
      </c>
      <c r="D2143" s="4" t="s">
        <v>354</v>
      </c>
      <c r="E2143" s="4" t="s">
        <v>355</v>
      </c>
      <c r="F2143" s="4" t="s">
        <v>439</v>
      </c>
      <c r="G2143" s="12">
        <v>45404</v>
      </c>
      <c r="H2143" s="4" t="s">
        <v>356</v>
      </c>
      <c r="I2143" s="67">
        <v>0.42653935185185199</v>
      </c>
      <c r="J2143" s="4" t="s">
        <v>1133</v>
      </c>
      <c r="K2143" s="12">
        <v>42850</v>
      </c>
      <c r="L2143" s="4" t="s">
        <v>366</v>
      </c>
      <c r="M2143" s="4" t="s">
        <v>358</v>
      </c>
      <c r="N2143" s="4" t="s">
        <v>361</v>
      </c>
      <c r="O2143" s="12" t="str">
        <f t="shared" ca="1" si="66"/>
        <v>7 ans, 0 mois</v>
      </c>
      <c r="P2143" s="4" t="str">
        <f>VLOOKUP(B2143,Effectif!B:I,6,0)</f>
        <v>Chloé BERTRAND</v>
      </c>
      <c r="Q2143" s="4" t="str">
        <f>VLOOKUP(B2143,Effectif!B:I,8,0)</f>
        <v>BO</v>
      </c>
      <c r="R2143" s="4" t="str">
        <f>IFERROR(VLOOKUP(C2143,Sales!B:G,6,0),"-")</f>
        <v>-</v>
      </c>
      <c r="S2143" s="4">
        <f>IFERROR(VLOOKUP(C2143,Recolt!B:H,3,0),"-")</f>
        <v>33.96</v>
      </c>
      <c r="T2143" s="4" t="str">
        <f t="shared" si="67"/>
        <v>-</v>
      </c>
    </row>
    <row r="2144" spans="1:20" hidden="1" x14ac:dyDescent="0.25">
      <c r="A2144" s="4" t="s">
        <v>410</v>
      </c>
      <c r="B2144" s="4" t="s">
        <v>456</v>
      </c>
      <c r="C2144" s="4">
        <v>1034851850</v>
      </c>
      <c r="D2144" s="4" t="s">
        <v>354</v>
      </c>
      <c r="E2144" s="4" t="s">
        <v>355</v>
      </c>
      <c r="F2144" s="4" t="s">
        <v>439</v>
      </c>
      <c r="G2144" s="12">
        <v>45405</v>
      </c>
      <c r="H2144" s="4" t="s">
        <v>356</v>
      </c>
      <c r="I2144" s="67">
        <v>0.45652777777777798</v>
      </c>
      <c r="J2144" s="4" t="s">
        <v>1131</v>
      </c>
      <c r="K2144" s="12">
        <v>42548</v>
      </c>
      <c r="L2144" s="4" t="s">
        <v>357</v>
      </c>
      <c r="M2144" s="4" t="s">
        <v>358</v>
      </c>
      <c r="N2144" s="4" t="s">
        <v>359</v>
      </c>
      <c r="O2144" s="12" t="str">
        <f t="shared" ca="1" si="66"/>
        <v>8 ans, 10 mois</v>
      </c>
      <c r="P2144" s="4" t="str">
        <f>VLOOKUP(B2144,Effectif!B:I,6,0)</f>
        <v>Chloé BERTRAND</v>
      </c>
      <c r="Q2144" s="4" t="str">
        <f>VLOOKUP(B2144,Effectif!B:I,8,0)</f>
        <v>BO</v>
      </c>
      <c r="R2144" s="4" t="str">
        <f>IFERROR(VLOOKUP(C2144,Sales!B:G,6,0),"-")</f>
        <v>-</v>
      </c>
      <c r="S2144" s="4">
        <f>IFERROR(VLOOKUP(C2144,Recolt!B:H,3,0),"-")</f>
        <v>32.159999999999997</v>
      </c>
      <c r="T2144" s="4" t="str">
        <f t="shared" si="67"/>
        <v>-</v>
      </c>
    </row>
    <row r="2145" spans="1:20" hidden="1" x14ac:dyDescent="0.25">
      <c r="A2145" s="4" t="s">
        <v>410</v>
      </c>
      <c r="B2145" s="4" t="s">
        <v>456</v>
      </c>
      <c r="C2145" s="4">
        <v>1034846220</v>
      </c>
      <c r="D2145" s="4" t="s">
        <v>354</v>
      </c>
      <c r="E2145" s="4" t="s">
        <v>355</v>
      </c>
      <c r="F2145" s="4" t="s">
        <v>439</v>
      </c>
      <c r="G2145" s="12">
        <v>45406</v>
      </c>
      <c r="H2145" s="4" t="s">
        <v>356</v>
      </c>
      <c r="I2145" s="67">
        <v>0.52109953703703704</v>
      </c>
      <c r="J2145" s="4" t="s">
        <v>1133</v>
      </c>
      <c r="K2145" s="12">
        <v>42943</v>
      </c>
      <c r="L2145" s="4" t="s">
        <v>366</v>
      </c>
      <c r="M2145" s="4" t="s">
        <v>358</v>
      </c>
      <c r="N2145" s="4" t="s">
        <v>361</v>
      </c>
      <c r="O2145" s="12" t="str">
        <f t="shared" ca="1" si="66"/>
        <v>7 ans, 9 mois</v>
      </c>
      <c r="P2145" s="4" t="str">
        <f>VLOOKUP(B2145,Effectif!B:I,6,0)</f>
        <v>Chloé BERTRAND</v>
      </c>
      <c r="Q2145" s="4" t="str">
        <f>VLOOKUP(B2145,Effectif!B:I,8,0)</f>
        <v>BO</v>
      </c>
      <c r="R2145" s="4" t="str">
        <f>IFERROR(VLOOKUP(C2145,Sales!B:G,6,0),"-")</f>
        <v>-</v>
      </c>
      <c r="S2145" s="4">
        <f>IFERROR(VLOOKUP(C2145,Recolt!B:H,3,0),"-")</f>
        <v>10</v>
      </c>
      <c r="T2145" s="4" t="str">
        <f t="shared" si="67"/>
        <v>-</v>
      </c>
    </row>
    <row r="2146" spans="1:20" hidden="1" x14ac:dyDescent="0.25">
      <c r="A2146" s="4" t="s">
        <v>410</v>
      </c>
      <c r="B2146" s="4" t="s">
        <v>468</v>
      </c>
      <c r="C2146" s="4">
        <v>1034861125</v>
      </c>
      <c r="D2146" s="4" t="s">
        <v>354</v>
      </c>
      <c r="E2146" s="4" t="s">
        <v>355</v>
      </c>
      <c r="F2146" s="4" t="s">
        <v>439</v>
      </c>
      <c r="G2146" s="12">
        <v>45407</v>
      </c>
      <c r="H2146" s="4" t="s">
        <v>356</v>
      </c>
      <c r="I2146" s="67">
        <v>0.41303240740740699</v>
      </c>
      <c r="J2146" s="4" t="s">
        <v>1133</v>
      </c>
      <c r="K2146" s="12">
        <v>43336</v>
      </c>
      <c r="L2146" s="4" t="s">
        <v>357</v>
      </c>
      <c r="M2146" s="4" t="s">
        <v>358</v>
      </c>
      <c r="N2146" s="4" t="s">
        <v>359</v>
      </c>
      <c r="O2146" s="12" t="str">
        <f t="shared" ca="1" si="66"/>
        <v>6 ans, 8 mois</v>
      </c>
      <c r="P2146" s="4" t="str">
        <f>VLOOKUP(B2146,Effectif!B:I,6,0)</f>
        <v>Lise DE WITTE</v>
      </c>
      <c r="Q2146" s="4" t="str">
        <f>VLOOKUP(B2146,Effectif!B:I,8,0)</f>
        <v>BO</v>
      </c>
      <c r="R2146" s="4" t="str">
        <f>IFERROR(VLOOKUP(C2146,Sales!B:G,6,0),"-")</f>
        <v>-</v>
      </c>
      <c r="S2146" s="4">
        <f>IFERROR(VLOOKUP(C2146,Recolt!B:H,3,0),"-")</f>
        <v>44</v>
      </c>
      <c r="T2146" s="4" t="str">
        <f t="shared" si="67"/>
        <v>-</v>
      </c>
    </row>
    <row r="2147" spans="1:20" hidden="1" x14ac:dyDescent="0.25">
      <c r="A2147" s="4" t="s">
        <v>410</v>
      </c>
      <c r="B2147" s="4" t="s">
        <v>468</v>
      </c>
      <c r="C2147" s="4">
        <v>1034846494</v>
      </c>
      <c r="D2147" s="4" t="s">
        <v>354</v>
      </c>
      <c r="E2147" s="4" t="s">
        <v>355</v>
      </c>
      <c r="F2147" s="4" t="s">
        <v>439</v>
      </c>
      <c r="G2147" s="12">
        <v>45408</v>
      </c>
      <c r="H2147" s="4" t="s">
        <v>356</v>
      </c>
      <c r="I2147" s="67">
        <v>0.54519675925925903</v>
      </c>
      <c r="J2147" s="4" t="s">
        <v>1133</v>
      </c>
      <c r="K2147" s="12">
        <v>43348</v>
      </c>
      <c r="L2147" s="4" t="s">
        <v>357</v>
      </c>
      <c r="M2147" s="4" t="s">
        <v>358</v>
      </c>
      <c r="N2147" s="4" t="s">
        <v>359</v>
      </c>
      <c r="O2147" s="12" t="str">
        <f t="shared" ref="O2147:O2210" ca="1" si="68">YEAR(TODAY())-YEAR(K2147)-IF(MONTH(TODAY())&lt;MONTH(K2147),1,IF(AND(MONTH(TODAY())=MONTH(K2147),DAY(TODAY())&lt;DAY(K2147)),1,0)) &amp; " ans, " &amp; MONTH(TODAY())-MONTH(K2147)+IF(MONTH(TODAY())&lt;MONTH(K2147),12,0) &amp; " mois"</f>
        <v>6 ans, 7 mois</v>
      </c>
      <c r="P2147" s="4" t="str">
        <f>VLOOKUP(B2147,Effectif!B:I,6,0)</f>
        <v>Lise DE WITTE</v>
      </c>
      <c r="Q2147" s="4" t="str">
        <f>VLOOKUP(B2147,Effectif!B:I,8,0)</f>
        <v>BO</v>
      </c>
      <c r="R2147" s="4" t="str">
        <f>IFERROR(VLOOKUP(C2147,Sales!B:G,6,0),"-")</f>
        <v>-</v>
      </c>
      <c r="S2147" s="4">
        <f>IFERROR(VLOOKUP(C2147,Recolt!B:H,3,0),"-")</f>
        <v>59.81</v>
      </c>
      <c r="T2147" s="4" t="str">
        <f t="shared" si="67"/>
        <v>-</v>
      </c>
    </row>
    <row r="2148" spans="1:20" hidden="1" x14ac:dyDescent="0.25">
      <c r="A2148" s="4" t="s">
        <v>410</v>
      </c>
      <c r="B2148" s="4" t="s">
        <v>468</v>
      </c>
      <c r="C2148" s="4">
        <v>1034851407</v>
      </c>
      <c r="D2148" s="4" t="s">
        <v>354</v>
      </c>
      <c r="E2148" s="4" t="s">
        <v>355</v>
      </c>
      <c r="F2148" s="4" t="s">
        <v>439</v>
      </c>
      <c r="G2148" s="12">
        <v>45409</v>
      </c>
      <c r="H2148" s="4" t="s">
        <v>356</v>
      </c>
      <c r="I2148" s="67">
        <v>0.67938657407407399</v>
      </c>
      <c r="J2148" s="4" t="s">
        <v>1133</v>
      </c>
      <c r="K2148" s="12">
        <v>43012</v>
      </c>
      <c r="L2148" s="4" t="s">
        <v>357</v>
      </c>
      <c r="M2148" s="4" t="s">
        <v>358</v>
      </c>
      <c r="N2148" s="4" t="s">
        <v>359</v>
      </c>
      <c r="O2148" s="12" t="str">
        <f t="shared" ca="1" si="68"/>
        <v>7 ans, 6 mois</v>
      </c>
      <c r="P2148" s="4" t="str">
        <f>VLOOKUP(B2148,Effectif!B:I,6,0)</f>
        <v>Lise DE WITTE</v>
      </c>
      <c r="Q2148" s="4" t="str">
        <f>VLOOKUP(B2148,Effectif!B:I,8,0)</f>
        <v>BO</v>
      </c>
      <c r="R2148" s="4" t="str">
        <f>IFERROR(VLOOKUP(C2148,Sales!B:G,6,0),"-")</f>
        <v>-</v>
      </c>
      <c r="S2148" s="4">
        <f>IFERROR(VLOOKUP(C2148,Recolt!B:H,3,0),"-")</f>
        <v>31.33</v>
      </c>
      <c r="T2148" s="4" t="str">
        <f t="shared" si="67"/>
        <v>-</v>
      </c>
    </row>
    <row r="2149" spans="1:20" hidden="1" x14ac:dyDescent="0.25">
      <c r="A2149" s="4" t="s">
        <v>410</v>
      </c>
      <c r="B2149" s="4" t="s">
        <v>468</v>
      </c>
      <c r="C2149" s="4">
        <v>1034866975</v>
      </c>
      <c r="D2149" s="4" t="s">
        <v>354</v>
      </c>
      <c r="E2149" s="4" t="s">
        <v>355</v>
      </c>
      <c r="F2149" s="4" t="s">
        <v>439</v>
      </c>
      <c r="G2149" s="12">
        <v>45410</v>
      </c>
      <c r="H2149" s="4" t="s">
        <v>356</v>
      </c>
      <c r="I2149" s="67">
        <v>0.47834490740740698</v>
      </c>
      <c r="J2149" s="4" t="s">
        <v>1131</v>
      </c>
      <c r="K2149" s="12">
        <v>41024</v>
      </c>
      <c r="L2149" s="4" t="s">
        <v>357</v>
      </c>
      <c r="M2149" s="4" t="s">
        <v>358</v>
      </c>
      <c r="N2149" s="4" t="s">
        <v>359</v>
      </c>
      <c r="O2149" s="12" t="str">
        <f t="shared" ca="1" si="68"/>
        <v>12 ans, 0 mois</v>
      </c>
      <c r="P2149" s="4" t="str">
        <f>VLOOKUP(B2149,Effectif!B:I,6,0)</f>
        <v>Lise DE WITTE</v>
      </c>
      <c r="Q2149" s="4" t="str">
        <f>VLOOKUP(B2149,Effectif!B:I,8,0)</f>
        <v>BO</v>
      </c>
      <c r="R2149" s="4" t="str">
        <f>IFERROR(VLOOKUP(C2149,Sales!B:G,6,0),"-")</f>
        <v>-</v>
      </c>
      <c r="S2149" s="4">
        <f>IFERROR(VLOOKUP(C2149,Recolt!B:H,3,0),"-")</f>
        <v>10</v>
      </c>
      <c r="T2149" s="4" t="str">
        <f t="shared" si="67"/>
        <v>-</v>
      </c>
    </row>
    <row r="2150" spans="1:20" hidden="1" x14ac:dyDescent="0.25">
      <c r="A2150" s="4" t="s">
        <v>410</v>
      </c>
      <c r="B2150" s="4" t="s">
        <v>468</v>
      </c>
      <c r="C2150" s="4">
        <v>1034861676</v>
      </c>
      <c r="D2150" s="4" t="s">
        <v>354</v>
      </c>
      <c r="E2150" s="4" t="s">
        <v>355</v>
      </c>
      <c r="F2150" s="4" t="s">
        <v>439</v>
      </c>
      <c r="G2150" s="12">
        <v>45411</v>
      </c>
      <c r="H2150" s="4" t="s">
        <v>356</v>
      </c>
      <c r="I2150" s="67">
        <v>0.49116898148148103</v>
      </c>
      <c r="J2150" s="4" t="s">
        <v>1133</v>
      </c>
      <c r="K2150" s="12">
        <v>43408</v>
      </c>
      <c r="L2150" s="4" t="s">
        <v>357</v>
      </c>
      <c r="M2150" s="4" t="s">
        <v>358</v>
      </c>
      <c r="N2150" s="4" t="s">
        <v>359</v>
      </c>
      <c r="O2150" s="12" t="str">
        <f t="shared" ca="1" si="68"/>
        <v>6 ans, 5 mois</v>
      </c>
      <c r="P2150" s="4" t="str">
        <f>VLOOKUP(B2150,Effectif!B:I,6,0)</f>
        <v>Lise DE WITTE</v>
      </c>
      <c r="Q2150" s="4" t="str">
        <f>VLOOKUP(B2150,Effectif!B:I,8,0)</f>
        <v>BO</v>
      </c>
      <c r="R2150" s="4" t="str">
        <f>IFERROR(VLOOKUP(C2150,Sales!B:G,6,0),"-")</f>
        <v>-</v>
      </c>
      <c r="S2150" s="4">
        <f>IFERROR(VLOOKUP(C2150,Recolt!B:H,3,0),"-")</f>
        <v>168.74</v>
      </c>
      <c r="T2150" s="4" t="str">
        <f t="shared" si="67"/>
        <v>-</v>
      </c>
    </row>
    <row r="2151" spans="1:20" hidden="1" x14ac:dyDescent="0.25">
      <c r="A2151" s="4" t="s">
        <v>410</v>
      </c>
      <c r="B2151" s="4" t="s">
        <v>468</v>
      </c>
      <c r="C2151" s="4">
        <v>1034864138</v>
      </c>
      <c r="D2151" s="4" t="s">
        <v>354</v>
      </c>
      <c r="E2151" s="4" t="s">
        <v>355</v>
      </c>
      <c r="F2151" s="4" t="s">
        <v>439</v>
      </c>
      <c r="G2151" s="12">
        <v>45412</v>
      </c>
      <c r="H2151" s="4" t="s">
        <v>356</v>
      </c>
      <c r="I2151" s="67">
        <v>0.56430555555555595</v>
      </c>
      <c r="J2151" s="4" t="s">
        <v>1132</v>
      </c>
      <c r="K2151" s="12">
        <v>42136</v>
      </c>
      <c r="L2151" s="4" t="s">
        <v>357</v>
      </c>
      <c r="M2151" s="4" t="s">
        <v>358</v>
      </c>
      <c r="N2151" s="4" t="s">
        <v>359</v>
      </c>
      <c r="O2151" s="12" t="str">
        <f t="shared" ca="1" si="68"/>
        <v>9 ans, 11 mois</v>
      </c>
      <c r="P2151" s="4" t="str">
        <f>VLOOKUP(B2151,Effectif!B:I,6,0)</f>
        <v>Lise DE WITTE</v>
      </c>
      <c r="Q2151" s="4" t="str">
        <f>VLOOKUP(B2151,Effectif!B:I,8,0)</f>
        <v>BO</v>
      </c>
      <c r="R2151" s="4" t="str">
        <f>IFERROR(VLOOKUP(C2151,Sales!B:G,6,0),"-")</f>
        <v>-</v>
      </c>
      <c r="S2151" s="4">
        <f>IFERROR(VLOOKUP(C2151,Recolt!B:H,3,0),"-")</f>
        <v>19.54</v>
      </c>
      <c r="T2151" s="4" t="str">
        <f t="shared" si="67"/>
        <v>-</v>
      </c>
    </row>
    <row r="2152" spans="1:20" hidden="1" x14ac:dyDescent="0.25">
      <c r="A2152" s="4" t="s">
        <v>410</v>
      </c>
      <c r="B2152" s="4" t="s">
        <v>468</v>
      </c>
      <c r="C2152" s="4">
        <v>1034859738</v>
      </c>
      <c r="D2152" s="4" t="s">
        <v>354</v>
      </c>
      <c r="E2152" s="4" t="s">
        <v>355</v>
      </c>
      <c r="F2152" s="4" t="s">
        <v>439</v>
      </c>
      <c r="G2152" s="12" t="s">
        <v>1115</v>
      </c>
      <c r="H2152" s="4" t="s">
        <v>356</v>
      </c>
      <c r="I2152" s="67">
        <v>0.67387731481481505</v>
      </c>
      <c r="J2152" s="4" t="s">
        <v>1135</v>
      </c>
      <c r="K2152" s="12">
        <v>42723</v>
      </c>
      <c r="L2152" s="4" t="s">
        <v>357</v>
      </c>
      <c r="M2152" s="4" t="s">
        <v>358</v>
      </c>
      <c r="N2152" s="4" t="s">
        <v>359</v>
      </c>
      <c r="O2152" s="12" t="str">
        <f t="shared" ca="1" si="68"/>
        <v>8 ans, 4 mois</v>
      </c>
      <c r="P2152" s="4" t="str">
        <f>VLOOKUP(B2152,Effectif!B:I,6,0)</f>
        <v>Lise DE WITTE</v>
      </c>
      <c r="Q2152" s="4" t="str">
        <f>VLOOKUP(B2152,Effectif!B:I,8,0)</f>
        <v>BO</v>
      </c>
      <c r="R2152" s="4" t="str">
        <f>IFERROR(VLOOKUP(C2152,Sales!B:G,6,0),"-")</f>
        <v>-</v>
      </c>
      <c r="S2152" s="4">
        <f>IFERROR(VLOOKUP(C2152,Recolt!B:H,3,0),"-")</f>
        <v>29</v>
      </c>
      <c r="T2152" s="4" t="str">
        <f t="shared" si="67"/>
        <v>-</v>
      </c>
    </row>
    <row r="2153" spans="1:20" hidden="1" x14ac:dyDescent="0.25">
      <c r="A2153" s="4" t="s">
        <v>410</v>
      </c>
      <c r="B2153" s="4" t="s">
        <v>468</v>
      </c>
      <c r="C2153" s="4">
        <v>1034864942</v>
      </c>
      <c r="D2153" s="4" t="s">
        <v>354</v>
      </c>
      <c r="E2153" s="4" t="s">
        <v>355</v>
      </c>
      <c r="F2153" s="4" t="s">
        <v>439</v>
      </c>
      <c r="G2153" s="12">
        <v>45323</v>
      </c>
      <c r="H2153" s="4" t="s">
        <v>356</v>
      </c>
      <c r="I2153" s="67">
        <v>0.68883101851851902</v>
      </c>
      <c r="J2153" s="4" t="s">
        <v>1131</v>
      </c>
      <c r="K2153" s="12">
        <v>42275</v>
      </c>
      <c r="L2153" s="4" t="s">
        <v>357</v>
      </c>
      <c r="M2153" s="4" t="s">
        <v>358</v>
      </c>
      <c r="N2153" s="4" t="s">
        <v>359</v>
      </c>
      <c r="O2153" s="12" t="str">
        <f t="shared" ca="1" si="68"/>
        <v>9 ans, 7 mois</v>
      </c>
      <c r="P2153" s="4" t="str">
        <f>VLOOKUP(B2153,Effectif!B:I,6,0)</f>
        <v>Lise DE WITTE</v>
      </c>
      <c r="Q2153" s="4" t="str">
        <f>VLOOKUP(B2153,Effectif!B:I,8,0)</f>
        <v>BO</v>
      </c>
      <c r="R2153" s="4" t="str">
        <f>IFERROR(VLOOKUP(C2153,Sales!B:G,6,0),"-")</f>
        <v>-</v>
      </c>
      <c r="S2153" s="4">
        <f>IFERROR(VLOOKUP(C2153,Recolt!B:H,3,0),"-")</f>
        <v>151</v>
      </c>
      <c r="T2153" s="4" t="str">
        <f t="shared" si="67"/>
        <v>-</v>
      </c>
    </row>
    <row r="2154" spans="1:20" hidden="1" x14ac:dyDescent="0.25">
      <c r="A2154" s="4" t="s">
        <v>410</v>
      </c>
      <c r="B2154" s="4" t="s">
        <v>468</v>
      </c>
      <c r="C2154" s="4">
        <v>1034847159</v>
      </c>
      <c r="D2154" s="4" t="s">
        <v>354</v>
      </c>
      <c r="E2154" s="4" t="s">
        <v>355</v>
      </c>
      <c r="F2154" s="4" t="s">
        <v>439</v>
      </c>
      <c r="G2154" s="12">
        <v>45324</v>
      </c>
      <c r="H2154" s="4" t="s">
        <v>356</v>
      </c>
      <c r="I2154" s="67">
        <v>0.41884259259259299</v>
      </c>
      <c r="J2154" s="4" t="s">
        <v>1133</v>
      </c>
      <c r="K2154" s="12">
        <v>43447</v>
      </c>
      <c r="L2154" s="4" t="s">
        <v>357</v>
      </c>
      <c r="M2154" s="4" t="s">
        <v>358</v>
      </c>
      <c r="N2154" s="4" t="s">
        <v>359</v>
      </c>
      <c r="O2154" s="12" t="str">
        <f t="shared" ca="1" si="68"/>
        <v>6 ans, 4 mois</v>
      </c>
      <c r="P2154" s="4" t="str">
        <f>VLOOKUP(B2154,Effectif!B:I,6,0)</f>
        <v>Lise DE WITTE</v>
      </c>
      <c r="Q2154" s="4" t="str">
        <f>VLOOKUP(B2154,Effectif!B:I,8,0)</f>
        <v>BO</v>
      </c>
      <c r="R2154" s="4" t="str">
        <f>IFERROR(VLOOKUP(C2154,Sales!B:G,6,0),"-")</f>
        <v>-</v>
      </c>
      <c r="S2154" s="4">
        <f>IFERROR(VLOOKUP(C2154,Recolt!B:H,3,0),"-")</f>
        <v>190.95</v>
      </c>
      <c r="T2154" s="4" t="str">
        <f t="shared" si="67"/>
        <v>-</v>
      </c>
    </row>
    <row r="2155" spans="1:20" hidden="1" x14ac:dyDescent="0.25">
      <c r="A2155" s="4" t="s">
        <v>410</v>
      </c>
      <c r="B2155" s="4" t="s">
        <v>468</v>
      </c>
      <c r="C2155" s="4">
        <v>1034866350</v>
      </c>
      <c r="D2155" s="4" t="s">
        <v>354</v>
      </c>
      <c r="E2155" s="4" t="s">
        <v>355</v>
      </c>
      <c r="F2155" s="4" t="s">
        <v>439</v>
      </c>
      <c r="G2155" s="12">
        <v>45325</v>
      </c>
      <c r="H2155" s="4" t="s">
        <v>356</v>
      </c>
      <c r="I2155" s="67">
        <v>0.46750000000000003</v>
      </c>
      <c r="J2155" s="4" t="s">
        <v>1131</v>
      </c>
      <c r="K2155" s="12">
        <v>42275</v>
      </c>
      <c r="L2155" s="4" t="s">
        <v>357</v>
      </c>
      <c r="M2155" s="4" t="s">
        <v>358</v>
      </c>
      <c r="N2155" s="4" t="s">
        <v>359</v>
      </c>
      <c r="O2155" s="12" t="str">
        <f t="shared" ca="1" si="68"/>
        <v>9 ans, 7 mois</v>
      </c>
      <c r="P2155" s="4" t="str">
        <f>VLOOKUP(B2155,Effectif!B:I,6,0)</f>
        <v>Lise DE WITTE</v>
      </c>
      <c r="Q2155" s="4" t="str">
        <f>VLOOKUP(B2155,Effectif!B:I,8,0)</f>
        <v>BO</v>
      </c>
      <c r="R2155" s="4" t="str">
        <f>IFERROR(VLOOKUP(C2155,Sales!B:G,6,0),"-")</f>
        <v>-</v>
      </c>
      <c r="S2155" s="4">
        <f>IFERROR(VLOOKUP(C2155,Recolt!B:H,3,0),"-")</f>
        <v>158.30000000000001</v>
      </c>
      <c r="T2155" s="4" t="str">
        <f t="shared" si="67"/>
        <v>-</v>
      </c>
    </row>
    <row r="2156" spans="1:20" hidden="1" x14ac:dyDescent="0.25">
      <c r="A2156" s="4" t="s">
        <v>410</v>
      </c>
      <c r="B2156" s="4" t="s">
        <v>468</v>
      </c>
      <c r="C2156" s="4">
        <v>1034859219</v>
      </c>
      <c r="D2156" s="4" t="s">
        <v>354</v>
      </c>
      <c r="E2156" s="4" t="s">
        <v>355</v>
      </c>
      <c r="F2156" s="4" t="s">
        <v>439</v>
      </c>
      <c r="G2156" s="12">
        <v>45326</v>
      </c>
      <c r="H2156" s="4" t="s">
        <v>356</v>
      </c>
      <c r="I2156" s="67">
        <v>0.57229166666666698</v>
      </c>
      <c r="J2156" s="4" t="s">
        <v>1141</v>
      </c>
      <c r="K2156" s="12">
        <v>43052</v>
      </c>
      <c r="L2156" s="4" t="s">
        <v>357</v>
      </c>
      <c r="M2156" s="4" t="s">
        <v>358</v>
      </c>
      <c r="N2156" s="4" t="s">
        <v>359</v>
      </c>
      <c r="O2156" s="12" t="str">
        <f t="shared" ca="1" si="68"/>
        <v>7 ans, 5 mois</v>
      </c>
      <c r="P2156" s="4" t="str">
        <f>VLOOKUP(B2156,Effectif!B:I,6,0)</f>
        <v>Lise DE WITTE</v>
      </c>
      <c r="Q2156" s="4" t="str">
        <f>VLOOKUP(B2156,Effectif!B:I,8,0)</f>
        <v>BO</v>
      </c>
      <c r="R2156" s="4" t="str">
        <f>IFERROR(VLOOKUP(C2156,Sales!B:G,6,0),"-")</f>
        <v>-</v>
      </c>
      <c r="S2156" s="4">
        <f>IFERROR(VLOOKUP(C2156,Recolt!B:H,3,0),"-")</f>
        <v>50</v>
      </c>
      <c r="T2156" s="4" t="str">
        <f t="shared" si="67"/>
        <v>-</v>
      </c>
    </row>
    <row r="2157" spans="1:20" hidden="1" x14ac:dyDescent="0.25">
      <c r="A2157" s="4" t="s">
        <v>410</v>
      </c>
      <c r="B2157" s="4" t="s">
        <v>468</v>
      </c>
      <c r="C2157" s="4">
        <v>1034842063</v>
      </c>
      <c r="D2157" s="4" t="s">
        <v>354</v>
      </c>
      <c r="E2157" s="4" t="s">
        <v>355</v>
      </c>
      <c r="F2157" s="4" t="s">
        <v>439</v>
      </c>
      <c r="G2157" s="12">
        <v>45327</v>
      </c>
      <c r="H2157" s="4" t="s">
        <v>356</v>
      </c>
      <c r="I2157" s="67">
        <v>0.48630787037036999</v>
      </c>
      <c r="J2157" s="4" t="s">
        <v>1131</v>
      </c>
      <c r="K2157" s="12">
        <v>41913</v>
      </c>
      <c r="L2157" s="4" t="s">
        <v>357</v>
      </c>
      <c r="M2157" s="4" t="s">
        <v>358</v>
      </c>
      <c r="N2157" s="4" t="s">
        <v>361</v>
      </c>
      <c r="O2157" s="12" t="str">
        <f t="shared" ca="1" si="68"/>
        <v>10 ans, 6 mois</v>
      </c>
      <c r="P2157" s="4" t="str">
        <f>VLOOKUP(B2157,Effectif!B:I,6,0)</f>
        <v>Lise DE WITTE</v>
      </c>
      <c r="Q2157" s="4" t="str">
        <f>VLOOKUP(B2157,Effectif!B:I,8,0)</f>
        <v>BO</v>
      </c>
      <c r="R2157" s="4" t="str">
        <f>IFERROR(VLOOKUP(C2157,Sales!B:G,6,0),"-")</f>
        <v>-</v>
      </c>
      <c r="S2157" s="4">
        <f>IFERROR(VLOOKUP(C2157,Recolt!B:H,3,0),"-")</f>
        <v>375</v>
      </c>
      <c r="T2157" s="4" t="str">
        <f t="shared" si="67"/>
        <v>-</v>
      </c>
    </row>
    <row r="2158" spans="1:20" hidden="1" x14ac:dyDescent="0.25">
      <c r="A2158" s="4" t="s">
        <v>410</v>
      </c>
      <c r="B2158" s="4" t="s">
        <v>468</v>
      </c>
      <c r="C2158" s="4">
        <v>1034859969</v>
      </c>
      <c r="D2158" s="4" t="s">
        <v>354</v>
      </c>
      <c r="E2158" s="4" t="s">
        <v>355</v>
      </c>
      <c r="F2158" s="4" t="s">
        <v>439</v>
      </c>
      <c r="G2158" s="12">
        <v>45328</v>
      </c>
      <c r="H2158" s="4" t="s">
        <v>356</v>
      </c>
      <c r="I2158" s="67">
        <v>0.58929398148148104</v>
      </c>
      <c r="J2158" s="4" t="s">
        <v>1131</v>
      </c>
      <c r="K2158" s="12">
        <v>39295</v>
      </c>
      <c r="L2158" s="4" t="s">
        <v>357</v>
      </c>
      <c r="M2158" s="4" t="s">
        <v>358</v>
      </c>
      <c r="N2158" s="4" t="s">
        <v>359</v>
      </c>
      <c r="O2158" s="12" t="str">
        <f t="shared" ca="1" si="68"/>
        <v>17 ans, 8 mois</v>
      </c>
      <c r="P2158" s="4" t="str">
        <f>VLOOKUP(B2158,Effectif!B:I,6,0)</f>
        <v>Lise DE WITTE</v>
      </c>
      <c r="Q2158" s="4" t="str">
        <f>VLOOKUP(B2158,Effectif!B:I,8,0)</f>
        <v>BO</v>
      </c>
      <c r="R2158" s="4" t="str">
        <f>IFERROR(VLOOKUP(C2158,Sales!B:G,6,0),"-")</f>
        <v>-</v>
      </c>
      <c r="S2158" s="4">
        <f>IFERROR(VLOOKUP(C2158,Recolt!B:H,3,0),"-")</f>
        <v>50</v>
      </c>
      <c r="T2158" s="4" t="str">
        <f t="shared" si="67"/>
        <v>-</v>
      </c>
    </row>
    <row r="2159" spans="1:20" hidden="1" x14ac:dyDescent="0.25">
      <c r="A2159" s="4" t="s">
        <v>410</v>
      </c>
      <c r="B2159" s="4" t="s">
        <v>468</v>
      </c>
      <c r="C2159" s="4">
        <v>1034862541</v>
      </c>
      <c r="D2159" s="4" t="s">
        <v>354</v>
      </c>
      <c r="E2159" s="4" t="s">
        <v>355</v>
      </c>
      <c r="F2159" s="4" t="s">
        <v>439</v>
      </c>
      <c r="G2159" s="12">
        <v>45329</v>
      </c>
      <c r="H2159" s="4" t="s">
        <v>356</v>
      </c>
      <c r="I2159" s="67">
        <v>0.56078703703703703</v>
      </c>
      <c r="J2159" s="4" t="s">
        <v>1133</v>
      </c>
      <c r="K2159" s="12">
        <v>42865</v>
      </c>
      <c r="L2159" s="4" t="s">
        <v>357</v>
      </c>
      <c r="M2159" s="4" t="s">
        <v>358</v>
      </c>
      <c r="N2159" s="4" t="s">
        <v>361</v>
      </c>
      <c r="O2159" s="12" t="str">
        <f t="shared" ca="1" si="68"/>
        <v>7 ans, 11 mois</v>
      </c>
      <c r="P2159" s="4" t="str">
        <f>VLOOKUP(B2159,Effectif!B:I,6,0)</f>
        <v>Lise DE WITTE</v>
      </c>
      <c r="Q2159" s="4" t="str">
        <f>VLOOKUP(B2159,Effectif!B:I,8,0)</f>
        <v>BO</v>
      </c>
      <c r="R2159" s="4" t="str">
        <f>IFERROR(VLOOKUP(C2159,Sales!B:G,6,0),"-")</f>
        <v>-</v>
      </c>
      <c r="S2159" s="4">
        <f>IFERROR(VLOOKUP(C2159,Recolt!B:H,3,0),"-")</f>
        <v>223</v>
      </c>
      <c r="T2159" s="4" t="str">
        <f t="shared" si="67"/>
        <v>-</v>
      </c>
    </row>
    <row r="2160" spans="1:20" hidden="1" x14ac:dyDescent="0.25">
      <c r="A2160" s="4" t="s">
        <v>410</v>
      </c>
      <c r="B2160" s="4" t="s">
        <v>468</v>
      </c>
      <c r="C2160" s="4">
        <v>1034868144</v>
      </c>
      <c r="D2160" s="4" t="s">
        <v>354</v>
      </c>
      <c r="E2160" s="4" t="s">
        <v>355</v>
      </c>
      <c r="F2160" s="4" t="s">
        <v>439</v>
      </c>
      <c r="G2160" s="12">
        <v>45330</v>
      </c>
      <c r="H2160" s="4" t="s">
        <v>356</v>
      </c>
      <c r="I2160" s="67">
        <v>0.39521990740740698</v>
      </c>
      <c r="J2160" s="4" t="s">
        <v>1133</v>
      </c>
      <c r="K2160" s="12">
        <v>43098</v>
      </c>
      <c r="L2160" s="4" t="s">
        <v>357</v>
      </c>
      <c r="M2160" s="4" t="s">
        <v>358</v>
      </c>
      <c r="N2160" s="4" t="s">
        <v>359</v>
      </c>
      <c r="O2160" s="12" t="str">
        <f t="shared" ca="1" si="68"/>
        <v>7 ans, 4 mois</v>
      </c>
      <c r="P2160" s="4" t="str">
        <f>VLOOKUP(B2160,Effectif!B:I,6,0)</f>
        <v>Lise DE WITTE</v>
      </c>
      <c r="Q2160" s="4" t="str">
        <f>VLOOKUP(B2160,Effectif!B:I,8,0)</f>
        <v>BO</v>
      </c>
      <c r="R2160" s="4" t="str">
        <f>IFERROR(VLOOKUP(C2160,Sales!B:G,6,0),"-")</f>
        <v>-</v>
      </c>
      <c r="S2160" s="4">
        <f>IFERROR(VLOOKUP(C2160,Recolt!B:H,3,0),"-")</f>
        <v>72</v>
      </c>
      <c r="T2160" s="4" t="str">
        <f t="shared" si="67"/>
        <v>-</v>
      </c>
    </row>
    <row r="2161" spans="1:20" hidden="1" x14ac:dyDescent="0.25">
      <c r="A2161" s="4" t="s">
        <v>410</v>
      </c>
      <c r="B2161" s="4" t="s">
        <v>468</v>
      </c>
      <c r="C2161" s="4">
        <v>1034846644</v>
      </c>
      <c r="D2161" s="4" t="s">
        <v>354</v>
      </c>
      <c r="E2161" s="4" t="s">
        <v>355</v>
      </c>
      <c r="F2161" s="4" t="s">
        <v>439</v>
      </c>
      <c r="G2161" s="12">
        <v>45331</v>
      </c>
      <c r="H2161" s="4" t="s">
        <v>356</v>
      </c>
      <c r="I2161" s="67">
        <v>0.55357638888888905</v>
      </c>
      <c r="J2161" s="4" t="s">
        <v>1133</v>
      </c>
      <c r="K2161" s="12">
        <v>43343</v>
      </c>
      <c r="L2161" s="4" t="s">
        <v>357</v>
      </c>
      <c r="M2161" s="4" t="s">
        <v>358</v>
      </c>
      <c r="N2161" s="4" t="s">
        <v>359</v>
      </c>
      <c r="O2161" s="12" t="str">
        <f t="shared" ca="1" si="68"/>
        <v>6 ans, 8 mois</v>
      </c>
      <c r="P2161" s="4" t="str">
        <f>VLOOKUP(B2161,Effectif!B:I,6,0)</f>
        <v>Lise DE WITTE</v>
      </c>
      <c r="Q2161" s="4" t="str">
        <f>VLOOKUP(B2161,Effectif!B:I,8,0)</f>
        <v>BO</v>
      </c>
      <c r="R2161" s="4" t="str">
        <f>IFERROR(VLOOKUP(C2161,Sales!B:G,6,0),"-")</f>
        <v>-</v>
      </c>
      <c r="S2161" s="4">
        <f>IFERROR(VLOOKUP(C2161,Recolt!B:H,3,0),"-")</f>
        <v>67</v>
      </c>
      <c r="T2161" s="4" t="str">
        <f t="shared" si="67"/>
        <v>-</v>
      </c>
    </row>
    <row r="2162" spans="1:20" hidden="1" x14ac:dyDescent="0.25">
      <c r="A2162" s="4" t="s">
        <v>410</v>
      </c>
      <c r="B2162" s="4" t="s">
        <v>468</v>
      </c>
      <c r="C2162" s="4">
        <v>1034855379</v>
      </c>
      <c r="D2162" s="4" t="s">
        <v>354</v>
      </c>
      <c r="E2162" s="4" t="s">
        <v>355</v>
      </c>
      <c r="F2162" s="4" t="s">
        <v>439</v>
      </c>
      <c r="G2162" s="12">
        <v>45332</v>
      </c>
      <c r="H2162" s="4" t="s">
        <v>356</v>
      </c>
      <c r="I2162" s="67">
        <v>0.58480324074074097</v>
      </c>
      <c r="J2162" s="4" t="s">
        <v>1131</v>
      </c>
      <c r="K2162" s="12">
        <v>38838</v>
      </c>
      <c r="L2162" s="4" t="s">
        <v>357</v>
      </c>
      <c r="M2162" s="4" t="s">
        <v>358</v>
      </c>
      <c r="N2162" s="4" t="s">
        <v>359</v>
      </c>
      <c r="O2162" s="12" t="str">
        <f t="shared" ca="1" si="68"/>
        <v>18 ans, 11 mois</v>
      </c>
      <c r="P2162" s="4" t="str">
        <f>VLOOKUP(B2162,Effectif!B:I,6,0)</f>
        <v>Lise DE WITTE</v>
      </c>
      <c r="Q2162" s="4" t="str">
        <f>VLOOKUP(B2162,Effectif!B:I,8,0)</f>
        <v>BO</v>
      </c>
      <c r="R2162" s="4" t="str">
        <f>IFERROR(VLOOKUP(C2162,Sales!B:G,6,0),"-")</f>
        <v>-</v>
      </c>
      <c r="S2162" s="4">
        <f>IFERROR(VLOOKUP(C2162,Recolt!B:H,3,0),"-")</f>
        <v>78.180000000000007</v>
      </c>
      <c r="T2162" s="4" t="str">
        <f t="shared" si="67"/>
        <v>-</v>
      </c>
    </row>
    <row r="2163" spans="1:20" hidden="1" x14ac:dyDescent="0.25">
      <c r="A2163" s="4" t="s">
        <v>410</v>
      </c>
      <c r="B2163" s="4" t="s">
        <v>468</v>
      </c>
      <c r="C2163" s="4">
        <v>1034848758</v>
      </c>
      <c r="D2163" s="4" t="s">
        <v>354</v>
      </c>
      <c r="E2163" s="4" t="s">
        <v>355</v>
      </c>
      <c r="F2163" s="4" t="s">
        <v>439</v>
      </c>
      <c r="G2163" s="12">
        <v>45333</v>
      </c>
      <c r="H2163" s="4" t="s">
        <v>356</v>
      </c>
      <c r="I2163" s="67">
        <v>0.57666666666666699</v>
      </c>
      <c r="J2163" s="4" t="s">
        <v>1131</v>
      </c>
      <c r="K2163" s="12">
        <v>38565</v>
      </c>
      <c r="L2163" s="4" t="s">
        <v>357</v>
      </c>
      <c r="M2163" s="4" t="s">
        <v>358</v>
      </c>
      <c r="N2163" s="4" t="s">
        <v>359</v>
      </c>
      <c r="O2163" s="12" t="str">
        <f t="shared" ca="1" si="68"/>
        <v>19 ans, 8 mois</v>
      </c>
      <c r="P2163" s="4" t="str">
        <f>VLOOKUP(B2163,Effectif!B:I,6,0)</f>
        <v>Lise DE WITTE</v>
      </c>
      <c r="Q2163" s="4" t="str">
        <f>VLOOKUP(B2163,Effectif!B:I,8,0)</f>
        <v>BO</v>
      </c>
      <c r="R2163" s="4" t="str">
        <f>IFERROR(VLOOKUP(C2163,Sales!B:G,6,0),"-")</f>
        <v>-</v>
      </c>
      <c r="S2163" s="4">
        <f>IFERROR(VLOOKUP(C2163,Recolt!B:H,3,0),"-")</f>
        <v>100</v>
      </c>
      <c r="T2163" s="4" t="str">
        <f t="shared" si="67"/>
        <v>-</v>
      </c>
    </row>
    <row r="2164" spans="1:20" hidden="1" x14ac:dyDescent="0.25">
      <c r="A2164" s="4" t="s">
        <v>410</v>
      </c>
      <c r="B2164" s="4" t="s">
        <v>468</v>
      </c>
      <c r="C2164" s="4">
        <v>1034853049</v>
      </c>
      <c r="D2164" s="4" t="s">
        <v>354</v>
      </c>
      <c r="E2164" s="4" t="s">
        <v>355</v>
      </c>
      <c r="F2164" s="4" t="s">
        <v>439</v>
      </c>
      <c r="G2164" s="12">
        <v>45334</v>
      </c>
      <c r="H2164" s="4" t="s">
        <v>356</v>
      </c>
      <c r="I2164" s="67">
        <v>0.437118055555556</v>
      </c>
      <c r="J2164" s="4" t="s">
        <v>1133</v>
      </c>
      <c r="K2164" s="12">
        <v>43035</v>
      </c>
      <c r="L2164" s="4" t="s">
        <v>357</v>
      </c>
      <c r="M2164" s="4" t="s">
        <v>358</v>
      </c>
      <c r="N2164" s="4" t="s">
        <v>359</v>
      </c>
      <c r="O2164" s="12" t="str">
        <f t="shared" ca="1" si="68"/>
        <v>7 ans, 6 mois</v>
      </c>
      <c r="P2164" s="4" t="str">
        <f>VLOOKUP(B2164,Effectif!B:I,6,0)</f>
        <v>Lise DE WITTE</v>
      </c>
      <c r="Q2164" s="4" t="str">
        <f>VLOOKUP(B2164,Effectif!B:I,8,0)</f>
        <v>BO</v>
      </c>
      <c r="R2164" s="4" t="str">
        <f>IFERROR(VLOOKUP(C2164,Sales!B:G,6,0),"-")</f>
        <v>-</v>
      </c>
      <c r="S2164" s="4">
        <f>IFERROR(VLOOKUP(C2164,Recolt!B:H,3,0),"-")</f>
        <v>15</v>
      </c>
      <c r="T2164" s="4" t="str">
        <f t="shared" si="67"/>
        <v>-</v>
      </c>
    </row>
    <row r="2165" spans="1:20" hidden="1" x14ac:dyDescent="0.25">
      <c r="A2165" s="4" t="s">
        <v>410</v>
      </c>
      <c r="B2165" s="4" t="s">
        <v>468</v>
      </c>
      <c r="C2165" s="4">
        <v>1034860777</v>
      </c>
      <c r="D2165" s="4" t="s">
        <v>354</v>
      </c>
      <c r="E2165" s="4" t="s">
        <v>355</v>
      </c>
      <c r="F2165" s="4" t="s">
        <v>439</v>
      </c>
      <c r="G2165" s="12">
        <v>45335</v>
      </c>
      <c r="H2165" s="4" t="s">
        <v>356</v>
      </c>
      <c r="I2165" s="67">
        <v>0.54753472222222199</v>
      </c>
      <c r="J2165" s="4" t="s">
        <v>1137</v>
      </c>
      <c r="K2165" s="12">
        <v>42520</v>
      </c>
      <c r="L2165" s="4" t="s">
        <v>357</v>
      </c>
      <c r="M2165" s="4" t="s">
        <v>358</v>
      </c>
      <c r="N2165" s="4" t="s">
        <v>359</v>
      </c>
      <c r="O2165" s="12" t="str">
        <f t="shared" ca="1" si="68"/>
        <v>8 ans, 11 mois</v>
      </c>
      <c r="P2165" s="4" t="str">
        <f>VLOOKUP(B2165,Effectif!B:I,6,0)</f>
        <v>Lise DE WITTE</v>
      </c>
      <c r="Q2165" s="4" t="str">
        <f>VLOOKUP(B2165,Effectif!B:I,8,0)</f>
        <v>BO</v>
      </c>
      <c r="R2165" s="4" t="str">
        <f>IFERROR(VLOOKUP(C2165,Sales!B:G,6,0),"-")</f>
        <v>-</v>
      </c>
      <c r="S2165" s="4">
        <f>IFERROR(VLOOKUP(C2165,Recolt!B:H,3,0),"-")</f>
        <v>73.14</v>
      </c>
      <c r="T2165" s="4" t="str">
        <f t="shared" si="67"/>
        <v>-</v>
      </c>
    </row>
    <row r="2166" spans="1:20" hidden="1" x14ac:dyDescent="0.25">
      <c r="A2166" s="4" t="s">
        <v>410</v>
      </c>
      <c r="B2166" s="4" t="s">
        <v>468</v>
      </c>
      <c r="C2166" s="4">
        <v>1034849610</v>
      </c>
      <c r="D2166" s="4" t="s">
        <v>354</v>
      </c>
      <c r="E2166" s="4" t="s">
        <v>355</v>
      </c>
      <c r="F2166" s="4" t="s">
        <v>439</v>
      </c>
      <c r="G2166" s="12">
        <v>45336</v>
      </c>
      <c r="H2166" s="4" t="s">
        <v>356</v>
      </c>
      <c r="I2166" s="67">
        <v>0.69811342592592596</v>
      </c>
      <c r="J2166" s="4" t="s">
        <v>1131</v>
      </c>
      <c r="K2166" s="12">
        <v>42464</v>
      </c>
      <c r="L2166" s="4" t="s">
        <v>357</v>
      </c>
      <c r="M2166" s="4" t="s">
        <v>358</v>
      </c>
      <c r="N2166" s="4" t="s">
        <v>361</v>
      </c>
      <c r="O2166" s="12" t="str">
        <f t="shared" ca="1" si="68"/>
        <v>9 ans, 0 mois</v>
      </c>
      <c r="P2166" s="4" t="str">
        <f>VLOOKUP(B2166,Effectif!B:I,6,0)</f>
        <v>Lise DE WITTE</v>
      </c>
      <c r="Q2166" s="4" t="str">
        <f>VLOOKUP(B2166,Effectif!B:I,8,0)</f>
        <v>BO</v>
      </c>
      <c r="R2166" s="4" t="str">
        <f>IFERROR(VLOOKUP(C2166,Sales!B:G,6,0),"-")</f>
        <v>-</v>
      </c>
      <c r="S2166" s="4">
        <f>IFERROR(VLOOKUP(C2166,Recolt!B:H,3,0),"-")</f>
        <v>50.18</v>
      </c>
      <c r="T2166" s="4" t="str">
        <f t="shared" si="67"/>
        <v>-</v>
      </c>
    </row>
    <row r="2167" spans="1:20" hidden="1" x14ac:dyDescent="0.25">
      <c r="A2167" s="4" t="s">
        <v>410</v>
      </c>
      <c r="B2167" s="4" t="s">
        <v>468</v>
      </c>
      <c r="C2167" s="4">
        <v>1034850408</v>
      </c>
      <c r="D2167" s="4" t="s">
        <v>354</v>
      </c>
      <c r="E2167" s="4" t="s">
        <v>355</v>
      </c>
      <c r="F2167" s="4" t="s">
        <v>439</v>
      </c>
      <c r="G2167" s="12">
        <v>45337</v>
      </c>
      <c r="H2167" s="4" t="s">
        <v>356</v>
      </c>
      <c r="I2167" s="67">
        <v>0.51289351851851805</v>
      </c>
      <c r="J2167" s="4" t="s">
        <v>1133</v>
      </c>
      <c r="K2167" s="12">
        <v>43426</v>
      </c>
      <c r="L2167" s="4" t="s">
        <v>357</v>
      </c>
      <c r="M2167" s="4" t="s">
        <v>358</v>
      </c>
      <c r="N2167" s="4" t="s">
        <v>359</v>
      </c>
      <c r="O2167" s="12" t="str">
        <f t="shared" ca="1" si="68"/>
        <v>6 ans, 5 mois</v>
      </c>
      <c r="P2167" s="4" t="str">
        <f>VLOOKUP(B2167,Effectif!B:I,6,0)</f>
        <v>Lise DE WITTE</v>
      </c>
      <c r="Q2167" s="4" t="str">
        <f>VLOOKUP(B2167,Effectif!B:I,8,0)</f>
        <v>BO</v>
      </c>
      <c r="R2167" s="4" t="str">
        <f>IFERROR(VLOOKUP(C2167,Sales!B:G,6,0),"-")</f>
        <v>-</v>
      </c>
      <c r="S2167" s="4">
        <f>IFERROR(VLOOKUP(C2167,Recolt!B:H,3,0),"-")</f>
        <v>144</v>
      </c>
      <c r="T2167" s="4" t="str">
        <f t="shared" si="67"/>
        <v>-</v>
      </c>
    </row>
    <row r="2168" spans="1:20" hidden="1" x14ac:dyDescent="0.25">
      <c r="A2168" s="4" t="s">
        <v>410</v>
      </c>
      <c r="B2168" s="4" t="s">
        <v>468</v>
      </c>
      <c r="C2168" s="4">
        <v>1034842911</v>
      </c>
      <c r="D2168" s="4" t="s">
        <v>354</v>
      </c>
      <c r="E2168" s="4" t="s">
        <v>355</v>
      </c>
      <c r="F2168" s="4" t="s">
        <v>439</v>
      </c>
      <c r="G2168" s="12">
        <v>45338</v>
      </c>
      <c r="H2168" s="4" t="s">
        <v>356</v>
      </c>
      <c r="I2168" s="67">
        <v>0.55910879629629595</v>
      </c>
      <c r="J2168" s="4" t="s">
        <v>1138</v>
      </c>
      <c r="K2168" s="12">
        <v>43000</v>
      </c>
      <c r="L2168" s="4" t="s">
        <v>357</v>
      </c>
      <c r="M2168" s="4" t="s">
        <v>358</v>
      </c>
      <c r="N2168" s="4" t="s">
        <v>359</v>
      </c>
      <c r="O2168" s="12" t="str">
        <f t="shared" ca="1" si="68"/>
        <v>7 ans, 7 mois</v>
      </c>
      <c r="P2168" s="4" t="str">
        <f>VLOOKUP(B2168,Effectif!B:I,6,0)</f>
        <v>Lise DE WITTE</v>
      </c>
      <c r="Q2168" s="4" t="str">
        <f>VLOOKUP(B2168,Effectif!B:I,8,0)</f>
        <v>BO</v>
      </c>
      <c r="R2168" s="4" t="str">
        <f>IFERROR(VLOOKUP(C2168,Sales!B:G,6,0),"-")</f>
        <v>-</v>
      </c>
      <c r="S2168" s="4">
        <f>IFERROR(VLOOKUP(C2168,Recolt!B:H,3,0),"-")</f>
        <v>5</v>
      </c>
      <c r="T2168" s="4" t="str">
        <f t="shared" si="67"/>
        <v>-</v>
      </c>
    </row>
    <row r="2169" spans="1:20" hidden="1" x14ac:dyDescent="0.25">
      <c r="A2169" s="4" t="s">
        <v>410</v>
      </c>
      <c r="B2169" s="4" t="s">
        <v>468</v>
      </c>
      <c r="C2169" s="4">
        <v>1034854497</v>
      </c>
      <c r="D2169" s="4" t="s">
        <v>354</v>
      </c>
      <c r="E2169" s="4" t="s">
        <v>355</v>
      </c>
      <c r="F2169" s="4" t="s">
        <v>439</v>
      </c>
      <c r="G2169" s="12">
        <v>45339</v>
      </c>
      <c r="H2169" s="4" t="s">
        <v>356</v>
      </c>
      <c r="I2169" s="67">
        <v>0.56906250000000003</v>
      </c>
      <c r="J2169" s="4" t="s">
        <v>1131</v>
      </c>
      <c r="K2169" s="12">
        <v>42600</v>
      </c>
      <c r="L2169" s="4" t="s">
        <v>357</v>
      </c>
      <c r="M2169" s="4" t="s">
        <v>358</v>
      </c>
      <c r="N2169" s="4" t="s">
        <v>359</v>
      </c>
      <c r="O2169" s="12" t="str">
        <f t="shared" ca="1" si="68"/>
        <v>8 ans, 8 mois</v>
      </c>
      <c r="P2169" s="4" t="str">
        <f>VLOOKUP(B2169,Effectif!B:I,6,0)</f>
        <v>Lise DE WITTE</v>
      </c>
      <c r="Q2169" s="4" t="str">
        <f>VLOOKUP(B2169,Effectif!B:I,8,0)</f>
        <v>BO</v>
      </c>
      <c r="R2169" s="4" t="str">
        <f>IFERROR(VLOOKUP(C2169,Sales!B:G,6,0),"-")</f>
        <v>-</v>
      </c>
      <c r="S2169" s="4">
        <f>IFERROR(VLOOKUP(C2169,Recolt!B:H,3,0),"-")</f>
        <v>100</v>
      </c>
      <c r="T2169" s="4" t="str">
        <f t="shared" si="67"/>
        <v>-</v>
      </c>
    </row>
    <row r="2170" spans="1:20" hidden="1" x14ac:dyDescent="0.25">
      <c r="A2170" s="4" t="s">
        <v>410</v>
      </c>
      <c r="B2170" s="4" t="s">
        <v>468</v>
      </c>
      <c r="C2170" s="4">
        <v>1034845160</v>
      </c>
      <c r="D2170" s="4" t="s">
        <v>354</v>
      </c>
      <c r="E2170" s="4" t="s">
        <v>355</v>
      </c>
      <c r="F2170" s="4" t="s">
        <v>439</v>
      </c>
      <c r="G2170" s="12">
        <v>45340</v>
      </c>
      <c r="H2170" s="4" t="s">
        <v>356</v>
      </c>
      <c r="I2170" s="67">
        <v>0.69443287037037005</v>
      </c>
      <c r="J2170" s="4" t="s">
        <v>1133</v>
      </c>
      <c r="K2170" s="12">
        <v>42865</v>
      </c>
      <c r="L2170" s="4" t="s">
        <v>357</v>
      </c>
      <c r="M2170" s="4" t="s">
        <v>358</v>
      </c>
      <c r="N2170" s="4" t="s">
        <v>361</v>
      </c>
      <c r="O2170" s="12" t="str">
        <f t="shared" ca="1" si="68"/>
        <v>7 ans, 11 mois</v>
      </c>
      <c r="P2170" s="4" t="str">
        <f>VLOOKUP(B2170,Effectif!B:I,6,0)</f>
        <v>Lise DE WITTE</v>
      </c>
      <c r="Q2170" s="4" t="str">
        <f>VLOOKUP(B2170,Effectif!B:I,8,0)</f>
        <v>BO</v>
      </c>
      <c r="R2170" s="4" t="str">
        <f>IFERROR(VLOOKUP(C2170,Sales!B:G,6,0),"-")</f>
        <v>-</v>
      </c>
      <c r="S2170" s="4">
        <f>IFERROR(VLOOKUP(C2170,Recolt!B:H,3,0),"-")</f>
        <v>20.95</v>
      </c>
      <c r="T2170" s="4" t="str">
        <f t="shared" si="67"/>
        <v>-</v>
      </c>
    </row>
    <row r="2171" spans="1:20" hidden="1" x14ac:dyDescent="0.25">
      <c r="A2171" s="4" t="s">
        <v>410</v>
      </c>
      <c r="B2171" s="4" t="s">
        <v>468</v>
      </c>
      <c r="C2171" s="4">
        <v>1034853517</v>
      </c>
      <c r="D2171" s="4" t="s">
        <v>354</v>
      </c>
      <c r="E2171" s="4" t="s">
        <v>355</v>
      </c>
      <c r="F2171" s="4" t="s">
        <v>439</v>
      </c>
      <c r="G2171" s="12">
        <v>45341</v>
      </c>
      <c r="H2171" s="4" t="s">
        <v>356</v>
      </c>
      <c r="I2171" s="67">
        <v>0.38938657407407401</v>
      </c>
      <c r="J2171" s="4" t="s">
        <v>1134</v>
      </c>
      <c r="K2171" s="12">
        <v>43396</v>
      </c>
      <c r="L2171" s="4" t="s">
        <v>357</v>
      </c>
      <c r="M2171" s="4" t="s">
        <v>358</v>
      </c>
      <c r="N2171" s="4" t="s">
        <v>359</v>
      </c>
      <c r="O2171" s="12" t="str">
        <f t="shared" ca="1" si="68"/>
        <v>6 ans, 6 mois</v>
      </c>
      <c r="P2171" s="4" t="str">
        <f>VLOOKUP(B2171,Effectif!B:I,6,0)</f>
        <v>Lise DE WITTE</v>
      </c>
      <c r="Q2171" s="4" t="str">
        <f>VLOOKUP(B2171,Effectif!B:I,8,0)</f>
        <v>BO</v>
      </c>
      <c r="R2171" s="4" t="str">
        <f>IFERROR(VLOOKUP(C2171,Sales!B:G,6,0),"-")</f>
        <v>-</v>
      </c>
      <c r="S2171" s="4">
        <f>IFERROR(VLOOKUP(C2171,Recolt!B:H,3,0),"-")</f>
        <v>336</v>
      </c>
      <c r="T2171" s="4" t="str">
        <f t="shared" si="67"/>
        <v>-</v>
      </c>
    </row>
    <row r="2172" spans="1:20" hidden="1" x14ac:dyDescent="0.25">
      <c r="A2172" s="4" t="s">
        <v>410</v>
      </c>
      <c r="B2172" s="4" t="s">
        <v>468</v>
      </c>
      <c r="C2172" s="4">
        <v>1034865993</v>
      </c>
      <c r="D2172" s="4" t="s">
        <v>354</v>
      </c>
      <c r="E2172" s="4" t="s">
        <v>355</v>
      </c>
      <c r="F2172" s="4" t="s">
        <v>439</v>
      </c>
      <c r="G2172" s="12">
        <v>45342</v>
      </c>
      <c r="H2172" s="4" t="s">
        <v>356</v>
      </c>
      <c r="I2172" s="67">
        <v>0.495</v>
      </c>
      <c r="J2172" s="4" t="s">
        <v>1131</v>
      </c>
      <c r="K2172" s="12">
        <v>41736</v>
      </c>
      <c r="L2172" s="4" t="s">
        <v>357</v>
      </c>
      <c r="M2172" s="4" t="s">
        <v>358</v>
      </c>
      <c r="N2172" s="4" t="s">
        <v>361</v>
      </c>
      <c r="O2172" s="12" t="str">
        <f t="shared" ca="1" si="68"/>
        <v>11 ans, 0 mois</v>
      </c>
      <c r="P2172" s="4" t="str">
        <f>VLOOKUP(B2172,Effectif!B:I,6,0)</f>
        <v>Lise DE WITTE</v>
      </c>
      <c r="Q2172" s="4" t="str">
        <f>VLOOKUP(B2172,Effectif!B:I,8,0)</f>
        <v>BO</v>
      </c>
      <c r="R2172" s="4" t="str">
        <f>IFERROR(VLOOKUP(C2172,Sales!B:G,6,0),"-")</f>
        <v>-</v>
      </c>
      <c r="S2172" s="4">
        <f>IFERROR(VLOOKUP(C2172,Recolt!B:H,3,0),"-")</f>
        <v>40</v>
      </c>
      <c r="T2172" s="4" t="str">
        <f t="shared" si="67"/>
        <v>-</v>
      </c>
    </row>
    <row r="2173" spans="1:20" hidden="1" x14ac:dyDescent="0.25">
      <c r="A2173" s="4" t="s">
        <v>410</v>
      </c>
      <c r="B2173" s="4" t="s">
        <v>468</v>
      </c>
      <c r="C2173" s="4">
        <v>1034844651</v>
      </c>
      <c r="D2173" s="4" t="s">
        <v>354</v>
      </c>
      <c r="E2173" s="4" t="s">
        <v>355</v>
      </c>
      <c r="F2173" s="4" t="s">
        <v>439</v>
      </c>
      <c r="G2173" s="12">
        <v>45343</v>
      </c>
      <c r="H2173" s="4" t="s">
        <v>356</v>
      </c>
      <c r="I2173" s="67">
        <v>0.44380787037037001</v>
      </c>
      <c r="J2173" s="4" t="s">
        <v>1135</v>
      </c>
      <c r="K2173" s="12">
        <v>43287</v>
      </c>
      <c r="L2173" s="4" t="s">
        <v>357</v>
      </c>
      <c r="M2173" s="4" t="s">
        <v>358</v>
      </c>
      <c r="N2173" s="4" t="s">
        <v>359</v>
      </c>
      <c r="O2173" s="12" t="str">
        <f t="shared" ca="1" si="68"/>
        <v>6 ans, 9 mois</v>
      </c>
      <c r="P2173" s="4" t="str">
        <f>VLOOKUP(B2173,Effectif!B:I,6,0)</f>
        <v>Lise DE WITTE</v>
      </c>
      <c r="Q2173" s="4" t="str">
        <f>VLOOKUP(B2173,Effectif!B:I,8,0)</f>
        <v>BO</v>
      </c>
      <c r="R2173" s="4" t="str">
        <f>IFERROR(VLOOKUP(C2173,Sales!B:G,6,0),"-")</f>
        <v>-</v>
      </c>
      <c r="S2173" s="4">
        <f>IFERROR(VLOOKUP(C2173,Recolt!B:H,3,0),"-")</f>
        <v>20</v>
      </c>
      <c r="T2173" s="4" t="str">
        <f t="shared" si="67"/>
        <v>-</v>
      </c>
    </row>
    <row r="2174" spans="1:20" hidden="1" x14ac:dyDescent="0.25">
      <c r="A2174" s="4" t="s">
        <v>410</v>
      </c>
      <c r="B2174" s="4" t="s">
        <v>468</v>
      </c>
      <c r="C2174" s="4">
        <v>1034848541</v>
      </c>
      <c r="D2174" s="4" t="s">
        <v>354</v>
      </c>
      <c r="E2174" s="4" t="s">
        <v>355</v>
      </c>
      <c r="F2174" s="4" t="s">
        <v>439</v>
      </c>
      <c r="G2174" s="12">
        <v>45344</v>
      </c>
      <c r="H2174" s="4" t="s">
        <v>356</v>
      </c>
      <c r="I2174" s="67">
        <v>0.69181712962963005</v>
      </c>
      <c r="J2174" s="4" t="s">
        <v>1133</v>
      </c>
      <c r="K2174" s="12">
        <v>43348</v>
      </c>
      <c r="L2174" s="4" t="s">
        <v>357</v>
      </c>
      <c r="M2174" s="4" t="s">
        <v>358</v>
      </c>
      <c r="N2174" s="4" t="s">
        <v>359</v>
      </c>
      <c r="O2174" s="12" t="str">
        <f t="shared" ca="1" si="68"/>
        <v>6 ans, 7 mois</v>
      </c>
      <c r="P2174" s="4" t="str">
        <f>VLOOKUP(B2174,Effectif!B:I,6,0)</f>
        <v>Lise DE WITTE</v>
      </c>
      <c r="Q2174" s="4" t="str">
        <f>VLOOKUP(B2174,Effectif!B:I,8,0)</f>
        <v>BO</v>
      </c>
      <c r="R2174" s="4" t="str">
        <f>IFERROR(VLOOKUP(C2174,Sales!B:G,6,0),"-")</f>
        <v>-</v>
      </c>
      <c r="S2174" s="4">
        <f>IFERROR(VLOOKUP(C2174,Recolt!B:H,3,0),"-")</f>
        <v>45</v>
      </c>
      <c r="T2174" s="4" t="str">
        <f t="shared" si="67"/>
        <v>-</v>
      </c>
    </row>
    <row r="2175" spans="1:20" hidden="1" x14ac:dyDescent="0.25">
      <c r="A2175" s="4" t="s">
        <v>410</v>
      </c>
      <c r="B2175" s="4" t="s">
        <v>468</v>
      </c>
      <c r="C2175" s="4">
        <v>1034850256</v>
      </c>
      <c r="D2175" s="4" t="s">
        <v>354</v>
      </c>
      <c r="E2175" s="4" t="s">
        <v>355</v>
      </c>
      <c r="F2175" s="4" t="s">
        <v>439</v>
      </c>
      <c r="G2175" s="12">
        <v>45345</v>
      </c>
      <c r="H2175" s="4" t="s">
        <v>356</v>
      </c>
      <c r="I2175" s="67">
        <v>0.66969907407407403</v>
      </c>
      <c r="J2175" s="4" t="s">
        <v>1137</v>
      </c>
      <c r="K2175" s="12">
        <v>42520</v>
      </c>
      <c r="L2175" s="4" t="s">
        <v>357</v>
      </c>
      <c r="M2175" s="4" t="s">
        <v>358</v>
      </c>
      <c r="N2175" s="4" t="s">
        <v>359</v>
      </c>
      <c r="O2175" s="12" t="str">
        <f t="shared" ca="1" si="68"/>
        <v>8 ans, 11 mois</v>
      </c>
      <c r="P2175" s="4" t="str">
        <f>VLOOKUP(B2175,Effectif!B:I,6,0)</f>
        <v>Lise DE WITTE</v>
      </c>
      <c r="Q2175" s="4" t="str">
        <f>VLOOKUP(B2175,Effectif!B:I,8,0)</f>
        <v>BO</v>
      </c>
      <c r="R2175" s="4" t="str">
        <f>IFERROR(VLOOKUP(C2175,Sales!B:G,6,0),"-")</f>
        <v>-</v>
      </c>
      <c r="S2175" s="4">
        <f>IFERROR(VLOOKUP(C2175,Recolt!B:H,3,0),"-")</f>
        <v>52.59</v>
      </c>
      <c r="T2175" s="4" t="str">
        <f t="shared" si="67"/>
        <v>-</v>
      </c>
    </row>
    <row r="2176" spans="1:20" hidden="1" x14ac:dyDescent="0.25">
      <c r="A2176" s="4" t="s">
        <v>410</v>
      </c>
      <c r="B2176" s="4" t="s">
        <v>468</v>
      </c>
      <c r="C2176" s="4">
        <v>1034845626</v>
      </c>
      <c r="D2176" s="4" t="s">
        <v>354</v>
      </c>
      <c r="E2176" s="4" t="s">
        <v>355</v>
      </c>
      <c r="F2176" s="4" t="s">
        <v>439</v>
      </c>
      <c r="G2176" s="12">
        <v>45346</v>
      </c>
      <c r="H2176" s="4" t="s">
        <v>356</v>
      </c>
      <c r="I2176" s="67">
        <v>0.60396990740740697</v>
      </c>
      <c r="J2176" s="4" t="s">
        <v>1133</v>
      </c>
      <c r="K2176" s="12">
        <v>43425</v>
      </c>
      <c r="L2176" s="4" t="s">
        <v>357</v>
      </c>
      <c r="M2176" s="4" t="s">
        <v>358</v>
      </c>
      <c r="N2176" s="4" t="s">
        <v>384</v>
      </c>
      <c r="O2176" s="12" t="str">
        <f t="shared" ca="1" si="68"/>
        <v>6 ans, 5 mois</v>
      </c>
      <c r="P2176" s="4" t="str">
        <f>VLOOKUP(B2176,Effectif!B:I,6,0)</f>
        <v>Lise DE WITTE</v>
      </c>
      <c r="Q2176" s="4" t="str">
        <f>VLOOKUP(B2176,Effectif!B:I,8,0)</f>
        <v>BO</v>
      </c>
      <c r="R2176" s="4" t="str">
        <f>IFERROR(VLOOKUP(C2176,Sales!B:G,6,0),"-")</f>
        <v>-</v>
      </c>
      <c r="S2176" s="4">
        <f>IFERROR(VLOOKUP(C2176,Recolt!B:H,3,0),"-")</f>
        <v>50</v>
      </c>
      <c r="T2176" s="4" t="str">
        <f t="shared" si="67"/>
        <v>-</v>
      </c>
    </row>
    <row r="2177" spans="1:20" hidden="1" x14ac:dyDescent="0.25">
      <c r="A2177" s="4" t="s">
        <v>410</v>
      </c>
      <c r="B2177" s="4" t="s">
        <v>468</v>
      </c>
      <c r="C2177" s="4">
        <v>1034847860</v>
      </c>
      <c r="D2177" s="4" t="s">
        <v>354</v>
      </c>
      <c r="E2177" s="4" t="s">
        <v>355</v>
      </c>
      <c r="F2177" s="4" t="s">
        <v>439</v>
      </c>
      <c r="G2177" s="12">
        <v>45347</v>
      </c>
      <c r="H2177" s="4" t="s">
        <v>356</v>
      </c>
      <c r="I2177" s="67">
        <v>0.60707175925925905</v>
      </c>
      <c r="J2177" s="4" t="s">
        <v>1131</v>
      </c>
      <c r="K2177" s="12">
        <v>42464</v>
      </c>
      <c r="L2177" s="4" t="s">
        <v>357</v>
      </c>
      <c r="M2177" s="4" t="s">
        <v>358</v>
      </c>
      <c r="N2177" s="4" t="s">
        <v>361</v>
      </c>
      <c r="O2177" s="12" t="str">
        <f t="shared" ca="1" si="68"/>
        <v>9 ans, 0 mois</v>
      </c>
      <c r="P2177" s="4" t="str">
        <f>VLOOKUP(B2177,Effectif!B:I,6,0)</f>
        <v>Lise DE WITTE</v>
      </c>
      <c r="Q2177" s="4" t="str">
        <f>VLOOKUP(B2177,Effectif!B:I,8,0)</f>
        <v>BO</v>
      </c>
      <c r="R2177" s="4" t="str">
        <f>IFERROR(VLOOKUP(C2177,Sales!B:G,6,0),"-")</f>
        <v>-</v>
      </c>
      <c r="S2177" s="4">
        <f>IFERROR(VLOOKUP(C2177,Recolt!B:H,3,0),"-")</f>
        <v>78.23</v>
      </c>
      <c r="T2177" s="4" t="str">
        <f t="shared" si="67"/>
        <v>-</v>
      </c>
    </row>
    <row r="2178" spans="1:20" hidden="1" x14ac:dyDescent="0.25">
      <c r="A2178" s="4" t="s">
        <v>410</v>
      </c>
      <c r="B2178" s="4" t="s">
        <v>468</v>
      </c>
      <c r="C2178" s="4">
        <v>1034854718</v>
      </c>
      <c r="D2178" s="4" t="s">
        <v>354</v>
      </c>
      <c r="E2178" s="4" t="s">
        <v>355</v>
      </c>
      <c r="F2178" s="4" t="s">
        <v>439</v>
      </c>
      <c r="G2178" s="12">
        <v>45348</v>
      </c>
      <c r="H2178" s="4" t="s">
        <v>356</v>
      </c>
      <c r="I2178" s="67">
        <v>0.66081018518518497</v>
      </c>
      <c r="J2178" s="4" t="s">
        <v>1133</v>
      </c>
      <c r="K2178" s="12">
        <v>43348</v>
      </c>
      <c r="L2178" s="4" t="s">
        <v>357</v>
      </c>
      <c r="M2178" s="4" t="s">
        <v>358</v>
      </c>
      <c r="N2178" s="4" t="s">
        <v>359</v>
      </c>
      <c r="O2178" s="12" t="str">
        <f t="shared" ca="1" si="68"/>
        <v>6 ans, 7 mois</v>
      </c>
      <c r="P2178" s="4" t="str">
        <f>VLOOKUP(B2178,Effectif!B:I,6,0)</f>
        <v>Lise DE WITTE</v>
      </c>
      <c r="Q2178" s="4" t="str">
        <f>VLOOKUP(B2178,Effectif!B:I,8,0)</f>
        <v>BO</v>
      </c>
      <c r="R2178" s="4" t="str">
        <f>IFERROR(VLOOKUP(C2178,Sales!B:G,6,0),"-")</f>
        <v>-</v>
      </c>
      <c r="S2178" s="4">
        <f>IFERROR(VLOOKUP(C2178,Recolt!B:H,3,0),"-")</f>
        <v>60</v>
      </c>
      <c r="T2178" s="4" t="str">
        <f t="shared" si="67"/>
        <v>-</v>
      </c>
    </row>
    <row r="2179" spans="1:20" hidden="1" x14ac:dyDescent="0.25">
      <c r="A2179" s="4" t="s">
        <v>410</v>
      </c>
      <c r="B2179" s="4" t="s">
        <v>468</v>
      </c>
      <c r="C2179" s="4">
        <v>1034857085</v>
      </c>
      <c r="D2179" s="4" t="s">
        <v>354</v>
      </c>
      <c r="E2179" s="4" t="s">
        <v>355</v>
      </c>
      <c r="F2179" s="4" t="s">
        <v>439</v>
      </c>
      <c r="G2179" s="12">
        <v>45349</v>
      </c>
      <c r="H2179" s="4" t="s">
        <v>356</v>
      </c>
      <c r="I2179" s="67">
        <v>0.50306712962962996</v>
      </c>
      <c r="J2179" s="4" t="s">
        <v>1133</v>
      </c>
      <c r="K2179" s="12">
        <v>43474</v>
      </c>
      <c r="L2179" s="4" t="s">
        <v>357</v>
      </c>
      <c r="M2179" s="4" t="s">
        <v>358</v>
      </c>
      <c r="N2179" s="4" t="s">
        <v>359</v>
      </c>
      <c r="O2179" s="12" t="str">
        <f t="shared" ca="1" si="68"/>
        <v>6 ans, 3 mois</v>
      </c>
      <c r="P2179" s="4" t="str">
        <f>VLOOKUP(B2179,Effectif!B:I,6,0)</f>
        <v>Lise DE WITTE</v>
      </c>
      <c r="Q2179" s="4" t="str">
        <f>VLOOKUP(B2179,Effectif!B:I,8,0)</f>
        <v>BO</v>
      </c>
      <c r="R2179" s="4" t="str">
        <f>IFERROR(VLOOKUP(C2179,Sales!B:G,6,0),"-")</f>
        <v>-</v>
      </c>
      <c r="S2179" s="4">
        <f>IFERROR(VLOOKUP(C2179,Recolt!B:H,3,0),"-")</f>
        <v>215</v>
      </c>
      <c r="T2179" s="4" t="str">
        <f t="shared" ref="T2179:T2242" si="69">IF(R2179&gt;0,R2179,IF(S2179&gt;0,S2179,"-"))</f>
        <v>-</v>
      </c>
    </row>
    <row r="2180" spans="1:20" hidden="1" x14ac:dyDescent="0.25">
      <c r="A2180" s="4" t="s">
        <v>410</v>
      </c>
      <c r="B2180" s="4" t="s">
        <v>468</v>
      </c>
      <c r="C2180" s="4">
        <v>1034853749</v>
      </c>
      <c r="D2180" s="4" t="s">
        <v>354</v>
      </c>
      <c r="E2180" s="4" t="s">
        <v>355</v>
      </c>
      <c r="F2180" s="4" t="s">
        <v>439</v>
      </c>
      <c r="G2180" s="12">
        <v>45350</v>
      </c>
      <c r="H2180" s="4" t="s">
        <v>356</v>
      </c>
      <c r="I2180" s="67">
        <v>0.45069444444444401</v>
      </c>
      <c r="J2180" s="4" t="s">
        <v>1133</v>
      </c>
      <c r="K2180" s="12">
        <v>43012</v>
      </c>
      <c r="L2180" s="4" t="s">
        <v>357</v>
      </c>
      <c r="M2180" s="4" t="s">
        <v>358</v>
      </c>
      <c r="N2180" s="4" t="s">
        <v>359</v>
      </c>
      <c r="O2180" s="12" t="str">
        <f t="shared" ca="1" si="68"/>
        <v>7 ans, 6 mois</v>
      </c>
      <c r="P2180" s="4" t="str">
        <f>VLOOKUP(B2180,Effectif!B:I,6,0)</f>
        <v>Lise DE WITTE</v>
      </c>
      <c r="Q2180" s="4" t="str">
        <f>VLOOKUP(B2180,Effectif!B:I,8,0)</f>
        <v>BO</v>
      </c>
      <c r="R2180" s="4" t="str">
        <f>IFERROR(VLOOKUP(C2180,Sales!B:G,6,0),"-")</f>
        <v>-</v>
      </c>
      <c r="S2180" s="4">
        <f>IFERROR(VLOOKUP(C2180,Recolt!B:H,3,0),"-")</f>
        <v>30</v>
      </c>
      <c r="T2180" s="4" t="str">
        <f t="shared" si="69"/>
        <v>-</v>
      </c>
    </row>
    <row r="2181" spans="1:20" hidden="1" x14ac:dyDescent="0.25">
      <c r="A2181" s="4" t="s">
        <v>410</v>
      </c>
      <c r="B2181" s="4" t="s">
        <v>468</v>
      </c>
      <c r="C2181" s="4">
        <v>1034855569</v>
      </c>
      <c r="D2181" s="4" t="s">
        <v>354</v>
      </c>
      <c r="E2181" s="4" t="s">
        <v>355</v>
      </c>
      <c r="F2181" s="4" t="s">
        <v>439</v>
      </c>
      <c r="G2181" s="12">
        <v>45352</v>
      </c>
      <c r="H2181" s="4" t="s">
        <v>356</v>
      </c>
      <c r="I2181" s="67">
        <v>0.44856481481481503</v>
      </c>
      <c r="J2181" s="4" t="s">
        <v>1135</v>
      </c>
      <c r="K2181" s="12">
        <v>40391</v>
      </c>
      <c r="L2181" s="4" t="s">
        <v>357</v>
      </c>
      <c r="M2181" s="4" t="s">
        <v>358</v>
      </c>
      <c r="N2181" s="4" t="s">
        <v>361</v>
      </c>
      <c r="O2181" s="12" t="str">
        <f t="shared" ca="1" si="68"/>
        <v>14 ans, 8 mois</v>
      </c>
      <c r="P2181" s="4" t="str">
        <f>VLOOKUP(B2181,Effectif!B:I,6,0)</f>
        <v>Lise DE WITTE</v>
      </c>
      <c r="Q2181" s="4" t="str">
        <f>VLOOKUP(B2181,Effectif!B:I,8,0)</f>
        <v>BO</v>
      </c>
      <c r="R2181" s="4" t="str">
        <f>IFERROR(VLOOKUP(C2181,Sales!B:G,6,0),"-")</f>
        <v>-</v>
      </c>
      <c r="S2181" s="4">
        <f>IFERROR(VLOOKUP(C2181,Recolt!B:H,3,0),"-")</f>
        <v>39</v>
      </c>
      <c r="T2181" s="4" t="str">
        <f t="shared" si="69"/>
        <v>-</v>
      </c>
    </row>
    <row r="2182" spans="1:20" hidden="1" x14ac:dyDescent="0.25">
      <c r="A2182" s="4" t="s">
        <v>410</v>
      </c>
      <c r="B2182" s="4" t="s">
        <v>468</v>
      </c>
      <c r="C2182" s="4">
        <v>1034846918</v>
      </c>
      <c r="D2182" s="4" t="s">
        <v>354</v>
      </c>
      <c r="E2182" s="4" t="s">
        <v>355</v>
      </c>
      <c r="F2182" s="4" t="s">
        <v>439</v>
      </c>
      <c r="G2182" s="12">
        <v>45353</v>
      </c>
      <c r="H2182" s="4" t="s">
        <v>356</v>
      </c>
      <c r="I2182" s="67">
        <v>0.52680555555555597</v>
      </c>
      <c r="J2182" s="4" t="s">
        <v>1131</v>
      </c>
      <c r="K2182" s="12">
        <v>41024</v>
      </c>
      <c r="L2182" s="4" t="s">
        <v>357</v>
      </c>
      <c r="M2182" s="4" t="s">
        <v>358</v>
      </c>
      <c r="N2182" s="4" t="s">
        <v>359</v>
      </c>
      <c r="O2182" s="12" t="str">
        <f t="shared" ca="1" si="68"/>
        <v>12 ans, 0 mois</v>
      </c>
      <c r="P2182" s="4" t="str">
        <f>VLOOKUP(B2182,Effectif!B:I,6,0)</f>
        <v>Lise DE WITTE</v>
      </c>
      <c r="Q2182" s="4" t="str">
        <f>VLOOKUP(B2182,Effectif!B:I,8,0)</f>
        <v>BO</v>
      </c>
      <c r="R2182" s="4" t="str">
        <f>IFERROR(VLOOKUP(C2182,Sales!B:G,6,0),"-")</f>
        <v>-</v>
      </c>
      <c r="S2182" s="4">
        <f>IFERROR(VLOOKUP(C2182,Recolt!B:H,3,0),"-")</f>
        <v>73.17</v>
      </c>
      <c r="T2182" s="4" t="str">
        <f t="shared" si="69"/>
        <v>-</v>
      </c>
    </row>
    <row r="2183" spans="1:20" hidden="1" x14ac:dyDescent="0.25">
      <c r="A2183" s="4" t="s">
        <v>410</v>
      </c>
      <c r="B2183" s="4" t="s">
        <v>468</v>
      </c>
      <c r="C2183" s="4">
        <v>1034856286</v>
      </c>
      <c r="D2183" s="4" t="s">
        <v>354</v>
      </c>
      <c r="E2183" s="4" t="s">
        <v>355</v>
      </c>
      <c r="F2183" s="4" t="s">
        <v>439</v>
      </c>
      <c r="G2183" s="12">
        <v>45354</v>
      </c>
      <c r="H2183" s="4" t="s">
        <v>356</v>
      </c>
      <c r="I2183" s="67">
        <v>0.39293981481481499</v>
      </c>
      <c r="J2183" s="4" t="s">
        <v>1133</v>
      </c>
      <c r="K2183" s="12">
        <v>43098</v>
      </c>
      <c r="L2183" s="4" t="s">
        <v>357</v>
      </c>
      <c r="M2183" s="4" t="s">
        <v>358</v>
      </c>
      <c r="N2183" s="4" t="s">
        <v>359</v>
      </c>
      <c r="O2183" s="12" t="str">
        <f t="shared" ca="1" si="68"/>
        <v>7 ans, 4 mois</v>
      </c>
      <c r="P2183" s="4" t="str">
        <f>VLOOKUP(B2183,Effectif!B:I,6,0)</f>
        <v>Lise DE WITTE</v>
      </c>
      <c r="Q2183" s="4" t="str">
        <f>VLOOKUP(B2183,Effectif!B:I,8,0)</f>
        <v>BO</v>
      </c>
      <c r="R2183" s="4" t="str">
        <f>IFERROR(VLOOKUP(C2183,Sales!B:G,6,0),"-")</f>
        <v>-</v>
      </c>
      <c r="S2183" s="4">
        <f>IFERROR(VLOOKUP(C2183,Recolt!B:H,3,0),"-")</f>
        <v>130</v>
      </c>
      <c r="T2183" s="4" t="str">
        <f t="shared" si="69"/>
        <v>-</v>
      </c>
    </row>
    <row r="2184" spans="1:20" hidden="1" x14ac:dyDescent="0.25">
      <c r="A2184" s="4" t="s">
        <v>410</v>
      </c>
      <c r="B2184" s="4" t="s">
        <v>468</v>
      </c>
      <c r="C2184" s="4">
        <v>1034860891</v>
      </c>
      <c r="D2184" s="4" t="s">
        <v>354</v>
      </c>
      <c r="E2184" s="4" t="s">
        <v>355</v>
      </c>
      <c r="F2184" s="4" t="s">
        <v>439</v>
      </c>
      <c r="G2184" s="12">
        <v>45355</v>
      </c>
      <c r="H2184" s="4" t="s">
        <v>356</v>
      </c>
      <c r="I2184" s="67">
        <v>0.385543981481481</v>
      </c>
      <c r="J2184" s="4" t="s">
        <v>1134</v>
      </c>
      <c r="K2184" s="12">
        <v>43396</v>
      </c>
      <c r="L2184" s="4" t="s">
        <v>357</v>
      </c>
      <c r="M2184" s="4" t="s">
        <v>358</v>
      </c>
      <c r="N2184" s="4" t="s">
        <v>359</v>
      </c>
      <c r="O2184" s="12" t="str">
        <f t="shared" ca="1" si="68"/>
        <v>6 ans, 6 mois</v>
      </c>
      <c r="P2184" s="4" t="str">
        <f>VLOOKUP(B2184,Effectif!B:I,6,0)</f>
        <v>Lise DE WITTE</v>
      </c>
      <c r="Q2184" s="4" t="str">
        <f>VLOOKUP(B2184,Effectif!B:I,8,0)</f>
        <v>BO</v>
      </c>
      <c r="R2184" s="4" t="str">
        <f>IFERROR(VLOOKUP(C2184,Sales!B:G,6,0),"-")</f>
        <v>-</v>
      </c>
      <c r="S2184" s="4">
        <f>IFERROR(VLOOKUP(C2184,Recolt!B:H,3,0),"-")</f>
        <v>82</v>
      </c>
      <c r="T2184" s="4" t="str">
        <f t="shared" si="69"/>
        <v>-</v>
      </c>
    </row>
    <row r="2185" spans="1:20" hidden="1" x14ac:dyDescent="0.25">
      <c r="A2185" s="4" t="s">
        <v>410</v>
      </c>
      <c r="B2185" s="4" t="s">
        <v>468</v>
      </c>
      <c r="C2185" s="4">
        <v>1034845508</v>
      </c>
      <c r="D2185" s="4" t="s">
        <v>354</v>
      </c>
      <c r="E2185" s="4" t="s">
        <v>355</v>
      </c>
      <c r="F2185" s="4" t="s">
        <v>439</v>
      </c>
      <c r="G2185" s="12">
        <v>45356</v>
      </c>
      <c r="H2185" s="4" t="s">
        <v>356</v>
      </c>
      <c r="I2185" s="67">
        <v>0.42813657407407402</v>
      </c>
      <c r="J2185" s="4" t="s">
        <v>1135</v>
      </c>
      <c r="K2185" s="12">
        <v>42723</v>
      </c>
      <c r="L2185" s="4" t="s">
        <v>357</v>
      </c>
      <c r="M2185" s="4" t="s">
        <v>358</v>
      </c>
      <c r="N2185" s="4" t="s">
        <v>359</v>
      </c>
      <c r="O2185" s="12" t="str">
        <f t="shared" ca="1" si="68"/>
        <v>8 ans, 4 mois</v>
      </c>
      <c r="P2185" s="4" t="str">
        <f>VLOOKUP(B2185,Effectif!B:I,6,0)</f>
        <v>Lise DE WITTE</v>
      </c>
      <c r="Q2185" s="4" t="str">
        <f>VLOOKUP(B2185,Effectif!B:I,8,0)</f>
        <v>BO</v>
      </c>
      <c r="R2185" s="4" t="str">
        <f>IFERROR(VLOOKUP(C2185,Sales!B:G,6,0),"-")</f>
        <v>-</v>
      </c>
      <c r="S2185" s="4">
        <f>IFERROR(VLOOKUP(C2185,Recolt!B:H,3,0),"-")</f>
        <v>40</v>
      </c>
      <c r="T2185" s="4" t="str">
        <f t="shared" si="69"/>
        <v>-</v>
      </c>
    </row>
    <row r="2186" spans="1:20" hidden="1" x14ac:dyDescent="0.25">
      <c r="A2186" s="4" t="s">
        <v>410</v>
      </c>
      <c r="B2186" s="4" t="s">
        <v>468</v>
      </c>
      <c r="C2186" s="4">
        <v>1034843882</v>
      </c>
      <c r="D2186" s="4" t="s">
        <v>354</v>
      </c>
      <c r="E2186" s="4" t="s">
        <v>355</v>
      </c>
      <c r="F2186" s="4" t="s">
        <v>439</v>
      </c>
      <c r="G2186" s="12">
        <v>45357</v>
      </c>
      <c r="H2186" s="4" t="s">
        <v>356</v>
      </c>
      <c r="I2186" s="67">
        <v>0.55082175925925903</v>
      </c>
      <c r="J2186" s="4" t="s">
        <v>1131</v>
      </c>
      <c r="K2186" s="12">
        <v>42697</v>
      </c>
      <c r="L2186" s="4" t="s">
        <v>357</v>
      </c>
      <c r="M2186" s="4" t="s">
        <v>358</v>
      </c>
      <c r="N2186" s="4" t="s">
        <v>359</v>
      </c>
      <c r="O2186" s="12" t="str">
        <f t="shared" ca="1" si="68"/>
        <v>8 ans, 5 mois</v>
      </c>
      <c r="P2186" s="4" t="str">
        <f>VLOOKUP(B2186,Effectif!B:I,6,0)</f>
        <v>Lise DE WITTE</v>
      </c>
      <c r="Q2186" s="4" t="str">
        <f>VLOOKUP(B2186,Effectif!B:I,8,0)</f>
        <v>BO</v>
      </c>
      <c r="R2186" s="4" t="str">
        <f>IFERROR(VLOOKUP(C2186,Sales!B:G,6,0),"-")</f>
        <v>-</v>
      </c>
      <c r="S2186" s="4">
        <f>IFERROR(VLOOKUP(C2186,Recolt!B:H,3,0),"-")</f>
        <v>124</v>
      </c>
      <c r="T2186" s="4" t="str">
        <f t="shared" si="69"/>
        <v>-</v>
      </c>
    </row>
    <row r="2187" spans="1:20" hidden="1" x14ac:dyDescent="0.25">
      <c r="A2187" s="4" t="s">
        <v>410</v>
      </c>
      <c r="B2187" s="4" t="s">
        <v>468</v>
      </c>
      <c r="C2187" s="4">
        <v>1034849786</v>
      </c>
      <c r="D2187" s="4" t="s">
        <v>354</v>
      </c>
      <c r="E2187" s="4" t="s">
        <v>355</v>
      </c>
      <c r="F2187" s="4" t="s">
        <v>439</v>
      </c>
      <c r="G2187" s="12">
        <v>45358</v>
      </c>
      <c r="H2187" s="4" t="s">
        <v>356</v>
      </c>
      <c r="I2187" s="67">
        <v>0.42355324074074102</v>
      </c>
      <c r="J2187" s="4" t="s">
        <v>1139</v>
      </c>
      <c r="K2187" s="12">
        <v>40518</v>
      </c>
      <c r="L2187" s="4" t="s">
        <v>357</v>
      </c>
      <c r="M2187" s="4" t="s">
        <v>358</v>
      </c>
      <c r="N2187" s="4" t="s">
        <v>359</v>
      </c>
      <c r="O2187" s="12" t="str">
        <f t="shared" ca="1" si="68"/>
        <v>14 ans, 4 mois</v>
      </c>
      <c r="P2187" s="4" t="str">
        <f>VLOOKUP(B2187,Effectif!B:I,6,0)</f>
        <v>Lise DE WITTE</v>
      </c>
      <c r="Q2187" s="4" t="str">
        <f>VLOOKUP(B2187,Effectif!B:I,8,0)</f>
        <v>BO</v>
      </c>
      <c r="R2187" s="4" t="str">
        <f>IFERROR(VLOOKUP(C2187,Sales!B:G,6,0),"-")</f>
        <v>-</v>
      </c>
      <c r="S2187" s="4">
        <f>IFERROR(VLOOKUP(C2187,Recolt!B:H,3,0),"-")</f>
        <v>32.04</v>
      </c>
      <c r="T2187" s="4" t="str">
        <f t="shared" si="69"/>
        <v>-</v>
      </c>
    </row>
    <row r="2188" spans="1:20" hidden="1" x14ac:dyDescent="0.25">
      <c r="A2188" s="4" t="s">
        <v>410</v>
      </c>
      <c r="B2188" s="4" t="s">
        <v>468</v>
      </c>
      <c r="C2188" s="4">
        <v>1034865572</v>
      </c>
      <c r="D2188" s="4" t="s">
        <v>354</v>
      </c>
      <c r="E2188" s="4" t="s">
        <v>355</v>
      </c>
      <c r="F2188" s="4" t="s">
        <v>439</v>
      </c>
      <c r="G2188" s="12">
        <v>45359</v>
      </c>
      <c r="H2188" s="4" t="s">
        <v>356</v>
      </c>
      <c r="I2188" s="67">
        <v>0.59905092592592601</v>
      </c>
      <c r="J2188" s="4" t="s">
        <v>1131</v>
      </c>
      <c r="K2188" s="12">
        <v>41044</v>
      </c>
      <c r="L2188" s="4" t="s">
        <v>357</v>
      </c>
      <c r="M2188" s="4" t="s">
        <v>358</v>
      </c>
      <c r="N2188" s="4" t="s">
        <v>361</v>
      </c>
      <c r="O2188" s="12" t="str">
        <f t="shared" ca="1" si="68"/>
        <v>12 ans, 11 mois</v>
      </c>
      <c r="P2188" s="4" t="str">
        <f>VLOOKUP(B2188,Effectif!B:I,6,0)</f>
        <v>Lise DE WITTE</v>
      </c>
      <c r="Q2188" s="4" t="str">
        <f>VLOOKUP(B2188,Effectif!B:I,8,0)</f>
        <v>BO</v>
      </c>
      <c r="R2188" s="4" t="str">
        <f>IFERROR(VLOOKUP(C2188,Sales!B:G,6,0),"-")</f>
        <v>-</v>
      </c>
      <c r="S2188" s="4">
        <f>IFERROR(VLOOKUP(C2188,Recolt!B:H,3,0),"-")</f>
        <v>65</v>
      </c>
      <c r="T2188" s="4" t="str">
        <f t="shared" si="69"/>
        <v>-</v>
      </c>
    </row>
    <row r="2189" spans="1:20" hidden="1" x14ac:dyDescent="0.25">
      <c r="A2189" s="4" t="s">
        <v>410</v>
      </c>
      <c r="B2189" s="4" t="s">
        <v>468</v>
      </c>
      <c r="C2189" s="4">
        <v>1034852383</v>
      </c>
      <c r="D2189" s="4" t="s">
        <v>354</v>
      </c>
      <c r="E2189" s="4" t="s">
        <v>355</v>
      </c>
      <c r="F2189" s="4" t="s">
        <v>439</v>
      </c>
      <c r="G2189" s="12">
        <v>45360</v>
      </c>
      <c r="H2189" s="4" t="s">
        <v>356</v>
      </c>
      <c r="I2189" s="67">
        <v>0.58137731481481503</v>
      </c>
      <c r="J2189" s="4" t="s">
        <v>1146</v>
      </c>
      <c r="K2189" s="12">
        <v>40700</v>
      </c>
      <c r="L2189" s="4" t="s">
        <v>357</v>
      </c>
      <c r="M2189" s="4" t="s">
        <v>358</v>
      </c>
      <c r="N2189" s="4" t="s">
        <v>359</v>
      </c>
      <c r="O2189" s="12" t="str">
        <f t="shared" ca="1" si="68"/>
        <v>13 ans, 10 mois</v>
      </c>
      <c r="P2189" s="4" t="str">
        <f>VLOOKUP(B2189,Effectif!B:I,6,0)</f>
        <v>Lise DE WITTE</v>
      </c>
      <c r="Q2189" s="4" t="str">
        <f>VLOOKUP(B2189,Effectif!B:I,8,0)</f>
        <v>BO</v>
      </c>
      <c r="R2189" s="4" t="str">
        <f>IFERROR(VLOOKUP(C2189,Sales!B:G,6,0),"-")</f>
        <v>-</v>
      </c>
      <c r="S2189" s="4">
        <f>IFERROR(VLOOKUP(C2189,Recolt!B:H,3,0),"-")</f>
        <v>200</v>
      </c>
      <c r="T2189" s="4" t="str">
        <f t="shared" si="69"/>
        <v>-</v>
      </c>
    </row>
    <row r="2190" spans="1:20" hidden="1" x14ac:dyDescent="0.25">
      <c r="A2190" s="4" t="s">
        <v>410</v>
      </c>
      <c r="B2190" s="4" t="s">
        <v>478</v>
      </c>
      <c r="C2190" s="4">
        <v>1034845838</v>
      </c>
      <c r="D2190" s="4" t="s">
        <v>354</v>
      </c>
      <c r="E2190" s="4" t="s">
        <v>355</v>
      </c>
      <c r="F2190" s="4" t="s">
        <v>439</v>
      </c>
      <c r="G2190" s="12">
        <v>45361</v>
      </c>
      <c r="H2190" s="4" t="s">
        <v>356</v>
      </c>
      <c r="I2190" s="67">
        <v>0.68127314814814799</v>
      </c>
      <c r="J2190" s="4" t="s">
        <v>1133</v>
      </c>
      <c r="K2190" s="12">
        <v>43377</v>
      </c>
      <c r="L2190" s="4" t="s">
        <v>357</v>
      </c>
      <c r="M2190" s="4" t="s">
        <v>358</v>
      </c>
      <c r="N2190" s="4" t="s">
        <v>359</v>
      </c>
      <c r="O2190" s="12" t="str">
        <f t="shared" ca="1" si="68"/>
        <v>6 ans, 6 mois</v>
      </c>
      <c r="P2190" s="4" t="str">
        <f>VLOOKUP(B2190,Effectif!B:I,6,0)</f>
        <v>Lise DE WITTE</v>
      </c>
      <c r="Q2190" s="4" t="str">
        <f>VLOOKUP(B2190,Effectif!B:I,8,0)</f>
        <v>BO</v>
      </c>
      <c r="R2190" s="4" t="str">
        <f>IFERROR(VLOOKUP(C2190,Sales!B:G,6,0),"-")</f>
        <v>-</v>
      </c>
      <c r="S2190" s="4">
        <f>IFERROR(VLOOKUP(C2190,Recolt!B:H,3,0),"-")</f>
        <v>20</v>
      </c>
      <c r="T2190" s="4" t="str">
        <f t="shared" si="69"/>
        <v>-</v>
      </c>
    </row>
    <row r="2191" spans="1:20" hidden="1" x14ac:dyDescent="0.25">
      <c r="A2191" s="4" t="s">
        <v>410</v>
      </c>
      <c r="B2191" s="4" t="s">
        <v>478</v>
      </c>
      <c r="C2191" s="4">
        <v>1034856986</v>
      </c>
      <c r="D2191" s="4" t="s">
        <v>354</v>
      </c>
      <c r="E2191" s="4" t="s">
        <v>355</v>
      </c>
      <c r="F2191" s="4" t="s">
        <v>439</v>
      </c>
      <c r="G2191" s="12">
        <v>45362</v>
      </c>
      <c r="H2191" s="4" t="s">
        <v>356</v>
      </c>
      <c r="I2191" s="67">
        <v>0.39944444444444399</v>
      </c>
      <c r="J2191" s="4" t="s">
        <v>1133</v>
      </c>
      <c r="K2191" s="12">
        <v>43355</v>
      </c>
      <c r="L2191" s="4" t="s">
        <v>357</v>
      </c>
      <c r="M2191" s="4" t="s">
        <v>358</v>
      </c>
      <c r="N2191" s="4" t="s">
        <v>359</v>
      </c>
      <c r="O2191" s="12" t="str">
        <f t="shared" ca="1" si="68"/>
        <v>6 ans, 7 mois</v>
      </c>
      <c r="P2191" s="4" t="str">
        <f>VLOOKUP(B2191,Effectif!B:I,6,0)</f>
        <v>Lise DE WITTE</v>
      </c>
      <c r="Q2191" s="4" t="str">
        <f>VLOOKUP(B2191,Effectif!B:I,8,0)</f>
        <v>BO</v>
      </c>
      <c r="R2191" s="4" t="str">
        <f>IFERROR(VLOOKUP(C2191,Sales!B:G,6,0),"-")</f>
        <v>-</v>
      </c>
      <c r="S2191" s="4">
        <f>IFERROR(VLOOKUP(C2191,Recolt!B:H,3,0),"-")</f>
        <v>177.47</v>
      </c>
      <c r="T2191" s="4" t="str">
        <f t="shared" si="69"/>
        <v>-</v>
      </c>
    </row>
    <row r="2192" spans="1:20" hidden="1" x14ac:dyDescent="0.25">
      <c r="A2192" s="4" t="s">
        <v>410</v>
      </c>
      <c r="B2192" s="4" t="s">
        <v>478</v>
      </c>
      <c r="C2192" s="4">
        <v>1034850195</v>
      </c>
      <c r="D2192" s="4" t="s">
        <v>354</v>
      </c>
      <c r="E2192" s="4" t="s">
        <v>355</v>
      </c>
      <c r="F2192" s="4" t="s">
        <v>439</v>
      </c>
      <c r="G2192" s="12">
        <v>45363</v>
      </c>
      <c r="H2192" s="4" t="s">
        <v>356</v>
      </c>
      <c r="I2192" s="67">
        <v>0.67923611111111104</v>
      </c>
      <c r="J2192" s="4" t="s">
        <v>1131</v>
      </c>
      <c r="K2192" s="12">
        <v>42403</v>
      </c>
      <c r="L2192" s="4" t="s">
        <v>357</v>
      </c>
      <c r="M2192" s="4" t="s">
        <v>358</v>
      </c>
      <c r="N2192" s="4" t="s">
        <v>359</v>
      </c>
      <c r="O2192" s="12" t="str">
        <f t="shared" ca="1" si="68"/>
        <v>9 ans, 2 mois</v>
      </c>
      <c r="P2192" s="4" t="str">
        <f>VLOOKUP(B2192,Effectif!B:I,6,0)</f>
        <v>Lise DE WITTE</v>
      </c>
      <c r="Q2192" s="4" t="str">
        <f>VLOOKUP(B2192,Effectif!B:I,8,0)</f>
        <v>BO</v>
      </c>
      <c r="R2192" s="4" t="str">
        <f>IFERROR(VLOOKUP(C2192,Sales!B:G,6,0),"-")</f>
        <v>-</v>
      </c>
      <c r="S2192" s="4">
        <f>IFERROR(VLOOKUP(C2192,Recolt!B:H,3,0),"-")</f>
        <v>155</v>
      </c>
      <c r="T2192" s="4" t="str">
        <f t="shared" si="69"/>
        <v>-</v>
      </c>
    </row>
    <row r="2193" spans="1:20" hidden="1" x14ac:dyDescent="0.25">
      <c r="A2193" s="4" t="s">
        <v>410</v>
      </c>
      <c r="B2193" s="4" t="s">
        <v>478</v>
      </c>
      <c r="C2193" s="4">
        <v>1034861254</v>
      </c>
      <c r="D2193" s="4" t="s">
        <v>354</v>
      </c>
      <c r="E2193" s="4" t="s">
        <v>355</v>
      </c>
      <c r="F2193" s="4" t="s">
        <v>439</v>
      </c>
      <c r="G2193" s="12">
        <v>45364</v>
      </c>
      <c r="H2193" s="4" t="s">
        <v>356</v>
      </c>
      <c r="I2193" s="67">
        <v>0.64688657407407402</v>
      </c>
      <c r="J2193" s="4" t="s">
        <v>1131</v>
      </c>
      <c r="K2193" s="12">
        <v>38292</v>
      </c>
      <c r="L2193" s="4" t="s">
        <v>357</v>
      </c>
      <c r="M2193" s="4" t="s">
        <v>358</v>
      </c>
      <c r="N2193" s="4" t="s">
        <v>359</v>
      </c>
      <c r="O2193" s="12" t="str">
        <f t="shared" ca="1" si="68"/>
        <v>20 ans, 5 mois</v>
      </c>
      <c r="P2193" s="4" t="str">
        <f>VLOOKUP(B2193,Effectif!B:I,6,0)</f>
        <v>Lise DE WITTE</v>
      </c>
      <c r="Q2193" s="4" t="str">
        <f>VLOOKUP(B2193,Effectif!B:I,8,0)</f>
        <v>BO</v>
      </c>
      <c r="R2193" s="4" t="str">
        <f>IFERROR(VLOOKUP(C2193,Sales!B:G,6,0),"-")</f>
        <v>-</v>
      </c>
      <c r="S2193" s="4">
        <f>IFERROR(VLOOKUP(C2193,Recolt!B:H,3,0),"-")</f>
        <v>78</v>
      </c>
      <c r="T2193" s="4" t="str">
        <f t="shared" si="69"/>
        <v>-</v>
      </c>
    </row>
    <row r="2194" spans="1:20" hidden="1" x14ac:dyDescent="0.25">
      <c r="A2194" s="4" t="s">
        <v>410</v>
      </c>
      <c r="B2194" s="4" t="s">
        <v>478</v>
      </c>
      <c r="C2194" s="4">
        <v>1034856444</v>
      </c>
      <c r="D2194" s="4" t="s">
        <v>354</v>
      </c>
      <c r="E2194" s="4" t="s">
        <v>355</v>
      </c>
      <c r="F2194" s="4" t="s">
        <v>439</v>
      </c>
      <c r="G2194" s="12">
        <v>45365</v>
      </c>
      <c r="H2194" s="4" t="s">
        <v>356</v>
      </c>
      <c r="I2194" s="67">
        <v>0.70306712962963003</v>
      </c>
      <c r="J2194" s="4" t="s">
        <v>1131</v>
      </c>
      <c r="K2194" s="12">
        <v>42628</v>
      </c>
      <c r="L2194" s="4" t="s">
        <v>357</v>
      </c>
      <c r="M2194" s="4" t="s">
        <v>358</v>
      </c>
      <c r="N2194" s="4" t="s">
        <v>359</v>
      </c>
      <c r="O2194" s="12" t="str">
        <f t="shared" ca="1" si="68"/>
        <v>8 ans, 7 mois</v>
      </c>
      <c r="P2194" s="4" t="str">
        <f>VLOOKUP(B2194,Effectif!B:I,6,0)</f>
        <v>Lise DE WITTE</v>
      </c>
      <c r="Q2194" s="4" t="str">
        <f>VLOOKUP(B2194,Effectif!B:I,8,0)</f>
        <v>BO</v>
      </c>
      <c r="R2194" s="4" t="str">
        <f>IFERROR(VLOOKUP(C2194,Sales!B:G,6,0),"-")</f>
        <v>-</v>
      </c>
      <c r="S2194" s="4">
        <f>IFERROR(VLOOKUP(C2194,Recolt!B:H,3,0),"-")</f>
        <v>101.71</v>
      </c>
      <c r="T2194" s="4" t="str">
        <f t="shared" si="69"/>
        <v>-</v>
      </c>
    </row>
    <row r="2195" spans="1:20" hidden="1" x14ac:dyDescent="0.25">
      <c r="A2195" s="4" t="s">
        <v>410</v>
      </c>
      <c r="B2195" s="4" t="s">
        <v>478</v>
      </c>
      <c r="C2195" s="4">
        <v>1034844878</v>
      </c>
      <c r="D2195" s="4" t="s">
        <v>354</v>
      </c>
      <c r="E2195" s="4" t="s">
        <v>355</v>
      </c>
      <c r="F2195" s="4" t="s">
        <v>439</v>
      </c>
      <c r="G2195" s="12">
        <v>45366</v>
      </c>
      <c r="H2195" s="4" t="s">
        <v>356</v>
      </c>
      <c r="I2195" s="67">
        <v>0.70909722222222205</v>
      </c>
      <c r="J2195" s="4" t="s">
        <v>1131</v>
      </c>
      <c r="K2195" s="12">
        <v>42636</v>
      </c>
      <c r="L2195" s="4" t="s">
        <v>357</v>
      </c>
      <c r="M2195" s="4" t="s">
        <v>358</v>
      </c>
      <c r="N2195" s="4" t="s">
        <v>359</v>
      </c>
      <c r="O2195" s="12" t="str">
        <f t="shared" ca="1" si="68"/>
        <v>8 ans, 7 mois</v>
      </c>
      <c r="P2195" s="4" t="str">
        <f>VLOOKUP(B2195,Effectif!B:I,6,0)</f>
        <v>Lise DE WITTE</v>
      </c>
      <c r="Q2195" s="4" t="str">
        <f>VLOOKUP(B2195,Effectif!B:I,8,0)</f>
        <v>BO</v>
      </c>
      <c r="R2195" s="4" t="str">
        <f>IFERROR(VLOOKUP(C2195,Sales!B:G,6,0),"-")</f>
        <v>-</v>
      </c>
      <c r="S2195" s="4">
        <f>IFERROR(VLOOKUP(C2195,Recolt!B:H,3,0),"-")</f>
        <v>354</v>
      </c>
      <c r="T2195" s="4" t="str">
        <f t="shared" si="69"/>
        <v>-</v>
      </c>
    </row>
    <row r="2196" spans="1:20" hidden="1" x14ac:dyDescent="0.25">
      <c r="A2196" s="4" t="s">
        <v>410</v>
      </c>
      <c r="B2196" s="4" t="s">
        <v>478</v>
      </c>
      <c r="C2196" s="4">
        <v>1034861588</v>
      </c>
      <c r="D2196" s="4" t="s">
        <v>354</v>
      </c>
      <c r="E2196" s="4" t="s">
        <v>355</v>
      </c>
      <c r="F2196" s="4" t="s">
        <v>439</v>
      </c>
      <c r="G2196" s="12">
        <v>45367</v>
      </c>
      <c r="H2196" s="4" t="s">
        <v>356</v>
      </c>
      <c r="I2196" s="67">
        <v>0.47168981481481498</v>
      </c>
      <c r="J2196" s="4" t="s">
        <v>1144</v>
      </c>
      <c r="K2196" s="12">
        <v>42144</v>
      </c>
      <c r="L2196" s="4" t="s">
        <v>357</v>
      </c>
      <c r="M2196" s="4" t="s">
        <v>358</v>
      </c>
      <c r="N2196" s="4" t="s">
        <v>359</v>
      </c>
      <c r="O2196" s="12" t="str">
        <f t="shared" ca="1" si="68"/>
        <v>9 ans, 11 mois</v>
      </c>
      <c r="P2196" s="4" t="str">
        <f>VLOOKUP(B2196,Effectif!B:I,6,0)</f>
        <v>Lise DE WITTE</v>
      </c>
      <c r="Q2196" s="4" t="str">
        <f>VLOOKUP(B2196,Effectif!B:I,8,0)</f>
        <v>BO</v>
      </c>
      <c r="R2196" s="4" t="str">
        <f>IFERROR(VLOOKUP(C2196,Sales!B:G,6,0),"-")</f>
        <v>-</v>
      </c>
      <c r="S2196" s="4">
        <f>IFERROR(VLOOKUP(C2196,Recolt!B:H,3,0),"-")</f>
        <v>150</v>
      </c>
      <c r="T2196" s="4" t="str">
        <f t="shared" si="69"/>
        <v>-</v>
      </c>
    </row>
    <row r="2197" spans="1:20" hidden="1" x14ac:dyDescent="0.25">
      <c r="A2197" s="4" t="s">
        <v>410</v>
      </c>
      <c r="B2197" s="4" t="s">
        <v>478</v>
      </c>
      <c r="C2197" s="4">
        <v>1034844964</v>
      </c>
      <c r="D2197" s="4" t="s">
        <v>354</v>
      </c>
      <c r="E2197" s="4" t="s">
        <v>355</v>
      </c>
      <c r="F2197" s="4" t="s">
        <v>439</v>
      </c>
      <c r="G2197" s="12">
        <v>45368</v>
      </c>
      <c r="H2197" s="4" t="s">
        <v>356</v>
      </c>
      <c r="I2197" s="67">
        <v>0.52042824074074101</v>
      </c>
      <c r="J2197" s="4" t="s">
        <v>1133</v>
      </c>
      <c r="K2197" s="12">
        <v>42807</v>
      </c>
      <c r="L2197" s="4" t="s">
        <v>366</v>
      </c>
      <c r="M2197" s="4" t="s">
        <v>358</v>
      </c>
      <c r="N2197" s="4" t="s">
        <v>359</v>
      </c>
      <c r="O2197" s="12" t="str">
        <f t="shared" ca="1" si="68"/>
        <v>8 ans, 1 mois</v>
      </c>
      <c r="P2197" s="4" t="str">
        <f>VLOOKUP(B2197,Effectif!B:I,6,0)</f>
        <v>Lise DE WITTE</v>
      </c>
      <c r="Q2197" s="4" t="str">
        <f>VLOOKUP(B2197,Effectif!B:I,8,0)</f>
        <v>BO</v>
      </c>
      <c r="R2197" s="4" t="str">
        <f>IFERROR(VLOOKUP(C2197,Sales!B:G,6,0),"-")</f>
        <v>-</v>
      </c>
      <c r="S2197" s="4">
        <f>IFERROR(VLOOKUP(C2197,Recolt!B:H,3,0),"-")</f>
        <v>106.01</v>
      </c>
      <c r="T2197" s="4" t="str">
        <f t="shared" si="69"/>
        <v>-</v>
      </c>
    </row>
    <row r="2198" spans="1:20" hidden="1" x14ac:dyDescent="0.25">
      <c r="A2198" s="4" t="s">
        <v>410</v>
      </c>
      <c r="B2198" s="4" t="s">
        <v>478</v>
      </c>
      <c r="C2198" s="4">
        <v>1034843821</v>
      </c>
      <c r="D2198" s="4" t="s">
        <v>354</v>
      </c>
      <c r="E2198" s="4" t="s">
        <v>355</v>
      </c>
      <c r="F2198" s="4" t="s">
        <v>439</v>
      </c>
      <c r="G2198" s="12">
        <v>45369</v>
      </c>
      <c r="H2198" s="4" t="s">
        <v>356</v>
      </c>
      <c r="I2198" s="67">
        <v>0.55070601851851897</v>
      </c>
      <c r="J2198" s="4" t="s">
        <v>1134</v>
      </c>
      <c r="K2198" s="12">
        <v>43208</v>
      </c>
      <c r="L2198" s="4" t="s">
        <v>357</v>
      </c>
      <c r="M2198" s="4" t="s">
        <v>358</v>
      </c>
      <c r="N2198" s="4" t="s">
        <v>359</v>
      </c>
      <c r="O2198" s="12" t="str">
        <f t="shared" ca="1" si="68"/>
        <v>7 ans, 0 mois</v>
      </c>
      <c r="P2198" s="4" t="str">
        <f>VLOOKUP(B2198,Effectif!B:I,6,0)</f>
        <v>Lise DE WITTE</v>
      </c>
      <c r="Q2198" s="4" t="str">
        <f>VLOOKUP(B2198,Effectif!B:I,8,0)</f>
        <v>BO</v>
      </c>
      <c r="R2198" s="4" t="str">
        <f>IFERROR(VLOOKUP(C2198,Sales!B:G,6,0),"-")</f>
        <v>-</v>
      </c>
      <c r="S2198" s="4">
        <f>IFERROR(VLOOKUP(C2198,Recolt!B:H,3,0),"-")</f>
        <v>60</v>
      </c>
      <c r="T2198" s="4" t="str">
        <f t="shared" si="69"/>
        <v>-</v>
      </c>
    </row>
    <row r="2199" spans="1:20" hidden="1" x14ac:dyDescent="0.25">
      <c r="A2199" s="4" t="s">
        <v>410</v>
      </c>
      <c r="B2199" s="4" t="s">
        <v>478</v>
      </c>
      <c r="C2199" s="4">
        <v>1034856018</v>
      </c>
      <c r="D2199" s="4" t="s">
        <v>354</v>
      </c>
      <c r="E2199" s="4" t="s">
        <v>355</v>
      </c>
      <c r="F2199" s="4" t="s">
        <v>439</v>
      </c>
      <c r="G2199" s="12">
        <v>45370</v>
      </c>
      <c r="H2199" s="4" t="s">
        <v>356</v>
      </c>
      <c r="I2199" s="67">
        <v>0.54524305555555597</v>
      </c>
      <c r="J2199" s="4" t="s">
        <v>1131</v>
      </c>
      <c r="K2199" s="12">
        <v>41583</v>
      </c>
      <c r="L2199" s="4" t="s">
        <v>366</v>
      </c>
      <c r="M2199" s="4" t="s">
        <v>358</v>
      </c>
      <c r="N2199" s="4" t="s">
        <v>359</v>
      </c>
      <c r="O2199" s="12" t="str">
        <f t="shared" ca="1" si="68"/>
        <v>11 ans, 5 mois</v>
      </c>
      <c r="P2199" s="4" t="str">
        <f>VLOOKUP(B2199,Effectif!B:I,6,0)</f>
        <v>Lise DE WITTE</v>
      </c>
      <c r="Q2199" s="4" t="str">
        <f>VLOOKUP(B2199,Effectif!B:I,8,0)</f>
        <v>BO</v>
      </c>
      <c r="R2199" s="4" t="str">
        <f>IFERROR(VLOOKUP(C2199,Sales!B:G,6,0),"-")</f>
        <v>-</v>
      </c>
      <c r="S2199" s="4">
        <f>IFERROR(VLOOKUP(C2199,Recolt!B:H,3,0),"-")</f>
        <v>73</v>
      </c>
      <c r="T2199" s="4" t="str">
        <f t="shared" si="69"/>
        <v>-</v>
      </c>
    </row>
    <row r="2200" spans="1:20" hidden="1" x14ac:dyDescent="0.25">
      <c r="A2200" s="4" t="s">
        <v>410</v>
      </c>
      <c r="B2200" s="4" t="s">
        <v>478</v>
      </c>
      <c r="C2200" s="4">
        <v>1034849920</v>
      </c>
      <c r="D2200" s="4" t="s">
        <v>354</v>
      </c>
      <c r="E2200" s="4" t="s">
        <v>355</v>
      </c>
      <c r="F2200" s="4" t="s">
        <v>439</v>
      </c>
      <c r="G2200" s="12">
        <v>45371</v>
      </c>
      <c r="H2200" s="4" t="s">
        <v>356</v>
      </c>
      <c r="I2200" s="67">
        <v>0.47496527777777803</v>
      </c>
      <c r="J2200" s="4" t="s">
        <v>1133</v>
      </c>
      <c r="K2200" s="12">
        <v>43214</v>
      </c>
      <c r="L2200" s="4" t="s">
        <v>357</v>
      </c>
      <c r="M2200" s="4" t="s">
        <v>358</v>
      </c>
      <c r="N2200" s="4" t="s">
        <v>359</v>
      </c>
      <c r="O2200" s="12" t="str">
        <f t="shared" ca="1" si="68"/>
        <v>6 ans, 0 mois</v>
      </c>
      <c r="P2200" s="4" t="str">
        <f>VLOOKUP(B2200,Effectif!B:I,6,0)</f>
        <v>Lise DE WITTE</v>
      </c>
      <c r="Q2200" s="4" t="str">
        <f>VLOOKUP(B2200,Effectif!B:I,8,0)</f>
        <v>BO</v>
      </c>
      <c r="R2200" s="4" t="str">
        <f>IFERROR(VLOOKUP(C2200,Sales!B:G,6,0),"-")</f>
        <v>-</v>
      </c>
      <c r="S2200" s="4">
        <f>IFERROR(VLOOKUP(C2200,Recolt!B:H,3,0),"-")</f>
        <v>106.6</v>
      </c>
      <c r="T2200" s="4" t="str">
        <f t="shared" si="69"/>
        <v>-</v>
      </c>
    </row>
    <row r="2201" spans="1:20" hidden="1" x14ac:dyDescent="0.25">
      <c r="A2201" s="4" t="s">
        <v>410</v>
      </c>
      <c r="B2201" s="4" t="s">
        <v>478</v>
      </c>
      <c r="C2201" s="4">
        <v>1034866357</v>
      </c>
      <c r="D2201" s="4" t="s">
        <v>354</v>
      </c>
      <c r="E2201" s="4" t="s">
        <v>355</v>
      </c>
      <c r="F2201" s="4" t="s">
        <v>439</v>
      </c>
      <c r="G2201" s="12">
        <v>45372</v>
      </c>
      <c r="H2201" s="4" t="s">
        <v>356</v>
      </c>
      <c r="I2201" s="67">
        <v>0.538136574074074</v>
      </c>
      <c r="J2201" s="4" t="s">
        <v>1131</v>
      </c>
      <c r="K2201" s="12">
        <v>42465</v>
      </c>
      <c r="L2201" s="4" t="s">
        <v>366</v>
      </c>
      <c r="M2201" s="4" t="s">
        <v>358</v>
      </c>
      <c r="N2201" s="4" t="s">
        <v>359</v>
      </c>
      <c r="O2201" s="12" t="str">
        <f t="shared" ca="1" si="68"/>
        <v>9 ans, 0 mois</v>
      </c>
      <c r="P2201" s="4" t="str">
        <f>VLOOKUP(B2201,Effectif!B:I,6,0)</f>
        <v>Lise DE WITTE</v>
      </c>
      <c r="Q2201" s="4" t="str">
        <f>VLOOKUP(B2201,Effectif!B:I,8,0)</f>
        <v>BO</v>
      </c>
      <c r="R2201" s="4" t="str">
        <f>IFERROR(VLOOKUP(C2201,Sales!B:G,6,0),"-")</f>
        <v>-</v>
      </c>
      <c r="S2201" s="4">
        <f>IFERROR(VLOOKUP(C2201,Recolt!B:H,3,0),"-")</f>
        <v>101.77</v>
      </c>
      <c r="T2201" s="4" t="str">
        <f t="shared" si="69"/>
        <v>-</v>
      </c>
    </row>
    <row r="2202" spans="1:20" hidden="1" x14ac:dyDescent="0.25">
      <c r="A2202" s="4" t="s">
        <v>410</v>
      </c>
      <c r="B2202" s="4" t="s">
        <v>478</v>
      </c>
      <c r="C2202" s="4">
        <v>1034853696</v>
      </c>
      <c r="D2202" s="4" t="s">
        <v>354</v>
      </c>
      <c r="E2202" s="4" t="s">
        <v>355</v>
      </c>
      <c r="F2202" s="4" t="s">
        <v>439</v>
      </c>
      <c r="G2202" s="12">
        <v>45373</v>
      </c>
      <c r="H2202" s="4" t="s">
        <v>356</v>
      </c>
      <c r="I2202" s="67">
        <v>0.46038194444444402</v>
      </c>
      <c r="J2202" s="4" t="s">
        <v>1133</v>
      </c>
      <c r="K2202" s="12">
        <v>43355</v>
      </c>
      <c r="L2202" s="4" t="s">
        <v>357</v>
      </c>
      <c r="M2202" s="4" t="s">
        <v>358</v>
      </c>
      <c r="N2202" s="4" t="s">
        <v>359</v>
      </c>
      <c r="O2202" s="12" t="str">
        <f t="shared" ca="1" si="68"/>
        <v>6 ans, 7 mois</v>
      </c>
      <c r="P2202" s="4" t="str">
        <f>VLOOKUP(B2202,Effectif!B:I,6,0)</f>
        <v>Lise DE WITTE</v>
      </c>
      <c r="Q2202" s="4" t="str">
        <f>VLOOKUP(B2202,Effectif!B:I,8,0)</f>
        <v>BO</v>
      </c>
      <c r="R2202" s="4" t="str">
        <f>IFERROR(VLOOKUP(C2202,Sales!B:G,6,0),"-")</f>
        <v>-</v>
      </c>
      <c r="S2202" s="4">
        <f>IFERROR(VLOOKUP(C2202,Recolt!B:H,3,0),"-")</f>
        <v>42.12</v>
      </c>
      <c r="T2202" s="4" t="str">
        <f t="shared" si="69"/>
        <v>-</v>
      </c>
    </row>
    <row r="2203" spans="1:20" hidden="1" x14ac:dyDescent="0.25">
      <c r="A2203" s="4" t="s">
        <v>410</v>
      </c>
      <c r="B2203" s="4" t="s">
        <v>478</v>
      </c>
      <c r="C2203" s="4">
        <v>1034861403</v>
      </c>
      <c r="D2203" s="4" t="s">
        <v>354</v>
      </c>
      <c r="E2203" s="4" t="s">
        <v>355</v>
      </c>
      <c r="F2203" s="4" t="s">
        <v>439</v>
      </c>
      <c r="G2203" s="12">
        <v>45374</v>
      </c>
      <c r="H2203" s="4" t="s">
        <v>356</v>
      </c>
      <c r="I2203" s="67">
        <v>0.62675925925925902</v>
      </c>
      <c r="J2203" s="4" t="s">
        <v>1132</v>
      </c>
      <c r="K2203" s="12">
        <v>43190</v>
      </c>
      <c r="L2203" s="4" t="s">
        <v>357</v>
      </c>
      <c r="M2203" s="4" t="s">
        <v>358</v>
      </c>
      <c r="N2203" s="4" t="s">
        <v>359</v>
      </c>
      <c r="O2203" s="12" t="str">
        <f t="shared" ca="1" si="68"/>
        <v>7 ans, 1 mois</v>
      </c>
      <c r="P2203" s="4" t="str">
        <f>VLOOKUP(B2203,Effectif!B:I,6,0)</f>
        <v>Lise DE WITTE</v>
      </c>
      <c r="Q2203" s="4" t="str">
        <f>VLOOKUP(B2203,Effectif!B:I,8,0)</f>
        <v>BO</v>
      </c>
      <c r="R2203" s="4" t="str">
        <f>IFERROR(VLOOKUP(C2203,Sales!B:G,6,0),"-")</f>
        <v>-</v>
      </c>
      <c r="S2203" s="4">
        <f>IFERROR(VLOOKUP(C2203,Recolt!B:H,3,0),"-")</f>
        <v>173.97</v>
      </c>
      <c r="T2203" s="4" t="str">
        <f t="shared" si="69"/>
        <v>-</v>
      </c>
    </row>
    <row r="2204" spans="1:20" hidden="1" x14ac:dyDescent="0.25">
      <c r="A2204" s="4" t="s">
        <v>410</v>
      </c>
      <c r="B2204" s="4" t="s">
        <v>478</v>
      </c>
      <c r="C2204" s="4">
        <v>1034856244</v>
      </c>
      <c r="D2204" s="4" t="s">
        <v>354</v>
      </c>
      <c r="E2204" s="4" t="s">
        <v>355</v>
      </c>
      <c r="F2204" s="4" t="s">
        <v>439</v>
      </c>
      <c r="G2204" s="12">
        <v>45375</v>
      </c>
      <c r="H2204" s="4" t="s">
        <v>356</v>
      </c>
      <c r="I2204" s="67">
        <v>0.48880787037036999</v>
      </c>
      <c r="J2204" s="4" t="s">
        <v>1133</v>
      </c>
      <c r="K2204" s="12">
        <v>42761</v>
      </c>
      <c r="L2204" s="4" t="s">
        <v>357</v>
      </c>
      <c r="M2204" s="4" t="s">
        <v>358</v>
      </c>
      <c r="N2204" s="4" t="s">
        <v>359</v>
      </c>
      <c r="O2204" s="12" t="str">
        <f t="shared" ca="1" si="68"/>
        <v>8 ans, 3 mois</v>
      </c>
      <c r="P2204" s="4" t="str">
        <f>VLOOKUP(B2204,Effectif!B:I,6,0)</f>
        <v>Lise DE WITTE</v>
      </c>
      <c r="Q2204" s="4" t="str">
        <f>VLOOKUP(B2204,Effectif!B:I,8,0)</f>
        <v>BO</v>
      </c>
      <c r="R2204" s="4" t="str">
        <f>IFERROR(VLOOKUP(C2204,Sales!B:G,6,0),"-")</f>
        <v>-</v>
      </c>
      <c r="S2204" s="4">
        <f>IFERROR(VLOOKUP(C2204,Recolt!B:H,3,0),"-")</f>
        <v>31.04</v>
      </c>
      <c r="T2204" s="4" t="str">
        <f t="shared" si="69"/>
        <v>-</v>
      </c>
    </row>
    <row r="2205" spans="1:20" hidden="1" x14ac:dyDescent="0.25">
      <c r="A2205" s="4" t="s">
        <v>410</v>
      </c>
      <c r="B2205" s="4" t="s">
        <v>478</v>
      </c>
      <c r="C2205" s="4">
        <v>1034856326</v>
      </c>
      <c r="D2205" s="4" t="s">
        <v>354</v>
      </c>
      <c r="E2205" s="4" t="s">
        <v>355</v>
      </c>
      <c r="F2205" s="4" t="s">
        <v>439</v>
      </c>
      <c r="G2205" s="12">
        <v>45376</v>
      </c>
      <c r="H2205" s="4" t="s">
        <v>356</v>
      </c>
      <c r="I2205" s="67">
        <v>0.41413194444444401</v>
      </c>
      <c r="J2205" s="4" t="s">
        <v>1133</v>
      </c>
      <c r="K2205" s="12">
        <v>43447</v>
      </c>
      <c r="L2205" s="4" t="s">
        <v>357</v>
      </c>
      <c r="M2205" s="4" t="s">
        <v>358</v>
      </c>
      <c r="N2205" s="4" t="s">
        <v>359</v>
      </c>
      <c r="O2205" s="12" t="str">
        <f t="shared" ca="1" si="68"/>
        <v>6 ans, 4 mois</v>
      </c>
      <c r="P2205" s="4" t="str">
        <f>VLOOKUP(B2205,Effectif!B:I,6,0)</f>
        <v>Lise DE WITTE</v>
      </c>
      <c r="Q2205" s="4" t="str">
        <f>VLOOKUP(B2205,Effectif!B:I,8,0)</f>
        <v>BO</v>
      </c>
      <c r="R2205" s="4" t="str">
        <f>IFERROR(VLOOKUP(C2205,Sales!B:G,6,0),"-")</f>
        <v>-</v>
      </c>
      <c r="S2205" s="4">
        <f>IFERROR(VLOOKUP(C2205,Recolt!B:H,3,0),"-")</f>
        <v>41</v>
      </c>
      <c r="T2205" s="4" t="str">
        <f t="shared" si="69"/>
        <v>-</v>
      </c>
    </row>
    <row r="2206" spans="1:20" hidden="1" x14ac:dyDescent="0.25">
      <c r="A2206" s="4" t="s">
        <v>410</v>
      </c>
      <c r="B2206" s="4" t="s">
        <v>478</v>
      </c>
      <c r="C2206" s="4">
        <v>1034851592</v>
      </c>
      <c r="D2206" s="4" t="s">
        <v>354</v>
      </c>
      <c r="E2206" s="4" t="s">
        <v>355</v>
      </c>
      <c r="F2206" s="4" t="s">
        <v>439</v>
      </c>
      <c r="G2206" s="12">
        <v>45377</v>
      </c>
      <c r="H2206" s="4" t="s">
        <v>356</v>
      </c>
      <c r="I2206" s="67">
        <v>0.53931712962962997</v>
      </c>
      <c r="J2206" s="4" t="s">
        <v>1133</v>
      </c>
      <c r="K2206" s="12">
        <v>43341</v>
      </c>
      <c r="L2206" s="4" t="s">
        <v>366</v>
      </c>
      <c r="M2206" s="4" t="s">
        <v>358</v>
      </c>
      <c r="N2206" s="4" t="s">
        <v>361</v>
      </c>
      <c r="O2206" s="12" t="str">
        <f t="shared" ca="1" si="68"/>
        <v>6 ans, 8 mois</v>
      </c>
      <c r="P2206" s="4" t="str">
        <f>VLOOKUP(B2206,Effectif!B:I,6,0)</f>
        <v>Lise DE WITTE</v>
      </c>
      <c r="Q2206" s="4" t="str">
        <f>VLOOKUP(B2206,Effectif!B:I,8,0)</f>
        <v>BO</v>
      </c>
      <c r="R2206" s="4" t="str">
        <f>IFERROR(VLOOKUP(C2206,Sales!B:G,6,0),"-")</f>
        <v>-</v>
      </c>
      <c r="S2206" s="4">
        <f>IFERROR(VLOOKUP(C2206,Recolt!B:H,3,0),"-")</f>
        <v>25.07</v>
      </c>
      <c r="T2206" s="4" t="str">
        <f t="shared" si="69"/>
        <v>-</v>
      </c>
    </row>
    <row r="2207" spans="1:20" hidden="1" x14ac:dyDescent="0.25">
      <c r="A2207" s="4" t="s">
        <v>410</v>
      </c>
      <c r="B2207" s="4" t="s">
        <v>478</v>
      </c>
      <c r="C2207" s="4">
        <v>1034854530</v>
      </c>
      <c r="D2207" s="4" t="s">
        <v>354</v>
      </c>
      <c r="E2207" s="4" t="s">
        <v>355</v>
      </c>
      <c r="F2207" s="4" t="s">
        <v>439</v>
      </c>
      <c r="G2207" s="12">
        <v>45378</v>
      </c>
      <c r="H2207" s="4" t="s">
        <v>356</v>
      </c>
      <c r="I2207" s="67">
        <v>0.44437500000000002</v>
      </c>
      <c r="J2207" s="4" t="s">
        <v>1133</v>
      </c>
      <c r="K2207" s="12">
        <v>43377</v>
      </c>
      <c r="L2207" s="4" t="s">
        <v>357</v>
      </c>
      <c r="M2207" s="4" t="s">
        <v>358</v>
      </c>
      <c r="N2207" s="4" t="s">
        <v>359</v>
      </c>
      <c r="O2207" s="12" t="str">
        <f t="shared" ca="1" si="68"/>
        <v>6 ans, 6 mois</v>
      </c>
      <c r="P2207" s="4" t="str">
        <f>VLOOKUP(B2207,Effectif!B:I,6,0)</f>
        <v>Lise DE WITTE</v>
      </c>
      <c r="Q2207" s="4" t="str">
        <f>VLOOKUP(B2207,Effectif!B:I,8,0)</f>
        <v>BO</v>
      </c>
      <c r="R2207" s="4" t="str">
        <f>IFERROR(VLOOKUP(C2207,Sales!B:G,6,0),"-")</f>
        <v>-</v>
      </c>
      <c r="S2207" s="4">
        <f>IFERROR(VLOOKUP(C2207,Recolt!B:H,3,0),"-")</f>
        <v>55.75</v>
      </c>
      <c r="T2207" s="4" t="str">
        <f t="shared" si="69"/>
        <v>-</v>
      </c>
    </row>
    <row r="2208" spans="1:20" hidden="1" x14ac:dyDescent="0.25">
      <c r="A2208" s="4" t="s">
        <v>410</v>
      </c>
      <c r="B2208" s="4" t="s">
        <v>478</v>
      </c>
      <c r="C2208" s="4">
        <v>1034856010</v>
      </c>
      <c r="D2208" s="4" t="s">
        <v>354</v>
      </c>
      <c r="E2208" s="4" t="s">
        <v>355</v>
      </c>
      <c r="F2208" s="4" t="s">
        <v>439</v>
      </c>
      <c r="G2208" s="12">
        <v>45379</v>
      </c>
      <c r="H2208" s="4" t="s">
        <v>356</v>
      </c>
      <c r="I2208" s="67">
        <v>0.43541666666666701</v>
      </c>
      <c r="J2208" s="4" t="s">
        <v>1133</v>
      </c>
      <c r="K2208" s="12">
        <v>43165</v>
      </c>
      <c r="L2208" s="4" t="s">
        <v>357</v>
      </c>
      <c r="M2208" s="4" t="s">
        <v>358</v>
      </c>
      <c r="N2208" s="4" t="s">
        <v>359</v>
      </c>
      <c r="O2208" s="12" t="str">
        <f t="shared" ca="1" si="68"/>
        <v>7 ans, 1 mois</v>
      </c>
      <c r="P2208" s="4" t="str">
        <f>VLOOKUP(B2208,Effectif!B:I,6,0)</f>
        <v>Lise DE WITTE</v>
      </c>
      <c r="Q2208" s="4" t="str">
        <f>VLOOKUP(B2208,Effectif!B:I,8,0)</f>
        <v>BO</v>
      </c>
      <c r="R2208" s="4" t="str">
        <f>IFERROR(VLOOKUP(C2208,Sales!B:G,6,0),"-")</f>
        <v>-</v>
      </c>
      <c r="S2208" s="4">
        <f>IFERROR(VLOOKUP(C2208,Recolt!B:H,3,0),"-")</f>
        <v>110</v>
      </c>
      <c r="T2208" s="4" t="str">
        <f t="shared" si="69"/>
        <v>-</v>
      </c>
    </row>
    <row r="2209" spans="1:20" hidden="1" x14ac:dyDescent="0.25">
      <c r="A2209" s="4" t="s">
        <v>410</v>
      </c>
      <c r="B2209" s="4" t="s">
        <v>478</v>
      </c>
      <c r="C2209" s="4">
        <v>1034852508</v>
      </c>
      <c r="D2209" s="4" t="s">
        <v>354</v>
      </c>
      <c r="E2209" s="4" t="s">
        <v>355</v>
      </c>
      <c r="F2209" s="4" t="s">
        <v>439</v>
      </c>
      <c r="G2209" s="12">
        <v>45380</v>
      </c>
      <c r="H2209" s="4" t="s">
        <v>356</v>
      </c>
      <c r="I2209" s="67">
        <v>0.58035879629629605</v>
      </c>
      <c r="J2209" s="4" t="s">
        <v>1135</v>
      </c>
      <c r="K2209" s="12">
        <v>43046</v>
      </c>
      <c r="L2209" s="4" t="s">
        <v>357</v>
      </c>
      <c r="M2209" s="4" t="s">
        <v>358</v>
      </c>
      <c r="N2209" s="4" t="s">
        <v>361</v>
      </c>
      <c r="O2209" s="12" t="str">
        <f t="shared" ca="1" si="68"/>
        <v>7 ans, 5 mois</v>
      </c>
      <c r="P2209" s="4" t="str">
        <f>VLOOKUP(B2209,Effectif!B:I,6,0)</f>
        <v>Lise DE WITTE</v>
      </c>
      <c r="Q2209" s="4" t="str">
        <f>VLOOKUP(B2209,Effectif!B:I,8,0)</f>
        <v>BO</v>
      </c>
      <c r="R2209" s="4" t="str">
        <f>IFERROR(VLOOKUP(C2209,Sales!B:G,6,0),"-")</f>
        <v>-</v>
      </c>
      <c r="S2209" s="4">
        <f>IFERROR(VLOOKUP(C2209,Recolt!B:H,3,0),"-")</f>
        <v>50</v>
      </c>
      <c r="T2209" s="4" t="str">
        <f t="shared" si="69"/>
        <v>-</v>
      </c>
    </row>
    <row r="2210" spans="1:20" hidden="1" x14ac:dyDescent="0.25">
      <c r="A2210" s="4" t="s">
        <v>410</v>
      </c>
      <c r="B2210" s="4" t="s">
        <v>478</v>
      </c>
      <c r="C2210" s="4">
        <v>1034866165</v>
      </c>
      <c r="D2210" s="4" t="s">
        <v>354</v>
      </c>
      <c r="E2210" s="4" t="s">
        <v>355</v>
      </c>
      <c r="F2210" s="4" t="s">
        <v>439</v>
      </c>
      <c r="G2210" s="12">
        <v>45381</v>
      </c>
      <c r="H2210" s="4" t="s">
        <v>356</v>
      </c>
      <c r="I2210" s="67">
        <v>0.47950231481481498</v>
      </c>
      <c r="J2210" s="4" t="s">
        <v>1134</v>
      </c>
      <c r="K2210" s="12">
        <v>43117</v>
      </c>
      <c r="L2210" s="4" t="s">
        <v>357</v>
      </c>
      <c r="M2210" s="4" t="s">
        <v>358</v>
      </c>
      <c r="N2210" s="4" t="s">
        <v>359</v>
      </c>
      <c r="O2210" s="12" t="str">
        <f t="shared" ca="1" si="68"/>
        <v>7 ans, 3 mois</v>
      </c>
      <c r="P2210" s="4" t="str">
        <f>VLOOKUP(B2210,Effectif!B:I,6,0)</f>
        <v>Lise DE WITTE</v>
      </c>
      <c r="Q2210" s="4" t="str">
        <f>VLOOKUP(B2210,Effectif!B:I,8,0)</f>
        <v>BO</v>
      </c>
      <c r="R2210" s="4" t="str">
        <f>IFERROR(VLOOKUP(C2210,Sales!B:G,6,0),"-")</f>
        <v>-</v>
      </c>
      <c r="S2210" s="4">
        <f>IFERROR(VLOOKUP(C2210,Recolt!B:H,3,0),"-")</f>
        <v>100</v>
      </c>
      <c r="T2210" s="4" t="str">
        <f t="shared" si="69"/>
        <v>-</v>
      </c>
    </row>
    <row r="2211" spans="1:20" hidden="1" x14ac:dyDescent="0.25">
      <c r="A2211" s="4" t="s">
        <v>410</v>
      </c>
      <c r="B2211" s="4" t="s">
        <v>478</v>
      </c>
      <c r="C2211" s="4">
        <v>1034853843</v>
      </c>
      <c r="D2211" s="4" t="s">
        <v>354</v>
      </c>
      <c r="E2211" s="4" t="s">
        <v>355</v>
      </c>
      <c r="F2211" s="4" t="s">
        <v>439</v>
      </c>
      <c r="G2211" s="12">
        <v>45382</v>
      </c>
      <c r="H2211" s="4" t="s">
        <v>356</v>
      </c>
      <c r="I2211" s="67">
        <v>0.45068287037037003</v>
      </c>
      <c r="J2211" s="4" t="s">
        <v>1131</v>
      </c>
      <c r="K2211" s="12">
        <v>42628</v>
      </c>
      <c r="L2211" s="4" t="s">
        <v>357</v>
      </c>
      <c r="M2211" s="4" t="s">
        <v>358</v>
      </c>
      <c r="N2211" s="4" t="s">
        <v>359</v>
      </c>
      <c r="O2211" s="12" t="str">
        <f t="shared" ref="O2211:O2274" ca="1" si="70">YEAR(TODAY())-YEAR(K2211)-IF(MONTH(TODAY())&lt;MONTH(K2211),1,IF(AND(MONTH(TODAY())=MONTH(K2211),DAY(TODAY())&lt;DAY(K2211)),1,0)) &amp; " ans, " &amp; MONTH(TODAY())-MONTH(K2211)+IF(MONTH(TODAY())&lt;MONTH(K2211),12,0) &amp; " mois"</f>
        <v>8 ans, 7 mois</v>
      </c>
      <c r="P2211" s="4" t="str">
        <f>VLOOKUP(B2211,Effectif!B:I,6,0)</f>
        <v>Lise DE WITTE</v>
      </c>
      <c r="Q2211" s="4" t="str">
        <f>VLOOKUP(B2211,Effectif!B:I,8,0)</f>
        <v>BO</v>
      </c>
      <c r="R2211" s="4" t="str">
        <f>IFERROR(VLOOKUP(C2211,Sales!B:G,6,0),"-")</f>
        <v>-</v>
      </c>
      <c r="S2211" s="4">
        <f>IFERROR(VLOOKUP(C2211,Recolt!B:H,3,0),"-")</f>
        <v>23.56</v>
      </c>
      <c r="T2211" s="4" t="str">
        <f t="shared" si="69"/>
        <v>-</v>
      </c>
    </row>
    <row r="2212" spans="1:20" hidden="1" x14ac:dyDescent="0.25">
      <c r="A2212" s="4" t="s">
        <v>410</v>
      </c>
      <c r="B2212" s="4" t="s">
        <v>478</v>
      </c>
      <c r="C2212" s="4">
        <v>1034861985</v>
      </c>
      <c r="D2212" s="4" t="s">
        <v>354</v>
      </c>
      <c r="E2212" s="4" t="s">
        <v>355</v>
      </c>
      <c r="F2212" s="4" t="s">
        <v>439</v>
      </c>
      <c r="G2212" s="12">
        <v>45383</v>
      </c>
      <c r="H2212" s="4" t="s">
        <v>356</v>
      </c>
      <c r="I2212" s="67">
        <v>0.71958333333333302</v>
      </c>
      <c r="J2212" s="4" t="s">
        <v>1131</v>
      </c>
      <c r="K2212" s="12">
        <v>42628</v>
      </c>
      <c r="L2212" s="4" t="s">
        <v>357</v>
      </c>
      <c r="M2212" s="4" t="s">
        <v>358</v>
      </c>
      <c r="N2212" s="4" t="s">
        <v>359</v>
      </c>
      <c r="O2212" s="12" t="str">
        <f t="shared" ca="1" si="70"/>
        <v>8 ans, 7 mois</v>
      </c>
      <c r="P2212" s="4" t="str">
        <f>VLOOKUP(B2212,Effectif!B:I,6,0)</f>
        <v>Lise DE WITTE</v>
      </c>
      <c r="Q2212" s="4" t="str">
        <f>VLOOKUP(B2212,Effectif!B:I,8,0)</f>
        <v>BO</v>
      </c>
      <c r="R2212" s="4" t="str">
        <f>IFERROR(VLOOKUP(C2212,Sales!B:G,6,0),"-")</f>
        <v>-</v>
      </c>
      <c r="S2212" s="4">
        <f>IFERROR(VLOOKUP(C2212,Recolt!B:H,3,0),"-")</f>
        <v>182</v>
      </c>
      <c r="T2212" s="4" t="str">
        <f t="shared" si="69"/>
        <v>-</v>
      </c>
    </row>
    <row r="2213" spans="1:20" hidden="1" x14ac:dyDescent="0.25">
      <c r="A2213" s="4" t="s">
        <v>410</v>
      </c>
      <c r="B2213" s="4" t="s">
        <v>478</v>
      </c>
      <c r="C2213" s="4">
        <v>1034844958</v>
      </c>
      <c r="D2213" s="4" t="s">
        <v>354</v>
      </c>
      <c r="E2213" s="4" t="s">
        <v>355</v>
      </c>
      <c r="F2213" s="4" t="s">
        <v>439</v>
      </c>
      <c r="G2213" s="12">
        <v>45384</v>
      </c>
      <c r="H2213" s="4" t="s">
        <v>356</v>
      </c>
      <c r="I2213" s="67">
        <v>0.645821759259259</v>
      </c>
      <c r="J2213" s="4" t="s">
        <v>1131</v>
      </c>
      <c r="K2213" s="12">
        <v>40717</v>
      </c>
      <c r="L2213" s="4" t="s">
        <v>357</v>
      </c>
      <c r="M2213" s="4" t="s">
        <v>358</v>
      </c>
      <c r="N2213" s="4" t="s">
        <v>359</v>
      </c>
      <c r="O2213" s="12" t="str">
        <f t="shared" ca="1" si="70"/>
        <v>13 ans, 10 mois</v>
      </c>
      <c r="P2213" s="4" t="str">
        <f>VLOOKUP(B2213,Effectif!B:I,6,0)</f>
        <v>Lise DE WITTE</v>
      </c>
      <c r="Q2213" s="4" t="str">
        <f>VLOOKUP(B2213,Effectif!B:I,8,0)</f>
        <v>BO</v>
      </c>
      <c r="R2213" s="4" t="str">
        <f>IFERROR(VLOOKUP(C2213,Sales!B:G,6,0),"-")</f>
        <v>-</v>
      </c>
      <c r="S2213" s="4">
        <f>IFERROR(VLOOKUP(C2213,Recolt!B:H,3,0),"-")</f>
        <v>147</v>
      </c>
      <c r="T2213" s="4" t="str">
        <f t="shared" si="69"/>
        <v>-</v>
      </c>
    </row>
    <row r="2214" spans="1:20" hidden="1" x14ac:dyDescent="0.25">
      <c r="A2214" s="4" t="s">
        <v>410</v>
      </c>
      <c r="B2214" s="4" t="s">
        <v>478</v>
      </c>
      <c r="C2214" s="4">
        <v>1034854430</v>
      </c>
      <c r="D2214" s="4" t="s">
        <v>354</v>
      </c>
      <c r="E2214" s="4" t="s">
        <v>355</v>
      </c>
      <c r="F2214" s="4" t="s">
        <v>439</v>
      </c>
      <c r="G2214" s="12">
        <v>45385</v>
      </c>
      <c r="H2214" s="4" t="s">
        <v>356</v>
      </c>
      <c r="I2214" s="67">
        <v>0.62260416666666696</v>
      </c>
      <c r="J2214" s="4" t="s">
        <v>1133</v>
      </c>
      <c r="K2214" s="12">
        <v>43154</v>
      </c>
      <c r="L2214" s="4" t="s">
        <v>357</v>
      </c>
      <c r="M2214" s="4" t="s">
        <v>358</v>
      </c>
      <c r="N2214" s="4" t="s">
        <v>359</v>
      </c>
      <c r="O2214" s="12" t="str">
        <f t="shared" ca="1" si="70"/>
        <v>7 ans, 2 mois</v>
      </c>
      <c r="P2214" s="4" t="str">
        <f>VLOOKUP(B2214,Effectif!B:I,6,0)</f>
        <v>Lise DE WITTE</v>
      </c>
      <c r="Q2214" s="4" t="str">
        <f>VLOOKUP(B2214,Effectif!B:I,8,0)</f>
        <v>BO</v>
      </c>
      <c r="R2214" s="4" t="str">
        <f>IFERROR(VLOOKUP(C2214,Sales!B:G,6,0),"-")</f>
        <v>-</v>
      </c>
      <c r="S2214" s="4">
        <f>IFERROR(VLOOKUP(C2214,Recolt!B:H,3,0),"-")</f>
        <v>100</v>
      </c>
      <c r="T2214" s="4" t="str">
        <f t="shared" si="69"/>
        <v>-</v>
      </c>
    </row>
    <row r="2215" spans="1:20" hidden="1" x14ac:dyDescent="0.25">
      <c r="A2215" s="4" t="s">
        <v>410</v>
      </c>
      <c r="B2215" s="4" t="s">
        <v>478</v>
      </c>
      <c r="C2215" s="4">
        <v>1034855086</v>
      </c>
      <c r="D2215" s="4" t="s">
        <v>354</v>
      </c>
      <c r="E2215" s="4" t="s">
        <v>355</v>
      </c>
      <c r="F2215" s="4" t="s">
        <v>439</v>
      </c>
      <c r="G2215" s="12">
        <v>45386</v>
      </c>
      <c r="H2215" s="4" t="s">
        <v>356</v>
      </c>
      <c r="I2215" s="67">
        <v>0.53585648148148102</v>
      </c>
      <c r="J2215" s="4" t="s">
        <v>1134</v>
      </c>
      <c r="K2215" s="12">
        <v>43448</v>
      </c>
      <c r="L2215" s="4" t="s">
        <v>366</v>
      </c>
      <c r="M2215" s="4" t="s">
        <v>358</v>
      </c>
      <c r="N2215" s="4" t="s">
        <v>361</v>
      </c>
      <c r="O2215" s="12" t="str">
        <f t="shared" ca="1" si="70"/>
        <v>6 ans, 4 mois</v>
      </c>
      <c r="P2215" s="4" t="str">
        <f>VLOOKUP(B2215,Effectif!B:I,6,0)</f>
        <v>Lise DE WITTE</v>
      </c>
      <c r="Q2215" s="4" t="str">
        <f>VLOOKUP(B2215,Effectif!B:I,8,0)</f>
        <v>BO</v>
      </c>
      <c r="R2215" s="4" t="str">
        <f>IFERROR(VLOOKUP(C2215,Sales!B:G,6,0),"-")</f>
        <v>-</v>
      </c>
      <c r="S2215" s="4">
        <f>IFERROR(VLOOKUP(C2215,Recolt!B:H,3,0),"-")</f>
        <v>40</v>
      </c>
      <c r="T2215" s="4" t="str">
        <f t="shared" si="69"/>
        <v>-</v>
      </c>
    </row>
    <row r="2216" spans="1:20" hidden="1" x14ac:dyDescent="0.25">
      <c r="A2216" s="4" t="s">
        <v>410</v>
      </c>
      <c r="B2216" s="4" t="s">
        <v>478</v>
      </c>
      <c r="C2216" s="4">
        <v>1034843538</v>
      </c>
      <c r="D2216" s="4" t="s">
        <v>354</v>
      </c>
      <c r="E2216" s="4" t="s">
        <v>355</v>
      </c>
      <c r="F2216" s="4" t="s">
        <v>439</v>
      </c>
      <c r="G2216" s="12">
        <v>45387</v>
      </c>
      <c r="H2216" s="4" t="s">
        <v>356</v>
      </c>
      <c r="I2216" s="67">
        <v>0.71988425925925903</v>
      </c>
      <c r="J2216" s="4" t="s">
        <v>1134</v>
      </c>
      <c r="K2216" s="12">
        <v>43070</v>
      </c>
      <c r="L2216" s="4" t="s">
        <v>357</v>
      </c>
      <c r="M2216" s="4" t="s">
        <v>358</v>
      </c>
      <c r="N2216" s="4" t="s">
        <v>359</v>
      </c>
      <c r="O2216" s="12" t="str">
        <f t="shared" ca="1" si="70"/>
        <v>7 ans, 4 mois</v>
      </c>
      <c r="P2216" s="4" t="str">
        <f>VLOOKUP(B2216,Effectif!B:I,6,0)</f>
        <v>Lise DE WITTE</v>
      </c>
      <c r="Q2216" s="4" t="str">
        <f>VLOOKUP(B2216,Effectif!B:I,8,0)</f>
        <v>BO</v>
      </c>
      <c r="R2216" s="4" t="str">
        <f>IFERROR(VLOOKUP(C2216,Sales!B:G,6,0),"-")</f>
        <v>-</v>
      </c>
      <c r="S2216" s="4">
        <f>IFERROR(VLOOKUP(C2216,Recolt!B:H,3,0),"-")</f>
        <v>159.38</v>
      </c>
      <c r="T2216" s="4" t="str">
        <f t="shared" si="69"/>
        <v>-</v>
      </c>
    </row>
    <row r="2217" spans="1:20" hidden="1" x14ac:dyDescent="0.25">
      <c r="A2217" s="4" t="s">
        <v>410</v>
      </c>
      <c r="B2217" s="4" t="s">
        <v>478</v>
      </c>
      <c r="C2217" s="4">
        <v>1034855699</v>
      </c>
      <c r="D2217" s="4" t="s">
        <v>354</v>
      </c>
      <c r="E2217" s="4" t="s">
        <v>355</v>
      </c>
      <c r="F2217" s="4" t="s">
        <v>439</v>
      </c>
      <c r="G2217" s="12">
        <v>45388</v>
      </c>
      <c r="H2217" s="4" t="s">
        <v>356</v>
      </c>
      <c r="I2217" s="67">
        <v>0.64383101851851898</v>
      </c>
      <c r="J2217" s="4" t="s">
        <v>1133</v>
      </c>
      <c r="K2217" s="12">
        <v>42887</v>
      </c>
      <c r="L2217" s="4" t="s">
        <v>357</v>
      </c>
      <c r="M2217" s="4" t="s">
        <v>358</v>
      </c>
      <c r="N2217" s="4" t="s">
        <v>359</v>
      </c>
      <c r="O2217" s="12" t="str">
        <f t="shared" ca="1" si="70"/>
        <v>7 ans, 10 mois</v>
      </c>
      <c r="P2217" s="4" t="str">
        <f>VLOOKUP(B2217,Effectif!B:I,6,0)</f>
        <v>Lise DE WITTE</v>
      </c>
      <c r="Q2217" s="4" t="str">
        <f>VLOOKUP(B2217,Effectif!B:I,8,0)</f>
        <v>BO</v>
      </c>
      <c r="R2217" s="4" t="str">
        <f>IFERROR(VLOOKUP(C2217,Sales!B:G,6,0),"-")</f>
        <v>-</v>
      </c>
      <c r="S2217" s="4">
        <f>IFERROR(VLOOKUP(C2217,Recolt!B:H,3,0),"-")</f>
        <v>13</v>
      </c>
      <c r="T2217" s="4" t="str">
        <f t="shared" si="69"/>
        <v>-</v>
      </c>
    </row>
    <row r="2218" spans="1:20" hidden="1" x14ac:dyDescent="0.25">
      <c r="A2218" s="4" t="s">
        <v>410</v>
      </c>
      <c r="B2218" s="4" t="s">
        <v>478</v>
      </c>
      <c r="C2218" s="4">
        <v>1034842571</v>
      </c>
      <c r="D2218" s="4" t="s">
        <v>354</v>
      </c>
      <c r="E2218" s="4" t="s">
        <v>355</v>
      </c>
      <c r="F2218" s="4" t="s">
        <v>439</v>
      </c>
      <c r="G2218" s="12">
        <v>45389</v>
      </c>
      <c r="H2218" s="4" t="s">
        <v>356</v>
      </c>
      <c r="I2218" s="67">
        <v>0.61556712962963001</v>
      </c>
      <c r="J2218" s="4" t="s">
        <v>1131</v>
      </c>
      <c r="K2218" s="12">
        <v>41583</v>
      </c>
      <c r="L2218" s="4" t="s">
        <v>366</v>
      </c>
      <c r="M2218" s="4" t="s">
        <v>358</v>
      </c>
      <c r="N2218" s="4" t="s">
        <v>359</v>
      </c>
      <c r="O2218" s="12" t="str">
        <f t="shared" ca="1" si="70"/>
        <v>11 ans, 5 mois</v>
      </c>
      <c r="P2218" s="4" t="str">
        <f>VLOOKUP(B2218,Effectif!B:I,6,0)</f>
        <v>Lise DE WITTE</v>
      </c>
      <c r="Q2218" s="4" t="str">
        <f>VLOOKUP(B2218,Effectif!B:I,8,0)</f>
        <v>BO</v>
      </c>
      <c r="R2218" s="4" t="str">
        <f>IFERROR(VLOOKUP(C2218,Sales!B:G,6,0),"-")</f>
        <v>-</v>
      </c>
      <c r="S2218" s="4">
        <f>IFERROR(VLOOKUP(C2218,Recolt!B:H,3,0),"-")</f>
        <v>126</v>
      </c>
      <c r="T2218" s="4" t="str">
        <f t="shared" si="69"/>
        <v>-</v>
      </c>
    </row>
    <row r="2219" spans="1:20" hidden="1" x14ac:dyDescent="0.25">
      <c r="A2219" s="4" t="s">
        <v>410</v>
      </c>
      <c r="B2219" s="4" t="s">
        <v>478</v>
      </c>
      <c r="C2219" s="4">
        <v>1034842749</v>
      </c>
      <c r="D2219" s="4" t="s">
        <v>354</v>
      </c>
      <c r="E2219" s="4" t="s">
        <v>355</v>
      </c>
      <c r="F2219" s="4" t="s">
        <v>439</v>
      </c>
      <c r="G2219" s="12">
        <v>45390</v>
      </c>
      <c r="H2219" s="4" t="s">
        <v>356</v>
      </c>
      <c r="I2219" s="67">
        <v>0.38817129629629599</v>
      </c>
      <c r="J2219" s="4" t="s">
        <v>1133</v>
      </c>
      <c r="K2219" s="12">
        <v>42769</v>
      </c>
      <c r="L2219" s="4" t="s">
        <v>357</v>
      </c>
      <c r="M2219" s="4" t="s">
        <v>358</v>
      </c>
      <c r="N2219" s="4" t="s">
        <v>359</v>
      </c>
      <c r="O2219" s="12" t="str">
        <f t="shared" ca="1" si="70"/>
        <v>8 ans, 2 mois</v>
      </c>
      <c r="P2219" s="4" t="str">
        <f>VLOOKUP(B2219,Effectif!B:I,6,0)</f>
        <v>Lise DE WITTE</v>
      </c>
      <c r="Q2219" s="4" t="str">
        <f>VLOOKUP(B2219,Effectif!B:I,8,0)</f>
        <v>BO</v>
      </c>
      <c r="R2219" s="4" t="str">
        <f>IFERROR(VLOOKUP(C2219,Sales!B:G,6,0),"-")</f>
        <v>-</v>
      </c>
      <c r="S2219" s="4">
        <f>IFERROR(VLOOKUP(C2219,Recolt!B:H,3,0),"-")</f>
        <v>254.43</v>
      </c>
      <c r="T2219" s="4" t="str">
        <f t="shared" si="69"/>
        <v>-</v>
      </c>
    </row>
    <row r="2220" spans="1:20" hidden="1" x14ac:dyDescent="0.25">
      <c r="A2220" s="4" t="s">
        <v>410</v>
      </c>
      <c r="B2220" s="4" t="s">
        <v>478</v>
      </c>
      <c r="C2220" s="4">
        <v>1034855193</v>
      </c>
      <c r="D2220" s="4" t="s">
        <v>354</v>
      </c>
      <c r="E2220" s="4" t="s">
        <v>355</v>
      </c>
      <c r="F2220" s="4" t="s">
        <v>439</v>
      </c>
      <c r="G2220" s="12">
        <v>45391</v>
      </c>
      <c r="H2220" s="4" t="s">
        <v>356</v>
      </c>
      <c r="I2220" s="67">
        <v>0.57822916666666702</v>
      </c>
      <c r="J2220" s="4" t="s">
        <v>1131</v>
      </c>
      <c r="K2220" s="12">
        <v>41673</v>
      </c>
      <c r="L2220" s="4" t="s">
        <v>357</v>
      </c>
      <c r="M2220" s="4" t="s">
        <v>358</v>
      </c>
      <c r="N2220" s="4" t="s">
        <v>361</v>
      </c>
      <c r="O2220" s="12" t="str">
        <f t="shared" ca="1" si="70"/>
        <v>11 ans, 2 mois</v>
      </c>
      <c r="P2220" s="4" t="str">
        <f>VLOOKUP(B2220,Effectif!B:I,6,0)</f>
        <v>Lise DE WITTE</v>
      </c>
      <c r="Q2220" s="4" t="str">
        <f>VLOOKUP(B2220,Effectif!B:I,8,0)</f>
        <v>BO</v>
      </c>
      <c r="R2220" s="4" t="str">
        <f>IFERROR(VLOOKUP(C2220,Sales!B:G,6,0),"-")</f>
        <v>-</v>
      </c>
      <c r="S2220" s="4">
        <f>IFERROR(VLOOKUP(C2220,Recolt!B:H,3,0),"-")</f>
        <v>70</v>
      </c>
      <c r="T2220" s="4" t="str">
        <f t="shared" si="69"/>
        <v>-</v>
      </c>
    </row>
    <row r="2221" spans="1:20" hidden="1" x14ac:dyDescent="0.25">
      <c r="A2221" s="4" t="s">
        <v>410</v>
      </c>
      <c r="B2221" s="4" t="s">
        <v>478</v>
      </c>
      <c r="C2221" s="4">
        <v>1034853571</v>
      </c>
      <c r="D2221" s="4" t="s">
        <v>354</v>
      </c>
      <c r="E2221" s="4" t="s">
        <v>355</v>
      </c>
      <c r="F2221" s="4" t="s">
        <v>439</v>
      </c>
      <c r="G2221" s="12">
        <v>45392</v>
      </c>
      <c r="H2221" s="4" t="s">
        <v>356</v>
      </c>
      <c r="I2221" s="67">
        <v>0.38255787037036998</v>
      </c>
      <c r="J2221" s="4" t="s">
        <v>1133</v>
      </c>
      <c r="K2221" s="12">
        <v>43182</v>
      </c>
      <c r="L2221" s="4" t="s">
        <v>357</v>
      </c>
      <c r="M2221" s="4" t="s">
        <v>358</v>
      </c>
      <c r="N2221" s="4" t="s">
        <v>359</v>
      </c>
      <c r="O2221" s="12" t="str">
        <f t="shared" ca="1" si="70"/>
        <v>7 ans, 1 mois</v>
      </c>
      <c r="P2221" s="4" t="str">
        <f>VLOOKUP(B2221,Effectif!B:I,6,0)</f>
        <v>Lise DE WITTE</v>
      </c>
      <c r="Q2221" s="4" t="str">
        <f>VLOOKUP(B2221,Effectif!B:I,8,0)</f>
        <v>BO</v>
      </c>
      <c r="R2221" s="4" t="str">
        <f>IFERROR(VLOOKUP(C2221,Sales!B:G,6,0),"-")</f>
        <v>-</v>
      </c>
      <c r="S2221" s="4">
        <f>IFERROR(VLOOKUP(C2221,Recolt!B:H,3,0),"-")</f>
        <v>59.81</v>
      </c>
      <c r="T2221" s="4" t="str">
        <f t="shared" si="69"/>
        <v>-</v>
      </c>
    </row>
    <row r="2222" spans="1:20" hidden="1" x14ac:dyDescent="0.25">
      <c r="A2222" s="4" t="s">
        <v>410</v>
      </c>
      <c r="B2222" s="4" t="s">
        <v>478</v>
      </c>
      <c r="C2222" s="4">
        <v>1034853503</v>
      </c>
      <c r="D2222" s="4" t="s">
        <v>354</v>
      </c>
      <c r="E2222" s="4" t="s">
        <v>355</v>
      </c>
      <c r="F2222" s="4" t="s">
        <v>439</v>
      </c>
      <c r="G2222" s="12">
        <v>45393</v>
      </c>
      <c r="H2222" s="4" t="s">
        <v>356</v>
      </c>
      <c r="I2222" s="67">
        <v>0.40935185185185202</v>
      </c>
      <c r="J2222" s="4" t="s">
        <v>1135</v>
      </c>
      <c r="K2222" s="12">
        <v>42772</v>
      </c>
      <c r="L2222" s="4" t="s">
        <v>357</v>
      </c>
      <c r="M2222" s="4" t="s">
        <v>358</v>
      </c>
      <c r="N2222" s="4" t="s">
        <v>359</v>
      </c>
      <c r="O2222" s="12" t="str">
        <f t="shared" ca="1" si="70"/>
        <v>8 ans, 2 mois</v>
      </c>
      <c r="P2222" s="4" t="str">
        <f>VLOOKUP(B2222,Effectif!B:I,6,0)</f>
        <v>Lise DE WITTE</v>
      </c>
      <c r="Q2222" s="4" t="str">
        <f>VLOOKUP(B2222,Effectif!B:I,8,0)</f>
        <v>BO</v>
      </c>
      <c r="R2222" s="4" t="str">
        <f>IFERROR(VLOOKUP(C2222,Sales!B:G,6,0),"-")</f>
        <v>-</v>
      </c>
      <c r="S2222" s="4">
        <f>IFERROR(VLOOKUP(C2222,Recolt!B:H,3,0),"-")</f>
        <v>94</v>
      </c>
      <c r="T2222" s="4" t="str">
        <f t="shared" si="69"/>
        <v>-</v>
      </c>
    </row>
    <row r="2223" spans="1:20" hidden="1" x14ac:dyDescent="0.25">
      <c r="A2223" s="4" t="s">
        <v>410</v>
      </c>
      <c r="B2223" s="4" t="s">
        <v>478</v>
      </c>
      <c r="C2223" s="4">
        <v>1034844229</v>
      </c>
      <c r="D2223" s="4" t="s">
        <v>354</v>
      </c>
      <c r="E2223" s="4" t="s">
        <v>355</v>
      </c>
      <c r="F2223" s="4" t="s">
        <v>439</v>
      </c>
      <c r="G2223" s="12">
        <v>45394</v>
      </c>
      <c r="H2223" s="4" t="s">
        <v>356</v>
      </c>
      <c r="I2223" s="67">
        <v>0.72864583333333299</v>
      </c>
      <c r="J2223" s="4" t="s">
        <v>1134</v>
      </c>
      <c r="K2223" s="12">
        <v>43448</v>
      </c>
      <c r="L2223" s="4" t="s">
        <v>366</v>
      </c>
      <c r="M2223" s="4" t="s">
        <v>358</v>
      </c>
      <c r="N2223" s="4" t="s">
        <v>361</v>
      </c>
      <c r="O2223" s="12" t="str">
        <f t="shared" ca="1" si="70"/>
        <v>6 ans, 4 mois</v>
      </c>
      <c r="P2223" s="4" t="str">
        <f>VLOOKUP(B2223,Effectif!B:I,6,0)</f>
        <v>Lise DE WITTE</v>
      </c>
      <c r="Q2223" s="4" t="str">
        <f>VLOOKUP(B2223,Effectif!B:I,8,0)</f>
        <v>BO</v>
      </c>
      <c r="R2223" s="4" t="str">
        <f>IFERROR(VLOOKUP(C2223,Sales!B:G,6,0),"-")</f>
        <v>-</v>
      </c>
      <c r="S2223" s="4">
        <f>IFERROR(VLOOKUP(C2223,Recolt!B:H,3,0),"-")</f>
        <v>160</v>
      </c>
      <c r="T2223" s="4" t="str">
        <f t="shared" si="69"/>
        <v>-</v>
      </c>
    </row>
    <row r="2224" spans="1:20" hidden="1" x14ac:dyDescent="0.25">
      <c r="A2224" s="4" t="s">
        <v>410</v>
      </c>
      <c r="B2224" s="4" t="s">
        <v>478</v>
      </c>
      <c r="C2224" s="4">
        <v>1034865510</v>
      </c>
      <c r="D2224" s="4" t="s">
        <v>354</v>
      </c>
      <c r="E2224" s="4" t="s">
        <v>355</v>
      </c>
      <c r="F2224" s="4" t="s">
        <v>439</v>
      </c>
      <c r="G2224" s="12">
        <v>45395</v>
      </c>
      <c r="H2224" s="4" t="s">
        <v>356</v>
      </c>
      <c r="I2224" s="67">
        <v>0.60240740740740695</v>
      </c>
      <c r="J2224" s="4" t="s">
        <v>1134</v>
      </c>
      <c r="K2224" s="12">
        <v>43347</v>
      </c>
      <c r="L2224" s="4" t="s">
        <v>357</v>
      </c>
      <c r="M2224" s="4" t="s">
        <v>358</v>
      </c>
      <c r="N2224" s="4" t="s">
        <v>359</v>
      </c>
      <c r="O2224" s="12" t="str">
        <f t="shared" ca="1" si="70"/>
        <v>6 ans, 7 mois</v>
      </c>
      <c r="P2224" s="4" t="str">
        <f>VLOOKUP(B2224,Effectif!B:I,6,0)</f>
        <v>Lise DE WITTE</v>
      </c>
      <c r="Q2224" s="4" t="str">
        <f>VLOOKUP(B2224,Effectif!B:I,8,0)</f>
        <v>BO</v>
      </c>
      <c r="R2224" s="4" t="str">
        <f>IFERROR(VLOOKUP(C2224,Sales!B:G,6,0),"-")</f>
        <v>-</v>
      </c>
      <c r="S2224" s="4">
        <f>IFERROR(VLOOKUP(C2224,Recolt!B:H,3,0),"-")</f>
        <v>88</v>
      </c>
      <c r="T2224" s="4" t="str">
        <f t="shared" si="69"/>
        <v>-</v>
      </c>
    </row>
    <row r="2225" spans="1:20" hidden="1" x14ac:dyDescent="0.25">
      <c r="A2225" s="4" t="s">
        <v>410</v>
      </c>
      <c r="B2225" s="4" t="s">
        <v>478</v>
      </c>
      <c r="C2225" s="4">
        <v>1034865737</v>
      </c>
      <c r="D2225" s="4" t="s">
        <v>354</v>
      </c>
      <c r="E2225" s="4" t="s">
        <v>355</v>
      </c>
      <c r="F2225" s="4" t="s">
        <v>439</v>
      </c>
      <c r="G2225" s="12">
        <v>45396</v>
      </c>
      <c r="H2225" s="4" t="s">
        <v>356</v>
      </c>
      <c r="I2225" s="67">
        <v>0.52931712962962996</v>
      </c>
      <c r="J2225" s="4" t="s">
        <v>1133</v>
      </c>
      <c r="K2225" s="12">
        <v>43434</v>
      </c>
      <c r="L2225" s="4" t="s">
        <v>366</v>
      </c>
      <c r="M2225" s="4" t="s">
        <v>358</v>
      </c>
      <c r="N2225" s="4" t="s">
        <v>361</v>
      </c>
      <c r="O2225" s="12" t="str">
        <f t="shared" ca="1" si="70"/>
        <v>6 ans, 5 mois</v>
      </c>
      <c r="P2225" s="4" t="str">
        <f>VLOOKUP(B2225,Effectif!B:I,6,0)</f>
        <v>Lise DE WITTE</v>
      </c>
      <c r="Q2225" s="4" t="str">
        <f>VLOOKUP(B2225,Effectif!B:I,8,0)</f>
        <v>BO</v>
      </c>
      <c r="R2225" s="4" t="str">
        <f>IFERROR(VLOOKUP(C2225,Sales!B:G,6,0),"-")</f>
        <v>-</v>
      </c>
      <c r="S2225" s="4">
        <f>IFERROR(VLOOKUP(C2225,Recolt!B:H,3,0),"-")</f>
        <v>54.38</v>
      </c>
      <c r="T2225" s="4" t="str">
        <f t="shared" si="69"/>
        <v>-</v>
      </c>
    </row>
    <row r="2226" spans="1:20" hidden="1" x14ac:dyDescent="0.25">
      <c r="A2226" s="4" t="s">
        <v>410</v>
      </c>
      <c r="B2226" s="4" t="s">
        <v>478</v>
      </c>
      <c r="C2226" s="4">
        <v>1034851127</v>
      </c>
      <c r="D2226" s="4" t="s">
        <v>354</v>
      </c>
      <c r="E2226" s="4" t="s">
        <v>355</v>
      </c>
      <c r="F2226" s="4" t="s">
        <v>439</v>
      </c>
      <c r="G2226" s="12">
        <v>45397</v>
      </c>
      <c r="H2226" s="4" t="s">
        <v>356</v>
      </c>
      <c r="I2226" s="67">
        <v>0.58384259259259297</v>
      </c>
      <c r="J2226" s="4" t="s">
        <v>1133</v>
      </c>
      <c r="K2226" s="12">
        <v>43068</v>
      </c>
      <c r="L2226" s="4" t="s">
        <v>357</v>
      </c>
      <c r="M2226" s="4" t="s">
        <v>358</v>
      </c>
      <c r="N2226" s="4" t="s">
        <v>359</v>
      </c>
      <c r="O2226" s="12" t="str">
        <f t="shared" ca="1" si="70"/>
        <v>7 ans, 5 mois</v>
      </c>
      <c r="P2226" s="4" t="str">
        <f>VLOOKUP(B2226,Effectif!B:I,6,0)</f>
        <v>Lise DE WITTE</v>
      </c>
      <c r="Q2226" s="4" t="str">
        <f>VLOOKUP(B2226,Effectif!B:I,8,0)</f>
        <v>BO</v>
      </c>
      <c r="R2226" s="4" t="str">
        <f>IFERROR(VLOOKUP(C2226,Sales!B:G,6,0),"-")</f>
        <v>-</v>
      </c>
      <c r="S2226" s="4">
        <f>IFERROR(VLOOKUP(C2226,Recolt!B:H,3,0),"-")</f>
        <v>83</v>
      </c>
      <c r="T2226" s="4" t="str">
        <f t="shared" si="69"/>
        <v>-</v>
      </c>
    </row>
    <row r="2227" spans="1:20" hidden="1" x14ac:dyDescent="0.25">
      <c r="A2227" s="4" t="s">
        <v>410</v>
      </c>
      <c r="B2227" s="4" t="s">
        <v>478</v>
      </c>
      <c r="C2227" s="4">
        <v>1034860747</v>
      </c>
      <c r="D2227" s="4" t="s">
        <v>354</v>
      </c>
      <c r="E2227" s="4" t="s">
        <v>355</v>
      </c>
      <c r="F2227" s="4" t="s">
        <v>439</v>
      </c>
      <c r="G2227" s="12">
        <v>45398</v>
      </c>
      <c r="H2227" s="4" t="s">
        <v>356</v>
      </c>
      <c r="I2227" s="67">
        <v>0.39767361111111099</v>
      </c>
      <c r="J2227" s="4" t="s">
        <v>1131</v>
      </c>
      <c r="K2227" s="12">
        <v>42636</v>
      </c>
      <c r="L2227" s="4" t="s">
        <v>357</v>
      </c>
      <c r="M2227" s="4" t="s">
        <v>358</v>
      </c>
      <c r="N2227" s="4" t="s">
        <v>359</v>
      </c>
      <c r="O2227" s="12" t="str">
        <f t="shared" ca="1" si="70"/>
        <v>8 ans, 7 mois</v>
      </c>
      <c r="P2227" s="4" t="str">
        <f>VLOOKUP(B2227,Effectif!B:I,6,0)</f>
        <v>Lise DE WITTE</v>
      </c>
      <c r="Q2227" s="4" t="str">
        <f>VLOOKUP(B2227,Effectif!B:I,8,0)</f>
        <v>BO</v>
      </c>
      <c r="R2227" s="4" t="str">
        <f>IFERROR(VLOOKUP(C2227,Sales!B:G,6,0),"-")</f>
        <v>-</v>
      </c>
      <c r="S2227" s="4">
        <f>IFERROR(VLOOKUP(C2227,Recolt!B:H,3,0),"-")</f>
        <v>55</v>
      </c>
      <c r="T2227" s="4" t="str">
        <f t="shared" si="69"/>
        <v>-</v>
      </c>
    </row>
    <row r="2228" spans="1:20" hidden="1" x14ac:dyDescent="0.25">
      <c r="A2228" s="4" t="s">
        <v>410</v>
      </c>
      <c r="B2228" s="4" t="s">
        <v>478</v>
      </c>
      <c r="C2228" s="4">
        <v>1034858149</v>
      </c>
      <c r="D2228" s="4" t="s">
        <v>354</v>
      </c>
      <c r="E2228" s="4" t="s">
        <v>355</v>
      </c>
      <c r="F2228" s="4" t="s">
        <v>439</v>
      </c>
      <c r="G2228" s="12">
        <v>45399</v>
      </c>
      <c r="H2228" s="4" t="s">
        <v>356</v>
      </c>
      <c r="I2228" s="67">
        <v>0.59092592592592597</v>
      </c>
      <c r="J2228" s="4" t="s">
        <v>1131</v>
      </c>
      <c r="K2228" s="12">
        <v>42403</v>
      </c>
      <c r="L2228" s="4" t="s">
        <v>357</v>
      </c>
      <c r="M2228" s="4" t="s">
        <v>358</v>
      </c>
      <c r="N2228" s="4" t="s">
        <v>359</v>
      </c>
      <c r="O2228" s="12" t="str">
        <f t="shared" ca="1" si="70"/>
        <v>9 ans, 2 mois</v>
      </c>
      <c r="P2228" s="4" t="str">
        <f>VLOOKUP(B2228,Effectif!B:I,6,0)</f>
        <v>Lise DE WITTE</v>
      </c>
      <c r="Q2228" s="4" t="str">
        <f>VLOOKUP(B2228,Effectif!B:I,8,0)</f>
        <v>BO</v>
      </c>
      <c r="R2228" s="4" t="str">
        <f>IFERROR(VLOOKUP(C2228,Sales!B:G,6,0),"-")</f>
        <v>-</v>
      </c>
      <c r="S2228" s="4">
        <f>IFERROR(VLOOKUP(C2228,Recolt!B:H,3,0),"-")</f>
        <v>84.94</v>
      </c>
      <c r="T2228" s="4" t="str">
        <f t="shared" si="69"/>
        <v>-</v>
      </c>
    </row>
    <row r="2229" spans="1:20" hidden="1" x14ac:dyDescent="0.25">
      <c r="A2229" s="4" t="s">
        <v>410</v>
      </c>
      <c r="B2229" s="4" t="s">
        <v>478</v>
      </c>
      <c r="C2229" s="4">
        <v>1034845444</v>
      </c>
      <c r="D2229" s="4" t="s">
        <v>354</v>
      </c>
      <c r="E2229" s="4" t="s">
        <v>355</v>
      </c>
      <c r="F2229" s="4" t="s">
        <v>439</v>
      </c>
      <c r="G2229" s="12">
        <v>45400</v>
      </c>
      <c r="H2229" s="4" t="s">
        <v>356</v>
      </c>
      <c r="I2229" s="67">
        <v>0.64993055555555601</v>
      </c>
      <c r="J2229" s="4" t="s">
        <v>1135</v>
      </c>
      <c r="K2229" s="12">
        <v>43046</v>
      </c>
      <c r="L2229" s="4" t="s">
        <v>357</v>
      </c>
      <c r="M2229" s="4" t="s">
        <v>358</v>
      </c>
      <c r="N2229" s="4" t="s">
        <v>361</v>
      </c>
      <c r="O2229" s="12" t="str">
        <f t="shared" ca="1" si="70"/>
        <v>7 ans, 5 mois</v>
      </c>
      <c r="P2229" s="4" t="str">
        <f>VLOOKUP(B2229,Effectif!B:I,6,0)</f>
        <v>Lise DE WITTE</v>
      </c>
      <c r="Q2229" s="4" t="str">
        <f>VLOOKUP(B2229,Effectif!B:I,8,0)</f>
        <v>BO</v>
      </c>
      <c r="R2229" s="4" t="str">
        <f>IFERROR(VLOOKUP(C2229,Sales!B:G,6,0),"-")</f>
        <v>-</v>
      </c>
      <c r="S2229" s="4">
        <f>IFERROR(VLOOKUP(C2229,Recolt!B:H,3,0),"-")</f>
        <v>250</v>
      </c>
      <c r="T2229" s="4" t="str">
        <f t="shared" si="69"/>
        <v>-</v>
      </c>
    </row>
    <row r="2230" spans="1:20" hidden="1" x14ac:dyDescent="0.25">
      <c r="A2230" s="4" t="s">
        <v>410</v>
      </c>
      <c r="B2230" s="4" t="s">
        <v>477</v>
      </c>
      <c r="C2230" s="4">
        <v>1034850926</v>
      </c>
      <c r="D2230" s="4" t="s">
        <v>354</v>
      </c>
      <c r="E2230" s="4" t="s">
        <v>355</v>
      </c>
      <c r="F2230" s="4" t="s">
        <v>439</v>
      </c>
      <c r="G2230" s="12">
        <v>45401</v>
      </c>
      <c r="H2230" s="4" t="s">
        <v>356</v>
      </c>
      <c r="I2230" s="67">
        <v>0.66024305555555596</v>
      </c>
      <c r="J2230" s="4" t="s">
        <v>1147</v>
      </c>
      <c r="K2230" s="12">
        <v>41487</v>
      </c>
      <c r="L2230" s="4" t="s">
        <v>395</v>
      </c>
      <c r="M2230" s="4" t="s">
        <v>362</v>
      </c>
      <c r="O2230" s="12" t="str">
        <f t="shared" ca="1" si="70"/>
        <v>11 ans, 8 mois</v>
      </c>
      <c r="P2230" s="4" t="str">
        <f>VLOOKUP(B2230,Effectif!B:I,6,0)</f>
        <v>Lise DE WITTE</v>
      </c>
      <c r="Q2230" s="4" t="str">
        <f>VLOOKUP(B2230,Effectif!B:I,8,0)</f>
        <v>REC</v>
      </c>
      <c r="R2230" s="4" t="str">
        <f>IFERROR(VLOOKUP(C2230,Sales!B:G,6,0),"-")</f>
        <v>-</v>
      </c>
      <c r="S2230" s="4">
        <f>IFERROR(VLOOKUP(C2230,Recolt!B:H,3,0),"-")</f>
        <v>80.87</v>
      </c>
      <c r="T2230" s="4" t="str">
        <f t="shared" si="69"/>
        <v>-</v>
      </c>
    </row>
    <row r="2231" spans="1:20" hidden="1" x14ac:dyDescent="0.25">
      <c r="A2231" s="4" t="s">
        <v>410</v>
      </c>
      <c r="B2231" s="4" t="s">
        <v>477</v>
      </c>
      <c r="C2231" s="4">
        <v>1034846634</v>
      </c>
      <c r="D2231" s="4" t="s">
        <v>354</v>
      </c>
      <c r="E2231" s="4" t="s">
        <v>355</v>
      </c>
      <c r="F2231" s="4" t="s">
        <v>439</v>
      </c>
      <c r="G2231" s="12">
        <v>45402</v>
      </c>
      <c r="H2231" s="4" t="s">
        <v>356</v>
      </c>
      <c r="I2231" s="67">
        <v>0.48723379629629598</v>
      </c>
      <c r="J2231" s="4" t="s">
        <v>1131</v>
      </c>
      <c r="K2231" s="12">
        <v>42542</v>
      </c>
      <c r="L2231" s="4" t="s">
        <v>395</v>
      </c>
      <c r="M2231" s="4" t="s">
        <v>358</v>
      </c>
      <c r="N2231" s="4" t="s">
        <v>384</v>
      </c>
      <c r="O2231" s="12" t="str">
        <f t="shared" ca="1" si="70"/>
        <v>8 ans, 10 mois</v>
      </c>
      <c r="P2231" s="4" t="str">
        <f>VLOOKUP(B2231,Effectif!B:I,6,0)</f>
        <v>Lise DE WITTE</v>
      </c>
      <c r="Q2231" s="4" t="str">
        <f>VLOOKUP(B2231,Effectif!B:I,8,0)</f>
        <v>REC</v>
      </c>
      <c r="R2231" s="4" t="str">
        <f>IFERROR(VLOOKUP(C2231,Sales!B:G,6,0),"-")</f>
        <v>-</v>
      </c>
      <c r="S2231" s="4">
        <f>IFERROR(VLOOKUP(C2231,Recolt!B:H,3,0),"-")</f>
        <v>105</v>
      </c>
      <c r="T2231" s="4" t="str">
        <f t="shared" si="69"/>
        <v>-</v>
      </c>
    </row>
    <row r="2232" spans="1:20" hidden="1" x14ac:dyDescent="0.25">
      <c r="A2232" s="4" t="s">
        <v>410</v>
      </c>
      <c r="B2232" s="4" t="s">
        <v>477</v>
      </c>
      <c r="C2232" s="4">
        <v>1034854096</v>
      </c>
      <c r="D2232" s="4" t="s">
        <v>354</v>
      </c>
      <c r="E2232" s="4" t="s">
        <v>355</v>
      </c>
      <c r="F2232" s="4" t="s">
        <v>439</v>
      </c>
      <c r="G2232" s="12">
        <v>45403</v>
      </c>
      <c r="H2232" s="4" t="s">
        <v>356</v>
      </c>
      <c r="I2232" s="67">
        <v>0.472673611111111</v>
      </c>
      <c r="J2232" s="4" t="s">
        <v>1131</v>
      </c>
      <c r="K2232" s="12">
        <v>42311</v>
      </c>
      <c r="L2232" s="4" t="s">
        <v>395</v>
      </c>
      <c r="M2232" s="4" t="s">
        <v>358</v>
      </c>
      <c r="N2232" s="4" t="s">
        <v>384</v>
      </c>
      <c r="O2232" s="12" t="str">
        <f t="shared" ca="1" si="70"/>
        <v>9 ans, 5 mois</v>
      </c>
      <c r="P2232" s="4" t="str">
        <f>VLOOKUP(B2232,Effectif!B:I,6,0)</f>
        <v>Lise DE WITTE</v>
      </c>
      <c r="Q2232" s="4" t="str">
        <f>VLOOKUP(B2232,Effectif!B:I,8,0)</f>
        <v>REC</v>
      </c>
      <c r="R2232" s="4" t="str">
        <f>IFERROR(VLOOKUP(C2232,Sales!B:G,6,0),"-")</f>
        <v>-</v>
      </c>
      <c r="S2232" s="4">
        <f>IFERROR(VLOOKUP(C2232,Recolt!B:H,3,0),"-")</f>
        <v>123</v>
      </c>
      <c r="T2232" s="4" t="str">
        <f t="shared" si="69"/>
        <v>-</v>
      </c>
    </row>
    <row r="2233" spans="1:20" hidden="1" x14ac:dyDescent="0.25">
      <c r="A2233" s="4" t="s">
        <v>410</v>
      </c>
      <c r="B2233" s="4" t="s">
        <v>477</v>
      </c>
      <c r="C2233" s="4">
        <v>1034844436</v>
      </c>
      <c r="D2233" s="4" t="s">
        <v>354</v>
      </c>
      <c r="E2233" s="4" t="s">
        <v>355</v>
      </c>
      <c r="F2233" s="4" t="s">
        <v>439</v>
      </c>
      <c r="G2233" s="12">
        <v>45404</v>
      </c>
      <c r="H2233" s="4" t="s">
        <v>356</v>
      </c>
      <c r="I2233" s="67">
        <v>0.41871527777777801</v>
      </c>
      <c r="J2233" s="4" t="s">
        <v>1136</v>
      </c>
      <c r="K2233" s="12">
        <v>43040</v>
      </c>
      <c r="L2233" s="4" t="s">
        <v>395</v>
      </c>
      <c r="M2233" s="4" t="s">
        <v>358</v>
      </c>
      <c r="N2233" s="4" t="s">
        <v>384</v>
      </c>
      <c r="O2233" s="12" t="str">
        <f t="shared" ca="1" si="70"/>
        <v>7 ans, 5 mois</v>
      </c>
      <c r="P2233" s="4" t="str">
        <f>VLOOKUP(B2233,Effectif!B:I,6,0)</f>
        <v>Lise DE WITTE</v>
      </c>
      <c r="Q2233" s="4" t="str">
        <f>VLOOKUP(B2233,Effectif!B:I,8,0)</f>
        <v>REC</v>
      </c>
      <c r="R2233" s="4" t="str">
        <f>IFERROR(VLOOKUP(C2233,Sales!B:G,6,0),"-")</f>
        <v>-</v>
      </c>
      <c r="S2233" s="4">
        <f>IFERROR(VLOOKUP(C2233,Recolt!B:H,3,0),"-")</f>
        <v>25.71</v>
      </c>
      <c r="T2233" s="4" t="str">
        <f t="shared" si="69"/>
        <v>-</v>
      </c>
    </row>
    <row r="2234" spans="1:20" hidden="1" x14ac:dyDescent="0.25">
      <c r="A2234" s="4" t="s">
        <v>410</v>
      </c>
      <c r="B2234" s="4" t="s">
        <v>477</v>
      </c>
      <c r="C2234" s="4">
        <v>1034854199</v>
      </c>
      <c r="D2234" s="4" t="s">
        <v>354</v>
      </c>
      <c r="E2234" s="4" t="s">
        <v>355</v>
      </c>
      <c r="F2234" s="4" t="s">
        <v>439</v>
      </c>
      <c r="G2234" s="12">
        <v>45405</v>
      </c>
      <c r="H2234" s="4" t="s">
        <v>356</v>
      </c>
      <c r="I2234" s="67">
        <v>0.399479166666667</v>
      </c>
      <c r="J2234" s="4" t="s">
        <v>1131</v>
      </c>
      <c r="K2234" s="12">
        <v>42736</v>
      </c>
      <c r="L2234" s="4" t="s">
        <v>395</v>
      </c>
      <c r="M2234" s="4" t="s">
        <v>358</v>
      </c>
      <c r="N2234" s="4" t="s">
        <v>384</v>
      </c>
      <c r="O2234" s="12" t="str">
        <f t="shared" ca="1" si="70"/>
        <v>8 ans, 3 mois</v>
      </c>
      <c r="P2234" s="4" t="str">
        <f>VLOOKUP(B2234,Effectif!B:I,6,0)</f>
        <v>Lise DE WITTE</v>
      </c>
      <c r="Q2234" s="4" t="str">
        <f>VLOOKUP(B2234,Effectif!B:I,8,0)</f>
        <v>REC</v>
      </c>
      <c r="R2234" s="4" t="str">
        <f>IFERROR(VLOOKUP(C2234,Sales!B:G,6,0),"-")</f>
        <v>-</v>
      </c>
      <c r="S2234" s="4">
        <f>IFERROR(VLOOKUP(C2234,Recolt!B:H,3,0),"-")</f>
        <v>565.23</v>
      </c>
      <c r="T2234" s="4" t="str">
        <f t="shared" si="69"/>
        <v>-</v>
      </c>
    </row>
    <row r="2235" spans="1:20" hidden="1" x14ac:dyDescent="0.25">
      <c r="A2235" s="4" t="s">
        <v>410</v>
      </c>
      <c r="B2235" s="4" t="s">
        <v>477</v>
      </c>
      <c r="C2235" s="4">
        <v>1034853393</v>
      </c>
      <c r="D2235" s="4" t="s">
        <v>354</v>
      </c>
      <c r="E2235" s="4" t="s">
        <v>355</v>
      </c>
      <c r="F2235" s="4" t="s">
        <v>439</v>
      </c>
      <c r="G2235" s="12">
        <v>45406</v>
      </c>
      <c r="H2235" s="4" t="s">
        <v>356</v>
      </c>
      <c r="I2235" s="67">
        <v>0.44349537037037001</v>
      </c>
      <c r="J2235" s="4" t="s">
        <v>1137</v>
      </c>
      <c r="K2235" s="12">
        <v>42824</v>
      </c>
      <c r="L2235" s="4" t="s">
        <v>395</v>
      </c>
      <c r="M2235" s="4" t="s">
        <v>358</v>
      </c>
      <c r="N2235" s="4" t="s">
        <v>384</v>
      </c>
      <c r="O2235" s="12" t="str">
        <f t="shared" ca="1" si="70"/>
        <v>8 ans, 1 mois</v>
      </c>
      <c r="P2235" s="4" t="str">
        <f>VLOOKUP(B2235,Effectif!B:I,6,0)</f>
        <v>Lise DE WITTE</v>
      </c>
      <c r="Q2235" s="4" t="str">
        <f>VLOOKUP(B2235,Effectif!B:I,8,0)</f>
        <v>REC</v>
      </c>
      <c r="R2235" s="4" t="str">
        <f>IFERROR(VLOOKUP(C2235,Sales!B:G,6,0),"-")</f>
        <v>-</v>
      </c>
      <c r="S2235" s="4">
        <f>IFERROR(VLOOKUP(C2235,Recolt!B:H,3,0),"-")</f>
        <v>117.91</v>
      </c>
      <c r="T2235" s="4" t="str">
        <f t="shared" si="69"/>
        <v>-</v>
      </c>
    </row>
    <row r="2236" spans="1:20" hidden="1" x14ac:dyDescent="0.25">
      <c r="A2236" s="4" t="s">
        <v>410</v>
      </c>
      <c r="B2236" s="4" t="s">
        <v>477</v>
      </c>
      <c r="C2236" s="4">
        <v>1034855671</v>
      </c>
      <c r="D2236" s="4" t="s">
        <v>354</v>
      </c>
      <c r="E2236" s="4" t="s">
        <v>355</v>
      </c>
      <c r="F2236" s="4" t="s">
        <v>439</v>
      </c>
      <c r="G2236" s="12">
        <v>45407</v>
      </c>
      <c r="H2236" s="4" t="s">
        <v>356</v>
      </c>
      <c r="I2236" s="67">
        <v>0.56846064814814801</v>
      </c>
      <c r="J2236" s="4" t="s">
        <v>1131</v>
      </c>
      <c r="K2236" s="12">
        <v>42741</v>
      </c>
      <c r="L2236" s="4" t="s">
        <v>395</v>
      </c>
      <c r="M2236" s="4" t="s">
        <v>358</v>
      </c>
      <c r="N2236" s="4" t="s">
        <v>384</v>
      </c>
      <c r="O2236" s="12" t="str">
        <f t="shared" ca="1" si="70"/>
        <v>8 ans, 3 mois</v>
      </c>
      <c r="P2236" s="4" t="str">
        <f>VLOOKUP(B2236,Effectif!B:I,6,0)</f>
        <v>Lise DE WITTE</v>
      </c>
      <c r="Q2236" s="4" t="str">
        <f>VLOOKUP(B2236,Effectif!B:I,8,0)</f>
        <v>REC</v>
      </c>
      <c r="R2236" s="4" t="str">
        <f>IFERROR(VLOOKUP(C2236,Sales!B:G,6,0),"-")</f>
        <v>-</v>
      </c>
      <c r="S2236" s="4">
        <f>IFERROR(VLOOKUP(C2236,Recolt!B:H,3,0),"-")</f>
        <v>73.06</v>
      </c>
      <c r="T2236" s="4" t="str">
        <f t="shared" si="69"/>
        <v>-</v>
      </c>
    </row>
    <row r="2237" spans="1:20" hidden="1" x14ac:dyDescent="0.25">
      <c r="A2237" s="4" t="s">
        <v>410</v>
      </c>
      <c r="B2237" s="4" t="s">
        <v>477</v>
      </c>
      <c r="C2237" s="4">
        <v>1034866575</v>
      </c>
      <c r="D2237" s="4" t="s">
        <v>354</v>
      </c>
      <c r="E2237" s="4" t="s">
        <v>355</v>
      </c>
      <c r="F2237" s="4" t="s">
        <v>439</v>
      </c>
      <c r="G2237" s="12">
        <v>45408</v>
      </c>
      <c r="H2237" s="4" t="s">
        <v>356</v>
      </c>
      <c r="I2237" s="67">
        <v>0.42871527777777801</v>
      </c>
      <c r="J2237" s="4" t="s">
        <v>1131</v>
      </c>
      <c r="K2237" s="12">
        <v>42311</v>
      </c>
      <c r="L2237" s="4" t="s">
        <v>395</v>
      </c>
      <c r="M2237" s="4" t="s">
        <v>358</v>
      </c>
      <c r="N2237" s="4" t="s">
        <v>384</v>
      </c>
      <c r="O2237" s="12" t="str">
        <f t="shared" ca="1" si="70"/>
        <v>9 ans, 5 mois</v>
      </c>
      <c r="P2237" s="4" t="str">
        <f>VLOOKUP(B2237,Effectif!B:I,6,0)</f>
        <v>Lise DE WITTE</v>
      </c>
      <c r="Q2237" s="4" t="str">
        <f>VLOOKUP(B2237,Effectif!B:I,8,0)</f>
        <v>REC</v>
      </c>
      <c r="R2237" s="4" t="str">
        <f>IFERROR(VLOOKUP(C2237,Sales!B:G,6,0),"-")</f>
        <v>-</v>
      </c>
      <c r="S2237" s="4">
        <f>IFERROR(VLOOKUP(C2237,Recolt!B:H,3,0),"-")</f>
        <v>55.98</v>
      </c>
      <c r="T2237" s="4" t="str">
        <f t="shared" si="69"/>
        <v>-</v>
      </c>
    </row>
    <row r="2238" spans="1:20" hidden="1" x14ac:dyDescent="0.25">
      <c r="A2238" s="4" t="s">
        <v>410</v>
      </c>
      <c r="B2238" s="4" t="s">
        <v>477</v>
      </c>
      <c r="C2238" s="4">
        <v>1034866832</v>
      </c>
      <c r="D2238" s="4" t="s">
        <v>354</v>
      </c>
      <c r="E2238" s="4" t="s">
        <v>355</v>
      </c>
      <c r="F2238" s="4" t="s">
        <v>439</v>
      </c>
      <c r="G2238" s="12">
        <v>45409</v>
      </c>
      <c r="H2238" s="4" t="s">
        <v>356</v>
      </c>
      <c r="I2238" s="67">
        <v>0.48146990740740703</v>
      </c>
      <c r="J2238" s="4" t="s">
        <v>1131</v>
      </c>
      <c r="K2238" s="12">
        <v>42633</v>
      </c>
      <c r="L2238" s="4" t="s">
        <v>395</v>
      </c>
      <c r="M2238" s="4" t="s">
        <v>358</v>
      </c>
      <c r="N2238" s="4" t="s">
        <v>384</v>
      </c>
      <c r="O2238" s="12" t="str">
        <f t="shared" ca="1" si="70"/>
        <v>8 ans, 7 mois</v>
      </c>
      <c r="P2238" s="4" t="str">
        <f>VLOOKUP(B2238,Effectif!B:I,6,0)</f>
        <v>Lise DE WITTE</v>
      </c>
      <c r="Q2238" s="4" t="str">
        <f>VLOOKUP(B2238,Effectif!B:I,8,0)</f>
        <v>REC</v>
      </c>
      <c r="R2238" s="4" t="str">
        <f>IFERROR(VLOOKUP(C2238,Sales!B:G,6,0),"-")</f>
        <v>-</v>
      </c>
      <c r="S2238" s="4">
        <f>IFERROR(VLOOKUP(C2238,Recolt!B:H,3,0),"-")</f>
        <v>50</v>
      </c>
      <c r="T2238" s="4" t="str">
        <f t="shared" si="69"/>
        <v>-</v>
      </c>
    </row>
    <row r="2239" spans="1:20" hidden="1" x14ac:dyDescent="0.25">
      <c r="A2239" s="4" t="s">
        <v>410</v>
      </c>
      <c r="B2239" s="4" t="s">
        <v>477</v>
      </c>
      <c r="C2239" s="4">
        <v>1034867515</v>
      </c>
      <c r="D2239" s="4" t="s">
        <v>354</v>
      </c>
      <c r="E2239" s="4" t="s">
        <v>355</v>
      </c>
      <c r="F2239" s="4" t="s">
        <v>439</v>
      </c>
      <c r="G2239" s="12">
        <v>45410</v>
      </c>
      <c r="H2239" s="4" t="s">
        <v>356</v>
      </c>
      <c r="I2239" s="67">
        <v>0.55346064814814799</v>
      </c>
      <c r="J2239" s="4" t="s">
        <v>1131</v>
      </c>
      <c r="K2239" s="12">
        <v>42309</v>
      </c>
      <c r="L2239" s="4" t="s">
        <v>395</v>
      </c>
      <c r="M2239" s="4" t="s">
        <v>358</v>
      </c>
      <c r="N2239" s="4" t="s">
        <v>384</v>
      </c>
      <c r="O2239" s="12" t="str">
        <f t="shared" ca="1" si="70"/>
        <v>9 ans, 5 mois</v>
      </c>
      <c r="P2239" s="4" t="str">
        <f>VLOOKUP(B2239,Effectif!B:I,6,0)</f>
        <v>Lise DE WITTE</v>
      </c>
      <c r="Q2239" s="4" t="str">
        <f>VLOOKUP(B2239,Effectif!B:I,8,0)</f>
        <v>REC</v>
      </c>
      <c r="R2239" s="4" t="str">
        <f>IFERROR(VLOOKUP(C2239,Sales!B:G,6,0),"-")</f>
        <v>-</v>
      </c>
      <c r="S2239" s="4">
        <f>IFERROR(VLOOKUP(C2239,Recolt!B:H,3,0),"-")</f>
        <v>14.92</v>
      </c>
      <c r="T2239" s="4" t="str">
        <f t="shared" si="69"/>
        <v>-</v>
      </c>
    </row>
    <row r="2240" spans="1:20" hidden="1" x14ac:dyDescent="0.25">
      <c r="A2240" s="4" t="s">
        <v>410</v>
      </c>
      <c r="B2240" s="4" t="s">
        <v>477</v>
      </c>
      <c r="C2240" s="4">
        <v>1034866189</v>
      </c>
      <c r="D2240" s="4" t="s">
        <v>354</v>
      </c>
      <c r="E2240" s="4" t="s">
        <v>355</v>
      </c>
      <c r="F2240" s="4" t="s">
        <v>439</v>
      </c>
      <c r="G2240" s="12">
        <v>45411</v>
      </c>
      <c r="H2240" s="4" t="s">
        <v>356</v>
      </c>
      <c r="I2240" s="67">
        <v>0.70787037037037004</v>
      </c>
      <c r="J2240" s="4" t="s">
        <v>1131</v>
      </c>
      <c r="K2240" s="12">
        <v>42346</v>
      </c>
      <c r="L2240" s="4" t="s">
        <v>395</v>
      </c>
      <c r="M2240" s="4" t="s">
        <v>358</v>
      </c>
      <c r="N2240" s="4" t="s">
        <v>384</v>
      </c>
      <c r="O2240" s="12" t="str">
        <f t="shared" ca="1" si="70"/>
        <v>9 ans, 4 mois</v>
      </c>
      <c r="P2240" s="4" t="str">
        <f>VLOOKUP(B2240,Effectif!B:I,6,0)</f>
        <v>Lise DE WITTE</v>
      </c>
      <c r="Q2240" s="4" t="str">
        <f>VLOOKUP(B2240,Effectif!B:I,8,0)</f>
        <v>REC</v>
      </c>
      <c r="R2240" s="4" t="str">
        <f>IFERROR(VLOOKUP(C2240,Sales!B:G,6,0),"-")</f>
        <v>-</v>
      </c>
      <c r="S2240" s="4">
        <f>IFERROR(VLOOKUP(C2240,Recolt!B:H,3,0),"-")</f>
        <v>225.6</v>
      </c>
      <c r="T2240" s="4" t="str">
        <f t="shared" si="69"/>
        <v>-</v>
      </c>
    </row>
    <row r="2241" spans="1:20" hidden="1" x14ac:dyDescent="0.25">
      <c r="A2241" s="4" t="s">
        <v>410</v>
      </c>
      <c r="B2241" s="4" t="s">
        <v>477</v>
      </c>
      <c r="C2241" s="4">
        <v>1034862880</v>
      </c>
      <c r="D2241" s="4" t="s">
        <v>372</v>
      </c>
      <c r="E2241" s="4" t="s">
        <v>364</v>
      </c>
      <c r="F2241" s="4" t="s">
        <v>439</v>
      </c>
      <c r="G2241" s="12">
        <v>45412</v>
      </c>
      <c r="H2241" s="4" t="s">
        <v>397</v>
      </c>
      <c r="I2241" s="67">
        <v>0.45244212962962999</v>
      </c>
      <c r="J2241" s="4" t="s">
        <v>1137</v>
      </c>
      <c r="K2241" s="12">
        <v>42278</v>
      </c>
      <c r="L2241" s="4" t="s">
        <v>395</v>
      </c>
      <c r="M2241" s="4" t="s">
        <v>358</v>
      </c>
      <c r="N2241" s="4" t="s">
        <v>359</v>
      </c>
      <c r="O2241" s="12" t="str">
        <f t="shared" ca="1" si="70"/>
        <v>9 ans, 6 mois</v>
      </c>
      <c r="P2241" s="4" t="str">
        <f>VLOOKUP(B2241,Effectif!B:I,6,0)</f>
        <v>Lise DE WITTE</v>
      </c>
      <c r="Q2241" s="4" t="str">
        <f>VLOOKUP(B2241,Effectif!B:I,8,0)</f>
        <v>REC</v>
      </c>
      <c r="R2241" s="4" t="str">
        <f>IFERROR(VLOOKUP(C2241,Sales!B:G,6,0),"-")</f>
        <v>-</v>
      </c>
      <c r="S2241" s="4">
        <f>IFERROR(VLOOKUP(C2241,Recolt!B:H,3,0),"-")</f>
        <v>41.77</v>
      </c>
      <c r="T2241" s="4" t="str">
        <f t="shared" si="69"/>
        <v>-</v>
      </c>
    </row>
    <row r="2242" spans="1:20" hidden="1" x14ac:dyDescent="0.25">
      <c r="A2242" s="4" t="s">
        <v>410</v>
      </c>
      <c r="B2242" s="4" t="s">
        <v>477</v>
      </c>
      <c r="C2242" s="4">
        <v>1034865142</v>
      </c>
      <c r="D2242" s="4" t="s">
        <v>354</v>
      </c>
      <c r="E2242" s="4" t="s">
        <v>355</v>
      </c>
      <c r="F2242" s="4" t="s">
        <v>439</v>
      </c>
      <c r="G2242" s="12">
        <v>45413</v>
      </c>
      <c r="H2242" s="4" t="s">
        <v>356</v>
      </c>
      <c r="I2242" s="67">
        <v>0.64519675925925901</v>
      </c>
      <c r="J2242" s="4" t="s">
        <v>1131</v>
      </c>
      <c r="K2242" s="12">
        <v>41821</v>
      </c>
      <c r="L2242" s="4" t="s">
        <v>395</v>
      </c>
      <c r="M2242" s="4" t="s">
        <v>358</v>
      </c>
      <c r="N2242" s="4" t="s">
        <v>384</v>
      </c>
      <c r="O2242" s="12" t="str">
        <f t="shared" ca="1" si="70"/>
        <v>10 ans, 9 mois</v>
      </c>
      <c r="P2242" s="4" t="str">
        <f>VLOOKUP(B2242,Effectif!B:I,6,0)</f>
        <v>Lise DE WITTE</v>
      </c>
      <c r="Q2242" s="4" t="str">
        <f>VLOOKUP(B2242,Effectif!B:I,8,0)</f>
        <v>REC</v>
      </c>
      <c r="R2242" s="4" t="str">
        <f>IFERROR(VLOOKUP(C2242,Sales!B:G,6,0),"-")</f>
        <v>-</v>
      </c>
      <c r="S2242" s="4">
        <f>IFERROR(VLOOKUP(C2242,Recolt!B:H,3,0),"-")</f>
        <v>100</v>
      </c>
      <c r="T2242" s="4" t="str">
        <f t="shared" si="69"/>
        <v>-</v>
      </c>
    </row>
    <row r="2243" spans="1:20" hidden="1" x14ac:dyDescent="0.25">
      <c r="A2243" s="4" t="s">
        <v>410</v>
      </c>
      <c r="B2243" s="4" t="s">
        <v>477</v>
      </c>
      <c r="C2243" s="4">
        <v>1034867520</v>
      </c>
      <c r="D2243" s="4" t="s">
        <v>354</v>
      </c>
      <c r="E2243" s="4" t="s">
        <v>355</v>
      </c>
      <c r="F2243" s="4" t="s">
        <v>439</v>
      </c>
      <c r="G2243" s="12">
        <v>45414</v>
      </c>
      <c r="H2243" s="4" t="s">
        <v>356</v>
      </c>
      <c r="I2243" s="67">
        <v>0.75817129629629598</v>
      </c>
      <c r="J2243" s="4" t="s">
        <v>1131</v>
      </c>
      <c r="K2243" s="12">
        <v>42311</v>
      </c>
      <c r="L2243" s="4" t="s">
        <v>395</v>
      </c>
      <c r="M2243" s="4" t="s">
        <v>358</v>
      </c>
      <c r="N2243" s="4" t="s">
        <v>384</v>
      </c>
      <c r="O2243" s="12" t="str">
        <f t="shared" ca="1" si="70"/>
        <v>9 ans, 5 mois</v>
      </c>
      <c r="P2243" s="4" t="str">
        <f>VLOOKUP(B2243,Effectif!B:I,6,0)</f>
        <v>Lise DE WITTE</v>
      </c>
      <c r="Q2243" s="4" t="str">
        <f>VLOOKUP(B2243,Effectif!B:I,8,0)</f>
        <v>REC</v>
      </c>
      <c r="R2243" s="4" t="str">
        <f>IFERROR(VLOOKUP(C2243,Sales!B:G,6,0),"-")</f>
        <v>-</v>
      </c>
      <c r="S2243" s="4">
        <f>IFERROR(VLOOKUP(C2243,Recolt!B:H,3,0),"-")</f>
        <v>39.340000000000003</v>
      </c>
      <c r="T2243" s="4" t="str">
        <f t="shared" ref="T2243:T2306" si="71">IF(R2243&gt;0,R2243,IF(S2243&gt;0,S2243,"-"))</f>
        <v>-</v>
      </c>
    </row>
    <row r="2244" spans="1:20" hidden="1" x14ac:dyDescent="0.25">
      <c r="A2244" s="4" t="s">
        <v>410</v>
      </c>
      <c r="B2244" s="4" t="s">
        <v>477</v>
      </c>
      <c r="C2244" s="4">
        <v>1034862741</v>
      </c>
      <c r="D2244" s="4" t="s">
        <v>354</v>
      </c>
      <c r="E2244" s="4" t="s">
        <v>355</v>
      </c>
      <c r="F2244" s="4" t="s">
        <v>439</v>
      </c>
      <c r="G2244" s="12">
        <v>45415</v>
      </c>
      <c r="H2244" s="4" t="s">
        <v>356</v>
      </c>
      <c r="I2244" s="67">
        <v>0.68615740740740705</v>
      </c>
      <c r="J2244" s="4" t="s">
        <v>1147</v>
      </c>
      <c r="K2244" s="12">
        <v>42583</v>
      </c>
      <c r="L2244" s="4" t="s">
        <v>395</v>
      </c>
      <c r="M2244" s="4" t="s">
        <v>362</v>
      </c>
      <c r="O2244" s="12" t="str">
        <f t="shared" ca="1" si="70"/>
        <v>8 ans, 8 mois</v>
      </c>
      <c r="P2244" s="4" t="str">
        <f>VLOOKUP(B2244,Effectif!B:I,6,0)</f>
        <v>Lise DE WITTE</v>
      </c>
      <c r="Q2244" s="4" t="str">
        <f>VLOOKUP(B2244,Effectif!B:I,8,0)</f>
        <v>REC</v>
      </c>
      <c r="R2244" s="4" t="str">
        <f>IFERROR(VLOOKUP(C2244,Sales!B:G,6,0),"-")</f>
        <v>-</v>
      </c>
      <c r="S2244" s="4">
        <f>IFERROR(VLOOKUP(C2244,Recolt!B:H,3,0),"-")</f>
        <v>125.6</v>
      </c>
      <c r="T2244" s="4" t="str">
        <f t="shared" si="71"/>
        <v>-</v>
      </c>
    </row>
    <row r="2245" spans="1:20" hidden="1" x14ac:dyDescent="0.25">
      <c r="A2245" s="4" t="s">
        <v>410</v>
      </c>
      <c r="B2245" s="4" t="s">
        <v>477</v>
      </c>
      <c r="C2245" s="4">
        <v>1034864015</v>
      </c>
      <c r="D2245" s="4" t="s">
        <v>354</v>
      </c>
      <c r="E2245" s="4" t="s">
        <v>355</v>
      </c>
      <c r="F2245" s="4" t="s">
        <v>439</v>
      </c>
      <c r="G2245" s="12">
        <v>45416</v>
      </c>
      <c r="H2245" s="4" t="s">
        <v>356</v>
      </c>
      <c r="I2245" s="67">
        <v>0.53509259259259301</v>
      </c>
      <c r="J2245" s="4" t="s">
        <v>1131</v>
      </c>
      <c r="K2245" s="12">
        <v>42311</v>
      </c>
      <c r="L2245" s="4" t="s">
        <v>395</v>
      </c>
      <c r="M2245" s="4" t="s">
        <v>358</v>
      </c>
      <c r="N2245" s="4" t="s">
        <v>384</v>
      </c>
      <c r="O2245" s="12" t="str">
        <f t="shared" ca="1" si="70"/>
        <v>9 ans, 5 mois</v>
      </c>
      <c r="P2245" s="4" t="str">
        <f>VLOOKUP(B2245,Effectif!B:I,6,0)</f>
        <v>Lise DE WITTE</v>
      </c>
      <c r="Q2245" s="4" t="str">
        <f>VLOOKUP(B2245,Effectif!B:I,8,0)</f>
        <v>REC</v>
      </c>
      <c r="R2245" s="4" t="str">
        <f>IFERROR(VLOOKUP(C2245,Sales!B:G,6,0),"-")</f>
        <v>-</v>
      </c>
      <c r="S2245" s="4">
        <f>IFERROR(VLOOKUP(C2245,Recolt!B:H,3,0),"-")</f>
        <v>20</v>
      </c>
      <c r="T2245" s="4" t="str">
        <f t="shared" si="71"/>
        <v>-</v>
      </c>
    </row>
    <row r="2246" spans="1:20" hidden="1" x14ac:dyDescent="0.25">
      <c r="A2246" s="4" t="s">
        <v>410</v>
      </c>
      <c r="B2246" s="4" t="s">
        <v>477</v>
      </c>
      <c r="C2246" s="4">
        <v>1034863551</v>
      </c>
      <c r="D2246" s="4" t="s">
        <v>354</v>
      </c>
      <c r="E2246" s="4" t="s">
        <v>355</v>
      </c>
      <c r="F2246" s="4" t="s">
        <v>439</v>
      </c>
      <c r="G2246" s="12">
        <v>45417</v>
      </c>
      <c r="H2246" s="4" t="s">
        <v>356</v>
      </c>
      <c r="I2246" s="67">
        <v>0.65887731481481504</v>
      </c>
      <c r="J2246" s="4" t="s">
        <v>1147</v>
      </c>
      <c r="K2246" s="12">
        <v>40360</v>
      </c>
      <c r="L2246" s="4" t="s">
        <v>395</v>
      </c>
      <c r="M2246" s="4" t="s">
        <v>362</v>
      </c>
      <c r="O2246" s="12" t="str">
        <f t="shared" ca="1" si="70"/>
        <v>14 ans, 9 mois</v>
      </c>
      <c r="P2246" s="4" t="str">
        <f>VLOOKUP(B2246,Effectif!B:I,6,0)</f>
        <v>Lise DE WITTE</v>
      </c>
      <c r="Q2246" s="4" t="str">
        <f>VLOOKUP(B2246,Effectif!B:I,8,0)</f>
        <v>REC</v>
      </c>
      <c r="R2246" s="4" t="str">
        <f>IFERROR(VLOOKUP(C2246,Sales!B:G,6,0),"-")</f>
        <v>-</v>
      </c>
      <c r="S2246" s="4">
        <f>IFERROR(VLOOKUP(C2246,Recolt!B:H,3,0),"-")</f>
        <v>80</v>
      </c>
      <c r="T2246" s="4" t="str">
        <f t="shared" si="71"/>
        <v>-</v>
      </c>
    </row>
    <row r="2247" spans="1:20" hidden="1" x14ac:dyDescent="0.25">
      <c r="A2247" s="4" t="s">
        <v>410</v>
      </c>
      <c r="B2247" s="4" t="s">
        <v>477</v>
      </c>
      <c r="C2247" s="4">
        <v>1034864323</v>
      </c>
      <c r="D2247" s="4" t="s">
        <v>354</v>
      </c>
      <c r="E2247" s="4" t="s">
        <v>355</v>
      </c>
      <c r="F2247" s="4" t="s">
        <v>439</v>
      </c>
      <c r="G2247" s="12">
        <v>45418</v>
      </c>
      <c r="H2247" s="4" t="s">
        <v>356</v>
      </c>
      <c r="I2247" s="67">
        <v>0.52001157407407395</v>
      </c>
      <c r="J2247" s="4" t="s">
        <v>1136</v>
      </c>
      <c r="K2247" s="12">
        <v>43376</v>
      </c>
      <c r="L2247" s="4" t="s">
        <v>395</v>
      </c>
      <c r="M2247" s="4" t="s">
        <v>358</v>
      </c>
      <c r="N2247" s="4" t="s">
        <v>384</v>
      </c>
      <c r="O2247" s="12" t="str">
        <f t="shared" ca="1" si="70"/>
        <v>6 ans, 6 mois</v>
      </c>
      <c r="P2247" s="4" t="str">
        <f>VLOOKUP(B2247,Effectif!B:I,6,0)</f>
        <v>Lise DE WITTE</v>
      </c>
      <c r="Q2247" s="4" t="str">
        <f>VLOOKUP(B2247,Effectif!B:I,8,0)</f>
        <v>REC</v>
      </c>
      <c r="R2247" s="4" t="str">
        <f>IFERROR(VLOOKUP(C2247,Sales!B:G,6,0),"-")</f>
        <v>-</v>
      </c>
      <c r="S2247" s="4">
        <f>IFERROR(VLOOKUP(C2247,Recolt!B:H,3,0),"-")</f>
        <v>150</v>
      </c>
      <c r="T2247" s="4" t="str">
        <f t="shared" si="71"/>
        <v>-</v>
      </c>
    </row>
    <row r="2248" spans="1:20" hidden="1" x14ac:dyDescent="0.25">
      <c r="A2248" s="4" t="s">
        <v>410</v>
      </c>
      <c r="B2248" s="4" t="s">
        <v>477</v>
      </c>
      <c r="C2248" s="4">
        <v>1034859991</v>
      </c>
      <c r="D2248" s="4" t="s">
        <v>354</v>
      </c>
      <c r="E2248" s="4" t="s">
        <v>355</v>
      </c>
      <c r="F2248" s="4" t="s">
        <v>439</v>
      </c>
      <c r="G2248" s="12">
        <v>45419</v>
      </c>
      <c r="H2248" s="4" t="s">
        <v>356</v>
      </c>
      <c r="I2248" s="67">
        <v>0.46</v>
      </c>
      <c r="J2248" s="4" t="s">
        <v>1147</v>
      </c>
      <c r="K2248" s="12">
        <v>42536</v>
      </c>
      <c r="L2248" s="4" t="s">
        <v>395</v>
      </c>
      <c r="M2248" s="4" t="s">
        <v>362</v>
      </c>
      <c r="O2248" s="12" t="str">
        <f t="shared" ca="1" si="70"/>
        <v>8 ans, 10 mois</v>
      </c>
      <c r="P2248" s="4" t="str">
        <f>VLOOKUP(B2248,Effectif!B:I,6,0)</f>
        <v>Lise DE WITTE</v>
      </c>
      <c r="Q2248" s="4" t="str">
        <f>VLOOKUP(B2248,Effectif!B:I,8,0)</f>
        <v>REC</v>
      </c>
      <c r="R2248" s="4" t="str">
        <f>IFERROR(VLOOKUP(C2248,Sales!B:G,6,0),"-")</f>
        <v>-</v>
      </c>
      <c r="S2248" s="4">
        <f>IFERROR(VLOOKUP(C2248,Recolt!B:H,3,0),"-")</f>
        <v>400</v>
      </c>
      <c r="T2248" s="4" t="str">
        <f t="shared" si="71"/>
        <v>-</v>
      </c>
    </row>
    <row r="2249" spans="1:20" hidden="1" x14ac:dyDescent="0.25">
      <c r="A2249" s="4" t="s">
        <v>410</v>
      </c>
      <c r="B2249" s="4" t="s">
        <v>477</v>
      </c>
      <c r="C2249" s="4">
        <v>1034864914</v>
      </c>
      <c r="D2249" s="4" t="s">
        <v>354</v>
      </c>
      <c r="E2249" s="4" t="s">
        <v>355</v>
      </c>
      <c r="F2249" s="4" t="s">
        <v>439</v>
      </c>
      <c r="G2249" s="12">
        <v>45420</v>
      </c>
      <c r="H2249" s="4" t="s">
        <v>356</v>
      </c>
      <c r="I2249" s="67">
        <v>0.516354166666667</v>
      </c>
      <c r="J2249" s="4" t="s">
        <v>1147</v>
      </c>
      <c r="K2249" s="12">
        <v>41105</v>
      </c>
      <c r="L2249" s="4" t="s">
        <v>395</v>
      </c>
      <c r="M2249" s="4" t="s">
        <v>362</v>
      </c>
      <c r="O2249" s="12" t="str">
        <f t="shared" ca="1" si="70"/>
        <v>12 ans, 9 mois</v>
      </c>
      <c r="P2249" s="4" t="str">
        <f>VLOOKUP(B2249,Effectif!B:I,6,0)</f>
        <v>Lise DE WITTE</v>
      </c>
      <c r="Q2249" s="4" t="str">
        <f>VLOOKUP(B2249,Effectif!B:I,8,0)</f>
        <v>REC</v>
      </c>
      <c r="R2249" s="4" t="str">
        <f>IFERROR(VLOOKUP(C2249,Sales!B:G,6,0),"-")</f>
        <v>-</v>
      </c>
      <c r="S2249" s="4">
        <f>IFERROR(VLOOKUP(C2249,Recolt!B:H,3,0),"-")</f>
        <v>61.61</v>
      </c>
      <c r="T2249" s="4" t="str">
        <f t="shared" si="71"/>
        <v>-</v>
      </c>
    </row>
    <row r="2250" spans="1:20" hidden="1" x14ac:dyDescent="0.25">
      <c r="A2250" s="4" t="s">
        <v>410</v>
      </c>
      <c r="B2250" s="4" t="s">
        <v>477</v>
      </c>
      <c r="C2250" s="4">
        <v>1034861538</v>
      </c>
      <c r="D2250" s="4" t="s">
        <v>354</v>
      </c>
      <c r="E2250" s="4" t="s">
        <v>355</v>
      </c>
      <c r="F2250" s="4" t="s">
        <v>439</v>
      </c>
      <c r="G2250" s="12">
        <v>45421</v>
      </c>
      <c r="H2250" s="4" t="s">
        <v>356</v>
      </c>
      <c r="I2250" s="67">
        <v>0.72312500000000002</v>
      </c>
      <c r="J2250" s="4" t="s">
        <v>1136</v>
      </c>
      <c r="K2250" s="12">
        <v>43191</v>
      </c>
      <c r="L2250" s="4" t="s">
        <v>395</v>
      </c>
      <c r="M2250" s="4" t="s">
        <v>358</v>
      </c>
      <c r="N2250" s="4" t="s">
        <v>384</v>
      </c>
      <c r="O2250" s="12" t="str">
        <f t="shared" ca="1" si="70"/>
        <v>7 ans, 0 mois</v>
      </c>
      <c r="P2250" s="4" t="str">
        <f>VLOOKUP(B2250,Effectif!B:I,6,0)</f>
        <v>Lise DE WITTE</v>
      </c>
      <c r="Q2250" s="4" t="str">
        <f>VLOOKUP(B2250,Effectif!B:I,8,0)</f>
        <v>REC</v>
      </c>
      <c r="R2250" s="4" t="str">
        <f>IFERROR(VLOOKUP(C2250,Sales!B:G,6,0),"-")</f>
        <v>-</v>
      </c>
      <c r="S2250" s="4">
        <f>IFERROR(VLOOKUP(C2250,Recolt!B:H,3,0),"-")</f>
        <v>139.87</v>
      </c>
      <c r="T2250" s="4" t="str">
        <f t="shared" si="71"/>
        <v>-</v>
      </c>
    </row>
    <row r="2251" spans="1:20" hidden="1" x14ac:dyDescent="0.25">
      <c r="A2251" s="4" t="s">
        <v>410</v>
      </c>
      <c r="B2251" s="4" t="s">
        <v>479</v>
      </c>
      <c r="C2251" s="4">
        <v>1034859448</v>
      </c>
      <c r="D2251" s="4" t="s">
        <v>375</v>
      </c>
      <c r="E2251" s="4" t="s">
        <v>364</v>
      </c>
      <c r="F2251" s="4" t="s">
        <v>439</v>
      </c>
      <c r="G2251" s="12">
        <v>45422</v>
      </c>
      <c r="H2251" s="4" t="s">
        <v>376</v>
      </c>
      <c r="I2251" s="67">
        <v>0.63369212962962995</v>
      </c>
      <c r="J2251" s="4" t="s">
        <v>1147</v>
      </c>
      <c r="L2251" s="4" t="s">
        <v>357</v>
      </c>
      <c r="O2251" s="12" t="str">
        <f t="shared" ca="1" si="70"/>
        <v>125 ans, 3 mois</v>
      </c>
      <c r="P2251" s="4" t="str">
        <f>VLOOKUP(B2251,Effectif!B:I,6,0)</f>
        <v>Lise DE WITTE</v>
      </c>
      <c r="Q2251" s="4" t="str">
        <f>VLOOKUP(B2251,Effectif!B:I,8,0)</f>
        <v>FOC</v>
      </c>
      <c r="R2251" s="4" t="str">
        <f>IFERROR(VLOOKUP(C2251,Sales!B:G,6,0),"-")</f>
        <v>-</v>
      </c>
      <c r="S2251" s="4">
        <f>IFERROR(VLOOKUP(C2251,Recolt!B:H,3,0),"-")</f>
        <v>40</v>
      </c>
      <c r="T2251" s="4" t="str">
        <f t="shared" si="71"/>
        <v>-</v>
      </c>
    </row>
    <row r="2252" spans="1:20" hidden="1" x14ac:dyDescent="0.25">
      <c r="A2252" s="4" t="s">
        <v>410</v>
      </c>
      <c r="B2252" s="4" t="s">
        <v>479</v>
      </c>
      <c r="C2252" s="4">
        <v>1034861190</v>
      </c>
      <c r="D2252" s="4" t="s">
        <v>368</v>
      </c>
      <c r="E2252" s="4" t="s">
        <v>364</v>
      </c>
      <c r="F2252" s="4" t="s">
        <v>439</v>
      </c>
      <c r="G2252" s="12">
        <v>45423</v>
      </c>
      <c r="H2252" s="4" t="s">
        <v>365</v>
      </c>
      <c r="I2252" s="67">
        <v>0.75021990740740696</v>
      </c>
      <c r="J2252" s="4" t="s">
        <v>1133</v>
      </c>
      <c r="K2252" s="12">
        <v>42893</v>
      </c>
      <c r="L2252" s="4" t="s">
        <v>357</v>
      </c>
      <c r="M2252" s="4" t="s">
        <v>358</v>
      </c>
      <c r="N2252" s="4" t="s">
        <v>359</v>
      </c>
      <c r="O2252" s="12" t="str">
        <f t="shared" ca="1" si="70"/>
        <v>7 ans, 10 mois</v>
      </c>
      <c r="P2252" s="4" t="str">
        <f>VLOOKUP(B2252,Effectif!B:I,6,0)</f>
        <v>Lise DE WITTE</v>
      </c>
      <c r="Q2252" s="4" t="str">
        <f>VLOOKUP(B2252,Effectif!B:I,8,0)</f>
        <v>FOC</v>
      </c>
      <c r="R2252" s="4" t="str">
        <f>IFERROR(VLOOKUP(C2252,Sales!B:G,6,0),"-")</f>
        <v>-</v>
      </c>
      <c r="S2252" s="4">
        <f>IFERROR(VLOOKUP(C2252,Recolt!B:H,3,0),"-")</f>
        <v>143</v>
      </c>
      <c r="T2252" s="4" t="str">
        <f t="shared" si="71"/>
        <v>-</v>
      </c>
    </row>
    <row r="2253" spans="1:20" hidden="1" x14ac:dyDescent="0.25">
      <c r="A2253" s="4" t="s">
        <v>410</v>
      </c>
      <c r="B2253" s="4" t="s">
        <v>479</v>
      </c>
      <c r="C2253" s="4">
        <v>1034865458</v>
      </c>
      <c r="D2253" s="4" t="s">
        <v>370</v>
      </c>
      <c r="E2253" s="4" t="s">
        <v>364</v>
      </c>
      <c r="F2253" s="4" t="s">
        <v>439</v>
      </c>
      <c r="G2253" s="12">
        <v>45424</v>
      </c>
      <c r="H2253" s="4" t="s">
        <v>356</v>
      </c>
      <c r="I2253" s="67">
        <v>0.60733796296296305</v>
      </c>
      <c r="J2253" s="4" t="s">
        <v>1133</v>
      </c>
      <c r="K2253" s="12">
        <v>43411</v>
      </c>
      <c r="L2253" s="4" t="s">
        <v>357</v>
      </c>
      <c r="M2253" s="4" t="s">
        <v>358</v>
      </c>
      <c r="N2253" s="4" t="s">
        <v>359</v>
      </c>
      <c r="O2253" s="12" t="str">
        <f t="shared" ca="1" si="70"/>
        <v>6 ans, 5 mois</v>
      </c>
      <c r="P2253" s="4" t="str">
        <f>VLOOKUP(B2253,Effectif!B:I,6,0)</f>
        <v>Lise DE WITTE</v>
      </c>
      <c r="Q2253" s="4" t="str">
        <f>VLOOKUP(B2253,Effectif!B:I,8,0)</f>
        <v>FOC</v>
      </c>
      <c r="R2253" s="4" t="str">
        <f>IFERROR(VLOOKUP(C2253,Sales!B:G,6,0),"-")</f>
        <v>-</v>
      </c>
      <c r="S2253" s="4">
        <f>IFERROR(VLOOKUP(C2253,Recolt!B:H,3,0),"-")</f>
        <v>145.36000000000001</v>
      </c>
      <c r="T2253" s="4" t="str">
        <f t="shared" si="71"/>
        <v>-</v>
      </c>
    </row>
    <row r="2254" spans="1:20" hidden="1" x14ac:dyDescent="0.25">
      <c r="A2254" s="4" t="s">
        <v>410</v>
      </c>
      <c r="B2254" s="4" t="s">
        <v>479</v>
      </c>
      <c r="C2254" s="4">
        <v>1034850114</v>
      </c>
      <c r="D2254" s="4" t="s">
        <v>369</v>
      </c>
      <c r="E2254" s="4" t="s">
        <v>364</v>
      </c>
      <c r="F2254" s="4" t="s">
        <v>439</v>
      </c>
      <c r="G2254" s="12">
        <v>45425</v>
      </c>
      <c r="H2254" s="4" t="s">
        <v>356</v>
      </c>
      <c r="I2254" s="67">
        <v>0.69959490740740704</v>
      </c>
      <c r="J2254" s="4" t="s">
        <v>1134</v>
      </c>
      <c r="K2254" s="12">
        <v>43112</v>
      </c>
      <c r="L2254" s="4" t="s">
        <v>357</v>
      </c>
      <c r="M2254" s="4" t="s">
        <v>358</v>
      </c>
      <c r="N2254" s="4" t="s">
        <v>359</v>
      </c>
      <c r="O2254" s="12" t="str">
        <f t="shared" ca="1" si="70"/>
        <v>7 ans, 3 mois</v>
      </c>
      <c r="P2254" s="4" t="str">
        <f>VLOOKUP(B2254,Effectif!B:I,6,0)</f>
        <v>Lise DE WITTE</v>
      </c>
      <c r="Q2254" s="4" t="str">
        <f>VLOOKUP(B2254,Effectif!B:I,8,0)</f>
        <v>FOC</v>
      </c>
      <c r="R2254" s="4" t="str">
        <f>IFERROR(VLOOKUP(C2254,Sales!B:G,6,0),"-")</f>
        <v>-</v>
      </c>
      <c r="S2254" s="4">
        <f>IFERROR(VLOOKUP(C2254,Recolt!B:H,3,0),"-")</f>
        <v>20.77</v>
      </c>
      <c r="T2254" s="4" t="str">
        <f t="shared" si="71"/>
        <v>-</v>
      </c>
    </row>
    <row r="2255" spans="1:20" hidden="1" x14ac:dyDescent="0.25">
      <c r="A2255" s="4" t="s">
        <v>410</v>
      </c>
      <c r="B2255" s="4" t="s">
        <v>479</v>
      </c>
      <c r="C2255" s="4">
        <v>1034856715</v>
      </c>
      <c r="D2255" s="4" t="s">
        <v>375</v>
      </c>
      <c r="E2255" s="4" t="s">
        <v>364</v>
      </c>
      <c r="F2255" s="4" t="s">
        <v>439</v>
      </c>
      <c r="G2255" s="12">
        <v>45426</v>
      </c>
      <c r="H2255" s="4" t="s">
        <v>376</v>
      </c>
      <c r="I2255" s="67">
        <v>0.62027777777777804</v>
      </c>
      <c r="J2255" s="4" t="s">
        <v>1133</v>
      </c>
      <c r="K2255" s="12">
        <v>43179</v>
      </c>
      <c r="L2255" s="4" t="s">
        <v>366</v>
      </c>
      <c r="M2255" s="4" t="s">
        <v>358</v>
      </c>
      <c r="N2255" s="4" t="s">
        <v>361</v>
      </c>
      <c r="O2255" s="12" t="str">
        <f t="shared" ca="1" si="70"/>
        <v>7 ans, 1 mois</v>
      </c>
      <c r="P2255" s="4" t="str">
        <f>VLOOKUP(B2255,Effectif!B:I,6,0)</f>
        <v>Lise DE WITTE</v>
      </c>
      <c r="Q2255" s="4" t="str">
        <f>VLOOKUP(B2255,Effectif!B:I,8,0)</f>
        <v>FOC</v>
      </c>
      <c r="R2255" s="4" t="str">
        <f>IFERROR(VLOOKUP(C2255,Sales!B:G,6,0),"-")</f>
        <v>-</v>
      </c>
      <c r="S2255" s="4">
        <f>IFERROR(VLOOKUP(C2255,Recolt!B:H,3,0),"-")</f>
        <v>100</v>
      </c>
      <c r="T2255" s="4" t="str">
        <f t="shared" si="71"/>
        <v>-</v>
      </c>
    </row>
    <row r="2256" spans="1:20" hidden="1" x14ac:dyDescent="0.25">
      <c r="A2256" s="4" t="s">
        <v>410</v>
      </c>
      <c r="B2256" s="4" t="s">
        <v>479</v>
      </c>
      <c r="C2256" s="4">
        <v>1034850914</v>
      </c>
      <c r="D2256" s="4" t="s">
        <v>375</v>
      </c>
      <c r="E2256" s="4" t="s">
        <v>364</v>
      </c>
      <c r="F2256" s="4" t="s">
        <v>439</v>
      </c>
      <c r="G2256" s="12">
        <v>45427</v>
      </c>
      <c r="H2256" s="4" t="s">
        <v>396</v>
      </c>
      <c r="I2256" s="67">
        <v>0.67594907407407401</v>
      </c>
      <c r="J2256" s="4" t="s">
        <v>1147</v>
      </c>
      <c r="L2256" s="4" t="s">
        <v>357</v>
      </c>
      <c r="O2256" s="12" t="str">
        <f t="shared" ca="1" si="70"/>
        <v>125 ans, 3 mois</v>
      </c>
      <c r="P2256" s="4" t="str">
        <f>VLOOKUP(B2256,Effectif!B:I,6,0)</f>
        <v>Lise DE WITTE</v>
      </c>
      <c r="Q2256" s="4" t="str">
        <f>VLOOKUP(B2256,Effectif!B:I,8,0)</f>
        <v>FOC</v>
      </c>
      <c r="R2256" s="4" t="str">
        <f>IFERROR(VLOOKUP(C2256,Sales!B:G,6,0),"-")</f>
        <v>-</v>
      </c>
      <c r="S2256" s="4">
        <f>IFERROR(VLOOKUP(C2256,Recolt!B:H,3,0),"-")</f>
        <v>96.79</v>
      </c>
      <c r="T2256" s="4" t="str">
        <f t="shared" si="71"/>
        <v>-</v>
      </c>
    </row>
    <row r="2257" spans="1:20" hidden="1" x14ac:dyDescent="0.25">
      <c r="A2257" s="4" t="s">
        <v>410</v>
      </c>
      <c r="B2257" s="4" t="s">
        <v>479</v>
      </c>
      <c r="C2257" s="4">
        <v>1034857212</v>
      </c>
      <c r="D2257" s="4" t="s">
        <v>375</v>
      </c>
      <c r="E2257" s="4" t="s">
        <v>364</v>
      </c>
      <c r="F2257" s="4" t="s">
        <v>439</v>
      </c>
      <c r="G2257" s="12">
        <v>45428</v>
      </c>
      <c r="H2257" s="4" t="s">
        <v>376</v>
      </c>
      <c r="I2257" s="67">
        <v>0.58799768518518503</v>
      </c>
      <c r="J2257" s="4" t="s">
        <v>1147</v>
      </c>
      <c r="K2257" s="12">
        <v>42687</v>
      </c>
      <c r="L2257" s="4" t="s">
        <v>366</v>
      </c>
      <c r="M2257" s="4" t="s">
        <v>362</v>
      </c>
      <c r="O2257" s="12" t="str">
        <f t="shared" ca="1" si="70"/>
        <v>8 ans, 5 mois</v>
      </c>
      <c r="P2257" s="4" t="str">
        <f>VLOOKUP(B2257,Effectif!B:I,6,0)</f>
        <v>Lise DE WITTE</v>
      </c>
      <c r="Q2257" s="4" t="str">
        <f>VLOOKUP(B2257,Effectif!B:I,8,0)</f>
        <v>FOC</v>
      </c>
      <c r="R2257" s="4" t="str">
        <f>IFERROR(VLOOKUP(C2257,Sales!B:G,6,0),"-")</f>
        <v>-</v>
      </c>
      <c r="S2257" s="4">
        <f>IFERROR(VLOOKUP(C2257,Recolt!B:H,3,0),"-")</f>
        <v>95</v>
      </c>
      <c r="T2257" s="4" t="str">
        <f t="shared" si="71"/>
        <v>-</v>
      </c>
    </row>
    <row r="2258" spans="1:20" hidden="1" x14ac:dyDescent="0.25">
      <c r="A2258" s="4" t="s">
        <v>410</v>
      </c>
      <c r="B2258" s="4" t="s">
        <v>479</v>
      </c>
      <c r="C2258" s="4">
        <v>1034849314</v>
      </c>
      <c r="D2258" s="4" t="s">
        <v>374</v>
      </c>
      <c r="E2258" s="4" t="s">
        <v>364</v>
      </c>
      <c r="F2258" s="4" t="s">
        <v>439</v>
      </c>
      <c r="G2258" s="12">
        <v>45429</v>
      </c>
      <c r="H2258" s="4" t="s">
        <v>356</v>
      </c>
      <c r="I2258" s="67">
        <v>0.39034722222222201</v>
      </c>
      <c r="J2258" s="4" t="s">
        <v>1131</v>
      </c>
      <c r="K2258" s="12">
        <v>42737</v>
      </c>
      <c r="L2258" s="4" t="s">
        <v>357</v>
      </c>
      <c r="M2258" s="4" t="s">
        <v>358</v>
      </c>
      <c r="N2258" s="4" t="s">
        <v>359</v>
      </c>
      <c r="O2258" s="12" t="str">
        <f t="shared" ca="1" si="70"/>
        <v>8 ans, 3 mois</v>
      </c>
      <c r="P2258" s="4" t="str">
        <f>VLOOKUP(B2258,Effectif!B:I,6,0)</f>
        <v>Lise DE WITTE</v>
      </c>
      <c r="Q2258" s="4" t="str">
        <f>VLOOKUP(B2258,Effectif!B:I,8,0)</f>
        <v>FOC</v>
      </c>
      <c r="R2258" s="4" t="str">
        <f>IFERROR(VLOOKUP(C2258,Sales!B:G,6,0),"-")</f>
        <v>-</v>
      </c>
      <c r="S2258" s="4">
        <f>IFERROR(VLOOKUP(C2258,Recolt!B:H,3,0),"-")</f>
        <v>78.72</v>
      </c>
      <c r="T2258" s="4" t="str">
        <f t="shared" si="71"/>
        <v>-</v>
      </c>
    </row>
    <row r="2259" spans="1:20" hidden="1" x14ac:dyDescent="0.25">
      <c r="A2259" s="4" t="s">
        <v>410</v>
      </c>
      <c r="B2259" s="4" t="s">
        <v>479</v>
      </c>
      <c r="C2259" s="4">
        <v>1034842215</v>
      </c>
      <c r="D2259" s="4" t="s">
        <v>374</v>
      </c>
      <c r="E2259" s="4" t="s">
        <v>364</v>
      </c>
      <c r="F2259" s="4" t="s">
        <v>439</v>
      </c>
      <c r="G2259" s="12">
        <v>45430</v>
      </c>
      <c r="H2259" s="4" t="s">
        <v>356</v>
      </c>
      <c r="I2259" s="67">
        <v>0.75989583333333299</v>
      </c>
      <c r="J2259" s="4" t="s">
        <v>1134</v>
      </c>
      <c r="K2259" s="12">
        <v>43444</v>
      </c>
      <c r="L2259" s="4" t="s">
        <v>357</v>
      </c>
      <c r="M2259" s="4" t="s">
        <v>358</v>
      </c>
      <c r="N2259" s="4" t="s">
        <v>359</v>
      </c>
      <c r="O2259" s="12" t="str">
        <f t="shared" ca="1" si="70"/>
        <v>6 ans, 4 mois</v>
      </c>
      <c r="P2259" s="4" t="str">
        <f>VLOOKUP(B2259,Effectif!B:I,6,0)</f>
        <v>Lise DE WITTE</v>
      </c>
      <c r="Q2259" s="4" t="str">
        <f>VLOOKUP(B2259,Effectif!B:I,8,0)</f>
        <v>FOC</v>
      </c>
      <c r="R2259" s="4" t="str">
        <f>IFERROR(VLOOKUP(C2259,Sales!B:G,6,0),"-")</f>
        <v>-</v>
      </c>
      <c r="S2259" s="4">
        <f>IFERROR(VLOOKUP(C2259,Recolt!B:H,3,0),"-")</f>
        <v>16.13</v>
      </c>
      <c r="T2259" s="4" t="str">
        <f t="shared" si="71"/>
        <v>-</v>
      </c>
    </row>
    <row r="2260" spans="1:20" hidden="1" x14ac:dyDescent="0.25">
      <c r="A2260" s="4" t="s">
        <v>410</v>
      </c>
      <c r="B2260" s="4" t="s">
        <v>479</v>
      </c>
      <c r="C2260" s="4">
        <v>1034863657</v>
      </c>
      <c r="D2260" s="4" t="s">
        <v>354</v>
      </c>
      <c r="E2260" s="4" t="s">
        <v>355</v>
      </c>
      <c r="F2260" s="4" t="s">
        <v>439</v>
      </c>
      <c r="G2260" s="12">
        <v>45431</v>
      </c>
      <c r="H2260" s="4" t="s">
        <v>356</v>
      </c>
      <c r="I2260" s="67">
        <v>0.63334490740740701</v>
      </c>
      <c r="J2260" s="4" t="s">
        <v>1133</v>
      </c>
      <c r="K2260" s="12">
        <v>43110</v>
      </c>
      <c r="L2260" s="4" t="s">
        <v>357</v>
      </c>
      <c r="M2260" s="4" t="s">
        <v>358</v>
      </c>
      <c r="N2260" s="4" t="s">
        <v>359</v>
      </c>
      <c r="O2260" s="12" t="str">
        <f t="shared" ca="1" si="70"/>
        <v>7 ans, 3 mois</v>
      </c>
      <c r="P2260" s="4" t="str">
        <f>VLOOKUP(B2260,Effectif!B:I,6,0)</f>
        <v>Lise DE WITTE</v>
      </c>
      <c r="Q2260" s="4" t="str">
        <f>VLOOKUP(B2260,Effectif!B:I,8,0)</f>
        <v>FOC</v>
      </c>
      <c r="R2260" s="4" t="str">
        <f>IFERROR(VLOOKUP(C2260,Sales!B:G,6,0),"-")</f>
        <v>-</v>
      </c>
      <c r="S2260" s="4">
        <f>IFERROR(VLOOKUP(C2260,Recolt!B:H,3,0),"-")</f>
        <v>43</v>
      </c>
      <c r="T2260" s="4" t="str">
        <f t="shared" si="71"/>
        <v>-</v>
      </c>
    </row>
    <row r="2261" spans="1:20" hidden="1" x14ac:dyDescent="0.25">
      <c r="A2261" s="4" t="s">
        <v>410</v>
      </c>
      <c r="B2261" s="4" t="s">
        <v>479</v>
      </c>
      <c r="C2261" s="4">
        <v>1034862433</v>
      </c>
      <c r="D2261" s="4" t="s">
        <v>377</v>
      </c>
      <c r="E2261" s="4" t="s">
        <v>364</v>
      </c>
      <c r="F2261" s="4" t="s">
        <v>439</v>
      </c>
      <c r="G2261" s="12">
        <v>45432</v>
      </c>
      <c r="H2261" s="4" t="s">
        <v>365</v>
      </c>
      <c r="I2261" s="67">
        <v>0.64363425925925899</v>
      </c>
      <c r="J2261" s="4" t="s">
        <v>1133</v>
      </c>
      <c r="K2261" s="12">
        <v>43314</v>
      </c>
      <c r="L2261" s="4" t="s">
        <v>357</v>
      </c>
      <c r="M2261" s="4" t="s">
        <v>358</v>
      </c>
      <c r="N2261" s="4" t="s">
        <v>384</v>
      </c>
      <c r="O2261" s="12" t="str">
        <f t="shared" ca="1" si="70"/>
        <v>6 ans, 8 mois</v>
      </c>
      <c r="P2261" s="4" t="str">
        <f>VLOOKUP(B2261,Effectif!B:I,6,0)</f>
        <v>Lise DE WITTE</v>
      </c>
      <c r="Q2261" s="4" t="str">
        <f>VLOOKUP(B2261,Effectif!B:I,8,0)</f>
        <v>FOC</v>
      </c>
      <c r="R2261" s="4" t="str">
        <f>IFERROR(VLOOKUP(C2261,Sales!B:G,6,0),"-")</f>
        <v>-</v>
      </c>
      <c r="S2261" s="4">
        <f>IFERROR(VLOOKUP(C2261,Recolt!B:H,3,0),"-")</f>
        <v>52.14</v>
      </c>
      <c r="T2261" s="4" t="str">
        <f t="shared" si="71"/>
        <v>-</v>
      </c>
    </row>
    <row r="2262" spans="1:20" hidden="1" x14ac:dyDescent="0.25">
      <c r="A2262" s="4" t="s">
        <v>410</v>
      </c>
      <c r="B2262" s="4" t="s">
        <v>479</v>
      </c>
      <c r="C2262" s="4">
        <v>1034853209</v>
      </c>
      <c r="D2262" s="4" t="s">
        <v>369</v>
      </c>
      <c r="E2262" s="4" t="s">
        <v>364</v>
      </c>
      <c r="F2262" s="4" t="s">
        <v>439</v>
      </c>
      <c r="G2262" s="12">
        <v>45433</v>
      </c>
      <c r="H2262" s="4" t="s">
        <v>379</v>
      </c>
      <c r="I2262" s="67">
        <v>0.39880787037037002</v>
      </c>
      <c r="J2262" s="4" t="s">
        <v>1133</v>
      </c>
      <c r="K2262" s="12">
        <v>43081</v>
      </c>
      <c r="L2262" s="4" t="s">
        <v>357</v>
      </c>
      <c r="M2262" s="4" t="s">
        <v>358</v>
      </c>
      <c r="N2262" s="4" t="s">
        <v>359</v>
      </c>
      <c r="O2262" s="12" t="str">
        <f t="shared" ca="1" si="70"/>
        <v>7 ans, 4 mois</v>
      </c>
      <c r="P2262" s="4" t="str">
        <f>VLOOKUP(B2262,Effectif!B:I,6,0)</f>
        <v>Lise DE WITTE</v>
      </c>
      <c r="Q2262" s="4" t="str">
        <f>VLOOKUP(B2262,Effectif!B:I,8,0)</f>
        <v>FOC</v>
      </c>
      <c r="R2262" s="4" t="str">
        <f>IFERROR(VLOOKUP(C2262,Sales!B:G,6,0),"-")</f>
        <v>-</v>
      </c>
      <c r="S2262" s="4">
        <f>IFERROR(VLOOKUP(C2262,Recolt!B:H,3,0),"-")</f>
        <v>500</v>
      </c>
      <c r="T2262" s="4" t="str">
        <f t="shared" si="71"/>
        <v>-</v>
      </c>
    </row>
    <row r="2263" spans="1:20" hidden="1" x14ac:dyDescent="0.25">
      <c r="A2263" s="4" t="s">
        <v>410</v>
      </c>
      <c r="B2263" s="4" t="s">
        <v>479</v>
      </c>
      <c r="C2263" s="4">
        <v>1034851585</v>
      </c>
      <c r="D2263" s="4" t="s">
        <v>369</v>
      </c>
      <c r="E2263" s="4" t="s">
        <v>364</v>
      </c>
      <c r="F2263" s="4" t="s">
        <v>439</v>
      </c>
      <c r="G2263" s="12">
        <v>45434</v>
      </c>
      <c r="H2263" s="4" t="s">
        <v>404</v>
      </c>
      <c r="I2263" s="67">
        <v>0.71589120370370396</v>
      </c>
      <c r="J2263" s="4" t="s">
        <v>1133</v>
      </c>
      <c r="K2263" s="12">
        <v>43384</v>
      </c>
      <c r="L2263" s="4" t="s">
        <v>366</v>
      </c>
      <c r="M2263" s="4" t="s">
        <v>358</v>
      </c>
      <c r="N2263" s="4" t="s">
        <v>361</v>
      </c>
      <c r="O2263" s="12" t="str">
        <f t="shared" ca="1" si="70"/>
        <v>6 ans, 6 mois</v>
      </c>
      <c r="P2263" s="4" t="str">
        <f>VLOOKUP(B2263,Effectif!B:I,6,0)</f>
        <v>Lise DE WITTE</v>
      </c>
      <c r="Q2263" s="4" t="str">
        <f>VLOOKUP(B2263,Effectif!B:I,8,0)</f>
        <v>FOC</v>
      </c>
      <c r="R2263" s="4" t="str">
        <f>IFERROR(VLOOKUP(C2263,Sales!B:G,6,0),"-")</f>
        <v>-</v>
      </c>
      <c r="S2263" s="4">
        <f>IFERROR(VLOOKUP(C2263,Recolt!B:H,3,0),"-")</f>
        <v>164.42</v>
      </c>
      <c r="T2263" s="4" t="str">
        <f t="shared" si="71"/>
        <v>-</v>
      </c>
    </row>
    <row r="2264" spans="1:20" hidden="1" x14ac:dyDescent="0.25">
      <c r="A2264" s="4" t="s">
        <v>410</v>
      </c>
      <c r="B2264" s="4" t="s">
        <v>479</v>
      </c>
      <c r="C2264" s="4">
        <v>1034864970</v>
      </c>
      <c r="D2264" s="4" t="s">
        <v>369</v>
      </c>
      <c r="E2264" s="4" t="s">
        <v>364</v>
      </c>
      <c r="F2264" s="4" t="s">
        <v>439</v>
      </c>
      <c r="G2264" s="12">
        <v>45435</v>
      </c>
      <c r="H2264" s="4" t="s">
        <v>356</v>
      </c>
      <c r="I2264" s="67">
        <v>0.59376157407407404</v>
      </c>
      <c r="J2264" s="4" t="s">
        <v>1133</v>
      </c>
      <c r="K2264" s="12">
        <v>43468</v>
      </c>
      <c r="L2264" s="4" t="s">
        <v>357</v>
      </c>
      <c r="M2264" s="4" t="s">
        <v>358</v>
      </c>
      <c r="N2264" s="4" t="s">
        <v>359</v>
      </c>
      <c r="O2264" s="12" t="str">
        <f t="shared" ca="1" si="70"/>
        <v>6 ans, 3 mois</v>
      </c>
      <c r="P2264" s="4" t="str">
        <f>VLOOKUP(B2264,Effectif!B:I,6,0)</f>
        <v>Lise DE WITTE</v>
      </c>
      <c r="Q2264" s="4" t="str">
        <f>VLOOKUP(B2264,Effectif!B:I,8,0)</f>
        <v>FOC</v>
      </c>
      <c r="R2264" s="4" t="str">
        <f>IFERROR(VLOOKUP(C2264,Sales!B:G,6,0),"-")</f>
        <v>-</v>
      </c>
      <c r="S2264" s="4">
        <f>IFERROR(VLOOKUP(C2264,Recolt!B:H,3,0),"-")</f>
        <v>403.01</v>
      </c>
      <c r="T2264" s="4" t="str">
        <f t="shared" si="71"/>
        <v>-</v>
      </c>
    </row>
    <row r="2265" spans="1:20" hidden="1" x14ac:dyDescent="0.25">
      <c r="A2265" s="4" t="s">
        <v>410</v>
      </c>
      <c r="B2265" s="4" t="s">
        <v>479</v>
      </c>
      <c r="C2265" s="4">
        <v>1034842852</v>
      </c>
      <c r="D2265" s="4" t="s">
        <v>374</v>
      </c>
      <c r="E2265" s="4" t="s">
        <v>364</v>
      </c>
      <c r="F2265" s="4" t="s">
        <v>439</v>
      </c>
      <c r="G2265" s="12">
        <v>45436</v>
      </c>
      <c r="H2265" s="4" t="s">
        <v>356</v>
      </c>
      <c r="I2265" s="67">
        <v>0.66568287037036999</v>
      </c>
      <c r="J2265" s="4" t="s">
        <v>1131</v>
      </c>
      <c r="K2265" s="12">
        <v>38261</v>
      </c>
      <c r="L2265" s="4" t="s">
        <v>357</v>
      </c>
      <c r="M2265" s="4" t="s">
        <v>358</v>
      </c>
      <c r="N2265" s="4" t="s">
        <v>359</v>
      </c>
      <c r="O2265" s="12" t="str">
        <f t="shared" ca="1" si="70"/>
        <v>20 ans, 6 mois</v>
      </c>
      <c r="P2265" s="4" t="str">
        <f>VLOOKUP(B2265,Effectif!B:I,6,0)</f>
        <v>Lise DE WITTE</v>
      </c>
      <c r="Q2265" s="4" t="str">
        <f>VLOOKUP(B2265,Effectif!B:I,8,0)</f>
        <v>FOC</v>
      </c>
      <c r="R2265" s="4" t="str">
        <f>IFERROR(VLOOKUP(C2265,Sales!B:G,6,0),"-")</f>
        <v>-</v>
      </c>
      <c r="S2265" s="4">
        <f>IFERROR(VLOOKUP(C2265,Recolt!B:H,3,0),"-")</f>
        <v>20</v>
      </c>
      <c r="T2265" s="4" t="str">
        <f t="shared" si="71"/>
        <v>-</v>
      </c>
    </row>
    <row r="2266" spans="1:20" hidden="1" x14ac:dyDescent="0.25">
      <c r="A2266" s="4" t="s">
        <v>410</v>
      </c>
      <c r="B2266" s="4" t="s">
        <v>479</v>
      </c>
      <c r="C2266" s="4">
        <v>1034847420</v>
      </c>
      <c r="D2266" s="4" t="s">
        <v>369</v>
      </c>
      <c r="E2266" s="4" t="s">
        <v>364</v>
      </c>
      <c r="F2266" s="4" t="s">
        <v>439</v>
      </c>
      <c r="G2266" s="12">
        <v>45437</v>
      </c>
      <c r="H2266" s="4" t="s">
        <v>356</v>
      </c>
      <c r="I2266" s="67">
        <v>0.70412037037037001</v>
      </c>
      <c r="J2266" s="4" t="s">
        <v>1131</v>
      </c>
      <c r="K2266" s="12">
        <v>42722</v>
      </c>
      <c r="L2266" s="4" t="s">
        <v>357</v>
      </c>
      <c r="M2266" s="4" t="s">
        <v>358</v>
      </c>
      <c r="N2266" s="4" t="s">
        <v>361</v>
      </c>
      <c r="O2266" s="12" t="str">
        <f t="shared" ca="1" si="70"/>
        <v>8 ans, 4 mois</v>
      </c>
      <c r="P2266" s="4" t="str">
        <f>VLOOKUP(B2266,Effectif!B:I,6,0)</f>
        <v>Lise DE WITTE</v>
      </c>
      <c r="Q2266" s="4" t="str">
        <f>VLOOKUP(B2266,Effectif!B:I,8,0)</f>
        <v>FOC</v>
      </c>
      <c r="R2266" s="4" t="str">
        <f>IFERROR(VLOOKUP(C2266,Sales!B:G,6,0),"-")</f>
        <v>-</v>
      </c>
      <c r="S2266" s="4">
        <f>IFERROR(VLOOKUP(C2266,Recolt!B:H,3,0),"-")</f>
        <v>77</v>
      </c>
      <c r="T2266" s="4" t="str">
        <f t="shared" si="71"/>
        <v>-</v>
      </c>
    </row>
    <row r="2267" spans="1:20" hidden="1" x14ac:dyDescent="0.25">
      <c r="A2267" s="4" t="s">
        <v>410</v>
      </c>
      <c r="B2267" s="4" t="s">
        <v>479</v>
      </c>
      <c r="C2267" s="4">
        <v>1034866171</v>
      </c>
      <c r="D2267" s="4" t="s">
        <v>374</v>
      </c>
      <c r="E2267" s="4" t="s">
        <v>364</v>
      </c>
      <c r="F2267" s="4" t="s">
        <v>439</v>
      </c>
      <c r="G2267" s="12">
        <v>45438</v>
      </c>
      <c r="H2267" s="4" t="s">
        <v>356</v>
      </c>
      <c r="I2267" s="67">
        <v>0.72747685185185196</v>
      </c>
      <c r="J2267" s="4" t="s">
        <v>1137</v>
      </c>
      <c r="K2267" s="12">
        <v>40836</v>
      </c>
      <c r="L2267" s="4" t="s">
        <v>357</v>
      </c>
      <c r="M2267" s="4" t="s">
        <v>358</v>
      </c>
      <c r="N2267" s="4" t="s">
        <v>359</v>
      </c>
      <c r="O2267" s="12" t="str">
        <f t="shared" ca="1" si="70"/>
        <v>13 ans, 6 mois</v>
      </c>
      <c r="P2267" s="4" t="str">
        <f>VLOOKUP(B2267,Effectif!B:I,6,0)</f>
        <v>Lise DE WITTE</v>
      </c>
      <c r="Q2267" s="4" t="str">
        <f>VLOOKUP(B2267,Effectif!B:I,8,0)</f>
        <v>FOC</v>
      </c>
      <c r="R2267" s="4" t="str">
        <f>IFERROR(VLOOKUP(C2267,Sales!B:G,6,0),"-")</f>
        <v>-</v>
      </c>
      <c r="S2267" s="4">
        <f>IFERROR(VLOOKUP(C2267,Recolt!B:H,3,0),"-")</f>
        <v>10</v>
      </c>
      <c r="T2267" s="4" t="str">
        <f t="shared" si="71"/>
        <v>-</v>
      </c>
    </row>
    <row r="2268" spans="1:20" hidden="1" x14ac:dyDescent="0.25">
      <c r="A2268" s="4" t="s">
        <v>410</v>
      </c>
      <c r="B2268" s="4" t="s">
        <v>479</v>
      </c>
      <c r="C2268" s="4">
        <v>1034856006</v>
      </c>
      <c r="D2268" s="4" t="s">
        <v>388</v>
      </c>
      <c r="E2268" s="4" t="s">
        <v>364</v>
      </c>
      <c r="F2268" s="4" t="s">
        <v>439</v>
      </c>
      <c r="G2268" s="12">
        <v>45439</v>
      </c>
      <c r="H2268" s="4" t="s">
        <v>356</v>
      </c>
      <c r="I2268" s="67">
        <v>0.71023148148148196</v>
      </c>
      <c r="J2268" s="4" t="s">
        <v>1131</v>
      </c>
      <c r="K2268" s="12">
        <v>38657</v>
      </c>
      <c r="L2268" s="4" t="s">
        <v>357</v>
      </c>
      <c r="M2268" s="4" t="s">
        <v>358</v>
      </c>
      <c r="N2268" s="4" t="s">
        <v>359</v>
      </c>
      <c r="O2268" s="12" t="str">
        <f t="shared" ca="1" si="70"/>
        <v>19 ans, 5 mois</v>
      </c>
      <c r="P2268" s="4" t="str">
        <f>VLOOKUP(B2268,Effectif!B:I,6,0)</f>
        <v>Lise DE WITTE</v>
      </c>
      <c r="Q2268" s="4" t="str">
        <f>VLOOKUP(B2268,Effectif!B:I,8,0)</f>
        <v>FOC</v>
      </c>
      <c r="R2268" s="4" t="str">
        <f>IFERROR(VLOOKUP(C2268,Sales!B:G,6,0),"-")</f>
        <v>-</v>
      </c>
      <c r="S2268" s="4">
        <f>IFERROR(VLOOKUP(C2268,Recolt!B:H,3,0),"-")</f>
        <v>31</v>
      </c>
      <c r="T2268" s="4" t="str">
        <f t="shared" si="71"/>
        <v>-</v>
      </c>
    </row>
    <row r="2269" spans="1:20" hidden="1" x14ac:dyDescent="0.25">
      <c r="A2269" s="4" t="s">
        <v>410</v>
      </c>
      <c r="B2269" s="4" t="s">
        <v>479</v>
      </c>
      <c r="C2269" s="4">
        <v>1034864651</v>
      </c>
      <c r="D2269" s="4" t="s">
        <v>370</v>
      </c>
      <c r="E2269" s="4" t="s">
        <v>364</v>
      </c>
      <c r="F2269" s="4" t="s">
        <v>439</v>
      </c>
      <c r="G2269" s="12">
        <v>45440</v>
      </c>
      <c r="H2269" s="4" t="s">
        <v>373</v>
      </c>
      <c r="I2269" s="67">
        <v>0.385393518518518</v>
      </c>
      <c r="J2269" s="4" t="s">
        <v>1131</v>
      </c>
      <c r="K2269" s="12">
        <v>38838</v>
      </c>
      <c r="L2269" s="4" t="s">
        <v>357</v>
      </c>
      <c r="M2269" s="4" t="s">
        <v>358</v>
      </c>
      <c r="N2269" s="4" t="s">
        <v>384</v>
      </c>
      <c r="O2269" s="12" t="str">
        <f t="shared" ca="1" si="70"/>
        <v>18 ans, 11 mois</v>
      </c>
      <c r="P2269" s="4" t="str">
        <f>VLOOKUP(B2269,Effectif!B:I,6,0)</f>
        <v>Lise DE WITTE</v>
      </c>
      <c r="Q2269" s="4" t="str">
        <f>VLOOKUP(B2269,Effectif!B:I,8,0)</f>
        <v>FOC</v>
      </c>
      <c r="R2269" s="4" t="str">
        <f>IFERROR(VLOOKUP(C2269,Sales!B:G,6,0),"-")</f>
        <v>-</v>
      </c>
      <c r="S2269" s="4">
        <f>IFERROR(VLOOKUP(C2269,Recolt!B:H,3,0),"-")</f>
        <v>98.58</v>
      </c>
      <c r="T2269" s="4" t="str">
        <f t="shared" si="71"/>
        <v>-</v>
      </c>
    </row>
    <row r="2270" spans="1:20" hidden="1" x14ac:dyDescent="0.25">
      <c r="A2270" s="4" t="s">
        <v>410</v>
      </c>
      <c r="B2270" s="4" t="s">
        <v>479</v>
      </c>
      <c r="C2270" s="4">
        <v>1034857445</v>
      </c>
      <c r="D2270" s="4" t="s">
        <v>378</v>
      </c>
      <c r="E2270" s="4" t="s">
        <v>364</v>
      </c>
      <c r="F2270" s="4" t="s">
        <v>439</v>
      </c>
      <c r="G2270" s="12">
        <v>45441</v>
      </c>
      <c r="H2270" s="4" t="s">
        <v>356</v>
      </c>
      <c r="I2270" s="67">
        <v>0.63626157407407402</v>
      </c>
      <c r="J2270" s="4" t="s">
        <v>1147</v>
      </c>
      <c r="L2270" s="4" t="s">
        <v>357</v>
      </c>
      <c r="O2270" s="12" t="str">
        <f t="shared" ca="1" si="70"/>
        <v>125 ans, 3 mois</v>
      </c>
      <c r="P2270" s="4" t="str">
        <f>VLOOKUP(B2270,Effectif!B:I,6,0)</f>
        <v>Lise DE WITTE</v>
      </c>
      <c r="Q2270" s="4" t="str">
        <f>VLOOKUP(B2270,Effectif!B:I,8,0)</f>
        <v>FOC</v>
      </c>
      <c r="R2270" s="4" t="str">
        <f>IFERROR(VLOOKUP(C2270,Sales!B:G,6,0),"-")</f>
        <v>-</v>
      </c>
      <c r="S2270" s="4">
        <f>IFERROR(VLOOKUP(C2270,Recolt!B:H,3,0),"-")</f>
        <v>50</v>
      </c>
      <c r="T2270" s="4" t="str">
        <f t="shared" si="71"/>
        <v>-</v>
      </c>
    </row>
    <row r="2271" spans="1:20" hidden="1" x14ac:dyDescent="0.25">
      <c r="A2271" s="4" t="s">
        <v>410</v>
      </c>
      <c r="B2271" s="4" t="s">
        <v>479</v>
      </c>
      <c r="C2271" s="4">
        <v>1034849832</v>
      </c>
      <c r="D2271" s="4" t="s">
        <v>369</v>
      </c>
      <c r="E2271" s="4" t="s">
        <v>364</v>
      </c>
      <c r="F2271" s="4" t="s">
        <v>439</v>
      </c>
      <c r="G2271" s="12">
        <v>45442</v>
      </c>
      <c r="H2271" s="4" t="s">
        <v>356</v>
      </c>
      <c r="I2271" s="67">
        <v>0.59642361111111097</v>
      </c>
      <c r="J2271" s="4" t="s">
        <v>1132</v>
      </c>
      <c r="K2271" s="12">
        <v>43323</v>
      </c>
      <c r="L2271" s="4" t="s">
        <v>357</v>
      </c>
      <c r="M2271" s="4" t="s">
        <v>358</v>
      </c>
      <c r="N2271" s="4" t="s">
        <v>359</v>
      </c>
      <c r="O2271" s="12" t="str">
        <f t="shared" ca="1" si="70"/>
        <v>6 ans, 8 mois</v>
      </c>
      <c r="P2271" s="4" t="str">
        <f>VLOOKUP(B2271,Effectif!B:I,6,0)</f>
        <v>Lise DE WITTE</v>
      </c>
      <c r="Q2271" s="4" t="str">
        <f>VLOOKUP(B2271,Effectif!B:I,8,0)</f>
        <v>FOC</v>
      </c>
      <c r="R2271" s="4" t="str">
        <f>IFERROR(VLOOKUP(C2271,Sales!B:G,6,0),"-")</f>
        <v>-</v>
      </c>
      <c r="S2271" s="4">
        <f>IFERROR(VLOOKUP(C2271,Recolt!B:H,3,0),"-")</f>
        <v>93.14</v>
      </c>
      <c r="T2271" s="4" t="str">
        <f t="shared" si="71"/>
        <v>-</v>
      </c>
    </row>
    <row r="2272" spans="1:20" hidden="1" x14ac:dyDescent="0.25">
      <c r="A2272" s="4" t="s">
        <v>410</v>
      </c>
      <c r="B2272" s="4" t="s">
        <v>479</v>
      </c>
      <c r="C2272" s="4">
        <v>1034855348</v>
      </c>
      <c r="D2272" s="4" t="s">
        <v>375</v>
      </c>
      <c r="E2272" s="4" t="s">
        <v>364</v>
      </c>
      <c r="F2272" s="4" t="s">
        <v>439</v>
      </c>
      <c r="G2272" s="12">
        <v>45443</v>
      </c>
      <c r="H2272" s="4" t="s">
        <v>376</v>
      </c>
      <c r="I2272" s="67">
        <v>0.37864583333333302</v>
      </c>
      <c r="J2272" s="4" t="s">
        <v>1147</v>
      </c>
      <c r="L2272" s="4" t="s">
        <v>357</v>
      </c>
      <c r="O2272" s="12" t="str">
        <f t="shared" ca="1" si="70"/>
        <v>125 ans, 3 mois</v>
      </c>
      <c r="P2272" s="4" t="str">
        <f>VLOOKUP(B2272,Effectif!B:I,6,0)</f>
        <v>Lise DE WITTE</v>
      </c>
      <c r="Q2272" s="4" t="str">
        <f>VLOOKUP(B2272,Effectif!B:I,8,0)</f>
        <v>FOC</v>
      </c>
      <c r="R2272" s="4" t="str">
        <f>IFERROR(VLOOKUP(C2272,Sales!B:G,6,0),"-")</f>
        <v>-</v>
      </c>
      <c r="S2272" s="4">
        <f>IFERROR(VLOOKUP(C2272,Recolt!B:H,3,0),"-")</f>
        <v>117</v>
      </c>
      <c r="T2272" s="4" t="str">
        <f t="shared" si="71"/>
        <v>-</v>
      </c>
    </row>
    <row r="2273" spans="1:20" hidden="1" x14ac:dyDescent="0.25">
      <c r="A2273" s="4" t="s">
        <v>410</v>
      </c>
      <c r="B2273" s="4" t="s">
        <v>479</v>
      </c>
      <c r="C2273" s="4">
        <v>1034867478</v>
      </c>
      <c r="D2273" s="4" t="s">
        <v>388</v>
      </c>
      <c r="E2273" s="4" t="s">
        <v>364</v>
      </c>
      <c r="F2273" s="4" t="s">
        <v>439</v>
      </c>
      <c r="G2273" s="12">
        <v>45444</v>
      </c>
      <c r="H2273" s="4" t="s">
        <v>356</v>
      </c>
      <c r="I2273" s="67">
        <v>0.62817129629629598</v>
      </c>
      <c r="J2273" s="4" t="s">
        <v>1141</v>
      </c>
      <c r="K2273" s="12">
        <v>43338</v>
      </c>
      <c r="L2273" s="4" t="s">
        <v>357</v>
      </c>
      <c r="M2273" s="4" t="s">
        <v>358</v>
      </c>
      <c r="N2273" s="4" t="s">
        <v>359</v>
      </c>
      <c r="O2273" s="12" t="str">
        <f t="shared" ca="1" si="70"/>
        <v>6 ans, 8 mois</v>
      </c>
      <c r="P2273" s="4" t="str">
        <f>VLOOKUP(B2273,Effectif!B:I,6,0)</f>
        <v>Lise DE WITTE</v>
      </c>
      <c r="Q2273" s="4" t="str">
        <f>VLOOKUP(B2273,Effectif!B:I,8,0)</f>
        <v>FOC</v>
      </c>
      <c r="R2273" s="4" t="str">
        <f>IFERROR(VLOOKUP(C2273,Sales!B:G,6,0),"-")</f>
        <v>-</v>
      </c>
      <c r="S2273" s="4">
        <f>IFERROR(VLOOKUP(C2273,Recolt!B:H,3,0),"-")</f>
        <v>30</v>
      </c>
      <c r="T2273" s="4" t="str">
        <f t="shared" si="71"/>
        <v>-</v>
      </c>
    </row>
    <row r="2274" spans="1:20" hidden="1" x14ac:dyDescent="0.25">
      <c r="A2274" s="4" t="s">
        <v>410</v>
      </c>
      <c r="B2274" s="4" t="s">
        <v>479</v>
      </c>
      <c r="C2274" s="4">
        <v>1034844306</v>
      </c>
      <c r="D2274" s="4" t="s">
        <v>378</v>
      </c>
      <c r="E2274" s="4" t="s">
        <v>364</v>
      </c>
      <c r="F2274" s="4" t="s">
        <v>439</v>
      </c>
      <c r="G2274" s="12">
        <v>45445</v>
      </c>
      <c r="H2274" s="4" t="s">
        <v>356</v>
      </c>
      <c r="I2274" s="67">
        <v>0.61501157407407403</v>
      </c>
      <c r="J2274" s="4" t="s">
        <v>1147</v>
      </c>
      <c r="L2274" s="4" t="s">
        <v>357</v>
      </c>
      <c r="O2274" s="12" t="str">
        <f t="shared" ca="1" si="70"/>
        <v>125 ans, 3 mois</v>
      </c>
      <c r="P2274" s="4" t="str">
        <f>VLOOKUP(B2274,Effectif!B:I,6,0)</f>
        <v>Lise DE WITTE</v>
      </c>
      <c r="Q2274" s="4" t="str">
        <f>VLOOKUP(B2274,Effectif!B:I,8,0)</f>
        <v>FOC</v>
      </c>
      <c r="R2274" s="4" t="str">
        <f>IFERROR(VLOOKUP(C2274,Sales!B:G,6,0),"-")</f>
        <v>-</v>
      </c>
      <c r="S2274" s="4">
        <f>IFERROR(VLOOKUP(C2274,Recolt!B:H,3,0),"-")</f>
        <v>134.27000000000001</v>
      </c>
      <c r="T2274" s="4" t="str">
        <f t="shared" si="71"/>
        <v>-</v>
      </c>
    </row>
    <row r="2275" spans="1:20" hidden="1" x14ac:dyDescent="0.25">
      <c r="A2275" s="4" t="s">
        <v>410</v>
      </c>
      <c r="B2275" s="4" t="s">
        <v>479</v>
      </c>
      <c r="C2275" s="4">
        <v>1034845706</v>
      </c>
      <c r="D2275" s="4" t="s">
        <v>375</v>
      </c>
      <c r="E2275" s="4" t="s">
        <v>364</v>
      </c>
      <c r="F2275" s="4" t="s">
        <v>439</v>
      </c>
      <c r="G2275" s="12">
        <v>45446</v>
      </c>
      <c r="H2275" s="4" t="s">
        <v>376</v>
      </c>
      <c r="I2275" s="67">
        <v>0.722789351851852</v>
      </c>
      <c r="J2275" s="4" t="s">
        <v>1147</v>
      </c>
      <c r="L2275" s="4" t="s">
        <v>366</v>
      </c>
      <c r="O2275" s="12" t="str">
        <f t="shared" ref="O2275:O2338" ca="1" si="72">YEAR(TODAY())-YEAR(K2275)-IF(MONTH(TODAY())&lt;MONTH(K2275),1,IF(AND(MONTH(TODAY())=MONTH(K2275),DAY(TODAY())&lt;DAY(K2275)),1,0)) &amp; " ans, " &amp; MONTH(TODAY())-MONTH(K2275)+IF(MONTH(TODAY())&lt;MONTH(K2275),12,0) &amp; " mois"</f>
        <v>125 ans, 3 mois</v>
      </c>
      <c r="P2275" s="4" t="str">
        <f>VLOOKUP(B2275,Effectif!B:I,6,0)</f>
        <v>Lise DE WITTE</v>
      </c>
      <c r="Q2275" s="4" t="str">
        <f>VLOOKUP(B2275,Effectif!B:I,8,0)</f>
        <v>FOC</v>
      </c>
      <c r="R2275" s="4" t="str">
        <f>IFERROR(VLOOKUP(C2275,Sales!B:G,6,0),"-")</f>
        <v>-</v>
      </c>
      <c r="S2275" s="4">
        <f>IFERROR(VLOOKUP(C2275,Recolt!B:H,3,0),"-")</f>
        <v>192</v>
      </c>
      <c r="T2275" s="4" t="str">
        <f t="shared" si="71"/>
        <v>-</v>
      </c>
    </row>
    <row r="2276" spans="1:20" hidden="1" x14ac:dyDescent="0.25">
      <c r="A2276" s="4" t="s">
        <v>410</v>
      </c>
      <c r="B2276" s="4" t="s">
        <v>479</v>
      </c>
      <c r="C2276" s="4">
        <v>1034866770</v>
      </c>
      <c r="D2276" s="4" t="s">
        <v>378</v>
      </c>
      <c r="E2276" s="4" t="s">
        <v>364</v>
      </c>
      <c r="F2276" s="4" t="s">
        <v>439</v>
      </c>
      <c r="G2276" s="12">
        <v>45447</v>
      </c>
      <c r="H2276" s="4" t="s">
        <v>356</v>
      </c>
      <c r="I2276" s="67">
        <v>0.78326388888888898</v>
      </c>
      <c r="J2276" s="4" t="s">
        <v>1147</v>
      </c>
      <c r="L2276" s="4" t="s">
        <v>357</v>
      </c>
      <c r="O2276" s="12" t="str">
        <f t="shared" ca="1" si="72"/>
        <v>125 ans, 3 mois</v>
      </c>
      <c r="P2276" s="4" t="str">
        <f>VLOOKUP(B2276,Effectif!B:I,6,0)</f>
        <v>Lise DE WITTE</v>
      </c>
      <c r="Q2276" s="4" t="str">
        <f>VLOOKUP(B2276,Effectif!B:I,8,0)</f>
        <v>FOC</v>
      </c>
      <c r="R2276" s="4" t="str">
        <f>IFERROR(VLOOKUP(C2276,Sales!B:G,6,0),"-")</f>
        <v>-</v>
      </c>
      <c r="S2276" s="4">
        <f>IFERROR(VLOOKUP(C2276,Recolt!B:H,3,0),"-")</f>
        <v>150.66999999999999</v>
      </c>
      <c r="T2276" s="4" t="str">
        <f t="shared" si="71"/>
        <v>-</v>
      </c>
    </row>
    <row r="2277" spans="1:20" hidden="1" x14ac:dyDescent="0.25">
      <c r="A2277" s="4" t="s">
        <v>410</v>
      </c>
      <c r="B2277" s="4" t="s">
        <v>479</v>
      </c>
      <c r="C2277" s="4">
        <v>1034848625</v>
      </c>
      <c r="D2277" s="4" t="s">
        <v>375</v>
      </c>
      <c r="E2277" s="4" t="s">
        <v>364</v>
      </c>
      <c r="F2277" s="4" t="s">
        <v>439</v>
      </c>
      <c r="G2277" s="12">
        <v>45448</v>
      </c>
      <c r="H2277" s="4" t="s">
        <v>376</v>
      </c>
      <c r="I2277" s="67">
        <v>0.58718749999999997</v>
      </c>
      <c r="J2277" s="4" t="s">
        <v>1147</v>
      </c>
      <c r="L2277" s="4" t="s">
        <v>366</v>
      </c>
      <c r="O2277" s="12" t="str">
        <f t="shared" ca="1" si="72"/>
        <v>125 ans, 3 mois</v>
      </c>
      <c r="P2277" s="4" t="str">
        <f>VLOOKUP(B2277,Effectif!B:I,6,0)</f>
        <v>Lise DE WITTE</v>
      </c>
      <c r="Q2277" s="4" t="str">
        <f>VLOOKUP(B2277,Effectif!B:I,8,0)</f>
        <v>FOC</v>
      </c>
      <c r="R2277" s="4" t="str">
        <f>IFERROR(VLOOKUP(C2277,Sales!B:G,6,0),"-")</f>
        <v>-</v>
      </c>
      <c r="S2277" s="4">
        <f>IFERROR(VLOOKUP(C2277,Recolt!B:H,3,0),"-")</f>
        <v>10</v>
      </c>
      <c r="T2277" s="4" t="str">
        <f t="shared" si="71"/>
        <v>-</v>
      </c>
    </row>
    <row r="2278" spans="1:20" hidden="1" x14ac:dyDescent="0.25">
      <c r="A2278" s="4" t="s">
        <v>410</v>
      </c>
      <c r="B2278" s="4" t="s">
        <v>479</v>
      </c>
      <c r="C2278" s="4">
        <v>1034864009</v>
      </c>
      <c r="D2278" s="4" t="s">
        <v>369</v>
      </c>
      <c r="E2278" s="4" t="s">
        <v>364</v>
      </c>
      <c r="F2278" s="4" t="s">
        <v>439</v>
      </c>
      <c r="G2278" s="12">
        <v>45449</v>
      </c>
      <c r="H2278" s="4" t="s">
        <v>356</v>
      </c>
      <c r="I2278" s="67">
        <v>0.655289351851852</v>
      </c>
      <c r="J2278" s="4" t="s">
        <v>1135</v>
      </c>
      <c r="K2278" s="12">
        <v>43210</v>
      </c>
      <c r="L2278" s="4" t="s">
        <v>357</v>
      </c>
      <c r="M2278" s="4" t="s">
        <v>358</v>
      </c>
      <c r="N2278" s="4" t="s">
        <v>359</v>
      </c>
      <c r="O2278" s="12" t="str">
        <f t="shared" ca="1" si="72"/>
        <v>7 ans, 0 mois</v>
      </c>
      <c r="P2278" s="4" t="str">
        <f>VLOOKUP(B2278,Effectif!B:I,6,0)</f>
        <v>Lise DE WITTE</v>
      </c>
      <c r="Q2278" s="4" t="str">
        <f>VLOOKUP(B2278,Effectif!B:I,8,0)</f>
        <v>FOC</v>
      </c>
      <c r="R2278" s="4" t="str">
        <f>IFERROR(VLOOKUP(C2278,Sales!B:G,6,0),"-")</f>
        <v>-</v>
      </c>
      <c r="S2278" s="4">
        <f>IFERROR(VLOOKUP(C2278,Recolt!B:H,3,0),"-")</f>
        <v>38.17</v>
      </c>
      <c r="T2278" s="4" t="str">
        <f t="shared" si="71"/>
        <v>-</v>
      </c>
    </row>
    <row r="2279" spans="1:20" hidden="1" x14ac:dyDescent="0.25">
      <c r="A2279" s="4" t="s">
        <v>410</v>
      </c>
      <c r="B2279" s="4" t="s">
        <v>479</v>
      </c>
      <c r="C2279" s="4">
        <v>1034854581</v>
      </c>
      <c r="D2279" s="4" t="s">
        <v>375</v>
      </c>
      <c r="E2279" s="4" t="s">
        <v>364</v>
      </c>
      <c r="F2279" s="4" t="s">
        <v>439</v>
      </c>
      <c r="G2279" s="12">
        <v>45450</v>
      </c>
      <c r="H2279" s="4" t="s">
        <v>376</v>
      </c>
      <c r="I2279" s="67">
        <v>0.591134259259259</v>
      </c>
      <c r="J2279" s="4" t="s">
        <v>1147</v>
      </c>
      <c r="K2279" s="12">
        <v>43012</v>
      </c>
      <c r="L2279" s="4" t="s">
        <v>357</v>
      </c>
      <c r="M2279" s="4" t="s">
        <v>362</v>
      </c>
      <c r="O2279" s="12" t="str">
        <f t="shared" ca="1" si="72"/>
        <v>7 ans, 6 mois</v>
      </c>
      <c r="P2279" s="4" t="str">
        <f>VLOOKUP(B2279,Effectif!B:I,6,0)</f>
        <v>Lise DE WITTE</v>
      </c>
      <c r="Q2279" s="4" t="str">
        <f>VLOOKUP(B2279,Effectif!B:I,8,0)</f>
        <v>FOC</v>
      </c>
      <c r="R2279" s="4" t="str">
        <f>IFERROR(VLOOKUP(C2279,Sales!B:G,6,0),"-")</f>
        <v>-</v>
      </c>
      <c r="S2279" s="4">
        <f>IFERROR(VLOOKUP(C2279,Recolt!B:H,3,0),"-")</f>
        <v>71.12</v>
      </c>
      <c r="T2279" s="4" t="str">
        <f t="shared" si="71"/>
        <v>-</v>
      </c>
    </row>
    <row r="2280" spans="1:20" hidden="1" x14ac:dyDescent="0.25">
      <c r="A2280" s="4" t="s">
        <v>410</v>
      </c>
      <c r="B2280" s="4" t="s">
        <v>479</v>
      </c>
      <c r="C2280" s="4">
        <v>1034848395</v>
      </c>
      <c r="D2280" s="4" t="s">
        <v>380</v>
      </c>
      <c r="E2280" s="4" t="s">
        <v>364</v>
      </c>
      <c r="F2280" s="4" t="s">
        <v>439</v>
      </c>
      <c r="G2280" s="12">
        <v>45451</v>
      </c>
      <c r="H2280" s="4" t="s">
        <v>356</v>
      </c>
      <c r="I2280" s="67">
        <v>0.70150462962963001</v>
      </c>
      <c r="J2280" s="4" t="s">
        <v>1133</v>
      </c>
      <c r="K2280" s="12">
        <v>43430</v>
      </c>
      <c r="L2280" s="4" t="s">
        <v>357</v>
      </c>
      <c r="M2280" s="4" t="s">
        <v>358</v>
      </c>
      <c r="N2280" s="4" t="s">
        <v>361</v>
      </c>
      <c r="O2280" s="12" t="str">
        <f t="shared" ca="1" si="72"/>
        <v>6 ans, 5 mois</v>
      </c>
      <c r="P2280" s="4" t="str">
        <f>VLOOKUP(B2280,Effectif!B:I,6,0)</f>
        <v>Lise DE WITTE</v>
      </c>
      <c r="Q2280" s="4" t="str">
        <f>VLOOKUP(B2280,Effectif!B:I,8,0)</f>
        <v>FOC</v>
      </c>
      <c r="R2280" s="4" t="str">
        <f>IFERROR(VLOOKUP(C2280,Sales!B:G,6,0),"-")</f>
        <v>-</v>
      </c>
      <c r="S2280" s="4">
        <f>IFERROR(VLOOKUP(C2280,Recolt!B:H,3,0),"-")</f>
        <v>74.12</v>
      </c>
      <c r="T2280" s="4" t="str">
        <f t="shared" si="71"/>
        <v>-</v>
      </c>
    </row>
    <row r="2281" spans="1:20" hidden="1" x14ac:dyDescent="0.25">
      <c r="A2281" s="4" t="s">
        <v>410</v>
      </c>
      <c r="B2281" s="4" t="s">
        <v>479</v>
      </c>
      <c r="C2281" s="4">
        <v>1034854940</v>
      </c>
      <c r="D2281" s="4" t="s">
        <v>378</v>
      </c>
      <c r="E2281" s="4" t="s">
        <v>364</v>
      </c>
      <c r="F2281" s="4" t="s">
        <v>439</v>
      </c>
      <c r="G2281" s="12">
        <v>45452</v>
      </c>
      <c r="H2281" s="4" t="s">
        <v>356</v>
      </c>
      <c r="I2281" s="67">
        <v>0.65108796296296301</v>
      </c>
      <c r="J2281" s="4" t="s">
        <v>1147</v>
      </c>
      <c r="L2281" s="4" t="s">
        <v>357</v>
      </c>
      <c r="O2281" s="12" t="str">
        <f t="shared" ca="1" si="72"/>
        <v>125 ans, 3 mois</v>
      </c>
      <c r="P2281" s="4" t="str">
        <f>VLOOKUP(B2281,Effectif!B:I,6,0)</f>
        <v>Lise DE WITTE</v>
      </c>
      <c r="Q2281" s="4" t="str">
        <f>VLOOKUP(B2281,Effectif!B:I,8,0)</f>
        <v>FOC</v>
      </c>
      <c r="R2281" s="4" t="str">
        <f>IFERROR(VLOOKUP(C2281,Sales!B:G,6,0),"-")</f>
        <v>-</v>
      </c>
      <c r="S2281" s="4">
        <f>IFERROR(VLOOKUP(C2281,Recolt!B:H,3,0),"-")</f>
        <v>166</v>
      </c>
      <c r="T2281" s="4" t="str">
        <f t="shared" si="71"/>
        <v>-</v>
      </c>
    </row>
    <row r="2282" spans="1:20" hidden="1" x14ac:dyDescent="0.25">
      <c r="A2282" s="4" t="s">
        <v>410</v>
      </c>
      <c r="B2282" s="4" t="s">
        <v>479</v>
      </c>
      <c r="C2282" s="4">
        <v>1034866081</v>
      </c>
      <c r="D2282" s="4" t="s">
        <v>369</v>
      </c>
      <c r="E2282" s="4" t="s">
        <v>364</v>
      </c>
      <c r="F2282" s="4" t="s">
        <v>439</v>
      </c>
      <c r="G2282" s="12">
        <v>45382</v>
      </c>
      <c r="H2282" s="4" t="s">
        <v>356</v>
      </c>
      <c r="I2282" s="67">
        <v>0.71726851851851903</v>
      </c>
      <c r="J2282" s="4" t="s">
        <v>1133</v>
      </c>
      <c r="K2282" s="12">
        <v>42826</v>
      </c>
      <c r="L2282" s="4" t="s">
        <v>357</v>
      </c>
      <c r="M2282" s="4" t="s">
        <v>358</v>
      </c>
      <c r="N2282" s="4" t="s">
        <v>359</v>
      </c>
      <c r="O2282" s="12" t="str">
        <f t="shared" ca="1" si="72"/>
        <v>8 ans, 0 mois</v>
      </c>
      <c r="P2282" s="4" t="str">
        <f>VLOOKUP(B2282,Effectif!B:I,6,0)</f>
        <v>Lise DE WITTE</v>
      </c>
      <c r="Q2282" s="4" t="str">
        <f>VLOOKUP(B2282,Effectif!B:I,8,0)</f>
        <v>FOC</v>
      </c>
      <c r="R2282" s="4" t="str">
        <f>IFERROR(VLOOKUP(C2282,Sales!B:G,6,0),"-")</f>
        <v>-</v>
      </c>
      <c r="S2282" s="4">
        <f>IFERROR(VLOOKUP(C2282,Recolt!B:H,3,0),"-")</f>
        <v>71.36</v>
      </c>
      <c r="T2282" s="4" t="str">
        <f t="shared" si="71"/>
        <v>-</v>
      </c>
    </row>
    <row r="2283" spans="1:20" hidden="1" x14ac:dyDescent="0.25">
      <c r="A2283" s="4" t="s">
        <v>410</v>
      </c>
      <c r="B2283" s="4" t="s">
        <v>479</v>
      </c>
      <c r="C2283" s="4">
        <v>1034861850</v>
      </c>
      <c r="D2283" s="4" t="s">
        <v>374</v>
      </c>
      <c r="E2283" s="4" t="s">
        <v>364</v>
      </c>
      <c r="F2283" s="4" t="s">
        <v>439</v>
      </c>
      <c r="G2283" s="12">
        <v>45383</v>
      </c>
      <c r="H2283" s="4" t="s">
        <v>356</v>
      </c>
      <c r="I2283" s="67">
        <v>0.67628472222222202</v>
      </c>
      <c r="J2283" s="4" t="s">
        <v>1131</v>
      </c>
      <c r="K2283" s="12">
        <v>42706</v>
      </c>
      <c r="L2283" s="4" t="s">
        <v>357</v>
      </c>
      <c r="M2283" s="4" t="s">
        <v>358</v>
      </c>
      <c r="N2283" s="4" t="s">
        <v>359</v>
      </c>
      <c r="O2283" s="12" t="str">
        <f t="shared" ca="1" si="72"/>
        <v>8 ans, 4 mois</v>
      </c>
      <c r="P2283" s="4" t="str">
        <f>VLOOKUP(B2283,Effectif!B:I,6,0)</f>
        <v>Lise DE WITTE</v>
      </c>
      <c r="Q2283" s="4" t="str">
        <f>VLOOKUP(B2283,Effectif!B:I,8,0)</f>
        <v>FOC</v>
      </c>
      <c r="R2283" s="4" t="str">
        <f>IFERROR(VLOOKUP(C2283,Sales!B:G,6,0),"-")</f>
        <v>-</v>
      </c>
      <c r="S2283" s="4">
        <f>IFERROR(VLOOKUP(C2283,Recolt!B:H,3,0),"-")</f>
        <v>145.16999999999999</v>
      </c>
      <c r="T2283" s="4" t="str">
        <f t="shared" si="71"/>
        <v>-</v>
      </c>
    </row>
    <row r="2284" spans="1:20" hidden="1" x14ac:dyDescent="0.25">
      <c r="A2284" s="4" t="s">
        <v>410</v>
      </c>
      <c r="B2284" s="4" t="s">
        <v>502</v>
      </c>
      <c r="C2284" s="4">
        <v>1034857534</v>
      </c>
      <c r="D2284" s="4" t="s">
        <v>354</v>
      </c>
      <c r="E2284" s="4" t="s">
        <v>360</v>
      </c>
      <c r="F2284" s="4" t="s">
        <v>439</v>
      </c>
      <c r="G2284" s="12">
        <v>45384</v>
      </c>
      <c r="H2284" s="4" t="s">
        <v>356</v>
      </c>
      <c r="I2284" s="67">
        <v>0.63887731481481502</v>
      </c>
      <c r="J2284" s="4" t="s">
        <v>1147</v>
      </c>
      <c r="L2284" s="4" t="s">
        <v>395</v>
      </c>
      <c r="O2284" s="12" t="str">
        <f t="shared" ca="1" si="72"/>
        <v>125 ans, 3 mois</v>
      </c>
      <c r="P2284" s="4" t="str">
        <f>VLOOKUP(B2284,Effectif!B:I,6,0)</f>
        <v>Lise DE WITTE</v>
      </c>
      <c r="Q2284" s="4" t="str">
        <f>VLOOKUP(B2284,Effectif!B:I,8,0)</f>
        <v>BO</v>
      </c>
      <c r="R2284" s="4" t="str">
        <f>IFERROR(VLOOKUP(C2284,Sales!B:G,6,0),"-")</f>
        <v>-</v>
      </c>
      <c r="S2284" s="4">
        <f>IFERROR(VLOOKUP(C2284,Recolt!B:H,3,0),"-")</f>
        <v>49.31</v>
      </c>
      <c r="T2284" s="4" t="str">
        <f t="shared" si="71"/>
        <v>-</v>
      </c>
    </row>
    <row r="2285" spans="1:20" hidden="1" x14ac:dyDescent="0.25">
      <c r="A2285" s="4" t="s">
        <v>410</v>
      </c>
      <c r="B2285" s="4" t="s">
        <v>502</v>
      </c>
      <c r="C2285" s="4">
        <v>1034863691</v>
      </c>
      <c r="D2285" s="4" t="s">
        <v>354</v>
      </c>
      <c r="E2285" s="4" t="s">
        <v>355</v>
      </c>
      <c r="F2285" s="4" t="s">
        <v>439</v>
      </c>
      <c r="G2285" s="12">
        <v>45385</v>
      </c>
      <c r="H2285" s="4" t="s">
        <v>356</v>
      </c>
      <c r="I2285" s="67">
        <v>0.433460648148148</v>
      </c>
      <c r="J2285" s="4" t="s">
        <v>1131</v>
      </c>
      <c r="K2285" s="12">
        <v>43468</v>
      </c>
      <c r="L2285" s="4" t="s">
        <v>395</v>
      </c>
      <c r="M2285" s="4" t="s">
        <v>358</v>
      </c>
      <c r="N2285" s="4" t="s">
        <v>384</v>
      </c>
      <c r="O2285" s="12" t="str">
        <f t="shared" ca="1" si="72"/>
        <v>6 ans, 3 mois</v>
      </c>
      <c r="P2285" s="4" t="str">
        <f>VLOOKUP(B2285,Effectif!B:I,6,0)</f>
        <v>Lise DE WITTE</v>
      </c>
      <c r="Q2285" s="4" t="str">
        <f>VLOOKUP(B2285,Effectif!B:I,8,0)</f>
        <v>BO</v>
      </c>
      <c r="R2285" s="4" t="str">
        <f>IFERROR(VLOOKUP(C2285,Sales!B:G,6,0),"-")</f>
        <v>-</v>
      </c>
      <c r="S2285" s="4">
        <f>IFERROR(VLOOKUP(C2285,Recolt!B:H,3,0),"-")</f>
        <v>202.34</v>
      </c>
      <c r="T2285" s="4" t="str">
        <f t="shared" si="71"/>
        <v>-</v>
      </c>
    </row>
    <row r="2286" spans="1:20" hidden="1" x14ac:dyDescent="0.25">
      <c r="A2286" s="4" t="s">
        <v>410</v>
      </c>
      <c r="B2286" s="4" t="s">
        <v>502</v>
      </c>
      <c r="C2286" s="4">
        <v>1034846616</v>
      </c>
      <c r="D2286" s="4" t="s">
        <v>354</v>
      </c>
      <c r="E2286" s="4" t="s">
        <v>355</v>
      </c>
      <c r="F2286" s="4" t="s">
        <v>439</v>
      </c>
      <c r="G2286" s="12">
        <v>45386</v>
      </c>
      <c r="H2286" s="4" t="s">
        <v>356</v>
      </c>
      <c r="I2286" s="67">
        <v>0.69298611111111097</v>
      </c>
      <c r="J2286" s="4" t="s">
        <v>1131</v>
      </c>
      <c r="K2286" s="12">
        <v>42826</v>
      </c>
      <c r="L2286" s="4" t="s">
        <v>395</v>
      </c>
      <c r="M2286" s="4" t="s">
        <v>358</v>
      </c>
      <c r="N2286" s="4" t="s">
        <v>384</v>
      </c>
      <c r="O2286" s="12" t="str">
        <f t="shared" ca="1" si="72"/>
        <v>8 ans, 0 mois</v>
      </c>
      <c r="P2286" s="4" t="str">
        <f>VLOOKUP(B2286,Effectif!B:I,6,0)</f>
        <v>Lise DE WITTE</v>
      </c>
      <c r="Q2286" s="4" t="str">
        <f>VLOOKUP(B2286,Effectif!B:I,8,0)</f>
        <v>BO</v>
      </c>
      <c r="R2286" s="4" t="str">
        <f>IFERROR(VLOOKUP(C2286,Sales!B:G,6,0),"-")</f>
        <v>-</v>
      </c>
      <c r="S2286" s="4">
        <f>IFERROR(VLOOKUP(C2286,Recolt!B:H,3,0),"-")</f>
        <v>724.63</v>
      </c>
      <c r="T2286" s="4" t="str">
        <f t="shared" si="71"/>
        <v>-</v>
      </c>
    </row>
    <row r="2287" spans="1:20" hidden="1" x14ac:dyDescent="0.25">
      <c r="A2287" s="4" t="s">
        <v>410</v>
      </c>
      <c r="B2287" s="4" t="s">
        <v>502</v>
      </c>
      <c r="C2287" s="4">
        <v>1034841516</v>
      </c>
      <c r="D2287" s="4" t="s">
        <v>354</v>
      </c>
      <c r="E2287" s="4" t="s">
        <v>360</v>
      </c>
      <c r="F2287" s="4" t="s">
        <v>439</v>
      </c>
      <c r="G2287" s="12">
        <v>45387</v>
      </c>
      <c r="H2287" s="4" t="s">
        <v>356</v>
      </c>
      <c r="I2287" s="67">
        <v>0.64086805555555604</v>
      </c>
      <c r="J2287" s="4" t="s">
        <v>1147</v>
      </c>
      <c r="K2287" s="12">
        <v>42688</v>
      </c>
      <c r="L2287" s="4" t="s">
        <v>357</v>
      </c>
      <c r="M2287" s="4" t="s">
        <v>362</v>
      </c>
      <c r="O2287" s="12" t="str">
        <f t="shared" ca="1" si="72"/>
        <v>8 ans, 5 mois</v>
      </c>
      <c r="P2287" s="4" t="str">
        <f>VLOOKUP(B2287,Effectif!B:I,6,0)</f>
        <v>Lise DE WITTE</v>
      </c>
      <c r="Q2287" s="4" t="str">
        <f>VLOOKUP(B2287,Effectif!B:I,8,0)</f>
        <v>BO</v>
      </c>
      <c r="R2287" s="4" t="str">
        <f>IFERROR(VLOOKUP(C2287,Sales!B:G,6,0),"-")</f>
        <v>-</v>
      </c>
      <c r="S2287" s="4">
        <f>IFERROR(VLOOKUP(C2287,Recolt!B:H,3,0),"-")</f>
        <v>100</v>
      </c>
      <c r="T2287" s="4" t="str">
        <f t="shared" si="71"/>
        <v>-</v>
      </c>
    </row>
    <row r="2288" spans="1:20" hidden="1" x14ac:dyDescent="0.25">
      <c r="A2288" s="4" t="s">
        <v>410</v>
      </c>
      <c r="B2288" s="4" t="s">
        <v>523</v>
      </c>
      <c r="C2288" s="4">
        <v>1034854021</v>
      </c>
      <c r="D2288" s="4" t="s">
        <v>354</v>
      </c>
      <c r="E2288" s="4" t="s">
        <v>355</v>
      </c>
      <c r="F2288" s="4" t="s">
        <v>439</v>
      </c>
      <c r="G2288" s="12">
        <v>45388</v>
      </c>
      <c r="H2288" s="4" t="s">
        <v>356</v>
      </c>
      <c r="I2288" s="67">
        <v>0.41577546296296303</v>
      </c>
      <c r="J2288" s="4" t="s">
        <v>1131</v>
      </c>
      <c r="K2288" s="12">
        <v>38412</v>
      </c>
      <c r="L2288" s="4" t="s">
        <v>357</v>
      </c>
      <c r="M2288" s="4" t="s">
        <v>358</v>
      </c>
      <c r="N2288" s="4" t="s">
        <v>384</v>
      </c>
      <c r="O2288" s="12" t="str">
        <f t="shared" ca="1" si="72"/>
        <v>20 ans, 1 mois</v>
      </c>
      <c r="P2288" s="4" t="str">
        <f>VLOOKUP(B2288,Effectif!B:I,6,0)</f>
        <v>Lise DE WITTE</v>
      </c>
      <c r="Q2288" s="4" t="str">
        <f>VLOOKUP(B2288,Effectif!B:I,8,0)</f>
        <v>FOC</v>
      </c>
      <c r="R2288" s="4" t="str">
        <f>IFERROR(VLOOKUP(C2288,Sales!B:G,6,0),"-")</f>
        <v>-</v>
      </c>
      <c r="S2288" s="4">
        <f>IFERROR(VLOOKUP(C2288,Recolt!B:H,3,0),"-")</f>
        <v>52</v>
      </c>
      <c r="T2288" s="4" t="str">
        <f t="shared" si="71"/>
        <v>-</v>
      </c>
    </row>
    <row r="2289" spans="1:20" hidden="1" x14ac:dyDescent="0.25">
      <c r="A2289" s="4" t="s">
        <v>410</v>
      </c>
      <c r="B2289" s="4" t="s">
        <v>523</v>
      </c>
      <c r="C2289" s="4">
        <v>1034865872</v>
      </c>
      <c r="D2289" s="4" t="s">
        <v>354</v>
      </c>
      <c r="E2289" s="4" t="s">
        <v>355</v>
      </c>
      <c r="F2289" s="4" t="s">
        <v>439</v>
      </c>
      <c r="G2289" s="12">
        <v>45389</v>
      </c>
      <c r="H2289" s="4" t="s">
        <v>356</v>
      </c>
      <c r="I2289" s="67">
        <v>0.405405092592593</v>
      </c>
      <c r="J2289" s="4" t="s">
        <v>1133</v>
      </c>
      <c r="K2289" s="12">
        <v>43237</v>
      </c>
      <c r="L2289" s="4" t="s">
        <v>357</v>
      </c>
      <c r="M2289" s="4" t="s">
        <v>358</v>
      </c>
      <c r="N2289" s="4" t="s">
        <v>359</v>
      </c>
      <c r="O2289" s="12" t="str">
        <f t="shared" ca="1" si="72"/>
        <v>6 ans, 11 mois</v>
      </c>
      <c r="P2289" s="4" t="str">
        <f>VLOOKUP(B2289,Effectif!B:I,6,0)</f>
        <v>Lise DE WITTE</v>
      </c>
      <c r="Q2289" s="4" t="str">
        <f>VLOOKUP(B2289,Effectif!B:I,8,0)</f>
        <v>FOC</v>
      </c>
      <c r="R2289" s="4" t="str">
        <f>IFERROR(VLOOKUP(C2289,Sales!B:G,6,0),"-")</f>
        <v>-</v>
      </c>
      <c r="S2289" s="4">
        <f>IFERROR(VLOOKUP(C2289,Recolt!B:H,3,0),"-")</f>
        <v>10</v>
      </c>
      <c r="T2289" s="4" t="str">
        <f t="shared" si="71"/>
        <v>-</v>
      </c>
    </row>
    <row r="2290" spans="1:20" hidden="1" x14ac:dyDescent="0.25">
      <c r="A2290" s="4" t="s">
        <v>410</v>
      </c>
      <c r="B2290" s="4" t="s">
        <v>523</v>
      </c>
      <c r="C2290" s="4">
        <v>1034846125</v>
      </c>
      <c r="D2290" s="4" t="s">
        <v>354</v>
      </c>
      <c r="E2290" s="4" t="s">
        <v>355</v>
      </c>
      <c r="F2290" s="4" t="s">
        <v>439</v>
      </c>
      <c r="G2290" s="12">
        <v>45390</v>
      </c>
      <c r="H2290" s="4" t="s">
        <v>356</v>
      </c>
      <c r="I2290" s="67">
        <v>0.72856481481481505</v>
      </c>
      <c r="J2290" s="4" t="s">
        <v>1131</v>
      </c>
      <c r="K2290" s="12">
        <v>42213</v>
      </c>
      <c r="L2290" s="4" t="s">
        <v>357</v>
      </c>
      <c r="M2290" s="4" t="s">
        <v>358</v>
      </c>
      <c r="N2290" s="4" t="s">
        <v>359</v>
      </c>
      <c r="O2290" s="12" t="str">
        <f t="shared" ca="1" si="72"/>
        <v>9 ans, 9 mois</v>
      </c>
      <c r="P2290" s="4" t="str">
        <f>VLOOKUP(B2290,Effectif!B:I,6,0)</f>
        <v>Lise DE WITTE</v>
      </c>
      <c r="Q2290" s="4" t="str">
        <f>VLOOKUP(B2290,Effectif!B:I,8,0)</f>
        <v>FOC</v>
      </c>
      <c r="R2290" s="4" t="str">
        <f>IFERROR(VLOOKUP(C2290,Sales!B:G,6,0),"-")</f>
        <v>-</v>
      </c>
      <c r="S2290" s="4">
        <f>IFERROR(VLOOKUP(C2290,Recolt!B:H,3,0),"-")</f>
        <v>174</v>
      </c>
      <c r="T2290" s="4" t="str">
        <f t="shared" si="71"/>
        <v>-</v>
      </c>
    </row>
    <row r="2291" spans="1:20" hidden="1" x14ac:dyDescent="0.25">
      <c r="A2291" s="4" t="s">
        <v>410</v>
      </c>
      <c r="B2291" s="4" t="s">
        <v>523</v>
      </c>
      <c r="C2291" s="4">
        <v>1034853379</v>
      </c>
      <c r="D2291" s="4" t="s">
        <v>354</v>
      </c>
      <c r="E2291" s="4" t="s">
        <v>355</v>
      </c>
      <c r="F2291" s="4" t="s">
        <v>439</v>
      </c>
      <c r="G2291" s="12">
        <v>45391</v>
      </c>
      <c r="H2291" s="4" t="s">
        <v>356</v>
      </c>
      <c r="I2291" s="67">
        <v>0.41981481481481497</v>
      </c>
      <c r="J2291" s="4" t="s">
        <v>1139</v>
      </c>
      <c r="K2291" s="12">
        <v>41060</v>
      </c>
      <c r="L2291" s="4" t="s">
        <v>357</v>
      </c>
      <c r="M2291" s="4" t="s">
        <v>358</v>
      </c>
      <c r="N2291" s="4" t="s">
        <v>361</v>
      </c>
      <c r="O2291" s="12" t="str">
        <f t="shared" ca="1" si="72"/>
        <v>12 ans, 11 mois</v>
      </c>
      <c r="P2291" s="4" t="str">
        <f>VLOOKUP(B2291,Effectif!B:I,6,0)</f>
        <v>Lise DE WITTE</v>
      </c>
      <c r="Q2291" s="4" t="str">
        <f>VLOOKUP(B2291,Effectif!B:I,8,0)</f>
        <v>FOC</v>
      </c>
      <c r="R2291" s="4" t="str">
        <f>IFERROR(VLOOKUP(C2291,Sales!B:G,6,0),"-")</f>
        <v>-</v>
      </c>
      <c r="S2291" s="4">
        <f>IFERROR(VLOOKUP(C2291,Recolt!B:H,3,0),"-")</f>
        <v>140</v>
      </c>
      <c r="T2291" s="4" t="str">
        <f t="shared" si="71"/>
        <v>-</v>
      </c>
    </row>
    <row r="2292" spans="1:20" hidden="1" x14ac:dyDescent="0.25">
      <c r="A2292" s="4" t="s">
        <v>410</v>
      </c>
      <c r="B2292" s="4" t="s">
        <v>523</v>
      </c>
      <c r="C2292" s="4">
        <v>1034844515</v>
      </c>
      <c r="D2292" s="4" t="s">
        <v>354</v>
      </c>
      <c r="E2292" s="4" t="s">
        <v>355</v>
      </c>
      <c r="F2292" s="4" t="s">
        <v>439</v>
      </c>
      <c r="G2292" s="12">
        <v>45392</v>
      </c>
      <c r="H2292" s="4" t="s">
        <v>356</v>
      </c>
      <c r="I2292" s="67">
        <v>0.56574074074074099</v>
      </c>
      <c r="J2292" s="4" t="s">
        <v>1147</v>
      </c>
      <c r="K2292" s="12">
        <v>43435</v>
      </c>
      <c r="L2292" s="4" t="s">
        <v>357</v>
      </c>
      <c r="M2292" s="4" t="s">
        <v>362</v>
      </c>
      <c r="O2292" s="12" t="str">
        <f t="shared" ca="1" si="72"/>
        <v>6 ans, 4 mois</v>
      </c>
      <c r="P2292" s="4" t="str">
        <f>VLOOKUP(B2292,Effectif!B:I,6,0)</f>
        <v>Lise DE WITTE</v>
      </c>
      <c r="Q2292" s="4" t="str">
        <f>VLOOKUP(B2292,Effectif!B:I,8,0)</f>
        <v>FOC</v>
      </c>
      <c r="R2292" s="4" t="str">
        <f>IFERROR(VLOOKUP(C2292,Sales!B:G,6,0),"-")</f>
        <v>-</v>
      </c>
      <c r="S2292" s="4">
        <f>IFERROR(VLOOKUP(C2292,Recolt!B:H,3,0),"-")</f>
        <v>27.04</v>
      </c>
      <c r="T2292" s="4" t="str">
        <f t="shared" si="71"/>
        <v>-</v>
      </c>
    </row>
    <row r="2293" spans="1:20" hidden="1" x14ac:dyDescent="0.25">
      <c r="A2293" s="4" t="s">
        <v>410</v>
      </c>
      <c r="B2293" s="4" t="s">
        <v>523</v>
      </c>
      <c r="C2293" s="4">
        <v>1034855616</v>
      </c>
      <c r="D2293" s="4" t="s">
        <v>354</v>
      </c>
      <c r="E2293" s="4" t="s">
        <v>355</v>
      </c>
      <c r="F2293" s="4" t="s">
        <v>439</v>
      </c>
      <c r="G2293" s="12">
        <v>45393</v>
      </c>
      <c r="H2293" s="4" t="s">
        <v>356</v>
      </c>
      <c r="I2293" s="67">
        <v>0.74228009259259298</v>
      </c>
      <c r="J2293" s="4" t="s">
        <v>1135</v>
      </c>
      <c r="K2293" s="12">
        <v>43294</v>
      </c>
      <c r="L2293" s="4" t="s">
        <v>357</v>
      </c>
      <c r="M2293" s="4" t="s">
        <v>358</v>
      </c>
      <c r="N2293" s="4" t="s">
        <v>359</v>
      </c>
      <c r="O2293" s="12" t="str">
        <f t="shared" ca="1" si="72"/>
        <v>6 ans, 9 mois</v>
      </c>
      <c r="P2293" s="4" t="str">
        <f>VLOOKUP(B2293,Effectif!B:I,6,0)</f>
        <v>Lise DE WITTE</v>
      </c>
      <c r="Q2293" s="4" t="str">
        <f>VLOOKUP(B2293,Effectif!B:I,8,0)</f>
        <v>FOC</v>
      </c>
      <c r="R2293" s="4" t="str">
        <f>IFERROR(VLOOKUP(C2293,Sales!B:G,6,0),"-")</f>
        <v>-</v>
      </c>
      <c r="S2293" s="4">
        <f>IFERROR(VLOOKUP(C2293,Recolt!B:H,3,0),"-")</f>
        <v>57</v>
      </c>
      <c r="T2293" s="4" t="str">
        <f t="shared" si="71"/>
        <v>-</v>
      </c>
    </row>
    <row r="2294" spans="1:20" hidden="1" x14ac:dyDescent="0.25">
      <c r="A2294" s="4" t="s">
        <v>410</v>
      </c>
      <c r="B2294" s="4" t="s">
        <v>523</v>
      </c>
      <c r="C2294" s="4">
        <v>1034857297</v>
      </c>
      <c r="D2294" s="4" t="s">
        <v>354</v>
      </c>
      <c r="E2294" s="4" t="s">
        <v>355</v>
      </c>
      <c r="F2294" s="4" t="s">
        <v>439</v>
      </c>
      <c r="G2294" s="12">
        <v>45394</v>
      </c>
      <c r="H2294" s="4" t="s">
        <v>356</v>
      </c>
      <c r="I2294" s="67">
        <v>0.54956018518518501</v>
      </c>
      <c r="J2294" s="4" t="s">
        <v>1133</v>
      </c>
      <c r="K2294" s="12">
        <v>43031</v>
      </c>
      <c r="L2294" s="4" t="s">
        <v>357</v>
      </c>
      <c r="M2294" s="4" t="s">
        <v>358</v>
      </c>
      <c r="N2294" s="4" t="s">
        <v>359</v>
      </c>
      <c r="O2294" s="12" t="str">
        <f t="shared" ca="1" si="72"/>
        <v>7 ans, 6 mois</v>
      </c>
      <c r="P2294" s="4" t="str">
        <f>VLOOKUP(B2294,Effectif!B:I,6,0)</f>
        <v>Lise DE WITTE</v>
      </c>
      <c r="Q2294" s="4" t="str">
        <f>VLOOKUP(B2294,Effectif!B:I,8,0)</f>
        <v>FOC</v>
      </c>
      <c r="R2294" s="4" t="str">
        <f>IFERROR(VLOOKUP(C2294,Sales!B:G,6,0),"-")</f>
        <v>-</v>
      </c>
      <c r="S2294" s="4">
        <f>IFERROR(VLOOKUP(C2294,Recolt!B:H,3,0),"-")</f>
        <v>88</v>
      </c>
      <c r="T2294" s="4" t="str">
        <f t="shared" si="71"/>
        <v>-</v>
      </c>
    </row>
    <row r="2295" spans="1:20" hidden="1" x14ac:dyDescent="0.25">
      <c r="A2295" s="4" t="s">
        <v>410</v>
      </c>
      <c r="B2295" s="4" t="s">
        <v>523</v>
      </c>
      <c r="C2295" s="4">
        <v>1034848246</v>
      </c>
      <c r="D2295" s="4" t="s">
        <v>354</v>
      </c>
      <c r="E2295" s="4" t="s">
        <v>355</v>
      </c>
      <c r="F2295" s="4" t="s">
        <v>439</v>
      </c>
      <c r="G2295" s="12">
        <v>45395</v>
      </c>
      <c r="H2295" s="4" t="s">
        <v>356</v>
      </c>
      <c r="I2295" s="67">
        <v>0.40314814814814798</v>
      </c>
      <c r="J2295" s="4" t="s">
        <v>1131</v>
      </c>
      <c r="K2295" s="12">
        <v>42649</v>
      </c>
      <c r="L2295" s="4" t="s">
        <v>357</v>
      </c>
      <c r="M2295" s="4" t="s">
        <v>358</v>
      </c>
      <c r="N2295" s="4" t="s">
        <v>359</v>
      </c>
      <c r="O2295" s="12" t="str">
        <f t="shared" ca="1" si="72"/>
        <v>8 ans, 6 mois</v>
      </c>
      <c r="P2295" s="4" t="str">
        <f>VLOOKUP(B2295,Effectif!B:I,6,0)</f>
        <v>Lise DE WITTE</v>
      </c>
      <c r="Q2295" s="4" t="str">
        <f>VLOOKUP(B2295,Effectif!B:I,8,0)</f>
        <v>FOC</v>
      </c>
      <c r="R2295" s="4" t="str">
        <f>IFERROR(VLOOKUP(C2295,Sales!B:G,6,0),"-")</f>
        <v>-</v>
      </c>
      <c r="S2295" s="4">
        <f>IFERROR(VLOOKUP(C2295,Recolt!B:H,3,0),"-")</f>
        <v>132.99</v>
      </c>
      <c r="T2295" s="4" t="str">
        <f t="shared" si="71"/>
        <v>-</v>
      </c>
    </row>
    <row r="2296" spans="1:20" hidden="1" x14ac:dyDescent="0.25">
      <c r="A2296" s="4" t="s">
        <v>410</v>
      </c>
      <c r="B2296" s="4" t="s">
        <v>523</v>
      </c>
      <c r="C2296" s="4">
        <v>1034849649</v>
      </c>
      <c r="D2296" s="4" t="s">
        <v>354</v>
      </c>
      <c r="E2296" s="4" t="s">
        <v>355</v>
      </c>
      <c r="F2296" s="4" t="s">
        <v>439</v>
      </c>
      <c r="G2296" s="12">
        <v>45396</v>
      </c>
      <c r="H2296" s="4" t="s">
        <v>356</v>
      </c>
      <c r="I2296" s="67">
        <v>0.57737268518518503</v>
      </c>
      <c r="J2296" s="4" t="s">
        <v>1131</v>
      </c>
      <c r="K2296" s="12">
        <v>42213</v>
      </c>
      <c r="L2296" s="4" t="s">
        <v>357</v>
      </c>
      <c r="M2296" s="4" t="s">
        <v>358</v>
      </c>
      <c r="N2296" s="4" t="s">
        <v>359</v>
      </c>
      <c r="O2296" s="12" t="str">
        <f t="shared" ca="1" si="72"/>
        <v>9 ans, 9 mois</v>
      </c>
      <c r="P2296" s="4" t="str">
        <f>VLOOKUP(B2296,Effectif!B:I,6,0)</f>
        <v>Lise DE WITTE</v>
      </c>
      <c r="Q2296" s="4" t="str">
        <f>VLOOKUP(B2296,Effectif!B:I,8,0)</f>
        <v>FOC</v>
      </c>
      <c r="R2296" s="4" t="str">
        <f>IFERROR(VLOOKUP(C2296,Sales!B:G,6,0),"-")</f>
        <v>-</v>
      </c>
      <c r="S2296" s="4">
        <f>IFERROR(VLOOKUP(C2296,Recolt!B:H,3,0),"-")</f>
        <v>10</v>
      </c>
      <c r="T2296" s="4" t="str">
        <f t="shared" si="71"/>
        <v>-</v>
      </c>
    </row>
    <row r="2297" spans="1:20" hidden="1" x14ac:dyDescent="0.25">
      <c r="A2297" s="4" t="s">
        <v>410</v>
      </c>
      <c r="B2297" s="4" t="s">
        <v>523</v>
      </c>
      <c r="C2297" s="4">
        <v>1034843390</v>
      </c>
      <c r="D2297" s="4" t="s">
        <v>354</v>
      </c>
      <c r="E2297" s="4" t="s">
        <v>355</v>
      </c>
      <c r="F2297" s="4" t="s">
        <v>439</v>
      </c>
      <c r="G2297" s="12">
        <v>45397</v>
      </c>
      <c r="H2297" s="4" t="s">
        <v>356</v>
      </c>
      <c r="I2297" s="67">
        <v>0.63505787037036998</v>
      </c>
      <c r="J2297" s="4" t="s">
        <v>1135</v>
      </c>
      <c r="K2297" s="12">
        <v>43132</v>
      </c>
      <c r="L2297" s="4" t="s">
        <v>357</v>
      </c>
      <c r="M2297" s="4" t="s">
        <v>358</v>
      </c>
      <c r="N2297" s="4" t="s">
        <v>359</v>
      </c>
      <c r="O2297" s="12" t="str">
        <f t="shared" ca="1" si="72"/>
        <v>7 ans, 2 mois</v>
      </c>
      <c r="P2297" s="4" t="str">
        <f>VLOOKUP(B2297,Effectif!B:I,6,0)</f>
        <v>Lise DE WITTE</v>
      </c>
      <c r="Q2297" s="4" t="str">
        <f>VLOOKUP(B2297,Effectif!B:I,8,0)</f>
        <v>FOC</v>
      </c>
      <c r="R2297" s="4" t="str">
        <f>IFERROR(VLOOKUP(C2297,Sales!B:G,6,0),"-")</f>
        <v>-</v>
      </c>
      <c r="S2297" s="4">
        <f>IFERROR(VLOOKUP(C2297,Recolt!B:H,3,0),"-")</f>
        <v>100.01</v>
      </c>
      <c r="T2297" s="4" t="str">
        <f t="shared" si="71"/>
        <v>-</v>
      </c>
    </row>
    <row r="2298" spans="1:20" hidden="1" x14ac:dyDescent="0.25">
      <c r="A2298" s="4" t="s">
        <v>410</v>
      </c>
      <c r="B2298" s="4" t="s">
        <v>523</v>
      </c>
      <c r="C2298" s="4">
        <v>1034852259</v>
      </c>
      <c r="D2298" s="4" t="s">
        <v>354</v>
      </c>
      <c r="E2298" s="4" t="s">
        <v>355</v>
      </c>
      <c r="F2298" s="4" t="s">
        <v>439</v>
      </c>
      <c r="G2298" s="12">
        <v>45398</v>
      </c>
      <c r="H2298" s="4" t="s">
        <v>356</v>
      </c>
      <c r="I2298" s="67">
        <v>0.491493055555556</v>
      </c>
      <c r="J2298" s="4" t="s">
        <v>1133</v>
      </c>
      <c r="K2298" s="12">
        <v>43322</v>
      </c>
      <c r="L2298" s="4" t="s">
        <v>357</v>
      </c>
      <c r="M2298" s="4" t="s">
        <v>358</v>
      </c>
      <c r="N2298" s="4" t="s">
        <v>359</v>
      </c>
      <c r="O2298" s="12" t="str">
        <f t="shared" ca="1" si="72"/>
        <v>6 ans, 8 mois</v>
      </c>
      <c r="P2298" s="4" t="str">
        <f>VLOOKUP(B2298,Effectif!B:I,6,0)</f>
        <v>Lise DE WITTE</v>
      </c>
      <c r="Q2298" s="4" t="str">
        <f>VLOOKUP(B2298,Effectif!B:I,8,0)</f>
        <v>FOC</v>
      </c>
      <c r="R2298" s="4" t="str">
        <f>IFERROR(VLOOKUP(C2298,Sales!B:G,6,0),"-")</f>
        <v>-</v>
      </c>
      <c r="S2298" s="4">
        <f>IFERROR(VLOOKUP(C2298,Recolt!B:H,3,0),"-")</f>
        <v>43.16</v>
      </c>
      <c r="T2298" s="4" t="str">
        <f t="shared" si="71"/>
        <v>-</v>
      </c>
    </row>
    <row r="2299" spans="1:20" hidden="1" x14ac:dyDescent="0.25">
      <c r="A2299" s="4" t="s">
        <v>410</v>
      </c>
      <c r="B2299" s="4" t="s">
        <v>523</v>
      </c>
      <c r="C2299" s="4">
        <v>1034856541</v>
      </c>
      <c r="D2299" s="4" t="s">
        <v>354</v>
      </c>
      <c r="E2299" s="4" t="s">
        <v>355</v>
      </c>
      <c r="F2299" s="4" t="s">
        <v>439</v>
      </c>
      <c r="G2299" s="12">
        <v>45399</v>
      </c>
      <c r="H2299" s="4" t="s">
        <v>356</v>
      </c>
      <c r="I2299" s="67">
        <v>0.62754629629629599</v>
      </c>
      <c r="J2299" s="4" t="s">
        <v>1133</v>
      </c>
      <c r="K2299" s="12">
        <v>43187</v>
      </c>
      <c r="L2299" s="4" t="s">
        <v>357</v>
      </c>
      <c r="M2299" s="4" t="s">
        <v>358</v>
      </c>
      <c r="N2299" s="4" t="s">
        <v>359</v>
      </c>
      <c r="O2299" s="12" t="str">
        <f t="shared" ca="1" si="72"/>
        <v>7 ans, 1 mois</v>
      </c>
      <c r="P2299" s="4" t="str">
        <f>VLOOKUP(B2299,Effectif!B:I,6,0)</f>
        <v>Lise DE WITTE</v>
      </c>
      <c r="Q2299" s="4" t="str">
        <f>VLOOKUP(B2299,Effectif!B:I,8,0)</f>
        <v>FOC</v>
      </c>
      <c r="R2299" s="4" t="str">
        <f>IFERROR(VLOOKUP(C2299,Sales!B:G,6,0),"-")</f>
        <v>-</v>
      </c>
      <c r="S2299" s="4">
        <f>IFERROR(VLOOKUP(C2299,Recolt!B:H,3,0),"-")</f>
        <v>60</v>
      </c>
      <c r="T2299" s="4" t="str">
        <f t="shared" si="71"/>
        <v>-</v>
      </c>
    </row>
    <row r="2300" spans="1:20" hidden="1" x14ac:dyDescent="0.25">
      <c r="A2300" s="4" t="s">
        <v>410</v>
      </c>
      <c r="B2300" s="4" t="s">
        <v>523</v>
      </c>
      <c r="C2300" s="4">
        <v>1034864961</v>
      </c>
      <c r="D2300" s="4" t="s">
        <v>354</v>
      </c>
      <c r="E2300" s="4" t="s">
        <v>355</v>
      </c>
      <c r="F2300" s="4" t="s">
        <v>439</v>
      </c>
      <c r="G2300" s="12">
        <v>45400</v>
      </c>
      <c r="H2300" s="4" t="s">
        <v>356</v>
      </c>
      <c r="I2300" s="67">
        <v>0.49166666666666697</v>
      </c>
      <c r="J2300" s="4" t="s">
        <v>1133</v>
      </c>
      <c r="K2300" s="12">
        <v>43031</v>
      </c>
      <c r="L2300" s="4" t="s">
        <v>357</v>
      </c>
      <c r="M2300" s="4" t="s">
        <v>358</v>
      </c>
      <c r="N2300" s="4" t="s">
        <v>359</v>
      </c>
      <c r="O2300" s="12" t="str">
        <f t="shared" ca="1" si="72"/>
        <v>7 ans, 6 mois</v>
      </c>
      <c r="P2300" s="4" t="str">
        <f>VLOOKUP(B2300,Effectif!B:I,6,0)</f>
        <v>Lise DE WITTE</v>
      </c>
      <c r="Q2300" s="4" t="str">
        <f>VLOOKUP(B2300,Effectif!B:I,8,0)</f>
        <v>FOC</v>
      </c>
      <c r="R2300" s="4" t="str">
        <f>IFERROR(VLOOKUP(C2300,Sales!B:G,6,0),"-")</f>
        <v>-</v>
      </c>
      <c r="S2300" s="4">
        <f>IFERROR(VLOOKUP(C2300,Recolt!B:H,3,0),"-")</f>
        <v>64</v>
      </c>
      <c r="T2300" s="4" t="str">
        <f t="shared" si="71"/>
        <v>-</v>
      </c>
    </row>
    <row r="2301" spans="1:20" hidden="1" x14ac:dyDescent="0.25">
      <c r="A2301" s="4" t="s">
        <v>410</v>
      </c>
      <c r="B2301" s="4" t="s">
        <v>523</v>
      </c>
      <c r="C2301" s="4">
        <v>1034867353</v>
      </c>
      <c r="D2301" s="4" t="s">
        <v>354</v>
      </c>
      <c r="E2301" s="4" t="s">
        <v>355</v>
      </c>
      <c r="F2301" s="4" t="s">
        <v>439</v>
      </c>
      <c r="G2301" s="12">
        <v>45401</v>
      </c>
      <c r="H2301" s="4" t="s">
        <v>356</v>
      </c>
      <c r="I2301" s="67">
        <v>0.73281249999999998</v>
      </c>
      <c r="J2301" s="4" t="s">
        <v>1136</v>
      </c>
      <c r="K2301" s="12">
        <v>43395</v>
      </c>
      <c r="L2301" s="4" t="s">
        <v>357</v>
      </c>
      <c r="M2301" s="4" t="s">
        <v>358</v>
      </c>
      <c r="N2301" s="4" t="s">
        <v>359</v>
      </c>
      <c r="O2301" s="12" t="str">
        <f t="shared" ca="1" si="72"/>
        <v>6 ans, 6 mois</v>
      </c>
      <c r="P2301" s="4" t="str">
        <f>VLOOKUP(B2301,Effectif!B:I,6,0)</f>
        <v>Lise DE WITTE</v>
      </c>
      <c r="Q2301" s="4" t="str">
        <f>VLOOKUP(B2301,Effectif!B:I,8,0)</f>
        <v>FOC</v>
      </c>
      <c r="R2301" s="4" t="str">
        <f>IFERROR(VLOOKUP(C2301,Sales!B:G,6,0),"-")</f>
        <v>-</v>
      </c>
      <c r="S2301" s="4">
        <f>IFERROR(VLOOKUP(C2301,Recolt!B:H,3,0),"-")</f>
        <v>150</v>
      </c>
      <c r="T2301" s="4" t="str">
        <f t="shared" si="71"/>
        <v>-</v>
      </c>
    </row>
    <row r="2302" spans="1:20" hidden="1" x14ac:dyDescent="0.25">
      <c r="A2302" s="4" t="s">
        <v>410</v>
      </c>
      <c r="B2302" s="4" t="s">
        <v>523</v>
      </c>
      <c r="C2302" s="4">
        <v>1034841662</v>
      </c>
      <c r="D2302" s="4" t="s">
        <v>354</v>
      </c>
      <c r="E2302" s="4" t="s">
        <v>355</v>
      </c>
      <c r="F2302" s="4" t="s">
        <v>439</v>
      </c>
      <c r="G2302" s="12">
        <v>45402</v>
      </c>
      <c r="H2302" s="4" t="s">
        <v>356</v>
      </c>
      <c r="I2302" s="67">
        <v>0.69462962962963004</v>
      </c>
      <c r="J2302" s="4" t="s">
        <v>1131</v>
      </c>
      <c r="K2302" s="12">
        <v>41908</v>
      </c>
      <c r="L2302" s="4" t="s">
        <v>357</v>
      </c>
      <c r="M2302" s="4" t="s">
        <v>358</v>
      </c>
      <c r="N2302" s="4" t="s">
        <v>359</v>
      </c>
      <c r="O2302" s="12" t="str">
        <f t="shared" ca="1" si="72"/>
        <v>10 ans, 7 mois</v>
      </c>
      <c r="P2302" s="4" t="str">
        <f>VLOOKUP(B2302,Effectif!B:I,6,0)</f>
        <v>Lise DE WITTE</v>
      </c>
      <c r="Q2302" s="4" t="str">
        <f>VLOOKUP(B2302,Effectif!B:I,8,0)</f>
        <v>FOC</v>
      </c>
      <c r="R2302" s="4" t="str">
        <f>IFERROR(VLOOKUP(C2302,Sales!B:G,6,0),"-")</f>
        <v>-</v>
      </c>
      <c r="S2302" s="4">
        <f>IFERROR(VLOOKUP(C2302,Recolt!B:H,3,0),"-")</f>
        <v>75.37</v>
      </c>
      <c r="T2302" s="4" t="str">
        <f t="shared" si="71"/>
        <v>-</v>
      </c>
    </row>
    <row r="2303" spans="1:20" hidden="1" x14ac:dyDescent="0.25">
      <c r="A2303" s="4" t="s">
        <v>410</v>
      </c>
      <c r="B2303" s="4" t="s">
        <v>523</v>
      </c>
      <c r="C2303" s="4">
        <v>1034841804</v>
      </c>
      <c r="D2303" s="4" t="s">
        <v>354</v>
      </c>
      <c r="E2303" s="4" t="s">
        <v>355</v>
      </c>
      <c r="F2303" s="4" t="s">
        <v>439</v>
      </c>
      <c r="G2303" s="12">
        <v>45403</v>
      </c>
      <c r="H2303" s="4" t="s">
        <v>356</v>
      </c>
      <c r="I2303" s="67">
        <v>0.73924768518518502</v>
      </c>
      <c r="J2303" s="4" t="s">
        <v>1133</v>
      </c>
      <c r="K2303" s="12">
        <v>42944</v>
      </c>
      <c r="L2303" s="4" t="s">
        <v>357</v>
      </c>
      <c r="M2303" s="4" t="s">
        <v>358</v>
      </c>
      <c r="N2303" s="4" t="s">
        <v>359</v>
      </c>
      <c r="O2303" s="12" t="str">
        <f t="shared" ca="1" si="72"/>
        <v>7 ans, 9 mois</v>
      </c>
      <c r="P2303" s="4" t="str">
        <f>VLOOKUP(B2303,Effectif!B:I,6,0)</f>
        <v>Lise DE WITTE</v>
      </c>
      <c r="Q2303" s="4" t="str">
        <f>VLOOKUP(B2303,Effectif!B:I,8,0)</f>
        <v>FOC</v>
      </c>
      <c r="R2303" s="4" t="str">
        <f>IFERROR(VLOOKUP(C2303,Sales!B:G,6,0),"-")</f>
        <v>-</v>
      </c>
      <c r="S2303" s="4">
        <f>IFERROR(VLOOKUP(C2303,Recolt!B:H,3,0),"-")</f>
        <v>121</v>
      </c>
      <c r="T2303" s="4" t="str">
        <f t="shared" si="71"/>
        <v>-</v>
      </c>
    </row>
    <row r="2304" spans="1:20" hidden="1" x14ac:dyDescent="0.25">
      <c r="A2304" s="4" t="s">
        <v>410</v>
      </c>
      <c r="B2304" s="4" t="s">
        <v>523</v>
      </c>
      <c r="C2304" s="4">
        <v>1034851573</v>
      </c>
      <c r="D2304" s="4" t="s">
        <v>354</v>
      </c>
      <c r="E2304" s="4" t="s">
        <v>355</v>
      </c>
      <c r="F2304" s="4" t="s">
        <v>439</v>
      </c>
      <c r="G2304" s="12">
        <v>45404</v>
      </c>
      <c r="H2304" s="4" t="s">
        <v>356</v>
      </c>
      <c r="I2304" s="67">
        <v>0.72403935185185198</v>
      </c>
      <c r="J2304" s="4" t="s">
        <v>1133</v>
      </c>
      <c r="K2304" s="12">
        <v>43322</v>
      </c>
      <c r="L2304" s="4" t="s">
        <v>357</v>
      </c>
      <c r="M2304" s="4" t="s">
        <v>358</v>
      </c>
      <c r="N2304" s="4" t="s">
        <v>359</v>
      </c>
      <c r="O2304" s="12" t="str">
        <f t="shared" ca="1" si="72"/>
        <v>6 ans, 8 mois</v>
      </c>
      <c r="P2304" s="4" t="str">
        <f>VLOOKUP(B2304,Effectif!B:I,6,0)</f>
        <v>Lise DE WITTE</v>
      </c>
      <c r="Q2304" s="4" t="str">
        <f>VLOOKUP(B2304,Effectif!B:I,8,0)</f>
        <v>FOC</v>
      </c>
      <c r="R2304" s="4" t="str">
        <f>IFERROR(VLOOKUP(C2304,Sales!B:G,6,0),"-")</f>
        <v>-</v>
      </c>
      <c r="S2304" s="4">
        <f>IFERROR(VLOOKUP(C2304,Recolt!B:H,3,0),"-")</f>
        <v>60.77</v>
      </c>
      <c r="T2304" s="4" t="str">
        <f t="shared" si="71"/>
        <v>-</v>
      </c>
    </row>
    <row r="2305" spans="1:20" hidden="1" x14ac:dyDescent="0.25">
      <c r="A2305" s="4" t="s">
        <v>410</v>
      </c>
      <c r="B2305" s="4" t="s">
        <v>523</v>
      </c>
      <c r="C2305" s="4">
        <v>1034866566</v>
      </c>
      <c r="D2305" s="4" t="s">
        <v>354</v>
      </c>
      <c r="E2305" s="4" t="s">
        <v>355</v>
      </c>
      <c r="F2305" s="4" t="s">
        <v>439</v>
      </c>
      <c r="G2305" s="12">
        <v>45405</v>
      </c>
      <c r="H2305" s="4" t="s">
        <v>356</v>
      </c>
      <c r="I2305" s="67">
        <v>0.59079861111111098</v>
      </c>
      <c r="J2305" s="4" t="s">
        <v>1131</v>
      </c>
      <c r="K2305" s="12">
        <v>42629</v>
      </c>
      <c r="L2305" s="4" t="s">
        <v>357</v>
      </c>
      <c r="M2305" s="4" t="s">
        <v>358</v>
      </c>
      <c r="N2305" s="4" t="s">
        <v>359</v>
      </c>
      <c r="O2305" s="12" t="str">
        <f t="shared" ca="1" si="72"/>
        <v>8 ans, 7 mois</v>
      </c>
      <c r="P2305" s="4" t="str">
        <f>VLOOKUP(B2305,Effectif!B:I,6,0)</f>
        <v>Lise DE WITTE</v>
      </c>
      <c r="Q2305" s="4" t="str">
        <f>VLOOKUP(B2305,Effectif!B:I,8,0)</f>
        <v>FOC</v>
      </c>
      <c r="R2305" s="4" t="str">
        <f>IFERROR(VLOOKUP(C2305,Sales!B:G,6,0),"-")</f>
        <v>-</v>
      </c>
      <c r="S2305" s="4">
        <f>IFERROR(VLOOKUP(C2305,Recolt!B:H,3,0),"-")</f>
        <v>99</v>
      </c>
      <c r="T2305" s="4" t="str">
        <f t="shared" si="71"/>
        <v>-</v>
      </c>
    </row>
    <row r="2306" spans="1:20" hidden="1" x14ac:dyDescent="0.25">
      <c r="A2306" s="4" t="s">
        <v>410</v>
      </c>
      <c r="B2306" s="4" t="s">
        <v>523</v>
      </c>
      <c r="C2306" s="4">
        <v>1034866340</v>
      </c>
      <c r="D2306" s="4" t="s">
        <v>354</v>
      </c>
      <c r="E2306" s="4" t="s">
        <v>355</v>
      </c>
      <c r="F2306" s="4" t="s">
        <v>439</v>
      </c>
      <c r="G2306" s="12">
        <v>45406</v>
      </c>
      <c r="H2306" s="4" t="s">
        <v>356</v>
      </c>
      <c r="I2306" s="67">
        <v>0.59096064814814797</v>
      </c>
      <c r="J2306" s="4" t="s">
        <v>1131</v>
      </c>
      <c r="K2306" s="12">
        <v>41908</v>
      </c>
      <c r="L2306" s="4" t="s">
        <v>357</v>
      </c>
      <c r="M2306" s="4" t="s">
        <v>358</v>
      </c>
      <c r="N2306" s="4" t="s">
        <v>359</v>
      </c>
      <c r="O2306" s="12" t="str">
        <f t="shared" ca="1" si="72"/>
        <v>10 ans, 7 mois</v>
      </c>
      <c r="P2306" s="4" t="str">
        <f>VLOOKUP(B2306,Effectif!B:I,6,0)</f>
        <v>Lise DE WITTE</v>
      </c>
      <c r="Q2306" s="4" t="str">
        <f>VLOOKUP(B2306,Effectif!B:I,8,0)</f>
        <v>FOC</v>
      </c>
      <c r="R2306" s="4" t="str">
        <f>IFERROR(VLOOKUP(C2306,Sales!B:G,6,0),"-")</f>
        <v>-</v>
      </c>
      <c r="S2306" s="4">
        <f>IFERROR(VLOOKUP(C2306,Recolt!B:H,3,0),"-")</f>
        <v>94</v>
      </c>
      <c r="T2306" s="4" t="str">
        <f t="shared" si="71"/>
        <v>-</v>
      </c>
    </row>
    <row r="2307" spans="1:20" hidden="1" x14ac:dyDescent="0.25">
      <c r="A2307" s="4" t="s">
        <v>410</v>
      </c>
      <c r="B2307" s="4" t="s">
        <v>523</v>
      </c>
      <c r="C2307" s="4">
        <v>1034865688</v>
      </c>
      <c r="D2307" s="4" t="s">
        <v>354</v>
      </c>
      <c r="E2307" s="4" t="s">
        <v>355</v>
      </c>
      <c r="F2307" s="4" t="s">
        <v>439</v>
      </c>
      <c r="G2307" s="12">
        <v>45407</v>
      </c>
      <c r="H2307" s="4" t="s">
        <v>356</v>
      </c>
      <c r="I2307" s="67">
        <v>0.75100694444444405</v>
      </c>
      <c r="J2307" s="4" t="s">
        <v>1135</v>
      </c>
      <c r="K2307" s="12">
        <v>43294</v>
      </c>
      <c r="L2307" s="4" t="s">
        <v>357</v>
      </c>
      <c r="M2307" s="4" t="s">
        <v>358</v>
      </c>
      <c r="N2307" s="4" t="s">
        <v>359</v>
      </c>
      <c r="O2307" s="12" t="str">
        <f t="shared" ca="1" si="72"/>
        <v>6 ans, 9 mois</v>
      </c>
      <c r="P2307" s="4" t="str">
        <f>VLOOKUP(B2307,Effectif!B:I,6,0)</f>
        <v>Lise DE WITTE</v>
      </c>
      <c r="Q2307" s="4" t="str">
        <f>VLOOKUP(B2307,Effectif!B:I,8,0)</f>
        <v>FOC</v>
      </c>
      <c r="R2307" s="4" t="str">
        <f>IFERROR(VLOOKUP(C2307,Sales!B:G,6,0),"-")</f>
        <v>-</v>
      </c>
      <c r="S2307" s="4">
        <f>IFERROR(VLOOKUP(C2307,Recolt!B:H,3,0),"-")</f>
        <v>73.94</v>
      </c>
      <c r="T2307" s="4" t="str">
        <f t="shared" ref="T2307:T2370" si="73">IF(R2307&gt;0,R2307,IF(S2307&gt;0,S2307,"-"))</f>
        <v>-</v>
      </c>
    </row>
    <row r="2308" spans="1:20" hidden="1" x14ac:dyDescent="0.25">
      <c r="A2308" s="4" t="s">
        <v>410</v>
      </c>
      <c r="B2308" s="4" t="s">
        <v>523</v>
      </c>
      <c r="C2308" s="4">
        <v>1034843514</v>
      </c>
      <c r="D2308" s="4" t="s">
        <v>354</v>
      </c>
      <c r="E2308" s="4" t="s">
        <v>355</v>
      </c>
      <c r="F2308" s="4" t="s">
        <v>439</v>
      </c>
      <c r="G2308" s="12">
        <v>45408</v>
      </c>
      <c r="H2308" s="4" t="s">
        <v>356</v>
      </c>
      <c r="I2308" s="67">
        <v>0.70240740740740704</v>
      </c>
      <c r="J2308" s="4" t="s">
        <v>1133</v>
      </c>
      <c r="K2308" s="12">
        <v>43285</v>
      </c>
      <c r="L2308" s="4" t="s">
        <v>357</v>
      </c>
      <c r="M2308" s="4" t="s">
        <v>358</v>
      </c>
      <c r="N2308" s="4" t="s">
        <v>359</v>
      </c>
      <c r="O2308" s="12" t="str">
        <f t="shared" ca="1" si="72"/>
        <v>6 ans, 9 mois</v>
      </c>
      <c r="P2308" s="4" t="str">
        <f>VLOOKUP(B2308,Effectif!B:I,6,0)</f>
        <v>Lise DE WITTE</v>
      </c>
      <c r="Q2308" s="4" t="str">
        <f>VLOOKUP(B2308,Effectif!B:I,8,0)</f>
        <v>FOC</v>
      </c>
      <c r="R2308" s="4" t="str">
        <f>IFERROR(VLOOKUP(C2308,Sales!B:G,6,0),"-")</f>
        <v>-</v>
      </c>
      <c r="S2308" s="4">
        <f>IFERROR(VLOOKUP(C2308,Recolt!B:H,3,0),"-")</f>
        <v>100</v>
      </c>
      <c r="T2308" s="4" t="str">
        <f t="shared" si="73"/>
        <v>-</v>
      </c>
    </row>
    <row r="2309" spans="1:20" hidden="1" x14ac:dyDescent="0.25">
      <c r="A2309" s="4" t="s">
        <v>410</v>
      </c>
      <c r="B2309" s="4" t="s">
        <v>523</v>
      </c>
      <c r="C2309" s="4">
        <v>1034856686</v>
      </c>
      <c r="D2309" s="4" t="s">
        <v>354</v>
      </c>
      <c r="E2309" s="4" t="s">
        <v>355</v>
      </c>
      <c r="F2309" s="4" t="s">
        <v>439</v>
      </c>
      <c r="G2309" s="12">
        <v>45409</v>
      </c>
      <c r="H2309" s="4" t="s">
        <v>356</v>
      </c>
      <c r="I2309" s="67">
        <v>0.41555555555555601</v>
      </c>
      <c r="J2309" s="4" t="s">
        <v>1135</v>
      </c>
      <c r="K2309" s="12">
        <v>42739</v>
      </c>
      <c r="L2309" s="4" t="s">
        <v>357</v>
      </c>
      <c r="M2309" s="4" t="s">
        <v>358</v>
      </c>
      <c r="N2309" s="4" t="s">
        <v>359</v>
      </c>
      <c r="O2309" s="12" t="str">
        <f t="shared" ca="1" si="72"/>
        <v>8 ans, 3 mois</v>
      </c>
      <c r="P2309" s="4" t="str">
        <f>VLOOKUP(B2309,Effectif!B:I,6,0)</f>
        <v>Lise DE WITTE</v>
      </c>
      <c r="Q2309" s="4" t="str">
        <f>VLOOKUP(B2309,Effectif!B:I,8,0)</f>
        <v>FOC</v>
      </c>
      <c r="R2309" s="4" t="str">
        <f>IFERROR(VLOOKUP(C2309,Sales!B:G,6,0),"-")</f>
        <v>-</v>
      </c>
      <c r="S2309" s="4">
        <f>IFERROR(VLOOKUP(C2309,Recolt!B:H,3,0),"-")</f>
        <v>86</v>
      </c>
      <c r="T2309" s="4" t="str">
        <f t="shared" si="73"/>
        <v>-</v>
      </c>
    </row>
    <row r="2310" spans="1:20" hidden="1" x14ac:dyDescent="0.25">
      <c r="A2310" s="4" t="s">
        <v>410</v>
      </c>
      <c r="B2310" s="4" t="s">
        <v>523</v>
      </c>
      <c r="C2310" s="4">
        <v>1034863718</v>
      </c>
      <c r="D2310" s="4" t="s">
        <v>354</v>
      </c>
      <c r="E2310" s="4" t="s">
        <v>355</v>
      </c>
      <c r="F2310" s="4" t="s">
        <v>439</v>
      </c>
      <c r="G2310" s="12">
        <v>45410</v>
      </c>
      <c r="H2310" s="4" t="s">
        <v>356</v>
      </c>
      <c r="I2310" s="67">
        <v>0.487453703703704</v>
      </c>
      <c r="J2310" s="4" t="s">
        <v>1133</v>
      </c>
      <c r="K2310" s="12">
        <v>43285</v>
      </c>
      <c r="L2310" s="4" t="s">
        <v>357</v>
      </c>
      <c r="M2310" s="4" t="s">
        <v>358</v>
      </c>
      <c r="N2310" s="4" t="s">
        <v>359</v>
      </c>
      <c r="O2310" s="12" t="str">
        <f t="shared" ca="1" si="72"/>
        <v>6 ans, 9 mois</v>
      </c>
      <c r="P2310" s="4" t="str">
        <f>VLOOKUP(B2310,Effectif!B:I,6,0)</f>
        <v>Lise DE WITTE</v>
      </c>
      <c r="Q2310" s="4" t="str">
        <f>VLOOKUP(B2310,Effectif!B:I,8,0)</f>
        <v>FOC</v>
      </c>
      <c r="R2310" s="4" t="str">
        <f>IFERROR(VLOOKUP(C2310,Sales!B:G,6,0),"-")</f>
        <v>-</v>
      </c>
      <c r="S2310" s="4">
        <f>IFERROR(VLOOKUP(C2310,Recolt!B:H,3,0),"-")</f>
        <v>100</v>
      </c>
      <c r="T2310" s="4" t="str">
        <f t="shared" si="73"/>
        <v>-</v>
      </c>
    </row>
    <row r="2311" spans="1:20" hidden="1" x14ac:dyDescent="0.25">
      <c r="A2311" s="4" t="s">
        <v>410</v>
      </c>
      <c r="B2311" s="4" t="s">
        <v>523</v>
      </c>
      <c r="C2311" s="4">
        <v>1034867292</v>
      </c>
      <c r="D2311" s="4" t="s">
        <v>354</v>
      </c>
      <c r="E2311" s="4" t="s">
        <v>355</v>
      </c>
      <c r="F2311" s="4" t="s">
        <v>439</v>
      </c>
      <c r="G2311" s="12">
        <v>45411</v>
      </c>
      <c r="H2311" s="4" t="s">
        <v>356</v>
      </c>
      <c r="I2311" s="67">
        <v>0.72611111111111104</v>
      </c>
      <c r="J2311" s="4" t="s">
        <v>1133</v>
      </c>
      <c r="K2311" s="12">
        <v>43031</v>
      </c>
      <c r="L2311" s="4" t="s">
        <v>357</v>
      </c>
      <c r="M2311" s="4" t="s">
        <v>358</v>
      </c>
      <c r="N2311" s="4" t="s">
        <v>359</v>
      </c>
      <c r="O2311" s="12" t="str">
        <f t="shared" ca="1" si="72"/>
        <v>7 ans, 6 mois</v>
      </c>
      <c r="P2311" s="4" t="str">
        <f>VLOOKUP(B2311,Effectif!B:I,6,0)</f>
        <v>Lise DE WITTE</v>
      </c>
      <c r="Q2311" s="4" t="str">
        <f>VLOOKUP(B2311,Effectif!B:I,8,0)</f>
        <v>FOC</v>
      </c>
      <c r="R2311" s="4" t="str">
        <f>IFERROR(VLOOKUP(C2311,Sales!B:G,6,0),"-")</f>
        <v>-</v>
      </c>
      <c r="S2311" s="4">
        <f>IFERROR(VLOOKUP(C2311,Recolt!B:H,3,0),"-")</f>
        <v>9</v>
      </c>
      <c r="T2311" s="4" t="str">
        <f t="shared" si="73"/>
        <v>-</v>
      </c>
    </row>
    <row r="2312" spans="1:20" hidden="1" x14ac:dyDescent="0.25">
      <c r="A2312" s="4" t="s">
        <v>410</v>
      </c>
      <c r="B2312" s="4" t="s">
        <v>460</v>
      </c>
      <c r="C2312" s="4">
        <v>1034851660</v>
      </c>
      <c r="D2312" s="4" t="s">
        <v>354</v>
      </c>
      <c r="E2312" s="4" t="s">
        <v>355</v>
      </c>
      <c r="F2312" s="4" t="s">
        <v>439</v>
      </c>
      <c r="G2312" s="12">
        <v>45412</v>
      </c>
      <c r="H2312" s="4" t="s">
        <v>356</v>
      </c>
      <c r="I2312" s="67">
        <v>0.50528935185185198</v>
      </c>
      <c r="J2312" s="4" t="s">
        <v>1131</v>
      </c>
      <c r="K2312" s="12">
        <v>42468</v>
      </c>
      <c r="L2312" s="4" t="s">
        <v>357</v>
      </c>
      <c r="M2312" s="4" t="s">
        <v>358</v>
      </c>
      <c r="N2312" s="4" t="s">
        <v>359</v>
      </c>
      <c r="O2312" s="12" t="str">
        <f t="shared" ca="1" si="72"/>
        <v>9 ans, 0 mois</v>
      </c>
      <c r="P2312" s="4" t="str">
        <f>VLOOKUP(B2312,Effectif!B:I,6,0)</f>
        <v>Chloé BERTRAND</v>
      </c>
      <c r="Q2312" s="4" t="str">
        <f>VLOOKUP(B2312,Effectif!B:I,8,0)</f>
        <v>BO</v>
      </c>
      <c r="R2312" s="4" t="str">
        <f>IFERROR(VLOOKUP(C2312,Sales!B:G,6,0),"-")</f>
        <v>-</v>
      </c>
      <c r="S2312" s="4">
        <f>IFERROR(VLOOKUP(C2312,Recolt!B:H,3,0),"-")</f>
        <v>91.16</v>
      </c>
      <c r="T2312" s="4" t="str">
        <f t="shared" si="73"/>
        <v>-</v>
      </c>
    </row>
    <row r="2313" spans="1:20" hidden="1" x14ac:dyDescent="0.25">
      <c r="A2313" s="4" t="s">
        <v>410</v>
      </c>
      <c r="B2313" s="4" t="s">
        <v>460</v>
      </c>
      <c r="C2313" s="4">
        <v>1034848823</v>
      </c>
      <c r="D2313" s="4" t="s">
        <v>354</v>
      </c>
      <c r="E2313" s="4" t="s">
        <v>355</v>
      </c>
      <c r="F2313" s="4" t="s">
        <v>439</v>
      </c>
      <c r="G2313" s="12">
        <v>45413</v>
      </c>
      <c r="H2313" s="4" t="s">
        <v>356</v>
      </c>
      <c r="I2313" s="67">
        <v>0.3878125</v>
      </c>
      <c r="J2313" s="4" t="s">
        <v>1133</v>
      </c>
      <c r="K2313" s="12">
        <v>43068</v>
      </c>
      <c r="L2313" s="4" t="s">
        <v>357</v>
      </c>
      <c r="M2313" s="4" t="s">
        <v>358</v>
      </c>
      <c r="N2313" s="4" t="s">
        <v>359</v>
      </c>
      <c r="O2313" s="12" t="str">
        <f t="shared" ca="1" si="72"/>
        <v>7 ans, 5 mois</v>
      </c>
      <c r="P2313" s="4" t="str">
        <f>VLOOKUP(B2313,Effectif!B:I,6,0)</f>
        <v>Chloé BERTRAND</v>
      </c>
      <c r="Q2313" s="4" t="str">
        <f>VLOOKUP(B2313,Effectif!B:I,8,0)</f>
        <v>BO</v>
      </c>
      <c r="R2313" s="4" t="str">
        <f>IFERROR(VLOOKUP(C2313,Sales!B:G,6,0),"-")</f>
        <v>-</v>
      </c>
      <c r="S2313" s="4">
        <f>IFERROR(VLOOKUP(C2313,Recolt!B:H,3,0),"-")</f>
        <v>81.849999999999994</v>
      </c>
      <c r="T2313" s="4" t="str">
        <f t="shared" si="73"/>
        <v>-</v>
      </c>
    </row>
    <row r="2314" spans="1:20" hidden="1" x14ac:dyDescent="0.25">
      <c r="A2314" s="4" t="s">
        <v>410</v>
      </c>
      <c r="B2314" s="4" t="s">
        <v>460</v>
      </c>
      <c r="C2314" s="4">
        <v>1034847605</v>
      </c>
      <c r="D2314" s="4" t="s">
        <v>354</v>
      </c>
      <c r="E2314" s="4" t="s">
        <v>355</v>
      </c>
      <c r="F2314" s="4" t="s">
        <v>439</v>
      </c>
      <c r="G2314" s="12">
        <v>45414</v>
      </c>
      <c r="H2314" s="4" t="s">
        <v>356</v>
      </c>
      <c r="I2314" s="67">
        <v>0.52670138888888896</v>
      </c>
      <c r="J2314" s="4" t="s">
        <v>1147</v>
      </c>
      <c r="K2314" s="12">
        <v>38412</v>
      </c>
      <c r="L2314" s="4" t="s">
        <v>357</v>
      </c>
      <c r="M2314" s="4" t="s">
        <v>362</v>
      </c>
      <c r="O2314" s="12" t="str">
        <f t="shared" ca="1" si="72"/>
        <v>20 ans, 1 mois</v>
      </c>
      <c r="P2314" s="4" t="str">
        <f>VLOOKUP(B2314,Effectif!B:I,6,0)</f>
        <v>Chloé BERTRAND</v>
      </c>
      <c r="Q2314" s="4" t="str">
        <f>VLOOKUP(B2314,Effectif!B:I,8,0)</f>
        <v>BO</v>
      </c>
      <c r="R2314" s="4" t="str">
        <f>IFERROR(VLOOKUP(C2314,Sales!B:G,6,0),"-")</f>
        <v>-</v>
      </c>
      <c r="S2314" s="4">
        <f>IFERROR(VLOOKUP(C2314,Recolt!B:H,3,0),"-")</f>
        <v>69.23</v>
      </c>
      <c r="T2314" s="4" t="str">
        <f t="shared" si="73"/>
        <v>-</v>
      </c>
    </row>
    <row r="2315" spans="1:20" hidden="1" x14ac:dyDescent="0.25">
      <c r="A2315" s="4" t="s">
        <v>410</v>
      </c>
      <c r="B2315" s="4" t="s">
        <v>460</v>
      </c>
      <c r="C2315" s="4">
        <v>1034857572</v>
      </c>
      <c r="D2315" s="4" t="s">
        <v>354</v>
      </c>
      <c r="E2315" s="4" t="s">
        <v>355</v>
      </c>
      <c r="F2315" s="4" t="s">
        <v>439</v>
      </c>
      <c r="G2315" s="12">
        <v>45415</v>
      </c>
      <c r="H2315" s="4" t="s">
        <v>356</v>
      </c>
      <c r="I2315" s="67">
        <v>0.382465277777778</v>
      </c>
      <c r="J2315" s="4" t="s">
        <v>1131</v>
      </c>
      <c r="K2315" s="12">
        <v>42587</v>
      </c>
      <c r="L2315" s="4" t="s">
        <v>357</v>
      </c>
      <c r="M2315" s="4" t="s">
        <v>358</v>
      </c>
      <c r="N2315" s="4" t="s">
        <v>359</v>
      </c>
      <c r="O2315" s="12" t="str">
        <f t="shared" ca="1" si="72"/>
        <v>8 ans, 8 mois</v>
      </c>
      <c r="P2315" s="4" t="str">
        <f>VLOOKUP(B2315,Effectif!B:I,6,0)</f>
        <v>Chloé BERTRAND</v>
      </c>
      <c r="Q2315" s="4" t="str">
        <f>VLOOKUP(B2315,Effectif!B:I,8,0)</f>
        <v>BO</v>
      </c>
      <c r="R2315" s="4" t="str">
        <f>IFERROR(VLOOKUP(C2315,Sales!B:G,6,0),"-")</f>
        <v>-</v>
      </c>
      <c r="S2315" s="4">
        <f>IFERROR(VLOOKUP(C2315,Recolt!B:H,3,0),"-")</f>
        <v>50</v>
      </c>
      <c r="T2315" s="4" t="str">
        <f t="shared" si="73"/>
        <v>-</v>
      </c>
    </row>
    <row r="2316" spans="1:20" hidden="1" x14ac:dyDescent="0.25">
      <c r="A2316" s="4" t="s">
        <v>410</v>
      </c>
      <c r="B2316" s="4" t="s">
        <v>460</v>
      </c>
      <c r="C2316" s="4">
        <v>1034857164</v>
      </c>
      <c r="D2316" s="4" t="s">
        <v>354</v>
      </c>
      <c r="E2316" s="4" t="s">
        <v>355</v>
      </c>
      <c r="F2316" s="4" t="s">
        <v>439</v>
      </c>
      <c r="G2316" s="12">
        <v>45416</v>
      </c>
      <c r="H2316" s="4" t="s">
        <v>356</v>
      </c>
      <c r="I2316" s="67">
        <v>0.47204861111111102</v>
      </c>
      <c r="J2316" s="4" t="s">
        <v>1141</v>
      </c>
      <c r="K2316" s="12">
        <v>43008</v>
      </c>
      <c r="L2316" s="4" t="s">
        <v>366</v>
      </c>
      <c r="M2316" s="4" t="s">
        <v>358</v>
      </c>
      <c r="N2316" s="4" t="s">
        <v>361</v>
      </c>
      <c r="O2316" s="12" t="str">
        <f t="shared" ca="1" si="72"/>
        <v>7 ans, 7 mois</v>
      </c>
      <c r="P2316" s="4" t="str">
        <f>VLOOKUP(B2316,Effectif!B:I,6,0)</f>
        <v>Chloé BERTRAND</v>
      </c>
      <c r="Q2316" s="4" t="str">
        <f>VLOOKUP(B2316,Effectif!B:I,8,0)</f>
        <v>BO</v>
      </c>
      <c r="R2316" s="4" t="str">
        <f>IFERROR(VLOOKUP(C2316,Sales!B:G,6,0),"-")</f>
        <v>-</v>
      </c>
      <c r="S2316" s="4">
        <f>IFERROR(VLOOKUP(C2316,Recolt!B:H,3,0),"-")</f>
        <v>162</v>
      </c>
      <c r="T2316" s="4" t="str">
        <f t="shared" si="73"/>
        <v>-</v>
      </c>
    </row>
    <row r="2317" spans="1:20" hidden="1" x14ac:dyDescent="0.25">
      <c r="A2317" s="4" t="s">
        <v>410</v>
      </c>
      <c r="B2317" s="4" t="s">
        <v>460</v>
      </c>
      <c r="C2317" s="4">
        <v>1034851880</v>
      </c>
      <c r="D2317" s="4" t="s">
        <v>354</v>
      </c>
      <c r="E2317" s="4" t="s">
        <v>355</v>
      </c>
      <c r="F2317" s="4" t="s">
        <v>439</v>
      </c>
      <c r="G2317" s="12">
        <v>45417</v>
      </c>
      <c r="H2317" s="4" t="s">
        <v>356</v>
      </c>
      <c r="I2317" s="67">
        <v>0.48868055555555601</v>
      </c>
      <c r="J2317" s="4" t="s">
        <v>1147</v>
      </c>
      <c r="K2317" s="12">
        <v>42736</v>
      </c>
      <c r="L2317" s="4" t="s">
        <v>395</v>
      </c>
      <c r="M2317" s="4" t="s">
        <v>362</v>
      </c>
      <c r="O2317" s="12" t="str">
        <f t="shared" ca="1" si="72"/>
        <v>8 ans, 3 mois</v>
      </c>
      <c r="P2317" s="4" t="str">
        <f>VLOOKUP(B2317,Effectif!B:I,6,0)</f>
        <v>Chloé BERTRAND</v>
      </c>
      <c r="Q2317" s="4" t="str">
        <f>VLOOKUP(B2317,Effectif!B:I,8,0)</f>
        <v>BO</v>
      </c>
      <c r="R2317" s="4" t="str">
        <f>IFERROR(VLOOKUP(C2317,Sales!B:G,6,0),"-")</f>
        <v>-</v>
      </c>
      <c r="S2317" s="4">
        <f>IFERROR(VLOOKUP(C2317,Recolt!B:H,3,0),"-")</f>
        <v>90</v>
      </c>
      <c r="T2317" s="4" t="str">
        <f t="shared" si="73"/>
        <v>-</v>
      </c>
    </row>
    <row r="2318" spans="1:20" hidden="1" x14ac:dyDescent="0.25">
      <c r="A2318" s="4" t="s">
        <v>410</v>
      </c>
      <c r="B2318" s="4" t="s">
        <v>460</v>
      </c>
      <c r="C2318" s="4">
        <v>1034846159</v>
      </c>
      <c r="D2318" s="4" t="s">
        <v>354</v>
      </c>
      <c r="E2318" s="4" t="s">
        <v>355</v>
      </c>
      <c r="F2318" s="4" t="s">
        <v>439</v>
      </c>
      <c r="G2318" s="12">
        <v>45418</v>
      </c>
      <c r="H2318" s="4" t="s">
        <v>356</v>
      </c>
      <c r="I2318" s="67">
        <v>0.50237268518518496</v>
      </c>
      <c r="J2318" s="4" t="s">
        <v>1133</v>
      </c>
      <c r="K2318" s="12">
        <v>43151</v>
      </c>
      <c r="L2318" s="4" t="s">
        <v>357</v>
      </c>
      <c r="M2318" s="4" t="s">
        <v>358</v>
      </c>
      <c r="N2318" s="4" t="s">
        <v>359</v>
      </c>
      <c r="O2318" s="12" t="str">
        <f t="shared" ca="1" si="72"/>
        <v>7 ans, 2 mois</v>
      </c>
      <c r="P2318" s="4" t="str">
        <f>VLOOKUP(B2318,Effectif!B:I,6,0)</f>
        <v>Chloé BERTRAND</v>
      </c>
      <c r="Q2318" s="4" t="str">
        <f>VLOOKUP(B2318,Effectif!B:I,8,0)</f>
        <v>BO</v>
      </c>
      <c r="R2318" s="4" t="str">
        <f>IFERROR(VLOOKUP(C2318,Sales!B:G,6,0),"-")</f>
        <v>-</v>
      </c>
      <c r="S2318" s="4">
        <f>IFERROR(VLOOKUP(C2318,Recolt!B:H,3,0),"-")</f>
        <v>50</v>
      </c>
      <c r="T2318" s="4" t="str">
        <f t="shared" si="73"/>
        <v>-</v>
      </c>
    </row>
    <row r="2319" spans="1:20" hidden="1" x14ac:dyDescent="0.25">
      <c r="A2319" s="4" t="s">
        <v>410</v>
      </c>
      <c r="B2319" s="4" t="s">
        <v>460</v>
      </c>
      <c r="C2319" s="4">
        <v>1034842452</v>
      </c>
      <c r="D2319" s="4" t="s">
        <v>354</v>
      </c>
      <c r="E2319" s="4" t="s">
        <v>355</v>
      </c>
      <c r="F2319" s="4" t="s">
        <v>439</v>
      </c>
      <c r="G2319" s="12">
        <v>45419</v>
      </c>
      <c r="H2319" s="4" t="s">
        <v>356</v>
      </c>
      <c r="I2319" s="67">
        <v>0.46229166666666699</v>
      </c>
      <c r="J2319" s="4" t="s">
        <v>1147</v>
      </c>
      <c r="K2319" s="12">
        <v>42090</v>
      </c>
      <c r="L2319" s="4" t="s">
        <v>366</v>
      </c>
      <c r="M2319" s="4" t="s">
        <v>362</v>
      </c>
      <c r="O2319" s="12" t="str">
        <f t="shared" ca="1" si="72"/>
        <v>10 ans, 1 mois</v>
      </c>
      <c r="P2319" s="4" t="str">
        <f>VLOOKUP(B2319,Effectif!B:I,6,0)</f>
        <v>Chloé BERTRAND</v>
      </c>
      <c r="Q2319" s="4" t="str">
        <f>VLOOKUP(B2319,Effectif!B:I,8,0)</f>
        <v>BO</v>
      </c>
      <c r="R2319" s="4" t="str">
        <f>IFERROR(VLOOKUP(C2319,Sales!B:G,6,0),"-")</f>
        <v>-</v>
      </c>
      <c r="S2319" s="4">
        <f>IFERROR(VLOOKUP(C2319,Recolt!B:H,3,0),"-")</f>
        <v>90</v>
      </c>
      <c r="T2319" s="4" t="str">
        <f t="shared" si="73"/>
        <v>-</v>
      </c>
    </row>
    <row r="2320" spans="1:20" hidden="1" x14ac:dyDescent="0.25">
      <c r="A2320" s="4" t="s">
        <v>410</v>
      </c>
      <c r="B2320" s="4" t="s">
        <v>460</v>
      </c>
      <c r="C2320" s="4">
        <v>1034846814</v>
      </c>
      <c r="D2320" s="4" t="s">
        <v>354</v>
      </c>
      <c r="E2320" s="4" t="s">
        <v>355</v>
      </c>
      <c r="F2320" s="4" t="s">
        <v>439</v>
      </c>
      <c r="G2320" s="12">
        <v>45420</v>
      </c>
      <c r="H2320" s="4" t="s">
        <v>356</v>
      </c>
      <c r="I2320" s="67">
        <v>0.38059027777777799</v>
      </c>
      <c r="J2320" s="4" t="s">
        <v>1133</v>
      </c>
      <c r="K2320" s="12">
        <v>43124</v>
      </c>
      <c r="L2320" s="4" t="s">
        <v>357</v>
      </c>
      <c r="M2320" s="4" t="s">
        <v>358</v>
      </c>
      <c r="N2320" s="4" t="s">
        <v>359</v>
      </c>
      <c r="O2320" s="12" t="str">
        <f t="shared" ca="1" si="72"/>
        <v>7 ans, 3 mois</v>
      </c>
      <c r="P2320" s="4" t="str">
        <f>VLOOKUP(B2320,Effectif!B:I,6,0)</f>
        <v>Chloé BERTRAND</v>
      </c>
      <c r="Q2320" s="4" t="str">
        <f>VLOOKUP(B2320,Effectif!B:I,8,0)</f>
        <v>BO</v>
      </c>
      <c r="R2320" s="4" t="str">
        <f>IFERROR(VLOOKUP(C2320,Sales!B:G,6,0),"-")</f>
        <v>-</v>
      </c>
      <c r="S2320" s="4">
        <f>IFERROR(VLOOKUP(C2320,Recolt!B:H,3,0),"-")</f>
        <v>52</v>
      </c>
      <c r="T2320" s="4" t="str">
        <f t="shared" si="73"/>
        <v>-</v>
      </c>
    </row>
    <row r="2321" spans="1:20" hidden="1" x14ac:dyDescent="0.25">
      <c r="A2321" s="4" t="s">
        <v>410</v>
      </c>
      <c r="B2321" s="4" t="s">
        <v>460</v>
      </c>
      <c r="C2321" s="4">
        <v>1034845347</v>
      </c>
      <c r="D2321" s="4" t="s">
        <v>354</v>
      </c>
      <c r="E2321" s="4" t="s">
        <v>355</v>
      </c>
      <c r="F2321" s="4" t="s">
        <v>439</v>
      </c>
      <c r="G2321" s="12">
        <v>45421</v>
      </c>
      <c r="H2321" s="4" t="s">
        <v>356</v>
      </c>
      <c r="I2321" s="67">
        <v>0.52466435185185201</v>
      </c>
      <c r="J2321" s="4" t="s">
        <v>1135</v>
      </c>
      <c r="K2321" s="12">
        <v>40148</v>
      </c>
      <c r="L2321" s="4" t="s">
        <v>357</v>
      </c>
      <c r="M2321" s="4" t="s">
        <v>358</v>
      </c>
      <c r="N2321" s="4" t="s">
        <v>361</v>
      </c>
      <c r="O2321" s="12" t="str">
        <f t="shared" ca="1" si="72"/>
        <v>15 ans, 4 mois</v>
      </c>
      <c r="P2321" s="4" t="str">
        <f>VLOOKUP(B2321,Effectif!B:I,6,0)</f>
        <v>Chloé BERTRAND</v>
      </c>
      <c r="Q2321" s="4" t="str">
        <f>VLOOKUP(B2321,Effectif!B:I,8,0)</f>
        <v>BO</v>
      </c>
      <c r="R2321" s="4" t="str">
        <f>IFERROR(VLOOKUP(C2321,Sales!B:G,6,0),"-")</f>
        <v>-</v>
      </c>
      <c r="S2321" s="4">
        <f>IFERROR(VLOOKUP(C2321,Recolt!B:H,3,0),"-")</f>
        <v>26.88</v>
      </c>
      <c r="T2321" s="4" t="str">
        <f t="shared" si="73"/>
        <v>-</v>
      </c>
    </row>
    <row r="2322" spans="1:20" hidden="1" x14ac:dyDescent="0.25">
      <c r="A2322" s="4" t="s">
        <v>410</v>
      </c>
      <c r="B2322" s="4" t="s">
        <v>460</v>
      </c>
      <c r="C2322" s="4">
        <v>1034863383</v>
      </c>
      <c r="D2322" s="4" t="s">
        <v>354</v>
      </c>
      <c r="E2322" s="4" t="s">
        <v>355</v>
      </c>
      <c r="F2322" s="4" t="s">
        <v>439</v>
      </c>
      <c r="G2322" s="12">
        <v>45422</v>
      </c>
      <c r="H2322" s="4" t="s">
        <v>356</v>
      </c>
      <c r="I2322" s="67">
        <v>0.38657407407407401</v>
      </c>
      <c r="J2322" s="4" t="s">
        <v>1135</v>
      </c>
      <c r="K2322" s="12">
        <v>43193</v>
      </c>
      <c r="L2322" s="4" t="s">
        <v>357</v>
      </c>
      <c r="M2322" s="4" t="s">
        <v>358</v>
      </c>
      <c r="N2322" s="4" t="s">
        <v>359</v>
      </c>
      <c r="O2322" s="12" t="str">
        <f t="shared" ca="1" si="72"/>
        <v>7 ans, 0 mois</v>
      </c>
      <c r="P2322" s="4" t="str">
        <f>VLOOKUP(B2322,Effectif!B:I,6,0)</f>
        <v>Chloé BERTRAND</v>
      </c>
      <c r="Q2322" s="4" t="str">
        <f>VLOOKUP(B2322,Effectif!B:I,8,0)</f>
        <v>BO</v>
      </c>
      <c r="R2322" s="4" t="str">
        <f>IFERROR(VLOOKUP(C2322,Sales!B:G,6,0),"-")</f>
        <v>-</v>
      </c>
      <c r="S2322" s="4">
        <f>IFERROR(VLOOKUP(C2322,Recolt!B:H,3,0),"-")</f>
        <v>28.76</v>
      </c>
      <c r="T2322" s="4" t="str">
        <f t="shared" si="73"/>
        <v>-</v>
      </c>
    </row>
    <row r="2323" spans="1:20" hidden="1" x14ac:dyDescent="0.25">
      <c r="A2323" s="4" t="s">
        <v>410</v>
      </c>
      <c r="B2323" s="4" t="s">
        <v>460</v>
      </c>
      <c r="C2323" s="4">
        <v>1034853645</v>
      </c>
      <c r="D2323" s="4" t="s">
        <v>354</v>
      </c>
      <c r="E2323" s="4" t="s">
        <v>355</v>
      </c>
      <c r="F2323" s="4" t="s">
        <v>439</v>
      </c>
      <c r="G2323" s="12">
        <v>45423</v>
      </c>
      <c r="H2323" s="4" t="s">
        <v>356</v>
      </c>
      <c r="I2323" s="67">
        <v>0.455740740740741</v>
      </c>
      <c r="J2323" s="4" t="s">
        <v>1135</v>
      </c>
      <c r="K2323" s="12">
        <v>43356</v>
      </c>
      <c r="L2323" s="4" t="s">
        <v>366</v>
      </c>
      <c r="M2323" s="4" t="s">
        <v>358</v>
      </c>
      <c r="N2323" s="4" t="s">
        <v>361</v>
      </c>
      <c r="O2323" s="12" t="str">
        <f t="shared" ca="1" si="72"/>
        <v>6 ans, 7 mois</v>
      </c>
      <c r="P2323" s="4" t="str">
        <f>VLOOKUP(B2323,Effectif!B:I,6,0)</f>
        <v>Chloé BERTRAND</v>
      </c>
      <c r="Q2323" s="4" t="str">
        <f>VLOOKUP(B2323,Effectif!B:I,8,0)</f>
        <v>BO</v>
      </c>
      <c r="R2323" s="4" t="str">
        <f>IFERROR(VLOOKUP(C2323,Sales!B:G,6,0),"-")</f>
        <v>-</v>
      </c>
      <c r="S2323" s="4">
        <f>IFERROR(VLOOKUP(C2323,Recolt!B:H,3,0),"-")</f>
        <v>92.86</v>
      </c>
      <c r="T2323" s="4" t="str">
        <f t="shared" si="73"/>
        <v>-</v>
      </c>
    </row>
    <row r="2324" spans="1:20" hidden="1" x14ac:dyDescent="0.25">
      <c r="A2324" s="4" t="s">
        <v>410</v>
      </c>
      <c r="B2324" s="4" t="s">
        <v>460</v>
      </c>
      <c r="C2324" s="4">
        <v>1034864123</v>
      </c>
      <c r="D2324" s="4" t="s">
        <v>354</v>
      </c>
      <c r="E2324" s="4" t="s">
        <v>355</v>
      </c>
      <c r="F2324" s="4" t="s">
        <v>439</v>
      </c>
      <c r="G2324" s="12">
        <v>45424</v>
      </c>
      <c r="H2324" s="4" t="s">
        <v>356</v>
      </c>
      <c r="I2324" s="67">
        <v>0.38506944444444402</v>
      </c>
      <c r="J2324" s="4" t="s">
        <v>1131</v>
      </c>
      <c r="K2324" s="12">
        <v>38261</v>
      </c>
      <c r="L2324" s="4" t="s">
        <v>357</v>
      </c>
      <c r="M2324" s="4" t="s">
        <v>358</v>
      </c>
      <c r="N2324" s="4" t="s">
        <v>384</v>
      </c>
      <c r="O2324" s="12" t="str">
        <f t="shared" ca="1" si="72"/>
        <v>20 ans, 6 mois</v>
      </c>
      <c r="P2324" s="4" t="str">
        <f>VLOOKUP(B2324,Effectif!B:I,6,0)</f>
        <v>Chloé BERTRAND</v>
      </c>
      <c r="Q2324" s="4" t="str">
        <f>VLOOKUP(B2324,Effectif!B:I,8,0)</f>
        <v>BO</v>
      </c>
      <c r="R2324" s="4" t="str">
        <f>IFERROR(VLOOKUP(C2324,Sales!B:G,6,0),"-")</f>
        <v>-</v>
      </c>
      <c r="S2324" s="4">
        <f>IFERROR(VLOOKUP(C2324,Recolt!B:H,3,0),"-")</f>
        <v>40</v>
      </c>
      <c r="T2324" s="4" t="str">
        <f t="shared" si="73"/>
        <v>-</v>
      </c>
    </row>
    <row r="2325" spans="1:20" hidden="1" x14ac:dyDescent="0.25">
      <c r="A2325" s="4" t="s">
        <v>410</v>
      </c>
      <c r="B2325" s="4" t="s">
        <v>460</v>
      </c>
      <c r="C2325" s="4">
        <v>1034847505</v>
      </c>
      <c r="D2325" s="4" t="s">
        <v>354</v>
      </c>
      <c r="E2325" s="4" t="s">
        <v>355</v>
      </c>
      <c r="F2325" s="4" t="s">
        <v>439</v>
      </c>
      <c r="G2325" s="12">
        <v>45425</v>
      </c>
      <c r="H2325" s="4" t="s">
        <v>356</v>
      </c>
      <c r="I2325" s="67">
        <v>0.50201388888888898</v>
      </c>
      <c r="J2325" s="4" t="s">
        <v>1137</v>
      </c>
      <c r="K2325" s="12">
        <v>41687</v>
      </c>
      <c r="L2325" s="4" t="s">
        <v>357</v>
      </c>
      <c r="M2325" s="4" t="s">
        <v>358</v>
      </c>
      <c r="N2325" s="4" t="s">
        <v>359</v>
      </c>
      <c r="O2325" s="12" t="str">
        <f t="shared" ca="1" si="72"/>
        <v>11 ans, 2 mois</v>
      </c>
      <c r="P2325" s="4" t="str">
        <f>VLOOKUP(B2325,Effectif!B:I,6,0)</f>
        <v>Chloé BERTRAND</v>
      </c>
      <c r="Q2325" s="4" t="str">
        <f>VLOOKUP(B2325,Effectif!B:I,8,0)</f>
        <v>BO</v>
      </c>
      <c r="R2325" s="4" t="str">
        <f>IFERROR(VLOOKUP(C2325,Sales!B:G,6,0),"-")</f>
        <v>-</v>
      </c>
      <c r="S2325" s="4">
        <f>IFERROR(VLOOKUP(C2325,Recolt!B:H,3,0),"-")</f>
        <v>311.05</v>
      </c>
      <c r="T2325" s="4" t="str">
        <f t="shared" si="73"/>
        <v>-</v>
      </c>
    </row>
    <row r="2326" spans="1:20" hidden="1" x14ac:dyDescent="0.25">
      <c r="A2326" s="4" t="s">
        <v>410</v>
      </c>
      <c r="B2326" s="4" t="s">
        <v>460</v>
      </c>
      <c r="C2326" s="4">
        <v>1034848123</v>
      </c>
      <c r="D2326" s="4" t="s">
        <v>354</v>
      </c>
      <c r="E2326" s="4" t="s">
        <v>355</v>
      </c>
      <c r="F2326" s="4" t="s">
        <v>439</v>
      </c>
      <c r="G2326" s="12">
        <v>45426</v>
      </c>
      <c r="H2326" s="4" t="s">
        <v>356</v>
      </c>
      <c r="I2326" s="67">
        <v>0.46381944444444401</v>
      </c>
      <c r="J2326" s="4" t="s">
        <v>1141</v>
      </c>
      <c r="K2326" s="12">
        <v>42965</v>
      </c>
      <c r="L2326" s="4" t="s">
        <v>366</v>
      </c>
      <c r="M2326" s="4" t="s">
        <v>358</v>
      </c>
      <c r="N2326" s="4" t="s">
        <v>361</v>
      </c>
      <c r="O2326" s="12" t="str">
        <f t="shared" ca="1" si="72"/>
        <v>7 ans, 8 mois</v>
      </c>
      <c r="P2326" s="4" t="str">
        <f>VLOOKUP(B2326,Effectif!B:I,6,0)</f>
        <v>Chloé BERTRAND</v>
      </c>
      <c r="Q2326" s="4" t="str">
        <f>VLOOKUP(B2326,Effectif!B:I,8,0)</f>
        <v>BO</v>
      </c>
      <c r="R2326" s="4" t="str">
        <f>IFERROR(VLOOKUP(C2326,Sales!B:G,6,0),"-")</f>
        <v>-</v>
      </c>
      <c r="S2326" s="4">
        <f>IFERROR(VLOOKUP(C2326,Recolt!B:H,3,0),"-")</f>
        <v>25</v>
      </c>
      <c r="T2326" s="4" t="str">
        <f t="shared" si="73"/>
        <v>-</v>
      </c>
    </row>
    <row r="2327" spans="1:20" hidden="1" x14ac:dyDescent="0.25">
      <c r="A2327" s="4" t="s">
        <v>410</v>
      </c>
      <c r="B2327" s="4" t="s">
        <v>460</v>
      </c>
      <c r="C2327" s="4">
        <v>1034866407</v>
      </c>
      <c r="D2327" s="4" t="s">
        <v>354</v>
      </c>
      <c r="E2327" s="4" t="s">
        <v>355</v>
      </c>
      <c r="F2327" s="4" t="s">
        <v>439</v>
      </c>
      <c r="G2327" s="12">
        <v>45427</v>
      </c>
      <c r="H2327" s="4" t="s">
        <v>356</v>
      </c>
      <c r="I2327" s="67">
        <v>0.51717592592592598</v>
      </c>
      <c r="J2327" s="4" t="s">
        <v>1144</v>
      </c>
      <c r="K2327" s="12">
        <v>40339</v>
      </c>
      <c r="L2327" s="4" t="s">
        <v>357</v>
      </c>
      <c r="M2327" s="4" t="s">
        <v>358</v>
      </c>
      <c r="N2327" s="4" t="s">
        <v>359</v>
      </c>
      <c r="O2327" s="12" t="str">
        <f t="shared" ca="1" si="72"/>
        <v>14 ans, 10 mois</v>
      </c>
      <c r="P2327" s="4" t="str">
        <f>VLOOKUP(B2327,Effectif!B:I,6,0)</f>
        <v>Chloé BERTRAND</v>
      </c>
      <c r="Q2327" s="4" t="str">
        <f>VLOOKUP(B2327,Effectif!B:I,8,0)</f>
        <v>BO</v>
      </c>
      <c r="R2327" s="4" t="str">
        <f>IFERROR(VLOOKUP(C2327,Sales!B:G,6,0),"-")</f>
        <v>-</v>
      </c>
      <c r="S2327" s="4">
        <f>IFERROR(VLOOKUP(C2327,Recolt!B:H,3,0),"-")</f>
        <v>55</v>
      </c>
      <c r="T2327" s="4" t="str">
        <f t="shared" si="73"/>
        <v>-</v>
      </c>
    </row>
    <row r="2328" spans="1:20" hidden="1" x14ac:dyDescent="0.25">
      <c r="A2328" s="4" t="s">
        <v>410</v>
      </c>
      <c r="B2328" s="4" t="s">
        <v>460</v>
      </c>
      <c r="C2328" s="4">
        <v>1034862894</v>
      </c>
      <c r="D2328" s="4" t="s">
        <v>354</v>
      </c>
      <c r="E2328" s="4" t="s">
        <v>355</v>
      </c>
      <c r="F2328" s="4" t="s">
        <v>439</v>
      </c>
      <c r="G2328" s="12">
        <v>45428</v>
      </c>
      <c r="H2328" s="4" t="s">
        <v>356</v>
      </c>
      <c r="I2328" s="67">
        <v>0.513275462962963</v>
      </c>
      <c r="J2328" s="4" t="s">
        <v>1147</v>
      </c>
      <c r="K2328" s="12">
        <v>42556</v>
      </c>
      <c r="L2328" s="4" t="s">
        <v>357</v>
      </c>
      <c r="M2328" s="4" t="s">
        <v>362</v>
      </c>
      <c r="O2328" s="12" t="str">
        <f t="shared" ca="1" si="72"/>
        <v>8 ans, 9 mois</v>
      </c>
      <c r="P2328" s="4" t="str">
        <f>VLOOKUP(B2328,Effectif!B:I,6,0)</f>
        <v>Chloé BERTRAND</v>
      </c>
      <c r="Q2328" s="4" t="str">
        <f>VLOOKUP(B2328,Effectif!B:I,8,0)</f>
        <v>BO</v>
      </c>
      <c r="R2328" s="4" t="str">
        <f>IFERROR(VLOOKUP(C2328,Sales!B:G,6,0),"-")</f>
        <v>-</v>
      </c>
      <c r="S2328" s="4">
        <f>IFERROR(VLOOKUP(C2328,Recolt!B:H,3,0),"-")</f>
        <v>97</v>
      </c>
      <c r="T2328" s="4" t="str">
        <f t="shared" si="73"/>
        <v>-</v>
      </c>
    </row>
    <row r="2329" spans="1:20" hidden="1" x14ac:dyDescent="0.25">
      <c r="A2329" s="4" t="s">
        <v>410</v>
      </c>
      <c r="B2329" s="4" t="s">
        <v>460</v>
      </c>
      <c r="C2329" s="4">
        <v>1034856070</v>
      </c>
      <c r="D2329" s="4" t="s">
        <v>354</v>
      </c>
      <c r="E2329" s="4" t="s">
        <v>355</v>
      </c>
      <c r="F2329" s="4" t="s">
        <v>439</v>
      </c>
      <c r="G2329" s="12">
        <v>45429</v>
      </c>
      <c r="H2329" s="4" t="s">
        <v>356</v>
      </c>
      <c r="I2329" s="67">
        <v>0.39313657407407399</v>
      </c>
      <c r="J2329" s="4" t="s">
        <v>1131</v>
      </c>
      <c r="K2329" s="12">
        <v>42712</v>
      </c>
      <c r="L2329" s="4" t="s">
        <v>357</v>
      </c>
      <c r="M2329" s="4" t="s">
        <v>358</v>
      </c>
      <c r="N2329" s="4" t="s">
        <v>359</v>
      </c>
      <c r="O2329" s="12" t="str">
        <f t="shared" ca="1" si="72"/>
        <v>8 ans, 4 mois</v>
      </c>
      <c r="P2329" s="4" t="str">
        <f>VLOOKUP(B2329,Effectif!B:I,6,0)</f>
        <v>Chloé BERTRAND</v>
      </c>
      <c r="Q2329" s="4" t="str">
        <f>VLOOKUP(B2329,Effectif!B:I,8,0)</f>
        <v>BO</v>
      </c>
      <c r="R2329" s="4" t="str">
        <f>IFERROR(VLOOKUP(C2329,Sales!B:G,6,0),"-")</f>
        <v>-</v>
      </c>
      <c r="S2329" s="4">
        <f>IFERROR(VLOOKUP(C2329,Recolt!B:H,3,0),"-")</f>
        <v>174</v>
      </c>
      <c r="T2329" s="4" t="str">
        <f t="shared" si="73"/>
        <v>-</v>
      </c>
    </row>
    <row r="2330" spans="1:20" hidden="1" x14ac:dyDescent="0.25">
      <c r="A2330" s="4" t="s">
        <v>410</v>
      </c>
      <c r="B2330" s="4" t="s">
        <v>460</v>
      </c>
      <c r="C2330" s="4">
        <v>1034843692</v>
      </c>
      <c r="D2330" s="4" t="s">
        <v>354</v>
      </c>
      <c r="E2330" s="4" t="s">
        <v>355</v>
      </c>
      <c r="F2330" s="4" t="s">
        <v>439</v>
      </c>
      <c r="G2330" s="12">
        <v>45430</v>
      </c>
      <c r="H2330" s="4" t="s">
        <v>356</v>
      </c>
      <c r="I2330" s="67">
        <v>0.43126157407407401</v>
      </c>
      <c r="J2330" s="4" t="s">
        <v>1133</v>
      </c>
      <c r="K2330" s="12">
        <v>43027</v>
      </c>
      <c r="L2330" s="4" t="s">
        <v>366</v>
      </c>
      <c r="M2330" s="4" t="s">
        <v>358</v>
      </c>
      <c r="N2330" s="4" t="s">
        <v>384</v>
      </c>
      <c r="O2330" s="12" t="str">
        <f t="shared" ca="1" si="72"/>
        <v>7 ans, 6 mois</v>
      </c>
      <c r="P2330" s="4" t="str">
        <f>VLOOKUP(B2330,Effectif!B:I,6,0)</f>
        <v>Chloé BERTRAND</v>
      </c>
      <c r="Q2330" s="4" t="str">
        <f>VLOOKUP(B2330,Effectif!B:I,8,0)</f>
        <v>BO</v>
      </c>
      <c r="R2330" s="4" t="str">
        <f>IFERROR(VLOOKUP(C2330,Sales!B:G,6,0),"-")</f>
        <v>-</v>
      </c>
      <c r="S2330" s="4">
        <f>IFERROR(VLOOKUP(C2330,Recolt!B:H,3,0),"-")</f>
        <v>20</v>
      </c>
      <c r="T2330" s="4" t="str">
        <f t="shared" si="73"/>
        <v>-</v>
      </c>
    </row>
    <row r="2331" spans="1:20" hidden="1" x14ac:dyDescent="0.25">
      <c r="A2331" s="4" t="s">
        <v>410</v>
      </c>
      <c r="B2331" s="4" t="s">
        <v>460</v>
      </c>
      <c r="C2331" s="4">
        <v>1034854370</v>
      </c>
      <c r="D2331" s="4" t="s">
        <v>354</v>
      </c>
      <c r="E2331" s="4" t="s">
        <v>355</v>
      </c>
      <c r="F2331" s="4" t="s">
        <v>439</v>
      </c>
      <c r="G2331" s="12">
        <v>45431</v>
      </c>
      <c r="H2331" s="4" t="s">
        <v>356</v>
      </c>
      <c r="I2331" s="67">
        <v>0.49792824074074099</v>
      </c>
      <c r="J2331" s="4" t="s">
        <v>1147</v>
      </c>
      <c r="K2331" s="12">
        <v>38504</v>
      </c>
      <c r="L2331" s="4" t="s">
        <v>357</v>
      </c>
      <c r="M2331" s="4" t="s">
        <v>362</v>
      </c>
      <c r="O2331" s="12" t="str">
        <f t="shared" ca="1" si="72"/>
        <v>19 ans, 10 mois</v>
      </c>
      <c r="P2331" s="4" t="str">
        <f>VLOOKUP(B2331,Effectif!B:I,6,0)</f>
        <v>Chloé BERTRAND</v>
      </c>
      <c r="Q2331" s="4" t="str">
        <f>VLOOKUP(B2331,Effectif!B:I,8,0)</f>
        <v>BO</v>
      </c>
      <c r="R2331" s="4" t="str">
        <f>IFERROR(VLOOKUP(C2331,Sales!B:G,6,0),"-")</f>
        <v>-</v>
      </c>
      <c r="S2331" s="4">
        <f>IFERROR(VLOOKUP(C2331,Recolt!B:H,3,0),"-")</f>
        <v>115</v>
      </c>
      <c r="T2331" s="4" t="str">
        <f t="shared" si="73"/>
        <v>-</v>
      </c>
    </row>
    <row r="2332" spans="1:20" hidden="1" x14ac:dyDescent="0.25">
      <c r="A2332" s="4" t="s">
        <v>410</v>
      </c>
      <c r="B2332" s="4" t="s">
        <v>460</v>
      </c>
      <c r="C2332" s="4">
        <v>1034866624</v>
      </c>
      <c r="D2332" s="4" t="s">
        <v>354</v>
      </c>
      <c r="E2332" s="4" t="s">
        <v>355</v>
      </c>
      <c r="F2332" s="4" t="s">
        <v>439</v>
      </c>
      <c r="G2332" s="12">
        <v>45432</v>
      </c>
      <c r="H2332" s="4" t="s">
        <v>356</v>
      </c>
      <c r="I2332" s="67">
        <v>0.50640046296296304</v>
      </c>
      <c r="J2332" s="4" t="s">
        <v>1131</v>
      </c>
      <c r="K2332" s="12">
        <v>42513</v>
      </c>
      <c r="L2332" s="4" t="s">
        <v>357</v>
      </c>
      <c r="M2332" s="4" t="s">
        <v>358</v>
      </c>
      <c r="N2332" s="4" t="s">
        <v>359</v>
      </c>
      <c r="O2332" s="12" t="str">
        <f t="shared" ca="1" si="72"/>
        <v>8 ans, 11 mois</v>
      </c>
      <c r="P2332" s="4" t="str">
        <f>VLOOKUP(B2332,Effectif!B:I,6,0)</f>
        <v>Chloé BERTRAND</v>
      </c>
      <c r="Q2332" s="4" t="str">
        <f>VLOOKUP(B2332,Effectif!B:I,8,0)</f>
        <v>BO</v>
      </c>
      <c r="R2332" s="4" t="str">
        <f>IFERROR(VLOOKUP(C2332,Sales!B:G,6,0),"-")</f>
        <v>-</v>
      </c>
      <c r="S2332" s="4">
        <f>IFERROR(VLOOKUP(C2332,Recolt!B:H,3,0),"-")</f>
        <v>91.71</v>
      </c>
      <c r="T2332" s="4" t="str">
        <f t="shared" si="73"/>
        <v>-</v>
      </c>
    </row>
    <row r="2333" spans="1:20" hidden="1" x14ac:dyDescent="0.25">
      <c r="A2333" s="4" t="s">
        <v>410</v>
      </c>
      <c r="B2333" s="4" t="s">
        <v>460</v>
      </c>
      <c r="C2333" s="4">
        <v>1034842821</v>
      </c>
      <c r="D2333" s="4" t="s">
        <v>354</v>
      </c>
      <c r="E2333" s="4" t="s">
        <v>355</v>
      </c>
      <c r="F2333" s="4" t="s">
        <v>439</v>
      </c>
      <c r="G2333" s="12">
        <v>45433</v>
      </c>
      <c r="H2333" s="4" t="s">
        <v>356</v>
      </c>
      <c r="I2333" s="67">
        <v>0.39344907407407398</v>
      </c>
      <c r="J2333" s="4" t="s">
        <v>1136</v>
      </c>
      <c r="K2333" s="12">
        <v>43277</v>
      </c>
      <c r="L2333" s="4" t="s">
        <v>357</v>
      </c>
      <c r="M2333" s="4" t="s">
        <v>358</v>
      </c>
      <c r="N2333" s="4" t="s">
        <v>359</v>
      </c>
      <c r="O2333" s="12" t="str">
        <f t="shared" ca="1" si="72"/>
        <v>6 ans, 10 mois</v>
      </c>
      <c r="P2333" s="4" t="str">
        <f>VLOOKUP(B2333,Effectif!B:I,6,0)</f>
        <v>Chloé BERTRAND</v>
      </c>
      <c r="Q2333" s="4" t="str">
        <f>VLOOKUP(B2333,Effectif!B:I,8,0)</f>
        <v>BO</v>
      </c>
      <c r="R2333" s="4" t="str">
        <f>IFERROR(VLOOKUP(C2333,Sales!B:G,6,0),"-")</f>
        <v>-</v>
      </c>
      <c r="S2333" s="4">
        <f>IFERROR(VLOOKUP(C2333,Recolt!B:H,3,0),"-")</f>
        <v>50</v>
      </c>
      <c r="T2333" s="4" t="str">
        <f t="shared" si="73"/>
        <v>-</v>
      </c>
    </row>
    <row r="2334" spans="1:20" hidden="1" x14ac:dyDescent="0.25">
      <c r="A2334" s="4" t="s">
        <v>410</v>
      </c>
      <c r="B2334" s="4" t="s">
        <v>460</v>
      </c>
      <c r="C2334" s="4">
        <v>1034842013</v>
      </c>
      <c r="D2334" s="4" t="s">
        <v>354</v>
      </c>
      <c r="E2334" s="4" t="s">
        <v>355</v>
      </c>
      <c r="F2334" s="4" t="s">
        <v>439</v>
      </c>
      <c r="G2334" s="12">
        <v>45434</v>
      </c>
      <c r="H2334" s="4" t="s">
        <v>356</v>
      </c>
      <c r="I2334" s="67">
        <v>0.38819444444444401</v>
      </c>
      <c r="J2334" s="4" t="s">
        <v>1131</v>
      </c>
      <c r="K2334" s="12">
        <v>42095</v>
      </c>
      <c r="L2334" s="4" t="s">
        <v>357</v>
      </c>
      <c r="M2334" s="4" t="s">
        <v>358</v>
      </c>
      <c r="N2334" s="4" t="s">
        <v>361</v>
      </c>
      <c r="O2334" s="12" t="str">
        <f t="shared" ca="1" si="72"/>
        <v>10 ans, 0 mois</v>
      </c>
      <c r="P2334" s="4" t="str">
        <f>VLOOKUP(B2334,Effectif!B:I,6,0)</f>
        <v>Chloé BERTRAND</v>
      </c>
      <c r="Q2334" s="4" t="str">
        <f>VLOOKUP(B2334,Effectif!B:I,8,0)</f>
        <v>BO</v>
      </c>
      <c r="R2334" s="4" t="str">
        <f>IFERROR(VLOOKUP(C2334,Sales!B:G,6,0),"-")</f>
        <v>-</v>
      </c>
      <c r="S2334" s="4">
        <f>IFERROR(VLOOKUP(C2334,Recolt!B:H,3,0),"-")</f>
        <v>61.03</v>
      </c>
      <c r="T2334" s="4" t="str">
        <f t="shared" si="73"/>
        <v>-</v>
      </c>
    </row>
    <row r="2335" spans="1:20" hidden="1" x14ac:dyDescent="0.25">
      <c r="A2335" s="4" t="s">
        <v>410</v>
      </c>
      <c r="B2335" s="4" t="s">
        <v>460</v>
      </c>
      <c r="C2335" s="4">
        <v>1034866129</v>
      </c>
      <c r="D2335" s="4" t="s">
        <v>354</v>
      </c>
      <c r="E2335" s="4" t="s">
        <v>355</v>
      </c>
      <c r="F2335" s="4" t="s">
        <v>439</v>
      </c>
      <c r="G2335" s="12">
        <v>45435</v>
      </c>
      <c r="H2335" s="4" t="s">
        <v>356</v>
      </c>
      <c r="I2335" s="67">
        <v>0.38407407407407401</v>
      </c>
      <c r="J2335" s="4" t="s">
        <v>1131</v>
      </c>
      <c r="K2335" s="12">
        <v>42109</v>
      </c>
      <c r="L2335" s="4" t="s">
        <v>357</v>
      </c>
      <c r="M2335" s="4" t="s">
        <v>358</v>
      </c>
      <c r="N2335" s="4" t="s">
        <v>359</v>
      </c>
      <c r="O2335" s="12" t="str">
        <f t="shared" ca="1" si="72"/>
        <v>10 ans, 0 mois</v>
      </c>
      <c r="P2335" s="4" t="str">
        <f>VLOOKUP(B2335,Effectif!B:I,6,0)</f>
        <v>Chloé BERTRAND</v>
      </c>
      <c r="Q2335" s="4" t="str">
        <f>VLOOKUP(B2335,Effectif!B:I,8,0)</f>
        <v>BO</v>
      </c>
      <c r="R2335" s="4" t="str">
        <f>IFERROR(VLOOKUP(C2335,Sales!B:G,6,0),"-")</f>
        <v>-</v>
      </c>
      <c r="S2335" s="4">
        <f>IFERROR(VLOOKUP(C2335,Recolt!B:H,3,0),"-")</f>
        <v>168.96</v>
      </c>
      <c r="T2335" s="4" t="str">
        <f t="shared" si="73"/>
        <v>-</v>
      </c>
    </row>
    <row r="2336" spans="1:20" hidden="1" x14ac:dyDescent="0.25">
      <c r="A2336" s="4" t="s">
        <v>410</v>
      </c>
      <c r="B2336" s="4" t="s">
        <v>460</v>
      </c>
      <c r="C2336" s="4">
        <v>1034846072</v>
      </c>
      <c r="D2336" s="4" t="s">
        <v>354</v>
      </c>
      <c r="E2336" s="4" t="s">
        <v>355</v>
      </c>
      <c r="F2336" s="4" t="s">
        <v>439</v>
      </c>
      <c r="G2336" s="12">
        <v>45436</v>
      </c>
      <c r="H2336" s="4" t="s">
        <v>356</v>
      </c>
      <c r="I2336" s="67">
        <v>0.52114583333333298</v>
      </c>
      <c r="J2336" s="4" t="s">
        <v>1147</v>
      </c>
      <c r="K2336" s="12">
        <v>40281</v>
      </c>
      <c r="L2336" s="4" t="s">
        <v>357</v>
      </c>
      <c r="M2336" s="4" t="s">
        <v>362</v>
      </c>
      <c r="O2336" s="12" t="str">
        <f t="shared" ca="1" si="72"/>
        <v>15 ans, 0 mois</v>
      </c>
      <c r="P2336" s="4" t="str">
        <f>VLOOKUP(B2336,Effectif!B:I,6,0)</f>
        <v>Chloé BERTRAND</v>
      </c>
      <c r="Q2336" s="4" t="str">
        <f>VLOOKUP(B2336,Effectif!B:I,8,0)</f>
        <v>BO</v>
      </c>
      <c r="R2336" s="4" t="str">
        <f>IFERROR(VLOOKUP(C2336,Sales!B:G,6,0),"-")</f>
        <v>-</v>
      </c>
      <c r="S2336" s="4">
        <f>IFERROR(VLOOKUP(C2336,Recolt!B:H,3,0),"-")</f>
        <v>152</v>
      </c>
      <c r="T2336" s="4" t="str">
        <f t="shared" si="73"/>
        <v>-</v>
      </c>
    </row>
    <row r="2337" spans="1:20" hidden="1" x14ac:dyDescent="0.25">
      <c r="A2337" s="4" t="s">
        <v>410</v>
      </c>
      <c r="B2337" s="4" t="s">
        <v>460</v>
      </c>
      <c r="C2337" s="4">
        <v>1034855172</v>
      </c>
      <c r="D2337" s="4" t="s">
        <v>354</v>
      </c>
      <c r="E2337" s="4" t="s">
        <v>355</v>
      </c>
      <c r="F2337" s="4" t="s">
        <v>439</v>
      </c>
      <c r="G2337" s="12">
        <v>45437</v>
      </c>
      <c r="H2337" s="4" t="s">
        <v>356</v>
      </c>
      <c r="I2337" s="67">
        <v>0.48499999999999999</v>
      </c>
      <c r="J2337" s="4" t="s">
        <v>1147</v>
      </c>
      <c r="K2337" s="12">
        <v>42543</v>
      </c>
      <c r="L2337" s="4" t="s">
        <v>395</v>
      </c>
      <c r="M2337" s="4" t="s">
        <v>362</v>
      </c>
      <c r="O2337" s="12" t="str">
        <f t="shared" ca="1" si="72"/>
        <v>8 ans, 10 mois</v>
      </c>
      <c r="P2337" s="4" t="str">
        <f>VLOOKUP(B2337,Effectif!B:I,6,0)</f>
        <v>Chloé BERTRAND</v>
      </c>
      <c r="Q2337" s="4" t="str">
        <f>VLOOKUP(B2337,Effectif!B:I,8,0)</f>
        <v>BO</v>
      </c>
      <c r="R2337" s="4" t="str">
        <f>IFERROR(VLOOKUP(C2337,Sales!B:G,6,0),"-")</f>
        <v>-</v>
      </c>
      <c r="S2337" s="4">
        <f>IFERROR(VLOOKUP(C2337,Recolt!B:H,3,0),"-")</f>
        <v>189</v>
      </c>
      <c r="T2337" s="4" t="str">
        <f t="shared" si="73"/>
        <v>-</v>
      </c>
    </row>
    <row r="2338" spans="1:20" hidden="1" x14ac:dyDescent="0.25">
      <c r="A2338" s="4" t="s">
        <v>410</v>
      </c>
      <c r="B2338" s="4" t="s">
        <v>460</v>
      </c>
      <c r="C2338" s="4">
        <v>1034847990</v>
      </c>
      <c r="D2338" s="4" t="s">
        <v>354</v>
      </c>
      <c r="E2338" s="4" t="s">
        <v>355</v>
      </c>
      <c r="F2338" s="4" t="s">
        <v>439</v>
      </c>
      <c r="G2338" s="12">
        <v>45438</v>
      </c>
      <c r="H2338" s="4" t="s">
        <v>356</v>
      </c>
      <c r="I2338" s="67">
        <v>0.49012731481481497</v>
      </c>
      <c r="J2338" s="4" t="s">
        <v>1147</v>
      </c>
      <c r="K2338" s="12">
        <v>42571</v>
      </c>
      <c r="L2338" s="4" t="s">
        <v>395</v>
      </c>
      <c r="M2338" s="4" t="s">
        <v>362</v>
      </c>
      <c r="O2338" s="12" t="str">
        <f t="shared" ca="1" si="72"/>
        <v>8 ans, 9 mois</v>
      </c>
      <c r="P2338" s="4" t="str">
        <f>VLOOKUP(B2338,Effectif!B:I,6,0)</f>
        <v>Chloé BERTRAND</v>
      </c>
      <c r="Q2338" s="4" t="str">
        <f>VLOOKUP(B2338,Effectif!B:I,8,0)</f>
        <v>BO</v>
      </c>
      <c r="R2338" s="4" t="str">
        <f>IFERROR(VLOOKUP(C2338,Sales!B:G,6,0),"-")</f>
        <v>-</v>
      </c>
      <c r="S2338" s="4">
        <f>IFERROR(VLOOKUP(C2338,Recolt!B:H,3,0),"-")</f>
        <v>20</v>
      </c>
      <c r="T2338" s="4" t="str">
        <f t="shared" si="73"/>
        <v>-</v>
      </c>
    </row>
    <row r="2339" spans="1:20" hidden="1" x14ac:dyDescent="0.25">
      <c r="A2339" s="4" t="s">
        <v>410</v>
      </c>
      <c r="B2339" s="4" t="s">
        <v>460</v>
      </c>
      <c r="C2339" s="4">
        <v>1034851716</v>
      </c>
      <c r="D2339" s="4" t="s">
        <v>354</v>
      </c>
      <c r="E2339" s="4" t="s">
        <v>355</v>
      </c>
      <c r="F2339" s="4" t="s">
        <v>439</v>
      </c>
      <c r="G2339" s="12">
        <v>45439</v>
      </c>
      <c r="H2339" s="4" t="s">
        <v>356</v>
      </c>
      <c r="I2339" s="67">
        <v>0.38857638888888901</v>
      </c>
      <c r="J2339" s="4" t="s">
        <v>1131</v>
      </c>
      <c r="K2339" s="12">
        <v>38565</v>
      </c>
      <c r="L2339" s="4" t="s">
        <v>357</v>
      </c>
      <c r="M2339" s="4" t="s">
        <v>358</v>
      </c>
      <c r="N2339" s="4" t="s">
        <v>359</v>
      </c>
      <c r="O2339" s="12" t="str">
        <f t="shared" ref="O2339:O2402" ca="1" si="74">YEAR(TODAY())-YEAR(K2339)-IF(MONTH(TODAY())&lt;MONTH(K2339),1,IF(AND(MONTH(TODAY())=MONTH(K2339),DAY(TODAY())&lt;DAY(K2339)),1,0)) &amp; " ans, " &amp; MONTH(TODAY())-MONTH(K2339)+IF(MONTH(TODAY())&lt;MONTH(K2339),12,0) &amp; " mois"</f>
        <v>19 ans, 8 mois</v>
      </c>
      <c r="P2339" s="4" t="str">
        <f>VLOOKUP(B2339,Effectif!B:I,6,0)</f>
        <v>Chloé BERTRAND</v>
      </c>
      <c r="Q2339" s="4" t="str">
        <f>VLOOKUP(B2339,Effectif!B:I,8,0)</f>
        <v>BO</v>
      </c>
      <c r="R2339" s="4" t="str">
        <f>IFERROR(VLOOKUP(C2339,Sales!B:G,6,0),"-")</f>
        <v>-</v>
      </c>
      <c r="S2339" s="4">
        <f>IFERROR(VLOOKUP(C2339,Recolt!B:H,3,0),"-")</f>
        <v>11</v>
      </c>
      <c r="T2339" s="4" t="str">
        <f t="shared" si="73"/>
        <v>-</v>
      </c>
    </row>
    <row r="2340" spans="1:20" hidden="1" x14ac:dyDescent="0.25">
      <c r="A2340" s="4" t="s">
        <v>410</v>
      </c>
      <c r="B2340" s="4" t="s">
        <v>460</v>
      </c>
      <c r="C2340" s="4">
        <v>1034867213</v>
      </c>
      <c r="D2340" s="4" t="s">
        <v>354</v>
      </c>
      <c r="E2340" s="4" t="s">
        <v>355</v>
      </c>
      <c r="F2340" s="4" t="s">
        <v>439</v>
      </c>
      <c r="G2340" s="12">
        <v>45440</v>
      </c>
      <c r="H2340" s="4" t="s">
        <v>356</v>
      </c>
      <c r="I2340" s="67">
        <v>0.47640046296296301</v>
      </c>
      <c r="J2340" s="4" t="s">
        <v>1147</v>
      </c>
      <c r="K2340" s="12">
        <v>42591</v>
      </c>
      <c r="L2340" s="4" t="s">
        <v>366</v>
      </c>
      <c r="M2340" s="4" t="s">
        <v>362</v>
      </c>
      <c r="O2340" s="12" t="str">
        <f t="shared" ca="1" si="74"/>
        <v>8 ans, 8 mois</v>
      </c>
      <c r="P2340" s="4" t="str">
        <f>VLOOKUP(B2340,Effectif!B:I,6,0)</f>
        <v>Chloé BERTRAND</v>
      </c>
      <c r="Q2340" s="4" t="str">
        <f>VLOOKUP(B2340,Effectif!B:I,8,0)</f>
        <v>BO</v>
      </c>
      <c r="R2340" s="4" t="str">
        <f>IFERROR(VLOOKUP(C2340,Sales!B:G,6,0),"-")</f>
        <v>-</v>
      </c>
      <c r="S2340" s="4">
        <f>IFERROR(VLOOKUP(C2340,Recolt!B:H,3,0),"-")</f>
        <v>164.63</v>
      </c>
      <c r="T2340" s="4" t="str">
        <f t="shared" si="73"/>
        <v>-</v>
      </c>
    </row>
    <row r="2341" spans="1:20" hidden="1" x14ac:dyDescent="0.25">
      <c r="A2341" s="4" t="s">
        <v>410</v>
      </c>
      <c r="B2341" s="4" t="s">
        <v>460</v>
      </c>
      <c r="C2341" s="4">
        <v>1034867626</v>
      </c>
      <c r="D2341" s="4" t="s">
        <v>354</v>
      </c>
      <c r="E2341" s="4" t="s">
        <v>355</v>
      </c>
      <c r="F2341" s="4" t="s">
        <v>439</v>
      </c>
      <c r="G2341" s="12">
        <v>45441</v>
      </c>
      <c r="H2341" s="4" t="s">
        <v>356</v>
      </c>
      <c r="I2341" s="67">
        <v>0.39233796296296303</v>
      </c>
      <c r="J2341" s="4" t="s">
        <v>1139</v>
      </c>
      <c r="K2341" s="12">
        <v>39114</v>
      </c>
      <c r="L2341" s="4" t="s">
        <v>357</v>
      </c>
      <c r="M2341" s="4" t="s">
        <v>358</v>
      </c>
      <c r="N2341" s="4" t="s">
        <v>384</v>
      </c>
      <c r="O2341" s="12" t="str">
        <f t="shared" ca="1" si="74"/>
        <v>18 ans, 2 mois</v>
      </c>
      <c r="P2341" s="4" t="str">
        <f>VLOOKUP(B2341,Effectif!B:I,6,0)</f>
        <v>Chloé BERTRAND</v>
      </c>
      <c r="Q2341" s="4" t="str">
        <f>VLOOKUP(B2341,Effectif!B:I,8,0)</f>
        <v>BO</v>
      </c>
      <c r="R2341" s="4" t="str">
        <f>IFERROR(VLOOKUP(C2341,Sales!B:G,6,0),"-")</f>
        <v>-</v>
      </c>
      <c r="S2341" s="4">
        <f>IFERROR(VLOOKUP(C2341,Recolt!B:H,3,0),"-")</f>
        <v>152</v>
      </c>
      <c r="T2341" s="4" t="str">
        <f t="shared" si="73"/>
        <v>-</v>
      </c>
    </row>
    <row r="2342" spans="1:20" hidden="1" x14ac:dyDescent="0.25">
      <c r="A2342" s="4" t="s">
        <v>410</v>
      </c>
      <c r="B2342" s="4" t="s">
        <v>460</v>
      </c>
      <c r="C2342" s="4">
        <v>1034864638</v>
      </c>
      <c r="D2342" s="4" t="s">
        <v>354</v>
      </c>
      <c r="E2342" s="4" t="s">
        <v>355</v>
      </c>
      <c r="F2342" s="4" t="s">
        <v>439</v>
      </c>
      <c r="G2342" s="12">
        <v>45442</v>
      </c>
      <c r="H2342" s="4" t="s">
        <v>356</v>
      </c>
      <c r="I2342" s="67">
        <v>0.377731481481481</v>
      </c>
      <c r="J2342" s="4" t="s">
        <v>1131</v>
      </c>
      <c r="K2342" s="12">
        <v>38596</v>
      </c>
      <c r="L2342" s="4" t="s">
        <v>357</v>
      </c>
      <c r="M2342" s="4" t="s">
        <v>358</v>
      </c>
      <c r="N2342" s="4" t="s">
        <v>359</v>
      </c>
      <c r="O2342" s="12" t="str">
        <f t="shared" ca="1" si="74"/>
        <v>19 ans, 7 mois</v>
      </c>
      <c r="P2342" s="4" t="str">
        <f>VLOOKUP(B2342,Effectif!B:I,6,0)</f>
        <v>Chloé BERTRAND</v>
      </c>
      <c r="Q2342" s="4" t="str">
        <f>VLOOKUP(B2342,Effectif!B:I,8,0)</f>
        <v>BO</v>
      </c>
      <c r="R2342" s="4" t="str">
        <f>IFERROR(VLOOKUP(C2342,Sales!B:G,6,0),"-")</f>
        <v>-</v>
      </c>
      <c r="S2342" s="4">
        <f>IFERROR(VLOOKUP(C2342,Recolt!B:H,3,0),"-")</f>
        <v>35</v>
      </c>
      <c r="T2342" s="4" t="str">
        <f t="shared" si="73"/>
        <v>-</v>
      </c>
    </row>
    <row r="2343" spans="1:20" hidden="1" x14ac:dyDescent="0.25">
      <c r="A2343" s="4" t="s">
        <v>410</v>
      </c>
      <c r="B2343" s="4" t="s">
        <v>460</v>
      </c>
      <c r="C2343" s="4">
        <v>1034854981</v>
      </c>
      <c r="D2343" s="4" t="s">
        <v>354</v>
      </c>
      <c r="E2343" s="4" t="s">
        <v>355</v>
      </c>
      <c r="F2343" s="4" t="s">
        <v>439</v>
      </c>
      <c r="G2343" s="12">
        <v>45443</v>
      </c>
      <c r="H2343" s="4" t="s">
        <v>356</v>
      </c>
      <c r="I2343" s="67">
        <v>0.48166666666666702</v>
      </c>
      <c r="J2343" s="4" t="s">
        <v>1135</v>
      </c>
      <c r="K2343" s="12">
        <v>42389</v>
      </c>
      <c r="L2343" s="4" t="s">
        <v>357</v>
      </c>
      <c r="M2343" s="4" t="s">
        <v>358</v>
      </c>
      <c r="N2343" s="4" t="s">
        <v>384</v>
      </c>
      <c r="O2343" s="12" t="str">
        <f t="shared" ca="1" si="74"/>
        <v>9 ans, 3 mois</v>
      </c>
      <c r="P2343" s="4" t="str">
        <f>VLOOKUP(B2343,Effectif!B:I,6,0)</f>
        <v>Chloé BERTRAND</v>
      </c>
      <c r="Q2343" s="4" t="str">
        <f>VLOOKUP(B2343,Effectif!B:I,8,0)</f>
        <v>BO</v>
      </c>
      <c r="R2343" s="4" t="str">
        <f>IFERROR(VLOOKUP(C2343,Sales!B:G,6,0),"-")</f>
        <v>-</v>
      </c>
      <c r="S2343" s="4">
        <f>IFERROR(VLOOKUP(C2343,Recolt!B:H,3,0),"-")</f>
        <v>20</v>
      </c>
      <c r="T2343" s="4" t="str">
        <f t="shared" si="73"/>
        <v>-</v>
      </c>
    </row>
    <row r="2344" spans="1:20" hidden="1" x14ac:dyDescent="0.25">
      <c r="A2344" s="4" t="s">
        <v>410</v>
      </c>
      <c r="B2344" s="4" t="s">
        <v>460</v>
      </c>
      <c r="C2344" s="4">
        <v>1034852993</v>
      </c>
      <c r="D2344" s="4" t="s">
        <v>354</v>
      </c>
      <c r="E2344" s="4" t="s">
        <v>355</v>
      </c>
      <c r="F2344" s="4" t="s">
        <v>439</v>
      </c>
      <c r="G2344" s="12">
        <v>45444</v>
      </c>
      <c r="H2344" s="4" t="s">
        <v>356</v>
      </c>
      <c r="I2344" s="67">
        <v>0.39145833333333302</v>
      </c>
      <c r="J2344" s="4" t="s">
        <v>1131</v>
      </c>
      <c r="K2344" s="12">
        <v>40575</v>
      </c>
      <c r="L2344" s="4" t="s">
        <v>357</v>
      </c>
      <c r="M2344" s="4" t="s">
        <v>358</v>
      </c>
      <c r="N2344" s="4" t="s">
        <v>361</v>
      </c>
      <c r="O2344" s="12" t="str">
        <f t="shared" ca="1" si="74"/>
        <v>14 ans, 2 mois</v>
      </c>
      <c r="P2344" s="4" t="str">
        <f>VLOOKUP(B2344,Effectif!B:I,6,0)</f>
        <v>Chloé BERTRAND</v>
      </c>
      <c r="Q2344" s="4" t="str">
        <f>VLOOKUP(B2344,Effectif!B:I,8,0)</f>
        <v>BO</v>
      </c>
      <c r="R2344" s="4" t="str">
        <f>IFERROR(VLOOKUP(C2344,Sales!B:G,6,0),"-")</f>
        <v>-</v>
      </c>
      <c r="S2344" s="4">
        <f>IFERROR(VLOOKUP(C2344,Recolt!B:H,3,0),"-")</f>
        <v>42.65</v>
      </c>
      <c r="T2344" s="4" t="str">
        <f t="shared" si="73"/>
        <v>-</v>
      </c>
    </row>
    <row r="2345" spans="1:20" hidden="1" x14ac:dyDescent="0.25">
      <c r="A2345" s="4" t="s">
        <v>410</v>
      </c>
      <c r="B2345" s="4" t="s">
        <v>460</v>
      </c>
      <c r="C2345" s="4">
        <v>1034853874</v>
      </c>
      <c r="D2345" s="4" t="s">
        <v>354</v>
      </c>
      <c r="E2345" s="4" t="s">
        <v>355</v>
      </c>
      <c r="F2345" s="4" t="s">
        <v>439</v>
      </c>
      <c r="G2345" s="12">
        <v>45445</v>
      </c>
      <c r="H2345" s="4" t="s">
        <v>356</v>
      </c>
      <c r="I2345" s="67">
        <v>0.43563657407407402</v>
      </c>
      <c r="J2345" s="4" t="s">
        <v>1147</v>
      </c>
      <c r="K2345" s="12">
        <v>42740</v>
      </c>
      <c r="L2345" s="4" t="s">
        <v>366</v>
      </c>
      <c r="M2345" s="4" t="s">
        <v>362</v>
      </c>
      <c r="O2345" s="12" t="str">
        <f t="shared" ca="1" si="74"/>
        <v>8 ans, 3 mois</v>
      </c>
      <c r="P2345" s="4" t="str">
        <f>VLOOKUP(B2345,Effectif!B:I,6,0)</f>
        <v>Chloé BERTRAND</v>
      </c>
      <c r="Q2345" s="4" t="str">
        <f>VLOOKUP(B2345,Effectif!B:I,8,0)</f>
        <v>BO</v>
      </c>
      <c r="R2345" s="4" t="str">
        <f>IFERROR(VLOOKUP(C2345,Sales!B:G,6,0),"-")</f>
        <v>-</v>
      </c>
      <c r="S2345" s="4">
        <f>IFERROR(VLOOKUP(C2345,Recolt!B:H,3,0),"-")</f>
        <v>8.7799999999999994</v>
      </c>
      <c r="T2345" s="4" t="str">
        <f t="shared" si="73"/>
        <v>-</v>
      </c>
    </row>
    <row r="2346" spans="1:20" hidden="1" x14ac:dyDescent="0.25">
      <c r="A2346" s="4" t="s">
        <v>410</v>
      </c>
      <c r="B2346" s="4" t="s">
        <v>460</v>
      </c>
      <c r="C2346" s="4">
        <v>1034849533</v>
      </c>
      <c r="D2346" s="4" t="s">
        <v>354</v>
      </c>
      <c r="E2346" s="4" t="s">
        <v>355</v>
      </c>
      <c r="F2346" s="4" t="s">
        <v>439</v>
      </c>
      <c r="G2346" s="12">
        <v>45446</v>
      </c>
      <c r="H2346" s="4" t="s">
        <v>356</v>
      </c>
      <c r="I2346" s="67">
        <v>0.50597222222222205</v>
      </c>
      <c r="J2346" s="4" t="s">
        <v>1133</v>
      </c>
      <c r="K2346" s="12">
        <v>42864</v>
      </c>
      <c r="L2346" s="4" t="s">
        <v>357</v>
      </c>
      <c r="M2346" s="4" t="s">
        <v>358</v>
      </c>
      <c r="N2346" s="4" t="s">
        <v>359</v>
      </c>
      <c r="O2346" s="12" t="str">
        <f t="shared" ca="1" si="74"/>
        <v>7 ans, 11 mois</v>
      </c>
      <c r="P2346" s="4" t="str">
        <f>VLOOKUP(B2346,Effectif!B:I,6,0)</f>
        <v>Chloé BERTRAND</v>
      </c>
      <c r="Q2346" s="4" t="str">
        <f>VLOOKUP(B2346,Effectif!B:I,8,0)</f>
        <v>BO</v>
      </c>
      <c r="R2346" s="4" t="str">
        <f>IFERROR(VLOOKUP(C2346,Sales!B:G,6,0),"-")</f>
        <v>-</v>
      </c>
      <c r="S2346" s="4">
        <f>IFERROR(VLOOKUP(C2346,Recolt!B:H,3,0),"-")</f>
        <v>39</v>
      </c>
      <c r="T2346" s="4" t="str">
        <f t="shared" si="73"/>
        <v>-</v>
      </c>
    </row>
    <row r="2347" spans="1:20" hidden="1" x14ac:dyDescent="0.25">
      <c r="A2347" s="4" t="s">
        <v>410</v>
      </c>
      <c r="B2347" s="4" t="s">
        <v>460</v>
      </c>
      <c r="C2347" s="4">
        <v>1034843034</v>
      </c>
      <c r="D2347" s="4" t="s">
        <v>354</v>
      </c>
      <c r="E2347" s="4" t="s">
        <v>355</v>
      </c>
      <c r="F2347" s="4" t="s">
        <v>439</v>
      </c>
      <c r="G2347" s="12">
        <v>45447</v>
      </c>
      <c r="H2347" s="4" t="s">
        <v>356</v>
      </c>
      <c r="I2347" s="67">
        <v>0.52553240740740703</v>
      </c>
      <c r="J2347" s="4" t="s">
        <v>1147</v>
      </c>
      <c r="K2347" s="12">
        <v>42165</v>
      </c>
      <c r="L2347" s="4" t="s">
        <v>357</v>
      </c>
      <c r="M2347" s="4" t="s">
        <v>362</v>
      </c>
      <c r="O2347" s="12" t="str">
        <f t="shared" ca="1" si="74"/>
        <v>9 ans, 10 mois</v>
      </c>
      <c r="P2347" s="4" t="str">
        <f>VLOOKUP(B2347,Effectif!B:I,6,0)</f>
        <v>Chloé BERTRAND</v>
      </c>
      <c r="Q2347" s="4" t="str">
        <f>VLOOKUP(B2347,Effectif!B:I,8,0)</f>
        <v>BO</v>
      </c>
      <c r="R2347" s="4" t="str">
        <f>IFERROR(VLOOKUP(C2347,Sales!B:G,6,0),"-")</f>
        <v>-</v>
      </c>
      <c r="S2347" s="4">
        <f>IFERROR(VLOOKUP(C2347,Recolt!B:H,3,0),"-")</f>
        <v>358.93</v>
      </c>
      <c r="T2347" s="4" t="str">
        <f t="shared" si="73"/>
        <v>-</v>
      </c>
    </row>
    <row r="2348" spans="1:20" hidden="1" x14ac:dyDescent="0.25">
      <c r="A2348" s="4" t="s">
        <v>410</v>
      </c>
      <c r="B2348" s="4" t="s">
        <v>460</v>
      </c>
      <c r="C2348" s="4">
        <v>1034861863</v>
      </c>
      <c r="D2348" s="4" t="s">
        <v>354</v>
      </c>
      <c r="E2348" s="4" t="s">
        <v>355</v>
      </c>
      <c r="F2348" s="4" t="s">
        <v>439</v>
      </c>
      <c r="G2348" s="12">
        <v>45448</v>
      </c>
      <c r="H2348" s="4" t="s">
        <v>356</v>
      </c>
      <c r="I2348" s="67">
        <v>0.51289351851851805</v>
      </c>
      <c r="J2348" s="4" t="s">
        <v>1147</v>
      </c>
      <c r="K2348" s="12">
        <v>42641</v>
      </c>
      <c r="L2348" s="4" t="s">
        <v>357</v>
      </c>
      <c r="M2348" s="4" t="s">
        <v>362</v>
      </c>
      <c r="O2348" s="12" t="str">
        <f t="shared" ca="1" si="74"/>
        <v>8 ans, 7 mois</v>
      </c>
      <c r="P2348" s="4" t="str">
        <f>VLOOKUP(B2348,Effectif!B:I,6,0)</f>
        <v>Chloé BERTRAND</v>
      </c>
      <c r="Q2348" s="4" t="str">
        <f>VLOOKUP(B2348,Effectif!B:I,8,0)</f>
        <v>BO</v>
      </c>
      <c r="R2348" s="4" t="str">
        <f>IFERROR(VLOOKUP(C2348,Sales!B:G,6,0),"-")</f>
        <v>-</v>
      </c>
      <c r="S2348" s="4">
        <f>IFERROR(VLOOKUP(C2348,Recolt!B:H,3,0),"-")</f>
        <v>840</v>
      </c>
      <c r="T2348" s="4" t="str">
        <f t="shared" si="73"/>
        <v>-</v>
      </c>
    </row>
    <row r="2349" spans="1:20" hidden="1" x14ac:dyDescent="0.25">
      <c r="A2349" s="4" t="s">
        <v>410</v>
      </c>
      <c r="B2349" s="4" t="s">
        <v>460</v>
      </c>
      <c r="C2349" s="4">
        <v>1034867643</v>
      </c>
      <c r="D2349" s="4" t="s">
        <v>354</v>
      </c>
      <c r="E2349" s="4" t="s">
        <v>355</v>
      </c>
      <c r="F2349" s="4" t="s">
        <v>439</v>
      </c>
      <c r="G2349" s="12">
        <v>45449</v>
      </c>
      <c r="H2349" s="4" t="s">
        <v>356</v>
      </c>
      <c r="I2349" s="67">
        <v>0.50290509259259297</v>
      </c>
      <c r="J2349" s="4" t="s">
        <v>1135</v>
      </c>
      <c r="K2349" s="12">
        <v>43275</v>
      </c>
      <c r="L2349" s="4" t="s">
        <v>357</v>
      </c>
      <c r="M2349" s="4" t="s">
        <v>358</v>
      </c>
      <c r="N2349" s="4" t="s">
        <v>359</v>
      </c>
      <c r="O2349" s="12" t="str">
        <f t="shared" ca="1" si="74"/>
        <v>6 ans, 10 mois</v>
      </c>
      <c r="P2349" s="4" t="str">
        <f>VLOOKUP(B2349,Effectif!B:I,6,0)</f>
        <v>Chloé BERTRAND</v>
      </c>
      <c r="Q2349" s="4" t="str">
        <f>VLOOKUP(B2349,Effectif!B:I,8,0)</f>
        <v>BO</v>
      </c>
      <c r="R2349" s="4" t="str">
        <f>IFERROR(VLOOKUP(C2349,Sales!B:G,6,0),"-")</f>
        <v>-</v>
      </c>
      <c r="S2349" s="4">
        <f>IFERROR(VLOOKUP(C2349,Recolt!B:H,3,0),"-")</f>
        <v>88</v>
      </c>
      <c r="T2349" s="4" t="str">
        <f t="shared" si="73"/>
        <v>-</v>
      </c>
    </row>
    <row r="2350" spans="1:20" hidden="1" x14ac:dyDescent="0.25">
      <c r="A2350" s="4" t="s">
        <v>410</v>
      </c>
      <c r="B2350" s="4" t="s">
        <v>460</v>
      </c>
      <c r="C2350" s="4">
        <v>1034856170</v>
      </c>
      <c r="D2350" s="4" t="s">
        <v>354</v>
      </c>
      <c r="E2350" s="4" t="s">
        <v>355</v>
      </c>
      <c r="F2350" s="4" t="s">
        <v>439</v>
      </c>
      <c r="G2350" s="12">
        <v>45450</v>
      </c>
      <c r="H2350" s="4" t="s">
        <v>356</v>
      </c>
      <c r="I2350" s="67">
        <v>0.38938657407407401</v>
      </c>
      <c r="J2350" s="4" t="s">
        <v>1135</v>
      </c>
      <c r="K2350" s="12">
        <v>43193</v>
      </c>
      <c r="L2350" s="4" t="s">
        <v>357</v>
      </c>
      <c r="M2350" s="4" t="s">
        <v>358</v>
      </c>
      <c r="N2350" s="4" t="s">
        <v>359</v>
      </c>
      <c r="O2350" s="12" t="str">
        <f t="shared" ca="1" si="74"/>
        <v>7 ans, 0 mois</v>
      </c>
      <c r="P2350" s="4" t="str">
        <f>VLOOKUP(B2350,Effectif!B:I,6,0)</f>
        <v>Chloé BERTRAND</v>
      </c>
      <c r="Q2350" s="4" t="str">
        <f>VLOOKUP(B2350,Effectif!B:I,8,0)</f>
        <v>BO</v>
      </c>
      <c r="R2350" s="4" t="str">
        <f>IFERROR(VLOOKUP(C2350,Sales!B:G,6,0),"-")</f>
        <v>-</v>
      </c>
      <c r="S2350" s="4">
        <f>IFERROR(VLOOKUP(C2350,Recolt!B:H,3,0),"-")</f>
        <v>50</v>
      </c>
      <c r="T2350" s="4" t="str">
        <f t="shared" si="73"/>
        <v>-</v>
      </c>
    </row>
    <row r="2351" spans="1:20" hidden="1" x14ac:dyDescent="0.25">
      <c r="A2351" s="4" t="s">
        <v>410</v>
      </c>
      <c r="B2351" s="4" t="s">
        <v>460</v>
      </c>
      <c r="C2351" s="4">
        <v>1034864645</v>
      </c>
      <c r="D2351" s="4" t="s">
        <v>354</v>
      </c>
      <c r="E2351" s="4" t="s">
        <v>355</v>
      </c>
      <c r="F2351" s="4" t="s">
        <v>439</v>
      </c>
      <c r="G2351" s="12">
        <v>45451</v>
      </c>
      <c r="H2351" s="4" t="s">
        <v>356</v>
      </c>
      <c r="I2351" s="67">
        <v>0.46415509259259302</v>
      </c>
      <c r="J2351" s="4" t="s">
        <v>1147</v>
      </c>
      <c r="K2351" s="12">
        <v>43007</v>
      </c>
      <c r="L2351" s="4" t="s">
        <v>366</v>
      </c>
      <c r="M2351" s="4" t="s">
        <v>362</v>
      </c>
      <c r="O2351" s="12" t="str">
        <f t="shared" ca="1" si="74"/>
        <v>7 ans, 7 mois</v>
      </c>
      <c r="P2351" s="4" t="str">
        <f>VLOOKUP(B2351,Effectif!B:I,6,0)</f>
        <v>Chloé BERTRAND</v>
      </c>
      <c r="Q2351" s="4" t="str">
        <f>VLOOKUP(B2351,Effectif!B:I,8,0)</f>
        <v>BO</v>
      </c>
      <c r="R2351" s="4" t="str">
        <f>IFERROR(VLOOKUP(C2351,Sales!B:G,6,0),"-")</f>
        <v>-</v>
      </c>
      <c r="S2351" s="4">
        <f>IFERROR(VLOOKUP(C2351,Recolt!B:H,3,0),"-")</f>
        <v>60.88</v>
      </c>
      <c r="T2351" s="4" t="str">
        <f t="shared" si="73"/>
        <v>-</v>
      </c>
    </row>
    <row r="2352" spans="1:20" hidden="1" x14ac:dyDescent="0.25">
      <c r="A2352" s="4" t="s">
        <v>410</v>
      </c>
      <c r="B2352" s="4" t="s">
        <v>460</v>
      </c>
      <c r="C2352" s="4">
        <v>1034844892</v>
      </c>
      <c r="D2352" s="4" t="s">
        <v>354</v>
      </c>
      <c r="E2352" s="4" t="s">
        <v>355</v>
      </c>
      <c r="F2352" s="4" t="s">
        <v>439</v>
      </c>
      <c r="G2352" s="12">
        <v>45452</v>
      </c>
      <c r="H2352" s="4" t="s">
        <v>356</v>
      </c>
      <c r="I2352" s="67">
        <v>0.484027777777778</v>
      </c>
      <c r="J2352" s="4" t="s">
        <v>1147</v>
      </c>
      <c r="K2352" s="12">
        <v>42697</v>
      </c>
      <c r="L2352" s="4" t="s">
        <v>395</v>
      </c>
      <c r="M2352" s="4" t="s">
        <v>362</v>
      </c>
      <c r="O2352" s="12" t="str">
        <f t="shared" ca="1" si="74"/>
        <v>8 ans, 5 mois</v>
      </c>
      <c r="P2352" s="4" t="str">
        <f>VLOOKUP(B2352,Effectif!B:I,6,0)</f>
        <v>Chloé BERTRAND</v>
      </c>
      <c r="Q2352" s="4" t="str">
        <f>VLOOKUP(B2352,Effectif!B:I,8,0)</f>
        <v>BO</v>
      </c>
      <c r="R2352" s="4" t="str">
        <f>IFERROR(VLOOKUP(C2352,Sales!B:G,6,0),"-")</f>
        <v>-</v>
      </c>
      <c r="S2352" s="4">
        <f>IFERROR(VLOOKUP(C2352,Recolt!B:H,3,0),"-")</f>
        <v>33</v>
      </c>
      <c r="T2352" s="4" t="str">
        <f t="shared" si="73"/>
        <v>-</v>
      </c>
    </row>
    <row r="2353" spans="1:20" hidden="1" x14ac:dyDescent="0.25">
      <c r="A2353" s="4" t="s">
        <v>410</v>
      </c>
      <c r="B2353" s="4" t="s">
        <v>460</v>
      </c>
      <c r="C2353" s="4">
        <v>1034853903</v>
      </c>
      <c r="D2353" s="4" t="s">
        <v>354</v>
      </c>
      <c r="E2353" s="4" t="s">
        <v>355</v>
      </c>
      <c r="F2353" s="4" t="s">
        <v>439</v>
      </c>
      <c r="G2353" s="12">
        <v>45382</v>
      </c>
      <c r="H2353" s="4" t="s">
        <v>356</v>
      </c>
      <c r="I2353" s="67">
        <v>0.39190972222222198</v>
      </c>
      <c r="J2353" s="4" t="s">
        <v>1131</v>
      </c>
      <c r="K2353" s="12">
        <v>42633</v>
      </c>
      <c r="L2353" s="4" t="s">
        <v>357</v>
      </c>
      <c r="M2353" s="4" t="s">
        <v>358</v>
      </c>
      <c r="N2353" s="4" t="s">
        <v>359</v>
      </c>
      <c r="O2353" s="12" t="str">
        <f t="shared" ca="1" si="74"/>
        <v>8 ans, 7 mois</v>
      </c>
      <c r="P2353" s="4" t="str">
        <f>VLOOKUP(B2353,Effectif!B:I,6,0)</f>
        <v>Chloé BERTRAND</v>
      </c>
      <c r="Q2353" s="4" t="str">
        <f>VLOOKUP(B2353,Effectif!B:I,8,0)</f>
        <v>BO</v>
      </c>
      <c r="R2353" s="4" t="str">
        <f>IFERROR(VLOOKUP(C2353,Sales!B:G,6,0),"-")</f>
        <v>-</v>
      </c>
      <c r="S2353" s="4">
        <f>IFERROR(VLOOKUP(C2353,Recolt!B:H,3,0),"-")</f>
        <v>10</v>
      </c>
      <c r="T2353" s="4" t="str">
        <f t="shared" si="73"/>
        <v>-</v>
      </c>
    </row>
    <row r="2354" spans="1:20" hidden="1" x14ac:dyDescent="0.25">
      <c r="A2354" s="4" t="s">
        <v>410</v>
      </c>
      <c r="B2354" s="4" t="s">
        <v>460</v>
      </c>
      <c r="C2354" s="4">
        <v>1034856790</v>
      </c>
      <c r="D2354" s="4" t="s">
        <v>354</v>
      </c>
      <c r="E2354" s="4" t="s">
        <v>355</v>
      </c>
      <c r="F2354" s="4" t="s">
        <v>439</v>
      </c>
      <c r="G2354" s="12">
        <v>45383</v>
      </c>
      <c r="H2354" s="4" t="s">
        <v>356</v>
      </c>
      <c r="I2354" s="67">
        <v>0.43509259259259297</v>
      </c>
      <c r="J2354" s="4" t="s">
        <v>1135</v>
      </c>
      <c r="K2354" s="12">
        <v>43356</v>
      </c>
      <c r="L2354" s="4" t="s">
        <v>366</v>
      </c>
      <c r="M2354" s="4" t="s">
        <v>358</v>
      </c>
      <c r="N2354" s="4" t="s">
        <v>361</v>
      </c>
      <c r="O2354" s="12" t="str">
        <f t="shared" ca="1" si="74"/>
        <v>6 ans, 7 mois</v>
      </c>
      <c r="P2354" s="4" t="str">
        <f>VLOOKUP(B2354,Effectif!B:I,6,0)</f>
        <v>Chloé BERTRAND</v>
      </c>
      <c r="Q2354" s="4" t="str">
        <f>VLOOKUP(B2354,Effectif!B:I,8,0)</f>
        <v>BO</v>
      </c>
      <c r="R2354" s="4" t="str">
        <f>IFERROR(VLOOKUP(C2354,Sales!B:G,6,0),"-")</f>
        <v>-</v>
      </c>
      <c r="S2354" s="4">
        <f>IFERROR(VLOOKUP(C2354,Recolt!B:H,3,0),"-")</f>
        <v>90.98</v>
      </c>
      <c r="T2354" s="4" t="str">
        <f t="shared" si="73"/>
        <v>-</v>
      </c>
    </row>
    <row r="2355" spans="1:20" hidden="1" x14ac:dyDescent="0.25">
      <c r="A2355" s="4" t="s">
        <v>410</v>
      </c>
      <c r="B2355" s="4" t="s">
        <v>460</v>
      </c>
      <c r="C2355" s="4">
        <v>1034864202</v>
      </c>
      <c r="D2355" s="4" t="s">
        <v>354</v>
      </c>
      <c r="E2355" s="4" t="s">
        <v>355</v>
      </c>
      <c r="F2355" s="4" t="s">
        <v>439</v>
      </c>
      <c r="G2355" s="12">
        <v>45384</v>
      </c>
      <c r="H2355" s="4" t="s">
        <v>356</v>
      </c>
      <c r="I2355" s="67">
        <v>0.465520833333333</v>
      </c>
      <c r="J2355" s="4" t="s">
        <v>1147</v>
      </c>
      <c r="K2355" s="12">
        <v>42863</v>
      </c>
      <c r="L2355" s="4" t="s">
        <v>366</v>
      </c>
      <c r="M2355" s="4" t="s">
        <v>362</v>
      </c>
      <c r="O2355" s="12" t="str">
        <f t="shared" ca="1" si="74"/>
        <v>7 ans, 11 mois</v>
      </c>
      <c r="P2355" s="4" t="str">
        <f>VLOOKUP(B2355,Effectif!B:I,6,0)</f>
        <v>Chloé BERTRAND</v>
      </c>
      <c r="Q2355" s="4" t="str">
        <f>VLOOKUP(B2355,Effectif!B:I,8,0)</f>
        <v>BO</v>
      </c>
      <c r="R2355" s="4" t="str">
        <f>IFERROR(VLOOKUP(C2355,Sales!B:G,6,0),"-")</f>
        <v>-</v>
      </c>
      <c r="S2355" s="4">
        <f>IFERROR(VLOOKUP(C2355,Recolt!B:H,3,0),"-")</f>
        <v>70.34</v>
      </c>
      <c r="T2355" s="4" t="str">
        <f t="shared" si="73"/>
        <v>-</v>
      </c>
    </row>
    <row r="2356" spans="1:20" hidden="1" x14ac:dyDescent="0.25">
      <c r="A2356" s="4" t="s">
        <v>410</v>
      </c>
      <c r="B2356" s="4" t="s">
        <v>460</v>
      </c>
      <c r="C2356" s="4">
        <v>1034864893</v>
      </c>
      <c r="D2356" s="4" t="s">
        <v>354</v>
      </c>
      <c r="E2356" s="4" t="s">
        <v>355</v>
      </c>
      <c r="F2356" s="4" t="s">
        <v>439</v>
      </c>
      <c r="G2356" s="12">
        <v>45385</v>
      </c>
      <c r="H2356" s="4" t="s">
        <v>356</v>
      </c>
      <c r="I2356" s="67">
        <v>0.50559027777777799</v>
      </c>
      <c r="J2356" s="4" t="s">
        <v>1133</v>
      </c>
      <c r="K2356" s="12">
        <v>43158</v>
      </c>
      <c r="L2356" s="4" t="s">
        <v>357</v>
      </c>
      <c r="M2356" s="4" t="s">
        <v>358</v>
      </c>
      <c r="N2356" s="4" t="s">
        <v>359</v>
      </c>
      <c r="O2356" s="12" t="str">
        <f t="shared" ca="1" si="74"/>
        <v>7 ans, 2 mois</v>
      </c>
      <c r="P2356" s="4" t="str">
        <f>VLOOKUP(B2356,Effectif!B:I,6,0)</f>
        <v>Chloé BERTRAND</v>
      </c>
      <c r="Q2356" s="4" t="str">
        <f>VLOOKUP(B2356,Effectif!B:I,8,0)</f>
        <v>BO</v>
      </c>
      <c r="R2356" s="4" t="str">
        <f>IFERROR(VLOOKUP(C2356,Sales!B:G,6,0),"-")</f>
        <v>-</v>
      </c>
      <c r="S2356" s="4">
        <f>IFERROR(VLOOKUP(C2356,Recolt!B:H,3,0),"-")</f>
        <v>54.06</v>
      </c>
      <c r="T2356" s="4" t="str">
        <f t="shared" si="73"/>
        <v>-</v>
      </c>
    </row>
    <row r="2357" spans="1:20" hidden="1" x14ac:dyDescent="0.25">
      <c r="A2357" s="4" t="s">
        <v>410</v>
      </c>
      <c r="B2357" s="4" t="s">
        <v>460</v>
      </c>
      <c r="C2357" s="4">
        <v>1034852011</v>
      </c>
      <c r="D2357" s="4" t="s">
        <v>354</v>
      </c>
      <c r="E2357" s="4" t="s">
        <v>355</v>
      </c>
      <c r="F2357" s="4" t="s">
        <v>439</v>
      </c>
      <c r="G2357" s="12">
        <v>45386</v>
      </c>
      <c r="H2357" s="4" t="s">
        <v>356</v>
      </c>
      <c r="I2357" s="67">
        <v>0.45046296296296301</v>
      </c>
      <c r="J2357" s="4" t="s">
        <v>1147</v>
      </c>
      <c r="K2357" s="12">
        <v>42317</v>
      </c>
      <c r="L2357" s="4" t="s">
        <v>366</v>
      </c>
      <c r="M2357" s="4" t="s">
        <v>362</v>
      </c>
      <c r="O2357" s="12" t="str">
        <f t="shared" ca="1" si="74"/>
        <v>9 ans, 5 mois</v>
      </c>
      <c r="P2357" s="4" t="str">
        <f>VLOOKUP(B2357,Effectif!B:I,6,0)</f>
        <v>Chloé BERTRAND</v>
      </c>
      <c r="Q2357" s="4" t="str">
        <f>VLOOKUP(B2357,Effectif!B:I,8,0)</f>
        <v>BO</v>
      </c>
      <c r="R2357" s="4" t="str">
        <f>IFERROR(VLOOKUP(C2357,Sales!B:G,6,0),"-")</f>
        <v>-</v>
      </c>
      <c r="S2357" s="4">
        <f>IFERROR(VLOOKUP(C2357,Recolt!B:H,3,0),"-")</f>
        <v>150</v>
      </c>
      <c r="T2357" s="4" t="str">
        <f t="shared" si="73"/>
        <v>-</v>
      </c>
    </row>
    <row r="2358" spans="1:20" hidden="1" x14ac:dyDescent="0.25">
      <c r="A2358" s="4" t="s">
        <v>410</v>
      </c>
      <c r="B2358" s="4" t="s">
        <v>460</v>
      </c>
      <c r="C2358" s="4">
        <v>1034862935</v>
      </c>
      <c r="D2358" s="4" t="s">
        <v>354</v>
      </c>
      <c r="E2358" s="4" t="s">
        <v>355</v>
      </c>
      <c r="F2358" s="4" t="s">
        <v>439</v>
      </c>
      <c r="G2358" s="12">
        <v>45387</v>
      </c>
      <c r="H2358" s="4" t="s">
        <v>356</v>
      </c>
      <c r="I2358" s="67">
        <v>0.499733796296296</v>
      </c>
      <c r="J2358" s="4" t="s">
        <v>1147</v>
      </c>
      <c r="K2358" s="12">
        <v>42017</v>
      </c>
      <c r="L2358" s="4" t="s">
        <v>357</v>
      </c>
      <c r="M2358" s="4" t="s">
        <v>362</v>
      </c>
      <c r="O2358" s="12" t="str">
        <f t="shared" ca="1" si="74"/>
        <v>10 ans, 3 mois</v>
      </c>
      <c r="P2358" s="4" t="str">
        <f>VLOOKUP(B2358,Effectif!B:I,6,0)</f>
        <v>Chloé BERTRAND</v>
      </c>
      <c r="Q2358" s="4" t="str">
        <f>VLOOKUP(B2358,Effectif!B:I,8,0)</f>
        <v>BO</v>
      </c>
      <c r="R2358" s="4" t="str">
        <f>IFERROR(VLOOKUP(C2358,Sales!B:G,6,0),"-")</f>
        <v>-</v>
      </c>
      <c r="S2358" s="4">
        <f>IFERROR(VLOOKUP(C2358,Recolt!B:H,3,0),"-")</f>
        <v>10</v>
      </c>
      <c r="T2358" s="4" t="str">
        <f t="shared" si="73"/>
        <v>-</v>
      </c>
    </row>
    <row r="2359" spans="1:20" hidden="1" x14ac:dyDescent="0.25">
      <c r="A2359" s="4" t="s">
        <v>410</v>
      </c>
      <c r="B2359" s="4" t="s">
        <v>460</v>
      </c>
      <c r="C2359" s="4">
        <v>1034861352</v>
      </c>
      <c r="D2359" s="4" t="s">
        <v>354</v>
      </c>
      <c r="E2359" s="4" t="s">
        <v>355</v>
      </c>
      <c r="F2359" s="4" t="s">
        <v>439</v>
      </c>
      <c r="G2359" s="12">
        <v>45388</v>
      </c>
      <c r="H2359" s="4" t="s">
        <v>356</v>
      </c>
      <c r="I2359" s="67">
        <v>0.46453703703703703</v>
      </c>
      <c r="J2359" s="4" t="s">
        <v>1147</v>
      </c>
      <c r="K2359" s="12">
        <v>42866</v>
      </c>
      <c r="L2359" s="4" t="s">
        <v>366</v>
      </c>
      <c r="M2359" s="4" t="s">
        <v>362</v>
      </c>
      <c r="O2359" s="12" t="str">
        <f t="shared" ca="1" si="74"/>
        <v>7 ans, 11 mois</v>
      </c>
      <c r="P2359" s="4" t="str">
        <f>VLOOKUP(B2359,Effectif!B:I,6,0)</f>
        <v>Chloé BERTRAND</v>
      </c>
      <c r="Q2359" s="4" t="str">
        <f>VLOOKUP(B2359,Effectif!B:I,8,0)</f>
        <v>BO</v>
      </c>
      <c r="R2359" s="4" t="str">
        <f>IFERROR(VLOOKUP(C2359,Sales!B:G,6,0),"-")</f>
        <v>-</v>
      </c>
      <c r="S2359" s="4">
        <f>IFERROR(VLOOKUP(C2359,Recolt!B:H,3,0),"-")</f>
        <v>5</v>
      </c>
      <c r="T2359" s="4" t="str">
        <f t="shared" si="73"/>
        <v>-</v>
      </c>
    </row>
    <row r="2360" spans="1:20" hidden="1" x14ac:dyDescent="0.25">
      <c r="A2360" s="4" t="s">
        <v>410</v>
      </c>
      <c r="B2360" s="4" t="s">
        <v>460</v>
      </c>
      <c r="C2360" s="4">
        <v>1034853564</v>
      </c>
      <c r="D2360" s="4" t="s">
        <v>354</v>
      </c>
      <c r="E2360" s="4" t="s">
        <v>355</v>
      </c>
      <c r="F2360" s="4" t="s">
        <v>439</v>
      </c>
      <c r="G2360" s="12">
        <v>45389</v>
      </c>
      <c r="H2360" s="4" t="s">
        <v>356</v>
      </c>
      <c r="I2360" s="67">
        <v>0.45603009259259297</v>
      </c>
      <c r="J2360" s="4" t="s">
        <v>1147</v>
      </c>
      <c r="K2360" s="12">
        <v>42740</v>
      </c>
      <c r="L2360" s="4" t="s">
        <v>366</v>
      </c>
      <c r="M2360" s="4" t="s">
        <v>362</v>
      </c>
      <c r="O2360" s="12" t="str">
        <f t="shared" ca="1" si="74"/>
        <v>8 ans, 3 mois</v>
      </c>
      <c r="P2360" s="4" t="str">
        <f>VLOOKUP(B2360,Effectif!B:I,6,0)</f>
        <v>Chloé BERTRAND</v>
      </c>
      <c r="Q2360" s="4" t="str">
        <f>VLOOKUP(B2360,Effectif!B:I,8,0)</f>
        <v>BO</v>
      </c>
      <c r="R2360" s="4" t="str">
        <f>IFERROR(VLOOKUP(C2360,Sales!B:G,6,0),"-")</f>
        <v>-</v>
      </c>
      <c r="S2360" s="4">
        <f>IFERROR(VLOOKUP(C2360,Recolt!B:H,3,0),"-")</f>
        <v>79.63</v>
      </c>
      <c r="T2360" s="4" t="str">
        <f t="shared" si="73"/>
        <v>-</v>
      </c>
    </row>
    <row r="2361" spans="1:20" hidden="1" x14ac:dyDescent="0.25">
      <c r="A2361" s="4" t="s">
        <v>410</v>
      </c>
      <c r="B2361" s="4" t="s">
        <v>460</v>
      </c>
      <c r="C2361" s="4">
        <v>1034854829</v>
      </c>
      <c r="D2361" s="4" t="s">
        <v>354</v>
      </c>
      <c r="E2361" s="4" t="s">
        <v>355</v>
      </c>
      <c r="F2361" s="4" t="s">
        <v>439</v>
      </c>
      <c r="G2361" s="12">
        <v>45390</v>
      </c>
      <c r="H2361" s="4" t="s">
        <v>356</v>
      </c>
      <c r="I2361" s="67">
        <v>0.48913194444444402</v>
      </c>
      <c r="J2361" s="4" t="s">
        <v>1131</v>
      </c>
      <c r="K2361" s="12">
        <v>42311</v>
      </c>
      <c r="L2361" s="4" t="s">
        <v>395</v>
      </c>
      <c r="M2361" s="4" t="s">
        <v>358</v>
      </c>
      <c r="N2361" s="4" t="s">
        <v>384</v>
      </c>
      <c r="O2361" s="12" t="str">
        <f t="shared" ca="1" si="74"/>
        <v>9 ans, 5 mois</v>
      </c>
      <c r="P2361" s="4" t="str">
        <f>VLOOKUP(B2361,Effectif!B:I,6,0)</f>
        <v>Chloé BERTRAND</v>
      </c>
      <c r="Q2361" s="4" t="str">
        <f>VLOOKUP(B2361,Effectif!B:I,8,0)</f>
        <v>BO</v>
      </c>
      <c r="R2361" s="4" t="str">
        <f>IFERROR(VLOOKUP(C2361,Sales!B:G,6,0),"-")</f>
        <v>-</v>
      </c>
      <c r="S2361" s="4">
        <f>IFERROR(VLOOKUP(C2361,Recolt!B:H,3,0),"-")</f>
        <v>50</v>
      </c>
      <c r="T2361" s="4" t="str">
        <f t="shared" si="73"/>
        <v>-</v>
      </c>
    </row>
    <row r="2362" spans="1:20" hidden="1" x14ac:dyDescent="0.25">
      <c r="A2362" s="4" t="s">
        <v>410</v>
      </c>
      <c r="B2362" s="4" t="s">
        <v>460</v>
      </c>
      <c r="C2362" s="4">
        <v>1034854432</v>
      </c>
      <c r="D2362" s="4" t="s">
        <v>354</v>
      </c>
      <c r="E2362" s="4" t="s">
        <v>355</v>
      </c>
      <c r="F2362" s="4" t="s">
        <v>439</v>
      </c>
      <c r="G2362" s="12">
        <v>45391</v>
      </c>
      <c r="H2362" s="4" t="s">
        <v>356</v>
      </c>
      <c r="I2362" s="67">
        <v>0.499270833333333</v>
      </c>
      <c r="J2362" s="4" t="s">
        <v>1147</v>
      </c>
      <c r="K2362" s="12">
        <v>40998</v>
      </c>
      <c r="L2362" s="4" t="s">
        <v>357</v>
      </c>
      <c r="M2362" s="4" t="s">
        <v>362</v>
      </c>
      <c r="O2362" s="12" t="str">
        <f t="shared" ca="1" si="74"/>
        <v>13 ans, 1 mois</v>
      </c>
      <c r="P2362" s="4" t="str">
        <f>VLOOKUP(B2362,Effectif!B:I,6,0)</f>
        <v>Chloé BERTRAND</v>
      </c>
      <c r="Q2362" s="4" t="str">
        <f>VLOOKUP(B2362,Effectif!B:I,8,0)</f>
        <v>BO</v>
      </c>
      <c r="R2362" s="4" t="str">
        <f>IFERROR(VLOOKUP(C2362,Sales!B:G,6,0),"-")</f>
        <v>-</v>
      </c>
      <c r="S2362" s="4">
        <f>IFERROR(VLOOKUP(C2362,Recolt!B:H,3,0),"-")</f>
        <v>57.45</v>
      </c>
      <c r="T2362" s="4" t="str">
        <f t="shared" si="73"/>
        <v>-</v>
      </c>
    </row>
    <row r="2363" spans="1:20" hidden="1" x14ac:dyDescent="0.25">
      <c r="A2363" s="4" t="s">
        <v>410</v>
      </c>
      <c r="B2363" s="4" t="s">
        <v>460</v>
      </c>
      <c r="C2363" s="4">
        <v>1034862595</v>
      </c>
      <c r="D2363" s="4" t="s">
        <v>354</v>
      </c>
      <c r="E2363" s="4" t="s">
        <v>355</v>
      </c>
      <c r="F2363" s="4" t="s">
        <v>439</v>
      </c>
      <c r="G2363" s="12">
        <v>45392</v>
      </c>
      <c r="H2363" s="4" t="s">
        <v>356</v>
      </c>
      <c r="I2363" s="67">
        <v>0.51221064814814798</v>
      </c>
      <c r="J2363" s="4" t="s">
        <v>1131</v>
      </c>
      <c r="K2363" s="12">
        <v>40289</v>
      </c>
      <c r="L2363" s="4" t="s">
        <v>357</v>
      </c>
      <c r="M2363" s="4" t="s">
        <v>358</v>
      </c>
      <c r="N2363" s="4" t="s">
        <v>359</v>
      </c>
      <c r="O2363" s="12" t="str">
        <f t="shared" ca="1" si="74"/>
        <v>14 ans, 0 mois</v>
      </c>
      <c r="P2363" s="4" t="str">
        <f>VLOOKUP(B2363,Effectif!B:I,6,0)</f>
        <v>Chloé BERTRAND</v>
      </c>
      <c r="Q2363" s="4" t="str">
        <f>VLOOKUP(B2363,Effectif!B:I,8,0)</f>
        <v>BO</v>
      </c>
      <c r="R2363" s="4" t="str">
        <f>IFERROR(VLOOKUP(C2363,Sales!B:G,6,0),"-")</f>
        <v>-</v>
      </c>
      <c r="S2363" s="4">
        <f>IFERROR(VLOOKUP(C2363,Recolt!B:H,3,0),"-")</f>
        <v>5</v>
      </c>
      <c r="T2363" s="4" t="str">
        <f t="shared" si="73"/>
        <v>-</v>
      </c>
    </row>
    <row r="2364" spans="1:20" hidden="1" x14ac:dyDescent="0.25">
      <c r="A2364" s="4" t="s">
        <v>410</v>
      </c>
      <c r="B2364" s="4" t="s">
        <v>460</v>
      </c>
      <c r="C2364" s="4">
        <v>1034867244</v>
      </c>
      <c r="D2364" s="4" t="s">
        <v>354</v>
      </c>
      <c r="E2364" s="4" t="s">
        <v>355</v>
      </c>
      <c r="F2364" s="4" t="s">
        <v>439</v>
      </c>
      <c r="G2364" s="12">
        <v>45393</v>
      </c>
      <c r="H2364" s="4" t="s">
        <v>356</v>
      </c>
      <c r="I2364" s="67">
        <v>0.48962962962963003</v>
      </c>
      <c r="J2364" s="4" t="s">
        <v>1147</v>
      </c>
      <c r="K2364" s="12">
        <v>41456</v>
      </c>
      <c r="L2364" s="4" t="s">
        <v>395</v>
      </c>
      <c r="M2364" s="4" t="s">
        <v>362</v>
      </c>
      <c r="O2364" s="12" t="str">
        <f t="shared" ca="1" si="74"/>
        <v>11 ans, 9 mois</v>
      </c>
      <c r="P2364" s="4" t="str">
        <f>VLOOKUP(B2364,Effectif!B:I,6,0)</f>
        <v>Chloé BERTRAND</v>
      </c>
      <c r="Q2364" s="4" t="str">
        <f>VLOOKUP(B2364,Effectif!B:I,8,0)</f>
        <v>BO</v>
      </c>
      <c r="R2364" s="4" t="str">
        <f>IFERROR(VLOOKUP(C2364,Sales!B:G,6,0),"-")</f>
        <v>-</v>
      </c>
      <c r="S2364" s="4">
        <f>IFERROR(VLOOKUP(C2364,Recolt!B:H,3,0),"-")</f>
        <v>72.2</v>
      </c>
      <c r="T2364" s="4" t="str">
        <f t="shared" si="73"/>
        <v>-</v>
      </c>
    </row>
    <row r="2365" spans="1:20" hidden="1" x14ac:dyDescent="0.25">
      <c r="A2365" s="4" t="s">
        <v>410</v>
      </c>
      <c r="B2365" s="4" t="s">
        <v>460</v>
      </c>
      <c r="C2365" s="4">
        <v>1034863928</v>
      </c>
      <c r="D2365" s="4" t="s">
        <v>354</v>
      </c>
      <c r="E2365" s="4" t="s">
        <v>355</v>
      </c>
      <c r="F2365" s="4" t="s">
        <v>439</v>
      </c>
      <c r="G2365" s="12">
        <v>45394</v>
      </c>
      <c r="H2365" s="4" t="s">
        <v>356</v>
      </c>
      <c r="I2365" s="67">
        <v>0.52590277777777805</v>
      </c>
      <c r="J2365" s="4" t="s">
        <v>1147</v>
      </c>
      <c r="K2365" s="12">
        <v>38657</v>
      </c>
      <c r="L2365" s="4" t="s">
        <v>357</v>
      </c>
      <c r="M2365" s="4" t="s">
        <v>362</v>
      </c>
      <c r="O2365" s="12" t="str">
        <f t="shared" ca="1" si="74"/>
        <v>19 ans, 5 mois</v>
      </c>
      <c r="P2365" s="4" t="str">
        <f>VLOOKUP(B2365,Effectif!B:I,6,0)</f>
        <v>Chloé BERTRAND</v>
      </c>
      <c r="Q2365" s="4" t="str">
        <f>VLOOKUP(B2365,Effectif!B:I,8,0)</f>
        <v>BO</v>
      </c>
      <c r="R2365" s="4" t="str">
        <f>IFERROR(VLOOKUP(C2365,Sales!B:G,6,0),"-")</f>
        <v>-</v>
      </c>
      <c r="S2365" s="4">
        <f>IFERROR(VLOOKUP(C2365,Recolt!B:H,3,0),"-")</f>
        <v>110</v>
      </c>
      <c r="T2365" s="4" t="str">
        <f t="shared" si="73"/>
        <v>-</v>
      </c>
    </row>
    <row r="2366" spans="1:20" hidden="1" x14ac:dyDescent="0.25">
      <c r="A2366" s="4" t="s">
        <v>410</v>
      </c>
      <c r="B2366" s="4" t="s">
        <v>460</v>
      </c>
      <c r="C2366" s="4">
        <v>1034865738</v>
      </c>
      <c r="D2366" s="4" t="s">
        <v>354</v>
      </c>
      <c r="E2366" s="4" t="s">
        <v>355</v>
      </c>
      <c r="F2366" s="4" t="s">
        <v>439</v>
      </c>
      <c r="G2366" s="12">
        <v>45395</v>
      </c>
      <c r="H2366" s="4" t="s">
        <v>356</v>
      </c>
      <c r="I2366" s="67">
        <v>0.38744212962962998</v>
      </c>
      <c r="J2366" s="4" t="s">
        <v>1147</v>
      </c>
      <c r="K2366" s="12">
        <v>39601</v>
      </c>
      <c r="L2366" s="4" t="s">
        <v>357</v>
      </c>
      <c r="M2366" s="4" t="s">
        <v>362</v>
      </c>
      <c r="O2366" s="12" t="str">
        <f t="shared" ca="1" si="74"/>
        <v>16 ans, 10 mois</v>
      </c>
      <c r="P2366" s="4" t="str">
        <f>VLOOKUP(B2366,Effectif!B:I,6,0)</f>
        <v>Chloé BERTRAND</v>
      </c>
      <c r="Q2366" s="4" t="str">
        <f>VLOOKUP(B2366,Effectif!B:I,8,0)</f>
        <v>BO</v>
      </c>
      <c r="R2366" s="4" t="str">
        <f>IFERROR(VLOOKUP(C2366,Sales!B:G,6,0),"-")</f>
        <v>-</v>
      </c>
      <c r="S2366" s="4">
        <f>IFERROR(VLOOKUP(C2366,Recolt!B:H,3,0),"-")</f>
        <v>163.63999999999999</v>
      </c>
      <c r="T2366" s="4" t="str">
        <f t="shared" si="73"/>
        <v>-</v>
      </c>
    </row>
    <row r="2367" spans="1:20" hidden="1" x14ac:dyDescent="0.25">
      <c r="A2367" s="4" t="s">
        <v>410</v>
      </c>
      <c r="B2367" s="4" t="s">
        <v>460</v>
      </c>
      <c r="C2367" s="4">
        <v>1034855238</v>
      </c>
      <c r="D2367" s="4" t="s">
        <v>354</v>
      </c>
      <c r="E2367" s="4" t="s">
        <v>355</v>
      </c>
      <c r="F2367" s="4" t="s">
        <v>439</v>
      </c>
      <c r="G2367" s="12">
        <v>45396</v>
      </c>
      <c r="H2367" s="4" t="s">
        <v>356</v>
      </c>
      <c r="I2367" s="67">
        <v>0.46265046296296303</v>
      </c>
      <c r="J2367" s="4" t="s">
        <v>1147</v>
      </c>
      <c r="K2367" s="12">
        <v>42618</v>
      </c>
      <c r="L2367" s="4" t="s">
        <v>366</v>
      </c>
      <c r="M2367" s="4" t="s">
        <v>362</v>
      </c>
      <c r="O2367" s="12" t="str">
        <f t="shared" ca="1" si="74"/>
        <v>8 ans, 7 mois</v>
      </c>
      <c r="P2367" s="4" t="str">
        <f>VLOOKUP(B2367,Effectif!B:I,6,0)</f>
        <v>Chloé BERTRAND</v>
      </c>
      <c r="Q2367" s="4" t="str">
        <f>VLOOKUP(B2367,Effectif!B:I,8,0)</f>
        <v>BO</v>
      </c>
      <c r="R2367" s="4" t="str">
        <f>IFERROR(VLOOKUP(C2367,Sales!B:G,6,0),"-")</f>
        <v>-</v>
      </c>
      <c r="S2367" s="4">
        <f>IFERROR(VLOOKUP(C2367,Recolt!B:H,3,0),"-")</f>
        <v>48</v>
      </c>
      <c r="T2367" s="4" t="str">
        <f t="shared" si="73"/>
        <v>-</v>
      </c>
    </row>
    <row r="2368" spans="1:20" hidden="1" x14ac:dyDescent="0.25">
      <c r="A2368" s="4" t="s">
        <v>410</v>
      </c>
      <c r="B2368" s="4" t="s">
        <v>460</v>
      </c>
      <c r="C2368" s="4">
        <v>1034862328</v>
      </c>
      <c r="D2368" s="4" t="s">
        <v>354</v>
      </c>
      <c r="E2368" s="4" t="s">
        <v>355</v>
      </c>
      <c r="F2368" s="4" t="s">
        <v>439</v>
      </c>
      <c r="G2368" s="12">
        <v>45397</v>
      </c>
      <c r="H2368" s="4" t="s">
        <v>356</v>
      </c>
      <c r="I2368" s="67">
        <v>0.37953703703703701</v>
      </c>
      <c r="J2368" s="4" t="s">
        <v>1131</v>
      </c>
      <c r="K2368" s="12">
        <v>42453</v>
      </c>
      <c r="L2368" s="4" t="s">
        <v>357</v>
      </c>
      <c r="M2368" s="4" t="s">
        <v>358</v>
      </c>
      <c r="N2368" s="4" t="s">
        <v>359</v>
      </c>
      <c r="O2368" s="12" t="str">
        <f t="shared" ca="1" si="74"/>
        <v>9 ans, 1 mois</v>
      </c>
      <c r="P2368" s="4" t="str">
        <f>VLOOKUP(B2368,Effectif!B:I,6,0)</f>
        <v>Chloé BERTRAND</v>
      </c>
      <c r="Q2368" s="4" t="str">
        <f>VLOOKUP(B2368,Effectif!B:I,8,0)</f>
        <v>BO</v>
      </c>
      <c r="R2368" s="4" t="str">
        <f>IFERROR(VLOOKUP(C2368,Sales!B:G,6,0),"-")</f>
        <v>-</v>
      </c>
      <c r="S2368" s="4">
        <f>IFERROR(VLOOKUP(C2368,Recolt!B:H,3,0),"-")</f>
        <v>130</v>
      </c>
      <c r="T2368" s="4" t="str">
        <f t="shared" si="73"/>
        <v>-</v>
      </c>
    </row>
    <row r="2369" spans="1:20" hidden="1" x14ac:dyDescent="0.25">
      <c r="A2369" s="4" t="s">
        <v>410</v>
      </c>
      <c r="B2369" s="4" t="s">
        <v>460</v>
      </c>
      <c r="C2369" s="4">
        <v>1034857166</v>
      </c>
      <c r="D2369" s="4" t="s">
        <v>354</v>
      </c>
      <c r="E2369" s="4" t="s">
        <v>355</v>
      </c>
      <c r="F2369" s="4" t="s">
        <v>439</v>
      </c>
      <c r="G2369" s="12">
        <v>45398</v>
      </c>
      <c r="H2369" s="4" t="s">
        <v>356</v>
      </c>
      <c r="I2369" s="67">
        <v>0.38358796296296299</v>
      </c>
      <c r="J2369" s="4" t="s">
        <v>1133</v>
      </c>
      <c r="K2369" s="12">
        <v>43312</v>
      </c>
      <c r="L2369" s="4" t="s">
        <v>357</v>
      </c>
      <c r="M2369" s="4" t="s">
        <v>358</v>
      </c>
      <c r="N2369" s="4" t="s">
        <v>359</v>
      </c>
      <c r="O2369" s="12" t="str">
        <f t="shared" ca="1" si="74"/>
        <v>6 ans, 9 mois</v>
      </c>
      <c r="P2369" s="4" t="str">
        <f>VLOOKUP(B2369,Effectif!B:I,6,0)</f>
        <v>Chloé BERTRAND</v>
      </c>
      <c r="Q2369" s="4" t="str">
        <f>VLOOKUP(B2369,Effectif!B:I,8,0)</f>
        <v>BO</v>
      </c>
      <c r="R2369" s="4" t="str">
        <f>IFERROR(VLOOKUP(C2369,Sales!B:G,6,0),"-")</f>
        <v>-</v>
      </c>
      <c r="S2369" s="4">
        <f>IFERROR(VLOOKUP(C2369,Recolt!B:H,3,0),"-")</f>
        <v>272.5</v>
      </c>
      <c r="T2369" s="4" t="str">
        <f t="shared" si="73"/>
        <v>-</v>
      </c>
    </row>
    <row r="2370" spans="1:20" hidden="1" x14ac:dyDescent="0.25">
      <c r="A2370" s="4" t="s">
        <v>410</v>
      </c>
      <c r="B2370" s="4" t="s">
        <v>460</v>
      </c>
      <c r="C2370" s="4">
        <v>1034851128</v>
      </c>
      <c r="D2370" s="4" t="s">
        <v>354</v>
      </c>
      <c r="E2370" s="4" t="s">
        <v>355</v>
      </c>
      <c r="F2370" s="4" t="s">
        <v>439</v>
      </c>
      <c r="G2370" s="12">
        <v>45399</v>
      </c>
      <c r="H2370" s="4" t="s">
        <v>356</v>
      </c>
      <c r="I2370" s="67">
        <v>0.39018518518518502</v>
      </c>
      <c r="J2370" s="4" t="s">
        <v>1131</v>
      </c>
      <c r="K2370" s="12">
        <v>38565</v>
      </c>
      <c r="L2370" s="4" t="s">
        <v>357</v>
      </c>
      <c r="M2370" s="4" t="s">
        <v>358</v>
      </c>
      <c r="N2370" s="4" t="s">
        <v>359</v>
      </c>
      <c r="O2370" s="12" t="str">
        <f t="shared" ca="1" si="74"/>
        <v>19 ans, 8 mois</v>
      </c>
      <c r="P2370" s="4" t="str">
        <f>VLOOKUP(B2370,Effectif!B:I,6,0)</f>
        <v>Chloé BERTRAND</v>
      </c>
      <c r="Q2370" s="4" t="str">
        <f>VLOOKUP(B2370,Effectif!B:I,8,0)</f>
        <v>BO</v>
      </c>
      <c r="R2370" s="4" t="str">
        <f>IFERROR(VLOOKUP(C2370,Sales!B:G,6,0),"-")</f>
        <v>-</v>
      </c>
      <c r="S2370" s="4">
        <f>IFERROR(VLOOKUP(C2370,Recolt!B:H,3,0),"-")</f>
        <v>126.95</v>
      </c>
      <c r="T2370" s="4" t="str">
        <f t="shared" si="73"/>
        <v>-</v>
      </c>
    </row>
    <row r="2371" spans="1:20" hidden="1" x14ac:dyDescent="0.25">
      <c r="A2371" s="4" t="s">
        <v>410</v>
      </c>
      <c r="B2371" s="4" t="s">
        <v>460</v>
      </c>
      <c r="C2371" s="4">
        <v>1034862728</v>
      </c>
      <c r="D2371" s="4" t="s">
        <v>354</v>
      </c>
      <c r="E2371" s="4" t="s">
        <v>355</v>
      </c>
      <c r="F2371" s="4" t="s">
        <v>439</v>
      </c>
      <c r="G2371" s="12">
        <v>45400</v>
      </c>
      <c r="H2371" s="4" t="s">
        <v>356</v>
      </c>
      <c r="I2371" s="67">
        <v>0.521747685185185</v>
      </c>
      <c r="J2371" s="4" t="s">
        <v>1147</v>
      </c>
      <c r="K2371" s="12">
        <v>40210</v>
      </c>
      <c r="L2371" s="4" t="s">
        <v>357</v>
      </c>
      <c r="M2371" s="4" t="s">
        <v>362</v>
      </c>
      <c r="O2371" s="12" t="str">
        <f t="shared" ca="1" si="74"/>
        <v>15 ans, 2 mois</v>
      </c>
      <c r="P2371" s="4" t="str">
        <f>VLOOKUP(B2371,Effectif!B:I,6,0)</f>
        <v>Chloé BERTRAND</v>
      </c>
      <c r="Q2371" s="4" t="str">
        <f>VLOOKUP(B2371,Effectif!B:I,8,0)</f>
        <v>BO</v>
      </c>
      <c r="R2371" s="4" t="str">
        <f>IFERROR(VLOOKUP(C2371,Sales!B:G,6,0),"-")</f>
        <v>-</v>
      </c>
      <c r="S2371" s="4">
        <f>IFERROR(VLOOKUP(C2371,Recolt!B:H,3,0),"-")</f>
        <v>75.17</v>
      </c>
      <c r="T2371" s="4" t="str">
        <f t="shared" ref="T2371:T2434" si="75">IF(R2371&gt;0,R2371,IF(S2371&gt;0,S2371,"-"))</f>
        <v>-</v>
      </c>
    </row>
    <row r="2372" spans="1:20" hidden="1" x14ac:dyDescent="0.25">
      <c r="A2372" s="4" t="s">
        <v>410</v>
      </c>
      <c r="B2372" s="4" t="s">
        <v>460</v>
      </c>
      <c r="C2372" s="4">
        <v>1034850307</v>
      </c>
      <c r="D2372" s="4" t="s">
        <v>354</v>
      </c>
      <c r="E2372" s="4" t="s">
        <v>355</v>
      </c>
      <c r="F2372" s="4" t="s">
        <v>439</v>
      </c>
      <c r="G2372" s="12">
        <v>45401</v>
      </c>
      <c r="H2372" s="4" t="s">
        <v>356</v>
      </c>
      <c r="I2372" s="67">
        <v>0.47589120370370402</v>
      </c>
      <c r="J2372" s="4" t="s">
        <v>1147</v>
      </c>
      <c r="K2372" s="12">
        <v>42572</v>
      </c>
      <c r="L2372" s="4" t="s">
        <v>366</v>
      </c>
      <c r="M2372" s="4" t="s">
        <v>362</v>
      </c>
      <c r="O2372" s="12" t="str">
        <f t="shared" ca="1" si="74"/>
        <v>8 ans, 9 mois</v>
      </c>
      <c r="P2372" s="4" t="str">
        <f>VLOOKUP(B2372,Effectif!B:I,6,0)</f>
        <v>Chloé BERTRAND</v>
      </c>
      <c r="Q2372" s="4" t="str">
        <f>VLOOKUP(B2372,Effectif!B:I,8,0)</f>
        <v>BO</v>
      </c>
      <c r="R2372" s="4" t="str">
        <f>IFERROR(VLOOKUP(C2372,Sales!B:G,6,0),"-")</f>
        <v>-</v>
      </c>
      <c r="S2372" s="4">
        <f>IFERROR(VLOOKUP(C2372,Recolt!B:H,3,0),"-")</f>
        <v>23.39</v>
      </c>
      <c r="T2372" s="4" t="str">
        <f t="shared" si="75"/>
        <v>-</v>
      </c>
    </row>
    <row r="2373" spans="1:20" hidden="1" x14ac:dyDescent="0.25">
      <c r="A2373" s="4" t="s">
        <v>410</v>
      </c>
      <c r="B2373" s="4" t="s">
        <v>460</v>
      </c>
      <c r="C2373" s="4">
        <v>1034851657</v>
      </c>
      <c r="D2373" s="4" t="s">
        <v>354</v>
      </c>
      <c r="E2373" s="4" t="s">
        <v>355</v>
      </c>
      <c r="F2373" s="4" t="s">
        <v>439</v>
      </c>
      <c r="G2373" s="12">
        <v>45402</v>
      </c>
      <c r="H2373" s="4" t="s">
        <v>356</v>
      </c>
      <c r="I2373" s="67">
        <v>0.52761574074074102</v>
      </c>
      <c r="J2373" s="4" t="s">
        <v>1144</v>
      </c>
      <c r="K2373" s="12">
        <v>42534</v>
      </c>
      <c r="L2373" s="4" t="s">
        <v>357</v>
      </c>
      <c r="M2373" s="4" t="s">
        <v>358</v>
      </c>
      <c r="N2373" s="4" t="s">
        <v>359</v>
      </c>
      <c r="O2373" s="12" t="str">
        <f t="shared" ca="1" si="74"/>
        <v>8 ans, 10 mois</v>
      </c>
      <c r="P2373" s="4" t="str">
        <f>VLOOKUP(B2373,Effectif!B:I,6,0)</f>
        <v>Chloé BERTRAND</v>
      </c>
      <c r="Q2373" s="4" t="str">
        <f>VLOOKUP(B2373,Effectif!B:I,8,0)</f>
        <v>BO</v>
      </c>
      <c r="R2373" s="4" t="str">
        <f>IFERROR(VLOOKUP(C2373,Sales!B:G,6,0),"-")</f>
        <v>-</v>
      </c>
      <c r="S2373" s="4">
        <f>IFERROR(VLOOKUP(C2373,Recolt!B:H,3,0),"-")</f>
        <v>5.41</v>
      </c>
      <c r="T2373" s="4" t="str">
        <f t="shared" si="75"/>
        <v>-</v>
      </c>
    </row>
    <row r="2374" spans="1:20" hidden="1" x14ac:dyDescent="0.25">
      <c r="A2374" s="4" t="s">
        <v>410</v>
      </c>
      <c r="B2374" s="4" t="s">
        <v>460</v>
      </c>
      <c r="C2374" s="4">
        <v>1034842848</v>
      </c>
      <c r="D2374" s="4" t="s">
        <v>354</v>
      </c>
      <c r="E2374" s="4" t="s">
        <v>355</v>
      </c>
      <c r="F2374" s="4" t="s">
        <v>439</v>
      </c>
      <c r="G2374" s="12">
        <v>45403</v>
      </c>
      <c r="H2374" s="4" t="s">
        <v>356</v>
      </c>
      <c r="I2374" s="67">
        <v>0.52339120370370396</v>
      </c>
      <c r="J2374" s="4" t="s">
        <v>1131</v>
      </c>
      <c r="K2374" s="12">
        <v>42467</v>
      </c>
      <c r="L2374" s="4" t="s">
        <v>357</v>
      </c>
      <c r="M2374" s="4" t="s">
        <v>358</v>
      </c>
      <c r="N2374" s="4" t="s">
        <v>361</v>
      </c>
      <c r="O2374" s="12" t="str">
        <f t="shared" ca="1" si="74"/>
        <v>9 ans, 0 mois</v>
      </c>
      <c r="P2374" s="4" t="str">
        <f>VLOOKUP(B2374,Effectif!B:I,6,0)</f>
        <v>Chloé BERTRAND</v>
      </c>
      <c r="Q2374" s="4" t="str">
        <f>VLOOKUP(B2374,Effectif!B:I,8,0)</f>
        <v>BO</v>
      </c>
      <c r="R2374" s="4" t="str">
        <f>IFERROR(VLOOKUP(C2374,Sales!B:G,6,0),"-")</f>
        <v>-</v>
      </c>
      <c r="S2374" s="4">
        <f>IFERROR(VLOOKUP(C2374,Recolt!B:H,3,0),"-")</f>
        <v>621.28</v>
      </c>
      <c r="T2374" s="4" t="str">
        <f t="shared" si="75"/>
        <v>-</v>
      </c>
    </row>
    <row r="2375" spans="1:20" hidden="1" x14ac:dyDescent="0.25">
      <c r="A2375" s="4" t="s">
        <v>410</v>
      </c>
      <c r="B2375" s="4" t="s">
        <v>460</v>
      </c>
      <c r="C2375" s="4">
        <v>1034857408</v>
      </c>
      <c r="D2375" s="4" t="s">
        <v>354</v>
      </c>
      <c r="E2375" s="4" t="s">
        <v>355</v>
      </c>
      <c r="F2375" s="4" t="s">
        <v>439</v>
      </c>
      <c r="G2375" s="12">
        <v>45404</v>
      </c>
      <c r="H2375" s="4" t="s">
        <v>356</v>
      </c>
      <c r="I2375" s="67">
        <v>0.52511574074074097</v>
      </c>
      <c r="J2375" s="4" t="s">
        <v>1131</v>
      </c>
      <c r="K2375" s="12">
        <v>42214</v>
      </c>
      <c r="L2375" s="4" t="s">
        <v>357</v>
      </c>
      <c r="M2375" s="4" t="s">
        <v>358</v>
      </c>
      <c r="N2375" s="4" t="s">
        <v>359</v>
      </c>
      <c r="O2375" s="12" t="str">
        <f t="shared" ca="1" si="74"/>
        <v>9 ans, 9 mois</v>
      </c>
      <c r="P2375" s="4" t="str">
        <f>VLOOKUP(B2375,Effectif!B:I,6,0)</f>
        <v>Chloé BERTRAND</v>
      </c>
      <c r="Q2375" s="4" t="str">
        <f>VLOOKUP(B2375,Effectif!B:I,8,0)</f>
        <v>BO</v>
      </c>
      <c r="R2375" s="4" t="str">
        <f>IFERROR(VLOOKUP(C2375,Sales!B:G,6,0),"-")</f>
        <v>-</v>
      </c>
      <c r="S2375" s="4">
        <f>IFERROR(VLOOKUP(C2375,Recolt!B:H,3,0),"-")</f>
        <v>39</v>
      </c>
      <c r="T2375" s="4" t="str">
        <f t="shared" si="75"/>
        <v>-</v>
      </c>
    </row>
    <row r="2376" spans="1:20" hidden="1" x14ac:dyDescent="0.25">
      <c r="A2376" s="4" t="s">
        <v>410</v>
      </c>
      <c r="B2376" s="4" t="s">
        <v>460</v>
      </c>
      <c r="C2376" s="4">
        <v>1034844789</v>
      </c>
      <c r="D2376" s="4" t="s">
        <v>354</v>
      </c>
      <c r="E2376" s="4" t="s">
        <v>355</v>
      </c>
      <c r="F2376" s="4" t="s">
        <v>439</v>
      </c>
      <c r="G2376" s="12">
        <v>45405</v>
      </c>
      <c r="H2376" s="4" t="s">
        <v>356</v>
      </c>
      <c r="I2376" s="67">
        <v>0.52900462962963002</v>
      </c>
      <c r="J2376" s="4" t="s">
        <v>1131</v>
      </c>
      <c r="K2376" s="12">
        <v>42538</v>
      </c>
      <c r="L2376" s="4" t="s">
        <v>357</v>
      </c>
      <c r="M2376" s="4" t="s">
        <v>358</v>
      </c>
      <c r="N2376" s="4" t="s">
        <v>359</v>
      </c>
      <c r="O2376" s="12" t="str">
        <f t="shared" ca="1" si="74"/>
        <v>8 ans, 10 mois</v>
      </c>
      <c r="P2376" s="4" t="str">
        <f>VLOOKUP(B2376,Effectif!B:I,6,0)</f>
        <v>Chloé BERTRAND</v>
      </c>
      <c r="Q2376" s="4" t="str">
        <f>VLOOKUP(B2376,Effectif!B:I,8,0)</f>
        <v>BO</v>
      </c>
      <c r="R2376" s="4" t="str">
        <f>IFERROR(VLOOKUP(C2376,Sales!B:G,6,0),"-")</f>
        <v>-</v>
      </c>
      <c r="S2376" s="4">
        <f>IFERROR(VLOOKUP(C2376,Recolt!B:H,3,0),"-")</f>
        <v>25</v>
      </c>
      <c r="T2376" s="4" t="str">
        <f t="shared" si="75"/>
        <v>-</v>
      </c>
    </row>
    <row r="2377" spans="1:20" hidden="1" x14ac:dyDescent="0.25">
      <c r="A2377" s="4" t="s">
        <v>410</v>
      </c>
      <c r="B2377" s="4" t="s">
        <v>460</v>
      </c>
      <c r="C2377" s="4">
        <v>1034861164</v>
      </c>
      <c r="D2377" s="4" t="s">
        <v>354</v>
      </c>
      <c r="E2377" s="4" t="s">
        <v>355</v>
      </c>
      <c r="F2377" s="4" t="s">
        <v>439</v>
      </c>
      <c r="G2377" s="12">
        <v>45406</v>
      </c>
      <c r="H2377" s="4" t="s">
        <v>356</v>
      </c>
      <c r="I2377" s="67">
        <v>0.390625</v>
      </c>
      <c r="J2377" s="4" t="s">
        <v>1131</v>
      </c>
      <c r="K2377" s="12">
        <v>42760</v>
      </c>
      <c r="L2377" s="4" t="s">
        <v>357</v>
      </c>
      <c r="M2377" s="4" t="s">
        <v>358</v>
      </c>
      <c r="N2377" s="4" t="s">
        <v>359</v>
      </c>
      <c r="O2377" s="12" t="str">
        <f t="shared" ca="1" si="74"/>
        <v>8 ans, 3 mois</v>
      </c>
      <c r="P2377" s="4" t="str">
        <f>VLOOKUP(B2377,Effectif!B:I,6,0)</f>
        <v>Chloé BERTRAND</v>
      </c>
      <c r="Q2377" s="4" t="str">
        <f>VLOOKUP(B2377,Effectif!B:I,8,0)</f>
        <v>BO</v>
      </c>
      <c r="R2377" s="4" t="str">
        <f>IFERROR(VLOOKUP(C2377,Sales!B:G,6,0),"-")</f>
        <v>-</v>
      </c>
      <c r="S2377" s="4">
        <f>IFERROR(VLOOKUP(C2377,Recolt!B:H,3,0),"-")</f>
        <v>154</v>
      </c>
      <c r="T2377" s="4" t="str">
        <f t="shared" si="75"/>
        <v>-</v>
      </c>
    </row>
    <row r="2378" spans="1:20" hidden="1" x14ac:dyDescent="0.25">
      <c r="A2378" s="4" t="s">
        <v>410</v>
      </c>
      <c r="B2378" s="4" t="s">
        <v>460</v>
      </c>
      <c r="C2378" s="4">
        <v>1034867909</v>
      </c>
      <c r="D2378" s="4" t="s">
        <v>354</v>
      </c>
      <c r="E2378" s="4" t="s">
        <v>355</v>
      </c>
      <c r="F2378" s="4" t="s">
        <v>439</v>
      </c>
      <c r="G2378" s="12">
        <v>45407</v>
      </c>
      <c r="H2378" s="4" t="s">
        <v>356</v>
      </c>
      <c r="I2378" s="67">
        <v>0.38302083333333298</v>
      </c>
      <c r="J2378" s="4" t="s">
        <v>1133</v>
      </c>
      <c r="K2378" s="12">
        <v>43178</v>
      </c>
      <c r="L2378" s="4" t="s">
        <v>357</v>
      </c>
      <c r="M2378" s="4" t="s">
        <v>358</v>
      </c>
      <c r="N2378" s="4" t="s">
        <v>359</v>
      </c>
      <c r="O2378" s="12" t="str">
        <f t="shared" ca="1" si="74"/>
        <v>7 ans, 1 mois</v>
      </c>
      <c r="P2378" s="4" t="str">
        <f>VLOOKUP(B2378,Effectif!B:I,6,0)</f>
        <v>Chloé BERTRAND</v>
      </c>
      <c r="Q2378" s="4" t="str">
        <f>VLOOKUP(B2378,Effectif!B:I,8,0)</f>
        <v>BO</v>
      </c>
      <c r="R2378" s="4" t="str">
        <f>IFERROR(VLOOKUP(C2378,Sales!B:G,6,0),"-")</f>
        <v>-</v>
      </c>
      <c r="S2378" s="4">
        <f>IFERROR(VLOOKUP(C2378,Recolt!B:H,3,0),"-")</f>
        <v>194.51</v>
      </c>
      <c r="T2378" s="4" t="str">
        <f t="shared" si="75"/>
        <v>-</v>
      </c>
    </row>
    <row r="2379" spans="1:20" hidden="1" x14ac:dyDescent="0.25">
      <c r="A2379" s="4" t="s">
        <v>410</v>
      </c>
      <c r="B2379" s="4" t="s">
        <v>460</v>
      </c>
      <c r="C2379" s="4">
        <v>1034849147</v>
      </c>
      <c r="D2379" s="4" t="s">
        <v>354</v>
      </c>
      <c r="E2379" s="4" t="s">
        <v>355</v>
      </c>
      <c r="F2379" s="4" t="s">
        <v>439</v>
      </c>
      <c r="G2379" s="12">
        <v>45408</v>
      </c>
      <c r="H2379" s="4" t="s">
        <v>356</v>
      </c>
      <c r="I2379" s="67">
        <v>0.37803240740740701</v>
      </c>
      <c r="J2379" s="4" t="s">
        <v>1131</v>
      </c>
      <c r="K2379" s="12">
        <v>38534</v>
      </c>
      <c r="L2379" s="4" t="s">
        <v>357</v>
      </c>
      <c r="M2379" s="4" t="s">
        <v>358</v>
      </c>
      <c r="N2379" s="4" t="s">
        <v>384</v>
      </c>
      <c r="O2379" s="12" t="str">
        <f t="shared" ca="1" si="74"/>
        <v>19 ans, 9 mois</v>
      </c>
      <c r="P2379" s="4" t="str">
        <f>VLOOKUP(B2379,Effectif!B:I,6,0)</f>
        <v>Chloé BERTRAND</v>
      </c>
      <c r="Q2379" s="4" t="str">
        <f>VLOOKUP(B2379,Effectif!B:I,8,0)</f>
        <v>BO</v>
      </c>
      <c r="R2379" s="4" t="str">
        <f>IFERROR(VLOOKUP(C2379,Sales!B:G,6,0),"-")</f>
        <v>-</v>
      </c>
      <c r="S2379" s="4">
        <f>IFERROR(VLOOKUP(C2379,Recolt!B:H,3,0),"-")</f>
        <v>31.36</v>
      </c>
      <c r="T2379" s="4" t="str">
        <f t="shared" si="75"/>
        <v>-</v>
      </c>
    </row>
    <row r="2380" spans="1:20" hidden="1" x14ac:dyDescent="0.25">
      <c r="A2380" s="4" t="s">
        <v>410</v>
      </c>
      <c r="B2380" s="4" t="s">
        <v>460</v>
      </c>
      <c r="C2380" s="4">
        <v>1034854391</v>
      </c>
      <c r="D2380" s="4" t="s">
        <v>354</v>
      </c>
      <c r="E2380" s="4" t="s">
        <v>355</v>
      </c>
      <c r="F2380" s="4" t="s">
        <v>439</v>
      </c>
      <c r="G2380" s="12">
        <v>45409</v>
      </c>
      <c r="H2380" s="4" t="s">
        <v>356</v>
      </c>
      <c r="I2380" s="67">
        <v>0.385775462962963</v>
      </c>
      <c r="J2380" s="4" t="s">
        <v>1131</v>
      </c>
      <c r="K2380" s="12">
        <v>42300</v>
      </c>
      <c r="L2380" s="4" t="s">
        <v>357</v>
      </c>
      <c r="M2380" s="4" t="s">
        <v>358</v>
      </c>
      <c r="N2380" s="4" t="s">
        <v>359</v>
      </c>
      <c r="O2380" s="12" t="str">
        <f t="shared" ca="1" si="74"/>
        <v>9 ans, 6 mois</v>
      </c>
      <c r="P2380" s="4" t="str">
        <f>VLOOKUP(B2380,Effectif!B:I,6,0)</f>
        <v>Chloé BERTRAND</v>
      </c>
      <c r="Q2380" s="4" t="str">
        <f>VLOOKUP(B2380,Effectif!B:I,8,0)</f>
        <v>BO</v>
      </c>
      <c r="R2380" s="4" t="str">
        <f>IFERROR(VLOOKUP(C2380,Sales!B:G,6,0),"-")</f>
        <v>-</v>
      </c>
      <c r="S2380" s="4">
        <f>IFERROR(VLOOKUP(C2380,Recolt!B:H,3,0),"-")</f>
        <v>40</v>
      </c>
      <c r="T2380" s="4" t="str">
        <f t="shared" si="75"/>
        <v>-</v>
      </c>
    </row>
    <row r="2381" spans="1:20" hidden="1" x14ac:dyDescent="0.25">
      <c r="A2381" s="4" t="s">
        <v>410</v>
      </c>
      <c r="B2381" s="4" t="s">
        <v>460</v>
      </c>
      <c r="C2381" s="4">
        <v>1034858566</v>
      </c>
      <c r="D2381" s="4" t="s">
        <v>354</v>
      </c>
      <c r="E2381" s="4" t="s">
        <v>355</v>
      </c>
      <c r="F2381" s="4" t="s">
        <v>439</v>
      </c>
      <c r="G2381" s="12">
        <v>45410</v>
      </c>
      <c r="H2381" s="4" t="s">
        <v>356</v>
      </c>
      <c r="I2381" s="67">
        <v>0.38445601851851902</v>
      </c>
      <c r="J2381" s="4" t="s">
        <v>1131</v>
      </c>
      <c r="K2381" s="12">
        <v>42502</v>
      </c>
      <c r="L2381" s="4" t="s">
        <v>357</v>
      </c>
      <c r="M2381" s="4" t="s">
        <v>358</v>
      </c>
      <c r="N2381" s="4" t="s">
        <v>359</v>
      </c>
      <c r="O2381" s="12" t="str">
        <f t="shared" ca="1" si="74"/>
        <v>8 ans, 11 mois</v>
      </c>
      <c r="P2381" s="4" t="str">
        <f>VLOOKUP(B2381,Effectif!B:I,6,0)</f>
        <v>Chloé BERTRAND</v>
      </c>
      <c r="Q2381" s="4" t="str">
        <f>VLOOKUP(B2381,Effectif!B:I,8,0)</f>
        <v>BO</v>
      </c>
      <c r="R2381" s="4" t="str">
        <f>IFERROR(VLOOKUP(C2381,Sales!B:G,6,0),"-")</f>
        <v>-</v>
      </c>
      <c r="S2381" s="4">
        <f>IFERROR(VLOOKUP(C2381,Recolt!B:H,3,0),"-")</f>
        <v>94.81</v>
      </c>
      <c r="T2381" s="4" t="str">
        <f t="shared" si="75"/>
        <v>-</v>
      </c>
    </row>
    <row r="2382" spans="1:20" hidden="1" x14ac:dyDescent="0.25">
      <c r="A2382" s="4" t="s">
        <v>410</v>
      </c>
      <c r="B2382" s="4" t="s">
        <v>460</v>
      </c>
      <c r="C2382" s="4">
        <v>1034860317</v>
      </c>
      <c r="D2382" s="4" t="s">
        <v>354</v>
      </c>
      <c r="E2382" s="4" t="s">
        <v>355</v>
      </c>
      <c r="F2382" s="4" t="s">
        <v>439</v>
      </c>
      <c r="G2382" s="12">
        <v>45411</v>
      </c>
      <c r="H2382" s="4" t="s">
        <v>356</v>
      </c>
      <c r="I2382" s="67">
        <v>0.51858796296296295</v>
      </c>
      <c r="J2382" s="4" t="s">
        <v>1147</v>
      </c>
      <c r="K2382" s="12">
        <v>43054</v>
      </c>
      <c r="L2382" s="4" t="s">
        <v>357</v>
      </c>
      <c r="M2382" s="4" t="s">
        <v>362</v>
      </c>
      <c r="O2382" s="12" t="str">
        <f t="shared" ca="1" si="74"/>
        <v>7 ans, 5 mois</v>
      </c>
      <c r="P2382" s="4" t="str">
        <f>VLOOKUP(B2382,Effectif!B:I,6,0)</f>
        <v>Chloé BERTRAND</v>
      </c>
      <c r="Q2382" s="4" t="str">
        <f>VLOOKUP(B2382,Effectif!B:I,8,0)</f>
        <v>BO</v>
      </c>
      <c r="R2382" s="4" t="str">
        <f>IFERROR(VLOOKUP(C2382,Sales!B:G,6,0),"-")</f>
        <v>-</v>
      </c>
      <c r="S2382" s="4">
        <f>IFERROR(VLOOKUP(C2382,Recolt!B:H,3,0),"-")</f>
        <v>132.76</v>
      </c>
      <c r="T2382" s="4" t="str">
        <f t="shared" si="75"/>
        <v>-</v>
      </c>
    </row>
    <row r="2383" spans="1:20" hidden="1" x14ac:dyDescent="0.25">
      <c r="A2383" s="4" t="s">
        <v>410</v>
      </c>
      <c r="B2383" s="4" t="s">
        <v>460</v>
      </c>
      <c r="C2383" s="4">
        <v>1034859861</v>
      </c>
      <c r="D2383" s="4" t="s">
        <v>354</v>
      </c>
      <c r="E2383" s="4" t="s">
        <v>355</v>
      </c>
      <c r="F2383" s="4" t="s">
        <v>439</v>
      </c>
      <c r="G2383" s="12">
        <v>45412</v>
      </c>
      <c r="H2383" s="4" t="s">
        <v>356</v>
      </c>
      <c r="I2383" s="67">
        <v>0.37828703703703698</v>
      </c>
      <c r="J2383" s="4" t="s">
        <v>1133</v>
      </c>
      <c r="K2383" s="12">
        <v>43237</v>
      </c>
      <c r="L2383" s="4" t="s">
        <v>357</v>
      </c>
      <c r="M2383" s="4" t="s">
        <v>358</v>
      </c>
      <c r="N2383" s="4" t="s">
        <v>359</v>
      </c>
      <c r="O2383" s="12" t="str">
        <f t="shared" ca="1" si="74"/>
        <v>6 ans, 11 mois</v>
      </c>
      <c r="P2383" s="4" t="str">
        <f>VLOOKUP(B2383,Effectif!B:I,6,0)</f>
        <v>Chloé BERTRAND</v>
      </c>
      <c r="Q2383" s="4" t="str">
        <f>VLOOKUP(B2383,Effectif!B:I,8,0)</f>
        <v>BO</v>
      </c>
      <c r="R2383" s="4" t="str">
        <f>IFERROR(VLOOKUP(C2383,Sales!B:G,6,0),"-")</f>
        <v>-</v>
      </c>
      <c r="S2383" s="4">
        <f>IFERROR(VLOOKUP(C2383,Recolt!B:H,3,0),"-")</f>
        <v>37.369999999999997</v>
      </c>
      <c r="T2383" s="4" t="str">
        <f t="shared" si="75"/>
        <v>-</v>
      </c>
    </row>
    <row r="2384" spans="1:20" hidden="1" x14ac:dyDescent="0.25">
      <c r="A2384" s="4" t="s">
        <v>410</v>
      </c>
      <c r="B2384" s="4" t="s">
        <v>460</v>
      </c>
      <c r="C2384" s="4">
        <v>1034858745</v>
      </c>
      <c r="D2384" s="4" t="s">
        <v>354</v>
      </c>
      <c r="E2384" s="4" t="s">
        <v>355</v>
      </c>
      <c r="F2384" s="4" t="s">
        <v>439</v>
      </c>
      <c r="G2384" s="12">
        <v>45413</v>
      </c>
      <c r="H2384" s="4" t="s">
        <v>356</v>
      </c>
      <c r="I2384" s="67">
        <v>0.50140046296296303</v>
      </c>
      <c r="J2384" s="4" t="s">
        <v>1147</v>
      </c>
      <c r="K2384" s="12">
        <v>38626</v>
      </c>
      <c r="L2384" s="4" t="s">
        <v>357</v>
      </c>
      <c r="M2384" s="4" t="s">
        <v>362</v>
      </c>
      <c r="O2384" s="12" t="str">
        <f t="shared" ca="1" si="74"/>
        <v>19 ans, 6 mois</v>
      </c>
      <c r="P2384" s="4" t="str">
        <f>VLOOKUP(B2384,Effectif!B:I,6,0)</f>
        <v>Chloé BERTRAND</v>
      </c>
      <c r="Q2384" s="4" t="str">
        <f>VLOOKUP(B2384,Effectif!B:I,8,0)</f>
        <v>BO</v>
      </c>
      <c r="R2384" s="4" t="str">
        <f>IFERROR(VLOOKUP(C2384,Sales!B:G,6,0),"-")</f>
        <v>-</v>
      </c>
      <c r="S2384" s="4">
        <f>IFERROR(VLOOKUP(C2384,Recolt!B:H,3,0),"-")</f>
        <v>102.95</v>
      </c>
      <c r="T2384" s="4" t="str">
        <f t="shared" si="75"/>
        <v>-</v>
      </c>
    </row>
    <row r="2385" spans="1:20" hidden="1" x14ac:dyDescent="0.25">
      <c r="A2385" s="4" t="s">
        <v>410</v>
      </c>
      <c r="B2385" s="4" t="s">
        <v>460</v>
      </c>
      <c r="C2385" s="4">
        <v>1034866092</v>
      </c>
      <c r="D2385" s="4" t="s">
        <v>354</v>
      </c>
      <c r="E2385" s="4" t="s">
        <v>355</v>
      </c>
      <c r="F2385" s="4" t="s">
        <v>439</v>
      </c>
      <c r="G2385" s="12">
        <v>45414</v>
      </c>
      <c r="H2385" s="4" t="s">
        <v>356</v>
      </c>
      <c r="I2385" s="67">
        <v>0.48444444444444401</v>
      </c>
      <c r="J2385" s="4" t="s">
        <v>1147</v>
      </c>
      <c r="K2385" s="12">
        <v>42309</v>
      </c>
      <c r="L2385" s="4" t="s">
        <v>395</v>
      </c>
      <c r="M2385" s="4" t="s">
        <v>362</v>
      </c>
      <c r="O2385" s="12" t="str">
        <f t="shared" ca="1" si="74"/>
        <v>9 ans, 5 mois</v>
      </c>
      <c r="P2385" s="4" t="str">
        <f>VLOOKUP(B2385,Effectif!B:I,6,0)</f>
        <v>Chloé BERTRAND</v>
      </c>
      <c r="Q2385" s="4" t="str">
        <f>VLOOKUP(B2385,Effectif!B:I,8,0)</f>
        <v>BO</v>
      </c>
      <c r="R2385" s="4" t="str">
        <f>IFERROR(VLOOKUP(C2385,Sales!B:G,6,0),"-")</f>
        <v>-</v>
      </c>
      <c r="S2385" s="4">
        <f>IFERROR(VLOOKUP(C2385,Recolt!B:H,3,0),"-")</f>
        <v>150</v>
      </c>
      <c r="T2385" s="4" t="str">
        <f t="shared" si="75"/>
        <v>-</v>
      </c>
    </row>
    <row r="2386" spans="1:20" hidden="1" x14ac:dyDescent="0.25">
      <c r="A2386" s="4" t="s">
        <v>410</v>
      </c>
      <c r="B2386" s="4" t="s">
        <v>460</v>
      </c>
      <c r="C2386" s="4">
        <v>1034844263</v>
      </c>
      <c r="D2386" s="4" t="s">
        <v>354</v>
      </c>
      <c r="E2386" s="4" t="s">
        <v>355</v>
      </c>
      <c r="F2386" s="4" t="s">
        <v>439</v>
      </c>
      <c r="G2386" s="12">
        <v>45415</v>
      </c>
      <c r="H2386" s="4" t="s">
        <v>356</v>
      </c>
      <c r="I2386" s="67">
        <v>0.526284722222222</v>
      </c>
      <c r="J2386" s="4" t="s">
        <v>1147</v>
      </c>
      <c r="K2386" s="12">
        <v>38261</v>
      </c>
      <c r="L2386" s="4" t="s">
        <v>357</v>
      </c>
      <c r="M2386" s="4" t="s">
        <v>362</v>
      </c>
      <c r="O2386" s="12" t="str">
        <f t="shared" ca="1" si="74"/>
        <v>20 ans, 6 mois</v>
      </c>
      <c r="P2386" s="4" t="str">
        <f>VLOOKUP(B2386,Effectif!B:I,6,0)</f>
        <v>Chloé BERTRAND</v>
      </c>
      <c r="Q2386" s="4" t="str">
        <f>VLOOKUP(B2386,Effectif!B:I,8,0)</f>
        <v>BO</v>
      </c>
      <c r="R2386" s="4" t="str">
        <f>IFERROR(VLOOKUP(C2386,Sales!B:G,6,0),"-")</f>
        <v>-</v>
      </c>
      <c r="S2386" s="4">
        <f>IFERROR(VLOOKUP(C2386,Recolt!B:H,3,0),"-")</f>
        <v>300</v>
      </c>
      <c r="T2386" s="4" t="str">
        <f t="shared" si="75"/>
        <v>-</v>
      </c>
    </row>
    <row r="2387" spans="1:20" hidden="1" x14ac:dyDescent="0.25">
      <c r="A2387" s="4" t="s">
        <v>410</v>
      </c>
      <c r="B2387" s="4" t="s">
        <v>460</v>
      </c>
      <c r="C2387" s="4">
        <v>1034847887</v>
      </c>
      <c r="D2387" s="4" t="s">
        <v>354</v>
      </c>
      <c r="E2387" s="4" t="s">
        <v>355</v>
      </c>
      <c r="F2387" s="4" t="s">
        <v>439</v>
      </c>
      <c r="G2387" s="12">
        <v>45416</v>
      </c>
      <c r="H2387" s="4" t="s">
        <v>356</v>
      </c>
      <c r="I2387" s="67">
        <v>0.48034722222222198</v>
      </c>
      <c r="J2387" s="4" t="s">
        <v>1147</v>
      </c>
      <c r="K2387" s="12">
        <v>42496</v>
      </c>
      <c r="L2387" s="4" t="s">
        <v>366</v>
      </c>
      <c r="M2387" s="4" t="s">
        <v>362</v>
      </c>
      <c r="O2387" s="12" t="str">
        <f t="shared" ca="1" si="74"/>
        <v>8 ans, 11 mois</v>
      </c>
      <c r="P2387" s="4" t="str">
        <f>VLOOKUP(B2387,Effectif!B:I,6,0)</f>
        <v>Chloé BERTRAND</v>
      </c>
      <c r="Q2387" s="4" t="str">
        <f>VLOOKUP(B2387,Effectif!B:I,8,0)</f>
        <v>BO</v>
      </c>
      <c r="R2387" s="4" t="str">
        <f>IFERROR(VLOOKUP(C2387,Sales!B:G,6,0),"-")</f>
        <v>-</v>
      </c>
      <c r="S2387" s="4">
        <f>IFERROR(VLOOKUP(C2387,Recolt!B:H,3,0),"-")</f>
        <v>65</v>
      </c>
      <c r="T2387" s="4" t="str">
        <f t="shared" si="75"/>
        <v>-</v>
      </c>
    </row>
    <row r="2388" spans="1:20" hidden="1" x14ac:dyDescent="0.25">
      <c r="A2388" s="4" t="s">
        <v>410</v>
      </c>
      <c r="B2388" s="4" t="s">
        <v>460</v>
      </c>
      <c r="C2388" s="4">
        <v>1034867524</v>
      </c>
      <c r="D2388" s="4" t="s">
        <v>354</v>
      </c>
      <c r="E2388" s="4" t="s">
        <v>355</v>
      </c>
      <c r="F2388" s="4" t="s">
        <v>439</v>
      </c>
      <c r="G2388" s="12">
        <v>45417</v>
      </c>
      <c r="H2388" s="4" t="s">
        <v>356</v>
      </c>
      <c r="I2388" s="67">
        <v>0.52422453703703698</v>
      </c>
      <c r="J2388" s="4" t="s">
        <v>1137</v>
      </c>
      <c r="K2388" s="12">
        <v>42578</v>
      </c>
      <c r="L2388" s="4" t="s">
        <v>357</v>
      </c>
      <c r="M2388" s="4" t="s">
        <v>358</v>
      </c>
      <c r="N2388" s="4" t="s">
        <v>361</v>
      </c>
      <c r="O2388" s="12" t="str">
        <f t="shared" ca="1" si="74"/>
        <v>8 ans, 9 mois</v>
      </c>
      <c r="P2388" s="4" t="str">
        <f>VLOOKUP(B2388,Effectif!B:I,6,0)</f>
        <v>Chloé BERTRAND</v>
      </c>
      <c r="Q2388" s="4" t="str">
        <f>VLOOKUP(B2388,Effectif!B:I,8,0)</f>
        <v>BO</v>
      </c>
      <c r="R2388" s="4" t="str">
        <f>IFERROR(VLOOKUP(C2388,Sales!B:G,6,0),"-")</f>
        <v>-</v>
      </c>
      <c r="S2388" s="4">
        <f>IFERROR(VLOOKUP(C2388,Recolt!B:H,3,0),"-")</f>
        <v>47</v>
      </c>
      <c r="T2388" s="4" t="str">
        <f t="shared" si="75"/>
        <v>-</v>
      </c>
    </row>
    <row r="2389" spans="1:20" hidden="1" x14ac:dyDescent="0.25">
      <c r="A2389" s="4" t="s">
        <v>410</v>
      </c>
      <c r="B2389" s="4" t="s">
        <v>460</v>
      </c>
      <c r="C2389" s="4">
        <v>1034865123</v>
      </c>
      <c r="D2389" s="4" t="s">
        <v>354</v>
      </c>
      <c r="E2389" s="4" t="s">
        <v>355</v>
      </c>
      <c r="F2389" s="4" t="s">
        <v>439</v>
      </c>
      <c r="G2389" s="12">
        <v>45418</v>
      </c>
      <c r="H2389" s="4" t="s">
        <v>356</v>
      </c>
      <c r="I2389" s="67">
        <v>0.38091435185185202</v>
      </c>
      <c r="J2389" s="4" t="s">
        <v>1136</v>
      </c>
      <c r="K2389" s="12">
        <v>43115</v>
      </c>
      <c r="L2389" s="4" t="s">
        <v>357</v>
      </c>
      <c r="M2389" s="4" t="s">
        <v>358</v>
      </c>
      <c r="N2389" s="4" t="s">
        <v>359</v>
      </c>
      <c r="O2389" s="12" t="str">
        <f t="shared" ca="1" si="74"/>
        <v>7 ans, 3 mois</v>
      </c>
      <c r="P2389" s="4" t="str">
        <f>VLOOKUP(B2389,Effectif!B:I,6,0)</f>
        <v>Chloé BERTRAND</v>
      </c>
      <c r="Q2389" s="4" t="str">
        <f>VLOOKUP(B2389,Effectif!B:I,8,0)</f>
        <v>BO</v>
      </c>
      <c r="R2389" s="4" t="str">
        <f>IFERROR(VLOOKUP(C2389,Sales!B:G,6,0),"-")</f>
        <v>-</v>
      </c>
      <c r="S2389" s="4">
        <f>IFERROR(VLOOKUP(C2389,Recolt!B:H,3,0),"-")</f>
        <v>83.55</v>
      </c>
      <c r="T2389" s="4" t="str">
        <f t="shared" si="75"/>
        <v>-</v>
      </c>
    </row>
    <row r="2390" spans="1:20" hidden="1" x14ac:dyDescent="0.25">
      <c r="A2390" s="4" t="s">
        <v>410</v>
      </c>
      <c r="B2390" s="4" t="s">
        <v>460</v>
      </c>
      <c r="C2390" s="4">
        <v>1034842899</v>
      </c>
      <c r="D2390" s="4" t="s">
        <v>354</v>
      </c>
      <c r="E2390" s="4" t="s">
        <v>355</v>
      </c>
      <c r="F2390" s="4" t="s">
        <v>439</v>
      </c>
      <c r="G2390" s="12">
        <v>45419</v>
      </c>
      <c r="H2390" s="4" t="s">
        <v>356</v>
      </c>
      <c r="I2390" s="67">
        <v>0.45748842592592598</v>
      </c>
      <c r="J2390" s="4" t="s">
        <v>1147</v>
      </c>
      <c r="K2390" s="12">
        <v>42312</v>
      </c>
      <c r="L2390" s="4" t="s">
        <v>366</v>
      </c>
      <c r="M2390" s="4" t="s">
        <v>362</v>
      </c>
      <c r="O2390" s="12" t="str">
        <f t="shared" ca="1" si="74"/>
        <v>9 ans, 5 mois</v>
      </c>
      <c r="P2390" s="4" t="str">
        <f>VLOOKUP(B2390,Effectif!B:I,6,0)</f>
        <v>Chloé BERTRAND</v>
      </c>
      <c r="Q2390" s="4" t="str">
        <f>VLOOKUP(B2390,Effectif!B:I,8,0)</f>
        <v>BO</v>
      </c>
      <c r="R2390" s="4" t="str">
        <f>IFERROR(VLOOKUP(C2390,Sales!B:G,6,0),"-")</f>
        <v>-</v>
      </c>
      <c r="S2390" s="4">
        <f>IFERROR(VLOOKUP(C2390,Recolt!B:H,3,0),"-")</f>
        <v>76.55</v>
      </c>
      <c r="T2390" s="4" t="str">
        <f t="shared" si="75"/>
        <v>-</v>
      </c>
    </row>
    <row r="2391" spans="1:20" hidden="1" x14ac:dyDescent="0.25">
      <c r="A2391" s="4" t="s">
        <v>410</v>
      </c>
      <c r="B2391" s="4" t="s">
        <v>460</v>
      </c>
      <c r="C2391" s="4">
        <v>1034864757</v>
      </c>
      <c r="D2391" s="4" t="s">
        <v>354</v>
      </c>
      <c r="E2391" s="4" t="s">
        <v>355</v>
      </c>
      <c r="F2391" s="4" t="s">
        <v>439</v>
      </c>
      <c r="G2391" s="12">
        <v>45420</v>
      </c>
      <c r="H2391" s="4" t="s">
        <v>356</v>
      </c>
      <c r="I2391" s="67">
        <v>0.38137731481481502</v>
      </c>
      <c r="J2391" s="4" t="s">
        <v>1131</v>
      </c>
      <c r="K2391" s="12">
        <v>42404</v>
      </c>
      <c r="L2391" s="4" t="s">
        <v>357</v>
      </c>
      <c r="M2391" s="4" t="s">
        <v>358</v>
      </c>
      <c r="N2391" s="4" t="s">
        <v>359</v>
      </c>
      <c r="O2391" s="12" t="str">
        <f t="shared" ca="1" si="74"/>
        <v>9 ans, 2 mois</v>
      </c>
      <c r="P2391" s="4" t="str">
        <f>VLOOKUP(B2391,Effectif!B:I,6,0)</f>
        <v>Chloé BERTRAND</v>
      </c>
      <c r="Q2391" s="4" t="str">
        <f>VLOOKUP(B2391,Effectif!B:I,8,0)</f>
        <v>BO</v>
      </c>
      <c r="R2391" s="4" t="str">
        <f>IFERROR(VLOOKUP(C2391,Sales!B:G,6,0),"-")</f>
        <v>-</v>
      </c>
      <c r="S2391" s="4">
        <f>IFERROR(VLOOKUP(C2391,Recolt!B:H,3,0),"-")</f>
        <v>125</v>
      </c>
      <c r="T2391" s="4" t="str">
        <f t="shared" si="75"/>
        <v>-</v>
      </c>
    </row>
    <row r="2392" spans="1:20" hidden="1" x14ac:dyDescent="0.25">
      <c r="A2392" s="4" t="s">
        <v>410</v>
      </c>
      <c r="B2392" s="4" t="s">
        <v>460</v>
      </c>
      <c r="C2392" s="4">
        <v>1034864427</v>
      </c>
      <c r="D2392" s="4" t="s">
        <v>354</v>
      </c>
      <c r="E2392" s="4" t="s">
        <v>355</v>
      </c>
      <c r="F2392" s="4" t="s">
        <v>439</v>
      </c>
      <c r="G2392" s="12">
        <v>45421</v>
      </c>
      <c r="H2392" s="4" t="s">
        <v>356</v>
      </c>
      <c r="I2392" s="67">
        <v>0.488298611111111</v>
      </c>
      <c r="J2392" s="4" t="s">
        <v>1137</v>
      </c>
      <c r="K2392" s="12">
        <v>41883</v>
      </c>
      <c r="L2392" s="4" t="s">
        <v>357</v>
      </c>
      <c r="M2392" s="4" t="s">
        <v>358</v>
      </c>
      <c r="N2392" s="4" t="s">
        <v>359</v>
      </c>
      <c r="O2392" s="12" t="str">
        <f t="shared" ca="1" si="74"/>
        <v>10 ans, 7 mois</v>
      </c>
      <c r="P2392" s="4" t="str">
        <f>VLOOKUP(B2392,Effectif!B:I,6,0)</f>
        <v>Chloé BERTRAND</v>
      </c>
      <c r="Q2392" s="4" t="str">
        <f>VLOOKUP(B2392,Effectif!B:I,8,0)</f>
        <v>BO</v>
      </c>
      <c r="R2392" s="4" t="str">
        <f>IFERROR(VLOOKUP(C2392,Sales!B:G,6,0),"-")</f>
        <v>-</v>
      </c>
      <c r="S2392" s="4">
        <f>IFERROR(VLOOKUP(C2392,Recolt!B:H,3,0),"-")</f>
        <v>42.5</v>
      </c>
      <c r="T2392" s="4" t="str">
        <f t="shared" si="75"/>
        <v>-</v>
      </c>
    </row>
    <row r="2393" spans="1:20" hidden="1" x14ac:dyDescent="0.25">
      <c r="A2393" s="4" t="s">
        <v>410</v>
      </c>
      <c r="B2393" s="4" t="s">
        <v>460</v>
      </c>
      <c r="C2393" s="4">
        <v>1034852121</v>
      </c>
      <c r="D2393" s="4" t="s">
        <v>354</v>
      </c>
      <c r="E2393" s="4" t="s">
        <v>355</v>
      </c>
      <c r="F2393" s="4" t="s">
        <v>439</v>
      </c>
      <c r="G2393" s="12">
        <v>45422</v>
      </c>
      <c r="H2393" s="4" t="s">
        <v>356</v>
      </c>
      <c r="I2393" s="67">
        <v>0.42950231481481499</v>
      </c>
      <c r="J2393" s="4" t="s">
        <v>1133</v>
      </c>
      <c r="K2393" s="12">
        <v>42823</v>
      </c>
      <c r="L2393" s="4" t="s">
        <v>366</v>
      </c>
      <c r="M2393" s="4" t="s">
        <v>358</v>
      </c>
      <c r="N2393" s="4" t="s">
        <v>359</v>
      </c>
      <c r="O2393" s="12" t="str">
        <f t="shared" ca="1" si="74"/>
        <v>8 ans, 1 mois</v>
      </c>
      <c r="P2393" s="4" t="str">
        <f>VLOOKUP(B2393,Effectif!B:I,6,0)</f>
        <v>Chloé BERTRAND</v>
      </c>
      <c r="Q2393" s="4" t="str">
        <f>VLOOKUP(B2393,Effectif!B:I,8,0)</f>
        <v>BO</v>
      </c>
      <c r="R2393" s="4" t="str">
        <f>IFERROR(VLOOKUP(C2393,Sales!B:G,6,0),"-")</f>
        <v>-</v>
      </c>
      <c r="S2393" s="4">
        <f>IFERROR(VLOOKUP(C2393,Recolt!B:H,3,0),"-")</f>
        <v>51</v>
      </c>
      <c r="T2393" s="4" t="str">
        <f t="shared" si="75"/>
        <v>-</v>
      </c>
    </row>
    <row r="2394" spans="1:20" hidden="1" x14ac:dyDescent="0.25">
      <c r="A2394" s="4" t="s">
        <v>410</v>
      </c>
      <c r="B2394" s="4" t="s">
        <v>460</v>
      </c>
      <c r="C2394" s="4">
        <v>1034846630</v>
      </c>
      <c r="D2394" s="4" t="s">
        <v>354</v>
      </c>
      <c r="E2394" s="4" t="s">
        <v>355</v>
      </c>
      <c r="F2394" s="4" t="s">
        <v>439</v>
      </c>
      <c r="G2394" s="12">
        <v>45423</v>
      </c>
      <c r="H2394" s="4" t="s">
        <v>356</v>
      </c>
      <c r="I2394" s="67">
        <v>0.47150462962963002</v>
      </c>
      <c r="J2394" s="4" t="s">
        <v>1147</v>
      </c>
      <c r="K2394" s="12">
        <v>42985</v>
      </c>
      <c r="L2394" s="4" t="s">
        <v>366</v>
      </c>
      <c r="M2394" s="4" t="s">
        <v>362</v>
      </c>
      <c r="O2394" s="12" t="str">
        <f t="shared" ca="1" si="74"/>
        <v>7 ans, 7 mois</v>
      </c>
      <c r="P2394" s="4" t="str">
        <f>VLOOKUP(B2394,Effectif!B:I,6,0)</f>
        <v>Chloé BERTRAND</v>
      </c>
      <c r="Q2394" s="4" t="str">
        <f>VLOOKUP(B2394,Effectif!B:I,8,0)</f>
        <v>BO</v>
      </c>
      <c r="R2394" s="4" t="str">
        <f>IFERROR(VLOOKUP(C2394,Sales!B:G,6,0),"-")</f>
        <v>-</v>
      </c>
      <c r="S2394" s="4">
        <f>IFERROR(VLOOKUP(C2394,Recolt!B:H,3,0),"-")</f>
        <v>21</v>
      </c>
      <c r="T2394" s="4" t="str">
        <f t="shared" si="75"/>
        <v>-</v>
      </c>
    </row>
    <row r="2395" spans="1:20" hidden="1" x14ac:dyDescent="0.25">
      <c r="A2395" s="4" t="s">
        <v>410</v>
      </c>
      <c r="B2395" s="4" t="s">
        <v>460</v>
      </c>
      <c r="C2395" s="4">
        <v>1034848799</v>
      </c>
      <c r="D2395" s="4" t="s">
        <v>354</v>
      </c>
      <c r="E2395" s="4" t="s">
        <v>355</v>
      </c>
      <c r="F2395" s="4" t="s">
        <v>439</v>
      </c>
      <c r="G2395" s="12">
        <v>45424</v>
      </c>
      <c r="H2395" s="4" t="s">
        <v>356</v>
      </c>
      <c r="I2395" s="67">
        <v>0.38899305555555602</v>
      </c>
      <c r="J2395" s="4" t="s">
        <v>1135</v>
      </c>
      <c r="K2395" s="12">
        <v>43193</v>
      </c>
      <c r="L2395" s="4" t="s">
        <v>357</v>
      </c>
      <c r="M2395" s="4" t="s">
        <v>358</v>
      </c>
      <c r="N2395" s="4" t="s">
        <v>359</v>
      </c>
      <c r="O2395" s="12" t="str">
        <f t="shared" ca="1" si="74"/>
        <v>7 ans, 0 mois</v>
      </c>
      <c r="P2395" s="4" t="str">
        <f>VLOOKUP(B2395,Effectif!B:I,6,0)</f>
        <v>Chloé BERTRAND</v>
      </c>
      <c r="Q2395" s="4" t="str">
        <f>VLOOKUP(B2395,Effectif!B:I,8,0)</f>
        <v>BO</v>
      </c>
      <c r="R2395" s="4" t="str">
        <f>IFERROR(VLOOKUP(C2395,Sales!B:G,6,0),"-")</f>
        <v>-</v>
      </c>
      <c r="S2395" s="4">
        <f>IFERROR(VLOOKUP(C2395,Recolt!B:H,3,0),"-")</f>
        <v>11.21</v>
      </c>
      <c r="T2395" s="4" t="str">
        <f t="shared" si="75"/>
        <v>-</v>
      </c>
    </row>
    <row r="2396" spans="1:20" hidden="1" x14ac:dyDescent="0.25">
      <c r="A2396" s="4" t="s">
        <v>410</v>
      </c>
      <c r="B2396" s="4" t="s">
        <v>460</v>
      </c>
      <c r="C2396" s="4">
        <v>1034854693</v>
      </c>
      <c r="D2396" s="4" t="s">
        <v>354</v>
      </c>
      <c r="E2396" s="4" t="s">
        <v>355</v>
      </c>
      <c r="F2396" s="4" t="s">
        <v>439</v>
      </c>
      <c r="G2396" s="12">
        <v>45425</v>
      </c>
      <c r="H2396" s="4" t="s">
        <v>356</v>
      </c>
      <c r="I2396" s="67">
        <v>0.52710648148148198</v>
      </c>
      <c r="J2396" s="4" t="s">
        <v>1147</v>
      </c>
      <c r="K2396" s="12">
        <v>42311</v>
      </c>
      <c r="L2396" s="4" t="s">
        <v>357</v>
      </c>
      <c r="M2396" s="4" t="s">
        <v>362</v>
      </c>
      <c r="O2396" s="12" t="str">
        <f t="shared" ca="1" si="74"/>
        <v>9 ans, 5 mois</v>
      </c>
      <c r="P2396" s="4" t="str">
        <f>VLOOKUP(B2396,Effectif!B:I,6,0)</f>
        <v>Chloé BERTRAND</v>
      </c>
      <c r="Q2396" s="4" t="str">
        <f>VLOOKUP(B2396,Effectif!B:I,8,0)</f>
        <v>BO</v>
      </c>
      <c r="R2396" s="4" t="str">
        <f>IFERROR(VLOOKUP(C2396,Sales!B:G,6,0),"-")</f>
        <v>-</v>
      </c>
      <c r="S2396" s="4">
        <f>IFERROR(VLOOKUP(C2396,Recolt!B:H,3,0),"-")</f>
        <v>181.04</v>
      </c>
      <c r="T2396" s="4" t="str">
        <f t="shared" si="75"/>
        <v>-</v>
      </c>
    </row>
    <row r="2397" spans="1:20" hidden="1" x14ac:dyDescent="0.25">
      <c r="A2397" s="4" t="s">
        <v>410</v>
      </c>
      <c r="B2397" s="4" t="s">
        <v>460</v>
      </c>
      <c r="C2397" s="4">
        <v>1034854920</v>
      </c>
      <c r="D2397" s="4" t="s">
        <v>354</v>
      </c>
      <c r="E2397" s="4" t="s">
        <v>355</v>
      </c>
      <c r="F2397" s="4" t="s">
        <v>439</v>
      </c>
      <c r="G2397" s="12">
        <v>45426</v>
      </c>
      <c r="H2397" s="4" t="s">
        <v>356</v>
      </c>
      <c r="I2397" s="67">
        <v>0.39103009259259303</v>
      </c>
      <c r="J2397" s="4" t="s">
        <v>1131</v>
      </c>
      <c r="K2397" s="12">
        <v>41493</v>
      </c>
      <c r="L2397" s="4" t="s">
        <v>357</v>
      </c>
      <c r="M2397" s="4" t="s">
        <v>358</v>
      </c>
      <c r="N2397" s="4" t="s">
        <v>361</v>
      </c>
      <c r="O2397" s="12" t="str">
        <f t="shared" ca="1" si="74"/>
        <v>11 ans, 8 mois</v>
      </c>
      <c r="P2397" s="4" t="str">
        <f>VLOOKUP(B2397,Effectif!B:I,6,0)</f>
        <v>Chloé BERTRAND</v>
      </c>
      <c r="Q2397" s="4" t="str">
        <f>VLOOKUP(B2397,Effectif!B:I,8,0)</f>
        <v>BO</v>
      </c>
      <c r="R2397" s="4" t="str">
        <f>IFERROR(VLOOKUP(C2397,Sales!B:G,6,0),"-")</f>
        <v>-</v>
      </c>
      <c r="S2397" s="4">
        <f>IFERROR(VLOOKUP(C2397,Recolt!B:H,3,0),"-")</f>
        <v>104.45</v>
      </c>
      <c r="T2397" s="4" t="str">
        <f t="shared" si="75"/>
        <v>-</v>
      </c>
    </row>
    <row r="2398" spans="1:20" hidden="1" x14ac:dyDescent="0.25">
      <c r="A2398" s="4" t="s">
        <v>410</v>
      </c>
      <c r="B2398" s="4" t="s">
        <v>460</v>
      </c>
      <c r="C2398" s="4">
        <v>1034857465</v>
      </c>
      <c r="D2398" s="4" t="s">
        <v>354</v>
      </c>
      <c r="E2398" s="4" t="s">
        <v>355</v>
      </c>
      <c r="F2398" s="4" t="s">
        <v>439</v>
      </c>
      <c r="G2398" s="12">
        <v>45427</v>
      </c>
      <c r="H2398" s="4" t="s">
        <v>356</v>
      </c>
      <c r="I2398" s="67">
        <v>0.37914351851851902</v>
      </c>
      <c r="J2398" s="4" t="s">
        <v>1131</v>
      </c>
      <c r="K2398" s="12">
        <v>40872</v>
      </c>
      <c r="L2398" s="4" t="s">
        <v>357</v>
      </c>
      <c r="M2398" s="4" t="s">
        <v>358</v>
      </c>
      <c r="N2398" s="4" t="s">
        <v>359</v>
      </c>
      <c r="O2398" s="12" t="str">
        <f t="shared" ca="1" si="74"/>
        <v>13 ans, 5 mois</v>
      </c>
      <c r="P2398" s="4" t="str">
        <f>VLOOKUP(B2398,Effectif!B:I,6,0)</f>
        <v>Chloé BERTRAND</v>
      </c>
      <c r="Q2398" s="4" t="str">
        <f>VLOOKUP(B2398,Effectif!B:I,8,0)</f>
        <v>BO</v>
      </c>
      <c r="R2398" s="4" t="str">
        <f>IFERROR(VLOOKUP(C2398,Sales!B:G,6,0),"-")</f>
        <v>-</v>
      </c>
      <c r="S2398" s="4">
        <f>IFERROR(VLOOKUP(C2398,Recolt!B:H,3,0),"-")</f>
        <v>50</v>
      </c>
      <c r="T2398" s="4" t="str">
        <f t="shared" si="75"/>
        <v>-</v>
      </c>
    </row>
    <row r="2399" spans="1:20" hidden="1" x14ac:dyDescent="0.25">
      <c r="A2399" s="4" t="s">
        <v>410</v>
      </c>
      <c r="B2399" s="4" t="s">
        <v>460</v>
      </c>
      <c r="C2399" s="4">
        <v>1034848446</v>
      </c>
      <c r="D2399" s="4" t="s">
        <v>354</v>
      </c>
      <c r="E2399" s="4" t="s">
        <v>355</v>
      </c>
      <c r="F2399" s="4" t="s">
        <v>439</v>
      </c>
      <c r="G2399" s="12">
        <v>45428</v>
      </c>
      <c r="H2399" s="4" t="s">
        <v>356</v>
      </c>
      <c r="I2399" s="67">
        <v>0.528171296296296</v>
      </c>
      <c r="J2399" s="4" t="s">
        <v>1135</v>
      </c>
      <c r="K2399" s="12">
        <v>42185</v>
      </c>
      <c r="L2399" s="4" t="s">
        <v>357</v>
      </c>
      <c r="M2399" s="4" t="s">
        <v>358</v>
      </c>
      <c r="N2399" s="4" t="s">
        <v>361</v>
      </c>
      <c r="O2399" s="12" t="str">
        <f t="shared" ca="1" si="74"/>
        <v>9 ans, 10 mois</v>
      </c>
      <c r="P2399" s="4" t="str">
        <f>VLOOKUP(B2399,Effectif!B:I,6,0)</f>
        <v>Chloé BERTRAND</v>
      </c>
      <c r="Q2399" s="4" t="str">
        <f>VLOOKUP(B2399,Effectif!B:I,8,0)</f>
        <v>BO</v>
      </c>
      <c r="R2399" s="4" t="str">
        <f>IFERROR(VLOOKUP(C2399,Sales!B:G,6,0),"-")</f>
        <v>-</v>
      </c>
      <c r="S2399" s="4">
        <f>IFERROR(VLOOKUP(C2399,Recolt!B:H,3,0),"-")</f>
        <v>42</v>
      </c>
      <c r="T2399" s="4" t="str">
        <f t="shared" si="75"/>
        <v>-</v>
      </c>
    </row>
    <row r="2400" spans="1:20" hidden="1" x14ac:dyDescent="0.25">
      <c r="A2400" s="4" t="s">
        <v>410</v>
      </c>
      <c r="B2400" s="4" t="s">
        <v>460</v>
      </c>
      <c r="C2400" s="4">
        <v>1034865352</v>
      </c>
      <c r="D2400" s="4" t="s">
        <v>354</v>
      </c>
      <c r="E2400" s="4" t="s">
        <v>355</v>
      </c>
      <c r="F2400" s="4" t="s">
        <v>439</v>
      </c>
      <c r="G2400" s="12">
        <v>45429</v>
      </c>
      <c r="H2400" s="4" t="s">
        <v>356</v>
      </c>
      <c r="I2400" s="67">
        <v>0.52052083333333299</v>
      </c>
      <c r="J2400" s="4" t="s">
        <v>1131</v>
      </c>
      <c r="K2400" s="12">
        <v>39052</v>
      </c>
      <c r="L2400" s="4" t="s">
        <v>357</v>
      </c>
      <c r="M2400" s="4" t="s">
        <v>358</v>
      </c>
      <c r="N2400" s="4" t="s">
        <v>359</v>
      </c>
      <c r="O2400" s="12" t="str">
        <f t="shared" ca="1" si="74"/>
        <v>18 ans, 4 mois</v>
      </c>
      <c r="P2400" s="4" t="str">
        <f>VLOOKUP(B2400,Effectif!B:I,6,0)</f>
        <v>Chloé BERTRAND</v>
      </c>
      <c r="Q2400" s="4" t="str">
        <f>VLOOKUP(B2400,Effectif!B:I,8,0)</f>
        <v>BO</v>
      </c>
      <c r="R2400" s="4" t="str">
        <f>IFERROR(VLOOKUP(C2400,Sales!B:G,6,0),"-")</f>
        <v>-</v>
      </c>
      <c r="S2400" s="4">
        <f>IFERROR(VLOOKUP(C2400,Recolt!B:H,3,0),"-")</f>
        <v>55</v>
      </c>
      <c r="T2400" s="4" t="str">
        <f t="shared" si="75"/>
        <v>-</v>
      </c>
    </row>
    <row r="2401" spans="1:20" hidden="1" x14ac:dyDescent="0.25">
      <c r="A2401" s="4" t="s">
        <v>410</v>
      </c>
      <c r="B2401" s="4" t="s">
        <v>460</v>
      </c>
      <c r="C2401" s="4">
        <v>1034853552</v>
      </c>
      <c r="D2401" s="4" t="s">
        <v>354</v>
      </c>
      <c r="E2401" s="4" t="s">
        <v>355</v>
      </c>
      <c r="F2401" s="4" t="s">
        <v>439</v>
      </c>
      <c r="G2401" s="12">
        <v>45430</v>
      </c>
      <c r="H2401" s="4" t="s">
        <v>356</v>
      </c>
      <c r="I2401" s="67">
        <v>0.37869212962963</v>
      </c>
      <c r="J2401" s="4" t="s">
        <v>1131</v>
      </c>
      <c r="K2401" s="12">
        <v>42212</v>
      </c>
      <c r="L2401" s="4" t="s">
        <v>357</v>
      </c>
      <c r="M2401" s="4" t="s">
        <v>358</v>
      </c>
      <c r="N2401" s="4" t="s">
        <v>359</v>
      </c>
      <c r="O2401" s="12" t="str">
        <f t="shared" ca="1" si="74"/>
        <v>9 ans, 9 mois</v>
      </c>
      <c r="P2401" s="4" t="str">
        <f>VLOOKUP(B2401,Effectif!B:I,6,0)</f>
        <v>Chloé BERTRAND</v>
      </c>
      <c r="Q2401" s="4" t="str">
        <f>VLOOKUP(B2401,Effectif!B:I,8,0)</f>
        <v>BO</v>
      </c>
      <c r="R2401" s="4" t="str">
        <f>IFERROR(VLOOKUP(C2401,Sales!B:G,6,0),"-")</f>
        <v>-</v>
      </c>
      <c r="S2401" s="4">
        <f>IFERROR(VLOOKUP(C2401,Recolt!B:H,3,0),"-")</f>
        <v>60.23</v>
      </c>
      <c r="T2401" s="4" t="str">
        <f t="shared" si="75"/>
        <v>-</v>
      </c>
    </row>
    <row r="2402" spans="1:20" hidden="1" x14ac:dyDescent="0.25">
      <c r="A2402" s="4" t="s">
        <v>410</v>
      </c>
      <c r="B2402" s="4" t="s">
        <v>460</v>
      </c>
      <c r="C2402" s="4">
        <v>1034847890</v>
      </c>
      <c r="D2402" s="4" t="s">
        <v>354</v>
      </c>
      <c r="E2402" s="4" t="s">
        <v>355</v>
      </c>
      <c r="F2402" s="4" t="s">
        <v>439</v>
      </c>
      <c r="G2402" s="12">
        <v>45431</v>
      </c>
      <c r="H2402" s="4" t="s">
        <v>356</v>
      </c>
      <c r="I2402" s="67">
        <v>0.51456018518518498</v>
      </c>
      <c r="J2402" s="4" t="s">
        <v>1147</v>
      </c>
      <c r="K2402" s="12">
        <v>40330</v>
      </c>
      <c r="L2402" s="4" t="s">
        <v>357</v>
      </c>
      <c r="M2402" s="4" t="s">
        <v>362</v>
      </c>
      <c r="O2402" s="12" t="str">
        <f t="shared" ca="1" si="74"/>
        <v>14 ans, 10 mois</v>
      </c>
      <c r="P2402" s="4" t="str">
        <f>VLOOKUP(B2402,Effectif!B:I,6,0)</f>
        <v>Chloé BERTRAND</v>
      </c>
      <c r="Q2402" s="4" t="str">
        <f>VLOOKUP(B2402,Effectif!B:I,8,0)</f>
        <v>BO</v>
      </c>
      <c r="R2402" s="4" t="str">
        <f>IFERROR(VLOOKUP(C2402,Sales!B:G,6,0),"-")</f>
        <v>-</v>
      </c>
      <c r="S2402" s="4">
        <f>IFERROR(VLOOKUP(C2402,Recolt!B:H,3,0),"-")</f>
        <v>150</v>
      </c>
      <c r="T2402" s="4" t="str">
        <f t="shared" si="75"/>
        <v>-</v>
      </c>
    </row>
    <row r="2403" spans="1:20" hidden="1" x14ac:dyDescent="0.25">
      <c r="A2403" s="4" t="s">
        <v>410</v>
      </c>
      <c r="B2403" s="4" t="s">
        <v>460</v>
      </c>
      <c r="C2403" s="4">
        <v>1034847086</v>
      </c>
      <c r="D2403" s="4" t="s">
        <v>354</v>
      </c>
      <c r="E2403" s="4" t="s">
        <v>355</v>
      </c>
      <c r="F2403" s="4" t="s">
        <v>439</v>
      </c>
      <c r="G2403" s="12">
        <v>45432</v>
      </c>
      <c r="H2403" s="4" t="s">
        <v>356</v>
      </c>
      <c r="I2403" s="67">
        <v>0.45861111111111103</v>
      </c>
      <c r="J2403" s="4" t="s">
        <v>1147</v>
      </c>
      <c r="K2403" s="12">
        <v>41864</v>
      </c>
      <c r="L2403" s="4" t="s">
        <v>366</v>
      </c>
      <c r="M2403" s="4" t="s">
        <v>362</v>
      </c>
      <c r="O2403" s="12" t="str">
        <f t="shared" ref="O2403:O2466" ca="1" si="76">YEAR(TODAY())-YEAR(K2403)-IF(MONTH(TODAY())&lt;MONTH(K2403),1,IF(AND(MONTH(TODAY())=MONTH(K2403),DAY(TODAY())&lt;DAY(K2403)),1,0)) &amp; " ans, " &amp; MONTH(TODAY())-MONTH(K2403)+IF(MONTH(TODAY())&lt;MONTH(K2403),12,0) &amp; " mois"</f>
        <v>10 ans, 8 mois</v>
      </c>
      <c r="P2403" s="4" t="str">
        <f>VLOOKUP(B2403,Effectif!B:I,6,0)</f>
        <v>Chloé BERTRAND</v>
      </c>
      <c r="Q2403" s="4" t="str">
        <f>VLOOKUP(B2403,Effectif!B:I,8,0)</f>
        <v>BO</v>
      </c>
      <c r="R2403" s="4" t="str">
        <f>IFERROR(VLOOKUP(C2403,Sales!B:G,6,0),"-")</f>
        <v>-</v>
      </c>
      <c r="S2403" s="4">
        <f>IFERROR(VLOOKUP(C2403,Recolt!B:H,3,0),"-")</f>
        <v>190.87</v>
      </c>
      <c r="T2403" s="4" t="str">
        <f t="shared" si="75"/>
        <v>-</v>
      </c>
    </row>
    <row r="2404" spans="1:20" hidden="1" x14ac:dyDescent="0.25">
      <c r="A2404" s="4" t="s">
        <v>410</v>
      </c>
      <c r="B2404" s="4" t="s">
        <v>460</v>
      </c>
      <c r="C2404" s="4">
        <v>1034857162</v>
      </c>
      <c r="D2404" s="4" t="s">
        <v>354</v>
      </c>
      <c r="E2404" s="4" t="s">
        <v>355</v>
      </c>
      <c r="F2404" s="4" t="s">
        <v>439</v>
      </c>
      <c r="G2404" s="12">
        <v>45433</v>
      </c>
      <c r="H2404" s="4" t="s">
        <v>356</v>
      </c>
      <c r="I2404" s="67">
        <v>0.51965277777777796</v>
      </c>
      <c r="J2404" s="4" t="s">
        <v>1133</v>
      </c>
      <c r="K2404" s="12">
        <v>43089</v>
      </c>
      <c r="L2404" s="4" t="s">
        <v>357</v>
      </c>
      <c r="M2404" s="4" t="s">
        <v>358</v>
      </c>
      <c r="N2404" s="4" t="s">
        <v>361</v>
      </c>
      <c r="O2404" s="12" t="str">
        <f t="shared" ca="1" si="76"/>
        <v>7 ans, 4 mois</v>
      </c>
      <c r="P2404" s="4" t="str">
        <f>VLOOKUP(B2404,Effectif!B:I,6,0)</f>
        <v>Chloé BERTRAND</v>
      </c>
      <c r="Q2404" s="4" t="str">
        <f>VLOOKUP(B2404,Effectif!B:I,8,0)</f>
        <v>BO</v>
      </c>
      <c r="R2404" s="4" t="str">
        <f>IFERROR(VLOOKUP(C2404,Sales!B:G,6,0),"-")</f>
        <v>-</v>
      </c>
      <c r="S2404" s="4">
        <f>IFERROR(VLOOKUP(C2404,Recolt!B:H,3,0),"-")</f>
        <v>42.55</v>
      </c>
      <c r="T2404" s="4" t="str">
        <f t="shared" si="75"/>
        <v>-</v>
      </c>
    </row>
    <row r="2405" spans="1:20" hidden="1" x14ac:dyDescent="0.25">
      <c r="A2405" s="4" t="s">
        <v>410</v>
      </c>
      <c r="B2405" s="4" t="s">
        <v>460</v>
      </c>
      <c r="C2405" s="4">
        <v>1034861250</v>
      </c>
      <c r="D2405" s="4" t="s">
        <v>354</v>
      </c>
      <c r="E2405" s="4" t="s">
        <v>355</v>
      </c>
      <c r="F2405" s="4" t="s">
        <v>439</v>
      </c>
      <c r="G2405" s="12">
        <v>45434</v>
      </c>
      <c r="H2405" s="4" t="s">
        <v>356</v>
      </c>
      <c r="I2405" s="67">
        <v>0.51906249999999998</v>
      </c>
      <c r="J2405" s="4" t="s">
        <v>1147</v>
      </c>
      <c r="K2405" s="12">
        <v>42786</v>
      </c>
      <c r="L2405" s="4" t="s">
        <v>357</v>
      </c>
      <c r="M2405" s="4" t="s">
        <v>362</v>
      </c>
      <c r="O2405" s="12" t="str">
        <f t="shared" ca="1" si="76"/>
        <v>8 ans, 2 mois</v>
      </c>
      <c r="P2405" s="4" t="str">
        <f>VLOOKUP(B2405,Effectif!B:I,6,0)</f>
        <v>Chloé BERTRAND</v>
      </c>
      <c r="Q2405" s="4" t="str">
        <f>VLOOKUP(B2405,Effectif!B:I,8,0)</f>
        <v>BO</v>
      </c>
      <c r="R2405" s="4" t="str">
        <f>IFERROR(VLOOKUP(C2405,Sales!B:G,6,0),"-")</f>
        <v>-</v>
      </c>
      <c r="S2405" s="4">
        <f>IFERROR(VLOOKUP(C2405,Recolt!B:H,3,0),"-")</f>
        <v>98</v>
      </c>
      <c r="T2405" s="4" t="str">
        <f t="shared" si="75"/>
        <v>-</v>
      </c>
    </row>
    <row r="2406" spans="1:20" hidden="1" x14ac:dyDescent="0.25">
      <c r="A2406" s="4" t="s">
        <v>410</v>
      </c>
      <c r="B2406" s="4" t="s">
        <v>460</v>
      </c>
      <c r="C2406" s="4">
        <v>1034863150</v>
      </c>
      <c r="D2406" s="4" t="s">
        <v>354</v>
      </c>
      <c r="E2406" s="4" t="s">
        <v>355</v>
      </c>
      <c r="F2406" s="4" t="s">
        <v>439</v>
      </c>
      <c r="G2406" s="12">
        <v>45435</v>
      </c>
      <c r="H2406" s="4" t="s">
        <v>356</v>
      </c>
      <c r="I2406" s="67">
        <v>0.38976851851851901</v>
      </c>
      <c r="J2406" s="4" t="s">
        <v>1133</v>
      </c>
      <c r="K2406" s="12">
        <v>42879</v>
      </c>
      <c r="L2406" s="4" t="s">
        <v>357</v>
      </c>
      <c r="M2406" s="4" t="s">
        <v>358</v>
      </c>
      <c r="N2406" s="4" t="s">
        <v>359</v>
      </c>
      <c r="O2406" s="12" t="str">
        <f t="shared" ca="1" si="76"/>
        <v>7 ans, 11 mois</v>
      </c>
      <c r="P2406" s="4" t="str">
        <f>VLOOKUP(B2406,Effectif!B:I,6,0)</f>
        <v>Chloé BERTRAND</v>
      </c>
      <c r="Q2406" s="4" t="str">
        <f>VLOOKUP(B2406,Effectif!B:I,8,0)</f>
        <v>BO</v>
      </c>
      <c r="R2406" s="4" t="str">
        <f>IFERROR(VLOOKUP(C2406,Sales!B:G,6,0),"-")</f>
        <v>-</v>
      </c>
      <c r="S2406" s="4">
        <f>IFERROR(VLOOKUP(C2406,Recolt!B:H,3,0),"-")</f>
        <v>90</v>
      </c>
      <c r="T2406" s="4" t="str">
        <f t="shared" si="75"/>
        <v>-</v>
      </c>
    </row>
    <row r="2407" spans="1:20" hidden="1" x14ac:dyDescent="0.25">
      <c r="A2407" s="4" t="s">
        <v>410</v>
      </c>
      <c r="B2407" s="4" t="s">
        <v>460</v>
      </c>
      <c r="C2407" s="4">
        <v>1034849768</v>
      </c>
      <c r="D2407" s="4" t="s">
        <v>354</v>
      </c>
      <c r="E2407" s="4" t="s">
        <v>355</v>
      </c>
      <c r="F2407" s="4" t="s">
        <v>439</v>
      </c>
      <c r="G2407" s="12">
        <v>45436</v>
      </c>
      <c r="H2407" s="4" t="s">
        <v>356</v>
      </c>
      <c r="I2407" s="67">
        <v>0.45365740740740701</v>
      </c>
      <c r="J2407" s="4" t="s">
        <v>1133</v>
      </c>
      <c r="K2407" s="12">
        <v>43027</v>
      </c>
      <c r="L2407" s="4" t="s">
        <v>366</v>
      </c>
      <c r="M2407" s="4" t="s">
        <v>358</v>
      </c>
      <c r="N2407" s="4" t="s">
        <v>384</v>
      </c>
      <c r="O2407" s="12" t="str">
        <f t="shared" ca="1" si="76"/>
        <v>7 ans, 6 mois</v>
      </c>
      <c r="P2407" s="4" t="str">
        <f>VLOOKUP(B2407,Effectif!B:I,6,0)</f>
        <v>Chloé BERTRAND</v>
      </c>
      <c r="Q2407" s="4" t="str">
        <f>VLOOKUP(B2407,Effectif!B:I,8,0)</f>
        <v>BO</v>
      </c>
      <c r="R2407" s="4" t="str">
        <f>IFERROR(VLOOKUP(C2407,Sales!B:G,6,0),"-")</f>
        <v>-</v>
      </c>
      <c r="S2407" s="4">
        <f>IFERROR(VLOOKUP(C2407,Recolt!B:H,3,0),"-")</f>
        <v>101</v>
      </c>
      <c r="T2407" s="4" t="str">
        <f t="shared" si="75"/>
        <v>-</v>
      </c>
    </row>
    <row r="2408" spans="1:20" hidden="1" x14ac:dyDescent="0.25">
      <c r="A2408" s="4" t="s">
        <v>410</v>
      </c>
      <c r="B2408" s="4" t="s">
        <v>460</v>
      </c>
      <c r="C2408" s="4">
        <v>1034843744</v>
      </c>
      <c r="D2408" s="4" t="s">
        <v>354</v>
      </c>
      <c r="E2408" s="4" t="s">
        <v>355</v>
      </c>
      <c r="F2408" s="4" t="s">
        <v>439</v>
      </c>
      <c r="G2408" s="12">
        <v>45437</v>
      </c>
      <c r="H2408" s="4" t="s">
        <v>356</v>
      </c>
      <c r="I2408" s="67">
        <v>0.508275462962963</v>
      </c>
      <c r="J2408" s="4" t="s">
        <v>1135</v>
      </c>
      <c r="K2408" s="12">
        <v>43019</v>
      </c>
      <c r="L2408" s="4" t="s">
        <v>357</v>
      </c>
      <c r="M2408" s="4" t="s">
        <v>358</v>
      </c>
      <c r="N2408" s="4" t="s">
        <v>384</v>
      </c>
      <c r="O2408" s="12" t="str">
        <f t="shared" ca="1" si="76"/>
        <v>7 ans, 6 mois</v>
      </c>
      <c r="P2408" s="4" t="str">
        <f>VLOOKUP(B2408,Effectif!B:I,6,0)</f>
        <v>Chloé BERTRAND</v>
      </c>
      <c r="Q2408" s="4" t="str">
        <f>VLOOKUP(B2408,Effectif!B:I,8,0)</f>
        <v>BO</v>
      </c>
      <c r="R2408" s="4" t="str">
        <f>IFERROR(VLOOKUP(C2408,Sales!B:G,6,0),"-")</f>
        <v>-</v>
      </c>
      <c r="S2408" s="4">
        <f>IFERROR(VLOOKUP(C2408,Recolt!B:H,3,0),"-")</f>
        <v>20.77</v>
      </c>
      <c r="T2408" s="4" t="str">
        <f t="shared" si="75"/>
        <v>-</v>
      </c>
    </row>
    <row r="2409" spans="1:20" hidden="1" x14ac:dyDescent="0.25">
      <c r="A2409" s="4" t="s">
        <v>410</v>
      </c>
      <c r="B2409" s="4" t="s">
        <v>460</v>
      </c>
      <c r="C2409" s="4">
        <v>1034852637</v>
      </c>
      <c r="D2409" s="4" t="s">
        <v>354</v>
      </c>
      <c r="E2409" s="4" t="s">
        <v>355</v>
      </c>
      <c r="F2409" s="4" t="s">
        <v>439</v>
      </c>
      <c r="G2409" s="12">
        <v>45438</v>
      </c>
      <c r="H2409" s="4" t="s">
        <v>356</v>
      </c>
      <c r="I2409" s="67">
        <v>0.43756944444444401</v>
      </c>
      <c r="J2409" s="4" t="s">
        <v>1131</v>
      </c>
      <c r="K2409" s="12">
        <v>42704</v>
      </c>
      <c r="L2409" s="4" t="s">
        <v>357</v>
      </c>
      <c r="M2409" s="4" t="s">
        <v>358</v>
      </c>
      <c r="N2409" s="4" t="s">
        <v>359</v>
      </c>
      <c r="O2409" s="12" t="str">
        <f t="shared" ca="1" si="76"/>
        <v>8 ans, 5 mois</v>
      </c>
      <c r="P2409" s="4" t="str">
        <f>VLOOKUP(B2409,Effectif!B:I,6,0)</f>
        <v>Chloé BERTRAND</v>
      </c>
      <c r="Q2409" s="4" t="str">
        <f>VLOOKUP(B2409,Effectif!B:I,8,0)</f>
        <v>BO</v>
      </c>
      <c r="R2409" s="4" t="str">
        <f>IFERROR(VLOOKUP(C2409,Sales!B:G,6,0),"-")</f>
        <v>-</v>
      </c>
      <c r="S2409" s="4">
        <f>IFERROR(VLOOKUP(C2409,Recolt!B:H,3,0),"-")</f>
        <v>40</v>
      </c>
      <c r="T2409" s="4" t="str">
        <f t="shared" si="75"/>
        <v>-</v>
      </c>
    </row>
    <row r="2410" spans="1:20" hidden="1" x14ac:dyDescent="0.25">
      <c r="A2410" s="4" t="s">
        <v>410</v>
      </c>
      <c r="B2410" s="4" t="s">
        <v>460</v>
      </c>
      <c r="C2410" s="4">
        <v>1034850268</v>
      </c>
      <c r="D2410" s="4" t="s">
        <v>354</v>
      </c>
      <c r="E2410" s="4" t="s">
        <v>355</v>
      </c>
      <c r="F2410" s="4" t="s">
        <v>439</v>
      </c>
      <c r="G2410" s="12">
        <v>45439</v>
      </c>
      <c r="H2410" s="4" t="s">
        <v>356</v>
      </c>
      <c r="I2410" s="67">
        <v>0.44956018518518498</v>
      </c>
      <c r="J2410" s="4" t="s">
        <v>1147</v>
      </c>
      <c r="K2410" s="12">
        <v>41865</v>
      </c>
      <c r="L2410" s="4" t="s">
        <v>366</v>
      </c>
      <c r="M2410" s="4" t="s">
        <v>362</v>
      </c>
      <c r="O2410" s="12" t="str">
        <f t="shared" ca="1" si="76"/>
        <v>10 ans, 8 mois</v>
      </c>
      <c r="P2410" s="4" t="str">
        <f>VLOOKUP(B2410,Effectif!B:I,6,0)</f>
        <v>Chloé BERTRAND</v>
      </c>
      <c r="Q2410" s="4" t="str">
        <f>VLOOKUP(B2410,Effectif!B:I,8,0)</f>
        <v>BO</v>
      </c>
      <c r="R2410" s="4" t="str">
        <f>IFERROR(VLOOKUP(C2410,Sales!B:G,6,0),"-")</f>
        <v>-</v>
      </c>
      <c r="S2410" s="4">
        <f>IFERROR(VLOOKUP(C2410,Recolt!B:H,3,0),"-")</f>
        <v>219.62</v>
      </c>
      <c r="T2410" s="4" t="str">
        <f t="shared" si="75"/>
        <v>-</v>
      </c>
    </row>
    <row r="2411" spans="1:20" hidden="1" x14ac:dyDescent="0.25">
      <c r="A2411" s="4" t="s">
        <v>410</v>
      </c>
      <c r="B2411" s="4" t="s">
        <v>460</v>
      </c>
      <c r="C2411" s="4">
        <v>1034865725</v>
      </c>
      <c r="D2411" s="4" t="s">
        <v>354</v>
      </c>
      <c r="E2411" s="4" t="s">
        <v>355</v>
      </c>
      <c r="F2411" s="4" t="s">
        <v>439</v>
      </c>
      <c r="G2411" s="12">
        <v>45440</v>
      </c>
      <c r="H2411" s="4" t="s">
        <v>356</v>
      </c>
      <c r="I2411" s="67">
        <v>0.38614583333333302</v>
      </c>
      <c r="J2411" s="4" t="s">
        <v>1133</v>
      </c>
      <c r="K2411" s="12">
        <v>42796</v>
      </c>
      <c r="L2411" s="4" t="s">
        <v>357</v>
      </c>
      <c r="M2411" s="4" t="s">
        <v>358</v>
      </c>
      <c r="N2411" s="4" t="s">
        <v>361</v>
      </c>
      <c r="O2411" s="12" t="str">
        <f t="shared" ca="1" si="76"/>
        <v>8 ans, 1 mois</v>
      </c>
      <c r="P2411" s="4" t="str">
        <f>VLOOKUP(B2411,Effectif!B:I,6,0)</f>
        <v>Chloé BERTRAND</v>
      </c>
      <c r="Q2411" s="4" t="str">
        <f>VLOOKUP(B2411,Effectif!B:I,8,0)</f>
        <v>BO</v>
      </c>
      <c r="R2411" s="4" t="str">
        <f>IFERROR(VLOOKUP(C2411,Sales!B:G,6,0),"-")</f>
        <v>-</v>
      </c>
      <c r="S2411" s="4">
        <f>IFERROR(VLOOKUP(C2411,Recolt!B:H,3,0),"-")</f>
        <v>186</v>
      </c>
      <c r="T2411" s="4" t="str">
        <f t="shared" si="75"/>
        <v>-</v>
      </c>
    </row>
    <row r="2412" spans="1:20" hidden="1" x14ac:dyDescent="0.25">
      <c r="A2412" s="4" t="s">
        <v>410</v>
      </c>
      <c r="B2412" s="4" t="s">
        <v>460</v>
      </c>
      <c r="C2412" s="4">
        <v>1034866759</v>
      </c>
      <c r="D2412" s="4" t="s">
        <v>354</v>
      </c>
      <c r="E2412" s="4" t="s">
        <v>355</v>
      </c>
      <c r="F2412" s="4" t="s">
        <v>439</v>
      </c>
      <c r="G2412" s="12">
        <v>45441</v>
      </c>
      <c r="H2412" s="4" t="s">
        <v>356</v>
      </c>
      <c r="I2412" s="67">
        <v>0.47407407407407398</v>
      </c>
      <c r="J2412" s="4" t="s">
        <v>1147</v>
      </c>
      <c r="K2412" s="12">
        <v>42317</v>
      </c>
      <c r="L2412" s="4" t="s">
        <v>366</v>
      </c>
      <c r="M2412" s="4" t="s">
        <v>362</v>
      </c>
      <c r="O2412" s="12" t="str">
        <f t="shared" ca="1" si="76"/>
        <v>9 ans, 5 mois</v>
      </c>
      <c r="P2412" s="4" t="str">
        <f>VLOOKUP(B2412,Effectif!B:I,6,0)</f>
        <v>Chloé BERTRAND</v>
      </c>
      <c r="Q2412" s="4" t="str">
        <f>VLOOKUP(B2412,Effectif!B:I,8,0)</f>
        <v>BO</v>
      </c>
      <c r="R2412" s="4" t="str">
        <f>IFERROR(VLOOKUP(C2412,Sales!B:G,6,0),"-")</f>
        <v>-</v>
      </c>
      <c r="S2412" s="4">
        <f>IFERROR(VLOOKUP(C2412,Recolt!B:H,3,0),"-")</f>
        <v>53.27</v>
      </c>
      <c r="T2412" s="4" t="str">
        <f t="shared" si="75"/>
        <v>-</v>
      </c>
    </row>
    <row r="2413" spans="1:20" hidden="1" x14ac:dyDescent="0.25">
      <c r="A2413" s="4" t="s">
        <v>410</v>
      </c>
      <c r="B2413" s="4" t="s">
        <v>460</v>
      </c>
      <c r="C2413" s="4">
        <v>1034843134</v>
      </c>
      <c r="D2413" s="4" t="s">
        <v>354</v>
      </c>
      <c r="E2413" s="4" t="s">
        <v>355</v>
      </c>
      <c r="F2413" s="4" t="s">
        <v>439</v>
      </c>
      <c r="G2413" s="12">
        <v>45442</v>
      </c>
      <c r="H2413" s="4" t="s">
        <v>356</v>
      </c>
      <c r="I2413" s="67">
        <v>0.52216435185185195</v>
      </c>
      <c r="J2413" s="4" t="s">
        <v>1132</v>
      </c>
      <c r="K2413" s="12">
        <v>42089</v>
      </c>
      <c r="L2413" s="4" t="s">
        <v>357</v>
      </c>
      <c r="M2413" s="4" t="s">
        <v>358</v>
      </c>
      <c r="N2413" s="4" t="s">
        <v>359</v>
      </c>
      <c r="O2413" s="12" t="str">
        <f t="shared" ca="1" si="76"/>
        <v>10 ans, 1 mois</v>
      </c>
      <c r="P2413" s="4" t="str">
        <f>VLOOKUP(B2413,Effectif!B:I,6,0)</f>
        <v>Chloé BERTRAND</v>
      </c>
      <c r="Q2413" s="4" t="str">
        <f>VLOOKUP(B2413,Effectif!B:I,8,0)</f>
        <v>BO</v>
      </c>
      <c r="R2413" s="4" t="str">
        <f>IFERROR(VLOOKUP(C2413,Sales!B:G,6,0),"-")</f>
        <v>-</v>
      </c>
      <c r="S2413" s="4">
        <f>IFERROR(VLOOKUP(C2413,Recolt!B:H,3,0),"-")</f>
        <v>50.95</v>
      </c>
      <c r="T2413" s="4" t="str">
        <f t="shared" si="75"/>
        <v>-</v>
      </c>
    </row>
    <row r="2414" spans="1:20" hidden="1" x14ac:dyDescent="0.25">
      <c r="A2414" s="4" t="s">
        <v>410</v>
      </c>
      <c r="B2414" s="4" t="s">
        <v>460</v>
      </c>
      <c r="C2414" s="4">
        <v>1034853484</v>
      </c>
      <c r="D2414" s="4" t="s">
        <v>354</v>
      </c>
      <c r="E2414" s="4" t="s">
        <v>355</v>
      </c>
      <c r="F2414" s="4" t="s">
        <v>439</v>
      </c>
      <c r="G2414" s="12">
        <v>45443</v>
      </c>
      <c r="H2414" s="4" t="s">
        <v>356</v>
      </c>
      <c r="I2414" s="67">
        <v>0.50059027777777798</v>
      </c>
      <c r="J2414" s="4" t="s">
        <v>1137</v>
      </c>
      <c r="K2414" s="12">
        <v>38718</v>
      </c>
      <c r="L2414" s="4" t="s">
        <v>357</v>
      </c>
      <c r="M2414" s="4" t="s">
        <v>358</v>
      </c>
      <c r="N2414" s="4" t="s">
        <v>359</v>
      </c>
      <c r="O2414" s="12" t="str">
        <f t="shared" ca="1" si="76"/>
        <v>19 ans, 3 mois</v>
      </c>
      <c r="P2414" s="4" t="str">
        <f>VLOOKUP(B2414,Effectif!B:I,6,0)</f>
        <v>Chloé BERTRAND</v>
      </c>
      <c r="Q2414" s="4" t="str">
        <f>VLOOKUP(B2414,Effectif!B:I,8,0)</f>
        <v>BO</v>
      </c>
      <c r="R2414" s="4" t="str">
        <f>IFERROR(VLOOKUP(C2414,Sales!B:G,6,0),"-")</f>
        <v>-</v>
      </c>
      <c r="S2414" s="4">
        <f>IFERROR(VLOOKUP(C2414,Recolt!B:H,3,0),"-")</f>
        <v>12.14</v>
      </c>
      <c r="T2414" s="4" t="str">
        <f t="shared" si="75"/>
        <v>-</v>
      </c>
    </row>
    <row r="2415" spans="1:20" hidden="1" x14ac:dyDescent="0.25">
      <c r="A2415" s="4" t="s">
        <v>410</v>
      </c>
      <c r="B2415" s="4" t="s">
        <v>460</v>
      </c>
      <c r="C2415" s="4">
        <v>1034862841</v>
      </c>
      <c r="D2415" s="4" t="s">
        <v>354</v>
      </c>
      <c r="E2415" s="4" t="s">
        <v>355</v>
      </c>
      <c r="F2415" s="4" t="s">
        <v>439</v>
      </c>
      <c r="G2415" s="12">
        <v>45444</v>
      </c>
      <c r="H2415" s="4" t="s">
        <v>356</v>
      </c>
      <c r="I2415" s="67">
        <v>0.52385416666666695</v>
      </c>
      <c r="J2415" s="4" t="s">
        <v>1137</v>
      </c>
      <c r="K2415" s="12">
        <v>42040</v>
      </c>
      <c r="L2415" s="4" t="s">
        <v>357</v>
      </c>
      <c r="M2415" s="4" t="s">
        <v>358</v>
      </c>
      <c r="N2415" s="4" t="s">
        <v>359</v>
      </c>
      <c r="O2415" s="12" t="str">
        <f t="shared" ca="1" si="76"/>
        <v>10 ans, 2 mois</v>
      </c>
      <c r="P2415" s="4" t="str">
        <f>VLOOKUP(B2415,Effectif!B:I,6,0)</f>
        <v>Chloé BERTRAND</v>
      </c>
      <c r="Q2415" s="4" t="str">
        <f>VLOOKUP(B2415,Effectif!B:I,8,0)</f>
        <v>BO</v>
      </c>
      <c r="R2415" s="4" t="str">
        <f>IFERROR(VLOOKUP(C2415,Sales!B:G,6,0),"-")</f>
        <v>-</v>
      </c>
      <c r="S2415" s="4">
        <f>IFERROR(VLOOKUP(C2415,Recolt!B:H,3,0),"-")</f>
        <v>227.72</v>
      </c>
      <c r="T2415" s="4" t="str">
        <f t="shared" si="75"/>
        <v>-</v>
      </c>
    </row>
    <row r="2416" spans="1:20" hidden="1" x14ac:dyDescent="0.25">
      <c r="A2416" s="4" t="s">
        <v>410</v>
      </c>
      <c r="B2416" s="4" t="s">
        <v>460</v>
      </c>
      <c r="C2416" s="4">
        <v>1034863388</v>
      </c>
      <c r="D2416" s="4" t="s">
        <v>354</v>
      </c>
      <c r="E2416" s="4" t="s">
        <v>355</v>
      </c>
      <c r="F2416" s="4" t="s">
        <v>439</v>
      </c>
      <c r="G2416" s="12">
        <v>45445</v>
      </c>
      <c r="H2416" s="4" t="s">
        <v>356</v>
      </c>
      <c r="I2416" s="67">
        <v>0.47091435185185199</v>
      </c>
      <c r="J2416" s="4" t="s">
        <v>1133</v>
      </c>
      <c r="K2416" s="12">
        <v>42976</v>
      </c>
      <c r="L2416" s="4" t="s">
        <v>366</v>
      </c>
      <c r="M2416" s="4" t="s">
        <v>358</v>
      </c>
      <c r="N2416" s="4" t="s">
        <v>361</v>
      </c>
      <c r="O2416" s="12" t="str">
        <f t="shared" ca="1" si="76"/>
        <v>7 ans, 8 mois</v>
      </c>
      <c r="P2416" s="4" t="str">
        <f>VLOOKUP(B2416,Effectif!B:I,6,0)</f>
        <v>Chloé BERTRAND</v>
      </c>
      <c r="Q2416" s="4" t="str">
        <f>VLOOKUP(B2416,Effectif!B:I,8,0)</f>
        <v>BO</v>
      </c>
      <c r="R2416" s="4" t="str">
        <f>IFERROR(VLOOKUP(C2416,Sales!B:G,6,0),"-")</f>
        <v>-</v>
      </c>
      <c r="S2416" s="4">
        <f>IFERROR(VLOOKUP(C2416,Recolt!B:H,3,0),"-")</f>
        <v>268</v>
      </c>
      <c r="T2416" s="4" t="str">
        <f t="shared" si="75"/>
        <v>-</v>
      </c>
    </row>
    <row r="2417" spans="1:20" hidden="1" x14ac:dyDescent="0.25">
      <c r="A2417" s="4" t="s">
        <v>410</v>
      </c>
      <c r="B2417" s="4" t="s">
        <v>460</v>
      </c>
      <c r="C2417" s="4">
        <v>1034867651</v>
      </c>
      <c r="D2417" s="4" t="s">
        <v>354</v>
      </c>
      <c r="E2417" s="4" t="s">
        <v>355</v>
      </c>
      <c r="F2417" s="4" t="s">
        <v>439</v>
      </c>
      <c r="G2417" s="12">
        <v>45446</v>
      </c>
      <c r="H2417" s="4" t="s">
        <v>356</v>
      </c>
      <c r="I2417" s="67">
        <v>0.392743055555556</v>
      </c>
      <c r="J2417" s="4" t="s">
        <v>1133</v>
      </c>
      <c r="K2417" s="12">
        <v>43441</v>
      </c>
      <c r="L2417" s="4" t="s">
        <v>357</v>
      </c>
      <c r="M2417" s="4" t="s">
        <v>358</v>
      </c>
      <c r="N2417" s="4" t="s">
        <v>359</v>
      </c>
      <c r="O2417" s="12" t="str">
        <f t="shared" ca="1" si="76"/>
        <v>6 ans, 4 mois</v>
      </c>
      <c r="P2417" s="4" t="str">
        <f>VLOOKUP(B2417,Effectif!B:I,6,0)</f>
        <v>Chloé BERTRAND</v>
      </c>
      <c r="Q2417" s="4" t="str">
        <f>VLOOKUP(B2417,Effectif!B:I,8,0)</f>
        <v>BO</v>
      </c>
      <c r="R2417" s="4" t="str">
        <f>IFERROR(VLOOKUP(C2417,Sales!B:G,6,0),"-")</f>
        <v>-</v>
      </c>
      <c r="S2417" s="4">
        <f>IFERROR(VLOOKUP(C2417,Recolt!B:H,3,0),"-")</f>
        <v>120.22</v>
      </c>
      <c r="T2417" s="4" t="str">
        <f t="shared" si="75"/>
        <v>-</v>
      </c>
    </row>
    <row r="2418" spans="1:20" hidden="1" x14ac:dyDescent="0.25">
      <c r="A2418" s="4" t="s">
        <v>410</v>
      </c>
      <c r="B2418" s="4" t="s">
        <v>460</v>
      </c>
      <c r="C2418" s="4">
        <v>1034858915</v>
      </c>
      <c r="D2418" s="4" t="s">
        <v>354</v>
      </c>
      <c r="E2418" s="4" t="s">
        <v>355</v>
      </c>
      <c r="F2418" s="4" t="s">
        <v>439</v>
      </c>
      <c r="G2418" s="12">
        <v>45447</v>
      </c>
      <c r="H2418" s="4" t="s">
        <v>356</v>
      </c>
      <c r="I2418" s="67">
        <v>0.50348379629629603</v>
      </c>
      <c r="J2418" s="4" t="s">
        <v>1134</v>
      </c>
      <c r="K2418" s="12">
        <v>43144</v>
      </c>
      <c r="L2418" s="4" t="s">
        <v>357</v>
      </c>
      <c r="M2418" s="4" t="s">
        <v>358</v>
      </c>
      <c r="N2418" s="4" t="s">
        <v>359</v>
      </c>
      <c r="O2418" s="12" t="str">
        <f t="shared" ca="1" si="76"/>
        <v>7 ans, 2 mois</v>
      </c>
      <c r="P2418" s="4" t="str">
        <f>VLOOKUP(B2418,Effectif!B:I,6,0)</f>
        <v>Chloé BERTRAND</v>
      </c>
      <c r="Q2418" s="4" t="str">
        <f>VLOOKUP(B2418,Effectif!B:I,8,0)</f>
        <v>BO</v>
      </c>
      <c r="R2418" s="4" t="str">
        <f>IFERROR(VLOOKUP(C2418,Sales!B:G,6,0),"-")</f>
        <v>-</v>
      </c>
      <c r="S2418" s="4">
        <f>IFERROR(VLOOKUP(C2418,Recolt!B:H,3,0),"-")</f>
        <v>40</v>
      </c>
      <c r="T2418" s="4" t="str">
        <f t="shared" si="75"/>
        <v>-</v>
      </c>
    </row>
    <row r="2419" spans="1:20" hidden="1" x14ac:dyDescent="0.25">
      <c r="A2419" s="4" t="s">
        <v>410</v>
      </c>
      <c r="B2419" s="4" t="s">
        <v>460</v>
      </c>
      <c r="C2419" s="4">
        <v>1034850962</v>
      </c>
      <c r="D2419" s="4" t="s">
        <v>354</v>
      </c>
      <c r="E2419" s="4" t="s">
        <v>355</v>
      </c>
      <c r="F2419" s="4" t="s">
        <v>439</v>
      </c>
      <c r="G2419" s="12">
        <v>45448</v>
      </c>
      <c r="H2419" s="4" t="s">
        <v>356</v>
      </c>
      <c r="I2419" s="67">
        <v>0.50803240740740696</v>
      </c>
      <c r="J2419" s="4" t="s">
        <v>1139</v>
      </c>
      <c r="K2419" s="12">
        <v>41071</v>
      </c>
      <c r="L2419" s="4" t="s">
        <v>357</v>
      </c>
      <c r="M2419" s="4" t="s">
        <v>358</v>
      </c>
      <c r="N2419" s="4" t="s">
        <v>361</v>
      </c>
      <c r="O2419" s="12" t="str">
        <f t="shared" ca="1" si="76"/>
        <v>12 ans, 10 mois</v>
      </c>
      <c r="P2419" s="4" t="str">
        <f>VLOOKUP(B2419,Effectif!B:I,6,0)</f>
        <v>Chloé BERTRAND</v>
      </c>
      <c r="Q2419" s="4" t="str">
        <f>VLOOKUP(B2419,Effectif!B:I,8,0)</f>
        <v>BO</v>
      </c>
      <c r="R2419" s="4" t="str">
        <f>IFERROR(VLOOKUP(C2419,Sales!B:G,6,0),"-")</f>
        <v>-</v>
      </c>
      <c r="S2419" s="4">
        <f>IFERROR(VLOOKUP(C2419,Recolt!B:H,3,0),"-")</f>
        <v>37.49</v>
      </c>
      <c r="T2419" s="4" t="str">
        <f t="shared" si="75"/>
        <v>-</v>
      </c>
    </row>
    <row r="2420" spans="1:20" hidden="1" x14ac:dyDescent="0.25">
      <c r="A2420" s="4" t="s">
        <v>410</v>
      </c>
      <c r="B2420" s="4" t="s">
        <v>460</v>
      </c>
      <c r="C2420" s="4">
        <v>1034864217</v>
      </c>
      <c r="D2420" s="4" t="s">
        <v>354</v>
      </c>
      <c r="E2420" s="4" t="s">
        <v>355</v>
      </c>
      <c r="F2420" s="4" t="s">
        <v>439</v>
      </c>
      <c r="G2420" s="12">
        <v>45449</v>
      </c>
      <c r="H2420" s="4" t="s">
        <v>356</v>
      </c>
      <c r="I2420" s="67">
        <v>0.49864583333333301</v>
      </c>
      <c r="J2420" s="4" t="s">
        <v>1131</v>
      </c>
      <c r="K2420" s="12">
        <v>39630</v>
      </c>
      <c r="L2420" s="4" t="s">
        <v>357</v>
      </c>
      <c r="M2420" s="4" t="s">
        <v>358</v>
      </c>
      <c r="N2420" s="4" t="s">
        <v>359</v>
      </c>
      <c r="O2420" s="12" t="str">
        <f t="shared" ca="1" si="76"/>
        <v>16 ans, 9 mois</v>
      </c>
      <c r="P2420" s="4" t="str">
        <f>VLOOKUP(B2420,Effectif!B:I,6,0)</f>
        <v>Chloé BERTRAND</v>
      </c>
      <c r="Q2420" s="4" t="str">
        <f>VLOOKUP(B2420,Effectif!B:I,8,0)</f>
        <v>BO</v>
      </c>
      <c r="R2420" s="4" t="str">
        <f>IFERROR(VLOOKUP(C2420,Sales!B:G,6,0),"-")</f>
        <v>-</v>
      </c>
      <c r="S2420" s="4">
        <f>IFERROR(VLOOKUP(C2420,Recolt!B:H,3,0),"-")</f>
        <v>85.39</v>
      </c>
      <c r="T2420" s="4" t="str">
        <f t="shared" si="75"/>
        <v>-</v>
      </c>
    </row>
    <row r="2421" spans="1:20" hidden="1" x14ac:dyDescent="0.25">
      <c r="A2421" s="4" t="s">
        <v>410</v>
      </c>
      <c r="B2421" s="4" t="s">
        <v>460</v>
      </c>
      <c r="C2421" s="4">
        <v>1034844671</v>
      </c>
      <c r="D2421" s="4" t="s">
        <v>354</v>
      </c>
      <c r="E2421" s="4" t="s">
        <v>355</v>
      </c>
      <c r="F2421" s="4" t="s">
        <v>439</v>
      </c>
      <c r="G2421" s="12">
        <v>45450</v>
      </c>
      <c r="H2421" s="4" t="s">
        <v>356</v>
      </c>
      <c r="I2421" s="67">
        <v>0.43740740740740702</v>
      </c>
      <c r="J2421" s="4" t="s">
        <v>1133</v>
      </c>
      <c r="K2421" s="12">
        <v>43433</v>
      </c>
      <c r="L2421" s="4" t="s">
        <v>357</v>
      </c>
      <c r="M2421" s="4" t="s">
        <v>358</v>
      </c>
      <c r="N2421" s="4" t="s">
        <v>359</v>
      </c>
      <c r="O2421" s="12" t="str">
        <f t="shared" ca="1" si="76"/>
        <v>6 ans, 5 mois</v>
      </c>
      <c r="P2421" s="4" t="str">
        <f>VLOOKUP(B2421,Effectif!B:I,6,0)</f>
        <v>Chloé BERTRAND</v>
      </c>
      <c r="Q2421" s="4" t="str">
        <f>VLOOKUP(B2421,Effectif!B:I,8,0)</f>
        <v>BO</v>
      </c>
      <c r="R2421" s="4" t="str">
        <f>IFERROR(VLOOKUP(C2421,Sales!B:G,6,0),"-")</f>
        <v>-</v>
      </c>
      <c r="S2421" s="4">
        <f>IFERROR(VLOOKUP(C2421,Recolt!B:H,3,0),"-")</f>
        <v>82.14</v>
      </c>
      <c r="T2421" s="4" t="str">
        <f t="shared" si="75"/>
        <v>-</v>
      </c>
    </row>
    <row r="2422" spans="1:20" hidden="1" x14ac:dyDescent="0.25">
      <c r="A2422" s="4" t="s">
        <v>410</v>
      </c>
      <c r="B2422" s="4" t="s">
        <v>460</v>
      </c>
      <c r="C2422" s="4">
        <v>1034853127</v>
      </c>
      <c r="D2422" s="4" t="s">
        <v>354</v>
      </c>
      <c r="E2422" s="4" t="s">
        <v>355</v>
      </c>
      <c r="F2422" s="4" t="s">
        <v>439</v>
      </c>
      <c r="G2422" s="12">
        <v>45451</v>
      </c>
      <c r="H2422" s="4" t="s">
        <v>356</v>
      </c>
      <c r="I2422" s="67">
        <v>0.51025462962962997</v>
      </c>
      <c r="J2422" s="4" t="s">
        <v>1135</v>
      </c>
      <c r="K2422" s="12">
        <v>42938</v>
      </c>
      <c r="L2422" s="4" t="s">
        <v>357</v>
      </c>
      <c r="M2422" s="4" t="s">
        <v>358</v>
      </c>
      <c r="N2422" s="4" t="s">
        <v>361</v>
      </c>
      <c r="O2422" s="12" t="str">
        <f t="shared" ca="1" si="76"/>
        <v>7 ans, 9 mois</v>
      </c>
      <c r="P2422" s="4" t="str">
        <f>VLOOKUP(B2422,Effectif!B:I,6,0)</f>
        <v>Chloé BERTRAND</v>
      </c>
      <c r="Q2422" s="4" t="str">
        <f>VLOOKUP(B2422,Effectif!B:I,8,0)</f>
        <v>BO</v>
      </c>
      <c r="R2422" s="4" t="str">
        <f>IFERROR(VLOOKUP(C2422,Sales!B:G,6,0),"-")</f>
        <v>-</v>
      </c>
      <c r="S2422" s="4">
        <f>IFERROR(VLOOKUP(C2422,Recolt!B:H,3,0),"-")</f>
        <v>60</v>
      </c>
      <c r="T2422" s="4" t="str">
        <f t="shared" si="75"/>
        <v>-</v>
      </c>
    </row>
    <row r="2423" spans="1:20" hidden="1" x14ac:dyDescent="0.25">
      <c r="A2423" s="4" t="s">
        <v>410</v>
      </c>
      <c r="B2423" s="4" t="s">
        <v>449</v>
      </c>
      <c r="C2423" s="4">
        <v>1034866456</v>
      </c>
      <c r="D2423" s="4" t="s">
        <v>354</v>
      </c>
      <c r="E2423" s="4" t="s">
        <v>360</v>
      </c>
      <c r="F2423" s="4" t="s">
        <v>439</v>
      </c>
      <c r="G2423" s="12">
        <v>45452</v>
      </c>
      <c r="H2423" s="4" t="s">
        <v>356</v>
      </c>
      <c r="I2423" s="67">
        <v>0.39737268518518498</v>
      </c>
      <c r="J2423" s="4" t="s">
        <v>1133</v>
      </c>
      <c r="K2423" s="12">
        <v>43278</v>
      </c>
      <c r="L2423" s="4" t="s">
        <v>357</v>
      </c>
      <c r="M2423" s="4" t="s">
        <v>358</v>
      </c>
      <c r="N2423" s="4" t="s">
        <v>359</v>
      </c>
      <c r="O2423" s="12" t="str">
        <f t="shared" ca="1" si="76"/>
        <v>6 ans, 10 mois</v>
      </c>
      <c r="P2423" s="4" t="str">
        <f>VLOOKUP(B2423,Effectif!B:I,6,0)</f>
        <v>Chloé BERTRAND</v>
      </c>
      <c r="Q2423" s="4" t="str">
        <f>VLOOKUP(B2423,Effectif!B:I,8,0)</f>
        <v>BOC</v>
      </c>
      <c r="R2423" s="4" t="str">
        <f>IFERROR(VLOOKUP(C2423,Sales!B:G,6,0),"-")</f>
        <v>-</v>
      </c>
      <c r="S2423" s="4">
        <f>IFERROR(VLOOKUP(C2423,Recolt!B:H,3,0),"-")</f>
        <v>81</v>
      </c>
      <c r="T2423" s="4" t="str">
        <f t="shared" si="75"/>
        <v>-</v>
      </c>
    </row>
    <row r="2424" spans="1:20" hidden="1" x14ac:dyDescent="0.25">
      <c r="A2424" s="4" t="s">
        <v>410</v>
      </c>
      <c r="B2424" s="4" t="s">
        <v>449</v>
      </c>
      <c r="C2424" s="4">
        <v>1034859258</v>
      </c>
      <c r="D2424" s="4" t="s">
        <v>367</v>
      </c>
      <c r="E2424" s="4" t="s">
        <v>401</v>
      </c>
      <c r="F2424" s="4" t="s">
        <v>439</v>
      </c>
      <c r="G2424" s="12">
        <v>45453</v>
      </c>
      <c r="H2424" s="4" t="s">
        <v>356</v>
      </c>
      <c r="I2424" s="67">
        <v>0.520127314814815</v>
      </c>
      <c r="J2424" s="4" t="s">
        <v>1147</v>
      </c>
      <c r="K2424" s="12">
        <v>42999</v>
      </c>
      <c r="L2424" s="4" t="s">
        <v>357</v>
      </c>
      <c r="M2424" s="4" t="s">
        <v>362</v>
      </c>
      <c r="O2424" s="12" t="str">
        <f t="shared" ca="1" si="76"/>
        <v>7 ans, 7 mois</v>
      </c>
      <c r="P2424" s="4" t="str">
        <f>VLOOKUP(B2424,Effectif!B:I,6,0)</f>
        <v>Chloé BERTRAND</v>
      </c>
      <c r="Q2424" s="4" t="str">
        <f>VLOOKUP(B2424,Effectif!B:I,8,0)</f>
        <v>BOC</v>
      </c>
      <c r="R2424" s="4" t="str">
        <f>IFERROR(VLOOKUP(C2424,Sales!B:G,6,0),"-")</f>
        <v>-</v>
      </c>
      <c r="S2424" s="4">
        <f>IFERROR(VLOOKUP(C2424,Recolt!B:H,3,0),"-")</f>
        <v>42</v>
      </c>
      <c r="T2424" s="4" t="str">
        <f t="shared" si="75"/>
        <v>-</v>
      </c>
    </row>
    <row r="2425" spans="1:20" hidden="1" x14ac:dyDescent="0.25">
      <c r="A2425" s="4" t="s">
        <v>410</v>
      </c>
      <c r="B2425" s="4" t="s">
        <v>449</v>
      </c>
      <c r="C2425" s="4">
        <v>1034860851</v>
      </c>
      <c r="D2425" s="4" t="s">
        <v>368</v>
      </c>
      <c r="E2425" s="4" t="s">
        <v>401</v>
      </c>
      <c r="F2425" s="4" t="s">
        <v>439</v>
      </c>
      <c r="G2425" s="12">
        <v>45454</v>
      </c>
      <c r="H2425" s="4" t="s">
        <v>356</v>
      </c>
      <c r="I2425" s="67">
        <v>0.38467592592592598</v>
      </c>
      <c r="J2425" s="4" t="s">
        <v>1133</v>
      </c>
      <c r="K2425" s="12">
        <v>42821</v>
      </c>
      <c r="L2425" s="4" t="s">
        <v>357</v>
      </c>
      <c r="M2425" s="4" t="s">
        <v>358</v>
      </c>
      <c r="N2425" s="4" t="s">
        <v>359</v>
      </c>
      <c r="O2425" s="12" t="str">
        <f t="shared" ca="1" si="76"/>
        <v>8 ans, 1 mois</v>
      </c>
      <c r="P2425" s="4" t="str">
        <f>VLOOKUP(B2425,Effectif!B:I,6,0)</f>
        <v>Chloé BERTRAND</v>
      </c>
      <c r="Q2425" s="4" t="str">
        <f>VLOOKUP(B2425,Effectif!B:I,8,0)</f>
        <v>BOC</v>
      </c>
      <c r="R2425" s="4" t="str">
        <f>IFERROR(VLOOKUP(C2425,Sales!B:G,6,0),"-")</f>
        <v>-</v>
      </c>
      <c r="S2425" s="4">
        <f>IFERROR(VLOOKUP(C2425,Recolt!B:H,3,0),"-")</f>
        <v>100.75</v>
      </c>
      <c r="T2425" s="4" t="str">
        <f t="shared" si="75"/>
        <v>-</v>
      </c>
    </row>
    <row r="2426" spans="1:20" hidden="1" x14ac:dyDescent="0.25">
      <c r="A2426" s="4" t="s">
        <v>410</v>
      </c>
      <c r="B2426" s="4" t="s">
        <v>449</v>
      </c>
      <c r="C2426" s="4">
        <v>1034861654</v>
      </c>
      <c r="D2426" s="4" t="s">
        <v>354</v>
      </c>
      <c r="E2426" s="4" t="s">
        <v>355</v>
      </c>
      <c r="F2426" s="4" t="s">
        <v>439</v>
      </c>
      <c r="G2426" s="12">
        <v>45455</v>
      </c>
      <c r="H2426" s="4" t="s">
        <v>356</v>
      </c>
      <c r="I2426" s="67">
        <v>0.43960648148148201</v>
      </c>
      <c r="J2426" s="4" t="s">
        <v>1135</v>
      </c>
      <c r="K2426" s="12">
        <v>43067</v>
      </c>
      <c r="L2426" s="4" t="s">
        <v>357</v>
      </c>
      <c r="M2426" s="4" t="s">
        <v>358</v>
      </c>
      <c r="N2426" s="4" t="s">
        <v>359</v>
      </c>
      <c r="O2426" s="12" t="str">
        <f t="shared" ca="1" si="76"/>
        <v>7 ans, 5 mois</v>
      </c>
      <c r="P2426" s="4" t="str">
        <f>VLOOKUP(B2426,Effectif!B:I,6,0)</f>
        <v>Chloé BERTRAND</v>
      </c>
      <c r="Q2426" s="4" t="str">
        <f>VLOOKUP(B2426,Effectif!B:I,8,0)</f>
        <v>BOC</v>
      </c>
      <c r="R2426" s="4" t="str">
        <f>IFERROR(VLOOKUP(C2426,Sales!B:G,6,0),"-")</f>
        <v>-</v>
      </c>
      <c r="S2426" s="4">
        <f>IFERROR(VLOOKUP(C2426,Recolt!B:H,3,0),"-")</f>
        <v>100</v>
      </c>
      <c r="T2426" s="4" t="str">
        <f t="shared" si="75"/>
        <v>-</v>
      </c>
    </row>
    <row r="2427" spans="1:20" hidden="1" x14ac:dyDescent="0.25">
      <c r="A2427" s="4" t="s">
        <v>410</v>
      </c>
      <c r="B2427" s="4" t="s">
        <v>449</v>
      </c>
      <c r="C2427" s="4">
        <v>1034866203</v>
      </c>
      <c r="D2427" s="4" t="s">
        <v>354</v>
      </c>
      <c r="E2427" s="4" t="s">
        <v>355</v>
      </c>
      <c r="F2427" s="4" t="s">
        <v>439</v>
      </c>
      <c r="G2427" s="12">
        <v>45456</v>
      </c>
      <c r="H2427" s="4" t="s">
        <v>356</v>
      </c>
      <c r="I2427" s="67">
        <v>0.54186342592592596</v>
      </c>
      <c r="J2427" s="4" t="s">
        <v>1131</v>
      </c>
      <c r="K2427" s="12">
        <v>39770</v>
      </c>
      <c r="L2427" s="4" t="s">
        <v>357</v>
      </c>
      <c r="M2427" s="4" t="s">
        <v>358</v>
      </c>
      <c r="N2427" s="4" t="s">
        <v>359</v>
      </c>
      <c r="O2427" s="12" t="str">
        <f t="shared" ca="1" si="76"/>
        <v>16 ans, 5 mois</v>
      </c>
      <c r="P2427" s="4" t="str">
        <f>VLOOKUP(B2427,Effectif!B:I,6,0)</f>
        <v>Chloé BERTRAND</v>
      </c>
      <c r="Q2427" s="4" t="str">
        <f>VLOOKUP(B2427,Effectif!B:I,8,0)</f>
        <v>BOC</v>
      </c>
      <c r="R2427" s="4" t="str">
        <f>IFERROR(VLOOKUP(C2427,Sales!B:G,6,0),"-")</f>
        <v>-</v>
      </c>
      <c r="S2427" s="4">
        <f>IFERROR(VLOOKUP(C2427,Recolt!B:H,3,0),"-")</f>
        <v>82.21</v>
      </c>
      <c r="T2427" s="4" t="str">
        <f t="shared" si="75"/>
        <v>-</v>
      </c>
    </row>
    <row r="2428" spans="1:20" hidden="1" x14ac:dyDescent="0.25">
      <c r="A2428" s="4" t="s">
        <v>410</v>
      </c>
      <c r="B2428" s="4" t="s">
        <v>449</v>
      </c>
      <c r="C2428" s="4">
        <v>1034842529</v>
      </c>
      <c r="D2428" s="4" t="s">
        <v>390</v>
      </c>
      <c r="E2428" s="4" t="s">
        <v>401</v>
      </c>
      <c r="F2428" s="4" t="s">
        <v>439</v>
      </c>
      <c r="G2428" s="12">
        <v>45457</v>
      </c>
      <c r="H2428" s="4" t="s">
        <v>356</v>
      </c>
      <c r="I2428" s="67">
        <v>0.38769675925925901</v>
      </c>
      <c r="J2428" s="4" t="s">
        <v>1147</v>
      </c>
      <c r="K2428" s="12">
        <v>42377</v>
      </c>
      <c r="L2428" s="4" t="s">
        <v>357</v>
      </c>
      <c r="M2428" s="4" t="s">
        <v>362</v>
      </c>
      <c r="O2428" s="12" t="str">
        <f t="shared" ca="1" si="76"/>
        <v>9 ans, 3 mois</v>
      </c>
      <c r="P2428" s="4" t="str">
        <f>VLOOKUP(B2428,Effectif!B:I,6,0)</f>
        <v>Chloé BERTRAND</v>
      </c>
      <c r="Q2428" s="4" t="str">
        <f>VLOOKUP(B2428,Effectif!B:I,8,0)</f>
        <v>BOC</v>
      </c>
      <c r="R2428" s="4" t="str">
        <f>IFERROR(VLOOKUP(C2428,Sales!B:G,6,0),"-")</f>
        <v>-</v>
      </c>
      <c r="S2428" s="4">
        <f>IFERROR(VLOOKUP(C2428,Recolt!B:H,3,0),"-")</f>
        <v>105.18</v>
      </c>
      <c r="T2428" s="4" t="str">
        <f t="shared" si="75"/>
        <v>-</v>
      </c>
    </row>
    <row r="2429" spans="1:20" hidden="1" x14ac:dyDescent="0.25">
      <c r="A2429" s="4" t="s">
        <v>410</v>
      </c>
      <c r="B2429" s="4" t="s">
        <v>449</v>
      </c>
      <c r="C2429" s="4">
        <v>1034857944</v>
      </c>
      <c r="D2429" s="4" t="s">
        <v>354</v>
      </c>
      <c r="E2429" s="4" t="s">
        <v>355</v>
      </c>
      <c r="F2429" s="4" t="s">
        <v>439</v>
      </c>
      <c r="G2429" s="12">
        <v>45458</v>
      </c>
      <c r="H2429" s="4" t="s">
        <v>356</v>
      </c>
      <c r="I2429" s="67">
        <v>0.52814814814814803</v>
      </c>
      <c r="J2429" s="4" t="s">
        <v>1133</v>
      </c>
      <c r="K2429" s="12">
        <v>42897</v>
      </c>
      <c r="L2429" s="4" t="s">
        <v>357</v>
      </c>
      <c r="M2429" s="4" t="s">
        <v>358</v>
      </c>
      <c r="N2429" s="4" t="s">
        <v>359</v>
      </c>
      <c r="O2429" s="12" t="str">
        <f t="shared" ca="1" si="76"/>
        <v>7 ans, 10 mois</v>
      </c>
      <c r="P2429" s="4" t="str">
        <f>VLOOKUP(B2429,Effectif!B:I,6,0)</f>
        <v>Chloé BERTRAND</v>
      </c>
      <c r="Q2429" s="4" t="str">
        <f>VLOOKUP(B2429,Effectif!B:I,8,0)</f>
        <v>BOC</v>
      </c>
      <c r="R2429" s="4" t="str">
        <f>IFERROR(VLOOKUP(C2429,Sales!B:G,6,0),"-")</f>
        <v>-</v>
      </c>
      <c r="S2429" s="4">
        <f>IFERROR(VLOOKUP(C2429,Recolt!B:H,3,0),"-")</f>
        <v>147</v>
      </c>
      <c r="T2429" s="4" t="str">
        <f t="shared" si="75"/>
        <v>-</v>
      </c>
    </row>
    <row r="2430" spans="1:20" hidden="1" x14ac:dyDescent="0.25">
      <c r="A2430" s="4" t="s">
        <v>410</v>
      </c>
      <c r="B2430" s="4" t="s">
        <v>449</v>
      </c>
      <c r="C2430" s="4">
        <v>1034859640</v>
      </c>
      <c r="D2430" s="4" t="s">
        <v>369</v>
      </c>
      <c r="E2430" s="4" t="s">
        <v>401</v>
      </c>
      <c r="F2430" s="4" t="s">
        <v>439</v>
      </c>
      <c r="G2430" s="12">
        <v>45459</v>
      </c>
      <c r="H2430" s="4" t="s">
        <v>356</v>
      </c>
      <c r="I2430" s="67">
        <v>0.41736111111111102</v>
      </c>
      <c r="J2430" s="4" t="s">
        <v>1133</v>
      </c>
      <c r="K2430" s="12">
        <v>42951</v>
      </c>
      <c r="L2430" s="4" t="s">
        <v>357</v>
      </c>
      <c r="M2430" s="4" t="s">
        <v>358</v>
      </c>
      <c r="N2430" s="4" t="s">
        <v>359</v>
      </c>
      <c r="O2430" s="12" t="str">
        <f t="shared" ca="1" si="76"/>
        <v>7 ans, 8 mois</v>
      </c>
      <c r="P2430" s="4" t="str">
        <f>VLOOKUP(B2430,Effectif!B:I,6,0)</f>
        <v>Chloé BERTRAND</v>
      </c>
      <c r="Q2430" s="4" t="str">
        <f>VLOOKUP(B2430,Effectif!B:I,8,0)</f>
        <v>BOC</v>
      </c>
      <c r="R2430" s="4" t="str">
        <f>IFERROR(VLOOKUP(C2430,Sales!B:G,6,0),"-")</f>
        <v>-</v>
      </c>
      <c r="S2430" s="4">
        <f>IFERROR(VLOOKUP(C2430,Recolt!B:H,3,0),"-")</f>
        <v>59.59</v>
      </c>
      <c r="T2430" s="4" t="str">
        <f t="shared" si="75"/>
        <v>-</v>
      </c>
    </row>
    <row r="2431" spans="1:20" hidden="1" x14ac:dyDescent="0.25">
      <c r="A2431" s="4" t="s">
        <v>410</v>
      </c>
      <c r="B2431" s="4" t="s">
        <v>449</v>
      </c>
      <c r="C2431" s="4">
        <v>1034865319</v>
      </c>
      <c r="D2431" s="4" t="s">
        <v>354</v>
      </c>
      <c r="E2431" s="4" t="s">
        <v>355</v>
      </c>
      <c r="F2431" s="4" t="s">
        <v>439</v>
      </c>
      <c r="G2431" s="12">
        <v>45460</v>
      </c>
      <c r="H2431" s="4" t="s">
        <v>356</v>
      </c>
      <c r="I2431" s="67">
        <v>0.63305555555555604</v>
      </c>
      <c r="J2431" s="4" t="s">
        <v>1133</v>
      </c>
      <c r="K2431" s="12">
        <v>43468</v>
      </c>
      <c r="L2431" s="4" t="s">
        <v>357</v>
      </c>
      <c r="M2431" s="4" t="s">
        <v>358</v>
      </c>
      <c r="N2431" s="4" t="s">
        <v>359</v>
      </c>
      <c r="O2431" s="12" t="str">
        <f t="shared" ca="1" si="76"/>
        <v>6 ans, 3 mois</v>
      </c>
      <c r="P2431" s="4" t="str">
        <f>VLOOKUP(B2431,Effectif!B:I,6,0)</f>
        <v>Chloé BERTRAND</v>
      </c>
      <c r="Q2431" s="4" t="str">
        <f>VLOOKUP(B2431,Effectif!B:I,8,0)</f>
        <v>BOC</v>
      </c>
      <c r="R2431" s="4" t="str">
        <f>IFERROR(VLOOKUP(C2431,Sales!B:G,6,0),"-")</f>
        <v>-</v>
      </c>
      <c r="S2431" s="4">
        <f>IFERROR(VLOOKUP(C2431,Recolt!B:H,3,0),"-")</f>
        <v>314.49</v>
      </c>
      <c r="T2431" s="4" t="str">
        <f t="shared" si="75"/>
        <v>-</v>
      </c>
    </row>
    <row r="2432" spans="1:20" hidden="1" x14ac:dyDescent="0.25">
      <c r="A2432" s="4" t="s">
        <v>410</v>
      </c>
      <c r="B2432" s="4" t="s">
        <v>449</v>
      </c>
      <c r="C2432" s="4">
        <v>1034849872</v>
      </c>
      <c r="D2432" s="4" t="s">
        <v>354</v>
      </c>
      <c r="E2432" s="4" t="s">
        <v>355</v>
      </c>
      <c r="F2432" s="4" t="s">
        <v>439</v>
      </c>
      <c r="G2432" s="12">
        <v>45461</v>
      </c>
      <c r="H2432" s="4" t="s">
        <v>356</v>
      </c>
      <c r="I2432" s="67">
        <v>0.67355324074074097</v>
      </c>
      <c r="J2432" s="4" t="s">
        <v>1135</v>
      </c>
      <c r="K2432" s="12">
        <v>43090</v>
      </c>
      <c r="L2432" s="4" t="s">
        <v>357</v>
      </c>
      <c r="M2432" s="4" t="s">
        <v>358</v>
      </c>
      <c r="N2432" s="4" t="s">
        <v>359</v>
      </c>
      <c r="O2432" s="12" t="str">
        <f t="shared" ca="1" si="76"/>
        <v>7 ans, 4 mois</v>
      </c>
      <c r="P2432" s="4" t="str">
        <f>VLOOKUP(B2432,Effectif!B:I,6,0)</f>
        <v>Chloé BERTRAND</v>
      </c>
      <c r="Q2432" s="4" t="str">
        <f>VLOOKUP(B2432,Effectif!B:I,8,0)</f>
        <v>BOC</v>
      </c>
      <c r="R2432" s="4" t="str">
        <f>IFERROR(VLOOKUP(C2432,Sales!B:G,6,0),"-")</f>
        <v>-</v>
      </c>
      <c r="S2432" s="4">
        <f>IFERROR(VLOOKUP(C2432,Recolt!B:H,3,0),"-")</f>
        <v>26.27</v>
      </c>
      <c r="T2432" s="4" t="str">
        <f t="shared" si="75"/>
        <v>-</v>
      </c>
    </row>
    <row r="2433" spans="1:20" hidden="1" x14ac:dyDescent="0.25">
      <c r="A2433" s="4" t="s">
        <v>410</v>
      </c>
      <c r="B2433" s="4" t="s">
        <v>449</v>
      </c>
      <c r="C2433" s="4">
        <v>1034865700</v>
      </c>
      <c r="D2433" s="4" t="s">
        <v>369</v>
      </c>
      <c r="E2433" s="4" t="s">
        <v>401</v>
      </c>
      <c r="F2433" s="4" t="s">
        <v>439</v>
      </c>
      <c r="G2433" s="12">
        <v>45462</v>
      </c>
      <c r="H2433" s="4" t="s">
        <v>356</v>
      </c>
      <c r="I2433" s="67">
        <v>0.42206018518518501</v>
      </c>
      <c r="J2433" s="4" t="s">
        <v>1133</v>
      </c>
      <c r="K2433" s="12">
        <v>43145</v>
      </c>
      <c r="L2433" s="4" t="s">
        <v>357</v>
      </c>
      <c r="M2433" s="4" t="s">
        <v>358</v>
      </c>
      <c r="N2433" s="4" t="s">
        <v>359</v>
      </c>
      <c r="O2433" s="12" t="str">
        <f t="shared" ca="1" si="76"/>
        <v>7 ans, 2 mois</v>
      </c>
      <c r="P2433" s="4" t="str">
        <f>VLOOKUP(B2433,Effectif!B:I,6,0)</f>
        <v>Chloé BERTRAND</v>
      </c>
      <c r="Q2433" s="4" t="str">
        <f>VLOOKUP(B2433,Effectif!B:I,8,0)</f>
        <v>BOC</v>
      </c>
      <c r="R2433" s="4" t="str">
        <f>IFERROR(VLOOKUP(C2433,Sales!B:G,6,0),"-")</f>
        <v>-</v>
      </c>
      <c r="S2433" s="4">
        <f>IFERROR(VLOOKUP(C2433,Recolt!B:H,3,0),"-")</f>
        <v>20</v>
      </c>
      <c r="T2433" s="4" t="str">
        <f t="shared" si="75"/>
        <v>-</v>
      </c>
    </row>
    <row r="2434" spans="1:20" hidden="1" x14ac:dyDescent="0.25">
      <c r="A2434" s="4" t="s">
        <v>410</v>
      </c>
      <c r="B2434" s="4" t="s">
        <v>449</v>
      </c>
      <c r="C2434" s="4">
        <v>1034855328</v>
      </c>
      <c r="D2434" s="4" t="s">
        <v>354</v>
      </c>
      <c r="E2434" s="4" t="s">
        <v>355</v>
      </c>
      <c r="F2434" s="4" t="s">
        <v>439</v>
      </c>
      <c r="G2434" s="12">
        <v>45463</v>
      </c>
      <c r="H2434" s="4" t="s">
        <v>356</v>
      </c>
      <c r="I2434" s="67">
        <v>0.44994212962962998</v>
      </c>
      <c r="J2434" s="4" t="s">
        <v>1135</v>
      </c>
      <c r="K2434" s="12">
        <v>43403</v>
      </c>
      <c r="L2434" s="4" t="s">
        <v>357</v>
      </c>
      <c r="M2434" s="4" t="s">
        <v>358</v>
      </c>
      <c r="N2434" s="4" t="s">
        <v>359</v>
      </c>
      <c r="O2434" s="12" t="str">
        <f t="shared" ca="1" si="76"/>
        <v>6 ans, 6 mois</v>
      </c>
      <c r="P2434" s="4" t="str">
        <f>VLOOKUP(B2434,Effectif!B:I,6,0)</f>
        <v>Chloé BERTRAND</v>
      </c>
      <c r="Q2434" s="4" t="str">
        <f>VLOOKUP(B2434,Effectif!B:I,8,0)</f>
        <v>BOC</v>
      </c>
      <c r="R2434" s="4" t="str">
        <f>IFERROR(VLOOKUP(C2434,Sales!B:G,6,0),"-")</f>
        <v>-</v>
      </c>
      <c r="S2434" s="4">
        <f>IFERROR(VLOOKUP(C2434,Recolt!B:H,3,0),"-")</f>
        <v>93.23</v>
      </c>
      <c r="T2434" s="4" t="str">
        <f t="shared" si="75"/>
        <v>-</v>
      </c>
    </row>
    <row r="2435" spans="1:20" hidden="1" x14ac:dyDescent="0.25">
      <c r="A2435" s="4" t="s">
        <v>410</v>
      </c>
      <c r="B2435" s="4" t="s">
        <v>449</v>
      </c>
      <c r="C2435" s="4">
        <v>1034863652</v>
      </c>
      <c r="D2435" s="4" t="s">
        <v>380</v>
      </c>
      <c r="E2435" s="4" t="s">
        <v>401</v>
      </c>
      <c r="F2435" s="4" t="s">
        <v>439</v>
      </c>
      <c r="G2435" s="12">
        <v>45464</v>
      </c>
      <c r="H2435" s="4" t="s">
        <v>356</v>
      </c>
      <c r="I2435" s="67">
        <v>0.390127314814815</v>
      </c>
      <c r="J2435" s="4" t="s">
        <v>1133</v>
      </c>
      <c r="K2435" s="12">
        <v>43459</v>
      </c>
      <c r="L2435" s="4" t="s">
        <v>357</v>
      </c>
      <c r="M2435" s="4" t="s">
        <v>358</v>
      </c>
      <c r="N2435" s="4" t="s">
        <v>359</v>
      </c>
      <c r="O2435" s="12" t="str">
        <f t="shared" ca="1" si="76"/>
        <v>6 ans, 4 mois</v>
      </c>
      <c r="P2435" s="4" t="str">
        <f>VLOOKUP(B2435,Effectif!B:I,6,0)</f>
        <v>Chloé BERTRAND</v>
      </c>
      <c r="Q2435" s="4" t="str">
        <f>VLOOKUP(B2435,Effectif!B:I,8,0)</f>
        <v>BOC</v>
      </c>
      <c r="R2435" s="4" t="str">
        <f>IFERROR(VLOOKUP(C2435,Sales!B:G,6,0),"-")</f>
        <v>-</v>
      </c>
      <c r="S2435" s="4">
        <f>IFERROR(VLOOKUP(C2435,Recolt!B:H,3,0),"-")</f>
        <v>100</v>
      </c>
      <c r="T2435" s="4" t="str">
        <f t="shared" ref="T2435:T2498" si="77">IF(R2435&gt;0,R2435,IF(S2435&gt;0,S2435,"-"))</f>
        <v>-</v>
      </c>
    </row>
    <row r="2436" spans="1:20" hidden="1" x14ac:dyDescent="0.25">
      <c r="A2436" s="4" t="s">
        <v>410</v>
      </c>
      <c r="B2436" s="4" t="s">
        <v>449</v>
      </c>
      <c r="C2436" s="4">
        <v>1034864875</v>
      </c>
      <c r="D2436" s="4" t="s">
        <v>354</v>
      </c>
      <c r="E2436" s="4" t="s">
        <v>355</v>
      </c>
      <c r="F2436" s="4" t="s">
        <v>439</v>
      </c>
      <c r="G2436" s="12">
        <v>45465</v>
      </c>
      <c r="H2436" s="4" t="s">
        <v>356</v>
      </c>
      <c r="I2436" s="67">
        <v>0.52285879629629595</v>
      </c>
      <c r="J2436" s="4" t="s">
        <v>1144</v>
      </c>
      <c r="K2436" s="12">
        <v>42622</v>
      </c>
      <c r="L2436" s="4" t="s">
        <v>357</v>
      </c>
      <c r="M2436" s="4" t="s">
        <v>358</v>
      </c>
      <c r="N2436" s="4" t="s">
        <v>359</v>
      </c>
      <c r="O2436" s="12" t="str">
        <f t="shared" ca="1" si="76"/>
        <v>8 ans, 7 mois</v>
      </c>
      <c r="P2436" s="4" t="str">
        <f>VLOOKUP(B2436,Effectif!B:I,6,0)</f>
        <v>Chloé BERTRAND</v>
      </c>
      <c r="Q2436" s="4" t="str">
        <f>VLOOKUP(B2436,Effectif!B:I,8,0)</f>
        <v>BOC</v>
      </c>
      <c r="R2436" s="4" t="str">
        <f>IFERROR(VLOOKUP(C2436,Sales!B:G,6,0),"-")</f>
        <v>-</v>
      </c>
      <c r="S2436" s="4">
        <f>IFERROR(VLOOKUP(C2436,Recolt!B:H,3,0),"-")</f>
        <v>124.83</v>
      </c>
      <c r="T2436" s="4" t="str">
        <f t="shared" si="77"/>
        <v>-</v>
      </c>
    </row>
    <row r="2437" spans="1:20" hidden="1" x14ac:dyDescent="0.25">
      <c r="A2437" s="4" t="s">
        <v>410</v>
      </c>
      <c r="B2437" s="4" t="s">
        <v>449</v>
      </c>
      <c r="C2437" s="4">
        <v>1034845354</v>
      </c>
      <c r="D2437" s="4" t="s">
        <v>354</v>
      </c>
      <c r="E2437" s="4" t="s">
        <v>355</v>
      </c>
      <c r="F2437" s="4" t="s">
        <v>439</v>
      </c>
      <c r="G2437" s="12">
        <v>45466</v>
      </c>
      <c r="H2437" s="4" t="s">
        <v>356</v>
      </c>
      <c r="I2437" s="67">
        <v>0.432881944444444</v>
      </c>
      <c r="J2437" s="4" t="s">
        <v>1135</v>
      </c>
      <c r="K2437" s="12">
        <v>43152</v>
      </c>
      <c r="L2437" s="4" t="s">
        <v>357</v>
      </c>
      <c r="M2437" s="4" t="s">
        <v>358</v>
      </c>
      <c r="N2437" s="4" t="s">
        <v>359</v>
      </c>
      <c r="O2437" s="12" t="str">
        <f t="shared" ca="1" si="76"/>
        <v>7 ans, 2 mois</v>
      </c>
      <c r="P2437" s="4" t="str">
        <f>VLOOKUP(B2437,Effectif!B:I,6,0)</f>
        <v>Chloé BERTRAND</v>
      </c>
      <c r="Q2437" s="4" t="str">
        <f>VLOOKUP(B2437,Effectif!B:I,8,0)</f>
        <v>BOC</v>
      </c>
      <c r="R2437" s="4" t="str">
        <f>IFERROR(VLOOKUP(C2437,Sales!B:G,6,0),"-")</f>
        <v>-</v>
      </c>
      <c r="S2437" s="4">
        <f>IFERROR(VLOOKUP(C2437,Recolt!B:H,3,0),"-")</f>
        <v>57.45</v>
      </c>
      <c r="T2437" s="4" t="str">
        <f t="shared" si="77"/>
        <v>-</v>
      </c>
    </row>
    <row r="2438" spans="1:20" hidden="1" x14ac:dyDescent="0.25">
      <c r="A2438" s="4" t="s">
        <v>410</v>
      </c>
      <c r="B2438" s="4" t="s">
        <v>449</v>
      </c>
      <c r="C2438" s="4">
        <v>1034847631</v>
      </c>
      <c r="D2438" s="4" t="s">
        <v>380</v>
      </c>
      <c r="E2438" s="4" t="s">
        <v>401</v>
      </c>
      <c r="F2438" s="4" t="s">
        <v>439</v>
      </c>
      <c r="G2438" s="12">
        <v>45467</v>
      </c>
      <c r="H2438" s="4" t="s">
        <v>356</v>
      </c>
      <c r="I2438" s="67">
        <v>0.69795138888888897</v>
      </c>
      <c r="J2438" s="4" t="s">
        <v>1131</v>
      </c>
      <c r="K2438" s="12">
        <v>41779</v>
      </c>
      <c r="L2438" s="4" t="s">
        <v>357</v>
      </c>
      <c r="M2438" s="4" t="s">
        <v>358</v>
      </c>
      <c r="N2438" s="4" t="s">
        <v>359</v>
      </c>
      <c r="O2438" s="12" t="str">
        <f t="shared" ca="1" si="76"/>
        <v>10 ans, 11 mois</v>
      </c>
      <c r="P2438" s="4" t="str">
        <f>VLOOKUP(B2438,Effectif!B:I,6,0)</f>
        <v>Chloé BERTRAND</v>
      </c>
      <c r="Q2438" s="4" t="str">
        <f>VLOOKUP(B2438,Effectif!B:I,8,0)</f>
        <v>BOC</v>
      </c>
      <c r="R2438" s="4" t="str">
        <f>IFERROR(VLOOKUP(C2438,Sales!B:G,6,0),"-")</f>
        <v>-</v>
      </c>
      <c r="S2438" s="4">
        <f>IFERROR(VLOOKUP(C2438,Recolt!B:H,3,0),"-")</f>
        <v>69.930000000000007</v>
      </c>
      <c r="T2438" s="4" t="str">
        <f t="shared" si="77"/>
        <v>-</v>
      </c>
    </row>
    <row r="2439" spans="1:20" hidden="1" x14ac:dyDescent="0.25">
      <c r="A2439" s="4" t="s">
        <v>410</v>
      </c>
      <c r="B2439" s="4" t="s">
        <v>449</v>
      </c>
      <c r="C2439" s="4">
        <v>1034863301</v>
      </c>
      <c r="D2439" s="4" t="s">
        <v>390</v>
      </c>
      <c r="E2439" s="4" t="s">
        <v>401</v>
      </c>
      <c r="F2439" s="4" t="s">
        <v>439</v>
      </c>
      <c r="G2439" s="12">
        <v>45468</v>
      </c>
      <c r="H2439" s="4" t="s">
        <v>356</v>
      </c>
      <c r="I2439" s="67">
        <v>0.51199074074074102</v>
      </c>
      <c r="J2439" s="4" t="s">
        <v>1133</v>
      </c>
      <c r="K2439" s="12">
        <v>43077</v>
      </c>
      <c r="L2439" s="4" t="s">
        <v>357</v>
      </c>
      <c r="M2439" s="4" t="s">
        <v>358</v>
      </c>
      <c r="N2439" s="4" t="s">
        <v>359</v>
      </c>
      <c r="O2439" s="12" t="str">
        <f t="shared" ca="1" si="76"/>
        <v>7 ans, 4 mois</v>
      </c>
      <c r="P2439" s="4" t="str">
        <f>VLOOKUP(B2439,Effectif!B:I,6,0)</f>
        <v>Chloé BERTRAND</v>
      </c>
      <c r="Q2439" s="4" t="str">
        <f>VLOOKUP(B2439,Effectif!B:I,8,0)</f>
        <v>BOC</v>
      </c>
      <c r="R2439" s="4" t="str">
        <f>IFERROR(VLOOKUP(C2439,Sales!B:G,6,0),"-")</f>
        <v>-</v>
      </c>
      <c r="S2439" s="4">
        <f>IFERROR(VLOOKUP(C2439,Recolt!B:H,3,0),"-")</f>
        <v>230.17</v>
      </c>
      <c r="T2439" s="4" t="str">
        <f t="shared" si="77"/>
        <v>-</v>
      </c>
    </row>
    <row r="2440" spans="1:20" hidden="1" x14ac:dyDescent="0.25">
      <c r="A2440" s="4" t="s">
        <v>410</v>
      </c>
      <c r="B2440" s="4" t="s">
        <v>449</v>
      </c>
      <c r="C2440" s="4">
        <v>1034867190</v>
      </c>
      <c r="D2440" s="4" t="s">
        <v>354</v>
      </c>
      <c r="E2440" s="4" t="s">
        <v>355</v>
      </c>
      <c r="F2440" s="4" t="s">
        <v>439</v>
      </c>
      <c r="G2440" s="12">
        <v>45469</v>
      </c>
      <c r="H2440" s="4" t="s">
        <v>356</v>
      </c>
      <c r="I2440" s="67">
        <v>0.46129629629629598</v>
      </c>
      <c r="J2440" s="4" t="s">
        <v>1135</v>
      </c>
      <c r="K2440" s="12">
        <v>43462</v>
      </c>
      <c r="L2440" s="4" t="s">
        <v>357</v>
      </c>
      <c r="M2440" s="4" t="s">
        <v>358</v>
      </c>
      <c r="N2440" s="4" t="s">
        <v>359</v>
      </c>
      <c r="O2440" s="12" t="str">
        <f t="shared" ca="1" si="76"/>
        <v>6 ans, 4 mois</v>
      </c>
      <c r="P2440" s="4" t="str">
        <f>VLOOKUP(B2440,Effectif!B:I,6,0)</f>
        <v>Chloé BERTRAND</v>
      </c>
      <c r="Q2440" s="4" t="str">
        <f>VLOOKUP(B2440,Effectif!B:I,8,0)</f>
        <v>BOC</v>
      </c>
      <c r="R2440" s="4" t="str">
        <f>IFERROR(VLOOKUP(C2440,Sales!B:G,6,0),"-")</f>
        <v>-</v>
      </c>
      <c r="S2440" s="4">
        <f>IFERROR(VLOOKUP(C2440,Recolt!B:H,3,0),"-")</f>
        <v>44</v>
      </c>
      <c r="T2440" s="4" t="str">
        <f t="shared" si="77"/>
        <v>-</v>
      </c>
    </row>
    <row r="2441" spans="1:20" hidden="1" x14ac:dyDescent="0.25">
      <c r="A2441" s="4" t="s">
        <v>410</v>
      </c>
      <c r="B2441" s="4" t="s">
        <v>449</v>
      </c>
      <c r="C2441" s="4">
        <v>1034860068</v>
      </c>
      <c r="D2441" s="4" t="s">
        <v>354</v>
      </c>
      <c r="E2441" s="4" t="s">
        <v>355</v>
      </c>
      <c r="F2441" s="4" t="s">
        <v>439</v>
      </c>
      <c r="G2441" s="12">
        <v>45470</v>
      </c>
      <c r="H2441" s="4" t="s">
        <v>356</v>
      </c>
      <c r="I2441" s="67">
        <v>0.64281250000000001</v>
      </c>
      <c r="J2441" s="4" t="s">
        <v>1147</v>
      </c>
      <c r="K2441" s="12">
        <v>43254</v>
      </c>
      <c r="L2441" s="4" t="s">
        <v>357</v>
      </c>
      <c r="M2441" s="4" t="s">
        <v>362</v>
      </c>
      <c r="O2441" s="12" t="str">
        <f t="shared" ca="1" si="76"/>
        <v>6 ans, 10 mois</v>
      </c>
      <c r="P2441" s="4" t="str">
        <f>VLOOKUP(B2441,Effectif!B:I,6,0)</f>
        <v>Chloé BERTRAND</v>
      </c>
      <c r="Q2441" s="4" t="str">
        <f>VLOOKUP(B2441,Effectif!B:I,8,0)</f>
        <v>BOC</v>
      </c>
      <c r="R2441" s="4" t="str">
        <f>IFERROR(VLOOKUP(C2441,Sales!B:G,6,0),"-")</f>
        <v>-</v>
      </c>
      <c r="S2441" s="4">
        <f>IFERROR(VLOOKUP(C2441,Recolt!B:H,3,0),"-")</f>
        <v>25.23</v>
      </c>
      <c r="T2441" s="4" t="str">
        <f t="shared" si="77"/>
        <v>-</v>
      </c>
    </row>
    <row r="2442" spans="1:20" hidden="1" x14ac:dyDescent="0.25">
      <c r="A2442" s="4" t="s">
        <v>410</v>
      </c>
      <c r="B2442" s="4" t="s">
        <v>449</v>
      </c>
      <c r="C2442" s="4">
        <v>1034861877</v>
      </c>
      <c r="D2442" s="4" t="s">
        <v>354</v>
      </c>
      <c r="E2442" s="4" t="s">
        <v>355</v>
      </c>
      <c r="F2442" s="4" t="s">
        <v>439</v>
      </c>
      <c r="G2442" s="12">
        <v>45471</v>
      </c>
      <c r="H2442" s="4" t="s">
        <v>356</v>
      </c>
      <c r="I2442" s="67">
        <v>0.69277777777777805</v>
      </c>
      <c r="J2442" s="4" t="s">
        <v>1131</v>
      </c>
      <c r="K2442" s="12">
        <v>41606</v>
      </c>
      <c r="L2442" s="4" t="s">
        <v>357</v>
      </c>
      <c r="M2442" s="4" t="s">
        <v>358</v>
      </c>
      <c r="N2442" s="4" t="s">
        <v>359</v>
      </c>
      <c r="O2442" s="12" t="str">
        <f t="shared" ca="1" si="76"/>
        <v>11 ans, 5 mois</v>
      </c>
      <c r="P2442" s="4" t="str">
        <f>VLOOKUP(B2442,Effectif!B:I,6,0)</f>
        <v>Chloé BERTRAND</v>
      </c>
      <c r="Q2442" s="4" t="str">
        <f>VLOOKUP(B2442,Effectif!B:I,8,0)</f>
        <v>BOC</v>
      </c>
      <c r="R2442" s="4" t="str">
        <f>IFERROR(VLOOKUP(C2442,Sales!B:G,6,0),"-")</f>
        <v>-</v>
      </c>
      <c r="S2442" s="4">
        <f>IFERROR(VLOOKUP(C2442,Recolt!B:H,3,0),"-")</f>
        <v>100.47</v>
      </c>
      <c r="T2442" s="4" t="str">
        <f t="shared" si="77"/>
        <v>-</v>
      </c>
    </row>
    <row r="2443" spans="1:20" hidden="1" x14ac:dyDescent="0.25">
      <c r="A2443" s="4" t="s">
        <v>410</v>
      </c>
      <c r="B2443" s="4" t="s">
        <v>449</v>
      </c>
      <c r="C2443" s="4">
        <v>1034855480</v>
      </c>
      <c r="D2443" s="4" t="s">
        <v>354</v>
      </c>
      <c r="E2443" s="4" t="s">
        <v>360</v>
      </c>
      <c r="F2443" s="4" t="s">
        <v>439</v>
      </c>
      <c r="G2443" s="12">
        <v>45472</v>
      </c>
      <c r="H2443" s="4" t="s">
        <v>356</v>
      </c>
      <c r="I2443" s="67">
        <v>0.40841435185185199</v>
      </c>
      <c r="J2443" s="4" t="s">
        <v>1133</v>
      </c>
      <c r="K2443" s="12">
        <v>43066</v>
      </c>
      <c r="L2443" s="4" t="s">
        <v>357</v>
      </c>
      <c r="M2443" s="4" t="s">
        <v>358</v>
      </c>
      <c r="N2443" s="4" t="s">
        <v>359</v>
      </c>
      <c r="O2443" s="12" t="str">
        <f t="shared" ca="1" si="76"/>
        <v>7 ans, 5 mois</v>
      </c>
      <c r="P2443" s="4" t="str">
        <f>VLOOKUP(B2443,Effectif!B:I,6,0)</f>
        <v>Chloé BERTRAND</v>
      </c>
      <c r="Q2443" s="4" t="str">
        <f>VLOOKUP(B2443,Effectif!B:I,8,0)</f>
        <v>BOC</v>
      </c>
      <c r="R2443" s="4" t="str">
        <f>IFERROR(VLOOKUP(C2443,Sales!B:G,6,0),"-")</f>
        <v>-</v>
      </c>
      <c r="S2443" s="4">
        <f>IFERROR(VLOOKUP(C2443,Recolt!B:H,3,0),"-")</f>
        <v>141</v>
      </c>
      <c r="T2443" s="4" t="str">
        <f t="shared" si="77"/>
        <v>-</v>
      </c>
    </row>
    <row r="2444" spans="1:20" hidden="1" x14ac:dyDescent="0.25">
      <c r="A2444" s="4" t="s">
        <v>410</v>
      </c>
      <c r="B2444" s="4" t="s">
        <v>472</v>
      </c>
      <c r="C2444" s="4">
        <v>1034864574</v>
      </c>
      <c r="D2444" s="4" t="s">
        <v>354</v>
      </c>
      <c r="E2444" s="4" t="s">
        <v>355</v>
      </c>
      <c r="F2444" s="4" t="s">
        <v>439</v>
      </c>
      <c r="G2444" s="12">
        <v>45473</v>
      </c>
      <c r="H2444" s="4" t="s">
        <v>356</v>
      </c>
      <c r="I2444" s="67">
        <v>0.68759259259259298</v>
      </c>
      <c r="J2444" s="4" t="s">
        <v>1131</v>
      </c>
      <c r="K2444" s="12">
        <v>40179</v>
      </c>
      <c r="L2444" s="4" t="s">
        <v>357</v>
      </c>
      <c r="M2444" s="4" t="s">
        <v>358</v>
      </c>
      <c r="N2444" s="4" t="s">
        <v>361</v>
      </c>
      <c r="O2444" s="12" t="str">
        <f t="shared" ca="1" si="76"/>
        <v>15 ans, 3 mois</v>
      </c>
      <c r="P2444" s="4" t="str">
        <f>VLOOKUP(B2444,Effectif!B:I,6,0)</f>
        <v>Lise DE WITTE</v>
      </c>
      <c r="Q2444" s="4" t="str">
        <f>VLOOKUP(B2444,Effectif!B:I,8,0)</f>
        <v>FOC</v>
      </c>
      <c r="R2444" s="4" t="str">
        <f>IFERROR(VLOOKUP(C2444,Sales!B:G,6,0),"-")</f>
        <v>-</v>
      </c>
      <c r="S2444" s="4">
        <f>IFERROR(VLOOKUP(C2444,Recolt!B:H,3,0),"-")</f>
        <v>112.47</v>
      </c>
      <c r="T2444" s="4" t="str">
        <f t="shared" si="77"/>
        <v>-</v>
      </c>
    </row>
    <row r="2445" spans="1:20" hidden="1" x14ac:dyDescent="0.25">
      <c r="A2445" s="4" t="s">
        <v>410</v>
      </c>
      <c r="B2445" s="4" t="s">
        <v>472</v>
      </c>
      <c r="C2445" s="4">
        <v>1034865952</v>
      </c>
      <c r="D2445" s="4" t="s">
        <v>381</v>
      </c>
      <c r="E2445" s="4" t="s">
        <v>364</v>
      </c>
      <c r="F2445" s="4" t="s">
        <v>439</v>
      </c>
      <c r="G2445" s="12">
        <v>45474</v>
      </c>
      <c r="H2445" s="4" t="s">
        <v>356</v>
      </c>
      <c r="I2445" s="67">
        <v>0.444583333333333</v>
      </c>
      <c r="J2445" s="4" t="s">
        <v>1133</v>
      </c>
      <c r="K2445" s="12">
        <v>43419</v>
      </c>
      <c r="L2445" s="4" t="s">
        <v>357</v>
      </c>
      <c r="M2445" s="4" t="s">
        <v>358</v>
      </c>
      <c r="N2445" s="4" t="s">
        <v>359</v>
      </c>
      <c r="O2445" s="12" t="str">
        <f t="shared" ca="1" si="76"/>
        <v>6 ans, 5 mois</v>
      </c>
      <c r="P2445" s="4" t="str">
        <f>VLOOKUP(B2445,Effectif!B:I,6,0)</f>
        <v>Lise DE WITTE</v>
      </c>
      <c r="Q2445" s="4" t="str">
        <f>VLOOKUP(B2445,Effectif!B:I,8,0)</f>
        <v>FOC</v>
      </c>
      <c r="R2445" s="4" t="str">
        <f>IFERROR(VLOOKUP(C2445,Sales!B:G,6,0),"-")</f>
        <v>-</v>
      </c>
      <c r="S2445" s="4">
        <f>IFERROR(VLOOKUP(C2445,Recolt!B:H,3,0),"-")</f>
        <v>98.64</v>
      </c>
      <c r="T2445" s="4" t="str">
        <f t="shared" si="77"/>
        <v>-</v>
      </c>
    </row>
    <row r="2446" spans="1:20" hidden="1" x14ac:dyDescent="0.25">
      <c r="A2446" s="4" t="s">
        <v>410</v>
      </c>
      <c r="B2446" s="4" t="s">
        <v>472</v>
      </c>
      <c r="C2446" s="4">
        <v>1034860663</v>
      </c>
      <c r="D2446" s="4" t="s">
        <v>367</v>
      </c>
      <c r="E2446" s="4" t="s">
        <v>364</v>
      </c>
      <c r="F2446" s="4" t="s">
        <v>439</v>
      </c>
      <c r="G2446" s="12">
        <v>45475</v>
      </c>
      <c r="H2446" s="4" t="s">
        <v>356</v>
      </c>
      <c r="I2446" s="67">
        <v>0.68135416666666704</v>
      </c>
      <c r="J2446" s="4" t="s">
        <v>1133</v>
      </c>
      <c r="K2446" s="12">
        <v>43339</v>
      </c>
      <c r="L2446" s="4" t="s">
        <v>357</v>
      </c>
      <c r="M2446" s="4" t="s">
        <v>358</v>
      </c>
      <c r="N2446" s="4" t="s">
        <v>359</v>
      </c>
      <c r="O2446" s="12" t="str">
        <f t="shared" ca="1" si="76"/>
        <v>6 ans, 8 mois</v>
      </c>
      <c r="P2446" s="4" t="str">
        <f>VLOOKUP(B2446,Effectif!B:I,6,0)</f>
        <v>Lise DE WITTE</v>
      </c>
      <c r="Q2446" s="4" t="str">
        <f>VLOOKUP(B2446,Effectif!B:I,8,0)</f>
        <v>FOC</v>
      </c>
      <c r="R2446" s="4" t="str">
        <f>IFERROR(VLOOKUP(C2446,Sales!B:G,6,0),"-")</f>
        <v>-</v>
      </c>
      <c r="S2446" s="4">
        <f>IFERROR(VLOOKUP(C2446,Recolt!B:H,3,0),"-")</f>
        <v>77.040000000000006</v>
      </c>
      <c r="T2446" s="4" t="str">
        <f t="shared" si="77"/>
        <v>-</v>
      </c>
    </row>
    <row r="2447" spans="1:20" hidden="1" x14ac:dyDescent="0.25">
      <c r="A2447" s="4" t="s">
        <v>410</v>
      </c>
      <c r="B2447" s="4" t="s">
        <v>472</v>
      </c>
      <c r="C2447" s="4">
        <v>1034852028</v>
      </c>
      <c r="D2447" s="4" t="s">
        <v>378</v>
      </c>
      <c r="E2447" s="4" t="s">
        <v>364</v>
      </c>
      <c r="F2447" s="4" t="s">
        <v>439</v>
      </c>
      <c r="G2447" s="12">
        <v>45476</v>
      </c>
      <c r="H2447" s="4" t="s">
        <v>356</v>
      </c>
      <c r="I2447" s="67">
        <v>0.65023148148148102</v>
      </c>
      <c r="J2447" s="4" t="s">
        <v>1147</v>
      </c>
      <c r="L2447" s="4" t="s">
        <v>357</v>
      </c>
      <c r="O2447" s="12" t="str">
        <f t="shared" ca="1" si="76"/>
        <v>125 ans, 3 mois</v>
      </c>
      <c r="P2447" s="4" t="str">
        <f>VLOOKUP(B2447,Effectif!B:I,6,0)</f>
        <v>Lise DE WITTE</v>
      </c>
      <c r="Q2447" s="4" t="str">
        <f>VLOOKUP(B2447,Effectif!B:I,8,0)</f>
        <v>FOC</v>
      </c>
      <c r="R2447" s="4" t="str">
        <f>IFERROR(VLOOKUP(C2447,Sales!B:G,6,0),"-")</f>
        <v>-</v>
      </c>
      <c r="S2447" s="4">
        <f>IFERROR(VLOOKUP(C2447,Recolt!B:H,3,0),"-")</f>
        <v>100</v>
      </c>
      <c r="T2447" s="4" t="str">
        <f t="shared" si="77"/>
        <v>-</v>
      </c>
    </row>
    <row r="2448" spans="1:20" hidden="1" x14ac:dyDescent="0.25">
      <c r="A2448" s="4" t="s">
        <v>410</v>
      </c>
      <c r="B2448" s="4" t="s">
        <v>472</v>
      </c>
      <c r="C2448" s="4">
        <v>1034864024</v>
      </c>
      <c r="D2448" s="4" t="s">
        <v>354</v>
      </c>
      <c r="E2448" s="4" t="s">
        <v>355</v>
      </c>
      <c r="F2448" s="4" t="s">
        <v>439</v>
      </c>
      <c r="G2448" s="12">
        <v>45477</v>
      </c>
      <c r="H2448" s="4" t="s">
        <v>356</v>
      </c>
      <c r="I2448" s="67">
        <v>0.67819444444444399</v>
      </c>
      <c r="J2448" s="4" t="s">
        <v>1137</v>
      </c>
      <c r="K2448" s="12">
        <v>42412</v>
      </c>
      <c r="L2448" s="4" t="s">
        <v>357</v>
      </c>
      <c r="M2448" s="4" t="s">
        <v>358</v>
      </c>
      <c r="N2448" s="4" t="s">
        <v>359</v>
      </c>
      <c r="O2448" s="12" t="str">
        <f t="shared" ca="1" si="76"/>
        <v>9 ans, 2 mois</v>
      </c>
      <c r="P2448" s="4" t="str">
        <f>VLOOKUP(B2448,Effectif!B:I,6,0)</f>
        <v>Lise DE WITTE</v>
      </c>
      <c r="Q2448" s="4" t="str">
        <f>VLOOKUP(B2448,Effectif!B:I,8,0)</f>
        <v>FOC</v>
      </c>
      <c r="R2448" s="4" t="str">
        <f>IFERROR(VLOOKUP(C2448,Sales!B:G,6,0),"-")</f>
        <v>-</v>
      </c>
      <c r="S2448" s="4">
        <f>IFERROR(VLOOKUP(C2448,Recolt!B:H,3,0),"-")</f>
        <v>16.13</v>
      </c>
      <c r="T2448" s="4" t="str">
        <f t="shared" si="77"/>
        <v>-</v>
      </c>
    </row>
    <row r="2449" spans="1:20" hidden="1" x14ac:dyDescent="0.25">
      <c r="A2449" s="4" t="s">
        <v>410</v>
      </c>
      <c r="B2449" s="4" t="s">
        <v>472</v>
      </c>
      <c r="C2449" s="4">
        <v>1034849380</v>
      </c>
      <c r="D2449" s="4" t="s">
        <v>377</v>
      </c>
      <c r="E2449" s="4" t="s">
        <v>364</v>
      </c>
      <c r="F2449" s="4" t="s">
        <v>439</v>
      </c>
      <c r="G2449" s="12">
        <v>45478</v>
      </c>
      <c r="H2449" s="4" t="s">
        <v>356</v>
      </c>
      <c r="I2449" s="67">
        <v>0.41410879629629599</v>
      </c>
      <c r="J2449" s="4" t="s">
        <v>1137</v>
      </c>
      <c r="K2449" s="12">
        <v>41119</v>
      </c>
      <c r="L2449" s="4" t="s">
        <v>357</v>
      </c>
      <c r="M2449" s="4" t="s">
        <v>358</v>
      </c>
      <c r="N2449" s="4" t="s">
        <v>359</v>
      </c>
      <c r="O2449" s="12" t="str">
        <f t="shared" ca="1" si="76"/>
        <v>12 ans, 9 mois</v>
      </c>
      <c r="P2449" s="4" t="str">
        <f>VLOOKUP(B2449,Effectif!B:I,6,0)</f>
        <v>Lise DE WITTE</v>
      </c>
      <c r="Q2449" s="4" t="str">
        <f>VLOOKUP(B2449,Effectif!B:I,8,0)</f>
        <v>FOC</v>
      </c>
      <c r="R2449" s="4" t="str">
        <f>IFERROR(VLOOKUP(C2449,Sales!B:G,6,0),"-")</f>
        <v>-</v>
      </c>
      <c r="S2449" s="4">
        <f>IFERROR(VLOOKUP(C2449,Recolt!B:H,3,0),"-")</f>
        <v>101.36</v>
      </c>
      <c r="T2449" s="4" t="str">
        <f t="shared" si="77"/>
        <v>-</v>
      </c>
    </row>
    <row r="2450" spans="1:20" hidden="1" x14ac:dyDescent="0.25">
      <c r="A2450" s="4" t="s">
        <v>410</v>
      </c>
      <c r="B2450" s="4" t="s">
        <v>472</v>
      </c>
      <c r="C2450" s="4">
        <v>1034861698</v>
      </c>
      <c r="D2450" s="4" t="s">
        <v>377</v>
      </c>
      <c r="E2450" s="4" t="s">
        <v>364</v>
      </c>
      <c r="F2450" s="4" t="s">
        <v>439</v>
      </c>
      <c r="G2450" s="12">
        <v>45479</v>
      </c>
      <c r="H2450" s="4" t="s">
        <v>356</v>
      </c>
      <c r="I2450" s="67">
        <v>0.46440972222222199</v>
      </c>
      <c r="J2450" s="4" t="s">
        <v>1131</v>
      </c>
      <c r="K2450" s="12">
        <v>41802</v>
      </c>
      <c r="L2450" s="4" t="s">
        <v>357</v>
      </c>
      <c r="M2450" s="4" t="s">
        <v>358</v>
      </c>
      <c r="N2450" s="4" t="s">
        <v>361</v>
      </c>
      <c r="O2450" s="12" t="str">
        <f t="shared" ca="1" si="76"/>
        <v>10 ans, 10 mois</v>
      </c>
      <c r="P2450" s="4" t="str">
        <f>VLOOKUP(B2450,Effectif!B:I,6,0)</f>
        <v>Lise DE WITTE</v>
      </c>
      <c r="Q2450" s="4" t="str">
        <f>VLOOKUP(B2450,Effectif!B:I,8,0)</f>
        <v>FOC</v>
      </c>
      <c r="R2450" s="4" t="str">
        <f>IFERROR(VLOOKUP(C2450,Sales!B:G,6,0),"-")</f>
        <v>-</v>
      </c>
      <c r="S2450" s="4">
        <f>IFERROR(VLOOKUP(C2450,Recolt!B:H,3,0),"-")</f>
        <v>140.97999999999999</v>
      </c>
      <c r="T2450" s="4" t="str">
        <f t="shared" si="77"/>
        <v>-</v>
      </c>
    </row>
    <row r="2451" spans="1:20" hidden="1" x14ac:dyDescent="0.25">
      <c r="A2451" s="4" t="s">
        <v>410</v>
      </c>
      <c r="B2451" s="4" t="s">
        <v>472</v>
      </c>
      <c r="C2451" s="4">
        <v>1034842856</v>
      </c>
      <c r="D2451" s="4" t="s">
        <v>372</v>
      </c>
      <c r="E2451" s="4" t="s">
        <v>364</v>
      </c>
      <c r="F2451" s="4" t="s">
        <v>439</v>
      </c>
      <c r="G2451" s="12">
        <v>45480</v>
      </c>
      <c r="H2451" s="4" t="s">
        <v>356</v>
      </c>
      <c r="I2451" s="67">
        <v>0.43886574074074097</v>
      </c>
      <c r="J2451" s="4" t="s">
        <v>1131</v>
      </c>
      <c r="K2451" s="12">
        <v>38991</v>
      </c>
      <c r="L2451" s="4" t="s">
        <v>357</v>
      </c>
      <c r="M2451" s="4" t="s">
        <v>358</v>
      </c>
      <c r="N2451" s="4" t="s">
        <v>384</v>
      </c>
      <c r="O2451" s="12" t="str">
        <f t="shared" ca="1" si="76"/>
        <v>18 ans, 6 mois</v>
      </c>
      <c r="P2451" s="4" t="str">
        <f>VLOOKUP(B2451,Effectif!B:I,6,0)</f>
        <v>Lise DE WITTE</v>
      </c>
      <c r="Q2451" s="4" t="str">
        <f>VLOOKUP(B2451,Effectif!B:I,8,0)</f>
        <v>FOC</v>
      </c>
      <c r="R2451" s="4" t="str">
        <f>IFERROR(VLOOKUP(C2451,Sales!B:G,6,0),"-")</f>
        <v>-</v>
      </c>
      <c r="S2451" s="4">
        <f>IFERROR(VLOOKUP(C2451,Recolt!B:H,3,0),"-")</f>
        <v>43.43</v>
      </c>
      <c r="T2451" s="4" t="str">
        <f t="shared" si="77"/>
        <v>-</v>
      </c>
    </row>
    <row r="2452" spans="1:20" hidden="1" x14ac:dyDescent="0.25">
      <c r="A2452" s="4" t="s">
        <v>410</v>
      </c>
      <c r="B2452" s="4" t="s">
        <v>472</v>
      </c>
      <c r="C2452" s="4">
        <v>1034866999</v>
      </c>
      <c r="D2452" s="4" t="s">
        <v>378</v>
      </c>
      <c r="E2452" s="4" t="s">
        <v>364</v>
      </c>
      <c r="F2452" s="4" t="s">
        <v>439</v>
      </c>
      <c r="G2452" s="12">
        <v>45481</v>
      </c>
      <c r="H2452" s="4" t="s">
        <v>356</v>
      </c>
      <c r="I2452" s="67">
        <v>0.48570601851851902</v>
      </c>
      <c r="J2452" s="4" t="s">
        <v>1147</v>
      </c>
      <c r="L2452" s="4" t="s">
        <v>357</v>
      </c>
      <c r="O2452" s="12" t="str">
        <f t="shared" ca="1" si="76"/>
        <v>125 ans, 3 mois</v>
      </c>
      <c r="P2452" s="4" t="str">
        <f>VLOOKUP(B2452,Effectif!B:I,6,0)</f>
        <v>Lise DE WITTE</v>
      </c>
      <c r="Q2452" s="4" t="str">
        <f>VLOOKUP(B2452,Effectif!B:I,8,0)</f>
        <v>FOC</v>
      </c>
      <c r="R2452" s="4" t="str">
        <f>IFERROR(VLOOKUP(C2452,Sales!B:G,6,0),"-")</f>
        <v>-</v>
      </c>
      <c r="S2452" s="4">
        <f>IFERROR(VLOOKUP(C2452,Recolt!B:H,3,0),"-")</f>
        <v>136.59</v>
      </c>
      <c r="T2452" s="4" t="str">
        <f t="shared" si="77"/>
        <v>-</v>
      </c>
    </row>
    <row r="2453" spans="1:20" hidden="1" x14ac:dyDescent="0.25">
      <c r="A2453" s="4" t="s">
        <v>410</v>
      </c>
      <c r="B2453" s="4" t="s">
        <v>472</v>
      </c>
      <c r="C2453" s="4">
        <v>1034866289</v>
      </c>
      <c r="D2453" s="4" t="s">
        <v>377</v>
      </c>
      <c r="E2453" s="4" t="s">
        <v>364</v>
      </c>
      <c r="F2453" s="4" t="s">
        <v>439</v>
      </c>
      <c r="G2453" s="12">
        <v>45482</v>
      </c>
      <c r="H2453" s="4" t="s">
        <v>356</v>
      </c>
      <c r="I2453" s="67">
        <v>0.46127314814814802</v>
      </c>
      <c r="J2453" s="4" t="s">
        <v>1131</v>
      </c>
      <c r="K2453" s="12">
        <v>41872</v>
      </c>
      <c r="L2453" s="4" t="s">
        <v>357</v>
      </c>
      <c r="M2453" s="4" t="s">
        <v>358</v>
      </c>
      <c r="N2453" s="4" t="s">
        <v>359</v>
      </c>
      <c r="O2453" s="12" t="str">
        <f t="shared" ca="1" si="76"/>
        <v>10 ans, 8 mois</v>
      </c>
      <c r="P2453" s="4" t="str">
        <f>VLOOKUP(B2453,Effectif!B:I,6,0)</f>
        <v>Lise DE WITTE</v>
      </c>
      <c r="Q2453" s="4" t="str">
        <f>VLOOKUP(B2453,Effectif!B:I,8,0)</f>
        <v>FOC</v>
      </c>
      <c r="R2453" s="4" t="str">
        <f>IFERROR(VLOOKUP(C2453,Sales!B:G,6,0),"-")</f>
        <v>-</v>
      </c>
      <c r="S2453" s="4">
        <f>IFERROR(VLOOKUP(C2453,Recolt!B:H,3,0),"-")</f>
        <v>56.48</v>
      </c>
      <c r="T2453" s="4" t="str">
        <f t="shared" si="77"/>
        <v>-</v>
      </c>
    </row>
    <row r="2454" spans="1:20" hidden="1" x14ac:dyDescent="0.25">
      <c r="A2454" s="4" t="s">
        <v>410</v>
      </c>
      <c r="B2454" s="4" t="s">
        <v>472</v>
      </c>
      <c r="C2454" s="4">
        <v>1034856076</v>
      </c>
      <c r="D2454" s="4" t="s">
        <v>380</v>
      </c>
      <c r="E2454" s="4" t="s">
        <v>364</v>
      </c>
      <c r="F2454" s="4" t="s">
        <v>439</v>
      </c>
      <c r="G2454" s="12">
        <v>45483</v>
      </c>
      <c r="H2454" s="4" t="s">
        <v>356</v>
      </c>
      <c r="I2454" s="67">
        <v>0.59924768518518501</v>
      </c>
      <c r="J2454" s="4" t="s">
        <v>1131</v>
      </c>
      <c r="K2454" s="12">
        <v>38504</v>
      </c>
      <c r="L2454" s="4" t="s">
        <v>357</v>
      </c>
      <c r="M2454" s="4" t="s">
        <v>358</v>
      </c>
      <c r="N2454" s="4" t="s">
        <v>384</v>
      </c>
      <c r="O2454" s="12" t="str">
        <f t="shared" ca="1" si="76"/>
        <v>19 ans, 10 mois</v>
      </c>
      <c r="P2454" s="4" t="str">
        <f>VLOOKUP(B2454,Effectif!B:I,6,0)</f>
        <v>Lise DE WITTE</v>
      </c>
      <c r="Q2454" s="4" t="str">
        <f>VLOOKUP(B2454,Effectif!B:I,8,0)</f>
        <v>FOC</v>
      </c>
      <c r="R2454" s="4" t="str">
        <f>IFERROR(VLOOKUP(C2454,Sales!B:G,6,0),"-")</f>
        <v>-</v>
      </c>
      <c r="S2454" s="4">
        <f>IFERROR(VLOOKUP(C2454,Recolt!B:H,3,0),"-")</f>
        <v>36.520000000000003</v>
      </c>
      <c r="T2454" s="4" t="str">
        <f t="shared" si="77"/>
        <v>-</v>
      </c>
    </row>
    <row r="2455" spans="1:20" hidden="1" x14ac:dyDescent="0.25">
      <c r="A2455" s="4" t="s">
        <v>410</v>
      </c>
      <c r="B2455" s="4" t="s">
        <v>472</v>
      </c>
      <c r="C2455" s="4">
        <v>1034847434</v>
      </c>
      <c r="D2455" s="4" t="s">
        <v>381</v>
      </c>
      <c r="E2455" s="4" t="s">
        <v>364</v>
      </c>
      <c r="F2455" s="4" t="s">
        <v>439</v>
      </c>
      <c r="G2455" s="12">
        <v>45484</v>
      </c>
      <c r="H2455" s="4" t="s">
        <v>356</v>
      </c>
      <c r="I2455" s="67">
        <v>0.39171296296296299</v>
      </c>
      <c r="J2455" s="4" t="s">
        <v>1133</v>
      </c>
      <c r="K2455" s="12">
        <v>42835</v>
      </c>
      <c r="L2455" s="4" t="s">
        <v>357</v>
      </c>
      <c r="M2455" s="4" t="s">
        <v>358</v>
      </c>
      <c r="N2455" s="4" t="s">
        <v>359</v>
      </c>
      <c r="O2455" s="12" t="str">
        <f t="shared" ca="1" si="76"/>
        <v>8 ans, 0 mois</v>
      </c>
      <c r="P2455" s="4" t="str">
        <f>VLOOKUP(B2455,Effectif!B:I,6,0)</f>
        <v>Lise DE WITTE</v>
      </c>
      <c r="Q2455" s="4" t="str">
        <f>VLOOKUP(B2455,Effectif!B:I,8,0)</f>
        <v>FOC</v>
      </c>
      <c r="R2455" s="4" t="str">
        <f>IFERROR(VLOOKUP(C2455,Sales!B:G,6,0),"-")</f>
        <v>-</v>
      </c>
      <c r="S2455" s="4">
        <f>IFERROR(VLOOKUP(C2455,Recolt!B:H,3,0),"-")</f>
        <v>60.61</v>
      </c>
      <c r="T2455" s="4" t="str">
        <f t="shared" si="77"/>
        <v>-</v>
      </c>
    </row>
    <row r="2456" spans="1:20" hidden="1" x14ac:dyDescent="0.25">
      <c r="A2456" s="4" t="s">
        <v>410</v>
      </c>
      <c r="B2456" s="4" t="s">
        <v>472</v>
      </c>
      <c r="C2456" s="4">
        <v>1034852778</v>
      </c>
      <c r="D2456" s="4" t="s">
        <v>369</v>
      </c>
      <c r="E2456" s="4" t="s">
        <v>364</v>
      </c>
      <c r="F2456" s="4" t="s">
        <v>439</v>
      </c>
      <c r="G2456" s="12">
        <v>45485</v>
      </c>
      <c r="H2456" s="4" t="s">
        <v>404</v>
      </c>
      <c r="I2456" s="67">
        <v>0.66016203703703702</v>
      </c>
      <c r="J2456" s="4" t="s">
        <v>1131</v>
      </c>
      <c r="K2456" s="12">
        <v>38261</v>
      </c>
      <c r="L2456" s="4" t="s">
        <v>357</v>
      </c>
      <c r="M2456" s="4" t="s">
        <v>358</v>
      </c>
      <c r="N2456" s="4" t="s">
        <v>359</v>
      </c>
      <c r="O2456" s="12" t="str">
        <f t="shared" ca="1" si="76"/>
        <v>20 ans, 6 mois</v>
      </c>
      <c r="P2456" s="4" t="str">
        <f>VLOOKUP(B2456,Effectif!B:I,6,0)</f>
        <v>Lise DE WITTE</v>
      </c>
      <c r="Q2456" s="4" t="str">
        <f>VLOOKUP(B2456,Effectif!B:I,8,0)</f>
        <v>FOC</v>
      </c>
      <c r="R2456" s="4" t="str">
        <f>IFERROR(VLOOKUP(C2456,Sales!B:G,6,0),"-")</f>
        <v>-</v>
      </c>
      <c r="S2456" s="4">
        <f>IFERROR(VLOOKUP(C2456,Recolt!B:H,3,0),"-")</f>
        <v>129.09</v>
      </c>
      <c r="T2456" s="4" t="str">
        <f t="shared" si="77"/>
        <v>-</v>
      </c>
    </row>
    <row r="2457" spans="1:20" hidden="1" x14ac:dyDescent="0.25">
      <c r="A2457" s="4" t="s">
        <v>410</v>
      </c>
      <c r="B2457" s="4" t="s">
        <v>472</v>
      </c>
      <c r="C2457" s="4">
        <v>1034855561</v>
      </c>
      <c r="D2457" s="4" t="s">
        <v>354</v>
      </c>
      <c r="E2457" s="4" t="s">
        <v>355</v>
      </c>
      <c r="F2457" s="4" t="s">
        <v>439</v>
      </c>
      <c r="G2457" s="12">
        <v>45486</v>
      </c>
      <c r="H2457" s="4" t="s">
        <v>356</v>
      </c>
      <c r="I2457" s="67">
        <v>0.73093750000000002</v>
      </c>
      <c r="J2457" s="4" t="s">
        <v>1132</v>
      </c>
      <c r="K2457" s="12">
        <v>43132</v>
      </c>
      <c r="L2457" s="4" t="s">
        <v>357</v>
      </c>
      <c r="M2457" s="4" t="s">
        <v>358</v>
      </c>
      <c r="N2457" s="4" t="s">
        <v>359</v>
      </c>
      <c r="O2457" s="12" t="str">
        <f t="shared" ca="1" si="76"/>
        <v>7 ans, 2 mois</v>
      </c>
      <c r="P2457" s="4" t="str">
        <f>VLOOKUP(B2457,Effectif!B:I,6,0)</f>
        <v>Lise DE WITTE</v>
      </c>
      <c r="Q2457" s="4" t="str">
        <f>VLOOKUP(B2457,Effectif!B:I,8,0)</f>
        <v>FOC</v>
      </c>
      <c r="R2457" s="4" t="str">
        <f>IFERROR(VLOOKUP(C2457,Sales!B:G,6,0),"-")</f>
        <v>-</v>
      </c>
      <c r="S2457" s="4">
        <f>IFERROR(VLOOKUP(C2457,Recolt!B:H,3,0),"-")</f>
        <v>12.71</v>
      </c>
      <c r="T2457" s="4" t="str">
        <f t="shared" si="77"/>
        <v>-</v>
      </c>
    </row>
    <row r="2458" spans="1:20" hidden="1" x14ac:dyDescent="0.25">
      <c r="A2458" s="4" t="s">
        <v>410</v>
      </c>
      <c r="B2458" s="4" t="s">
        <v>472</v>
      </c>
      <c r="C2458" s="4">
        <v>1034861285</v>
      </c>
      <c r="D2458" s="4" t="s">
        <v>354</v>
      </c>
      <c r="E2458" s="4" t="s">
        <v>355</v>
      </c>
      <c r="F2458" s="4" t="s">
        <v>439</v>
      </c>
      <c r="G2458" s="12">
        <v>45487</v>
      </c>
      <c r="H2458" s="4" t="s">
        <v>356</v>
      </c>
      <c r="I2458" s="67">
        <v>0.37879629629629602</v>
      </c>
      <c r="J2458" s="4" t="s">
        <v>1134</v>
      </c>
      <c r="K2458" s="12">
        <v>43038</v>
      </c>
      <c r="L2458" s="4" t="s">
        <v>357</v>
      </c>
      <c r="M2458" s="4" t="s">
        <v>358</v>
      </c>
      <c r="N2458" s="4" t="s">
        <v>359</v>
      </c>
      <c r="O2458" s="12" t="str">
        <f t="shared" ca="1" si="76"/>
        <v>7 ans, 6 mois</v>
      </c>
      <c r="P2458" s="4" t="str">
        <f>VLOOKUP(B2458,Effectif!B:I,6,0)</f>
        <v>Lise DE WITTE</v>
      </c>
      <c r="Q2458" s="4" t="str">
        <f>VLOOKUP(B2458,Effectif!B:I,8,0)</f>
        <v>FOC</v>
      </c>
      <c r="R2458" s="4" t="str">
        <f>IFERROR(VLOOKUP(C2458,Sales!B:G,6,0),"-")</f>
        <v>-</v>
      </c>
      <c r="S2458" s="4">
        <f>IFERROR(VLOOKUP(C2458,Recolt!B:H,3,0),"-")</f>
        <v>20</v>
      </c>
      <c r="T2458" s="4" t="str">
        <f t="shared" si="77"/>
        <v>-</v>
      </c>
    </row>
    <row r="2459" spans="1:20" hidden="1" x14ac:dyDescent="0.25">
      <c r="A2459" s="4" t="s">
        <v>410</v>
      </c>
      <c r="B2459" s="4" t="s">
        <v>472</v>
      </c>
      <c r="C2459" s="4">
        <v>1034859001</v>
      </c>
      <c r="D2459" s="4" t="s">
        <v>354</v>
      </c>
      <c r="E2459" s="4" t="s">
        <v>355</v>
      </c>
      <c r="F2459" s="4" t="s">
        <v>439</v>
      </c>
      <c r="G2459" s="12">
        <v>45488</v>
      </c>
      <c r="H2459" s="4" t="s">
        <v>356</v>
      </c>
      <c r="I2459" s="67">
        <v>0.62584490740740695</v>
      </c>
      <c r="J2459" s="4" t="s">
        <v>1134</v>
      </c>
      <c r="K2459" s="12">
        <v>43360</v>
      </c>
      <c r="L2459" s="4" t="s">
        <v>357</v>
      </c>
      <c r="M2459" s="4" t="s">
        <v>358</v>
      </c>
      <c r="N2459" s="4" t="s">
        <v>361</v>
      </c>
      <c r="O2459" s="12" t="str">
        <f t="shared" ca="1" si="76"/>
        <v>6 ans, 7 mois</v>
      </c>
      <c r="P2459" s="4" t="str">
        <f>VLOOKUP(B2459,Effectif!B:I,6,0)</f>
        <v>Lise DE WITTE</v>
      </c>
      <c r="Q2459" s="4" t="str">
        <f>VLOOKUP(B2459,Effectif!B:I,8,0)</f>
        <v>FOC</v>
      </c>
      <c r="R2459" s="4" t="str">
        <f>IFERROR(VLOOKUP(C2459,Sales!B:G,6,0),"-")</f>
        <v>-</v>
      </c>
      <c r="S2459" s="4">
        <f>IFERROR(VLOOKUP(C2459,Recolt!B:H,3,0),"-")</f>
        <v>216</v>
      </c>
      <c r="T2459" s="4" t="str">
        <f t="shared" si="77"/>
        <v>-</v>
      </c>
    </row>
    <row r="2460" spans="1:20" hidden="1" x14ac:dyDescent="0.25">
      <c r="A2460" s="4" t="s">
        <v>410</v>
      </c>
      <c r="B2460" s="4" t="s">
        <v>472</v>
      </c>
      <c r="C2460" s="4">
        <v>1034844641</v>
      </c>
      <c r="D2460" s="4" t="s">
        <v>377</v>
      </c>
      <c r="E2460" s="4" t="s">
        <v>364</v>
      </c>
      <c r="F2460" s="4" t="s">
        <v>439</v>
      </c>
      <c r="G2460" s="12">
        <v>45489</v>
      </c>
      <c r="H2460" s="4" t="s">
        <v>356</v>
      </c>
      <c r="I2460" s="67">
        <v>0.61593750000000003</v>
      </c>
      <c r="J2460" s="4" t="s">
        <v>1133</v>
      </c>
      <c r="K2460" s="12">
        <v>42894</v>
      </c>
      <c r="L2460" s="4" t="s">
        <v>357</v>
      </c>
      <c r="M2460" s="4" t="s">
        <v>358</v>
      </c>
      <c r="N2460" s="4" t="s">
        <v>361</v>
      </c>
      <c r="O2460" s="12" t="str">
        <f t="shared" ca="1" si="76"/>
        <v>7 ans, 10 mois</v>
      </c>
      <c r="P2460" s="4" t="str">
        <f>VLOOKUP(B2460,Effectif!B:I,6,0)</f>
        <v>Lise DE WITTE</v>
      </c>
      <c r="Q2460" s="4" t="str">
        <f>VLOOKUP(B2460,Effectif!B:I,8,0)</f>
        <v>FOC</v>
      </c>
      <c r="R2460" s="4" t="str">
        <f>IFERROR(VLOOKUP(C2460,Sales!B:G,6,0),"-")</f>
        <v>-</v>
      </c>
      <c r="S2460" s="4">
        <f>IFERROR(VLOOKUP(C2460,Recolt!B:H,3,0),"-")</f>
        <v>238</v>
      </c>
      <c r="T2460" s="4" t="str">
        <f t="shared" si="77"/>
        <v>-</v>
      </c>
    </row>
    <row r="2461" spans="1:20" hidden="1" x14ac:dyDescent="0.25">
      <c r="A2461" s="4" t="s">
        <v>410</v>
      </c>
      <c r="B2461" s="4" t="s">
        <v>472</v>
      </c>
      <c r="C2461" s="4">
        <v>1034842205</v>
      </c>
      <c r="D2461" s="4" t="s">
        <v>380</v>
      </c>
      <c r="E2461" s="4" t="s">
        <v>364</v>
      </c>
      <c r="F2461" s="4" t="s">
        <v>439</v>
      </c>
      <c r="G2461" s="12">
        <v>45490</v>
      </c>
      <c r="H2461" s="4" t="s">
        <v>376</v>
      </c>
      <c r="I2461" s="67">
        <v>0.59292824074074102</v>
      </c>
      <c r="J2461" s="4" t="s">
        <v>1147</v>
      </c>
      <c r="L2461" s="4" t="s">
        <v>357</v>
      </c>
      <c r="O2461" s="12" t="str">
        <f t="shared" ca="1" si="76"/>
        <v>125 ans, 3 mois</v>
      </c>
      <c r="P2461" s="4" t="str">
        <f>VLOOKUP(B2461,Effectif!B:I,6,0)</f>
        <v>Lise DE WITTE</v>
      </c>
      <c r="Q2461" s="4" t="str">
        <f>VLOOKUP(B2461,Effectif!B:I,8,0)</f>
        <v>FOC</v>
      </c>
      <c r="R2461" s="4" t="str">
        <f>IFERROR(VLOOKUP(C2461,Sales!B:G,6,0),"-")</f>
        <v>-</v>
      </c>
      <c r="S2461" s="4">
        <f>IFERROR(VLOOKUP(C2461,Recolt!B:H,3,0),"-")</f>
        <v>200</v>
      </c>
      <c r="T2461" s="4" t="str">
        <f t="shared" si="77"/>
        <v>-</v>
      </c>
    </row>
    <row r="2462" spans="1:20" hidden="1" x14ac:dyDescent="0.25">
      <c r="A2462" s="4" t="s">
        <v>410</v>
      </c>
      <c r="B2462" s="4" t="s">
        <v>472</v>
      </c>
      <c r="C2462" s="4">
        <v>1034846720</v>
      </c>
      <c r="D2462" s="4" t="s">
        <v>363</v>
      </c>
      <c r="E2462" s="4" t="s">
        <v>364</v>
      </c>
      <c r="F2462" s="4" t="s">
        <v>439</v>
      </c>
      <c r="G2462" s="12">
        <v>45491</v>
      </c>
      <c r="H2462" s="4" t="s">
        <v>356</v>
      </c>
      <c r="I2462" s="67">
        <v>0.41761574074074098</v>
      </c>
      <c r="J2462" s="4" t="s">
        <v>1137</v>
      </c>
      <c r="K2462" s="12">
        <v>41578</v>
      </c>
      <c r="L2462" s="4" t="s">
        <v>357</v>
      </c>
      <c r="M2462" s="4" t="s">
        <v>358</v>
      </c>
      <c r="N2462" s="4" t="s">
        <v>359</v>
      </c>
      <c r="O2462" s="12" t="str">
        <f t="shared" ca="1" si="76"/>
        <v>11 ans, 6 mois</v>
      </c>
      <c r="P2462" s="4" t="str">
        <f>VLOOKUP(B2462,Effectif!B:I,6,0)</f>
        <v>Lise DE WITTE</v>
      </c>
      <c r="Q2462" s="4" t="str">
        <f>VLOOKUP(B2462,Effectif!B:I,8,0)</f>
        <v>FOC</v>
      </c>
      <c r="R2462" s="4" t="str">
        <f>IFERROR(VLOOKUP(C2462,Sales!B:G,6,0),"-")</f>
        <v>-</v>
      </c>
      <c r="S2462" s="4">
        <f>IFERROR(VLOOKUP(C2462,Recolt!B:H,3,0),"-")</f>
        <v>210</v>
      </c>
      <c r="T2462" s="4" t="str">
        <f t="shared" si="77"/>
        <v>-</v>
      </c>
    </row>
    <row r="2463" spans="1:20" hidden="1" x14ac:dyDescent="0.25">
      <c r="A2463" s="4" t="s">
        <v>410</v>
      </c>
      <c r="B2463" s="4" t="s">
        <v>472</v>
      </c>
      <c r="C2463" s="4">
        <v>1034849726</v>
      </c>
      <c r="D2463" s="4" t="s">
        <v>368</v>
      </c>
      <c r="E2463" s="4" t="s">
        <v>364</v>
      </c>
      <c r="F2463" s="4" t="s">
        <v>439</v>
      </c>
      <c r="G2463" s="12">
        <v>45492</v>
      </c>
      <c r="H2463" s="4" t="s">
        <v>356</v>
      </c>
      <c r="I2463" s="67">
        <v>0.47032407407407401</v>
      </c>
      <c r="J2463" s="4" t="s">
        <v>1134</v>
      </c>
      <c r="K2463" s="12">
        <v>43365</v>
      </c>
      <c r="L2463" s="4" t="s">
        <v>357</v>
      </c>
      <c r="M2463" s="4" t="s">
        <v>358</v>
      </c>
      <c r="N2463" s="4" t="s">
        <v>361</v>
      </c>
      <c r="O2463" s="12" t="str">
        <f t="shared" ca="1" si="76"/>
        <v>6 ans, 7 mois</v>
      </c>
      <c r="P2463" s="4" t="str">
        <f>VLOOKUP(B2463,Effectif!B:I,6,0)</f>
        <v>Lise DE WITTE</v>
      </c>
      <c r="Q2463" s="4" t="str">
        <f>VLOOKUP(B2463,Effectif!B:I,8,0)</f>
        <v>FOC</v>
      </c>
      <c r="R2463" s="4" t="str">
        <f>IFERROR(VLOOKUP(C2463,Sales!B:G,6,0),"-")</f>
        <v>-</v>
      </c>
      <c r="S2463" s="4">
        <f>IFERROR(VLOOKUP(C2463,Recolt!B:H,3,0),"-")</f>
        <v>47</v>
      </c>
      <c r="T2463" s="4" t="str">
        <f t="shared" si="77"/>
        <v>-</v>
      </c>
    </row>
    <row r="2464" spans="1:20" hidden="1" x14ac:dyDescent="0.25">
      <c r="A2464" s="4" t="s">
        <v>410</v>
      </c>
      <c r="B2464" s="4" t="s">
        <v>472</v>
      </c>
      <c r="C2464" s="4">
        <v>1034867410</v>
      </c>
      <c r="D2464" s="4" t="s">
        <v>354</v>
      </c>
      <c r="E2464" s="4" t="s">
        <v>355</v>
      </c>
      <c r="F2464" s="4" t="s">
        <v>439</v>
      </c>
      <c r="G2464" s="12">
        <v>45493</v>
      </c>
      <c r="H2464" s="4" t="s">
        <v>356</v>
      </c>
      <c r="I2464" s="67">
        <v>0.55081018518518499</v>
      </c>
      <c r="J2464" s="4" t="s">
        <v>1131</v>
      </c>
      <c r="K2464" s="12">
        <v>41872</v>
      </c>
      <c r="L2464" s="4" t="s">
        <v>357</v>
      </c>
      <c r="M2464" s="4" t="s">
        <v>358</v>
      </c>
      <c r="N2464" s="4" t="s">
        <v>359</v>
      </c>
      <c r="O2464" s="12" t="str">
        <f t="shared" ca="1" si="76"/>
        <v>10 ans, 8 mois</v>
      </c>
      <c r="P2464" s="4" t="str">
        <f>VLOOKUP(B2464,Effectif!B:I,6,0)</f>
        <v>Lise DE WITTE</v>
      </c>
      <c r="Q2464" s="4" t="str">
        <f>VLOOKUP(B2464,Effectif!B:I,8,0)</f>
        <v>FOC</v>
      </c>
      <c r="R2464" s="4" t="str">
        <f>IFERROR(VLOOKUP(C2464,Sales!B:G,6,0),"-")</f>
        <v>-</v>
      </c>
      <c r="S2464" s="4">
        <f>IFERROR(VLOOKUP(C2464,Recolt!B:H,3,0),"-")</f>
        <v>97.24</v>
      </c>
      <c r="T2464" s="4" t="str">
        <f t="shared" si="77"/>
        <v>-</v>
      </c>
    </row>
    <row r="2465" spans="1:20" hidden="1" x14ac:dyDescent="0.25">
      <c r="A2465" s="4" t="s">
        <v>410</v>
      </c>
      <c r="B2465" s="4" t="s">
        <v>472</v>
      </c>
      <c r="C2465" s="4">
        <v>1034843994</v>
      </c>
      <c r="D2465" s="4" t="s">
        <v>354</v>
      </c>
      <c r="E2465" s="4" t="s">
        <v>355</v>
      </c>
      <c r="F2465" s="4" t="s">
        <v>439</v>
      </c>
      <c r="G2465" s="12">
        <v>45494</v>
      </c>
      <c r="H2465" s="4" t="s">
        <v>356</v>
      </c>
      <c r="I2465" s="67">
        <v>0.60418981481481504</v>
      </c>
      <c r="J2465" s="4" t="s">
        <v>1131</v>
      </c>
      <c r="K2465" s="12">
        <v>40179</v>
      </c>
      <c r="L2465" s="4" t="s">
        <v>357</v>
      </c>
      <c r="M2465" s="4" t="s">
        <v>358</v>
      </c>
      <c r="N2465" s="4" t="s">
        <v>361</v>
      </c>
      <c r="O2465" s="12" t="str">
        <f t="shared" ca="1" si="76"/>
        <v>15 ans, 3 mois</v>
      </c>
      <c r="P2465" s="4" t="str">
        <f>VLOOKUP(B2465,Effectif!B:I,6,0)</f>
        <v>Lise DE WITTE</v>
      </c>
      <c r="Q2465" s="4" t="str">
        <f>VLOOKUP(B2465,Effectif!B:I,8,0)</f>
        <v>FOC</v>
      </c>
      <c r="R2465" s="4" t="str">
        <f>IFERROR(VLOOKUP(C2465,Sales!B:G,6,0),"-")</f>
        <v>-</v>
      </c>
      <c r="S2465" s="4">
        <f>IFERROR(VLOOKUP(C2465,Recolt!B:H,3,0),"-")</f>
        <v>165</v>
      </c>
      <c r="T2465" s="4" t="str">
        <f t="shared" si="77"/>
        <v>-</v>
      </c>
    </row>
    <row r="2466" spans="1:20" hidden="1" x14ac:dyDescent="0.25">
      <c r="A2466" s="4" t="s">
        <v>410</v>
      </c>
      <c r="B2466" s="4" t="s">
        <v>472</v>
      </c>
      <c r="C2466" s="4">
        <v>1034859825</v>
      </c>
      <c r="D2466" s="4" t="s">
        <v>374</v>
      </c>
      <c r="E2466" s="4" t="s">
        <v>355</v>
      </c>
      <c r="F2466" s="4" t="s">
        <v>439</v>
      </c>
      <c r="G2466" s="12">
        <v>45495</v>
      </c>
      <c r="H2466" s="4" t="s">
        <v>356</v>
      </c>
      <c r="I2466" s="67">
        <v>0.58944444444444399</v>
      </c>
      <c r="J2466" s="4" t="s">
        <v>1133</v>
      </c>
      <c r="K2466" s="12">
        <v>43160</v>
      </c>
      <c r="L2466" s="4" t="s">
        <v>357</v>
      </c>
      <c r="M2466" s="4" t="s">
        <v>358</v>
      </c>
      <c r="N2466" s="4" t="s">
        <v>359</v>
      </c>
      <c r="O2466" s="12" t="str">
        <f t="shared" ca="1" si="76"/>
        <v>7 ans, 1 mois</v>
      </c>
      <c r="P2466" s="4" t="str">
        <f>VLOOKUP(B2466,Effectif!B:I,6,0)</f>
        <v>Lise DE WITTE</v>
      </c>
      <c r="Q2466" s="4" t="str">
        <f>VLOOKUP(B2466,Effectif!B:I,8,0)</f>
        <v>FOC</v>
      </c>
      <c r="R2466" s="4" t="str">
        <f>IFERROR(VLOOKUP(C2466,Sales!B:G,6,0),"-")</f>
        <v>-</v>
      </c>
      <c r="S2466" s="4">
        <f>IFERROR(VLOOKUP(C2466,Recolt!B:H,3,0),"-")</f>
        <v>265.70999999999998</v>
      </c>
      <c r="T2466" s="4" t="str">
        <f t="shared" si="77"/>
        <v>-</v>
      </c>
    </row>
    <row r="2467" spans="1:20" hidden="1" x14ac:dyDescent="0.25">
      <c r="A2467" s="4" t="s">
        <v>410</v>
      </c>
      <c r="B2467" s="4" t="s">
        <v>472</v>
      </c>
      <c r="C2467" s="4">
        <v>1034845164</v>
      </c>
      <c r="D2467" s="4" t="s">
        <v>393</v>
      </c>
      <c r="E2467" s="4" t="s">
        <v>364</v>
      </c>
      <c r="F2467" s="4" t="s">
        <v>439</v>
      </c>
      <c r="G2467" s="12">
        <v>45496</v>
      </c>
      <c r="H2467" s="4" t="s">
        <v>356</v>
      </c>
      <c r="I2467" s="67">
        <v>0.49516203703703698</v>
      </c>
      <c r="J2467" s="4" t="s">
        <v>1135</v>
      </c>
      <c r="K2467" s="12">
        <v>43067</v>
      </c>
      <c r="L2467" s="4" t="s">
        <v>357</v>
      </c>
      <c r="M2467" s="4" t="s">
        <v>358</v>
      </c>
      <c r="N2467" s="4" t="s">
        <v>359</v>
      </c>
      <c r="O2467" s="12" t="str">
        <f t="shared" ref="O2467:O2530" ca="1" si="78">YEAR(TODAY())-YEAR(K2467)-IF(MONTH(TODAY())&lt;MONTH(K2467),1,IF(AND(MONTH(TODAY())=MONTH(K2467),DAY(TODAY())&lt;DAY(K2467)),1,0)) &amp; " ans, " &amp; MONTH(TODAY())-MONTH(K2467)+IF(MONTH(TODAY())&lt;MONTH(K2467),12,0) &amp; " mois"</f>
        <v>7 ans, 5 mois</v>
      </c>
      <c r="P2467" s="4" t="str">
        <f>VLOOKUP(B2467,Effectif!B:I,6,0)</f>
        <v>Lise DE WITTE</v>
      </c>
      <c r="Q2467" s="4" t="str">
        <f>VLOOKUP(B2467,Effectif!B:I,8,0)</f>
        <v>FOC</v>
      </c>
      <c r="R2467" s="4" t="str">
        <f>IFERROR(VLOOKUP(C2467,Sales!B:G,6,0),"-")</f>
        <v>-</v>
      </c>
      <c r="S2467" s="4">
        <f>IFERROR(VLOOKUP(C2467,Recolt!B:H,3,0),"-")</f>
        <v>46.79</v>
      </c>
      <c r="T2467" s="4" t="str">
        <f t="shared" si="77"/>
        <v>-</v>
      </c>
    </row>
    <row r="2468" spans="1:20" hidden="1" x14ac:dyDescent="0.25">
      <c r="A2468" s="4" t="s">
        <v>410</v>
      </c>
      <c r="B2468" s="4" t="s">
        <v>472</v>
      </c>
      <c r="C2468" s="4">
        <v>1034852225</v>
      </c>
      <c r="D2468" s="4" t="s">
        <v>372</v>
      </c>
      <c r="E2468" s="4" t="s">
        <v>364</v>
      </c>
      <c r="F2468" s="4" t="s">
        <v>439</v>
      </c>
      <c r="G2468" s="12">
        <v>45497</v>
      </c>
      <c r="H2468" s="4" t="s">
        <v>356</v>
      </c>
      <c r="I2468" s="67">
        <v>0.49025462962963001</v>
      </c>
      <c r="J2468" s="4" t="s">
        <v>1133</v>
      </c>
      <c r="K2468" s="12">
        <v>43437</v>
      </c>
      <c r="L2468" s="4" t="s">
        <v>357</v>
      </c>
      <c r="M2468" s="4" t="s">
        <v>358</v>
      </c>
      <c r="N2468" s="4" t="s">
        <v>359</v>
      </c>
      <c r="O2468" s="12" t="str">
        <f t="shared" ca="1" si="78"/>
        <v>6 ans, 4 mois</v>
      </c>
      <c r="P2468" s="4" t="str">
        <f>VLOOKUP(B2468,Effectif!B:I,6,0)</f>
        <v>Lise DE WITTE</v>
      </c>
      <c r="Q2468" s="4" t="str">
        <f>VLOOKUP(B2468,Effectif!B:I,8,0)</f>
        <v>FOC</v>
      </c>
      <c r="R2468" s="4" t="str">
        <f>IFERROR(VLOOKUP(C2468,Sales!B:G,6,0),"-")</f>
        <v>-</v>
      </c>
      <c r="S2468" s="4">
        <f>IFERROR(VLOOKUP(C2468,Recolt!B:H,3,0),"-")</f>
        <v>60</v>
      </c>
      <c r="T2468" s="4" t="str">
        <f t="shared" si="77"/>
        <v>-</v>
      </c>
    </row>
    <row r="2469" spans="1:20" hidden="1" x14ac:dyDescent="0.25">
      <c r="A2469" s="4" t="s">
        <v>410</v>
      </c>
      <c r="B2469" s="4" t="s">
        <v>472</v>
      </c>
      <c r="C2469" s="4">
        <v>1034863645</v>
      </c>
      <c r="D2469" s="4" t="s">
        <v>367</v>
      </c>
      <c r="E2469" s="4" t="s">
        <v>364</v>
      </c>
      <c r="F2469" s="4" t="s">
        <v>439</v>
      </c>
      <c r="G2469" s="12">
        <v>45498</v>
      </c>
      <c r="H2469" s="4" t="s">
        <v>356</v>
      </c>
      <c r="I2469" s="67">
        <v>0.60239583333333302</v>
      </c>
      <c r="J2469" s="4" t="s">
        <v>1141</v>
      </c>
      <c r="K2469" s="12">
        <v>43264</v>
      </c>
      <c r="L2469" s="4" t="s">
        <v>357</v>
      </c>
      <c r="M2469" s="4" t="s">
        <v>358</v>
      </c>
      <c r="N2469" s="4" t="s">
        <v>359</v>
      </c>
      <c r="O2469" s="12" t="str">
        <f t="shared" ca="1" si="78"/>
        <v>6 ans, 10 mois</v>
      </c>
      <c r="P2469" s="4" t="str">
        <f>VLOOKUP(B2469,Effectif!B:I,6,0)</f>
        <v>Lise DE WITTE</v>
      </c>
      <c r="Q2469" s="4" t="str">
        <f>VLOOKUP(B2469,Effectif!B:I,8,0)</f>
        <v>FOC</v>
      </c>
      <c r="R2469" s="4" t="str">
        <f>IFERROR(VLOOKUP(C2469,Sales!B:G,6,0),"-")</f>
        <v>-</v>
      </c>
      <c r="S2469" s="4">
        <f>IFERROR(VLOOKUP(C2469,Recolt!B:H,3,0),"-")</f>
        <v>60</v>
      </c>
      <c r="T2469" s="4" t="str">
        <f t="shared" si="77"/>
        <v>-</v>
      </c>
    </row>
    <row r="2470" spans="1:20" hidden="1" x14ac:dyDescent="0.25">
      <c r="A2470" s="4" t="s">
        <v>410</v>
      </c>
      <c r="B2470" s="4" t="s">
        <v>472</v>
      </c>
      <c r="C2470" s="4">
        <v>1034857317</v>
      </c>
      <c r="D2470" s="4" t="s">
        <v>378</v>
      </c>
      <c r="E2470" s="4" t="s">
        <v>364</v>
      </c>
      <c r="F2470" s="4" t="s">
        <v>439</v>
      </c>
      <c r="G2470" s="12">
        <v>45499</v>
      </c>
      <c r="H2470" s="4" t="s">
        <v>356</v>
      </c>
      <c r="I2470" s="67">
        <v>0.59565972222222197</v>
      </c>
      <c r="J2470" s="4" t="s">
        <v>1147</v>
      </c>
      <c r="L2470" s="4" t="s">
        <v>357</v>
      </c>
      <c r="O2470" s="12" t="str">
        <f t="shared" ca="1" si="78"/>
        <v>125 ans, 3 mois</v>
      </c>
      <c r="P2470" s="4" t="str">
        <f>VLOOKUP(B2470,Effectif!B:I,6,0)</f>
        <v>Lise DE WITTE</v>
      </c>
      <c r="Q2470" s="4" t="str">
        <f>VLOOKUP(B2470,Effectif!B:I,8,0)</f>
        <v>FOC</v>
      </c>
      <c r="R2470" s="4" t="str">
        <f>IFERROR(VLOOKUP(C2470,Sales!B:G,6,0),"-")</f>
        <v>-</v>
      </c>
      <c r="S2470" s="4">
        <f>IFERROR(VLOOKUP(C2470,Recolt!B:H,3,0),"-")</f>
        <v>144</v>
      </c>
      <c r="T2470" s="4" t="str">
        <f t="shared" si="77"/>
        <v>-</v>
      </c>
    </row>
    <row r="2471" spans="1:20" hidden="1" x14ac:dyDescent="0.25">
      <c r="A2471" s="4" t="s">
        <v>410</v>
      </c>
      <c r="B2471" s="4" t="s">
        <v>472</v>
      </c>
      <c r="C2471" s="4">
        <v>1034862814</v>
      </c>
      <c r="D2471" s="4" t="s">
        <v>363</v>
      </c>
      <c r="E2471" s="4" t="s">
        <v>364</v>
      </c>
      <c r="F2471" s="4" t="s">
        <v>439</v>
      </c>
      <c r="G2471" s="12">
        <v>45500</v>
      </c>
      <c r="H2471" s="4" t="s">
        <v>356</v>
      </c>
      <c r="I2471" s="67">
        <v>0.68290509259259302</v>
      </c>
      <c r="J2471" s="4" t="s">
        <v>1131</v>
      </c>
      <c r="K2471" s="12">
        <v>41038</v>
      </c>
      <c r="L2471" s="4" t="s">
        <v>357</v>
      </c>
      <c r="M2471" s="4" t="s">
        <v>358</v>
      </c>
      <c r="N2471" s="4" t="s">
        <v>361</v>
      </c>
      <c r="O2471" s="12" t="str">
        <f t="shared" ca="1" si="78"/>
        <v>12 ans, 11 mois</v>
      </c>
      <c r="P2471" s="4" t="str">
        <f>VLOOKUP(B2471,Effectif!B:I,6,0)</f>
        <v>Lise DE WITTE</v>
      </c>
      <c r="Q2471" s="4" t="str">
        <f>VLOOKUP(B2471,Effectif!B:I,8,0)</f>
        <v>FOC</v>
      </c>
      <c r="R2471" s="4" t="str">
        <f>IFERROR(VLOOKUP(C2471,Sales!B:G,6,0),"-")</f>
        <v>-</v>
      </c>
      <c r="S2471" s="4">
        <f>IFERROR(VLOOKUP(C2471,Recolt!B:H,3,0),"-")</f>
        <v>133.68</v>
      </c>
      <c r="T2471" s="4" t="str">
        <f t="shared" si="77"/>
        <v>-</v>
      </c>
    </row>
    <row r="2472" spans="1:20" hidden="1" x14ac:dyDescent="0.25">
      <c r="A2472" s="4" t="s">
        <v>410</v>
      </c>
      <c r="B2472" s="4" t="s">
        <v>472</v>
      </c>
      <c r="C2472" s="4">
        <v>1034867556</v>
      </c>
      <c r="D2472" s="4" t="s">
        <v>368</v>
      </c>
      <c r="E2472" s="4" t="s">
        <v>364</v>
      </c>
      <c r="F2472" s="4" t="s">
        <v>439</v>
      </c>
      <c r="G2472" s="12">
        <v>45501</v>
      </c>
      <c r="H2472" s="4" t="s">
        <v>356</v>
      </c>
      <c r="I2472" s="67">
        <v>0.55960648148148195</v>
      </c>
      <c r="J2472" s="4" t="s">
        <v>1133</v>
      </c>
      <c r="K2472" s="12">
        <v>43297</v>
      </c>
      <c r="L2472" s="4" t="s">
        <v>357</v>
      </c>
      <c r="M2472" s="4" t="s">
        <v>358</v>
      </c>
      <c r="N2472" s="4" t="s">
        <v>359</v>
      </c>
      <c r="O2472" s="12" t="str">
        <f t="shared" ca="1" si="78"/>
        <v>6 ans, 9 mois</v>
      </c>
      <c r="P2472" s="4" t="str">
        <f>VLOOKUP(B2472,Effectif!B:I,6,0)</f>
        <v>Lise DE WITTE</v>
      </c>
      <c r="Q2472" s="4" t="str">
        <f>VLOOKUP(B2472,Effectif!B:I,8,0)</f>
        <v>FOC</v>
      </c>
      <c r="R2472" s="4" t="str">
        <f>IFERROR(VLOOKUP(C2472,Sales!B:G,6,0),"-")</f>
        <v>-</v>
      </c>
      <c r="S2472" s="4">
        <f>IFERROR(VLOOKUP(C2472,Recolt!B:H,3,0),"-")</f>
        <v>85.78</v>
      </c>
      <c r="T2472" s="4" t="str">
        <f t="shared" si="77"/>
        <v>-</v>
      </c>
    </row>
    <row r="2473" spans="1:20" hidden="1" x14ac:dyDescent="0.25">
      <c r="A2473" s="4" t="s">
        <v>410</v>
      </c>
      <c r="B2473" s="4" t="s">
        <v>472</v>
      </c>
      <c r="C2473" s="4">
        <v>1034863798</v>
      </c>
      <c r="D2473" s="4" t="s">
        <v>374</v>
      </c>
      <c r="E2473" s="4" t="s">
        <v>364</v>
      </c>
      <c r="F2473" s="4" t="s">
        <v>439</v>
      </c>
      <c r="G2473" s="12">
        <v>45502</v>
      </c>
      <c r="H2473" s="4" t="s">
        <v>404</v>
      </c>
      <c r="I2473" s="67">
        <v>0.38841435185185202</v>
      </c>
      <c r="J2473" s="4" t="s">
        <v>1131</v>
      </c>
      <c r="K2473" s="12">
        <v>42737</v>
      </c>
      <c r="L2473" s="4" t="s">
        <v>357</v>
      </c>
      <c r="M2473" s="4" t="s">
        <v>358</v>
      </c>
      <c r="N2473" s="4" t="s">
        <v>359</v>
      </c>
      <c r="O2473" s="12" t="str">
        <f t="shared" ca="1" si="78"/>
        <v>8 ans, 3 mois</v>
      </c>
      <c r="P2473" s="4" t="str">
        <f>VLOOKUP(B2473,Effectif!B:I,6,0)</f>
        <v>Lise DE WITTE</v>
      </c>
      <c r="Q2473" s="4" t="str">
        <f>VLOOKUP(B2473,Effectif!B:I,8,0)</f>
        <v>FOC</v>
      </c>
      <c r="R2473" s="4" t="str">
        <f>IFERROR(VLOOKUP(C2473,Sales!B:G,6,0),"-")</f>
        <v>-</v>
      </c>
      <c r="S2473" s="4">
        <f>IFERROR(VLOOKUP(C2473,Recolt!B:H,3,0),"-")</f>
        <v>106</v>
      </c>
      <c r="T2473" s="4" t="str">
        <f t="shared" si="77"/>
        <v>-</v>
      </c>
    </row>
    <row r="2474" spans="1:20" hidden="1" x14ac:dyDescent="0.25">
      <c r="A2474" s="4" t="s">
        <v>410</v>
      </c>
      <c r="B2474" s="4" t="s">
        <v>472</v>
      </c>
      <c r="C2474" s="4">
        <v>1034859728</v>
      </c>
      <c r="D2474" s="4" t="s">
        <v>375</v>
      </c>
      <c r="E2474" s="4" t="s">
        <v>364</v>
      </c>
      <c r="F2474" s="4" t="s">
        <v>439</v>
      </c>
      <c r="G2474" s="12">
        <v>45503</v>
      </c>
      <c r="H2474" s="4" t="s">
        <v>376</v>
      </c>
      <c r="I2474" s="67">
        <v>0.59880787037036998</v>
      </c>
      <c r="J2474" s="4" t="s">
        <v>1136</v>
      </c>
      <c r="K2474" s="12">
        <v>43475</v>
      </c>
      <c r="L2474" s="4" t="s">
        <v>366</v>
      </c>
      <c r="M2474" s="4" t="s">
        <v>358</v>
      </c>
      <c r="N2474" s="4" t="s">
        <v>359</v>
      </c>
      <c r="O2474" s="12" t="str">
        <f t="shared" ca="1" si="78"/>
        <v>6 ans, 3 mois</v>
      </c>
      <c r="P2474" s="4" t="str">
        <f>VLOOKUP(B2474,Effectif!B:I,6,0)</f>
        <v>Lise DE WITTE</v>
      </c>
      <c r="Q2474" s="4" t="str">
        <f>VLOOKUP(B2474,Effectif!B:I,8,0)</f>
        <v>FOC</v>
      </c>
      <c r="R2474" s="4" t="str">
        <f>IFERROR(VLOOKUP(C2474,Sales!B:G,6,0),"-")</f>
        <v>-</v>
      </c>
      <c r="S2474" s="4">
        <f>IFERROR(VLOOKUP(C2474,Recolt!B:H,3,0),"-")</f>
        <v>150</v>
      </c>
      <c r="T2474" s="4" t="str">
        <f t="shared" si="77"/>
        <v>-</v>
      </c>
    </row>
    <row r="2475" spans="1:20" hidden="1" x14ac:dyDescent="0.25">
      <c r="A2475" s="4" t="s">
        <v>410</v>
      </c>
      <c r="B2475" s="4" t="s">
        <v>472</v>
      </c>
      <c r="C2475" s="4">
        <v>1034868276</v>
      </c>
      <c r="D2475" s="4" t="s">
        <v>363</v>
      </c>
      <c r="E2475" s="4" t="s">
        <v>364</v>
      </c>
      <c r="F2475" s="4" t="s">
        <v>439</v>
      </c>
      <c r="G2475" s="12">
        <v>45504</v>
      </c>
      <c r="H2475" s="4" t="s">
        <v>365</v>
      </c>
      <c r="I2475" s="67">
        <v>0.58646990740740701</v>
      </c>
      <c r="J2475" s="4" t="s">
        <v>1134</v>
      </c>
      <c r="K2475" s="12">
        <v>43045</v>
      </c>
      <c r="L2475" s="4" t="s">
        <v>366</v>
      </c>
      <c r="M2475" s="4" t="s">
        <v>358</v>
      </c>
      <c r="N2475" s="4" t="s">
        <v>359</v>
      </c>
      <c r="O2475" s="12" t="str">
        <f t="shared" ca="1" si="78"/>
        <v>7 ans, 5 mois</v>
      </c>
      <c r="P2475" s="4" t="str">
        <f>VLOOKUP(B2475,Effectif!B:I,6,0)</f>
        <v>Lise DE WITTE</v>
      </c>
      <c r="Q2475" s="4" t="str">
        <f>VLOOKUP(B2475,Effectif!B:I,8,0)</f>
        <v>FOC</v>
      </c>
      <c r="R2475" s="4" t="str">
        <f>IFERROR(VLOOKUP(C2475,Sales!B:G,6,0),"-")</f>
        <v>-</v>
      </c>
      <c r="S2475" s="4">
        <f>IFERROR(VLOOKUP(C2475,Recolt!B:H,3,0),"-")</f>
        <v>105</v>
      </c>
      <c r="T2475" s="4" t="str">
        <f t="shared" si="77"/>
        <v>-</v>
      </c>
    </row>
    <row r="2476" spans="1:20" hidden="1" x14ac:dyDescent="0.25">
      <c r="A2476" s="4" t="s">
        <v>410</v>
      </c>
      <c r="B2476" s="4" t="s">
        <v>472</v>
      </c>
      <c r="C2476" s="4">
        <v>1034858435</v>
      </c>
      <c r="D2476" s="4" t="s">
        <v>354</v>
      </c>
      <c r="E2476" s="4" t="s">
        <v>355</v>
      </c>
      <c r="F2476" s="4" t="s">
        <v>439</v>
      </c>
      <c r="G2476" s="12">
        <v>45505</v>
      </c>
      <c r="H2476" s="4" t="s">
        <v>356</v>
      </c>
      <c r="I2476" s="67">
        <v>0.61726851851851805</v>
      </c>
      <c r="J2476" s="4" t="s">
        <v>1134</v>
      </c>
      <c r="K2476" s="12">
        <v>43360</v>
      </c>
      <c r="L2476" s="4" t="s">
        <v>357</v>
      </c>
      <c r="M2476" s="4" t="s">
        <v>358</v>
      </c>
      <c r="N2476" s="4" t="s">
        <v>361</v>
      </c>
      <c r="O2476" s="12" t="str">
        <f t="shared" ca="1" si="78"/>
        <v>6 ans, 7 mois</v>
      </c>
      <c r="P2476" s="4" t="str">
        <f>VLOOKUP(B2476,Effectif!B:I,6,0)</f>
        <v>Lise DE WITTE</v>
      </c>
      <c r="Q2476" s="4" t="str">
        <f>VLOOKUP(B2476,Effectif!B:I,8,0)</f>
        <v>FOC</v>
      </c>
      <c r="R2476" s="4" t="str">
        <f>IFERROR(VLOOKUP(C2476,Sales!B:G,6,0),"-")</f>
        <v>-</v>
      </c>
      <c r="S2476" s="4">
        <f>IFERROR(VLOOKUP(C2476,Recolt!B:H,3,0),"-")</f>
        <v>20</v>
      </c>
      <c r="T2476" s="4" t="str">
        <f t="shared" si="77"/>
        <v>-</v>
      </c>
    </row>
    <row r="2477" spans="1:20" hidden="1" x14ac:dyDescent="0.25">
      <c r="A2477" s="4" t="s">
        <v>410</v>
      </c>
      <c r="B2477" s="4" t="s">
        <v>472</v>
      </c>
      <c r="C2477" s="4">
        <v>1034864490</v>
      </c>
      <c r="D2477" s="4" t="s">
        <v>375</v>
      </c>
      <c r="E2477" s="4" t="s">
        <v>364</v>
      </c>
      <c r="F2477" s="4" t="s">
        <v>439</v>
      </c>
      <c r="G2477" s="12">
        <v>45506</v>
      </c>
      <c r="H2477" s="4" t="s">
        <v>356</v>
      </c>
      <c r="I2477" s="67">
        <v>0.55771990740740696</v>
      </c>
      <c r="J2477" s="4" t="s">
        <v>1133</v>
      </c>
      <c r="K2477" s="12">
        <v>43475</v>
      </c>
      <c r="L2477" s="4" t="s">
        <v>357</v>
      </c>
      <c r="M2477" s="4" t="s">
        <v>358</v>
      </c>
      <c r="N2477" s="4" t="s">
        <v>359</v>
      </c>
      <c r="O2477" s="12" t="str">
        <f t="shared" ca="1" si="78"/>
        <v>6 ans, 3 mois</v>
      </c>
      <c r="P2477" s="4" t="str">
        <f>VLOOKUP(B2477,Effectif!B:I,6,0)</f>
        <v>Lise DE WITTE</v>
      </c>
      <c r="Q2477" s="4" t="str">
        <f>VLOOKUP(B2477,Effectif!B:I,8,0)</f>
        <v>FOC</v>
      </c>
      <c r="R2477" s="4" t="str">
        <f>IFERROR(VLOOKUP(C2477,Sales!B:G,6,0),"-")</f>
        <v>-</v>
      </c>
      <c r="S2477" s="4">
        <f>IFERROR(VLOOKUP(C2477,Recolt!B:H,3,0),"-")</f>
        <v>44</v>
      </c>
      <c r="T2477" s="4" t="str">
        <f t="shared" si="77"/>
        <v>-</v>
      </c>
    </row>
    <row r="2478" spans="1:20" hidden="1" x14ac:dyDescent="0.25">
      <c r="A2478" s="4" t="s">
        <v>410</v>
      </c>
      <c r="B2478" s="4" t="s">
        <v>472</v>
      </c>
      <c r="C2478" s="4">
        <v>1034855100</v>
      </c>
      <c r="D2478" s="4" t="s">
        <v>367</v>
      </c>
      <c r="E2478" s="4" t="s">
        <v>364</v>
      </c>
      <c r="F2478" s="4" t="s">
        <v>439</v>
      </c>
      <c r="G2478" s="12">
        <v>45507</v>
      </c>
      <c r="H2478" s="4" t="s">
        <v>356</v>
      </c>
      <c r="I2478" s="67">
        <v>0.60569444444444398</v>
      </c>
      <c r="J2478" s="4" t="s">
        <v>1131</v>
      </c>
      <c r="K2478" s="12">
        <v>41781</v>
      </c>
      <c r="L2478" s="4" t="s">
        <v>357</v>
      </c>
      <c r="M2478" s="4" t="s">
        <v>358</v>
      </c>
      <c r="N2478" s="4" t="s">
        <v>359</v>
      </c>
      <c r="O2478" s="12" t="str">
        <f t="shared" ca="1" si="78"/>
        <v>10 ans, 11 mois</v>
      </c>
      <c r="P2478" s="4" t="str">
        <f>VLOOKUP(B2478,Effectif!B:I,6,0)</f>
        <v>Lise DE WITTE</v>
      </c>
      <c r="Q2478" s="4" t="str">
        <f>VLOOKUP(B2478,Effectif!B:I,8,0)</f>
        <v>FOC</v>
      </c>
      <c r="R2478" s="4" t="str">
        <f>IFERROR(VLOOKUP(C2478,Sales!B:G,6,0),"-")</f>
        <v>-</v>
      </c>
      <c r="S2478" s="4">
        <f>IFERROR(VLOOKUP(C2478,Recolt!B:H,3,0),"-")</f>
        <v>64.790000000000006</v>
      </c>
      <c r="T2478" s="4" t="str">
        <f t="shared" si="77"/>
        <v>-</v>
      </c>
    </row>
    <row r="2479" spans="1:20" hidden="1" x14ac:dyDescent="0.25">
      <c r="A2479" s="4" t="s">
        <v>410</v>
      </c>
      <c r="B2479" s="4" t="s">
        <v>472</v>
      </c>
      <c r="C2479" s="4">
        <v>1034866292</v>
      </c>
      <c r="D2479" s="4" t="s">
        <v>354</v>
      </c>
      <c r="E2479" s="4" t="s">
        <v>355</v>
      </c>
      <c r="F2479" s="4" t="s">
        <v>439</v>
      </c>
      <c r="G2479" s="12">
        <v>45508</v>
      </c>
      <c r="H2479" s="4" t="s">
        <v>356</v>
      </c>
      <c r="I2479" s="67">
        <v>0.588287037037037</v>
      </c>
      <c r="J2479" s="4" t="s">
        <v>1132</v>
      </c>
      <c r="K2479" s="12">
        <v>43132</v>
      </c>
      <c r="L2479" s="4" t="s">
        <v>357</v>
      </c>
      <c r="M2479" s="4" t="s">
        <v>358</v>
      </c>
      <c r="N2479" s="4" t="s">
        <v>359</v>
      </c>
      <c r="O2479" s="12" t="str">
        <f t="shared" ca="1" si="78"/>
        <v>7 ans, 2 mois</v>
      </c>
      <c r="P2479" s="4" t="str">
        <f>VLOOKUP(B2479,Effectif!B:I,6,0)</f>
        <v>Lise DE WITTE</v>
      </c>
      <c r="Q2479" s="4" t="str">
        <f>VLOOKUP(B2479,Effectif!B:I,8,0)</f>
        <v>FOC</v>
      </c>
      <c r="R2479" s="4" t="str">
        <f>IFERROR(VLOOKUP(C2479,Sales!B:G,6,0),"-")</f>
        <v>-</v>
      </c>
      <c r="S2479" s="4">
        <f>IFERROR(VLOOKUP(C2479,Recolt!B:H,3,0),"-")</f>
        <v>53</v>
      </c>
      <c r="T2479" s="4" t="str">
        <f t="shared" si="77"/>
        <v>-</v>
      </c>
    </row>
    <row r="2480" spans="1:20" hidden="1" x14ac:dyDescent="0.25">
      <c r="A2480" s="4" t="s">
        <v>410</v>
      </c>
      <c r="B2480" s="4" t="s">
        <v>472</v>
      </c>
      <c r="C2480" s="4">
        <v>1034856189</v>
      </c>
      <c r="D2480" s="4" t="s">
        <v>381</v>
      </c>
      <c r="E2480" s="4" t="s">
        <v>364</v>
      </c>
      <c r="F2480" s="4" t="s">
        <v>439</v>
      </c>
      <c r="G2480" s="12">
        <v>45509</v>
      </c>
      <c r="H2480" s="4" t="s">
        <v>356</v>
      </c>
      <c r="I2480" s="67">
        <v>0.69620370370370399</v>
      </c>
      <c r="J2480" s="4" t="s">
        <v>1135</v>
      </c>
      <c r="K2480" s="12">
        <v>43190</v>
      </c>
      <c r="L2480" s="4" t="s">
        <v>357</v>
      </c>
      <c r="M2480" s="4" t="s">
        <v>358</v>
      </c>
      <c r="N2480" s="4" t="s">
        <v>359</v>
      </c>
      <c r="O2480" s="12" t="str">
        <f t="shared" ca="1" si="78"/>
        <v>7 ans, 1 mois</v>
      </c>
      <c r="P2480" s="4" t="str">
        <f>VLOOKUP(B2480,Effectif!B:I,6,0)</f>
        <v>Lise DE WITTE</v>
      </c>
      <c r="Q2480" s="4" t="str">
        <f>VLOOKUP(B2480,Effectif!B:I,8,0)</f>
        <v>FOC</v>
      </c>
      <c r="R2480" s="4" t="str">
        <f>IFERROR(VLOOKUP(C2480,Sales!B:G,6,0),"-")</f>
        <v>-</v>
      </c>
      <c r="S2480" s="4">
        <f>IFERROR(VLOOKUP(C2480,Recolt!B:H,3,0),"-")</f>
        <v>50</v>
      </c>
      <c r="T2480" s="4" t="str">
        <f t="shared" si="77"/>
        <v>-</v>
      </c>
    </row>
    <row r="2481" spans="1:20" hidden="1" x14ac:dyDescent="0.25">
      <c r="A2481" s="4" t="s">
        <v>410</v>
      </c>
      <c r="B2481" s="4" t="s">
        <v>472</v>
      </c>
      <c r="C2481" s="4">
        <v>1034848422</v>
      </c>
      <c r="D2481" s="4" t="s">
        <v>354</v>
      </c>
      <c r="E2481" s="4" t="s">
        <v>355</v>
      </c>
      <c r="F2481" s="4" t="s">
        <v>439</v>
      </c>
      <c r="G2481" s="12">
        <v>45510</v>
      </c>
      <c r="H2481" s="4" t="s">
        <v>356</v>
      </c>
      <c r="I2481" s="67">
        <v>0.59100694444444402</v>
      </c>
      <c r="J2481" s="4" t="s">
        <v>1133</v>
      </c>
      <c r="K2481" s="12">
        <v>43160</v>
      </c>
      <c r="L2481" s="4" t="s">
        <v>357</v>
      </c>
      <c r="M2481" s="4" t="s">
        <v>358</v>
      </c>
      <c r="N2481" s="4" t="s">
        <v>359</v>
      </c>
      <c r="O2481" s="12" t="str">
        <f t="shared" ca="1" si="78"/>
        <v>7 ans, 1 mois</v>
      </c>
      <c r="P2481" s="4" t="str">
        <f>VLOOKUP(B2481,Effectif!B:I,6,0)</f>
        <v>Lise DE WITTE</v>
      </c>
      <c r="Q2481" s="4" t="str">
        <f>VLOOKUP(B2481,Effectif!B:I,8,0)</f>
        <v>FOC</v>
      </c>
      <c r="R2481" s="4" t="str">
        <f>IFERROR(VLOOKUP(C2481,Sales!B:G,6,0),"-")</f>
        <v>-</v>
      </c>
      <c r="S2481" s="4">
        <f>IFERROR(VLOOKUP(C2481,Recolt!B:H,3,0),"-")</f>
        <v>126</v>
      </c>
      <c r="T2481" s="4" t="str">
        <f t="shared" si="77"/>
        <v>-</v>
      </c>
    </row>
    <row r="2482" spans="1:20" hidden="1" x14ac:dyDescent="0.25">
      <c r="A2482" s="4" t="s">
        <v>410</v>
      </c>
      <c r="B2482" s="4" t="s">
        <v>472</v>
      </c>
      <c r="C2482" s="4">
        <v>1034865946</v>
      </c>
      <c r="D2482" s="4" t="s">
        <v>370</v>
      </c>
      <c r="E2482" s="4" t="s">
        <v>364</v>
      </c>
      <c r="F2482" s="4" t="s">
        <v>439</v>
      </c>
      <c r="G2482" s="12">
        <v>45511</v>
      </c>
      <c r="H2482" s="4" t="s">
        <v>356</v>
      </c>
      <c r="I2482" s="67">
        <v>0.63811342592592601</v>
      </c>
      <c r="J2482" s="4" t="s">
        <v>1147</v>
      </c>
      <c r="K2482" s="12">
        <v>38930</v>
      </c>
      <c r="L2482" s="4" t="s">
        <v>357</v>
      </c>
      <c r="M2482" s="4" t="s">
        <v>362</v>
      </c>
      <c r="O2482" s="12" t="str">
        <f t="shared" ca="1" si="78"/>
        <v>18 ans, 8 mois</v>
      </c>
      <c r="P2482" s="4" t="str">
        <f>VLOOKUP(B2482,Effectif!B:I,6,0)</f>
        <v>Lise DE WITTE</v>
      </c>
      <c r="Q2482" s="4" t="str">
        <f>VLOOKUP(B2482,Effectif!B:I,8,0)</f>
        <v>FOC</v>
      </c>
      <c r="R2482" s="4" t="str">
        <f>IFERROR(VLOOKUP(C2482,Sales!B:G,6,0),"-")</f>
        <v>-</v>
      </c>
      <c r="S2482" s="4">
        <f>IFERROR(VLOOKUP(C2482,Recolt!B:H,3,0),"-")</f>
        <v>80.84</v>
      </c>
      <c r="T2482" s="4" t="str">
        <f t="shared" si="77"/>
        <v>-</v>
      </c>
    </row>
    <row r="2483" spans="1:20" hidden="1" x14ac:dyDescent="0.25">
      <c r="A2483" s="4" t="s">
        <v>410</v>
      </c>
      <c r="B2483" s="4" t="s">
        <v>472</v>
      </c>
      <c r="C2483" s="4">
        <v>1034845939</v>
      </c>
      <c r="D2483" s="4" t="s">
        <v>372</v>
      </c>
      <c r="E2483" s="4" t="s">
        <v>364</v>
      </c>
      <c r="F2483" s="4" t="s">
        <v>439</v>
      </c>
      <c r="G2483" s="12">
        <v>45512</v>
      </c>
      <c r="H2483" s="4" t="s">
        <v>356</v>
      </c>
      <c r="I2483" s="67">
        <v>0.48755787037037002</v>
      </c>
      <c r="J2483" s="4" t="s">
        <v>1133</v>
      </c>
      <c r="K2483" s="12">
        <v>42795</v>
      </c>
      <c r="L2483" s="4" t="s">
        <v>357</v>
      </c>
      <c r="M2483" s="4" t="s">
        <v>358</v>
      </c>
      <c r="N2483" s="4" t="s">
        <v>359</v>
      </c>
      <c r="O2483" s="12" t="str">
        <f t="shared" ca="1" si="78"/>
        <v>8 ans, 1 mois</v>
      </c>
      <c r="P2483" s="4" t="str">
        <f>VLOOKUP(B2483,Effectif!B:I,6,0)</f>
        <v>Lise DE WITTE</v>
      </c>
      <c r="Q2483" s="4" t="str">
        <f>VLOOKUP(B2483,Effectif!B:I,8,0)</f>
        <v>FOC</v>
      </c>
      <c r="R2483" s="4" t="str">
        <f>IFERROR(VLOOKUP(C2483,Sales!B:G,6,0),"-")</f>
        <v>-</v>
      </c>
      <c r="S2483" s="4">
        <f>IFERROR(VLOOKUP(C2483,Recolt!B:H,3,0),"-")</f>
        <v>130</v>
      </c>
      <c r="T2483" s="4" t="str">
        <f t="shared" si="77"/>
        <v>-</v>
      </c>
    </row>
    <row r="2484" spans="1:20" hidden="1" x14ac:dyDescent="0.25">
      <c r="A2484" s="4" t="s">
        <v>410</v>
      </c>
      <c r="B2484" s="4" t="s">
        <v>472</v>
      </c>
      <c r="C2484" s="4">
        <v>1034845362</v>
      </c>
      <c r="D2484" s="4" t="s">
        <v>381</v>
      </c>
      <c r="E2484" s="4" t="s">
        <v>364</v>
      </c>
      <c r="F2484" s="4" t="s">
        <v>439</v>
      </c>
      <c r="G2484" s="12">
        <v>45513</v>
      </c>
      <c r="H2484" s="4" t="s">
        <v>404</v>
      </c>
      <c r="I2484" s="67">
        <v>0.50112268518518499</v>
      </c>
      <c r="J2484" s="4" t="s">
        <v>1135</v>
      </c>
      <c r="K2484" s="12">
        <v>41057</v>
      </c>
      <c r="L2484" s="4" t="s">
        <v>357</v>
      </c>
      <c r="M2484" s="4" t="s">
        <v>358</v>
      </c>
      <c r="N2484" s="4" t="s">
        <v>361</v>
      </c>
      <c r="O2484" s="12" t="str">
        <f t="shared" ca="1" si="78"/>
        <v>12 ans, 11 mois</v>
      </c>
      <c r="P2484" s="4" t="str">
        <f>VLOOKUP(B2484,Effectif!B:I,6,0)</f>
        <v>Lise DE WITTE</v>
      </c>
      <c r="Q2484" s="4" t="str">
        <f>VLOOKUP(B2484,Effectif!B:I,8,0)</f>
        <v>FOC</v>
      </c>
      <c r="R2484" s="4" t="str">
        <f>IFERROR(VLOOKUP(C2484,Sales!B:G,6,0),"-")</f>
        <v>-</v>
      </c>
      <c r="S2484" s="4">
        <f>IFERROR(VLOOKUP(C2484,Recolt!B:H,3,0),"-")</f>
        <v>421</v>
      </c>
      <c r="T2484" s="4" t="str">
        <f t="shared" si="77"/>
        <v>-</v>
      </c>
    </row>
    <row r="2485" spans="1:20" hidden="1" x14ac:dyDescent="0.25">
      <c r="A2485" s="4" t="s">
        <v>410</v>
      </c>
      <c r="B2485" s="4" t="s">
        <v>472</v>
      </c>
      <c r="C2485" s="4">
        <v>1034854567</v>
      </c>
      <c r="D2485" s="4" t="s">
        <v>377</v>
      </c>
      <c r="E2485" s="4" t="s">
        <v>364</v>
      </c>
      <c r="F2485" s="4" t="s">
        <v>439</v>
      </c>
      <c r="G2485" s="12">
        <v>45514</v>
      </c>
      <c r="H2485" s="4" t="s">
        <v>365</v>
      </c>
      <c r="I2485" s="67">
        <v>0.689849537037037</v>
      </c>
      <c r="J2485" s="4" t="s">
        <v>1135</v>
      </c>
      <c r="K2485" s="12">
        <v>42408</v>
      </c>
      <c r="L2485" s="4" t="s">
        <v>366</v>
      </c>
      <c r="M2485" s="4" t="s">
        <v>358</v>
      </c>
      <c r="N2485" s="4" t="s">
        <v>361</v>
      </c>
      <c r="O2485" s="12" t="str">
        <f t="shared" ca="1" si="78"/>
        <v>9 ans, 2 mois</v>
      </c>
      <c r="P2485" s="4" t="str">
        <f>VLOOKUP(B2485,Effectif!B:I,6,0)</f>
        <v>Lise DE WITTE</v>
      </c>
      <c r="Q2485" s="4" t="str">
        <f>VLOOKUP(B2485,Effectif!B:I,8,0)</f>
        <v>FOC</v>
      </c>
      <c r="R2485" s="4" t="str">
        <f>IFERROR(VLOOKUP(C2485,Sales!B:G,6,0),"-")</f>
        <v>-</v>
      </c>
      <c r="S2485" s="4">
        <f>IFERROR(VLOOKUP(C2485,Recolt!B:H,3,0),"-")</f>
        <v>27.67</v>
      </c>
      <c r="T2485" s="4" t="str">
        <f t="shared" si="77"/>
        <v>-</v>
      </c>
    </row>
    <row r="2486" spans="1:20" hidden="1" x14ac:dyDescent="0.25">
      <c r="A2486" s="4" t="s">
        <v>410</v>
      </c>
      <c r="B2486" s="4" t="s">
        <v>472</v>
      </c>
      <c r="C2486" s="4">
        <v>1034846949</v>
      </c>
      <c r="D2486" s="4" t="s">
        <v>377</v>
      </c>
      <c r="E2486" s="4" t="s">
        <v>364</v>
      </c>
      <c r="F2486" s="4" t="s">
        <v>439</v>
      </c>
      <c r="G2486" s="12">
        <v>45515</v>
      </c>
      <c r="H2486" s="4" t="s">
        <v>356</v>
      </c>
      <c r="I2486" s="67">
        <v>0.72568287037037005</v>
      </c>
      <c r="J2486" s="4" t="s">
        <v>1131</v>
      </c>
      <c r="K2486" s="12">
        <v>42277</v>
      </c>
      <c r="L2486" s="4" t="s">
        <v>357</v>
      </c>
      <c r="M2486" s="4" t="s">
        <v>358</v>
      </c>
      <c r="N2486" s="4" t="s">
        <v>359</v>
      </c>
      <c r="O2486" s="12" t="str">
        <f t="shared" ca="1" si="78"/>
        <v>9 ans, 7 mois</v>
      </c>
      <c r="P2486" s="4" t="str">
        <f>VLOOKUP(B2486,Effectif!B:I,6,0)</f>
        <v>Lise DE WITTE</v>
      </c>
      <c r="Q2486" s="4" t="str">
        <f>VLOOKUP(B2486,Effectif!B:I,8,0)</f>
        <v>FOC</v>
      </c>
      <c r="R2486" s="4" t="str">
        <f>IFERROR(VLOOKUP(C2486,Sales!B:G,6,0),"-")</f>
        <v>-</v>
      </c>
      <c r="S2486" s="4">
        <f>IFERROR(VLOOKUP(C2486,Recolt!B:H,3,0),"-")</f>
        <v>165.72</v>
      </c>
      <c r="T2486" s="4" t="str">
        <f t="shared" si="77"/>
        <v>-</v>
      </c>
    </row>
    <row r="2487" spans="1:20" hidden="1" x14ac:dyDescent="0.25">
      <c r="A2487" s="4" t="s">
        <v>410</v>
      </c>
      <c r="B2487" s="4" t="s">
        <v>472</v>
      </c>
      <c r="C2487" s="4">
        <v>1034849729</v>
      </c>
      <c r="D2487" s="4" t="s">
        <v>369</v>
      </c>
      <c r="E2487" s="4" t="s">
        <v>364</v>
      </c>
      <c r="F2487" s="4" t="s">
        <v>439</v>
      </c>
      <c r="G2487" s="12">
        <v>45516</v>
      </c>
      <c r="H2487" s="4" t="s">
        <v>356</v>
      </c>
      <c r="I2487" s="67">
        <v>0.65561342592592597</v>
      </c>
      <c r="J2487" s="4" t="s">
        <v>1131</v>
      </c>
      <c r="K2487" s="12">
        <v>38169</v>
      </c>
      <c r="L2487" s="4" t="s">
        <v>357</v>
      </c>
      <c r="M2487" s="4" t="s">
        <v>358</v>
      </c>
      <c r="N2487" s="4" t="s">
        <v>359</v>
      </c>
      <c r="O2487" s="12" t="str">
        <f t="shared" ca="1" si="78"/>
        <v>20 ans, 9 mois</v>
      </c>
      <c r="P2487" s="4" t="str">
        <f>VLOOKUP(B2487,Effectif!B:I,6,0)</f>
        <v>Lise DE WITTE</v>
      </c>
      <c r="Q2487" s="4" t="str">
        <f>VLOOKUP(B2487,Effectif!B:I,8,0)</f>
        <v>FOC</v>
      </c>
      <c r="R2487" s="4" t="str">
        <f>IFERROR(VLOOKUP(C2487,Sales!B:G,6,0),"-")</f>
        <v>-</v>
      </c>
      <c r="S2487" s="4">
        <f>IFERROR(VLOOKUP(C2487,Recolt!B:H,3,0),"-")</f>
        <v>386.26</v>
      </c>
      <c r="T2487" s="4" t="str">
        <f t="shared" si="77"/>
        <v>-</v>
      </c>
    </row>
    <row r="2488" spans="1:20" hidden="1" x14ac:dyDescent="0.25">
      <c r="A2488" s="4" t="s">
        <v>410</v>
      </c>
      <c r="B2488" s="4" t="s">
        <v>472</v>
      </c>
      <c r="C2488" s="4">
        <v>1034856969</v>
      </c>
      <c r="D2488" s="4" t="s">
        <v>370</v>
      </c>
      <c r="E2488" s="4" t="s">
        <v>364</v>
      </c>
      <c r="F2488" s="4" t="s">
        <v>439</v>
      </c>
      <c r="G2488" s="12">
        <v>45517</v>
      </c>
      <c r="H2488" s="4" t="s">
        <v>356</v>
      </c>
      <c r="I2488" s="67">
        <v>0.58372685185185202</v>
      </c>
      <c r="J2488" s="4" t="s">
        <v>1137</v>
      </c>
      <c r="K2488" s="12">
        <v>42041</v>
      </c>
      <c r="L2488" s="4" t="s">
        <v>357</v>
      </c>
      <c r="M2488" s="4" t="s">
        <v>358</v>
      </c>
      <c r="N2488" s="4" t="s">
        <v>359</v>
      </c>
      <c r="O2488" s="12" t="str">
        <f t="shared" ca="1" si="78"/>
        <v>10 ans, 2 mois</v>
      </c>
      <c r="P2488" s="4" t="str">
        <f>VLOOKUP(B2488,Effectif!B:I,6,0)</f>
        <v>Lise DE WITTE</v>
      </c>
      <c r="Q2488" s="4" t="str">
        <f>VLOOKUP(B2488,Effectif!B:I,8,0)</f>
        <v>FOC</v>
      </c>
      <c r="R2488" s="4" t="str">
        <f>IFERROR(VLOOKUP(C2488,Sales!B:G,6,0),"-")</f>
        <v>-</v>
      </c>
      <c r="S2488" s="4">
        <f>IFERROR(VLOOKUP(C2488,Recolt!B:H,3,0),"-")</f>
        <v>71</v>
      </c>
      <c r="T2488" s="4" t="str">
        <f t="shared" si="77"/>
        <v>-</v>
      </c>
    </row>
    <row r="2489" spans="1:20" hidden="1" x14ac:dyDescent="0.25">
      <c r="A2489" s="4" t="s">
        <v>410</v>
      </c>
      <c r="B2489" s="4" t="s">
        <v>472</v>
      </c>
      <c r="C2489" s="4">
        <v>1034843896</v>
      </c>
      <c r="D2489" s="4" t="s">
        <v>393</v>
      </c>
      <c r="E2489" s="4" t="s">
        <v>364</v>
      </c>
      <c r="F2489" s="4" t="s">
        <v>439</v>
      </c>
      <c r="G2489" s="12">
        <v>45518</v>
      </c>
      <c r="H2489" s="4" t="s">
        <v>356</v>
      </c>
      <c r="I2489" s="67">
        <v>0.42462962962963002</v>
      </c>
      <c r="J2489" s="4" t="s">
        <v>1131</v>
      </c>
      <c r="K2489" s="12">
        <v>38869</v>
      </c>
      <c r="L2489" s="4" t="s">
        <v>357</v>
      </c>
      <c r="M2489" s="4" t="s">
        <v>358</v>
      </c>
      <c r="N2489" s="4" t="s">
        <v>359</v>
      </c>
      <c r="O2489" s="12" t="str">
        <f t="shared" ca="1" si="78"/>
        <v>18 ans, 10 mois</v>
      </c>
      <c r="P2489" s="4" t="str">
        <f>VLOOKUP(B2489,Effectif!B:I,6,0)</f>
        <v>Lise DE WITTE</v>
      </c>
      <c r="Q2489" s="4" t="str">
        <f>VLOOKUP(B2489,Effectif!B:I,8,0)</f>
        <v>FOC</v>
      </c>
      <c r="R2489" s="4" t="str">
        <f>IFERROR(VLOOKUP(C2489,Sales!B:G,6,0),"-")</f>
        <v>-</v>
      </c>
      <c r="S2489" s="4">
        <f>IFERROR(VLOOKUP(C2489,Recolt!B:H,3,0),"-")</f>
        <v>40</v>
      </c>
      <c r="T2489" s="4" t="str">
        <f t="shared" si="77"/>
        <v>-</v>
      </c>
    </row>
    <row r="2490" spans="1:20" hidden="1" x14ac:dyDescent="0.25">
      <c r="A2490" s="4" t="s">
        <v>410</v>
      </c>
      <c r="B2490" s="4" t="s">
        <v>472</v>
      </c>
      <c r="C2490" s="4">
        <v>1034861023</v>
      </c>
      <c r="D2490" s="4" t="s">
        <v>374</v>
      </c>
      <c r="E2490" s="4" t="s">
        <v>364</v>
      </c>
      <c r="F2490" s="4" t="s">
        <v>439</v>
      </c>
      <c r="G2490" s="12">
        <v>45519</v>
      </c>
      <c r="H2490" s="4" t="s">
        <v>356</v>
      </c>
      <c r="I2490" s="67">
        <v>0.65681712962963001</v>
      </c>
      <c r="J2490" s="4" t="s">
        <v>1147</v>
      </c>
      <c r="K2490" s="12">
        <v>43210</v>
      </c>
      <c r="L2490" s="4" t="s">
        <v>357</v>
      </c>
      <c r="M2490" s="4" t="s">
        <v>362</v>
      </c>
      <c r="O2490" s="12" t="str">
        <f t="shared" ca="1" si="78"/>
        <v>7 ans, 0 mois</v>
      </c>
      <c r="P2490" s="4" t="str">
        <f>VLOOKUP(B2490,Effectif!B:I,6,0)</f>
        <v>Lise DE WITTE</v>
      </c>
      <c r="Q2490" s="4" t="str">
        <f>VLOOKUP(B2490,Effectif!B:I,8,0)</f>
        <v>FOC</v>
      </c>
      <c r="R2490" s="4" t="str">
        <f>IFERROR(VLOOKUP(C2490,Sales!B:G,6,0),"-")</f>
        <v>-</v>
      </c>
      <c r="S2490" s="4">
        <f>IFERROR(VLOOKUP(C2490,Recolt!B:H,3,0),"-")</f>
        <v>30</v>
      </c>
      <c r="T2490" s="4" t="str">
        <f t="shared" si="77"/>
        <v>-</v>
      </c>
    </row>
    <row r="2491" spans="1:20" hidden="1" x14ac:dyDescent="0.25">
      <c r="A2491" s="4" t="s">
        <v>410</v>
      </c>
      <c r="B2491" s="4" t="s">
        <v>472</v>
      </c>
      <c r="C2491" s="4">
        <v>1034851802</v>
      </c>
      <c r="D2491" s="4" t="s">
        <v>377</v>
      </c>
      <c r="E2491" s="4" t="s">
        <v>364</v>
      </c>
      <c r="F2491" s="4" t="s">
        <v>439</v>
      </c>
      <c r="G2491" s="12">
        <v>45520</v>
      </c>
      <c r="H2491" s="4" t="s">
        <v>356</v>
      </c>
      <c r="I2491" s="67">
        <v>0.74840277777777797</v>
      </c>
      <c r="J2491" s="4" t="s">
        <v>1131</v>
      </c>
      <c r="K2491" s="12">
        <v>39234</v>
      </c>
      <c r="L2491" s="4" t="s">
        <v>357</v>
      </c>
      <c r="M2491" s="4" t="s">
        <v>358</v>
      </c>
      <c r="N2491" s="4" t="s">
        <v>361</v>
      </c>
      <c r="O2491" s="12" t="str">
        <f t="shared" ca="1" si="78"/>
        <v>17 ans, 10 mois</v>
      </c>
      <c r="P2491" s="4" t="str">
        <f>VLOOKUP(B2491,Effectif!B:I,6,0)</f>
        <v>Lise DE WITTE</v>
      </c>
      <c r="Q2491" s="4" t="str">
        <f>VLOOKUP(B2491,Effectif!B:I,8,0)</f>
        <v>FOC</v>
      </c>
      <c r="R2491" s="4" t="str">
        <f>IFERROR(VLOOKUP(C2491,Sales!B:G,6,0),"-")</f>
        <v>-</v>
      </c>
      <c r="S2491" s="4">
        <f>IFERROR(VLOOKUP(C2491,Recolt!B:H,3,0),"-")</f>
        <v>109</v>
      </c>
      <c r="T2491" s="4" t="str">
        <f t="shared" si="77"/>
        <v>-</v>
      </c>
    </row>
    <row r="2492" spans="1:20" hidden="1" x14ac:dyDescent="0.25">
      <c r="A2492" s="4" t="s">
        <v>410</v>
      </c>
      <c r="B2492" s="4" t="s">
        <v>472</v>
      </c>
      <c r="C2492" s="4">
        <v>1034856396</v>
      </c>
      <c r="D2492" s="4" t="s">
        <v>368</v>
      </c>
      <c r="E2492" s="4" t="s">
        <v>364</v>
      </c>
      <c r="F2492" s="4" t="s">
        <v>439</v>
      </c>
      <c r="G2492" s="12">
        <v>45521</v>
      </c>
      <c r="H2492" s="4" t="s">
        <v>356</v>
      </c>
      <c r="I2492" s="67">
        <v>0.39722222222222198</v>
      </c>
      <c r="J2492" s="4" t="s">
        <v>1131</v>
      </c>
      <c r="K2492" s="12">
        <v>39417</v>
      </c>
      <c r="L2492" s="4" t="s">
        <v>357</v>
      </c>
      <c r="M2492" s="4" t="s">
        <v>358</v>
      </c>
      <c r="N2492" s="4" t="s">
        <v>359</v>
      </c>
      <c r="O2492" s="12" t="str">
        <f t="shared" ca="1" si="78"/>
        <v>17 ans, 4 mois</v>
      </c>
      <c r="P2492" s="4" t="str">
        <f>VLOOKUP(B2492,Effectif!B:I,6,0)</f>
        <v>Lise DE WITTE</v>
      </c>
      <c r="Q2492" s="4" t="str">
        <f>VLOOKUP(B2492,Effectif!B:I,8,0)</f>
        <v>FOC</v>
      </c>
      <c r="R2492" s="4" t="str">
        <f>IFERROR(VLOOKUP(C2492,Sales!B:G,6,0),"-")</f>
        <v>-</v>
      </c>
      <c r="S2492" s="4">
        <f>IFERROR(VLOOKUP(C2492,Recolt!B:H,3,0),"-")</f>
        <v>92</v>
      </c>
      <c r="T2492" s="4" t="str">
        <f t="shared" si="77"/>
        <v>-</v>
      </c>
    </row>
    <row r="2493" spans="1:20" hidden="1" x14ac:dyDescent="0.25">
      <c r="A2493" s="4" t="s">
        <v>410</v>
      </c>
      <c r="B2493" s="4" t="s">
        <v>472</v>
      </c>
      <c r="C2493" s="4">
        <v>1034859326</v>
      </c>
      <c r="D2493" s="4" t="s">
        <v>388</v>
      </c>
      <c r="E2493" s="4" t="s">
        <v>364</v>
      </c>
      <c r="F2493" s="4" t="s">
        <v>439</v>
      </c>
      <c r="G2493" s="12">
        <v>45522</v>
      </c>
      <c r="H2493" s="4" t="s">
        <v>356</v>
      </c>
      <c r="I2493" s="67">
        <v>0.67274305555555503</v>
      </c>
      <c r="J2493" s="4" t="s">
        <v>1135</v>
      </c>
      <c r="K2493" s="12">
        <v>43446</v>
      </c>
      <c r="L2493" s="4" t="s">
        <v>357</v>
      </c>
      <c r="M2493" s="4" t="s">
        <v>358</v>
      </c>
      <c r="N2493" s="4" t="s">
        <v>359</v>
      </c>
      <c r="O2493" s="12" t="str">
        <f t="shared" ca="1" si="78"/>
        <v>6 ans, 4 mois</v>
      </c>
      <c r="P2493" s="4" t="str">
        <f>VLOOKUP(B2493,Effectif!B:I,6,0)</f>
        <v>Lise DE WITTE</v>
      </c>
      <c r="Q2493" s="4" t="str">
        <f>VLOOKUP(B2493,Effectif!B:I,8,0)</f>
        <v>FOC</v>
      </c>
      <c r="R2493" s="4" t="str">
        <f>IFERROR(VLOOKUP(C2493,Sales!B:G,6,0),"-")</f>
        <v>-</v>
      </c>
      <c r="S2493" s="4">
        <f>IFERROR(VLOOKUP(C2493,Recolt!B:H,3,0),"-")</f>
        <v>22</v>
      </c>
      <c r="T2493" s="4" t="str">
        <f t="shared" si="77"/>
        <v>-</v>
      </c>
    </row>
    <row r="2494" spans="1:20" hidden="1" x14ac:dyDescent="0.25">
      <c r="A2494" s="4" t="s">
        <v>410</v>
      </c>
      <c r="B2494" s="4" t="s">
        <v>472</v>
      </c>
      <c r="C2494" s="4">
        <v>1034860838</v>
      </c>
      <c r="D2494" s="4" t="s">
        <v>377</v>
      </c>
      <c r="E2494" s="4" t="s">
        <v>364</v>
      </c>
      <c r="F2494" s="4" t="s">
        <v>439</v>
      </c>
      <c r="G2494" s="12">
        <v>45523</v>
      </c>
      <c r="H2494" s="4" t="s">
        <v>365</v>
      </c>
      <c r="I2494" s="67">
        <v>0.73839120370370404</v>
      </c>
      <c r="J2494" s="4" t="s">
        <v>1133</v>
      </c>
      <c r="K2494" s="12">
        <v>42948</v>
      </c>
      <c r="L2494" s="4" t="s">
        <v>366</v>
      </c>
      <c r="M2494" s="4" t="s">
        <v>358</v>
      </c>
      <c r="N2494" s="4" t="s">
        <v>359</v>
      </c>
      <c r="O2494" s="12" t="str">
        <f t="shared" ca="1" si="78"/>
        <v>7 ans, 8 mois</v>
      </c>
      <c r="P2494" s="4" t="str">
        <f>VLOOKUP(B2494,Effectif!B:I,6,0)</f>
        <v>Lise DE WITTE</v>
      </c>
      <c r="Q2494" s="4" t="str">
        <f>VLOOKUP(B2494,Effectif!B:I,8,0)</f>
        <v>FOC</v>
      </c>
      <c r="R2494" s="4" t="str">
        <f>IFERROR(VLOOKUP(C2494,Sales!B:G,6,0),"-")</f>
        <v>-</v>
      </c>
      <c r="S2494" s="4">
        <f>IFERROR(VLOOKUP(C2494,Recolt!B:H,3,0),"-")</f>
        <v>87</v>
      </c>
      <c r="T2494" s="4" t="str">
        <f t="shared" si="77"/>
        <v>-</v>
      </c>
    </row>
    <row r="2495" spans="1:20" hidden="1" x14ac:dyDescent="0.25">
      <c r="A2495" s="4" t="s">
        <v>410</v>
      </c>
      <c r="B2495" s="4" t="s">
        <v>450</v>
      </c>
      <c r="C2495" s="4">
        <v>1034868613</v>
      </c>
      <c r="D2495" s="4" t="s">
        <v>354</v>
      </c>
      <c r="E2495" s="4" t="s">
        <v>355</v>
      </c>
      <c r="F2495" s="4" t="s">
        <v>439</v>
      </c>
      <c r="G2495" s="12">
        <v>45524</v>
      </c>
      <c r="H2495" s="4" t="s">
        <v>356</v>
      </c>
      <c r="I2495" s="67">
        <v>0.39283564814814798</v>
      </c>
      <c r="J2495" s="4" t="s">
        <v>1131</v>
      </c>
      <c r="K2495" s="12">
        <v>43213</v>
      </c>
      <c r="L2495" s="4" t="s">
        <v>395</v>
      </c>
      <c r="M2495" s="4" t="s">
        <v>358</v>
      </c>
      <c r="N2495" s="4" t="s">
        <v>384</v>
      </c>
      <c r="O2495" s="12" t="str">
        <f t="shared" ca="1" si="78"/>
        <v>6 ans, 0 mois</v>
      </c>
      <c r="P2495" s="4" t="str">
        <f>VLOOKUP(B2495,Effectif!B:I,6,0)</f>
        <v>Chloé BERTRAND</v>
      </c>
      <c r="Q2495" s="4" t="str">
        <f>VLOOKUP(B2495,Effectif!B:I,8,0)</f>
        <v>REC</v>
      </c>
      <c r="R2495" s="4" t="str">
        <f>IFERROR(VLOOKUP(C2495,Sales!B:G,6,0),"-")</f>
        <v>-</v>
      </c>
      <c r="S2495" s="4">
        <f>IFERROR(VLOOKUP(C2495,Recolt!B:H,3,0),"-")</f>
        <v>619.29</v>
      </c>
      <c r="T2495" s="4" t="str">
        <f t="shared" si="77"/>
        <v>-</v>
      </c>
    </row>
    <row r="2496" spans="1:20" hidden="1" x14ac:dyDescent="0.25">
      <c r="A2496" s="4" t="s">
        <v>410</v>
      </c>
      <c r="B2496" s="4" t="s">
        <v>450</v>
      </c>
      <c r="C2496" s="4">
        <v>1034865613</v>
      </c>
      <c r="D2496" s="4" t="s">
        <v>354</v>
      </c>
      <c r="E2496" s="4" t="s">
        <v>355</v>
      </c>
      <c r="F2496" s="4" t="s">
        <v>439</v>
      </c>
      <c r="G2496" s="12">
        <v>45525</v>
      </c>
      <c r="H2496" s="4" t="s">
        <v>356</v>
      </c>
      <c r="I2496" s="67">
        <v>0.67930555555555605</v>
      </c>
      <c r="J2496" s="4" t="s">
        <v>1131</v>
      </c>
      <c r="K2496" s="12">
        <v>42560</v>
      </c>
      <c r="L2496" s="4" t="s">
        <v>395</v>
      </c>
      <c r="M2496" s="4" t="s">
        <v>358</v>
      </c>
      <c r="N2496" s="4" t="s">
        <v>384</v>
      </c>
      <c r="O2496" s="12" t="str">
        <f t="shared" ca="1" si="78"/>
        <v>8 ans, 9 mois</v>
      </c>
      <c r="P2496" s="4" t="str">
        <f>VLOOKUP(B2496,Effectif!B:I,6,0)</f>
        <v>Chloé BERTRAND</v>
      </c>
      <c r="Q2496" s="4" t="str">
        <f>VLOOKUP(B2496,Effectif!B:I,8,0)</f>
        <v>REC</v>
      </c>
      <c r="R2496" s="4" t="str">
        <f>IFERROR(VLOOKUP(C2496,Sales!B:G,6,0),"-")</f>
        <v>-</v>
      </c>
      <c r="S2496" s="4">
        <f>IFERROR(VLOOKUP(C2496,Recolt!B:H,3,0),"-")</f>
        <v>68.14</v>
      </c>
      <c r="T2496" s="4" t="str">
        <f t="shared" si="77"/>
        <v>-</v>
      </c>
    </row>
    <row r="2497" spans="1:20" hidden="1" x14ac:dyDescent="0.25">
      <c r="A2497" s="4" t="s">
        <v>410</v>
      </c>
      <c r="B2497" s="4" t="s">
        <v>450</v>
      </c>
      <c r="C2497" s="4">
        <v>1034850005</v>
      </c>
      <c r="D2497" s="4" t="s">
        <v>354</v>
      </c>
      <c r="E2497" s="4" t="s">
        <v>355</v>
      </c>
      <c r="F2497" s="4" t="s">
        <v>439</v>
      </c>
      <c r="G2497" s="12">
        <v>45526</v>
      </c>
      <c r="H2497" s="4" t="s">
        <v>356</v>
      </c>
      <c r="I2497" s="67">
        <v>0.47020833333333301</v>
      </c>
      <c r="J2497" s="4" t="s">
        <v>1131</v>
      </c>
      <c r="K2497" s="12">
        <v>43252</v>
      </c>
      <c r="L2497" s="4" t="s">
        <v>395</v>
      </c>
      <c r="M2497" s="4" t="s">
        <v>358</v>
      </c>
      <c r="N2497" s="4" t="s">
        <v>384</v>
      </c>
      <c r="O2497" s="12" t="str">
        <f t="shared" ca="1" si="78"/>
        <v>6 ans, 10 mois</v>
      </c>
      <c r="P2497" s="4" t="str">
        <f>VLOOKUP(B2497,Effectif!B:I,6,0)</f>
        <v>Chloé BERTRAND</v>
      </c>
      <c r="Q2497" s="4" t="str">
        <f>VLOOKUP(B2497,Effectif!B:I,8,0)</f>
        <v>REC</v>
      </c>
      <c r="R2497" s="4" t="str">
        <f>IFERROR(VLOOKUP(C2497,Sales!B:G,6,0),"-")</f>
        <v>-</v>
      </c>
      <c r="S2497" s="4">
        <f>IFERROR(VLOOKUP(C2497,Recolt!B:H,3,0),"-")</f>
        <v>56</v>
      </c>
      <c r="T2497" s="4" t="str">
        <f t="shared" si="77"/>
        <v>-</v>
      </c>
    </row>
    <row r="2498" spans="1:20" hidden="1" x14ac:dyDescent="0.25">
      <c r="A2498" s="4" t="s">
        <v>410</v>
      </c>
      <c r="B2498" s="4" t="s">
        <v>450</v>
      </c>
      <c r="C2498" s="4">
        <v>1034845283</v>
      </c>
      <c r="D2498" s="4" t="s">
        <v>354</v>
      </c>
      <c r="E2498" s="4" t="s">
        <v>355</v>
      </c>
      <c r="F2498" s="4" t="s">
        <v>439</v>
      </c>
      <c r="G2498" s="12">
        <v>45527</v>
      </c>
      <c r="H2498" s="4" t="s">
        <v>356</v>
      </c>
      <c r="I2498" s="67">
        <v>0.388969907407407</v>
      </c>
      <c r="J2498" s="4" t="s">
        <v>1131</v>
      </c>
      <c r="K2498" s="12">
        <v>43125</v>
      </c>
      <c r="L2498" s="4" t="s">
        <v>395</v>
      </c>
      <c r="M2498" s="4" t="s">
        <v>358</v>
      </c>
      <c r="N2498" s="4" t="s">
        <v>384</v>
      </c>
      <c r="O2498" s="12" t="str">
        <f t="shared" ca="1" si="78"/>
        <v>7 ans, 3 mois</v>
      </c>
      <c r="P2498" s="4" t="str">
        <f>VLOOKUP(B2498,Effectif!B:I,6,0)</f>
        <v>Chloé BERTRAND</v>
      </c>
      <c r="Q2498" s="4" t="str">
        <f>VLOOKUP(B2498,Effectif!B:I,8,0)</f>
        <v>REC</v>
      </c>
      <c r="R2498" s="4" t="str">
        <f>IFERROR(VLOOKUP(C2498,Sales!B:G,6,0),"-")</f>
        <v>-</v>
      </c>
      <c r="S2498" s="4">
        <f>IFERROR(VLOOKUP(C2498,Recolt!B:H,3,0),"-")</f>
        <v>70.88</v>
      </c>
      <c r="T2498" s="4" t="str">
        <f t="shared" si="77"/>
        <v>-</v>
      </c>
    </row>
    <row r="2499" spans="1:20" hidden="1" x14ac:dyDescent="0.25">
      <c r="A2499" s="4" t="s">
        <v>410</v>
      </c>
      <c r="B2499" s="4" t="s">
        <v>450</v>
      </c>
      <c r="C2499" s="4">
        <v>1034866290</v>
      </c>
      <c r="D2499" s="4" t="s">
        <v>354</v>
      </c>
      <c r="E2499" s="4" t="s">
        <v>355</v>
      </c>
      <c r="F2499" s="4" t="s">
        <v>439</v>
      </c>
      <c r="G2499" s="12">
        <v>45528</v>
      </c>
      <c r="H2499" s="4" t="s">
        <v>356</v>
      </c>
      <c r="I2499" s="67">
        <v>0.448043981481481</v>
      </c>
      <c r="J2499" s="4" t="s">
        <v>1131</v>
      </c>
      <c r="K2499" s="12">
        <v>43111</v>
      </c>
      <c r="L2499" s="4" t="s">
        <v>395</v>
      </c>
      <c r="M2499" s="4" t="s">
        <v>358</v>
      </c>
      <c r="N2499" s="4" t="s">
        <v>384</v>
      </c>
      <c r="O2499" s="12" t="str">
        <f t="shared" ca="1" si="78"/>
        <v>7 ans, 3 mois</v>
      </c>
      <c r="P2499" s="4" t="str">
        <f>VLOOKUP(B2499,Effectif!B:I,6,0)</f>
        <v>Chloé BERTRAND</v>
      </c>
      <c r="Q2499" s="4" t="str">
        <f>VLOOKUP(B2499,Effectif!B:I,8,0)</f>
        <v>REC</v>
      </c>
      <c r="R2499" s="4" t="str">
        <f>IFERROR(VLOOKUP(C2499,Sales!B:G,6,0),"-")</f>
        <v>-</v>
      </c>
      <c r="S2499" s="4">
        <f>IFERROR(VLOOKUP(C2499,Recolt!B:H,3,0),"-")</f>
        <v>163.63</v>
      </c>
      <c r="T2499" s="4" t="str">
        <f t="shared" ref="T2499:T2562" si="79">IF(R2499&gt;0,R2499,IF(S2499&gt;0,S2499,"-"))</f>
        <v>-</v>
      </c>
    </row>
    <row r="2500" spans="1:20" hidden="1" x14ac:dyDescent="0.25">
      <c r="A2500" s="4" t="s">
        <v>410</v>
      </c>
      <c r="B2500" s="4" t="s">
        <v>450</v>
      </c>
      <c r="C2500" s="4">
        <v>1034862355</v>
      </c>
      <c r="D2500" s="4" t="s">
        <v>354</v>
      </c>
      <c r="E2500" s="4" t="s">
        <v>355</v>
      </c>
      <c r="F2500" s="4" t="s">
        <v>439</v>
      </c>
      <c r="G2500" s="12">
        <v>45529</v>
      </c>
      <c r="H2500" s="4" t="s">
        <v>356</v>
      </c>
      <c r="I2500" s="67">
        <v>0.58030092592592597</v>
      </c>
      <c r="J2500" s="4" t="s">
        <v>1131</v>
      </c>
      <c r="K2500" s="12">
        <v>42309</v>
      </c>
      <c r="L2500" s="4" t="s">
        <v>395</v>
      </c>
      <c r="M2500" s="4" t="s">
        <v>358</v>
      </c>
      <c r="N2500" s="4" t="s">
        <v>384</v>
      </c>
      <c r="O2500" s="12" t="str">
        <f t="shared" ca="1" si="78"/>
        <v>9 ans, 5 mois</v>
      </c>
      <c r="P2500" s="4" t="str">
        <f>VLOOKUP(B2500,Effectif!B:I,6,0)</f>
        <v>Chloé BERTRAND</v>
      </c>
      <c r="Q2500" s="4" t="str">
        <f>VLOOKUP(B2500,Effectif!B:I,8,0)</f>
        <v>REC</v>
      </c>
      <c r="R2500" s="4" t="str">
        <f>IFERROR(VLOOKUP(C2500,Sales!B:G,6,0),"-")</f>
        <v>-</v>
      </c>
      <c r="S2500" s="4">
        <f>IFERROR(VLOOKUP(C2500,Recolt!B:H,3,0),"-")</f>
        <v>38.409999999999997</v>
      </c>
      <c r="T2500" s="4" t="str">
        <f t="shared" si="79"/>
        <v>-</v>
      </c>
    </row>
    <row r="2501" spans="1:20" hidden="1" x14ac:dyDescent="0.25">
      <c r="A2501" s="4" t="s">
        <v>410</v>
      </c>
      <c r="B2501" s="4" t="s">
        <v>450</v>
      </c>
      <c r="C2501" s="4">
        <v>1034848074</v>
      </c>
      <c r="D2501" s="4" t="s">
        <v>354</v>
      </c>
      <c r="E2501" s="4" t="s">
        <v>355</v>
      </c>
      <c r="F2501" s="4" t="s">
        <v>439</v>
      </c>
      <c r="G2501" s="12">
        <v>45530</v>
      </c>
      <c r="H2501" s="4" t="s">
        <v>356</v>
      </c>
      <c r="I2501" s="67">
        <v>0.38202546296296302</v>
      </c>
      <c r="J2501" s="4" t="s">
        <v>1131</v>
      </c>
      <c r="K2501" s="12">
        <v>43405</v>
      </c>
      <c r="L2501" s="4" t="s">
        <v>395</v>
      </c>
      <c r="M2501" s="4" t="s">
        <v>358</v>
      </c>
      <c r="N2501" s="4" t="s">
        <v>384</v>
      </c>
      <c r="O2501" s="12" t="str">
        <f t="shared" ca="1" si="78"/>
        <v>6 ans, 5 mois</v>
      </c>
      <c r="P2501" s="4" t="str">
        <f>VLOOKUP(B2501,Effectif!B:I,6,0)</f>
        <v>Chloé BERTRAND</v>
      </c>
      <c r="Q2501" s="4" t="str">
        <f>VLOOKUP(B2501,Effectif!B:I,8,0)</f>
        <v>REC</v>
      </c>
      <c r="R2501" s="4" t="str">
        <f>IFERROR(VLOOKUP(C2501,Sales!B:G,6,0),"-")</f>
        <v>-</v>
      </c>
      <c r="S2501" s="4">
        <f>IFERROR(VLOOKUP(C2501,Recolt!B:H,3,0),"-")</f>
        <v>118.34</v>
      </c>
      <c r="T2501" s="4" t="str">
        <f t="shared" si="79"/>
        <v>-</v>
      </c>
    </row>
    <row r="2502" spans="1:20" hidden="1" x14ac:dyDescent="0.25">
      <c r="A2502" s="4" t="s">
        <v>410</v>
      </c>
      <c r="B2502" s="4" t="s">
        <v>450</v>
      </c>
      <c r="C2502" s="4">
        <v>1034843205</v>
      </c>
      <c r="D2502" s="4" t="s">
        <v>354</v>
      </c>
      <c r="E2502" s="4" t="s">
        <v>355</v>
      </c>
      <c r="F2502" s="4" t="s">
        <v>439</v>
      </c>
      <c r="G2502" s="12">
        <v>45531</v>
      </c>
      <c r="H2502" s="4" t="s">
        <v>356</v>
      </c>
      <c r="I2502" s="67">
        <v>0.68135416666666704</v>
      </c>
      <c r="J2502" s="4" t="s">
        <v>1131</v>
      </c>
      <c r="K2502" s="12">
        <v>42560</v>
      </c>
      <c r="L2502" s="4" t="s">
        <v>395</v>
      </c>
      <c r="M2502" s="4" t="s">
        <v>358</v>
      </c>
      <c r="N2502" s="4" t="s">
        <v>384</v>
      </c>
      <c r="O2502" s="12" t="str">
        <f t="shared" ca="1" si="78"/>
        <v>8 ans, 9 mois</v>
      </c>
      <c r="P2502" s="4" t="str">
        <f>VLOOKUP(B2502,Effectif!B:I,6,0)</f>
        <v>Chloé BERTRAND</v>
      </c>
      <c r="Q2502" s="4" t="str">
        <f>VLOOKUP(B2502,Effectif!B:I,8,0)</f>
        <v>REC</v>
      </c>
      <c r="R2502" s="4" t="str">
        <f>IFERROR(VLOOKUP(C2502,Sales!B:G,6,0),"-")</f>
        <v>-</v>
      </c>
      <c r="S2502" s="4">
        <f>IFERROR(VLOOKUP(C2502,Recolt!B:H,3,0),"-")</f>
        <v>384</v>
      </c>
      <c r="T2502" s="4" t="str">
        <f t="shared" si="79"/>
        <v>-</v>
      </c>
    </row>
    <row r="2503" spans="1:20" hidden="1" x14ac:dyDescent="0.25">
      <c r="A2503" s="4" t="s">
        <v>410</v>
      </c>
      <c r="B2503" s="4" t="s">
        <v>450</v>
      </c>
      <c r="C2503" s="4">
        <v>1034866741</v>
      </c>
      <c r="D2503" s="4" t="s">
        <v>354</v>
      </c>
      <c r="E2503" s="4" t="s">
        <v>355</v>
      </c>
      <c r="F2503" s="4" t="s">
        <v>439</v>
      </c>
      <c r="G2503" s="12">
        <v>45532</v>
      </c>
      <c r="H2503" s="4" t="s">
        <v>356</v>
      </c>
      <c r="I2503" s="67">
        <v>0.77581018518518496</v>
      </c>
      <c r="J2503" s="4" t="s">
        <v>1131</v>
      </c>
      <c r="K2503" s="12">
        <v>43101</v>
      </c>
      <c r="L2503" s="4" t="s">
        <v>395</v>
      </c>
      <c r="M2503" s="4" t="s">
        <v>358</v>
      </c>
      <c r="N2503" s="4" t="s">
        <v>384</v>
      </c>
      <c r="O2503" s="12" t="str">
        <f t="shared" ca="1" si="78"/>
        <v>7 ans, 3 mois</v>
      </c>
      <c r="P2503" s="4" t="str">
        <f>VLOOKUP(B2503,Effectif!B:I,6,0)</f>
        <v>Chloé BERTRAND</v>
      </c>
      <c r="Q2503" s="4" t="str">
        <f>VLOOKUP(B2503,Effectif!B:I,8,0)</f>
        <v>REC</v>
      </c>
      <c r="R2503" s="4" t="str">
        <f>IFERROR(VLOOKUP(C2503,Sales!B:G,6,0),"-")</f>
        <v>-</v>
      </c>
      <c r="S2503" s="4">
        <f>IFERROR(VLOOKUP(C2503,Recolt!B:H,3,0),"-")</f>
        <v>10</v>
      </c>
      <c r="T2503" s="4" t="str">
        <f t="shared" si="79"/>
        <v>-</v>
      </c>
    </row>
    <row r="2504" spans="1:20" hidden="1" x14ac:dyDescent="0.25">
      <c r="A2504" s="4" t="s">
        <v>410</v>
      </c>
      <c r="B2504" s="4" t="s">
        <v>450</v>
      </c>
      <c r="C2504" s="4">
        <v>1034858626</v>
      </c>
      <c r="D2504" s="4" t="s">
        <v>354</v>
      </c>
      <c r="E2504" s="4" t="s">
        <v>355</v>
      </c>
      <c r="F2504" s="4" t="s">
        <v>439</v>
      </c>
      <c r="G2504" s="12">
        <v>45533</v>
      </c>
      <c r="H2504" s="4" t="s">
        <v>356</v>
      </c>
      <c r="I2504" s="67">
        <v>0.63575231481481498</v>
      </c>
      <c r="J2504" s="4" t="s">
        <v>1147</v>
      </c>
      <c r="K2504" s="12">
        <v>43313</v>
      </c>
      <c r="L2504" s="4" t="s">
        <v>395</v>
      </c>
      <c r="M2504" s="4" t="s">
        <v>362</v>
      </c>
      <c r="O2504" s="12" t="str">
        <f t="shared" ca="1" si="78"/>
        <v>6 ans, 8 mois</v>
      </c>
      <c r="P2504" s="4" t="str">
        <f>VLOOKUP(B2504,Effectif!B:I,6,0)</f>
        <v>Chloé BERTRAND</v>
      </c>
      <c r="Q2504" s="4" t="str">
        <f>VLOOKUP(B2504,Effectif!B:I,8,0)</f>
        <v>REC</v>
      </c>
      <c r="R2504" s="4" t="str">
        <f>IFERROR(VLOOKUP(C2504,Sales!B:G,6,0),"-")</f>
        <v>-</v>
      </c>
      <c r="S2504" s="4">
        <f>IFERROR(VLOOKUP(C2504,Recolt!B:H,3,0),"-")</f>
        <v>18.309999999999999</v>
      </c>
      <c r="T2504" s="4" t="str">
        <f t="shared" si="79"/>
        <v>-</v>
      </c>
    </row>
    <row r="2505" spans="1:20" hidden="1" x14ac:dyDescent="0.25">
      <c r="A2505" s="4" t="s">
        <v>410</v>
      </c>
      <c r="B2505" s="4" t="s">
        <v>450</v>
      </c>
      <c r="C2505" s="4">
        <v>1034865096</v>
      </c>
      <c r="D2505" s="4" t="s">
        <v>354</v>
      </c>
      <c r="E2505" s="4" t="s">
        <v>355</v>
      </c>
      <c r="F2505" s="4" t="s">
        <v>439</v>
      </c>
      <c r="G2505" s="12">
        <v>45534</v>
      </c>
      <c r="H2505" s="4" t="s">
        <v>356</v>
      </c>
      <c r="I2505" s="67">
        <v>0.69380787037036995</v>
      </c>
      <c r="J2505" s="4" t="s">
        <v>1131</v>
      </c>
      <c r="K2505" s="12">
        <v>43101</v>
      </c>
      <c r="L2505" s="4" t="s">
        <v>395</v>
      </c>
      <c r="M2505" s="4" t="s">
        <v>358</v>
      </c>
      <c r="N2505" s="4" t="s">
        <v>384</v>
      </c>
      <c r="O2505" s="12" t="str">
        <f t="shared" ca="1" si="78"/>
        <v>7 ans, 3 mois</v>
      </c>
      <c r="P2505" s="4" t="str">
        <f>VLOOKUP(B2505,Effectif!B:I,6,0)</f>
        <v>Chloé BERTRAND</v>
      </c>
      <c r="Q2505" s="4" t="str">
        <f>VLOOKUP(B2505,Effectif!B:I,8,0)</f>
        <v>REC</v>
      </c>
      <c r="R2505" s="4" t="str">
        <f>IFERROR(VLOOKUP(C2505,Sales!B:G,6,0),"-")</f>
        <v>-</v>
      </c>
      <c r="S2505" s="4">
        <f>IFERROR(VLOOKUP(C2505,Recolt!B:H,3,0),"-")</f>
        <v>102</v>
      </c>
      <c r="T2505" s="4" t="str">
        <f t="shared" si="79"/>
        <v>-</v>
      </c>
    </row>
    <row r="2506" spans="1:20" hidden="1" x14ac:dyDescent="0.25">
      <c r="A2506" s="4" t="s">
        <v>410</v>
      </c>
      <c r="B2506" s="4" t="s">
        <v>450</v>
      </c>
      <c r="C2506" s="4">
        <v>1034868545</v>
      </c>
      <c r="D2506" s="4" t="s">
        <v>354</v>
      </c>
      <c r="E2506" s="4" t="s">
        <v>355</v>
      </c>
      <c r="F2506" s="4" t="s">
        <v>439</v>
      </c>
      <c r="G2506" s="12">
        <v>45535</v>
      </c>
      <c r="H2506" s="4" t="s">
        <v>356</v>
      </c>
      <c r="I2506" s="67">
        <v>0.52350694444444401</v>
      </c>
      <c r="J2506" s="4" t="s">
        <v>1147</v>
      </c>
      <c r="K2506" s="12">
        <v>43414</v>
      </c>
      <c r="L2506" s="4" t="s">
        <v>395</v>
      </c>
      <c r="M2506" s="4" t="s">
        <v>362</v>
      </c>
      <c r="O2506" s="12" t="str">
        <f t="shared" ca="1" si="78"/>
        <v>6 ans, 5 mois</v>
      </c>
      <c r="P2506" s="4" t="str">
        <f>VLOOKUP(B2506,Effectif!B:I,6,0)</f>
        <v>Chloé BERTRAND</v>
      </c>
      <c r="Q2506" s="4" t="str">
        <f>VLOOKUP(B2506,Effectif!B:I,8,0)</f>
        <v>REC</v>
      </c>
      <c r="R2506" s="4" t="str">
        <f>IFERROR(VLOOKUP(C2506,Sales!B:G,6,0),"-")</f>
        <v>-</v>
      </c>
      <c r="S2506" s="4">
        <f>IFERROR(VLOOKUP(C2506,Recolt!B:H,3,0),"-")</f>
        <v>135</v>
      </c>
      <c r="T2506" s="4" t="str">
        <f t="shared" si="79"/>
        <v>-</v>
      </c>
    </row>
    <row r="2507" spans="1:20" hidden="1" x14ac:dyDescent="0.25">
      <c r="A2507" s="4" t="s">
        <v>410</v>
      </c>
      <c r="B2507" s="4" t="s">
        <v>450</v>
      </c>
      <c r="C2507" s="4">
        <v>1034849927</v>
      </c>
      <c r="D2507" s="4" t="s">
        <v>354</v>
      </c>
      <c r="E2507" s="4" t="s">
        <v>355</v>
      </c>
      <c r="F2507" s="4" t="s">
        <v>439</v>
      </c>
      <c r="G2507" s="12">
        <v>45536</v>
      </c>
      <c r="H2507" s="4" t="s">
        <v>356</v>
      </c>
      <c r="I2507" s="67">
        <v>0.76937500000000003</v>
      </c>
      <c r="J2507" s="4" t="s">
        <v>1131</v>
      </c>
      <c r="K2507" s="12">
        <v>42401</v>
      </c>
      <c r="L2507" s="4" t="s">
        <v>395</v>
      </c>
      <c r="M2507" s="4" t="s">
        <v>358</v>
      </c>
      <c r="N2507" s="4" t="s">
        <v>384</v>
      </c>
      <c r="O2507" s="12" t="str">
        <f t="shared" ca="1" si="78"/>
        <v>9 ans, 2 mois</v>
      </c>
      <c r="P2507" s="4" t="str">
        <f>VLOOKUP(B2507,Effectif!B:I,6,0)</f>
        <v>Chloé BERTRAND</v>
      </c>
      <c r="Q2507" s="4" t="str">
        <f>VLOOKUP(B2507,Effectif!B:I,8,0)</f>
        <v>REC</v>
      </c>
      <c r="R2507" s="4" t="str">
        <f>IFERROR(VLOOKUP(C2507,Sales!B:G,6,0),"-")</f>
        <v>-</v>
      </c>
      <c r="S2507" s="4">
        <f>IFERROR(VLOOKUP(C2507,Recolt!B:H,3,0),"-")</f>
        <v>106</v>
      </c>
      <c r="T2507" s="4" t="str">
        <f t="shared" si="79"/>
        <v>-</v>
      </c>
    </row>
    <row r="2508" spans="1:20" hidden="1" x14ac:dyDescent="0.25">
      <c r="A2508" s="4" t="s">
        <v>410</v>
      </c>
      <c r="B2508" s="4" t="s">
        <v>450</v>
      </c>
      <c r="C2508" s="4">
        <v>1034850793</v>
      </c>
      <c r="D2508" s="4" t="s">
        <v>354</v>
      </c>
      <c r="E2508" s="4" t="s">
        <v>355</v>
      </c>
      <c r="F2508" s="4" t="s">
        <v>439</v>
      </c>
      <c r="G2508" s="12">
        <v>45537</v>
      </c>
      <c r="H2508" s="4" t="s">
        <v>356</v>
      </c>
      <c r="I2508" s="67">
        <v>0.70472222222222203</v>
      </c>
      <c r="J2508" s="4" t="s">
        <v>1147</v>
      </c>
      <c r="K2508" s="12">
        <v>40544</v>
      </c>
      <c r="L2508" s="4" t="s">
        <v>395</v>
      </c>
      <c r="M2508" s="4" t="s">
        <v>362</v>
      </c>
      <c r="O2508" s="12" t="str">
        <f t="shared" ca="1" si="78"/>
        <v>14 ans, 3 mois</v>
      </c>
      <c r="P2508" s="4" t="str">
        <f>VLOOKUP(B2508,Effectif!B:I,6,0)</f>
        <v>Chloé BERTRAND</v>
      </c>
      <c r="Q2508" s="4" t="str">
        <f>VLOOKUP(B2508,Effectif!B:I,8,0)</f>
        <v>REC</v>
      </c>
      <c r="R2508" s="4" t="str">
        <f>IFERROR(VLOOKUP(C2508,Sales!B:G,6,0),"-")</f>
        <v>-</v>
      </c>
      <c r="S2508" s="4">
        <f>IFERROR(VLOOKUP(C2508,Recolt!B:H,3,0),"-")</f>
        <v>25.41</v>
      </c>
      <c r="T2508" s="4" t="str">
        <f t="shared" si="79"/>
        <v>-</v>
      </c>
    </row>
    <row r="2509" spans="1:20" hidden="1" x14ac:dyDescent="0.25">
      <c r="A2509" s="4" t="s">
        <v>410</v>
      </c>
      <c r="B2509" s="4" t="s">
        <v>450</v>
      </c>
      <c r="C2509" s="4">
        <v>1034856640</v>
      </c>
      <c r="D2509" s="4" t="s">
        <v>354</v>
      </c>
      <c r="E2509" s="4" t="s">
        <v>355</v>
      </c>
      <c r="F2509" s="4" t="s">
        <v>439</v>
      </c>
      <c r="G2509" s="12">
        <v>45538</v>
      </c>
      <c r="H2509" s="4" t="s">
        <v>356</v>
      </c>
      <c r="I2509" s="67">
        <v>0.55068287037037</v>
      </c>
      <c r="J2509" s="4" t="s">
        <v>1131</v>
      </c>
      <c r="K2509" s="12">
        <v>42760</v>
      </c>
      <c r="L2509" s="4" t="s">
        <v>395</v>
      </c>
      <c r="M2509" s="4" t="s">
        <v>358</v>
      </c>
      <c r="N2509" s="4" t="s">
        <v>384</v>
      </c>
      <c r="O2509" s="12" t="str">
        <f t="shared" ca="1" si="78"/>
        <v>8 ans, 3 mois</v>
      </c>
      <c r="P2509" s="4" t="str">
        <f>VLOOKUP(B2509,Effectif!B:I,6,0)</f>
        <v>Chloé BERTRAND</v>
      </c>
      <c r="Q2509" s="4" t="str">
        <f>VLOOKUP(B2509,Effectif!B:I,8,0)</f>
        <v>REC</v>
      </c>
      <c r="R2509" s="4" t="str">
        <f>IFERROR(VLOOKUP(C2509,Sales!B:G,6,0),"-")</f>
        <v>-</v>
      </c>
      <c r="S2509" s="4">
        <f>IFERROR(VLOOKUP(C2509,Recolt!B:H,3,0),"-")</f>
        <v>80.23</v>
      </c>
      <c r="T2509" s="4" t="str">
        <f t="shared" si="79"/>
        <v>-</v>
      </c>
    </row>
    <row r="2510" spans="1:20" hidden="1" x14ac:dyDescent="0.25">
      <c r="A2510" s="4" t="s">
        <v>410</v>
      </c>
      <c r="B2510" s="4" t="s">
        <v>450</v>
      </c>
      <c r="C2510" s="4">
        <v>1034861364</v>
      </c>
      <c r="D2510" s="4" t="s">
        <v>354</v>
      </c>
      <c r="E2510" s="4" t="s">
        <v>355</v>
      </c>
      <c r="F2510" s="4" t="s">
        <v>439</v>
      </c>
      <c r="G2510" s="12">
        <v>45539</v>
      </c>
      <c r="H2510" s="4" t="s">
        <v>356</v>
      </c>
      <c r="I2510" s="67">
        <v>0.57033564814814797</v>
      </c>
      <c r="J2510" s="4" t="s">
        <v>1131</v>
      </c>
      <c r="K2510" s="12">
        <v>43101</v>
      </c>
      <c r="L2510" s="4" t="s">
        <v>395</v>
      </c>
      <c r="M2510" s="4" t="s">
        <v>358</v>
      </c>
      <c r="N2510" s="4" t="s">
        <v>384</v>
      </c>
      <c r="O2510" s="12" t="str">
        <f t="shared" ca="1" si="78"/>
        <v>7 ans, 3 mois</v>
      </c>
      <c r="P2510" s="4" t="str">
        <f>VLOOKUP(B2510,Effectif!B:I,6,0)</f>
        <v>Chloé BERTRAND</v>
      </c>
      <c r="Q2510" s="4" t="str">
        <f>VLOOKUP(B2510,Effectif!B:I,8,0)</f>
        <v>REC</v>
      </c>
      <c r="R2510" s="4" t="str">
        <f>IFERROR(VLOOKUP(C2510,Sales!B:G,6,0),"-")</f>
        <v>-</v>
      </c>
      <c r="S2510" s="4">
        <f>IFERROR(VLOOKUP(C2510,Recolt!B:H,3,0),"-")</f>
        <v>154</v>
      </c>
      <c r="T2510" s="4" t="str">
        <f t="shared" si="79"/>
        <v>-</v>
      </c>
    </row>
    <row r="2511" spans="1:20" hidden="1" x14ac:dyDescent="0.25">
      <c r="A2511" s="4" t="s">
        <v>410</v>
      </c>
      <c r="B2511" s="4" t="s">
        <v>450</v>
      </c>
      <c r="C2511" s="4">
        <v>1034864982</v>
      </c>
      <c r="D2511" s="4" t="s">
        <v>354</v>
      </c>
      <c r="E2511" s="4" t="s">
        <v>355</v>
      </c>
      <c r="F2511" s="4" t="s">
        <v>439</v>
      </c>
      <c r="G2511" s="12">
        <v>45540</v>
      </c>
      <c r="H2511" s="4" t="s">
        <v>356</v>
      </c>
      <c r="I2511" s="67">
        <v>0.422719907407407</v>
      </c>
      <c r="J2511" s="4" t="s">
        <v>1131</v>
      </c>
      <c r="K2511" s="12">
        <v>43101</v>
      </c>
      <c r="L2511" s="4" t="s">
        <v>395</v>
      </c>
      <c r="M2511" s="4" t="s">
        <v>358</v>
      </c>
      <c r="N2511" s="4" t="s">
        <v>384</v>
      </c>
      <c r="O2511" s="12" t="str">
        <f t="shared" ca="1" si="78"/>
        <v>7 ans, 3 mois</v>
      </c>
      <c r="P2511" s="4" t="str">
        <f>VLOOKUP(B2511,Effectif!B:I,6,0)</f>
        <v>Chloé BERTRAND</v>
      </c>
      <c r="Q2511" s="4" t="str">
        <f>VLOOKUP(B2511,Effectif!B:I,8,0)</f>
        <v>REC</v>
      </c>
      <c r="R2511" s="4" t="str">
        <f>IFERROR(VLOOKUP(C2511,Sales!B:G,6,0),"-")</f>
        <v>-</v>
      </c>
      <c r="S2511" s="4">
        <f>IFERROR(VLOOKUP(C2511,Recolt!B:H,3,0),"-")</f>
        <v>131</v>
      </c>
      <c r="T2511" s="4" t="str">
        <f t="shared" si="79"/>
        <v>-</v>
      </c>
    </row>
    <row r="2512" spans="1:20" hidden="1" x14ac:dyDescent="0.25">
      <c r="A2512" s="4" t="s">
        <v>410</v>
      </c>
      <c r="B2512" s="4" t="s">
        <v>450</v>
      </c>
      <c r="C2512" s="4">
        <v>1034842559</v>
      </c>
      <c r="D2512" s="4" t="s">
        <v>354</v>
      </c>
      <c r="E2512" s="4" t="s">
        <v>355</v>
      </c>
      <c r="F2512" s="4" t="s">
        <v>439</v>
      </c>
      <c r="G2512" s="12">
        <v>45541</v>
      </c>
      <c r="H2512" s="4" t="s">
        <v>356</v>
      </c>
      <c r="I2512" s="67">
        <v>0.417986111111111</v>
      </c>
      <c r="J2512" s="4" t="s">
        <v>1131</v>
      </c>
      <c r="K2512" s="12">
        <v>42377</v>
      </c>
      <c r="L2512" s="4" t="s">
        <v>395</v>
      </c>
      <c r="M2512" s="4" t="s">
        <v>358</v>
      </c>
      <c r="N2512" s="4" t="s">
        <v>384</v>
      </c>
      <c r="O2512" s="12" t="str">
        <f t="shared" ca="1" si="78"/>
        <v>9 ans, 3 mois</v>
      </c>
      <c r="P2512" s="4" t="str">
        <f>VLOOKUP(B2512,Effectif!B:I,6,0)</f>
        <v>Chloé BERTRAND</v>
      </c>
      <c r="Q2512" s="4" t="str">
        <f>VLOOKUP(B2512,Effectif!B:I,8,0)</f>
        <v>REC</v>
      </c>
      <c r="R2512" s="4" t="str">
        <f>IFERROR(VLOOKUP(C2512,Sales!B:G,6,0),"-")</f>
        <v>-</v>
      </c>
      <c r="S2512" s="4">
        <f>IFERROR(VLOOKUP(C2512,Recolt!B:H,3,0),"-")</f>
        <v>28.65</v>
      </c>
      <c r="T2512" s="4" t="str">
        <f t="shared" si="79"/>
        <v>-</v>
      </c>
    </row>
    <row r="2513" spans="1:20" hidden="1" x14ac:dyDescent="0.25">
      <c r="A2513" s="4" t="s">
        <v>410</v>
      </c>
      <c r="B2513" s="4" t="s">
        <v>450</v>
      </c>
      <c r="C2513" s="4">
        <v>1034862162</v>
      </c>
      <c r="D2513" s="4" t="s">
        <v>354</v>
      </c>
      <c r="E2513" s="4" t="s">
        <v>355</v>
      </c>
      <c r="F2513" s="4" t="s">
        <v>439</v>
      </c>
      <c r="G2513" s="12">
        <v>45542</v>
      </c>
      <c r="H2513" s="4" t="s">
        <v>356</v>
      </c>
      <c r="I2513" s="67">
        <v>0.58240740740740704</v>
      </c>
      <c r="J2513" s="4" t="s">
        <v>1131</v>
      </c>
      <c r="K2513" s="12">
        <v>41487</v>
      </c>
      <c r="L2513" s="4" t="s">
        <v>395</v>
      </c>
      <c r="M2513" s="4" t="s">
        <v>358</v>
      </c>
      <c r="N2513" s="4" t="s">
        <v>359</v>
      </c>
      <c r="O2513" s="12" t="str">
        <f t="shared" ca="1" si="78"/>
        <v>11 ans, 8 mois</v>
      </c>
      <c r="P2513" s="4" t="str">
        <f>VLOOKUP(B2513,Effectif!B:I,6,0)</f>
        <v>Chloé BERTRAND</v>
      </c>
      <c r="Q2513" s="4" t="str">
        <f>VLOOKUP(B2513,Effectif!B:I,8,0)</f>
        <v>REC</v>
      </c>
      <c r="R2513" s="4" t="str">
        <f>IFERROR(VLOOKUP(C2513,Sales!B:G,6,0),"-")</f>
        <v>-</v>
      </c>
      <c r="S2513" s="4">
        <f>IFERROR(VLOOKUP(C2513,Recolt!B:H,3,0),"-")</f>
        <v>16.13</v>
      </c>
      <c r="T2513" s="4" t="str">
        <f t="shared" si="79"/>
        <v>-</v>
      </c>
    </row>
    <row r="2514" spans="1:20" hidden="1" x14ac:dyDescent="0.25">
      <c r="A2514" s="4" t="s">
        <v>410</v>
      </c>
      <c r="B2514" s="4" t="s">
        <v>450</v>
      </c>
      <c r="C2514" s="4">
        <v>1034864881</v>
      </c>
      <c r="D2514" s="4" t="s">
        <v>354</v>
      </c>
      <c r="E2514" s="4" t="s">
        <v>355</v>
      </c>
      <c r="F2514" s="4" t="s">
        <v>439</v>
      </c>
      <c r="G2514" s="12">
        <v>45543</v>
      </c>
      <c r="H2514" s="4" t="s">
        <v>356</v>
      </c>
      <c r="I2514" s="67">
        <v>0.55472222222222201</v>
      </c>
      <c r="J2514" s="4" t="s">
        <v>1147</v>
      </c>
      <c r="K2514" s="12">
        <v>42713</v>
      </c>
      <c r="L2514" s="4" t="s">
        <v>395</v>
      </c>
      <c r="M2514" s="4" t="s">
        <v>362</v>
      </c>
      <c r="O2514" s="12" t="str">
        <f t="shared" ca="1" si="78"/>
        <v>8 ans, 4 mois</v>
      </c>
      <c r="P2514" s="4" t="str">
        <f>VLOOKUP(B2514,Effectif!B:I,6,0)</f>
        <v>Chloé BERTRAND</v>
      </c>
      <c r="Q2514" s="4" t="str">
        <f>VLOOKUP(B2514,Effectif!B:I,8,0)</f>
        <v>REC</v>
      </c>
      <c r="R2514" s="4" t="str">
        <f>IFERROR(VLOOKUP(C2514,Sales!B:G,6,0),"-")</f>
        <v>-</v>
      </c>
      <c r="S2514" s="4">
        <f>IFERROR(VLOOKUP(C2514,Recolt!B:H,3,0),"-")</f>
        <v>43</v>
      </c>
      <c r="T2514" s="4" t="str">
        <f t="shared" si="79"/>
        <v>-</v>
      </c>
    </row>
    <row r="2515" spans="1:20" hidden="1" x14ac:dyDescent="0.25">
      <c r="A2515" s="4" t="s">
        <v>410</v>
      </c>
      <c r="B2515" s="4" t="s">
        <v>450</v>
      </c>
      <c r="C2515" s="4">
        <v>1034857602</v>
      </c>
      <c r="D2515" s="4" t="s">
        <v>354</v>
      </c>
      <c r="E2515" s="4" t="s">
        <v>355</v>
      </c>
      <c r="F2515" s="4" t="s">
        <v>439</v>
      </c>
      <c r="G2515" s="12">
        <v>45544</v>
      </c>
      <c r="H2515" s="4" t="s">
        <v>356</v>
      </c>
      <c r="I2515" s="67">
        <v>0.42143518518518502</v>
      </c>
      <c r="J2515" s="4" t="s">
        <v>1147</v>
      </c>
      <c r="K2515" s="12">
        <v>42313</v>
      </c>
      <c r="L2515" s="4" t="s">
        <v>395</v>
      </c>
      <c r="M2515" s="4" t="s">
        <v>362</v>
      </c>
      <c r="O2515" s="12" t="str">
        <f t="shared" ca="1" si="78"/>
        <v>9 ans, 5 mois</v>
      </c>
      <c r="P2515" s="4" t="str">
        <f>VLOOKUP(B2515,Effectif!B:I,6,0)</f>
        <v>Chloé BERTRAND</v>
      </c>
      <c r="Q2515" s="4" t="str">
        <f>VLOOKUP(B2515,Effectif!B:I,8,0)</f>
        <v>REC</v>
      </c>
      <c r="R2515" s="4" t="str">
        <f>IFERROR(VLOOKUP(C2515,Sales!B:G,6,0),"-")</f>
        <v>-</v>
      </c>
      <c r="S2515" s="4">
        <f>IFERROR(VLOOKUP(C2515,Recolt!B:H,3,0),"-")</f>
        <v>50</v>
      </c>
      <c r="T2515" s="4" t="str">
        <f t="shared" si="79"/>
        <v>-</v>
      </c>
    </row>
    <row r="2516" spans="1:20" hidden="1" x14ac:dyDescent="0.25">
      <c r="A2516" s="4" t="s">
        <v>410</v>
      </c>
      <c r="B2516" s="4" t="s">
        <v>450</v>
      </c>
      <c r="C2516" s="4">
        <v>1034860070</v>
      </c>
      <c r="D2516" s="4" t="s">
        <v>354</v>
      </c>
      <c r="E2516" s="4" t="s">
        <v>355</v>
      </c>
      <c r="F2516" s="4" t="s">
        <v>439</v>
      </c>
      <c r="G2516" s="12">
        <v>45545</v>
      </c>
      <c r="H2516" s="4" t="s">
        <v>356</v>
      </c>
      <c r="I2516" s="67">
        <v>0.66115740740740703</v>
      </c>
      <c r="J2516" s="4" t="s">
        <v>1131</v>
      </c>
      <c r="K2516" s="12">
        <v>43132</v>
      </c>
      <c r="L2516" s="4" t="s">
        <v>395</v>
      </c>
      <c r="M2516" s="4" t="s">
        <v>358</v>
      </c>
      <c r="N2516" s="4" t="s">
        <v>384</v>
      </c>
      <c r="O2516" s="12" t="str">
        <f t="shared" ca="1" si="78"/>
        <v>7 ans, 2 mois</v>
      </c>
      <c r="P2516" s="4" t="str">
        <f>VLOOKUP(B2516,Effectif!B:I,6,0)</f>
        <v>Chloé BERTRAND</v>
      </c>
      <c r="Q2516" s="4" t="str">
        <f>VLOOKUP(B2516,Effectif!B:I,8,0)</f>
        <v>REC</v>
      </c>
      <c r="R2516" s="4" t="str">
        <f>IFERROR(VLOOKUP(C2516,Sales!B:G,6,0),"-")</f>
        <v>-</v>
      </c>
      <c r="S2516" s="4">
        <f>IFERROR(VLOOKUP(C2516,Recolt!B:H,3,0),"-")</f>
        <v>74.709999999999994</v>
      </c>
      <c r="T2516" s="4" t="str">
        <f t="shared" si="79"/>
        <v>-</v>
      </c>
    </row>
    <row r="2517" spans="1:20" hidden="1" x14ac:dyDescent="0.25">
      <c r="A2517" s="4" t="s">
        <v>410</v>
      </c>
      <c r="B2517" s="4" t="s">
        <v>450</v>
      </c>
      <c r="C2517" s="4">
        <v>1034863472</v>
      </c>
      <c r="D2517" s="4" t="s">
        <v>354</v>
      </c>
      <c r="E2517" s="4" t="s">
        <v>355</v>
      </c>
      <c r="F2517" s="4" t="s">
        <v>439</v>
      </c>
      <c r="G2517" s="12">
        <v>45546</v>
      </c>
      <c r="H2517" s="4" t="s">
        <v>356</v>
      </c>
      <c r="I2517" s="67">
        <v>0.656712962962963</v>
      </c>
      <c r="J2517" s="4" t="s">
        <v>1131</v>
      </c>
      <c r="K2517" s="12">
        <v>43252</v>
      </c>
      <c r="L2517" s="4" t="s">
        <v>395</v>
      </c>
      <c r="M2517" s="4" t="s">
        <v>358</v>
      </c>
      <c r="N2517" s="4" t="s">
        <v>384</v>
      </c>
      <c r="O2517" s="12" t="str">
        <f t="shared" ca="1" si="78"/>
        <v>6 ans, 10 mois</v>
      </c>
      <c r="P2517" s="4" t="str">
        <f>VLOOKUP(B2517,Effectif!B:I,6,0)</f>
        <v>Chloé BERTRAND</v>
      </c>
      <c r="Q2517" s="4" t="str">
        <f>VLOOKUP(B2517,Effectif!B:I,8,0)</f>
        <v>REC</v>
      </c>
      <c r="R2517" s="4" t="str">
        <f>IFERROR(VLOOKUP(C2517,Sales!B:G,6,0),"-")</f>
        <v>-</v>
      </c>
      <c r="S2517" s="4">
        <f>IFERROR(VLOOKUP(C2517,Recolt!B:H,3,0),"-")</f>
        <v>30</v>
      </c>
      <c r="T2517" s="4" t="str">
        <f t="shared" si="79"/>
        <v>-</v>
      </c>
    </row>
    <row r="2518" spans="1:20" hidden="1" x14ac:dyDescent="0.25">
      <c r="A2518" s="4" t="s">
        <v>410</v>
      </c>
      <c r="B2518" s="4" t="s">
        <v>450</v>
      </c>
      <c r="C2518" s="4">
        <v>1034860655</v>
      </c>
      <c r="D2518" s="4" t="s">
        <v>354</v>
      </c>
      <c r="E2518" s="4" t="s">
        <v>355</v>
      </c>
      <c r="F2518" s="4" t="s">
        <v>439</v>
      </c>
      <c r="G2518" s="12">
        <v>45547</v>
      </c>
      <c r="H2518" s="4" t="s">
        <v>356</v>
      </c>
      <c r="I2518" s="67">
        <v>0.75680555555555595</v>
      </c>
      <c r="J2518" s="4" t="s">
        <v>1147</v>
      </c>
      <c r="K2518" s="12">
        <v>43282</v>
      </c>
      <c r="L2518" s="4" t="s">
        <v>395</v>
      </c>
      <c r="M2518" s="4" t="s">
        <v>362</v>
      </c>
      <c r="O2518" s="12" t="str">
        <f t="shared" ca="1" si="78"/>
        <v>6 ans, 9 mois</v>
      </c>
      <c r="P2518" s="4" t="str">
        <f>VLOOKUP(B2518,Effectif!B:I,6,0)</f>
        <v>Chloé BERTRAND</v>
      </c>
      <c r="Q2518" s="4" t="str">
        <f>VLOOKUP(B2518,Effectif!B:I,8,0)</f>
        <v>REC</v>
      </c>
      <c r="R2518" s="4" t="str">
        <f>IFERROR(VLOOKUP(C2518,Sales!B:G,6,0),"-")</f>
        <v>-</v>
      </c>
      <c r="S2518" s="4">
        <f>IFERROR(VLOOKUP(C2518,Recolt!B:H,3,0),"-")</f>
        <v>40</v>
      </c>
      <c r="T2518" s="4" t="str">
        <f t="shared" si="79"/>
        <v>-</v>
      </c>
    </row>
    <row r="2519" spans="1:20" hidden="1" x14ac:dyDescent="0.25">
      <c r="A2519" s="4" t="s">
        <v>410</v>
      </c>
      <c r="B2519" s="4" t="s">
        <v>450</v>
      </c>
      <c r="C2519" s="4">
        <v>1034863127</v>
      </c>
      <c r="D2519" s="4" t="s">
        <v>354</v>
      </c>
      <c r="E2519" s="4" t="s">
        <v>355</v>
      </c>
      <c r="F2519" s="4" t="s">
        <v>439</v>
      </c>
      <c r="G2519" s="12">
        <v>45548</v>
      </c>
      <c r="H2519" s="4" t="s">
        <v>356</v>
      </c>
      <c r="I2519" s="67">
        <v>0.64302083333333304</v>
      </c>
      <c r="J2519" s="4" t="s">
        <v>1137</v>
      </c>
      <c r="K2519" s="12">
        <v>41488</v>
      </c>
      <c r="L2519" s="4" t="s">
        <v>395</v>
      </c>
      <c r="M2519" s="4" t="s">
        <v>358</v>
      </c>
      <c r="N2519" s="4" t="s">
        <v>359</v>
      </c>
      <c r="O2519" s="12" t="str">
        <f t="shared" ca="1" si="78"/>
        <v>11 ans, 8 mois</v>
      </c>
      <c r="P2519" s="4" t="str">
        <f>VLOOKUP(B2519,Effectif!B:I,6,0)</f>
        <v>Chloé BERTRAND</v>
      </c>
      <c r="Q2519" s="4" t="str">
        <f>VLOOKUP(B2519,Effectif!B:I,8,0)</f>
        <v>REC</v>
      </c>
      <c r="R2519" s="4" t="str">
        <f>IFERROR(VLOOKUP(C2519,Sales!B:G,6,0),"-")</f>
        <v>-</v>
      </c>
      <c r="S2519" s="4">
        <f>IFERROR(VLOOKUP(C2519,Recolt!B:H,3,0),"-")</f>
        <v>40.14</v>
      </c>
      <c r="T2519" s="4" t="str">
        <f t="shared" si="79"/>
        <v>-</v>
      </c>
    </row>
    <row r="2520" spans="1:20" hidden="1" x14ac:dyDescent="0.25">
      <c r="A2520" s="4" t="s">
        <v>410</v>
      </c>
      <c r="B2520" s="4" t="s">
        <v>450</v>
      </c>
      <c r="C2520" s="4">
        <v>1034850322</v>
      </c>
      <c r="D2520" s="4" t="s">
        <v>354</v>
      </c>
      <c r="E2520" s="4" t="s">
        <v>355</v>
      </c>
      <c r="F2520" s="4" t="s">
        <v>439</v>
      </c>
      <c r="G2520" s="12">
        <v>45549</v>
      </c>
      <c r="H2520" s="4" t="s">
        <v>356</v>
      </c>
      <c r="I2520" s="67">
        <v>0.72518518518518504</v>
      </c>
      <c r="J2520" s="4" t="s">
        <v>1131</v>
      </c>
      <c r="K2520" s="12">
        <v>42979</v>
      </c>
      <c r="L2520" s="4" t="s">
        <v>395</v>
      </c>
      <c r="M2520" s="4" t="s">
        <v>358</v>
      </c>
      <c r="N2520" s="4" t="s">
        <v>384</v>
      </c>
      <c r="O2520" s="12" t="str">
        <f t="shared" ca="1" si="78"/>
        <v>7 ans, 7 mois</v>
      </c>
      <c r="P2520" s="4" t="str">
        <f>VLOOKUP(B2520,Effectif!B:I,6,0)</f>
        <v>Chloé BERTRAND</v>
      </c>
      <c r="Q2520" s="4" t="str">
        <f>VLOOKUP(B2520,Effectif!B:I,8,0)</f>
        <v>REC</v>
      </c>
      <c r="R2520" s="4" t="str">
        <f>IFERROR(VLOOKUP(C2520,Sales!B:G,6,0),"-")</f>
        <v>-</v>
      </c>
      <c r="S2520" s="4">
        <f>IFERROR(VLOOKUP(C2520,Recolt!B:H,3,0),"-")</f>
        <v>50</v>
      </c>
      <c r="T2520" s="4" t="str">
        <f t="shared" si="79"/>
        <v>-</v>
      </c>
    </row>
    <row r="2521" spans="1:20" hidden="1" x14ac:dyDescent="0.25">
      <c r="A2521" s="4" t="s">
        <v>410</v>
      </c>
      <c r="B2521" s="4" t="s">
        <v>450</v>
      </c>
      <c r="C2521" s="4">
        <v>1034866886</v>
      </c>
      <c r="D2521" s="4" t="s">
        <v>354</v>
      </c>
      <c r="E2521" s="4" t="s">
        <v>355</v>
      </c>
      <c r="F2521" s="4" t="s">
        <v>439</v>
      </c>
      <c r="G2521" s="12">
        <v>45550</v>
      </c>
      <c r="H2521" s="4" t="s">
        <v>356</v>
      </c>
      <c r="I2521" s="67">
        <v>0.74611111111111095</v>
      </c>
      <c r="J2521" s="4" t="s">
        <v>1137</v>
      </c>
      <c r="K2521" s="12">
        <v>43053</v>
      </c>
      <c r="L2521" s="4" t="s">
        <v>395</v>
      </c>
      <c r="M2521" s="4" t="s">
        <v>358</v>
      </c>
      <c r="N2521" s="4" t="s">
        <v>384</v>
      </c>
      <c r="O2521" s="12" t="str">
        <f t="shared" ca="1" si="78"/>
        <v>7 ans, 5 mois</v>
      </c>
      <c r="P2521" s="4" t="str">
        <f>VLOOKUP(B2521,Effectif!B:I,6,0)</f>
        <v>Chloé BERTRAND</v>
      </c>
      <c r="Q2521" s="4" t="str">
        <f>VLOOKUP(B2521,Effectif!B:I,8,0)</f>
        <v>REC</v>
      </c>
      <c r="R2521" s="4" t="str">
        <f>IFERROR(VLOOKUP(C2521,Sales!B:G,6,0),"-")</f>
        <v>-</v>
      </c>
      <c r="S2521" s="4">
        <f>IFERROR(VLOOKUP(C2521,Recolt!B:H,3,0),"-")</f>
        <v>176.55</v>
      </c>
      <c r="T2521" s="4" t="str">
        <f t="shared" si="79"/>
        <v>-</v>
      </c>
    </row>
    <row r="2522" spans="1:20" hidden="1" x14ac:dyDescent="0.25">
      <c r="A2522" s="4" t="s">
        <v>410</v>
      </c>
      <c r="B2522" s="4" t="s">
        <v>450</v>
      </c>
      <c r="C2522" s="4">
        <v>1034865702</v>
      </c>
      <c r="D2522" s="4" t="s">
        <v>354</v>
      </c>
      <c r="E2522" s="4" t="s">
        <v>355</v>
      </c>
      <c r="F2522" s="4" t="s">
        <v>439</v>
      </c>
      <c r="G2522" s="12">
        <v>45551</v>
      </c>
      <c r="H2522" s="4" t="s">
        <v>356</v>
      </c>
      <c r="I2522" s="67">
        <v>0.55349537037037</v>
      </c>
      <c r="J2522" s="4" t="s">
        <v>1137</v>
      </c>
      <c r="K2522" s="12">
        <v>42831</v>
      </c>
      <c r="L2522" s="4" t="s">
        <v>395</v>
      </c>
      <c r="M2522" s="4" t="s">
        <v>358</v>
      </c>
      <c r="N2522" s="4" t="s">
        <v>384</v>
      </c>
      <c r="O2522" s="12" t="str">
        <f t="shared" ca="1" si="78"/>
        <v>8 ans, 0 mois</v>
      </c>
      <c r="P2522" s="4" t="str">
        <f>VLOOKUP(B2522,Effectif!B:I,6,0)</f>
        <v>Chloé BERTRAND</v>
      </c>
      <c r="Q2522" s="4" t="str">
        <f>VLOOKUP(B2522,Effectif!B:I,8,0)</f>
        <v>REC</v>
      </c>
      <c r="R2522" s="4" t="str">
        <f>IFERROR(VLOOKUP(C2522,Sales!B:G,6,0),"-")</f>
        <v>-</v>
      </c>
      <c r="S2522" s="4">
        <f>IFERROR(VLOOKUP(C2522,Recolt!B:H,3,0),"-")</f>
        <v>70</v>
      </c>
      <c r="T2522" s="4" t="str">
        <f t="shared" si="79"/>
        <v>-</v>
      </c>
    </row>
    <row r="2523" spans="1:20" hidden="1" x14ac:dyDescent="0.25">
      <c r="A2523" s="4" t="s">
        <v>410</v>
      </c>
      <c r="B2523" s="4" t="s">
        <v>450</v>
      </c>
      <c r="C2523" s="4">
        <v>1034847063</v>
      </c>
      <c r="D2523" s="4" t="s">
        <v>354</v>
      </c>
      <c r="E2523" s="4" t="s">
        <v>355</v>
      </c>
      <c r="F2523" s="4" t="s">
        <v>439</v>
      </c>
      <c r="G2523" s="12">
        <v>45552</v>
      </c>
      <c r="H2523" s="4" t="s">
        <v>356</v>
      </c>
      <c r="I2523" s="67">
        <v>0.70133101851851898</v>
      </c>
      <c r="J2523" s="4" t="s">
        <v>1131</v>
      </c>
      <c r="K2523" s="12">
        <v>43160</v>
      </c>
      <c r="L2523" s="4" t="s">
        <v>395</v>
      </c>
      <c r="M2523" s="4" t="s">
        <v>358</v>
      </c>
      <c r="N2523" s="4" t="s">
        <v>384</v>
      </c>
      <c r="O2523" s="12" t="str">
        <f t="shared" ca="1" si="78"/>
        <v>7 ans, 1 mois</v>
      </c>
      <c r="P2523" s="4" t="str">
        <f>VLOOKUP(B2523,Effectif!B:I,6,0)</f>
        <v>Chloé BERTRAND</v>
      </c>
      <c r="Q2523" s="4" t="str">
        <f>VLOOKUP(B2523,Effectif!B:I,8,0)</f>
        <v>REC</v>
      </c>
      <c r="R2523" s="4" t="str">
        <f>IFERROR(VLOOKUP(C2523,Sales!B:G,6,0),"-")</f>
        <v>-</v>
      </c>
      <c r="S2523" s="4">
        <f>IFERROR(VLOOKUP(C2523,Recolt!B:H,3,0),"-")</f>
        <v>178</v>
      </c>
      <c r="T2523" s="4" t="str">
        <f t="shared" si="79"/>
        <v>-</v>
      </c>
    </row>
    <row r="2524" spans="1:20" hidden="1" x14ac:dyDescent="0.25">
      <c r="A2524" s="4" t="s">
        <v>410</v>
      </c>
      <c r="B2524" s="4" t="s">
        <v>450</v>
      </c>
      <c r="C2524" s="4">
        <v>1034854894</v>
      </c>
      <c r="D2524" s="4" t="s">
        <v>354</v>
      </c>
      <c r="E2524" s="4" t="s">
        <v>355</v>
      </c>
      <c r="F2524" s="4" t="s">
        <v>439</v>
      </c>
      <c r="G2524" s="12">
        <v>45553</v>
      </c>
      <c r="H2524" s="4" t="s">
        <v>356</v>
      </c>
      <c r="I2524" s="67">
        <v>0.75150462962963005</v>
      </c>
      <c r="J2524" s="4" t="s">
        <v>1137</v>
      </c>
      <c r="K2524" s="12">
        <v>42552</v>
      </c>
      <c r="L2524" s="4" t="s">
        <v>395</v>
      </c>
      <c r="M2524" s="4" t="s">
        <v>358</v>
      </c>
      <c r="N2524" s="4" t="s">
        <v>359</v>
      </c>
      <c r="O2524" s="12" t="str">
        <f t="shared" ca="1" si="78"/>
        <v>8 ans, 9 mois</v>
      </c>
      <c r="P2524" s="4" t="str">
        <f>VLOOKUP(B2524,Effectif!B:I,6,0)</f>
        <v>Chloé BERTRAND</v>
      </c>
      <c r="Q2524" s="4" t="str">
        <f>VLOOKUP(B2524,Effectif!B:I,8,0)</f>
        <v>REC</v>
      </c>
      <c r="R2524" s="4" t="str">
        <f>IFERROR(VLOOKUP(C2524,Sales!B:G,6,0),"-")</f>
        <v>-</v>
      </c>
      <c r="S2524" s="4">
        <f>IFERROR(VLOOKUP(C2524,Recolt!B:H,3,0),"-")</f>
        <v>173.62</v>
      </c>
      <c r="T2524" s="4" t="str">
        <f t="shared" si="79"/>
        <v>-</v>
      </c>
    </row>
    <row r="2525" spans="1:20" hidden="1" x14ac:dyDescent="0.25">
      <c r="A2525" s="4" t="s">
        <v>410</v>
      </c>
      <c r="B2525" s="4" t="s">
        <v>450</v>
      </c>
      <c r="C2525" s="4">
        <v>1034851352</v>
      </c>
      <c r="D2525" s="4" t="s">
        <v>354</v>
      </c>
      <c r="E2525" s="4" t="s">
        <v>355</v>
      </c>
      <c r="F2525" s="4" t="s">
        <v>439</v>
      </c>
      <c r="G2525" s="12">
        <v>45554</v>
      </c>
      <c r="H2525" s="4" t="s">
        <v>356</v>
      </c>
      <c r="I2525" s="67">
        <v>0.64532407407407399</v>
      </c>
      <c r="J2525" s="4" t="s">
        <v>1131</v>
      </c>
      <c r="K2525" s="12">
        <v>43313</v>
      </c>
      <c r="L2525" s="4" t="s">
        <v>395</v>
      </c>
      <c r="M2525" s="4" t="s">
        <v>358</v>
      </c>
      <c r="N2525" s="4" t="s">
        <v>384</v>
      </c>
      <c r="O2525" s="12" t="str">
        <f t="shared" ca="1" si="78"/>
        <v>6 ans, 8 mois</v>
      </c>
      <c r="P2525" s="4" t="str">
        <f>VLOOKUP(B2525,Effectif!B:I,6,0)</f>
        <v>Chloé BERTRAND</v>
      </c>
      <c r="Q2525" s="4" t="str">
        <f>VLOOKUP(B2525,Effectif!B:I,8,0)</f>
        <v>REC</v>
      </c>
      <c r="R2525" s="4" t="str">
        <f>IFERROR(VLOOKUP(C2525,Sales!B:G,6,0),"-")</f>
        <v>-</v>
      </c>
      <c r="S2525" s="4">
        <f>IFERROR(VLOOKUP(C2525,Recolt!B:H,3,0),"-")</f>
        <v>67.7</v>
      </c>
      <c r="T2525" s="4" t="str">
        <f t="shared" si="79"/>
        <v>-</v>
      </c>
    </row>
    <row r="2526" spans="1:20" hidden="1" x14ac:dyDescent="0.25">
      <c r="A2526" s="4" t="s">
        <v>410</v>
      </c>
      <c r="B2526" s="4" t="s">
        <v>450</v>
      </c>
      <c r="C2526" s="4">
        <v>1034860364</v>
      </c>
      <c r="D2526" s="4" t="s">
        <v>354</v>
      </c>
      <c r="E2526" s="4" t="s">
        <v>355</v>
      </c>
      <c r="F2526" s="4" t="s">
        <v>439</v>
      </c>
      <c r="G2526" s="12">
        <v>45555</v>
      </c>
      <c r="H2526" s="4" t="s">
        <v>356</v>
      </c>
      <c r="I2526" s="67">
        <v>0.44386574074074098</v>
      </c>
      <c r="J2526" s="4" t="s">
        <v>1131</v>
      </c>
      <c r="K2526" s="12">
        <v>42377</v>
      </c>
      <c r="L2526" s="4" t="s">
        <v>395</v>
      </c>
      <c r="M2526" s="4" t="s">
        <v>358</v>
      </c>
      <c r="N2526" s="4" t="s">
        <v>384</v>
      </c>
      <c r="O2526" s="12" t="str">
        <f t="shared" ca="1" si="78"/>
        <v>9 ans, 3 mois</v>
      </c>
      <c r="P2526" s="4" t="str">
        <f>VLOOKUP(B2526,Effectif!B:I,6,0)</f>
        <v>Chloé BERTRAND</v>
      </c>
      <c r="Q2526" s="4" t="str">
        <f>VLOOKUP(B2526,Effectif!B:I,8,0)</f>
        <v>REC</v>
      </c>
      <c r="R2526" s="4" t="str">
        <f>IFERROR(VLOOKUP(C2526,Sales!B:G,6,0),"-")</f>
        <v>-</v>
      </c>
      <c r="S2526" s="4">
        <f>IFERROR(VLOOKUP(C2526,Recolt!B:H,3,0),"-")</f>
        <v>147.41999999999999</v>
      </c>
      <c r="T2526" s="4" t="str">
        <f t="shared" si="79"/>
        <v>-</v>
      </c>
    </row>
    <row r="2527" spans="1:20" hidden="1" x14ac:dyDescent="0.25">
      <c r="A2527" s="4" t="s">
        <v>410</v>
      </c>
      <c r="B2527" s="4" t="s">
        <v>450</v>
      </c>
      <c r="C2527" s="4">
        <v>1034863422</v>
      </c>
      <c r="D2527" s="4" t="s">
        <v>354</v>
      </c>
      <c r="E2527" s="4" t="s">
        <v>355</v>
      </c>
      <c r="F2527" s="4" t="s">
        <v>439</v>
      </c>
      <c r="G2527" s="12">
        <v>45556</v>
      </c>
      <c r="H2527" s="4" t="s">
        <v>356</v>
      </c>
      <c r="I2527" s="67">
        <v>0.57755787037036999</v>
      </c>
      <c r="J2527" s="4" t="s">
        <v>1131</v>
      </c>
      <c r="K2527" s="12">
        <v>43101</v>
      </c>
      <c r="L2527" s="4" t="s">
        <v>395</v>
      </c>
      <c r="M2527" s="4" t="s">
        <v>358</v>
      </c>
      <c r="N2527" s="4" t="s">
        <v>384</v>
      </c>
      <c r="O2527" s="12" t="str">
        <f t="shared" ca="1" si="78"/>
        <v>7 ans, 3 mois</v>
      </c>
      <c r="P2527" s="4" t="str">
        <f>VLOOKUP(B2527,Effectif!B:I,6,0)</f>
        <v>Chloé BERTRAND</v>
      </c>
      <c r="Q2527" s="4" t="str">
        <f>VLOOKUP(B2527,Effectif!B:I,8,0)</f>
        <v>REC</v>
      </c>
      <c r="R2527" s="4" t="str">
        <f>IFERROR(VLOOKUP(C2527,Sales!B:G,6,0),"-")</f>
        <v>-</v>
      </c>
      <c r="S2527" s="4">
        <f>IFERROR(VLOOKUP(C2527,Recolt!B:H,3,0),"-")</f>
        <v>27.27</v>
      </c>
      <c r="T2527" s="4" t="str">
        <f t="shared" si="79"/>
        <v>-</v>
      </c>
    </row>
    <row r="2528" spans="1:20" hidden="1" x14ac:dyDescent="0.25">
      <c r="A2528" s="4" t="s">
        <v>410</v>
      </c>
      <c r="B2528" s="4" t="s">
        <v>450</v>
      </c>
      <c r="C2528" s="4">
        <v>1034854572</v>
      </c>
      <c r="D2528" s="4" t="s">
        <v>354</v>
      </c>
      <c r="E2528" s="4" t="s">
        <v>355</v>
      </c>
      <c r="F2528" s="4" t="s">
        <v>439</v>
      </c>
      <c r="G2528" s="12">
        <v>45557</v>
      </c>
      <c r="H2528" s="4" t="s">
        <v>356</v>
      </c>
      <c r="I2528" s="67">
        <v>0.56699074074074096</v>
      </c>
      <c r="J2528" s="4" t="s">
        <v>1147</v>
      </c>
      <c r="K2528" s="12">
        <v>43101</v>
      </c>
      <c r="L2528" s="4" t="s">
        <v>395</v>
      </c>
      <c r="M2528" s="4" t="s">
        <v>362</v>
      </c>
      <c r="O2528" s="12" t="str">
        <f t="shared" ca="1" si="78"/>
        <v>7 ans, 3 mois</v>
      </c>
      <c r="P2528" s="4" t="str">
        <f>VLOOKUP(B2528,Effectif!B:I,6,0)</f>
        <v>Chloé BERTRAND</v>
      </c>
      <c r="Q2528" s="4" t="str">
        <f>VLOOKUP(B2528,Effectif!B:I,8,0)</f>
        <v>REC</v>
      </c>
      <c r="R2528" s="4" t="str">
        <f>IFERROR(VLOOKUP(C2528,Sales!B:G,6,0),"-")</f>
        <v>-</v>
      </c>
      <c r="S2528" s="4">
        <f>IFERROR(VLOOKUP(C2528,Recolt!B:H,3,0),"-")</f>
        <v>323</v>
      </c>
      <c r="T2528" s="4" t="str">
        <f t="shared" si="79"/>
        <v>-</v>
      </c>
    </row>
    <row r="2529" spans="1:20" hidden="1" x14ac:dyDescent="0.25">
      <c r="A2529" s="4" t="s">
        <v>410</v>
      </c>
      <c r="B2529" s="4" t="s">
        <v>450</v>
      </c>
      <c r="C2529" s="4">
        <v>1034855325</v>
      </c>
      <c r="D2529" s="4" t="s">
        <v>354</v>
      </c>
      <c r="E2529" s="4" t="s">
        <v>355</v>
      </c>
      <c r="F2529" s="4" t="s">
        <v>439</v>
      </c>
      <c r="G2529" s="12">
        <v>45558</v>
      </c>
      <c r="H2529" s="4" t="s">
        <v>356</v>
      </c>
      <c r="I2529" s="67">
        <v>0.72915509259259303</v>
      </c>
      <c r="J2529" s="4" t="s">
        <v>1131</v>
      </c>
      <c r="K2529" s="12">
        <v>43405</v>
      </c>
      <c r="L2529" s="4" t="s">
        <v>395</v>
      </c>
      <c r="M2529" s="4" t="s">
        <v>358</v>
      </c>
      <c r="N2529" s="4" t="s">
        <v>384</v>
      </c>
      <c r="O2529" s="12" t="str">
        <f t="shared" ca="1" si="78"/>
        <v>6 ans, 5 mois</v>
      </c>
      <c r="P2529" s="4" t="str">
        <f>VLOOKUP(B2529,Effectif!B:I,6,0)</f>
        <v>Chloé BERTRAND</v>
      </c>
      <c r="Q2529" s="4" t="str">
        <f>VLOOKUP(B2529,Effectif!B:I,8,0)</f>
        <v>REC</v>
      </c>
      <c r="R2529" s="4" t="str">
        <f>IFERROR(VLOOKUP(C2529,Sales!B:G,6,0),"-")</f>
        <v>-</v>
      </c>
      <c r="S2529" s="4">
        <f>IFERROR(VLOOKUP(C2529,Recolt!B:H,3,0),"-")</f>
        <v>228.9</v>
      </c>
      <c r="T2529" s="4" t="str">
        <f t="shared" si="79"/>
        <v>-</v>
      </c>
    </row>
    <row r="2530" spans="1:20" hidden="1" x14ac:dyDescent="0.25">
      <c r="A2530" s="4" t="s">
        <v>410</v>
      </c>
      <c r="B2530" s="4" t="s">
        <v>450</v>
      </c>
      <c r="C2530" s="4">
        <v>1034850697</v>
      </c>
      <c r="D2530" s="4" t="s">
        <v>354</v>
      </c>
      <c r="E2530" s="4" t="s">
        <v>355</v>
      </c>
      <c r="F2530" s="4" t="s">
        <v>439</v>
      </c>
      <c r="G2530" s="12">
        <v>45559</v>
      </c>
      <c r="H2530" s="4" t="s">
        <v>356</v>
      </c>
      <c r="I2530" s="67">
        <v>0.45615740740740701</v>
      </c>
      <c r="J2530" s="4" t="s">
        <v>1131</v>
      </c>
      <c r="K2530" s="12">
        <v>42377</v>
      </c>
      <c r="L2530" s="4" t="s">
        <v>395</v>
      </c>
      <c r="M2530" s="4" t="s">
        <v>358</v>
      </c>
      <c r="N2530" s="4" t="s">
        <v>384</v>
      </c>
      <c r="O2530" s="12" t="str">
        <f t="shared" ca="1" si="78"/>
        <v>9 ans, 3 mois</v>
      </c>
      <c r="P2530" s="4" t="str">
        <f>VLOOKUP(B2530,Effectif!B:I,6,0)</f>
        <v>Chloé BERTRAND</v>
      </c>
      <c r="Q2530" s="4" t="str">
        <f>VLOOKUP(B2530,Effectif!B:I,8,0)</f>
        <v>REC</v>
      </c>
      <c r="R2530" s="4" t="str">
        <f>IFERROR(VLOOKUP(C2530,Sales!B:G,6,0),"-")</f>
        <v>-</v>
      </c>
      <c r="S2530" s="4">
        <f>IFERROR(VLOOKUP(C2530,Recolt!B:H,3,0),"-")</f>
        <v>93.23</v>
      </c>
      <c r="T2530" s="4" t="str">
        <f t="shared" si="79"/>
        <v>-</v>
      </c>
    </row>
    <row r="2531" spans="1:20" hidden="1" x14ac:dyDescent="0.25">
      <c r="A2531" s="4" t="s">
        <v>410</v>
      </c>
      <c r="B2531" s="4" t="s">
        <v>450</v>
      </c>
      <c r="C2531" s="4">
        <v>1034857078</v>
      </c>
      <c r="D2531" s="4" t="s">
        <v>354</v>
      </c>
      <c r="E2531" s="4" t="s">
        <v>355</v>
      </c>
      <c r="F2531" s="4" t="s">
        <v>439</v>
      </c>
      <c r="G2531" s="12">
        <v>45560</v>
      </c>
      <c r="H2531" s="4" t="s">
        <v>356</v>
      </c>
      <c r="I2531" s="67">
        <v>0.78104166666666697</v>
      </c>
      <c r="J2531" s="4" t="s">
        <v>1131</v>
      </c>
      <c r="K2531" s="12">
        <v>42536</v>
      </c>
      <c r="L2531" s="4" t="s">
        <v>395</v>
      </c>
      <c r="M2531" s="4" t="s">
        <v>358</v>
      </c>
      <c r="N2531" s="4" t="s">
        <v>359</v>
      </c>
      <c r="O2531" s="12" t="str">
        <f t="shared" ref="O2531:O2594" ca="1" si="80">YEAR(TODAY())-YEAR(K2531)-IF(MONTH(TODAY())&lt;MONTH(K2531),1,IF(AND(MONTH(TODAY())=MONTH(K2531),DAY(TODAY())&lt;DAY(K2531)),1,0)) &amp; " ans, " &amp; MONTH(TODAY())-MONTH(K2531)+IF(MONTH(TODAY())&lt;MONTH(K2531),12,0) &amp; " mois"</f>
        <v>8 ans, 10 mois</v>
      </c>
      <c r="P2531" s="4" t="str">
        <f>VLOOKUP(B2531,Effectif!B:I,6,0)</f>
        <v>Chloé BERTRAND</v>
      </c>
      <c r="Q2531" s="4" t="str">
        <f>VLOOKUP(B2531,Effectif!B:I,8,0)</f>
        <v>REC</v>
      </c>
      <c r="R2531" s="4" t="str">
        <f>IFERROR(VLOOKUP(C2531,Sales!B:G,6,0),"-")</f>
        <v>-</v>
      </c>
      <c r="S2531" s="4">
        <f>IFERROR(VLOOKUP(C2531,Recolt!B:H,3,0),"-")</f>
        <v>43.55</v>
      </c>
      <c r="T2531" s="4" t="str">
        <f t="shared" si="79"/>
        <v>-</v>
      </c>
    </row>
    <row r="2532" spans="1:20" hidden="1" x14ac:dyDescent="0.25">
      <c r="A2532" s="4" t="s">
        <v>410</v>
      </c>
      <c r="B2532" s="4" t="s">
        <v>450</v>
      </c>
      <c r="C2532" s="4">
        <v>1034842076</v>
      </c>
      <c r="D2532" s="4" t="s">
        <v>354</v>
      </c>
      <c r="E2532" s="4" t="s">
        <v>355</v>
      </c>
      <c r="F2532" s="4" t="s">
        <v>439</v>
      </c>
      <c r="G2532" s="12">
        <v>45561</v>
      </c>
      <c r="H2532" s="4" t="s">
        <v>356</v>
      </c>
      <c r="I2532" s="67">
        <v>0.64881944444444495</v>
      </c>
      <c r="J2532" s="4" t="s">
        <v>1131</v>
      </c>
      <c r="K2532" s="12">
        <v>43252</v>
      </c>
      <c r="L2532" s="4" t="s">
        <v>395</v>
      </c>
      <c r="M2532" s="4" t="s">
        <v>358</v>
      </c>
      <c r="N2532" s="4" t="s">
        <v>384</v>
      </c>
      <c r="O2532" s="12" t="str">
        <f t="shared" ca="1" si="80"/>
        <v>6 ans, 10 mois</v>
      </c>
      <c r="P2532" s="4" t="str">
        <f>VLOOKUP(B2532,Effectif!B:I,6,0)</f>
        <v>Chloé BERTRAND</v>
      </c>
      <c r="Q2532" s="4" t="str">
        <f>VLOOKUP(B2532,Effectif!B:I,8,0)</f>
        <v>REC</v>
      </c>
      <c r="R2532" s="4" t="str">
        <f>IFERROR(VLOOKUP(C2532,Sales!B:G,6,0),"-")</f>
        <v>-</v>
      </c>
      <c r="S2532" s="4">
        <f>IFERROR(VLOOKUP(C2532,Recolt!B:H,3,0),"-")</f>
        <v>61.96</v>
      </c>
      <c r="T2532" s="4" t="str">
        <f t="shared" si="79"/>
        <v>-</v>
      </c>
    </row>
    <row r="2533" spans="1:20" hidden="1" x14ac:dyDescent="0.25">
      <c r="A2533" s="4" t="s">
        <v>410</v>
      </c>
      <c r="B2533" s="4" t="s">
        <v>450</v>
      </c>
      <c r="C2533" s="4">
        <v>1034855801</v>
      </c>
      <c r="D2533" s="4" t="s">
        <v>354</v>
      </c>
      <c r="E2533" s="4" t="s">
        <v>355</v>
      </c>
      <c r="F2533" s="4" t="s">
        <v>439</v>
      </c>
      <c r="G2533" s="12">
        <v>45562</v>
      </c>
      <c r="H2533" s="4" t="s">
        <v>356</v>
      </c>
      <c r="I2533" s="67">
        <v>0.65152777777777804</v>
      </c>
      <c r="J2533" s="4" t="s">
        <v>1131</v>
      </c>
      <c r="K2533" s="12">
        <v>43313</v>
      </c>
      <c r="L2533" s="4" t="s">
        <v>395</v>
      </c>
      <c r="M2533" s="4" t="s">
        <v>358</v>
      </c>
      <c r="N2533" s="4" t="s">
        <v>384</v>
      </c>
      <c r="O2533" s="12" t="str">
        <f t="shared" ca="1" si="80"/>
        <v>6 ans, 8 mois</v>
      </c>
      <c r="P2533" s="4" t="str">
        <f>VLOOKUP(B2533,Effectif!B:I,6,0)</f>
        <v>Chloé BERTRAND</v>
      </c>
      <c r="Q2533" s="4" t="str">
        <f>VLOOKUP(B2533,Effectif!B:I,8,0)</f>
        <v>REC</v>
      </c>
      <c r="R2533" s="4" t="str">
        <f>IFERROR(VLOOKUP(C2533,Sales!B:G,6,0),"-")</f>
        <v>-</v>
      </c>
      <c r="S2533" s="4">
        <f>IFERROR(VLOOKUP(C2533,Recolt!B:H,3,0),"-")</f>
        <v>109.98</v>
      </c>
      <c r="T2533" s="4" t="str">
        <f t="shared" si="79"/>
        <v>-</v>
      </c>
    </row>
    <row r="2534" spans="1:20" hidden="1" x14ac:dyDescent="0.25">
      <c r="A2534" s="4" t="s">
        <v>410</v>
      </c>
      <c r="B2534" s="4" t="s">
        <v>450</v>
      </c>
      <c r="C2534" s="4">
        <v>1034855475</v>
      </c>
      <c r="D2534" s="4" t="s">
        <v>354</v>
      </c>
      <c r="E2534" s="4" t="s">
        <v>355</v>
      </c>
      <c r="F2534" s="4" t="s">
        <v>439</v>
      </c>
      <c r="G2534" s="12">
        <v>45563</v>
      </c>
      <c r="H2534" s="4" t="s">
        <v>356</v>
      </c>
      <c r="I2534" s="67">
        <v>0.40292824074074102</v>
      </c>
      <c r="J2534" s="4" t="s">
        <v>1131</v>
      </c>
      <c r="K2534" s="12">
        <v>43290</v>
      </c>
      <c r="L2534" s="4" t="s">
        <v>395</v>
      </c>
      <c r="M2534" s="4" t="s">
        <v>358</v>
      </c>
      <c r="N2534" s="4" t="s">
        <v>384</v>
      </c>
      <c r="O2534" s="12" t="str">
        <f t="shared" ca="1" si="80"/>
        <v>6 ans, 9 mois</v>
      </c>
      <c r="P2534" s="4" t="str">
        <f>VLOOKUP(B2534,Effectif!B:I,6,0)</f>
        <v>Chloé BERTRAND</v>
      </c>
      <c r="Q2534" s="4" t="str">
        <f>VLOOKUP(B2534,Effectif!B:I,8,0)</f>
        <v>REC</v>
      </c>
      <c r="R2534" s="4" t="str">
        <f>IFERROR(VLOOKUP(C2534,Sales!B:G,6,0),"-")</f>
        <v>-</v>
      </c>
      <c r="S2534" s="4">
        <f>IFERROR(VLOOKUP(C2534,Recolt!B:H,3,0),"-")</f>
        <v>162.88</v>
      </c>
      <c r="T2534" s="4" t="str">
        <f t="shared" si="79"/>
        <v>-</v>
      </c>
    </row>
    <row r="2535" spans="1:20" hidden="1" x14ac:dyDescent="0.25">
      <c r="A2535" s="4" t="s">
        <v>410</v>
      </c>
      <c r="B2535" s="4" t="s">
        <v>450</v>
      </c>
      <c r="C2535" s="4">
        <v>1034865519</v>
      </c>
      <c r="D2535" s="4" t="s">
        <v>354</v>
      </c>
      <c r="E2535" s="4" t="s">
        <v>355</v>
      </c>
      <c r="F2535" s="4" t="s">
        <v>439</v>
      </c>
      <c r="G2535" s="12">
        <v>45564</v>
      </c>
      <c r="H2535" s="4" t="s">
        <v>356</v>
      </c>
      <c r="I2535" s="67">
        <v>0.76894675925925904</v>
      </c>
      <c r="J2535" s="4" t="s">
        <v>1131</v>
      </c>
      <c r="K2535" s="12">
        <v>43269</v>
      </c>
      <c r="L2535" s="4" t="s">
        <v>395</v>
      </c>
      <c r="M2535" s="4" t="s">
        <v>358</v>
      </c>
      <c r="N2535" s="4" t="s">
        <v>384</v>
      </c>
      <c r="O2535" s="12" t="str">
        <f t="shared" ca="1" si="80"/>
        <v>6 ans, 10 mois</v>
      </c>
      <c r="P2535" s="4" t="str">
        <f>VLOOKUP(B2535,Effectif!B:I,6,0)</f>
        <v>Chloé BERTRAND</v>
      </c>
      <c r="Q2535" s="4" t="str">
        <f>VLOOKUP(B2535,Effectif!B:I,8,0)</f>
        <v>REC</v>
      </c>
      <c r="R2535" s="4" t="str">
        <f>IFERROR(VLOOKUP(C2535,Sales!B:G,6,0),"-")</f>
        <v>-</v>
      </c>
      <c r="S2535" s="4">
        <f>IFERROR(VLOOKUP(C2535,Recolt!B:H,3,0),"-")</f>
        <v>89.61</v>
      </c>
      <c r="T2535" s="4" t="str">
        <f t="shared" si="79"/>
        <v>-</v>
      </c>
    </row>
    <row r="2536" spans="1:20" hidden="1" x14ac:dyDescent="0.25">
      <c r="A2536" s="4" t="s">
        <v>410</v>
      </c>
      <c r="B2536" s="4" t="s">
        <v>450</v>
      </c>
      <c r="C2536" s="4">
        <v>1034857748</v>
      </c>
      <c r="D2536" s="4" t="s">
        <v>354</v>
      </c>
      <c r="E2536" s="4" t="s">
        <v>355</v>
      </c>
      <c r="F2536" s="4" t="s">
        <v>439</v>
      </c>
      <c r="G2536" s="12">
        <v>45565</v>
      </c>
      <c r="H2536" s="4" t="s">
        <v>356</v>
      </c>
      <c r="I2536" s="67">
        <v>0.49100694444444398</v>
      </c>
      <c r="J2536" s="4" t="s">
        <v>1131</v>
      </c>
      <c r="K2536" s="12">
        <v>42545</v>
      </c>
      <c r="L2536" s="4" t="s">
        <v>395</v>
      </c>
      <c r="M2536" s="4" t="s">
        <v>358</v>
      </c>
      <c r="N2536" s="4" t="s">
        <v>384</v>
      </c>
      <c r="O2536" s="12" t="str">
        <f t="shared" ca="1" si="80"/>
        <v>8 ans, 10 mois</v>
      </c>
      <c r="P2536" s="4" t="str">
        <f>VLOOKUP(B2536,Effectif!B:I,6,0)</f>
        <v>Chloé BERTRAND</v>
      </c>
      <c r="Q2536" s="4" t="str">
        <f>VLOOKUP(B2536,Effectif!B:I,8,0)</f>
        <v>REC</v>
      </c>
      <c r="R2536" s="4" t="str">
        <f>IFERROR(VLOOKUP(C2536,Sales!B:G,6,0),"-")</f>
        <v>-</v>
      </c>
      <c r="S2536" s="4">
        <f>IFERROR(VLOOKUP(C2536,Recolt!B:H,3,0),"-")</f>
        <v>118</v>
      </c>
      <c r="T2536" s="4" t="str">
        <f t="shared" si="79"/>
        <v>-</v>
      </c>
    </row>
    <row r="2537" spans="1:20" hidden="1" x14ac:dyDescent="0.25">
      <c r="A2537" s="4" t="s">
        <v>410</v>
      </c>
      <c r="B2537" s="4" t="s">
        <v>450</v>
      </c>
      <c r="C2537" s="4">
        <v>1034854027</v>
      </c>
      <c r="D2537" s="4" t="s">
        <v>354</v>
      </c>
      <c r="E2537" s="4" t="s">
        <v>355</v>
      </c>
      <c r="F2537" s="4" t="s">
        <v>439</v>
      </c>
      <c r="G2537" s="12">
        <v>45566</v>
      </c>
      <c r="H2537" s="4" t="s">
        <v>356</v>
      </c>
      <c r="I2537" s="67">
        <v>0.69685185185185206</v>
      </c>
      <c r="J2537" s="4" t="s">
        <v>1131</v>
      </c>
      <c r="K2537" s="12">
        <v>43367</v>
      </c>
      <c r="L2537" s="4" t="s">
        <v>395</v>
      </c>
      <c r="M2537" s="4" t="s">
        <v>358</v>
      </c>
      <c r="N2537" s="4" t="s">
        <v>384</v>
      </c>
      <c r="O2537" s="12" t="str">
        <f t="shared" ca="1" si="80"/>
        <v>6 ans, 7 mois</v>
      </c>
      <c r="P2537" s="4" t="str">
        <f>VLOOKUP(B2537,Effectif!B:I,6,0)</f>
        <v>Chloé BERTRAND</v>
      </c>
      <c r="Q2537" s="4" t="str">
        <f>VLOOKUP(B2537,Effectif!B:I,8,0)</f>
        <v>REC</v>
      </c>
      <c r="R2537" s="4" t="str">
        <f>IFERROR(VLOOKUP(C2537,Sales!B:G,6,0),"-")</f>
        <v>-</v>
      </c>
      <c r="S2537" s="4">
        <f>IFERROR(VLOOKUP(C2537,Recolt!B:H,3,0),"-")</f>
        <v>262.04000000000002</v>
      </c>
      <c r="T2537" s="4" t="str">
        <f t="shared" si="79"/>
        <v>-</v>
      </c>
    </row>
    <row r="2538" spans="1:20" hidden="1" x14ac:dyDescent="0.25">
      <c r="A2538" s="4" t="s">
        <v>410</v>
      </c>
      <c r="B2538" s="4" t="s">
        <v>450</v>
      </c>
      <c r="C2538" s="4">
        <v>1034862544</v>
      </c>
      <c r="D2538" s="4" t="s">
        <v>354</v>
      </c>
      <c r="E2538" s="4" t="s">
        <v>355</v>
      </c>
      <c r="F2538" s="4" t="s">
        <v>439</v>
      </c>
      <c r="G2538" s="12">
        <v>45567</v>
      </c>
      <c r="H2538" s="4" t="s">
        <v>356</v>
      </c>
      <c r="I2538" s="67">
        <v>0.40065972222222201</v>
      </c>
      <c r="J2538" s="4" t="s">
        <v>1131</v>
      </c>
      <c r="K2538" s="12">
        <v>42309</v>
      </c>
      <c r="L2538" s="4" t="s">
        <v>395</v>
      </c>
      <c r="M2538" s="4" t="s">
        <v>358</v>
      </c>
      <c r="N2538" s="4" t="s">
        <v>384</v>
      </c>
      <c r="O2538" s="12" t="str">
        <f t="shared" ca="1" si="80"/>
        <v>9 ans, 5 mois</v>
      </c>
      <c r="P2538" s="4" t="str">
        <f>VLOOKUP(B2538,Effectif!B:I,6,0)</f>
        <v>Chloé BERTRAND</v>
      </c>
      <c r="Q2538" s="4" t="str">
        <f>VLOOKUP(B2538,Effectif!B:I,8,0)</f>
        <v>REC</v>
      </c>
      <c r="R2538" s="4" t="str">
        <f>IFERROR(VLOOKUP(C2538,Sales!B:G,6,0),"-")</f>
        <v>-</v>
      </c>
      <c r="S2538" s="4">
        <f>IFERROR(VLOOKUP(C2538,Recolt!B:H,3,0),"-")</f>
        <v>124</v>
      </c>
      <c r="T2538" s="4" t="str">
        <f t="shared" si="79"/>
        <v>-</v>
      </c>
    </row>
    <row r="2539" spans="1:20" hidden="1" x14ac:dyDescent="0.25">
      <c r="A2539" s="4" t="s">
        <v>410</v>
      </c>
      <c r="B2539" s="4" t="s">
        <v>450</v>
      </c>
      <c r="C2539" s="4">
        <v>1034843363</v>
      </c>
      <c r="D2539" s="4" t="s">
        <v>354</v>
      </c>
      <c r="E2539" s="4" t="s">
        <v>355</v>
      </c>
      <c r="F2539" s="4" t="s">
        <v>439</v>
      </c>
      <c r="G2539" s="12">
        <v>45568</v>
      </c>
      <c r="H2539" s="4" t="s">
        <v>356</v>
      </c>
      <c r="I2539" s="67">
        <v>0.65339120370370396</v>
      </c>
      <c r="J2539" s="4" t="s">
        <v>1147</v>
      </c>
      <c r="K2539" s="12">
        <v>42309</v>
      </c>
      <c r="L2539" s="4" t="s">
        <v>395</v>
      </c>
      <c r="M2539" s="4" t="s">
        <v>362</v>
      </c>
      <c r="O2539" s="12" t="str">
        <f t="shared" ca="1" si="80"/>
        <v>9 ans, 5 mois</v>
      </c>
      <c r="P2539" s="4" t="str">
        <f>VLOOKUP(B2539,Effectif!B:I,6,0)</f>
        <v>Chloé BERTRAND</v>
      </c>
      <c r="Q2539" s="4" t="str">
        <f>VLOOKUP(B2539,Effectif!B:I,8,0)</f>
        <v>REC</v>
      </c>
      <c r="R2539" s="4" t="str">
        <f>IFERROR(VLOOKUP(C2539,Sales!B:G,6,0),"-")</f>
        <v>-</v>
      </c>
      <c r="S2539" s="4">
        <f>IFERROR(VLOOKUP(C2539,Recolt!B:H,3,0),"-")</f>
        <v>164.63</v>
      </c>
      <c r="T2539" s="4" t="str">
        <f t="shared" si="79"/>
        <v>-</v>
      </c>
    </row>
    <row r="2540" spans="1:20" hidden="1" x14ac:dyDescent="0.25">
      <c r="A2540" s="4" t="s">
        <v>410</v>
      </c>
      <c r="B2540" s="4" t="s">
        <v>450</v>
      </c>
      <c r="C2540" s="4">
        <v>1034844471</v>
      </c>
      <c r="D2540" s="4" t="s">
        <v>354</v>
      </c>
      <c r="E2540" s="4" t="s">
        <v>355</v>
      </c>
      <c r="F2540" s="4" t="s">
        <v>439</v>
      </c>
      <c r="G2540" s="12">
        <v>45569</v>
      </c>
      <c r="H2540" s="4" t="s">
        <v>356</v>
      </c>
      <c r="I2540" s="67">
        <v>0.52960648148148104</v>
      </c>
      <c r="J2540" s="4" t="s">
        <v>1147</v>
      </c>
      <c r="K2540" s="12">
        <v>41395</v>
      </c>
      <c r="L2540" s="4" t="s">
        <v>395</v>
      </c>
      <c r="M2540" s="4" t="s">
        <v>362</v>
      </c>
      <c r="O2540" s="12" t="str">
        <f t="shared" ca="1" si="80"/>
        <v>11 ans, 11 mois</v>
      </c>
      <c r="P2540" s="4" t="str">
        <f>VLOOKUP(B2540,Effectif!B:I,6,0)</f>
        <v>Chloé BERTRAND</v>
      </c>
      <c r="Q2540" s="4" t="str">
        <f>VLOOKUP(B2540,Effectif!B:I,8,0)</f>
        <v>REC</v>
      </c>
      <c r="R2540" s="4" t="str">
        <f>IFERROR(VLOOKUP(C2540,Sales!B:G,6,0),"-")</f>
        <v>-</v>
      </c>
      <c r="S2540" s="4">
        <f>IFERROR(VLOOKUP(C2540,Recolt!B:H,3,0),"-")</f>
        <v>33.450000000000003</v>
      </c>
      <c r="T2540" s="4" t="str">
        <f t="shared" si="79"/>
        <v>-</v>
      </c>
    </row>
    <row r="2541" spans="1:20" hidden="1" x14ac:dyDescent="0.25">
      <c r="A2541" s="4" t="s">
        <v>410</v>
      </c>
      <c r="B2541" s="4" t="s">
        <v>450</v>
      </c>
      <c r="C2541" s="4">
        <v>1034858764</v>
      </c>
      <c r="D2541" s="4" t="s">
        <v>354</v>
      </c>
      <c r="E2541" s="4" t="s">
        <v>355</v>
      </c>
      <c r="F2541" s="4" t="s">
        <v>439</v>
      </c>
      <c r="G2541" s="12">
        <v>45570</v>
      </c>
      <c r="H2541" s="4" t="s">
        <v>356</v>
      </c>
      <c r="I2541" s="67">
        <v>0.56079861111111096</v>
      </c>
      <c r="J2541" s="4" t="s">
        <v>1131</v>
      </c>
      <c r="K2541" s="12">
        <v>43101</v>
      </c>
      <c r="L2541" s="4" t="s">
        <v>395</v>
      </c>
      <c r="M2541" s="4" t="s">
        <v>358</v>
      </c>
      <c r="N2541" s="4" t="s">
        <v>384</v>
      </c>
      <c r="O2541" s="12" t="str">
        <f t="shared" ca="1" si="80"/>
        <v>7 ans, 3 mois</v>
      </c>
      <c r="P2541" s="4" t="str">
        <f>VLOOKUP(B2541,Effectif!B:I,6,0)</f>
        <v>Chloé BERTRAND</v>
      </c>
      <c r="Q2541" s="4" t="str">
        <f>VLOOKUP(B2541,Effectif!B:I,8,0)</f>
        <v>REC</v>
      </c>
      <c r="R2541" s="4" t="str">
        <f>IFERROR(VLOOKUP(C2541,Sales!B:G,6,0),"-")</f>
        <v>-</v>
      </c>
      <c r="S2541" s="4">
        <f>IFERROR(VLOOKUP(C2541,Recolt!B:H,3,0),"-")</f>
        <v>111.69</v>
      </c>
      <c r="T2541" s="4" t="str">
        <f t="shared" si="79"/>
        <v>-</v>
      </c>
    </row>
    <row r="2542" spans="1:20" hidden="1" x14ac:dyDescent="0.25">
      <c r="A2542" s="4" t="s">
        <v>410</v>
      </c>
      <c r="B2542" s="4" t="s">
        <v>450</v>
      </c>
      <c r="C2542" s="4">
        <v>1034867192</v>
      </c>
      <c r="D2542" s="4" t="s">
        <v>354</v>
      </c>
      <c r="E2542" s="4" t="s">
        <v>355</v>
      </c>
      <c r="F2542" s="4" t="s">
        <v>439</v>
      </c>
      <c r="G2542" s="12">
        <v>45571</v>
      </c>
      <c r="H2542" s="4" t="s">
        <v>356</v>
      </c>
      <c r="I2542" s="67">
        <v>0.38621527777777798</v>
      </c>
      <c r="J2542" s="4" t="s">
        <v>1131</v>
      </c>
      <c r="K2542" s="12">
        <v>43101</v>
      </c>
      <c r="L2542" s="4" t="s">
        <v>395</v>
      </c>
      <c r="M2542" s="4" t="s">
        <v>358</v>
      </c>
      <c r="N2542" s="4" t="s">
        <v>384</v>
      </c>
      <c r="O2542" s="12" t="str">
        <f t="shared" ca="1" si="80"/>
        <v>7 ans, 3 mois</v>
      </c>
      <c r="P2542" s="4" t="str">
        <f>VLOOKUP(B2542,Effectif!B:I,6,0)</f>
        <v>Chloé BERTRAND</v>
      </c>
      <c r="Q2542" s="4" t="str">
        <f>VLOOKUP(B2542,Effectif!B:I,8,0)</f>
        <v>REC</v>
      </c>
      <c r="R2542" s="4" t="str">
        <f>IFERROR(VLOOKUP(C2542,Sales!B:G,6,0),"-")</f>
        <v>-</v>
      </c>
      <c r="S2542" s="4">
        <f>IFERROR(VLOOKUP(C2542,Recolt!B:H,3,0),"-")</f>
        <v>16.13</v>
      </c>
      <c r="T2542" s="4" t="str">
        <f t="shared" si="79"/>
        <v>-</v>
      </c>
    </row>
    <row r="2543" spans="1:20" hidden="1" x14ac:dyDescent="0.25">
      <c r="A2543" s="4" t="s">
        <v>410</v>
      </c>
      <c r="B2543" s="4" t="s">
        <v>450</v>
      </c>
      <c r="C2543" s="4">
        <v>1034861367</v>
      </c>
      <c r="D2543" s="4" t="s">
        <v>354</v>
      </c>
      <c r="E2543" s="4" t="s">
        <v>355</v>
      </c>
      <c r="F2543" s="4" t="s">
        <v>439</v>
      </c>
      <c r="G2543" s="12">
        <v>45572</v>
      </c>
      <c r="H2543" s="4" t="s">
        <v>356</v>
      </c>
      <c r="I2543" s="67">
        <v>0.53403935185185203</v>
      </c>
      <c r="J2543" s="4" t="s">
        <v>1147</v>
      </c>
      <c r="K2543" s="12">
        <v>42793</v>
      </c>
      <c r="L2543" s="4" t="s">
        <v>395</v>
      </c>
      <c r="M2543" s="4" t="s">
        <v>362</v>
      </c>
      <c r="O2543" s="12" t="str">
        <f t="shared" ca="1" si="80"/>
        <v>8 ans, 2 mois</v>
      </c>
      <c r="P2543" s="4" t="str">
        <f>VLOOKUP(B2543,Effectif!B:I,6,0)</f>
        <v>Chloé BERTRAND</v>
      </c>
      <c r="Q2543" s="4" t="str">
        <f>VLOOKUP(B2543,Effectif!B:I,8,0)</f>
        <v>REC</v>
      </c>
      <c r="R2543" s="4" t="str">
        <f>IFERROR(VLOOKUP(C2543,Sales!B:G,6,0),"-")</f>
        <v>-</v>
      </c>
      <c r="S2543" s="4">
        <f>IFERROR(VLOOKUP(C2543,Recolt!B:H,3,0),"-")</f>
        <v>31</v>
      </c>
      <c r="T2543" s="4" t="str">
        <f t="shared" si="79"/>
        <v>-</v>
      </c>
    </row>
    <row r="2544" spans="1:20" hidden="1" x14ac:dyDescent="0.25">
      <c r="A2544" s="4" t="s">
        <v>410</v>
      </c>
      <c r="B2544" s="4" t="s">
        <v>450</v>
      </c>
      <c r="C2544" s="4">
        <v>1034867104</v>
      </c>
      <c r="D2544" s="4" t="s">
        <v>354</v>
      </c>
      <c r="E2544" s="4" t="s">
        <v>355</v>
      </c>
      <c r="F2544" s="4" t="s">
        <v>439</v>
      </c>
      <c r="G2544" s="12">
        <v>45573</v>
      </c>
      <c r="H2544" s="4" t="s">
        <v>356</v>
      </c>
      <c r="I2544" s="67">
        <v>0.72574074074074102</v>
      </c>
      <c r="J2544" s="4" t="s">
        <v>1131</v>
      </c>
      <c r="K2544" s="12">
        <v>43191</v>
      </c>
      <c r="L2544" s="4" t="s">
        <v>395</v>
      </c>
      <c r="M2544" s="4" t="s">
        <v>358</v>
      </c>
      <c r="N2544" s="4" t="s">
        <v>384</v>
      </c>
      <c r="O2544" s="12" t="str">
        <f t="shared" ca="1" si="80"/>
        <v>7 ans, 0 mois</v>
      </c>
      <c r="P2544" s="4" t="str">
        <f>VLOOKUP(B2544,Effectif!B:I,6,0)</f>
        <v>Chloé BERTRAND</v>
      </c>
      <c r="Q2544" s="4" t="str">
        <f>VLOOKUP(B2544,Effectif!B:I,8,0)</f>
        <v>REC</v>
      </c>
      <c r="R2544" s="4" t="str">
        <f>IFERROR(VLOOKUP(C2544,Sales!B:G,6,0),"-")</f>
        <v>-</v>
      </c>
      <c r="S2544" s="4">
        <f>IFERROR(VLOOKUP(C2544,Recolt!B:H,3,0),"-")</f>
        <v>10</v>
      </c>
      <c r="T2544" s="4" t="str">
        <f t="shared" si="79"/>
        <v>-</v>
      </c>
    </row>
    <row r="2545" spans="1:20" hidden="1" x14ac:dyDescent="0.25">
      <c r="A2545" s="4" t="s">
        <v>410</v>
      </c>
      <c r="B2545" s="4" t="s">
        <v>450</v>
      </c>
      <c r="C2545" s="4">
        <v>1034847437</v>
      </c>
      <c r="D2545" s="4" t="s">
        <v>354</v>
      </c>
      <c r="E2545" s="4" t="s">
        <v>355</v>
      </c>
      <c r="F2545" s="4" t="s">
        <v>439</v>
      </c>
      <c r="G2545" s="12">
        <v>45574</v>
      </c>
      <c r="H2545" s="4" t="s">
        <v>356</v>
      </c>
      <c r="I2545" s="67">
        <v>0.47557870370370398</v>
      </c>
      <c r="J2545" s="4" t="s">
        <v>1131</v>
      </c>
      <c r="K2545" s="12">
        <v>42309</v>
      </c>
      <c r="L2545" s="4" t="s">
        <v>395</v>
      </c>
      <c r="M2545" s="4" t="s">
        <v>358</v>
      </c>
      <c r="N2545" s="4" t="s">
        <v>384</v>
      </c>
      <c r="O2545" s="12" t="str">
        <f t="shared" ca="1" si="80"/>
        <v>9 ans, 5 mois</v>
      </c>
      <c r="P2545" s="4" t="str">
        <f>VLOOKUP(B2545,Effectif!B:I,6,0)</f>
        <v>Chloé BERTRAND</v>
      </c>
      <c r="Q2545" s="4" t="str">
        <f>VLOOKUP(B2545,Effectif!B:I,8,0)</f>
        <v>REC</v>
      </c>
      <c r="R2545" s="4" t="str">
        <f>IFERROR(VLOOKUP(C2545,Sales!B:G,6,0),"-")</f>
        <v>-</v>
      </c>
      <c r="S2545" s="4">
        <f>IFERROR(VLOOKUP(C2545,Recolt!B:H,3,0),"-")</f>
        <v>38.01</v>
      </c>
      <c r="T2545" s="4" t="str">
        <f t="shared" si="79"/>
        <v>-</v>
      </c>
    </row>
    <row r="2546" spans="1:20" hidden="1" x14ac:dyDescent="0.25">
      <c r="A2546" s="4" t="s">
        <v>410</v>
      </c>
      <c r="B2546" s="4" t="s">
        <v>450</v>
      </c>
      <c r="C2546" s="4">
        <v>1034849299</v>
      </c>
      <c r="D2546" s="4" t="s">
        <v>354</v>
      </c>
      <c r="E2546" s="4" t="s">
        <v>355</v>
      </c>
      <c r="F2546" s="4" t="s">
        <v>439</v>
      </c>
      <c r="G2546" s="12">
        <v>45575</v>
      </c>
      <c r="H2546" s="4" t="s">
        <v>356</v>
      </c>
      <c r="I2546" s="67">
        <v>0.68434027777777795</v>
      </c>
      <c r="J2546" s="4" t="s">
        <v>1131</v>
      </c>
      <c r="K2546" s="12">
        <v>43313</v>
      </c>
      <c r="L2546" s="4" t="s">
        <v>395</v>
      </c>
      <c r="M2546" s="4" t="s">
        <v>358</v>
      </c>
      <c r="N2546" s="4" t="s">
        <v>384</v>
      </c>
      <c r="O2546" s="12" t="str">
        <f t="shared" ca="1" si="80"/>
        <v>6 ans, 8 mois</v>
      </c>
      <c r="P2546" s="4" t="str">
        <f>VLOOKUP(B2546,Effectif!B:I,6,0)</f>
        <v>Chloé BERTRAND</v>
      </c>
      <c r="Q2546" s="4" t="str">
        <f>VLOOKUP(B2546,Effectif!B:I,8,0)</f>
        <v>REC</v>
      </c>
      <c r="R2546" s="4" t="str">
        <f>IFERROR(VLOOKUP(C2546,Sales!B:G,6,0),"-")</f>
        <v>-</v>
      </c>
      <c r="S2546" s="4">
        <f>IFERROR(VLOOKUP(C2546,Recolt!B:H,3,0),"-")</f>
        <v>141.06</v>
      </c>
      <c r="T2546" s="4" t="str">
        <f t="shared" si="79"/>
        <v>-</v>
      </c>
    </row>
    <row r="2547" spans="1:20" hidden="1" x14ac:dyDescent="0.25">
      <c r="A2547" s="4" t="s">
        <v>410</v>
      </c>
      <c r="B2547" s="4" t="s">
        <v>450</v>
      </c>
      <c r="C2547" s="4">
        <v>1034856550</v>
      </c>
      <c r="D2547" s="4" t="s">
        <v>354</v>
      </c>
      <c r="E2547" s="4" t="s">
        <v>355</v>
      </c>
      <c r="F2547" s="4" t="s">
        <v>439</v>
      </c>
      <c r="G2547" s="12">
        <v>45576</v>
      </c>
      <c r="H2547" s="4" t="s">
        <v>356</v>
      </c>
      <c r="I2547" s="67">
        <v>0.72319444444444403</v>
      </c>
      <c r="J2547" s="4" t="s">
        <v>1137</v>
      </c>
      <c r="K2547" s="12">
        <v>43319</v>
      </c>
      <c r="L2547" s="4" t="s">
        <v>395</v>
      </c>
      <c r="M2547" s="4" t="s">
        <v>358</v>
      </c>
      <c r="N2547" s="4" t="s">
        <v>384</v>
      </c>
      <c r="O2547" s="12" t="str">
        <f t="shared" ca="1" si="80"/>
        <v>6 ans, 8 mois</v>
      </c>
      <c r="P2547" s="4" t="str">
        <f>VLOOKUP(B2547,Effectif!B:I,6,0)</f>
        <v>Chloé BERTRAND</v>
      </c>
      <c r="Q2547" s="4" t="str">
        <f>VLOOKUP(B2547,Effectif!B:I,8,0)</f>
        <v>REC</v>
      </c>
      <c r="R2547" s="4" t="str">
        <f>IFERROR(VLOOKUP(C2547,Sales!B:G,6,0),"-")</f>
        <v>-</v>
      </c>
      <c r="S2547" s="4">
        <f>IFERROR(VLOOKUP(C2547,Recolt!B:H,3,0),"-")</f>
        <v>290</v>
      </c>
      <c r="T2547" s="4" t="str">
        <f t="shared" si="79"/>
        <v>-</v>
      </c>
    </row>
    <row r="2548" spans="1:20" hidden="1" x14ac:dyDescent="0.25">
      <c r="A2548" s="4" t="s">
        <v>410</v>
      </c>
      <c r="B2548" s="4" t="s">
        <v>450</v>
      </c>
      <c r="C2548" s="4">
        <v>1034850660</v>
      </c>
      <c r="D2548" s="4" t="s">
        <v>354</v>
      </c>
      <c r="E2548" s="4" t="s">
        <v>355</v>
      </c>
      <c r="F2548" s="4" t="s">
        <v>439</v>
      </c>
      <c r="G2548" s="12">
        <v>45577</v>
      </c>
      <c r="H2548" s="4" t="s">
        <v>356</v>
      </c>
      <c r="I2548" s="67">
        <v>0.77208333333333301</v>
      </c>
      <c r="J2548" s="4" t="s">
        <v>1131</v>
      </c>
      <c r="K2548" s="12">
        <v>42476</v>
      </c>
      <c r="L2548" s="4" t="s">
        <v>395</v>
      </c>
      <c r="M2548" s="4" t="s">
        <v>358</v>
      </c>
      <c r="N2548" s="4" t="s">
        <v>384</v>
      </c>
      <c r="O2548" s="12" t="str">
        <f t="shared" ca="1" si="80"/>
        <v>9 ans, 0 mois</v>
      </c>
      <c r="P2548" s="4" t="str">
        <f>VLOOKUP(B2548,Effectif!B:I,6,0)</f>
        <v>Chloé BERTRAND</v>
      </c>
      <c r="Q2548" s="4" t="str">
        <f>VLOOKUP(B2548,Effectif!B:I,8,0)</f>
        <v>REC</v>
      </c>
      <c r="R2548" s="4" t="str">
        <f>IFERROR(VLOOKUP(C2548,Sales!B:G,6,0),"-")</f>
        <v>-</v>
      </c>
      <c r="S2548" s="4">
        <f>IFERROR(VLOOKUP(C2548,Recolt!B:H,3,0),"-")</f>
        <v>236</v>
      </c>
      <c r="T2548" s="4" t="str">
        <f t="shared" si="79"/>
        <v>-</v>
      </c>
    </row>
    <row r="2549" spans="1:20" hidden="1" x14ac:dyDescent="0.25">
      <c r="A2549" s="4" t="s">
        <v>410</v>
      </c>
      <c r="B2549" s="4" t="s">
        <v>450</v>
      </c>
      <c r="C2549" s="4">
        <v>1034863303</v>
      </c>
      <c r="D2549" s="4" t="s">
        <v>354</v>
      </c>
      <c r="E2549" s="4" t="s">
        <v>355</v>
      </c>
      <c r="F2549" s="4" t="s">
        <v>439</v>
      </c>
      <c r="G2549" s="12">
        <v>45578</v>
      </c>
      <c r="H2549" s="4" t="s">
        <v>356</v>
      </c>
      <c r="I2549" s="67">
        <v>0.54837962962963005</v>
      </c>
      <c r="J2549" s="4" t="s">
        <v>1131</v>
      </c>
      <c r="K2549" s="12">
        <v>42552</v>
      </c>
      <c r="L2549" s="4" t="s">
        <v>395</v>
      </c>
      <c r="M2549" s="4" t="s">
        <v>358</v>
      </c>
      <c r="N2549" s="4" t="s">
        <v>384</v>
      </c>
      <c r="O2549" s="12" t="str">
        <f t="shared" ca="1" si="80"/>
        <v>8 ans, 9 mois</v>
      </c>
      <c r="P2549" s="4" t="str">
        <f>VLOOKUP(B2549,Effectif!B:I,6,0)</f>
        <v>Chloé BERTRAND</v>
      </c>
      <c r="Q2549" s="4" t="str">
        <f>VLOOKUP(B2549,Effectif!B:I,8,0)</f>
        <v>REC</v>
      </c>
      <c r="R2549" s="4" t="str">
        <f>IFERROR(VLOOKUP(C2549,Sales!B:G,6,0),"-")</f>
        <v>-</v>
      </c>
      <c r="S2549" s="4">
        <f>IFERROR(VLOOKUP(C2549,Recolt!B:H,3,0),"-")</f>
        <v>100</v>
      </c>
      <c r="T2549" s="4" t="str">
        <f t="shared" si="79"/>
        <v>-</v>
      </c>
    </row>
    <row r="2550" spans="1:20" hidden="1" x14ac:dyDescent="0.25">
      <c r="A2550" s="4" t="s">
        <v>410</v>
      </c>
      <c r="B2550" s="4" t="s">
        <v>450</v>
      </c>
      <c r="C2550" s="4">
        <v>1034858883</v>
      </c>
      <c r="D2550" s="4" t="s">
        <v>354</v>
      </c>
      <c r="E2550" s="4" t="s">
        <v>355</v>
      </c>
      <c r="F2550" s="4" t="s">
        <v>439</v>
      </c>
      <c r="G2550" s="12">
        <v>45579</v>
      </c>
      <c r="H2550" s="4" t="s">
        <v>356</v>
      </c>
      <c r="I2550" s="67">
        <v>0.64023148148148101</v>
      </c>
      <c r="J2550" s="4" t="s">
        <v>1137</v>
      </c>
      <c r="K2550" s="12">
        <v>43153</v>
      </c>
      <c r="L2550" s="4" t="s">
        <v>395</v>
      </c>
      <c r="M2550" s="4" t="s">
        <v>358</v>
      </c>
      <c r="N2550" s="4" t="s">
        <v>384</v>
      </c>
      <c r="O2550" s="12" t="str">
        <f t="shared" ca="1" si="80"/>
        <v>7 ans, 2 mois</v>
      </c>
      <c r="P2550" s="4" t="str">
        <f>VLOOKUP(B2550,Effectif!B:I,6,0)</f>
        <v>Chloé BERTRAND</v>
      </c>
      <c r="Q2550" s="4" t="str">
        <f>VLOOKUP(B2550,Effectif!B:I,8,0)</f>
        <v>REC</v>
      </c>
      <c r="R2550" s="4" t="str">
        <f>IFERROR(VLOOKUP(C2550,Sales!B:G,6,0),"-")</f>
        <v>-</v>
      </c>
      <c r="S2550" s="4">
        <f>IFERROR(VLOOKUP(C2550,Recolt!B:H,3,0),"-")</f>
        <v>110</v>
      </c>
      <c r="T2550" s="4" t="str">
        <f t="shared" si="79"/>
        <v>-</v>
      </c>
    </row>
    <row r="2551" spans="1:20" hidden="1" x14ac:dyDescent="0.25">
      <c r="A2551" s="4" t="s">
        <v>410</v>
      </c>
      <c r="B2551" s="4" t="s">
        <v>450</v>
      </c>
      <c r="C2551" s="4">
        <v>1034850371</v>
      </c>
      <c r="D2551" s="4" t="s">
        <v>354</v>
      </c>
      <c r="E2551" s="4" t="s">
        <v>355</v>
      </c>
      <c r="F2551" s="4" t="s">
        <v>439</v>
      </c>
      <c r="G2551" s="12">
        <v>45580</v>
      </c>
      <c r="H2551" s="4" t="s">
        <v>356</v>
      </c>
      <c r="I2551" s="67">
        <v>0.54123842592592597</v>
      </c>
      <c r="J2551" s="4" t="s">
        <v>1131</v>
      </c>
      <c r="K2551" s="12">
        <v>43160</v>
      </c>
      <c r="L2551" s="4" t="s">
        <v>395</v>
      </c>
      <c r="M2551" s="4" t="s">
        <v>358</v>
      </c>
      <c r="N2551" s="4" t="s">
        <v>384</v>
      </c>
      <c r="O2551" s="12" t="str">
        <f t="shared" ca="1" si="80"/>
        <v>7 ans, 1 mois</v>
      </c>
      <c r="P2551" s="4" t="str">
        <f>VLOOKUP(B2551,Effectif!B:I,6,0)</f>
        <v>Chloé BERTRAND</v>
      </c>
      <c r="Q2551" s="4" t="str">
        <f>VLOOKUP(B2551,Effectif!B:I,8,0)</f>
        <v>REC</v>
      </c>
      <c r="R2551" s="4" t="str">
        <f>IFERROR(VLOOKUP(C2551,Sales!B:G,6,0),"-")</f>
        <v>-</v>
      </c>
      <c r="S2551" s="4">
        <f>IFERROR(VLOOKUP(C2551,Recolt!B:H,3,0),"-")</f>
        <v>30</v>
      </c>
      <c r="T2551" s="4" t="str">
        <f t="shared" si="79"/>
        <v>-</v>
      </c>
    </row>
    <row r="2552" spans="1:20" hidden="1" x14ac:dyDescent="0.25">
      <c r="A2552" s="4" t="s">
        <v>410</v>
      </c>
      <c r="B2552" s="4" t="s">
        <v>450</v>
      </c>
      <c r="C2552" s="4">
        <v>1034868100</v>
      </c>
      <c r="D2552" s="4" t="s">
        <v>354</v>
      </c>
      <c r="E2552" s="4" t="s">
        <v>355</v>
      </c>
      <c r="F2552" s="4" t="s">
        <v>439</v>
      </c>
      <c r="G2552" s="12">
        <v>45581</v>
      </c>
      <c r="H2552" s="4" t="s">
        <v>356</v>
      </c>
      <c r="I2552" s="67">
        <v>0.42318287037037</v>
      </c>
      <c r="J2552" s="4" t="s">
        <v>1131</v>
      </c>
      <c r="K2552" s="12">
        <v>43101</v>
      </c>
      <c r="L2552" s="4" t="s">
        <v>395</v>
      </c>
      <c r="M2552" s="4" t="s">
        <v>358</v>
      </c>
      <c r="N2552" s="4" t="s">
        <v>384</v>
      </c>
      <c r="O2552" s="12" t="str">
        <f t="shared" ca="1" si="80"/>
        <v>7 ans, 3 mois</v>
      </c>
      <c r="P2552" s="4" t="str">
        <f>VLOOKUP(B2552,Effectif!B:I,6,0)</f>
        <v>Chloé BERTRAND</v>
      </c>
      <c r="Q2552" s="4" t="str">
        <f>VLOOKUP(B2552,Effectif!B:I,8,0)</f>
        <v>REC</v>
      </c>
      <c r="R2552" s="4" t="str">
        <f>IFERROR(VLOOKUP(C2552,Sales!B:G,6,0),"-")</f>
        <v>-</v>
      </c>
      <c r="S2552" s="4">
        <f>IFERROR(VLOOKUP(C2552,Recolt!B:H,3,0),"-")</f>
        <v>195</v>
      </c>
      <c r="T2552" s="4" t="str">
        <f t="shared" si="79"/>
        <v>-</v>
      </c>
    </row>
    <row r="2553" spans="1:20" hidden="1" x14ac:dyDescent="0.25">
      <c r="A2553" s="4" t="s">
        <v>410</v>
      </c>
      <c r="B2553" s="4" t="s">
        <v>450</v>
      </c>
      <c r="C2553" s="4">
        <v>1034861383</v>
      </c>
      <c r="D2553" s="4" t="s">
        <v>354</v>
      </c>
      <c r="E2553" s="4" t="s">
        <v>355</v>
      </c>
      <c r="F2553" s="4" t="s">
        <v>439</v>
      </c>
      <c r="G2553" s="12">
        <v>45582</v>
      </c>
      <c r="H2553" s="4" t="s">
        <v>356</v>
      </c>
      <c r="I2553" s="67">
        <v>0.65481481481481496</v>
      </c>
      <c r="J2553" s="4" t="s">
        <v>1131</v>
      </c>
      <c r="K2553" s="12">
        <v>43252</v>
      </c>
      <c r="L2553" s="4" t="s">
        <v>395</v>
      </c>
      <c r="M2553" s="4" t="s">
        <v>358</v>
      </c>
      <c r="N2553" s="4" t="s">
        <v>384</v>
      </c>
      <c r="O2553" s="12" t="str">
        <f t="shared" ca="1" si="80"/>
        <v>6 ans, 10 mois</v>
      </c>
      <c r="P2553" s="4" t="str">
        <f>VLOOKUP(B2553,Effectif!B:I,6,0)</f>
        <v>Chloé BERTRAND</v>
      </c>
      <c r="Q2553" s="4" t="str">
        <f>VLOOKUP(B2553,Effectif!B:I,8,0)</f>
        <v>REC</v>
      </c>
      <c r="R2553" s="4" t="str">
        <f>IFERROR(VLOOKUP(C2553,Sales!B:G,6,0),"-")</f>
        <v>-</v>
      </c>
      <c r="S2553" s="4">
        <f>IFERROR(VLOOKUP(C2553,Recolt!B:H,3,0),"-")</f>
        <v>100</v>
      </c>
      <c r="T2553" s="4" t="str">
        <f t="shared" si="79"/>
        <v>-</v>
      </c>
    </row>
    <row r="2554" spans="1:20" hidden="1" x14ac:dyDescent="0.25">
      <c r="A2554" s="4" t="s">
        <v>410</v>
      </c>
      <c r="B2554" s="4" t="s">
        <v>450</v>
      </c>
      <c r="C2554" s="4">
        <v>1034846426</v>
      </c>
      <c r="D2554" s="4" t="s">
        <v>354</v>
      </c>
      <c r="E2554" s="4" t="s">
        <v>355</v>
      </c>
      <c r="F2554" s="4" t="s">
        <v>439</v>
      </c>
      <c r="G2554" s="12">
        <v>45583</v>
      </c>
      <c r="H2554" s="4" t="s">
        <v>356</v>
      </c>
      <c r="I2554" s="67">
        <v>0.66704861111111102</v>
      </c>
      <c r="J2554" s="4" t="s">
        <v>1147</v>
      </c>
      <c r="K2554" s="12">
        <v>42793</v>
      </c>
      <c r="L2554" s="4" t="s">
        <v>395</v>
      </c>
      <c r="M2554" s="4" t="s">
        <v>362</v>
      </c>
      <c r="O2554" s="12" t="str">
        <f t="shared" ca="1" si="80"/>
        <v>8 ans, 2 mois</v>
      </c>
      <c r="P2554" s="4" t="str">
        <f>VLOOKUP(B2554,Effectif!B:I,6,0)</f>
        <v>Chloé BERTRAND</v>
      </c>
      <c r="Q2554" s="4" t="str">
        <f>VLOOKUP(B2554,Effectif!B:I,8,0)</f>
        <v>REC</v>
      </c>
      <c r="R2554" s="4" t="str">
        <f>IFERROR(VLOOKUP(C2554,Sales!B:G,6,0),"-")</f>
        <v>-</v>
      </c>
      <c r="S2554" s="4">
        <f>IFERROR(VLOOKUP(C2554,Recolt!B:H,3,0),"-")</f>
        <v>140</v>
      </c>
      <c r="T2554" s="4" t="str">
        <f t="shared" si="79"/>
        <v>-</v>
      </c>
    </row>
    <row r="2555" spans="1:20" hidden="1" x14ac:dyDescent="0.25">
      <c r="A2555" s="4" t="s">
        <v>410</v>
      </c>
      <c r="B2555" s="4" t="s">
        <v>450</v>
      </c>
      <c r="C2555" s="4">
        <v>1034863762</v>
      </c>
      <c r="D2555" s="4" t="s">
        <v>354</v>
      </c>
      <c r="E2555" s="4" t="s">
        <v>355</v>
      </c>
      <c r="F2555" s="4" t="s">
        <v>439</v>
      </c>
      <c r="G2555" s="12">
        <v>45584</v>
      </c>
      <c r="H2555" s="4" t="s">
        <v>356</v>
      </c>
      <c r="I2555" s="67">
        <v>0.42987268518518501</v>
      </c>
      <c r="J2555" s="4" t="s">
        <v>1147</v>
      </c>
      <c r="K2555" s="12">
        <v>43033</v>
      </c>
      <c r="L2555" s="4" t="s">
        <v>395</v>
      </c>
      <c r="M2555" s="4" t="s">
        <v>362</v>
      </c>
      <c r="O2555" s="12" t="str">
        <f t="shared" ca="1" si="80"/>
        <v>7 ans, 6 mois</v>
      </c>
      <c r="P2555" s="4" t="str">
        <f>VLOOKUP(B2555,Effectif!B:I,6,0)</f>
        <v>Chloé BERTRAND</v>
      </c>
      <c r="Q2555" s="4" t="str">
        <f>VLOOKUP(B2555,Effectif!B:I,8,0)</f>
        <v>REC</v>
      </c>
      <c r="R2555" s="4" t="str">
        <f>IFERROR(VLOOKUP(C2555,Sales!B:G,6,0),"-")</f>
        <v>-</v>
      </c>
      <c r="S2555" s="4">
        <f>IFERROR(VLOOKUP(C2555,Recolt!B:H,3,0),"-")</f>
        <v>44</v>
      </c>
      <c r="T2555" s="4" t="str">
        <f t="shared" si="79"/>
        <v>-</v>
      </c>
    </row>
    <row r="2556" spans="1:20" hidden="1" x14ac:dyDescent="0.25">
      <c r="A2556" s="4" t="s">
        <v>410</v>
      </c>
      <c r="B2556" s="4" t="s">
        <v>450</v>
      </c>
      <c r="C2556" s="4">
        <v>1034860403</v>
      </c>
      <c r="D2556" s="4" t="s">
        <v>354</v>
      </c>
      <c r="E2556" s="4" t="s">
        <v>355</v>
      </c>
      <c r="F2556" s="4" t="s">
        <v>439</v>
      </c>
      <c r="G2556" s="12">
        <v>45585</v>
      </c>
      <c r="H2556" s="4" t="s">
        <v>356</v>
      </c>
      <c r="I2556" s="67">
        <v>0.63805555555555504</v>
      </c>
      <c r="J2556" s="4" t="s">
        <v>1147</v>
      </c>
      <c r="K2556" s="12">
        <v>42370</v>
      </c>
      <c r="L2556" s="4" t="s">
        <v>395</v>
      </c>
      <c r="M2556" s="4" t="s">
        <v>362</v>
      </c>
      <c r="O2556" s="12" t="str">
        <f t="shared" ca="1" si="80"/>
        <v>9 ans, 3 mois</v>
      </c>
      <c r="P2556" s="4" t="str">
        <f>VLOOKUP(B2556,Effectif!B:I,6,0)</f>
        <v>Chloé BERTRAND</v>
      </c>
      <c r="Q2556" s="4" t="str">
        <f>VLOOKUP(B2556,Effectif!B:I,8,0)</f>
        <v>REC</v>
      </c>
      <c r="R2556" s="4" t="str">
        <f>IFERROR(VLOOKUP(C2556,Sales!B:G,6,0),"-")</f>
        <v>-</v>
      </c>
      <c r="S2556" s="4">
        <f>IFERROR(VLOOKUP(C2556,Recolt!B:H,3,0),"-")</f>
        <v>54.42</v>
      </c>
      <c r="T2556" s="4" t="str">
        <f t="shared" si="79"/>
        <v>-</v>
      </c>
    </row>
    <row r="2557" spans="1:20" hidden="1" x14ac:dyDescent="0.25">
      <c r="A2557" s="4" t="s">
        <v>410</v>
      </c>
      <c r="B2557" s="4" t="s">
        <v>450</v>
      </c>
      <c r="C2557" s="4">
        <v>1034863088</v>
      </c>
      <c r="D2557" s="4" t="s">
        <v>354</v>
      </c>
      <c r="E2557" s="4" t="s">
        <v>355</v>
      </c>
      <c r="F2557" s="4" t="s">
        <v>439</v>
      </c>
      <c r="G2557" s="12">
        <v>45586</v>
      </c>
      <c r="H2557" s="4" t="s">
        <v>356</v>
      </c>
      <c r="I2557" s="67">
        <v>0.65858796296296296</v>
      </c>
      <c r="J2557" s="4" t="s">
        <v>1137</v>
      </c>
      <c r="K2557" s="12">
        <v>42709</v>
      </c>
      <c r="L2557" s="4" t="s">
        <v>395</v>
      </c>
      <c r="M2557" s="4" t="s">
        <v>358</v>
      </c>
      <c r="N2557" s="4" t="s">
        <v>384</v>
      </c>
      <c r="O2557" s="12" t="str">
        <f t="shared" ca="1" si="80"/>
        <v>8 ans, 4 mois</v>
      </c>
      <c r="P2557" s="4" t="str">
        <f>VLOOKUP(B2557,Effectif!B:I,6,0)</f>
        <v>Chloé BERTRAND</v>
      </c>
      <c r="Q2557" s="4" t="str">
        <f>VLOOKUP(B2557,Effectif!B:I,8,0)</f>
        <v>REC</v>
      </c>
      <c r="R2557" s="4" t="str">
        <f>IFERROR(VLOOKUP(C2557,Sales!B:G,6,0),"-")</f>
        <v>-</v>
      </c>
      <c r="S2557" s="4">
        <f>IFERROR(VLOOKUP(C2557,Recolt!B:H,3,0),"-")</f>
        <v>200</v>
      </c>
      <c r="T2557" s="4" t="str">
        <f t="shared" si="79"/>
        <v>-</v>
      </c>
    </row>
    <row r="2558" spans="1:20" hidden="1" x14ac:dyDescent="0.25">
      <c r="A2558" s="4" t="s">
        <v>410</v>
      </c>
      <c r="B2558" s="4" t="s">
        <v>450</v>
      </c>
      <c r="C2558" s="4">
        <v>1034860299</v>
      </c>
      <c r="D2558" s="4" t="s">
        <v>354</v>
      </c>
      <c r="E2558" s="4" t="s">
        <v>355</v>
      </c>
      <c r="F2558" s="4" t="s">
        <v>439</v>
      </c>
      <c r="G2558" s="12">
        <v>45587</v>
      </c>
      <c r="H2558" s="4" t="s">
        <v>356</v>
      </c>
      <c r="I2558" s="67">
        <v>0.74019675925925899</v>
      </c>
      <c r="J2558" s="4" t="s">
        <v>1131</v>
      </c>
      <c r="K2558" s="12">
        <v>43405</v>
      </c>
      <c r="L2558" s="4" t="s">
        <v>395</v>
      </c>
      <c r="M2558" s="4" t="s">
        <v>358</v>
      </c>
      <c r="N2558" s="4" t="s">
        <v>384</v>
      </c>
      <c r="O2558" s="12" t="str">
        <f t="shared" ca="1" si="80"/>
        <v>6 ans, 5 mois</v>
      </c>
      <c r="P2558" s="4" t="str">
        <f>VLOOKUP(B2558,Effectif!B:I,6,0)</f>
        <v>Chloé BERTRAND</v>
      </c>
      <c r="Q2558" s="4" t="str">
        <f>VLOOKUP(B2558,Effectif!B:I,8,0)</f>
        <v>REC</v>
      </c>
      <c r="R2558" s="4" t="str">
        <f>IFERROR(VLOOKUP(C2558,Sales!B:G,6,0),"-")</f>
        <v>-</v>
      </c>
      <c r="S2558" s="4">
        <f>IFERROR(VLOOKUP(C2558,Recolt!B:H,3,0),"-")</f>
        <v>247</v>
      </c>
      <c r="T2558" s="4" t="str">
        <f t="shared" si="79"/>
        <v>-</v>
      </c>
    </row>
    <row r="2559" spans="1:20" hidden="1" x14ac:dyDescent="0.25">
      <c r="A2559" s="4" t="s">
        <v>410</v>
      </c>
      <c r="B2559" s="4" t="s">
        <v>450</v>
      </c>
      <c r="C2559" s="4">
        <v>1034859736</v>
      </c>
      <c r="D2559" s="4" t="s">
        <v>354</v>
      </c>
      <c r="E2559" s="4" t="s">
        <v>355</v>
      </c>
      <c r="F2559" s="4" t="s">
        <v>439</v>
      </c>
      <c r="G2559" s="12">
        <v>45588</v>
      </c>
      <c r="H2559" s="4" t="s">
        <v>356</v>
      </c>
      <c r="I2559" s="67">
        <v>0.50910879629629602</v>
      </c>
      <c r="J2559" s="4" t="s">
        <v>1147</v>
      </c>
      <c r="K2559" s="12">
        <v>40544</v>
      </c>
      <c r="L2559" s="4" t="s">
        <v>395</v>
      </c>
      <c r="M2559" s="4" t="s">
        <v>362</v>
      </c>
      <c r="O2559" s="12" t="str">
        <f t="shared" ca="1" si="80"/>
        <v>14 ans, 3 mois</v>
      </c>
      <c r="P2559" s="4" t="str">
        <f>VLOOKUP(B2559,Effectif!B:I,6,0)</f>
        <v>Chloé BERTRAND</v>
      </c>
      <c r="Q2559" s="4" t="str">
        <f>VLOOKUP(B2559,Effectif!B:I,8,0)</f>
        <v>REC</v>
      </c>
      <c r="R2559" s="4" t="str">
        <f>IFERROR(VLOOKUP(C2559,Sales!B:G,6,0),"-")</f>
        <v>-</v>
      </c>
      <c r="S2559" s="4">
        <f>IFERROR(VLOOKUP(C2559,Recolt!B:H,3,0),"-")</f>
        <v>35.86</v>
      </c>
      <c r="T2559" s="4" t="str">
        <f t="shared" si="79"/>
        <v>-</v>
      </c>
    </row>
    <row r="2560" spans="1:20" hidden="1" x14ac:dyDescent="0.25">
      <c r="A2560" s="4" t="s">
        <v>410</v>
      </c>
      <c r="B2560" s="4" t="s">
        <v>450</v>
      </c>
      <c r="C2560" s="4">
        <v>1034848133</v>
      </c>
      <c r="D2560" s="4" t="s">
        <v>354</v>
      </c>
      <c r="E2560" s="4" t="s">
        <v>355</v>
      </c>
      <c r="F2560" s="4" t="s">
        <v>439</v>
      </c>
      <c r="G2560" s="12">
        <v>45589</v>
      </c>
      <c r="H2560" s="4" t="s">
        <v>356</v>
      </c>
      <c r="I2560" s="67">
        <v>0.50824074074074099</v>
      </c>
      <c r="J2560" s="4" t="s">
        <v>1131</v>
      </c>
      <c r="K2560" s="12">
        <v>43405</v>
      </c>
      <c r="L2560" s="4" t="s">
        <v>395</v>
      </c>
      <c r="M2560" s="4" t="s">
        <v>358</v>
      </c>
      <c r="N2560" s="4" t="s">
        <v>384</v>
      </c>
      <c r="O2560" s="12" t="str">
        <f t="shared" ca="1" si="80"/>
        <v>6 ans, 5 mois</v>
      </c>
      <c r="P2560" s="4" t="str">
        <f>VLOOKUP(B2560,Effectif!B:I,6,0)</f>
        <v>Chloé BERTRAND</v>
      </c>
      <c r="Q2560" s="4" t="str">
        <f>VLOOKUP(B2560,Effectif!B:I,8,0)</f>
        <v>REC</v>
      </c>
      <c r="R2560" s="4" t="str">
        <f>IFERROR(VLOOKUP(C2560,Sales!B:G,6,0),"-")</f>
        <v>-</v>
      </c>
      <c r="S2560" s="4">
        <f>IFERROR(VLOOKUP(C2560,Recolt!B:H,3,0),"-")</f>
        <v>120.63</v>
      </c>
      <c r="T2560" s="4" t="str">
        <f t="shared" si="79"/>
        <v>-</v>
      </c>
    </row>
    <row r="2561" spans="1:20" hidden="1" x14ac:dyDescent="0.25">
      <c r="A2561" s="4" t="s">
        <v>410</v>
      </c>
      <c r="B2561" s="4" t="s">
        <v>450</v>
      </c>
      <c r="C2561" s="4">
        <v>1034861681</v>
      </c>
      <c r="D2561" s="4" t="s">
        <v>354</v>
      </c>
      <c r="E2561" s="4" t="s">
        <v>355</v>
      </c>
      <c r="F2561" s="4" t="s">
        <v>439</v>
      </c>
      <c r="G2561" s="12">
        <v>45590</v>
      </c>
      <c r="H2561" s="4" t="s">
        <v>356</v>
      </c>
      <c r="I2561" s="67">
        <v>0.54502314814814801</v>
      </c>
      <c r="J2561" s="4" t="s">
        <v>1137</v>
      </c>
      <c r="K2561" s="12">
        <v>41852</v>
      </c>
      <c r="L2561" s="4" t="s">
        <v>395</v>
      </c>
      <c r="M2561" s="4" t="s">
        <v>358</v>
      </c>
      <c r="N2561" s="4" t="s">
        <v>384</v>
      </c>
      <c r="O2561" s="12" t="str">
        <f t="shared" ca="1" si="80"/>
        <v>10 ans, 8 mois</v>
      </c>
      <c r="P2561" s="4" t="str">
        <f>VLOOKUP(B2561,Effectif!B:I,6,0)</f>
        <v>Chloé BERTRAND</v>
      </c>
      <c r="Q2561" s="4" t="str">
        <f>VLOOKUP(B2561,Effectif!B:I,8,0)</f>
        <v>REC</v>
      </c>
      <c r="R2561" s="4" t="str">
        <f>IFERROR(VLOOKUP(C2561,Sales!B:G,6,0),"-")</f>
        <v>-</v>
      </c>
      <c r="S2561" s="4">
        <f>IFERROR(VLOOKUP(C2561,Recolt!B:H,3,0),"-")</f>
        <v>50</v>
      </c>
      <c r="T2561" s="4" t="str">
        <f t="shared" si="79"/>
        <v>-</v>
      </c>
    </row>
    <row r="2562" spans="1:20" hidden="1" x14ac:dyDescent="0.25">
      <c r="A2562" s="4" t="s">
        <v>410</v>
      </c>
      <c r="B2562" s="4" t="s">
        <v>450</v>
      </c>
      <c r="C2562" s="4">
        <v>1034858813</v>
      </c>
      <c r="D2562" s="4" t="s">
        <v>372</v>
      </c>
      <c r="E2562" s="4" t="s">
        <v>364</v>
      </c>
      <c r="F2562" s="4" t="s">
        <v>439</v>
      </c>
      <c r="G2562" s="12">
        <v>45591</v>
      </c>
      <c r="H2562" s="4" t="s">
        <v>397</v>
      </c>
      <c r="I2562" s="67">
        <v>0.51900462962963001</v>
      </c>
      <c r="J2562" s="4" t="s">
        <v>1136</v>
      </c>
      <c r="K2562" s="12">
        <v>43101</v>
      </c>
      <c r="L2562" s="4" t="s">
        <v>395</v>
      </c>
      <c r="M2562" s="4" t="s">
        <v>358</v>
      </c>
      <c r="N2562" s="4" t="s">
        <v>384</v>
      </c>
      <c r="O2562" s="12" t="str">
        <f t="shared" ca="1" si="80"/>
        <v>7 ans, 3 mois</v>
      </c>
      <c r="P2562" s="4" t="str">
        <f>VLOOKUP(B2562,Effectif!B:I,6,0)</f>
        <v>Chloé BERTRAND</v>
      </c>
      <c r="Q2562" s="4" t="str">
        <f>VLOOKUP(B2562,Effectif!B:I,8,0)</f>
        <v>REC</v>
      </c>
      <c r="R2562" s="4" t="str">
        <f>IFERROR(VLOOKUP(C2562,Sales!B:G,6,0),"-")</f>
        <v>-</v>
      </c>
      <c r="S2562" s="4">
        <f>IFERROR(VLOOKUP(C2562,Recolt!B:H,3,0),"-")</f>
        <v>100</v>
      </c>
      <c r="T2562" s="4" t="str">
        <f t="shared" si="79"/>
        <v>-</v>
      </c>
    </row>
    <row r="2563" spans="1:20" hidden="1" x14ac:dyDescent="0.25">
      <c r="A2563" s="4" t="s">
        <v>410</v>
      </c>
      <c r="B2563" s="4" t="s">
        <v>450</v>
      </c>
      <c r="C2563" s="4">
        <v>1034854710</v>
      </c>
      <c r="D2563" s="4" t="s">
        <v>354</v>
      </c>
      <c r="E2563" s="4" t="s">
        <v>355</v>
      </c>
      <c r="F2563" s="4" t="s">
        <v>439</v>
      </c>
      <c r="G2563" s="12">
        <v>45592</v>
      </c>
      <c r="H2563" s="4" t="s">
        <v>356</v>
      </c>
      <c r="I2563" s="67">
        <v>0.48223379629629598</v>
      </c>
      <c r="J2563" s="4" t="s">
        <v>1137</v>
      </c>
      <c r="K2563" s="12">
        <v>43283</v>
      </c>
      <c r="L2563" s="4" t="s">
        <v>395</v>
      </c>
      <c r="M2563" s="4" t="s">
        <v>358</v>
      </c>
      <c r="N2563" s="4" t="s">
        <v>384</v>
      </c>
      <c r="O2563" s="12" t="str">
        <f t="shared" ca="1" si="80"/>
        <v>6 ans, 9 mois</v>
      </c>
      <c r="P2563" s="4" t="str">
        <f>VLOOKUP(B2563,Effectif!B:I,6,0)</f>
        <v>Chloé BERTRAND</v>
      </c>
      <c r="Q2563" s="4" t="str">
        <f>VLOOKUP(B2563,Effectif!B:I,8,0)</f>
        <v>REC</v>
      </c>
      <c r="R2563" s="4" t="str">
        <f>IFERROR(VLOOKUP(C2563,Sales!B:G,6,0),"-")</f>
        <v>-</v>
      </c>
      <c r="S2563" s="4">
        <f>IFERROR(VLOOKUP(C2563,Recolt!B:H,3,0),"-")</f>
        <v>37.53</v>
      </c>
      <c r="T2563" s="4" t="str">
        <f t="shared" ref="T2563:T2626" si="81">IF(R2563&gt;0,R2563,IF(S2563&gt;0,S2563,"-"))</f>
        <v>-</v>
      </c>
    </row>
    <row r="2564" spans="1:20" hidden="1" x14ac:dyDescent="0.25">
      <c r="A2564" s="4" t="s">
        <v>410</v>
      </c>
      <c r="B2564" s="4" t="s">
        <v>520</v>
      </c>
      <c r="C2564" s="4">
        <v>1034866116</v>
      </c>
      <c r="D2564" s="4" t="s">
        <v>368</v>
      </c>
      <c r="E2564" s="4" t="s">
        <v>364</v>
      </c>
      <c r="F2564" s="4" t="s">
        <v>439</v>
      </c>
      <c r="G2564" s="12">
        <v>45593</v>
      </c>
      <c r="H2564" s="4" t="s">
        <v>373</v>
      </c>
      <c r="I2564" s="67">
        <v>0.43302083333333302</v>
      </c>
      <c r="J2564" s="4" t="s">
        <v>1135</v>
      </c>
      <c r="K2564" s="12">
        <v>42674</v>
      </c>
      <c r="L2564" s="4" t="s">
        <v>357</v>
      </c>
      <c r="M2564" s="4" t="s">
        <v>358</v>
      </c>
      <c r="N2564" s="4" t="s">
        <v>384</v>
      </c>
      <c r="O2564" s="12" t="str">
        <f t="shared" ca="1" si="80"/>
        <v>8 ans, 6 mois</v>
      </c>
      <c r="P2564" s="4" t="str">
        <f>VLOOKUP(B2564,Effectif!B:I,6,0)</f>
        <v>Lise DE WITTE</v>
      </c>
      <c r="Q2564" s="4" t="str">
        <f>VLOOKUP(B2564,Effectif!B:I,8,0)</f>
        <v>FOC</v>
      </c>
      <c r="R2564" s="4" t="str">
        <f>IFERROR(VLOOKUP(C2564,Sales!B:G,6,0),"-")</f>
        <v>-</v>
      </c>
      <c r="S2564" s="4">
        <f>IFERROR(VLOOKUP(C2564,Recolt!B:H,3,0),"-")</f>
        <v>40</v>
      </c>
      <c r="T2564" s="4" t="str">
        <f t="shared" si="81"/>
        <v>-</v>
      </c>
    </row>
    <row r="2565" spans="1:20" hidden="1" x14ac:dyDescent="0.25">
      <c r="A2565" s="4" t="s">
        <v>410</v>
      </c>
      <c r="B2565" s="4" t="s">
        <v>520</v>
      </c>
      <c r="C2565" s="4">
        <v>1034846701</v>
      </c>
      <c r="D2565" s="4" t="s">
        <v>354</v>
      </c>
      <c r="E2565" s="4" t="s">
        <v>355</v>
      </c>
      <c r="F2565" s="4" t="s">
        <v>439</v>
      </c>
      <c r="G2565" s="12">
        <v>45594</v>
      </c>
      <c r="H2565" s="4" t="s">
        <v>356</v>
      </c>
      <c r="I2565" s="67">
        <v>0.407407407407407</v>
      </c>
      <c r="J2565" s="4" t="s">
        <v>1131</v>
      </c>
      <c r="K2565" s="12">
        <v>42422</v>
      </c>
      <c r="L2565" s="4" t="s">
        <v>357</v>
      </c>
      <c r="M2565" s="4" t="s">
        <v>358</v>
      </c>
      <c r="N2565" s="4" t="s">
        <v>359</v>
      </c>
      <c r="O2565" s="12" t="str">
        <f t="shared" ca="1" si="80"/>
        <v>9 ans, 2 mois</v>
      </c>
      <c r="P2565" s="4" t="str">
        <f>VLOOKUP(B2565,Effectif!B:I,6,0)</f>
        <v>Lise DE WITTE</v>
      </c>
      <c r="Q2565" s="4" t="str">
        <f>VLOOKUP(B2565,Effectif!B:I,8,0)</f>
        <v>FOC</v>
      </c>
      <c r="R2565" s="4" t="str">
        <f>IFERROR(VLOOKUP(C2565,Sales!B:G,6,0),"-")</f>
        <v>-</v>
      </c>
      <c r="S2565" s="4">
        <f>IFERROR(VLOOKUP(C2565,Recolt!B:H,3,0),"-")</f>
        <v>24</v>
      </c>
      <c r="T2565" s="4" t="str">
        <f t="shared" si="81"/>
        <v>-</v>
      </c>
    </row>
    <row r="2566" spans="1:20" hidden="1" x14ac:dyDescent="0.25">
      <c r="A2566" s="4" t="s">
        <v>410</v>
      </c>
      <c r="B2566" s="4" t="s">
        <v>520</v>
      </c>
      <c r="C2566" s="4">
        <v>1034851060</v>
      </c>
      <c r="D2566" s="4" t="s">
        <v>381</v>
      </c>
      <c r="E2566" s="4" t="s">
        <v>364</v>
      </c>
      <c r="F2566" s="4" t="s">
        <v>439</v>
      </c>
      <c r="G2566" s="12">
        <v>45595</v>
      </c>
      <c r="H2566" s="4" t="s">
        <v>356</v>
      </c>
      <c r="I2566" s="67">
        <v>0.42293981481481502</v>
      </c>
      <c r="J2566" s="4" t="s">
        <v>1147</v>
      </c>
      <c r="K2566" s="12">
        <v>42293</v>
      </c>
      <c r="L2566" s="4" t="s">
        <v>357</v>
      </c>
      <c r="M2566" s="4" t="s">
        <v>362</v>
      </c>
      <c r="O2566" s="12" t="str">
        <f t="shared" ca="1" si="80"/>
        <v>9 ans, 6 mois</v>
      </c>
      <c r="P2566" s="4" t="str">
        <f>VLOOKUP(B2566,Effectif!B:I,6,0)</f>
        <v>Lise DE WITTE</v>
      </c>
      <c r="Q2566" s="4" t="str">
        <f>VLOOKUP(B2566,Effectif!B:I,8,0)</f>
        <v>FOC</v>
      </c>
      <c r="R2566" s="4" t="str">
        <f>IFERROR(VLOOKUP(C2566,Sales!B:G,6,0),"-")</f>
        <v>-</v>
      </c>
      <c r="S2566" s="4">
        <f>IFERROR(VLOOKUP(C2566,Recolt!B:H,3,0),"-")</f>
        <v>149.38</v>
      </c>
      <c r="T2566" s="4" t="str">
        <f t="shared" si="81"/>
        <v>-</v>
      </c>
    </row>
    <row r="2567" spans="1:20" hidden="1" x14ac:dyDescent="0.25">
      <c r="A2567" s="4" t="s">
        <v>410</v>
      </c>
      <c r="B2567" s="4" t="s">
        <v>520</v>
      </c>
      <c r="C2567" s="4">
        <v>1034842166</v>
      </c>
      <c r="D2567" s="4" t="s">
        <v>372</v>
      </c>
      <c r="E2567" s="4" t="s">
        <v>364</v>
      </c>
      <c r="F2567" s="4" t="s">
        <v>439</v>
      </c>
      <c r="G2567" s="12">
        <v>45596</v>
      </c>
      <c r="H2567" s="4" t="s">
        <v>365</v>
      </c>
      <c r="I2567" s="67">
        <v>0.44701388888888899</v>
      </c>
      <c r="J2567" s="4" t="s">
        <v>1131</v>
      </c>
      <c r="K2567" s="12">
        <v>41648</v>
      </c>
      <c r="L2567" s="4" t="s">
        <v>366</v>
      </c>
      <c r="M2567" s="4" t="s">
        <v>358</v>
      </c>
      <c r="N2567" s="4" t="s">
        <v>361</v>
      </c>
      <c r="O2567" s="12" t="str">
        <f t="shared" ca="1" si="80"/>
        <v>11 ans, 3 mois</v>
      </c>
      <c r="P2567" s="4" t="str">
        <f>VLOOKUP(B2567,Effectif!B:I,6,0)</f>
        <v>Lise DE WITTE</v>
      </c>
      <c r="Q2567" s="4" t="str">
        <f>VLOOKUP(B2567,Effectif!B:I,8,0)</f>
        <v>FOC</v>
      </c>
      <c r="R2567" s="4" t="str">
        <f>IFERROR(VLOOKUP(C2567,Sales!B:G,6,0),"-")</f>
        <v>-</v>
      </c>
      <c r="S2567" s="4">
        <f>IFERROR(VLOOKUP(C2567,Recolt!B:H,3,0),"-")</f>
        <v>100</v>
      </c>
      <c r="T2567" s="4" t="str">
        <f t="shared" si="81"/>
        <v>-</v>
      </c>
    </row>
    <row r="2568" spans="1:20" hidden="1" x14ac:dyDescent="0.25">
      <c r="A2568" s="4" t="s">
        <v>410</v>
      </c>
      <c r="B2568" s="4" t="s">
        <v>520</v>
      </c>
      <c r="C2568" s="4">
        <v>1034868317</v>
      </c>
      <c r="D2568" s="4" t="s">
        <v>367</v>
      </c>
      <c r="E2568" s="4" t="s">
        <v>364</v>
      </c>
      <c r="F2568" s="4" t="s">
        <v>439</v>
      </c>
      <c r="G2568" s="12">
        <v>45597</v>
      </c>
      <c r="H2568" s="4" t="s">
        <v>356</v>
      </c>
      <c r="I2568" s="67">
        <v>0.60261574074074098</v>
      </c>
      <c r="J2568" s="4" t="s">
        <v>1135</v>
      </c>
      <c r="K2568" s="12">
        <v>43465</v>
      </c>
      <c r="L2568" s="4" t="s">
        <v>357</v>
      </c>
      <c r="M2568" s="4" t="s">
        <v>358</v>
      </c>
      <c r="N2568" s="4" t="s">
        <v>359</v>
      </c>
      <c r="O2568" s="12" t="str">
        <f t="shared" ca="1" si="80"/>
        <v>6 ans, 4 mois</v>
      </c>
      <c r="P2568" s="4" t="str">
        <f>VLOOKUP(B2568,Effectif!B:I,6,0)</f>
        <v>Lise DE WITTE</v>
      </c>
      <c r="Q2568" s="4" t="str">
        <f>VLOOKUP(B2568,Effectif!B:I,8,0)</f>
        <v>FOC</v>
      </c>
      <c r="R2568" s="4" t="str">
        <f>IFERROR(VLOOKUP(C2568,Sales!B:G,6,0),"-")</f>
        <v>-</v>
      </c>
      <c r="S2568" s="4">
        <f>IFERROR(VLOOKUP(C2568,Recolt!B:H,3,0),"-")</f>
        <v>10.4</v>
      </c>
      <c r="T2568" s="4" t="str">
        <f t="shared" si="81"/>
        <v>-</v>
      </c>
    </row>
    <row r="2569" spans="1:20" hidden="1" x14ac:dyDescent="0.25">
      <c r="A2569" s="4" t="s">
        <v>410</v>
      </c>
      <c r="B2569" s="4" t="s">
        <v>520</v>
      </c>
      <c r="C2569" s="4">
        <v>1034851614</v>
      </c>
      <c r="D2569" s="4" t="s">
        <v>378</v>
      </c>
      <c r="E2569" s="4" t="s">
        <v>364</v>
      </c>
      <c r="F2569" s="4" t="s">
        <v>439</v>
      </c>
      <c r="G2569" s="12">
        <v>45598</v>
      </c>
      <c r="H2569" s="4" t="s">
        <v>356</v>
      </c>
      <c r="I2569" s="67">
        <v>0.67258101851851804</v>
      </c>
      <c r="J2569" s="4" t="s">
        <v>1147</v>
      </c>
      <c r="L2569" s="4" t="s">
        <v>357</v>
      </c>
      <c r="O2569" s="12" t="str">
        <f t="shared" ca="1" si="80"/>
        <v>125 ans, 3 mois</v>
      </c>
      <c r="P2569" s="4" t="str">
        <f>VLOOKUP(B2569,Effectif!B:I,6,0)</f>
        <v>Lise DE WITTE</v>
      </c>
      <c r="Q2569" s="4" t="str">
        <f>VLOOKUP(B2569,Effectif!B:I,8,0)</f>
        <v>FOC</v>
      </c>
      <c r="R2569" s="4" t="str">
        <f>IFERROR(VLOOKUP(C2569,Sales!B:G,6,0),"-")</f>
        <v>-</v>
      </c>
      <c r="S2569" s="4">
        <f>IFERROR(VLOOKUP(C2569,Recolt!B:H,3,0),"-")</f>
        <v>32.5</v>
      </c>
      <c r="T2569" s="4" t="str">
        <f t="shared" si="81"/>
        <v>-</v>
      </c>
    </row>
    <row r="2570" spans="1:20" hidden="1" x14ac:dyDescent="0.25">
      <c r="A2570" s="4" t="s">
        <v>410</v>
      </c>
      <c r="B2570" s="4" t="s">
        <v>520</v>
      </c>
      <c r="C2570" s="4">
        <v>1034863313</v>
      </c>
      <c r="D2570" s="4" t="s">
        <v>385</v>
      </c>
      <c r="E2570" s="4" t="s">
        <v>364</v>
      </c>
      <c r="F2570" s="4" t="s">
        <v>439</v>
      </c>
      <c r="G2570" s="12">
        <v>45599</v>
      </c>
      <c r="H2570" s="4" t="s">
        <v>356</v>
      </c>
      <c r="I2570" s="67">
        <v>0.53670138888888896</v>
      </c>
      <c r="J2570" s="4" t="s">
        <v>1133</v>
      </c>
      <c r="K2570" s="12">
        <v>43432</v>
      </c>
      <c r="L2570" s="4" t="s">
        <v>357</v>
      </c>
      <c r="M2570" s="4" t="s">
        <v>358</v>
      </c>
      <c r="N2570" s="4" t="s">
        <v>384</v>
      </c>
      <c r="O2570" s="12" t="str">
        <f t="shared" ca="1" si="80"/>
        <v>6 ans, 5 mois</v>
      </c>
      <c r="P2570" s="4" t="str">
        <f>VLOOKUP(B2570,Effectif!B:I,6,0)</f>
        <v>Lise DE WITTE</v>
      </c>
      <c r="Q2570" s="4" t="str">
        <f>VLOOKUP(B2570,Effectif!B:I,8,0)</f>
        <v>FOC</v>
      </c>
      <c r="R2570" s="4" t="str">
        <f>IFERROR(VLOOKUP(C2570,Sales!B:G,6,0),"-")</f>
        <v>-</v>
      </c>
      <c r="S2570" s="4">
        <f>IFERROR(VLOOKUP(C2570,Recolt!B:H,3,0),"-")</f>
        <v>23.67</v>
      </c>
      <c r="T2570" s="4" t="str">
        <f t="shared" si="81"/>
        <v>-</v>
      </c>
    </row>
    <row r="2571" spans="1:20" hidden="1" x14ac:dyDescent="0.25">
      <c r="A2571" s="4" t="s">
        <v>410</v>
      </c>
      <c r="B2571" s="4" t="s">
        <v>520</v>
      </c>
      <c r="C2571" s="4">
        <v>1034857822</v>
      </c>
      <c r="D2571" s="4" t="s">
        <v>370</v>
      </c>
      <c r="E2571" s="4" t="s">
        <v>364</v>
      </c>
      <c r="F2571" s="4" t="s">
        <v>439</v>
      </c>
      <c r="G2571" s="12">
        <v>45600</v>
      </c>
      <c r="H2571" s="4" t="s">
        <v>405</v>
      </c>
      <c r="I2571" s="67">
        <v>0.67576388888888905</v>
      </c>
      <c r="J2571" s="4" t="s">
        <v>1147</v>
      </c>
      <c r="L2571" s="4" t="s">
        <v>357</v>
      </c>
      <c r="O2571" s="12" t="str">
        <f t="shared" ca="1" si="80"/>
        <v>125 ans, 3 mois</v>
      </c>
      <c r="P2571" s="4" t="str">
        <f>VLOOKUP(B2571,Effectif!B:I,6,0)</f>
        <v>Lise DE WITTE</v>
      </c>
      <c r="Q2571" s="4" t="str">
        <f>VLOOKUP(B2571,Effectif!B:I,8,0)</f>
        <v>FOC</v>
      </c>
      <c r="R2571" s="4" t="str">
        <f>IFERROR(VLOOKUP(C2571,Sales!B:G,6,0),"-")</f>
        <v>-</v>
      </c>
      <c r="S2571" s="4">
        <f>IFERROR(VLOOKUP(C2571,Recolt!B:H,3,0),"-")</f>
        <v>282</v>
      </c>
      <c r="T2571" s="4" t="str">
        <f t="shared" si="81"/>
        <v>-</v>
      </c>
    </row>
    <row r="2572" spans="1:20" hidden="1" x14ac:dyDescent="0.25">
      <c r="A2572" s="4" t="s">
        <v>410</v>
      </c>
      <c r="B2572" s="4" t="s">
        <v>520</v>
      </c>
      <c r="C2572" s="4">
        <v>1034865862</v>
      </c>
      <c r="D2572" s="4" t="s">
        <v>375</v>
      </c>
      <c r="E2572" s="4" t="s">
        <v>364</v>
      </c>
      <c r="F2572" s="4" t="s">
        <v>439</v>
      </c>
      <c r="G2572" s="12">
        <v>45601</v>
      </c>
      <c r="H2572" s="4" t="s">
        <v>404</v>
      </c>
      <c r="I2572" s="67">
        <v>0.71409722222222205</v>
      </c>
      <c r="J2572" s="4" t="s">
        <v>1135</v>
      </c>
      <c r="K2572" s="12">
        <v>43475</v>
      </c>
      <c r="L2572" s="4" t="s">
        <v>357</v>
      </c>
      <c r="M2572" s="4" t="s">
        <v>358</v>
      </c>
      <c r="N2572" s="4" t="s">
        <v>359</v>
      </c>
      <c r="O2572" s="12" t="str">
        <f t="shared" ca="1" si="80"/>
        <v>6 ans, 3 mois</v>
      </c>
      <c r="P2572" s="4" t="str">
        <f>VLOOKUP(B2572,Effectif!B:I,6,0)</f>
        <v>Lise DE WITTE</v>
      </c>
      <c r="Q2572" s="4" t="str">
        <f>VLOOKUP(B2572,Effectif!B:I,8,0)</f>
        <v>FOC</v>
      </c>
      <c r="R2572" s="4" t="str">
        <f>IFERROR(VLOOKUP(C2572,Sales!B:G,6,0),"-")</f>
        <v>-</v>
      </c>
      <c r="S2572" s="4">
        <f>IFERROR(VLOOKUP(C2572,Recolt!B:H,3,0),"-")</f>
        <v>124.48</v>
      </c>
      <c r="T2572" s="4" t="str">
        <f t="shared" si="81"/>
        <v>-</v>
      </c>
    </row>
    <row r="2573" spans="1:20" hidden="1" x14ac:dyDescent="0.25">
      <c r="A2573" s="4" t="s">
        <v>410</v>
      </c>
      <c r="B2573" s="4" t="s">
        <v>520</v>
      </c>
      <c r="C2573" s="4">
        <v>1034858527</v>
      </c>
      <c r="D2573" s="4" t="s">
        <v>354</v>
      </c>
      <c r="E2573" s="4" t="s">
        <v>355</v>
      </c>
      <c r="F2573" s="4" t="s">
        <v>439</v>
      </c>
      <c r="G2573" s="12">
        <v>45602</v>
      </c>
      <c r="H2573" s="4" t="s">
        <v>356</v>
      </c>
      <c r="I2573" s="67">
        <v>0.45799768518518502</v>
      </c>
      <c r="J2573" s="4" t="s">
        <v>1131</v>
      </c>
      <c r="K2573" s="12">
        <v>42422</v>
      </c>
      <c r="L2573" s="4" t="s">
        <v>357</v>
      </c>
      <c r="M2573" s="4" t="s">
        <v>358</v>
      </c>
      <c r="N2573" s="4" t="s">
        <v>359</v>
      </c>
      <c r="O2573" s="12" t="str">
        <f t="shared" ca="1" si="80"/>
        <v>9 ans, 2 mois</v>
      </c>
      <c r="P2573" s="4" t="str">
        <f>VLOOKUP(B2573,Effectif!B:I,6,0)</f>
        <v>Lise DE WITTE</v>
      </c>
      <c r="Q2573" s="4" t="str">
        <f>VLOOKUP(B2573,Effectif!B:I,8,0)</f>
        <v>FOC</v>
      </c>
      <c r="R2573" s="4" t="str">
        <f>IFERROR(VLOOKUP(C2573,Sales!B:G,6,0),"-")</f>
        <v>-</v>
      </c>
      <c r="S2573" s="4">
        <f>IFERROR(VLOOKUP(C2573,Recolt!B:H,3,0),"-")</f>
        <v>55.29</v>
      </c>
      <c r="T2573" s="4" t="str">
        <f t="shared" si="81"/>
        <v>-</v>
      </c>
    </row>
    <row r="2574" spans="1:20" hidden="1" x14ac:dyDescent="0.25">
      <c r="A2574" s="4" t="s">
        <v>410</v>
      </c>
      <c r="B2574" s="4" t="s">
        <v>520</v>
      </c>
      <c r="C2574" s="4">
        <v>1034860857</v>
      </c>
      <c r="D2574" s="4" t="s">
        <v>371</v>
      </c>
      <c r="E2574" s="4" t="s">
        <v>364</v>
      </c>
      <c r="F2574" s="4" t="s">
        <v>439</v>
      </c>
      <c r="G2574" s="12">
        <v>45603</v>
      </c>
      <c r="H2574" s="4" t="s">
        <v>356</v>
      </c>
      <c r="I2574" s="67">
        <v>0.67152777777777795</v>
      </c>
      <c r="J2574" s="4" t="s">
        <v>1133</v>
      </c>
      <c r="K2574" s="12">
        <v>43360</v>
      </c>
      <c r="L2574" s="4" t="s">
        <v>357</v>
      </c>
      <c r="M2574" s="4" t="s">
        <v>358</v>
      </c>
      <c r="N2574" s="4" t="s">
        <v>359</v>
      </c>
      <c r="O2574" s="12" t="str">
        <f t="shared" ca="1" si="80"/>
        <v>6 ans, 7 mois</v>
      </c>
      <c r="P2574" s="4" t="str">
        <f>VLOOKUP(B2574,Effectif!B:I,6,0)</f>
        <v>Lise DE WITTE</v>
      </c>
      <c r="Q2574" s="4" t="str">
        <f>VLOOKUP(B2574,Effectif!B:I,8,0)</f>
        <v>FOC</v>
      </c>
      <c r="R2574" s="4" t="str">
        <f>IFERROR(VLOOKUP(C2574,Sales!B:G,6,0),"-")</f>
        <v>-</v>
      </c>
      <c r="S2574" s="4">
        <f>IFERROR(VLOOKUP(C2574,Recolt!B:H,3,0),"-")</f>
        <v>162</v>
      </c>
      <c r="T2574" s="4" t="str">
        <f t="shared" si="81"/>
        <v>-</v>
      </c>
    </row>
    <row r="2575" spans="1:20" hidden="1" x14ac:dyDescent="0.25">
      <c r="A2575" s="4" t="s">
        <v>410</v>
      </c>
      <c r="B2575" s="4" t="s">
        <v>520</v>
      </c>
      <c r="C2575" s="4">
        <v>1034843410</v>
      </c>
      <c r="D2575" s="4" t="s">
        <v>368</v>
      </c>
      <c r="E2575" s="4" t="s">
        <v>364</v>
      </c>
      <c r="F2575" s="4" t="s">
        <v>439</v>
      </c>
      <c r="G2575" s="12">
        <v>45604</v>
      </c>
      <c r="H2575" s="4" t="s">
        <v>356</v>
      </c>
      <c r="I2575" s="67">
        <v>0.51604166666666695</v>
      </c>
      <c r="J2575" s="4" t="s">
        <v>1131</v>
      </c>
      <c r="K2575" s="12">
        <v>42129</v>
      </c>
      <c r="L2575" s="4" t="s">
        <v>357</v>
      </c>
      <c r="M2575" s="4" t="s">
        <v>358</v>
      </c>
      <c r="N2575" s="4" t="s">
        <v>359</v>
      </c>
      <c r="O2575" s="12" t="str">
        <f t="shared" ca="1" si="80"/>
        <v>9 ans, 11 mois</v>
      </c>
      <c r="P2575" s="4" t="str">
        <f>VLOOKUP(B2575,Effectif!B:I,6,0)</f>
        <v>Lise DE WITTE</v>
      </c>
      <c r="Q2575" s="4" t="str">
        <f>VLOOKUP(B2575,Effectif!B:I,8,0)</f>
        <v>FOC</v>
      </c>
      <c r="R2575" s="4" t="str">
        <f>IFERROR(VLOOKUP(C2575,Sales!B:G,6,0),"-")</f>
        <v>-</v>
      </c>
      <c r="S2575" s="4">
        <f>IFERROR(VLOOKUP(C2575,Recolt!B:H,3,0),"-")</f>
        <v>100</v>
      </c>
      <c r="T2575" s="4" t="str">
        <f t="shared" si="81"/>
        <v>-</v>
      </c>
    </row>
    <row r="2576" spans="1:20" hidden="1" x14ac:dyDescent="0.25">
      <c r="A2576" s="4" t="s">
        <v>410</v>
      </c>
      <c r="B2576" s="4" t="s">
        <v>520</v>
      </c>
      <c r="C2576" s="4">
        <v>1034862670</v>
      </c>
      <c r="D2576" s="4" t="s">
        <v>374</v>
      </c>
      <c r="E2576" s="4" t="s">
        <v>364</v>
      </c>
      <c r="F2576" s="4" t="s">
        <v>439</v>
      </c>
      <c r="G2576" s="12">
        <v>45605</v>
      </c>
      <c r="H2576" s="4" t="s">
        <v>356</v>
      </c>
      <c r="I2576" s="67">
        <v>0.45124999999999998</v>
      </c>
      <c r="J2576" s="4" t="s">
        <v>1133</v>
      </c>
      <c r="K2576" s="12">
        <v>43087</v>
      </c>
      <c r="L2576" s="4" t="s">
        <v>357</v>
      </c>
      <c r="M2576" s="4" t="s">
        <v>358</v>
      </c>
      <c r="N2576" s="4" t="s">
        <v>359</v>
      </c>
      <c r="O2576" s="12" t="str">
        <f t="shared" ca="1" si="80"/>
        <v>7 ans, 4 mois</v>
      </c>
      <c r="P2576" s="4" t="str">
        <f>VLOOKUP(B2576,Effectif!B:I,6,0)</f>
        <v>Lise DE WITTE</v>
      </c>
      <c r="Q2576" s="4" t="str">
        <f>VLOOKUP(B2576,Effectif!B:I,8,0)</f>
        <v>FOC</v>
      </c>
      <c r="R2576" s="4" t="str">
        <f>IFERROR(VLOOKUP(C2576,Sales!B:G,6,0),"-")</f>
        <v>-</v>
      </c>
      <c r="S2576" s="4">
        <f>IFERROR(VLOOKUP(C2576,Recolt!B:H,3,0),"-")</f>
        <v>64</v>
      </c>
      <c r="T2576" s="4" t="str">
        <f t="shared" si="81"/>
        <v>-</v>
      </c>
    </row>
    <row r="2577" spans="1:20" hidden="1" x14ac:dyDescent="0.25">
      <c r="A2577" s="4" t="s">
        <v>410</v>
      </c>
      <c r="B2577" s="4" t="s">
        <v>520</v>
      </c>
      <c r="C2577" s="4">
        <v>1034845733</v>
      </c>
      <c r="D2577" s="4" t="s">
        <v>387</v>
      </c>
      <c r="E2577" s="4" t="s">
        <v>364</v>
      </c>
      <c r="F2577" s="4" t="s">
        <v>439</v>
      </c>
      <c r="G2577" s="12">
        <v>45606</v>
      </c>
      <c r="H2577" s="4" t="s">
        <v>356</v>
      </c>
      <c r="I2577" s="67">
        <v>0.63244212962962998</v>
      </c>
      <c r="J2577" s="4" t="s">
        <v>1131</v>
      </c>
      <c r="K2577" s="12">
        <v>38812</v>
      </c>
      <c r="L2577" s="4" t="s">
        <v>357</v>
      </c>
      <c r="M2577" s="4" t="s">
        <v>358</v>
      </c>
      <c r="N2577" s="4" t="s">
        <v>359</v>
      </c>
      <c r="O2577" s="12" t="str">
        <f t="shared" ca="1" si="80"/>
        <v>19 ans, 0 mois</v>
      </c>
      <c r="P2577" s="4" t="str">
        <f>VLOOKUP(B2577,Effectif!B:I,6,0)</f>
        <v>Lise DE WITTE</v>
      </c>
      <c r="Q2577" s="4" t="str">
        <f>VLOOKUP(B2577,Effectif!B:I,8,0)</f>
        <v>FOC</v>
      </c>
      <c r="R2577" s="4" t="str">
        <f>IFERROR(VLOOKUP(C2577,Sales!B:G,6,0),"-")</f>
        <v>-</v>
      </c>
      <c r="S2577" s="4">
        <f>IFERROR(VLOOKUP(C2577,Recolt!B:H,3,0),"-")</f>
        <v>181</v>
      </c>
      <c r="T2577" s="4" t="str">
        <f t="shared" si="81"/>
        <v>-</v>
      </c>
    </row>
    <row r="2578" spans="1:20" hidden="1" x14ac:dyDescent="0.25">
      <c r="A2578" s="4" t="s">
        <v>410</v>
      </c>
      <c r="B2578" s="4" t="s">
        <v>520</v>
      </c>
      <c r="C2578" s="4">
        <v>1034854112</v>
      </c>
      <c r="D2578" s="4" t="s">
        <v>368</v>
      </c>
      <c r="E2578" s="4" t="s">
        <v>364</v>
      </c>
      <c r="F2578" s="4" t="s">
        <v>439</v>
      </c>
      <c r="G2578" s="12">
        <v>45607</v>
      </c>
      <c r="H2578" s="4" t="s">
        <v>365</v>
      </c>
      <c r="I2578" s="67">
        <v>0.71128472222222205</v>
      </c>
      <c r="J2578" s="4" t="s">
        <v>1135</v>
      </c>
      <c r="K2578" s="12">
        <v>43468</v>
      </c>
      <c r="L2578" s="4" t="s">
        <v>366</v>
      </c>
      <c r="M2578" s="4" t="s">
        <v>358</v>
      </c>
      <c r="N2578" s="4" t="s">
        <v>361</v>
      </c>
      <c r="O2578" s="12" t="str">
        <f t="shared" ca="1" si="80"/>
        <v>6 ans, 3 mois</v>
      </c>
      <c r="P2578" s="4" t="str">
        <f>VLOOKUP(B2578,Effectif!B:I,6,0)</f>
        <v>Lise DE WITTE</v>
      </c>
      <c r="Q2578" s="4" t="str">
        <f>VLOOKUP(B2578,Effectif!B:I,8,0)</f>
        <v>FOC</v>
      </c>
      <c r="R2578" s="4" t="str">
        <f>IFERROR(VLOOKUP(C2578,Sales!B:G,6,0),"-")</f>
        <v>-</v>
      </c>
      <c r="S2578" s="4">
        <f>IFERROR(VLOOKUP(C2578,Recolt!B:H,3,0),"-")</f>
        <v>80.73</v>
      </c>
      <c r="T2578" s="4" t="str">
        <f t="shared" si="81"/>
        <v>-</v>
      </c>
    </row>
    <row r="2579" spans="1:20" hidden="1" x14ac:dyDescent="0.25">
      <c r="A2579" s="4" t="s">
        <v>410</v>
      </c>
      <c r="B2579" s="4" t="s">
        <v>520</v>
      </c>
      <c r="C2579" s="4">
        <v>1034865444</v>
      </c>
      <c r="D2579" s="4" t="s">
        <v>354</v>
      </c>
      <c r="E2579" s="4" t="s">
        <v>355</v>
      </c>
      <c r="F2579" s="4" t="s">
        <v>439</v>
      </c>
      <c r="G2579" s="12">
        <v>45608</v>
      </c>
      <c r="H2579" s="4" t="s">
        <v>389</v>
      </c>
      <c r="I2579" s="67">
        <v>0.42052083333333301</v>
      </c>
      <c r="J2579" s="4" t="s">
        <v>1131</v>
      </c>
      <c r="K2579" s="12">
        <v>39770</v>
      </c>
      <c r="L2579" s="4" t="s">
        <v>357</v>
      </c>
      <c r="M2579" s="4" t="s">
        <v>358</v>
      </c>
      <c r="N2579" s="4" t="s">
        <v>359</v>
      </c>
      <c r="O2579" s="12" t="str">
        <f t="shared" ca="1" si="80"/>
        <v>16 ans, 5 mois</v>
      </c>
      <c r="P2579" s="4" t="str">
        <f>VLOOKUP(B2579,Effectif!B:I,6,0)</f>
        <v>Lise DE WITTE</v>
      </c>
      <c r="Q2579" s="4" t="str">
        <f>VLOOKUP(B2579,Effectif!B:I,8,0)</f>
        <v>FOC</v>
      </c>
      <c r="R2579" s="4" t="str">
        <f>IFERROR(VLOOKUP(C2579,Sales!B:G,6,0),"-")</f>
        <v>-</v>
      </c>
      <c r="S2579" s="4">
        <f>IFERROR(VLOOKUP(C2579,Recolt!B:H,3,0),"-")</f>
        <v>202.65</v>
      </c>
      <c r="T2579" s="4" t="str">
        <f t="shared" si="81"/>
        <v>-</v>
      </c>
    </row>
    <row r="2580" spans="1:20" hidden="1" x14ac:dyDescent="0.25">
      <c r="A2580" s="4" t="s">
        <v>410</v>
      </c>
      <c r="B2580" s="4" t="s">
        <v>520</v>
      </c>
      <c r="C2580" s="4">
        <v>1034853413</v>
      </c>
      <c r="D2580" s="4" t="s">
        <v>377</v>
      </c>
      <c r="E2580" s="4" t="s">
        <v>364</v>
      </c>
      <c r="F2580" s="4" t="s">
        <v>439</v>
      </c>
      <c r="G2580" s="12">
        <v>45609</v>
      </c>
      <c r="H2580" s="4" t="s">
        <v>365</v>
      </c>
      <c r="I2580" s="67">
        <v>0.73984953703703704</v>
      </c>
      <c r="J2580" s="4" t="s">
        <v>1132</v>
      </c>
      <c r="K2580" s="12">
        <v>43416</v>
      </c>
      <c r="L2580" s="4" t="s">
        <v>366</v>
      </c>
      <c r="M2580" s="4" t="s">
        <v>358</v>
      </c>
      <c r="N2580" s="4" t="s">
        <v>361</v>
      </c>
      <c r="O2580" s="12" t="str">
        <f t="shared" ca="1" si="80"/>
        <v>6 ans, 5 mois</v>
      </c>
      <c r="P2580" s="4" t="str">
        <f>VLOOKUP(B2580,Effectif!B:I,6,0)</f>
        <v>Lise DE WITTE</v>
      </c>
      <c r="Q2580" s="4" t="str">
        <f>VLOOKUP(B2580,Effectif!B:I,8,0)</f>
        <v>FOC</v>
      </c>
      <c r="R2580" s="4" t="str">
        <f>IFERROR(VLOOKUP(C2580,Sales!B:G,6,0),"-")</f>
        <v>-</v>
      </c>
      <c r="S2580" s="4">
        <f>IFERROR(VLOOKUP(C2580,Recolt!B:H,3,0),"-")</f>
        <v>107</v>
      </c>
      <c r="T2580" s="4" t="str">
        <f t="shared" si="81"/>
        <v>-</v>
      </c>
    </row>
    <row r="2581" spans="1:20" hidden="1" x14ac:dyDescent="0.25">
      <c r="A2581" s="4" t="s">
        <v>410</v>
      </c>
      <c r="B2581" s="4" t="s">
        <v>520</v>
      </c>
      <c r="C2581" s="4">
        <v>1034866907</v>
      </c>
      <c r="D2581" s="4" t="s">
        <v>363</v>
      </c>
      <c r="E2581" s="4" t="s">
        <v>364</v>
      </c>
      <c r="F2581" s="4" t="s">
        <v>439</v>
      </c>
      <c r="G2581" s="12">
        <v>45610</v>
      </c>
      <c r="H2581" s="4" t="s">
        <v>356</v>
      </c>
      <c r="I2581" s="67">
        <v>0.425798611111111</v>
      </c>
      <c r="J2581" s="4" t="s">
        <v>1147</v>
      </c>
      <c r="K2581" s="12">
        <v>42767</v>
      </c>
      <c r="L2581" s="4" t="s">
        <v>366</v>
      </c>
      <c r="M2581" s="4" t="s">
        <v>362</v>
      </c>
      <c r="O2581" s="12" t="str">
        <f t="shared" ca="1" si="80"/>
        <v>8 ans, 2 mois</v>
      </c>
      <c r="P2581" s="4" t="str">
        <f>VLOOKUP(B2581,Effectif!B:I,6,0)</f>
        <v>Lise DE WITTE</v>
      </c>
      <c r="Q2581" s="4" t="str">
        <f>VLOOKUP(B2581,Effectif!B:I,8,0)</f>
        <v>FOC</v>
      </c>
      <c r="R2581" s="4" t="str">
        <f>IFERROR(VLOOKUP(C2581,Sales!B:G,6,0),"-")</f>
        <v>-</v>
      </c>
      <c r="S2581" s="4">
        <f>IFERROR(VLOOKUP(C2581,Recolt!B:H,3,0),"-")</f>
        <v>168.99</v>
      </c>
      <c r="T2581" s="4" t="str">
        <f t="shared" si="81"/>
        <v>-</v>
      </c>
    </row>
    <row r="2582" spans="1:20" hidden="1" x14ac:dyDescent="0.25">
      <c r="A2582" s="4" t="s">
        <v>410</v>
      </c>
      <c r="B2582" s="4" t="s">
        <v>520</v>
      </c>
      <c r="C2582" s="4">
        <v>1034857785</v>
      </c>
      <c r="D2582" s="4" t="s">
        <v>380</v>
      </c>
      <c r="E2582" s="4" t="s">
        <v>364</v>
      </c>
      <c r="F2582" s="4" t="s">
        <v>439</v>
      </c>
      <c r="G2582" s="12">
        <v>45611</v>
      </c>
      <c r="H2582" s="4" t="s">
        <v>356</v>
      </c>
      <c r="I2582" s="67">
        <v>0.68075231481481502</v>
      </c>
      <c r="J2582" s="4" t="s">
        <v>1131</v>
      </c>
      <c r="K2582" s="12">
        <v>38777</v>
      </c>
      <c r="L2582" s="4" t="s">
        <v>357</v>
      </c>
      <c r="M2582" s="4" t="s">
        <v>358</v>
      </c>
      <c r="N2582" s="4" t="s">
        <v>359</v>
      </c>
      <c r="O2582" s="12" t="str">
        <f t="shared" ca="1" si="80"/>
        <v>19 ans, 1 mois</v>
      </c>
      <c r="P2582" s="4" t="str">
        <f>VLOOKUP(B2582,Effectif!B:I,6,0)</f>
        <v>Lise DE WITTE</v>
      </c>
      <c r="Q2582" s="4" t="str">
        <f>VLOOKUP(B2582,Effectif!B:I,8,0)</f>
        <v>FOC</v>
      </c>
      <c r="R2582" s="4" t="str">
        <f>IFERROR(VLOOKUP(C2582,Sales!B:G,6,0),"-")</f>
        <v>-</v>
      </c>
      <c r="S2582" s="4">
        <f>IFERROR(VLOOKUP(C2582,Recolt!B:H,3,0),"-")</f>
        <v>54.39</v>
      </c>
      <c r="T2582" s="4" t="str">
        <f t="shared" si="81"/>
        <v>-</v>
      </c>
    </row>
    <row r="2583" spans="1:20" hidden="1" x14ac:dyDescent="0.25">
      <c r="A2583" s="4" t="s">
        <v>410</v>
      </c>
      <c r="B2583" s="4" t="s">
        <v>520</v>
      </c>
      <c r="C2583" s="4">
        <v>1034858220</v>
      </c>
      <c r="D2583" s="4" t="s">
        <v>374</v>
      </c>
      <c r="E2583" s="4" t="s">
        <v>364</v>
      </c>
      <c r="F2583" s="4" t="s">
        <v>439</v>
      </c>
      <c r="G2583" s="12">
        <v>45612</v>
      </c>
      <c r="H2583" s="4" t="s">
        <v>356</v>
      </c>
      <c r="I2583" s="67">
        <v>0.453703703703704</v>
      </c>
      <c r="J2583" s="4" t="s">
        <v>1131</v>
      </c>
      <c r="K2583" s="12">
        <v>38749</v>
      </c>
      <c r="L2583" s="4" t="s">
        <v>357</v>
      </c>
      <c r="M2583" s="4" t="s">
        <v>358</v>
      </c>
      <c r="N2583" s="4" t="s">
        <v>384</v>
      </c>
      <c r="O2583" s="12" t="str">
        <f t="shared" ca="1" si="80"/>
        <v>19 ans, 2 mois</v>
      </c>
      <c r="P2583" s="4" t="str">
        <f>VLOOKUP(B2583,Effectif!B:I,6,0)</f>
        <v>Lise DE WITTE</v>
      </c>
      <c r="Q2583" s="4" t="str">
        <f>VLOOKUP(B2583,Effectif!B:I,8,0)</f>
        <v>FOC</v>
      </c>
      <c r="R2583" s="4" t="str">
        <f>IFERROR(VLOOKUP(C2583,Sales!B:G,6,0),"-")</f>
        <v>-</v>
      </c>
      <c r="S2583" s="4">
        <f>IFERROR(VLOOKUP(C2583,Recolt!B:H,3,0),"-")</f>
        <v>65</v>
      </c>
      <c r="T2583" s="4" t="str">
        <f t="shared" si="81"/>
        <v>-</v>
      </c>
    </row>
    <row r="2584" spans="1:20" hidden="1" x14ac:dyDescent="0.25">
      <c r="A2584" s="4" t="s">
        <v>410</v>
      </c>
      <c r="B2584" s="4" t="s">
        <v>520</v>
      </c>
      <c r="C2584" s="4">
        <v>1034849560</v>
      </c>
      <c r="D2584" s="4" t="s">
        <v>367</v>
      </c>
      <c r="E2584" s="4" t="s">
        <v>364</v>
      </c>
      <c r="F2584" s="4" t="s">
        <v>439</v>
      </c>
      <c r="G2584" s="12">
        <v>45613</v>
      </c>
      <c r="H2584" s="4" t="s">
        <v>356</v>
      </c>
      <c r="I2584" s="67">
        <v>0.51861111111111102</v>
      </c>
      <c r="J2584" s="4" t="s">
        <v>1139</v>
      </c>
      <c r="K2584" s="12">
        <v>41183</v>
      </c>
      <c r="L2584" s="4" t="s">
        <v>357</v>
      </c>
      <c r="M2584" s="4" t="s">
        <v>358</v>
      </c>
      <c r="N2584" s="4" t="s">
        <v>361</v>
      </c>
      <c r="O2584" s="12" t="str">
        <f t="shared" ca="1" si="80"/>
        <v>12 ans, 6 mois</v>
      </c>
      <c r="P2584" s="4" t="str">
        <f>VLOOKUP(B2584,Effectif!B:I,6,0)</f>
        <v>Lise DE WITTE</v>
      </c>
      <c r="Q2584" s="4" t="str">
        <f>VLOOKUP(B2584,Effectif!B:I,8,0)</f>
        <v>FOC</v>
      </c>
      <c r="R2584" s="4" t="str">
        <f>IFERROR(VLOOKUP(C2584,Sales!B:G,6,0),"-")</f>
        <v>-</v>
      </c>
      <c r="S2584" s="4">
        <f>IFERROR(VLOOKUP(C2584,Recolt!B:H,3,0),"-")</f>
        <v>50</v>
      </c>
      <c r="T2584" s="4" t="str">
        <f t="shared" si="81"/>
        <v>-</v>
      </c>
    </row>
    <row r="2585" spans="1:20" hidden="1" x14ac:dyDescent="0.25">
      <c r="A2585" s="4" t="s">
        <v>410</v>
      </c>
      <c r="B2585" s="4" t="s">
        <v>520</v>
      </c>
      <c r="C2585" s="4">
        <v>1034861958</v>
      </c>
      <c r="D2585" s="4" t="s">
        <v>371</v>
      </c>
      <c r="E2585" s="4" t="s">
        <v>364</v>
      </c>
      <c r="F2585" s="4" t="s">
        <v>439</v>
      </c>
      <c r="G2585" s="12">
        <v>45614</v>
      </c>
      <c r="H2585" s="4" t="s">
        <v>356</v>
      </c>
      <c r="I2585" s="67">
        <v>0.605138888888889</v>
      </c>
      <c r="J2585" s="4" t="s">
        <v>1133</v>
      </c>
      <c r="K2585" s="12">
        <v>43130</v>
      </c>
      <c r="L2585" s="4" t="s">
        <v>357</v>
      </c>
      <c r="M2585" s="4" t="s">
        <v>358</v>
      </c>
      <c r="N2585" s="4" t="s">
        <v>359</v>
      </c>
      <c r="O2585" s="12" t="str">
        <f t="shared" ca="1" si="80"/>
        <v>7 ans, 3 mois</v>
      </c>
      <c r="P2585" s="4" t="str">
        <f>VLOOKUP(B2585,Effectif!B:I,6,0)</f>
        <v>Lise DE WITTE</v>
      </c>
      <c r="Q2585" s="4" t="str">
        <f>VLOOKUP(B2585,Effectif!B:I,8,0)</f>
        <v>FOC</v>
      </c>
      <c r="R2585" s="4" t="str">
        <f>IFERROR(VLOOKUP(C2585,Sales!B:G,6,0),"-")</f>
        <v>-</v>
      </c>
      <c r="S2585" s="4">
        <f>IFERROR(VLOOKUP(C2585,Recolt!B:H,3,0),"-")</f>
        <v>59.62</v>
      </c>
      <c r="T2585" s="4" t="str">
        <f t="shared" si="81"/>
        <v>-</v>
      </c>
    </row>
    <row r="2586" spans="1:20" hidden="1" x14ac:dyDescent="0.25">
      <c r="A2586" s="4" t="s">
        <v>410</v>
      </c>
      <c r="B2586" s="4" t="s">
        <v>520</v>
      </c>
      <c r="C2586" s="4">
        <v>1034852741</v>
      </c>
      <c r="D2586" s="4" t="s">
        <v>369</v>
      </c>
      <c r="E2586" s="4" t="s">
        <v>364</v>
      </c>
      <c r="F2586" s="4" t="s">
        <v>439</v>
      </c>
      <c r="G2586" s="12">
        <v>45615</v>
      </c>
      <c r="H2586" s="4" t="s">
        <v>365</v>
      </c>
      <c r="I2586" s="67">
        <v>0.66040509259259295</v>
      </c>
      <c r="J2586" s="4" t="s">
        <v>1133</v>
      </c>
      <c r="K2586" s="12">
        <v>43136</v>
      </c>
      <c r="L2586" s="4" t="s">
        <v>366</v>
      </c>
      <c r="M2586" s="4" t="s">
        <v>362</v>
      </c>
      <c r="N2586" s="4" t="s">
        <v>361</v>
      </c>
      <c r="O2586" s="12" t="str">
        <f t="shared" ca="1" si="80"/>
        <v>7 ans, 2 mois</v>
      </c>
      <c r="P2586" s="4" t="str">
        <f>VLOOKUP(B2586,Effectif!B:I,6,0)</f>
        <v>Lise DE WITTE</v>
      </c>
      <c r="Q2586" s="4" t="str">
        <f>VLOOKUP(B2586,Effectif!B:I,8,0)</f>
        <v>FOC</v>
      </c>
      <c r="R2586" s="4" t="str">
        <f>IFERROR(VLOOKUP(C2586,Sales!B:G,6,0),"-")</f>
        <v>-</v>
      </c>
      <c r="S2586" s="4">
        <f>IFERROR(VLOOKUP(C2586,Recolt!B:H,3,0),"-")</f>
        <v>33.97</v>
      </c>
      <c r="T2586" s="4" t="str">
        <f t="shared" si="81"/>
        <v>-</v>
      </c>
    </row>
    <row r="2587" spans="1:20" hidden="1" x14ac:dyDescent="0.25">
      <c r="A2587" s="4" t="s">
        <v>410</v>
      </c>
      <c r="B2587" s="4" t="s">
        <v>520</v>
      </c>
      <c r="C2587" s="4">
        <v>1034858361</v>
      </c>
      <c r="D2587" s="4" t="s">
        <v>378</v>
      </c>
      <c r="E2587" s="4" t="s">
        <v>364</v>
      </c>
      <c r="F2587" s="4" t="s">
        <v>439</v>
      </c>
      <c r="G2587" s="12">
        <v>45616</v>
      </c>
      <c r="H2587" s="4" t="s">
        <v>356</v>
      </c>
      <c r="I2587" s="67">
        <v>0.67921296296296296</v>
      </c>
      <c r="J2587" s="4" t="s">
        <v>1147</v>
      </c>
      <c r="L2587" s="4" t="s">
        <v>357</v>
      </c>
      <c r="O2587" s="12" t="str">
        <f t="shared" ca="1" si="80"/>
        <v>125 ans, 3 mois</v>
      </c>
      <c r="P2587" s="4" t="str">
        <f>VLOOKUP(B2587,Effectif!B:I,6,0)</f>
        <v>Lise DE WITTE</v>
      </c>
      <c r="Q2587" s="4" t="str">
        <f>VLOOKUP(B2587,Effectif!B:I,8,0)</f>
        <v>FOC</v>
      </c>
      <c r="R2587" s="4" t="str">
        <f>IFERROR(VLOOKUP(C2587,Sales!B:G,6,0),"-")</f>
        <v>-</v>
      </c>
      <c r="S2587" s="4">
        <f>IFERROR(VLOOKUP(C2587,Recolt!B:H,3,0),"-")</f>
        <v>50</v>
      </c>
      <c r="T2587" s="4" t="str">
        <f t="shared" si="81"/>
        <v>-</v>
      </c>
    </row>
    <row r="2588" spans="1:20" hidden="1" x14ac:dyDescent="0.25">
      <c r="A2588" s="4" t="s">
        <v>410</v>
      </c>
      <c r="B2588" s="4" t="s">
        <v>520</v>
      </c>
      <c r="C2588" s="4">
        <v>1034859481</v>
      </c>
      <c r="D2588" s="4" t="s">
        <v>375</v>
      </c>
      <c r="E2588" s="4" t="s">
        <v>364</v>
      </c>
      <c r="F2588" s="4" t="s">
        <v>439</v>
      </c>
      <c r="G2588" s="12">
        <v>45617</v>
      </c>
      <c r="H2588" s="4" t="s">
        <v>405</v>
      </c>
      <c r="I2588" s="67">
        <v>0.60883101851851895</v>
      </c>
      <c r="J2588" s="4" t="s">
        <v>1147</v>
      </c>
      <c r="L2588" s="4" t="s">
        <v>357</v>
      </c>
      <c r="O2588" s="12" t="str">
        <f t="shared" ca="1" si="80"/>
        <v>125 ans, 3 mois</v>
      </c>
      <c r="P2588" s="4" t="str">
        <f>VLOOKUP(B2588,Effectif!B:I,6,0)</f>
        <v>Lise DE WITTE</v>
      </c>
      <c r="Q2588" s="4" t="str">
        <f>VLOOKUP(B2588,Effectif!B:I,8,0)</f>
        <v>FOC</v>
      </c>
      <c r="R2588" s="4" t="str">
        <f>IFERROR(VLOOKUP(C2588,Sales!B:G,6,0),"-")</f>
        <v>-</v>
      </c>
      <c r="S2588" s="4">
        <f>IFERROR(VLOOKUP(C2588,Recolt!B:H,3,0),"-")</f>
        <v>73</v>
      </c>
      <c r="T2588" s="4" t="str">
        <f t="shared" si="81"/>
        <v>-</v>
      </c>
    </row>
    <row r="2589" spans="1:20" hidden="1" x14ac:dyDescent="0.25">
      <c r="A2589" s="4" t="s">
        <v>410</v>
      </c>
      <c r="B2589" s="4" t="s">
        <v>520</v>
      </c>
      <c r="C2589" s="4">
        <v>1034844301</v>
      </c>
      <c r="D2589" s="4" t="s">
        <v>367</v>
      </c>
      <c r="E2589" s="4" t="s">
        <v>364</v>
      </c>
      <c r="F2589" s="4" t="s">
        <v>439</v>
      </c>
      <c r="G2589" s="12">
        <v>45618</v>
      </c>
      <c r="H2589" s="4" t="s">
        <v>356</v>
      </c>
      <c r="I2589" s="67">
        <v>0.54506944444444405</v>
      </c>
      <c r="J2589" s="4" t="s">
        <v>1137</v>
      </c>
      <c r="K2589" s="12">
        <v>42724</v>
      </c>
      <c r="L2589" s="4" t="s">
        <v>357</v>
      </c>
      <c r="M2589" s="4" t="s">
        <v>358</v>
      </c>
      <c r="N2589" s="4" t="s">
        <v>359</v>
      </c>
      <c r="O2589" s="12" t="str">
        <f t="shared" ca="1" si="80"/>
        <v>8 ans, 4 mois</v>
      </c>
      <c r="P2589" s="4" t="str">
        <f>VLOOKUP(B2589,Effectif!B:I,6,0)</f>
        <v>Lise DE WITTE</v>
      </c>
      <c r="Q2589" s="4" t="str">
        <f>VLOOKUP(B2589,Effectif!B:I,8,0)</f>
        <v>FOC</v>
      </c>
      <c r="R2589" s="4" t="str">
        <f>IFERROR(VLOOKUP(C2589,Sales!B:G,6,0),"-")</f>
        <v>-</v>
      </c>
      <c r="S2589" s="4">
        <f>IFERROR(VLOOKUP(C2589,Recolt!B:H,3,0),"-")</f>
        <v>358</v>
      </c>
      <c r="T2589" s="4" t="str">
        <f t="shared" si="81"/>
        <v>-</v>
      </c>
    </row>
    <row r="2590" spans="1:20" hidden="1" x14ac:dyDescent="0.25">
      <c r="A2590" s="4" t="s">
        <v>410</v>
      </c>
      <c r="B2590" s="4" t="s">
        <v>520</v>
      </c>
      <c r="C2590" s="4">
        <v>1034864812</v>
      </c>
      <c r="D2590" s="4" t="s">
        <v>374</v>
      </c>
      <c r="E2590" s="4" t="s">
        <v>364</v>
      </c>
      <c r="F2590" s="4" t="s">
        <v>439</v>
      </c>
      <c r="G2590" s="12">
        <v>45619</v>
      </c>
      <c r="H2590" s="4" t="s">
        <v>356</v>
      </c>
      <c r="I2590" s="67">
        <v>0.60384259259259299</v>
      </c>
      <c r="J2590" s="4" t="s">
        <v>1131</v>
      </c>
      <c r="K2590" s="12">
        <v>42095</v>
      </c>
      <c r="L2590" s="4" t="s">
        <v>357</v>
      </c>
      <c r="M2590" s="4" t="s">
        <v>358</v>
      </c>
      <c r="N2590" s="4" t="s">
        <v>361</v>
      </c>
      <c r="O2590" s="12" t="str">
        <f t="shared" ca="1" si="80"/>
        <v>10 ans, 0 mois</v>
      </c>
      <c r="P2590" s="4" t="str">
        <f>VLOOKUP(B2590,Effectif!B:I,6,0)</f>
        <v>Lise DE WITTE</v>
      </c>
      <c r="Q2590" s="4" t="str">
        <f>VLOOKUP(B2590,Effectif!B:I,8,0)</f>
        <v>FOC</v>
      </c>
      <c r="R2590" s="4" t="str">
        <f>IFERROR(VLOOKUP(C2590,Sales!B:G,6,0),"-")</f>
        <v>-</v>
      </c>
      <c r="S2590" s="4">
        <f>IFERROR(VLOOKUP(C2590,Recolt!B:H,3,0),"-")</f>
        <v>20</v>
      </c>
      <c r="T2590" s="4" t="str">
        <f t="shared" si="81"/>
        <v>-</v>
      </c>
    </row>
    <row r="2591" spans="1:20" hidden="1" x14ac:dyDescent="0.25">
      <c r="A2591" s="4" t="s">
        <v>410</v>
      </c>
      <c r="B2591" s="4" t="s">
        <v>520</v>
      </c>
      <c r="C2591" s="4">
        <v>1034843256</v>
      </c>
      <c r="D2591" s="4" t="s">
        <v>371</v>
      </c>
      <c r="E2591" s="4" t="s">
        <v>364</v>
      </c>
      <c r="F2591" s="4" t="s">
        <v>439</v>
      </c>
      <c r="G2591" s="12">
        <v>45620</v>
      </c>
      <c r="H2591" s="4" t="s">
        <v>356</v>
      </c>
      <c r="I2591" s="67">
        <v>0.61344907407407401</v>
      </c>
      <c r="J2591" s="4" t="s">
        <v>1137</v>
      </c>
      <c r="K2591" s="12">
        <v>42751</v>
      </c>
      <c r="L2591" s="4" t="s">
        <v>357</v>
      </c>
      <c r="M2591" s="4" t="s">
        <v>358</v>
      </c>
      <c r="N2591" s="4" t="s">
        <v>359</v>
      </c>
      <c r="O2591" s="12" t="str">
        <f t="shared" ca="1" si="80"/>
        <v>8 ans, 3 mois</v>
      </c>
      <c r="P2591" s="4" t="str">
        <f>VLOOKUP(B2591,Effectif!B:I,6,0)</f>
        <v>Lise DE WITTE</v>
      </c>
      <c r="Q2591" s="4" t="str">
        <f>VLOOKUP(B2591,Effectif!B:I,8,0)</f>
        <v>FOC</v>
      </c>
      <c r="R2591" s="4" t="str">
        <f>IFERROR(VLOOKUP(C2591,Sales!B:G,6,0),"-")</f>
        <v>-</v>
      </c>
      <c r="S2591" s="4">
        <f>IFERROR(VLOOKUP(C2591,Recolt!B:H,3,0),"-")</f>
        <v>133</v>
      </c>
      <c r="T2591" s="4" t="str">
        <f t="shared" si="81"/>
        <v>-</v>
      </c>
    </row>
    <row r="2592" spans="1:20" hidden="1" x14ac:dyDescent="0.25">
      <c r="A2592" s="4" t="s">
        <v>410</v>
      </c>
      <c r="B2592" s="4" t="s">
        <v>520</v>
      </c>
      <c r="C2592" s="4">
        <v>1034867180</v>
      </c>
      <c r="D2592" s="4" t="s">
        <v>387</v>
      </c>
      <c r="E2592" s="4" t="s">
        <v>364</v>
      </c>
      <c r="F2592" s="4" t="s">
        <v>440</v>
      </c>
      <c r="G2592" s="12">
        <v>45621</v>
      </c>
      <c r="H2592" s="4" t="s">
        <v>356</v>
      </c>
      <c r="I2592" s="67">
        <v>0.64515046296296297</v>
      </c>
      <c r="J2592" s="4" t="s">
        <v>1131</v>
      </c>
      <c r="K2592" s="12">
        <v>42422</v>
      </c>
      <c r="L2592" s="4" t="s">
        <v>357</v>
      </c>
      <c r="M2592" s="4" t="s">
        <v>358</v>
      </c>
      <c r="N2592" s="4" t="s">
        <v>359</v>
      </c>
      <c r="O2592" s="12" t="str">
        <f t="shared" ca="1" si="80"/>
        <v>9 ans, 2 mois</v>
      </c>
      <c r="P2592" s="4" t="str">
        <f>VLOOKUP(B2592,Effectif!B:I,6,0)</f>
        <v>Lise DE WITTE</v>
      </c>
      <c r="Q2592" s="4" t="str">
        <f>VLOOKUP(B2592,Effectif!B:I,8,0)</f>
        <v>FOC</v>
      </c>
      <c r="R2592" s="4" t="str">
        <f>IFERROR(VLOOKUP(C2592,Sales!B:G,6,0),"-")</f>
        <v>-</v>
      </c>
      <c r="S2592" s="4">
        <f>IFERROR(VLOOKUP(C2592,Recolt!B:H,3,0),"-")</f>
        <v>149.65</v>
      </c>
      <c r="T2592" s="4" t="str">
        <f t="shared" si="81"/>
        <v>-</v>
      </c>
    </row>
    <row r="2593" spans="1:20" hidden="1" x14ac:dyDescent="0.25">
      <c r="A2593" s="4" t="s">
        <v>410</v>
      </c>
      <c r="B2593" s="4" t="s">
        <v>520</v>
      </c>
      <c r="C2593" s="4">
        <v>1034867860</v>
      </c>
      <c r="D2593" s="4" t="s">
        <v>378</v>
      </c>
      <c r="E2593" s="4" t="s">
        <v>364</v>
      </c>
      <c r="F2593" s="4" t="s">
        <v>439</v>
      </c>
      <c r="G2593" s="12">
        <v>45622</v>
      </c>
      <c r="H2593" s="4" t="s">
        <v>356</v>
      </c>
      <c r="I2593" s="67">
        <v>0.64921296296296305</v>
      </c>
      <c r="J2593" s="4" t="s">
        <v>1147</v>
      </c>
      <c r="L2593" s="4" t="s">
        <v>357</v>
      </c>
      <c r="O2593" s="12" t="str">
        <f t="shared" ca="1" si="80"/>
        <v>125 ans, 3 mois</v>
      </c>
      <c r="P2593" s="4" t="str">
        <f>VLOOKUP(B2593,Effectif!B:I,6,0)</f>
        <v>Lise DE WITTE</v>
      </c>
      <c r="Q2593" s="4" t="str">
        <f>VLOOKUP(B2593,Effectif!B:I,8,0)</f>
        <v>FOC</v>
      </c>
      <c r="R2593" s="4" t="str">
        <f>IFERROR(VLOOKUP(C2593,Sales!B:G,6,0),"-")</f>
        <v>-</v>
      </c>
      <c r="S2593" s="4">
        <f>IFERROR(VLOOKUP(C2593,Recolt!B:H,3,0),"-")</f>
        <v>64.63</v>
      </c>
      <c r="T2593" s="4" t="str">
        <f t="shared" si="81"/>
        <v>-</v>
      </c>
    </row>
    <row r="2594" spans="1:20" hidden="1" x14ac:dyDescent="0.25">
      <c r="A2594" s="4" t="s">
        <v>410</v>
      </c>
      <c r="B2594" s="4" t="s">
        <v>520</v>
      </c>
      <c r="C2594" s="4">
        <v>1034861039</v>
      </c>
      <c r="D2594" s="4" t="s">
        <v>368</v>
      </c>
      <c r="E2594" s="4" t="s">
        <v>364</v>
      </c>
      <c r="F2594" s="4" t="s">
        <v>439</v>
      </c>
      <c r="G2594" s="12">
        <v>45623</v>
      </c>
      <c r="H2594" s="4" t="s">
        <v>356</v>
      </c>
      <c r="I2594" s="67">
        <v>0.466631944444444</v>
      </c>
      <c r="J2594" s="4" t="s">
        <v>1131</v>
      </c>
      <c r="K2594" s="12">
        <v>42129</v>
      </c>
      <c r="L2594" s="4" t="s">
        <v>357</v>
      </c>
      <c r="M2594" s="4" t="s">
        <v>358</v>
      </c>
      <c r="N2594" s="4" t="s">
        <v>359</v>
      </c>
      <c r="O2594" s="12" t="str">
        <f t="shared" ca="1" si="80"/>
        <v>9 ans, 11 mois</v>
      </c>
      <c r="P2594" s="4" t="str">
        <f>VLOOKUP(B2594,Effectif!B:I,6,0)</f>
        <v>Lise DE WITTE</v>
      </c>
      <c r="Q2594" s="4" t="str">
        <f>VLOOKUP(B2594,Effectif!B:I,8,0)</f>
        <v>FOC</v>
      </c>
      <c r="R2594" s="4" t="str">
        <f>IFERROR(VLOOKUP(C2594,Sales!B:G,6,0),"-")</f>
        <v>-</v>
      </c>
      <c r="S2594" s="4">
        <f>IFERROR(VLOOKUP(C2594,Recolt!B:H,3,0),"-")</f>
        <v>200</v>
      </c>
      <c r="T2594" s="4" t="str">
        <f t="shared" si="81"/>
        <v>-</v>
      </c>
    </row>
    <row r="2595" spans="1:20" hidden="1" x14ac:dyDescent="0.25">
      <c r="A2595" s="4" t="s">
        <v>410</v>
      </c>
      <c r="B2595" s="4" t="s">
        <v>520</v>
      </c>
      <c r="C2595" s="4">
        <v>1034866246</v>
      </c>
      <c r="D2595" s="4" t="s">
        <v>387</v>
      </c>
      <c r="E2595" s="4" t="s">
        <v>364</v>
      </c>
      <c r="F2595" s="4" t="s">
        <v>439</v>
      </c>
      <c r="G2595" s="12">
        <v>45624</v>
      </c>
      <c r="H2595" s="4" t="s">
        <v>356</v>
      </c>
      <c r="I2595" s="67">
        <v>0.51114583333333297</v>
      </c>
      <c r="J2595" s="4" t="s">
        <v>1133</v>
      </c>
      <c r="K2595" s="12">
        <v>42971</v>
      </c>
      <c r="L2595" s="4" t="s">
        <v>357</v>
      </c>
      <c r="M2595" s="4" t="s">
        <v>358</v>
      </c>
      <c r="N2595" s="4" t="s">
        <v>359</v>
      </c>
      <c r="O2595" s="12" t="str">
        <f t="shared" ref="O2595:O2658" ca="1" si="82">YEAR(TODAY())-YEAR(K2595)-IF(MONTH(TODAY())&lt;MONTH(K2595),1,IF(AND(MONTH(TODAY())=MONTH(K2595),DAY(TODAY())&lt;DAY(K2595)),1,0)) &amp; " ans, " &amp; MONTH(TODAY())-MONTH(K2595)+IF(MONTH(TODAY())&lt;MONTH(K2595),12,0) &amp; " mois"</f>
        <v>7 ans, 8 mois</v>
      </c>
      <c r="P2595" s="4" t="str">
        <f>VLOOKUP(B2595,Effectif!B:I,6,0)</f>
        <v>Lise DE WITTE</v>
      </c>
      <c r="Q2595" s="4" t="str">
        <f>VLOOKUP(B2595,Effectif!B:I,8,0)</f>
        <v>FOC</v>
      </c>
      <c r="R2595" s="4" t="str">
        <f>IFERROR(VLOOKUP(C2595,Sales!B:G,6,0),"-")</f>
        <v>-</v>
      </c>
      <c r="S2595" s="4">
        <f>IFERROR(VLOOKUP(C2595,Recolt!B:H,3,0),"-")</f>
        <v>37.28</v>
      </c>
      <c r="T2595" s="4" t="str">
        <f t="shared" si="81"/>
        <v>-</v>
      </c>
    </row>
    <row r="2596" spans="1:20" hidden="1" x14ac:dyDescent="0.25">
      <c r="A2596" s="4" t="s">
        <v>410</v>
      </c>
      <c r="B2596" s="4" t="s">
        <v>520</v>
      </c>
      <c r="C2596" s="4">
        <v>1034857980</v>
      </c>
      <c r="D2596" s="4" t="s">
        <v>368</v>
      </c>
      <c r="E2596" s="4" t="s">
        <v>364</v>
      </c>
      <c r="F2596" s="4" t="s">
        <v>439</v>
      </c>
      <c r="G2596" s="12">
        <v>45625</v>
      </c>
      <c r="H2596" s="4" t="s">
        <v>356</v>
      </c>
      <c r="I2596" s="67">
        <v>0.72548611111111105</v>
      </c>
      <c r="J2596" s="4" t="s">
        <v>1144</v>
      </c>
      <c r="K2596" s="12">
        <v>42019</v>
      </c>
      <c r="L2596" s="4" t="s">
        <v>357</v>
      </c>
      <c r="M2596" s="4" t="s">
        <v>358</v>
      </c>
      <c r="N2596" s="4" t="s">
        <v>359</v>
      </c>
      <c r="O2596" s="12" t="str">
        <f t="shared" ca="1" si="82"/>
        <v>10 ans, 3 mois</v>
      </c>
      <c r="P2596" s="4" t="str">
        <f>VLOOKUP(B2596,Effectif!B:I,6,0)</f>
        <v>Lise DE WITTE</v>
      </c>
      <c r="Q2596" s="4" t="str">
        <f>VLOOKUP(B2596,Effectif!B:I,8,0)</f>
        <v>FOC</v>
      </c>
      <c r="R2596" s="4" t="str">
        <f>IFERROR(VLOOKUP(C2596,Sales!B:G,6,0),"-")</f>
        <v>-</v>
      </c>
      <c r="S2596" s="4">
        <f>IFERROR(VLOOKUP(C2596,Recolt!B:H,3,0),"-")</f>
        <v>5</v>
      </c>
      <c r="T2596" s="4" t="str">
        <f t="shared" si="81"/>
        <v>-</v>
      </c>
    </row>
    <row r="2597" spans="1:20" hidden="1" x14ac:dyDescent="0.25">
      <c r="A2597" s="4" t="s">
        <v>410</v>
      </c>
      <c r="B2597" s="4" t="s">
        <v>520</v>
      </c>
      <c r="C2597" s="4">
        <v>1034862885</v>
      </c>
      <c r="D2597" s="4" t="s">
        <v>380</v>
      </c>
      <c r="E2597" s="4" t="s">
        <v>364</v>
      </c>
      <c r="F2597" s="4" t="s">
        <v>439</v>
      </c>
      <c r="G2597" s="12">
        <v>45626</v>
      </c>
      <c r="H2597" s="4" t="s">
        <v>356</v>
      </c>
      <c r="I2597" s="67">
        <v>0.65103009259259303</v>
      </c>
      <c r="J2597" s="4" t="s">
        <v>1135</v>
      </c>
      <c r="K2597" s="12">
        <v>43438</v>
      </c>
      <c r="L2597" s="4" t="s">
        <v>357</v>
      </c>
      <c r="M2597" s="4" t="s">
        <v>358</v>
      </c>
      <c r="N2597" s="4" t="s">
        <v>359</v>
      </c>
      <c r="O2597" s="12" t="str">
        <f t="shared" ca="1" si="82"/>
        <v>6 ans, 4 mois</v>
      </c>
      <c r="P2597" s="4" t="str">
        <f>VLOOKUP(B2597,Effectif!B:I,6,0)</f>
        <v>Lise DE WITTE</v>
      </c>
      <c r="Q2597" s="4" t="str">
        <f>VLOOKUP(B2597,Effectif!B:I,8,0)</f>
        <v>FOC</v>
      </c>
      <c r="R2597" s="4" t="str">
        <f>IFERROR(VLOOKUP(C2597,Sales!B:G,6,0),"-")</f>
        <v>-</v>
      </c>
      <c r="S2597" s="4">
        <f>IFERROR(VLOOKUP(C2597,Recolt!B:H,3,0),"-")</f>
        <v>100</v>
      </c>
      <c r="T2597" s="4" t="str">
        <f t="shared" si="81"/>
        <v>-</v>
      </c>
    </row>
    <row r="2598" spans="1:20" hidden="1" x14ac:dyDescent="0.25">
      <c r="A2598" s="4" t="s">
        <v>410</v>
      </c>
      <c r="B2598" s="4" t="s">
        <v>520</v>
      </c>
      <c r="C2598" s="4">
        <v>1034864869</v>
      </c>
      <c r="D2598" s="4" t="s">
        <v>367</v>
      </c>
      <c r="E2598" s="4" t="s">
        <v>364</v>
      </c>
      <c r="F2598" s="4" t="s">
        <v>439</v>
      </c>
      <c r="G2598" s="12">
        <v>45627</v>
      </c>
      <c r="H2598" s="4" t="s">
        <v>356</v>
      </c>
      <c r="I2598" s="67">
        <v>0.39126157407407403</v>
      </c>
      <c r="J2598" s="4" t="s">
        <v>1133</v>
      </c>
      <c r="K2598" s="12">
        <v>43236</v>
      </c>
      <c r="L2598" s="4" t="s">
        <v>357</v>
      </c>
      <c r="M2598" s="4" t="s">
        <v>358</v>
      </c>
      <c r="N2598" s="4" t="s">
        <v>361</v>
      </c>
      <c r="O2598" s="12" t="str">
        <f t="shared" ca="1" si="82"/>
        <v>6 ans, 11 mois</v>
      </c>
      <c r="P2598" s="4" t="str">
        <f>VLOOKUP(B2598,Effectif!B:I,6,0)</f>
        <v>Lise DE WITTE</v>
      </c>
      <c r="Q2598" s="4" t="str">
        <f>VLOOKUP(B2598,Effectif!B:I,8,0)</f>
        <v>FOC</v>
      </c>
      <c r="R2598" s="4" t="str">
        <f>IFERROR(VLOOKUP(C2598,Sales!B:G,6,0),"-")</f>
        <v>-</v>
      </c>
      <c r="S2598" s="4">
        <f>IFERROR(VLOOKUP(C2598,Recolt!B:H,3,0),"-")</f>
        <v>130.34</v>
      </c>
      <c r="T2598" s="4" t="str">
        <f t="shared" si="81"/>
        <v>-</v>
      </c>
    </row>
    <row r="2599" spans="1:20" hidden="1" x14ac:dyDescent="0.25">
      <c r="A2599" s="4" t="s">
        <v>410</v>
      </c>
      <c r="B2599" s="4" t="s">
        <v>520</v>
      </c>
      <c r="C2599" s="4">
        <v>1034867998</v>
      </c>
      <c r="D2599" s="4" t="s">
        <v>374</v>
      </c>
      <c r="E2599" s="4" t="s">
        <v>364</v>
      </c>
      <c r="F2599" s="4" t="s">
        <v>439</v>
      </c>
      <c r="G2599" s="12">
        <v>45628</v>
      </c>
      <c r="H2599" s="4" t="s">
        <v>356</v>
      </c>
      <c r="I2599" s="67">
        <v>0.38489583333333299</v>
      </c>
      <c r="J2599" s="4" t="s">
        <v>1131</v>
      </c>
      <c r="K2599" s="12">
        <v>38292</v>
      </c>
      <c r="L2599" s="4" t="s">
        <v>357</v>
      </c>
      <c r="M2599" s="4" t="s">
        <v>358</v>
      </c>
      <c r="N2599" s="4" t="s">
        <v>359</v>
      </c>
      <c r="O2599" s="12" t="str">
        <f t="shared" ca="1" si="82"/>
        <v>20 ans, 5 mois</v>
      </c>
      <c r="P2599" s="4" t="str">
        <f>VLOOKUP(B2599,Effectif!B:I,6,0)</f>
        <v>Lise DE WITTE</v>
      </c>
      <c r="Q2599" s="4" t="str">
        <f>VLOOKUP(B2599,Effectif!B:I,8,0)</f>
        <v>FOC</v>
      </c>
      <c r="R2599" s="4" t="str">
        <f>IFERROR(VLOOKUP(C2599,Sales!B:G,6,0),"-")</f>
        <v>-</v>
      </c>
      <c r="S2599" s="4">
        <f>IFERROR(VLOOKUP(C2599,Recolt!B:H,3,0),"-")</f>
        <v>91.83</v>
      </c>
      <c r="T2599" s="4" t="str">
        <f t="shared" si="81"/>
        <v>-</v>
      </c>
    </row>
    <row r="2600" spans="1:20" hidden="1" x14ac:dyDescent="0.25">
      <c r="A2600" s="4" t="s">
        <v>410</v>
      </c>
      <c r="B2600" s="4" t="s">
        <v>520</v>
      </c>
      <c r="C2600" s="4">
        <v>1034863461</v>
      </c>
      <c r="D2600" s="4" t="s">
        <v>370</v>
      </c>
      <c r="E2600" s="4" t="s">
        <v>364</v>
      </c>
      <c r="F2600" s="4" t="s">
        <v>439</v>
      </c>
      <c r="G2600" s="12">
        <v>45629</v>
      </c>
      <c r="H2600" s="4" t="s">
        <v>356</v>
      </c>
      <c r="I2600" s="67">
        <v>0.443310185185185</v>
      </c>
      <c r="J2600" s="4" t="s">
        <v>1147</v>
      </c>
      <c r="L2600" s="4" t="s">
        <v>357</v>
      </c>
      <c r="O2600" s="12" t="str">
        <f t="shared" ca="1" si="82"/>
        <v>125 ans, 3 mois</v>
      </c>
      <c r="P2600" s="4" t="str">
        <f>VLOOKUP(B2600,Effectif!B:I,6,0)</f>
        <v>Lise DE WITTE</v>
      </c>
      <c r="Q2600" s="4" t="str">
        <f>VLOOKUP(B2600,Effectif!B:I,8,0)</f>
        <v>FOC</v>
      </c>
      <c r="R2600" s="4" t="str">
        <f>IFERROR(VLOOKUP(C2600,Sales!B:G,6,0),"-")</f>
        <v>-</v>
      </c>
      <c r="S2600" s="4">
        <f>IFERROR(VLOOKUP(C2600,Recolt!B:H,3,0),"-")</f>
        <v>16.010000000000002</v>
      </c>
      <c r="T2600" s="4" t="str">
        <f t="shared" si="81"/>
        <v>-</v>
      </c>
    </row>
    <row r="2601" spans="1:20" hidden="1" x14ac:dyDescent="0.25">
      <c r="A2601" s="4" t="s">
        <v>410</v>
      </c>
      <c r="B2601" s="4" t="s">
        <v>520</v>
      </c>
      <c r="C2601" s="4">
        <v>1034857643</v>
      </c>
      <c r="D2601" s="4" t="s">
        <v>375</v>
      </c>
      <c r="E2601" s="4" t="s">
        <v>364</v>
      </c>
      <c r="F2601" s="4" t="s">
        <v>439</v>
      </c>
      <c r="G2601" s="12">
        <v>45630</v>
      </c>
      <c r="H2601" s="4" t="s">
        <v>356</v>
      </c>
      <c r="I2601" s="67">
        <v>0.39991898148148097</v>
      </c>
      <c r="J2601" s="4" t="s">
        <v>1147</v>
      </c>
      <c r="L2601" s="4" t="s">
        <v>357</v>
      </c>
      <c r="O2601" s="12" t="str">
        <f t="shared" ca="1" si="82"/>
        <v>125 ans, 3 mois</v>
      </c>
      <c r="P2601" s="4" t="str">
        <f>VLOOKUP(B2601,Effectif!B:I,6,0)</f>
        <v>Lise DE WITTE</v>
      </c>
      <c r="Q2601" s="4" t="str">
        <f>VLOOKUP(B2601,Effectif!B:I,8,0)</f>
        <v>FOC</v>
      </c>
      <c r="R2601" s="4" t="str">
        <f>IFERROR(VLOOKUP(C2601,Sales!B:G,6,0),"-")</f>
        <v>-</v>
      </c>
      <c r="S2601" s="4">
        <f>IFERROR(VLOOKUP(C2601,Recolt!B:H,3,0),"-")</f>
        <v>87</v>
      </c>
      <c r="T2601" s="4" t="str">
        <f t="shared" si="81"/>
        <v>-</v>
      </c>
    </row>
    <row r="2602" spans="1:20" hidden="1" x14ac:dyDescent="0.25">
      <c r="A2602" s="4" t="s">
        <v>410</v>
      </c>
      <c r="B2602" s="4" t="s">
        <v>451</v>
      </c>
      <c r="C2602" s="4">
        <v>1034867278</v>
      </c>
      <c r="D2602" s="4" t="s">
        <v>372</v>
      </c>
      <c r="E2602" s="4" t="s">
        <v>364</v>
      </c>
      <c r="F2602" s="4" t="s">
        <v>440</v>
      </c>
      <c r="G2602" s="12">
        <v>45631</v>
      </c>
      <c r="H2602" s="4" t="s">
        <v>397</v>
      </c>
      <c r="I2602" s="67">
        <v>0.49028935185185202</v>
      </c>
      <c r="J2602" s="4" t="s">
        <v>1144</v>
      </c>
      <c r="K2602" s="12">
        <v>38930</v>
      </c>
      <c r="L2602" s="4" t="s">
        <v>357</v>
      </c>
      <c r="M2602" s="4" t="s">
        <v>358</v>
      </c>
      <c r="N2602" s="4" t="s">
        <v>359</v>
      </c>
      <c r="O2602" s="12" t="str">
        <f t="shared" ca="1" si="82"/>
        <v>18 ans, 8 mois</v>
      </c>
      <c r="P2602" s="4" t="str">
        <f>VLOOKUP(B2602,Effectif!B:I,6,0)</f>
        <v>Chloé BERTRAND</v>
      </c>
      <c r="Q2602" s="4" t="str">
        <f>VLOOKUP(B2602,Effectif!B:I,8,0)</f>
        <v>REC</v>
      </c>
      <c r="R2602" s="4" t="str">
        <f>IFERROR(VLOOKUP(C2602,Sales!B:G,6,0),"-")</f>
        <v>-</v>
      </c>
      <c r="S2602" s="4">
        <f>IFERROR(VLOOKUP(C2602,Recolt!B:H,3,0),"-")</f>
        <v>253</v>
      </c>
      <c r="T2602" s="4" t="str">
        <f t="shared" si="81"/>
        <v>-</v>
      </c>
    </row>
    <row r="2603" spans="1:20" hidden="1" x14ac:dyDescent="0.25">
      <c r="A2603" s="4" t="s">
        <v>410</v>
      </c>
      <c r="B2603" s="4" t="s">
        <v>458</v>
      </c>
      <c r="C2603" s="4">
        <v>1034861666</v>
      </c>
      <c r="D2603" s="4" t="s">
        <v>354</v>
      </c>
      <c r="E2603" s="4" t="s">
        <v>355</v>
      </c>
      <c r="F2603" s="4" t="s">
        <v>439</v>
      </c>
      <c r="G2603" s="12">
        <v>45632</v>
      </c>
      <c r="H2603" s="4" t="s">
        <v>356</v>
      </c>
      <c r="I2603" s="67">
        <v>0.43616898148148098</v>
      </c>
      <c r="J2603" s="4" t="s">
        <v>1135</v>
      </c>
      <c r="K2603" s="12">
        <v>42878</v>
      </c>
      <c r="L2603" s="4" t="s">
        <v>357</v>
      </c>
      <c r="M2603" s="4" t="s">
        <v>358</v>
      </c>
      <c r="N2603" s="4" t="s">
        <v>359</v>
      </c>
      <c r="O2603" s="12" t="str">
        <f t="shared" ca="1" si="82"/>
        <v>7 ans, 11 mois</v>
      </c>
      <c r="P2603" s="4" t="str">
        <f>VLOOKUP(B2603,Effectif!B:I,6,0)</f>
        <v>Chloé BERTRAND</v>
      </c>
      <c r="Q2603" s="4" t="str">
        <f>VLOOKUP(B2603,Effectif!B:I,8,0)</f>
        <v>BO</v>
      </c>
      <c r="R2603" s="4" t="str">
        <f>IFERROR(VLOOKUP(C2603,Sales!B:G,6,0),"-")</f>
        <v>-</v>
      </c>
      <c r="S2603" s="4">
        <f>IFERROR(VLOOKUP(C2603,Recolt!B:H,3,0),"-")</f>
        <v>12.71</v>
      </c>
      <c r="T2603" s="4" t="str">
        <f t="shared" si="81"/>
        <v>-</v>
      </c>
    </row>
    <row r="2604" spans="1:20" hidden="1" x14ac:dyDescent="0.25">
      <c r="A2604" s="4" t="s">
        <v>410</v>
      </c>
      <c r="B2604" s="4" t="s">
        <v>458</v>
      </c>
      <c r="C2604" s="4">
        <v>1034842798</v>
      </c>
      <c r="D2604" s="4" t="s">
        <v>354</v>
      </c>
      <c r="E2604" s="4" t="s">
        <v>355</v>
      </c>
      <c r="F2604" s="4" t="s">
        <v>439</v>
      </c>
      <c r="G2604" s="12">
        <v>45633</v>
      </c>
      <c r="H2604" s="4" t="s">
        <v>356</v>
      </c>
      <c r="I2604" s="67">
        <v>0.480023148148148</v>
      </c>
      <c r="J2604" s="4" t="s">
        <v>1137</v>
      </c>
      <c r="K2604" s="12">
        <v>42580</v>
      </c>
      <c r="L2604" s="4" t="s">
        <v>357</v>
      </c>
      <c r="M2604" s="4" t="s">
        <v>358</v>
      </c>
      <c r="N2604" s="4" t="s">
        <v>359</v>
      </c>
      <c r="O2604" s="12" t="str">
        <f t="shared" ca="1" si="82"/>
        <v>8 ans, 9 mois</v>
      </c>
      <c r="P2604" s="4" t="str">
        <f>VLOOKUP(B2604,Effectif!B:I,6,0)</f>
        <v>Chloé BERTRAND</v>
      </c>
      <c r="Q2604" s="4" t="str">
        <f>VLOOKUP(B2604,Effectif!B:I,8,0)</f>
        <v>BO</v>
      </c>
      <c r="R2604" s="4" t="str">
        <f>IFERROR(VLOOKUP(C2604,Sales!B:G,6,0),"-")</f>
        <v>-</v>
      </c>
      <c r="S2604" s="4">
        <f>IFERROR(VLOOKUP(C2604,Recolt!B:H,3,0),"-")</f>
        <v>40</v>
      </c>
      <c r="T2604" s="4" t="str">
        <f t="shared" si="81"/>
        <v>-</v>
      </c>
    </row>
    <row r="2605" spans="1:20" hidden="1" x14ac:dyDescent="0.25">
      <c r="A2605" s="4" t="s">
        <v>410</v>
      </c>
      <c r="B2605" s="4" t="s">
        <v>458</v>
      </c>
      <c r="C2605" s="4">
        <v>1034853507</v>
      </c>
      <c r="D2605" s="4" t="s">
        <v>354</v>
      </c>
      <c r="E2605" s="4" t="s">
        <v>355</v>
      </c>
      <c r="F2605" s="4" t="s">
        <v>439</v>
      </c>
      <c r="G2605" s="12">
        <v>45634</v>
      </c>
      <c r="H2605" s="4" t="s">
        <v>356</v>
      </c>
      <c r="I2605" s="67">
        <v>0.457627314814815</v>
      </c>
      <c r="J2605" s="4" t="s">
        <v>1131</v>
      </c>
      <c r="K2605" s="12">
        <v>38504</v>
      </c>
      <c r="L2605" s="4" t="s">
        <v>357</v>
      </c>
      <c r="M2605" s="4" t="s">
        <v>358</v>
      </c>
      <c r="N2605" s="4" t="s">
        <v>384</v>
      </c>
      <c r="O2605" s="12" t="str">
        <f t="shared" ca="1" si="82"/>
        <v>19 ans, 10 mois</v>
      </c>
      <c r="P2605" s="4" t="str">
        <f>VLOOKUP(B2605,Effectif!B:I,6,0)</f>
        <v>Chloé BERTRAND</v>
      </c>
      <c r="Q2605" s="4" t="str">
        <f>VLOOKUP(B2605,Effectif!B:I,8,0)</f>
        <v>BO</v>
      </c>
      <c r="R2605" s="4" t="str">
        <f>IFERROR(VLOOKUP(C2605,Sales!B:G,6,0),"-")</f>
        <v>-</v>
      </c>
      <c r="S2605" s="4">
        <f>IFERROR(VLOOKUP(C2605,Recolt!B:H,3,0),"-")</f>
        <v>88.57</v>
      </c>
      <c r="T2605" s="4" t="str">
        <f t="shared" si="81"/>
        <v>-</v>
      </c>
    </row>
    <row r="2606" spans="1:20" hidden="1" x14ac:dyDescent="0.25">
      <c r="A2606" s="4" t="s">
        <v>410</v>
      </c>
      <c r="B2606" s="4" t="s">
        <v>458</v>
      </c>
      <c r="C2606" s="4">
        <v>1034865370</v>
      </c>
      <c r="D2606" s="4" t="s">
        <v>354</v>
      </c>
      <c r="E2606" s="4" t="s">
        <v>355</v>
      </c>
      <c r="F2606" s="4" t="s">
        <v>439</v>
      </c>
      <c r="G2606" s="12">
        <v>45635</v>
      </c>
      <c r="H2606" s="4" t="s">
        <v>356</v>
      </c>
      <c r="I2606" s="67">
        <v>0.62012731481481498</v>
      </c>
      <c r="J2606" s="4" t="s">
        <v>1133</v>
      </c>
      <c r="K2606" s="12">
        <v>42902</v>
      </c>
      <c r="L2606" s="4" t="s">
        <v>357</v>
      </c>
      <c r="M2606" s="4" t="s">
        <v>358</v>
      </c>
      <c r="N2606" s="4" t="s">
        <v>359</v>
      </c>
      <c r="O2606" s="12" t="str">
        <f t="shared" ca="1" si="82"/>
        <v>7 ans, 10 mois</v>
      </c>
      <c r="P2606" s="4" t="str">
        <f>VLOOKUP(B2606,Effectif!B:I,6,0)</f>
        <v>Chloé BERTRAND</v>
      </c>
      <c r="Q2606" s="4" t="str">
        <f>VLOOKUP(B2606,Effectif!B:I,8,0)</f>
        <v>BO</v>
      </c>
      <c r="R2606" s="4" t="str">
        <f>IFERROR(VLOOKUP(C2606,Sales!B:G,6,0),"-")</f>
        <v>-</v>
      </c>
      <c r="S2606" s="4">
        <f>IFERROR(VLOOKUP(C2606,Recolt!B:H,3,0),"-")</f>
        <v>100</v>
      </c>
      <c r="T2606" s="4" t="str">
        <f t="shared" si="81"/>
        <v>-</v>
      </c>
    </row>
    <row r="2607" spans="1:20" hidden="1" x14ac:dyDescent="0.25">
      <c r="A2607" s="4" t="s">
        <v>410</v>
      </c>
      <c r="B2607" s="4" t="s">
        <v>458</v>
      </c>
      <c r="C2607" s="4">
        <v>1034844176</v>
      </c>
      <c r="D2607" s="4" t="s">
        <v>354</v>
      </c>
      <c r="E2607" s="4" t="s">
        <v>355</v>
      </c>
      <c r="F2607" s="4" t="s">
        <v>439</v>
      </c>
      <c r="G2607" s="12">
        <v>45636</v>
      </c>
      <c r="H2607" s="4" t="s">
        <v>356</v>
      </c>
      <c r="I2607" s="67">
        <v>0.468136574074074</v>
      </c>
      <c r="J2607" s="4" t="s">
        <v>1131</v>
      </c>
      <c r="K2607" s="12">
        <v>38991</v>
      </c>
      <c r="L2607" s="4" t="s">
        <v>357</v>
      </c>
      <c r="M2607" s="4" t="s">
        <v>358</v>
      </c>
      <c r="N2607" s="4" t="s">
        <v>384</v>
      </c>
      <c r="O2607" s="12" t="str">
        <f t="shared" ca="1" si="82"/>
        <v>18 ans, 6 mois</v>
      </c>
      <c r="P2607" s="4" t="str">
        <f>VLOOKUP(B2607,Effectif!B:I,6,0)</f>
        <v>Chloé BERTRAND</v>
      </c>
      <c r="Q2607" s="4" t="str">
        <f>VLOOKUP(B2607,Effectif!B:I,8,0)</f>
        <v>BO</v>
      </c>
      <c r="R2607" s="4" t="str">
        <f>IFERROR(VLOOKUP(C2607,Sales!B:G,6,0),"-")</f>
        <v>-</v>
      </c>
      <c r="S2607" s="4">
        <f>IFERROR(VLOOKUP(C2607,Recolt!B:H,3,0),"-")</f>
        <v>50</v>
      </c>
      <c r="T2607" s="4" t="str">
        <f t="shared" si="81"/>
        <v>-</v>
      </c>
    </row>
    <row r="2608" spans="1:20" hidden="1" x14ac:dyDescent="0.25">
      <c r="A2608" s="4" t="s">
        <v>410</v>
      </c>
      <c r="B2608" s="4" t="s">
        <v>458</v>
      </c>
      <c r="C2608" s="4">
        <v>1034841992</v>
      </c>
      <c r="D2608" s="4" t="s">
        <v>354</v>
      </c>
      <c r="E2608" s="4" t="s">
        <v>355</v>
      </c>
      <c r="F2608" s="4" t="s">
        <v>439</v>
      </c>
      <c r="G2608" s="12">
        <v>45637</v>
      </c>
      <c r="H2608" s="4" t="s">
        <v>356</v>
      </c>
      <c r="I2608" s="67">
        <v>0.43913194444444398</v>
      </c>
      <c r="J2608" s="4" t="s">
        <v>1133</v>
      </c>
      <c r="K2608" s="12">
        <v>42897</v>
      </c>
      <c r="L2608" s="4" t="s">
        <v>357</v>
      </c>
      <c r="M2608" s="4" t="s">
        <v>358</v>
      </c>
      <c r="N2608" s="4" t="s">
        <v>359</v>
      </c>
      <c r="O2608" s="12" t="str">
        <f t="shared" ca="1" si="82"/>
        <v>7 ans, 10 mois</v>
      </c>
      <c r="P2608" s="4" t="str">
        <f>VLOOKUP(B2608,Effectif!B:I,6,0)</f>
        <v>Chloé BERTRAND</v>
      </c>
      <c r="Q2608" s="4" t="str">
        <f>VLOOKUP(B2608,Effectif!B:I,8,0)</f>
        <v>BO</v>
      </c>
      <c r="R2608" s="4" t="str">
        <f>IFERROR(VLOOKUP(C2608,Sales!B:G,6,0),"-")</f>
        <v>-</v>
      </c>
      <c r="S2608" s="4">
        <f>IFERROR(VLOOKUP(C2608,Recolt!B:H,3,0),"-")</f>
        <v>46.43</v>
      </c>
      <c r="T2608" s="4" t="str">
        <f t="shared" si="81"/>
        <v>-</v>
      </c>
    </row>
    <row r="2609" spans="1:20" hidden="1" x14ac:dyDescent="0.25">
      <c r="A2609" s="4" t="s">
        <v>410</v>
      </c>
      <c r="B2609" s="4" t="s">
        <v>458</v>
      </c>
      <c r="C2609" s="4">
        <v>1034867042</v>
      </c>
      <c r="D2609" s="4" t="s">
        <v>354</v>
      </c>
      <c r="E2609" s="4" t="s">
        <v>355</v>
      </c>
      <c r="F2609" s="4" t="s">
        <v>439</v>
      </c>
      <c r="G2609" s="12">
        <v>45638</v>
      </c>
      <c r="H2609" s="4" t="s">
        <v>356</v>
      </c>
      <c r="I2609" s="67">
        <v>0.46040509259259299</v>
      </c>
      <c r="J2609" s="4" t="s">
        <v>1131</v>
      </c>
      <c r="K2609" s="12">
        <v>39770</v>
      </c>
      <c r="L2609" s="4" t="s">
        <v>357</v>
      </c>
      <c r="M2609" s="4" t="s">
        <v>358</v>
      </c>
      <c r="N2609" s="4" t="s">
        <v>359</v>
      </c>
      <c r="O2609" s="12" t="str">
        <f t="shared" ca="1" si="82"/>
        <v>16 ans, 5 mois</v>
      </c>
      <c r="P2609" s="4" t="str">
        <f>VLOOKUP(B2609,Effectif!B:I,6,0)</f>
        <v>Chloé BERTRAND</v>
      </c>
      <c r="Q2609" s="4" t="str">
        <f>VLOOKUP(B2609,Effectif!B:I,8,0)</f>
        <v>BO</v>
      </c>
      <c r="R2609" s="4" t="str">
        <f>IFERROR(VLOOKUP(C2609,Sales!B:G,6,0),"-")</f>
        <v>-</v>
      </c>
      <c r="S2609" s="4">
        <f>IFERROR(VLOOKUP(C2609,Recolt!B:H,3,0),"-")</f>
        <v>150</v>
      </c>
      <c r="T2609" s="4" t="str">
        <f t="shared" si="81"/>
        <v>-</v>
      </c>
    </row>
    <row r="2610" spans="1:20" hidden="1" x14ac:dyDescent="0.25">
      <c r="A2610" s="4" t="s">
        <v>410</v>
      </c>
      <c r="B2610" s="4" t="s">
        <v>458</v>
      </c>
      <c r="C2610" s="4">
        <v>1034865373</v>
      </c>
      <c r="D2610" s="4" t="s">
        <v>354</v>
      </c>
      <c r="E2610" s="4" t="s">
        <v>355</v>
      </c>
      <c r="F2610" s="4" t="s">
        <v>439</v>
      </c>
      <c r="G2610" s="12">
        <v>45639</v>
      </c>
      <c r="H2610" s="4" t="s">
        <v>356</v>
      </c>
      <c r="I2610" s="67">
        <v>0.54395833333333299</v>
      </c>
      <c r="J2610" s="4" t="s">
        <v>1137</v>
      </c>
      <c r="K2610" s="12">
        <v>42881</v>
      </c>
      <c r="L2610" s="4" t="s">
        <v>395</v>
      </c>
      <c r="M2610" s="4" t="s">
        <v>358</v>
      </c>
      <c r="N2610" s="4" t="s">
        <v>384</v>
      </c>
      <c r="O2610" s="12" t="str">
        <f t="shared" ca="1" si="82"/>
        <v>7 ans, 11 mois</v>
      </c>
      <c r="P2610" s="4" t="str">
        <f>VLOOKUP(B2610,Effectif!B:I,6,0)</f>
        <v>Chloé BERTRAND</v>
      </c>
      <c r="Q2610" s="4" t="str">
        <f>VLOOKUP(B2610,Effectif!B:I,8,0)</f>
        <v>BO</v>
      </c>
      <c r="R2610" s="4" t="str">
        <f>IFERROR(VLOOKUP(C2610,Sales!B:G,6,0),"-")</f>
        <v>-</v>
      </c>
      <c r="S2610" s="4">
        <f>IFERROR(VLOOKUP(C2610,Recolt!B:H,3,0),"-")</f>
        <v>120</v>
      </c>
      <c r="T2610" s="4" t="str">
        <f t="shared" si="81"/>
        <v>-</v>
      </c>
    </row>
    <row r="2611" spans="1:20" hidden="1" x14ac:dyDescent="0.25">
      <c r="A2611" s="4" t="s">
        <v>410</v>
      </c>
      <c r="B2611" s="4" t="s">
        <v>458</v>
      </c>
      <c r="C2611" s="4">
        <v>1034859599</v>
      </c>
      <c r="D2611" s="4" t="s">
        <v>354</v>
      </c>
      <c r="E2611" s="4" t="s">
        <v>355</v>
      </c>
      <c r="F2611" s="4" t="s">
        <v>439</v>
      </c>
      <c r="G2611" s="12">
        <v>45640</v>
      </c>
      <c r="H2611" s="4" t="s">
        <v>356</v>
      </c>
      <c r="I2611" s="67">
        <v>0.50590277777777803</v>
      </c>
      <c r="J2611" s="4" t="s">
        <v>1133</v>
      </c>
      <c r="K2611" s="12">
        <v>43257</v>
      </c>
      <c r="L2611" s="4" t="s">
        <v>357</v>
      </c>
      <c r="M2611" s="4" t="s">
        <v>358</v>
      </c>
      <c r="N2611" s="4" t="s">
        <v>359</v>
      </c>
      <c r="O2611" s="12" t="str">
        <f t="shared" ca="1" si="82"/>
        <v>6 ans, 10 mois</v>
      </c>
      <c r="P2611" s="4" t="str">
        <f>VLOOKUP(B2611,Effectif!B:I,6,0)</f>
        <v>Chloé BERTRAND</v>
      </c>
      <c r="Q2611" s="4" t="str">
        <f>VLOOKUP(B2611,Effectif!B:I,8,0)</f>
        <v>BO</v>
      </c>
      <c r="R2611" s="4" t="str">
        <f>IFERROR(VLOOKUP(C2611,Sales!B:G,6,0),"-")</f>
        <v>-</v>
      </c>
      <c r="S2611" s="4">
        <f>IFERROR(VLOOKUP(C2611,Recolt!B:H,3,0),"-")</f>
        <v>50</v>
      </c>
      <c r="T2611" s="4" t="str">
        <f t="shared" si="81"/>
        <v>-</v>
      </c>
    </row>
    <row r="2612" spans="1:20" hidden="1" x14ac:dyDescent="0.25">
      <c r="A2612" s="4" t="s">
        <v>410</v>
      </c>
      <c r="B2612" s="4" t="s">
        <v>458</v>
      </c>
      <c r="C2612" s="4">
        <v>1034847593</v>
      </c>
      <c r="D2612" s="4" t="s">
        <v>354</v>
      </c>
      <c r="E2612" s="4" t="s">
        <v>355</v>
      </c>
      <c r="F2612" s="4" t="s">
        <v>439</v>
      </c>
      <c r="G2612" s="12">
        <v>45641</v>
      </c>
      <c r="H2612" s="4" t="s">
        <v>356</v>
      </c>
      <c r="I2612" s="67">
        <v>0.44084490740740701</v>
      </c>
      <c r="J2612" s="4" t="s">
        <v>1131</v>
      </c>
      <c r="K2612" s="12">
        <v>38473</v>
      </c>
      <c r="L2612" s="4" t="s">
        <v>357</v>
      </c>
      <c r="M2612" s="4" t="s">
        <v>358</v>
      </c>
      <c r="N2612" s="4" t="s">
        <v>359</v>
      </c>
      <c r="O2612" s="12" t="str">
        <f t="shared" ca="1" si="82"/>
        <v>19 ans, 11 mois</v>
      </c>
      <c r="P2612" s="4" t="str">
        <f>VLOOKUP(B2612,Effectif!B:I,6,0)</f>
        <v>Chloé BERTRAND</v>
      </c>
      <c r="Q2612" s="4" t="str">
        <f>VLOOKUP(B2612,Effectif!B:I,8,0)</f>
        <v>BO</v>
      </c>
      <c r="R2612" s="4" t="str">
        <f>IFERROR(VLOOKUP(C2612,Sales!B:G,6,0),"-")</f>
        <v>-</v>
      </c>
      <c r="S2612" s="4">
        <f>IFERROR(VLOOKUP(C2612,Recolt!B:H,3,0),"-")</f>
        <v>119</v>
      </c>
      <c r="T2612" s="4" t="str">
        <f t="shared" si="81"/>
        <v>-</v>
      </c>
    </row>
    <row r="2613" spans="1:20" hidden="1" x14ac:dyDescent="0.25">
      <c r="A2613" s="4" t="s">
        <v>410</v>
      </c>
      <c r="B2613" s="4" t="s">
        <v>458</v>
      </c>
      <c r="C2613" s="4">
        <v>1034860233</v>
      </c>
      <c r="D2613" s="4" t="s">
        <v>354</v>
      </c>
      <c r="E2613" s="4" t="s">
        <v>355</v>
      </c>
      <c r="F2613" s="4" t="s">
        <v>439</v>
      </c>
      <c r="G2613" s="12">
        <v>45642</v>
      </c>
      <c r="H2613" s="4" t="s">
        <v>356</v>
      </c>
      <c r="I2613" s="67">
        <v>0.47328703703703701</v>
      </c>
      <c r="J2613" s="4" t="s">
        <v>1131</v>
      </c>
      <c r="K2613" s="12">
        <v>38626</v>
      </c>
      <c r="L2613" s="4" t="s">
        <v>357</v>
      </c>
      <c r="M2613" s="4" t="s">
        <v>358</v>
      </c>
      <c r="N2613" s="4" t="s">
        <v>384</v>
      </c>
      <c r="O2613" s="12" t="str">
        <f t="shared" ca="1" si="82"/>
        <v>19 ans, 6 mois</v>
      </c>
      <c r="P2613" s="4" t="str">
        <f>VLOOKUP(B2613,Effectif!B:I,6,0)</f>
        <v>Chloé BERTRAND</v>
      </c>
      <c r="Q2613" s="4" t="str">
        <f>VLOOKUP(B2613,Effectif!B:I,8,0)</f>
        <v>BO</v>
      </c>
      <c r="R2613" s="4" t="str">
        <f>IFERROR(VLOOKUP(C2613,Sales!B:G,6,0),"-")</f>
        <v>-</v>
      </c>
      <c r="S2613" s="4">
        <f>IFERROR(VLOOKUP(C2613,Recolt!B:H,3,0),"-")</f>
        <v>172</v>
      </c>
      <c r="T2613" s="4" t="str">
        <f t="shared" si="81"/>
        <v>-</v>
      </c>
    </row>
    <row r="2614" spans="1:20" hidden="1" x14ac:dyDescent="0.25">
      <c r="A2614" s="4" t="s">
        <v>410</v>
      </c>
      <c r="B2614" s="4" t="s">
        <v>458</v>
      </c>
      <c r="C2614" s="4">
        <v>1034859124</v>
      </c>
      <c r="D2614" s="4" t="s">
        <v>354</v>
      </c>
      <c r="E2614" s="4" t="s">
        <v>355</v>
      </c>
      <c r="F2614" s="4" t="s">
        <v>439</v>
      </c>
      <c r="G2614" s="12">
        <v>45643</v>
      </c>
      <c r="H2614" s="4" t="s">
        <v>356</v>
      </c>
      <c r="I2614" s="67">
        <v>0.59560185185185199</v>
      </c>
      <c r="J2614" s="4" t="s">
        <v>1131</v>
      </c>
      <c r="K2614" s="12">
        <v>42314</v>
      </c>
      <c r="L2614" s="4" t="s">
        <v>357</v>
      </c>
      <c r="M2614" s="4" t="s">
        <v>358</v>
      </c>
      <c r="N2614" s="4" t="s">
        <v>359</v>
      </c>
      <c r="O2614" s="12" t="str">
        <f t="shared" ca="1" si="82"/>
        <v>9 ans, 5 mois</v>
      </c>
      <c r="P2614" s="4" t="str">
        <f>VLOOKUP(B2614,Effectif!B:I,6,0)</f>
        <v>Chloé BERTRAND</v>
      </c>
      <c r="Q2614" s="4" t="str">
        <f>VLOOKUP(B2614,Effectif!B:I,8,0)</f>
        <v>BO</v>
      </c>
      <c r="R2614" s="4" t="str">
        <f>IFERROR(VLOOKUP(C2614,Sales!B:G,6,0),"-")</f>
        <v>-</v>
      </c>
      <c r="S2614" s="4">
        <f>IFERROR(VLOOKUP(C2614,Recolt!B:H,3,0),"-")</f>
        <v>31.92</v>
      </c>
      <c r="T2614" s="4" t="str">
        <f t="shared" si="81"/>
        <v>-</v>
      </c>
    </row>
    <row r="2615" spans="1:20" hidden="1" x14ac:dyDescent="0.25">
      <c r="A2615" s="4" t="s">
        <v>410</v>
      </c>
      <c r="B2615" s="4" t="s">
        <v>458</v>
      </c>
      <c r="C2615" s="4">
        <v>1034858496</v>
      </c>
      <c r="D2615" s="4" t="s">
        <v>354</v>
      </c>
      <c r="E2615" s="4" t="s">
        <v>355</v>
      </c>
      <c r="F2615" s="4" t="s">
        <v>439</v>
      </c>
      <c r="G2615" s="12">
        <v>45644</v>
      </c>
      <c r="H2615" s="4" t="s">
        <v>356</v>
      </c>
      <c r="I2615" s="67">
        <v>0.41876157407407399</v>
      </c>
      <c r="J2615" s="4" t="s">
        <v>1131</v>
      </c>
      <c r="K2615" s="12">
        <v>40737</v>
      </c>
      <c r="L2615" s="4" t="s">
        <v>357</v>
      </c>
      <c r="M2615" s="4" t="s">
        <v>358</v>
      </c>
      <c r="N2615" s="4" t="s">
        <v>359</v>
      </c>
      <c r="O2615" s="12" t="str">
        <f t="shared" ca="1" si="82"/>
        <v>13 ans, 9 mois</v>
      </c>
      <c r="P2615" s="4" t="str">
        <f>VLOOKUP(B2615,Effectif!B:I,6,0)</f>
        <v>Chloé BERTRAND</v>
      </c>
      <c r="Q2615" s="4" t="str">
        <f>VLOOKUP(B2615,Effectif!B:I,8,0)</f>
        <v>BO</v>
      </c>
      <c r="R2615" s="4" t="str">
        <f>IFERROR(VLOOKUP(C2615,Sales!B:G,6,0),"-")</f>
        <v>-</v>
      </c>
      <c r="S2615" s="4">
        <f>IFERROR(VLOOKUP(C2615,Recolt!B:H,3,0),"-")</f>
        <v>164.49</v>
      </c>
      <c r="T2615" s="4" t="str">
        <f t="shared" si="81"/>
        <v>-</v>
      </c>
    </row>
    <row r="2616" spans="1:20" hidden="1" x14ac:dyDescent="0.25">
      <c r="A2616" s="4" t="s">
        <v>410</v>
      </c>
      <c r="B2616" s="4" t="s">
        <v>458</v>
      </c>
      <c r="C2616" s="4">
        <v>1034865968</v>
      </c>
      <c r="D2616" s="4" t="s">
        <v>354</v>
      </c>
      <c r="E2616" s="4" t="s">
        <v>355</v>
      </c>
      <c r="F2616" s="4" t="s">
        <v>439</v>
      </c>
      <c r="G2616" s="12">
        <v>45645</v>
      </c>
      <c r="H2616" s="4" t="s">
        <v>356</v>
      </c>
      <c r="I2616" s="67">
        <v>0.43290509259259302</v>
      </c>
      <c r="J2616" s="4" t="s">
        <v>1131</v>
      </c>
      <c r="K2616" s="12">
        <v>39457</v>
      </c>
      <c r="L2616" s="4" t="s">
        <v>357</v>
      </c>
      <c r="M2616" s="4" t="s">
        <v>358</v>
      </c>
      <c r="N2616" s="4" t="s">
        <v>359</v>
      </c>
      <c r="O2616" s="12" t="str">
        <f t="shared" ca="1" si="82"/>
        <v>17 ans, 3 mois</v>
      </c>
      <c r="P2616" s="4" t="str">
        <f>VLOOKUP(B2616,Effectif!B:I,6,0)</f>
        <v>Chloé BERTRAND</v>
      </c>
      <c r="Q2616" s="4" t="str">
        <f>VLOOKUP(B2616,Effectif!B:I,8,0)</f>
        <v>BO</v>
      </c>
      <c r="R2616" s="4" t="str">
        <f>IFERROR(VLOOKUP(C2616,Sales!B:G,6,0),"-")</f>
        <v>-</v>
      </c>
      <c r="S2616" s="4">
        <f>IFERROR(VLOOKUP(C2616,Recolt!B:H,3,0),"-")</f>
        <v>109.25</v>
      </c>
      <c r="T2616" s="4" t="str">
        <f t="shared" si="81"/>
        <v>-</v>
      </c>
    </row>
    <row r="2617" spans="1:20" hidden="1" x14ac:dyDescent="0.25">
      <c r="A2617" s="4" t="s">
        <v>410</v>
      </c>
      <c r="B2617" s="4" t="s">
        <v>458</v>
      </c>
      <c r="C2617" s="4">
        <v>1034847295</v>
      </c>
      <c r="D2617" s="4" t="s">
        <v>354</v>
      </c>
      <c r="E2617" s="4" t="s">
        <v>355</v>
      </c>
      <c r="F2617" s="4" t="s">
        <v>439</v>
      </c>
      <c r="G2617" s="12">
        <v>45646</v>
      </c>
      <c r="H2617" s="4" t="s">
        <v>356</v>
      </c>
      <c r="I2617" s="67">
        <v>0.59105324074074095</v>
      </c>
      <c r="J2617" s="4" t="s">
        <v>1133</v>
      </c>
      <c r="K2617" s="12">
        <v>42826</v>
      </c>
      <c r="L2617" s="4" t="s">
        <v>357</v>
      </c>
      <c r="M2617" s="4" t="s">
        <v>358</v>
      </c>
      <c r="N2617" s="4" t="s">
        <v>359</v>
      </c>
      <c r="O2617" s="12" t="str">
        <f t="shared" ca="1" si="82"/>
        <v>8 ans, 0 mois</v>
      </c>
      <c r="P2617" s="4" t="str">
        <f>VLOOKUP(B2617,Effectif!B:I,6,0)</f>
        <v>Chloé BERTRAND</v>
      </c>
      <c r="Q2617" s="4" t="str">
        <f>VLOOKUP(B2617,Effectif!B:I,8,0)</f>
        <v>BO</v>
      </c>
      <c r="R2617" s="4" t="str">
        <f>IFERROR(VLOOKUP(C2617,Sales!B:G,6,0),"-")</f>
        <v>-</v>
      </c>
      <c r="S2617" s="4">
        <f>IFERROR(VLOOKUP(C2617,Recolt!B:H,3,0),"-")</f>
        <v>214</v>
      </c>
      <c r="T2617" s="4" t="str">
        <f t="shared" si="81"/>
        <v>-</v>
      </c>
    </row>
    <row r="2618" spans="1:20" hidden="1" x14ac:dyDescent="0.25">
      <c r="A2618" s="4" t="s">
        <v>410</v>
      </c>
      <c r="B2618" s="4" t="s">
        <v>458</v>
      </c>
      <c r="C2618" s="4">
        <v>1034854556</v>
      </c>
      <c r="D2618" s="4" t="s">
        <v>354</v>
      </c>
      <c r="E2618" s="4" t="s">
        <v>355</v>
      </c>
      <c r="F2618" s="4" t="s">
        <v>439</v>
      </c>
      <c r="G2618" s="12">
        <v>45647</v>
      </c>
      <c r="H2618" s="4" t="s">
        <v>356</v>
      </c>
      <c r="I2618" s="67">
        <v>0.45964120370370398</v>
      </c>
      <c r="J2618" s="4" t="s">
        <v>1131</v>
      </c>
      <c r="K2618" s="12">
        <v>41779</v>
      </c>
      <c r="L2618" s="4" t="s">
        <v>357</v>
      </c>
      <c r="M2618" s="4" t="s">
        <v>358</v>
      </c>
      <c r="N2618" s="4" t="s">
        <v>359</v>
      </c>
      <c r="O2618" s="12" t="str">
        <f t="shared" ca="1" si="82"/>
        <v>10 ans, 11 mois</v>
      </c>
      <c r="P2618" s="4" t="str">
        <f>VLOOKUP(B2618,Effectif!B:I,6,0)</f>
        <v>Chloé BERTRAND</v>
      </c>
      <c r="Q2618" s="4" t="str">
        <f>VLOOKUP(B2618,Effectif!B:I,8,0)</f>
        <v>BO</v>
      </c>
      <c r="R2618" s="4" t="str">
        <f>IFERROR(VLOOKUP(C2618,Sales!B:G,6,0),"-")</f>
        <v>-</v>
      </c>
      <c r="S2618" s="4">
        <f>IFERROR(VLOOKUP(C2618,Recolt!B:H,3,0),"-")</f>
        <v>104</v>
      </c>
      <c r="T2618" s="4" t="str">
        <f t="shared" si="81"/>
        <v>-</v>
      </c>
    </row>
    <row r="2619" spans="1:20" hidden="1" x14ac:dyDescent="0.25">
      <c r="A2619" s="4" t="s">
        <v>410</v>
      </c>
      <c r="B2619" s="4" t="s">
        <v>458</v>
      </c>
      <c r="C2619" s="4">
        <v>1034859207</v>
      </c>
      <c r="D2619" s="4" t="s">
        <v>354</v>
      </c>
      <c r="E2619" s="4" t="s">
        <v>355</v>
      </c>
      <c r="F2619" s="4" t="s">
        <v>439</v>
      </c>
      <c r="G2619" s="12">
        <v>45648</v>
      </c>
      <c r="H2619" s="4" t="s">
        <v>356</v>
      </c>
      <c r="I2619" s="67">
        <v>0.46099537037036997</v>
      </c>
      <c r="J2619" s="4" t="s">
        <v>1131</v>
      </c>
      <c r="K2619" s="12">
        <v>38353</v>
      </c>
      <c r="L2619" s="4" t="s">
        <v>357</v>
      </c>
      <c r="M2619" s="4" t="s">
        <v>358</v>
      </c>
      <c r="N2619" s="4" t="s">
        <v>384</v>
      </c>
      <c r="O2619" s="12" t="str">
        <f t="shared" ca="1" si="82"/>
        <v>20 ans, 3 mois</v>
      </c>
      <c r="P2619" s="4" t="str">
        <f>VLOOKUP(B2619,Effectif!B:I,6,0)</f>
        <v>Chloé BERTRAND</v>
      </c>
      <c r="Q2619" s="4" t="str">
        <f>VLOOKUP(B2619,Effectif!B:I,8,0)</f>
        <v>BO</v>
      </c>
      <c r="R2619" s="4" t="str">
        <f>IFERROR(VLOOKUP(C2619,Sales!B:G,6,0),"-")</f>
        <v>-</v>
      </c>
      <c r="S2619" s="4">
        <f>IFERROR(VLOOKUP(C2619,Recolt!B:H,3,0),"-")</f>
        <v>61</v>
      </c>
      <c r="T2619" s="4" t="str">
        <f t="shared" si="81"/>
        <v>-</v>
      </c>
    </row>
    <row r="2620" spans="1:20" hidden="1" x14ac:dyDescent="0.25">
      <c r="A2620" s="4" t="s">
        <v>410</v>
      </c>
      <c r="B2620" s="4" t="s">
        <v>458</v>
      </c>
      <c r="C2620" s="4">
        <v>1034859500</v>
      </c>
      <c r="D2620" s="4" t="s">
        <v>354</v>
      </c>
      <c r="E2620" s="4" t="s">
        <v>355</v>
      </c>
      <c r="F2620" s="4" t="s">
        <v>439</v>
      </c>
      <c r="G2620" s="12">
        <v>45649</v>
      </c>
      <c r="H2620" s="4" t="s">
        <v>356</v>
      </c>
      <c r="I2620" s="67">
        <v>0.54537037037036995</v>
      </c>
      <c r="J2620" s="4" t="s">
        <v>1131</v>
      </c>
      <c r="K2620" s="12">
        <v>38504</v>
      </c>
      <c r="L2620" s="4" t="s">
        <v>357</v>
      </c>
      <c r="M2620" s="4" t="s">
        <v>358</v>
      </c>
      <c r="N2620" s="4" t="s">
        <v>384</v>
      </c>
      <c r="O2620" s="12" t="str">
        <f t="shared" ca="1" si="82"/>
        <v>19 ans, 10 mois</v>
      </c>
      <c r="P2620" s="4" t="str">
        <f>VLOOKUP(B2620,Effectif!B:I,6,0)</f>
        <v>Chloé BERTRAND</v>
      </c>
      <c r="Q2620" s="4" t="str">
        <f>VLOOKUP(B2620,Effectif!B:I,8,0)</f>
        <v>BO</v>
      </c>
      <c r="R2620" s="4" t="str">
        <f>IFERROR(VLOOKUP(C2620,Sales!B:G,6,0),"-")</f>
        <v>-</v>
      </c>
      <c r="S2620" s="4">
        <f>IFERROR(VLOOKUP(C2620,Recolt!B:H,3,0),"-")</f>
        <v>190</v>
      </c>
      <c r="T2620" s="4" t="str">
        <f t="shared" si="81"/>
        <v>-</v>
      </c>
    </row>
    <row r="2621" spans="1:20" hidden="1" x14ac:dyDescent="0.25">
      <c r="A2621" s="4" t="s">
        <v>410</v>
      </c>
      <c r="B2621" s="4" t="s">
        <v>458</v>
      </c>
      <c r="C2621" s="4">
        <v>1034859867</v>
      </c>
      <c r="D2621" s="4" t="s">
        <v>354</v>
      </c>
      <c r="E2621" s="4" t="s">
        <v>355</v>
      </c>
      <c r="F2621" s="4" t="s">
        <v>439</v>
      </c>
      <c r="G2621" s="12">
        <v>45650</v>
      </c>
      <c r="H2621" s="4" t="s">
        <v>356</v>
      </c>
      <c r="I2621" s="67">
        <v>0.43774305555555598</v>
      </c>
      <c r="J2621" s="4" t="s">
        <v>1133</v>
      </c>
      <c r="K2621" s="12">
        <v>43220</v>
      </c>
      <c r="L2621" s="4" t="s">
        <v>357</v>
      </c>
      <c r="M2621" s="4" t="s">
        <v>358</v>
      </c>
      <c r="N2621" s="4" t="s">
        <v>359</v>
      </c>
      <c r="O2621" s="12" t="str">
        <f t="shared" ca="1" si="82"/>
        <v>6 ans, 0 mois</v>
      </c>
      <c r="P2621" s="4" t="str">
        <f>VLOOKUP(B2621,Effectif!B:I,6,0)</f>
        <v>Chloé BERTRAND</v>
      </c>
      <c r="Q2621" s="4" t="str">
        <f>VLOOKUP(B2621,Effectif!B:I,8,0)</f>
        <v>BO</v>
      </c>
      <c r="R2621" s="4" t="str">
        <f>IFERROR(VLOOKUP(C2621,Sales!B:G,6,0),"-")</f>
        <v>-</v>
      </c>
      <c r="S2621" s="4">
        <f>IFERROR(VLOOKUP(C2621,Recolt!B:H,3,0),"-")</f>
        <v>11.68</v>
      </c>
      <c r="T2621" s="4" t="str">
        <f t="shared" si="81"/>
        <v>-</v>
      </c>
    </row>
    <row r="2622" spans="1:20" hidden="1" x14ac:dyDescent="0.25">
      <c r="A2622" s="4" t="s">
        <v>410</v>
      </c>
      <c r="B2622" s="4" t="s">
        <v>458</v>
      </c>
      <c r="C2622" s="4">
        <v>1034859496</v>
      </c>
      <c r="D2622" s="4" t="s">
        <v>354</v>
      </c>
      <c r="E2622" s="4" t="s">
        <v>355</v>
      </c>
      <c r="F2622" s="4" t="s">
        <v>439</v>
      </c>
      <c r="G2622" s="12">
        <v>45651</v>
      </c>
      <c r="H2622" s="4" t="s">
        <v>356</v>
      </c>
      <c r="I2622" s="67">
        <v>0.44146990740740699</v>
      </c>
      <c r="J2622" s="4" t="s">
        <v>1131</v>
      </c>
      <c r="K2622" s="12">
        <v>38473</v>
      </c>
      <c r="L2622" s="4" t="s">
        <v>357</v>
      </c>
      <c r="M2622" s="4" t="s">
        <v>358</v>
      </c>
      <c r="N2622" s="4" t="s">
        <v>359</v>
      </c>
      <c r="O2622" s="12" t="str">
        <f t="shared" ca="1" si="82"/>
        <v>19 ans, 11 mois</v>
      </c>
      <c r="P2622" s="4" t="str">
        <f>VLOOKUP(B2622,Effectif!B:I,6,0)</f>
        <v>Chloé BERTRAND</v>
      </c>
      <c r="Q2622" s="4" t="str">
        <f>VLOOKUP(B2622,Effectif!B:I,8,0)</f>
        <v>BO</v>
      </c>
      <c r="R2622" s="4" t="str">
        <f>IFERROR(VLOOKUP(C2622,Sales!B:G,6,0),"-")</f>
        <v>-</v>
      </c>
      <c r="S2622" s="4">
        <f>IFERROR(VLOOKUP(C2622,Recolt!B:H,3,0),"-")</f>
        <v>25</v>
      </c>
      <c r="T2622" s="4" t="str">
        <f t="shared" si="81"/>
        <v>-</v>
      </c>
    </row>
    <row r="2623" spans="1:20" hidden="1" x14ac:dyDescent="0.25">
      <c r="A2623" s="4" t="s">
        <v>410</v>
      </c>
      <c r="B2623" s="4" t="s">
        <v>458</v>
      </c>
      <c r="C2623" s="4">
        <v>1034860981</v>
      </c>
      <c r="D2623" s="4" t="s">
        <v>354</v>
      </c>
      <c r="E2623" s="4" t="s">
        <v>355</v>
      </c>
      <c r="F2623" s="4" t="s">
        <v>439</v>
      </c>
      <c r="G2623" s="12">
        <v>45652</v>
      </c>
      <c r="H2623" s="4" t="s">
        <v>356</v>
      </c>
      <c r="I2623" s="67">
        <v>0.40910879629629598</v>
      </c>
      <c r="J2623" s="4" t="s">
        <v>1133</v>
      </c>
      <c r="K2623" s="12">
        <v>43340</v>
      </c>
      <c r="L2623" s="4" t="s">
        <v>357</v>
      </c>
      <c r="M2623" s="4" t="s">
        <v>358</v>
      </c>
      <c r="N2623" s="4" t="s">
        <v>359</v>
      </c>
      <c r="O2623" s="12" t="str">
        <f t="shared" ca="1" si="82"/>
        <v>6 ans, 8 mois</v>
      </c>
      <c r="P2623" s="4" t="str">
        <f>VLOOKUP(B2623,Effectif!B:I,6,0)</f>
        <v>Chloé BERTRAND</v>
      </c>
      <c r="Q2623" s="4" t="str">
        <f>VLOOKUP(B2623,Effectif!B:I,8,0)</f>
        <v>BO</v>
      </c>
      <c r="R2623" s="4" t="str">
        <f>IFERROR(VLOOKUP(C2623,Sales!B:G,6,0),"-")</f>
        <v>-</v>
      </c>
      <c r="S2623" s="4">
        <f>IFERROR(VLOOKUP(C2623,Recolt!B:H,3,0),"-")</f>
        <v>64</v>
      </c>
      <c r="T2623" s="4" t="str">
        <f t="shared" si="81"/>
        <v>-</v>
      </c>
    </row>
    <row r="2624" spans="1:20" hidden="1" x14ac:dyDescent="0.25">
      <c r="A2624" s="4" t="s">
        <v>410</v>
      </c>
      <c r="B2624" s="4" t="s">
        <v>458</v>
      </c>
      <c r="C2624" s="4">
        <v>1034853292</v>
      </c>
      <c r="D2624" s="4" t="s">
        <v>354</v>
      </c>
      <c r="E2624" s="4" t="s">
        <v>355</v>
      </c>
      <c r="F2624" s="4" t="s">
        <v>439</v>
      </c>
      <c r="G2624" s="12">
        <v>45653</v>
      </c>
      <c r="H2624" s="4" t="s">
        <v>356</v>
      </c>
      <c r="I2624" s="67">
        <v>0.43716435185185198</v>
      </c>
      <c r="J2624" s="4" t="s">
        <v>1144</v>
      </c>
      <c r="K2624" s="12">
        <v>42622</v>
      </c>
      <c r="L2624" s="4" t="s">
        <v>357</v>
      </c>
      <c r="M2624" s="4" t="s">
        <v>358</v>
      </c>
      <c r="N2624" s="4" t="s">
        <v>359</v>
      </c>
      <c r="O2624" s="12" t="str">
        <f t="shared" ca="1" si="82"/>
        <v>8 ans, 7 mois</v>
      </c>
      <c r="P2624" s="4" t="str">
        <f>VLOOKUP(B2624,Effectif!B:I,6,0)</f>
        <v>Chloé BERTRAND</v>
      </c>
      <c r="Q2624" s="4" t="str">
        <f>VLOOKUP(B2624,Effectif!B:I,8,0)</f>
        <v>BO</v>
      </c>
      <c r="R2624" s="4" t="str">
        <f>IFERROR(VLOOKUP(C2624,Sales!B:G,6,0),"-")</f>
        <v>-</v>
      </c>
      <c r="S2624" s="4">
        <f>IFERROR(VLOOKUP(C2624,Recolt!B:H,3,0),"-")</f>
        <v>15.62</v>
      </c>
      <c r="T2624" s="4" t="str">
        <f t="shared" si="81"/>
        <v>-</v>
      </c>
    </row>
    <row r="2625" spans="1:20" hidden="1" x14ac:dyDescent="0.25">
      <c r="A2625" s="4" t="s">
        <v>410</v>
      </c>
      <c r="B2625" s="4" t="s">
        <v>458</v>
      </c>
      <c r="C2625" s="4">
        <v>1034849702</v>
      </c>
      <c r="D2625" s="4" t="s">
        <v>354</v>
      </c>
      <c r="E2625" s="4" t="s">
        <v>355</v>
      </c>
      <c r="F2625" s="4" t="s">
        <v>439</v>
      </c>
      <c r="G2625" s="12">
        <v>45654</v>
      </c>
      <c r="H2625" s="4" t="s">
        <v>356</v>
      </c>
      <c r="I2625" s="67">
        <v>0.461666666666667</v>
      </c>
      <c r="J2625" s="4" t="s">
        <v>1144</v>
      </c>
      <c r="K2625" s="12">
        <v>40745</v>
      </c>
      <c r="L2625" s="4" t="s">
        <v>357</v>
      </c>
      <c r="M2625" s="4" t="s">
        <v>358</v>
      </c>
      <c r="N2625" s="4" t="s">
        <v>359</v>
      </c>
      <c r="O2625" s="12" t="str">
        <f t="shared" ca="1" si="82"/>
        <v>13 ans, 9 mois</v>
      </c>
      <c r="P2625" s="4" t="str">
        <f>VLOOKUP(B2625,Effectif!B:I,6,0)</f>
        <v>Chloé BERTRAND</v>
      </c>
      <c r="Q2625" s="4" t="str">
        <f>VLOOKUP(B2625,Effectif!B:I,8,0)</f>
        <v>BO</v>
      </c>
      <c r="R2625" s="4" t="str">
        <f>IFERROR(VLOOKUP(C2625,Sales!B:G,6,0),"-")</f>
        <v>-</v>
      </c>
      <c r="S2625" s="4">
        <f>IFERROR(VLOOKUP(C2625,Recolt!B:H,3,0),"-")</f>
        <v>14.31</v>
      </c>
      <c r="T2625" s="4" t="str">
        <f t="shared" si="81"/>
        <v>-</v>
      </c>
    </row>
    <row r="2626" spans="1:20" hidden="1" x14ac:dyDescent="0.25">
      <c r="A2626" s="4" t="s">
        <v>410</v>
      </c>
      <c r="B2626" s="4" t="s">
        <v>458</v>
      </c>
      <c r="C2626" s="4">
        <v>1034865835</v>
      </c>
      <c r="D2626" s="4" t="s">
        <v>354</v>
      </c>
      <c r="E2626" s="4" t="s">
        <v>355</v>
      </c>
      <c r="F2626" s="4" t="s">
        <v>439</v>
      </c>
      <c r="G2626" s="12">
        <v>45655</v>
      </c>
      <c r="H2626" s="4" t="s">
        <v>356</v>
      </c>
      <c r="I2626" s="67">
        <v>0.53228009259259301</v>
      </c>
      <c r="J2626" s="4" t="s">
        <v>1131</v>
      </c>
      <c r="K2626" s="12">
        <v>43405</v>
      </c>
      <c r="L2626" s="4" t="s">
        <v>395</v>
      </c>
      <c r="M2626" s="4" t="s">
        <v>358</v>
      </c>
      <c r="N2626" s="4" t="s">
        <v>384</v>
      </c>
      <c r="O2626" s="12" t="str">
        <f t="shared" ca="1" si="82"/>
        <v>6 ans, 5 mois</v>
      </c>
      <c r="P2626" s="4" t="str">
        <f>VLOOKUP(B2626,Effectif!B:I,6,0)</f>
        <v>Chloé BERTRAND</v>
      </c>
      <c r="Q2626" s="4" t="str">
        <f>VLOOKUP(B2626,Effectif!B:I,8,0)</f>
        <v>BO</v>
      </c>
      <c r="R2626" s="4" t="str">
        <f>IFERROR(VLOOKUP(C2626,Sales!B:G,6,0),"-")</f>
        <v>-</v>
      </c>
      <c r="S2626" s="4">
        <f>IFERROR(VLOOKUP(C2626,Recolt!B:H,3,0),"-")</f>
        <v>71</v>
      </c>
      <c r="T2626" s="4" t="str">
        <f t="shared" si="81"/>
        <v>-</v>
      </c>
    </row>
    <row r="2627" spans="1:20" hidden="1" x14ac:dyDescent="0.25">
      <c r="A2627" s="4" t="s">
        <v>410</v>
      </c>
      <c r="B2627" s="4" t="s">
        <v>458</v>
      </c>
      <c r="C2627" s="4">
        <v>1034845270</v>
      </c>
      <c r="D2627" s="4" t="s">
        <v>354</v>
      </c>
      <c r="E2627" s="4" t="s">
        <v>355</v>
      </c>
      <c r="F2627" s="4" t="s">
        <v>439</v>
      </c>
      <c r="G2627" s="12">
        <v>45656</v>
      </c>
      <c r="H2627" s="4" t="s">
        <v>356</v>
      </c>
      <c r="I2627" s="67">
        <v>0.48064814814814799</v>
      </c>
      <c r="J2627" s="4" t="s">
        <v>1144</v>
      </c>
      <c r="K2627" s="12">
        <v>42177</v>
      </c>
      <c r="L2627" s="4" t="s">
        <v>357</v>
      </c>
      <c r="M2627" s="4" t="s">
        <v>358</v>
      </c>
      <c r="N2627" s="4" t="s">
        <v>359</v>
      </c>
      <c r="O2627" s="12" t="str">
        <f t="shared" ca="1" si="82"/>
        <v>9 ans, 10 mois</v>
      </c>
      <c r="P2627" s="4" t="str">
        <f>VLOOKUP(B2627,Effectif!B:I,6,0)</f>
        <v>Chloé BERTRAND</v>
      </c>
      <c r="Q2627" s="4" t="str">
        <f>VLOOKUP(B2627,Effectif!B:I,8,0)</f>
        <v>BO</v>
      </c>
      <c r="R2627" s="4" t="str">
        <f>IFERROR(VLOOKUP(C2627,Sales!B:G,6,0),"-")</f>
        <v>-</v>
      </c>
      <c r="S2627" s="4">
        <f>IFERROR(VLOOKUP(C2627,Recolt!B:H,3,0),"-")</f>
        <v>74.739999999999995</v>
      </c>
      <c r="T2627" s="4" t="str">
        <f t="shared" ref="T2627:T2690" si="83">IF(R2627&gt;0,R2627,IF(S2627&gt;0,S2627,"-"))</f>
        <v>-</v>
      </c>
    </row>
    <row r="2628" spans="1:20" hidden="1" x14ac:dyDescent="0.25">
      <c r="A2628" s="4" t="s">
        <v>410</v>
      </c>
      <c r="B2628" s="4" t="s">
        <v>458</v>
      </c>
      <c r="C2628" s="4">
        <v>1034850551</v>
      </c>
      <c r="D2628" s="4" t="s">
        <v>354</v>
      </c>
      <c r="E2628" s="4" t="s">
        <v>355</v>
      </c>
      <c r="F2628" s="4" t="s">
        <v>439</v>
      </c>
      <c r="G2628" s="12">
        <v>45657</v>
      </c>
      <c r="H2628" s="4" t="s">
        <v>356</v>
      </c>
      <c r="I2628" s="67">
        <v>0.43850694444444399</v>
      </c>
      <c r="J2628" s="4" t="s">
        <v>1133</v>
      </c>
      <c r="K2628" s="12">
        <v>43368</v>
      </c>
      <c r="L2628" s="4" t="s">
        <v>357</v>
      </c>
      <c r="M2628" s="4" t="s">
        <v>358</v>
      </c>
      <c r="N2628" s="4" t="s">
        <v>359</v>
      </c>
      <c r="O2628" s="12" t="str">
        <f t="shared" ca="1" si="82"/>
        <v>6 ans, 7 mois</v>
      </c>
      <c r="P2628" s="4" t="str">
        <f>VLOOKUP(B2628,Effectif!B:I,6,0)</f>
        <v>Chloé BERTRAND</v>
      </c>
      <c r="Q2628" s="4" t="str">
        <f>VLOOKUP(B2628,Effectif!B:I,8,0)</f>
        <v>BO</v>
      </c>
      <c r="R2628" s="4" t="str">
        <f>IFERROR(VLOOKUP(C2628,Sales!B:G,6,0),"-")</f>
        <v>-</v>
      </c>
      <c r="S2628" s="4">
        <f>IFERROR(VLOOKUP(C2628,Recolt!B:H,3,0),"-")</f>
        <v>243</v>
      </c>
      <c r="T2628" s="4" t="str">
        <f t="shared" si="83"/>
        <v>-</v>
      </c>
    </row>
    <row r="2629" spans="1:20" hidden="1" x14ac:dyDescent="0.25">
      <c r="A2629" s="4" t="s">
        <v>410</v>
      </c>
      <c r="B2629" s="4" t="s">
        <v>458</v>
      </c>
      <c r="C2629" s="4">
        <v>1034844550</v>
      </c>
      <c r="D2629" s="4" t="s">
        <v>354</v>
      </c>
      <c r="E2629" s="4" t="s">
        <v>355</v>
      </c>
      <c r="F2629" s="4" t="s">
        <v>439</v>
      </c>
      <c r="G2629" s="12">
        <v>45292</v>
      </c>
      <c r="H2629" s="4" t="s">
        <v>356</v>
      </c>
      <c r="I2629" s="67">
        <v>0.389467592592593</v>
      </c>
      <c r="J2629" s="4" t="s">
        <v>1135</v>
      </c>
      <c r="K2629" s="12">
        <v>43045</v>
      </c>
      <c r="L2629" s="4" t="s">
        <v>357</v>
      </c>
      <c r="M2629" s="4" t="s">
        <v>358</v>
      </c>
      <c r="N2629" s="4" t="s">
        <v>359</v>
      </c>
      <c r="O2629" s="12" t="str">
        <f t="shared" ca="1" si="82"/>
        <v>7 ans, 5 mois</v>
      </c>
      <c r="P2629" s="4" t="str">
        <f>VLOOKUP(B2629,Effectif!B:I,6,0)</f>
        <v>Chloé BERTRAND</v>
      </c>
      <c r="Q2629" s="4" t="str">
        <f>VLOOKUP(B2629,Effectif!B:I,8,0)</f>
        <v>BO</v>
      </c>
      <c r="R2629" s="4" t="str">
        <f>IFERROR(VLOOKUP(C2629,Sales!B:G,6,0),"-")</f>
        <v>-</v>
      </c>
      <c r="S2629" s="4">
        <f>IFERROR(VLOOKUP(C2629,Recolt!B:H,3,0),"-")</f>
        <v>189</v>
      </c>
      <c r="T2629" s="4" t="str">
        <f t="shared" si="83"/>
        <v>-</v>
      </c>
    </row>
    <row r="2630" spans="1:20" hidden="1" x14ac:dyDescent="0.25">
      <c r="A2630" s="4" t="s">
        <v>410</v>
      </c>
      <c r="B2630" s="4" t="s">
        <v>458</v>
      </c>
      <c r="C2630" s="4">
        <v>1034846579</v>
      </c>
      <c r="D2630" s="4" t="s">
        <v>354</v>
      </c>
      <c r="E2630" s="4" t="s">
        <v>355</v>
      </c>
      <c r="F2630" s="4" t="s">
        <v>439</v>
      </c>
      <c r="G2630" s="12">
        <v>45293</v>
      </c>
      <c r="H2630" s="4" t="s">
        <v>356</v>
      </c>
      <c r="I2630" s="67">
        <v>0.41631944444444402</v>
      </c>
      <c r="J2630" s="4" t="s">
        <v>1137</v>
      </c>
      <c r="K2630" s="12">
        <v>38899</v>
      </c>
      <c r="L2630" s="4" t="s">
        <v>357</v>
      </c>
      <c r="M2630" s="4" t="s">
        <v>358</v>
      </c>
      <c r="N2630" s="4" t="s">
        <v>359</v>
      </c>
      <c r="O2630" s="12" t="str">
        <f t="shared" ca="1" si="82"/>
        <v>18 ans, 9 mois</v>
      </c>
      <c r="P2630" s="4" t="str">
        <f>VLOOKUP(B2630,Effectif!B:I,6,0)</f>
        <v>Chloé BERTRAND</v>
      </c>
      <c r="Q2630" s="4" t="str">
        <f>VLOOKUP(B2630,Effectif!B:I,8,0)</f>
        <v>BO</v>
      </c>
      <c r="R2630" s="4" t="str">
        <f>IFERROR(VLOOKUP(C2630,Sales!B:G,6,0),"-")</f>
        <v>-</v>
      </c>
      <c r="S2630" s="4">
        <f>IFERROR(VLOOKUP(C2630,Recolt!B:H,3,0),"-")</f>
        <v>80</v>
      </c>
      <c r="T2630" s="4" t="str">
        <f t="shared" si="83"/>
        <v>-</v>
      </c>
    </row>
    <row r="2631" spans="1:20" hidden="1" x14ac:dyDescent="0.25">
      <c r="A2631" s="4" t="s">
        <v>410</v>
      </c>
      <c r="B2631" s="4" t="s">
        <v>458</v>
      </c>
      <c r="C2631" s="4">
        <v>1034847848</v>
      </c>
      <c r="D2631" s="4" t="s">
        <v>354</v>
      </c>
      <c r="E2631" s="4" t="s">
        <v>355</v>
      </c>
      <c r="F2631" s="4" t="s">
        <v>439</v>
      </c>
      <c r="G2631" s="12">
        <v>45294</v>
      </c>
      <c r="H2631" s="4" t="s">
        <v>356</v>
      </c>
      <c r="I2631" s="67">
        <v>0.47795138888888899</v>
      </c>
      <c r="J2631" s="4" t="s">
        <v>1131</v>
      </c>
      <c r="K2631" s="12">
        <v>38504</v>
      </c>
      <c r="L2631" s="4" t="s">
        <v>357</v>
      </c>
      <c r="M2631" s="4" t="s">
        <v>358</v>
      </c>
      <c r="N2631" s="4" t="s">
        <v>384</v>
      </c>
      <c r="O2631" s="12" t="str">
        <f t="shared" ca="1" si="82"/>
        <v>19 ans, 10 mois</v>
      </c>
      <c r="P2631" s="4" t="str">
        <f>VLOOKUP(B2631,Effectif!B:I,6,0)</f>
        <v>Chloé BERTRAND</v>
      </c>
      <c r="Q2631" s="4" t="str">
        <f>VLOOKUP(B2631,Effectif!B:I,8,0)</f>
        <v>BO</v>
      </c>
      <c r="R2631" s="4" t="str">
        <f>IFERROR(VLOOKUP(C2631,Sales!B:G,6,0),"-")</f>
        <v>-</v>
      </c>
      <c r="S2631" s="4">
        <f>IFERROR(VLOOKUP(C2631,Recolt!B:H,3,0),"-")</f>
        <v>21</v>
      </c>
      <c r="T2631" s="4" t="str">
        <f t="shared" si="83"/>
        <v>-</v>
      </c>
    </row>
    <row r="2632" spans="1:20" hidden="1" x14ac:dyDescent="0.25">
      <c r="A2632" s="4" t="s">
        <v>410</v>
      </c>
      <c r="B2632" s="4" t="s">
        <v>458</v>
      </c>
      <c r="C2632" s="4">
        <v>1034844854</v>
      </c>
      <c r="D2632" s="4" t="s">
        <v>354</v>
      </c>
      <c r="E2632" s="4" t="s">
        <v>355</v>
      </c>
      <c r="F2632" s="4" t="s">
        <v>439</v>
      </c>
      <c r="G2632" s="12">
        <v>45295</v>
      </c>
      <c r="H2632" s="4" t="s">
        <v>356</v>
      </c>
      <c r="I2632" s="67">
        <v>0.46222222222222198</v>
      </c>
      <c r="J2632" s="4" t="s">
        <v>1134</v>
      </c>
      <c r="K2632" s="12">
        <v>43326</v>
      </c>
      <c r="L2632" s="4" t="s">
        <v>357</v>
      </c>
      <c r="M2632" s="4" t="s">
        <v>358</v>
      </c>
      <c r="N2632" s="4" t="s">
        <v>359</v>
      </c>
      <c r="O2632" s="12" t="str">
        <f t="shared" ca="1" si="82"/>
        <v>6 ans, 8 mois</v>
      </c>
      <c r="P2632" s="4" t="str">
        <f>VLOOKUP(B2632,Effectif!B:I,6,0)</f>
        <v>Chloé BERTRAND</v>
      </c>
      <c r="Q2632" s="4" t="str">
        <f>VLOOKUP(B2632,Effectif!B:I,8,0)</f>
        <v>BO</v>
      </c>
      <c r="R2632" s="4" t="str">
        <f>IFERROR(VLOOKUP(C2632,Sales!B:G,6,0),"-")</f>
        <v>-</v>
      </c>
      <c r="S2632" s="4">
        <f>IFERROR(VLOOKUP(C2632,Recolt!B:H,3,0),"-")</f>
        <v>347.89</v>
      </c>
      <c r="T2632" s="4" t="str">
        <f t="shared" si="83"/>
        <v>-</v>
      </c>
    </row>
    <row r="2633" spans="1:20" hidden="1" x14ac:dyDescent="0.25">
      <c r="A2633" s="4" t="s">
        <v>410</v>
      </c>
      <c r="B2633" s="4" t="s">
        <v>458</v>
      </c>
      <c r="C2633" s="4">
        <v>1034857809</v>
      </c>
      <c r="D2633" s="4" t="s">
        <v>354</v>
      </c>
      <c r="E2633" s="4" t="s">
        <v>355</v>
      </c>
      <c r="F2633" s="4" t="s">
        <v>439</v>
      </c>
      <c r="G2633" s="12">
        <v>45296</v>
      </c>
      <c r="H2633" s="4" t="s">
        <v>356</v>
      </c>
      <c r="I2633" s="67">
        <v>0.50531250000000005</v>
      </c>
      <c r="J2633" s="4" t="s">
        <v>1133</v>
      </c>
      <c r="K2633" s="12">
        <v>43302</v>
      </c>
      <c r="L2633" s="4" t="s">
        <v>357</v>
      </c>
      <c r="M2633" s="4" t="s">
        <v>358</v>
      </c>
      <c r="N2633" s="4" t="s">
        <v>359</v>
      </c>
      <c r="O2633" s="12" t="str">
        <f t="shared" ca="1" si="82"/>
        <v>6 ans, 9 mois</v>
      </c>
      <c r="P2633" s="4" t="str">
        <f>VLOOKUP(B2633,Effectif!B:I,6,0)</f>
        <v>Chloé BERTRAND</v>
      </c>
      <c r="Q2633" s="4" t="str">
        <f>VLOOKUP(B2633,Effectif!B:I,8,0)</f>
        <v>BO</v>
      </c>
      <c r="R2633" s="4" t="str">
        <f>IFERROR(VLOOKUP(C2633,Sales!B:G,6,0),"-")</f>
        <v>-</v>
      </c>
      <c r="S2633" s="4">
        <f>IFERROR(VLOOKUP(C2633,Recolt!B:H,3,0),"-")</f>
        <v>33.96</v>
      </c>
      <c r="T2633" s="4" t="str">
        <f t="shared" si="83"/>
        <v>-</v>
      </c>
    </row>
    <row r="2634" spans="1:20" hidden="1" x14ac:dyDescent="0.25">
      <c r="A2634" s="4" t="s">
        <v>410</v>
      </c>
      <c r="B2634" s="4" t="s">
        <v>458</v>
      </c>
      <c r="C2634" s="4">
        <v>1034863062</v>
      </c>
      <c r="D2634" s="4" t="s">
        <v>354</v>
      </c>
      <c r="E2634" s="4" t="s">
        <v>355</v>
      </c>
      <c r="F2634" s="4" t="s">
        <v>439</v>
      </c>
      <c r="G2634" s="12">
        <v>45297</v>
      </c>
      <c r="H2634" s="4" t="s">
        <v>356</v>
      </c>
      <c r="I2634" s="67">
        <v>0.44312499999999999</v>
      </c>
      <c r="J2634" s="4" t="s">
        <v>1137</v>
      </c>
      <c r="K2634" s="12">
        <v>42567</v>
      </c>
      <c r="L2634" s="4" t="s">
        <v>357</v>
      </c>
      <c r="M2634" s="4" t="s">
        <v>358</v>
      </c>
      <c r="N2634" s="4" t="s">
        <v>359</v>
      </c>
      <c r="O2634" s="12" t="str">
        <f t="shared" ca="1" si="82"/>
        <v>8 ans, 9 mois</v>
      </c>
      <c r="P2634" s="4" t="str">
        <f>VLOOKUP(B2634,Effectif!B:I,6,0)</f>
        <v>Chloé BERTRAND</v>
      </c>
      <c r="Q2634" s="4" t="str">
        <f>VLOOKUP(B2634,Effectif!B:I,8,0)</f>
        <v>BO</v>
      </c>
      <c r="R2634" s="4" t="str">
        <f>IFERROR(VLOOKUP(C2634,Sales!B:G,6,0),"-")</f>
        <v>-</v>
      </c>
      <c r="S2634" s="4">
        <f>IFERROR(VLOOKUP(C2634,Recolt!B:H,3,0),"-")</f>
        <v>32.159999999999997</v>
      </c>
      <c r="T2634" s="4" t="str">
        <f t="shared" si="83"/>
        <v>-</v>
      </c>
    </row>
    <row r="2635" spans="1:20" hidden="1" x14ac:dyDescent="0.25">
      <c r="A2635" s="4" t="s">
        <v>410</v>
      </c>
      <c r="B2635" s="4" t="s">
        <v>458</v>
      </c>
      <c r="C2635" s="4">
        <v>1034860692</v>
      </c>
      <c r="D2635" s="4" t="s">
        <v>354</v>
      </c>
      <c r="E2635" s="4" t="s">
        <v>355</v>
      </c>
      <c r="F2635" s="4" t="s">
        <v>439</v>
      </c>
      <c r="G2635" s="12">
        <v>45298</v>
      </c>
      <c r="H2635" s="4" t="s">
        <v>356</v>
      </c>
      <c r="I2635" s="67">
        <v>0.47275462962963</v>
      </c>
      <c r="J2635" s="4" t="s">
        <v>1131</v>
      </c>
      <c r="K2635" s="12">
        <v>38991</v>
      </c>
      <c r="L2635" s="4" t="s">
        <v>357</v>
      </c>
      <c r="M2635" s="4" t="s">
        <v>358</v>
      </c>
      <c r="N2635" s="4" t="s">
        <v>384</v>
      </c>
      <c r="O2635" s="12" t="str">
        <f t="shared" ca="1" si="82"/>
        <v>18 ans, 6 mois</v>
      </c>
      <c r="P2635" s="4" t="str">
        <f>VLOOKUP(B2635,Effectif!B:I,6,0)</f>
        <v>Chloé BERTRAND</v>
      </c>
      <c r="Q2635" s="4" t="str">
        <f>VLOOKUP(B2635,Effectif!B:I,8,0)</f>
        <v>BO</v>
      </c>
      <c r="R2635" s="4" t="str">
        <f>IFERROR(VLOOKUP(C2635,Sales!B:G,6,0),"-")</f>
        <v>-</v>
      </c>
      <c r="S2635" s="4">
        <f>IFERROR(VLOOKUP(C2635,Recolt!B:H,3,0),"-")</f>
        <v>10</v>
      </c>
      <c r="T2635" s="4" t="str">
        <f t="shared" si="83"/>
        <v>-</v>
      </c>
    </row>
    <row r="2636" spans="1:20" hidden="1" x14ac:dyDescent="0.25">
      <c r="A2636" s="4" t="s">
        <v>410</v>
      </c>
      <c r="B2636" s="4" t="s">
        <v>458</v>
      </c>
      <c r="C2636" s="4">
        <v>1034844460</v>
      </c>
      <c r="D2636" s="4" t="s">
        <v>354</v>
      </c>
      <c r="E2636" s="4" t="s">
        <v>355</v>
      </c>
      <c r="F2636" s="4" t="s">
        <v>439</v>
      </c>
      <c r="G2636" s="12">
        <v>45299</v>
      </c>
      <c r="H2636" s="4" t="s">
        <v>356</v>
      </c>
      <c r="I2636" s="67">
        <v>0.46604166666666702</v>
      </c>
      <c r="J2636" s="4" t="s">
        <v>1131</v>
      </c>
      <c r="K2636" s="12">
        <v>42627</v>
      </c>
      <c r="L2636" s="4" t="s">
        <v>357</v>
      </c>
      <c r="M2636" s="4" t="s">
        <v>358</v>
      </c>
      <c r="N2636" s="4" t="s">
        <v>359</v>
      </c>
      <c r="O2636" s="12" t="str">
        <f t="shared" ca="1" si="82"/>
        <v>8 ans, 7 mois</v>
      </c>
      <c r="P2636" s="4" t="str">
        <f>VLOOKUP(B2636,Effectif!B:I,6,0)</f>
        <v>Chloé BERTRAND</v>
      </c>
      <c r="Q2636" s="4" t="str">
        <f>VLOOKUP(B2636,Effectif!B:I,8,0)</f>
        <v>BO</v>
      </c>
      <c r="R2636" s="4" t="str">
        <f>IFERROR(VLOOKUP(C2636,Sales!B:G,6,0),"-")</f>
        <v>-</v>
      </c>
      <c r="S2636" s="4">
        <f>IFERROR(VLOOKUP(C2636,Recolt!B:H,3,0),"-")</f>
        <v>44</v>
      </c>
      <c r="T2636" s="4" t="str">
        <f t="shared" si="83"/>
        <v>-</v>
      </c>
    </row>
    <row r="2637" spans="1:20" hidden="1" x14ac:dyDescent="0.25">
      <c r="A2637" s="4" t="s">
        <v>410</v>
      </c>
      <c r="B2637" s="4" t="s">
        <v>458</v>
      </c>
      <c r="C2637" s="4">
        <v>1034861518</v>
      </c>
      <c r="D2637" s="4" t="s">
        <v>354</v>
      </c>
      <c r="E2637" s="4" t="s">
        <v>355</v>
      </c>
      <c r="F2637" s="4" t="s">
        <v>439</v>
      </c>
      <c r="G2637" s="12">
        <v>45300</v>
      </c>
      <c r="H2637" s="4" t="s">
        <v>356</v>
      </c>
      <c r="I2637" s="67">
        <v>0.54026620370370404</v>
      </c>
      <c r="J2637" s="4" t="s">
        <v>1131</v>
      </c>
      <c r="K2637" s="12">
        <v>43405</v>
      </c>
      <c r="L2637" s="4" t="s">
        <v>395</v>
      </c>
      <c r="M2637" s="4" t="s">
        <v>358</v>
      </c>
      <c r="N2637" s="4" t="s">
        <v>384</v>
      </c>
      <c r="O2637" s="12" t="str">
        <f t="shared" ca="1" si="82"/>
        <v>6 ans, 5 mois</v>
      </c>
      <c r="P2637" s="4" t="str">
        <f>VLOOKUP(B2637,Effectif!B:I,6,0)</f>
        <v>Chloé BERTRAND</v>
      </c>
      <c r="Q2637" s="4" t="str">
        <f>VLOOKUP(B2637,Effectif!B:I,8,0)</f>
        <v>BO</v>
      </c>
      <c r="R2637" s="4" t="str">
        <f>IFERROR(VLOOKUP(C2637,Sales!B:G,6,0),"-")</f>
        <v>-</v>
      </c>
      <c r="S2637" s="4">
        <f>IFERROR(VLOOKUP(C2637,Recolt!B:H,3,0),"-")</f>
        <v>59.81</v>
      </c>
      <c r="T2637" s="4" t="str">
        <f t="shared" si="83"/>
        <v>-</v>
      </c>
    </row>
    <row r="2638" spans="1:20" hidden="1" x14ac:dyDescent="0.25">
      <c r="A2638" s="4" t="s">
        <v>410</v>
      </c>
      <c r="B2638" s="4" t="s">
        <v>462</v>
      </c>
      <c r="C2638" s="4">
        <v>1034848931</v>
      </c>
      <c r="D2638" s="4" t="s">
        <v>354</v>
      </c>
      <c r="E2638" s="4" t="s">
        <v>355</v>
      </c>
      <c r="F2638" s="4" t="s">
        <v>439</v>
      </c>
      <c r="G2638" s="12">
        <v>45301</v>
      </c>
      <c r="H2638" s="4" t="s">
        <v>356</v>
      </c>
      <c r="I2638" s="67">
        <v>0.43944444444444403</v>
      </c>
      <c r="J2638" s="4" t="s">
        <v>1135</v>
      </c>
      <c r="K2638" s="12">
        <v>43104</v>
      </c>
      <c r="L2638" s="4" t="s">
        <v>357</v>
      </c>
      <c r="M2638" s="4" t="s">
        <v>358</v>
      </c>
      <c r="N2638" s="4" t="s">
        <v>359</v>
      </c>
      <c r="O2638" s="12" t="str">
        <f t="shared" ca="1" si="82"/>
        <v>7 ans, 3 mois</v>
      </c>
      <c r="P2638" s="4" t="str">
        <f>VLOOKUP(B2638,Effectif!B:I,6,0)</f>
        <v>Chloé BERTRAND</v>
      </c>
      <c r="Q2638" s="4" t="str">
        <f>VLOOKUP(B2638,Effectif!B:I,8,0)</f>
        <v>BOC</v>
      </c>
      <c r="R2638" s="4" t="str">
        <f>IFERROR(VLOOKUP(C2638,Sales!B:G,6,0),"-")</f>
        <v>-</v>
      </c>
      <c r="S2638" s="4">
        <f>IFERROR(VLOOKUP(C2638,Recolt!B:H,3,0),"-")</f>
        <v>31.33</v>
      </c>
      <c r="T2638" s="4" t="str">
        <f t="shared" si="83"/>
        <v>-</v>
      </c>
    </row>
    <row r="2639" spans="1:20" hidden="1" x14ac:dyDescent="0.25">
      <c r="A2639" s="4" t="s">
        <v>410</v>
      </c>
      <c r="B2639" s="4" t="s">
        <v>462</v>
      </c>
      <c r="C2639" s="4">
        <v>1034863588</v>
      </c>
      <c r="D2639" s="4" t="s">
        <v>354</v>
      </c>
      <c r="E2639" s="4" t="s">
        <v>355</v>
      </c>
      <c r="F2639" s="4" t="s">
        <v>439</v>
      </c>
      <c r="G2639" s="12">
        <v>45302</v>
      </c>
      <c r="H2639" s="4" t="s">
        <v>356</v>
      </c>
      <c r="I2639" s="67">
        <v>0.52806712962962998</v>
      </c>
      <c r="J2639" s="4" t="s">
        <v>1135</v>
      </c>
      <c r="K2639" s="12">
        <v>43465</v>
      </c>
      <c r="L2639" s="4" t="s">
        <v>357</v>
      </c>
      <c r="M2639" s="4" t="s">
        <v>358</v>
      </c>
      <c r="N2639" s="4" t="s">
        <v>359</v>
      </c>
      <c r="O2639" s="12" t="str">
        <f t="shared" ca="1" si="82"/>
        <v>6 ans, 4 mois</v>
      </c>
      <c r="P2639" s="4" t="str">
        <f>VLOOKUP(B2639,Effectif!B:I,6,0)</f>
        <v>Chloé BERTRAND</v>
      </c>
      <c r="Q2639" s="4" t="str">
        <f>VLOOKUP(B2639,Effectif!B:I,8,0)</f>
        <v>BOC</v>
      </c>
      <c r="R2639" s="4" t="str">
        <f>IFERROR(VLOOKUP(C2639,Sales!B:G,6,0),"-")</f>
        <v>-</v>
      </c>
      <c r="S2639" s="4">
        <f>IFERROR(VLOOKUP(C2639,Recolt!B:H,3,0),"-")</f>
        <v>10</v>
      </c>
      <c r="T2639" s="4" t="str">
        <f t="shared" si="83"/>
        <v>-</v>
      </c>
    </row>
    <row r="2640" spans="1:20" hidden="1" x14ac:dyDescent="0.25">
      <c r="A2640" s="4" t="s">
        <v>410</v>
      </c>
      <c r="B2640" s="4" t="s">
        <v>462</v>
      </c>
      <c r="C2640" s="4">
        <v>1034852689</v>
      </c>
      <c r="D2640" s="4" t="s">
        <v>354</v>
      </c>
      <c r="E2640" s="4" t="s">
        <v>355</v>
      </c>
      <c r="F2640" s="4" t="s">
        <v>439</v>
      </c>
      <c r="G2640" s="12">
        <v>45303</v>
      </c>
      <c r="H2640" s="4" t="s">
        <v>356</v>
      </c>
      <c r="I2640" s="67">
        <v>0.67935185185185198</v>
      </c>
      <c r="J2640" s="4" t="s">
        <v>1131</v>
      </c>
      <c r="K2640" s="12">
        <v>38991</v>
      </c>
      <c r="L2640" s="4" t="s">
        <v>357</v>
      </c>
      <c r="M2640" s="4" t="s">
        <v>358</v>
      </c>
      <c r="N2640" s="4" t="s">
        <v>384</v>
      </c>
      <c r="O2640" s="12" t="str">
        <f t="shared" ca="1" si="82"/>
        <v>18 ans, 6 mois</v>
      </c>
      <c r="P2640" s="4" t="str">
        <f>VLOOKUP(B2640,Effectif!B:I,6,0)</f>
        <v>Chloé BERTRAND</v>
      </c>
      <c r="Q2640" s="4" t="str">
        <f>VLOOKUP(B2640,Effectif!B:I,8,0)</f>
        <v>BOC</v>
      </c>
      <c r="R2640" s="4" t="str">
        <f>IFERROR(VLOOKUP(C2640,Sales!B:G,6,0),"-")</f>
        <v>-</v>
      </c>
      <c r="S2640" s="4">
        <f>IFERROR(VLOOKUP(C2640,Recolt!B:H,3,0),"-")</f>
        <v>168.74</v>
      </c>
      <c r="T2640" s="4" t="str">
        <f t="shared" si="83"/>
        <v>-</v>
      </c>
    </row>
    <row r="2641" spans="1:20" hidden="1" x14ac:dyDescent="0.25">
      <c r="A2641" s="4" t="s">
        <v>410</v>
      </c>
      <c r="B2641" s="4" t="s">
        <v>462</v>
      </c>
      <c r="C2641" s="4">
        <v>1034848732</v>
      </c>
      <c r="D2641" s="4" t="s">
        <v>363</v>
      </c>
      <c r="E2641" s="4" t="s">
        <v>401</v>
      </c>
      <c r="F2641" s="4" t="s">
        <v>439</v>
      </c>
      <c r="G2641" s="12">
        <v>45304</v>
      </c>
      <c r="H2641" s="4" t="s">
        <v>356</v>
      </c>
      <c r="I2641" s="67">
        <v>0.39865740740740702</v>
      </c>
      <c r="J2641" s="4" t="s">
        <v>1137</v>
      </c>
      <c r="K2641" s="12">
        <v>41936</v>
      </c>
      <c r="L2641" s="4" t="s">
        <v>357</v>
      </c>
      <c r="M2641" s="4" t="s">
        <v>358</v>
      </c>
      <c r="N2641" s="4" t="s">
        <v>359</v>
      </c>
      <c r="O2641" s="12" t="str">
        <f t="shared" ca="1" si="82"/>
        <v>10 ans, 6 mois</v>
      </c>
      <c r="P2641" s="4" t="str">
        <f>VLOOKUP(B2641,Effectif!B:I,6,0)</f>
        <v>Chloé BERTRAND</v>
      </c>
      <c r="Q2641" s="4" t="str">
        <f>VLOOKUP(B2641,Effectif!B:I,8,0)</f>
        <v>BOC</v>
      </c>
      <c r="R2641" s="4" t="str">
        <f>IFERROR(VLOOKUP(C2641,Sales!B:G,6,0),"-")</f>
        <v>-</v>
      </c>
      <c r="S2641" s="4">
        <f>IFERROR(VLOOKUP(C2641,Recolt!B:H,3,0),"-")</f>
        <v>19.54</v>
      </c>
      <c r="T2641" s="4" t="str">
        <f t="shared" si="83"/>
        <v>-</v>
      </c>
    </row>
    <row r="2642" spans="1:20" hidden="1" x14ac:dyDescent="0.25">
      <c r="A2642" s="4" t="s">
        <v>410</v>
      </c>
      <c r="B2642" s="4" t="s">
        <v>462</v>
      </c>
      <c r="C2642" s="4">
        <v>1034853176</v>
      </c>
      <c r="D2642" s="4" t="s">
        <v>354</v>
      </c>
      <c r="E2642" s="4" t="s">
        <v>355</v>
      </c>
      <c r="F2642" s="4" t="s">
        <v>439</v>
      </c>
      <c r="G2642" s="12">
        <v>45305</v>
      </c>
      <c r="H2642" s="4" t="s">
        <v>356</v>
      </c>
      <c r="I2642" s="67">
        <v>0.52978009259259295</v>
      </c>
      <c r="J2642" s="4" t="s">
        <v>1137</v>
      </c>
      <c r="K2642" s="12">
        <v>38899</v>
      </c>
      <c r="L2642" s="4" t="s">
        <v>357</v>
      </c>
      <c r="M2642" s="4" t="s">
        <v>358</v>
      </c>
      <c r="N2642" s="4" t="s">
        <v>359</v>
      </c>
      <c r="O2642" s="12" t="str">
        <f t="shared" ca="1" si="82"/>
        <v>18 ans, 9 mois</v>
      </c>
      <c r="P2642" s="4" t="str">
        <f>VLOOKUP(B2642,Effectif!B:I,6,0)</f>
        <v>Chloé BERTRAND</v>
      </c>
      <c r="Q2642" s="4" t="str">
        <f>VLOOKUP(B2642,Effectif!B:I,8,0)</f>
        <v>BOC</v>
      </c>
      <c r="R2642" s="4" t="str">
        <f>IFERROR(VLOOKUP(C2642,Sales!B:G,6,0),"-")</f>
        <v>-</v>
      </c>
      <c r="S2642" s="4">
        <f>IFERROR(VLOOKUP(C2642,Recolt!B:H,3,0),"-")</f>
        <v>29</v>
      </c>
      <c r="T2642" s="4" t="str">
        <f t="shared" si="83"/>
        <v>-</v>
      </c>
    </row>
    <row r="2643" spans="1:20" hidden="1" x14ac:dyDescent="0.25">
      <c r="A2643" s="4" t="s">
        <v>410</v>
      </c>
      <c r="B2643" s="4" t="s">
        <v>462</v>
      </c>
      <c r="C2643" s="4">
        <v>1034860564</v>
      </c>
      <c r="D2643" s="4" t="s">
        <v>354</v>
      </c>
      <c r="E2643" s="4" t="s">
        <v>360</v>
      </c>
      <c r="F2643" s="4" t="s">
        <v>439</v>
      </c>
      <c r="G2643" s="12">
        <v>45306</v>
      </c>
      <c r="H2643" s="4" t="s">
        <v>356</v>
      </c>
      <c r="I2643" s="67">
        <v>0.45410879629629602</v>
      </c>
      <c r="J2643" s="4" t="s">
        <v>1135</v>
      </c>
      <c r="K2643" s="12">
        <v>43179</v>
      </c>
      <c r="L2643" s="4" t="s">
        <v>357</v>
      </c>
      <c r="M2643" s="4" t="s">
        <v>358</v>
      </c>
      <c r="N2643" s="4" t="s">
        <v>359</v>
      </c>
      <c r="O2643" s="12" t="str">
        <f t="shared" ca="1" si="82"/>
        <v>7 ans, 1 mois</v>
      </c>
      <c r="P2643" s="4" t="str">
        <f>VLOOKUP(B2643,Effectif!B:I,6,0)</f>
        <v>Chloé BERTRAND</v>
      </c>
      <c r="Q2643" s="4" t="str">
        <f>VLOOKUP(B2643,Effectif!B:I,8,0)</f>
        <v>BOC</v>
      </c>
      <c r="R2643" s="4" t="str">
        <f>IFERROR(VLOOKUP(C2643,Sales!B:G,6,0),"-")</f>
        <v>-</v>
      </c>
      <c r="S2643" s="4">
        <f>IFERROR(VLOOKUP(C2643,Recolt!B:H,3,0),"-")</f>
        <v>151</v>
      </c>
      <c r="T2643" s="4" t="str">
        <f t="shared" si="83"/>
        <v>-</v>
      </c>
    </row>
    <row r="2644" spans="1:20" hidden="1" x14ac:dyDescent="0.25">
      <c r="A2644" s="4" t="s">
        <v>410</v>
      </c>
      <c r="B2644" s="4" t="s">
        <v>462</v>
      </c>
      <c r="C2644" s="4">
        <v>1034862888</v>
      </c>
      <c r="D2644" s="4" t="s">
        <v>371</v>
      </c>
      <c r="E2644" s="4" t="s">
        <v>401</v>
      </c>
      <c r="F2644" s="4" t="s">
        <v>439</v>
      </c>
      <c r="G2644" s="12">
        <v>45307</v>
      </c>
      <c r="H2644" s="4" t="s">
        <v>356</v>
      </c>
      <c r="I2644" s="67">
        <v>0.64452546296296298</v>
      </c>
      <c r="J2644" s="4" t="s">
        <v>1133</v>
      </c>
      <c r="K2644" s="12">
        <v>43242</v>
      </c>
      <c r="L2644" s="4" t="s">
        <v>357</v>
      </c>
      <c r="M2644" s="4" t="s">
        <v>358</v>
      </c>
      <c r="N2644" s="4" t="s">
        <v>359</v>
      </c>
      <c r="O2644" s="12" t="str">
        <f t="shared" ca="1" si="82"/>
        <v>6 ans, 11 mois</v>
      </c>
      <c r="P2644" s="4" t="str">
        <f>VLOOKUP(B2644,Effectif!B:I,6,0)</f>
        <v>Chloé BERTRAND</v>
      </c>
      <c r="Q2644" s="4" t="str">
        <f>VLOOKUP(B2644,Effectif!B:I,8,0)</f>
        <v>BOC</v>
      </c>
      <c r="R2644" s="4" t="str">
        <f>IFERROR(VLOOKUP(C2644,Sales!B:G,6,0),"-")</f>
        <v>-</v>
      </c>
      <c r="S2644" s="4">
        <f>IFERROR(VLOOKUP(C2644,Recolt!B:H,3,0),"-")</f>
        <v>190.95</v>
      </c>
      <c r="T2644" s="4" t="str">
        <f t="shared" si="83"/>
        <v>-</v>
      </c>
    </row>
    <row r="2645" spans="1:20" hidden="1" x14ac:dyDescent="0.25">
      <c r="A2645" s="4" t="s">
        <v>410</v>
      </c>
      <c r="B2645" s="4" t="s">
        <v>462</v>
      </c>
      <c r="C2645" s="4">
        <v>1034848408</v>
      </c>
      <c r="D2645" s="4" t="s">
        <v>354</v>
      </c>
      <c r="E2645" s="4" t="s">
        <v>355</v>
      </c>
      <c r="F2645" s="4" t="s">
        <v>439</v>
      </c>
      <c r="G2645" s="12">
        <v>45308</v>
      </c>
      <c r="H2645" s="4" t="s">
        <v>356</v>
      </c>
      <c r="I2645" s="67">
        <v>0.45673611111111101</v>
      </c>
      <c r="J2645" s="4" t="s">
        <v>1132</v>
      </c>
      <c r="K2645" s="12">
        <v>43110</v>
      </c>
      <c r="L2645" s="4" t="s">
        <v>357</v>
      </c>
      <c r="M2645" s="4" t="s">
        <v>358</v>
      </c>
      <c r="N2645" s="4" t="s">
        <v>361</v>
      </c>
      <c r="O2645" s="12" t="str">
        <f t="shared" ca="1" si="82"/>
        <v>7 ans, 3 mois</v>
      </c>
      <c r="P2645" s="4" t="str">
        <f>VLOOKUP(B2645,Effectif!B:I,6,0)</f>
        <v>Chloé BERTRAND</v>
      </c>
      <c r="Q2645" s="4" t="str">
        <f>VLOOKUP(B2645,Effectif!B:I,8,0)</f>
        <v>BOC</v>
      </c>
      <c r="R2645" s="4" t="str">
        <f>IFERROR(VLOOKUP(C2645,Sales!B:G,6,0),"-")</f>
        <v>-</v>
      </c>
      <c r="S2645" s="4">
        <f>IFERROR(VLOOKUP(C2645,Recolt!B:H,3,0),"-")</f>
        <v>158.30000000000001</v>
      </c>
      <c r="T2645" s="4" t="str">
        <f t="shared" si="83"/>
        <v>-</v>
      </c>
    </row>
    <row r="2646" spans="1:20" hidden="1" x14ac:dyDescent="0.25">
      <c r="A2646" s="4" t="s">
        <v>410</v>
      </c>
      <c r="B2646" s="4" t="s">
        <v>462</v>
      </c>
      <c r="C2646" s="4">
        <v>1034863501</v>
      </c>
      <c r="D2646" s="4" t="s">
        <v>354</v>
      </c>
      <c r="E2646" s="4" t="s">
        <v>355</v>
      </c>
      <c r="F2646" s="4" t="s">
        <v>439</v>
      </c>
      <c r="G2646" s="12">
        <v>45309</v>
      </c>
      <c r="H2646" s="4" t="s">
        <v>356</v>
      </c>
      <c r="I2646" s="67">
        <v>0.44495370370370402</v>
      </c>
      <c r="J2646" s="4" t="s">
        <v>1135</v>
      </c>
      <c r="K2646" s="12">
        <v>42625</v>
      </c>
      <c r="L2646" s="4" t="s">
        <v>357</v>
      </c>
      <c r="M2646" s="4" t="s">
        <v>358</v>
      </c>
      <c r="N2646" s="4" t="s">
        <v>359</v>
      </c>
      <c r="O2646" s="12" t="str">
        <f t="shared" ca="1" si="82"/>
        <v>8 ans, 7 mois</v>
      </c>
      <c r="P2646" s="4" t="str">
        <f>VLOOKUP(B2646,Effectif!B:I,6,0)</f>
        <v>Chloé BERTRAND</v>
      </c>
      <c r="Q2646" s="4" t="str">
        <f>VLOOKUP(B2646,Effectif!B:I,8,0)</f>
        <v>BOC</v>
      </c>
      <c r="R2646" s="4" t="str">
        <f>IFERROR(VLOOKUP(C2646,Sales!B:G,6,0),"-")</f>
        <v>-</v>
      </c>
      <c r="S2646" s="4">
        <f>IFERROR(VLOOKUP(C2646,Recolt!B:H,3,0),"-")</f>
        <v>50</v>
      </c>
      <c r="T2646" s="4" t="str">
        <f t="shared" si="83"/>
        <v>-</v>
      </c>
    </row>
    <row r="2647" spans="1:20" hidden="1" x14ac:dyDescent="0.25">
      <c r="A2647" s="4" t="s">
        <v>410</v>
      </c>
      <c r="B2647" s="4" t="s">
        <v>462</v>
      </c>
      <c r="C2647" s="4">
        <v>1034843273</v>
      </c>
      <c r="D2647" s="4" t="s">
        <v>354</v>
      </c>
      <c r="E2647" s="4" t="s">
        <v>355</v>
      </c>
      <c r="F2647" s="4" t="s">
        <v>439</v>
      </c>
      <c r="G2647" s="12">
        <v>45310</v>
      </c>
      <c r="H2647" s="4" t="s">
        <v>356</v>
      </c>
      <c r="I2647" s="67">
        <v>0.44077546296296299</v>
      </c>
      <c r="J2647" s="4" t="s">
        <v>1135</v>
      </c>
      <c r="K2647" s="12">
        <v>43179</v>
      </c>
      <c r="L2647" s="4" t="s">
        <v>357</v>
      </c>
      <c r="M2647" s="4" t="s">
        <v>358</v>
      </c>
      <c r="N2647" s="4" t="s">
        <v>359</v>
      </c>
      <c r="O2647" s="12" t="str">
        <f t="shared" ca="1" si="82"/>
        <v>7 ans, 1 mois</v>
      </c>
      <c r="P2647" s="4" t="str">
        <f>VLOOKUP(B2647,Effectif!B:I,6,0)</f>
        <v>Chloé BERTRAND</v>
      </c>
      <c r="Q2647" s="4" t="str">
        <f>VLOOKUP(B2647,Effectif!B:I,8,0)</f>
        <v>BOC</v>
      </c>
      <c r="R2647" s="4" t="str">
        <f>IFERROR(VLOOKUP(C2647,Sales!B:G,6,0),"-")</f>
        <v>-</v>
      </c>
      <c r="S2647" s="4">
        <f>IFERROR(VLOOKUP(C2647,Recolt!B:H,3,0),"-")</f>
        <v>375</v>
      </c>
      <c r="T2647" s="4" t="str">
        <f t="shared" si="83"/>
        <v>-</v>
      </c>
    </row>
    <row r="2648" spans="1:20" hidden="1" x14ac:dyDescent="0.25">
      <c r="A2648" s="4" t="s">
        <v>410</v>
      </c>
      <c r="B2648" s="4" t="s">
        <v>462</v>
      </c>
      <c r="C2648" s="4">
        <v>1034851581</v>
      </c>
      <c r="D2648" s="4" t="s">
        <v>354</v>
      </c>
      <c r="E2648" s="4" t="s">
        <v>355</v>
      </c>
      <c r="F2648" s="4" t="s">
        <v>439</v>
      </c>
      <c r="G2648" s="12">
        <v>45311</v>
      </c>
      <c r="H2648" s="4" t="s">
        <v>356</v>
      </c>
      <c r="I2648" s="67">
        <v>0.54437500000000005</v>
      </c>
      <c r="J2648" s="4" t="s">
        <v>1137</v>
      </c>
      <c r="K2648" s="12">
        <v>42567</v>
      </c>
      <c r="L2648" s="4" t="s">
        <v>357</v>
      </c>
      <c r="M2648" s="4" t="s">
        <v>358</v>
      </c>
      <c r="N2648" s="4" t="s">
        <v>359</v>
      </c>
      <c r="O2648" s="12" t="str">
        <f t="shared" ca="1" si="82"/>
        <v>8 ans, 9 mois</v>
      </c>
      <c r="P2648" s="4" t="str">
        <f>VLOOKUP(B2648,Effectif!B:I,6,0)</f>
        <v>Chloé BERTRAND</v>
      </c>
      <c r="Q2648" s="4" t="str">
        <f>VLOOKUP(B2648,Effectif!B:I,8,0)</f>
        <v>BOC</v>
      </c>
      <c r="R2648" s="4" t="str">
        <f>IFERROR(VLOOKUP(C2648,Sales!B:G,6,0),"-")</f>
        <v>-</v>
      </c>
      <c r="S2648" s="4">
        <f>IFERROR(VLOOKUP(C2648,Recolt!B:H,3,0),"-")</f>
        <v>50</v>
      </c>
      <c r="T2648" s="4" t="str">
        <f t="shared" si="83"/>
        <v>-</v>
      </c>
    </row>
    <row r="2649" spans="1:20" hidden="1" x14ac:dyDescent="0.25">
      <c r="A2649" s="4" t="s">
        <v>410</v>
      </c>
      <c r="B2649" s="4" t="s">
        <v>462</v>
      </c>
      <c r="C2649" s="4">
        <v>1034854562</v>
      </c>
      <c r="D2649" s="4" t="s">
        <v>363</v>
      </c>
      <c r="E2649" s="4" t="s">
        <v>401</v>
      </c>
      <c r="F2649" s="4" t="s">
        <v>439</v>
      </c>
      <c r="G2649" s="12">
        <v>45312</v>
      </c>
      <c r="H2649" s="4" t="s">
        <v>356</v>
      </c>
      <c r="I2649" s="67">
        <v>0.42908564814814798</v>
      </c>
      <c r="J2649" s="4" t="s">
        <v>1137</v>
      </c>
      <c r="K2649" s="12">
        <v>42473</v>
      </c>
      <c r="L2649" s="4" t="s">
        <v>357</v>
      </c>
      <c r="M2649" s="4" t="s">
        <v>358</v>
      </c>
      <c r="N2649" s="4" t="s">
        <v>359</v>
      </c>
      <c r="O2649" s="12" t="str">
        <f t="shared" ca="1" si="82"/>
        <v>9 ans, 0 mois</v>
      </c>
      <c r="P2649" s="4" t="str">
        <f>VLOOKUP(B2649,Effectif!B:I,6,0)</f>
        <v>Chloé BERTRAND</v>
      </c>
      <c r="Q2649" s="4" t="str">
        <f>VLOOKUP(B2649,Effectif!B:I,8,0)</f>
        <v>BOC</v>
      </c>
      <c r="R2649" s="4" t="str">
        <f>IFERROR(VLOOKUP(C2649,Sales!B:G,6,0),"-")</f>
        <v>-</v>
      </c>
      <c r="S2649" s="4">
        <f>IFERROR(VLOOKUP(C2649,Recolt!B:H,3,0),"-")</f>
        <v>223</v>
      </c>
      <c r="T2649" s="4" t="str">
        <f t="shared" si="83"/>
        <v>-</v>
      </c>
    </row>
    <row r="2650" spans="1:20" hidden="1" x14ac:dyDescent="0.25">
      <c r="A2650" s="4" t="s">
        <v>410</v>
      </c>
      <c r="B2650" s="4" t="s">
        <v>462</v>
      </c>
      <c r="C2650" s="4">
        <v>1034863055</v>
      </c>
      <c r="D2650" s="4" t="s">
        <v>354</v>
      </c>
      <c r="E2650" s="4" t="s">
        <v>360</v>
      </c>
      <c r="F2650" s="4" t="s">
        <v>439</v>
      </c>
      <c r="G2650" s="12">
        <v>45313</v>
      </c>
      <c r="H2650" s="4" t="s">
        <v>356</v>
      </c>
      <c r="I2650" s="67">
        <v>0.52443287037037001</v>
      </c>
      <c r="J2650" s="4" t="s">
        <v>1134</v>
      </c>
      <c r="K2650" s="12">
        <v>43042</v>
      </c>
      <c r="L2650" s="4" t="s">
        <v>357</v>
      </c>
      <c r="M2650" s="4" t="s">
        <v>358</v>
      </c>
      <c r="N2650" s="4" t="s">
        <v>359</v>
      </c>
      <c r="O2650" s="12" t="str">
        <f t="shared" ca="1" si="82"/>
        <v>7 ans, 5 mois</v>
      </c>
      <c r="P2650" s="4" t="str">
        <f>VLOOKUP(B2650,Effectif!B:I,6,0)</f>
        <v>Chloé BERTRAND</v>
      </c>
      <c r="Q2650" s="4" t="str">
        <f>VLOOKUP(B2650,Effectif!B:I,8,0)</f>
        <v>BOC</v>
      </c>
      <c r="R2650" s="4" t="str">
        <f>IFERROR(VLOOKUP(C2650,Sales!B:G,6,0),"-")</f>
        <v>-</v>
      </c>
      <c r="S2650" s="4">
        <f>IFERROR(VLOOKUP(C2650,Recolt!B:H,3,0),"-")</f>
        <v>72</v>
      </c>
      <c r="T2650" s="4" t="str">
        <f t="shared" si="83"/>
        <v>-</v>
      </c>
    </row>
    <row r="2651" spans="1:20" hidden="1" x14ac:dyDescent="0.25">
      <c r="A2651" s="4" t="s">
        <v>410</v>
      </c>
      <c r="B2651" s="4" t="s">
        <v>462</v>
      </c>
      <c r="C2651" s="4">
        <v>1034845520</v>
      </c>
      <c r="D2651" s="4" t="s">
        <v>377</v>
      </c>
      <c r="E2651" s="4" t="s">
        <v>401</v>
      </c>
      <c r="F2651" s="4" t="s">
        <v>439</v>
      </c>
      <c r="G2651" s="12">
        <v>45314</v>
      </c>
      <c r="H2651" s="4" t="s">
        <v>356</v>
      </c>
      <c r="I2651" s="67">
        <v>0.38340277777777798</v>
      </c>
      <c r="J2651" s="4" t="s">
        <v>1133</v>
      </c>
      <c r="K2651" s="12">
        <v>43409</v>
      </c>
      <c r="L2651" s="4" t="s">
        <v>357</v>
      </c>
      <c r="M2651" s="4" t="s">
        <v>358</v>
      </c>
      <c r="N2651" s="4" t="s">
        <v>359</v>
      </c>
      <c r="O2651" s="12" t="str">
        <f t="shared" ca="1" si="82"/>
        <v>6 ans, 5 mois</v>
      </c>
      <c r="P2651" s="4" t="str">
        <f>VLOOKUP(B2651,Effectif!B:I,6,0)</f>
        <v>Chloé BERTRAND</v>
      </c>
      <c r="Q2651" s="4" t="str">
        <f>VLOOKUP(B2651,Effectif!B:I,8,0)</f>
        <v>BOC</v>
      </c>
      <c r="R2651" s="4" t="str">
        <f>IFERROR(VLOOKUP(C2651,Sales!B:G,6,0),"-")</f>
        <v>-</v>
      </c>
      <c r="S2651" s="4">
        <f>IFERROR(VLOOKUP(C2651,Recolt!B:H,3,0),"-")</f>
        <v>67</v>
      </c>
      <c r="T2651" s="4" t="str">
        <f t="shared" si="83"/>
        <v>-</v>
      </c>
    </row>
    <row r="2652" spans="1:20" hidden="1" x14ac:dyDescent="0.25">
      <c r="A2652" s="4" t="s">
        <v>410</v>
      </c>
      <c r="B2652" s="4" t="s">
        <v>462</v>
      </c>
      <c r="C2652" s="4">
        <v>1034860834</v>
      </c>
      <c r="D2652" s="4" t="s">
        <v>354</v>
      </c>
      <c r="E2652" s="4" t="s">
        <v>355</v>
      </c>
      <c r="F2652" s="4" t="s">
        <v>439</v>
      </c>
      <c r="G2652" s="12">
        <v>45315</v>
      </c>
      <c r="H2652" s="4" t="s">
        <v>356</v>
      </c>
      <c r="I2652" s="67">
        <v>0.52787037037036999</v>
      </c>
      <c r="J2652" s="4" t="s">
        <v>1135</v>
      </c>
      <c r="K2652" s="12">
        <v>43465</v>
      </c>
      <c r="L2652" s="4" t="s">
        <v>357</v>
      </c>
      <c r="M2652" s="4" t="s">
        <v>358</v>
      </c>
      <c r="N2652" s="4" t="s">
        <v>359</v>
      </c>
      <c r="O2652" s="12" t="str">
        <f t="shared" ca="1" si="82"/>
        <v>6 ans, 4 mois</v>
      </c>
      <c r="P2652" s="4" t="str">
        <f>VLOOKUP(B2652,Effectif!B:I,6,0)</f>
        <v>Chloé BERTRAND</v>
      </c>
      <c r="Q2652" s="4" t="str">
        <f>VLOOKUP(B2652,Effectif!B:I,8,0)</f>
        <v>BOC</v>
      </c>
      <c r="R2652" s="4" t="str">
        <f>IFERROR(VLOOKUP(C2652,Sales!B:G,6,0),"-")</f>
        <v>-</v>
      </c>
      <c r="S2652" s="4">
        <f>IFERROR(VLOOKUP(C2652,Recolt!B:H,3,0),"-")</f>
        <v>78.180000000000007</v>
      </c>
      <c r="T2652" s="4" t="str">
        <f t="shared" si="83"/>
        <v>-</v>
      </c>
    </row>
    <row r="2653" spans="1:20" hidden="1" x14ac:dyDescent="0.25">
      <c r="A2653" s="4" t="s">
        <v>410</v>
      </c>
      <c r="B2653" s="4" t="s">
        <v>462</v>
      </c>
      <c r="C2653" s="4">
        <v>1034867622</v>
      </c>
      <c r="D2653" s="4" t="s">
        <v>354</v>
      </c>
      <c r="E2653" s="4" t="s">
        <v>355</v>
      </c>
      <c r="F2653" s="4" t="s">
        <v>439</v>
      </c>
      <c r="G2653" s="12">
        <v>45316</v>
      </c>
      <c r="H2653" s="4" t="s">
        <v>356</v>
      </c>
      <c r="I2653" s="67">
        <v>0.55391203703703695</v>
      </c>
      <c r="J2653" s="4" t="s">
        <v>1144</v>
      </c>
      <c r="K2653" s="12">
        <v>40745</v>
      </c>
      <c r="L2653" s="4" t="s">
        <v>357</v>
      </c>
      <c r="M2653" s="4" t="s">
        <v>358</v>
      </c>
      <c r="N2653" s="4" t="s">
        <v>359</v>
      </c>
      <c r="O2653" s="12" t="str">
        <f t="shared" ca="1" si="82"/>
        <v>13 ans, 9 mois</v>
      </c>
      <c r="P2653" s="4" t="str">
        <f>VLOOKUP(B2653,Effectif!B:I,6,0)</f>
        <v>Chloé BERTRAND</v>
      </c>
      <c r="Q2653" s="4" t="str">
        <f>VLOOKUP(B2653,Effectif!B:I,8,0)</f>
        <v>BOC</v>
      </c>
      <c r="R2653" s="4" t="str">
        <f>IFERROR(VLOOKUP(C2653,Sales!B:G,6,0),"-")</f>
        <v>-</v>
      </c>
      <c r="S2653" s="4">
        <f>IFERROR(VLOOKUP(C2653,Recolt!B:H,3,0),"-")</f>
        <v>100</v>
      </c>
      <c r="T2653" s="4" t="str">
        <f t="shared" si="83"/>
        <v>-</v>
      </c>
    </row>
    <row r="2654" spans="1:20" hidden="1" x14ac:dyDescent="0.25">
      <c r="A2654" s="4" t="s">
        <v>410</v>
      </c>
      <c r="B2654" s="4" t="s">
        <v>462</v>
      </c>
      <c r="C2654" s="4">
        <v>1034862924</v>
      </c>
      <c r="D2654" s="4" t="s">
        <v>368</v>
      </c>
      <c r="E2654" s="4" t="s">
        <v>401</v>
      </c>
      <c r="F2654" s="4" t="s">
        <v>439</v>
      </c>
      <c r="G2654" s="12">
        <v>45317</v>
      </c>
      <c r="H2654" s="4" t="s">
        <v>356</v>
      </c>
      <c r="I2654" s="67">
        <v>0.41873842592592603</v>
      </c>
      <c r="J2654" s="4" t="s">
        <v>1141</v>
      </c>
      <c r="K2654" s="12">
        <v>43181</v>
      </c>
      <c r="L2654" s="4" t="s">
        <v>357</v>
      </c>
      <c r="M2654" s="4" t="s">
        <v>358</v>
      </c>
      <c r="N2654" s="4" t="s">
        <v>359</v>
      </c>
      <c r="O2654" s="12" t="str">
        <f t="shared" ca="1" si="82"/>
        <v>7 ans, 1 mois</v>
      </c>
      <c r="P2654" s="4" t="str">
        <f>VLOOKUP(B2654,Effectif!B:I,6,0)</f>
        <v>Chloé BERTRAND</v>
      </c>
      <c r="Q2654" s="4" t="str">
        <f>VLOOKUP(B2654,Effectif!B:I,8,0)</f>
        <v>BOC</v>
      </c>
      <c r="R2654" s="4" t="str">
        <f>IFERROR(VLOOKUP(C2654,Sales!B:G,6,0),"-")</f>
        <v>-</v>
      </c>
      <c r="S2654" s="4">
        <f>IFERROR(VLOOKUP(C2654,Recolt!B:H,3,0),"-")</f>
        <v>15</v>
      </c>
      <c r="T2654" s="4" t="str">
        <f t="shared" si="83"/>
        <v>-</v>
      </c>
    </row>
    <row r="2655" spans="1:20" hidden="1" x14ac:dyDescent="0.25">
      <c r="A2655" s="4" t="s">
        <v>410</v>
      </c>
      <c r="B2655" s="4" t="s">
        <v>462</v>
      </c>
      <c r="C2655" s="4">
        <v>1034861494</v>
      </c>
      <c r="D2655" s="4" t="s">
        <v>387</v>
      </c>
      <c r="E2655" s="4" t="s">
        <v>401</v>
      </c>
      <c r="F2655" s="4" t="s">
        <v>439</v>
      </c>
      <c r="G2655" s="12">
        <v>45318</v>
      </c>
      <c r="H2655" s="4" t="s">
        <v>356</v>
      </c>
      <c r="I2655" s="67">
        <v>0.558726851851852</v>
      </c>
      <c r="J2655" s="4" t="s">
        <v>1135</v>
      </c>
      <c r="K2655" s="12">
        <v>43179</v>
      </c>
      <c r="L2655" s="4" t="s">
        <v>357</v>
      </c>
      <c r="M2655" s="4" t="s">
        <v>358</v>
      </c>
      <c r="N2655" s="4" t="s">
        <v>359</v>
      </c>
      <c r="O2655" s="12" t="str">
        <f t="shared" ca="1" si="82"/>
        <v>7 ans, 1 mois</v>
      </c>
      <c r="P2655" s="4" t="str">
        <f>VLOOKUP(B2655,Effectif!B:I,6,0)</f>
        <v>Chloé BERTRAND</v>
      </c>
      <c r="Q2655" s="4" t="str">
        <f>VLOOKUP(B2655,Effectif!B:I,8,0)</f>
        <v>BOC</v>
      </c>
      <c r="R2655" s="4" t="str">
        <f>IFERROR(VLOOKUP(C2655,Sales!B:G,6,0),"-")</f>
        <v>-</v>
      </c>
      <c r="S2655" s="4">
        <f>IFERROR(VLOOKUP(C2655,Recolt!B:H,3,0),"-")</f>
        <v>73.14</v>
      </c>
      <c r="T2655" s="4" t="str">
        <f t="shared" si="83"/>
        <v>-</v>
      </c>
    </row>
    <row r="2656" spans="1:20" hidden="1" x14ac:dyDescent="0.25">
      <c r="A2656" s="4" t="s">
        <v>410</v>
      </c>
      <c r="B2656" s="4" t="s">
        <v>462</v>
      </c>
      <c r="C2656" s="4">
        <v>1034862260</v>
      </c>
      <c r="D2656" s="4" t="s">
        <v>354</v>
      </c>
      <c r="E2656" s="4" t="s">
        <v>355</v>
      </c>
      <c r="F2656" s="4" t="s">
        <v>439</v>
      </c>
      <c r="G2656" s="12">
        <v>45319</v>
      </c>
      <c r="H2656" s="4" t="s">
        <v>356</v>
      </c>
      <c r="I2656" s="67">
        <v>0.50296296296296295</v>
      </c>
      <c r="J2656" s="4" t="s">
        <v>1135</v>
      </c>
      <c r="K2656" s="12">
        <v>43179</v>
      </c>
      <c r="L2656" s="4" t="s">
        <v>357</v>
      </c>
      <c r="M2656" s="4" t="s">
        <v>358</v>
      </c>
      <c r="N2656" s="4" t="s">
        <v>359</v>
      </c>
      <c r="O2656" s="12" t="str">
        <f t="shared" ca="1" si="82"/>
        <v>7 ans, 1 mois</v>
      </c>
      <c r="P2656" s="4" t="str">
        <f>VLOOKUP(B2656,Effectif!B:I,6,0)</f>
        <v>Chloé BERTRAND</v>
      </c>
      <c r="Q2656" s="4" t="str">
        <f>VLOOKUP(B2656,Effectif!B:I,8,0)</f>
        <v>BOC</v>
      </c>
      <c r="R2656" s="4" t="str">
        <f>IFERROR(VLOOKUP(C2656,Sales!B:G,6,0),"-")</f>
        <v>-</v>
      </c>
      <c r="S2656" s="4">
        <f>IFERROR(VLOOKUP(C2656,Recolt!B:H,3,0),"-")</f>
        <v>50.18</v>
      </c>
      <c r="T2656" s="4" t="str">
        <f t="shared" si="83"/>
        <v>-</v>
      </c>
    </row>
    <row r="2657" spans="1:20" hidden="1" x14ac:dyDescent="0.25">
      <c r="A2657" s="4" t="s">
        <v>410</v>
      </c>
      <c r="B2657" s="4" t="s">
        <v>462</v>
      </c>
      <c r="C2657" s="4">
        <v>1034859092</v>
      </c>
      <c r="D2657" s="4" t="s">
        <v>390</v>
      </c>
      <c r="E2657" s="4" t="s">
        <v>401</v>
      </c>
      <c r="F2657" s="4" t="s">
        <v>439</v>
      </c>
      <c r="G2657" s="12">
        <v>45320</v>
      </c>
      <c r="H2657" s="4" t="s">
        <v>356</v>
      </c>
      <c r="I2657" s="67">
        <v>0.68452546296296302</v>
      </c>
      <c r="J2657" s="4" t="s">
        <v>1131</v>
      </c>
      <c r="K2657" s="12">
        <v>42515</v>
      </c>
      <c r="L2657" s="4" t="s">
        <v>357</v>
      </c>
      <c r="M2657" s="4" t="s">
        <v>358</v>
      </c>
      <c r="N2657" s="4" t="s">
        <v>359</v>
      </c>
      <c r="O2657" s="12" t="str">
        <f t="shared" ca="1" si="82"/>
        <v>8 ans, 11 mois</v>
      </c>
      <c r="P2657" s="4" t="str">
        <f>VLOOKUP(B2657,Effectif!B:I,6,0)</f>
        <v>Chloé BERTRAND</v>
      </c>
      <c r="Q2657" s="4" t="str">
        <f>VLOOKUP(B2657,Effectif!B:I,8,0)</f>
        <v>BOC</v>
      </c>
      <c r="R2657" s="4" t="str">
        <f>IFERROR(VLOOKUP(C2657,Sales!B:G,6,0),"-")</f>
        <v>-</v>
      </c>
      <c r="S2657" s="4">
        <f>IFERROR(VLOOKUP(C2657,Recolt!B:H,3,0),"-")</f>
        <v>144</v>
      </c>
      <c r="T2657" s="4" t="str">
        <f t="shared" si="83"/>
        <v>-</v>
      </c>
    </row>
    <row r="2658" spans="1:20" hidden="1" x14ac:dyDescent="0.25">
      <c r="A2658" s="4" t="s">
        <v>410</v>
      </c>
      <c r="B2658" s="4" t="s">
        <v>462</v>
      </c>
      <c r="C2658" s="4">
        <v>1034861208</v>
      </c>
      <c r="D2658" s="4" t="s">
        <v>354</v>
      </c>
      <c r="E2658" s="4" t="s">
        <v>355</v>
      </c>
      <c r="F2658" s="4" t="s">
        <v>439</v>
      </c>
      <c r="G2658" s="12">
        <v>45321</v>
      </c>
      <c r="H2658" s="4" t="s">
        <v>356</v>
      </c>
      <c r="I2658" s="67">
        <v>0.73776620370370405</v>
      </c>
      <c r="J2658" s="4" t="s">
        <v>1133</v>
      </c>
      <c r="K2658" s="12">
        <v>43364</v>
      </c>
      <c r="L2658" s="4" t="s">
        <v>357</v>
      </c>
      <c r="M2658" s="4" t="s">
        <v>358</v>
      </c>
      <c r="N2658" s="4" t="s">
        <v>359</v>
      </c>
      <c r="O2658" s="12" t="str">
        <f t="shared" ca="1" si="82"/>
        <v>6 ans, 7 mois</v>
      </c>
      <c r="P2658" s="4" t="str">
        <f>VLOOKUP(B2658,Effectif!B:I,6,0)</f>
        <v>Chloé BERTRAND</v>
      </c>
      <c r="Q2658" s="4" t="str">
        <f>VLOOKUP(B2658,Effectif!B:I,8,0)</f>
        <v>BOC</v>
      </c>
      <c r="R2658" s="4" t="str">
        <f>IFERROR(VLOOKUP(C2658,Sales!B:G,6,0),"-")</f>
        <v>-</v>
      </c>
      <c r="S2658" s="4">
        <f>IFERROR(VLOOKUP(C2658,Recolt!B:H,3,0),"-")</f>
        <v>5</v>
      </c>
      <c r="T2658" s="4" t="str">
        <f t="shared" si="83"/>
        <v>-</v>
      </c>
    </row>
    <row r="2659" spans="1:20" hidden="1" x14ac:dyDescent="0.25">
      <c r="A2659" s="4" t="s">
        <v>410</v>
      </c>
      <c r="B2659" s="4" t="s">
        <v>470</v>
      </c>
      <c r="C2659" s="4">
        <v>1034864492</v>
      </c>
      <c r="D2659" s="4" t="s">
        <v>354</v>
      </c>
      <c r="E2659" s="4" t="s">
        <v>355</v>
      </c>
      <c r="F2659" s="4" t="s">
        <v>439</v>
      </c>
      <c r="G2659" s="12">
        <v>45322</v>
      </c>
      <c r="H2659" s="4" t="s">
        <v>356</v>
      </c>
      <c r="I2659" s="67">
        <v>0.65354166666666702</v>
      </c>
      <c r="J2659" s="4" t="s">
        <v>1138</v>
      </c>
      <c r="K2659" s="12">
        <v>42992</v>
      </c>
      <c r="L2659" s="4" t="s">
        <v>357</v>
      </c>
      <c r="M2659" s="4" t="s">
        <v>358</v>
      </c>
      <c r="N2659" s="4" t="s">
        <v>359</v>
      </c>
      <c r="O2659" s="12" t="str">
        <f t="shared" ref="O2659:O2722" ca="1" si="84">YEAR(TODAY())-YEAR(K2659)-IF(MONTH(TODAY())&lt;MONTH(K2659),1,IF(AND(MONTH(TODAY())=MONTH(K2659),DAY(TODAY())&lt;DAY(K2659)),1,0)) &amp; " ans, " &amp; MONTH(TODAY())-MONTH(K2659)+IF(MONTH(TODAY())&lt;MONTH(K2659),12,0) &amp; " mois"</f>
        <v>7 ans, 7 mois</v>
      </c>
      <c r="P2659" s="4" t="str">
        <f>VLOOKUP(B2659,Effectif!B:I,6,0)</f>
        <v>Lise DE WITTE</v>
      </c>
      <c r="Q2659" s="4" t="str">
        <f>VLOOKUP(B2659,Effectif!B:I,8,0)</f>
        <v>BOC</v>
      </c>
      <c r="R2659" s="4" t="str">
        <f>IFERROR(VLOOKUP(C2659,Sales!B:G,6,0),"-")</f>
        <v>-</v>
      </c>
      <c r="S2659" s="4">
        <f>IFERROR(VLOOKUP(C2659,Recolt!B:H,3,0),"-")</f>
        <v>100</v>
      </c>
      <c r="T2659" s="4" t="str">
        <f t="shared" si="83"/>
        <v>-</v>
      </c>
    </row>
    <row r="2660" spans="1:20" hidden="1" x14ac:dyDescent="0.25">
      <c r="A2660" s="4" t="s">
        <v>410</v>
      </c>
      <c r="B2660" s="4" t="s">
        <v>470</v>
      </c>
      <c r="C2660" s="4">
        <v>1034867112</v>
      </c>
      <c r="D2660" s="4" t="s">
        <v>369</v>
      </c>
      <c r="E2660" s="4" t="s">
        <v>401</v>
      </c>
      <c r="F2660" s="4" t="s">
        <v>439</v>
      </c>
      <c r="G2660" s="12">
        <v>45323</v>
      </c>
      <c r="H2660" s="4" t="s">
        <v>356</v>
      </c>
      <c r="I2660" s="67">
        <v>0.38041666666666701</v>
      </c>
      <c r="J2660" s="4" t="s">
        <v>1133</v>
      </c>
      <c r="K2660" s="12">
        <v>43282</v>
      </c>
      <c r="L2660" s="4" t="s">
        <v>357</v>
      </c>
      <c r="M2660" s="4" t="s">
        <v>358</v>
      </c>
      <c r="N2660" s="4" t="s">
        <v>359</v>
      </c>
      <c r="O2660" s="12" t="str">
        <f t="shared" ca="1" si="84"/>
        <v>6 ans, 9 mois</v>
      </c>
      <c r="P2660" s="4" t="str">
        <f>VLOOKUP(B2660,Effectif!B:I,6,0)</f>
        <v>Lise DE WITTE</v>
      </c>
      <c r="Q2660" s="4" t="str">
        <f>VLOOKUP(B2660,Effectif!B:I,8,0)</f>
        <v>BOC</v>
      </c>
      <c r="R2660" s="4" t="str">
        <f>IFERROR(VLOOKUP(C2660,Sales!B:G,6,0),"-")</f>
        <v>-</v>
      </c>
      <c r="S2660" s="4">
        <f>IFERROR(VLOOKUP(C2660,Recolt!B:H,3,0),"-")</f>
        <v>20.95</v>
      </c>
      <c r="T2660" s="4" t="str">
        <f t="shared" si="83"/>
        <v>-</v>
      </c>
    </row>
    <row r="2661" spans="1:20" hidden="1" x14ac:dyDescent="0.25">
      <c r="A2661" s="4" t="s">
        <v>410</v>
      </c>
      <c r="B2661" s="4" t="s">
        <v>470</v>
      </c>
      <c r="C2661" s="4">
        <v>1034855966</v>
      </c>
      <c r="D2661" s="4" t="s">
        <v>354</v>
      </c>
      <c r="E2661" s="4" t="s">
        <v>355</v>
      </c>
      <c r="F2661" s="4" t="s">
        <v>439</v>
      </c>
      <c r="G2661" s="12">
        <v>45324</v>
      </c>
      <c r="H2661" s="4" t="s">
        <v>356</v>
      </c>
      <c r="I2661" s="67">
        <v>0.571967592592593</v>
      </c>
      <c r="J2661" s="4" t="s">
        <v>1131</v>
      </c>
      <c r="K2661" s="12">
        <v>38473</v>
      </c>
      <c r="L2661" s="4" t="s">
        <v>357</v>
      </c>
      <c r="M2661" s="4" t="s">
        <v>358</v>
      </c>
      <c r="N2661" s="4" t="s">
        <v>359</v>
      </c>
      <c r="O2661" s="12" t="str">
        <f t="shared" ca="1" si="84"/>
        <v>19 ans, 11 mois</v>
      </c>
      <c r="P2661" s="4" t="str">
        <f>VLOOKUP(B2661,Effectif!B:I,6,0)</f>
        <v>Lise DE WITTE</v>
      </c>
      <c r="Q2661" s="4" t="str">
        <f>VLOOKUP(B2661,Effectif!B:I,8,0)</f>
        <v>BOC</v>
      </c>
      <c r="R2661" s="4" t="str">
        <f>IFERROR(VLOOKUP(C2661,Sales!B:G,6,0),"-")</f>
        <v>-</v>
      </c>
      <c r="S2661" s="4">
        <f>IFERROR(VLOOKUP(C2661,Recolt!B:H,3,0),"-")</f>
        <v>336</v>
      </c>
      <c r="T2661" s="4" t="str">
        <f t="shared" si="83"/>
        <v>-</v>
      </c>
    </row>
    <row r="2662" spans="1:20" hidden="1" x14ac:dyDescent="0.25">
      <c r="A2662" s="4" t="s">
        <v>410</v>
      </c>
      <c r="B2662" s="4" t="s">
        <v>470</v>
      </c>
      <c r="C2662" s="4">
        <v>1034860271</v>
      </c>
      <c r="D2662" s="4" t="s">
        <v>354</v>
      </c>
      <c r="E2662" s="4" t="s">
        <v>355</v>
      </c>
      <c r="F2662" s="4" t="s">
        <v>439</v>
      </c>
      <c r="G2662" s="12">
        <v>45325</v>
      </c>
      <c r="H2662" s="4" t="s">
        <v>356</v>
      </c>
      <c r="I2662" s="67">
        <v>0.58517361111111099</v>
      </c>
      <c r="J2662" s="4" t="s">
        <v>1135</v>
      </c>
      <c r="K2662" s="12">
        <v>42878</v>
      </c>
      <c r="L2662" s="4" t="s">
        <v>357</v>
      </c>
      <c r="M2662" s="4" t="s">
        <v>358</v>
      </c>
      <c r="N2662" s="4" t="s">
        <v>359</v>
      </c>
      <c r="O2662" s="12" t="str">
        <f t="shared" ca="1" si="84"/>
        <v>7 ans, 11 mois</v>
      </c>
      <c r="P2662" s="4" t="str">
        <f>VLOOKUP(B2662,Effectif!B:I,6,0)</f>
        <v>Lise DE WITTE</v>
      </c>
      <c r="Q2662" s="4" t="str">
        <f>VLOOKUP(B2662,Effectif!B:I,8,0)</f>
        <v>BOC</v>
      </c>
      <c r="R2662" s="4" t="str">
        <f>IFERROR(VLOOKUP(C2662,Sales!B:G,6,0),"-")</f>
        <v>-</v>
      </c>
      <c r="S2662" s="4">
        <f>IFERROR(VLOOKUP(C2662,Recolt!B:H,3,0),"-")</f>
        <v>40</v>
      </c>
      <c r="T2662" s="4" t="str">
        <f t="shared" si="83"/>
        <v>-</v>
      </c>
    </row>
    <row r="2663" spans="1:20" hidden="1" x14ac:dyDescent="0.25">
      <c r="A2663" s="4" t="s">
        <v>410</v>
      </c>
      <c r="B2663" s="4" t="s">
        <v>470</v>
      </c>
      <c r="C2663" s="4">
        <v>1034844464</v>
      </c>
      <c r="D2663" s="4" t="s">
        <v>381</v>
      </c>
      <c r="E2663" s="4" t="s">
        <v>401</v>
      </c>
      <c r="F2663" s="4" t="s">
        <v>439</v>
      </c>
      <c r="G2663" s="12">
        <v>45326</v>
      </c>
      <c r="H2663" s="4" t="s">
        <v>356</v>
      </c>
      <c r="I2663" s="67">
        <v>0.67906250000000001</v>
      </c>
      <c r="J2663" s="4" t="s">
        <v>1131</v>
      </c>
      <c r="K2663" s="12">
        <v>42724</v>
      </c>
      <c r="L2663" s="4" t="s">
        <v>357</v>
      </c>
      <c r="M2663" s="4" t="s">
        <v>358</v>
      </c>
      <c r="N2663" s="4" t="s">
        <v>359</v>
      </c>
      <c r="O2663" s="12" t="str">
        <f t="shared" ca="1" si="84"/>
        <v>8 ans, 4 mois</v>
      </c>
      <c r="P2663" s="4" t="str">
        <f>VLOOKUP(B2663,Effectif!B:I,6,0)</f>
        <v>Lise DE WITTE</v>
      </c>
      <c r="Q2663" s="4" t="str">
        <f>VLOOKUP(B2663,Effectif!B:I,8,0)</f>
        <v>BOC</v>
      </c>
      <c r="R2663" s="4" t="str">
        <f>IFERROR(VLOOKUP(C2663,Sales!B:G,6,0),"-")</f>
        <v>-</v>
      </c>
      <c r="S2663" s="4">
        <f>IFERROR(VLOOKUP(C2663,Recolt!B:H,3,0),"-")</f>
        <v>20</v>
      </c>
      <c r="T2663" s="4" t="str">
        <f t="shared" si="83"/>
        <v>-</v>
      </c>
    </row>
    <row r="2664" spans="1:20" hidden="1" x14ac:dyDescent="0.25">
      <c r="A2664" s="4" t="s">
        <v>410</v>
      </c>
      <c r="B2664" s="4" t="s">
        <v>470</v>
      </c>
      <c r="C2664" s="4">
        <v>1034864029</v>
      </c>
      <c r="D2664" s="4" t="s">
        <v>354</v>
      </c>
      <c r="E2664" s="4" t="s">
        <v>355</v>
      </c>
      <c r="F2664" s="4" t="s">
        <v>439</v>
      </c>
      <c r="G2664" s="12">
        <v>45327</v>
      </c>
      <c r="H2664" s="4" t="s">
        <v>356</v>
      </c>
      <c r="I2664" s="67">
        <v>0.42063657407407401</v>
      </c>
      <c r="J2664" s="4" t="s">
        <v>1135</v>
      </c>
      <c r="K2664" s="12">
        <v>42851</v>
      </c>
      <c r="L2664" s="4" t="s">
        <v>357</v>
      </c>
      <c r="M2664" s="4" t="s">
        <v>358</v>
      </c>
      <c r="N2664" s="4" t="s">
        <v>361</v>
      </c>
      <c r="O2664" s="12" t="str">
        <f t="shared" ca="1" si="84"/>
        <v>7 ans, 0 mois</v>
      </c>
      <c r="P2664" s="4" t="str">
        <f>VLOOKUP(B2664,Effectif!B:I,6,0)</f>
        <v>Lise DE WITTE</v>
      </c>
      <c r="Q2664" s="4" t="str">
        <f>VLOOKUP(B2664,Effectif!B:I,8,0)</f>
        <v>BOC</v>
      </c>
      <c r="R2664" s="4" t="str">
        <f>IFERROR(VLOOKUP(C2664,Sales!B:G,6,0),"-")</f>
        <v>-</v>
      </c>
      <c r="S2664" s="4">
        <f>IFERROR(VLOOKUP(C2664,Recolt!B:H,3,0),"-")</f>
        <v>45</v>
      </c>
      <c r="T2664" s="4" t="str">
        <f t="shared" si="83"/>
        <v>-</v>
      </c>
    </row>
    <row r="2665" spans="1:20" hidden="1" x14ac:dyDescent="0.25">
      <c r="A2665" s="4" t="s">
        <v>410</v>
      </c>
      <c r="B2665" s="4" t="s">
        <v>470</v>
      </c>
      <c r="C2665" s="4">
        <v>1034859726</v>
      </c>
      <c r="D2665" s="4" t="s">
        <v>354</v>
      </c>
      <c r="E2665" s="4" t="s">
        <v>355</v>
      </c>
      <c r="F2665" s="4" t="s">
        <v>439</v>
      </c>
      <c r="G2665" s="12">
        <v>45328</v>
      </c>
      <c r="H2665" s="4" t="s">
        <v>356</v>
      </c>
      <c r="I2665" s="67">
        <v>0.46041666666666697</v>
      </c>
      <c r="J2665" s="4" t="s">
        <v>1135</v>
      </c>
      <c r="K2665" s="12">
        <v>43409</v>
      </c>
      <c r="L2665" s="4" t="s">
        <v>357</v>
      </c>
      <c r="M2665" s="4" t="s">
        <v>358</v>
      </c>
      <c r="N2665" s="4" t="s">
        <v>359</v>
      </c>
      <c r="O2665" s="12" t="str">
        <f t="shared" ca="1" si="84"/>
        <v>6 ans, 5 mois</v>
      </c>
      <c r="P2665" s="4" t="str">
        <f>VLOOKUP(B2665,Effectif!B:I,6,0)</f>
        <v>Lise DE WITTE</v>
      </c>
      <c r="Q2665" s="4" t="str">
        <f>VLOOKUP(B2665,Effectif!B:I,8,0)</f>
        <v>BOC</v>
      </c>
      <c r="R2665" s="4" t="str">
        <f>IFERROR(VLOOKUP(C2665,Sales!B:G,6,0),"-")</f>
        <v>-</v>
      </c>
      <c r="S2665" s="4">
        <f>IFERROR(VLOOKUP(C2665,Recolt!B:H,3,0),"-")</f>
        <v>52.59</v>
      </c>
      <c r="T2665" s="4" t="str">
        <f t="shared" si="83"/>
        <v>-</v>
      </c>
    </row>
    <row r="2666" spans="1:20" hidden="1" x14ac:dyDescent="0.25">
      <c r="A2666" s="4" t="s">
        <v>410</v>
      </c>
      <c r="B2666" s="4" t="s">
        <v>470</v>
      </c>
      <c r="C2666" s="4">
        <v>1034846944</v>
      </c>
      <c r="D2666" s="4" t="s">
        <v>354</v>
      </c>
      <c r="E2666" s="4" t="s">
        <v>355</v>
      </c>
      <c r="F2666" s="4" t="s">
        <v>439</v>
      </c>
      <c r="G2666" s="12">
        <v>45329</v>
      </c>
      <c r="H2666" s="4" t="s">
        <v>356</v>
      </c>
      <c r="I2666" s="67">
        <v>0.550185185185185</v>
      </c>
      <c r="J2666" s="4" t="s">
        <v>1131</v>
      </c>
      <c r="K2666" s="12">
        <v>38353</v>
      </c>
      <c r="L2666" s="4" t="s">
        <v>357</v>
      </c>
      <c r="M2666" s="4" t="s">
        <v>358</v>
      </c>
      <c r="N2666" s="4" t="s">
        <v>384</v>
      </c>
      <c r="O2666" s="12" t="str">
        <f t="shared" ca="1" si="84"/>
        <v>20 ans, 3 mois</v>
      </c>
      <c r="P2666" s="4" t="str">
        <f>VLOOKUP(B2666,Effectif!B:I,6,0)</f>
        <v>Lise DE WITTE</v>
      </c>
      <c r="Q2666" s="4" t="str">
        <f>VLOOKUP(B2666,Effectif!B:I,8,0)</f>
        <v>BOC</v>
      </c>
      <c r="R2666" s="4" t="str">
        <f>IFERROR(VLOOKUP(C2666,Sales!B:G,6,0),"-")</f>
        <v>-</v>
      </c>
      <c r="S2666" s="4">
        <f>IFERROR(VLOOKUP(C2666,Recolt!B:H,3,0),"-")</f>
        <v>50</v>
      </c>
      <c r="T2666" s="4" t="str">
        <f t="shared" si="83"/>
        <v>-</v>
      </c>
    </row>
    <row r="2667" spans="1:20" hidden="1" x14ac:dyDescent="0.25">
      <c r="A2667" s="4" t="s">
        <v>410</v>
      </c>
      <c r="B2667" s="4" t="s">
        <v>470</v>
      </c>
      <c r="C2667" s="4">
        <v>1034858186</v>
      </c>
      <c r="D2667" s="4" t="s">
        <v>354</v>
      </c>
      <c r="E2667" s="4" t="s">
        <v>355</v>
      </c>
      <c r="F2667" s="4" t="s">
        <v>439</v>
      </c>
      <c r="G2667" s="12">
        <v>45330</v>
      </c>
      <c r="H2667" s="4" t="s">
        <v>356</v>
      </c>
      <c r="I2667" s="67">
        <v>0.50679398148148103</v>
      </c>
      <c r="J2667" s="4" t="s">
        <v>1133</v>
      </c>
      <c r="K2667" s="12">
        <v>42963</v>
      </c>
      <c r="L2667" s="4" t="s">
        <v>357</v>
      </c>
      <c r="M2667" s="4" t="s">
        <v>358</v>
      </c>
      <c r="N2667" s="4" t="s">
        <v>359</v>
      </c>
      <c r="O2667" s="12" t="str">
        <f t="shared" ca="1" si="84"/>
        <v>7 ans, 8 mois</v>
      </c>
      <c r="P2667" s="4" t="str">
        <f>VLOOKUP(B2667,Effectif!B:I,6,0)</f>
        <v>Lise DE WITTE</v>
      </c>
      <c r="Q2667" s="4" t="str">
        <f>VLOOKUP(B2667,Effectif!B:I,8,0)</f>
        <v>BOC</v>
      </c>
      <c r="R2667" s="4" t="str">
        <f>IFERROR(VLOOKUP(C2667,Sales!B:G,6,0),"-")</f>
        <v>-</v>
      </c>
      <c r="S2667" s="4">
        <f>IFERROR(VLOOKUP(C2667,Recolt!B:H,3,0),"-")</f>
        <v>78.23</v>
      </c>
      <c r="T2667" s="4" t="str">
        <f t="shared" si="83"/>
        <v>-</v>
      </c>
    </row>
    <row r="2668" spans="1:20" hidden="1" x14ac:dyDescent="0.25">
      <c r="A2668" s="4" t="s">
        <v>410</v>
      </c>
      <c r="B2668" s="4" t="s">
        <v>470</v>
      </c>
      <c r="C2668" s="4">
        <v>1034863744</v>
      </c>
      <c r="D2668" s="4" t="s">
        <v>363</v>
      </c>
      <c r="E2668" s="4" t="s">
        <v>401</v>
      </c>
      <c r="F2668" s="4" t="s">
        <v>439</v>
      </c>
      <c r="G2668" s="12">
        <v>45331</v>
      </c>
      <c r="H2668" s="4" t="s">
        <v>356</v>
      </c>
      <c r="I2668" s="67">
        <v>0.38644675925925898</v>
      </c>
      <c r="J2668" s="4" t="s">
        <v>1133</v>
      </c>
      <c r="K2668" s="12">
        <v>43088</v>
      </c>
      <c r="L2668" s="4" t="s">
        <v>357</v>
      </c>
      <c r="M2668" s="4" t="s">
        <v>358</v>
      </c>
      <c r="N2668" s="4" t="s">
        <v>359</v>
      </c>
      <c r="O2668" s="12" t="str">
        <f t="shared" ca="1" si="84"/>
        <v>7 ans, 4 mois</v>
      </c>
      <c r="P2668" s="4" t="str">
        <f>VLOOKUP(B2668,Effectif!B:I,6,0)</f>
        <v>Lise DE WITTE</v>
      </c>
      <c r="Q2668" s="4" t="str">
        <f>VLOOKUP(B2668,Effectif!B:I,8,0)</f>
        <v>BOC</v>
      </c>
      <c r="R2668" s="4" t="str">
        <f>IFERROR(VLOOKUP(C2668,Sales!B:G,6,0),"-")</f>
        <v>-</v>
      </c>
      <c r="S2668" s="4">
        <f>IFERROR(VLOOKUP(C2668,Recolt!B:H,3,0),"-")</f>
        <v>60</v>
      </c>
      <c r="T2668" s="4" t="str">
        <f t="shared" si="83"/>
        <v>-</v>
      </c>
    </row>
    <row r="2669" spans="1:20" hidden="1" x14ac:dyDescent="0.25">
      <c r="A2669" s="4" t="s">
        <v>410</v>
      </c>
      <c r="B2669" s="4" t="s">
        <v>470</v>
      </c>
      <c r="C2669" s="4">
        <v>1034861634</v>
      </c>
      <c r="D2669" s="4" t="s">
        <v>354</v>
      </c>
      <c r="E2669" s="4" t="s">
        <v>355</v>
      </c>
      <c r="F2669" s="4" t="s">
        <v>439</v>
      </c>
      <c r="G2669" s="12">
        <v>45332</v>
      </c>
      <c r="H2669" s="4" t="s">
        <v>356</v>
      </c>
      <c r="I2669" s="67">
        <v>0.40700231481481502</v>
      </c>
      <c r="J2669" s="4" t="s">
        <v>1135</v>
      </c>
      <c r="K2669" s="12">
        <v>43409</v>
      </c>
      <c r="L2669" s="4" t="s">
        <v>357</v>
      </c>
      <c r="M2669" s="4" t="s">
        <v>358</v>
      </c>
      <c r="N2669" s="4" t="s">
        <v>359</v>
      </c>
      <c r="O2669" s="12" t="str">
        <f t="shared" ca="1" si="84"/>
        <v>6 ans, 5 mois</v>
      </c>
      <c r="P2669" s="4" t="str">
        <f>VLOOKUP(B2669,Effectif!B:I,6,0)</f>
        <v>Lise DE WITTE</v>
      </c>
      <c r="Q2669" s="4" t="str">
        <f>VLOOKUP(B2669,Effectif!B:I,8,0)</f>
        <v>BOC</v>
      </c>
      <c r="R2669" s="4" t="str">
        <f>IFERROR(VLOOKUP(C2669,Sales!B:G,6,0),"-")</f>
        <v>-</v>
      </c>
      <c r="S2669" s="4">
        <f>IFERROR(VLOOKUP(C2669,Recolt!B:H,3,0),"-")</f>
        <v>215</v>
      </c>
      <c r="T2669" s="4" t="str">
        <f t="shared" si="83"/>
        <v>-</v>
      </c>
    </row>
    <row r="2670" spans="1:20" hidden="1" x14ac:dyDescent="0.25">
      <c r="A2670" s="4" t="s">
        <v>410</v>
      </c>
      <c r="B2670" s="4" t="s">
        <v>470</v>
      </c>
      <c r="C2670" s="4">
        <v>1034843338</v>
      </c>
      <c r="D2670" s="4" t="s">
        <v>354</v>
      </c>
      <c r="E2670" s="4" t="s">
        <v>355</v>
      </c>
      <c r="F2670" s="4" t="s">
        <v>439</v>
      </c>
      <c r="G2670" s="12">
        <v>45333</v>
      </c>
      <c r="H2670" s="4" t="s">
        <v>356</v>
      </c>
      <c r="I2670" s="67">
        <v>0.71145833333333297</v>
      </c>
      <c r="J2670" s="4" t="s">
        <v>1137</v>
      </c>
      <c r="K2670" s="12">
        <v>42580</v>
      </c>
      <c r="L2670" s="4" t="s">
        <v>357</v>
      </c>
      <c r="M2670" s="4" t="s">
        <v>358</v>
      </c>
      <c r="N2670" s="4" t="s">
        <v>359</v>
      </c>
      <c r="O2670" s="12" t="str">
        <f t="shared" ca="1" si="84"/>
        <v>8 ans, 9 mois</v>
      </c>
      <c r="P2670" s="4" t="str">
        <f>VLOOKUP(B2670,Effectif!B:I,6,0)</f>
        <v>Lise DE WITTE</v>
      </c>
      <c r="Q2670" s="4" t="str">
        <f>VLOOKUP(B2670,Effectif!B:I,8,0)</f>
        <v>BOC</v>
      </c>
      <c r="R2670" s="4" t="str">
        <f>IFERROR(VLOOKUP(C2670,Sales!B:G,6,0),"-")</f>
        <v>-</v>
      </c>
      <c r="S2670" s="4">
        <f>IFERROR(VLOOKUP(C2670,Recolt!B:H,3,0),"-")</f>
        <v>30</v>
      </c>
      <c r="T2670" s="4" t="str">
        <f t="shared" si="83"/>
        <v>-</v>
      </c>
    </row>
    <row r="2671" spans="1:20" hidden="1" x14ac:dyDescent="0.25">
      <c r="A2671" s="4" t="s">
        <v>410</v>
      </c>
      <c r="B2671" s="4" t="s">
        <v>470</v>
      </c>
      <c r="C2671" s="4">
        <v>1034868505</v>
      </c>
      <c r="D2671" s="4" t="s">
        <v>354</v>
      </c>
      <c r="E2671" s="4" t="s">
        <v>355</v>
      </c>
      <c r="F2671" s="4" t="s">
        <v>439</v>
      </c>
      <c r="G2671" s="12">
        <v>45334</v>
      </c>
      <c r="H2671" s="4" t="s">
        <v>356</v>
      </c>
      <c r="I2671" s="67">
        <v>0.61056712962963</v>
      </c>
      <c r="J2671" s="4" t="s">
        <v>1135</v>
      </c>
      <c r="K2671" s="12">
        <v>43409</v>
      </c>
      <c r="L2671" s="4" t="s">
        <v>357</v>
      </c>
      <c r="M2671" s="4" t="s">
        <v>358</v>
      </c>
      <c r="N2671" s="4" t="s">
        <v>359</v>
      </c>
      <c r="O2671" s="12" t="str">
        <f t="shared" ca="1" si="84"/>
        <v>6 ans, 5 mois</v>
      </c>
      <c r="P2671" s="4" t="str">
        <f>VLOOKUP(B2671,Effectif!B:I,6,0)</f>
        <v>Lise DE WITTE</v>
      </c>
      <c r="Q2671" s="4" t="str">
        <f>VLOOKUP(B2671,Effectif!B:I,8,0)</f>
        <v>BOC</v>
      </c>
      <c r="R2671" s="4" t="str">
        <f>IFERROR(VLOOKUP(C2671,Sales!B:G,6,0),"-")</f>
        <v>-</v>
      </c>
      <c r="S2671" s="4">
        <f>IFERROR(VLOOKUP(C2671,Recolt!B:H,3,0),"-")</f>
        <v>39</v>
      </c>
      <c r="T2671" s="4" t="str">
        <f t="shared" si="83"/>
        <v>-</v>
      </c>
    </row>
    <row r="2672" spans="1:20" hidden="1" x14ac:dyDescent="0.25">
      <c r="A2672" s="4" t="s">
        <v>410</v>
      </c>
      <c r="B2672" s="4" t="s">
        <v>470</v>
      </c>
      <c r="C2672" s="4">
        <v>1034863406</v>
      </c>
      <c r="D2672" s="4" t="s">
        <v>367</v>
      </c>
      <c r="E2672" s="4" t="s">
        <v>401</v>
      </c>
      <c r="F2672" s="4" t="s">
        <v>439</v>
      </c>
      <c r="G2672" s="12">
        <v>45335</v>
      </c>
      <c r="H2672" s="4" t="s">
        <v>356</v>
      </c>
      <c r="I2672" s="67">
        <v>0.38918981481481502</v>
      </c>
      <c r="J2672" s="4" t="s">
        <v>1133</v>
      </c>
      <c r="K2672" s="12">
        <v>43252</v>
      </c>
      <c r="L2672" s="4" t="s">
        <v>357</v>
      </c>
      <c r="M2672" s="4" t="s">
        <v>358</v>
      </c>
      <c r="N2672" s="4" t="s">
        <v>359</v>
      </c>
      <c r="O2672" s="12" t="str">
        <f t="shared" ca="1" si="84"/>
        <v>6 ans, 10 mois</v>
      </c>
      <c r="P2672" s="4" t="str">
        <f>VLOOKUP(B2672,Effectif!B:I,6,0)</f>
        <v>Lise DE WITTE</v>
      </c>
      <c r="Q2672" s="4" t="str">
        <f>VLOOKUP(B2672,Effectif!B:I,8,0)</f>
        <v>BOC</v>
      </c>
      <c r="R2672" s="4" t="str">
        <f>IFERROR(VLOOKUP(C2672,Sales!B:G,6,0),"-")</f>
        <v>-</v>
      </c>
      <c r="S2672" s="4">
        <f>IFERROR(VLOOKUP(C2672,Recolt!B:H,3,0),"-")</f>
        <v>73.17</v>
      </c>
      <c r="T2672" s="4" t="str">
        <f t="shared" si="83"/>
        <v>-</v>
      </c>
    </row>
    <row r="2673" spans="1:20" hidden="1" x14ac:dyDescent="0.25">
      <c r="A2673" s="4" t="s">
        <v>410</v>
      </c>
      <c r="B2673" s="4" t="s">
        <v>470</v>
      </c>
      <c r="C2673" s="4">
        <v>1034852879</v>
      </c>
      <c r="D2673" s="4" t="s">
        <v>354</v>
      </c>
      <c r="E2673" s="4" t="s">
        <v>355</v>
      </c>
      <c r="F2673" s="4" t="s">
        <v>439</v>
      </c>
      <c r="G2673" s="12">
        <v>45336</v>
      </c>
      <c r="H2673" s="4" t="s">
        <v>356</v>
      </c>
      <c r="I2673" s="67">
        <v>0.41320601851851901</v>
      </c>
      <c r="J2673" s="4" t="s">
        <v>1133</v>
      </c>
      <c r="K2673" s="12">
        <v>43171</v>
      </c>
      <c r="L2673" s="4" t="s">
        <v>357</v>
      </c>
      <c r="M2673" s="4" t="s">
        <v>358</v>
      </c>
      <c r="N2673" s="4" t="s">
        <v>359</v>
      </c>
      <c r="O2673" s="12" t="str">
        <f t="shared" ca="1" si="84"/>
        <v>7 ans, 1 mois</v>
      </c>
      <c r="P2673" s="4" t="str">
        <f>VLOOKUP(B2673,Effectif!B:I,6,0)</f>
        <v>Lise DE WITTE</v>
      </c>
      <c r="Q2673" s="4" t="str">
        <f>VLOOKUP(B2673,Effectif!B:I,8,0)</f>
        <v>BOC</v>
      </c>
      <c r="R2673" s="4" t="str">
        <f>IFERROR(VLOOKUP(C2673,Sales!B:G,6,0),"-")</f>
        <v>-</v>
      </c>
      <c r="S2673" s="4">
        <f>IFERROR(VLOOKUP(C2673,Recolt!B:H,3,0),"-")</f>
        <v>130</v>
      </c>
      <c r="T2673" s="4" t="str">
        <f t="shared" si="83"/>
        <v>-</v>
      </c>
    </row>
    <row r="2674" spans="1:20" hidden="1" x14ac:dyDescent="0.25">
      <c r="A2674" s="4" t="s">
        <v>410</v>
      </c>
      <c r="B2674" s="4" t="s">
        <v>470</v>
      </c>
      <c r="C2674" s="4">
        <v>1034844402</v>
      </c>
      <c r="D2674" s="4" t="s">
        <v>354</v>
      </c>
      <c r="E2674" s="4" t="s">
        <v>355</v>
      </c>
      <c r="F2674" s="4" t="s">
        <v>439</v>
      </c>
      <c r="G2674" s="12">
        <v>45337</v>
      </c>
      <c r="H2674" s="4" t="s">
        <v>356</v>
      </c>
      <c r="I2674" s="67">
        <v>0.41822916666666698</v>
      </c>
      <c r="J2674" s="4" t="s">
        <v>1135</v>
      </c>
      <c r="K2674" s="12">
        <v>43165</v>
      </c>
      <c r="L2674" s="4" t="s">
        <v>357</v>
      </c>
      <c r="M2674" s="4" t="s">
        <v>358</v>
      </c>
      <c r="N2674" s="4" t="s">
        <v>359</v>
      </c>
      <c r="O2674" s="12" t="str">
        <f t="shared" ca="1" si="84"/>
        <v>7 ans, 1 mois</v>
      </c>
      <c r="P2674" s="4" t="str">
        <f>VLOOKUP(B2674,Effectif!B:I,6,0)</f>
        <v>Lise DE WITTE</v>
      </c>
      <c r="Q2674" s="4" t="str">
        <f>VLOOKUP(B2674,Effectif!B:I,8,0)</f>
        <v>BOC</v>
      </c>
      <c r="R2674" s="4" t="str">
        <f>IFERROR(VLOOKUP(C2674,Sales!B:G,6,0),"-")</f>
        <v>-</v>
      </c>
      <c r="S2674" s="4">
        <f>IFERROR(VLOOKUP(C2674,Recolt!B:H,3,0),"-")</f>
        <v>82</v>
      </c>
      <c r="T2674" s="4" t="str">
        <f t="shared" si="83"/>
        <v>-</v>
      </c>
    </row>
    <row r="2675" spans="1:20" hidden="1" x14ac:dyDescent="0.25">
      <c r="A2675" s="4" t="s">
        <v>410</v>
      </c>
      <c r="B2675" s="4" t="s">
        <v>470</v>
      </c>
      <c r="C2675" s="4">
        <v>1034865829</v>
      </c>
      <c r="D2675" s="4" t="s">
        <v>354</v>
      </c>
      <c r="E2675" s="4" t="s">
        <v>355</v>
      </c>
      <c r="F2675" s="4" t="s">
        <v>439</v>
      </c>
      <c r="G2675" s="12">
        <v>45338</v>
      </c>
      <c r="H2675" s="4" t="s">
        <v>356</v>
      </c>
      <c r="I2675" s="67">
        <v>0.45732638888888899</v>
      </c>
      <c r="J2675" s="4" t="s">
        <v>1135</v>
      </c>
      <c r="K2675" s="12">
        <v>42922</v>
      </c>
      <c r="L2675" s="4" t="s">
        <v>357</v>
      </c>
      <c r="M2675" s="4" t="s">
        <v>358</v>
      </c>
      <c r="N2675" s="4" t="s">
        <v>359</v>
      </c>
      <c r="O2675" s="12" t="str">
        <f t="shared" ca="1" si="84"/>
        <v>7 ans, 9 mois</v>
      </c>
      <c r="P2675" s="4" t="str">
        <f>VLOOKUP(B2675,Effectif!B:I,6,0)</f>
        <v>Lise DE WITTE</v>
      </c>
      <c r="Q2675" s="4" t="str">
        <f>VLOOKUP(B2675,Effectif!B:I,8,0)</f>
        <v>BOC</v>
      </c>
      <c r="R2675" s="4" t="str">
        <f>IFERROR(VLOOKUP(C2675,Sales!B:G,6,0),"-")</f>
        <v>-</v>
      </c>
      <c r="S2675" s="4">
        <f>IFERROR(VLOOKUP(C2675,Recolt!B:H,3,0),"-")</f>
        <v>40</v>
      </c>
      <c r="T2675" s="4" t="str">
        <f t="shared" si="83"/>
        <v>-</v>
      </c>
    </row>
    <row r="2676" spans="1:20" hidden="1" x14ac:dyDescent="0.25">
      <c r="A2676" s="4" t="s">
        <v>410</v>
      </c>
      <c r="B2676" s="4" t="s">
        <v>470</v>
      </c>
      <c r="C2676" s="4">
        <v>1034866068</v>
      </c>
      <c r="D2676" s="4" t="s">
        <v>354</v>
      </c>
      <c r="E2676" s="4" t="s">
        <v>355</v>
      </c>
      <c r="F2676" s="4" t="s">
        <v>439</v>
      </c>
      <c r="G2676" s="12">
        <v>45339</v>
      </c>
      <c r="H2676" s="4" t="s">
        <v>356</v>
      </c>
      <c r="I2676" s="67">
        <v>0.414212962962963</v>
      </c>
      <c r="J2676" s="4" t="s">
        <v>1133</v>
      </c>
      <c r="K2676" s="12">
        <v>43171</v>
      </c>
      <c r="L2676" s="4" t="s">
        <v>357</v>
      </c>
      <c r="M2676" s="4" t="s">
        <v>358</v>
      </c>
      <c r="N2676" s="4" t="s">
        <v>359</v>
      </c>
      <c r="O2676" s="12" t="str">
        <f t="shared" ca="1" si="84"/>
        <v>7 ans, 1 mois</v>
      </c>
      <c r="P2676" s="4" t="str">
        <f>VLOOKUP(B2676,Effectif!B:I,6,0)</f>
        <v>Lise DE WITTE</v>
      </c>
      <c r="Q2676" s="4" t="str">
        <f>VLOOKUP(B2676,Effectif!B:I,8,0)</f>
        <v>BOC</v>
      </c>
      <c r="R2676" s="4" t="str">
        <f>IFERROR(VLOOKUP(C2676,Sales!B:G,6,0),"-")</f>
        <v>-</v>
      </c>
      <c r="S2676" s="4">
        <f>IFERROR(VLOOKUP(C2676,Recolt!B:H,3,0),"-")</f>
        <v>124</v>
      </c>
      <c r="T2676" s="4" t="str">
        <f t="shared" si="83"/>
        <v>-</v>
      </c>
    </row>
    <row r="2677" spans="1:20" hidden="1" x14ac:dyDescent="0.25">
      <c r="A2677" s="4" t="s">
        <v>410</v>
      </c>
      <c r="B2677" s="4" t="s">
        <v>470</v>
      </c>
      <c r="C2677" s="4">
        <v>1034867757</v>
      </c>
      <c r="D2677" s="4" t="s">
        <v>367</v>
      </c>
      <c r="E2677" s="4" t="s">
        <v>401</v>
      </c>
      <c r="F2677" s="4" t="s">
        <v>439</v>
      </c>
      <c r="G2677" s="12">
        <v>45340</v>
      </c>
      <c r="H2677" s="4" t="s">
        <v>356</v>
      </c>
      <c r="I2677" s="67">
        <v>0.39303240740740703</v>
      </c>
      <c r="J2677" s="4" t="s">
        <v>1133</v>
      </c>
      <c r="K2677" s="12">
        <v>43252</v>
      </c>
      <c r="L2677" s="4" t="s">
        <v>357</v>
      </c>
      <c r="M2677" s="4" t="s">
        <v>358</v>
      </c>
      <c r="N2677" s="4" t="s">
        <v>359</v>
      </c>
      <c r="O2677" s="12" t="str">
        <f t="shared" ca="1" si="84"/>
        <v>6 ans, 10 mois</v>
      </c>
      <c r="P2677" s="4" t="str">
        <f>VLOOKUP(B2677,Effectif!B:I,6,0)</f>
        <v>Lise DE WITTE</v>
      </c>
      <c r="Q2677" s="4" t="str">
        <f>VLOOKUP(B2677,Effectif!B:I,8,0)</f>
        <v>BOC</v>
      </c>
      <c r="R2677" s="4" t="str">
        <f>IFERROR(VLOOKUP(C2677,Sales!B:G,6,0),"-")</f>
        <v>-</v>
      </c>
      <c r="S2677" s="4">
        <f>IFERROR(VLOOKUP(C2677,Recolt!B:H,3,0),"-")</f>
        <v>32.04</v>
      </c>
      <c r="T2677" s="4" t="str">
        <f t="shared" si="83"/>
        <v>-</v>
      </c>
    </row>
    <row r="2678" spans="1:20" hidden="1" x14ac:dyDescent="0.25">
      <c r="A2678" s="4" t="s">
        <v>410</v>
      </c>
      <c r="B2678" s="4" t="s">
        <v>470</v>
      </c>
      <c r="C2678" s="4">
        <v>1034855891</v>
      </c>
      <c r="D2678" s="4" t="s">
        <v>369</v>
      </c>
      <c r="E2678" s="4" t="s">
        <v>401</v>
      </c>
      <c r="F2678" s="4" t="s">
        <v>439</v>
      </c>
      <c r="G2678" s="12">
        <v>45341</v>
      </c>
      <c r="H2678" s="4" t="s">
        <v>356</v>
      </c>
      <c r="I2678" s="67">
        <v>0.50741898148148101</v>
      </c>
      <c r="J2678" s="4" t="s">
        <v>1131</v>
      </c>
      <c r="K2678" s="12">
        <v>38657</v>
      </c>
      <c r="L2678" s="4" t="s">
        <v>357</v>
      </c>
      <c r="M2678" s="4" t="s">
        <v>358</v>
      </c>
      <c r="N2678" s="4" t="s">
        <v>384</v>
      </c>
      <c r="O2678" s="12" t="str">
        <f t="shared" ca="1" si="84"/>
        <v>19 ans, 5 mois</v>
      </c>
      <c r="P2678" s="4" t="str">
        <f>VLOOKUP(B2678,Effectif!B:I,6,0)</f>
        <v>Lise DE WITTE</v>
      </c>
      <c r="Q2678" s="4" t="str">
        <f>VLOOKUP(B2678,Effectif!B:I,8,0)</f>
        <v>BOC</v>
      </c>
      <c r="R2678" s="4" t="str">
        <f>IFERROR(VLOOKUP(C2678,Sales!B:G,6,0),"-")</f>
        <v>-</v>
      </c>
      <c r="S2678" s="4">
        <f>IFERROR(VLOOKUP(C2678,Recolt!B:H,3,0),"-")</f>
        <v>65</v>
      </c>
      <c r="T2678" s="4" t="str">
        <f t="shared" si="83"/>
        <v>-</v>
      </c>
    </row>
    <row r="2679" spans="1:20" hidden="1" x14ac:dyDescent="0.25">
      <c r="A2679" s="4" t="s">
        <v>410</v>
      </c>
      <c r="B2679" s="4" t="s">
        <v>470</v>
      </c>
      <c r="C2679" s="4">
        <v>1034868014</v>
      </c>
      <c r="D2679" s="4" t="s">
        <v>381</v>
      </c>
      <c r="E2679" s="4" t="s">
        <v>401</v>
      </c>
      <c r="F2679" s="4" t="s">
        <v>439</v>
      </c>
      <c r="G2679" s="12">
        <v>45342</v>
      </c>
      <c r="H2679" s="4" t="s">
        <v>356</v>
      </c>
      <c r="I2679" s="67">
        <v>0.69718749999999996</v>
      </c>
      <c r="J2679" s="4" t="s">
        <v>1133</v>
      </c>
      <c r="K2679" s="12">
        <v>43279</v>
      </c>
      <c r="L2679" s="4" t="s">
        <v>357</v>
      </c>
      <c r="M2679" s="4" t="s">
        <v>358</v>
      </c>
      <c r="N2679" s="4" t="s">
        <v>359</v>
      </c>
      <c r="O2679" s="12" t="str">
        <f t="shared" ca="1" si="84"/>
        <v>6 ans, 10 mois</v>
      </c>
      <c r="P2679" s="4" t="str">
        <f>VLOOKUP(B2679,Effectif!B:I,6,0)</f>
        <v>Lise DE WITTE</v>
      </c>
      <c r="Q2679" s="4" t="str">
        <f>VLOOKUP(B2679,Effectif!B:I,8,0)</f>
        <v>BOC</v>
      </c>
      <c r="R2679" s="4" t="str">
        <f>IFERROR(VLOOKUP(C2679,Sales!B:G,6,0),"-")</f>
        <v>-</v>
      </c>
      <c r="S2679" s="4">
        <f>IFERROR(VLOOKUP(C2679,Recolt!B:H,3,0),"-")</f>
        <v>200</v>
      </c>
      <c r="T2679" s="4" t="str">
        <f t="shared" si="83"/>
        <v>-</v>
      </c>
    </row>
    <row r="2680" spans="1:20" hidden="1" x14ac:dyDescent="0.25">
      <c r="A2680" s="4" t="s">
        <v>410</v>
      </c>
      <c r="B2680" s="4" t="s">
        <v>470</v>
      </c>
      <c r="C2680" s="4">
        <v>1034867489</v>
      </c>
      <c r="D2680" s="4" t="s">
        <v>354</v>
      </c>
      <c r="E2680" s="4" t="s">
        <v>355</v>
      </c>
      <c r="F2680" s="4" t="s">
        <v>439</v>
      </c>
      <c r="G2680" s="12">
        <v>45343</v>
      </c>
      <c r="H2680" s="4" t="s">
        <v>356</v>
      </c>
      <c r="I2680" s="67">
        <v>0.61395833333333305</v>
      </c>
      <c r="J2680" s="4" t="s">
        <v>1135</v>
      </c>
      <c r="K2680" s="12">
        <v>42878</v>
      </c>
      <c r="L2680" s="4" t="s">
        <v>357</v>
      </c>
      <c r="M2680" s="4" t="s">
        <v>358</v>
      </c>
      <c r="N2680" s="4" t="s">
        <v>359</v>
      </c>
      <c r="O2680" s="12" t="str">
        <f t="shared" ca="1" si="84"/>
        <v>7 ans, 11 mois</v>
      </c>
      <c r="P2680" s="4" t="str">
        <f>VLOOKUP(B2680,Effectif!B:I,6,0)</f>
        <v>Lise DE WITTE</v>
      </c>
      <c r="Q2680" s="4" t="str">
        <f>VLOOKUP(B2680,Effectif!B:I,8,0)</f>
        <v>BOC</v>
      </c>
      <c r="R2680" s="4" t="str">
        <f>IFERROR(VLOOKUP(C2680,Sales!B:G,6,0),"-")</f>
        <v>-</v>
      </c>
      <c r="S2680" s="4">
        <f>IFERROR(VLOOKUP(C2680,Recolt!B:H,3,0),"-")</f>
        <v>20</v>
      </c>
      <c r="T2680" s="4" t="str">
        <f t="shared" si="83"/>
        <v>-</v>
      </c>
    </row>
    <row r="2681" spans="1:20" hidden="1" x14ac:dyDescent="0.25">
      <c r="A2681" s="4" t="s">
        <v>410</v>
      </c>
      <c r="B2681" s="4" t="s">
        <v>470</v>
      </c>
      <c r="C2681" s="4">
        <v>1034862227</v>
      </c>
      <c r="D2681" s="4" t="s">
        <v>367</v>
      </c>
      <c r="E2681" s="4" t="s">
        <v>401</v>
      </c>
      <c r="F2681" s="4" t="s">
        <v>439</v>
      </c>
      <c r="G2681" s="12">
        <v>45344</v>
      </c>
      <c r="H2681" s="4" t="s">
        <v>356</v>
      </c>
      <c r="I2681" s="67">
        <v>0.484872685185185</v>
      </c>
      <c r="J2681" s="4" t="s">
        <v>1133</v>
      </c>
      <c r="K2681" s="12">
        <v>43392</v>
      </c>
      <c r="L2681" s="4" t="s">
        <v>357</v>
      </c>
      <c r="M2681" s="4" t="s">
        <v>358</v>
      </c>
      <c r="N2681" s="4" t="s">
        <v>361</v>
      </c>
      <c r="O2681" s="12" t="str">
        <f t="shared" ca="1" si="84"/>
        <v>6 ans, 6 mois</v>
      </c>
      <c r="P2681" s="4" t="str">
        <f>VLOOKUP(B2681,Effectif!B:I,6,0)</f>
        <v>Lise DE WITTE</v>
      </c>
      <c r="Q2681" s="4" t="str">
        <f>VLOOKUP(B2681,Effectif!B:I,8,0)</f>
        <v>BOC</v>
      </c>
      <c r="R2681" s="4" t="str">
        <f>IFERROR(VLOOKUP(C2681,Sales!B:G,6,0),"-")</f>
        <v>-</v>
      </c>
      <c r="S2681" s="4">
        <f>IFERROR(VLOOKUP(C2681,Recolt!B:H,3,0),"-")</f>
        <v>177.47</v>
      </c>
      <c r="T2681" s="4" t="str">
        <f t="shared" si="83"/>
        <v>-</v>
      </c>
    </row>
    <row r="2682" spans="1:20" hidden="1" x14ac:dyDescent="0.25">
      <c r="A2682" s="4" t="s">
        <v>410</v>
      </c>
      <c r="B2682" s="4" t="s">
        <v>470</v>
      </c>
      <c r="C2682" s="4">
        <v>1034864104</v>
      </c>
      <c r="D2682" s="4" t="s">
        <v>354</v>
      </c>
      <c r="E2682" s="4" t="s">
        <v>355</v>
      </c>
      <c r="F2682" s="4" t="s">
        <v>439</v>
      </c>
      <c r="G2682" s="12">
        <v>45345</v>
      </c>
      <c r="H2682" s="4" t="s">
        <v>356</v>
      </c>
      <c r="I2682" s="67">
        <v>0.41928240740740702</v>
      </c>
      <c r="J2682" s="4" t="s">
        <v>1138</v>
      </c>
      <c r="K2682" s="12">
        <v>42992</v>
      </c>
      <c r="L2682" s="4" t="s">
        <v>357</v>
      </c>
      <c r="M2682" s="4" t="s">
        <v>358</v>
      </c>
      <c r="N2682" s="4" t="s">
        <v>359</v>
      </c>
      <c r="O2682" s="12" t="str">
        <f t="shared" ca="1" si="84"/>
        <v>7 ans, 7 mois</v>
      </c>
      <c r="P2682" s="4" t="str">
        <f>VLOOKUP(B2682,Effectif!B:I,6,0)</f>
        <v>Lise DE WITTE</v>
      </c>
      <c r="Q2682" s="4" t="str">
        <f>VLOOKUP(B2682,Effectif!B:I,8,0)</f>
        <v>BOC</v>
      </c>
      <c r="R2682" s="4" t="str">
        <f>IFERROR(VLOOKUP(C2682,Sales!B:G,6,0),"-")</f>
        <v>-</v>
      </c>
      <c r="S2682" s="4">
        <f>IFERROR(VLOOKUP(C2682,Recolt!B:H,3,0),"-")</f>
        <v>155</v>
      </c>
      <c r="T2682" s="4" t="str">
        <f t="shared" si="83"/>
        <v>-</v>
      </c>
    </row>
    <row r="2683" spans="1:20" hidden="1" x14ac:dyDescent="0.25">
      <c r="A2683" s="4" t="s">
        <v>410</v>
      </c>
      <c r="B2683" s="4" t="s">
        <v>470</v>
      </c>
      <c r="C2683" s="4">
        <v>1034857027</v>
      </c>
      <c r="D2683" s="4" t="s">
        <v>354</v>
      </c>
      <c r="E2683" s="4" t="s">
        <v>360</v>
      </c>
      <c r="F2683" s="4" t="s">
        <v>439</v>
      </c>
      <c r="G2683" s="12">
        <v>45346</v>
      </c>
      <c r="H2683" s="4" t="s">
        <v>356</v>
      </c>
      <c r="I2683" s="67">
        <v>0.482256944444444</v>
      </c>
      <c r="J2683" s="4" t="s">
        <v>1135</v>
      </c>
      <c r="K2683" s="12">
        <v>42851</v>
      </c>
      <c r="L2683" s="4" t="s">
        <v>357</v>
      </c>
      <c r="M2683" s="4" t="s">
        <v>358</v>
      </c>
      <c r="N2683" s="4" t="s">
        <v>361</v>
      </c>
      <c r="O2683" s="12" t="str">
        <f t="shared" ca="1" si="84"/>
        <v>7 ans, 0 mois</v>
      </c>
      <c r="P2683" s="4" t="str">
        <f>VLOOKUP(B2683,Effectif!B:I,6,0)</f>
        <v>Lise DE WITTE</v>
      </c>
      <c r="Q2683" s="4" t="str">
        <f>VLOOKUP(B2683,Effectif!B:I,8,0)</f>
        <v>BOC</v>
      </c>
      <c r="R2683" s="4" t="str">
        <f>IFERROR(VLOOKUP(C2683,Sales!B:G,6,0),"-")</f>
        <v>-</v>
      </c>
      <c r="S2683" s="4">
        <f>IFERROR(VLOOKUP(C2683,Recolt!B:H,3,0),"-")</f>
        <v>78</v>
      </c>
      <c r="T2683" s="4" t="str">
        <f t="shared" si="83"/>
        <v>-</v>
      </c>
    </row>
    <row r="2684" spans="1:20" hidden="1" x14ac:dyDescent="0.25">
      <c r="A2684" s="4" t="s">
        <v>410</v>
      </c>
      <c r="B2684" s="4" t="s">
        <v>516</v>
      </c>
      <c r="C2684" s="4">
        <v>1034842090</v>
      </c>
      <c r="D2684" s="4" t="s">
        <v>354</v>
      </c>
      <c r="E2684" s="4" t="s">
        <v>355</v>
      </c>
      <c r="F2684" s="4" t="s">
        <v>439</v>
      </c>
      <c r="G2684" s="12">
        <v>45347</v>
      </c>
      <c r="H2684" s="4" t="s">
        <v>356</v>
      </c>
      <c r="I2684" s="67">
        <v>0.69437499999999996</v>
      </c>
      <c r="J2684" s="4" t="s">
        <v>1131</v>
      </c>
      <c r="K2684" s="12">
        <v>42560</v>
      </c>
      <c r="L2684" s="4" t="s">
        <v>395</v>
      </c>
      <c r="M2684" s="4" t="s">
        <v>358</v>
      </c>
      <c r="N2684" s="4" t="s">
        <v>384</v>
      </c>
      <c r="O2684" s="12" t="str">
        <f t="shared" ca="1" si="84"/>
        <v>8 ans, 9 mois</v>
      </c>
      <c r="P2684" s="4" t="str">
        <f>VLOOKUP(B2684,Effectif!B:I,6,0)</f>
        <v>Lise DE WITTE</v>
      </c>
      <c r="Q2684" s="4" t="str">
        <f>VLOOKUP(B2684,Effectif!B:I,8,0)</f>
        <v>REC</v>
      </c>
      <c r="R2684" s="4" t="str">
        <f>IFERROR(VLOOKUP(C2684,Sales!B:G,6,0),"-")</f>
        <v>-</v>
      </c>
      <c r="S2684" s="4">
        <f>IFERROR(VLOOKUP(C2684,Recolt!B:H,3,0),"-")</f>
        <v>101.71</v>
      </c>
      <c r="T2684" s="4" t="str">
        <f t="shared" si="83"/>
        <v>-</v>
      </c>
    </row>
    <row r="2685" spans="1:20" hidden="1" x14ac:dyDescent="0.25">
      <c r="A2685" s="4" t="s">
        <v>410</v>
      </c>
      <c r="B2685" s="4" t="s">
        <v>516</v>
      </c>
      <c r="C2685" s="4">
        <v>1034868284</v>
      </c>
      <c r="D2685" s="4" t="s">
        <v>354</v>
      </c>
      <c r="E2685" s="4" t="s">
        <v>355</v>
      </c>
      <c r="F2685" s="4" t="s">
        <v>439</v>
      </c>
      <c r="G2685" s="12">
        <v>45348</v>
      </c>
      <c r="H2685" s="4" t="s">
        <v>356</v>
      </c>
      <c r="I2685" s="67">
        <v>0.530324074074074</v>
      </c>
      <c r="J2685" s="4" t="s">
        <v>1136</v>
      </c>
      <c r="K2685" s="12">
        <v>43101</v>
      </c>
      <c r="L2685" s="4" t="s">
        <v>395</v>
      </c>
      <c r="M2685" s="4" t="s">
        <v>358</v>
      </c>
      <c r="N2685" s="4" t="s">
        <v>384</v>
      </c>
      <c r="O2685" s="12" t="str">
        <f t="shared" ca="1" si="84"/>
        <v>7 ans, 3 mois</v>
      </c>
      <c r="P2685" s="4" t="str">
        <f>VLOOKUP(B2685,Effectif!B:I,6,0)</f>
        <v>Lise DE WITTE</v>
      </c>
      <c r="Q2685" s="4" t="str">
        <f>VLOOKUP(B2685,Effectif!B:I,8,0)</f>
        <v>REC</v>
      </c>
      <c r="R2685" s="4" t="str">
        <f>IFERROR(VLOOKUP(C2685,Sales!B:G,6,0),"-")</f>
        <v>-</v>
      </c>
      <c r="S2685" s="4">
        <f>IFERROR(VLOOKUP(C2685,Recolt!B:H,3,0),"-")</f>
        <v>354</v>
      </c>
      <c r="T2685" s="4" t="str">
        <f t="shared" si="83"/>
        <v>-</v>
      </c>
    </row>
    <row r="2686" spans="1:20" hidden="1" x14ac:dyDescent="0.25">
      <c r="A2686" s="4" t="s">
        <v>410</v>
      </c>
      <c r="B2686" s="4" t="s">
        <v>516</v>
      </c>
      <c r="C2686" s="4">
        <v>1034865082</v>
      </c>
      <c r="D2686" s="4" t="s">
        <v>354</v>
      </c>
      <c r="E2686" s="4" t="s">
        <v>355</v>
      </c>
      <c r="F2686" s="4" t="s">
        <v>439</v>
      </c>
      <c r="G2686" s="12">
        <v>45349</v>
      </c>
      <c r="H2686" s="4" t="s">
        <v>356</v>
      </c>
      <c r="I2686" s="67">
        <v>0.60047453703703701</v>
      </c>
      <c r="J2686" s="4" t="s">
        <v>1147</v>
      </c>
      <c r="K2686" s="12">
        <v>42430</v>
      </c>
      <c r="L2686" s="4" t="s">
        <v>395</v>
      </c>
      <c r="M2686" s="4" t="s">
        <v>362</v>
      </c>
      <c r="O2686" s="12" t="str">
        <f t="shared" ca="1" si="84"/>
        <v>9 ans, 1 mois</v>
      </c>
      <c r="P2686" s="4" t="str">
        <f>VLOOKUP(B2686,Effectif!B:I,6,0)</f>
        <v>Lise DE WITTE</v>
      </c>
      <c r="Q2686" s="4" t="str">
        <f>VLOOKUP(B2686,Effectif!B:I,8,0)</f>
        <v>REC</v>
      </c>
      <c r="R2686" s="4" t="str">
        <f>IFERROR(VLOOKUP(C2686,Sales!B:G,6,0),"-")</f>
        <v>-</v>
      </c>
      <c r="S2686" s="4">
        <f>IFERROR(VLOOKUP(C2686,Recolt!B:H,3,0),"-")</f>
        <v>150</v>
      </c>
      <c r="T2686" s="4" t="str">
        <f t="shared" si="83"/>
        <v>-</v>
      </c>
    </row>
    <row r="2687" spans="1:20" hidden="1" x14ac:dyDescent="0.25">
      <c r="A2687" s="4" t="s">
        <v>410</v>
      </c>
      <c r="B2687" s="4" t="s">
        <v>516</v>
      </c>
      <c r="C2687" s="4">
        <v>1034850738</v>
      </c>
      <c r="D2687" s="4" t="s">
        <v>354</v>
      </c>
      <c r="E2687" s="4" t="s">
        <v>355</v>
      </c>
      <c r="F2687" s="4" t="s">
        <v>439</v>
      </c>
      <c r="G2687" s="12">
        <v>45350</v>
      </c>
      <c r="H2687" s="4" t="s">
        <v>356</v>
      </c>
      <c r="I2687" s="67">
        <v>0.61162037037036998</v>
      </c>
      <c r="J2687" s="4" t="s">
        <v>1136</v>
      </c>
      <c r="K2687" s="12">
        <v>43101</v>
      </c>
      <c r="L2687" s="4" t="s">
        <v>395</v>
      </c>
      <c r="M2687" s="4" t="s">
        <v>358</v>
      </c>
      <c r="N2687" s="4" t="s">
        <v>384</v>
      </c>
      <c r="O2687" s="12" t="str">
        <f t="shared" ca="1" si="84"/>
        <v>7 ans, 3 mois</v>
      </c>
      <c r="P2687" s="4" t="str">
        <f>VLOOKUP(B2687,Effectif!B:I,6,0)</f>
        <v>Lise DE WITTE</v>
      </c>
      <c r="Q2687" s="4" t="str">
        <f>VLOOKUP(B2687,Effectif!B:I,8,0)</f>
        <v>REC</v>
      </c>
      <c r="R2687" s="4" t="str">
        <f>IFERROR(VLOOKUP(C2687,Sales!B:G,6,0),"-")</f>
        <v>-</v>
      </c>
      <c r="S2687" s="4">
        <f>IFERROR(VLOOKUP(C2687,Recolt!B:H,3,0),"-")</f>
        <v>106.01</v>
      </c>
      <c r="T2687" s="4" t="str">
        <f t="shared" si="83"/>
        <v>-</v>
      </c>
    </row>
    <row r="2688" spans="1:20" hidden="1" x14ac:dyDescent="0.25">
      <c r="A2688" s="4" t="s">
        <v>410</v>
      </c>
      <c r="B2688" s="4" t="s">
        <v>516</v>
      </c>
      <c r="C2688" s="4">
        <v>1034847979</v>
      </c>
      <c r="D2688" s="4" t="s">
        <v>372</v>
      </c>
      <c r="E2688" s="4" t="s">
        <v>364</v>
      </c>
      <c r="F2688" s="4" t="s">
        <v>440</v>
      </c>
      <c r="G2688" s="12">
        <v>45352</v>
      </c>
      <c r="H2688" s="4" t="s">
        <v>356</v>
      </c>
      <c r="I2688" s="67">
        <v>0.59009259259259295</v>
      </c>
      <c r="J2688" s="4" t="s">
        <v>1147</v>
      </c>
      <c r="K2688" s="12">
        <v>42430</v>
      </c>
      <c r="L2688" s="4" t="s">
        <v>395</v>
      </c>
      <c r="M2688" s="4" t="s">
        <v>362</v>
      </c>
      <c r="O2688" s="12" t="str">
        <f t="shared" ca="1" si="84"/>
        <v>9 ans, 1 mois</v>
      </c>
      <c r="P2688" s="4" t="str">
        <f>VLOOKUP(B2688,Effectif!B:I,6,0)</f>
        <v>Lise DE WITTE</v>
      </c>
      <c r="Q2688" s="4" t="str">
        <f>VLOOKUP(B2688,Effectif!B:I,8,0)</f>
        <v>REC</v>
      </c>
      <c r="R2688" s="4" t="str">
        <f>IFERROR(VLOOKUP(C2688,Sales!B:G,6,0),"-")</f>
        <v>-</v>
      </c>
      <c r="S2688" s="4">
        <f>IFERROR(VLOOKUP(C2688,Recolt!B:H,3,0),"-")</f>
        <v>60</v>
      </c>
      <c r="T2688" s="4" t="str">
        <f t="shared" si="83"/>
        <v>-</v>
      </c>
    </row>
    <row r="2689" spans="1:20" hidden="1" x14ac:dyDescent="0.25">
      <c r="A2689" s="4" t="s">
        <v>410</v>
      </c>
      <c r="B2689" s="4" t="s">
        <v>516</v>
      </c>
      <c r="C2689" s="4">
        <v>1034845314</v>
      </c>
      <c r="D2689" s="4" t="s">
        <v>354</v>
      </c>
      <c r="E2689" s="4" t="s">
        <v>355</v>
      </c>
      <c r="F2689" s="4" t="s">
        <v>439</v>
      </c>
      <c r="G2689" s="12">
        <v>45353</v>
      </c>
      <c r="H2689" s="4" t="s">
        <v>356</v>
      </c>
      <c r="I2689" s="67">
        <v>0.70443287037036995</v>
      </c>
      <c r="J2689" s="4" t="s">
        <v>1131</v>
      </c>
      <c r="K2689" s="12">
        <v>41820</v>
      </c>
      <c r="L2689" s="4" t="s">
        <v>395</v>
      </c>
      <c r="M2689" s="4" t="s">
        <v>358</v>
      </c>
      <c r="N2689" s="4" t="s">
        <v>384</v>
      </c>
      <c r="O2689" s="12" t="str">
        <f t="shared" ca="1" si="84"/>
        <v>10 ans, 10 mois</v>
      </c>
      <c r="P2689" s="4" t="str">
        <f>VLOOKUP(B2689,Effectif!B:I,6,0)</f>
        <v>Lise DE WITTE</v>
      </c>
      <c r="Q2689" s="4" t="str">
        <f>VLOOKUP(B2689,Effectif!B:I,8,0)</f>
        <v>REC</v>
      </c>
      <c r="R2689" s="4" t="str">
        <f>IFERROR(VLOOKUP(C2689,Sales!B:G,6,0),"-")</f>
        <v>-</v>
      </c>
      <c r="S2689" s="4">
        <f>IFERROR(VLOOKUP(C2689,Recolt!B:H,3,0),"-")</f>
        <v>73</v>
      </c>
      <c r="T2689" s="4" t="str">
        <f t="shared" si="83"/>
        <v>-</v>
      </c>
    </row>
    <row r="2690" spans="1:20" hidden="1" x14ac:dyDescent="0.25">
      <c r="A2690" s="4" t="s">
        <v>410</v>
      </c>
      <c r="B2690" s="4" t="s">
        <v>516</v>
      </c>
      <c r="C2690" s="4">
        <v>1034865488</v>
      </c>
      <c r="D2690" s="4" t="s">
        <v>354</v>
      </c>
      <c r="E2690" s="4" t="s">
        <v>355</v>
      </c>
      <c r="F2690" s="4" t="s">
        <v>439</v>
      </c>
      <c r="G2690" s="12">
        <v>45354</v>
      </c>
      <c r="H2690" s="4" t="s">
        <v>356</v>
      </c>
      <c r="I2690" s="67">
        <v>0.70307870370370396</v>
      </c>
      <c r="J2690" s="4" t="s">
        <v>1131</v>
      </c>
      <c r="K2690" s="12">
        <v>42560</v>
      </c>
      <c r="L2690" s="4" t="s">
        <v>395</v>
      </c>
      <c r="M2690" s="4" t="s">
        <v>358</v>
      </c>
      <c r="N2690" s="4" t="s">
        <v>384</v>
      </c>
      <c r="O2690" s="12" t="str">
        <f t="shared" ca="1" si="84"/>
        <v>8 ans, 9 mois</v>
      </c>
      <c r="P2690" s="4" t="str">
        <f>VLOOKUP(B2690,Effectif!B:I,6,0)</f>
        <v>Lise DE WITTE</v>
      </c>
      <c r="Q2690" s="4" t="str">
        <f>VLOOKUP(B2690,Effectif!B:I,8,0)</f>
        <v>REC</v>
      </c>
      <c r="R2690" s="4" t="str">
        <f>IFERROR(VLOOKUP(C2690,Sales!B:G,6,0),"-")</f>
        <v>-</v>
      </c>
      <c r="S2690" s="4">
        <f>IFERROR(VLOOKUP(C2690,Recolt!B:H,3,0),"-")</f>
        <v>106.6</v>
      </c>
      <c r="T2690" s="4" t="str">
        <f t="shared" si="83"/>
        <v>-</v>
      </c>
    </row>
    <row r="2691" spans="1:20" hidden="1" x14ac:dyDescent="0.25">
      <c r="A2691" s="4" t="s">
        <v>410</v>
      </c>
      <c r="B2691" s="4" t="s">
        <v>516</v>
      </c>
      <c r="C2691" s="4">
        <v>1034851630</v>
      </c>
      <c r="D2691" s="4" t="s">
        <v>354</v>
      </c>
      <c r="E2691" s="4" t="s">
        <v>355</v>
      </c>
      <c r="F2691" s="4" t="s">
        <v>439</v>
      </c>
      <c r="G2691" s="12">
        <v>45355</v>
      </c>
      <c r="H2691" s="4" t="s">
        <v>356</v>
      </c>
      <c r="I2691" s="67">
        <v>0.71423611111111096</v>
      </c>
      <c r="J2691" s="4" t="s">
        <v>1131</v>
      </c>
      <c r="K2691" s="12">
        <v>42311</v>
      </c>
      <c r="L2691" s="4" t="s">
        <v>395</v>
      </c>
      <c r="M2691" s="4" t="s">
        <v>358</v>
      </c>
      <c r="N2691" s="4" t="s">
        <v>384</v>
      </c>
      <c r="O2691" s="12" t="str">
        <f t="shared" ca="1" si="84"/>
        <v>9 ans, 5 mois</v>
      </c>
      <c r="P2691" s="4" t="str">
        <f>VLOOKUP(B2691,Effectif!B:I,6,0)</f>
        <v>Lise DE WITTE</v>
      </c>
      <c r="Q2691" s="4" t="str">
        <f>VLOOKUP(B2691,Effectif!B:I,8,0)</f>
        <v>REC</v>
      </c>
      <c r="R2691" s="4" t="str">
        <f>IFERROR(VLOOKUP(C2691,Sales!B:G,6,0),"-")</f>
        <v>-</v>
      </c>
      <c r="S2691" s="4">
        <f>IFERROR(VLOOKUP(C2691,Recolt!B:H,3,0),"-")</f>
        <v>101.77</v>
      </c>
      <c r="T2691" s="4" t="str">
        <f t="shared" ref="T2691:T2754" si="85">IF(R2691&gt;0,R2691,IF(S2691&gt;0,S2691,"-"))</f>
        <v>-</v>
      </c>
    </row>
    <row r="2692" spans="1:20" hidden="1" x14ac:dyDescent="0.25">
      <c r="A2692" s="4" t="s">
        <v>410</v>
      </c>
      <c r="B2692" s="4" t="s">
        <v>516</v>
      </c>
      <c r="C2692" s="4">
        <v>1034862423</v>
      </c>
      <c r="D2692" s="4" t="s">
        <v>354</v>
      </c>
      <c r="E2692" s="4" t="s">
        <v>355</v>
      </c>
      <c r="F2692" s="4" t="s">
        <v>439</v>
      </c>
      <c r="G2692" s="12">
        <v>45356</v>
      </c>
      <c r="H2692" s="4" t="s">
        <v>356</v>
      </c>
      <c r="I2692" s="67">
        <v>0.71887731481481498</v>
      </c>
      <c r="J2692" s="4" t="s">
        <v>1131</v>
      </c>
      <c r="K2692" s="12">
        <v>43191</v>
      </c>
      <c r="L2692" s="4" t="s">
        <v>395</v>
      </c>
      <c r="M2692" s="4" t="s">
        <v>358</v>
      </c>
      <c r="N2692" s="4" t="s">
        <v>384</v>
      </c>
      <c r="O2692" s="12" t="str">
        <f t="shared" ca="1" si="84"/>
        <v>7 ans, 0 mois</v>
      </c>
      <c r="P2692" s="4" t="str">
        <f>VLOOKUP(B2692,Effectif!B:I,6,0)</f>
        <v>Lise DE WITTE</v>
      </c>
      <c r="Q2692" s="4" t="str">
        <f>VLOOKUP(B2692,Effectif!B:I,8,0)</f>
        <v>REC</v>
      </c>
      <c r="R2692" s="4" t="str">
        <f>IFERROR(VLOOKUP(C2692,Sales!B:G,6,0),"-")</f>
        <v>-</v>
      </c>
      <c r="S2692" s="4">
        <f>IFERROR(VLOOKUP(C2692,Recolt!B:H,3,0),"-")</f>
        <v>42.12</v>
      </c>
      <c r="T2692" s="4" t="str">
        <f t="shared" si="85"/>
        <v>-</v>
      </c>
    </row>
    <row r="2693" spans="1:20" hidden="1" x14ac:dyDescent="0.25">
      <c r="A2693" s="4" t="s">
        <v>410</v>
      </c>
      <c r="B2693" s="4" t="s">
        <v>516</v>
      </c>
      <c r="C2693" s="4">
        <v>1034857182</v>
      </c>
      <c r="D2693" s="4" t="s">
        <v>354</v>
      </c>
      <c r="E2693" s="4" t="s">
        <v>355</v>
      </c>
      <c r="F2693" s="4" t="s">
        <v>439</v>
      </c>
      <c r="G2693" s="12">
        <v>45357</v>
      </c>
      <c r="H2693" s="4" t="s">
        <v>356</v>
      </c>
      <c r="I2693" s="67">
        <v>0.61906249999999996</v>
      </c>
      <c r="J2693" s="4" t="s">
        <v>1136</v>
      </c>
      <c r="K2693" s="12">
        <v>43101</v>
      </c>
      <c r="L2693" s="4" t="s">
        <v>395</v>
      </c>
      <c r="M2693" s="4" t="s">
        <v>358</v>
      </c>
      <c r="N2693" s="4" t="s">
        <v>384</v>
      </c>
      <c r="O2693" s="12" t="str">
        <f t="shared" ca="1" si="84"/>
        <v>7 ans, 3 mois</v>
      </c>
      <c r="P2693" s="4" t="str">
        <f>VLOOKUP(B2693,Effectif!B:I,6,0)</f>
        <v>Lise DE WITTE</v>
      </c>
      <c r="Q2693" s="4" t="str">
        <f>VLOOKUP(B2693,Effectif!B:I,8,0)</f>
        <v>REC</v>
      </c>
      <c r="R2693" s="4" t="str">
        <f>IFERROR(VLOOKUP(C2693,Sales!B:G,6,0),"-")</f>
        <v>-</v>
      </c>
      <c r="S2693" s="4">
        <f>IFERROR(VLOOKUP(C2693,Recolt!B:H,3,0),"-")</f>
        <v>173.97</v>
      </c>
      <c r="T2693" s="4" t="str">
        <f t="shared" si="85"/>
        <v>-</v>
      </c>
    </row>
    <row r="2694" spans="1:20" hidden="1" x14ac:dyDescent="0.25">
      <c r="A2694" s="4" t="s">
        <v>410</v>
      </c>
      <c r="B2694" s="4" t="s">
        <v>516</v>
      </c>
      <c r="C2694" s="4">
        <v>1034857908</v>
      </c>
      <c r="D2694" s="4" t="s">
        <v>354</v>
      </c>
      <c r="E2694" s="4" t="s">
        <v>355</v>
      </c>
      <c r="F2694" s="4" t="s">
        <v>439</v>
      </c>
      <c r="G2694" s="12">
        <v>45358</v>
      </c>
      <c r="H2694" s="4" t="s">
        <v>356</v>
      </c>
      <c r="I2694" s="67">
        <v>0.39600694444444401</v>
      </c>
      <c r="J2694" s="4" t="s">
        <v>1136</v>
      </c>
      <c r="K2694" s="12">
        <v>43101</v>
      </c>
      <c r="L2694" s="4" t="s">
        <v>395</v>
      </c>
      <c r="M2694" s="4" t="s">
        <v>358</v>
      </c>
      <c r="N2694" s="4" t="s">
        <v>384</v>
      </c>
      <c r="O2694" s="12" t="str">
        <f t="shared" ca="1" si="84"/>
        <v>7 ans, 3 mois</v>
      </c>
      <c r="P2694" s="4" t="str">
        <f>VLOOKUP(B2694,Effectif!B:I,6,0)</f>
        <v>Lise DE WITTE</v>
      </c>
      <c r="Q2694" s="4" t="str">
        <f>VLOOKUP(B2694,Effectif!B:I,8,0)</f>
        <v>REC</v>
      </c>
      <c r="R2694" s="4" t="str">
        <f>IFERROR(VLOOKUP(C2694,Sales!B:G,6,0),"-")</f>
        <v>-</v>
      </c>
      <c r="S2694" s="4">
        <f>IFERROR(VLOOKUP(C2694,Recolt!B:H,3,0),"-")</f>
        <v>31.04</v>
      </c>
      <c r="T2694" s="4" t="str">
        <f t="shared" si="85"/>
        <v>-</v>
      </c>
    </row>
    <row r="2695" spans="1:20" hidden="1" x14ac:dyDescent="0.25">
      <c r="A2695" s="4" t="s">
        <v>410</v>
      </c>
      <c r="B2695" s="4" t="s">
        <v>516</v>
      </c>
      <c r="C2695" s="4">
        <v>1034852462</v>
      </c>
      <c r="D2695" s="4" t="s">
        <v>354</v>
      </c>
      <c r="E2695" s="4" t="s">
        <v>355</v>
      </c>
      <c r="F2695" s="4" t="s">
        <v>439</v>
      </c>
      <c r="G2695" s="12">
        <v>45359</v>
      </c>
      <c r="H2695" s="4" t="s">
        <v>356</v>
      </c>
      <c r="I2695" s="67">
        <v>0.50857638888888901</v>
      </c>
      <c r="J2695" s="4" t="s">
        <v>1131</v>
      </c>
      <c r="K2695" s="12">
        <v>43101</v>
      </c>
      <c r="L2695" s="4" t="s">
        <v>395</v>
      </c>
      <c r="M2695" s="4" t="s">
        <v>358</v>
      </c>
      <c r="N2695" s="4" t="s">
        <v>384</v>
      </c>
      <c r="O2695" s="12" t="str">
        <f t="shared" ca="1" si="84"/>
        <v>7 ans, 3 mois</v>
      </c>
      <c r="P2695" s="4" t="str">
        <f>VLOOKUP(B2695,Effectif!B:I,6,0)</f>
        <v>Lise DE WITTE</v>
      </c>
      <c r="Q2695" s="4" t="str">
        <f>VLOOKUP(B2695,Effectif!B:I,8,0)</f>
        <v>REC</v>
      </c>
      <c r="R2695" s="4" t="str">
        <f>IFERROR(VLOOKUP(C2695,Sales!B:G,6,0),"-")</f>
        <v>-</v>
      </c>
      <c r="S2695" s="4">
        <f>IFERROR(VLOOKUP(C2695,Recolt!B:H,3,0),"-")</f>
        <v>41</v>
      </c>
      <c r="T2695" s="4" t="str">
        <f t="shared" si="85"/>
        <v>-</v>
      </c>
    </row>
    <row r="2696" spans="1:20" hidden="1" x14ac:dyDescent="0.25">
      <c r="A2696" s="4" t="s">
        <v>410</v>
      </c>
      <c r="B2696" s="4" t="s">
        <v>516</v>
      </c>
      <c r="C2696" s="4">
        <v>1034854847</v>
      </c>
      <c r="D2696" s="4" t="s">
        <v>354</v>
      </c>
      <c r="E2696" s="4" t="s">
        <v>355</v>
      </c>
      <c r="F2696" s="4" t="s">
        <v>439</v>
      </c>
      <c r="G2696" s="12">
        <v>45360</v>
      </c>
      <c r="H2696" s="4" t="s">
        <v>356</v>
      </c>
      <c r="I2696" s="67">
        <v>0.52236111111111105</v>
      </c>
      <c r="J2696" s="4" t="s">
        <v>1136</v>
      </c>
      <c r="K2696" s="12">
        <v>43101</v>
      </c>
      <c r="L2696" s="4" t="s">
        <v>395</v>
      </c>
      <c r="M2696" s="4" t="s">
        <v>358</v>
      </c>
      <c r="N2696" s="4" t="s">
        <v>384</v>
      </c>
      <c r="O2696" s="12" t="str">
        <f t="shared" ca="1" si="84"/>
        <v>7 ans, 3 mois</v>
      </c>
      <c r="P2696" s="4" t="str">
        <f>VLOOKUP(B2696,Effectif!B:I,6,0)</f>
        <v>Lise DE WITTE</v>
      </c>
      <c r="Q2696" s="4" t="str">
        <f>VLOOKUP(B2696,Effectif!B:I,8,0)</f>
        <v>REC</v>
      </c>
      <c r="R2696" s="4" t="str">
        <f>IFERROR(VLOOKUP(C2696,Sales!B:G,6,0),"-")</f>
        <v>-</v>
      </c>
      <c r="S2696" s="4">
        <f>IFERROR(VLOOKUP(C2696,Recolt!B:H,3,0),"-")</f>
        <v>25.07</v>
      </c>
      <c r="T2696" s="4" t="str">
        <f t="shared" si="85"/>
        <v>-</v>
      </c>
    </row>
    <row r="2697" spans="1:20" hidden="1" x14ac:dyDescent="0.25">
      <c r="A2697" s="4" t="s">
        <v>410</v>
      </c>
      <c r="B2697" s="4" t="s">
        <v>453</v>
      </c>
      <c r="C2697" s="4">
        <v>1034853519</v>
      </c>
      <c r="D2697" s="4" t="s">
        <v>370</v>
      </c>
      <c r="E2697" s="4" t="s">
        <v>364</v>
      </c>
      <c r="F2697" s="4" t="s">
        <v>439</v>
      </c>
      <c r="G2697" s="12">
        <v>45361</v>
      </c>
      <c r="H2697" s="4" t="s">
        <v>373</v>
      </c>
      <c r="I2697" s="67">
        <v>0.43355324074074097</v>
      </c>
      <c r="J2697" s="4" t="s">
        <v>1131</v>
      </c>
      <c r="K2697" s="12">
        <v>38838</v>
      </c>
      <c r="L2697" s="4" t="s">
        <v>357</v>
      </c>
      <c r="M2697" s="4" t="s">
        <v>358</v>
      </c>
      <c r="N2697" s="4" t="s">
        <v>384</v>
      </c>
      <c r="O2697" s="12" t="str">
        <f t="shared" ca="1" si="84"/>
        <v>18 ans, 11 mois</v>
      </c>
      <c r="P2697" s="4" t="str">
        <f>VLOOKUP(B2697,Effectif!B:I,6,0)</f>
        <v>Chloé BERTRAND</v>
      </c>
      <c r="Q2697" s="4" t="str">
        <f>VLOOKUP(B2697,Effectif!B:I,8,0)</f>
        <v>FOC</v>
      </c>
      <c r="R2697" s="4" t="str">
        <f>IFERROR(VLOOKUP(C2697,Sales!B:G,6,0),"-")</f>
        <v>-</v>
      </c>
      <c r="S2697" s="4">
        <f>IFERROR(VLOOKUP(C2697,Recolt!B:H,3,0),"-")</f>
        <v>55.75</v>
      </c>
      <c r="T2697" s="4" t="str">
        <f t="shared" si="85"/>
        <v>-</v>
      </c>
    </row>
    <row r="2698" spans="1:20" hidden="1" x14ac:dyDescent="0.25">
      <c r="A2698" s="4" t="s">
        <v>410</v>
      </c>
      <c r="B2698" s="4" t="s">
        <v>453</v>
      </c>
      <c r="C2698" s="4">
        <v>1034857646</v>
      </c>
      <c r="D2698" s="4" t="s">
        <v>367</v>
      </c>
      <c r="E2698" s="4" t="s">
        <v>364</v>
      </c>
      <c r="F2698" s="4" t="s">
        <v>439</v>
      </c>
      <c r="G2698" s="12">
        <v>45362</v>
      </c>
      <c r="H2698" s="4" t="s">
        <v>365</v>
      </c>
      <c r="I2698" s="67">
        <v>0.44416666666666699</v>
      </c>
      <c r="J2698" s="4" t="s">
        <v>1147</v>
      </c>
      <c r="K2698" s="12">
        <v>43221</v>
      </c>
      <c r="L2698" s="4" t="s">
        <v>357</v>
      </c>
      <c r="M2698" s="4" t="s">
        <v>362</v>
      </c>
      <c r="O2698" s="12" t="str">
        <f t="shared" ca="1" si="84"/>
        <v>6 ans, 11 mois</v>
      </c>
      <c r="P2698" s="4" t="str">
        <f>VLOOKUP(B2698,Effectif!B:I,6,0)</f>
        <v>Chloé BERTRAND</v>
      </c>
      <c r="Q2698" s="4" t="str">
        <f>VLOOKUP(B2698,Effectif!B:I,8,0)</f>
        <v>FOC</v>
      </c>
      <c r="R2698" s="4" t="str">
        <f>IFERROR(VLOOKUP(C2698,Sales!B:G,6,0),"-")</f>
        <v>-</v>
      </c>
      <c r="S2698" s="4">
        <f>IFERROR(VLOOKUP(C2698,Recolt!B:H,3,0),"-")</f>
        <v>110</v>
      </c>
      <c r="T2698" s="4" t="str">
        <f t="shared" si="85"/>
        <v>-</v>
      </c>
    </row>
    <row r="2699" spans="1:20" hidden="1" x14ac:dyDescent="0.25">
      <c r="A2699" s="4" t="s">
        <v>410</v>
      </c>
      <c r="B2699" s="4" t="s">
        <v>453</v>
      </c>
      <c r="C2699" s="4">
        <v>1034861840</v>
      </c>
      <c r="D2699" s="4" t="s">
        <v>369</v>
      </c>
      <c r="E2699" s="4" t="s">
        <v>364</v>
      </c>
      <c r="F2699" s="4" t="s">
        <v>439</v>
      </c>
      <c r="G2699" s="12">
        <v>45363</v>
      </c>
      <c r="H2699" s="4" t="s">
        <v>356</v>
      </c>
      <c r="I2699" s="67">
        <v>0.38962962962962999</v>
      </c>
      <c r="J2699" s="4" t="s">
        <v>1131</v>
      </c>
      <c r="K2699" s="12">
        <v>42523</v>
      </c>
      <c r="L2699" s="4" t="s">
        <v>357</v>
      </c>
      <c r="M2699" s="4" t="s">
        <v>358</v>
      </c>
      <c r="N2699" s="4" t="s">
        <v>359</v>
      </c>
      <c r="O2699" s="12" t="str">
        <f t="shared" ca="1" si="84"/>
        <v>8 ans, 10 mois</v>
      </c>
      <c r="P2699" s="4" t="str">
        <f>VLOOKUP(B2699,Effectif!B:I,6,0)</f>
        <v>Chloé BERTRAND</v>
      </c>
      <c r="Q2699" s="4" t="str">
        <f>VLOOKUP(B2699,Effectif!B:I,8,0)</f>
        <v>FOC</v>
      </c>
      <c r="R2699" s="4" t="str">
        <f>IFERROR(VLOOKUP(C2699,Sales!B:G,6,0),"-")</f>
        <v>-</v>
      </c>
      <c r="S2699" s="4">
        <f>IFERROR(VLOOKUP(C2699,Recolt!B:H,3,0),"-")</f>
        <v>50</v>
      </c>
      <c r="T2699" s="4" t="str">
        <f t="shared" si="85"/>
        <v>-</v>
      </c>
    </row>
    <row r="2700" spans="1:20" hidden="1" x14ac:dyDescent="0.25">
      <c r="A2700" s="4" t="s">
        <v>410</v>
      </c>
      <c r="B2700" s="4" t="s">
        <v>453</v>
      </c>
      <c r="C2700" s="4">
        <v>1034864676</v>
      </c>
      <c r="D2700" s="4" t="s">
        <v>381</v>
      </c>
      <c r="E2700" s="4" t="s">
        <v>364</v>
      </c>
      <c r="F2700" s="4" t="s">
        <v>439</v>
      </c>
      <c r="G2700" s="12">
        <v>45364</v>
      </c>
      <c r="H2700" s="4" t="s">
        <v>365</v>
      </c>
      <c r="I2700" s="67">
        <v>0.54958333333333298</v>
      </c>
      <c r="J2700" s="4" t="s">
        <v>1136</v>
      </c>
      <c r="K2700" s="12">
        <v>43353</v>
      </c>
      <c r="L2700" s="4" t="s">
        <v>366</v>
      </c>
      <c r="M2700" s="4" t="s">
        <v>358</v>
      </c>
      <c r="N2700" s="4" t="s">
        <v>361</v>
      </c>
      <c r="O2700" s="12" t="str">
        <f t="shared" ca="1" si="84"/>
        <v>6 ans, 7 mois</v>
      </c>
      <c r="P2700" s="4" t="str">
        <f>VLOOKUP(B2700,Effectif!B:I,6,0)</f>
        <v>Chloé BERTRAND</v>
      </c>
      <c r="Q2700" s="4" t="str">
        <f>VLOOKUP(B2700,Effectif!B:I,8,0)</f>
        <v>FOC</v>
      </c>
      <c r="R2700" s="4" t="str">
        <f>IFERROR(VLOOKUP(C2700,Sales!B:G,6,0),"-")</f>
        <v>-</v>
      </c>
      <c r="S2700" s="4">
        <f>IFERROR(VLOOKUP(C2700,Recolt!B:H,3,0),"-")</f>
        <v>100</v>
      </c>
      <c r="T2700" s="4" t="str">
        <f t="shared" si="85"/>
        <v>-</v>
      </c>
    </row>
    <row r="2701" spans="1:20" hidden="1" x14ac:dyDescent="0.25">
      <c r="A2701" s="4" t="s">
        <v>410</v>
      </c>
      <c r="B2701" s="4" t="s">
        <v>453</v>
      </c>
      <c r="C2701" s="4">
        <v>1034856801</v>
      </c>
      <c r="D2701" s="4" t="s">
        <v>369</v>
      </c>
      <c r="E2701" s="4" t="s">
        <v>364</v>
      </c>
      <c r="F2701" s="4" t="s">
        <v>439</v>
      </c>
      <c r="G2701" s="12">
        <v>45365</v>
      </c>
      <c r="H2701" s="4" t="s">
        <v>356</v>
      </c>
      <c r="I2701" s="67">
        <v>0.73902777777777795</v>
      </c>
      <c r="J2701" s="4" t="s">
        <v>1133</v>
      </c>
      <c r="K2701" s="12">
        <v>43432</v>
      </c>
      <c r="L2701" s="4" t="s">
        <v>357</v>
      </c>
      <c r="M2701" s="4" t="s">
        <v>358</v>
      </c>
      <c r="N2701" s="4" t="s">
        <v>359</v>
      </c>
      <c r="O2701" s="12" t="str">
        <f t="shared" ca="1" si="84"/>
        <v>6 ans, 5 mois</v>
      </c>
      <c r="P2701" s="4" t="str">
        <f>VLOOKUP(B2701,Effectif!B:I,6,0)</f>
        <v>Chloé BERTRAND</v>
      </c>
      <c r="Q2701" s="4" t="str">
        <f>VLOOKUP(B2701,Effectif!B:I,8,0)</f>
        <v>FOC</v>
      </c>
      <c r="R2701" s="4" t="str">
        <f>IFERROR(VLOOKUP(C2701,Sales!B:G,6,0),"-")</f>
        <v>-</v>
      </c>
      <c r="S2701" s="4">
        <f>IFERROR(VLOOKUP(C2701,Recolt!B:H,3,0),"-")</f>
        <v>23.56</v>
      </c>
      <c r="T2701" s="4" t="str">
        <f t="shared" si="85"/>
        <v>-</v>
      </c>
    </row>
    <row r="2702" spans="1:20" hidden="1" x14ac:dyDescent="0.25">
      <c r="A2702" s="4" t="s">
        <v>410</v>
      </c>
      <c r="B2702" s="4" t="s">
        <v>453</v>
      </c>
      <c r="C2702" s="4">
        <v>1034855111</v>
      </c>
      <c r="D2702" s="4" t="s">
        <v>370</v>
      </c>
      <c r="E2702" s="4" t="s">
        <v>364</v>
      </c>
      <c r="F2702" s="4" t="s">
        <v>439</v>
      </c>
      <c r="G2702" s="12">
        <v>45366</v>
      </c>
      <c r="H2702" s="4" t="s">
        <v>356</v>
      </c>
      <c r="I2702" s="67">
        <v>0.48569444444444398</v>
      </c>
      <c r="J2702" s="4" t="s">
        <v>1134</v>
      </c>
      <c r="K2702" s="12">
        <v>43042</v>
      </c>
      <c r="L2702" s="4" t="s">
        <v>357</v>
      </c>
      <c r="M2702" s="4" t="s">
        <v>358</v>
      </c>
      <c r="N2702" s="4" t="s">
        <v>359</v>
      </c>
      <c r="O2702" s="12" t="str">
        <f t="shared" ca="1" si="84"/>
        <v>7 ans, 5 mois</v>
      </c>
      <c r="P2702" s="4" t="str">
        <f>VLOOKUP(B2702,Effectif!B:I,6,0)</f>
        <v>Chloé BERTRAND</v>
      </c>
      <c r="Q2702" s="4" t="str">
        <f>VLOOKUP(B2702,Effectif!B:I,8,0)</f>
        <v>FOC</v>
      </c>
      <c r="R2702" s="4" t="str">
        <f>IFERROR(VLOOKUP(C2702,Sales!B:G,6,0),"-")</f>
        <v>-</v>
      </c>
      <c r="S2702" s="4">
        <f>IFERROR(VLOOKUP(C2702,Recolt!B:H,3,0),"-")</f>
        <v>182</v>
      </c>
      <c r="T2702" s="4" t="str">
        <f t="shared" si="85"/>
        <v>-</v>
      </c>
    </row>
    <row r="2703" spans="1:20" hidden="1" x14ac:dyDescent="0.25">
      <c r="A2703" s="4" t="s">
        <v>410</v>
      </c>
      <c r="B2703" s="4" t="s">
        <v>453</v>
      </c>
      <c r="C2703" s="4">
        <v>1034853817</v>
      </c>
      <c r="D2703" s="4" t="s">
        <v>374</v>
      </c>
      <c r="E2703" s="4" t="s">
        <v>364</v>
      </c>
      <c r="F2703" s="4" t="s">
        <v>439</v>
      </c>
      <c r="G2703" s="12">
        <v>45367</v>
      </c>
      <c r="H2703" s="4" t="s">
        <v>356</v>
      </c>
      <c r="I2703" s="67">
        <v>0.56364583333333296</v>
      </c>
      <c r="J2703" s="4" t="s">
        <v>1131</v>
      </c>
      <c r="K2703" s="12">
        <v>42426</v>
      </c>
      <c r="L2703" s="4" t="s">
        <v>357</v>
      </c>
      <c r="M2703" s="4" t="s">
        <v>358</v>
      </c>
      <c r="N2703" s="4" t="s">
        <v>359</v>
      </c>
      <c r="O2703" s="12" t="str">
        <f t="shared" ca="1" si="84"/>
        <v>9 ans, 2 mois</v>
      </c>
      <c r="P2703" s="4" t="str">
        <f>VLOOKUP(B2703,Effectif!B:I,6,0)</f>
        <v>Chloé BERTRAND</v>
      </c>
      <c r="Q2703" s="4" t="str">
        <f>VLOOKUP(B2703,Effectif!B:I,8,0)</f>
        <v>FOC</v>
      </c>
      <c r="R2703" s="4" t="str">
        <f>IFERROR(VLOOKUP(C2703,Sales!B:G,6,0),"-")</f>
        <v>-</v>
      </c>
      <c r="S2703" s="4">
        <f>IFERROR(VLOOKUP(C2703,Recolt!B:H,3,0),"-")</f>
        <v>147</v>
      </c>
      <c r="T2703" s="4" t="str">
        <f t="shared" si="85"/>
        <v>-</v>
      </c>
    </row>
    <row r="2704" spans="1:20" hidden="1" x14ac:dyDescent="0.25">
      <c r="A2704" s="4" t="s">
        <v>410</v>
      </c>
      <c r="B2704" s="4" t="s">
        <v>453</v>
      </c>
      <c r="C2704" s="4">
        <v>1034866540</v>
      </c>
      <c r="D2704" s="4" t="s">
        <v>381</v>
      </c>
      <c r="E2704" s="4" t="s">
        <v>364</v>
      </c>
      <c r="F2704" s="4" t="s">
        <v>439</v>
      </c>
      <c r="G2704" s="12">
        <v>45368</v>
      </c>
      <c r="H2704" s="4" t="s">
        <v>396</v>
      </c>
      <c r="I2704" s="67">
        <v>0.63082175925925899</v>
      </c>
      <c r="J2704" s="4" t="s">
        <v>1141</v>
      </c>
      <c r="K2704" s="12">
        <v>43361</v>
      </c>
      <c r="L2704" s="4" t="s">
        <v>357</v>
      </c>
      <c r="M2704" s="4" t="s">
        <v>358</v>
      </c>
      <c r="N2704" s="4" t="s">
        <v>359</v>
      </c>
      <c r="O2704" s="12" t="str">
        <f t="shared" ca="1" si="84"/>
        <v>6 ans, 7 mois</v>
      </c>
      <c r="P2704" s="4" t="str">
        <f>VLOOKUP(B2704,Effectif!B:I,6,0)</f>
        <v>Chloé BERTRAND</v>
      </c>
      <c r="Q2704" s="4" t="str">
        <f>VLOOKUP(B2704,Effectif!B:I,8,0)</f>
        <v>FOC</v>
      </c>
      <c r="R2704" s="4" t="str">
        <f>IFERROR(VLOOKUP(C2704,Sales!B:G,6,0),"-")</f>
        <v>-</v>
      </c>
      <c r="S2704" s="4">
        <f>IFERROR(VLOOKUP(C2704,Recolt!B:H,3,0),"-")</f>
        <v>100</v>
      </c>
      <c r="T2704" s="4" t="str">
        <f t="shared" si="85"/>
        <v>-</v>
      </c>
    </row>
    <row r="2705" spans="1:20" hidden="1" x14ac:dyDescent="0.25">
      <c r="A2705" s="4" t="s">
        <v>410</v>
      </c>
      <c r="B2705" s="4" t="s">
        <v>453</v>
      </c>
      <c r="C2705" s="4">
        <v>1034850359</v>
      </c>
      <c r="D2705" s="4" t="s">
        <v>381</v>
      </c>
      <c r="E2705" s="4" t="s">
        <v>364</v>
      </c>
      <c r="F2705" s="4" t="s">
        <v>439</v>
      </c>
      <c r="G2705" s="12">
        <v>45369</v>
      </c>
      <c r="H2705" s="4" t="s">
        <v>356</v>
      </c>
      <c r="I2705" s="67">
        <v>0.47562500000000002</v>
      </c>
      <c r="J2705" s="4" t="s">
        <v>1133</v>
      </c>
      <c r="K2705" s="12">
        <v>43089</v>
      </c>
      <c r="L2705" s="4" t="s">
        <v>357</v>
      </c>
      <c r="M2705" s="4" t="s">
        <v>358</v>
      </c>
      <c r="N2705" s="4" t="s">
        <v>359</v>
      </c>
      <c r="O2705" s="12" t="str">
        <f t="shared" ca="1" si="84"/>
        <v>7 ans, 4 mois</v>
      </c>
      <c r="P2705" s="4" t="str">
        <f>VLOOKUP(B2705,Effectif!B:I,6,0)</f>
        <v>Chloé BERTRAND</v>
      </c>
      <c r="Q2705" s="4" t="str">
        <f>VLOOKUP(B2705,Effectif!B:I,8,0)</f>
        <v>FOC</v>
      </c>
      <c r="R2705" s="4" t="str">
        <f>IFERROR(VLOOKUP(C2705,Sales!B:G,6,0),"-")</f>
        <v>-</v>
      </c>
      <c r="S2705" s="4">
        <f>IFERROR(VLOOKUP(C2705,Recolt!B:H,3,0),"-")</f>
        <v>40</v>
      </c>
      <c r="T2705" s="4" t="str">
        <f t="shared" si="85"/>
        <v>-</v>
      </c>
    </row>
    <row r="2706" spans="1:20" hidden="1" x14ac:dyDescent="0.25">
      <c r="A2706" s="4" t="s">
        <v>410</v>
      </c>
      <c r="B2706" s="4" t="s">
        <v>453</v>
      </c>
      <c r="C2706" s="4">
        <v>1034842039</v>
      </c>
      <c r="D2706" s="4" t="s">
        <v>369</v>
      </c>
      <c r="E2706" s="4" t="s">
        <v>364</v>
      </c>
      <c r="F2706" s="4" t="s">
        <v>439</v>
      </c>
      <c r="G2706" s="12">
        <v>45370</v>
      </c>
      <c r="H2706" s="4" t="s">
        <v>356</v>
      </c>
      <c r="I2706" s="67">
        <v>0.48781249999999998</v>
      </c>
      <c r="J2706" s="4" t="s">
        <v>1133</v>
      </c>
      <c r="K2706" s="12">
        <v>43458</v>
      </c>
      <c r="L2706" s="4" t="s">
        <v>357</v>
      </c>
      <c r="M2706" s="4" t="s">
        <v>358</v>
      </c>
      <c r="N2706" s="4" t="s">
        <v>384</v>
      </c>
      <c r="O2706" s="12" t="str">
        <f t="shared" ca="1" si="84"/>
        <v>6 ans, 4 mois</v>
      </c>
      <c r="P2706" s="4" t="str">
        <f>VLOOKUP(B2706,Effectif!B:I,6,0)</f>
        <v>Chloé BERTRAND</v>
      </c>
      <c r="Q2706" s="4" t="str">
        <f>VLOOKUP(B2706,Effectif!B:I,8,0)</f>
        <v>FOC</v>
      </c>
      <c r="R2706" s="4" t="str">
        <f>IFERROR(VLOOKUP(C2706,Sales!B:G,6,0),"-")</f>
        <v>-</v>
      </c>
      <c r="S2706" s="4">
        <f>IFERROR(VLOOKUP(C2706,Recolt!B:H,3,0),"-")</f>
        <v>159.38</v>
      </c>
      <c r="T2706" s="4" t="str">
        <f t="shared" si="85"/>
        <v>-</v>
      </c>
    </row>
    <row r="2707" spans="1:20" hidden="1" x14ac:dyDescent="0.25">
      <c r="A2707" s="4" t="s">
        <v>410</v>
      </c>
      <c r="B2707" s="4" t="s">
        <v>453</v>
      </c>
      <c r="C2707" s="4">
        <v>1034844485</v>
      </c>
      <c r="D2707" s="4" t="s">
        <v>354</v>
      </c>
      <c r="E2707" s="4" t="s">
        <v>355</v>
      </c>
      <c r="F2707" s="4" t="s">
        <v>439</v>
      </c>
      <c r="G2707" s="12">
        <v>45371</v>
      </c>
      <c r="H2707" s="4" t="s">
        <v>356</v>
      </c>
      <c r="I2707" s="67">
        <v>0.49863425925925903</v>
      </c>
      <c r="J2707" s="4" t="s">
        <v>1133</v>
      </c>
      <c r="K2707" s="12">
        <v>43089</v>
      </c>
      <c r="L2707" s="4" t="s">
        <v>357</v>
      </c>
      <c r="M2707" s="4" t="s">
        <v>358</v>
      </c>
      <c r="N2707" s="4" t="s">
        <v>359</v>
      </c>
      <c r="O2707" s="12" t="str">
        <f t="shared" ca="1" si="84"/>
        <v>7 ans, 4 mois</v>
      </c>
      <c r="P2707" s="4" t="str">
        <f>VLOOKUP(B2707,Effectif!B:I,6,0)</f>
        <v>Chloé BERTRAND</v>
      </c>
      <c r="Q2707" s="4" t="str">
        <f>VLOOKUP(B2707,Effectif!B:I,8,0)</f>
        <v>FOC</v>
      </c>
      <c r="R2707" s="4" t="str">
        <f>IFERROR(VLOOKUP(C2707,Sales!B:G,6,0),"-")</f>
        <v>-</v>
      </c>
      <c r="S2707" s="4">
        <f>IFERROR(VLOOKUP(C2707,Recolt!B:H,3,0),"-")</f>
        <v>13</v>
      </c>
      <c r="T2707" s="4" t="str">
        <f t="shared" si="85"/>
        <v>-</v>
      </c>
    </row>
    <row r="2708" spans="1:20" hidden="1" x14ac:dyDescent="0.25">
      <c r="A2708" s="4" t="s">
        <v>410</v>
      </c>
      <c r="B2708" s="4" t="s">
        <v>453</v>
      </c>
      <c r="C2708" s="4">
        <v>1034849357</v>
      </c>
      <c r="D2708" s="4" t="s">
        <v>374</v>
      </c>
      <c r="E2708" s="4" t="s">
        <v>364</v>
      </c>
      <c r="F2708" s="4" t="s">
        <v>439</v>
      </c>
      <c r="G2708" s="12">
        <v>45372</v>
      </c>
      <c r="H2708" s="4" t="s">
        <v>356</v>
      </c>
      <c r="I2708" s="67">
        <v>0.70730324074074102</v>
      </c>
      <c r="J2708" s="4" t="s">
        <v>1137</v>
      </c>
      <c r="K2708" s="12">
        <v>40836</v>
      </c>
      <c r="L2708" s="4" t="s">
        <v>357</v>
      </c>
      <c r="M2708" s="4" t="s">
        <v>358</v>
      </c>
      <c r="N2708" s="4" t="s">
        <v>359</v>
      </c>
      <c r="O2708" s="12" t="str">
        <f t="shared" ca="1" si="84"/>
        <v>13 ans, 6 mois</v>
      </c>
      <c r="P2708" s="4" t="str">
        <f>VLOOKUP(B2708,Effectif!B:I,6,0)</f>
        <v>Chloé BERTRAND</v>
      </c>
      <c r="Q2708" s="4" t="str">
        <f>VLOOKUP(B2708,Effectif!B:I,8,0)</f>
        <v>FOC</v>
      </c>
      <c r="R2708" s="4" t="str">
        <f>IFERROR(VLOOKUP(C2708,Sales!B:G,6,0),"-")</f>
        <v>-</v>
      </c>
      <c r="S2708" s="4">
        <f>IFERROR(VLOOKUP(C2708,Recolt!B:H,3,0),"-")</f>
        <v>126</v>
      </c>
      <c r="T2708" s="4" t="str">
        <f t="shared" si="85"/>
        <v>-</v>
      </c>
    </row>
    <row r="2709" spans="1:20" hidden="1" x14ac:dyDescent="0.25">
      <c r="A2709" s="4" t="s">
        <v>410</v>
      </c>
      <c r="B2709" s="4" t="s">
        <v>453</v>
      </c>
      <c r="C2709" s="4">
        <v>1034856514</v>
      </c>
      <c r="D2709" s="4" t="s">
        <v>370</v>
      </c>
      <c r="E2709" s="4" t="s">
        <v>364</v>
      </c>
      <c r="F2709" s="4" t="s">
        <v>439</v>
      </c>
      <c r="G2709" s="12">
        <v>45373</v>
      </c>
      <c r="H2709" s="4" t="s">
        <v>396</v>
      </c>
      <c r="I2709" s="67">
        <v>0.67623842592592598</v>
      </c>
      <c r="J2709" s="4" t="s">
        <v>1133</v>
      </c>
      <c r="K2709" s="12">
        <v>43179</v>
      </c>
      <c r="L2709" s="4" t="s">
        <v>357</v>
      </c>
      <c r="M2709" s="4" t="s">
        <v>358</v>
      </c>
      <c r="N2709" s="4" t="s">
        <v>359</v>
      </c>
      <c r="O2709" s="12" t="str">
        <f t="shared" ca="1" si="84"/>
        <v>7 ans, 1 mois</v>
      </c>
      <c r="P2709" s="4" t="str">
        <f>VLOOKUP(B2709,Effectif!B:I,6,0)</f>
        <v>Chloé BERTRAND</v>
      </c>
      <c r="Q2709" s="4" t="str">
        <f>VLOOKUP(B2709,Effectif!B:I,8,0)</f>
        <v>FOC</v>
      </c>
      <c r="R2709" s="4" t="str">
        <f>IFERROR(VLOOKUP(C2709,Sales!B:G,6,0),"-")</f>
        <v>-</v>
      </c>
      <c r="S2709" s="4">
        <f>IFERROR(VLOOKUP(C2709,Recolt!B:H,3,0),"-")</f>
        <v>254.43</v>
      </c>
      <c r="T2709" s="4" t="str">
        <f t="shared" si="85"/>
        <v>-</v>
      </c>
    </row>
    <row r="2710" spans="1:20" hidden="1" x14ac:dyDescent="0.25">
      <c r="A2710" s="4" t="s">
        <v>410</v>
      </c>
      <c r="B2710" s="4" t="s">
        <v>453</v>
      </c>
      <c r="C2710" s="4">
        <v>1034842998</v>
      </c>
      <c r="D2710" s="4" t="s">
        <v>378</v>
      </c>
      <c r="E2710" s="4" t="s">
        <v>364</v>
      </c>
      <c r="F2710" s="4" t="s">
        <v>439</v>
      </c>
      <c r="G2710" s="12">
        <v>45374</v>
      </c>
      <c r="H2710" s="4" t="s">
        <v>356</v>
      </c>
      <c r="I2710" s="67">
        <v>0.47093750000000001</v>
      </c>
      <c r="J2710" s="4" t="s">
        <v>1147</v>
      </c>
      <c r="L2710" s="4" t="s">
        <v>357</v>
      </c>
      <c r="O2710" s="12" t="str">
        <f t="shared" ca="1" si="84"/>
        <v>125 ans, 3 mois</v>
      </c>
      <c r="P2710" s="4" t="str">
        <f>VLOOKUP(B2710,Effectif!B:I,6,0)</f>
        <v>Chloé BERTRAND</v>
      </c>
      <c r="Q2710" s="4" t="str">
        <f>VLOOKUP(B2710,Effectif!B:I,8,0)</f>
        <v>FOC</v>
      </c>
      <c r="R2710" s="4" t="str">
        <f>IFERROR(VLOOKUP(C2710,Sales!B:G,6,0),"-")</f>
        <v>-</v>
      </c>
      <c r="S2710" s="4">
        <f>IFERROR(VLOOKUP(C2710,Recolt!B:H,3,0),"-")</f>
        <v>70</v>
      </c>
      <c r="T2710" s="4" t="str">
        <f t="shared" si="85"/>
        <v>-</v>
      </c>
    </row>
    <row r="2711" spans="1:20" hidden="1" x14ac:dyDescent="0.25">
      <c r="A2711" s="4" t="s">
        <v>410</v>
      </c>
      <c r="B2711" s="4" t="s">
        <v>453</v>
      </c>
      <c r="C2711" s="4">
        <v>1034845050</v>
      </c>
      <c r="D2711" s="4" t="s">
        <v>354</v>
      </c>
      <c r="E2711" s="4" t="s">
        <v>355</v>
      </c>
      <c r="F2711" s="4" t="s">
        <v>439</v>
      </c>
      <c r="G2711" s="12">
        <v>45375</v>
      </c>
      <c r="H2711" s="4" t="s">
        <v>356</v>
      </c>
      <c r="I2711" s="67">
        <v>0.39589120370370401</v>
      </c>
      <c r="J2711" s="4" t="s">
        <v>1131</v>
      </c>
      <c r="K2711" s="12">
        <v>41761</v>
      </c>
      <c r="L2711" s="4" t="s">
        <v>357</v>
      </c>
      <c r="M2711" s="4" t="s">
        <v>358</v>
      </c>
      <c r="N2711" s="4" t="s">
        <v>359</v>
      </c>
      <c r="O2711" s="12" t="str">
        <f t="shared" ca="1" si="84"/>
        <v>10 ans, 11 mois</v>
      </c>
      <c r="P2711" s="4" t="str">
        <f>VLOOKUP(B2711,Effectif!B:I,6,0)</f>
        <v>Chloé BERTRAND</v>
      </c>
      <c r="Q2711" s="4" t="str">
        <f>VLOOKUP(B2711,Effectif!B:I,8,0)</f>
        <v>FOC</v>
      </c>
      <c r="R2711" s="4" t="str">
        <f>IFERROR(VLOOKUP(C2711,Sales!B:G,6,0),"-")</f>
        <v>-</v>
      </c>
      <c r="S2711" s="4">
        <f>IFERROR(VLOOKUP(C2711,Recolt!B:H,3,0),"-")</f>
        <v>59.81</v>
      </c>
      <c r="T2711" s="4" t="str">
        <f t="shared" si="85"/>
        <v>-</v>
      </c>
    </row>
    <row r="2712" spans="1:20" hidden="1" x14ac:dyDescent="0.25">
      <c r="A2712" s="4" t="s">
        <v>410</v>
      </c>
      <c r="B2712" s="4" t="s">
        <v>453</v>
      </c>
      <c r="C2712" s="4">
        <v>1034850422</v>
      </c>
      <c r="D2712" s="4" t="s">
        <v>381</v>
      </c>
      <c r="E2712" s="4" t="s">
        <v>364</v>
      </c>
      <c r="F2712" s="4" t="s">
        <v>439</v>
      </c>
      <c r="G2712" s="12">
        <v>45376</v>
      </c>
      <c r="H2712" s="4" t="s">
        <v>356</v>
      </c>
      <c r="I2712" s="67">
        <v>0.53170138888888896</v>
      </c>
      <c r="J2712" s="4" t="s">
        <v>1131</v>
      </c>
      <c r="K2712" s="12">
        <v>38353</v>
      </c>
      <c r="L2712" s="4" t="s">
        <v>357</v>
      </c>
      <c r="M2712" s="4" t="s">
        <v>358</v>
      </c>
      <c r="N2712" s="4" t="s">
        <v>384</v>
      </c>
      <c r="O2712" s="12" t="str">
        <f t="shared" ca="1" si="84"/>
        <v>20 ans, 3 mois</v>
      </c>
      <c r="P2712" s="4" t="str">
        <f>VLOOKUP(B2712,Effectif!B:I,6,0)</f>
        <v>Chloé BERTRAND</v>
      </c>
      <c r="Q2712" s="4" t="str">
        <f>VLOOKUP(B2712,Effectif!B:I,8,0)</f>
        <v>FOC</v>
      </c>
      <c r="R2712" s="4" t="str">
        <f>IFERROR(VLOOKUP(C2712,Sales!B:G,6,0),"-")</f>
        <v>-</v>
      </c>
      <c r="S2712" s="4">
        <f>IFERROR(VLOOKUP(C2712,Recolt!B:H,3,0),"-")</f>
        <v>94</v>
      </c>
      <c r="T2712" s="4" t="str">
        <f t="shared" si="85"/>
        <v>-</v>
      </c>
    </row>
    <row r="2713" spans="1:20" hidden="1" x14ac:dyDescent="0.25">
      <c r="A2713" s="4" t="s">
        <v>410</v>
      </c>
      <c r="B2713" s="4" t="s">
        <v>453</v>
      </c>
      <c r="C2713" s="4">
        <v>1034860908</v>
      </c>
      <c r="D2713" s="4" t="s">
        <v>382</v>
      </c>
      <c r="E2713" s="4" t="s">
        <v>364</v>
      </c>
      <c r="F2713" s="4" t="s">
        <v>439</v>
      </c>
      <c r="G2713" s="12">
        <v>45377</v>
      </c>
      <c r="H2713" s="4" t="s">
        <v>356</v>
      </c>
      <c r="I2713" s="67">
        <v>0.479259259259259</v>
      </c>
      <c r="J2713" s="4" t="s">
        <v>1131</v>
      </c>
      <c r="K2713" s="12">
        <v>42464</v>
      </c>
      <c r="L2713" s="4" t="s">
        <v>357</v>
      </c>
      <c r="M2713" s="4" t="s">
        <v>358</v>
      </c>
      <c r="N2713" s="4" t="s">
        <v>361</v>
      </c>
      <c r="O2713" s="12" t="str">
        <f t="shared" ca="1" si="84"/>
        <v>9 ans, 0 mois</v>
      </c>
      <c r="P2713" s="4" t="str">
        <f>VLOOKUP(B2713,Effectif!B:I,6,0)</f>
        <v>Chloé BERTRAND</v>
      </c>
      <c r="Q2713" s="4" t="str">
        <f>VLOOKUP(B2713,Effectif!B:I,8,0)</f>
        <v>FOC</v>
      </c>
      <c r="R2713" s="4" t="str">
        <f>IFERROR(VLOOKUP(C2713,Sales!B:G,6,0),"-")</f>
        <v>-</v>
      </c>
      <c r="S2713" s="4">
        <f>IFERROR(VLOOKUP(C2713,Recolt!B:H,3,0),"-")</f>
        <v>160</v>
      </c>
      <c r="T2713" s="4" t="str">
        <f t="shared" si="85"/>
        <v>-</v>
      </c>
    </row>
    <row r="2714" spans="1:20" hidden="1" x14ac:dyDescent="0.25">
      <c r="A2714" s="4" t="s">
        <v>410</v>
      </c>
      <c r="B2714" s="4" t="s">
        <v>453</v>
      </c>
      <c r="C2714" s="4">
        <v>1034843506</v>
      </c>
      <c r="D2714" s="4" t="s">
        <v>370</v>
      </c>
      <c r="E2714" s="4" t="s">
        <v>364</v>
      </c>
      <c r="F2714" s="4" t="s">
        <v>439</v>
      </c>
      <c r="G2714" s="12">
        <v>45378</v>
      </c>
      <c r="H2714" s="4" t="s">
        <v>356</v>
      </c>
      <c r="I2714" s="67">
        <v>0.40879629629629599</v>
      </c>
      <c r="J2714" s="4" t="s">
        <v>1133</v>
      </c>
      <c r="K2714" s="12">
        <v>43266</v>
      </c>
      <c r="L2714" s="4" t="s">
        <v>357</v>
      </c>
      <c r="M2714" s="4" t="s">
        <v>358</v>
      </c>
      <c r="N2714" s="4" t="s">
        <v>359</v>
      </c>
      <c r="O2714" s="12" t="str">
        <f t="shared" ca="1" si="84"/>
        <v>6 ans, 10 mois</v>
      </c>
      <c r="P2714" s="4" t="str">
        <f>VLOOKUP(B2714,Effectif!B:I,6,0)</f>
        <v>Chloé BERTRAND</v>
      </c>
      <c r="Q2714" s="4" t="str">
        <f>VLOOKUP(B2714,Effectif!B:I,8,0)</f>
        <v>FOC</v>
      </c>
      <c r="R2714" s="4" t="str">
        <f>IFERROR(VLOOKUP(C2714,Sales!B:G,6,0),"-")</f>
        <v>-</v>
      </c>
      <c r="S2714" s="4">
        <f>IFERROR(VLOOKUP(C2714,Recolt!B:H,3,0),"-")</f>
        <v>88</v>
      </c>
      <c r="T2714" s="4" t="str">
        <f t="shared" si="85"/>
        <v>-</v>
      </c>
    </row>
    <row r="2715" spans="1:20" hidden="1" x14ac:dyDescent="0.25">
      <c r="A2715" s="4" t="s">
        <v>410</v>
      </c>
      <c r="B2715" s="4" t="s">
        <v>453</v>
      </c>
      <c r="C2715" s="4">
        <v>1034862121</v>
      </c>
      <c r="D2715" s="4" t="s">
        <v>369</v>
      </c>
      <c r="E2715" s="4" t="s">
        <v>364</v>
      </c>
      <c r="F2715" s="4" t="s">
        <v>439</v>
      </c>
      <c r="G2715" s="12">
        <v>45379</v>
      </c>
      <c r="H2715" s="4" t="s">
        <v>373</v>
      </c>
      <c r="I2715" s="67">
        <v>0.40091435185185198</v>
      </c>
      <c r="J2715" s="4" t="s">
        <v>1135</v>
      </c>
      <c r="K2715" s="12">
        <v>43427</v>
      </c>
      <c r="L2715" s="4" t="s">
        <v>357</v>
      </c>
      <c r="M2715" s="4" t="s">
        <v>358</v>
      </c>
      <c r="N2715" s="4" t="s">
        <v>384</v>
      </c>
      <c r="O2715" s="12" t="str">
        <f t="shared" ca="1" si="84"/>
        <v>6 ans, 5 mois</v>
      </c>
      <c r="P2715" s="4" t="str">
        <f>VLOOKUP(B2715,Effectif!B:I,6,0)</f>
        <v>Chloé BERTRAND</v>
      </c>
      <c r="Q2715" s="4" t="str">
        <f>VLOOKUP(B2715,Effectif!B:I,8,0)</f>
        <v>FOC</v>
      </c>
      <c r="R2715" s="4" t="str">
        <f>IFERROR(VLOOKUP(C2715,Sales!B:G,6,0),"-")</f>
        <v>-</v>
      </c>
      <c r="S2715" s="4">
        <f>IFERROR(VLOOKUP(C2715,Recolt!B:H,3,0),"-")</f>
        <v>54.38</v>
      </c>
      <c r="T2715" s="4" t="str">
        <f t="shared" si="85"/>
        <v>-</v>
      </c>
    </row>
    <row r="2716" spans="1:20" hidden="1" x14ac:dyDescent="0.25">
      <c r="A2716" s="4" t="s">
        <v>410</v>
      </c>
      <c r="B2716" s="4" t="s">
        <v>453</v>
      </c>
      <c r="C2716" s="4">
        <v>1034854917</v>
      </c>
      <c r="D2716" s="4" t="s">
        <v>354</v>
      </c>
      <c r="E2716" s="4" t="s">
        <v>355</v>
      </c>
      <c r="F2716" s="4" t="s">
        <v>439</v>
      </c>
      <c r="G2716" s="12">
        <v>45380</v>
      </c>
      <c r="H2716" s="4" t="s">
        <v>356</v>
      </c>
      <c r="I2716" s="67">
        <v>0.497847222222222</v>
      </c>
      <c r="J2716" s="4" t="s">
        <v>1133</v>
      </c>
      <c r="K2716" s="12">
        <v>43089</v>
      </c>
      <c r="L2716" s="4" t="s">
        <v>357</v>
      </c>
      <c r="M2716" s="4" t="s">
        <v>358</v>
      </c>
      <c r="N2716" s="4" t="s">
        <v>359</v>
      </c>
      <c r="O2716" s="12" t="str">
        <f t="shared" ca="1" si="84"/>
        <v>7 ans, 4 mois</v>
      </c>
      <c r="P2716" s="4" t="str">
        <f>VLOOKUP(B2716,Effectif!B:I,6,0)</f>
        <v>Chloé BERTRAND</v>
      </c>
      <c r="Q2716" s="4" t="str">
        <f>VLOOKUP(B2716,Effectif!B:I,8,0)</f>
        <v>FOC</v>
      </c>
      <c r="R2716" s="4" t="str">
        <f>IFERROR(VLOOKUP(C2716,Sales!B:G,6,0),"-")</f>
        <v>-</v>
      </c>
      <c r="S2716" s="4">
        <f>IFERROR(VLOOKUP(C2716,Recolt!B:H,3,0),"-")</f>
        <v>83</v>
      </c>
      <c r="T2716" s="4" t="str">
        <f t="shared" si="85"/>
        <v>-</v>
      </c>
    </row>
    <row r="2717" spans="1:20" hidden="1" x14ac:dyDescent="0.25">
      <c r="A2717" s="4" t="s">
        <v>410</v>
      </c>
      <c r="B2717" s="4" t="s">
        <v>453</v>
      </c>
      <c r="C2717" s="4">
        <v>1034855354</v>
      </c>
      <c r="D2717" s="4" t="s">
        <v>381</v>
      </c>
      <c r="E2717" s="4" t="s">
        <v>364</v>
      </c>
      <c r="F2717" s="4" t="s">
        <v>439</v>
      </c>
      <c r="G2717" s="12">
        <v>45381</v>
      </c>
      <c r="H2717" s="4" t="s">
        <v>373</v>
      </c>
      <c r="I2717" s="67">
        <v>0.427534722222222</v>
      </c>
      <c r="J2717" s="4" t="s">
        <v>1131</v>
      </c>
      <c r="K2717" s="12">
        <v>38504</v>
      </c>
      <c r="L2717" s="4" t="s">
        <v>357</v>
      </c>
      <c r="M2717" s="4" t="s">
        <v>358</v>
      </c>
      <c r="N2717" s="4" t="s">
        <v>384</v>
      </c>
      <c r="O2717" s="12" t="str">
        <f t="shared" ca="1" si="84"/>
        <v>19 ans, 10 mois</v>
      </c>
      <c r="P2717" s="4" t="str">
        <f>VLOOKUP(B2717,Effectif!B:I,6,0)</f>
        <v>Chloé BERTRAND</v>
      </c>
      <c r="Q2717" s="4" t="str">
        <f>VLOOKUP(B2717,Effectif!B:I,8,0)</f>
        <v>FOC</v>
      </c>
      <c r="R2717" s="4" t="str">
        <f>IFERROR(VLOOKUP(C2717,Sales!B:G,6,0),"-")</f>
        <v>-</v>
      </c>
      <c r="S2717" s="4">
        <f>IFERROR(VLOOKUP(C2717,Recolt!B:H,3,0),"-")</f>
        <v>55</v>
      </c>
      <c r="T2717" s="4" t="str">
        <f t="shared" si="85"/>
        <v>-</v>
      </c>
    </row>
    <row r="2718" spans="1:20" hidden="1" x14ac:dyDescent="0.25">
      <c r="A2718" s="4" t="s">
        <v>410</v>
      </c>
      <c r="B2718" s="4" t="s">
        <v>453</v>
      </c>
      <c r="C2718" s="4">
        <v>1034851264</v>
      </c>
      <c r="D2718" s="4" t="s">
        <v>370</v>
      </c>
      <c r="E2718" s="4" t="s">
        <v>364</v>
      </c>
      <c r="F2718" s="4" t="s">
        <v>439</v>
      </c>
      <c r="G2718" s="12">
        <v>45382</v>
      </c>
      <c r="H2718" s="4" t="s">
        <v>356</v>
      </c>
      <c r="I2718" s="67">
        <v>0.63831018518518501</v>
      </c>
      <c r="J2718" s="4" t="s">
        <v>1146</v>
      </c>
      <c r="K2718" s="12">
        <v>40547</v>
      </c>
      <c r="L2718" s="4" t="s">
        <v>357</v>
      </c>
      <c r="M2718" s="4" t="s">
        <v>358</v>
      </c>
      <c r="N2718" s="4" t="s">
        <v>361</v>
      </c>
      <c r="O2718" s="12" t="str">
        <f t="shared" ca="1" si="84"/>
        <v>14 ans, 3 mois</v>
      </c>
      <c r="P2718" s="4" t="str">
        <f>VLOOKUP(B2718,Effectif!B:I,6,0)</f>
        <v>Chloé BERTRAND</v>
      </c>
      <c r="Q2718" s="4" t="str">
        <f>VLOOKUP(B2718,Effectif!B:I,8,0)</f>
        <v>FOC</v>
      </c>
      <c r="R2718" s="4" t="str">
        <f>IFERROR(VLOOKUP(C2718,Sales!B:G,6,0),"-")</f>
        <v>-</v>
      </c>
      <c r="S2718" s="4">
        <f>IFERROR(VLOOKUP(C2718,Recolt!B:H,3,0),"-")</f>
        <v>84.94</v>
      </c>
      <c r="T2718" s="4" t="str">
        <f t="shared" si="85"/>
        <v>-</v>
      </c>
    </row>
    <row r="2719" spans="1:20" hidden="1" x14ac:dyDescent="0.25">
      <c r="A2719" s="4" t="s">
        <v>410</v>
      </c>
      <c r="B2719" s="4" t="s">
        <v>453</v>
      </c>
      <c r="C2719" s="4">
        <v>1034857502</v>
      </c>
      <c r="D2719" s="4" t="s">
        <v>375</v>
      </c>
      <c r="E2719" s="4" t="s">
        <v>364</v>
      </c>
      <c r="F2719" s="4" t="s">
        <v>439</v>
      </c>
      <c r="G2719" s="12">
        <v>45383</v>
      </c>
      <c r="H2719" s="4" t="s">
        <v>376</v>
      </c>
      <c r="I2719" s="67">
        <v>0.56092592592592605</v>
      </c>
      <c r="J2719" s="4" t="s">
        <v>1147</v>
      </c>
      <c r="L2719" s="4" t="s">
        <v>357</v>
      </c>
      <c r="O2719" s="12" t="str">
        <f t="shared" ca="1" si="84"/>
        <v>125 ans, 3 mois</v>
      </c>
      <c r="P2719" s="4" t="str">
        <f>VLOOKUP(B2719,Effectif!B:I,6,0)</f>
        <v>Chloé BERTRAND</v>
      </c>
      <c r="Q2719" s="4" t="str">
        <f>VLOOKUP(B2719,Effectif!B:I,8,0)</f>
        <v>FOC</v>
      </c>
      <c r="R2719" s="4" t="str">
        <f>IFERROR(VLOOKUP(C2719,Sales!B:G,6,0),"-")</f>
        <v>-</v>
      </c>
      <c r="S2719" s="4">
        <f>IFERROR(VLOOKUP(C2719,Recolt!B:H,3,0),"-")</f>
        <v>250</v>
      </c>
      <c r="T2719" s="4" t="str">
        <f t="shared" si="85"/>
        <v>-</v>
      </c>
    </row>
    <row r="2720" spans="1:20" hidden="1" x14ac:dyDescent="0.25">
      <c r="A2720" s="4" t="s">
        <v>410</v>
      </c>
      <c r="B2720" s="4" t="s">
        <v>453</v>
      </c>
      <c r="C2720" s="4">
        <v>1034855860</v>
      </c>
      <c r="D2720" s="4" t="s">
        <v>369</v>
      </c>
      <c r="E2720" s="4" t="s">
        <v>364</v>
      </c>
      <c r="F2720" s="4" t="s">
        <v>439</v>
      </c>
      <c r="G2720" s="12">
        <v>45384</v>
      </c>
      <c r="H2720" s="4" t="s">
        <v>365</v>
      </c>
      <c r="I2720" s="67">
        <v>0.43083333333333301</v>
      </c>
      <c r="J2720" s="4" t="s">
        <v>1133</v>
      </c>
      <c r="K2720" s="12">
        <v>43084</v>
      </c>
      <c r="L2720" s="4" t="s">
        <v>366</v>
      </c>
      <c r="M2720" s="4" t="s">
        <v>358</v>
      </c>
      <c r="N2720" s="4" t="s">
        <v>384</v>
      </c>
      <c r="O2720" s="12" t="str">
        <f t="shared" ca="1" si="84"/>
        <v>7 ans, 4 mois</v>
      </c>
      <c r="P2720" s="4" t="str">
        <f>VLOOKUP(B2720,Effectif!B:I,6,0)</f>
        <v>Chloé BERTRAND</v>
      </c>
      <c r="Q2720" s="4" t="str">
        <f>VLOOKUP(B2720,Effectif!B:I,8,0)</f>
        <v>FOC</v>
      </c>
      <c r="R2720" s="4" t="str">
        <f>IFERROR(VLOOKUP(C2720,Sales!B:G,6,0),"-")</f>
        <v>-</v>
      </c>
      <c r="S2720" s="4">
        <f>IFERROR(VLOOKUP(C2720,Recolt!B:H,3,0),"-")</f>
        <v>80.87</v>
      </c>
      <c r="T2720" s="4" t="str">
        <f t="shared" si="85"/>
        <v>-</v>
      </c>
    </row>
    <row r="2721" spans="1:20" hidden="1" x14ac:dyDescent="0.25">
      <c r="A2721" s="4" t="s">
        <v>410</v>
      </c>
      <c r="B2721" s="4" t="s">
        <v>453</v>
      </c>
      <c r="C2721" s="4">
        <v>1034859860</v>
      </c>
      <c r="D2721" s="4" t="s">
        <v>369</v>
      </c>
      <c r="E2721" s="4" t="s">
        <v>364</v>
      </c>
      <c r="F2721" s="4" t="s">
        <v>439</v>
      </c>
      <c r="G2721" s="12">
        <v>45385</v>
      </c>
      <c r="H2721" s="4" t="s">
        <v>356</v>
      </c>
      <c r="I2721" s="67">
        <v>0.49197916666666702</v>
      </c>
      <c r="J2721" s="4" t="s">
        <v>1133</v>
      </c>
      <c r="K2721" s="12">
        <v>43385</v>
      </c>
      <c r="L2721" s="4" t="s">
        <v>357</v>
      </c>
      <c r="M2721" s="4" t="s">
        <v>358</v>
      </c>
      <c r="N2721" s="4" t="s">
        <v>359</v>
      </c>
      <c r="O2721" s="12" t="str">
        <f t="shared" ca="1" si="84"/>
        <v>6 ans, 6 mois</v>
      </c>
      <c r="P2721" s="4" t="str">
        <f>VLOOKUP(B2721,Effectif!B:I,6,0)</f>
        <v>Chloé BERTRAND</v>
      </c>
      <c r="Q2721" s="4" t="str">
        <f>VLOOKUP(B2721,Effectif!B:I,8,0)</f>
        <v>FOC</v>
      </c>
      <c r="R2721" s="4" t="str">
        <f>IFERROR(VLOOKUP(C2721,Sales!B:G,6,0),"-")</f>
        <v>-</v>
      </c>
      <c r="S2721" s="4">
        <f>IFERROR(VLOOKUP(C2721,Recolt!B:H,3,0),"-")</f>
        <v>105</v>
      </c>
      <c r="T2721" s="4" t="str">
        <f t="shared" si="85"/>
        <v>-</v>
      </c>
    </row>
    <row r="2722" spans="1:20" hidden="1" x14ac:dyDescent="0.25">
      <c r="A2722" s="4" t="s">
        <v>410</v>
      </c>
      <c r="B2722" s="4" t="s">
        <v>453</v>
      </c>
      <c r="C2722" s="4">
        <v>1034866620</v>
      </c>
      <c r="D2722" s="4" t="s">
        <v>369</v>
      </c>
      <c r="E2722" s="4" t="s">
        <v>364</v>
      </c>
      <c r="F2722" s="4" t="s">
        <v>439</v>
      </c>
      <c r="G2722" s="12">
        <v>45386</v>
      </c>
      <c r="H2722" s="4" t="s">
        <v>356</v>
      </c>
      <c r="I2722" s="67">
        <v>0.73031250000000003</v>
      </c>
      <c r="J2722" s="4" t="s">
        <v>1133</v>
      </c>
      <c r="K2722" s="12">
        <v>42826</v>
      </c>
      <c r="L2722" s="4" t="s">
        <v>357</v>
      </c>
      <c r="M2722" s="4" t="s">
        <v>358</v>
      </c>
      <c r="N2722" s="4" t="s">
        <v>359</v>
      </c>
      <c r="O2722" s="12" t="str">
        <f t="shared" ca="1" si="84"/>
        <v>8 ans, 0 mois</v>
      </c>
      <c r="P2722" s="4" t="str">
        <f>VLOOKUP(B2722,Effectif!B:I,6,0)</f>
        <v>Chloé BERTRAND</v>
      </c>
      <c r="Q2722" s="4" t="str">
        <f>VLOOKUP(B2722,Effectif!B:I,8,0)</f>
        <v>FOC</v>
      </c>
      <c r="R2722" s="4" t="str">
        <f>IFERROR(VLOOKUP(C2722,Sales!B:G,6,0),"-")</f>
        <v>-</v>
      </c>
      <c r="S2722" s="4">
        <f>IFERROR(VLOOKUP(C2722,Recolt!B:H,3,0),"-")</f>
        <v>123</v>
      </c>
      <c r="T2722" s="4" t="str">
        <f t="shared" si="85"/>
        <v>-</v>
      </c>
    </row>
    <row r="2723" spans="1:20" hidden="1" x14ac:dyDescent="0.25">
      <c r="A2723" s="4" t="s">
        <v>410</v>
      </c>
      <c r="B2723" s="4" t="s">
        <v>453</v>
      </c>
      <c r="C2723" s="4">
        <v>1034859118</v>
      </c>
      <c r="D2723" s="4" t="s">
        <v>381</v>
      </c>
      <c r="E2723" s="4" t="s">
        <v>364</v>
      </c>
      <c r="F2723" s="4" t="s">
        <v>439</v>
      </c>
      <c r="G2723" s="12">
        <v>45387</v>
      </c>
      <c r="H2723" s="4" t="s">
        <v>356</v>
      </c>
      <c r="I2723" s="67">
        <v>0.64597222222222195</v>
      </c>
      <c r="J2723" s="4" t="s">
        <v>1135</v>
      </c>
      <c r="K2723" s="12">
        <v>38657</v>
      </c>
      <c r="L2723" s="4" t="s">
        <v>357</v>
      </c>
      <c r="M2723" s="4" t="s">
        <v>358</v>
      </c>
      <c r="N2723" s="4" t="s">
        <v>361</v>
      </c>
      <c r="O2723" s="12" t="str">
        <f t="shared" ref="O2723:O2786" ca="1" si="86">YEAR(TODAY())-YEAR(K2723)-IF(MONTH(TODAY())&lt;MONTH(K2723),1,IF(AND(MONTH(TODAY())=MONTH(K2723),DAY(TODAY())&lt;DAY(K2723)),1,0)) &amp; " ans, " &amp; MONTH(TODAY())-MONTH(K2723)+IF(MONTH(TODAY())&lt;MONTH(K2723),12,0) &amp; " mois"</f>
        <v>19 ans, 5 mois</v>
      </c>
      <c r="P2723" s="4" t="str">
        <f>VLOOKUP(B2723,Effectif!B:I,6,0)</f>
        <v>Chloé BERTRAND</v>
      </c>
      <c r="Q2723" s="4" t="str">
        <f>VLOOKUP(B2723,Effectif!B:I,8,0)</f>
        <v>FOC</v>
      </c>
      <c r="R2723" s="4" t="str">
        <f>IFERROR(VLOOKUP(C2723,Sales!B:G,6,0),"-")</f>
        <v>-</v>
      </c>
      <c r="S2723" s="4">
        <f>IFERROR(VLOOKUP(C2723,Recolt!B:H,3,0),"-")</f>
        <v>25.71</v>
      </c>
      <c r="T2723" s="4" t="str">
        <f t="shared" si="85"/>
        <v>-</v>
      </c>
    </row>
    <row r="2724" spans="1:20" hidden="1" x14ac:dyDescent="0.25">
      <c r="A2724" s="4" t="s">
        <v>410</v>
      </c>
      <c r="B2724" s="4" t="s">
        <v>453</v>
      </c>
      <c r="C2724" s="4">
        <v>1034855431</v>
      </c>
      <c r="D2724" s="4" t="s">
        <v>378</v>
      </c>
      <c r="E2724" s="4" t="s">
        <v>364</v>
      </c>
      <c r="F2724" s="4" t="s">
        <v>439</v>
      </c>
      <c r="G2724" s="12">
        <v>45388</v>
      </c>
      <c r="H2724" s="4" t="s">
        <v>356</v>
      </c>
      <c r="I2724" s="67">
        <v>0.43166666666666698</v>
      </c>
      <c r="J2724" s="4" t="s">
        <v>1147</v>
      </c>
      <c r="L2724" s="4" t="s">
        <v>357</v>
      </c>
      <c r="O2724" s="12" t="str">
        <f t="shared" ca="1" si="86"/>
        <v>125 ans, 3 mois</v>
      </c>
      <c r="P2724" s="4" t="str">
        <f>VLOOKUP(B2724,Effectif!B:I,6,0)</f>
        <v>Chloé BERTRAND</v>
      </c>
      <c r="Q2724" s="4" t="str">
        <f>VLOOKUP(B2724,Effectif!B:I,8,0)</f>
        <v>FOC</v>
      </c>
      <c r="R2724" s="4" t="str">
        <f>IFERROR(VLOOKUP(C2724,Sales!B:G,6,0),"-")</f>
        <v>-</v>
      </c>
      <c r="S2724" s="4">
        <f>IFERROR(VLOOKUP(C2724,Recolt!B:H,3,0),"-")</f>
        <v>109</v>
      </c>
      <c r="T2724" s="4" t="str">
        <f t="shared" si="85"/>
        <v>-</v>
      </c>
    </row>
    <row r="2725" spans="1:20" hidden="1" x14ac:dyDescent="0.25">
      <c r="A2725" s="4" t="s">
        <v>410</v>
      </c>
      <c r="B2725" s="4" t="s">
        <v>453</v>
      </c>
      <c r="C2725" s="4">
        <v>1034854058</v>
      </c>
      <c r="D2725" s="4" t="s">
        <v>382</v>
      </c>
      <c r="E2725" s="4" t="s">
        <v>364</v>
      </c>
      <c r="F2725" s="4" t="s">
        <v>439</v>
      </c>
      <c r="G2725" s="12">
        <v>45389</v>
      </c>
      <c r="H2725" s="4" t="s">
        <v>356</v>
      </c>
      <c r="I2725" s="67">
        <v>0.68239583333333298</v>
      </c>
      <c r="J2725" s="4" t="s">
        <v>1134</v>
      </c>
      <c r="K2725" s="12">
        <v>42779</v>
      </c>
      <c r="L2725" s="4" t="s">
        <v>357</v>
      </c>
      <c r="M2725" s="4" t="s">
        <v>358</v>
      </c>
      <c r="N2725" s="4" t="s">
        <v>359</v>
      </c>
      <c r="O2725" s="12" t="str">
        <f t="shared" ca="1" si="86"/>
        <v>8 ans, 2 mois</v>
      </c>
      <c r="P2725" s="4" t="str">
        <f>VLOOKUP(B2725,Effectif!B:I,6,0)</f>
        <v>Chloé BERTRAND</v>
      </c>
      <c r="Q2725" s="4" t="str">
        <f>VLOOKUP(B2725,Effectif!B:I,8,0)</f>
        <v>FOC</v>
      </c>
      <c r="R2725" s="4" t="str">
        <f>IFERROR(VLOOKUP(C2725,Sales!B:G,6,0),"-")</f>
        <v>-</v>
      </c>
      <c r="S2725" s="4">
        <f>IFERROR(VLOOKUP(C2725,Recolt!B:H,3,0),"-")</f>
        <v>565.23</v>
      </c>
      <c r="T2725" s="4" t="str">
        <f t="shared" si="85"/>
        <v>-</v>
      </c>
    </row>
    <row r="2726" spans="1:20" hidden="1" x14ac:dyDescent="0.25">
      <c r="A2726" s="4" t="s">
        <v>410</v>
      </c>
      <c r="B2726" s="4" t="s">
        <v>453</v>
      </c>
      <c r="C2726" s="4">
        <v>1034846659</v>
      </c>
      <c r="D2726" s="4" t="s">
        <v>400</v>
      </c>
      <c r="E2726" s="4" t="s">
        <v>364</v>
      </c>
      <c r="F2726" s="4" t="s">
        <v>439</v>
      </c>
      <c r="G2726" s="12">
        <v>45390</v>
      </c>
      <c r="H2726" s="4" t="s">
        <v>379</v>
      </c>
      <c r="I2726" s="67">
        <v>0.617650462962963</v>
      </c>
      <c r="J2726" s="4" t="s">
        <v>1137</v>
      </c>
      <c r="K2726" s="12">
        <v>42496</v>
      </c>
      <c r="L2726" s="4" t="s">
        <v>357</v>
      </c>
      <c r="M2726" s="4" t="s">
        <v>358</v>
      </c>
      <c r="N2726" s="4" t="s">
        <v>359</v>
      </c>
      <c r="O2726" s="12" t="str">
        <f t="shared" ca="1" si="86"/>
        <v>8 ans, 11 mois</v>
      </c>
      <c r="P2726" s="4" t="str">
        <f>VLOOKUP(B2726,Effectif!B:I,6,0)</f>
        <v>Chloé BERTRAND</v>
      </c>
      <c r="Q2726" s="4" t="str">
        <f>VLOOKUP(B2726,Effectif!B:I,8,0)</f>
        <v>FOC</v>
      </c>
      <c r="R2726" s="4" t="str">
        <f>IFERROR(VLOOKUP(C2726,Sales!B:G,6,0),"-")</f>
        <v>-</v>
      </c>
      <c r="S2726" s="4">
        <f>IFERROR(VLOOKUP(C2726,Recolt!B:H,3,0),"-")</f>
        <v>117.91</v>
      </c>
      <c r="T2726" s="4" t="str">
        <f t="shared" si="85"/>
        <v>-</v>
      </c>
    </row>
    <row r="2727" spans="1:20" hidden="1" x14ac:dyDescent="0.25">
      <c r="A2727" s="4" t="s">
        <v>410</v>
      </c>
      <c r="B2727" s="4" t="s">
        <v>453</v>
      </c>
      <c r="C2727" s="4">
        <v>1034856728</v>
      </c>
      <c r="D2727" s="4" t="s">
        <v>368</v>
      </c>
      <c r="E2727" s="4" t="s">
        <v>364</v>
      </c>
      <c r="F2727" s="4" t="s">
        <v>439</v>
      </c>
      <c r="G2727" s="12">
        <v>45391</v>
      </c>
      <c r="H2727" s="4" t="s">
        <v>365</v>
      </c>
      <c r="I2727" s="67">
        <v>0.65798611111111105</v>
      </c>
      <c r="J2727" s="4" t="s">
        <v>1147</v>
      </c>
      <c r="K2727" s="12">
        <v>42758</v>
      </c>
      <c r="L2727" s="4" t="s">
        <v>366</v>
      </c>
      <c r="M2727" s="4" t="s">
        <v>362</v>
      </c>
      <c r="O2727" s="12" t="str">
        <f t="shared" ca="1" si="86"/>
        <v>8 ans, 3 mois</v>
      </c>
      <c r="P2727" s="4" t="str">
        <f>VLOOKUP(B2727,Effectif!B:I,6,0)</f>
        <v>Chloé BERTRAND</v>
      </c>
      <c r="Q2727" s="4" t="str">
        <f>VLOOKUP(B2727,Effectif!B:I,8,0)</f>
        <v>FOC</v>
      </c>
      <c r="R2727" s="4" t="str">
        <f>IFERROR(VLOOKUP(C2727,Sales!B:G,6,0),"-")</f>
        <v>-</v>
      </c>
      <c r="S2727" s="4">
        <f>IFERROR(VLOOKUP(C2727,Recolt!B:H,3,0),"-")</f>
        <v>73.06</v>
      </c>
      <c r="T2727" s="4" t="str">
        <f t="shared" si="85"/>
        <v>-</v>
      </c>
    </row>
    <row r="2728" spans="1:20" hidden="1" x14ac:dyDescent="0.25">
      <c r="A2728" s="4" t="s">
        <v>410</v>
      </c>
      <c r="B2728" s="4" t="s">
        <v>453</v>
      </c>
      <c r="C2728" s="4">
        <v>1034862313</v>
      </c>
      <c r="D2728" s="4" t="s">
        <v>354</v>
      </c>
      <c r="E2728" s="4" t="s">
        <v>355</v>
      </c>
      <c r="F2728" s="4" t="s">
        <v>439</v>
      </c>
      <c r="G2728" s="12">
        <v>45392</v>
      </c>
      <c r="H2728" s="4" t="s">
        <v>356</v>
      </c>
      <c r="I2728" s="67">
        <v>0.69527777777777799</v>
      </c>
      <c r="J2728" s="4" t="s">
        <v>1133</v>
      </c>
      <c r="K2728" s="12">
        <v>43179</v>
      </c>
      <c r="L2728" s="4" t="s">
        <v>357</v>
      </c>
      <c r="M2728" s="4" t="s">
        <v>358</v>
      </c>
      <c r="N2728" s="4" t="s">
        <v>359</v>
      </c>
      <c r="O2728" s="12" t="str">
        <f t="shared" ca="1" si="86"/>
        <v>7 ans, 1 mois</v>
      </c>
      <c r="P2728" s="4" t="str">
        <f>VLOOKUP(B2728,Effectif!B:I,6,0)</f>
        <v>Chloé BERTRAND</v>
      </c>
      <c r="Q2728" s="4" t="str">
        <f>VLOOKUP(B2728,Effectif!B:I,8,0)</f>
        <v>FOC</v>
      </c>
      <c r="R2728" s="4" t="str">
        <f>IFERROR(VLOOKUP(C2728,Sales!B:G,6,0),"-")</f>
        <v>-</v>
      </c>
      <c r="S2728" s="4">
        <f>IFERROR(VLOOKUP(C2728,Recolt!B:H,3,0),"-")</f>
        <v>55.98</v>
      </c>
      <c r="T2728" s="4" t="str">
        <f t="shared" si="85"/>
        <v>-</v>
      </c>
    </row>
    <row r="2729" spans="1:20" hidden="1" x14ac:dyDescent="0.25">
      <c r="A2729" s="4" t="s">
        <v>410</v>
      </c>
      <c r="B2729" s="4" t="s">
        <v>453</v>
      </c>
      <c r="C2729" s="4">
        <v>1034857290</v>
      </c>
      <c r="D2729" s="4" t="s">
        <v>378</v>
      </c>
      <c r="E2729" s="4" t="s">
        <v>364</v>
      </c>
      <c r="F2729" s="4" t="s">
        <v>439</v>
      </c>
      <c r="G2729" s="12">
        <v>45393</v>
      </c>
      <c r="H2729" s="4" t="s">
        <v>356</v>
      </c>
      <c r="I2729" s="67">
        <v>0.56751157407407404</v>
      </c>
      <c r="J2729" s="4" t="s">
        <v>1147</v>
      </c>
      <c r="L2729" s="4" t="s">
        <v>357</v>
      </c>
      <c r="O2729" s="12" t="str">
        <f t="shared" ca="1" si="86"/>
        <v>125 ans, 3 mois</v>
      </c>
      <c r="P2729" s="4" t="str">
        <f>VLOOKUP(B2729,Effectif!B:I,6,0)</f>
        <v>Chloé BERTRAND</v>
      </c>
      <c r="Q2729" s="4" t="str">
        <f>VLOOKUP(B2729,Effectif!B:I,8,0)</f>
        <v>FOC</v>
      </c>
      <c r="R2729" s="4" t="str">
        <f>IFERROR(VLOOKUP(C2729,Sales!B:G,6,0),"-")</f>
        <v>-</v>
      </c>
      <c r="S2729" s="4">
        <f>IFERROR(VLOOKUP(C2729,Recolt!B:H,3,0),"-")</f>
        <v>50</v>
      </c>
      <c r="T2729" s="4" t="str">
        <f t="shared" si="85"/>
        <v>-</v>
      </c>
    </row>
    <row r="2730" spans="1:20" hidden="1" x14ac:dyDescent="0.25">
      <c r="A2730" s="4" t="s">
        <v>410</v>
      </c>
      <c r="B2730" s="4" t="s">
        <v>453</v>
      </c>
      <c r="C2730" s="4">
        <v>1034860607</v>
      </c>
      <c r="D2730" s="4" t="s">
        <v>381</v>
      </c>
      <c r="E2730" s="4" t="s">
        <v>364</v>
      </c>
      <c r="F2730" s="4" t="s">
        <v>439</v>
      </c>
      <c r="G2730" s="12">
        <v>45394</v>
      </c>
      <c r="H2730" s="4" t="s">
        <v>356</v>
      </c>
      <c r="I2730" s="67">
        <v>0.43962962962962998</v>
      </c>
      <c r="J2730" s="4" t="s">
        <v>1131</v>
      </c>
      <c r="K2730" s="12">
        <v>41024</v>
      </c>
      <c r="L2730" s="4" t="s">
        <v>357</v>
      </c>
      <c r="M2730" s="4" t="s">
        <v>358</v>
      </c>
      <c r="N2730" s="4" t="s">
        <v>359</v>
      </c>
      <c r="O2730" s="12" t="str">
        <f t="shared" ca="1" si="86"/>
        <v>12 ans, 0 mois</v>
      </c>
      <c r="P2730" s="4" t="str">
        <f>VLOOKUP(B2730,Effectif!B:I,6,0)</f>
        <v>Chloé BERTRAND</v>
      </c>
      <c r="Q2730" s="4" t="str">
        <f>VLOOKUP(B2730,Effectif!B:I,8,0)</f>
        <v>FOC</v>
      </c>
      <c r="R2730" s="4" t="str">
        <f>IFERROR(VLOOKUP(C2730,Sales!B:G,6,0),"-")</f>
        <v>-</v>
      </c>
      <c r="S2730" s="4">
        <f>IFERROR(VLOOKUP(C2730,Recolt!B:H,3,0),"-")</f>
        <v>14.92</v>
      </c>
      <c r="T2730" s="4" t="str">
        <f t="shared" si="85"/>
        <v>-</v>
      </c>
    </row>
    <row r="2731" spans="1:20" hidden="1" x14ac:dyDescent="0.25">
      <c r="A2731" s="4" t="s">
        <v>410</v>
      </c>
      <c r="B2731" s="4" t="s">
        <v>453</v>
      </c>
      <c r="C2731" s="4">
        <v>1034862722</v>
      </c>
      <c r="D2731" s="4" t="s">
        <v>375</v>
      </c>
      <c r="E2731" s="4" t="s">
        <v>364</v>
      </c>
      <c r="F2731" s="4" t="s">
        <v>439</v>
      </c>
      <c r="G2731" s="12">
        <v>45395</v>
      </c>
      <c r="H2731" s="4" t="s">
        <v>376</v>
      </c>
      <c r="I2731" s="67">
        <v>0.62487268518518502</v>
      </c>
      <c r="J2731" s="4" t="s">
        <v>1147</v>
      </c>
      <c r="L2731" s="4" t="s">
        <v>357</v>
      </c>
      <c r="O2731" s="12" t="str">
        <f t="shared" ca="1" si="86"/>
        <v>125 ans, 3 mois</v>
      </c>
      <c r="P2731" s="4" t="str">
        <f>VLOOKUP(B2731,Effectif!B:I,6,0)</f>
        <v>Chloé BERTRAND</v>
      </c>
      <c r="Q2731" s="4" t="str">
        <f>VLOOKUP(B2731,Effectif!B:I,8,0)</f>
        <v>FOC</v>
      </c>
      <c r="R2731" s="4" t="str">
        <f>IFERROR(VLOOKUP(C2731,Sales!B:G,6,0),"-")</f>
        <v>-</v>
      </c>
      <c r="S2731" s="4">
        <f>IFERROR(VLOOKUP(C2731,Recolt!B:H,3,0),"-")</f>
        <v>225.6</v>
      </c>
      <c r="T2731" s="4" t="str">
        <f t="shared" si="85"/>
        <v>-</v>
      </c>
    </row>
    <row r="2732" spans="1:20" hidden="1" x14ac:dyDescent="0.25">
      <c r="A2732" s="4" t="s">
        <v>410</v>
      </c>
      <c r="B2732" s="4" t="s">
        <v>453</v>
      </c>
      <c r="C2732" s="4">
        <v>1034846869</v>
      </c>
      <c r="D2732" s="4" t="s">
        <v>371</v>
      </c>
      <c r="E2732" s="4" t="s">
        <v>364</v>
      </c>
      <c r="F2732" s="4" t="s">
        <v>439</v>
      </c>
      <c r="G2732" s="12">
        <v>45396</v>
      </c>
      <c r="H2732" s="4" t="s">
        <v>356</v>
      </c>
      <c r="I2732" s="67">
        <v>0.71870370370370396</v>
      </c>
      <c r="J2732" s="4" t="s">
        <v>1131</v>
      </c>
      <c r="K2732" s="12">
        <v>39048</v>
      </c>
      <c r="L2732" s="4" t="s">
        <v>357</v>
      </c>
      <c r="M2732" s="4" t="s">
        <v>358</v>
      </c>
      <c r="N2732" s="4" t="s">
        <v>384</v>
      </c>
      <c r="O2732" s="12" t="str">
        <f t="shared" ca="1" si="86"/>
        <v>18 ans, 5 mois</v>
      </c>
      <c r="P2732" s="4" t="str">
        <f>VLOOKUP(B2732,Effectif!B:I,6,0)</f>
        <v>Chloé BERTRAND</v>
      </c>
      <c r="Q2732" s="4" t="str">
        <f>VLOOKUP(B2732,Effectif!B:I,8,0)</f>
        <v>FOC</v>
      </c>
      <c r="R2732" s="4" t="str">
        <f>IFERROR(VLOOKUP(C2732,Sales!B:G,6,0),"-")</f>
        <v>-</v>
      </c>
      <c r="S2732" s="4">
        <f>IFERROR(VLOOKUP(C2732,Recolt!B:H,3,0),"-")</f>
        <v>41.77</v>
      </c>
      <c r="T2732" s="4" t="str">
        <f t="shared" si="85"/>
        <v>-</v>
      </c>
    </row>
    <row r="2733" spans="1:20" hidden="1" x14ac:dyDescent="0.25">
      <c r="A2733" s="4" t="s">
        <v>410</v>
      </c>
      <c r="B2733" s="4" t="s">
        <v>453</v>
      </c>
      <c r="C2733" s="4">
        <v>1034844761</v>
      </c>
      <c r="D2733" s="4" t="s">
        <v>381</v>
      </c>
      <c r="E2733" s="4" t="s">
        <v>364</v>
      </c>
      <c r="F2733" s="4" t="s">
        <v>439</v>
      </c>
      <c r="G2733" s="12">
        <v>45397</v>
      </c>
      <c r="H2733" s="4" t="s">
        <v>356</v>
      </c>
      <c r="I2733" s="67">
        <v>0.60903935185185198</v>
      </c>
      <c r="J2733" s="4" t="s">
        <v>1131</v>
      </c>
      <c r="K2733" s="12">
        <v>38534</v>
      </c>
      <c r="L2733" s="4" t="s">
        <v>357</v>
      </c>
      <c r="M2733" s="4" t="s">
        <v>358</v>
      </c>
      <c r="N2733" s="4" t="s">
        <v>359</v>
      </c>
      <c r="O2733" s="12" t="str">
        <f t="shared" ca="1" si="86"/>
        <v>19 ans, 9 mois</v>
      </c>
      <c r="P2733" s="4" t="str">
        <f>VLOOKUP(B2733,Effectif!B:I,6,0)</f>
        <v>Chloé BERTRAND</v>
      </c>
      <c r="Q2733" s="4" t="str">
        <f>VLOOKUP(B2733,Effectif!B:I,8,0)</f>
        <v>FOC</v>
      </c>
      <c r="R2733" s="4" t="str">
        <f>IFERROR(VLOOKUP(C2733,Sales!B:G,6,0),"-")</f>
        <v>-</v>
      </c>
      <c r="S2733" s="4">
        <f>IFERROR(VLOOKUP(C2733,Recolt!B:H,3,0),"-")</f>
        <v>100</v>
      </c>
      <c r="T2733" s="4" t="str">
        <f t="shared" si="85"/>
        <v>-</v>
      </c>
    </row>
    <row r="2734" spans="1:20" hidden="1" x14ac:dyDescent="0.25">
      <c r="A2734" s="4" t="s">
        <v>410</v>
      </c>
      <c r="B2734" s="4" t="s">
        <v>453</v>
      </c>
      <c r="C2734" s="4">
        <v>1034854392</v>
      </c>
      <c r="D2734" s="4" t="s">
        <v>369</v>
      </c>
      <c r="E2734" s="4" t="s">
        <v>364</v>
      </c>
      <c r="F2734" s="4" t="s">
        <v>439</v>
      </c>
      <c r="G2734" s="12">
        <v>45398</v>
      </c>
      <c r="H2734" s="4" t="s">
        <v>356</v>
      </c>
      <c r="I2734" s="67">
        <v>0.37812499999999999</v>
      </c>
      <c r="J2734" s="4" t="s">
        <v>1133</v>
      </c>
      <c r="K2734" s="12">
        <v>43424</v>
      </c>
      <c r="L2734" s="4" t="s">
        <v>357</v>
      </c>
      <c r="M2734" s="4" t="s">
        <v>358</v>
      </c>
      <c r="N2734" s="4" t="s">
        <v>359</v>
      </c>
      <c r="O2734" s="12" t="str">
        <f t="shared" ca="1" si="86"/>
        <v>6 ans, 5 mois</v>
      </c>
      <c r="P2734" s="4" t="str">
        <f>VLOOKUP(B2734,Effectif!B:I,6,0)</f>
        <v>Chloé BERTRAND</v>
      </c>
      <c r="Q2734" s="4" t="str">
        <f>VLOOKUP(B2734,Effectif!B:I,8,0)</f>
        <v>FOC</v>
      </c>
      <c r="R2734" s="4" t="str">
        <f>IFERROR(VLOOKUP(C2734,Sales!B:G,6,0),"-")</f>
        <v>-</v>
      </c>
      <c r="S2734" s="4">
        <f>IFERROR(VLOOKUP(C2734,Recolt!B:H,3,0),"-")</f>
        <v>39.340000000000003</v>
      </c>
      <c r="T2734" s="4" t="str">
        <f t="shared" si="85"/>
        <v>-</v>
      </c>
    </row>
    <row r="2735" spans="1:20" hidden="1" x14ac:dyDescent="0.25">
      <c r="A2735" s="4" t="s">
        <v>410</v>
      </c>
      <c r="B2735" s="4" t="s">
        <v>453</v>
      </c>
      <c r="C2735" s="4">
        <v>1034849145</v>
      </c>
      <c r="D2735" s="4" t="s">
        <v>368</v>
      </c>
      <c r="E2735" s="4" t="s">
        <v>364</v>
      </c>
      <c r="F2735" s="4" t="s">
        <v>439</v>
      </c>
      <c r="G2735" s="12">
        <v>45399</v>
      </c>
      <c r="H2735" s="4" t="s">
        <v>365</v>
      </c>
      <c r="I2735" s="67">
        <v>0.62165509259259299</v>
      </c>
      <c r="J2735" s="4" t="s">
        <v>1136</v>
      </c>
      <c r="K2735" s="12">
        <v>43024</v>
      </c>
      <c r="L2735" s="4" t="s">
        <v>366</v>
      </c>
      <c r="M2735" s="4" t="s">
        <v>358</v>
      </c>
      <c r="N2735" s="4" t="s">
        <v>361</v>
      </c>
      <c r="O2735" s="12" t="str">
        <f t="shared" ca="1" si="86"/>
        <v>7 ans, 6 mois</v>
      </c>
      <c r="P2735" s="4" t="str">
        <f>VLOOKUP(B2735,Effectif!B:I,6,0)</f>
        <v>Chloé BERTRAND</v>
      </c>
      <c r="Q2735" s="4" t="str">
        <f>VLOOKUP(B2735,Effectif!B:I,8,0)</f>
        <v>FOC</v>
      </c>
      <c r="R2735" s="4" t="str">
        <f>IFERROR(VLOOKUP(C2735,Sales!B:G,6,0),"-")</f>
        <v>-</v>
      </c>
      <c r="S2735" s="4">
        <f>IFERROR(VLOOKUP(C2735,Recolt!B:H,3,0),"-")</f>
        <v>125.6</v>
      </c>
      <c r="T2735" s="4" t="str">
        <f t="shared" si="85"/>
        <v>-</v>
      </c>
    </row>
    <row r="2736" spans="1:20" hidden="1" x14ac:dyDescent="0.25">
      <c r="A2736" s="4" t="s">
        <v>410</v>
      </c>
      <c r="B2736" s="4" t="s">
        <v>453</v>
      </c>
      <c r="C2736" s="4">
        <v>1034849862</v>
      </c>
      <c r="D2736" s="4" t="s">
        <v>354</v>
      </c>
      <c r="E2736" s="4" t="s">
        <v>360</v>
      </c>
      <c r="F2736" s="4" t="s">
        <v>439</v>
      </c>
      <c r="G2736" s="12">
        <v>45400</v>
      </c>
      <c r="H2736" s="4" t="s">
        <v>356</v>
      </c>
      <c r="I2736" s="67">
        <v>0.65978009259259296</v>
      </c>
      <c r="J2736" s="4" t="s">
        <v>1133</v>
      </c>
      <c r="K2736" s="12">
        <v>43257</v>
      </c>
      <c r="L2736" s="4" t="s">
        <v>357</v>
      </c>
      <c r="M2736" s="4" t="s">
        <v>358</v>
      </c>
      <c r="N2736" s="4" t="s">
        <v>359</v>
      </c>
      <c r="O2736" s="12" t="str">
        <f t="shared" ca="1" si="86"/>
        <v>6 ans, 10 mois</v>
      </c>
      <c r="P2736" s="4" t="str">
        <f>VLOOKUP(B2736,Effectif!B:I,6,0)</f>
        <v>Chloé BERTRAND</v>
      </c>
      <c r="Q2736" s="4" t="str">
        <f>VLOOKUP(B2736,Effectif!B:I,8,0)</f>
        <v>FOC</v>
      </c>
      <c r="R2736" s="4" t="str">
        <f>IFERROR(VLOOKUP(C2736,Sales!B:G,6,0),"-")</f>
        <v>-</v>
      </c>
      <c r="S2736" s="4">
        <f>IFERROR(VLOOKUP(C2736,Recolt!B:H,3,0),"-")</f>
        <v>20</v>
      </c>
      <c r="T2736" s="4" t="str">
        <f t="shared" si="85"/>
        <v>-</v>
      </c>
    </row>
    <row r="2737" spans="1:20" hidden="1" x14ac:dyDescent="0.25">
      <c r="A2737" s="4" t="s">
        <v>410</v>
      </c>
      <c r="B2737" s="4" t="s">
        <v>453</v>
      </c>
      <c r="C2737" s="4">
        <v>1034847492</v>
      </c>
      <c r="D2737" s="4" t="s">
        <v>368</v>
      </c>
      <c r="E2737" s="4" t="s">
        <v>364</v>
      </c>
      <c r="F2737" s="4" t="s">
        <v>439</v>
      </c>
      <c r="G2737" s="12">
        <v>45401</v>
      </c>
      <c r="H2737" s="4" t="s">
        <v>356</v>
      </c>
      <c r="I2737" s="67">
        <v>0.76168981481481501</v>
      </c>
      <c r="J2737" s="4" t="s">
        <v>1133</v>
      </c>
      <c r="K2737" s="12">
        <v>43053</v>
      </c>
      <c r="L2737" s="4" t="s">
        <v>357</v>
      </c>
      <c r="M2737" s="4" t="s">
        <v>358</v>
      </c>
      <c r="N2737" s="4" t="s">
        <v>359</v>
      </c>
      <c r="O2737" s="12" t="str">
        <f t="shared" ca="1" si="86"/>
        <v>7 ans, 5 mois</v>
      </c>
      <c r="P2737" s="4" t="str">
        <f>VLOOKUP(B2737,Effectif!B:I,6,0)</f>
        <v>Chloé BERTRAND</v>
      </c>
      <c r="Q2737" s="4" t="str">
        <f>VLOOKUP(B2737,Effectif!B:I,8,0)</f>
        <v>FOC</v>
      </c>
      <c r="R2737" s="4" t="str">
        <f>IFERROR(VLOOKUP(C2737,Sales!B:G,6,0),"-")</f>
        <v>-</v>
      </c>
      <c r="S2737" s="4">
        <f>IFERROR(VLOOKUP(C2737,Recolt!B:H,3,0),"-")</f>
        <v>80</v>
      </c>
      <c r="T2737" s="4" t="str">
        <f t="shared" si="85"/>
        <v>-</v>
      </c>
    </row>
    <row r="2738" spans="1:20" hidden="1" x14ac:dyDescent="0.25">
      <c r="A2738" s="4" t="s">
        <v>410</v>
      </c>
      <c r="B2738" s="4" t="s">
        <v>463</v>
      </c>
      <c r="C2738" s="4">
        <v>1034856918</v>
      </c>
      <c r="D2738" s="4" t="s">
        <v>354</v>
      </c>
      <c r="E2738" s="4" t="s">
        <v>355</v>
      </c>
      <c r="F2738" s="4" t="s">
        <v>439</v>
      </c>
      <c r="G2738" s="12">
        <v>45402</v>
      </c>
      <c r="H2738" s="4" t="s">
        <v>356</v>
      </c>
      <c r="I2738" s="67">
        <v>0.43267361111111102</v>
      </c>
      <c r="J2738" s="4" t="s">
        <v>1133</v>
      </c>
      <c r="K2738" s="12">
        <v>42884</v>
      </c>
      <c r="L2738" s="4" t="s">
        <v>366</v>
      </c>
      <c r="M2738" s="4" t="s">
        <v>358</v>
      </c>
      <c r="N2738" s="4" t="s">
        <v>361</v>
      </c>
      <c r="O2738" s="12" t="str">
        <f t="shared" ca="1" si="86"/>
        <v>7 ans, 11 mois</v>
      </c>
      <c r="P2738" s="4" t="str">
        <f>VLOOKUP(B2738,Effectif!B:I,6,0)</f>
        <v>Chloé BERTRAND</v>
      </c>
      <c r="Q2738" s="4" t="str">
        <f>VLOOKUP(B2738,Effectif!B:I,8,0)</f>
        <v>BO</v>
      </c>
      <c r="R2738" s="4" t="str">
        <f>IFERROR(VLOOKUP(C2738,Sales!B:G,6,0),"-")</f>
        <v>-</v>
      </c>
      <c r="S2738" s="4">
        <f>IFERROR(VLOOKUP(C2738,Recolt!B:H,3,0),"-")</f>
        <v>150</v>
      </c>
      <c r="T2738" s="4" t="str">
        <f t="shared" si="85"/>
        <v>-</v>
      </c>
    </row>
    <row r="2739" spans="1:20" hidden="1" x14ac:dyDescent="0.25">
      <c r="A2739" s="4" t="s">
        <v>410</v>
      </c>
      <c r="B2739" s="4" t="s">
        <v>463</v>
      </c>
      <c r="C2739" s="4">
        <v>1034848714</v>
      </c>
      <c r="D2739" s="4" t="s">
        <v>354</v>
      </c>
      <c r="E2739" s="4" t="s">
        <v>355</v>
      </c>
      <c r="F2739" s="4" t="s">
        <v>439</v>
      </c>
      <c r="G2739" s="12">
        <v>45403</v>
      </c>
      <c r="H2739" s="4" t="s">
        <v>356</v>
      </c>
      <c r="I2739" s="67">
        <v>0.546412037037037</v>
      </c>
      <c r="J2739" s="4" t="s">
        <v>1133</v>
      </c>
      <c r="K2739" s="12">
        <v>43410</v>
      </c>
      <c r="L2739" s="4" t="s">
        <v>357</v>
      </c>
      <c r="M2739" s="4" t="s">
        <v>358</v>
      </c>
      <c r="N2739" s="4" t="s">
        <v>359</v>
      </c>
      <c r="O2739" s="12" t="str">
        <f t="shared" ca="1" si="86"/>
        <v>6 ans, 5 mois</v>
      </c>
      <c r="P2739" s="4" t="str">
        <f>VLOOKUP(B2739,Effectif!B:I,6,0)</f>
        <v>Chloé BERTRAND</v>
      </c>
      <c r="Q2739" s="4" t="str">
        <f>VLOOKUP(B2739,Effectif!B:I,8,0)</f>
        <v>BO</v>
      </c>
      <c r="R2739" s="4" t="str">
        <f>IFERROR(VLOOKUP(C2739,Sales!B:G,6,0),"-")</f>
        <v>-</v>
      </c>
      <c r="S2739" s="4">
        <f>IFERROR(VLOOKUP(C2739,Recolt!B:H,3,0),"-")</f>
        <v>400</v>
      </c>
      <c r="T2739" s="4" t="str">
        <f t="shared" si="85"/>
        <v>-</v>
      </c>
    </row>
    <row r="2740" spans="1:20" hidden="1" x14ac:dyDescent="0.25">
      <c r="A2740" s="4" t="s">
        <v>410</v>
      </c>
      <c r="B2740" s="4" t="s">
        <v>463</v>
      </c>
      <c r="C2740" s="4">
        <v>1034846416</v>
      </c>
      <c r="D2740" s="4" t="s">
        <v>354</v>
      </c>
      <c r="E2740" s="4" t="s">
        <v>355</v>
      </c>
      <c r="F2740" s="4" t="s">
        <v>439</v>
      </c>
      <c r="G2740" s="12">
        <v>45404</v>
      </c>
      <c r="H2740" s="4" t="s">
        <v>356</v>
      </c>
      <c r="I2740" s="67">
        <v>0.45998842592592598</v>
      </c>
      <c r="J2740" s="4" t="s">
        <v>1135</v>
      </c>
      <c r="K2740" s="12">
        <v>43149</v>
      </c>
      <c r="L2740" s="4" t="s">
        <v>366</v>
      </c>
      <c r="M2740" s="4" t="s">
        <v>358</v>
      </c>
      <c r="N2740" s="4" t="s">
        <v>361</v>
      </c>
      <c r="O2740" s="12" t="str">
        <f t="shared" ca="1" si="86"/>
        <v>7 ans, 2 mois</v>
      </c>
      <c r="P2740" s="4" t="str">
        <f>VLOOKUP(B2740,Effectif!B:I,6,0)</f>
        <v>Chloé BERTRAND</v>
      </c>
      <c r="Q2740" s="4" t="str">
        <f>VLOOKUP(B2740,Effectif!B:I,8,0)</f>
        <v>BO</v>
      </c>
      <c r="R2740" s="4" t="str">
        <f>IFERROR(VLOOKUP(C2740,Sales!B:G,6,0),"-")</f>
        <v>-</v>
      </c>
      <c r="S2740" s="4">
        <f>IFERROR(VLOOKUP(C2740,Recolt!B:H,3,0),"-")</f>
        <v>61.61</v>
      </c>
      <c r="T2740" s="4" t="str">
        <f t="shared" si="85"/>
        <v>-</v>
      </c>
    </row>
    <row r="2741" spans="1:20" hidden="1" x14ac:dyDescent="0.25">
      <c r="A2741" s="4" t="s">
        <v>410</v>
      </c>
      <c r="B2741" s="4" t="s">
        <v>463</v>
      </c>
      <c r="C2741" s="4">
        <v>1034858564</v>
      </c>
      <c r="D2741" s="4" t="s">
        <v>354</v>
      </c>
      <c r="E2741" s="4" t="s">
        <v>355</v>
      </c>
      <c r="F2741" s="4" t="s">
        <v>439</v>
      </c>
      <c r="G2741" s="12">
        <v>45405</v>
      </c>
      <c r="H2741" s="4" t="s">
        <v>356</v>
      </c>
      <c r="I2741" s="67">
        <v>0.51362268518518495</v>
      </c>
      <c r="J2741" s="4" t="s">
        <v>1135</v>
      </c>
      <c r="K2741" s="12">
        <v>42759</v>
      </c>
      <c r="L2741" s="4" t="s">
        <v>357</v>
      </c>
      <c r="M2741" s="4" t="s">
        <v>358</v>
      </c>
      <c r="N2741" s="4" t="s">
        <v>384</v>
      </c>
      <c r="O2741" s="12" t="str">
        <f t="shared" ca="1" si="86"/>
        <v>8 ans, 3 mois</v>
      </c>
      <c r="P2741" s="4" t="str">
        <f>VLOOKUP(B2741,Effectif!B:I,6,0)</f>
        <v>Chloé BERTRAND</v>
      </c>
      <c r="Q2741" s="4" t="str">
        <f>VLOOKUP(B2741,Effectif!B:I,8,0)</f>
        <v>BO</v>
      </c>
      <c r="R2741" s="4" t="str">
        <f>IFERROR(VLOOKUP(C2741,Sales!B:G,6,0),"-")</f>
        <v>-</v>
      </c>
      <c r="S2741" s="4">
        <f>IFERROR(VLOOKUP(C2741,Recolt!B:H,3,0),"-")</f>
        <v>139.87</v>
      </c>
      <c r="T2741" s="4" t="str">
        <f t="shared" si="85"/>
        <v>-</v>
      </c>
    </row>
    <row r="2742" spans="1:20" hidden="1" x14ac:dyDescent="0.25">
      <c r="A2742" s="4" t="s">
        <v>410</v>
      </c>
      <c r="B2742" s="4" t="s">
        <v>463</v>
      </c>
      <c r="C2742" s="4">
        <v>1034847717</v>
      </c>
      <c r="D2742" s="4" t="s">
        <v>354</v>
      </c>
      <c r="E2742" s="4" t="s">
        <v>355</v>
      </c>
      <c r="F2742" s="4" t="s">
        <v>439</v>
      </c>
      <c r="G2742" s="12">
        <v>45406</v>
      </c>
      <c r="H2742" s="4" t="s">
        <v>356</v>
      </c>
      <c r="I2742" s="67">
        <v>0.63303240740740696</v>
      </c>
      <c r="J2742" s="4" t="s">
        <v>1137</v>
      </c>
      <c r="K2742" s="12">
        <v>40299</v>
      </c>
      <c r="L2742" s="4" t="s">
        <v>357</v>
      </c>
      <c r="M2742" s="4" t="s">
        <v>358</v>
      </c>
      <c r="N2742" s="4" t="s">
        <v>361</v>
      </c>
      <c r="O2742" s="12" t="str">
        <f t="shared" ca="1" si="86"/>
        <v>14 ans, 11 mois</v>
      </c>
      <c r="P2742" s="4" t="str">
        <f>VLOOKUP(B2742,Effectif!B:I,6,0)</f>
        <v>Chloé BERTRAND</v>
      </c>
      <c r="Q2742" s="4" t="str">
        <f>VLOOKUP(B2742,Effectif!B:I,8,0)</f>
        <v>BO</v>
      </c>
      <c r="R2742" s="4" t="str">
        <f>IFERROR(VLOOKUP(C2742,Sales!B:G,6,0),"-")</f>
        <v>-</v>
      </c>
      <c r="S2742" s="4">
        <f>IFERROR(VLOOKUP(C2742,Recolt!B:H,3,0),"-")</f>
        <v>40</v>
      </c>
      <c r="T2742" s="4" t="str">
        <f t="shared" si="85"/>
        <v>-</v>
      </c>
    </row>
    <row r="2743" spans="1:20" hidden="1" x14ac:dyDescent="0.25">
      <c r="A2743" s="4" t="s">
        <v>410</v>
      </c>
      <c r="B2743" s="4" t="s">
        <v>463</v>
      </c>
      <c r="C2743" s="4">
        <v>1034860323</v>
      </c>
      <c r="D2743" s="4" t="s">
        <v>354</v>
      </c>
      <c r="E2743" s="4" t="s">
        <v>355</v>
      </c>
      <c r="F2743" s="4" t="s">
        <v>439</v>
      </c>
      <c r="G2743" s="12">
        <v>45407</v>
      </c>
      <c r="H2743" s="4" t="s">
        <v>356</v>
      </c>
      <c r="I2743" s="67">
        <v>0.47092592592592603</v>
      </c>
      <c r="J2743" s="4" t="s">
        <v>1135</v>
      </c>
      <c r="K2743" s="12">
        <v>43071</v>
      </c>
      <c r="L2743" s="4" t="s">
        <v>366</v>
      </c>
      <c r="M2743" s="4" t="s">
        <v>358</v>
      </c>
      <c r="N2743" s="4" t="s">
        <v>361</v>
      </c>
      <c r="O2743" s="12" t="str">
        <f t="shared" ca="1" si="86"/>
        <v>7 ans, 4 mois</v>
      </c>
      <c r="P2743" s="4" t="str">
        <f>VLOOKUP(B2743,Effectif!B:I,6,0)</f>
        <v>Chloé BERTRAND</v>
      </c>
      <c r="Q2743" s="4" t="str">
        <f>VLOOKUP(B2743,Effectif!B:I,8,0)</f>
        <v>BO</v>
      </c>
      <c r="R2743" s="4" t="str">
        <f>IFERROR(VLOOKUP(C2743,Sales!B:G,6,0),"-")</f>
        <v>-</v>
      </c>
      <c r="S2743" s="4">
        <f>IFERROR(VLOOKUP(C2743,Recolt!B:H,3,0),"-")</f>
        <v>143</v>
      </c>
      <c r="T2743" s="4" t="str">
        <f t="shared" si="85"/>
        <v>-</v>
      </c>
    </row>
    <row r="2744" spans="1:20" hidden="1" x14ac:dyDescent="0.25">
      <c r="A2744" s="4" t="s">
        <v>410</v>
      </c>
      <c r="B2744" s="4" t="s">
        <v>463</v>
      </c>
      <c r="C2744" s="4">
        <v>1034855605</v>
      </c>
      <c r="D2744" s="4" t="s">
        <v>354</v>
      </c>
      <c r="E2744" s="4" t="s">
        <v>355</v>
      </c>
      <c r="F2744" s="4" t="s">
        <v>439</v>
      </c>
      <c r="G2744" s="12">
        <v>45408</v>
      </c>
      <c r="H2744" s="4" t="s">
        <v>356</v>
      </c>
      <c r="I2744" s="67">
        <v>0.48018518518518499</v>
      </c>
      <c r="J2744" s="4" t="s">
        <v>1133</v>
      </c>
      <c r="K2744" s="12">
        <v>42793</v>
      </c>
      <c r="L2744" s="4" t="s">
        <v>366</v>
      </c>
      <c r="M2744" s="4" t="s">
        <v>358</v>
      </c>
      <c r="N2744" s="4" t="s">
        <v>359</v>
      </c>
      <c r="O2744" s="12" t="str">
        <f t="shared" ca="1" si="86"/>
        <v>8 ans, 2 mois</v>
      </c>
      <c r="P2744" s="4" t="str">
        <f>VLOOKUP(B2744,Effectif!B:I,6,0)</f>
        <v>Chloé BERTRAND</v>
      </c>
      <c r="Q2744" s="4" t="str">
        <f>VLOOKUP(B2744,Effectif!B:I,8,0)</f>
        <v>BO</v>
      </c>
      <c r="R2744" s="4" t="str">
        <f>IFERROR(VLOOKUP(C2744,Sales!B:G,6,0),"-")</f>
        <v>-</v>
      </c>
      <c r="S2744" s="4">
        <f>IFERROR(VLOOKUP(C2744,Recolt!B:H,3,0),"-")</f>
        <v>145.36000000000001</v>
      </c>
      <c r="T2744" s="4" t="str">
        <f t="shared" si="85"/>
        <v>-</v>
      </c>
    </row>
    <row r="2745" spans="1:20" hidden="1" x14ac:dyDescent="0.25">
      <c r="A2745" s="4" t="s">
        <v>410</v>
      </c>
      <c r="B2745" s="4" t="s">
        <v>463</v>
      </c>
      <c r="C2745" s="4">
        <v>1034856100</v>
      </c>
      <c r="D2745" s="4" t="s">
        <v>354</v>
      </c>
      <c r="E2745" s="4" t="s">
        <v>355</v>
      </c>
      <c r="F2745" s="4" t="s">
        <v>439</v>
      </c>
      <c r="G2745" s="12">
        <v>45409</v>
      </c>
      <c r="H2745" s="4" t="s">
        <v>356</v>
      </c>
      <c r="I2745" s="67">
        <v>0.38848379629629598</v>
      </c>
      <c r="J2745" s="4" t="s">
        <v>1131</v>
      </c>
      <c r="K2745" s="12">
        <v>42362</v>
      </c>
      <c r="L2745" s="4" t="s">
        <v>357</v>
      </c>
      <c r="M2745" s="4" t="s">
        <v>358</v>
      </c>
      <c r="N2745" s="4" t="s">
        <v>359</v>
      </c>
      <c r="O2745" s="12" t="str">
        <f t="shared" ca="1" si="86"/>
        <v>9 ans, 4 mois</v>
      </c>
      <c r="P2745" s="4" t="str">
        <f>VLOOKUP(B2745,Effectif!B:I,6,0)</f>
        <v>Chloé BERTRAND</v>
      </c>
      <c r="Q2745" s="4" t="str">
        <f>VLOOKUP(B2745,Effectif!B:I,8,0)</f>
        <v>BO</v>
      </c>
      <c r="R2745" s="4" t="str">
        <f>IFERROR(VLOOKUP(C2745,Sales!B:G,6,0),"-")</f>
        <v>-</v>
      </c>
      <c r="S2745" s="4">
        <f>IFERROR(VLOOKUP(C2745,Recolt!B:H,3,0),"-")</f>
        <v>20.77</v>
      </c>
      <c r="T2745" s="4" t="str">
        <f t="shared" si="85"/>
        <v>-</v>
      </c>
    </row>
    <row r="2746" spans="1:20" hidden="1" x14ac:dyDescent="0.25">
      <c r="A2746" s="4" t="s">
        <v>410</v>
      </c>
      <c r="B2746" s="4" t="s">
        <v>463</v>
      </c>
      <c r="C2746" s="4">
        <v>1034862968</v>
      </c>
      <c r="D2746" s="4" t="s">
        <v>354</v>
      </c>
      <c r="E2746" s="4" t="s">
        <v>355</v>
      </c>
      <c r="F2746" s="4" t="s">
        <v>439</v>
      </c>
      <c r="G2746" s="12">
        <v>45410</v>
      </c>
      <c r="H2746" s="4" t="s">
        <v>356</v>
      </c>
      <c r="I2746" s="67">
        <v>0.53353009259259299</v>
      </c>
      <c r="J2746" s="4" t="s">
        <v>1137</v>
      </c>
      <c r="K2746" s="12">
        <v>42639</v>
      </c>
      <c r="L2746" s="4" t="s">
        <v>357</v>
      </c>
      <c r="M2746" s="4" t="s">
        <v>358</v>
      </c>
      <c r="N2746" s="4" t="s">
        <v>359</v>
      </c>
      <c r="O2746" s="12" t="str">
        <f t="shared" ca="1" si="86"/>
        <v>8 ans, 7 mois</v>
      </c>
      <c r="P2746" s="4" t="str">
        <f>VLOOKUP(B2746,Effectif!B:I,6,0)</f>
        <v>Chloé BERTRAND</v>
      </c>
      <c r="Q2746" s="4" t="str">
        <f>VLOOKUP(B2746,Effectif!B:I,8,0)</f>
        <v>BO</v>
      </c>
      <c r="R2746" s="4" t="str">
        <f>IFERROR(VLOOKUP(C2746,Sales!B:G,6,0),"-")</f>
        <v>-</v>
      </c>
      <c r="S2746" s="4">
        <f>IFERROR(VLOOKUP(C2746,Recolt!B:H,3,0),"-")</f>
        <v>100</v>
      </c>
      <c r="T2746" s="4" t="str">
        <f t="shared" si="85"/>
        <v>-</v>
      </c>
    </row>
    <row r="2747" spans="1:20" hidden="1" x14ac:dyDescent="0.25">
      <c r="A2747" s="4" t="s">
        <v>410</v>
      </c>
      <c r="B2747" s="4" t="s">
        <v>463</v>
      </c>
      <c r="C2747" s="4">
        <v>1034849097</v>
      </c>
      <c r="D2747" s="4" t="s">
        <v>354</v>
      </c>
      <c r="E2747" s="4" t="s">
        <v>355</v>
      </c>
      <c r="F2747" s="4" t="s">
        <v>439</v>
      </c>
      <c r="G2747" s="12">
        <v>45411</v>
      </c>
      <c r="H2747" s="4" t="s">
        <v>356</v>
      </c>
      <c r="I2747" s="67">
        <v>0.41532407407407401</v>
      </c>
      <c r="J2747" s="4" t="s">
        <v>1137</v>
      </c>
      <c r="K2747" s="12">
        <v>42164</v>
      </c>
      <c r="L2747" s="4" t="s">
        <v>366</v>
      </c>
      <c r="M2747" s="4" t="s">
        <v>358</v>
      </c>
      <c r="N2747" s="4" t="s">
        <v>361</v>
      </c>
      <c r="O2747" s="12" t="str">
        <f t="shared" ca="1" si="86"/>
        <v>9 ans, 10 mois</v>
      </c>
      <c r="P2747" s="4" t="str">
        <f>VLOOKUP(B2747,Effectif!B:I,6,0)</f>
        <v>Chloé BERTRAND</v>
      </c>
      <c r="Q2747" s="4" t="str">
        <f>VLOOKUP(B2747,Effectif!B:I,8,0)</f>
        <v>BO</v>
      </c>
      <c r="R2747" s="4" t="str">
        <f>IFERROR(VLOOKUP(C2747,Sales!B:G,6,0),"-")</f>
        <v>-</v>
      </c>
      <c r="S2747" s="4">
        <f>IFERROR(VLOOKUP(C2747,Recolt!B:H,3,0),"-")</f>
        <v>96.79</v>
      </c>
      <c r="T2747" s="4" t="str">
        <f t="shared" si="85"/>
        <v>-</v>
      </c>
    </row>
    <row r="2748" spans="1:20" hidden="1" x14ac:dyDescent="0.25">
      <c r="A2748" s="4" t="s">
        <v>410</v>
      </c>
      <c r="B2748" s="4" t="s">
        <v>463</v>
      </c>
      <c r="C2748" s="4">
        <v>1034867168</v>
      </c>
      <c r="D2748" s="4" t="s">
        <v>354</v>
      </c>
      <c r="E2748" s="4" t="s">
        <v>355</v>
      </c>
      <c r="F2748" s="4" t="s">
        <v>439</v>
      </c>
      <c r="G2748" s="12">
        <v>45412</v>
      </c>
      <c r="H2748" s="4" t="s">
        <v>356</v>
      </c>
      <c r="I2748" s="67">
        <v>0.51993055555555601</v>
      </c>
      <c r="J2748" s="4" t="s">
        <v>1131</v>
      </c>
      <c r="K2748" s="12">
        <v>42736</v>
      </c>
      <c r="L2748" s="4" t="s">
        <v>395</v>
      </c>
      <c r="M2748" s="4" t="s">
        <v>358</v>
      </c>
      <c r="N2748" s="4" t="s">
        <v>384</v>
      </c>
      <c r="O2748" s="12" t="str">
        <f t="shared" ca="1" si="86"/>
        <v>8 ans, 3 mois</v>
      </c>
      <c r="P2748" s="4" t="str">
        <f>VLOOKUP(B2748,Effectif!B:I,6,0)</f>
        <v>Chloé BERTRAND</v>
      </c>
      <c r="Q2748" s="4" t="str">
        <f>VLOOKUP(B2748,Effectif!B:I,8,0)</f>
        <v>BO</v>
      </c>
      <c r="R2748" s="4" t="str">
        <f>IFERROR(VLOOKUP(C2748,Sales!B:G,6,0),"-")</f>
        <v>-</v>
      </c>
      <c r="S2748" s="4">
        <f>IFERROR(VLOOKUP(C2748,Recolt!B:H,3,0),"-")</f>
        <v>95</v>
      </c>
      <c r="T2748" s="4" t="str">
        <f t="shared" si="85"/>
        <v>-</v>
      </c>
    </row>
    <row r="2749" spans="1:20" hidden="1" x14ac:dyDescent="0.25">
      <c r="A2749" s="4" t="s">
        <v>410</v>
      </c>
      <c r="B2749" s="4" t="s">
        <v>463</v>
      </c>
      <c r="C2749" s="4">
        <v>1034860969</v>
      </c>
      <c r="D2749" s="4" t="s">
        <v>354</v>
      </c>
      <c r="E2749" s="4" t="s">
        <v>355</v>
      </c>
      <c r="F2749" s="4" t="s">
        <v>439</v>
      </c>
      <c r="G2749" s="12">
        <v>45413</v>
      </c>
      <c r="H2749" s="4" t="s">
        <v>356</v>
      </c>
      <c r="I2749" s="67">
        <v>0.71211805555555596</v>
      </c>
      <c r="J2749" s="4" t="s">
        <v>1131</v>
      </c>
      <c r="K2749" s="12">
        <v>42195</v>
      </c>
      <c r="L2749" s="4" t="s">
        <v>357</v>
      </c>
      <c r="M2749" s="4" t="s">
        <v>358</v>
      </c>
      <c r="N2749" s="4" t="s">
        <v>359</v>
      </c>
      <c r="O2749" s="12" t="str">
        <f t="shared" ca="1" si="86"/>
        <v>9 ans, 9 mois</v>
      </c>
      <c r="P2749" s="4" t="str">
        <f>VLOOKUP(B2749,Effectif!B:I,6,0)</f>
        <v>Chloé BERTRAND</v>
      </c>
      <c r="Q2749" s="4" t="str">
        <f>VLOOKUP(B2749,Effectif!B:I,8,0)</f>
        <v>BO</v>
      </c>
      <c r="R2749" s="4" t="str">
        <f>IFERROR(VLOOKUP(C2749,Sales!B:G,6,0),"-")</f>
        <v>-</v>
      </c>
      <c r="S2749" s="4">
        <f>IFERROR(VLOOKUP(C2749,Recolt!B:H,3,0),"-")</f>
        <v>78.72</v>
      </c>
      <c r="T2749" s="4" t="str">
        <f t="shared" si="85"/>
        <v>-</v>
      </c>
    </row>
    <row r="2750" spans="1:20" hidden="1" x14ac:dyDescent="0.25">
      <c r="A2750" s="4" t="s">
        <v>410</v>
      </c>
      <c r="B2750" s="4" t="s">
        <v>463</v>
      </c>
      <c r="C2750" s="4">
        <v>1034865555</v>
      </c>
      <c r="D2750" s="4" t="s">
        <v>354</v>
      </c>
      <c r="E2750" s="4" t="s">
        <v>355</v>
      </c>
      <c r="F2750" s="4" t="s">
        <v>439</v>
      </c>
      <c r="G2750" s="12">
        <v>45414</v>
      </c>
      <c r="H2750" s="4" t="s">
        <v>356</v>
      </c>
      <c r="I2750" s="67">
        <v>0.409444444444444</v>
      </c>
      <c r="J2750" s="4" t="s">
        <v>1142</v>
      </c>
      <c r="K2750" s="12">
        <v>43206</v>
      </c>
      <c r="L2750" s="4" t="s">
        <v>366</v>
      </c>
      <c r="M2750" s="4" t="s">
        <v>358</v>
      </c>
      <c r="N2750" s="4" t="s">
        <v>359</v>
      </c>
      <c r="O2750" s="12" t="str">
        <f t="shared" ca="1" si="86"/>
        <v>7 ans, 0 mois</v>
      </c>
      <c r="P2750" s="4" t="str">
        <f>VLOOKUP(B2750,Effectif!B:I,6,0)</f>
        <v>Chloé BERTRAND</v>
      </c>
      <c r="Q2750" s="4" t="str">
        <f>VLOOKUP(B2750,Effectif!B:I,8,0)</f>
        <v>BO</v>
      </c>
      <c r="R2750" s="4" t="str">
        <f>IFERROR(VLOOKUP(C2750,Sales!B:G,6,0),"-")</f>
        <v>-</v>
      </c>
      <c r="S2750" s="4">
        <f>IFERROR(VLOOKUP(C2750,Recolt!B:H,3,0),"-")</f>
        <v>16.13</v>
      </c>
      <c r="T2750" s="4" t="str">
        <f t="shared" si="85"/>
        <v>-</v>
      </c>
    </row>
    <row r="2751" spans="1:20" hidden="1" x14ac:dyDescent="0.25">
      <c r="A2751" s="4" t="s">
        <v>410</v>
      </c>
      <c r="B2751" s="4" t="s">
        <v>463</v>
      </c>
      <c r="C2751" s="4">
        <v>1034867804</v>
      </c>
      <c r="D2751" s="4" t="s">
        <v>354</v>
      </c>
      <c r="E2751" s="4" t="s">
        <v>355</v>
      </c>
      <c r="F2751" s="4" t="s">
        <v>439</v>
      </c>
      <c r="G2751" s="12">
        <v>45415</v>
      </c>
      <c r="H2751" s="4" t="s">
        <v>356</v>
      </c>
      <c r="I2751" s="67">
        <v>0.45790509259259299</v>
      </c>
      <c r="J2751" s="4" t="s">
        <v>1135</v>
      </c>
      <c r="K2751" s="12">
        <v>43329</v>
      </c>
      <c r="L2751" s="4" t="s">
        <v>366</v>
      </c>
      <c r="M2751" s="4" t="s">
        <v>358</v>
      </c>
      <c r="N2751" s="4" t="s">
        <v>361</v>
      </c>
      <c r="O2751" s="12" t="str">
        <f t="shared" ca="1" si="86"/>
        <v>6 ans, 8 mois</v>
      </c>
      <c r="P2751" s="4" t="str">
        <f>VLOOKUP(B2751,Effectif!B:I,6,0)</f>
        <v>Chloé BERTRAND</v>
      </c>
      <c r="Q2751" s="4" t="str">
        <f>VLOOKUP(B2751,Effectif!B:I,8,0)</f>
        <v>BO</v>
      </c>
      <c r="R2751" s="4" t="str">
        <f>IFERROR(VLOOKUP(C2751,Sales!B:G,6,0),"-")</f>
        <v>-</v>
      </c>
      <c r="S2751" s="4">
        <f>IFERROR(VLOOKUP(C2751,Recolt!B:H,3,0),"-")</f>
        <v>43</v>
      </c>
      <c r="T2751" s="4" t="str">
        <f t="shared" si="85"/>
        <v>-</v>
      </c>
    </row>
    <row r="2752" spans="1:20" hidden="1" x14ac:dyDescent="0.25">
      <c r="A2752" s="4" t="s">
        <v>410</v>
      </c>
      <c r="B2752" s="4" t="s">
        <v>463</v>
      </c>
      <c r="C2752" s="4">
        <v>1034845241</v>
      </c>
      <c r="D2752" s="4" t="s">
        <v>354</v>
      </c>
      <c r="E2752" s="4" t="s">
        <v>355</v>
      </c>
      <c r="F2752" s="4" t="s">
        <v>439</v>
      </c>
      <c r="G2752" s="12">
        <v>45416</v>
      </c>
      <c r="H2752" s="4" t="s">
        <v>356</v>
      </c>
      <c r="I2752" s="67">
        <v>0.47815972222222197</v>
      </c>
      <c r="J2752" s="4" t="s">
        <v>1134</v>
      </c>
      <c r="K2752" s="12">
        <v>42956</v>
      </c>
      <c r="L2752" s="4" t="s">
        <v>357</v>
      </c>
      <c r="M2752" s="4" t="s">
        <v>358</v>
      </c>
      <c r="N2752" s="4" t="s">
        <v>359</v>
      </c>
      <c r="O2752" s="12" t="str">
        <f t="shared" ca="1" si="86"/>
        <v>7 ans, 8 mois</v>
      </c>
      <c r="P2752" s="4" t="str">
        <f>VLOOKUP(B2752,Effectif!B:I,6,0)</f>
        <v>Chloé BERTRAND</v>
      </c>
      <c r="Q2752" s="4" t="str">
        <f>VLOOKUP(B2752,Effectif!B:I,8,0)</f>
        <v>BO</v>
      </c>
      <c r="R2752" s="4" t="str">
        <f>IFERROR(VLOOKUP(C2752,Sales!B:G,6,0),"-")</f>
        <v>-</v>
      </c>
      <c r="S2752" s="4">
        <f>IFERROR(VLOOKUP(C2752,Recolt!B:H,3,0),"-")</f>
        <v>52.14</v>
      </c>
      <c r="T2752" s="4" t="str">
        <f t="shared" si="85"/>
        <v>-</v>
      </c>
    </row>
    <row r="2753" spans="1:20" hidden="1" x14ac:dyDescent="0.25">
      <c r="A2753" s="4" t="s">
        <v>410</v>
      </c>
      <c r="B2753" s="4" t="s">
        <v>463</v>
      </c>
      <c r="C2753" s="4">
        <v>1034855445</v>
      </c>
      <c r="D2753" s="4" t="s">
        <v>354</v>
      </c>
      <c r="E2753" s="4" t="s">
        <v>355</v>
      </c>
      <c r="F2753" s="4" t="s">
        <v>439</v>
      </c>
      <c r="G2753" s="12">
        <v>45417</v>
      </c>
      <c r="H2753" s="4" t="s">
        <v>356</v>
      </c>
      <c r="I2753" s="67">
        <v>0.42075231481481501</v>
      </c>
      <c r="J2753" s="4" t="s">
        <v>1133</v>
      </c>
      <c r="K2753" s="12">
        <v>42802</v>
      </c>
      <c r="L2753" s="4" t="s">
        <v>357</v>
      </c>
      <c r="M2753" s="4" t="s">
        <v>358</v>
      </c>
      <c r="N2753" s="4" t="s">
        <v>359</v>
      </c>
      <c r="O2753" s="12" t="str">
        <f t="shared" ca="1" si="86"/>
        <v>8 ans, 1 mois</v>
      </c>
      <c r="P2753" s="4" t="str">
        <f>VLOOKUP(B2753,Effectif!B:I,6,0)</f>
        <v>Chloé BERTRAND</v>
      </c>
      <c r="Q2753" s="4" t="str">
        <f>VLOOKUP(B2753,Effectif!B:I,8,0)</f>
        <v>BO</v>
      </c>
      <c r="R2753" s="4" t="str">
        <f>IFERROR(VLOOKUP(C2753,Sales!B:G,6,0),"-")</f>
        <v>-</v>
      </c>
      <c r="S2753" s="4">
        <f>IFERROR(VLOOKUP(C2753,Recolt!B:H,3,0),"-")</f>
        <v>500</v>
      </c>
      <c r="T2753" s="4" t="str">
        <f t="shared" si="85"/>
        <v>-</v>
      </c>
    </row>
    <row r="2754" spans="1:20" hidden="1" x14ac:dyDescent="0.25">
      <c r="A2754" s="4" t="s">
        <v>410</v>
      </c>
      <c r="B2754" s="4" t="s">
        <v>463</v>
      </c>
      <c r="C2754" s="4">
        <v>1034859366</v>
      </c>
      <c r="D2754" s="4" t="s">
        <v>354</v>
      </c>
      <c r="E2754" s="4" t="s">
        <v>355</v>
      </c>
      <c r="F2754" s="4" t="s">
        <v>439</v>
      </c>
      <c r="G2754" s="12">
        <v>45418</v>
      </c>
      <c r="H2754" s="4" t="s">
        <v>356</v>
      </c>
      <c r="I2754" s="67">
        <v>0.44887731481481502</v>
      </c>
      <c r="J2754" s="4" t="s">
        <v>1137</v>
      </c>
      <c r="K2754" s="12">
        <v>42571</v>
      </c>
      <c r="L2754" s="4" t="s">
        <v>366</v>
      </c>
      <c r="M2754" s="4" t="s">
        <v>358</v>
      </c>
      <c r="N2754" s="4" t="s">
        <v>361</v>
      </c>
      <c r="O2754" s="12" t="str">
        <f t="shared" ca="1" si="86"/>
        <v>8 ans, 9 mois</v>
      </c>
      <c r="P2754" s="4" t="str">
        <f>VLOOKUP(B2754,Effectif!B:I,6,0)</f>
        <v>Chloé BERTRAND</v>
      </c>
      <c r="Q2754" s="4" t="str">
        <f>VLOOKUP(B2754,Effectif!B:I,8,0)</f>
        <v>BO</v>
      </c>
      <c r="R2754" s="4" t="str">
        <f>IFERROR(VLOOKUP(C2754,Sales!B:G,6,0),"-")</f>
        <v>-</v>
      </c>
      <c r="S2754" s="4">
        <f>IFERROR(VLOOKUP(C2754,Recolt!B:H,3,0),"-")</f>
        <v>164.42</v>
      </c>
      <c r="T2754" s="4" t="str">
        <f t="shared" si="85"/>
        <v>-</v>
      </c>
    </row>
    <row r="2755" spans="1:20" hidden="1" x14ac:dyDescent="0.25">
      <c r="A2755" s="4" t="s">
        <v>410</v>
      </c>
      <c r="B2755" s="4" t="s">
        <v>463</v>
      </c>
      <c r="C2755" s="4">
        <v>1034843643</v>
      </c>
      <c r="D2755" s="4" t="s">
        <v>354</v>
      </c>
      <c r="E2755" s="4" t="s">
        <v>355</v>
      </c>
      <c r="F2755" s="4" t="s">
        <v>439</v>
      </c>
      <c r="G2755" s="12">
        <v>45419</v>
      </c>
      <c r="H2755" s="4" t="s">
        <v>356</v>
      </c>
      <c r="I2755" s="67">
        <v>0.53707175925925899</v>
      </c>
      <c r="J2755" s="4" t="s">
        <v>1134</v>
      </c>
      <c r="K2755" s="12">
        <v>43283</v>
      </c>
      <c r="L2755" s="4" t="s">
        <v>357</v>
      </c>
      <c r="M2755" s="4" t="s">
        <v>358</v>
      </c>
      <c r="N2755" s="4" t="s">
        <v>361</v>
      </c>
      <c r="O2755" s="12" t="str">
        <f t="shared" ca="1" si="86"/>
        <v>6 ans, 9 mois</v>
      </c>
      <c r="P2755" s="4" t="str">
        <f>VLOOKUP(B2755,Effectif!B:I,6,0)</f>
        <v>Chloé BERTRAND</v>
      </c>
      <c r="Q2755" s="4" t="str">
        <f>VLOOKUP(B2755,Effectif!B:I,8,0)</f>
        <v>BO</v>
      </c>
      <c r="R2755" s="4" t="str">
        <f>IFERROR(VLOOKUP(C2755,Sales!B:G,6,0),"-")</f>
        <v>-</v>
      </c>
      <c r="S2755" s="4">
        <f>IFERROR(VLOOKUP(C2755,Recolt!B:H,3,0),"-")</f>
        <v>403.01</v>
      </c>
      <c r="T2755" s="4" t="str">
        <f t="shared" ref="T2755:T2818" si="87">IF(R2755&gt;0,R2755,IF(S2755&gt;0,S2755,"-"))</f>
        <v>-</v>
      </c>
    </row>
    <row r="2756" spans="1:20" hidden="1" x14ac:dyDescent="0.25">
      <c r="A2756" s="4" t="s">
        <v>410</v>
      </c>
      <c r="B2756" s="4" t="s">
        <v>463</v>
      </c>
      <c r="C2756" s="4">
        <v>1034853226</v>
      </c>
      <c r="D2756" s="4" t="s">
        <v>354</v>
      </c>
      <c r="E2756" s="4" t="s">
        <v>355</v>
      </c>
      <c r="F2756" s="4" t="s">
        <v>439</v>
      </c>
      <c r="G2756" s="12">
        <v>45420</v>
      </c>
      <c r="H2756" s="4" t="s">
        <v>356</v>
      </c>
      <c r="I2756" s="67">
        <v>0.57501157407407399</v>
      </c>
      <c r="J2756" s="4" t="s">
        <v>1131</v>
      </c>
      <c r="K2756" s="12">
        <v>42529</v>
      </c>
      <c r="L2756" s="4" t="s">
        <v>357</v>
      </c>
      <c r="M2756" s="4" t="s">
        <v>358</v>
      </c>
      <c r="N2756" s="4" t="s">
        <v>359</v>
      </c>
      <c r="O2756" s="12" t="str">
        <f t="shared" ca="1" si="86"/>
        <v>8 ans, 10 mois</v>
      </c>
      <c r="P2756" s="4" t="str">
        <f>VLOOKUP(B2756,Effectif!B:I,6,0)</f>
        <v>Chloé BERTRAND</v>
      </c>
      <c r="Q2756" s="4" t="str">
        <f>VLOOKUP(B2756,Effectif!B:I,8,0)</f>
        <v>BO</v>
      </c>
      <c r="R2756" s="4" t="str">
        <f>IFERROR(VLOOKUP(C2756,Sales!B:G,6,0),"-")</f>
        <v>-</v>
      </c>
      <c r="S2756" s="4">
        <f>IFERROR(VLOOKUP(C2756,Recolt!B:H,3,0),"-")</f>
        <v>20</v>
      </c>
      <c r="T2756" s="4" t="str">
        <f t="shared" si="87"/>
        <v>-</v>
      </c>
    </row>
    <row r="2757" spans="1:20" hidden="1" x14ac:dyDescent="0.25">
      <c r="A2757" s="4" t="s">
        <v>410</v>
      </c>
      <c r="B2757" s="4" t="s">
        <v>463</v>
      </c>
      <c r="C2757" s="4">
        <v>1034850432</v>
      </c>
      <c r="D2757" s="4" t="s">
        <v>354</v>
      </c>
      <c r="E2757" s="4" t="s">
        <v>355</v>
      </c>
      <c r="F2757" s="4" t="s">
        <v>439</v>
      </c>
      <c r="G2757" s="12">
        <v>45421</v>
      </c>
      <c r="H2757" s="4" t="s">
        <v>356</v>
      </c>
      <c r="I2757" s="67">
        <v>0.52369212962962997</v>
      </c>
      <c r="J2757" s="4" t="s">
        <v>1135</v>
      </c>
      <c r="K2757" s="12">
        <v>42370</v>
      </c>
      <c r="L2757" s="4" t="s">
        <v>357</v>
      </c>
      <c r="M2757" s="4" t="s">
        <v>358</v>
      </c>
      <c r="N2757" s="4" t="s">
        <v>384</v>
      </c>
      <c r="O2757" s="12" t="str">
        <f t="shared" ca="1" si="86"/>
        <v>9 ans, 3 mois</v>
      </c>
      <c r="P2757" s="4" t="str">
        <f>VLOOKUP(B2757,Effectif!B:I,6,0)</f>
        <v>Chloé BERTRAND</v>
      </c>
      <c r="Q2757" s="4" t="str">
        <f>VLOOKUP(B2757,Effectif!B:I,8,0)</f>
        <v>BO</v>
      </c>
      <c r="R2757" s="4" t="str">
        <f>IFERROR(VLOOKUP(C2757,Sales!B:G,6,0),"-")</f>
        <v>-</v>
      </c>
      <c r="S2757" s="4">
        <f>IFERROR(VLOOKUP(C2757,Recolt!B:H,3,0),"-")</f>
        <v>77</v>
      </c>
      <c r="T2757" s="4" t="str">
        <f t="shared" si="87"/>
        <v>-</v>
      </c>
    </row>
    <row r="2758" spans="1:20" hidden="1" x14ac:dyDescent="0.25">
      <c r="A2758" s="4" t="s">
        <v>410</v>
      </c>
      <c r="B2758" s="4" t="s">
        <v>463</v>
      </c>
      <c r="C2758" s="4">
        <v>1034845648</v>
      </c>
      <c r="D2758" s="4" t="s">
        <v>354</v>
      </c>
      <c r="E2758" s="4" t="s">
        <v>355</v>
      </c>
      <c r="F2758" s="4" t="s">
        <v>439</v>
      </c>
      <c r="G2758" s="12">
        <v>45422</v>
      </c>
      <c r="H2758" s="4" t="s">
        <v>356</v>
      </c>
      <c r="I2758" s="67">
        <v>0.54958333333333298</v>
      </c>
      <c r="J2758" s="4" t="s">
        <v>1131</v>
      </c>
      <c r="K2758" s="12">
        <v>38838</v>
      </c>
      <c r="L2758" s="4" t="s">
        <v>357</v>
      </c>
      <c r="M2758" s="4" t="s">
        <v>358</v>
      </c>
      <c r="N2758" s="4" t="s">
        <v>384</v>
      </c>
      <c r="O2758" s="12" t="str">
        <f t="shared" ca="1" si="86"/>
        <v>18 ans, 11 mois</v>
      </c>
      <c r="P2758" s="4" t="str">
        <f>VLOOKUP(B2758,Effectif!B:I,6,0)</f>
        <v>Chloé BERTRAND</v>
      </c>
      <c r="Q2758" s="4" t="str">
        <f>VLOOKUP(B2758,Effectif!B:I,8,0)</f>
        <v>BO</v>
      </c>
      <c r="R2758" s="4" t="str">
        <f>IFERROR(VLOOKUP(C2758,Sales!B:G,6,0),"-")</f>
        <v>-</v>
      </c>
      <c r="S2758" s="4">
        <f>IFERROR(VLOOKUP(C2758,Recolt!B:H,3,0),"-")</f>
        <v>10</v>
      </c>
      <c r="T2758" s="4" t="str">
        <f t="shared" si="87"/>
        <v>-</v>
      </c>
    </row>
    <row r="2759" spans="1:20" hidden="1" x14ac:dyDescent="0.25">
      <c r="A2759" s="4" t="s">
        <v>410</v>
      </c>
      <c r="B2759" s="4" t="s">
        <v>463</v>
      </c>
      <c r="C2759" s="4">
        <v>1034850168</v>
      </c>
      <c r="D2759" s="4" t="s">
        <v>354</v>
      </c>
      <c r="E2759" s="4" t="s">
        <v>355</v>
      </c>
      <c r="F2759" s="4" t="s">
        <v>439</v>
      </c>
      <c r="G2759" s="12">
        <v>45423</v>
      </c>
      <c r="H2759" s="4" t="s">
        <v>356</v>
      </c>
      <c r="I2759" s="67">
        <v>0.436342592592593</v>
      </c>
      <c r="J2759" s="4" t="s">
        <v>1133</v>
      </c>
      <c r="K2759" s="12">
        <v>43238</v>
      </c>
      <c r="L2759" s="4" t="s">
        <v>366</v>
      </c>
      <c r="M2759" s="4" t="s">
        <v>358</v>
      </c>
      <c r="N2759" s="4" t="s">
        <v>361</v>
      </c>
      <c r="O2759" s="12" t="str">
        <f t="shared" ca="1" si="86"/>
        <v>6 ans, 11 mois</v>
      </c>
      <c r="P2759" s="4" t="str">
        <f>VLOOKUP(B2759,Effectif!B:I,6,0)</f>
        <v>Chloé BERTRAND</v>
      </c>
      <c r="Q2759" s="4" t="str">
        <f>VLOOKUP(B2759,Effectif!B:I,8,0)</f>
        <v>BO</v>
      </c>
      <c r="R2759" s="4" t="str">
        <f>IFERROR(VLOOKUP(C2759,Sales!B:G,6,0),"-")</f>
        <v>-</v>
      </c>
      <c r="S2759" s="4">
        <f>IFERROR(VLOOKUP(C2759,Recolt!B:H,3,0),"-")</f>
        <v>31</v>
      </c>
      <c r="T2759" s="4" t="str">
        <f t="shared" si="87"/>
        <v>-</v>
      </c>
    </row>
    <row r="2760" spans="1:20" hidden="1" x14ac:dyDescent="0.25">
      <c r="A2760" s="4" t="s">
        <v>410</v>
      </c>
      <c r="B2760" s="4" t="s">
        <v>463</v>
      </c>
      <c r="C2760" s="4">
        <v>1034846959</v>
      </c>
      <c r="D2760" s="4" t="s">
        <v>354</v>
      </c>
      <c r="E2760" s="4" t="s">
        <v>355</v>
      </c>
      <c r="F2760" s="4" t="s">
        <v>439</v>
      </c>
      <c r="G2760" s="12">
        <v>45424</v>
      </c>
      <c r="H2760" s="4" t="s">
        <v>356</v>
      </c>
      <c r="I2760" s="67">
        <v>0.56150462962962999</v>
      </c>
      <c r="J2760" s="4" t="s">
        <v>1133</v>
      </c>
      <c r="K2760" s="12">
        <v>43131</v>
      </c>
      <c r="L2760" s="4" t="s">
        <v>357</v>
      </c>
      <c r="M2760" s="4" t="s">
        <v>358</v>
      </c>
      <c r="N2760" s="4" t="s">
        <v>359</v>
      </c>
      <c r="O2760" s="12" t="str">
        <f t="shared" ca="1" si="86"/>
        <v>7 ans, 3 mois</v>
      </c>
      <c r="P2760" s="4" t="str">
        <f>VLOOKUP(B2760,Effectif!B:I,6,0)</f>
        <v>Chloé BERTRAND</v>
      </c>
      <c r="Q2760" s="4" t="str">
        <f>VLOOKUP(B2760,Effectif!B:I,8,0)</f>
        <v>BO</v>
      </c>
      <c r="R2760" s="4" t="str">
        <f>IFERROR(VLOOKUP(C2760,Sales!B:G,6,0),"-")</f>
        <v>-</v>
      </c>
      <c r="S2760" s="4">
        <f>IFERROR(VLOOKUP(C2760,Recolt!B:H,3,0),"-")</f>
        <v>98.58</v>
      </c>
      <c r="T2760" s="4" t="str">
        <f t="shared" si="87"/>
        <v>-</v>
      </c>
    </row>
    <row r="2761" spans="1:20" hidden="1" x14ac:dyDescent="0.25">
      <c r="A2761" s="4" t="s">
        <v>410</v>
      </c>
      <c r="B2761" s="4" t="s">
        <v>463</v>
      </c>
      <c r="C2761" s="4">
        <v>1034865982</v>
      </c>
      <c r="D2761" s="4" t="s">
        <v>354</v>
      </c>
      <c r="E2761" s="4" t="s">
        <v>355</v>
      </c>
      <c r="F2761" s="4" t="s">
        <v>439</v>
      </c>
      <c r="G2761" s="12">
        <v>45425</v>
      </c>
      <c r="H2761" s="4" t="s">
        <v>356</v>
      </c>
      <c r="I2761" s="67">
        <v>0.63505787037036998</v>
      </c>
      <c r="J2761" s="4" t="s">
        <v>1133</v>
      </c>
      <c r="K2761" s="12">
        <v>43388</v>
      </c>
      <c r="L2761" s="4" t="s">
        <v>357</v>
      </c>
      <c r="M2761" s="4" t="s">
        <v>358</v>
      </c>
      <c r="N2761" s="4" t="s">
        <v>359</v>
      </c>
      <c r="O2761" s="12" t="str">
        <f t="shared" ca="1" si="86"/>
        <v>6 ans, 6 mois</v>
      </c>
      <c r="P2761" s="4" t="str">
        <f>VLOOKUP(B2761,Effectif!B:I,6,0)</f>
        <v>Chloé BERTRAND</v>
      </c>
      <c r="Q2761" s="4" t="str">
        <f>VLOOKUP(B2761,Effectif!B:I,8,0)</f>
        <v>BO</v>
      </c>
      <c r="R2761" s="4" t="str">
        <f>IFERROR(VLOOKUP(C2761,Sales!B:G,6,0),"-")</f>
        <v>-</v>
      </c>
      <c r="S2761" s="4">
        <f>IFERROR(VLOOKUP(C2761,Recolt!B:H,3,0),"-")</f>
        <v>50</v>
      </c>
      <c r="T2761" s="4" t="str">
        <f t="shared" si="87"/>
        <v>-</v>
      </c>
    </row>
    <row r="2762" spans="1:20" hidden="1" x14ac:dyDescent="0.25">
      <c r="A2762" s="4" t="s">
        <v>410</v>
      </c>
      <c r="B2762" s="4" t="s">
        <v>463</v>
      </c>
      <c r="C2762" s="4">
        <v>1034847305</v>
      </c>
      <c r="D2762" s="4" t="s">
        <v>354</v>
      </c>
      <c r="E2762" s="4" t="s">
        <v>355</v>
      </c>
      <c r="F2762" s="4" t="s">
        <v>439</v>
      </c>
      <c r="G2762" s="12">
        <v>45426</v>
      </c>
      <c r="H2762" s="4" t="s">
        <v>356</v>
      </c>
      <c r="I2762" s="67">
        <v>0.41958333333333298</v>
      </c>
      <c r="J2762" s="4" t="s">
        <v>1133</v>
      </c>
      <c r="K2762" s="12">
        <v>42821</v>
      </c>
      <c r="L2762" s="4" t="s">
        <v>366</v>
      </c>
      <c r="M2762" s="4" t="s">
        <v>358</v>
      </c>
      <c r="N2762" s="4" t="s">
        <v>361</v>
      </c>
      <c r="O2762" s="12" t="str">
        <f t="shared" ca="1" si="86"/>
        <v>8 ans, 1 mois</v>
      </c>
      <c r="P2762" s="4" t="str">
        <f>VLOOKUP(B2762,Effectif!B:I,6,0)</f>
        <v>Chloé BERTRAND</v>
      </c>
      <c r="Q2762" s="4" t="str">
        <f>VLOOKUP(B2762,Effectif!B:I,8,0)</f>
        <v>BO</v>
      </c>
      <c r="R2762" s="4" t="str">
        <f>IFERROR(VLOOKUP(C2762,Sales!B:G,6,0),"-")</f>
        <v>-</v>
      </c>
      <c r="S2762" s="4">
        <f>IFERROR(VLOOKUP(C2762,Recolt!B:H,3,0),"-")</f>
        <v>93.14</v>
      </c>
      <c r="T2762" s="4" t="str">
        <f t="shared" si="87"/>
        <v>-</v>
      </c>
    </row>
    <row r="2763" spans="1:20" hidden="1" x14ac:dyDescent="0.25">
      <c r="A2763" s="4" t="s">
        <v>410</v>
      </c>
      <c r="B2763" s="4" t="s">
        <v>463</v>
      </c>
      <c r="C2763" s="4">
        <v>1034864558</v>
      </c>
      <c r="D2763" s="4" t="s">
        <v>354</v>
      </c>
      <c r="E2763" s="4" t="s">
        <v>355</v>
      </c>
      <c r="F2763" s="4" t="s">
        <v>439</v>
      </c>
      <c r="G2763" s="12">
        <v>45427</v>
      </c>
      <c r="H2763" s="4" t="s">
        <v>356</v>
      </c>
      <c r="I2763" s="67">
        <v>0.39975694444444398</v>
      </c>
      <c r="J2763" s="4" t="s">
        <v>1137</v>
      </c>
      <c r="K2763" s="12">
        <v>39951</v>
      </c>
      <c r="L2763" s="4" t="s">
        <v>366</v>
      </c>
      <c r="M2763" s="4" t="s">
        <v>358</v>
      </c>
      <c r="N2763" s="4" t="s">
        <v>359</v>
      </c>
      <c r="O2763" s="12" t="str">
        <f t="shared" ca="1" si="86"/>
        <v>15 ans, 11 mois</v>
      </c>
      <c r="P2763" s="4" t="str">
        <f>VLOOKUP(B2763,Effectif!B:I,6,0)</f>
        <v>Chloé BERTRAND</v>
      </c>
      <c r="Q2763" s="4" t="str">
        <f>VLOOKUP(B2763,Effectif!B:I,8,0)</f>
        <v>BO</v>
      </c>
      <c r="R2763" s="4" t="str">
        <f>IFERROR(VLOOKUP(C2763,Sales!B:G,6,0),"-")</f>
        <v>-</v>
      </c>
      <c r="S2763" s="4">
        <f>IFERROR(VLOOKUP(C2763,Recolt!B:H,3,0),"-")</f>
        <v>117</v>
      </c>
      <c r="T2763" s="4" t="str">
        <f t="shared" si="87"/>
        <v>-</v>
      </c>
    </row>
    <row r="2764" spans="1:20" hidden="1" x14ac:dyDescent="0.25">
      <c r="A2764" s="4" t="s">
        <v>410</v>
      </c>
      <c r="B2764" s="4" t="s">
        <v>463</v>
      </c>
      <c r="C2764" s="4">
        <v>1034866500</v>
      </c>
      <c r="D2764" s="4" t="s">
        <v>354</v>
      </c>
      <c r="E2764" s="4" t="s">
        <v>355</v>
      </c>
      <c r="F2764" s="4" t="s">
        <v>439</v>
      </c>
      <c r="G2764" s="12">
        <v>45428</v>
      </c>
      <c r="H2764" s="4" t="s">
        <v>356</v>
      </c>
      <c r="I2764" s="67">
        <v>0.47204861111111102</v>
      </c>
      <c r="J2764" s="4" t="s">
        <v>1133</v>
      </c>
      <c r="K2764" s="12">
        <v>43102</v>
      </c>
      <c r="L2764" s="4" t="s">
        <v>366</v>
      </c>
      <c r="M2764" s="4" t="s">
        <v>358</v>
      </c>
      <c r="N2764" s="4" t="s">
        <v>361</v>
      </c>
      <c r="O2764" s="12" t="str">
        <f t="shared" ca="1" si="86"/>
        <v>7 ans, 3 mois</v>
      </c>
      <c r="P2764" s="4" t="str">
        <f>VLOOKUP(B2764,Effectif!B:I,6,0)</f>
        <v>Chloé BERTRAND</v>
      </c>
      <c r="Q2764" s="4" t="str">
        <f>VLOOKUP(B2764,Effectif!B:I,8,0)</f>
        <v>BO</v>
      </c>
      <c r="R2764" s="4" t="str">
        <f>IFERROR(VLOOKUP(C2764,Sales!B:G,6,0),"-")</f>
        <v>-</v>
      </c>
      <c r="S2764" s="4">
        <f>IFERROR(VLOOKUP(C2764,Recolt!B:H,3,0),"-")</f>
        <v>30</v>
      </c>
      <c r="T2764" s="4" t="str">
        <f t="shared" si="87"/>
        <v>-</v>
      </c>
    </row>
    <row r="2765" spans="1:20" hidden="1" x14ac:dyDescent="0.25">
      <c r="A2765" s="4" t="s">
        <v>410</v>
      </c>
      <c r="B2765" s="4" t="s">
        <v>463</v>
      </c>
      <c r="C2765" s="4">
        <v>1034864985</v>
      </c>
      <c r="D2765" s="4" t="s">
        <v>354</v>
      </c>
      <c r="E2765" s="4" t="s">
        <v>355</v>
      </c>
      <c r="F2765" s="4" t="s">
        <v>439</v>
      </c>
      <c r="G2765" s="12">
        <v>45429</v>
      </c>
      <c r="H2765" s="4" t="s">
        <v>356</v>
      </c>
      <c r="I2765" s="67">
        <v>0.70486111111111105</v>
      </c>
      <c r="J2765" s="4" t="s">
        <v>1139</v>
      </c>
      <c r="K2765" s="12">
        <v>40039</v>
      </c>
      <c r="L2765" s="4" t="s">
        <v>357</v>
      </c>
      <c r="M2765" s="4" t="s">
        <v>358</v>
      </c>
      <c r="N2765" s="4" t="s">
        <v>359</v>
      </c>
      <c r="O2765" s="12" t="str">
        <f t="shared" ca="1" si="86"/>
        <v>15 ans, 8 mois</v>
      </c>
      <c r="P2765" s="4" t="str">
        <f>VLOOKUP(B2765,Effectif!B:I,6,0)</f>
        <v>Chloé BERTRAND</v>
      </c>
      <c r="Q2765" s="4" t="str">
        <f>VLOOKUP(B2765,Effectif!B:I,8,0)</f>
        <v>BO</v>
      </c>
      <c r="R2765" s="4" t="str">
        <f>IFERROR(VLOOKUP(C2765,Sales!B:G,6,0),"-")</f>
        <v>-</v>
      </c>
      <c r="S2765" s="4">
        <f>IFERROR(VLOOKUP(C2765,Recolt!B:H,3,0),"-")</f>
        <v>134.27000000000001</v>
      </c>
      <c r="T2765" s="4" t="str">
        <f t="shared" si="87"/>
        <v>-</v>
      </c>
    </row>
    <row r="2766" spans="1:20" hidden="1" x14ac:dyDescent="0.25">
      <c r="A2766" s="4" t="s">
        <v>410</v>
      </c>
      <c r="B2766" s="4" t="s">
        <v>463</v>
      </c>
      <c r="C2766" s="4">
        <v>1034862012</v>
      </c>
      <c r="D2766" s="4" t="s">
        <v>354</v>
      </c>
      <c r="E2766" s="4" t="s">
        <v>355</v>
      </c>
      <c r="F2766" s="4" t="s">
        <v>439</v>
      </c>
      <c r="G2766" s="12">
        <v>45430</v>
      </c>
      <c r="H2766" s="4" t="s">
        <v>356</v>
      </c>
      <c r="I2766" s="67">
        <v>0.50504629629629605</v>
      </c>
      <c r="J2766" s="4" t="s">
        <v>1132</v>
      </c>
      <c r="K2766" s="12">
        <v>43229</v>
      </c>
      <c r="L2766" s="4" t="s">
        <v>366</v>
      </c>
      <c r="M2766" s="4" t="s">
        <v>358</v>
      </c>
      <c r="N2766" s="4" t="s">
        <v>361</v>
      </c>
      <c r="O2766" s="12" t="str">
        <f t="shared" ca="1" si="86"/>
        <v>6 ans, 11 mois</v>
      </c>
      <c r="P2766" s="4" t="str">
        <f>VLOOKUP(B2766,Effectif!B:I,6,0)</f>
        <v>Chloé BERTRAND</v>
      </c>
      <c r="Q2766" s="4" t="str">
        <f>VLOOKUP(B2766,Effectif!B:I,8,0)</f>
        <v>BO</v>
      </c>
      <c r="R2766" s="4" t="str">
        <f>IFERROR(VLOOKUP(C2766,Sales!B:G,6,0),"-")</f>
        <v>-</v>
      </c>
      <c r="S2766" s="4">
        <f>IFERROR(VLOOKUP(C2766,Recolt!B:H,3,0),"-")</f>
        <v>192</v>
      </c>
      <c r="T2766" s="4" t="str">
        <f t="shared" si="87"/>
        <v>-</v>
      </c>
    </row>
    <row r="2767" spans="1:20" hidden="1" x14ac:dyDescent="0.25">
      <c r="A2767" s="4" t="s">
        <v>410</v>
      </c>
      <c r="B2767" s="4" t="s">
        <v>463</v>
      </c>
      <c r="C2767" s="4">
        <v>1034846201</v>
      </c>
      <c r="D2767" s="4" t="s">
        <v>354</v>
      </c>
      <c r="E2767" s="4" t="s">
        <v>355</v>
      </c>
      <c r="F2767" s="4" t="s">
        <v>439</v>
      </c>
      <c r="G2767" s="12">
        <v>45431</v>
      </c>
      <c r="H2767" s="4" t="s">
        <v>356</v>
      </c>
      <c r="I2767" s="67">
        <v>0.42298611111111101</v>
      </c>
      <c r="J2767" s="4" t="s">
        <v>1133</v>
      </c>
      <c r="K2767" s="12">
        <v>42794</v>
      </c>
      <c r="L2767" s="4" t="s">
        <v>366</v>
      </c>
      <c r="M2767" s="4" t="s">
        <v>358</v>
      </c>
      <c r="N2767" s="4" t="s">
        <v>359</v>
      </c>
      <c r="O2767" s="12" t="str">
        <f t="shared" ca="1" si="86"/>
        <v>8 ans, 2 mois</v>
      </c>
      <c r="P2767" s="4" t="str">
        <f>VLOOKUP(B2767,Effectif!B:I,6,0)</f>
        <v>Chloé BERTRAND</v>
      </c>
      <c r="Q2767" s="4" t="str">
        <f>VLOOKUP(B2767,Effectif!B:I,8,0)</f>
        <v>BO</v>
      </c>
      <c r="R2767" s="4" t="str">
        <f>IFERROR(VLOOKUP(C2767,Sales!B:G,6,0),"-")</f>
        <v>-</v>
      </c>
      <c r="S2767" s="4">
        <f>IFERROR(VLOOKUP(C2767,Recolt!B:H,3,0),"-")</f>
        <v>150.66999999999999</v>
      </c>
      <c r="T2767" s="4" t="str">
        <f t="shared" si="87"/>
        <v>-</v>
      </c>
    </row>
    <row r="2768" spans="1:20" hidden="1" x14ac:dyDescent="0.25">
      <c r="A2768" s="4" t="s">
        <v>410</v>
      </c>
      <c r="B2768" s="4" t="s">
        <v>463</v>
      </c>
      <c r="C2768" s="4">
        <v>1034849903</v>
      </c>
      <c r="D2768" s="4" t="s">
        <v>354</v>
      </c>
      <c r="E2768" s="4" t="s">
        <v>355</v>
      </c>
      <c r="F2768" s="4" t="s">
        <v>439</v>
      </c>
      <c r="G2768" s="12">
        <v>45432</v>
      </c>
      <c r="H2768" s="4" t="s">
        <v>356</v>
      </c>
      <c r="I2768" s="67">
        <v>0.57305555555555598</v>
      </c>
      <c r="J2768" s="4" t="s">
        <v>1133</v>
      </c>
      <c r="K2768" s="12">
        <v>43271</v>
      </c>
      <c r="L2768" s="4" t="s">
        <v>357</v>
      </c>
      <c r="M2768" s="4" t="s">
        <v>358</v>
      </c>
      <c r="N2768" s="4" t="s">
        <v>359</v>
      </c>
      <c r="O2768" s="12" t="str">
        <f t="shared" ca="1" si="86"/>
        <v>6 ans, 10 mois</v>
      </c>
      <c r="P2768" s="4" t="str">
        <f>VLOOKUP(B2768,Effectif!B:I,6,0)</f>
        <v>Chloé BERTRAND</v>
      </c>
      <c r="Q2768" s="4" t="str">
        <f>VLOOKUP(B2768,Effectif!B:I,8,0)</f>
        <v>BO</v>
      </c>
      <c r="R2768" s="4" t="str">
        <f>IFERROR(VLOOKUP(C2768,Sales!B:G,6,0),"-")</f>
        <v>-</v>
      </c>
      <c r="S2768" s="4">
        <f>IFERROR(VLOOKUP(C2768,Recolt!B:H,3,0),"-")</f>
        <v>10</v>
      </c>
      <c r="T2768" s="4" t="str">
        <f t="shared" si="87"/>
        <v>-</v>
      </c>
    </row>
    <row r="2769" spans="1:20" hidden="1" x14ac:dyDescent="0.25">
      <c r="A2769" s="4" t="s">
        <v>410</v>
      </c>
      <c r="B2769" s="4" t="s">
        <v>463</v>
      </c>
      <c r="C2769" s="4">
        <v>1034859608</v>
      </c>
      <c r="D2769" s="4" t="s">
        <v>354</v>
      </c>
      <c r="E2769" s="4" t="s">
        <v>355</v>
      </c>
      <c r="F2769" s="4" t="s">
        <v>439</v>
      </c>
      <c r="G2769" s="12">
        <v>45433</v>
      </c>
      <c r="H2769" s="4" t="s">
        <v>356</v>
      </c>
      <c r="I2769" s="67">
        <v>0.47724537037037001</v>
      </c>
      <c r="J2769" s="4" t="s">
        <v>1134</v>
      </c>
      <c r="K2769" s="12">
        <v>42956</v>
      </c>
      <c r="L2769" s="4" t="s">
        <v>357</v>
      </c>
      <c r="M2769" s="4" t="s">
        <v>358</v>
      </c>
      <c r="N2769" s="4" t="s">
        <v>359</v>
      </c>
      <c r="O2769" s="12" t="str">
        <f t="shared" ca="1" si="86"/>
        <v>7 ans, 8 mois</v>
      </c>
      <c r="P2769" s="4" t="str">
        <f>VLOOKUP(B2769,Effectif!B:I,6,0)</f>
        <v>Chloé BERTRAND</v>
      </c>
      <c r="Q2769" s="4" t="str">
        <f>VLOOKUP(B2769,Effectif!B:I,8,0)</f>
        <v>BO</v>
      </c>
      <c r="R2769" s="4" t="str">
        <f>IFERROR(VLOOKUP(C2769,Sales!B:G,6,0),"-")</f>
        <v>-</v>
      </c>
      <c r="S2769" s="4">
        <f>IFERROR(VLOOKUP(C2769,Recolt!B:H,3,0),"-")</f>
        <v>38.17</v>
      </c>
      <c r="T2769" s="4" t="str">
        <f t="shared" si="87"/>
        <v>-</v>
      </c>
    </row>
    <row r="2770" spans="1:20" hidden="1" x14ac:dyDescent="0.25">
      <c r="A2770" s="4" t="s">
        <v>410</v>
      </c>
      <c r="B2770" s="4" t="s">
        <v>463</v>
      </c>
      <c r="C2770" s="4">
        <v>1034859992</v>
      </c>
      <c r="D2770" s="4" t="s">
        <v>354</v>
      </c>
      <c r="E2770" s="4" t="s">
        <v>355</v>
      </c>
      <c r="F2770" s="4" t="s">
        <v>439</v>
      </c>
      <c r="G2770" s="12">
        <v>45434</v>
      </c>
      <c r="H2770" s="4" t="s">
        <v>356</v>
      </c>
      <c r="I2770" s="67">
        <v>0.64003472222222202</v>
      </c>
      <c r="J2770" s="4" t="s">
        <v>1133</v>
      </c>
      <c r="K2770" s="12">
        <v>43385</v>
      </c>
      <c r="L2770" s="4" t="s">
        <v>357</v>
      </c>
      <c r="M2770" s="4" t="s">
        <v>358</v>
      </c>
      <c r="N2770" s="4" t="s">
        <v>384</v>
      </c>
      <c r="O2770" s="12" t="str">
        <f t="shared" ca="1" si="86"/>
        <v>6 ans, 6 mois</v>
      </c>
      <c r="P2770" s="4" t="str">
        <f>VLOOKUP(B2770,Effectif!B:I,6,0)</f>
        <v>Chloé BERTRAND</v>
      </c>
      <c r="Q2770" s="4" t="str">
        <f>VLOOKUP(B2770,Effectif!B:I,8,0)</f>
        <v>BO</v>
      </c>
      <c r="R2770" s="4" t="str">
        <f>IFERROR(VLOOKUP(C2770,Sales!B:G,6,0),"-")</f>
        <v>-</v>
      </c>
      <c r="S2770" s="4">
        <f>IFERROR(VLOOKUP(C2770,Recolt!B:H,3,0),"-")</f>
        <v>71.12</v>
      </c>
      <c r="T2770" s="4" t="str">
        <f t="shared" si="87"/>
        <v>-</v>
      </c>
    </row>
    <row r="2771" spans="1:20" hidden="1" x14ac:dyDescent="0.25">
      <c r="A2771" s="4" t="s">
        <v>410</v>
      </c>
      <c r="B2771" s="4" t="s">
        <v>463</v>
      </c>
      <c r="C2771" s="4">
        <v>1034842268</v>
      </c>
      <c r="D2771" s="4" t="s">
        <v>354</v>
      </c>
      <c r="E2771" s="4" t="s">
        <v>355</v>
      </c>
      <c r="F2771" s="4" t="s">
        <v>439</v>
      </c>
      <c r="G2771" s="12">
        <v>45435</v>
      </c>
      <c r="H2771" s="4" t="s">
        <v>356</v>
      </c>
      <c r="I2771" s="67">
        <v>0.56427083333333306</v>
      </c>
      <c r="J2771" s="4" t="s">
        <v>1133</v>
      </c>
      <c r="K2771" s="12">
        <v>43377</v>
      </c>
      <c r="L2771" s="4" t="s">
        <v>357</v>
      </c>
      <c r="M2771" s="4" t="s">
        <v>358</v>
      </c>
      <c r="N2771" s="4" t="s">
        <v>359</v>
      </c>
      <c r="O2771" s="12" t="str">
        <f t="shared" ca="1" si="86"/>
        <v>6 ans, 6 mois</v>
      </c>
      <c r="P2771" s="4" t="str">
        <f>VLOOKUP(B2771,Effectif!B:I,6,0)</f>
        <v>Chloé BERTRAND</v>
      </c>
      <c r="Q2771" s="4" t="str">
        <f>VLOOKUP(B2771,Effectif!B:I,8,0)</f>
        <v>BO</v>
      </c>
      <c r="R2771" s="4" t="str">
        <f>IFERROR(VLOOKUP(C2771,Sales!B:G,6,0),"-")</f>
        <v>-</v>
      </c>
      <c r="S2771" s="4">
        <f>IFERROR(VLOOKUP(C2771,Recolt!B:H,3,0),"-")</f>
        <v>74.12</v>
      </c>
      <c r="T2771" s="4" t="str">
        <f t="shared" si="87"/>
        <v>-</v>
      </c>
    </row>
    <row r="2772" spans="1:20" hidden="1" x14ac:dyDescent="0.25">
      <c r="A2772" s="4" t="s">
        <v>410</v>
      </c>
      <c r="B2772" s="4" t="s">
        <v>463</v>
      </c>
      <c r="C2772" s="4">
        <v>1034844511</v>
      </c>
      <c r="D2772" s="4" t="s">
        <v>354</v>
      </c>
      <c r="E2772" s="4" t="s">
        <v>355</v>
      </c>
      <c r="F2772" s="4" t="s">
        <v>439</v>
      </c>
      <c r="G2772" s="12">
        <v>45436</v>
      </c>
      <c r="H2772" s="4" t="s">
        <v>356</v>
      </c>
      <c r="I2772" s="67">
        <v>0.41173611111111103</v>
      </c>
      <c r="J2772" s="4" t="s">
        <v>1137</v>
      </c>
      <c r="K2772" s="12">
        <v>41789</v>
      </c>
      <c r="L2772" s="4" t="s">
        <v>366</v>
      </c>
      <c r="M2772" s="4" t="s">
        <v>358</v>
      </c>
      <c r="N2772" s="4" t="s">
        <v>361</v>
      </c>
      <c r="O2772" s="12" t="str">
        <f t="shared" ca="1" si="86"/>
        <v>10 ans, 11 mois</v>
      </c>
      <c r="P2772" s="4" t="str">
        <f>VLOOKUP(B2772,Effectif!B:I,6,0)</f>
        <v>Chloé BERTRAND</v>
      </c>
      <c r="Q2772" s="4" t="str">
        <f>VLOOKUP(B2772,Effectif!B:I,8,0)</f>
        <v>BO</v>
      </c>
      <c r="R2772" s="4" t="str">
        <f>IFERROR(VLOOKUP(C2772,Sales!B:G,6,0),"-")</f>
        <v>-</v>
      </c>
      <c r="S2772" s="4">
        <f>IFERROR(VLOOKUP(C2772,Recolt!B:H,3,0),"-")</f>
        <v>166</v>
      </c>
      <c r="T2772" s="4" t="str">
        <f t="shared" si="87"/>
        <v>-</v>
      </c>
    </row>
    <row r="2773" spans="1:20" hidden="1" x14ac:dyDescent="0.25">
      <c r="A2773" s="4" t="s">
        <v>410</v>
      </c>
      <c r="B2773" s="4" t="s">
        <v>463</v>
      </c>
      <c r="C2773" s="4">
        <v>1034855912</v>
      </c>
      <c r="D2773" s="4" t="s">
        <v>354</v>
      </c>
      <c r="E2773" s="4" t="s">
        <v>355</v>
      </c>
      <c r="F2773" s="4" t="s">
        <v>439</v>
      </c>
      <c r="G2773" s="12">
        <v>45437</v>
      </c>
      <c r="H2773" s="4" t="s">
        <v>356</v>
      </c>
      <c r="I2773" s="67">
        <v>0.64478009259259295</v>
      </c>
      <c r="J2773" s="4" t="s">
        <v>1131</v>
      </c>
      <c r="K2773" s="12">
        <v>38353</v>
      </c>
      <c r="L2773" s="4" t="s">
        <v>357</v>
      </c>
      <c r="M2773" s="4" t="s">
        <v>358</v>
      </c>
      <c r="N2773" s="4" t="s">
        <v>359</v>
      </c>
      <c r="O2773" s="12" t="str">
        <f t="shared" ca="1" si="86"/>
        <v>20 ans, 3 mois</v>
      </c>
      <c r="P2773" s="4" t="str">
        <f>VLOOKUP(B2773,Effectif!B:I,6,0)</f>
        <v>Chloé BERTRAND</v>
      </c>
      <c r="Q2773" s="4" t="str">
        <f>VLOOKUP(B2773,Effectif!B:I,8,0)</f>
        <v>BO</v>
      </c>
      <c r="R2773" s="4" t="str">
        <f>IFERROR(VLOOKUP(C2773,Sales!B:G,6,0),"-")</f>
        <v>-</v>
      </c>
      <c r="S2773" s="4">
        <f>IFERROR(VLOOKUP(C2773,Recolt!B:H,3,0),"-")</f>
        <v>71.36</v>
      </c>
      <c r="T2773" s="4" t="str">
        <f t="shared" si="87"/>
        <v>-</v>
      </c>
    </row>
    <row r="2774" spans="1:20" hidden="1" x14ac:dyDescent="0.25">
      <c r="A2774" s="4" t="s">
        <v>410</v>
      </c>
      <c r="B2774" s="4" t="s">
        <v>463</v>
      </c>
      <c r="C2774" s="4">
        <v>1034868600</v>
      </c>
      <c r="D2774" s="4" t="s">
        <v>354</v>
      </c>
      <c r="E2774" s="4" t="s">
        <v>355</v>
      </c>
      <c r="F2774" s="4" t="s">
        <v>439</v>
      </c>
      <c r="G2774" s="12">
        <v>45438</v>
      </c>
      <c r="H2774" s="4" t="s">
        <v>356</v>
      </c>
      <c r="I2774" s="67">
        <v>0.41266203703703702</v>
      </c>
      <c r="J2774" s="4" t="s">
        <v>1131</v>
      </c>
      <c r="K2774" s="12">
        <v>42433</v>
      </c>
      <c r="L2774" s="4" t="s">
        <v>366</v>
      </c>
      <c r="M2774" s="4" t="s">
        <v>358</v>
      </c>
      <c r="N2774" s="4" t="s">
        <v>361</v>
      </c>
      <c r="O2774" s="12" t="str">
        <f t="shared" ca="1" si="86"/>
        <v>9 ans, 1 mois</v>
      </c>
      <c r="P2774" s="4" t="str">
        <f>VLOOKUP(B2774,Effectif!B:I,6,0)</f>
        <v>Chloé BERTRAND</v>
      </c>
      <c r="Q2774" s="4" t="str">
        <f>VLOOKUP(B2774,Effectif!B:I,8,0)</f>
        <v>BO</v>
      </c>
      <c r="R2774" s="4" t="str">
        <f>IFERROR(VLOOKUP(C2774,Sales!B:G,6,0),"-")</f>
        <v>-</v>
      </c>
      <c r="S2774" s="4">
        <f>IFERROR(VLOOKUP(C2774,Recolt!B:H,3,0),"-")</f>
        <v>145.16999999999999</v>
      </c>
      <c r="T2774" s="4" t="str">
        <f t="shared" si="87"/>
        <v>-</v>
      </c>
    </row>
    <row r="2775" spans="1:20" hidden="1" x14ac:dyDescent="0.25">
      <c r="A2775" s="4" t="s">
        <v>410</v>
      </c>
      <c r="B2775" s="4" t="s">
        <v>463</v>
      </c>
      <c r="C2775" s="4">
        <v>1034842590</v>
      </c>
      <c r="D2775" s="4" t="s">
        <v>354</v>
      </c>
      <c r="E2775" s="4" t="s">
        <v>355</v>
      </c>
      <c r="F2775" s="4" t="s">
        <v>439</v>
      </c>
      <c r="G2775" s="12">
        <v>45439</v>
      </c>
      <c r="H2775" s="4" t="s">
        <v>356</v>
      </c>
      <c r="I2775" s="67">
        <v>0.399016203703704</v>
      </c>
      <c r="J2775" s="4" t="s">
        <v>1133</v>
      </c>
      <c r="K2775" s="12">
        <v>43169</v>
      </c>
      <c r="L2775" s="4" t="s">
        <v>366</v>
      </c>
      <c r="M2775" s="4" t="s">
        <v>358</v>
      </c>
      <c r="N2775" s="4" t="s">
        <v>361</v>
      </c>
      <c r="O2775" s="12" t="str">
        <f t="shared" ca="1" si="86"/>
        <v>7 ans, 1 mois</v>
      </c>
      <c r="P2775" s="4" t="str">
        <f>VLOOKUP(B2775,Effectif!B:I,6,0)</f>
        <v>Chloé BERTRAND</v>
      </c>
      <c r="Q2775" s="4" t="str">
        <f>VLOOKUP(B2775,Effectif!B:I,8,0)</f>
        <v>BO</v>
      </c>
      <c r="R2775" s="4" t="str">
        <f>IFERROR(VLOOKUP(C2775,Sales!B:G,6,0),"-")</f>
        <v>-</v>
      </c>
      <c r="S2775" s="4">
        <f>IFERROR(VLOOKUP(C2775,Recolt!B:H,3,0),"-")</f>
        <v>49.31</v>
      </c>
      <c r="T2775" s="4" t="str">
        <f t="shared" si="87"/>
        <v>-</v>
      </c>
    </row>
    <row r="2776" spans="1:20" hidden="1" x14ac:dyDescent="0.25">
      <c r="A2776" s="4" t="s">
        <v>410</v>
      </c>
      <c r="B2776" s="4" t="s">
        <v>463</v>
      </c>
      <c r="C2776" s="4">
        <v>1034867044</v>
      </c>
      <c r="D2776" s="4" t="s">
        <v>354</v>
      </c>
      <c r="E2776" s="4" t="s">
        <v>355</v>
      </c>
      <c r="F2776" s="4" t="s">
        <v>439</v>
      </c>
      <c r="G2776" s="12">
        <v>45440</v>
      </c>
      <c r="H2776" s="4" t="s">
        <v>356</v>
      </c>
      <c r="I2776" s="67">
        <v>0.55715277777777805</v>
      </c>
      <c r="J2776" s="4" t="s">
        <v>1131</v>
      </c>
      <c r="K2776" s="12">
        <v>38718</v>
      </c>
      <c r="L2776" s="4" t="s">
        <v>357</v>
      </c>
      <c r="M2776" s="4" t="s">
        <v>358</v>
      </c>
      <c r="N2776" s="4" t="s">
        <v>384</v>
      </c>
      <c r="O2776" s="12" t="str">
        <f t="shared" ca="1" si="86"/>
        <v>19 ans, 3 mois</v>
      </c>
      <c r="P2776" s="4" t="str">
        <f>VLOOKUP(B2776,Effectif!B:I,6,0)</f>
        <v>Chloé BERTRAND</v>
      </c>
      <c r="Q2776" s="4" t="str">
        <f>VLOOKUP(B2776,Effectif!B:I,8,0)</f>
        <v>BO</v>
      </c>
      <c r="R2776" s="4" t="str">
        <f>IFERROR(VLOOKUP(C2776,Sales!B:G,6,0),"-")</f>
        <v>-</v>
      </c>
      <c r="S2776" s="4">
        <f>IFERROR(VLOOKUP(C2776,Recolt!B:H,3,0),"-")</f>
        <v>202.34</v>
      </c>
      <c r="T2776" s="4" t="str">
        <f t="shared" si="87"/>
        <v>-</v>
      </c>
    </row>
    <row r="2777" spans="1:20" hidden="1" x14ac:dyDescent="0.25">
      <c r="A2777" s="4" t="s">
        <v>410</v>
      </c>
      <c r="B2777" s="4" t="s">
        <v>463</v>
      </c>
      <c r="C2777" s="4">
        <v>1034867922</v>
      </c>
      <c r="D2777" s="4" t="s">
        <v>354</v>
      </c>
      <c r="E2777" s="4" t="s">
        <v>355</v>
      </c>
      <c r="F2777" s="4" t="s">
        <v>439</v>
      </c>
      <c r="G2777" s="12">
        <v>45441</v>
      </c>
      <c r="H2777" s="4" t="s">
        <v>356</v>
      </c>
      <c r="I2777" s="67">
        <v>0.47459490740740701</v>
      </c>
      <c r="J2777" s="4" t="s">
        <v>1134</v>
      </c>
      <c r="K2777" s="12">
        <v>42956</v>
      </c>
      <c r="L2777" s="4" t="s">
        <v>357</v>
      </c>
      <c r="M2777" s="4" t="s">
        <v>358</v>
      </c>
      <c r="N2777" s="4" t="s">
        <v>359</v>
      </c>
      <c r="O2777" s="12" t="str">
        <f t="shared" ca="1" si="86"/>
        <v>7 ans, 8 mois</v>
      </c>
      <c r="P2777" s="4" t="str">
        <f>VLOOKUP(B2777,Effectif!B:I,6,0)</f>
        <v>Chloé BERTRAND</v>
      </c>
      <c r="Q2777" s="4" t="str">
        <f>VLOOKUP(B2777,Effectif!B:I,8,0)</f>
        <v>BO</v>
      </c>
      <c r="R2777" s="4" t="str">
        <f>IFERROR(VLOOKUP(C2777,Sales!B:G,6,0),"-")</f>
        <v>-</v>
      </c>
      <c r="S2777" s="4">
        <f>IFERROR(VLOOKUP(C2777,Recolt!B:H,3,0),"-")</f>
        <v>724.63</v>
      </c>
      <c r="T2777" s="4" t="str">
        <f t="shared" si="87"/>
        <v>-</v>
      </c>
    </row>
    <row r="2778" spans="1:20" hidden="1" x14ac:dyDescent="0.25">
      <c r="A2778" s="4" t="s">
        <v>410</v>
      </c>
      <c r="B2778" s="4" t="s">
        <v>463</v>
      </c>
      <c r="C2778" s="4">
        <v>1034854843</v>
      </c>
      <c r="D2778" s="4" t="s">
        <v>354</v>
      </c>
      <c r="E2778" s="4" t="s">
        <v>355</v>
      </c>
      <c r="F2778" s="4" t="s">
        <v>439</v>
      </c>
      <c r="G2778" s="12">
        <v>45442</v>
      </c>
      <c r="H2778" s="4" t="s">
        <v>356</v>
      </c>
      <c r="I2778" s="67">
        <v>0.71931712962963001</v>
      </c>
      <c r="J2778" s="4" t="s">
        <v>1133</v>
      </c>
      <c r="K2778" s="12">
        <v>43154</v>
      </c>
      <c r="L2778" s="4" t="s">
        <v>357</v>
      </c>
      <c r="M2778" s="4" t="s">
        <v>358</v>
      </c>
      <c r="N2778" s="4" t="s">
        <v>359</v>
      </c>
      <c r="O2778" s="12" t="str">
        <f t="shared" ca="1" si="86"/>
        <v>7 ans, 2 mois</v>
      </c>
      <c r="P2778" s="4" t="str">
        <f>VLOOKUP(B2778,Effectif!B:I,6,0)</f>
        <v>Chloé BERTRAND</v>
      </c>
      <c r="Q2778" s="4" t="str">
        <f>VLOOKUP(B2778,Effectif!B:I,8,0)</f>
        <v>BO</v>
      </c>
      <c r="R2778" s="4" t="str">
        <f>IFERROR(VLOOKUP(C2778,Sales!B:G,6,0),"-")</f>
        <v>-</v>
      </c>
      <c r="S2778" s="4">
        <f>IFERROR(VLOOKUP(C2778,Recolt!B:H,3,0),"-")</f>
        <v>272.24</v>
      </c>
      <c r="T2778" s="4" t="str">
        <f t="shared" si="87"/>
        <v>-</v>
      </c>
    </row>
    <row r="2779" spans="1:20" hidden="1" x14ac:dyDescent="0.25">
      <c r="A2779" s="4" t="s">
        <v>410</v>
      </c>
      <c r="B2779" s="4" t="s">
        <v>463</v>
      </c>
      <c r="C2779" s="4">
        <v>1034866384</v>
      </c>
      <c r="D2779" s="4" t="s">
        <v>354</v>
      </c>
      <c r="E2779" s="4" t="s">
        <v>355</v>
      </c>
      <c r="F2779" s="4" t="s">
        <v>439</v>
      </c>
      <c r="G2779" s="12">
        <v>45443</v>
      </c>
      <c r="H2779" s="4" t="s">
        <v>356</v>
      </c>
      <c r="I2779" s="67">
        <v>0.52260416666666698</v>
      </c>
      <c r="J2779" s="4" t="s">
        <v>1135</v>
      </c>
      <c r="K2779" s="12">
        <v>42500</v>
      </c>
      <c r="L2779" s="4" t="s">
        <v>357</v>
      </c>
      <c r="M2779" s="4" t="s">
        <v>358</v>
      </c>
      <c r="N2779" s="4" t="s">
        <v>384</v>
      </c>
      <c r="O2779" s="12" t="str">
        <f t="shared" ca="1" si="86"/>
        <v>8 ans, 11 mois</v>
      </c>
      <c r="P2779" s="4" t="str">
        <f>VLOOKUP(B2779,Effectif!B:I,6,0)</f>
        <v>Chloé BERTRAND</v>
      </c>
      <c r="Q2779" s="4" t="str">
        <f>VLOOKUP(B2779,Effectif!B:I,8,0)</f>
        <v>BO</v>
      </c>
      <c r="R2779" s="4" t="str">
        <f>IFERROR(VLOOKUP(C2779,Sales!B:G,6,0),"-")</f>
        <v>-</v>
      </c>
      <c r="S2779" s="4">
        <f>IFERROR(VLOOKUP(C2779,Recolt!B:H,3,0),"-")</f>
        <v>100</v>
      </c>
      <c r="T2779" s="4" t="str">
        <f t="shared" si="87"/>
        <v>-</v>
      </c>
    </row>
    <row r="2780" spans="1:20" hidden="1" x14ac:dyDescent="0.25">
      <c r="A2780" s="4" t="s">
        <v>410</v>
      </c>
      <c r="B2780" s="4" t="s">
        <v>463</v>
      </c>
      <c r="C2780" s="4">
        <v>1034868347</v>
      </c>
      <c r="D2780" s="4" t="s">
        <v>354</v>
      </c>
      <c r="E2780" s="4" t="s">
        <v>355</v>
      </c>
      <c r="F2780" s="4" t="s">
        <v>439</v>
      </c>
      <c r="G2780" s="12">
        <v>45444</v>
      </c>
      <c r="H2780" s="4" t="s">
        <v>356</v>
      </c>
      <c r="I2780" s="67">
        <v>0.64296296296296296</v>
      </c>
      <c r="J2780" s="4" t="s">
        <v>1133</v>
      </c>
      <c r="K2780" s="12">
        <v>43431</v>
      </c>
      <c r="L2780" s="4" t="s">
        <v>357</v>
      </c>
      <c r="M2780" s="4" t="s">
        <v>358</v>
      </c>
      <c r="N2780" s="4" t="s">
        <v>359</v>
      </c>
      <c r="O2780" s="12" t="str">
        <f t="shared" ca="1" si="86"/>
        <v>6 ans, 5 mois</v>
      </c>
      <c r="P2780" s="4" t="str">
        <f>VLOOKUP(B2780,Effectif!B:I,6,0)</f>
        <v>Chloé BERTRAND</v>
      </c>
      <c r="Q2780" s="4" t="str">
        <f>VLOOKUP(B2780,Effectif!B:I,8,0)</f>
        <v>BO</v>
      </c>
      <c r="R2780" s="4" t="str">
        <f>IFERROR(VLOOKUP(C2780,Sales!B:G,6,0),"-")</f>
        <v>-</v>
      </c>
      <c r="S2780" s="4">
        <f>IFERROR(VLOOKUP(C2780,Recolt!B:H,3,0),"-")</f>
        <v>52</v>
      </c>
      <c r="T2780" s="4" t="str">
        <f t="shared" si="87"/>
        <v>-</v>
      </c>
    </row>
    <row r="2781" spans="1:20" hidden="1" x14ac:dyDescent="0.25">
      <c r="A2781" s="4" t="s">
        <v>410</v>
      </c>
      <c r="B2781" s="4" t="s">
        <v>474</v>
      </c>
      <c r="C2781" s="4">
        <v>1034844513</v>
      </c>
      <c r="D2781" s="4" t="s">
        <v>354</v>
      </c>
      <c r="E2781" s="4" t="s">
        <v>355</v>
      </c>
      <c r="F2781" s="4" t="s">
        <v>439</v>
      </c>
      <c r="G2781" s="12">
        <v>45445</v>
      </c>
      <c r="H2781" s="4" t="s">
        <v>356</v>
      </c>
      <c r="I2781" s="67">
        <v>0.56056712962962996</v>
      </c>
      <c r="J2781" s="4" t="s">
        <v>1133</v>
      </c>
      <c r="K2781" s="12">
        <v>43160</v>
      </c>
      <c r="L2781" s="4" t="s">
        <v>357</v>
      </c>
      <c r="M2781" s="4" t="s">
        <v>358</v>
      </c>
      <c r="N2781" s="4" t="s">
        <v>361</v>
      </c>
      <c r="O2781" s="12" t="str">
        <f t="shared" ca="1" si="86"/>
        <v>7 ans, 1 mois</v>
      </c>
      <c r="P2781" s="4" t="str">
        <f>VLOOKUP(B2781,Effectif!B:I,6,0)</f>
        <v>Lise DE WITTE</v>
      </c>
      <c r="Q2781" s="4" t="str">
        <f>VLOOKUP(B2781,Effectif!B:I,8,0)</f>
        <v>BO</v>
      </c>
      <c r="R2781" s="4" t="str">
        <f>IFERROR(VLOOKUP(C2781,Sales!B:G,6,0),"-")</f>
        <v>-</v>
      </c>
      <c r="S2781" s="4">
        <f>IFERROR(VLOOKUP(C2781,Recolt!B:H,3,0),"-")</f>
        <v>10</v>
      </c>
      <c r="T2781" s="4" t="str">
        <f t="shared" si="87"/>
        <v>-</v>
      </c>
    </row>
    <row r="2782" spans="1:20" hidden="1" x14ac:dyDescent="0.25">
      <c r="A2782" s="4" t="s">
        <v>410</v>
      </c>
      <c r="B2782" s="4" t="s">
        <v>474</v>
      </c>
      <c r="C2782" s="4">
        <v>1034863367</v>
      </c>
      <c r="D2782" s="4" t="s">
        <v>354</v>
      </c>
      <c r="E2782" s="4" t="s">
        <v>355</v>
      </c>
      <c r="F2782" s="4" t="s">
        <v>439</v>
      </c>
      <c r="G2782" s="12">
        <v>45446</v>
      </c>
      <c r="H2782" s="4" t="s">
        <v>356</v>
      </c>
      <c r="I2782" s="67">
        <v>0.56248842592592596</v>
      </c>
      <c r="J2782" s="4" t="s">
        <v>1131</v>
      </c>
      <c r="K2782" s="12">
        <v>42618</v>
      </c>
      <c r="L2782" s="4" t="s">
        <v>357</v>
      </c>
      <c r="M2782" s="4" t="s">
        <v>358</v>
      </c>
      <c r="N2782" s="4" t="s">
        <v>359</v>
      </c>
      <c r="O2782" s="12" t="str">
        <f t="shared" ca="1" si="86"/>
        <v>8 ans, 7 mois</v>
      </c>
      <c r="P2782" s="4" t="str">
        <f>VLOOKUP(B2782,Effectif!B:I,6,0)</f>
        <v>Lise DE WITTE</v>
      </c>
      <c r="Q2782" s="4" t="str">
        <f>VLOOKUP(B2782,Effectif!B:I,8,0)</f>
        <v>BO</v>
      </c>
      <c r="R2782" s="4" t="str">
        <f>IFERROR(VLOOKUP(C2782,Sales!B:G,6,0),"-")</f>
        <v>-</v>
      </c>
      <c r="S2782" s="4">
        <f>IFERROR(VLOOKUP(C2782,Recolt!B:H,3,0),"-")</f>
        <v>174</v>
      </c>
      <c r="T2782" s="4" t="str">
        <f t="shared" si="87"/>
        <v>-</v>
      </c>
    </row>
    <row r="2783" spans="1:20" hidden="1" x14ac:dyDescent="0.25">
      <c r="A2783" s="4" t="s">
        <v>410</v>
      </c>
      <c r="B2783" s="4" t="s">
        <v>474</v>
      </c>
      <c r="C2783" s="4">
        <v>1034847695</v>
      </c>
      <c r="D2783" s="4" t="s">
        <v>354</v>
      </c>
      <c r="E2783" s="4" t="s">
        <v>355</v>
      </c>
      <c r="F2783" s="4" t="s">
        <v>439</v>
      </c>
      <c r="G2783" s="12">
        <v>45447</v>
      </c>
      <c r="H2783" s="4" t="s">
        <v>356</v>
      </c>
      <c r="I2783" s="67">
        <v>0.494456018518519</v>
      </c>
      <c r="J2783" s="4" t="s">
        <v>1133</v>
      </c>
      <c r="K2783" s="12">
        <v>43332</v>
      </c>
      <c r="L2783" s="4" t="s">
        <v>366</v>
      </c>
      <c r="M2783" s="4" t="s">
        <v>358</v>
      </c>
      <c r="N2783" s="4" t="s">
        <v>361</v>
      </c>
      <c r="O2783" s="12" t="str">
        <f t="shared" ca="1" si="86"/>
        <v>6 ans, 8 mois</v>
      </c>
      <c r="P2783" s="4" t="str">
        <f>VLOOKUP(B2783,Effectif!B:I,6,0)</f>
        <v>Lise DE WITTE</v>
      </c>
      <c r="Q2783" s="4" t="str">
        <f>VLOOKUP(B2783,Effectif!B:I,8,0)</f>
        <v>BO</v>
      </c>
      <c r="R2783" s="4" t="str">
        <f>IFERROR(VLOOKUP(C2783,Sales!B:G,6,0),"-")</f>
        <v>-</v>
      </c>
      <c r="S2783" s="4">
        <f>IFERROR(VLOOKUP(C2783,Recolt!B:H,3,0),"-")</f>
        <v>140</v>
      </c>
      <c r="T2783" s="4" t="str">
        <f t="shared" si="87"/>
        <v>-</v>
      </c>
    </row>
    <row r="2784" spans="1:20" hidden="1" x14ac:dyDescent="0.25">
      <c r="A2784" s="4" t="s">
        <v>410</v>
      </c>
      <c r="B2784" s="4" t="s">
        <v>474</v>
      </c>
      <c r="C2784" s="4">
        <v>1034868120</v>
      </c>
      <c r="D2784" s="4" t="s">
        <v>354</v>
      </c>
      <c r="E2784" s="4" t="s">
        <v>355</v>
      </c>
      <c r="F2784" s="4" t="s">
        <v>439</v>
      </c>
      <c r="G2784" s="12">
        <v>45448</v>
      </c>
      <c r="H2784" s="4" t="s">
        <v>356</v>
      </c>
      <c r="I2784" s="67">
        <v>0.53508101851851897</v>
      </c>
      <c r="J2784" s="4" t="s">
        <v>1138</v>
      </c>
      <c r="K2784" s="12">
        <v>43231</v>
      </c>
      <c r="L2784" s="4" t="s">
        <v>357</v>
      </c>
      <c r="M2784" s="4" t="s">
        <v>358</v>
      </c>
      <c r="N2784" s="4" t="s">
        <v>359</v>
      </c>
      <c r="O2784" s="12" t="str">
        <f t="shared" ca="1" si="86"/>
        <v>6 ans, 11 mois</v>
      </c>
      <c r="P2784" s="4" t="str">
        <f>VLOOKUP(B2784,Effectif!B:I,6,0)</f>
        <v>Lise DE WITTE</v>
      </c>
      <c r="Q2784" s="4" t="str">
        <f>VLOOKUP(B2784,Effectif!B:I,8,0)</f>
        <v>BO</v>
      </c>
      <c r="R2784" s="4" t="str">
        <f>IFERROR(VLOOKUP(C2784,Sales!B:G,6,0),"-")</f>
        <v>-</v>
      </c>
      <c r="S2784" s="4">
        <f>IFERROR(VLOOKUP(C2784,Recolt!B:H,3,0),"-")</f>
        <v>27.04</v>
      </c>
      <c r="T2784" s="4" t="str">
        <f t="shared" si="87"/>
        <v>-</v>
      </c>
    </row>
    <row r="2785" spans="1:20" hidden="1" x14ac:dyDescent="0.25">
      <c r="A2785" s="4" t="s">
        <v>410</v>
      </c>
      <c r="B2785" s="4" t="s">
        <v>474</v>
      </c>
      <c r="C2785" s="4">
        <v>1034853463</v>
      </c>
      <c r="D2785" s="4" t="s">
        <v>354</v>
      </c>
      <c r="E2785" s="4" t="s">
        <v>355</v>
      </c>
      <c r="F2785" s="4" t="s">
        <v>439</v>
      </c>
      <c r="G2785" s="12">
        <v>45449</v>
      </c>
      <c r="H2785" s="4" t="s">
        <v>356</v>
      </c>
      <c r="I2785" s="67">
        <v>0.55729166666666696</v>
      </c>
      <c r="J2785" s="4" t="s">
        <v>1131</v>
      </c>
      <c r="K2785" s="12">
        <v>42554</v>
      </c>
      <c r="L2785" s="4" t="s">
        <v>366</v>
      </c>
      <c r="M2785" s="4" t="s">
        <v>358</v>
      </c>
      <c r="N2785" s="4" t="s">
        <v>361</v>
      </c>
      <c r="O2785" s="12" t="str">
        <f t="shared" ca="1" si="86"/>
        <v>8 ans, 9 mois</v>
      </c>
      <c r="P2785" s="4" t="str">
        <f>VLOOKUP(B2785,Effectif!B:I,6,0)</f>
        <v>Lise DE WITTE</v>
      </c>
      <c r="Q2785" s="4" t="str">
        <f>VLOOKUP(B2785,Effectif!B:I,8,0)</f>
        <v>BO</v>
      </c>
      <c r="R2785" s="4" t="str">
        <f>IFERROR(VLOOKUP(C2785,Sales!B:G,6,0),"-")</f>
        <v>-</v>
      </c>
      <c r="S2785" s="4">
        <f>IFERROR(VLOOKUP(C2785,Recolt!B:H,3,0),"-")</f>
        <v>57</v>
      </c>
      <c r="T2785" s="4" t="str">
        <f t="shared" si="87"/>
        <v>-</v>
      </c>
    </row>
    <row r="2786" spans="1:20" hidden="1" x14ac:dyDescent="0.25">
      <c r="A2786" s="4" t="s">
        <v>410</v>
      </c>
      <c r="B2786" s="4" t="s">
        <v>474</v>
      </c>
      <c r="C2786" s="4">
        <v>1034864262</v>
      </c>
      <c r="D2786" s="4" t="s">
        <v>354</v>
      </c>
      <c r="E2786" s="4" t="s">
        <v>355</v>
      </c>
      <c r="F2786" s="4" t="s">
        <v>439</v>
      </c>
      <c r="G2786" s="12">
        <v>45450</v>
      </c>
      <c r="H2786" s="4" t="s">
        <v>356</v>
      </c>
      <c r="I2786" s="67">
        <v>0.50597222222222205</v>
      </c>
      <c r="J2786" s="4" t="s">
        <v>1134</v>
      </c>
      <c r="K2786" s="12">
        <v>43171</v>
      </c>
      <c r="L2786" s="4" t="s">
        <v>366</v>
      </c>
      <c r="M2786" s="4" t="s">
        <v>358</v>
      </c>
      <c r="N2786" s="4" t="s">
        <v>361</v>
      </c>
      <c r="O2786" s="12" t="str">
        <f t="shared" ca="1" si="86"/>
        <v>7 ans, 1 mois</v>
      </c>
      <c r="P2786" s="4" t="str">
        <f>VLOOKUP(B2786,Effectif!B:I,6,0)</f>
        <v>Lise DE WITTE</v>
      </c>
      <c r="Q2786" s="4" t="str">
        <f>VLOOKUP(B2786,Effectif!B:I,8,0)</f>
        <v>BO</v>
      </c>
      <c r="R2786" s="4" t="str">
        <f>IFERROR(VLOOKUP(C2786,Sales!B:G,6,0),"-")</f>
        <v>-</v>
      </c>
      <c r="S2786" s="4">
        <f>IFERROR(VLOOKUP(C2786,Recolt!B:H,3,0),"-")</f>
        <v>88</v>
      </c>
      <c r="T2786" s="4" t="str">
        <f t="shared" si="87"/>
        <v>-</v>
      </c>
    </row>
    <row r="2787" spans="1:20" hidden="1" x14ac:dyDescent="0.25">
      <c r="A2787" s="4" t="s">
        <v>410</v>
      </c>
      <c r="B2787" s="4" t="s">
        <v>474</v>
      </c>
      <c r="C2787" s="4">
        <v>1034850426</v>
      </c>
      <c r="D2787" s="4" t="s">
        <v>354</v>
      </c>
      <c r="E2787" s="4" t="s">
        <v>355</v>
      </c>
      <c r="F2787" s="4" t="s">
        <v>439</v>
      </c>
      <c r="G2787" s="12">
        <v>45451</v>
      </c>
      <c r="H2787" s="4" t="s">
        <v>356</v>
      </c>
      <c r="I2787" s="67">
        <v>0.71459490740740705</v>
      </c>
      <c r="J2787" s="4" t="s">
        <v>1135</v>
      </c>
      <c r="K2787" s="12">
        <v>43329</v>
      </c>
      <c r="L2787" s="4" t="s">
        <v>357</v>
      </c>
      <c r="M2787" s="4" t="s">
        <v>358</v>
      </c>
      <c r="N2787" s="4" t="s">
        <v>361</v>
      </c>
      <c r="O2787" s="12" t="str">
        <f t="shared" ref="O2787:O2850" ca="1" si="88">YEAR(TODAY())-YEAR(K2787)-IF(MONTH(TODAY())&lt;MONTH(K2787),1,IF(AND(MONTH(TODAY())=MONTH(K2787),DAY(TODAY())&lt;DAY(K2787)),1,0)) &amp; " ans, " &amp; MONTH(TODAY())-MONTH(K2787)+IF(MONTH(TODAY())&lt;MONTH(K2787),12,0) &amp; " mois"</f>
        <v>6 ans, 8 mois</v>
      </c>
      <c r="P2787" s="4" t="str">
        <f>VLOOKUP(B2787,Effectif!B:I,6,0)</f>
        <v>Lise DE WITTE</v>
      </c>
      <c r="Q2787" s="4" t="str">
        <f>VLOOKUP(B2787,Effectif!B:I,8,0)</f>
        <v>BO</v>
      </c>
      <c r="R2787" s="4" t="str">
        <f>IFERROR(VLOOKUP(C2787,Sales!B:G,6,0),"-")</f>
        <v>-</v>
      </c>
      <c r="S2787" s="4">
        <f>IFERROR(VLOOKUP(C2787,Recolt!B:H,3,0),"-")</f>
        <v>132.99</v>
      </c>
      <c r="T2787" s="4" t="str">
        <f t="shared" si="87"/>
        <v>-</v>
      </c>
    </row>
    <row r="2788" spans="1:20" hidden="1" x14ac:dyDescent="0.25">
      <c r="A2788" s="4" t="s">
        <v>410</v>
      </c>
      <c r="B2788" s="4" t="s">
        <v>474</v>
      </c>
      <c r="C2788" s="4">
        <v>1034846606</v>
      </c>
      <c r="D2788" s="4" t="s">
        <v>354</v>
      </c>
      <c r="E2788" s="4" t="s">
        <v>355</v>
      </c>
      <c r="F2788" s="4" t="s">
        <v>439</v>
      </c>
      <c r="G2788" s="12">
        <v>45452</v>
      </c>
      <c r="H2788" s="4" t="s">
        <v>356</v>
      </c>
      <c r="I2788" s="67">
        <v>0.52487268518518504</v>
      </c>
      <c r="J2788" s="4" t="s">
        <v>1133</v>
      </c>
      <c r="K2788" s="12">
        <v>43358</v>
      </c>
      <c r="L2788" s="4" t="s">
        <v>366</v>
      </c>
      <c r="M2788" s="4" t="s">
        <v>358</v>
      </c>
      <c r="N2788" s="4" t="s">
        <v>361</v>
      </c>
      <c r="O2788" s="12" t="str">
        <f t="shared" ca="1" si="88"/>
        <v>6 ans, 7 mois</v>
      </c>
      <c r="P2788" s="4" t="str">
        <f>VLOOKUP(B2788,Effectif!B:I,6,0)</f>
        <v>Lise DE WITTE</v>
      </c>
      <c r="Q2788" s="4" t="str">
        <f>VLOOKUP(B2788,Effectif!B:I,8,0)</f>
        <v>BO</v>
      </c>
      <c r="R2788" s="4" t="str">
        <f>IFERROR(VLOOKUP(C2788,Sales!B:G,6,0),"-")</f>
        <v>-</v>
      </c>
      <c r="S2788" s="4">
        <f>IFERROR(VLOOKUP(C2788,Recolt!B:H,3,0),"-")</f>
        <v>10</v>
      </c>
      <c r="T2788" s="4" t="str">
        <f t="shared" si="87"/>
        <v>-</v>
      </c>
    </row>
    <row r="2789" spans="1:20" hidden="1" x14ac:dyDescent="0.25">
      <c r="A2789" s="4" t="s">
        <v>410</v>
      </c>
      <c r="B2789" s="4" t="s">
        <v>474</v>
      </c>
      <c r="C2789" s="4">
        <v>1034858653</v>
      </c>
      <c r="D2789" s="4" t="s">
        <v>371</v>
      </c>
      <c r="E2789" s="4" t="s">
        <v>364</v>
      </c>
      <c r="F2789" s="4" t="s">
        <v>440</v>
      </c>
      <c r="G2789" s="12">
        <v>45453</v>
      </c>
      <c r="H2789" s="4" t="s">
        <v>356</v>
      </c>
      <c r="I2789" s="67">
        <v>0.65068287037036998</v>
      </c>
      <c r="J2789" s="4" t="s">
        <v>1133</v>
      </c>
      <c r="K2789" s="12">
        <v>43282</v>
      </c>
      <c r="L2789" s="4" t="s">
        <v>357</v>
      </c>
      <c r="M2789" s="4" t="s">
        <v>358</v>
      </c>
      <c r="N2789" s="4" t="s">
        <v>359</v>
      </c>
      <c r="O2789" s="12" t="str">
        <f t="shared" ca="1" si="88"/>
        <v>6 ans, 9 mois</v>
      </c>
      <c r="P2789" s="4" t="str">
        <f>VLOOKUP(B2789,Effectif!B:I,6,0)</f>
        <v>Lise DE WITTE</v>
      </c>
      <c r="Q2789" s="4" t="str">
        <f>VLOOKUP(B2789,Effectif!B:I,8,0)</f>
        <v>BO</v>
      </c>
      <c r="R2789" s="4" t="str">
        <f>IFERROR(VLOOKUP(C2789,Sales!B:G,6,0),"-")</f>
        <v>-</v>
      </c>
      <c r="S2789" s="4">
        <f>IFERROR(VLOOKUP(C2789,Recolt!B:H,3,0),"-")</f>
        <v>100.01</v>
      </c>
      <c r="T2789" s="4" t="str">
        <f t="shared" si="87"/>
        <v>-</v>
      </c>
    </row>
    <row r="2790" spans="1:20" hidden="1" x14ac:dyDescent="0.25">
      <c r="A2790" s="4" t="s">
        <v>410</v>
      </c>
      <c r="B2790" s="4" t="s">
        <v>474</v>
      </c>
      <c r="C2790" s="4">
        <v>1034863553</v>
      </c>
      <c r="D2790" s="4" t="s">
        <v>354</v>
      </c>
      <c r="E2790" s="4" t="s">
        <v>355</v>
      </c>
      <c r="F2790" s="4" t="s">
        <v>439</v>
      </c>
      <c r="G2790" s="12">
        <v>45454</v>
      </c>
      <c r="H2790" s="4" t="s">
        <v>356</v>
      </c>
      <c r="I2790" s="67">
        <v>0.413101851851852</v>
      </c>
      <c r="J2790" s="4" t="s">
        <v>1131</v>
      </c>
      <c r="K2790" s="12">
        <v>41978</v>
      </c>
      <c r="L2790" s="4" t="s">
        <v>366</v>
      </c>
      <c r="M2790" s="4" t="s">
        <v>358</v>
      </c>
      <c r="N2790" s="4" t="s">
        <v>361</v>
      </c>
      <c r="O2790" s="12" t="str">
        <f t="shared" ca="1" si="88"/>
        <v>10 ans, 4 mois</v>
      </c>
      <c r="P2790" s="4" t="str">
        <f>VLOOKUP(B2790,Effectif!B:I,6,0)</f>
        <v>Lise DE WITTE</v>
      </c>
      <c r="Q2790" s="4" t="str">
        <f>VLOOKUP(B2790,Effectif!B:I,8,0)</f>
        <v>BO</v>
      </c>
      <c r="R2790" s="4" t="str">
        <f>IFERROR(VLOOKUP(C2790,Sales!B:G,6,0),"-")</f>
        <v>-</v>
      </c>
      <c r="S2790" s="4">
        <f>IFERROR(VLOOKUP(C2790,Recolt!B:H,3,0),"-")</f>
        <v>43.16</v>
      </c>
      <c r="T2790" s="4" t="str">
        <f t="shared" si="87"/>
        <v>-</v>
      </c>
    </row>
    <row r="2791" spans="1:20" hidden="1" x14ac:dyDescent="0.25">
      <c r="A2791" s="4" t="s">
        <v>410</v>
      </c>
      <c r="B2791" s="4" t="s">
        <v>474</v>
      </c>
      <c r="C2791" s="4">
        <v>1034854971</v>
      </c>
      <c r="D2791" s="4" t="s">
        <v>354</v>
      </c>
      <c r="E2791" s="4" t="s">
        <v>355</v>
      </c>
      <c r="F2791" s="4" t="s">
        <v>439</v>
      </c>
      <c r="G2791" s="12">
        <v>45455</v>
      </c>
      <c r="H2791" s="4" t="s">
        <v>356</v>
      </c>
      <c r="I2791" s="67">
        <v>0.53370370370370401</v>
      </c>
      <c r="J2791" s="4" t="s">
        <v>1144</v>
      </c>
      <c r="K2791" s="12">
        <v>42237</v>
      </c>
      <c r="L2791" s="4" t="s">
        <v>357</v>
      </c>
      <c r="M2791" s="4" t="s">
        <v>358</v>
      </c>
      <c r="N2791" s="4" t="s">
        <v>359</v>
      </c>
      <c r="O2791" s="12" t="str">
        <f t="shared" ca="1" si="88"/>
        <v>9 ans, 8 mois</v>
      </c>
      <c r="P2791" s="4" t="str">
        <f>VLOOKUP(B2791,Effectif!B:I,6,0)</f>
        <v>Lise DE WITTE</v>
      </c>
      <c r="Q2791" s="4" t="str">
        <f>VLOOKUP(B2791,Effectif!B:I,8,0)</f>
        <v>BO</v>
      </c>
      <c r="R2791" s="4" t="str">
        <f>IFERROR(VLOOKUP(C2791,Sales!B:G,6,0),"-")</f>
        <v>-</v>
      </c>
      <c r="S2791" s="4">
        <f>IFERROR(VLOOKUP(C2791,Recolt!B:H,3,0),"-")</f>
        <v>60</v>
      </c>
      <c r="T2791" s="4" t="str">
        <f t="shared" si="87"/>
        <v>-</v>
      </c>
    </row>
    <row r="2792" spans="1:20" hidden="1" x14ac:dyDescent="0.25">
      <c r="A2792" s="4" t="s">
        <v>410</v>
      </c>
      <c r="B2792" s="4" t="s">
        <v>474</v>
      </c>
      <c r="C2792" s="4">
        <v>1034847476</v>
      </c>
      <c r="D2792" s="4" t="s">
        <v>354</v>
      </c>
      <c r="E2792" s="4" t="s">
        <v>355</v>
      </c>
      <c r="F2792" s="4" t="s">
        <v>439</v>
      </c>
      <c r="G2792" s="12">
        <v>45456</v>
      </c>
      <c r="H2792" s="4" t="s">
        <v>356</v>
      </c>
      <c r="I2792" s="67">
        <v>0.54252314814814795</v>
      </c>
      <c r="J2792" s="4" t="s">
        <v>1134</v>
      </c>
      <c r="K2792" s="12">
        <v>43451</v>
      </c>
      <c r="L2792" s="4" t="s">
        <v>357</v>
      </c>
      <c r="M2792" s="4" t="s">
        <v>358</v>
      </c>
      <c r="N2792" s="4" t="s">
        <v>359</v>
      </c>
      <c r="O2792" s="12" t="str">
        <f t="shared" ca="1" si="88"/>
        <v>6 ans, 4 mois</v>
      </c>
      <c r="P2792" s="4" t="str">
        <f>VLOOKUP(B2792,Effectif!B:I,6,0)</f>
        <v>Lise DE WITTE</v>
      </c>
      <c r="Q2792" s="4" t="str">
        <f>VLOOKUP(B2792,Effectif!B:I,8,0)</f>
        <v>BO</v>
      </c>
      <c r="R2792" s="4" t="str">
        <f>IFERROR(VLOOKUP(C2792,Sales!B:G,6,0),"-")</f>
        <v>-</v>
      </c>
      <c r="S2792" s="4">
        <f>IFERROR(VLOOKUP(C2792,Recolt!B:H,3,0),"-")</f>
        <v>64</v>
      </c>
      <c r="T2792" s="4" t="str">
        <f t="shared" si="87"/>
        <v>-</v>
      </c>
    </row>
    <row r="2793" spans="1:20" hidden="1" x14ac:dyDescent="0.25">
      <c r="A2793" s="4" t="s">
        <v>410</v>
      </c>
      <c r="B2793" s="4" t="s">
        <v>474</v>
      </c>
      <c r="C2793" s="4">
        <v>1034847313</v>
      </c>
      <c r="D2793" s="4" t="s">
        <v>354</v>
      </c>
      <c r="E2793" s="4" t="s">
        <v>355</v>
      </c>
      <c r="F2793" s="4" t="s">
        <v>439</v>
      </c>
      <c r="G2793" s="12">
        <v>45457</v>
      </c>
      <c r="H2793" s="4" t="s">
        <v>356</v>
      </c>
      <c r="I2793" s="67">
        <v>0.39553240740740703</v>
      </c>
      <c r="J2793" s="4" t="s">
        <v>1131</v>
      </c>
      <c r="K2793" s="12">
        <v>42433</v>
      </c>
      <c r="L2793" s="4" t="s">
        <v>366</v>
      </c>
      <c r="M2793" s="4" t="s">
        <v>358</v>
      </c>
      <c r="N2793" s="4" t="s">
        <v>361</v>
      </c>
      <c r="O2793" s="12" t="str">
        <f t="shared" ca="1" si="88"/>
        <v>9 ans, 1 mois</v>
      </c>
      <c r="P2793" s="4" t="str">
        <f>VLOOKUP(B2793,Effectif!B:I,6,0)</f>
        <v>Lise DE WITTE</v>
      </c>
      <c r="Q2793" s="4" t="str">
        <f>VLOOKUP(B2793,Effectif!B:I,8,0)</f>
        <v>BO</v>
      </c>
      <c r="R2793" s="4" t="str">
        <f>IFERROR(VLOOKUP(C2793,Sales!B:G,6,0),"-")</f>
        <v>-</v>
      </c>
      <c r="S2793" s="4">
        <f>IFERROR(VLOOKUP(C2793,Recolt!B:H,3,0),"-")</f>
        <v>150</v>
      </c>
      <c r="T2793" s="4" t="str">
        <f t="shared" si="87"/>
        <v>-</v>
      </c>
    </row>
    <row r="2794" spans="1:20" hidden="1" x14ac:dyDescent="0.25">
      <c r="A2794" s="4" t="s">
        <v>410</v>
      </c>
      <c r="B2794" s="4" t="s">
        <v>474</v>
      </c>
      <c r="C2794" s="4">
        <v>1034852823</v>
      </c>
      <c r="D2794" s="4" t="s">
        <v>354</v>
      </c>
      <c r="E2794" s="4" t="s">
        <v>355</v>
      </c>
      <c r="F2794" s="4" t="s">
        <v>439</v>
      </c>
      <c r="G2794" s="12">
        <v>45458</v>
      </c>
      <c r="H2794" s="4" t="s">
        <v>356</v>
      </c>
      <c r="I2794" s="67">
        <v>0.55190972222222201</v>
      </c>
      <c r="J2794" s="4" t="s">
        <v>1133</v>
      </c>
      <c r="K2794" s="12">
        <v>43199</v>
      </c>
      <c r="L2794" s="4" t="s">
        <v>366</v>
      </c>
      <c r="M2794" s="4" t="s">
        <v>358</v>
      </c>
      <c r="N2794" s="4" t="s">
        <v>384</v>
      </c>
      <c r="O2794" s="12" t="str">
        <f t="shared" ca="1" si="88"/>
        <v>7 ans, 0 mois</v>
      </c>
      <c r="P2794" s="4" t="str">
        <f>VLOOKUP(B2794,Effectif!B:I,6,0)</f>
        <v>Lise DE WITTE</v>
      </c>
      <c r="Q2794" s="4" t="str">
        <f>VLOOKUP(B2794,Effectif!B:I,8,0)</f>
        <v>BO</v>
      </c>
      <c r="R2794" s="4" t="str">
        <f>IFERROR(VLOOKUP(C2794,Sales!B:G,6,0),"-")</f>
        <v>-</v>
      </c>
      <c r="S2794" s="4">
        <f>IFERROR(VLOOKUP(C2794,Recolt!B:H,3,0),"-")</f>
        <v>75.37</v>
      </c>
      <c r="T2794" s="4" t="str">
        <f t="shared" si="87"/>
        <v>-</v>
      </c>
    </row>
    <row r="2795" spans="1:20" hidden="1" x14ac:dyDescent="0.25">
      <c r="A2795" s="4" t="s">
        <v>410</v>
      </c>
      <c r="B2795" s="4" t="s">
        <v>474</v>
      </c>
      <c r="C2795" s="4">
        <v>1034843913</v>
      </c>
      <c r="D2795" s="4" t="s">
        <v>354</v>
      </c>
      <c r="E2795" s="4" t="s">
        <v>355</v>
      </c>
      <c r="F2795" s="4" t="s">
        <v>439</v>
      </c>
      <c r="G2795" s="12">
        <v>45459</v>
      </c>
      <c r="H2795" s="4" t="s">
        <v>356</v>
      </c>
      <c r="I2795" s="67">
        <v>0.384467592592593</v>
      </c>
      <c r="J2795" s="4" t="s">
        <v>1135</v>
      </c>
      <c r="K2795" s="12">
        <v>43286</v>
      </c>
      <c r="L2795" s="4" t="s">
        <v>366</v>
      </c>
      <c r="M2795" s="4" t="s">
        <v>358</v>
      </c>
      <c r="N2795" s="4" t="s">
        <v>361</v>
      </c>
      <c r="O2795" s="12" t="str">
        <f t="shared" ca="1" si="88"/>
        <v>6 ans, 9 mois</v>
      </c>
      <c r="P2795" s="4" t="str">
        <f>VLOOKUP(B2795,Effectif!B:I,6,0)</f>
        <v>Lise DE WITTE</v>
      </c>
      <c r="Q2795" s="4" t="str">
        <f>VLOOKUP(B2795,Effectif!B:I,8,0)</f>
        <v>BO</v>
      </c>
      <c r="R2795" s="4" t="str">
        <f>IFERROR(VLOOKUP(C2795,Sales!B:G,6,0),"-")</f>
        <v>-</v>
      </c>
      <c r="S2795" s="4">
        <f>IFERROR(VLOOKUP(C2795,Recolt!B:H,3,0),"-")</f>
        <v>121</v>
      </c>
      <c r="T2795" s="4" t="str">
        <f t="shared" si="87"/>
        <v>-</v>
      </c>
    </row>
    <row r="2796" spans="1:20" hidden="1" x14ac:dyDescent="0.25">
      <c r="A2796" s="4" t="s">
        <v>410</v>
      </c>
      <c r="B2796" s="4" t="s">
        <v>474</v>
      </c>
      <c r="C2796" s="4">
        <v>1034849775</v>
      </c>
      <c r="D2796" s="4" t="s">
        <v>354</v>
      </c>
      <c r="E2796" s="4" t="s">
        <v>355</v>
      </c>
      <c r="F2796" s="4" t="s">
        <v>439</v>
      </c>
      <c r="G2796" s="12">
        <v>45460</v>
      </c>
      <c r="H2796" s="4" t="s">
        <v>356</v>
      </c>
      <c r="I2796" s="67">
        <v>0.38624999999999998</v>
      </c>
      <c r="J2796" s="4" t="s">
        <v>1133</v>
      </c>
      <c r="K2796" s="12">
        <v>43164</v>
      </c>
      <c r="L2796" s="4" t="s">
        <v>366</v>
      </c>
      <c r="M2796" s="4" t="s">
        <v>358</v>
      </c>
      <c r="N2796" s="4" t="s">
        <v>361</v>
      </c>
      <c r="O2796" s="12" t="str">
        <f t="shared" ca="1" si="88"/>
        <v>7 ans, 1 mois</v>
      </c>
      <c r="P2796" s="4" t="str">
        <f>VLOOKUP(B2796,Effectif!B:I,6,0)</f>
        <v>Lise DE WITTE</v>
      </c>
      <c r="Q2796" s="4" t="str">
        <f>VLOOKUP(B2796,Effectif!B:I,8,0)</f>
        <v>BO</v>
      </c>
      <c r="R2796" s="4" t="str">
        <f>IFERROR(VLOOKUP(C2796,Sales!B:G,6,0),"-")</f>
        <v>-</v>
      </c>
      <c r="S2796" s="4">
        <f>IFERROR(VLOOKUP(C2796,Recolt!B:H,3,0),"-")</f>
        <v>60.77</v>
      </c>
      <c r="T2796" s="4" t="str">
        <f t="shared" si="87"/>
        <v>-</v>
      </c>
    </row>
    <row r="2797" spans="1:20" hidden="1" x14ac:dyDescent="0.25">
      <c r="A2797" s="4" t="s">
        <v>410</v>
      </c>
      <c r="B2797" s="4" t="s">
        <v>474</v>
      </c>
      <c r="C2797" s="4">
        <v>1034847645</v>
      </c>
      <c r="D2797" s="4" t="s">
        <v>354</v>
      </c>
      <c r="E2797" s="4" t="s">
        <v>355</v>
      </c>
      <c r="F2797" s="4" t="s">
        <v>439</v>
      </c>
      <c r="G2797" s="12">
        <v>45461</v>
      </c>
      <c r="H2797" s="4" t="s">
        <v>356</v>
      </c>
      <c r="I2797" s="67">
        <v>0.544027777777778</v>
      </c>
      <c r="J2797" s="4" t="s">
        <v>1137</v>
      </c>
      <c r="K2797" s="12">
        <v>42282</v>
      </c>
      <c r="L2797" s="4" t="s">
        <v>357</v>
      </c>
      <c r="M2797" s="4" t="s">
        <v>358</v>
      </c>
      <c r="N2797" s="4" t="s">
        <v>359</v>
      </c>
      <c r="O2797" s="12" t="str">
        <f t="shared" ca="1" si="88"/>
        <v>9 ans, 6 mois</v>
      </c>
      <c r="P2797" s="4" t="str">
        <f>VLOOKUP(B2797,Effectif!B:I,6,0)</f>
        <v>Lise DE WITTE</v>
      </c>
      <c r="Q2797" s="4" t="str">
        <f>VLOOKUP(B2797,Effectif!B:I,8,0)</f>
        <v>BO</v>
      </c>
      <c r="R2797" s="4" t="str">
        <f>IFERROR(VLOOKUP(C2797,Sales!B:G,6,0),"-")</f>
        <v>-</v>
      </c>
      <c r="S2797" s="4">
        <f>IFERROR(VLOOKUP(C2797,Recolt!B:H,3,0),"-")</f>
        <v>99</v>
      </c>
      <c r="T2797" s="4" t="str">
        <f t="shared" si="87"/>
        <v>-</v>
      </c>
    </row>
    <row r="2798" spans="1:20" hidden="1" x14ac:dyDescent="0.25">
      <c r="A2798" s="4" t="s">
        <v>410</v>
      </c>
      <c r="B2798" s="4" t="s">
        <v>474</v>
      </c>
      <c r="C2798" s="4">
        <v>1034866498</v>
      </c>
      <c r="D2798" s="4" t="s">
        <v>354</v>
      </c>
      <c r="E2798" s="4" t="s">
        <v>355</v>
      </c>
      <c r="F2798" s="4" t="s">
        <v>439</v>
      </c>
      <c r="G2798" s="12">
        <v>45462</v>
      </c>
      <c r="H2798" s="4" t="s">
        <v>356</v>
      </c>
      <c r="I2798" s="67">
        <v>0.53106481481481504</v>
      </c>
      <c r="J2798" s="4" t="s">
        <v>1147</v>
      </c>
      <c r="K2798" s="12">
        <v>41550</v>
      </c>
      <c r="L2798" s="4" t="s">
        <v>357</v>
      </c>
      <c r="M2798" s="4" t="s">
        <v>362</v>
      </c>
      <c r="O2798" s="12" t="str">
        <f t="shared" ca="1" si="88"/>
        <v>11 ans, 6 mois</v>
      </c>
      <c r="P2798" s="4" t="str">
        <f>VLOOKUP(B2798,Effectif!B:I,6,0)</f>
        <v>Lise DE WITTE</v>
      </c>
      <c r="Q2798" s="4" t="str">
        <f>VLOOKUP(B2798,Effectif!B:I,8,0)</f>
        <v>BO</v>
      </c>
      <c r="R2798" s="4" t="str">
        <f>IFERROR(VLOOKUP(C2798,Sales!B:G,6,0),"-")</f>
        <v>-</v>
      </c>
      <c r="S2798" s="4">
        <f>IFERROR(VLOOKUP(C2798,Recolt!B:H,3,0),"-")</f>
        <v>94</v>
      </c>
      <c r="T2798" s="4" t="str">
        <f t="shared" si="87"/>
        <v>-</v>
      </c>
    </row>
    <row r="2799" spans="1:20" hidden="1" x14ac:dyDescent="0.25">
      <c r="A2799" s="4" t="s">
        <v>410</v>
      </c>
      <c r="B2799" s="4" t="s">
        <v>474</v>
      </c>
      <c r="C2799" s="4">
        <v>1034858306</v>
      </c>
      <c r="D2799" s="4" t="s">
        <v>354</v>
      </c>
      <c r="E2799" s="4" t="s">
        <v>355</v>
      </c>
      <c r="F2799" s="4" t="s">
        <v>439</v>
      </c>
      <c r="G2799" s="12">
        <v>45463</v>
      </c>
      <c r="H2799" s="4" t="s">
        <v>356</v>
      </c>
      <c r="I2799" s="67">
        <v>0.52190972222222198</v>
      </c>
      <c r="J2799" s="4" t="s">
        <v>1133</v>
      </c>
      <c r="K2799" s="12">
        <v>43315</v>
      </c>
      <c r="L2799" s="4" t="s">
        <v>366</v>
      </c>
      <c r="M2799" s="4" t="s">
        <v>358</v>
      </c>
      <c r="N2799" s="4" t="s">
        <v>361</v>
      </c>
      <c r="O2799" s="12" t="str">
        <f t="shared" ca="1" si="88"/>
        <v>6 ans, 8 mois</v>
      </c>
      <c r="P2799" s="4" t="str">
        <f>VLOOKUP(B2799,Effectif!B:I,6,0)</f>
        <v>Lise DE WITTE</v>
      </c>
      <c r="Q2799" s="4" t="str">
        <f>VLOOKUP(B2799,Effectif!B:I,8,0)</f>
        <v>BO</v>
      </c>
      <c r="R2799" s="4" t="str">
        <f>IFERROR(VLOOKUP(C2799,Sales!B:G,6,0),"-")</f>
        <v>-</v>
      </c>
      <c r="S2799" s="4">
        <f>IFERROR(VLOOKUP(C2799,Recolt!B:H,3,0),"-")</f>
        <v>73.94</v>
      </c>
      <c r="T2799" s="4" t="str">
        <f t="shared" si="87"/>
        <v>-</v>
      </c>
    </row>
    <row r="2800" spans="1:20" hidden="1" x14ac:dyDescent="0.25">
      <c r="A2800" s="4" t="s">
        <v>410</v>
      </c>
      <c r="B2800" s="4" t="s">
        <v>474</v>
      </c>
      <c r="C2800" s="4">
        <v>1034847481</v>
      </c>
      <c r="D2800" s="4" t="s">
        <v>354</v>
      </c>
      <c r="E2800" s="4" t="s">
        <v>355</v>
      </c>
      <c r="F2800" s="4" t="s">
        <v>439</v>
      </c>
      <c r="G2800" s="12">
        <v>45464</v>
      </c>
      <c r="H2800" s="4" t="s">
        <v>356</v>
      </c>
      <c r="I2800" s="67">
        <v>0.52003472222222202</v>
      </c>
      <c r="J2800" s="4" t="s">
        <v>1133</v>
      </c>
      <c r="K2800" s="12">
        <v>42943</v>
      </c>
      <c r="L2800" s="4" t="s">
        <v>366</v>
      </c>
      <c r="M2800" s="4" t="s">
        <v>358</v>
      </c>
      <c r="N2800" s="4" t="s">
        <v>361</v>
      </c>
      <c r="O2800" s="12" t="str">
        <f t="shared" ca="1" si="88"/>
        <v>7 ans, 9 mois</v>
      </c>
      <c r="P2800" s="4" t="str">
        <f>VLOOKUP(B2800,Effectif!B:I,6,0)</f>
        <v>Lise DE WITTE</v>
      </c>
      <c r="Q2800" s="4" t="str">
        <f>VLOOKUP(B2800,Effectif!B:I,8,0)</f>
        <v>BO</v>
      </c>
      <c r="R2800" s="4" t="str">
        <f>IFERROR(VLOOKUP(C2800,Sales!B:G,6,0),"-")</f>
        <v>-</v>
      </c>
      <c r="S2800" s="4">
        <f>IFERROR(VLOOKUP(C2800,Recolt!B:H,3,0),"-")</f>
        <v>100</v>
      </c>
      <c r="T2800" s="4" t="str">
        <f t="shared" si="87"/>
        <v>-</v>
      </c>
    </row>
    <row r="2801" spans="1:20" hidden="1" x14ac:dyDescent="0.25">
      <c r="A2801" s="4" t="s">
        <v>410</v>
      </c>
      <c r="B2801" s="4" t="s">
        <v>474</v>
      </c>
      <c r="C2801" s="4">
        <v>1034849498</v>
      </c>
      <c r="D2801" s="4" t="s">
        <v>354</v>
      </c>
      <c r="E2801" s="4" t="s">
        <v>355</v>
      </c>
      <c r="F2801" s="4" t="s">
        <v>439</v>
      </c>
      <c r="G2801" s="12">
        <v>45465</v>
      </c>
      <c r="H2801" s="4" t="s">
        <v>356</v>
      </c>
      <c r="I2801" s="67">
        <v>0.40412037037037002</v>
      </c>
      <c r="J2801" s="4" t="s">
        <v>1132</v>
      </c>
      <c r="K2801" s="12">
        <v>42404</v>
      </c>
      <c r="L2801" s="4" t="s">
        <v>366</v>
      </c>
      <c r="M2801" s="4" t="s">
        <v>358</v>
      </c>
      <c r="N2801" s="4" t="s">
        <v>361</v>
      </c>
      <c r="O2801" s="12" t="str">
        <f t="shared" ca="1" si="88"/>
        <v>9 ans, 2 mois</v>
      </c>
      <c r="P2801" s="4" t="str">
        <f>VLOOKUP(B2801,Effectif!B:I,6,0)</f>
        <v>Lise DE WITTE</v>
      </c>
      <c r="Q2801" s="4" t="str">
        <f>VLOOKUP(B2801,Effectif!B:I,8,0)</f>
        <v>BO</v>
      </c>
      <c r="R2801" s="4" t="str">
        <f>IFERROR(VLOOKUP(C2801,Sales!B:G,6,0),"-")</f>
        <v>-</v>
      </c>
      <c r="S2801" s="4">
        <f>IFERROR(VLOOKUP(C2801,Recolt!B:H,3,0),"-")</f>
        <v>86</v>
      </c>
      <c r="T2801" s="4" t="str">
        <f t="shared" si="87"/>
        <v>-</v>
      </c>
    </row>
    <row r="2802" spans="1:20" hidden="1" x14ac:dyDescent="0.25">
      <c r="A2802" s="4" t="s">
        <v>410</v>
      </c>
      <c r="B2802" s="4" t="s">
        <v>474</v>
      </c>
      <c r="C2802" s="4">
        <v>1034857487</v>
      </c>
      <c r="D2802" s="4" t="s">
        <v>354</v>
      </c>
      <c r="E2802" s="4" t="s">
        <v>355</v>
      </c>
      <c r="F2802" s="4" t="s">
        <v>439</v>
      </c>
      <c r="G2802" s="12">
        <v>45466</v>
      </c>
      <c r="H2802" s="4" t="s">
        <v>356</v>
      </c>
      <c r="I2802" s="67">
        <v>0.70372685185185202</v>
      </c>
      <c r="J2802" s="4" t="s">
        <v>1133</v>
      </c>
      <c r="K2802" s="12">
        <v>43282</v>
      </c>
      <c r="L2802" s="4" t="s">
        <v>357</v>
      </c>
      <c r="M2802" s="4" t="s">
        <v>358</v>
      </c>
      <c r="N2802" s="4" t="s">
        <v>359</v>
      </c>
      <c r="O2802" s="12" t="str">
        <f t="shared" ca="1" si="88"/>
        <v>6 ans, 9 mois</v>
      </c>
      <c r="P2802" s="4" t="str">
        <f>VLOOKUP(B2802,Effectif!B:I,6,0)</f>
        <v>Lise DE WITTE</v>
      </c>
      <c r="Q2802" s="4" t="str">
        <f>VLOOKUP(B2802,Effectif!B:I,8,0)</f>
        <v>BO</v>
      </c>
      <c r="R2802" s="4" t="str">
        <f>IFERROR(VLOOKUP(C2802,Sales!B:G,6,0),"-")</f>
        <v>-</v>
      </c>
      <c r="S2802" s="4">
        <f>IFERROR(VLOOKUP(C2802,Recolt!B:H,3,0),"-")</f>
        <v>100</v>
      </c>
      <c r="T2802" s="4" t="str">
        <f t="shared" si="87"/>
        <v>-</v>
      </c>
    </row>
    <row r="2803" spans="1:20" hidden="1" x14ac:dyDescent="0.25">
      <c r="A2803" s="4" t="s">
        <v>410</v>
      </c>
      <c r="B2803" s="4" t="s">
        <v>474</v>
      </c>
      <c r="C2803" s="4">
        <v>1034858551</v>
      </c>
      <c r="D2803" s="4" t="s">
        <v>354</v>
      </c>
      <c r="E2803" s="4" t="s">
        <v>355</v>
      </c>
      <c r="F2803" s="4" t="s">
        <v>439</v>
      </c>
      <c r="G2803" s="12">
        <v>45467</v>
      </c>
      <c r="H2803" s="4" t="s">
        <v>356</v>
      </c>
      <c r="I2803" s="67">
        <v>0.70697916666666705</v>
      </c>
      <c r="J2803" s="4" t="s">
        <v>1133</v>
      </c>
      <c r="K2803" s="12">
        <v>42943</v>
      </c>
      <c r="L2803" s="4" t="s">
        <v>357</v>
      </c>
      <c r="M2803" s="4" t="s">
        <v>358</v>
      </c>
      <c r="N2803" s="4" t="s">
        <v>359</v>
      </c>
      <c r="O2803" s="12" t="str">
        <f t="shared" ca="1" si="88"/>
        <v>7 ans, 9 mois</v>
      </c>
      <c r="P2803" s="4" t="str">
        <f>VLOOKUP(B2803,Effectif!B:I,6,0)</f>
        <v>Lise DE WITTE</v>
      </c>
      <c r="Q2803" s="4" t="str">
        <f>VLOOKUP(B2803,Effectif!B:I,8,0)</f>
        <v>BO</v>
      </c>
      <c r="R2803" s="4" t="str">
        <f>IFERROR(VLOOKUP(C2803,Sales!B:G,6,0),"-")</f>
        <v>-</v>
      </c>
      <c r="S2803" s="4">
        <f>IFERROR(VLOOKUP(C2803,Recolt!B:H,3,0),"-")</f>
        <v>9</v>
      </c>
      <c r="T2803" s="4" t="str">
        <f t="shared" si="87"/>
        <v>-</v>
      </c>
    </row>
    <row r="2804" spans="1:20" hidden="1" x14ac:dyDescent="0.25">
      <c r="A2804" s="4" t="s">
        <v>410</v>
      </c>
      <c r="B2804" s="4" t="s">
        <v>474</v>
      </c>
      <c r="C2804" s="4">
        <v>1034851296</v>
      </c>
      <c r="D2804" s="4" t="s">
        <v>354</v>
      </c>
      <c r="E2804" s="4" t="s">
        <v>355</v>
      </c>
      <c r="F2804" s="4" t="s">
        <v>439</v>
      </c>
      <c r="G2804" s="12">
        <v>45468</v>
      </c>
      <c r="H2804" s="4" t="s">
        <v>356</v>
      </c>
      <c r="I2804" s="67">
        <v>0.48894675925925901</v>
      </c>
      <c r="J2804" s="4" t="s">
        <v>1133</v>
      </c>
      <c r="K2804" s="12">
        <v>43038</v>
      </c>
      <c r="L2804" s="4" t="s">
        <v>366</v>
      </c>
      <c r="M2804" s="4" t="s">
        <v>358</v>
      </c>
      <c r="N2804" s="4" t="s">
        <v>361</v>
      </c>
      <c r="O2804" s="12" t="str">
        <f t="shared" ca="1" si="88"/>
        <v>7 ans, 6 mois</v>
      </c>
      <c r="P2804" s="4" t="str">
        <f>VLOOKUP(B2804,Effectif!B:I,6,0)</f>
        <v>Lise DE WITTE</v>
      </c>
      <c r="Q2804" s="4" t="str">
        <f>VLOOKUP(B2804,Effectif!B:I,8,0)</f>
        <v>BO</v>
      </c>
      <c r="R2804" s="4" t="str">
        <f>IFERROR(VLOOKUP(C2804,Sales!B:G,6,0),"-")</f>
        <v>-</v>
      </c>
      <c r="S2804" s="4">
        <f>IFERROR(VLOOKUP(C2804,Recolt!B:H,3,0),"-")</f>
        <v>91.16</v>
      </c>
      <c r="T2804" s="4" t="str">
        <f t="shared" si="87"/>
        <v>-</v>
      </c>
    </row>
    <row r="2805" spans="1:20" hidden="1" x14ac:dyDescent="0.25">
      <c r="A2805" s="4" t="s">
        <v>410</v>
      </c>
      <c r="B2805" s="4" t="s">
        <v>474</v>
      </c>
      <c r="C2805" s="4">
        <v>1034862789</v>
      </c>
      <c r="D2805" s="4" t="s">
        <v>354</v>
      </c>
      <c r="E2805" s="4" t="s">
        <v>355</v>
      </c>
      <c r="F2805" s="4" t="s">
        <v>439</v>
      </c>
      <c r="G2805" s="12">
        <v>45469</v>
      </c>
      <c r="H2805" s="4" t="s">
        <v>356</v>
      </c>
      <c r="I2805" s="67">
        <v>0.63253472222222196</v>
      </c>
      <c r="J2805" s="4" t="s">
        <v>1132</v>
      </c>
      <c r="K2805" s="12">
        <v>42221</v>
      </c>
      <c r="L2805" s="4" t="s">
        <v>357</v>
      </c>
      <c r="M2805" s="4" t="s">
        <v>358</v>
      </c>
      <c r="N2805" s="4" t="s">
        <v>359</v>
      </c>
      <c r="O2805" s="12" t="str">
        <f t="shared" ca="1" si="88"/>
        <v>9 ans, 8 mois</v>
      </c>
      <c r="P2805" s="4" t="str">
        <f>VLOOKUP(B2805,Effectif!B:I,6,0)</f>
        <v>Lise DE WITTE</v>
      </c>
      <c r="Q2805" s="4" t="str">
        <f>VLOOKUP(B2805,Effectif!B:I,8,0)</f>
        <v>BO</v>
      </c>
      <c r="R2805" s="4" t="str">
        <f>IFERROR(VLOOKUP(C2805,Sales!B:G,6,0),"-")</f>
        <v>-</v>
      </c>
      <c r="S2805" s="4">
        <f>IFERROR(VLOOKUP(C2805,Recolt!B:H,3,0),"-")</f>
        <v>81.849999999999994</v>
      </c>
      <c r="T2805" s="4" t="str">
        <f t="shared" si="87"/>
        <v>-</v>
      </c>
    </row>
    <row r="2806" spans="1:20" hidden="1" x14ac:dyDescent="0.25">
      <c r="A2806" s="4" t="s">
        <v>410</v>
      </c>
      <c r="B2806" s="4" t="s">
        <v>474</v>
      </c>
      <c r="C2806" s="4">
        <v>1034866096</v>
      </c>
      <c r="D2806" s="4" t="s">
        <v>354</v>
      </c>
      <c r="E2806" s="4" t="s">
        <v>355</v>
      </c>
      <c r="F2806" s="4" t="s">
        <v>439</v>
      </c>
      <c r="G2806" s="12">
        <v>45470</v>
      </c>
      <c r="H2806" s="4" t="s">
        <v>356</v>
      </c>
      <c r="I2806" s="67">
        <v>0.59313657407407405</v>
      </c>
      <c r="J2806" s="4" t="s">
        <v>1139</v>
      </c>
      <c r="K2806" s="12">
        <v>40808</v>
      </c>
      <c r="L2806" s="4" t="s">
        <v>366</v>
      </c>
      <c r="M2806" s="4" t="s">
        <v>358</v>
      </c>
      <c r="N2806" s="4" t="s">
        <v>361</v>
      </c>
      <c r="O2806" s="12" t="str">
        <f t="shared" ca="1" si="88"/>
        <v>13 ans, 7 mois</v>
      </c>
      <c r="P2806" s="4" t="str">
        <f>VLOOKUP(B2806,Effectif!B:I,6,0)</f>
        <v>Lise DE WITTE</v>
      </c>
      <c r="Q2806" s="4" t="str">
        <f>VLOOKUP(B2806,Effectif!B:I,8,0)</f>
        <v>BO</v>
      </c>
      <c r="R2806" s="4" t="str">
        <f>IFERROR(VLOOKUP(C2806,Sales!B:G,6,0),"-")</f>
        <v>-</v>
      </c>
      <c r="S2806" s="4">
        <f>IFERROR(VLOOKUP(C2806,Recolt!B:H,3,0),"-")</f>
        <v>69.23</v>
      </c>
      <c r="T2806" s="4" t="str">
        <f t="shared" si="87"/>
        <v>-</v>
      </c>
    </row>
    <row r="2807" spans="1:20" hidden="1" x14ac:dyDescent="0.25">
      <c r="A2807" s="4" t="s">
        <v>410</v>
      </c>
      <c r="B2807" s="4" t="s">
        <v>474</v>
      </c>
      <c r="C2807" s="4">
        <v>1034849984</v>
      </c>
      <c r="D2807" s="4" t="s">
        <v>354</v>
      </c>
      <c r="E2807" s="4" t="s">
        <v>355</v>
      </c>
      <c r="F2807" s="4" t="s">
        <v>439</v>
      </c>
      <c r="G2807" s="12">
        <v>45471</v>
      </c>
      <c r="H2807" s="4" t="s">
        <v>356</v>
      </c>
      <c r="I2807" s="67">
        <v>0.41865740740740698</v>
      </c>
      <c r="J2807" s="4" t="s">
        <v>1133</v>
      </c>
      <c r="K2807" s="12">
        <v>42802</v>
      </c>
      <c r="L2807" s="4" t="s">
        <v>357</v>
      </c>
      <c r="M2807" s="4" t="s">
        <v>358</v>
      </c>
      <c r="N2807" s="4" t="s">
        <v>359</v>
      </c>
      <c r="O2807" s="12" t="str">
        <f t="shared" ca="1" si="88"/>
        <v>8 ans, 1 mois</v>
      </c>
      <c r="P2807" s="4" t="str">
        <f>VLOOKUP(B2807,Effectif!B:I,6,0)</f>
        <v>Lise DE WITTE</v>
      </c>
      <c r="Q2807" s="4" t="str">
        <f>VLOOKUP(B2807,Effectif!B:I,8,0)</f>
        <v>BO</v>
      </c>
      <c r="R2807" s="4" t="str">
        <f>IFERROR(VLOOKUP(C2807,Sales!B:G,6,0),"-")</f>
        <v>-</v>
      </c>
      <c r="S2807" s="4">
        <f>IFERROR(VLOOKUP(C2807,Recolt!B:H,3,0),"-")</f>
        <v>50</v>
      </c>
      <c r="T2807" s="4" t="str">
        <f t="shared" si="87"/>
        <v>-</v>
      </c>
    </row>
    <row r="2808" spans="1:20" hidden="1" x14ac:dyDescent="0.25">
      <c r="A2808" s="4" t="s">
        <v>410</v>
      </c>
      <c r="B2808" s="4" t="s">
        <v>474</v>
      </c>
      <c r="C2808" s="4">
        <v>1034862320</v>
      </c>
      <c r="D2808" s="4" t="s">
        <v>354</v>
      </c>
      <c r="E2808" s="4" t="s">
        <v>355</v>
      </c>
      <c r="F2808" s="4" t="s">
        <v>439</v>
      </c>
      <c r="G2808" s="12">
        <v>45472</v>
      </c>
      <c r="H2808" s="4" t="s">
        <v>356</v>
      </c>
      <c r="I2808" s="67">
        <v>0.48621527777777801</v>
      </c>
      <c r="J2808" s="4" t="s">
        <v>1134</v>
      </c>
      <c r="K2808" s="12">
        <v>43348</v>
      </c>
      <c r="L2808" s="4" t="s">
        <v>366</v>
      </c>
      <c r="M2808" s="4" t="s">
        <v>358</v>
      </c>
      <c r="N2808" s="4" t="s">
        <v>361</v>
      </c>
      <c r="O2808" s="12" t="str">
        <f t="shared" ca="1" si="88"/>
        <v>6 ans, 7 mois</v>
      </c>
      <c r="P2808" s="4" t="str">
        <f>VLOOKUP(B2808,Effectif!B:I,6,0)</f>
        <v>Lise DE WITTE</v>
      </c>
      <c r="Q2808" s="4" t="str">
        <f>VLOOKUP(B2808,Effectif!B:I,8,0)</f>
        <v>BO</v>
      </c>
      <c r="R2808" s="4" t="str">
        <f>IFERROR(VLOOKUP(C2808,Sales!B:G,6,0),"-")</f>
        <v>-</v>
      </c>
      <c r="S2808" s="4">
        <f>IFERROR(VLOOKUP(C2808,Recolt!B:H,3,0),"-")</f>
        <v>162</v>
      </c>
      <c r="T2808" s="4" t="str">
        <f t="shared" si="87"/>
        <v>-</v>
      </c>
    </row>
    <row r="2809" spans="1:20" hidden="1" x14ac:dyDescent="0.25">
      <c r="A2809" s="4" t="s">
        <v>410</v>
      </c>
      <c r="B2809" s="4" t="s">
        <v>474</v>
      </c>
      <c r="C2809" s="4">
        <v>1034851605</v>
      </c>
      <c r="D2809" s="4" t="s">
        <v>354</v>
      </c>
      <c r="E2809" s="4" t="s">
        <v>355</v>
      </c>
      <c r="F2809" s="4" t="s">
        <v>439</v>
      </c>
      <c r="G2809" s="12">
        <v>45473</v>
      </c>
      <c r="H2809" s="4" t="s">
        <v>356</v>
      </c>
      <c r="I2809" s="67">
        <v>0.71968750000000004</v>
      </c>
      <c r="J2809" s="4" t="s">
        <v>1147</v>
      </c>
      <c r="K2809" s="12">
        <v>38808</v>
      </c>
      <c r="L2809" s="4" t="s">
        <v>357</v>
      </c>
      <c r="M2809" s="4" t="s">
        <v>362</v>
      </c>
      <c r="O2809" s="12" t="str">
        <f t="shared" ca="1" si="88"/>
        <v>19 ans, 0 mois</v>
      </c>
      <c r="P2809" s="4" t="str">
        <f>VLOOKUP(B2809,Effectif!B:I,6,0)</f>
        <v>Lise DE WITTE</v>
      </c>
      <c r="Q2809" s="4" t="str">
        <f>VLOOKUP(B2809,Effectif!B:I,8,0)</f>
        <v>BO</v>
      </c>
      <c r="R2809" s="4" t="str">
        <f>IFERROR(VLOOKUP(C2809,Sales!B:G,6,0),"-")</f>
        <v>-</v>
      </c>
      <c r="S2809" s="4">
        <f>IFERROR(VLOOKUP(C2809,Recolt!B:H,3,0),"-")</f>
        <v>90</v>
      </c>
      <c r="T2809" s="4" t="str">
        <f t="shared" si="87"/>
        <v>-</v>
      </c>
    </row>
    <row r="2810" spans="1:20" hidden="1" x14ac:dyDescent="0.25">
      <c r="A2810" s="4" t="s">
        <v>410</v>
      </c>
      <c r="B2810" s="4" t="s">
        <v>474</v>
      </c>
      <c r="C2810" s="4">
        <v>1034865261</v>
      </c>
      <c r="D2810" s="4" t="s">
        <v>354</v>
      </c>
      <c r="E2810" s="4" t="s">
        <v>355</v>
      </c>
      <c r="F2810" s="4" t="s">
        <v>439</v>
      </c>
      <c r="G2810" s="12">
        <v>45474</v>
      </c>
      <c r="H2810" s="4" t="s">
        <v>356</v>
      </c>
      <c r="I2810" s="67">
        <v>0.43216435185185198</v>
      </c>
      <c r="J2810" s="4" t="s">
        <v>1133</v>
      </c>
      <c r="K2810" s="12">
        <v>42821</v>
      </c>
      <c r="L2810" s="4" t="s">
        <v>366</v>
      </c>
      <c r="M2810" s="4" t="s">
        <v>358</v>
      </c>
      <c r="N2810" s="4" t="s">
        <v>361</v>
      </c>
      <c r="O2810" s="12" t="str">
        <f t="shared" ca="1" si="88"/>
        <v>8 ans, 1 mois</v>
      </c>
      <c r="P2810" s="4" t="str">
        <f>VLOOKUP(B2810,Effectif!B:I,6,0)</f>
        <v>Lise DE WITTE</v>
      </c>
      <c r="Q2810" s="4" t="str">
        <f>VLOOKUP(B2810,Effectif!B:I,8,0)</f>
        <v>BO</v>
      </c>
      <c r="R2810" s="4" t="str">
        <f>IFERROR(VLOOKUP(C2810,Sales!B:G,6,0),"-")</f>
        <v>-</v>
      </c>
      <c r="S2810" s="4">
        <f>IFERROR(VLOOKUP(C2810,Recolt!B:H,3,0),"-")</f>
        <v>50</v>
      </c>
      <c r="T2810" s="4" t="str">
        <f t="shared" si="87"/>
        <v>-</v>
      </c>
    </row>
    <row r="2811" spans="1:20" hidden="1" x14ac:dyDescent="0.25">
      <c r="A2811" s="4" t="s">
        <v>410</v>
      </c>
      <c r="B2811" s="4" t="s">
        <v>474</v>
      </c>
      <c r="C2811" s="4">
        <v>1034843295</v>
      </c>
      <c r="D2811" s="4" t="s">
        <v>354</v>
      </c>
      <c r="E2811" s="4" t="s">
        <v>355</v>
      </c>
      <c r="F2811" s="4" t="s">
        <v>439</v>
      </c>
      <c r="G2811" s="12">
        <v>45475</v>
      </c>
      <c r="H2811" s="4" t="s">
        <v>356</v>
      </c>
      <c r="I2811" s="67">
        <v>0.52809027777777795</v>
      </c>
      <c r="J2811" s="4" t="s">
        <v>1144</v>
      </c>
      <c r="K2811" s="12">
        <v>41577</v>
      </c>
      <c r="L2811" s="4" t="s">
        <v>357</v>
      </c>
      <c r="M2811" s="4" t="s">
        <v>358</v>
      </c>
      <c r="N2811" s="4" t="s">
        <v>359</v>
      </c>
      <c r="O2811" s="12" t="str">
        <f t="shared" ca="1" si="88"/>
        <v>11 ans, 6 mois</v>
      </c>
      <c r="P2811" s="4" t="str">
        <f>VLOOKUP(B2811,Effectif!B:I,6,0)</f>
        <v>Lise DE WITTE</v>
      </c>
      <c r="Q2811" s="4" t="str">
        <f>VLOOKUP(B2811,Effectif!B:I,8,0)</f>
        <v>BO</v>
      </c>
      <c r="R2811" s="4" t="str">
        <f>IFERROR(VLOOKUP(C2811,Sales!B:G,6,0),"-")</f>
        <v>-</v>
      </c>
      <c r="S2811" s="4">
        <f>IFERROR(VLOOKUP(C2811,Recolt!B:H,3,0),"-")</f>
        <v>90</v>
      </c>
      <c r="T2811" s="4" t="str">
        <f t="shared" si="87"/>
        <v>-</v>
      </c>
    </row>
    <row r="2812" spans="1:20" hidden="1" x14ac:dyDescent="0.25">
      <c r="A2812" s="4" t="s">
        <v>410</v>
      </c>
      <c r="B2812" s="4" t="s">
        <v>474</v>
      </c>
      <c r="C2812" s="4">
        <v>1034855783</v>
      </c>
      <c r="D2812" s="4" t="s">
        <v>354</v>
      </c>
      <c r="E2812" s="4" t="s">
        <v>355</v>
      </c>
      <c r="F2812" s="4" t="s">
        <v>439</v>
      </c>
      <c r="G2812" s="12">
        <v>45476</v>
      </c>
      <c r="H2812" s="4" t="s">
        <v>356</v>
      </c>
      <c r="I2812" s="67">
        <v>0.40641203703703699</v>
      </c>
      <c r="J2812" s="4" t="s">
        <v>1134</v>
      </c>
      <c r="K2812" s="12">
        <v>43293</v>
      </c>
      <c r="L2812" s="4" t="s">
        <v>366</v>
      </c>
      <c r="M2812" s="4" t="s">
        <v>358</v>
      </c>
      <c r="N2812" s="4" t="s">
        <v>384</v>
      </c>
      <c r="O2812" s="12" t="str">
        <f t="shared" ca="1" si="88"/>
        <v>6 ans, 9 mois</v>
      </c>
      <c r="P2812" s="4" t="str">
        <f>VLOOKUP(B2812,Effectif!B:I,6,0)</f>
        <v>Lise DE WITTE</v>
      </c>
      <c r="Q2812" s="4" t="str">
        <f>VLOOKUP(B2812,Effectif!B:I,8,0)</f>
        <v>BO</v>
      </c>
      <c r="R2812" s="4" t="str">
        <f>IFERROR(VLOOKUP(C2812,Sales!B:G,6,0),"-")</f>
        <v>-</v>
      </c>
      <c r="S2812" s="4">
        <f>IFERROR(VLOOKUP(C2812,Recolt!B:H,3,0),"-")</f>
        <v>52</v>
      </c>
      <c r="T2812" s="4" t="str">
        <f t="shared" si="87"/>
        <v>-</v>
      </c>
    </row>
    <row r="2813" spans="1:20" hidden="1" x14ac:dyDescent="0.25">
      <c r="A2813" s="4" t="s">
        <v>410</v>
      </c>
      <c r="B2813" s="4" t="s">
        <v>474</v>
      </c>
      <c r="C2813" s="4">
        <v>1034845040</v>
      </c>
      <c r="D2813" s="4" t="s">
        <v>354</v>
      </c>
      <c r="E2813" s="4" t="s">
        <v>355</v>
      </c>
      <c r="F2813" s="4" t="s">
        <v>439</v>
      </c>
      <c r="G2813" s="12">
        <v>45477</v>
      </c>
      <c r="H2813" s="4" t="s">
        <v>356</v>
      </c>
      <c r="I2813" s="67">
        <v>0.53038194444444398</v>
      </c>
      <c r="J2813" s="4" t="s">
        <v>1144</v>
      </c>
      <c r="K2813" s="12">
        <v>42254</v>
      </c>
      <c r="L2813" s="4" t="s">
        <v>357</v>
      </c>
      <c r="M2813" s="4" t="s">
        <v>358</v>
      </c>
      <c r="N2813" s="4" t="s">
        <v>359</v>
      </c>
      <c r="O2813" s="12" t="str">
        <f t="shared" ca="1" si="88"/>
        <v>9 ans, 7 mois</v>
      </c>
      <c r="P2813" s="4" t="str">
        <f>VLOOKUP(B2813,Effectif!B:I,6,0)</f>
        <v>Lise DE WITTE</v>
      </c>
      <c r="Q2813" s="4" t="str">
        <f>VLOOKUP(B2813,Effectif!B:I,8,0)</f>
        <v>BO</v>
      </c>
      <c r="R2813" s="4" t="str">
        <f>IFERROR(VLOOKUP(C2813,Sales!B:G,6,0),"-")</f>
        <v>-</v>
      </c>
      <c r="S2813" s="4">
        <f>IFERROR(VLOOKUP(C2813,Recolt!B:H,3,0),"-")</f>
        <v>26.88</v>
      </c>
      <c r="T2813" s="4" t="str">
        <f t="shared" si="87"/>
        <v>-</v>
      </c>
    </row>
    <row r="2814" spans="1:20" hidden="1" x14ac:dyDescent="0.25">
      <c r="A2814" s="4" t="s">
        <v>410</v>
      </c>
      <c r="B2814" s="4" t="s">
        <v>489</v>
      </c>
      <c r="C2814" s="4">
        <v>1034846605</v>
      </c>
      <c r="D2814" s="4" t="s">
        <v>354</v>
      </c>
      <c r="E2814" s="4" t="s">
        <v>355</v>
      </c>
      <c r="F2814" s="4" t="s">
        <v>439</v>
      </c>
      <c r="G2814" s="12">
        <v>45478</v>
      </c>
      <c r="H2814" s="4" t="s">
        <v>356</v>
      </c>
      <c r="I2814" s="67">
        <v>0.407523148148148</v>
      </c>
      <c r="J2814" s="4" t="s">
        <v>1147</v>
      </c>
      <c r="K2814" s="12">
        <v>42370</v>
      </c>
      <c r="L2814" s="4" t="s">
        <v>395</v>
      </c>
      <c r="M2814" s="4" t="s">
        <v>362</v>
      </c>
      <c r="O2814" s="12" t="str">
        <f t="shared" ca="1" si="88"/>
        <v>9 ans, 3 mois</v>
      </c>
      <c r="P2814" s="4" t="str">
        <f>VLOOKUP(B2814,Effectif!B:I,6,0)</f>
        <v>Lise DE WITTE</v>
      </c>
      <c r="Q2814" s="4" t="str">
        <f>VLOOKUP(B2814,Effectif!B:I,8,0)</f>
        <v>REC</v>
      </c>
      <c r="R2814" s="4" t="str">
        <f>IFERROR(VLOOKUP(C2814,Sales!B:G,6,0),"-")</f>
        <v>-</v>
      </c>
      <c r="S2814" s="4">
        <f>IFERROR(VLOOKUP(C2814,Recolt!B:H,3,0),"-")</f>
        <v>28.76</v>
      </c>
      <c r="T2814" s="4" t="str">
        <f t="shared" si="87"/>
        <v>-</v>
      </c>
    </row>
    <row r="2815" spans="1:20" hidden="1" x14ac:dyDescent="0.25">
      <c r="A2815" s="4" t="s">
        <v>410</v>
      </c>
      <c r="B2815" s="4" t="s">
        <v>489</v>
      </c>
      <c r="C2815" s="4">
        <v>1034863372</v>
      </c>
      <c r="D2815" s="4" t="s">
        <v>372</v>
      </c>
      <c r="E2815" s="4" t="s">
        <v>364</v>
      </c>
      <c r="F2815" s="4" t="s">
        <v>440</v>
      </c>
      <c r="G2815" s="12">
        <v>45479</v>
      </c>
      <c r="H2815" s="4" t="s">
        <v>397</v>
      </c>
      <c r="I2815" s="67">
        <v>0.61792824074074104</v>
      </c>
      <c r="J2815" s="4" t="s">
        <v>1147</v>
      </c>
      <c r="K2815" s="12">
        <v>42339</v>
      </c>
      <c r="L2815" s="4" t="s">
        <v>395</v>
      </c>
      <c r="M2815" s="4" t="s">
        <v>362</v>
      </c>
      <c r="O2815" s="12" t="str">
        <f t="shared" ca="1" si="88"/>
        <v>9 ans, 4 mois</v>
      </c>
      <c r="P2815" s="4" t="str">
        <f>VLOOKUP(B2815,Effectif!B:I,6,0)</f>
        <v>Lise DE WITTE</v>
      </c>
      <c r="Q2815" s="4" t="str">
        <f>VLOOKUP(B2815,Effectif!B:I,8,0)</f>
        <v>REC</v>
      </c>
      <c r="R2815" s="4" t="str">
        <f>IFERROR(VLOOKUP(C2815,Sales!B:G,6,0),"-")</f>
        <v>-</v>
      </c>
      <c r="S2815" s="4">
        <f>IFERROR(VLOOKUP(C2815,Recolt!B:H,3,0),"-")</f>
        <v>92.86</v>
      </c>
      <c r="T2815" s="4" t="str">
        <f t="shared" si="87"/>
        <v>-</v>
      </c>
    </row>
    <row r="2816" spans="1:20" hidden="1" x14ac:dyDescent="0.25">
      <c r="A2816" s="4" t="s">
        <v>410</v>
      </c>
      <c r="B2816" s="4" t="s">
        <v>489</v>
      </c>
      <c r="C2816" s="4">
        <v>1034862638</v>
      </c>
      <c r="D2816" s="4" t="s">
        <v>354</v>
      </c>
      <c r="E2816" s="4" t="s">
        <v>355</v>
      </c>
      <c r="F2816" s="4" t="s">
        <v>439</v>
      </c>
      <c r="G2816" s="12">
        <v>45480</v>
      </c>
      <c r="H2816" s="4" t="s">
        <v>356</v>
      </c>
      <c r="I2816" s="67">
        <v>0.43539351851851799</v>
      </c>
      <c r="J2816" s="4" t="s">
        <v>1147</v>
      </c>
      <c r="K2816" s="12">
        <v>42309</v>
      </c>
      <c r="L2816" s="4" t="s">
        <v>395</v>
      </c>
      <c r="M2816" s="4" t="s">
        <v>362</v>
      </c>
      <c r="O2816" s="12" t="str">
        <f t="shared" ca="1" si="88"/>
        <v>9 ans, 5 mois</v>
      </c>
      <c r="P2816" s="4" t="str">
        <f>VLOOKUP(B2816,Effectif!B:I,6,0)</f>
        <v>Lise DE WITTE</v>
      </c>
      <c r="Q2816" s="4" t="str">
        <f>VLOOKUP(B2816,Effectif!B:I,8,0)</f>
        <v>REC</v>
      </c>
      <c r="R2816" s="4" t="str">
        <f>IFERROR(VLOOKUP(C2816,Sales!B:G,6,0),"-")</f>
        <v>-</v>
      </c>
      <c r="S2816" s="4">
        <f>IFERROR(VLOOKUP(C2816,Recolt!B:H,3,0),"-")</f>
        <v>40</v>
      </c>
      <c r="T2816" s="4" t="str">
        <f t="shared" si="87"/>
        <v>-</v>
      </c>
    </row>
    <row r="2817" spans="1:20" hidden="1" x14ac:dyDescent="0.25">
      <c r="A2817" s="4" t="s">
        <v>410</v>
      </c>
      <c r="B2817" s="4" t="s">
        <v>489</v>
      </c>
      <c r="C2817" s="4">
        <v>1034846996</v>
      </c>
      <c r="D2817" s="4" t="s">
        <v>354</v>
      </c>
      <c r="E2817" s="4" t="s">
        <v>355</v>
      </c>
      <c r="F2817" s="4" t="s">
        <v>439</v>
      </c>
      <c r="G2817" s="12">
        <v>45481</v>
      </c>
      <c r="H2817" s="4" t="s">
        <v>356</v>
      </c>
      <c r="I2817" s="67">
        <v>0.40896990740740702</v>
      </c>
      <c r="J2817" s="4" t="s">
        <v>1147</v>
      </c>
      <c r="K2817" s="12">
        <v>42874</v>
      </c>
      <c r="L2817" s="4" t="s">
        <v>395</v>
      </c>
      <c r="M2817" s="4" t="s">
        <v>362</v>
      </c>
      <c r="O2817" s="12" t="str">
        <f t="shared" ca="1" si="88"/>
        <v>7 ans, 11 mois</v>
      </c>
      <c r="P2817" s="4" t="str">
        <f>VLOOKUP(B2817,Effectif!B:I,6,0)</f>
        <v>Lise DE WITTE</v>
      </c>
      <c r="Q2817" s="4" t="str">
        <f>VLOOKUP(B2817,Effectif!B:I,8,0)</f>
        <v>REC</v>
      </c>
      <c r="R2817" s="4" t="str">
        <f>IFERROR(VLOOKUP(C2817,Sales!B:G,6,0),"-")</f>
        <v>-</v>
      </c>
      <c r="S2817" s="4">
        <f>IFERROR(VLOOKUP(C2817,Recolt!B:H,3,0),"-")</f>
        <v>311.05</v>
      </c>
      <c r="T2817" s="4" t="str">
        <f t="shared" si="87"/>
        <v>-</v>
      </c>
    </row>
    <row r="2818" spans="1:20" hidden="1" x14ac:dyDescent="0.25">
      <c r="A2818" s="4" t="s">
        <v>410</v>
      </c>
      <c r="B2818" s="4" t="s">
        <v>489</v>
      </c>
      <c r="C2818" s="4">
        <v>1034864556</v>
      </c>
      <c r="D2818" s="4" t="s">
        <v>354</v>
      </c>
      <c r="E2818" s="4" t="s">
        <v>355</v>
      </c>
      <c r="F2818" s="4" t="s">
        <v>439</v>
      </c>
      <c r="G2818" s="12">
        <v>45482</v>
      </c>
      <c r="H2818" s="4" t="s">
        <v>356</v>
      </c>
      <c r="I2818" s="67">
        <v>0.41078703703703701</v>
      </c>
      <c r="J2818" s="4" t="s">
        <v>1147</v>
      </c>
      <c r="K2818" s="12">
        <v>42789</v>
      </c>
      <c r="L2818" s="4" t="s">
        <v>395</v>
      </c>
      <c r="M2818" s="4" t="s">
        <v>362</v>
      </c>
      <c r="O2818" s="12" t="str">
        <f t="shared" ca="1" si="88"/>
        <v>8 ans, 2 mois</v>
      </c>
      <c r="P2818" s="4" t="str">
        <f>VLOOKUP(B2818,Effectif!B:I,6,0)</f>
        <v>Lise DE WITTE</v>
      </c>
      <c r="Q2818" s="4" t="str">
        <f>VLOOKUP(B2818,Effectif!B:I,8,0)</f>
        <v>REC</v>
      </c>
      <c r="R2818" s="4" t="str">
        <f>IFERROR(VLOOKUP(C2818,Sales!B:G,6,0),"-")</f>
        <v>-</v>
      </c>
      <c r="S2818" s="4">
        <f>IFERROR(VLOOKUP(C2818,Recolt!B:H,3,0),"-")</f>
        <v>25</v>
      </c>
      <c r="T2818" s="4" t="str">
        <f t="shared" si="87"/>
        <v>-</v>
      </c>
    </row>
    <row r="2819" spans="1:20" hidden="1" x14ac:dyDescent="0.25">
      <c r="A2819" s="4" t="s">
        <v>410</v>
      </c>
      <c r="B2819" s="4" t="s">
        <v>489</v>
      </c>
      <c r="C2819" s="4">
        <v>1034850805</v>
      </c>
      <c r="D2819" s="4" t="s">
        <v>372</v>
      </c>
      <c r="E2819" s="4" t="s">
        <v>364</v>
      </c>
      <c r="F2819" s="4" t="s">
        <v>440</v>
      </c>
      <c r="G2819" s="12">
        <v>45483</v>
      </c>
      <c r="H2819" s="4" t="s">
        <v>397</v>
      </c>
      <c r="I2819" s="67">
        <v>0.39712962962963</v>
      </c>
      <c r="J2819" s="4" t="s">
        <v>1147</v>
      </c>
      <c r="K2819" s="12">
        <v>42553</v>
      </c>
      <c r="L2819" s="4" t="s">
        <v>395</v>
      </c>
      <c r="M2819" s="4" t="s">
        <v>362</v>
      </c>
      <c r="O2819" s="12" t="str">
        <f t="shared" ca="1" si="88"/>
        <v>8 ans, 9 mois</v>
      </c>
      <c r="P2819" s="4" t="str">
        <f>VLOOKUP(B2819,Effectif!B:I,6,0)</f>
        <v>Lise DE WITTE</v>
      </c>
      <c r="Q2819" s="4" t="str">
        <f>VLOOKUP(B2819,Effectif!B:I,8,0)</f>
        <v>REC</v>
      </c>
      <c r="R2819" s="4" t="str">
        <f>IFERROR(VLOOKUP(C2819,Sales!B:G,6,0),"-")</f>
        <v>-</v>
      </c>
      <c r="S2819" s="4">
        <f>IFERROR(VLOOKUP(C2819,Recolt!B:H,3,0),"-")</f>
        <v>55</v>
      </c>
      <c r="T2819" s="4" t="str">
        <f t="shared" ref="T2819:T2882" si="89">IF(R2819&gt;0,R2819,IF(S2819&gt;0,S2819,"-"))</f>
        <v>-</v>
      </c>
    </row>
    <row r="2820" spans="1:20" hidden="1" x14ac:dyDescent="0.25">
      <c r="A2820" s="4" t="s">
        <v>410</v>
      </c>
      <c r="B2820" s="4" t="s">
        <v>489</v>
      </c>
      <c r="C2820" s="4">
        <v>1034864321</v>
      </c>
      <c r="D2820" s="4" t="s">
        <v>372</v>
      </c>
      <c r="E2820" s="4" t="s">
        <v>364</v>
      </c>
      <c r="F2820" s="4" t="s">
        <v>440</v>
      </c>
      <c r="G2820" s="12">
        <v>45484</v>
      </c>
      <c r="H2820" s="4" t="s">
        <v>397</v>
      </c>
      <c r="I2820" s="67">
        <v>0.61916666666666698</v>
      </c>
      <c r="J2820" s="4" t="s">
        <v>1147</v>
      </c>
      <c r="K2820" s="12">
        <v>42339</v>
      </c>
      <c r="L2820" s="4" t="s">
        <v>395</v>
      </c>
      <c r="M2820" s="4" t="s">
        <v>362</v>
      </c>
      <c r="O2820" s="12" t="str">
        <f t="shared" ca="1" si="88"/>
        <v>9 ans, 4 mois</v>
      </c>
      <c r="P2820" s="4" t="str">
        <f>VLOOKUP(B2820,Effectif!B:I,6,0)</f>
        <v>Lise DE WITTE</v>
      </c>
      <c r="Q2820" s="4" t="str">
        <f>VLOOKUP(B2820,Effectif!B:I,8,0)</f>
        <v>REC</v>
      </c>
      <c r="R2820" s="4" t="str">
        <f>IFERROR(VLOOKUP(C2820,Sales!B:G,6,0),"-")</f>
        <v>-</v>
      </c>
      <c r="S2820" s="4">
        <f>IFERROR(VLOOKUP(C2820,Recolt!B:H,3,0),"-")</f>
        <v>97</v>
      </c>
      <c r="T2820" s="4" t="str">
        <f t="shared" si="89"/>
        <v>-</v>
      </c>
    </row>
    <row r="2821" spans="1:20" hidden="1" x14ac:dyDescent="0.25">
      <c r="A2821" s="4" t="s">
        <v>410</v>
      </c>
      <c r="B2821" s="4" t="s">
        <v>489</v>
      </c>
      <c r="C2821" s="4">
        <v>1034866825</v>
      </c>
      <c r="D2821" s="4" t="s">
        <v>354</v>
      </c>
      <c r="E2821" s="4" t="s">
        <v>355</v>
      </c>
      <c r="F2821" s="4" t="s">
        <v>439</v>
      </c>
      <c r="G2821" s="12">
        <v>45485</v>
      </c>
      <c r="H2821" s="4" t="s">
        <v>356</v>
      </c>
      <c r="I2821" s="67">
        <v>0.48501157407407403</v>
      </c>
      <c r="J2821" s="4" t="s">
        <v>1147</v>
      </c>
      <c r="K2821" s="12">
        <v>41821</v>
      </c>
      <c r="L2821" s="4" t="s">
        <v>395</v>
      </c>
      <c r="M2821" s="4" t="s">
        <v>362</v>
      </c>
      <c r="O2821" s="12" t="str">
        <f t="shared" ca="1" si="88"/>
        <v>10 ans, 9 mois</v>
      </c>
      <c r="P2821" s="4" t="str">
        <f>VLOOKUP(B2821,Effectif!B:I,6,0)</f>
        <v>Lise DE WITTE</v>
      </c>
      <c r="Q2821" s="4" t="str">
        <f>VLOOKUP(B2821,Effectif!B:I,8,0)</f>
        <v>REC</v>
      </c>
      <c r="R2821" s="4" t="str">
        <f>IFERROR(VLOOKUP(C2821,Sales!B:G,6,0),"-")</f>
        <v>-</v>
      </c>
      <c r="S2821" s="4">
        <f>IFERROR(VLOOKUP(C2821,Recolt!B:H,3,0),"-")</f>
        <v>174</v>
      </c>
      <c r="T2821" s="4" t="str">
        <f t="shared" si="89"/>
        <v>-</v>
      </c>
    </row>
    <row r="2822" spans="1:20" hidden="1" x14ac:dyDescent="0.25">
      <c r="A2822" s="4" t="s">
        <v>410</v>
      </c>
      <c r="B2822" s="4" t="s">
        <v>489</v>
      </c>
      <c r="C2822" s="4">
        <v>1034849392</v>
      </c>
      <c r="D2822" s="4" t="s">
        <v>372</v>
      </c>
      <c r="E2822" s="4" t="s">
        <v>364</v>
      </c>
      <c r="F2822" s="4" t="s">
        <v>440</v>
      </c>
      <c r="G2822" s="12">
        <v>45486</v>
      </c>
      <c r="H2822" s="4" t="s">
        <v>397</v>
      </c>
      <c r="I2822" s="67">
        <v>0.50765046296296301</v>
      </c>
      <c r="J2822" s="4" t="s">
        <v>1147</v>
      </c>
      <c r="K2822" s="12">
        <v>42338</v>
      </c>
      <c r="L2822" s="4" t="s">
        <v>395</v>
      </c>
      <c r="M2822" s="4" t="s">
        <v>362</v>
      </c>
      <c r="O2822" s="12" t="str">
        <f t="shared" ca="1" si="88"/>
        <v>9 ans, 5 mois</v>
      </c>
      <c r="P2822" s="4" t="str">
        <f>VLOOKUP(B2822,Effectif!B:I,6,0)</f>
        <v>Lise DE WITTE</v>
      </c>
      <c r="Q2822" s="4" t="str">
        <f>VLOOKUP(B2822,Effectif!B:I,8,0)</f>
        <v>REC</v>
      </c>
      <c r="R2822" s="4" t="str">
        <f>IFERROR(VLOOKUP(C2822,Sales!B:G,6,0),"-")</f>
        <v>-</v>
      </c>
      <c r="S2822" s="4">
        <f>IFERROR(VLOOKUP(C2822,Recolt!B:H,3,0),"-")</f>
        <v>20</v>
      </c>
      <c r="T2822" s="4" t="str">
        <f t="shared" si="89"/>
        <v>-</v>
      </c>
    </row>
    <row r="2823" spans="1:20" hidden="1" x14ac:dyDescent="0.25">
      <c r="A2823" s="4" t="s">
        <v>410</v>
      </c>
      <c r="B2823" s="4" t="s">
        <v>489</v>
      </c>
      <c r="C2823" s="4">
        <v>1034848460</v>
      </c>
      <c r="D2823" s="4" t="s">
        <v>354</v>
      </c>
      <c r="E2823" s="4" t="s">
        <v>355</v>
      </c>
      <c r="F2823" s="4" t="s">
        <v>439</v>
      </c>
      <c r="G2823" s="12">
        <v>45487</v>
      </c>
      <c r="H2823" s="4" t="s">
        <v>356</v>
      </c>
      <c r="I2823" s="67">
        <v>0.47634259259259298</v>
      </c>
      <c r="J2823" s="4" t="s">
        <v>1147</v>
      </c>
      <c r="K2823" s="12">
        <v>42430</v>
      </c>
      <c r="L2823" s="4" t="s">
        <v>395</v>
      </c>
      <c r="M2823" s="4" t="s">
        <v>362</v>
      </c>
      <c r="O2823" s="12" t="str">
        <f t="shared" ca="1" si="88"/>
        <v>9 ans, 1 mois</v>
      </c>
      <c r="P2823" s="4" t="str">
        <f>VLOOKUP(B2823,Effectif!B:I,6,0)</f>
        <v>Lise DE WITTE</v>
      </c>
      <c r="Q2823" s="4" t="str">
        <f>VLOOKUP(B2823,Effectif!B:I,8,0)</f>
        <v>REC</v>
      </c>
      <c r="R2823" s="4" t="str">
        <f>IFERROR(VLOOKUP(C2823,Sales!B:G,6,0),"-")</f>
        <v>-</v>
      </c>
      <c r="S2823" s="4">
        <f>IFERROR(VLOOKUP(C2823,Recolt!B:H,3,0),"-")</f>
        <v>115</v>
      </c>
      <c r="T2823" s="4" t="str">
        <f t="shared" si="89"/>
        <v>-</v>
      </c>
    </row>
    <row r="2824" spans="1:20" hidden="1" x14ac:dyDescent="0.25">
      <c r="A2824" s="4" t="s">
        <v>410</v>
      </c>
      <c r="B2824" s="4" t="s">
        <v>489</v>
      </c>
      <c r="C2824" s="4">
        <v>1034844706</v>
      </c>
      <c r="D2824" s="4" t="s">
        <v>354</v>
      </c>
      <c r="E2824" s="4" t="s">
        <v>355</v>
      </c>
      <c r="F2824" s="4" t="s">
        <v>439</v>
      </c>
      <c r="G2824" s="12">
        <v>45488</v>
      </c>
      <c r="H2824" s="4" t="s">
        <v>356</v>
      </c>
      <c r="I2824" s="67">
        <v>0.54163194444444496</v>
      </c>
      <c r="J2824" s="4" t="s">
        <v>1147</v>
      </c>
      <c r="K2824" s="12">
        <v>41548</v>
      </c>
      <c r="L2824" s="4" t="s">
        <v>395</v>
      </c>
      <c r="M2824" s="4" t="s">
        <v>362</v>
      </c>
      <c r="O2824" s="12" t="str">
        <f t="shared" ca="1" si="88"/>
        <v>11 ans, 6 mois</v>
      </c>
      <c r="P2824" s="4" t="str">
        <f>VLOOKUP(B2824,Effectif!B:I,6,0)</f>
        <v>Lise DE WITTE</v>
      </c>
      <c r="Q2824" s="4" t="str">
        <f>VLOOKUP(B2824,Effectif!B:I,8,0)</f>
        <v>REC</v>
      </c>
      <c r="R2824" s="4" t="str">
        <f>IFERROR(VLOOKUP(C2824,Sales!B:G,6,0),"-")</f>
        <v>-</v>
      </c>
      <c r="S2824" s="4">
        <f>IFERROR(VLOOKUP(C2824,Recolt!B:H,3,0),"-")</f>
        <v>91.71</v>
      </c>
      <c r="T2824" s="4" t="str">
        <f t="shared" si="89"/>
        <v>-</v>
      </c>
    </row>
    <row r="2825" spans="1:20" hidden="1" x14ac:dyDescent="0.25">
      <c r="A2825" s="4" t="s">
        <v>410</v>
      </c>
      <c r="B2825" s="4" t="s">
        <v>489</v>
      </c>
      <c r="C2825" s="4">
        <v>1034850988</v>
      </c>
      <c r="D2825" s="4" t="s">
        <v>354</v>
      </c>
      <c r="E2825" s="4" t="s">
        <v>355</v>
      </c>
      <c r="F2825" s="4" t="s">
        <v>439</v>
      </c>
      <c r="G2825" s="12">
        <v>45489</v>
      </c>
      <c r="H2825" s="4" t="s">
        <v>356</v>
      </c>
      <c r="I2825" s="67">
        <v>0.41354166666666697</v>
      </c>
      <c r="J2825" s="4" t="s">
        <v>1147</v>
      </c>
      <c r="K2825" s="12">
        <v>42317</v>
      </c>
      <c r="L2825" s="4" t="s">
        <v>395</v>
      </c>
      <c r="M2825" s="4" t="s">
        <v>362</v>
      </c>
      <c r="O2825" s="12" t="str">
        <f t="shared" ca="1" si="88"/>
        <v>9 ans, 5 mois</v>
      </c>
      <c r="P2825" s="4" t="str">
        <f>VLOOKUP(B2825,Effectif!B:I,6,0)</f>
        <v>Lise DE WITTE</v>
      </c>
      <c r="Q2825" s="4" t="str">
        <f>VLOOKUP(B2825,Effectif!B:I,8,0)</f>
        <v>REC</v>
      </c>
      <c r="R2825" s="4" t="str">
        <f>IFERROR(VLOOKUP(C2825,Sales!B:G,6,0),"-")</f>
        <v>-</v>
      </c>
      <c r="S2825" s="4">
        <f>IFERROR(VLOOKUP(C2825,Recolt!B:H,3,0),"-")</f>
        <v>50</v>
      </c>
      <c r="T2825" s="4" t="str">
        <f t="shared" si="89"/>
        <v>-</v>
      </c>
    </row>
    <row r="2826" spans="1:20" hidden="1" x14ac:dyDescent="0.25">
      <c r="A2826" s="4" t="s">
        <v>410</v>
      </c>
      <c r="B2826" s="4" t="s">
        <v>489</v>
      </c>
      <c r="C2826" s="4">
        <v>1034858843</v>
      </c>
      <c r="D2826" s="4" t="s">
        <v>354</v>
      </c>
      <c r="E2826" s="4" t="s">
        <v>355</v>
      </c>
      <c r="F2826" s="4" t="s">
        <v>439</v>
      </c>
      <c r="G2826" s="12">
        <v>45490</v>
      </c>
      <c r="H2826" s="4" t="s">
        <v>356</v>
      </c>
      <c r="I2826" s="67">
        <v>0.71847222222222196</v>
      </c>
      <c r="J2826" s="4" t="s">
        <v>1147</v>
      </c>
      <c r="K2826" s="12">
        <v>42370</v>
      </c>
      <c r="L2826" s="4" t="s">
        <v>395</v>
      </c>
      <c r="M2826" s="4" t="s">
        <v>362</v>
      </c>
      <c r="O2826" s="12" t="str">
        <f t="shared" ca="1" si="88"/>
        <v>9 ans, 3 mois</v>
      </c>
      <c r="P2826" s="4" t="str">
        <f>VLOOKUP(B2826,Effectif!B:I,6,0)</f>
        <v>Lise DE WITTE</v>
      </c>
      <c r="Q2826" s="4" t="str">
        <f>VLOOKUP(B2826,Effectif!B:I,8,0)</f>
        <v>REC</v>
      </c>
      <c r="R2826" s="4" t="str">
        <f>IFERROR(VLOOKUP(C2826,Sales!B:G,6,0),"-")</f>
        <v>-</v>
      </c>
      <c r="S2826" s="4">
        <f>IFERROR(VLOOKUP(C2826,Recolt!B:H,3,0),"-")</f>
        <v>61.03</v>
      </c>
      <c r="T2826" s="4" t="str">
        <f t="shared" si="89"/>
        <v>-</v>
      </c>
    </row>
    <row r="2827" spans="1:20" hidden="1" x14ac:dyDescent="0.25">
      <c r="A2827" s="4" t="s">
        <v>410</v>
      </c>
      <c r="B2827" s="4" t="s">
        <v>489</v>
      </c>
      <c r="C2827" s="4">
        <v>1034851507</v>
      </c>
      <c r="D2827" s="4" t="s">
        <v>354</v>
      </c>
      <c r="E2827" s="4" t="s">
        <v>355</v>
      </c>
      <c r="F2827" s="4" t="s">
        <v>439</v>
      </c>
      <c r="G2827" s="12">
        <v>45491</v>
      </c>
      <c r="H2827" s="4" t="s">
        <v>356</v>
      </c>
      <c r="I2827" s="67">
        <v>0.42631944444444397</v>
      </c>
      <c r="J2827" s="4" t="s">
        <v>1147</v>
      </c>
      <c r="K2827" s="12">
        <v>42747</v>
      </c>
      <c r="L2827" s="4" t="s">
        <v>395</v>
      </c>
      <c r="M2827" s="4" t="s">
        <v>362</v>
      </c>
      <c r="O2827" s="12" t="str">
        <f t="shared" ca="1" si="88"/>
        <v>8 ans, 3 mois</v>
      </c>
      <c r="P2827" s="4" t="str">
        <f>VLOOKUP(B2827,Effectif!B:I,6,0)</f>
        <v>Lise DE WITTE</v>
      </c>
      <c r="Q2827" s="4" t="str">
        <f>VLOOKUP(B2827,Effectif!B:I,8,0)</f>
        <v>REC</v>
      </c>
      <c r="R2827" s="4" t="str">
        <f>IFERROR(VLOOKUP(C2827,Sales!B:G,6,0),"-")</f>
        <v>-</v>
      </c>
      <c r="S2827" s="4">
        <f>IFERROR(VLOOKUP(C2827,Recolt!B:H,3,0),"-")</f>
        <v>168.96</v>
      </c>
      <c r="T2827" s="4" t="str">
        <f t="shared" si="89"/>
        <v>-</v>
      </c>
    </row>
    <row r="2828" spans="1:20" hidden="1" x14ac:dyDescent="0.25">
      <c r="A2828" s="4" t="s">
        <v>410</v>
      </c>
      <c r="B2828" s="4" t="s">
        <v>489</v>
      </c>
      <c r="C2828" s="4">
        <v>1034862790</v>
      </c>
      <c r="D2828" s="4" t="s">
        <v>354</v>
      </c>
      <c r="E2828" s="4" t="s">
        <v>355</v>
      </c>
      <c r="F2828" s="4" t="s">
        <v>439</v>
      </c>
      <c r="G2828" s="12">
        <v>45492</v>
      </c>
      <c r="H2828" s="4" t="s">
        <v>356</v>
      </c>
      <c r="I2828" s="67">
        <v>0.513275462962963</v>
      </c>
      <c r="J2828" s="4" t="s">
        <v>1147</v>
      </c>
      <c r="K2828" s="12">
        <v>42311</v>
      </c>
      <c r="L2828" s="4" t="s">
        <v>395</v>
      </c>
      <c r="M2828" s="4" t="s">
        <v>362</v>
      </c>
      <c r="O2828" s="12" t="str">
        <f t="shared" ca="1" si="88"/>
        <v>9 ans, 5 mois</v>
      </c>
      <c r="P2828" s="4" t="str">
        <f>VLOOKUP(B2828,Effectif!B:I,6,0)</f>
        <v>Lise DE WITTE</v>
      </c>
      <c r="Q2828" s="4" t="str">
        <f>VLOOKUP(B2828,Effectif!B:I,8,0)</f>
        <v>REC</v>
      </c>
      <c r="R2828" s="4" t="str">
        <f>IFERROR(VLOOKUP(C2828,Sales!B:G,6,0),"-")</f>
        <v>-</v>
      </c>
      <c r="S2828" s="4">
        <f>IFERROR(VLOOKUP(C2828,Recolt!B:H,3,0),"-")</f>
        <v>152</v>
      </c>
      <c r="T2828" s="4" t="str">
        <f t="shared" si="89"/>
        <v>-</v>
      </c>
    </row>
    <row r="2829" spans="1:20" hidden="1" x14ac:dyDescent="0.25">
      <c r="A2829" s="4" t="s">
        <v>410</v>
      </c>
      <c r="B2829" s="4" t="s">
        <v>489</v>
      </c>
      <c r="C2829" s="4">
        <v>1034858102</v>
      </c>
      <c r="D2829" s="4" t="s">
        <v>354</v>
      </c>
      <c r="E2829" s="4" t="s">
        <v>355</v>
      </c>
      <c r="F2829" s="4" t="s">
        <v>439</v>
      </c>
      <c r="G2829" s="12">
        <v>45493</v>
      </c>
      <c r="H2829" s="4" t="s">
        <v>356</v>
      </c>
      <c r="I2829" s="67">
        <v>0.45505787037036999</v>
      </c>
      <c r="J2829" s="4" t="s">
        <v>1147</v>
      </c>
      <c r="K2829" s="12">
        <v>42485</v>
      </c>
      <c r="L2829" s="4" t="s">
        <v>395</v>
      </c>
      <c r="M2829" s="4" t="s">
        <v>362</v>
      </c>
      <c r="O2829" s="12" t="str">
        <f t="shared" ca="1" si="88"/>
        <v>8 ans, 0 mois</v>
      </c>
      <c r="P2829" s="4" t="str">
        <f>VLOOKUP(B2829,Effectif!B:I,6,0)</f>
        <v>Lise DE WITTE</v>
      </c>
      <c r="Q2829" s="4" t="str">
        <f>VLOOKUP(B2829,Effectif!B:I,8,0)</f>
        <v>REC</v>
      </c>
      <c r="R2829" s="4" t="str">
        <f>IFERROR(VLOOKUP(C2829,Sales!B:G,6,0),"-")</f>
        <v>-</v>
      </c>
      <c r="S2829" s="4">
        <f>IFERROR(VLOOKUP(C2829,Recolt!B:H,3,0),"-")</f>
        <v>189</v>
      </c>
      <c r="T2829" s="4" t="str">
        <f t="shared" si="89"/>
        <v>-</v>
      </c>
    </row>
    <row r="2830" spans="1:20" hidden="1" x14ac:dyDescent="0.25">
      <c r="A2830" s="4" t="s">
        <v>410</v>
      </c>
      <c r="B2830" s="4" t="s">
        <v>489</v>
      </c>
      <c r="C2830" s="4">
        <v>1034864148</v>
      </c>
      <c r="D2830" s="4" t="s">
        <v>372</v>
      </c>
      <c r="E2830" s="4" t="s">
        <v>364</v>
      </c>
      <c r="F2830" s="4" t="s">
        <v>440</v>
      </c>
      <c r="G2830" s="12">
        <v>45494</v>
      </c>
      <c r="H2830" s="4" t="s">
        <v>397</v>
      </c>
      <c r="I2830" s="67">
        <v>0.61737268518518496</v>
      </c>
      <c r="J2830" s="4" t="s">
        <v>1147</v>
      </c>
      <c r="K2830" s="12">
        <v>42339</v>
      </c>
      <c r="L2830" s="4" t="s">
        <v>395</v>
      </c>
      <c r="M2830" s="4" t="s">
        <v>362</v>
      </c>
      <c r="O2830" s="12" t="str">
        <f t="shared" ca="1" si="88"/>
        <v>9 ans, 4 mois</v>
      </c>
      <c r="P2830" s="4" t="str">
        <f>VLOOKUP(B2830,Effectif!B:I,6,0)</f>
        <v>Lise DE WITTE</v>
      </c>
      <c r="Q2830" s="4" t="str">
        <f>VLOOKUP(B2830,Effectif!B:I,8,0)</f>
        <v>REC</v>
      </c>
      <c r="R2830" s="4" t="str">
        <f>IFERROR(VLOOKUP(C2830,Sales!B:G,6,0),"-")</f>
        <v>-</v>
      </c>
      <c r="S2830" s="4">
        <f>IFERROR(VLOOKUP(C2830,Recolt!B:H,3,0),"-")</f>
        <v>20</v>
      </c>
      <c r="T2830" s="4" t="str">
        <f t="shared" si="89"/>
        <v>-</v>
      </c>
    </row>
    <row r="2831" spans="1:20" hidden="1" x14ac:dyDescent="0.25">
      <c r="A2831" s="4" t="s">
        <v>410</v>
      </c>
      <c r="B2831" s="4" t="s">
        <v>489</v>
      </c>
      <c r="C2831" s="4">
        <v>1034847918</v>
      </c>
      <c r="D2831" s="4" t="s">
        <v>372</v>
      </c>
      <c r="E2831" s="4" t="s">
        <v>364</v>
      </c>
      <c r="F2831" s="4" t="s">
        <v>440</v>
      </c>
      <c r="G2831" s="12">
        <v>45495</v>
      </c>
      <c r="H2831" s="4" t="s">
        <v>397</v>
      </c>
      <c r="I2831" s="67">
        <v>0.61565972222222198</v>
      </c>
      <c r="J2831" s="4" t="s">
        <v>1147</v>
      </c>
      <c r="K2831" s="12">
        <v>42339</v>
      </c>
      <c r="L2831" s="4" t="s">
        <v>395</v>
      </c>
      <c r="M2831" s="4" t="s">
        <v>362</v>
      </c>
      <c r="O2831" s="12" t="str">
        <f t="shared" ca="1" si="88"/>
        <v>9 ans, 4 mois</v>
      </c>
      <c r="P2831" s="4" t="str">
        <f>VLOOKUP(B2831,Effectif!B:I,6,0)</f>
        <v>Lise DE WITTE</v>
      </c>
      <c r="Q2831" s="4" t="str">
        <f>VLOOKUP(B2831,Effectif!B:I,8,0)</f>
        <v>REC</v>
      </c>
      <c r="R2831" s="4" t="str">
        <f>IFERROR(VLOOKUP(C2831,Sales!B:G,6,0),"-")</f>
        <v>-</v>
      </c>
      <c r="S2831" s="4">
        <f>IFERROR(VLOOKUP(C2831,Recolt!B:H,3,0),"-")</f>
        <v>11</v>
      </c>
      <c r="T2831" s="4" t="str">
        <f t="shared" si="89"/>
        <v>-</v>
      </c>
    </row>
    <row r="2832" spans="1:20" hidden="1" x14ac:dyDescent="0.25">
      <c r="A2832" s="4" t="s">
        <v>410</v>
      </c>
      <c r="B2832" s="4" t="s">
        <v>500</v>
      </c>
      <c r="C2832" s="4">
        <v>1034852621</v>
      </c>
      <c r="D2832" s="4" t="s">
        <v>354</v>
      </c>
      <c r="E2832" s="4" t="s">
        <v>360</v>
      </c>
      <c r="F2832" s="4" t="s">
        <v>439</v>
      </c>
      <c r="G2832" s="12">
        <v>45496</v>
      </c>
      <c r="H2832" s="4" t="s">
        <v>356</v>
      </c>
      <c r="I2832" s="67">
        <v>0.51929398148148198</v>
      </c>
      <c r="J2832" s="4" t="s">
        <v>1131</v>
      </c>
      <c r="K2832" s="12">
        <v>42370</v>
      </c>
      <c r="L2832" s="4" t="s">
        <v>395</v>
      </c>
      <c r="M2832" s="4" t="s">
        <v>358</v>
      </c>
      <c r="N2832" s="4" t="s">
        <v>359</v>
      </c>
      <c r="O2832" s="12" t="str">
        <f t="shared" ca="1" si="88"/>
        <v>9 ans, 3 mois</v>
      </c>
      <c r="P2832" s="4" t="str">
        <f>VLOOKUP(B2832,Effectif!B:I,6,0)</f>
        <v>Lise DE WITTE</v>
      </c>
      <c r="Q2832" s="4" t="str">
        <f>VLOOKUP(B2832,Effectif!B:I,8,0)</f>
        <v>Chorus</v>
      </c>
      <c r="R2832" s="4" t="str">
        <f>IFERROR(VLOOKUP(C2832,Sales!B:G,6,0),"-")</f>
        <v>-</v>
      </c>
      <c r="S2832" s="4">
        <f>IFERROR(VLOOKUP(C2832,Recolt!B:H,3,0),"-")</f>
        <v>164.63</v>
      </c>
      <c r="T2832" s="4" t="str">
        <f t="shared" si="89"/>
        <v>-</v>
      </c>
    </row>
    <row r="2833" spans="1:20" hidden="1" x14ac:dyDescent="0.25">
      <c r="A2833" s="4" t="s">
        <v>410</v>
      </c>
      <c r="B2833" s="4" t="s">
        <v>500</v>
      </c>
      <c r="C2833" s="4">
        <v>1034855688</v>
      </c>
      <c r="D2833" s="4" t="s">
        <v>354</v>
      </c>
      <c r="E2833" s="4" t="s">
        <v>360</v>
      </c>
      <c r="F2833" s="4" t="s">
        <v>439</v>
      </c>
      <c r="G2833" s="12">
        <v>45497</v>
      </c>
      <c r="H2833" s="4" t="s">
        <v>356</v>
      </c>
      <c r="I2833" s="67">
        <v>0.55194444444444402</v>
      </c>
      <c r="J2833" s="4" t="s">
        <v>1131</v>
      </c>
      <c r="K2833" s="12">
        <v>43101</v>
      </c>
      <c r="L2833" s="4" t="s">
        <v>395</v>
      </c>
      <c r="M2833" s="4" t="s">
        <v>358</v>
      </c>
      <c r="N2833" s="4" t="s">
        <v>384</v>
      </c>
      <c r="O2833" s="12" t="str">
        <f t="shared" ca="1" si="88"/>
        <v>7 ans, 3 mois</v>
      </c>
      <c r="P2833" s="4" t="str">
        <f>VLOOKUP(B2833,Effectif!B:I,6,0)</f>
        <v>Lise DE WITTE</v>
      </c>
      <c r="Q2833" s="4" t="str">
        <f>VLOOKUP(B2833,Effectif!B:I,8,0)</f>
        <v>Chorus</v>
      </c>
      <c r="R2833" s="4" t="str">
        <f>IFERROR(VLOOKUP(C2833,Sales!B:G,6,0),"-")</f>
        <v>-</v>
      </c>
      <c r="S2833" s="4">
        <f>IFERROR(VLOOKUP(C2833,Recolt!B:H,3,0),"-")</f>
        <v>152</v>
      </c>
      <c r="T2833" s="4" t="str">
        <f t="shared" si="89"/>
        <v>-</v>
      </c>
    </row>
    <row r="2834" spans="1:20" hidden="1" x14ac:dyDescent="0.25">
      <c r="A2834" s="4" t="s">
        <v>411</v>
      </c>
      <c r="B2834" s="4" t="s">
        <v>570</v>
      </c>
      <c r="C2834" s="4">
        <v>1034853372</v>
      </c>
      <c r="D2834" s="4" t="s">
        <v>369</v>
      </c>
      <c r="E2834" s="4" t="s">
        <v>360</v>
      </c>
      <c r="F2834" s="4" t="s">
        <v>439</v>
      </c>
      <c r="G2834" s="12">
        <v>45498</v>
      </c>
      <c r="H2834" s="4" t="s">
        <v>356</v>
      </c>
      <c r="I2834" s="67">
        <v>0.72327546296296297</v>
      </c>
      <c r="J2834" s="4" t="s">
        <v>1135</v>
      </c>
      <c r="K2834" s="12">
        <v>43410</v>
      </c>
      <c r="L2834" s="4" t="s">
        <v>366</v>
      </c>
      <c r="M2834" s="4" t="s">
        <v>358</v>
      </c>
      <c r="N2834" s="4" t="s">
        <v>361</v>
      </c>
      <c r="O2834" s="12" t="str">
        <f t="shared" ca="1" si="88"/>
        <v>6 ans, 5 mois</v>
      </c>
      <c r="P2834" s="4" t="str">
        <f>VLOOKUP(B2834,Effectif!B:I,6,0)</f>
        <v>Lise DE WITTE</v>
      </c>
      <c r="Q2834" s="4" t="str">
        <f>VLOOKUP(B2834,Effectif!B:I,8,0)</f>
        <v>RCD</v>
      </c>
      <c r="R2834" s="4" t="str">
        <f>IFERROR(VLOOKUP(C2834,Sales!B:G,6,0),"-")</f>
        <v>-</v>
      </c>
      <c r="S2834" s="4">
        <f>IFERROR(VLOOKUP(C2834,Recolt!B:H,3,0),"-")</f>
        <v>35</v>
      </c>
      <c r="T2834" s="4" t="str">
        <f t="shared" si="89"/>
        <v>-</v>
      </c>
    </row>
    <row r="2835" spans="1:20" hidden="1" x14ac:dyDescent="0.25">
      <c r="A2835" s="4" t="s">
        <v>411</v>
      </c>
      <c r="B2835" s="4" t="s">
        <v>570</v>
      </c>
      <c r="C2835" s="4">
        <v>1034857732</v>
      </c>
      <c r="D2835" s="4" t="s">
        <v>354</v>
      </c>
      <c r="E2835" s="4" t="s">
        <v>360</v>
      </c>
      <c r="F2835" s="4" t="s">
        <v>354</v>
      </c>
      <c r="G2835" s="12">
        <v>45499</v>
      </c>
      <c r="H2835" s="4" t="s">
        <v>389</v>
      </c>
      <c r="I2835" s="67">
        <v>0.59406250000000005</v>
      </c>
      <c r="J2835" s="4" t="s">
        <v>1131</v>
      </c>
      <c r="K2835" s="12">
        <v>39934</v>
      </c>
      <c r="L2835" s="4" t="s">
        <v>366</v>
      </c>
      <c r="M2835" s="4" t="s">
        <v>358</v>
      </c>
      <c r="N2835" s="4" t="s">
        <v>361</v>
      </c>
      <c r="O2835" s="12" t="str">
        <f t="shared" ca="1" si="88"/>
        <v>15 ans, 11 mois</v>
      </c>
      <c r="P2835" s="4" t="str">
        <f>VLOOKUP(B2835,Effectif!B:I,6,0)</f>
        <v>Lise DE WITTE</v>
      </c>
      <c r="Q2835" s="4" t="str">
        <f>VLOOKUP(B2835,Effectif!B:I,8,0)</f>
        <v>RCD</v>
      </c>
      <c r="R2835" s="4" t="str">
        <f>IFERROR(VLOOKUP(C2835,Sales!B:G,6,0),"-")</f>
        <v>-</v>
      </c>
      <c r="S2835" s="4">
        <f>IFERROR(VLOOKUP(C2835,Recolt!B:H,3,0),"-")</f>
        <v>20</v>
      </c>
      <c r="T2835" s="4" t="str">
        <f t="shared" si="89"/>
        <v>-</v>
      </c>
    </row>
    <row r="2836" spans="1:20" hidden="1" x14ac:dyDescent="0.25">
      <c r="A2836" s="4" t="s">
        <v>411</v>
      </c>
      <c r="B2836" s="4" t="s">
        <v>570</v>
      </c>
      <c r="C2836" s="4">
        <v>1034861100</v>
      </c>
      <c r="D2836" s="4" t="s">
        <v>354</v>
      </c>
      <c r="E2836" s="4" t="s">
        <v>360</v>
      </c>
      <c r="F2836" s="4" t="s">
        <v>354</v>
      </c>
      <c r="G2836" s="12">
        <v>45500</v>
      </c>
      <c r="H2836" s="4" t="s">
        <v>389</v>
      </c>
      <c r="I2836" s="67">
        <v>0.62090277777777803</v>
      </c>
      <c r="J2836" s="4" t="s">
        <v>1143</v>
      </c>
      <c r="K2836" s="12">
        <v>43339</v>
      </c>
      <c r="L2836" s="4" t="s">
        <v>366</v>
      </c>
      <c r="M2836" s="4" t="s">
        <v>358</v>
      </c>
      <c r="N2836" s="4" t="s">
        <v>384</v>
      </c>
      <c r="O2836" s="12" t="str">
        <f t="shared" ca="1" si="88"/>
        <v>6 ans, 8 mois</v>
      </c>
      <c r="P2836" s="4" t="str">
        <f>VLOOKUP(B2836,Effectif!B:I,6,0)</f>
        <v>Lise DE WITTE</v>
      </c>
      <c r="Q2836" s="4" t="str">
        <f>VLOOKUP(B2836,Effectif!B:I,8,0)</f>
        <v>RCD</v>
      </c>
      <c r="R2836" s="4" t="str">
        <f>IFERROR(VLOOKUP(C2836,Sales!B:G,6,0),"-")</f>
        <v>-</v>
      </c>
      <c r="S2836" s="4">
        <f>IFERROR(VLOOKUP(C2836,Recolt!B:H,3,0),"-")</f>
        <v>42.65</v>
      </c>
      <c r="T2836" s="4" t="str">
        <f t="shared" si="89"/>
        <v>-</v>
      </c>
    </row>
    <row r="2837" spans="1:20" hidden="1" x14ac:dyDescent="0.25">
      <c r="A2837" s="4" t="s">
        <v>411</v>
      </c>
      <c r="B2837" s="4" t="s">
        <v>570</v>
      </c>
      <c r="C2837" s="4">
        <v>1034845645</v>
      </c>
      <c r="D2837" s="4" t="s">
        <v>354</v>
      </c>
      <c r="E2837" s="4" t="s">
        <v>360</v>
      </c>
      <c r="F2837" s="4" t="s">
        <v>354</v>
      </c>
      <c r="G2837" s="12">
        <v>45501</v>
      </c>
      <c r="H2837" s="4" t="s">
        <v>389</v>
      </c>
      <c r="I2837" s="67">
        <v>0.590208333333333</v>
      </c>
      <c r="J2837" s="4" t="s">
        <v>1135</v>
      </c>
      <c r="K2837" s="12">
        <v>42773</v>
      </c>
      <c r="L2837" s="4" t="s">
        <v>366</v>
      </c>
      <c r="M2837" s="4" t="s">
        <v>358</v>
      </c>
      <c r="N2837" s="4" t="s">
        <v>361</v>
      </c>
      <c r="O2837" s="12" t="str">
        <f t="shared" ca="1" si="88"/>
        <v>8 ans, 2 mois</v>
      </c>
      <c r="P2837" s="4" t="str">
        <f>VLOOKUP(B2837,Effectif!B:I,6,0)</f>
        <v>Lise DE WITTE</v>
      </c>
      <c r="Q2837" s="4" t="str">
        <f>VLOOKUP(B2837,Effectif!B:I,8,0)</f>
        <v>RCD</v>
      </c>
      <c r="R2837" s="4" t="str">
        <f>IFERROR(VLOOKUP(C2837,Sales!B:G,6,0),"-")</f>
        <v>-</v>
      </c>
      <c r="S2837" s="4">
        <f>IFERROR(VLOOKUP(C2837,Recolt!B:H,3,0),"-")</f>
        <v>8.7799999999999994</v>
      </c>
      <c r="T2837" s="4" t="str">
        <f t="shared" si="89"/>
        <v>-</v>
      </c>
    </row>
    <row r="2838" spans="1:20" hidden="1" x14ac:dyDescent="0.25">
      <c r="A2838" s="4" t="s">
        <v>411</v>
      </c>
      <c r="B2838" s="4" t="s">
        <v>570</v>
      </c>
      <c r="C2838" s="4">
        <v>1034863080</v>
      </c>
      <c r="D2838" s="4" t="s">
        <v>354</v>
      </c>
      <c r="E2838" s="4" t="s">
        <v>360</v>
      </c>
      <c r="F2838" s="4" t="s">
        <v>354</v>
      </c>
      <c r="G2838" s="12">
        <v>45502</v>
      </c>
      <c r="H2838" s="4" t="s">
        <v>389</v>
      </c>
      <c r="I2838" s="67">
        <v>0.59606481481481499</v>
      </c>
      <c r="J2838" s="4" t="s">
        <v>1134</v>
      </c>
      <c r="K2838" s="12">
        <v>43372</v>
      </c>
      <c r="L2838" s="4" t="s">
        <v>366</v>
      </c>
      <c r="M2838" s="4" t="s">
        <v>358</v>
      </c>
      <c r="N2838" s="4" t="s">
        <v>361</v>
      </c>
      <c r="O2838" s="12" t="str">
        <f t="shared" ca="1" si="88"/>
        <v>6 ans, 7 mois</v>
      </c>
      <c r="P2838" s="4" t="str">
        <f>VLOOKUP(B2838,Effectif!B:I,6,0)</f>
        <v>Lise DE WITTE</v>
      </c>
      <c r="Q2838" s="4" t="str">
        <f>VLOOKUP(B2838,Effectif!B:I,8,0)</f>
        <v>RCD</v>
      </c>
      <c r="R2838" s="4" t="str">
        <f>IFERROR(VLOOKUP(C2838,Sales!B:G,6,0),"-")</f>
        <v>-</v>
      </c>
      <c r="S2838" s="4">
        <f>IFERROR(VLOOKUP(C2838,Recolt!B:H,3,0),"-")</f>
        <v>39</v>
      </c>
      <c r="T2838" s="4" t="str">
        <f t="shared" si="89"/>
        <v>-</v>
      </c>
    </row>
    <row r="2839" spans="1:20" hidden="1" x14ac:dyDescent="0.25">
      <c r="A2839" s="4" t="s">
        <v>411</v>
      </c>
      <c r="B2839" s="4" t="s">
        <v>570</v>
      </c>
      <c r="C2839" s="4">
        <v>1034864992</v>
      </c>
      <c r="D2839" s="4" t="s">
        <v>354</v>
      </c>
      <c r="E2839" s="4" t="s">
        <v>360</v>
      </c>
      <c r="F2839" s="4" t="s">
        <v>354</v>
      </c>
      <c r="G2839" s="12">
        <v>45503</v>
      </c>
      <c r="H2839" s="4" t="s">
        <v>389</v>
      </c>
      <c r="I2839" s="67">
        <v>0.63862268518518495</v>
      </c>
      <c r="J2839" s="4" t="s">
        <v>1133</v>
      </c>
      <c r="K2839" s="12">
        <v>43277</v>
      </c>
      <c r="L2839" s="4" t="s">
        <v>366</v>
      </c>
      <c r="M2839" s="4" t="s">
        <v>358</v>
      </c>
      <c r="N2839" s="4" t="s">
        <v>361</v>
      </c>
      <c r="O2839" s="12" t="str">
        <f t="shared" ca="1" si="88"/>
        <v>6 ans, 10 mois</v>
      </c>
      <c r="P2839" s="4" t="str">
        <f>VLOOKUP(B2839,Effectif!B:I,6,0)</f>
        <v>Lise DE WITTE</v>
      </c>
      <c r="Q2839" s="4" t="str">
        <f>VLOOKUP(B2839,Effectif!B:I,8,0)</f>
        <v>RCD</v>
      </c>
      <c r="R2839" s="4" t="str">
        <f>IFERROR(VLOOKUP(C2839,Sales!B:G,6,0),"-")</f>
        <v>-</v>
      </c>
      <c r="S2839" s="4">
        <f>IFERROR(VLOOKUP(C2839,Recolt!B:H,3,0),"-")</f>
        <v>358.93</v>
      </c>
      <c r="T2839" s="4" t="str">
        <f t="shared" si="89"/>
        <v>-</v>
      </c>
    </row>
    <row r="2840" spans="1:20" hidden="1" x14ac:dyDescent="0.25">
      <c r="A2840" s="4" t="s">
        <v>411</v>
      </c>
      <c r="B2840" s="4" t="s">
        <v>570</v>
      </c>
      <c r="C2840" s="4">
        <v>1034857853</v>
      </c>
      <c r="D2840" s="4" t="s">
        <v>390</v>
      </c>
      <c r="E2840" s="4" t="s">
        <v>386</v>
      </c>
      <c r="F2840" s="4" t="s">
        <v>439</v>
      </c>
      <c r="G2840" s="12">
        <v>45504</v>
      </c>
      <c r="H2840" s="4" t="s">
        <v>356</v>
      </c>
      <c r="I2840" s="67">
        <v>0.72864583333333299</v>
      </c>
      <c r="J2840" s="4" t="s">
        <v>1134</v>
      </c>
      <c r="K2840" s="12">
        <v>43236</v>
      </c>
      <c r="L2840" s="4" t="s">
        <v>366</v>
      </c>
      <c r="M2840" s="4" t="s">
        <v>358</v>
      </c>
      <c r="N2840" s="4" t="s">
        <v>361</v>
      </c>
      <c r="O2840" s="12" t="str">
        <f t="shared" ca="1" si="88"/>
        <v>6 ans, 11 mois</v>
      </c>
      <c r="P2840" s="4" t="str">
        <f>VLOOKUP(B2840,Effectif!B:I,6,0)</f>
        <v>Lise DE WITTE</v>
      </c>
      <c r="Q2840" s="4" t="str">
        <f>VLOOKUP(B2840,Effectif!B:I,8,0)</f>
        <v>RCD</v>
      </c>
      <c r="R2840" s="4" t="str">
        <f>IFERROR(VLOOKUP(C2840,Sales!B:G,6,0),"-")</f>
        <v>-</v>
      </c>
      <c r="S2840" s="4">
        <f>IFERROR(VLOOKUP(C2840,Recolt!B:H,3,0),"-")</f>
        <v>840</v>
      </c>
      <c r="T2840" s="4" t="str">
        <f t="shared" si="89"/>
        <v>-</v>
      </c>
    </row>
    <row r="2841" spans="1:20" hidden="1" x14ac:dyDescent="0.25">
      <c r="A2841" s="4" t="s">
        <v>411</v>
      </c>
      <c r="B2841" s="4" t="s">
        <v>570</v>
      </c>
      <c r="C2841" s="4">
        <v>1034865975</v>
      </c>
      <c r="D2841" s="4" t="s">
        <v>354</v>
      </c>
      <c r="E2841" s="4" t="s">
        <v>355</v>
      </c>
      <c r="F2841" s="4" t="s">
        <v>354</v>
      </c>
      <c r="G2841" s="12">
        <v>45505</v>
      </c>
      <c r="H2841" s="4" t="s">
        <v>389</v>
      </c>
      <c r="I2841" s="67">
        <v>0.60535879629629596</v>
      </c>
      <c r="J2841" s="4" t="s">
        <v>1133</v>
      </c>
      <c r="K2841" s="12">
        <v>43447</v>
      </c>
      <c r="L2841" s="4" t="s">
        <v>366</v>
      </c>
      <c r="M2841" s="4" t="s">
        <v>358</v>
      </c>
      <c r="N2841" s="4" t="s">
        <v>361</v>
      </c>
      <c r="O2841" s="12" t="str">
        <f t="shared" ca="1" si="88"/>
        <v>6 ans, 4 mois</v>
      </c>
      <c r="P2841" s="4" t="str">
        <f>VLOOKUP(B2841,Effectif!B:I,6,0)</f>
        <v>Lise DE WITTE</v>
      </c>
      <c r="Q2841" s="4" t="str">
        <f>VLOOKUP(B2841,Effectif!B:I,8,0)</f>
        <v>RCD</v>
      </c>
      <c r="R2841" s="4" t="str">
        <f>IFERROR(VLOOKUP(C2841,Sales!B:G,6,0),"-")</f>
        <v>-</v>
      </c>
      <c r="S2841" s="4">
        <f>IFERROR(VLOOKUP(C2841,Recolt!B:H,3,0),"-")</f>
        <v>88</v>
      </c>
      <c r="T2841" s="4" t="str">
        <f t="shared" si="89"/>
        <v>-</v>
      </c>
    </row>
    <row r="2842" spans="1:20" hidden="1" x14ac:dyDescent="0.25">
      <c r="A2842" s="4" t="s">
        <v>411</v>
      </c>
      <c r="B2842" s="4" t="s">
        <v>570</v>
      </c>
      <c r="C2842" s="4">
        <v>1034861626</v>
      </c>
      <c r="D2842" s="4" t="s">
        <v>369</v>
      </c>
      <c r="E2842" s="4" t="s">
        <v>386</v>
      </c>
      <c r="F2842" s="4" t="s">
        <v>439</v>
      </c>
      <c r="G2842" s="12">
        <v>45506</v>
      </c>
      <c r="H2842" s="4" t="s">
        <v>356</v>
      </c>
      <c r="I2842" s="67">
        <v>0.74260416666666695</v>
      </c>
      <c r="J2842" s="4" t="s">
        <v>1132</v>
      </c>
      <c r="K2842" s="12">
        <v>43466</v>
      </c>
      <c r="L2842" s="4" t="s">
        <v>366</v>
      </c>
      <c r="M2842" s="4" t="s">
        <v>358</v>
      </c>
      <c r="N2842" s="4" t="s">
        <v>361</v>
      </c>
      <c r="O2842" s="12" t="str">
        <f t="shared" ca="1" si="88"/>
        <v>6 ans, 3 mois</v>
      </c>
      <c r="P2842" s="4" t="str">
        <f>VLOOKUP(B2842,Effectif!B:I,6,0)</f>
        <v>Lise DE WITTE</v>
      </c>
      <c r="Q2842" s="4" t="str">
        <f>VLOOKUP(B2842,Effectif!B:I,8,0)</f>
        <v>RCD</v>
      </c>
      <c r="R2842" s="4" t="str">
        <f>IFERROR(VLOOKUP(C2842,Sales!B:G,6,0),"-")</f>
        <v>-</v>
      </c>
      <c r="S2842" s="4">
        <f>IFERROR(VLOOKUP(C2842,Recolt!B:H,3,0),"-")</f>
        <v>50</v>
      </c>
      <c r="T2842" s="4" t="str">
        <f t="shared" si="89"/>
        <v>-</v>
      </c>
    </row>
    <row r="2843" spans="1:20" hidden="1" x14ac:dyDescent="0.25">
      <c r="A2843" s="4" t="s">
        <v>411</v>
      </c>
      <c r="B2843" s="4" t="s">
        <v>570</v>
      </c>
      <c r="C2843" s="4">
        <v>1034842513</v>
      </c>
      <c r="D2843" s="4" t="s">
        <v>368</v>
      </c>
      <c r="E2843" s="4" t="s">
        <v>386</v>
      </c>
      <c r="F2843" s="4" t="s">
        <v>439</v>
      </c>
      <c r="G2843" s="12">
        <v>45507</v>
      </c>
      <c r="H2843" s="4" t="s">
        <v>356</v>
      </c>
      <c r="I2843" s="67">
        <v>0.71555555555555606</v>
      </c>
      <c r="J2843" s="4" t="s">
        <v>1131</v>
      </c>
      <c r="K2843" s="12">
        <v>42703</v>
      </c>
      <c r="L2843" s="4" t="s">
        <v>366</v>
      </c>
      <c r="M2843" s="4" t="s">
        <v>358</v>
      </c>
      <c r="N2843" s="4" t="s">
        <v>361</v>
      </c>
      <c r="O2843" s="12" t="str">
        <f t="shared" ca="1" si="88"/>
        <v>8 ans, 5 mois</v>
      </c>
      <c r="P2843" s="4" t="str">
        <f>VLOOKUP(B2843,Effectif!B:I,6,0)</f>
        <v>Lise DE WITTE</v>
      </c>
      <c r="Q2843" s="4" t="str">
        <f>VLOOKUP(B2843,Effectif!B:I,8,0)</f>
        <v>RCD</v>
      </c>
      <c r="R2843" s="4" t="str">
        <f>IFERROR(VLOOKUP(C2843,Sales!B:G,6,0),"-")</f>
        <v>-</v>
      </c>
      <c r="S2843" s="4">
        <f>IFERROR(VLOOKUP(C2843,Recolt!B:H,3,0),"-")</f>
        <v>60.88</v>
      </c>
      <c r="T2843" s="4" t="str">
        <f t="shared" si="89"/>
        <v>-</v>
      </c>
    </row>
    <row r="2844" spans="1:20" hidden="1" x14ac:dyDescent="0.25">
      <c r="A2844" s="4" t="s">
        <v>411</v>
      </c>
      <c r="B2844" s="4" t="s">
        <v>570</v>
      </c>
      <c r="C2844" s="4">
        <v>1034853028</v>
      </c>
      <c r="D2844" s="4" t="s">
        <v>382</v>
      </c>
      <c r="E2844" s="4" t="s">
        <v>386</v>
      </c>
      <c r="F2844" s="4" t="s">
        <v>439</v>
      </c>
      <c r="G2844" s="12">
        <v>45508</v>
      </c>
      <c r="H2844" s="4" t="s">
        <v>356</v>
      </c>
      <c r="I2844" s="67">
        <v>0.72386574074074095</v>
      </c>
      <c r="J2844" s="4" t="s">
        <v>1147</v>
      </c>
      <c r="K2844" s="12">
        <v>43182</v>
      </c>
      <c r="L2844" s="4" t="s">
        <v>366</v>
      </c>
      <c r="M2844" s="4" t="s">
        <v>362</v>
      </c>
      <c r="O2844" s="12" t="str">
        <f t="shared" ca="1" si="88"/>
        <v>7 ans, 1 mois</v>
      </c>
      <c r="P2844" s="4" t="str">
        <f>VLOOKUP(B2844,Effectif!B:I,6,0)</f>
        <v>Lise DE WITTE</v>
      </c>
      <c r="Q2844" s="4" t="str">
        <f>VLOOKUP(B2844,Effectif!B:I,8,0)</f>
        <v>RCD</v>
      </c>
      <c r="R2844" s="4" t="str">
        <f>IFERROR(VLOOKUP(C2844,Sales!B:G,6,0),"-")</f>
        <v>-</v>
      </c>
      <c r="S2844" s="4">
        <f>IFERROR(VLOOKUP(C2844,Recolt!B:H,3,0),"-")</f>
        <v>33</v>
      </c>
      <c r="T2844" s="4" t="str">
        <f t="shared" si="89"/>
        <v>-</v>
      </c>
    </row>
    <row r="2845" spans="1:20" hidden="1" x14ac:dyDescent="0.25">
      <c r="A2845" s="4" t="s">
        <v>411</v>
      </c>
      <c r="B2845" s="4" t="s">
        <v>570</v>
      </c>
      <c r="C2845" s="4">
        <v>1034865563</v>
      </c>
      <c r="D2845" s="4" t="s">
        <v>369</v>
      </c>
      <c r="E2845" s="4" t="s">
        <v>386</v>
      </c>
      <c r="F2845" s="4" t="s">
        <v>439</v>
      </c>
      <c r="G2845" s="12">
        <v>45509</v>
      </c>
      <c r="H2845" s="4" t="s">
        <v>356</v>
      </c>
      <c r="I2845" s="67">
        <v>0.66451388888888896</v>
      </c>
      <c r="J2845" s="4" t="s">
        <v>1133</v>
      </c>
      <c r="K2845" s="12">
        <v>43447</v>
      </c>
      <c r="L2845" s="4" t="s">
        <v>366</v>
      </c>
      <c r="M2845" s="4" t="s">
        <v>358</v>
      </c>
      <c r="N2845" s="4" t="s">
        <v>361</v>
      </c>
      <c r="O2845" s="12" t="str">
        <f t="shared" ca="1" si="88"/>
        <v>6 ans, 4 mois</v>
      </c>
      <c r="P2845" s="4" t="str">
        <f>VLOOKUP(B2845,Effectif!B:I,6,0)</f>
        <v>Lise DE WITTE</v>
      </c>
      <c r="Q2845" s="4" t="str">
        <f>VLOOKUP(B2845,Effectif!B:I,8,0)</f>
        <v>RCD</v>
      </c>
      <c r="R2845" s="4" t="str">
        <f>IFERROR(VLOOKUP(C2845,Sales!B:G,6,0),"-")</f>
        <v>-</v>
      </c>
      <c r="S2845" s="4">
        <f>IFERROR(VLOOKUP(C2845,Recolt!B:H,3,0),"-")</f>
        <v>10</v>
      </c>
      <c r="T2845" s="4" t="str">
        <f t="shared" si="89"/>
        <v>-</v>
      </c>
    </row>
    <row r="2846" spans="1:20" hidden="1" x14ac:dyDescent="0.25">
      <c r="A2846" s="4" t="s">
        <v>411</v>
      </c>
      <c r="B2846" s="4" t="s">
        <v>570</v>
      </c>
      <c r="C2846" s="4">
        <v>1034864988</v>
      </c>
      <c r="D2846" s="4" t="s">
        <v>369</v>
      </c>
      <c r="E2846" s="4" t="s">
        <v>386</v>
      </c>
      <c r="F2846" s="4" t="s">
        <v>439</v>
      </c>
      <c r="G2846" s="12">
        <v>45510</v>
      </c>
      <c r="H2846" s="4" t="s">
        <v>356</v>
      </c>
      <c r="I2846" s="67">
        <v>0.69848379629629598</v>
      </c>
      <c r="J2846" s="4" t="s">
        <v>1132</v>
      </c>
      <c r="K2846" s="12">
        <v>43164</v>
      </c>
      <c r="L2846" s="4" t="s">
        <v>366</v>
      </c>
      <c r="M2846" s="4" t="s">
        <v>358</v>
      </c>
      <c r="N2846" s="4" t="s">
        <v>361</v>
      </c>
      <c r="O2846" s="12" t="str">
        <f t="shared" ca="1" si="88"/>
        <v>7 ans, 1 mois</v>
      </c>
      <c r="P2846" s="4" t="str">
        <f>VLOOKUP(B2846,Effectif!B:I,6,0)</f>
        <v>Lise DE WITTE</v>
      </c>
      <c r="Q2846" s="4" t="str">
        <f>VLOOKUP(B2846,Effectif!B:I,8,0)</f>
        <v>RCD</v>
      </c>
      <c r="R2846" s="4" t="str">
        <f>IFERROR(VLOOKUP(C2846,Sales!B:G,6,0),"-")</f>
        <v>-</v>
      </c>
      <c r="S2846" s="4">
        <f>IFERROR(VLOOKUP(C2846,Recolt!B:H,3,0),"-")</f>
        <v>90.98</v>
      </c>
      <c r="T2846" s="4" t="str">
        <f t="shared" si="89"/>
        <v>-</v>
      </c>
    </row>
    <row r="2847" spans="1:20" hidden="1" x14ac:dyDescent="0.25">
      <c r="A2847" s="4" t="s">
        <v>411</v>
      </c>
      <c r="B2847" s="4" t="s">
        <v>570</v>
      </c>
      <c r="C2847" s="4">
        <v>1034846447</v>
      </c>
      <c r="D2847" s="4" t="s">
        <v>391</v>
      </c>
      <c r="E2847" s="4" t="s">
        <v>386</v>
      </c>
      <c r="F2847" s="4" t="s">
        <v>439</v>
      </c>
      <c r="G2847" s="12">
        <v>45511</v>
      </c>
      <c r="H2847" s="4" t="s">
        <v>356</v>
      </c>
      <c r="I2847" s="67">
        <v>0.744305555555556</v>
      </c>
      <c r="J2847" s="4" t="s">
        <v>1132</v>
      </c>
      <c r="K2847" s="12">
        <v>42849</v>
      </c>
      <c r="L2847" s="4" t="s">
        <v>366</v>
      </c>
      <c r="M2847" s="4" t="s">
        <v>358</v>
      </c>
      <c r="N2847" s="4" t="s">
        <v>361</v>
      </c>
      <c r="O2847" s="12" t="str">
        <f t="shared" ca="1" si="88"/>
        <v>7 ans, 0 mois</v>
      </c>
      <c r="P2847" s="4" t="str">
        <f>VLOOKUP(B2847,Effectif!B:I,6,0)</f>
        <v>Lise DE WITTE</v>
      </c>
      <c r="Q2847" s="4" t="str">
        <f>VLOOKUP(B2847,Effectif!B:I,8,0)</f>
        <v>RCD</v>
      </c>
      <c r="R2847" s="4" t="str">
        <f>IFERROR(VLOOKUP(C2847,Sales!B:G,6,0),"-")</f>
        <v>-</v>
      </c>
      <c r="S2847" s="4">
        <f>IFERROR(VLOOKUP(C2847,Recolt!B:H,3,0),"-")</f>
        <v>70.34</v>
      </c>
      <c r="T2847" s="4" t="str">
        <f t="shared" si="89"/>
        <v>-</v>
      </c>
    </row>
    <row r="2848" spans="1:20" hidden="1" x14ac:dyDescent="0.25">
      <c r="A2848" s="4" t="s">
        <v>411</v>
      </c>
      <c r="B2848" s="4" t="s">
        <v>570</v>
      </c>
      <c r="C2848" s="4">
        <v>1034845383</v>
      </c>
      <c r="D2848" s="4" t="s">
        <v>368</v>
      </c>
      <c r="E2848" s="4" t="s">
        <v>386</v>
      </c>
      <c r="F2848" s="4" t="s">
        <v>439</v>
      </c>
      <c r="G2848" s="12">
        <v>45512</v>
      </c>
      <c r="H2848" s="4" t="s">
        <v>356</v>
      </c>
      <c r="I2848" s="67">
        <v>0.66236111111111096</v>
      </c>
      <c r="J2848" s="4" t="s">
        <v>1133</v>
      </c>
      <c r="K2848" s="12">
        <v>43285</v>
      </c>
      <c r="L2848" s="4" t="s">
        <v>366</v>
      </c>
      <c r="M2848" s="4" t="s">
        <v>358</v>
      </c>
      <c r="N2848" s="4" t="s">
        <v>361</v>
      </c>
      <c r="O2848" s="12" t="str">
        <f t="shared" ca="1" si="88"/>
        <v>6 ans, 9 mois</v>
      </c>
      <c r="P2848" s="4" t="str">
        <f>VLOOKUP(B2848,Effectif!B:I,6,0)</f>
        <v>Lise DE WITTE</v>
      </c>
      <c r="Q2848" s="4" t="str">
        <f>VLOOKUP(B2848,Effectif!B:I,8,0)</f>
        <v>RCD</v>
      </c>
      <c r="R2848" s="4" t="str">
        <f>IFERROR(VLOOKUP(C2848,Sales!B:G,6,0),"-")</f>
        <v>-</v>
      </c>
      <c r="S2848" s="4">
        <f>IFERROR(VLOOKUP(C2848,Recolt!B:H,3,0),"-")</f>
        <v>54.06</v>
      </c>
      <c r="T2848" s="4" t="str">
        <f t="shared" si="89"/>
        <v>-</v>
      </c>
    </row>
    <row r="2849" spans="1:20" hidden="1" x14ac:dyDescent="0.25">
      <c r="A2849" s="4" t="s">
        <v>411</v>
      </c>
      <c r="B2849" s="4" t="s">
        <v>570</v>
      </c>
      <c r="C2849" s="4">
        <v>1034857629</v>
      </c>
      <c r="D2849" s="4" t="s">
        <v>369</v>
      </c>
      <c r="E2849" s="4" t="s">
        <v>386</v>
      </c>
      <c r="F2849" s="4" t="s">
        <v>439</v>
      </c>
      <c r="G2849" s="12">
        <v>45513</v>
      </c>
      <c r="H2849" s="4" t="s">
        <v>356</v>
      </c>
      <c r="I2849" s="67">
        <v>0.68019675925925904</v>
      </c>
      <c r="J2849" s="4" t="s">
        <v>1135</v>
      </c>
      <c r="K2849" s="12">
        <v>43342</v>
      </c>
      <c r="L2849" s="4" t="s">
        <v>366</v>
      </c>
      <c r="M2849" s="4" t="s">
        <v>358</v>
      </c>
      <c r="N2849" s="4" t="s">
        <v>361</v>
      </c>
      <c r="O2849" s="12" t="str">
        <f t="shared" ca="1" si="88"/>
        <v>6 ans, 8 mois</v>
      </c>
      <c r="P2849" s="4" t="str">
        <f>VLOOKUP(B2849,Effectif!B:I,6,0)</f>
        <v>Lise DE WITTE</v>
      </c>
      <c r="Q2849" s="4" t="str">
        <f>VLOOKUP(B2849,Effectif!B:I,8,0)</f>
        <v>RCD</v>
      </c>
      <c r="R2849" s="4" t="str">
        <f>IFERROR(VLOOKUP(C2849,Sales!B:G,6,0),"-")</f>
        <v>-</v>
      </c>
      <c r="S2849" s="4">
        <f>IFERROR(VLOOKUP(C2849,Recolt!B:H,3,0),"-")</f>
        <v>150</v>
      </c>
      <c r="T2849" s="4" t="str">
        <f t="shared" si="89"/>
        <v>-</v>
      </c>
    </row>
    <row r="2850" spans="1:20" hidden="1" x14ac:dyDescent="0.25">
      <c r="A2850" s="4" t="s">
        <v>411</v>
      </c>
      <c r="B2850" s="4" t="s">
        <v>570</v>
      </c>
      <c r="C2850" s="4">
        <v>1034843118</v>
      </c>
      <c r="D2850" s="4" t="s">
        <v>387</v>
      </c>
      <c r="E2850" s="4" t="s">
        <v>386</v>
      </c>
      <c r="F2850" s="4" t="s">
        <v>439</v>
      </c>
      <c r="G2850" s="12">
        <v>45514</v>
      </c>
      <c r="H2850" s="4" t="s">
        <v>356</v>
      </c>
      <c r="I2850" s="67">
        <v>0.67417824074074095</v>
      </c>
      <c r="J2850" s="4" t="s">
        <v>1137</v>
      </c>
      <c r="K2850" s="12">
        <v>41752</v>
      </c>
      <c r="L2850" s="4" t="s">
        <v>366</v>
      </c>
      <c r="M2850" s="4" t="s">
        <v>358</v>
      </c>
      <c r="N2850" s="4" t="s">
        <v>361</v>
      </c>
      <c r="O2850" s="12" t="str">
        <f t="shared" ca="1" si="88"/>
        <v>10 ans, 0 mois</v>
      </c>
      <c r="P2850" s="4" t="str">
        <f>VLOOKUP(B2850,Effectif!B:I,6,0)</f>
        <v>Lise DE WITTE</v>
      </c>
      <c r="Q2850" s="4" t="str">
        <f>VLOOKUP(B2850,Effectif!B:I,8,0)</f>
        <v>RCD</v>
      </c>
      <c r="R2850" s="4" t="str">
        <f>IFERROR(VLOOKUP(C2850,Sales!B:G,6,0),"-")</f>
        <v>-</v>
      </c>
      <c r="S2850" s="4">
        <f>IFERROR(VLOOKUP(C2850,Recolt!B:H,3,0),"-")</f>
        <v>10</v>
      </c>
      <c r="T2850" s="4" t="str">
        <f t="shared" si="89"/>
        <v>-</v>
      </c>
    </row>
    <row r="2851" spans="1:20" hidden="1" x14ac:dyDescent="0.25">
      <c r="A2851" s="4" t="s">
        <v>411</v>
      </c>
      <c r="B2851" s="4" t="s">
        <v>570</v>
      </c>
      <c r="C2851" s="4">
        <v>1034860701</v>
      </c>
      <c r="D2851" s="4" t="s">
        <v>369</v>
      </c>
      <c r="E2851" s="4" t="s">
        <v>386</v>
      </c>
      <c r="F2851" s="4" t="s">
        <v>439</v>
      </c>
      <c r="G2851" s="12">
        <v>45515</v>
      </c>
      <c r="H2851" s="4" t="s">
        <v>356</v>
      </c>
      <c r="I2851" s="67">
        <v>0.685844907407407</v>
      </c>
      <c r="J2851" s="4" t="s">
        <v>1134</v>
      </c>
      <c r="K2851" s="12">
        <v>43470</v>
      </c>
      <c r="L2851" s="4" t="s">
        <v>366</v>
      </c>
      <c r="M2851" s="4" t="s">
        <v>358</v>
      </c>
      <c r="N2851" s="4" t="s">
        <v>359</v>
      </c>
      <c r="O2851" s="12" t="str">
        <f t="shared" ref="O2851:O2914" ca="1" si="90">YEAR(TODAY())-YEAR(K2851)-IF(MONTH(TODAY())&lt;MONTH(K2851),1,IF(AND(MONTH(TODAY())=MONTH(K2851),DAY(TODAY())&lt;DAY(K2851)),1,0)) &amp; " ans, " &amp; MONTH(TODAY())-MONTH(K2851)+IF(MONTH(TODAY())&lt;MONTH(K2851),12,0) &amp; " mois"</f>
        <v>6 ans, 3 mois</v>
      </c>
      <c r="P2851" s="4" t="str">
        <f>VLOOKUP(B2851,Effectif!B:I,6,0)</f>
        <v>Lise DE WITTE</v>
      </c>
      <c r="Q2851" s="4" t="str">
        <f>VLOOKUP(B2851,Effectif!B:I,8,0)</f>
        <v>RCD</v>
      </c>
      <c r="R2851" s="4" t="str">
        <f>IFERROR(VLOOKUP(C2851,Sales!B:G,6,0),"-")</f>
        <v>-</v>
      </c>
      <c r="S2851" s="4">
        <f>IFERROR(VLOOKUP(C2851,Recolt!B:H,3,0),"-")</f>
        <v>5</v>
      </c>
      <c r="T2851" s="4" t="str">
        <f t="shared" si="89"/>
        <v>-</v>
      </c>
    </row>
    <row r="2852" spans="1:20" hidden="1" x14ac:dyDescent="0.25">
      <c r="A2852" s="4" t="s">
        <v>411</v>
      </c>
      <c r="B2852" s="4" t="s">
        <v>570</v>
      </c>
      <c r="C2852" s="4">
        <v>1034849208</v>
      </c>
      <c r="D2852" s="4" t="s">
        <v>354</v>
      </c>
      <c r="E2852" s="4" t="s">
        <v>360</v>
      </c>
      <c r="F2852" s="4" t="s">
        <v>354</v>
      </c>
      <c r="G2852" s="12">
        <v>45516</v>
      </c>
      <c r="H2852" s="4" t="s">
        <v>389</v>
      </c>
      <c r="I2852" s="67">
        <v>0.63619212962963001</v>
      </c>
      <c r="J2852" s="4" t="s">
        <v>1141</v>
      </c>
      <c r="K2852" s="12">
        <v>43417</v>
      </c>
      <c r="L2852" s="4" t="s">
        <v>366</v>
      </c>
      <c r="M2852" s="4" t="s">
        <v>358</v>
      </c>
      <c r="N2852" s="4" t="s">
        <v>361</v>
      </c>
      <c r="O2852" s="12" t="str">
        <f t="shared" ca="1" si="90"/>
        <v>6 ans, 5 mois</v>
      </c>
      <c r="P2852" s="4" t="str">
        <f>VLOOKUP(B2852,Effectif!B:I,6,0)</f>
        <v>Lise DE WITTE</v>
      </c>
      <c r="Q2852" s="4" t="str">
        <f>VLOOKUP(B2852,Effectif!B:I,8,0)</f>
        <v>RCD</v>
      </c>
      <c r="R2852" s="4" t="str">
        <f>IFERROR(VLOOKUP(C2852,Sales!B:G,6,0),"-")</f>
        <v>-</v>
      </c>
      <c r="S2852" s="4">
        <f>IFERROR(VLOOKUP(C2852,Recolt!B:H,3,0),"-")</f>
        <v>79.63</v>
      </c>
      <c r="T2852" s="4" t="str">
        <f t="shared" si="89"/>
        <v>-</v>
      </c>
    </row>
    <row r="2853" spans="1:20" hidden="1" x14ac:dyDescent="0.25">
      <c r="A2853" s="4" t="s">
        <v>411</v>
      </c>
      <c r="B2853" s="4" t="s">
        <v>570</v>
      </c>
      <c r="C2853" s="4">
        <v>1034853671</v>
      </c>
      <c r="D2853" s="4" t="s">
        <v>354</v>
      </c>
      <c r="E2853" s="4" t="s">
        <v>360</v>
      </c>
      <c r="F2853" s="4" t="s">
        <v>354</v>
      </c>
      <c r="G2853" s="12">
        <v>45517</v>
      </c>
      <c r="H2853" s="4" t="s">
        <v>389</v>
      </c>
      <c r="I2853" s="67">
        <v>0.72119212962962997</v>
      </c>
      <c r="J2853" s="4" t="s">
        <v>1135</v>
      </c>
      <c r="K2853" s="12">
        <v>42851</v>
      </c>
      <c r="L2853" s="4" t="s">
        <v>366</v>
      </c>
      <c r="M2853" s="4" t="s">
        <v>358</v>
      </c>
      <c r="N2853" s="4" t="s">
        <v>361</v>
      </c>
      <c r="O2853" s="12" t="str">
        <f t="shared" ca="1" si="90"/>
        <v>7 ans, 0 mois</v>
      </c>
      <c r="P2853" s="4" t="str">
        <f>VLOOKUP(B2853,Effectif!B:I,6,0)</f>
        <v>Lise DE WITTE</v>
      </c>
      <c r="Q2853" s="4" t="str">
        <f>VLOOKUP(B2853,Effectif!B:I,8,0)</f>
        <v>RCD</v>
      </c>
      <c r="R2853" s="4" t="str">
        <f>IFERROR(VLOOKUP(C2853,Sales!B:G,6,0),"-")</f>
        <v>-</v>
      </c>
      <c r="S2853" s="4">
        <f>IFERROR(VLOOKUP(C2853,Recolt!B:H,3,0),"-")</f>
        <v>50</v>
      </c>
      <c r="T2853" s="4" t="str">
        <f t="shared" si="89"/>
        <v>-</v>
      </c>
    </row>
    <row r="2854" spans="1:20" hidden="1" x14ac:dyDescent="0.25">
      <c r="A2854" s="4" t="s">
        <v>411</v>
      </c>
      <c r="B2854" s="4" t="s">
        <v>570</v>
      </c>
      <c r="C2854" s="4">
        <v>1034847651</v>
      </c>
      <c r="D2854" s="4" t="s">
        <v>381</v>
      </c>
      <c r="E2854" s="4" t="s">
        <v>386</v>
      </c>
      <c r="F2854" s="4" t="s">
        <v>439</v>
      </c>
      <c r="G2854" s="12">
        <v>45518</v>
      </c>
      <c r="H2854" s="4" t="s">
        <v>356</v>
      </c>
      <c r="I2854" s="67">
        <v>0.62209490740740703</v>
      </c>
      <c r="J2854" s="4" t="s">
        <v>1133</v>
      </c>
      <c r="K2854" s="12">
        <v>42922</v>
      </c>
      <c r="L2854" s="4" t="s">
        <v>366</v>
      </c>
      <c r="M2854" s="4" t="s">
        <v>358</v>
      </c>
      <c r="N2854" s="4" t="s">
        <v>359</v>
      </c>
      <c r="O2854" s="12" t="str">
        <f t="shared" ca="1" si="90"/>
        <v>7 ans, 9 mois</v>
      </c>
      <c r="P2854" s="4" t="str">
        <f>VLOOKUP(B2854,Effectif!B:I,6,0)</f>
        <v>Lise DE WITTE</v>
      </c>
      <c r="Q2854" s="4" t="str">
        <f>VLOOKUP(B2854,Effectif!B:I,8,0)</f>
        <v>RCD</v>
      </c>
      <c r="R2854" s="4" t="str">
        <f>IFERROR(VLOOKUP(C2854,Sales!B:G,6,0),"-")</f>
        <v>-</v>
      </c>
      <c r="S2854" s="4">
        <f>IFERROR(VLOOKUP(C2854,Recolt!B:H,3,0),"-")</f>
        <v>57.45</v>
      </c>
      <c r="T2854" s="4" t="str">
        <f t="shared" si="89"/>
        <v>-</v>
      </c>
    </row>
    <row r="2855" spans="1:20" hidden="1" x14ac:dyDescent="0.25">
      <c r="A2855" s="4" t="s">
        <v>411</v>
      </c>
      <c r="B2855" s="4" t="s">
        <v>570</v>
      </c>
      <c r="C2855" s="4">
        <v>1034851150</v>
      </c>
      <c r="D2855" s="4" t="s">
        <v>380</v>
      </c>
      <c r="E2855" s="4" t="s">
        <v>386</v>
      </c>
      <c r="F2855" s="4" t="s">
        <v>439</v>
      </c>
      <c r="G2855" s="12">
        <v>45519</v>
      </c>
      <c r="H2855" s="4" t="s">
        <v>356</v>
      </c>
      <c r="I2855" s="67">
        <v>0.69328703703703698</v>
      </c>
      <c r="J2855" s="4" t="s">
        <v>1132</v>
      </c>
      <c r="K2855" s="12">
        <v>42808</v>
      </c>
      <c r="L2855" s="4" t="s">
        <v>366</v>
      </c>
      <c r="M2855" s="4" t="s">
        <v>358</v>
      </c>
      <c r="N2855" s="4" t="s">
        <v>361</v>
      </c>
      <c r="O2855" s="12" t="str">
        <f t="shared" ca="1" si="90"/>
        <v>8 ans, 1 mois</v>
      </c>
      <c r="P2855" s="4" t="str">
        <f>VLOOKUP(B2855,Effectif!B:I,6,0)</f>
        <v>Lise DE WITTE</v>
      </c>
      <c r="Q2855" s="4" t="str">
        <f>VLOOKUP(B2855,Effectif!B:I,8,0)</f>
        <v>RCD</v>
      </c>
      <c r="R2855" s="4" t="str">
        <f>IFERROR(VLOOKUP(C2855,Sales!B:G,6,0),"-")</f>
        <v>-</v>
      </c>
      <c r="S2855" s="4">
        <f>IFERROR(VLOOKUP(C2855,Recolt!B:H,3,0),"-")</f>
        <v>5</v>
      </c>
      <c r="T2855" s="4" t="str">
        <f t="shared" si="89"/>
        <v>-</v>
      </c>
    </row>
    <row r="2856" spans="1:20" hidden="1" x14ac:dyDescent="0.25">
      <c r="A2856" s="4" t="s">
        <v>411</v>
      </c>
      <c r="B2856" s="4" t="s">
        <v>570</v>
      </c>
      <c r="C2856" s="4">
        <v>1034863905</v>
      </c>
      <c r="D2856" s="4" t="s">
        <v>369</v>
      </c>
      <c r="E2856" s="4" t="s">
        <v>386</v>
      </c>
      <c r="F2856" s="4" t="s">
        <v>439</v>
      </c>
      <c r="G2856" s="12">
        <v>45520</v>
      </c>
      <c r="H2856" s="4" t="s">
        <v>356</v>
      </c>
      <c r="I2856" s="67">
        <v>0.64434027777777803</v>
      </c>
      <c r="J2856" s="4" t="s">
        <v>1135</v>
      </c>
      <c r="K2856" s="12">
        <v>43348</v>
      </c>
      <c r="L2856" s="4" t="s">
        <v>366</v>
      </c>
      <c r="M2856" s="4" t="s">
        <v>358</v>
      </c>
      <c r="N2856" s="4" t="s">
        <v>361</v>
      </c>
      <c r="O2856" s="12" t="str">
        <f t="shared" ca="1" si="90"/>
        <v>6 ans, 7 mois</v>
      </c>
      <c r="P2856" s="4" t="str">
        <f>VLOOKUP(B2856,Effectif!B:I,6,0)</f>
        <v>Lise DE WITTE</v>
      </c>
      <c r="Q2856" s="4" t="str">
        <f>VLOOKUP(B2856,Effectif!B:I,8,0)</f>
        <v>RCD</v>
      </c>
      <c r="R2856" s="4" t="str">
        <f>IFERROR(VLOOKUP(C2856,Sales!B:G,6,0),"-")</f>
        <v>-</v>
      </c>
      <c r="S2856" s="4">
        <f>IFERROR(VLOOKUP(C2856,Recolt!B:H,3,0),"-")</f>
        <v>72.2</v>
      </c>
      <c r="T2856" s="4" t="str">
        <f t="shared" si="89"/>
        <v>-</v>
      </c>
    </row>
    <row r="2857" spans="1:20" hidden="1" x14ac:dyDescent="0.25">
      <c r="A2857" s="4" t="s">
        <v>411</v>
      </c>
      <c r="B2857" s="4" t="s">
        <v>570</v>
      </c>
      <c r="C2857" s="4">
        <v>1034856740</v>
      </c>
      <c r="D2857" s="4" t="s">
        <v>369</v>
      </c>
      <c r="E2857" s="4" t="s">
        <v>386</v>
      </c>
      <c r="F2857" s="4" t="s">
        <v>439</v>
      </c>
      <c r="G2857" s="12">
        <v>45521</v>
      </c>
      <c r="H2857" s="4" t="s">
        <v>356</v>
      </c>
      <c r="I2857" s="67">
        <v>0.612916666666667</v>
      </c>
      <c r="J2857" s="4" t="s">
        <v>1134</v>
      </c>
      <c r="K2857" s="12">
        <v>43012</v>
      </c>
      <c r="L2857" s="4" t="s">
        <v>366</v>
      </c>
      <c r="M2857" s="4" t="s">
        <v>358</v>
      </c>
      <c r="N2857" s="4" t="s">
        <v>361</v>
      </c>
      <c r="O2857" s="12" t="str">
        <f t="shared" ca="1" si="90"/>
        <v>7 ans, 6 mois</v>
      </c>
      <c r="P2857" s="4" t="str">
        <f>VLOOKUP(B2857,Effectif!B:I,6,0)</f>
        <v>Lise DE WITTE</v>
      </c>
      <c r="Q2857" s="4" t="str">
        <f>VLOOKUP(B2857,Effectif!B:I,8,0)</f>
        <v>RCD</v>
      </c>
      <c r="R2857" s="4" t="str">
        <f>IFERROR(VLOOKUP(C2857,Sales!B:G,6,0),"-")</f>
        <v>-</v>
      </c>
      <c r="S2857" s="4">
        <f>IFERROR(VLOOKUP(C2857,Recolt!B:H,3,0),"-")</f>
        <v>110</v>
      </c>
      <c r="T2857" s="4" t="str">
        <f t="shared" si="89"/>
        <v>-</v>
      </c>
    </row>
    <row r="2858" spans="1:20" hidden="1" x14ac:dyDescent="0.25">
      <c r="A2858" s="4" t="s">
        <v>411</v>
      </c>
      <c r="B2858" s="4" t="s">
        <v>570</v>
      </c>
      <c r="C2858" s="4">
        <v>1034857104</v>
      </c>
      <c r="D2858" s="4" t="s">
        <v>369</v>
      </c>
      <c r="E2858" s="4" t="s">
        <v>386</v>
      </c>
      <c r="F2858" s="4" t="s">
        <v>439</v>
      </c>
      <c r="G2858" s="12">
        <v>45522</v>
      </c>
      <c r="H2858" s="4" t="s">
        <v>356</v>
      </c>
      <c r="I2858" s="67">
        <v>0.63971064814814804</v>
      </c>
      <c r="J2858" s="4" t="s">
        <v>1132</v>
      </c>
      <c r="K2858" s="12">
        <v>43413</v>
      </c>
      <c r="L2858" s="4" t="s">
        <v>366</v>
      </c>
      <c r="M2858" s="4" t="s">
        <v>358</v>
      </c>
      <c r="N2858" s="4" t="s">
        <v>361</v>
      </c>
      <c r="O2858" s="12" t="str">
        <f t="shared" ca="1" si="90"/>
        <v>6 ans, 5 mois</v>
      </c>
      <c r="P2858" s="4" t="str">
        <f>VLOOKUP(B2858,Effectif!B:I,6,0)</f>
        <v>Lise DE WITTE</v>
      </c>
      <c r="Q2858" s="4" t="str">
        <f>VLOOKUP(B2858,Effectif!B:I,8,0)</f>
        <v>RCD</v>
      </c>
      <c r="R2858" s="4" t="str">
        <f>IFERROR(VLOOKUP(C2858,Sales!B:G,6,0),"-")</f>
        <v>-</v>
      </c>
      <c r="S2858" s="4">
        <f>IFERROR(VLOOKUP(C2858,Recolt!B:H,3,0),"-")</f>
        <v>163.63999999999999</v>
      </c>
      <c r="T2858" s="4" t="str">
        <f t="shared" si="89"/>
        <v>-</v>
      </c>
    </row>
    <row r="2859" spans="1:20" hidden="1" x14ac:dyDescent="0.25">
      <c r="A2859" s="4" t="s">
        <v>411</v>
      </c>
      <c r="B2859" s="4" t="s">
        <v>570</v>
      </c>
      <c r="C2859" s="4">
        <v>1034862665</v>
      </c>
      <c r="D2859" s="4" t="s">
        <v>387</v>
      </c>
      <c r="E2859" s="4" t="s">
        <v>386</v>
      </c>
      <c r="F2859" s="4" t="s">
        <v>439</v>
      </c>
      <c r="G2859" s="12">
        <v>45523</v>
      </c>
      <c r="H2859" s="4" t="s">
        <v>356</v>
      </c>
      <c r="I2859" s="67">
        <v>0.70280092592592602</v>
      </c>
      <c r="J2859" s="4" t="s">
        <v>1133</v>
      </c>
      <c r="K2859" s="12">
        <v>43223</v>
      </c>
      <c r="L2859" s="4" t="s">
        <v>366</v>
      </c>
      <c r="M2859" s="4" t="s">
        <v>358</v>
      </c>
      <c r="N2859" s="4" t="s">
        <v>359</v>
      </c>
      <c r="O2859" s="12" t="str">
        <f t="shared" ca="1" si="90"/>
        <v>6 ans, 11 mois</v>
      </c>
      <c r="P2859" s="4" t="str">
        <f>VLOOKUP(B2859,Effectif!B:I,6,0)</f>
        <v>Lise DE WITTE</v>
      </c>
      <c r="Q2859" s="4" t="str">
        <f>VLOOKUP(B2859,Effectif!B:I,8,0)</f>
        <v>RCD</v>
      </c>
      <c r="R2859" s="4" t="str">
        <f>IFERROR(VLOOKUP(C2859,Sales!B:G,6,0),"-")</f>
        <v>-</v>
      </c>
      <c r="S2859" s="4">
        <f>IFERROR(VLOOKUP(C2859,Recolt!B:H,3,0),"-")</f>
        <v>48</v>
      </c>
      <c r="T2859" s="4" t="str">
        <f t="shared" si="89"/>
        <v>-</v>
      </c>
    </row>
    <row r="2860" spans="1:20" hidden="1" x14ac:dyDescent="0.25">
      <c r="A2860" s="4" t="s">
        <v>411</v>
      </c>
      <c r="B2860" s="4" t="s">
        <v>534</v>
      </c>
      <c r="C2860" s="4">
        <v>1034860016</v>
      </c>
      <c r="D2860" s="4" t="s">
        <v>387</v>
      </c>
      <c r="E2860" s="4" t="s">
        <v>386</v>
      </c>
      <c r="F2860" s="4" t="s">
        <v>439</v>
      </c>
      <c r="G2860" s="12">
        <v>45524</v>
      </c>
      <c r="H2860" s="4" t="s">
        <v>356</v>
      </c>
      <c r="I2860" s="67">
        <v>0.47615740740740697</v>
      </c>
      <c r="J2860" s="4" t="s">
        <v>1134</v>
      </c>
      <c r="K2860" s="12">
        <v>43353</v>
      </c>
      <c r="L2860" s="4" t="s">
        <v>366</v>
      </c>
      <c r="M2860" s="4" t="s">
        <v>358</v>
      </c>
      <c r="N2860" s="4" t="s">
        <v>359</v>
      </c>
      <c r="O2860" s="12" t="str">
        <f t="shared" ca="1" si="90"/>
        <v>6 ans, 7 mois</v>
      </c>
      <c r="P2860" s="4" t="str">
        <f>VLOOKUP(B2860,Effectif!B:I,6,0)</f>
        <v>Lise DE WITTE</v>
      </c>
      <c r="Q2860" s="4" t="str">
        <f>VLOOKUP(B2860,Effectif!B:I,8,0)</f>
        <v>RCD</v>
      </c>
      <c r="R2860" s="4" t="str">
        <f>IFERROR(VLOOKUP(C2860,Sales!B:G,6,0),"-")</f>
        <v>-</v>
      </c>
      <c r="S2860" s="4">
        <f>IFERROR(VLOOKUP(C2860,Recolt!B:H,3,0),"-")</f>
        <v>130</v>
      </c>
      <c r="T2860" s="4" t="str">
        <f t="shared" si="89"/>
        <v>-</v>
      </c>
    </row>
    <row r="2861" spans="1:20" hidden="1" x14ac:dyDescent="0.25">
      <c r="A2861" s="4" t="s">
        <v>411</v>
      </c>
      <c r="B2861" s="4" t="s">
        <v>534</v>
      </c>
      <c r="C2861" s="4">
        <v>1034842172</v>
      </c>
      <c r="D2861" s="4" t="s">
        <v>378</v>
      </c>
      <c r="E2861" s="4" t="s">
        <v>386</v>
      </c>
      <c r="F2861" s="4" t="s">
        <v>439</v>
      </c>
      <c r="G2861" s="12">
        <v>45525</v>
      </c>
      <c r="H2861" s="4" t="s">
        <v>356</v>
      </c>
      <c r="I2861" s="67">
        <v>0.56912037037037</v>
      </c>
      <c r="J2861" s="4" t="s">
        <v>1143</v>
      </c>
      <c r="K2861" s="12">
        <v>43469</v>
      </c>
      <c r="L2861" s="4" t="s">
        <v>366</v>
      </c>
      <c r="M2861" s="4" t="s">
        <v>358</v>
      </c>
      <c r="N2861" s="4" t="s">
        <v>384</v>
      </c>
      <c r="O2861" s="12" t="str">
        <f t="shared" ca="1" si="90"/>
        <v>6 ans, 3 mois</v>
      </c>
      <c r="P2861" s="4" t="str">
        <f>VLOOKUP(B2861,Effectif!B:I,6,0)</f>
        <v>Lise DE WITTE</v>
      </c>
      <c r="Q2861" s="4" t="str">
        <f>VLOOKUP(B2861,Effectif!B:I,8,0)</f>
        <v>RCD</v>
      </c>
      <c r="R2861" s="4" t="str">
        <f>IFERROR(VLOOKUP(C2861,Sales!B:G,6,0),"-")</f>
        <v>-</v>
      </c>
      <c r="S2861" s="4">
        <f>IFERROR(VLOOKUP(C2861,Recolt!B:H,3,0),"-")</f>
        <v>272.5</v>
      </c>
      <c r="T2861" s="4" t="str">
        <f t="shared" si="89"/>
        <v>-</v>
      </c>
    </row>
    <row r="2862" spans="1:20" hidden="1" x14ac:dyDescent="0.25">
      <c r="A2862" s="4" t="s">
        <v>411</v>
      </c>
      <c r="B2862" s="4" t="s">
        <v>534</v>
      </c>
      <c r="C2862" s="4">
        <v>1034862845</v>
      </c>
      <c r="D2862" s="4" t="s">
        <v>371</v>
      </c>
      <c r="E2862" s="4" t="s">
        <v>386</v>
      </c>
      <c r="F2862" s="4" t="s">
        <v>439</v>
      </c>
      <c r="G2862" s="12">
        <v>45526</v>
      </c>
      <c r="H2862" s="4" t="s">
        <v>356</v>
      </c>
      <c r="I2862" s="67">
        <v>0.48605324074074102</v>
      </c>
      <c r="J2862" s="4" t="s">
        <v>1143</v>
      </c>
      <c r="K2862" s="12">
        <v>43469</v>
      </c>
      <c r="L2862" s="4" t="s">
        <v>366</v>
      </c>
      <c r="M2862" s="4" t="s">
        <v>358</v>
      </c>
      <c r="N2862" s="4" t="s">
        <v>384</v>
      </c>
      <c r="O2862" s="12" t="str">
        <f t="shared" ca="1" si="90"/>
        <v>6 ans, 3 mois</v>
      </c>
      <c r="P2862" s="4" t="str">
        <f>VLOOKUP(B2862,Effectif!B:I,6,0)</f>
        <v>Lise DE WITTE</v>
      </c>
      <c r="Q2862" s="4" t="str">
        <f>VLOOKUP(B2862,Effectif!B:I,8,0)</f>
        <v>RCD</v>
      </c>
      <c r="R2862" s="4" t="str">
        <f>IFERROR(VLOOKUP(C2862,Sales!B:G,6,0),"-")</f>
        <v>-</v>
      </c>
      <c r="S2862" s="4">
        <f>IFERROR(VLOOKUP(C2862,Recolt!B:H,3,0),"-")</f>
        <v>126.95</v>
      </c>
      <c r="T2862" s="4" t="str">
        <f t="shared" si="89"/>
        <v>-</v>
      </c>
    </row>
    <row r="2863" spans="1:20" hidden="1" x14ac:dyDescent="0.25">
      <c r="A2863" s="4" t="s">
        <v>411</v>
      </c>
      <c r="B2863" s="4" t="s">
        <v>534</v>
      </c>
      <c r="C2863" s="4">
        <v>1034861461</v>
      </c>
      <c r="D2863" s="4" t="s">
        <v>378</v>
      </c>
      <c r="E2863" s="4" t="s">
        <v>386</v>
      </c>
      <c r="F2863" s="4" t="s">
        <v>440</v>
      </c>
      <c r="G2863" s="12">
        <v>45527</v>
      </c>
      <c r="H2863" s="4" t="s">
        <v>356</v>
      </c>
      <c r="I2863" s="67">
        <v>0.57722222222222197</v>
      </c>
      <c r="J2863" s="4" t="s">
        <v>1135</v>
      </c>
      <c r="K2863" s="12">
        <v>42739</v>
      </c>
      <c r="L2863" s="4" t="s">
        <v>366</v>
      </c>
      <c r="M2863" s="4" t="s">
        <v>358</v>
      </c>
      <c r="N2863" s="4" t="s">
        <v>361</v>
      </c>
      <c r="O2863" s="12" t="str">
        <f t="shared" ca="1" si="90"/>
        <v>8 ans, 3 mois</v>
      </c>
      <c r="P2863" s="4" t="str">
        <f>VLOOKUP(B2863,Effectif!B:I,6,0)</f>
        <v>Lise DE WITTE</v>
      </c>
      <c r="Q2863" s="4" t="str">
        <f>VLOOKUP(B2863,Effectif!B:I,8,0)</f>
        <v>RCD</v>
      </c>
      <c r="R2863" s="4" t="str">
        <f>IFERROR(VLOOKUP(C2863,Sales!B:G,6,0),"-")</f>
        <v>-</v>
      </c>
      <c r="S2863" s="4">
        <f>IFERROR(VLOOKUP(C2863,Recolt!B:H,3,0),"-")</f>
        <v>75.17</v>
      </c>
      <c r="T2863" s="4" t="str">
        <f t="shared" si="89"/>
        <v>-</v>
      </c>
    </row>
    <row r="2864" spans="1:20" hidden="1" x14ac:dyDescent="0.25">
      <c r="A2864" s="4" t="s">
        <v>411</v>
      </c>
      <c r="B2864" s="4" t="s">
        <v>581</v>
      </c>
      <c r="C2864" s="4">
        <v>1034849426</v>
      </c>
      <c r="D2864" s="4" t="s">
        <v>381</v>
      </c>
      <c r="E2864" s="4" t="s">
        <v>386</v>
      </c>
      <c r="F2864" s="4" t="s">
        <v>439</v>
      </c>
      <c r="G2864" s="12">
        <v>45528</v>
      </c>
      <c r="H2864" s="4" t="s">
        <v>356</v>
      </c>
      <c r="I2864" s="67">
        <v>0.46614583333333298</v>
      </c>
      <c r="J2864" s="4" t="s">
        <v>1135</v>
      </c>
      <c r="K2864" s="12">
        <v>43319</v>
      </c>
      <c r="L2864" s="4" t="s">
        <v>366</v>
      </c>
      <c r="M2864" s="4" t="s">
        <v>358</v>
      </c>
      <c r="N2864" s="4" t="s">
        <v>361</v>
      </c>
      <c r="O2864" s="12" t="str">
        <f t="shared" ca="1" si="90"/>
        <v>6 ans, 8 mois</v>
      </c>
      <c r="P2864" s="4" t="str">
        <f>VLOOKUP(B2864,Effectif!B:I,6,0)</f>
        <v>Hugo MARCHAL</v>
      </c>
      <c r="Q2864" s="4" t="str">
        <f>VLOOKUP(B2864,Effectif!B:I,8,0)</f>
        <v>RCD</v>
      </c>
      <c r="R2864" s="4" t="str">
        <f>IFERROR(VLOOKUP(C2864,Sales!B:G,6,0),"-")</f>
        <v>-</v>
      </c>
      <c r="S2864" s="4">
        <f>IFERROR(VLOOKUP(C2864,Recolt!B:H,3,0),"-")</f>
        <v>23.39</v>
      </c>
      <c r="T2864" s="4" t="str">
        <f t="shared" si="89"/>
        <v>-</v>
      </c>
    </row>
    <row r="2865" spans="1:20" hidden="1" x14ac:dyDescent="0.25">
      <c r="A2865" s="4" t="s">
        <v>411</v>
      </c>
      <c r="B2865" s="4" t="s">
        <v>581</v>
      </c>
      <c r="C2865" s="4">
        <v>1034857707</v>
      </c>
      <c r="D2865" s="4" t="s">
        <v>369</v>
      </c>
      <c r="E2865" s="4" t="s">
        <v>386</v>
      </c>
      <c r="F2865" s="4" t="s">
        <v>439</v>
      </c>
      <c r="G2865" s="12">
        <v>45529</v>
      </c>
      <c r="H2865" s="4" t="s">
        <v>356</v>
      </c>
      <c r="I2865" s="67">
        <v>0.37873842592592599</v>
      </c>
      <c r="J2865" s="4" t="s">
        <v>1133</v>
      </c>
      <c r="K2865" s="12">
        <v>42933</v>
      </c>
      <c r="L2865" s="4" t="s">
        <v>366</v>
      </c>
      <c r="M2865" s="4" t="s">
        <v>358</v>
      </c>
      <c r="N2865" s="4" t="s">
        <v>361</v>
      </c>
      <c r="O2865" s="12" t="str">
        <f t="shared" ca="1" si="90"/>
        <v>7 ans, 9 mois</v>
      </c>
      <c r="P2865" s="4" t="str">
        <f>VLOOKUP(B2865,Effectif!B:I,6,0)</f>
        <v>Hugo MARCHAL</v>
      </c>
      <c r="Q2865" s="4" t="str">
        <f>VLOOKUP(B2865,Effectif!B:I,8,0)</f>
        <v>RCD</v>
      </c>
      <c r="R2865" s="4" t="str">
        <f>IFERROR(VLOOKUP(C2865,Sales!B:G,6,0),"-")</f>
        <v>-</v>
      </c>
      <c r="S2865" s="4">
        <f>IFERROR(VLOOKUP(C2865,Recolt!B:H,3,0),"-")</f>
        <v>5.41</v>
      </c>
      <c r="T2865" s="4" t="str">
        <f t="shared" si="89"/>
        <v>-</v>
      </c>
    </row>
    <row r="2866" spans="1:20" hidden="1" x14ac:dyDescent="0.25">
      <c r="A2866" s="4" t="s">
        <v>411</v>
      </c>
      <c r="B2866" s="4" t="s">
        <v>581</v>
      </c>
      <c r="C2866" s="4">
        <v>1034865802</v>
      </c>
      <c r="D2866" s="4" t="s">
        <v>378</v>
      </c>
      <c r="E2866" s="4" t="s">
        <v>386</v>
      </c>
      <c r="F2866" s="4" t="s">
        <v>439</v>
      </c>
      <c r="G2866" s="12">
        <v>45530</v>
      </c>
      <c r="H2866" s="4" t="s">
        <v>356</v>
      </c>
      <c r="I2866" s="67">
        <v>0.675185185185185</v>
      </c>
      <c r="J2866" s="4" t="s">
        <v>1135</v>
      </c>
      <c r="K2866" s="12">
        <v>43210</v>
      </c>
      <c r="L2866" s="4" t="s">
        <v>366</v>
      </c>
      <c r="M2866" s="4" t="s">
        <v>358</v>
      </c>
      <c r="N2866" s="4" t="s">
        <v>361</v>
      </c>
      <c r="O2866" s="12" t="str">
        <f t="shared" ca="1" si="90"/>
        <v>7 ans, 0 mois</v>
      </c>
      <c r="P2866" s="4" t="str">
        <f>VLOOKUP(B2866,Effectif!B:I,6,0)</f>
        <v>Hugo MARCHAL</v>
      </c>
      <c r="Q2866" s="4" t="str">
        <f>VLOOKUP(B2866,Effectif!B:I,8,0)</f>
        <v>RCD</v>
      </c>
      <c r="R2866" s="4" t="str">
        <f>IFERROR(VLOOKUP(C2866,Sales!B:G,6,0),"-")</f>
        <v>-</v>
      </c>
      <c r="S2866" s="4">
        <f>IFERROR(VLOOKUP(C2866,Recolt!B:H,3,0),"-")</f>
        <v>621.28</v>
      </c>
      <c r="T2866" s="4" t="str">
        <f t="shared" si="89"/>
        <v>-</v>
      </c>
    </row>
    <row r="2867" spans="1:20" hidden="1" x14ac:dyDescent="0.25">
      <c r="A2867" s="4" t="s">
        <v>411</v>
      </c>
      <c r="B2867" s="4" t="s">
        <v>581</v>
      </c>
      <c r="C2867" s="4">
        <v>1034859477</v>
      </c>
      <c r="D2867" s="4" t="s">
        <v>354</v>
      </c>
      <c r="E2867" s="4" t="s">
        <v>360</v>
      </c>
      <c r="F2867" s="4" t="s">
        <v>354</v>
      </c>
      <c r="G2867" s="12">
        <v>45531</v>
      </c>
      <c r="H2867" s="4" t="s">
        <v>389</v>
      </c>
      <c r="I2867" s="67">
        <v>0.63782407407407404</v>
      </c>
      <c r="J2867" s="4" t="s">
        <v>1134</v>
      </c>
      <c r="K2867" s="12">
        <v>43300</v>
      </c>
      <c r="L2867" s="4" t="s">
        <v>366</v>
      </c>
      <c r="M2867" s="4" t="s">
        <v>358</v>
      </c>
      <c r="N2867" s="4" t="s">
        <v>361</v>
      </c>
      <c r="O2867" s="12" t="str">
        <f t="shared" ca="1" si="90"/>
        <v>6 ans, 9 mois</v>
      </c>
      <c r="P2867" s="4" t="str">
        <f>VLOOKUP(B2867,Effectif!B:I,6,0)</f>
        <v>Hugo MARCHAL</v>
      </c>
      <c r="Q2867" s="4" t="str">
        <f>VLOOKUP(B2867,Effectif!B:I,8,0)</f>
        <v>RCD</v>
      </c>
      <c r="R2867" s="4" t="str">
        <f>IFERROR(VLOOKUP(C2867,Sales!B:G,6,0),"-")</f>
        <v>-</v>
      </c>
      <c r="S2867" s="4">
        <f>IFERROR(VLOOKUP(C2867,Recolt!B:H,3,0),"-")</f>
        <v>39</v>
      </c>
      <c r="T2867" s="4" t="str">
        <f t="shared" si="89"/>
        <v>-</v>
      </c>
    </row>
    <row r="2868" spans="1:20" hidden="1" x14ac:dyDescent="0.25">
      <c r="A2868" s="4" t="s">
        <v>411</v>
      </c>
      <c r="B2868" s="4" t="s">
        <v>581</v>
      </c>
      <c r="C2868" s="4">
        <v>1034844742</v>
      </c>
      <c r="D2868" s="4" t="s">
        <v>354</v>
      </c>
      <c r="E2868" s="4" t="s">
        <v>360</v>
      </c>
      <c r="F2868" s="4" t="s">
        <v>354</v>
      </c>
      <c r="G2868" s="12">
        <v>45532</v>
      </c>
      <c r="H2868" s="4" t="s">
        <v>389</v>
      </c>
      <c r="I2868" s="67">
        <v>0.57917824074074098</v>
      </c>
      <c r="J2868" s="4" t="s">
        <v>1135</v>
      </c>
      <c r="K2868" s="12">
        <v>43440</v>
      </c>
      <c r="L2868" s="4" t="s">
        <v>366</v>
      </c>
      <c r="M2868" s="4" t="s">
        <v>358</v>
      </c>
      <c r="N2868" s="4" t="s">
        <v>361</v>
      </c>
      <c r="O2868" s="12" t="str">
        <f t="shared" ca="1" si="90"/>
        <v>6 ans, 4 mois</v>
      </c>
      <c r="P2868" s="4" t="str">
        <f>VLOOKUP(B2868,Effectif!B:I,6,0)</f>
        <v>Hugo MARCHAL</v>
      </c>
      <c r="Q2868" s="4" t="str">
        <f>VLOOKUP(B2868,Effectif!B:I,8,0)</f>
        <v>RCD</v>
      </c>
      <c r="R2868" s="4" t="str">
        <f>IFERROR(VLOOKUP(C2868,Sales!B:G,6,0),"-")</f>
        <v>-</v>
      </c>
      <c r="S2868" s="4">
        <f>IFERROR(VLOOKUP(C2868,Recolt!B:H,3,0),"-")</f>
        <v>25</v>
      </c>
      <c r="T2868" s="4" t="str">
        <f t="shared" si="89"/>
        <v>-</v>
      </c>
    </row>
    <row r="2869" spans="1:20" hidden="1" x14ac:dyDescent="0.25">
      <c r="A2869" s="4" t="s">
        <v>411</v>
      </c>
      <c r="B2869" s="4" t="s">
        <v>581</v>
      </c>
      <c r="C2869" s="4">
        <v>1034856961</v>
      </c>
      <c r="D2869" s="4" t="s">
        <v>387</v>
      </c>
      <c r="E2869" s="4" t="s">
        <v>386</v>
      </c>
      <c r="F2869" s="4" t="s">
        <v>439</v>
      </c>
      <c r="G2869" s="12">
        <v>45533</v>
      </c>
      <c r="H2869" s="4" t="s">
        <v>356</v>
      </c>
      <c r="I2869" s="67">
        <v>0.658402777777778</v>
      </c>
      <c r="J2869" s="4" t="s">
        <v>1132</v>
      </c>
      <c r="K2869" s="12">
        <v>43347</v>
      </c>
      <c r="L2869" s="4" t="s">
        <v>366</v>
      </c>
      <c r="M2869" s="4" t="s">
        <v>358</v>
      </c>
      <c r="N2869" s="4" t="s">
        <v>361</v>
      </c>
      <c r="O2869" s="12" t="str">
        <f t="shared" ca="1" si="90"/>
        <v>6 ans, 7 mois</v>
      </c>
      <c r="P2869" s="4" t="str">
        <f>VLOOKUP(B2869,Effectif!B:I,6,0)</f>
        <v>Hugo MARCHAL</v>
      </c>
      <c r="Q2869" s="4" t="str">
        <f>VLOOKUP(B2869,Effectif!B:I,8,0)</f>
        <v>RCD</v>
      </c>
      <c r="R2869" s="4" t="str">
        <f>IFERROR(VLOOKUP(C2869,Sales!B:G,6,0),"-")</f>
        <v>-</v>
      </c>
      <c r="S2869" s="4">
        <f>IFERROR(VLOOKUP(C2869,Recolt!B:H,3,0),"-")</f>
        <v>154</v>
      </c>
      <c r="T2869" s="4" t="str">
        <f t="shared" si="89"/>
        <v>-</v>
      </c>
    </row>
    <row r="2870" spans="1:20" hidden="1" x14ac:dyDescent="0.25">
      <c r="A2870" s="4" t="s">
        <v>411</v>
      </c>
      <c r="B2870" s="4" t="s">
        <v>581</v>
      </c>
      <c r="C2870" s="4">
        <v>1034845221</v>
      </c>
      <c r="D2870" s="4" t="s">
        <v>380</v>
      </c>
      <c r="E2870" s="4" t="s">
        <v>386</v>
      </c>
      <c r="F2870" s="4" t="s">
        <v>439</v>
      </c>
      <c r="G2870" s="12">
        <v>45534</v>
      </c>
      <c r="H2870" s="4" t="s">
        <v>356</v>
      </c>
      <c r="I2870" s="67">
        <v>0.51641203703703698</v>
      </c>
      <c r="J2870" s="4" t="s">
        <v>1137</v>
      </c>
      <c r="K2870" s="12">
        <v>42424</v>
      </c>
      <c r="L2870" s="4" t="s">
        <v>366</v>
      </c>
      <c r="M2870" s="4" t="s">
        <v>358</v>
      </c>
      <c r="N2870" s="4" t="s">
        <v>359</v>
      </c>
      <c r="O2870" s="12" t="str">
        <f t="shared" ca="1" si="90"/>
        <v>9 ans, 2 mois</v>
      </c>
      <c r="P2870" s="4" t="str">
        <f>VLOOKUP(B2870,Effectif!B:I,6,0)</f>
        <v>Hugo MARCHAL</v>
      </c>
      <c r="Q2870" s="4" t="str">
        <f>VLOOKUP(B2870,Effectif!B:I,8,0)</f>
        <v>RCD</v>
      </c>
      <c r="R2870" s="4" t="str">
        <f>IFERROR(VLOOKUP(C2870,Sales!B:G,6,0),"-")</f>
        <v>-</v>
      </c>
      <c r="S2870" s="4">
        <f>IFERROR(VLOOKUP(C2870,Recolt!B:H,3,0),"-")</f>
        <v>194.51</v>
      </c>
      <c r="T2870" s="4" t="str">
        <f t="shared" si="89"/>
        <v>-</v>
      </c>
    </row>
    <row r="2871" spans="1:20" hidden="1" x14ac:dyDescent="0.25">
      <c r="A2871" s="4" t="s">
        <v>411</v>
      </c>
      <c r="B2871" s="4" t="s">
        <v>581</v>
      </c>
      <c r="C2871" s="4">
        <v>1034854378</v>
      </c>
      <c r="D2871" s="4" t="s">
        <v>369</v>
      </c>
      <c r="E2871" s="4" t="s">
        <v>386</v>
      </c>
      <c r="F2871" s="4" t="s">
        <v>439</v>
      </c>
      <c r="G2871" s="12">
        <v>45535</v>
      </c>
      <c r="H2871" s="4" t="s">
        <v>356</v>
      </c>
      <c r="I2871" s="67">
        <v>0.493993055555556</v>
      </c>
      <c r="J2871" s="4" t="s">
        <v>1131</v>
      </c>
      <c r="K2871" s="12">
        <v>42676</v>
      </c>
      <c r="L2871" s="4" t="s">
        <v>366</v>
      </c>
      <c r="M2871" s="4" t="s">
        <v>358</v>
      </c>
      <c r="N2871" s="4" t="s">
        <v>361</v>
      </c>
      <c r="O2871" s="12" t="str">
        <f t="shared" ca="1" si="90"/>
        <v>8 ans, 5 mois</v>
      </c>
      <c r="P2871" s="4" t="str">
        <f>VLOOKUP(B2871,Effectif!B:I,6,0)</f>
        <v>Hugo MARCHAL</v>
      </c>
      <c r="Q2871" s="4" t="str">
        <f>VLOOKUP(B2871,Effectif!B:I,8,0)</f>
        <v>RCD</v>
      </c>
      <c r="R2871" s="4" t="str">
        <f>IFERROR(VLOOKUP(C2871,Sales!B:G,6,0),"-")</f>
        <v>-</v>
      </c>
      <c r="S2871" s="4">
        <f>IFERROR(VLOOKUP(C2871,Recolt!B:H,3,0),"-")</f>
        <v>31.36</v>
      </c>
      <c r="T2871" s="4" t="str">
        <f t="shared" si="89"/>
        <v>-</v>
      </c>
    </row>
    <row r="2872" spans="1:20" hidden="1" x14ac:dyDescent="0.25">
      <c r="A2872" s="4" t="s">
        <v>411</v>
      </c>
      <c r="B2872" s="4" t="s">
        <v>581</v>
      </c>
      <c r="C2872" s="4">
        <v>1034864705</v>
      </c>
      <c r="D2872" s="4" t="s">
        <v>369</v>
      </c>
      <c r="E2872" s="4" t="s">
        <v>386</v>
      </c>
      <c r="F2872" s="4" t="s">
        <v>439</v>
      </c>
      <c r="G2872" s="12">
        <v>45536</v>
      </c>
      <c r="H2872" s="4" t="s">
        <v>356</v>
      </c>
      <c r="I2872" s="67">
        <v>0.69575231481481503</v>
      </c>
      <c r="J2872" s="4" t="s">
        <v>1135</v>
      </c>
      <c r="K2872" s="12">
        <v>43170</v>
      </c>
      <c r="L2872" s="4" t="s">
        <v>366</v>
      </c>
      <c r="M2872" s="4" t="s">
        <v>358</v>
      </c>
      <c r="N2872" s="4" t="s">
        <v>361</v>
      </c>
      <c r="O2872" s="12" t="str">
        <f t="shared" ca="1" si="90"/>
        <v>7 ans, 1 mois</v>
      </c>
      <c r="P2872" s="4" t="str">
        <f>VLOOKUP(B2872,Effectif!B:I,6,0)</f>
        <v>Hugo MARCHAL</v>
      </c>
      <c r="Q2872" s="4" t="str">
        <f>VLOOKUP(B2872,Effectif!B:I,8,0)</f>
        <v>RCD</v>
      </c>
      <c r="R2872" s="4" t="str">
        <f>IFERROR(VLOOKUP(C2872,Sales!B:G,6,0),"-")</f>
        <v>-</v>
      </c>
      <c r="S2872" s="4">
        <f>IFERROR(VLOOKUP(C2872,Recolt!B:H,3,0),"-")</f>
        <v>40</v>
      </c>
      <c r="T2872" s="4" t="str">
        <f t="shared" si="89"/>
        <v>-</v>
      </c>
    </row>
    <row r="2873" spans="1:20" hidden="1" x14ac:dyDescent="0.25">
      <c r="A2873" s="4" t="s">
        <v>411</v>
      </c>
      <c r="B2873" s="4" t="s">
        <v>581</v>
      </c>
      <c r="C2873" s="4">
        <v>1034858926</v>
      </c>
      <c r="D2873" s="4" t="s">
        <v>369</v>
      </c>
      <c r="E2873" s="4" t="s">
        <v>386</v>
      </c>
      <c r="F2873" s="4" t="s">
        <v>439</v>
      </c>
      <c r="G2873" s="12">
        <v>45537</v>
      </c>
      <c r="H2873" s="4" t="s">
        <v>356</v>
      </c>
      <c r="I2873" s="67">
        <v>0.388391203703704</v>
      </c>
      <c r="J2873" s="4" t="s">
        <v>1135</v>
      </c>
      <c r="K2873" s="12">
        <v>43448</v>
      </c>
      <c r="L2873" s="4" t="s">
        <v>366</v>
      </c>
      <c r="M2873" s="4" t="s">
        <v>358</v>
      </c>
      <c r="N2873" s="4" t="s">
        <v>361</v>
      </c>
      <c r="O2873" s="12" t="str">
        <f t="shared" ca="1" si="90"/>
        <v>6 ans, 4 mois</v>
      </c>
      <c r="P2873" s="4" t="str">
        <f>VLOOKUP(B2873,Effectif!B:I,6,0)</f>
        <v>Hugo MARCHAL</v>
      </c>
      <c r="Q2873" s="4" t="str">
        <f>VLOOKUP(B2873,Effectif!B:I,8,0)</f>
        <v>RCD</v>
      </c>
      <c r="R2873" s="4" t="str">
        <f>IFERROR(VLOOKUP(C2873,Sales!B:G,6,0),"-")</f>
        <v>-</v>
      </c>
      <c r="S2873" s="4">
        <f>IFERROR(VLOOKUP(C2873,Recolt!B:H,3,0),"-")</f>
        <v>94.81</v>
      </c>
      <c r="T2873" s="4" t="str">
        <f t="shared" si="89"/>
        <v>-</v>
      </c>
    </row>
    <row r="2874" spans="1:20" hidden="1" x14ac:dyDescent="0.25">
      <c r="A2874" s="4" t="s">
        <v>411</v>
      </c>
      <c r="B2874" s="4" t="s">
        <v>581</v>
      </c>
      <c r="C2874" s="4">
        <v>1034856225</v>
      </c>
      <c r="D2874" s="4" t="s">
        <v>368</v>
      </c>
      <c r="E2874" s="4" t="s">
        <v>386</v>
      </c>
      <c r="F2874" s="4" t="s">
        <v>439</v>
      </c>
      <c r="G2874" s="12">
        <v>45538</v>
      </c>
      <c r="H2874" s="4" t="s">
        <v>356</v>
      </c>
      <c r="I2874" s="67">
        <v>0.443506944444444</v>
      </c>
      <c r="J2874" s="4" t="s">
        <v>1132</v>
      </c>
      <c r="K2874" s="12">
        <v>42779</v>
      </c>
      <c r="L2874" s="4" t="s">
        <v>366</v>
      </c>
      <c r="M2874" s="4" t="s">
        <v>358</v>
      </c>
      <c r="N2874" s="4" t="s">
        <v>361</v>
      </c>
      <c r="O2874" s="12" t="str">
        <f t="shared" ca="1" si="90"/>
        <v>8 ans, 2 mois</v>
      </c>
      <c r="P2874" s="4" t="str">
        <f>VLOOKUP(B2874,Effectif!B:I,6,0)</f>
        <v>Hugo MARCHAL</v>
      </c>
      <c r="Q2874" s="4" t="str">
        <f>VLOOKUP(B2874,Effectif!B:I,8,0)</f>
        <v>RCD</v>
      </c>
      <c r="R2874" s="4" t="str">
        <f>IFERROR(VLOOKUP(C2874,Sales!B:G,6,0),"-")</f>
        <v>-</v>
      </c>
      <c r="S2874" s="4">
        <f>IFERROR(VLOOKUP(C2874,Recolt!B:H,3,0),"-")</f>
        <v>132.76</v>
      </c>
      <c r="T2874" s="4" t="str">
        <f t="shared" si="89"/>
        <v>-</v>
      </c>
    </row>
    <row r="2875" spans="1:20" hidden="1" x14ac:dyDescent="0.25">
      <c r="A2875" s="4" t="s">
        <v>411</v>
      </c>
      <c r="B2875" s="4" t="s">
        <v>581</v>
      </c>
      <c r="C2875" s="4">
        <v>1034843026</v>
      </c>
      <c r="D2875" s="4" t="s">
        <v>369</v>
      </c>
      <c r="E2875" s="4" t="s">
        <v>386</v>
      </c>
      <c r="F2875" s="4" t="s">
        <v>439</v>
      </c>
      <c r="G2875" s="12">
        <v>45539</v>
      </c>
      <c r="H2875" s="4" t="s">
        <v>356</v>
      </c>
      <c r="I2875" s="67">
        <v>0.71606481481481499</v>
      </c>
      <c r="J2875" s="4" t="s">
        <v>1134</v>
      </c>
      <c r="K2875" s="12">
        <v>43300</v>
      </c>
      <c r="L2875" s="4" t="s">
        <v>366</v>
      </c>
      <c r="M2875" s="4" t="s">
        <v>358</v>
      </c>
      <c r="N2875" s="4" t="s">
        <v>361</v>
      </c>
      <c r="O2875" s="12" t="str">
        <f t="shared" ca="1" si="90"/>
        <v>6 ans, 9 mois</v>
      </c>
      <c r="P2875" s="4" t="str">
        <f>VLOOKUP(B2875,Effectif!B:I,6,0)</f>
        <v>Hugo MARCHAL</v>
      </c>
      <c r="Q2875" s="4" t="str">
        <f>VLOOKUP(B2875,Effectif!B:I,8,0)</f>
        <v>RCD</v>
      </c>
      <c r="R2875" s="4" t="str">
        <f>IFERROR(VLOOKUP(C2875,Sales!B:G,6,0),"-")</f>
        <v>-</v>
      </c>
      <c r="S2875" s="4">
        <f>IFERROR(VLOOKUP(C2875,Recolt!B:H,3,0),"-")</f>
        <v>37.369999999999997</v>
      </c>
      <c r="T2875" s="4" t="str">
        <f t="shared" si="89"/>
        <v>-</v>
      </c>
    </row>
    <row r="2876" spans="1:20" hidden="1" x14ac:dyDescent="0.25">
      <c r="A2876" s="4" t="s">
        <v>411</v>
      </c>
      <c r="B2876" s="4" t="s">
        <v>581</v>
      </c>
      <c r="C2876" s="4">
        <v>1034858526</v>
      </c>
      <c r="D2876" s="4" t="s">
        <v>354</v>
      </c>
      <c r="E2876" s="4" t="s">
        <v>360</v>
      </c>
      <c r="F2876" s="4" t="s">
        <v>354</v>
      </c>
      <c r="G2876" s="12">
        <v>45540</v>
      </c>
      <c r="H2876" s="4" t="s">
        <v>389</v>
      </c>
      <c r="I2876" s="67">
        <v>0.56229166666666697</v>
      </c>
      <c r="J2876" s="4" t="s">
        <v>1131</v>
      </c>
      <c r="K2876" s="12">
        <v>42676</v>
      </c>
      <c r="L2876" s="4" t="s">
        <v>366</v>
      </c>
      <c r="M2876" s="4" t="s">
        <v>358</v>
      </c>
      <c r="N2876" s="4" t="s">
        <v>361</v>
      </c>
      <c r="O2876" s="12" t="str">
        <f t="shared" ca="1" si="90"/>
        <v>8 ans, 5 mois</v>
      </c>
      <c r="P2876" s="4" t="str">
        <f>VLOOKUP(B2876,Effectif!B:I,6,0)</f>
        <v>Hugo MARCHAL</v>
      </c>
      <c r="Q2876" s="4" t="str">
        <f>VLOOKUP(B2876,Effectif!B:I,8,0)</f>
        <v>RCD</v>
      </c>
      <c r="R2876" s="4" t="str">
        <f>IFERROR(VLOOKUP(C2876,Sales!B:G,6,0),"-")</f>
        <v>-</v>
      </c>
      <c r="S2876" s="4">
        <f>IFERROR(VLOOKUP(C2876,Recolt!B:H,3,0),"-")</f>
        <v>102.95</v>
      </c>
      <c r="T2876" s="4" t="str">
        <f t="shared" si="89"/>
        <v>-</v>
      </c>
    </row>
    <row r="2877" spans="1:20" hidden="1" x14ac:dyDescent="0.25">
      <c r="A2877" s="4" t="s">
        <v>411</v>
      </c>
      <c r="B2877" s="4" t="s">
        <v>581</v>
      </c>
      <c r="C2877" s="4">
        <v>1034861040</v>
      </c>
      <c r="D2877" s="4" t="s">
        <v>394</v>
      </c>
      <c r="E2877" s="4" t="s">
        <v>386</v>
      </c>
      <c r="F2877" s="4" t="s">
        <v>439</v>
      </c>
      <c r="G2877" s="12">
        <v>45541</v>
      </c>
      <c r="H2877" s="4" t="s">
        <v>356</v>
      </c>
      <c r="I2877" s="67">
        <v>0.55662037037037004</v>
      </c>
      <c r="J2877" s="4" t="s">
        <v>1135</v>
      </c>
      <c r="K2877" s="12">
        <v>43319</v>
      </c>
      <c r="L2877" s="4" t="s">
        <v>366</v>
      </c>
      <c r="M2877" s="4" t="s">
        <v>358</v>
      </c>
      <c r="N2877" s="4" t="s">
        <v>361</v>
      </c>
      <c r="O2877" s="12" t="str">
        <f t="shared" ca="1" si="90"/>
        <v>6 ans, 8 mois</v>
      </c>
      <c r="P2877" s="4" t="str">
        <f>VLOOKUP(B2877,Effectif!B:I,6,0)</f>
        <v>Hugo MARCHAL</v>
      </c>
      <c r="Q2877" s="4" t="str">
        <f>VLOOKUP(B2877,Effectif!B:I,8,0)</f>
        <v>RCD</v>
      </c>
      <c r="R2877" s="4" t="str">
        <f>IFERROR(VLOOKUP(C2877,Sales!B:G,6,0),"-")</f>
        <v>-</v>
      </c>
      <c r="S2877" s="4">
        <f>IFERROR(VLOOKUP(C2877,Recolt!B:H,3,0),"-")</f>
        <v>150</v>
      </c>
      <c r="T2877" s="4" t="str">
        <f t="shared" si="89"/>
        <v>-</v>
      </c>
    </row>
    <row r="2878" spans="1:20" hidden="1" x14ac:dyDescent="0.25">
      <c r="A2878" s="4" t="s">
        <v>411</v>
      </c>
      <c r="B2878" s="4" t="s">
        <v>581</v>
      </c>
      <c r="C2878" s="4">
        <v>1034860616</v>
      </c>
      <c r="D2878" s="4" t="s">
        <v>354</v>
      </c>
      <c r="E2878" s="4" t="s">
        <v>360</v>
      </c>
      <c r="F2878" s="4" t="s">
        <v>354</v>
      </c>
      <c r="G2878" s="12">
        <v>45542</v>
      </c>
      <c r="H2878" s="4" t="s">
        <v>389</v>
      </c>
      <c r="I2878" s="67">
        <v>0.70811342592592597</v>
      </c>
      <c r="J2878" s="4" t="s">
        <v>1135</v>
      </c>
      <c r="K2878" s="12">
        <v>43170</v>
      </c>
      <c r="L2878" s="4" t="s">
        <v>366</v>
      </c>
      <c r="M2878" s="4" t="s">
        <v>358</v>
      </c>
      <c r="N2878" s="4" t="s">
        <v>361</v>
      </c>
      <c r="O2878" s="12" t="str">
        <f t="shared" ca="1" si="90"/>
        <v>7 ans, 1 mois</v>
      </c>
      <c r="P2878" s="4" t="str">
        <f>VLOOKUP(B2878,Effectif!B:I,6,0)</f>
        <v>Hugo MARCHAL</v>
      </c>
      <c r="Q2878" s="4" t="str">
        <f>VLOOKUP(B2878,Effectif!B:I,8,0)</f>
        <v>RCD</v>
      </c>
      <c r="R2878" s="4" t="str">
        <f>IFERROR(VLOOKUP(C2878,Sales!B:G,6,0),"-")</f>
        <v>-</v>
      </c>
      <c r="S2878" s="4">
        <f>IFERROR(VLOOKUP(C2878,Recolt!B:H,3,0),"-")</f>
        <v>300</v>
      </c>
      <c r="T2878" s="4" t="str">
        <f t="shared" si="89"/>
        <v>-</v>
      </c>
    </row>
    <row r="2879" spans="1:20" hidden="1" x14ac:dyDescent="0.25">
      <c r="A2879" s="4" t="s">
        <v>411</v>
      </c>
      <c r="B2879" s="4" t="s">
        <v>581</v>
      </c>
      <c r="C2879" s="4">
        <v>1034850612</v>
      </c>
      <c r="D2879" s="4" t="s">
        <v>378</v>
      </c>
      <c r="E2879" s="4" t="s">
        <v>386</v>
      </c>
      <c r="F2879" s="4" t="s">
        <v>439</v>
      </c>
      <c r="G2879" s="12">
        <v>45543</v>
      </c>
      <c r="H2879" s="4" t="s">
        <v>356</v>
      </c>
      <c r="I2879" s="67">
        <v>0.69078703703703703</v>
      </c>
      <c r="J2879" s="4" t="s">
        <v>1142</v>
      </c>
      <c r="K2879" s="12">
        <v>43203</v>
      </c>
      <c r="L2879" s="4" t="s">
        <v>366</v>
      </c>
      <c r="M2879" s="4" t="s">
        <v>358</v>
      </c>
      <c r="N2879" s="4" t="s">
        <v>361</v>
      </c>
      <c r="O2879" s="12" t="str">
        <f t="shared" ca="1" si="90"/>
        <v>7 ans, 0 mois</v>
      </c>
      <c r="P2879" s="4" t="str">
        <f>VLOOKUP(B2879,Effectif!B:I,6,0)</f>
        <v>Hugo MARCHAL</v>
      </c>
      <c r="Q2879" s="4" t="str">
        <f>VLOOKUP(B2879,Effectif!B:I,8,0)</f>
        <v>RCD</v>
      </c>
      <c r="R2879" s="4" t="str">
        <f>IFERROR(VLOOKUP(C2879,Sales!B:G,6,0),"-")</f>
        <v>-</v>
      </c>
      <c r="S2879" s="4">
        <f>IFERROR(VLOOKUP(C2879,Recolt!B:H,3,0),"-")</f>
        <v>65</v>
      </c>
      <c r="T2879" s="4" t="str">
        <f t="shared" si="89"/>
        <v>-</v>
      </c>
    </row>
    <row r="2880" spans="1:20" hidden="1" x14ac:dyDescent="0.25">
      <c r="A2880" s="4" t="s">
        <v>411</v>
      </c>
      <c r="B2880" s="4" t="s">
        <v>581</v>
      </c>
      <c r="C2880" s="4">
        <v>1034864142</v>
      </c>
      <c r="D2880" s="4" t="s">
        <v>354</v>
      </c>
      <c r="E2880" s="4" t="s">
        <v>360</v>
      </c>
      <c r="F2880" s="4" t="s">
        <v>439</v>
      </c>
      <c r="G2880" s="12">
        <v>45544</v>
      </c>
      <c r="H2880" s="4" t="s">
        <v>356</v>
      </c>
      <c r="I2880" s="67">
        <v>0.58106481481481498</v>
      </c>
      <c r="J2880" s="4" t="s">
        <v>1135</v>
      </c>
      <c r="K2880" s="12">
        <v>43319</v>
      </c>
      <c r="L2880" s="4" t="s">
        <v>366</v>
      </c>
      <c r="M2880" s="4" t="s">
        <v>358</v>
      </c>
      <c r="N2880" s="4" t="s">
        <v>361</v>
      </c>
      <c r="O2880" s="12" t="str">
        <f t="shared" ca="1" si="90"/>
        <v>6 ans, 8 mois</v>
      </c>
      <c r="P2880" s="4" t="str">
        <f>VLOOKUP(B2880,Effectif!B:I,6,0)</f>
        <v>Hugo MARCHAL</v>
      </c>
      <c r="Q2880" s="4" t="str">
        <f>VLOOKUP(B2880,Effectif!B:I,8,0)</f>
        <v>RCD</v>
      </c>
      <c r="R2880" s="4" t="str">
        <f>IFERROR(VLOOKUP(C2880,Sales!B:G,6,0),"-")</f>
        <v>-</v>
      </c>
      <c r="S2880" s="4">
        <f>IFERROR(VLOOKUP(C2880,Recolt!B:H,3,0),"-")</f>
        <v>47</v>
      </c>
      <c r="T2880" s="4" t="str">
        <f t="shared" si="89"/>
        <v>-</v>
      </c>
    </row>
    <row r="2881" spans="1:20" hidden="1" x14ac:dyDescent="0.25">
      <c r="A2881" s="4" t="s">
        <v>411</v>
      </c>
      <c r="B2881" s="4" t="s">
        <v>581</v>
      </c>
      <c r="C2881" s="4">
        <v>1034858121</v>
      </c>
      <c r="D2881" s="4" t="s">
        <v>369</v>
      </c>
      <c r="E2881" s="4" t="s">
        <v>386</v>
      </c>
      <c r="F2881" s="4" t="s">
        <v>439</v>
      </c>
      <c r="G2881" s="12">
        <v>45545</v>
      </c>
      <c r="H2881" s="4" t="s">
        <v>356</v>
      </c>
      <c r="I2881" s="67">
        <v>0.47326388888888898</v>
      </c>
      <c r="J2881" s="4" t="s">
        <v>1134</v>
      </c>
      <c r="K2881" s="12">
        <v>43300</v>
      </c>
      <c r="L2881" s="4" t="s">
        <v>366</v>
      </c>
      <c r="M2881" s="4" t="s">
        <v>358</v>
      </c>
      <c r="N2881" s="4" t="s">
        <v>361</v>
      </c>
      <c r="O2881" s="12" t="str">
        <f t="shared" ca="1" si="90"/>
        <v>6 ans, 9 mois</v>
      </c>
      <c r="P2881" s="4" t="str">
        <f>VLOOKUP(B2881,Effectif!B:I,6,0)</f>
        <v>Hugo MARCHAL</v>
      </c>
      <c r="Q2881" s="4" t="str">
        <f>VLOOKUP(B2881,Effectif!B:I,8,0)</f>
        <v>RCD</v>
      </c>
      <c r="R2881" s="4" t="str">
        <f>IFERROR(VLOOKUP(C2881,Sales!B:G,6,0),"-")</f>
        <v>-</v>
      </c>
      <c r="S2881" s="4">
        <f>IFERROR(VLOOKUP(C2881,Recolt!B:H,3,0),"-")</f>
        <v>83.55</v>
      </c>
      <c r="T2881" s="4" t="str">
        <f t="shared" si="89"/>
        <v>-</v>
      </c>
    </row>
    <row r="2882" spans="1:20" hidden="1" x14ac:dyDescent="0.25">
      <c r="A2882" s="4" t="s">
        <v>411</v>
      </c>
      <c r="B2882" s="4" t="s">
        <v>581</v>
      </c>
      <c r="C2882" s="4">
        <v>1034853660</v>
      </c>
      <c r="D2882" s="4" t="s">
        <v>354</v>
      </c>
      <c r="E2882" s="4" t="s">
        <v>360</v>
      </c>
      <c r="F2882" s="4" t="s">
        <v>354</v>
      </c>
      <c r="G2882" s="12">
        <v>45546</v>
      </c>
      <c r="H2882" s="4" t="s">
        <v>389</v>
      </c>
      <c r="I2882" s="67">
        <v>0.65375000000000005</v>
      </c>
      <c r="J2882" s="4" t="s">
        <v>1132</v>
      </c>
      <c r="K2882" s="12">
        <v>42779</v>
      </c>
      <c r="L2882" s="4" t="s">
        <v>366</v>
      </c>
      <c r="M2882" s="4" t="s">
        <v>358</v>
      </c>
      <c r="N2882" s="4" t="s">
        <v>361</v>
      </c>
      <c r="O2882" s="12" t="str">
        <f t="shared" ca="1" si="90"/>
        <v>8 ans, 2 mois</v>
      </c>
      <c r="P2882" s="4" t="str">
        <f>VLOOKUP(B2882,Effectif!B:I,6,0)</f>
        <v>Hugo MARCHAL</v>
      </c>
      <c r="Q2882" s="4" t="str">
        <f>VLOOKUP(B2882,Effectif!B:I,8,0)</f>
        <v>RCD</v>
      </c>
      <c r="R2882" s="4" t="str">
        <f>IFERROR(VLOOKUP(C2882,Sales!B:G,6,0),"-")</f>
        <v>-</v>
      </c>
      <c r="S2882" s="4">
        <f>IFERROR(VLOOKUP(C2882,Recolt!B:H,3,0),"-")</f>
        <v>76.55</v>
      </c>
      <c r="T2882" s="4" t="str">
        <f t="shared" si="89"/>
        <v>-</v>
      </c>
    </row>
    <row r="2883" spans="1:20" hidden="1" x14ac:dyDescent="0.25">
      <c r="A2883" s="4" t="s">
        <v>411</v>
      </c>
      <c r="B2883" s="4" t="s">
        <v>581</v>
      </c>
      <c r="C2883" s="4">
        <v>1034851852</v>
      </c>
      <c r="D2883" s="4" t="s">
        <v>369</v>
      </c>
      <c r="E2883" s="4" t="s">
        <v>386</v>
      </c>
      <c r="F2883" s="4" t="s">
        <v>439</v>
      </c>
      <c r="G2883" s="12">
        <v>45547</v>
      </c>
      <c r="H2883" s="4" t="s">
        <v>356</v>
      </c>
      <c r="I2883" s="67">
        <v>0.546608796296296</v>
      </c>
      <c r="J2883" s="4" t="s">
        <v>1135</v>
      </c>
      <c r="K2883" s="12">
        <v>43440</v>
      </c>
      <c r="L2883" s="4" t="s">
        <v>366</v>
      </c>
      <c r="M2883" s="4" t="s">
        <v>358</v>
      </c>
      <c r="N2883" s="4" t="s">
        <v>361</v>
      </c>
      <c r="O2883" s="12" t="str">
        <f t="shared" ca="1" si="90"/>
        <v>6 ans, 4 mois</v>
      </c>
      <c r="P2883" s="4" t="str">
        <f>VLOOKUP(B2883,Effectif!B:I,6,0)</f>
        <v>Hugo MARCHAL</v>
      </c>
      <c r="Q2883" s="4" t="str">
        <f>VLOOKUP(B2883,Effectif!B:I,8,0)</f>
        <v>RCD</v>
      </c>
      <c r="R2883" s="4" t="str">
        <f>IFERROR(VLOOKUP(C2883,Sales!B:G,6,0),"-")</f>
        <v>-</v>
      </c>
      <c r="S2883" s="4">
        <f>IFERROR(VLOOKUP(C2883,Recolt!B:H,3,0),"-")</f>
        <v>125</v>
      </c>
      <c r="T2883" s="4" t="str">
        <f t="shared" ref="T2883:T2946" si="91">IF(R2883&gt;0,R2883,IF(S2883&gt;0,S2883,"-"))</f>
        <v>-</v>
      </c>
    </row>
    <row r="2884" spans="1:20" hidden="1" x14ac:dyDescent="0.25">
      <c r="A2884" s="4" t="s">
        <v>411</v>
      </c>
      <c r="B2884" s="4" t="s">
        <v>581</v>
      </c>
      <c r="C2884" s="4">
        <v>1034855139</v>
      </c>
      <c r="D2884" s="4" t="s">
        <v>369</v>
      </c>
      <c r="E2884" s="4" t="s">
        <v>386</v>
      </c>
      <c r="F2884" s="4" t="s">
        <v>439</v>
      </c>
      <c r="G2884" s="12">
        <v>45548</v>
      </c>
      <c r="H2884" s="4" t="s">
        <v>356</v>
      </c>
      <c r="I2884" s="67">
        <v>0.7421875</v>
      </c>
      <c r="J2884" s="4" t="s">
        <v>1133</v>
      </c>
      <c r="K2884" s="12">
        <v>43468</v>
      </c>
      <c r="L2884" s="4" t="s">
        <v>366</v>
      </c>
      <c r="M2884" s="4" t="s">
        <v>358</v>
      </c>
      <c r="N2884" s="4" t="s">
        <v>361</v>
      </c>
      <c r="O2884" s="12" t="str">
        <f t="shared" ca="1" si="90"/>
        <v>6 ans, 3 mois</v>
      </c>
      <c r="P2884" s="4" t="str">
        <f>VLOOKUP(B2884,Effectif!B:I,6,0)</f>
        <v>Hugo MARCHAL</v>
      </c>
      <c r="Q2884" s="4" t="str">
        <f>VLOOKUP(B2884,Effectif!B:I,8,0)</f>
        <v>RCD</v>
      </c>
      <c r="R2884" s="4" t="str">
        <f>IFERROR(VLOOKUP(C2884,Sales!B:G,6,0),"-")</f>
        <v>-</v>
      </c>
      <c r="S2884" s="4">
        <f>IFERROR(VLOOKUP(C2884,Recolt!B:H,3,0),"-")</f>
        <v>42.5</v>
      </c>
      <c r="T2884" s="4" t="str">
        <f t="shared" si="91"/>
        <v>-</v>
      </c>
    </row>
    <row r="2885" spans="1:20" hidden="1" x14ac:dyDescent="0.25">
      <c r="A2885" s="4" t="s">
        <v>411</v>
      </c>
      <c r="B2885" s="4" t="s">
        <v>581</v>
      </c>
      <c r="C2885" s="4">
        <v>1034860179</v>
      </c>
      <c r="D2885" s="4" t="s">
        <v>394</v>
      </c>
      <c r="E2885" s="4" t="s">
        <v>386</v>
      </c>
      <c r="F2885" s="4" t="s">
        <v>439</v>
      </c>
      <c r="G2885" s="12">
        <v>45549</v>
      </c>
      <c r="H2885" s="4" t="s">
        <v>356</v>
      </c>
      <c r="I2885" s="67">
        <v>0.40498842592592599</v>
      </c>
      <c r="J2885" s="4" t="s">
        <v>1135</v>
      </c>
      <c r="K2885" s="12">
        <v>43112</v>
      </c>
      <c r="L2885" s="4" t="s">
        <v>366</v>
      </c>
      <c r="M2885" s="4" t="s">
        <v>358</v>
      </c>
      <c r="N2885" s="4" t="s">
        <v>361</v>
      </c>
      <c r="O2885" s="12" t="str">
        <f t="shared" ca="1" si="90"/>
        <v>7 ans, 3 mois</v>
      </c>
      <c r="P2885" s="4" t="str">
        <f>VLOOKUP(B2885,Effectif!B:I,6,0)</f>
        <v>Hugo MARCHAL</v>
      </c>
      <c r="Q2885" s="4" t="str">
        <f>VLOOKUP(B2885,Effectif!B:I,8,0)</f>
        <v>RCD</v>
      </c>
      <c r="R2885" s="4" t="str">
        <f>IFERROR(VLOOKUP(C2885,Sales!B:G,6,0),"-")</f>
        <v>-</v>
      </c>
      <c r="S2885" s="4">
        <f>IFERROR(VLOOKUP(C2885,Recolt!B:H,3,0),"-")</f>
        <v>51</v>
      </c>
      <c r="T2885" s="4" t="str">
        <f t="shared" si="91"/>
        <v>-</v>
      </c>
    </row>
    <row r="2886" spans="1:20" hidden="1" x14ac:dyDescent="0.25">
      <c r="A2886" s="4" t="s">
        <v>411</v>
      </c>
      <c r="B2886" s="4" t="s">
        <v>581</v>
      </c>
      <c r="C2886" s="4">
        <v>1034861778</v>
      </c>
      <c r="D2886" s="4" t="s">
        <v>382</v>
      </c>
      <c r="E2886" s="4" t="s">
        <v>386</v>
      </c>
      <c r="F2886" s="4" t="s">
        <v>439</v>
      </c>
      <c r="G2886" s="12">
        <v>45550</v>
      </c>
      <c r="H2886" s="4" t="s">
        <v>356</v>
      </c>
      <c r="I2886" s="67">
        <v>0.42173611111111098</v>
      </c>
      <c r="J2886" s="4" t="s">
        <v>1133</v>
      </c>
      <c r="K2886" s="12">
        <v>43115</v>
      </c>
      <c r="L2886" s="4" t="s">
        <v>366</v>
      </c>
      <c r="M2886" s="4" t="s">
        <v>358</v>
      </c>
      <c r="N2886" s="4" t="s">
        <v>361</v>
      </c>
      <c r="O2886" s="12" t="str">
        <f t="shared" ca="1" si="90"/>
        <v>7 ans, 3 mois</v>
      </c>
      <c r="P2886" s="4" t="str">
        <f>VLOOKUP(B2886,Effectif!B:I,6,0)</f>
        <v>Hugo MARCHAL</v>
      </c>
      <c r="Q2886" s="4" t="str">
        <f>VLOOKUP(B2886,Effectif!B:I,8,0)</f>
        <v>RCD</v>
      </c>
      <c r="R2886" s="4" t="str">
        <f>IFERROR(VLOOKUP(C2886,Sales!B:G,6,0),"-")</f>
        <v>-</v>
      </c>
      <c r="S2886" s="4">
        <f>IFERROR(VLOOKUP(C2886,Recolt!B:H,3,0),"-")</f>
        <v>21</v>
      </c>
      <c r="T2886" s="4" t="str">
        <f t="shared" si="91"/>
        <v>-</v>
      </c>
    </row>
    <row r="2887" spans="1:20" hidden="1" x14ac:dyDescent="0.25">
      <c r="A2887" s="4" t="s">
        <v>411</v>
      </c>
      <c r="B2887" s="4" t="s">
        <v>581</v>
      </c>
      <c r="C2887" s="4">
        <v>1034866911</v>
      </c>
      <c r="D2887" s="4" t="s">
        <v>369</v>
      </c>
      <c r="E2887" s="4" t="s">
        <v>386</v>
      </c>
      <c r="F2887" s="4" t="s">
        <v>439</v>
      </c>
      <c r="G2887" s="12">
        <v>45551</v>
      </c>
      <c r="H2887" s="4" t="s">
        <v>356</v>
      </c>
      <c r="I2887" s="67">
        <v>0.72721064814814795</v>
      </c>
      <c r="J2887" s="4" t="s">
        <v>1133</v>
      </c>
      <c r="K2887" s="12">
        <v>43283</v>
      </c>
      <c r="L2887" s="4" t="s">
        <v>366</v>
      </c>
      <c r="M2887" s="4" t="s">
        <v>358</v>
      </c>
      <c r="N2887" s="4" t="s">
        <v>361</v>
      </c>
      <c r="O2887" s="12" t="str">
        <f t="shared" ca="1" si="90"/>
        <v>6 ans, 9 mois</v>
      </c>
      <c r="P2887" s="4" t="str">
        <f>VLOOKUP(B2887,Effectif!B:I,6,0)</f>
        <v>Hugo MARCHAL</v>
      </c>
      <c r="Q2887" s="4" t="str">
        <f>VLOOKUP(B2887,Effectif!B:I,8,0)</f>
        <v>RCD</v>
      </c>
      <c r="R2887" s="4" t="str">
        <f>IFERROR(VLOOKUP(C2887,Sales!B:G,6,0),"-")</f>
        <v>-</v>
      </c>
      <c r="S2887" s="4">
        <f>IFERROR(VLOOKUP(C2887,Recolt!B:H,3,0),"-")</f>
        <v>11.21</v>
      </c>
      <c r="T2887" s="4" t="str">
        <f t="shared" si="91"/>
        <v>-</v>
      </c>
    </row>
    <row r="2888" spans="1:20" hidden="1" x14ac:dyDescent="0.25">
      <c r="A2888" s="4" t="s">
        <v>411</v>
      </c>
      <c r="B2888" s="4" t="s">
        <v>581</v>
      </c>
      <c r="C2888" s="4">
        <v>1034851409</v>
      </c>
      <c r="D2888" s="4" t="s">
        <v>368</v>
      </c>
      <c r="E2888" s="4" t="s">
        <v>386</v>
      </c>
      <c r="F2888" s="4" t="s">
        <v>439</v>
      </c>
      <c r="G2888" s="12">
        <v>45552</v>
      </c>
      <c r="H2888" s="4" t="s">
        <v>356</v>
      </c>
      <c r="I2888" s="67">
        <v>0.45804398148148101</v>
      </c>
      <c r="J2888" s="4" t="s">
        <v>1135</v>
      </c>
      <c r="K2888" s="12">
        <v>43210</v>
      </c>
      <c r="L2888" s="4" t="s">
        <v>366</v>
      </c>
      <c r="M2888" s="4" t="s">
        <v>358</v>
      </c>
      <c r="N2888" s="4" t="s">
        <v>361</v>
      </c>
      <c r="O2888" s="12" t="str">
        <f t="shared" ca="1" si="90"/>
        <v>7 ans, 0 mois</v>
      </c>
      <c r="P2888" s="4" t="str">
        <f>VLOOKUP(B2888,Effectif!B:I,6,0)</f>
        <v>Hugo MARCHAL</v>
      </c>
      <c r="Q2888" s="4" t="str">
        <f>VLOOKUP(B2888,Effectif!B:I,8,0)</f>
        <v>RCD</v>
      </c>
      <c r="R2888" s="4" t="str">
        <f>IFERROR(VLOOKUP(C2888,Sales!B:G,6,0),"-")</f>
        <v>-</v>
      </c>
      <c r="S2888" s="4">
        <f>IFERROR(VLOOKUP(C2888,Recolt!B:H,3,0),"-")</f>
        <v>181.04</v>
      </c>
      <c r="T2888" s="4" t="str">
        <f t="shared" si="91"/>
        <v>-</v>
      </c>
    </row>
    <row r="2889" spans="1:20" hidden="1" x14ac:dyDescent="0.25">
      <c r="A2889" s="4" t="s">
        <v>411</v>
      </c>
      <c r="B2889" s="4" t="s">
        <v>527</v>
      </c>
      <c r="C2889" s="4">
        <v>1034851846</v>
      </c>
      <c r="D2889" s="4" t="s">
        <v>371</v>
      </c>
      <c r="E2889" s="4" t="s">
        <v>386</v>
      </c>
      <c r="F2889" s="4" t="s">
        <v>439</v>
      </c>
      <c r="G2889" s="12">
        <v>45553</v>
      </c>
      <c r="H2889" s="4" t="s">
        <v>356</v>
      </c>
      <c r="I2889" s="67">
        <v>0.68091435185185201</v>
      </c>
      <c r="J2889" s="4" t="s">
        <v>1135</v>
      </c>
      <c r="K2889" s="12">
        <v>43424</v>
      </c>
      <c r="L2889" s="4" t="s">
        <v>366</v>
      </c>
      <c r="M2889" s="4" t="s">
        <v>358</v>
      </c>
      <c r="N2889" s="4" t="s">
        <v>361</v>
      </c>
      <c r="O2889" s="12" t="str">
        <f t="shared" ca="1" si="90"/>
        <v>6 ans, 5 mois</v>
      </c>
      <c r="P2889" s="4" t="str">
        <f>VLOOKUP(B2889,Effectif!B:I,6,0)</f>
        <v>Lise DE WITTE</v>
      </c>
      <c r="Q2889" s="4" t="str">
        <f>VLOOKUP(B2889,Effectif!B:I,8,0)</f>
        <v>RCD</v>
      </c>
      <c r="R2889" s="4" t="str">
        <f>IFERROR(VLOOKUP(C2889,Sales!B:G,6,0),"-")</f>
        <v>-</v>
      </c>
      <c r="S2889" s="4">
        <f>IFERROR(VLOOKUP(C2889,Recolt!B:H,3,0),"-")</f>
        <v>104.45</v>
      </c>
      <c r="T2889" s="4" t="str">
        <f t="shared" si="91"/>
        <v>-</v>
      </c>
    </row>
    <row r="2890" spans="1:20" hidden="1" x14ac:dyDescent="0.25">
      <c r="A2890" s="4" t="s">
        <v>411</v>
      </c>
      <c r="B2890" s="4" t="s">
        <v>527</v>
      </c>
      <c r="C2890" s="4">
        <v>1034856416</v>
      </c>
      <c r="D2890" s="4" t="s">
        <v>368</v>
      </c>
      <c r="E2890" s="4" t="s">
        <v>386</v>
      </c>
      <c r="F2890" s="4" t="s">
        <v>439</v>
      </c>
      <c r="G2890" s="12">
        <v>45554</v>
      </c>
      <c r="H2890" s="4" t="s">
        <v>356</v>
      </c>
      <c r="I2890" s="67">
        <v>0.53568287037036999</v>
      </c>
      <c r="J2890" s="4" t="s">
        <v>1133</v>
      </c>
      <c r="K2890" s="12">
        <v>43280</v>
      </c>
      <c r="L2890" s="4" t="s">
        <v>366</v>
      </c>
      <c r="M2890" s="4" t="s">
        <v>358</v>
      </c>
      <c r="N2890" s="4" t="s">
        <v>361</v>
      </c>
      <c r="O2890" s="12" t="str">
        <f t="shared" ca="1" si="90"/>
        <v>6 ans, 10 mois</v>
      </c>
      <c r="P2890" s="4" t="str">
        <f>VLOOKUP(B2890,Effectif!B:I,6,0)</f>
        <v>Lise DE WITTE</v>
      </c>
      <c r="Q2890" s="4" t="str">
        <f>VLOOKUP(B2890,Effectif!B:I,8,0)</f>
        <v>RCD</v>
      </c>
      <c r="R2890" s="4" t="str">
        <f>IFERROR(VLOOKUP(C2890,Sales!B:G,6,0),"-")</f>
        <v>-</v>
      </c>
      <c r="S2890" s="4">
        <f>IFERROR(VLOOKUP(C2890,Recolt!B:H,3,0),"-")</f>
        <v>50</v>
      </c>
      <c r="T2890" s="4" t="str">
        <f t="shared" si="91"/>
        <v>-</v>
      </c>
    </row>
    <row r="2891" spans="1:20" hidden="1" x14ac:dyDescent="0.25">
      <c r="A2891" s="4" t="s">
        <v>411</v>
      </c>
      <c r="B2891" s="4" t="s">
        <v>527</v>
      </c>
      <c r="C2891" s="4">
        <v>1034859973</v>
      </c>
      <c r="D2891" s="4" t="s">
        <v>378</v>
      </c>
      <c r="E2891" s="4" t="s">
        <v>386</v>
      </c>
      <c r="F2891" s="4" t="s">
        <v>439</v>
      </c>
      <c r="G2891" s="12">
        <v>45555</v>
      </c>
      <c r="H2891" s="4" t="s">
        <v>356</v>
      </c>
      <c r="I2891" s="67">
        <v>0.45510416666666698</v>
      </c>
      <c r="J2891" s="4" t="s">
        <v>1132</v>
      </c>
      <c r="K2891" s="12">
        <v>43453</v>
      </c>
      <c r="L2891" s="4" t="s">
        <v>366</v>
      </c>
      <c r="M2891" s="4" t="s">
        <v>358</v>
      </c>
      <c r="N2891" s="4" t="s">
        <v>361</v>
      </c>
      <c r="O2891" s="12" t="str">
        <f t="shared" ca="1" si="90"/>
        <v>6 ans, 4 mois</v>
      </c>
      <c r="P2891" s="4" t="str">
        <f>VLOOKUP(B2891,Effectif!B:I,6,0)</f>
        <v>Lise DE WITTE</v>
      </c>
      <c r="Q2891" s="4" t="str">
        <f>VLOOKUP(B2891,Effectif!B:I,8,0)</f>
        <v>RCD</v>
      </c>
      <c r="R2891" s="4" t="str">
        <f>IFERROR(VLOOKUP(C2891,Sales!B:G,6,0),"-")</f>
        <v>-</v>
      </c>
      <c r="S2891" s="4">
        <f>IFERROR(VLOOKUP(C2891,Recolt!B:H,3,0),"-")</f>
        <v>42</v>
      </c>
      <c r="T2891" s="4" t="str">
        <f t="shared" si="91"/>
        <v>-</v>
      </c>
    </row>
    <row r="2892" spans="1:20" hidden="1" x14ac:dyDescent="0.25">
      <c r="A2892" s="4" t="s">
        <v>411</v>
      </c>
      <c r="B2892" s="4" t="s">
        <v>527</v>
      </c>
      <c r="C2892" s="4">
        <v>1034863991</v>
      </c>
      <c r="D2892" s="4" t="s">
        <v>388</v>
      </c>
      <c r="E2892" s="4" t="s">
        <v>386</v>
      </c>
      <c r="F2892" s="4" t="s">
        <v>439</v>
      </c>
      <c r="G2892" s="12">
        <v>45556</v>
      </c>
      <c r="H2892" s="4" t="s">
        <v>356</v>
      </c>
      <c r="I2892" s="67">
        <v>0.54112268518518503</v>
      </c>
      <c r="J2892" s="4" t="s">
        <v>1135</v>
      </c>
      <c r="K2892" s="12">
        <v>43227</v>
      </c>
      <c r="L2892" s="4" t="s">
        <v>366</v>
      </c>
      <c r="M2892" s="4" t="s">
        <v>358</v>
      </c>
      <c r="N2892" s="4" t="s">
        <v>361</v>
      </c>
      <c r="O2892" s="12" t="str">
        <f t="shared" ca="1" si="90"/>
        <v>6 ans, 11 mois</v>
      </c>
      <c r="P2892" s="4" t="str">
        <f>VLOOKUP(B2892,Effectif!B:I,6,0)</f>
        <v>Lise DE WITTE</v>
      </c>
      <c r="Q2892" s="4" t="str">
        <f>VLOOKUP(B2892,Effectif!B:I,8,0)</f>
        <v>RCD</v>
      </c>
      <c r="R2892" s="4" t="str">
        <f>IFERROR(VLOOKUP(C2892,Sales!B:G,6,0),"-")</f>
        <v>-</v>
      </c>
      <c r="S2892" s="4">
        <f>IFERROR(VLOOKUP(C2892,Recolt!B:H,3,0),"-")</f>
        <v>55</v>
      </c>
      <c r="T2892" s="4" t="str">
        <f t="shared" si="91"/>
        <v>-</v>
      </c>
    </row>
    <row r="2893" spans="1:20" hidden="1" x14ac:dyDescent="0.25">
      <c r="A2893" s="4" t="s">
        <v>411</v>
      </c>
      <c r="B2893" s="4" t="s">
        <v>527</v>
      </c>
      <c r="C2893" s="4">
        <v>1034855501</v>
      </c>
      <c r="D2893" s="4" t="s">
        <v>378</v>
      </c>
      <c r="E2893" s="4" t="s">
        <v>386</v>
      </c>
      <c r="F2893" s="4" t="s">
        <v>439</v>
      </c>
      <c r="G2893" s="12">
        <v>45557</v>
      </c>
      <c r="H2893" s="4" t="s">
        <v>356</v>
      </c>
      <c r="I2893" s="67">
        <v>0.713321759259259</v>
      </c>
      <c r="J2893" s="4" t="s">
        <v>1136</v>
      </c>
      <c r="K2893" s="12">
        <v>43256</v>
      </c>
      <c r="L2893" s="4" t="s">
        <v>366</v>
      </c>
      <c r="M2893" s="4" t="s">
        <v>358</v>
      </c>
      <c r="N2893" s="4" t="s">
        <v>361</v>
      </c>
      <c r="O2893" s="12" t="str">
        <f t="shared" ca="1" si="90"/>
        <v>6 ans, 10 mois</v>
      </c>
      <c r="P2893" s="4" t="str">
        <f>VLOOKUP(B2893,Effectif!B:I,6,0)</f>
        <v>Lise DE WITTE</v>
      </c>
      <c r="Q2893" s="4" t="str">
        <f>VLOOKUP(B2893,Effectif!B:I,8,0)</f>
        <v>RCD</v>
      </c>
      <c r="R2893" s="4" t="str">
        <f>IFERROR(VLOOKUP(C2893,Sales!B:G,6,0),"-")</f>
        <v>-</v>
      </c>
      <c r="S2893" s="4">
        <f>IFERROR(VLOOKUP(C2893,Recolt!B:H,3,0),"-")</f>
        <v>60.23</v>
      </c>
      <c r="T2893" s="4" t="str">
        <f t="shared" si="91"/>
        <v>-</v>
      </c>
    </row>
    <row r="2894" spans="1:20" hidden="1" x14ac:dyDescent="0.25">
      <c r="A2894" s="4" t="s">
        <v>411</v>
      </c>
      <c r="B2894" s="4" t="s">
        <v>527</v>
      </c>
      <c r="C2894" s="4">
        <v>1034844533</v>
      </c>
      <c r="D2894" s="4" t="s">
        <v>378</v>
      </c>
      <c r="E2894" s="4" t="s">
        <v>386</v>
      </c>
      <c r="F2894" s="4" t="s">
        <v>439</v>
      </c>
      <c r="G2894" s="12">
        <v>45558</v>
      </c>
      <c r="H2894" s="4" t="s">
        <v>356</v>
      </c>
      <c r="I2894" s="67">
        <v>0.64899305555555598</v>
      </c>
      <c r="J2894" s="4" t="s">
        <v>1137</v>
      </c>
      <c r="K2894" s="12">
        <v>42752</v>
      </c>
      <c r="L2894" s="4" t="s">
        <v>366</v>
      </c>
      <c r="M2894" s="4" t="s">
        <v>358</v>
      </c>
      <c r="N2894" s="4" t="s">
        <v>361</v>
      </c>
      <c r="O2894" s="12" t="str">
        <f t="shared" ca="1" si="90"/>
        <v>8 ans, 3 mois</v>
      </c>
      <c r="P2894" s="4" t="str">
        <f>VLOOKUP(B2894,Effectif!B:I,6,0)</f>
        <v>Lise DE WITTE</v>
      </c>
      <c r="Q2894" s="4" t="str">
        <f>VLOOKUP(B2894,Effectif!B:I,8,0)</f>
        <v>RCD</v>
      </c>
      <c r="R2894" s="4" t="str">
        <f>IFERROR(VLOOKUP(C2894,Sales!B:G,6,0),"-")</f>
        <v>-</v>
      </c>
      <c r="S2894" s="4">
        <f>IFERROR(VLOOKUP(C2894,Recolt!B:H,3,0),"-")</f>
        <v>150</v>
      </c>
      <c r="T2894" s="4" t="str">
        <f t="shared" si="91"/>
        <v>-</v>
      </c>
    </row>
    <row r="2895" spans="1:20" hidden="1" x14ac:dyDescent="0.25">
      <c r="A2895" s="4" t="s">
        <v>411</v>
      </c>
      <c r="B2895" s="4" t="s">
        <v>527</v>
      </c>
      <c r="C2895" s="4">
        <v>1034860020</v>
      </c>
      <c r="D2895" s="4" t="s">
        <v>382</v>
      </c>
      <c r="E2895" s="4" t="s">
        <v>386</v>
      </c>
      <c r="F2895" s="4" t="s">
        <v>439</v>
      </c>
      <c r="G2895" s="12">
        <v>45559</v>
      </c>
      <c r="H2895" s="4" t="s">
        <v>356</v>
      </c>
      <c r="I2895" s="67">
        <v>0.37104166666666699</v>
      </c>
      <c r="J2895" s="4" t="s">
        <v>1147</v>
      </c>
      <c r="K2895" s="12">
        <v>42986</v>
      </c>
      <c r="L2895" s="4" t="s">
        <v>366</v>
      </c>
      <c r="M2895" s="4" t="s">
        <v>362</v>
      </c>
      <c r="O2895" s="12" t="str">
        <f t="shared" ca="1" si="90"/>
        <v>7 ans, 7 mois</v>
      </c>
      <c r="P2895" s="4" t="str">
        <f>VLOOKUP(B2895,Effectif!B:I,6,0)</f>
        <v>Lise DE WITTE</v>
      </c>
      <c r="Q2895" s="4" t="str">
        <f>VLOOKUP(B2895,Effectif!B:I,8,0)</f>
        <v>RCD</v>
      </c>
      <c r="R2895" s="4" t="str">
        <f>IFERROR(VLOOKUP(C2895,Sales!B:G,6,0),"-")</f>
        <v>-</v>
      </c>
      <c r="S2895" s="4">
        <f>IFERROR(VLOOKUP(C2895,Recolt!B:H,3,0),"-")</f>
        <v>190.87</v>
      </c>
      <c r="T2895" s="4" t="str">
        <f t="shared" si="91"/>
        <v>-</v>
      </c>
    </row>
    <row r="2896" spans="1:20" hidden="1" x14ac:dyDescent="0.25">
      <c r="A2896" s="4" t="s">
        <v>411</v>
      </c>
      <c r="B2896" s="4" t="s">
        <v>527</v>
      </c>
      <c r="C2896" s="4">
        <v>1034863177</v>
      </c>
      <c r="D2896" s="4" t="s">
        <v>369</v>
      </c>
      <c r="E2896" s="4" t="s">
        <v>386</v>
      </c>
      <c r="F2896" s="4" t="s">
        <v>439</v>
      </c>
      <c r="G2896" s="12">
        <v>45560</v>
      </c>
      <c r="H2896" s="4" t="s">
        <v>356</v>
      </c>
      <c r="I2896" s="67">
        <v>0.58201388888888905</v>
      </c>
      <c r="J2896" s="4" t="s">
        <v>1135</v>
      </c>
      <c r="K2896" s="12">
        <v>43471</v>
      </c>
      <c r="L2896" s="4" t="s">
        <v>366</v>
      </c>
      <c r="M2896" s="4" t="s">
        <v>358</v>
      </c>
      <c r="N2896" s="4" t="s">
        <v>361</v>
      </c>
      <c r="O2896" s="12" t="str">
        <f t="shared" ca="1" si="90"/>
        <v>6 ans, 3 mois</v>
      </c>
      <c r="P2896" s="4" t="str">
        <f>VLOOKUP(B2896,Effectif!B:I,6,0)</f>
        <v>Lise DE WITTE</v>
      </c>
      <c r="Q2896" s="4" t="str">
        <f>VLOOKUP(B2896,Effectif!B:I,8,0)</f>
        <v>RCD</v>
      </c>
      <c r="R2896" s="4" t="str">
        <f>IFERROR(VLOOKUP(C2896,Sales!B:G,6,0),"-")</f>
        <v>-</v>
      </c>
      <c r="S2896" s="4">
        <f>IFERROR(VLOOKUP(C2896,Recolt!B:H,3,0),"-")</f>
        <v>42.55</v>
      </c>
      <c r="T2896" s="4" t="str">
        <f t="shared" si="91"/>
        <v>-</v>
      </c>
    </row>
    <row r="2897" spans="1:20" hidden="1" x14ac:dyDescent="0.25">
      <c r="A2897" s="4" t="s">
        <v>411</v>
      </c>
      <c r="B2897" s="4" t="s">
        <v>527</v>
      </c>
      <c r="C2897" s="4">
        <v>1034845812</v>
      </c>
      <c r="D2897" s="4" t="s">
        <v>368</v>
      </c>
      <c r="E2897" s="4" t="s">
        <v>386</v>
      </c>
      <c r="F2897" s="4" t="s">
        <v>439</v>
      </c>
      <c r="G2897" s="12">
        <v>45561</v>
      </c>
      <c r="H2897" s="4" t="s">
        <v>356</v>
      </c>
      <c r="I2897" s="67">
        <v>0.67587962962963</v>
      </c>
      <c r="J2897" s="4" t="s">
        <v>1135</v>
      </c>
      <c r="K2897" s="12">
        <v>43466</v>
      </c>
      <c r="L2897" s="4" t="s">
        <v>357</v>
      </c>
      <c r="M2897" s="4" t="s">
        <v>358</v>
      </c>
      <c r="N2897" s="4" t="s">
        <v>359</v>
      </c>
      <c r="O2897" s="12" t="str">
        <f t="shared" ca="1" si="90"/>
        <v>6 ans, 3 mois</v>
      </c>
      <c r="P2897" s="4" t="str">
        <f>VLOOKUP(B2897,Effectif!B:I,6,0)</f>
        <v>Lise DE WITTE</v>
      </c>
      <c r="Q2897" s="4" t="str">
        <f>VLOOKUP(B2897,Effectif!B:I,8,0)</f>
        <v>RCD</v>
      </c>
      <c r="R2897" s="4" t="str">
        <f>IFERROR(VLOOKUP(C2897,Sales!B:G,6,0),"-")</f>
        <v>-</v>
      </c>
      <c r="S2897" s="4">
        <f>IFERROR(VLOOKUP(C2897,Recolt!B:H,3,0),"-")</f>
        <v>98</v>
      </c>
      <c r="T2897" s="4" t="str">
        <f t="shared" si="91"/>
        <v>-</v>
      </c>
    </row>
    <row r="2898" spans="1:20" hidden="1" x14ac:dyDescent="0.25">
      <c r="A2898" s="4" t="s">
        <v>411</v>
      </c>
      <c r="B2898" s="4" t="s">
        <v>527</v>
      </c>
      <c r="C2898" s="4">
        <v>1034847657</v>
      </c>
      <c r="D2898" s="4" t="s">
        <v>400</v>
      </c>
      <c r="E2898" s="4" t="s">
        <v>386</v>
      </c>
      <c r="F2898" s="4" t="s">
        <v>439</v>
      </c>
      <c r="G2898" s="12">
        <v>45562</v>
      </c>
      <c r="H2898" s="4" t="s">
        <v>356</v>
      </c>
      <c r="I2898" s="67">
        <v>0.43262731481481498</v>
      </c>
      <c r="J2898" s="4" t="s">
        <v>1133</v>
      </c>
      <c r="K2898" s="12">
        <v>43186</v>
      </c>
      <c r="L2898" s="4" t="s">
        <v>366</v>
      </c>
      <c r="M2898" s="4" t="s">
        <v>358</v>
      </c>
      <c r="N2898" s="4" t="s">
        <v>359</v>
      </c>
      <c r="O2898" s="12" t="str">
        <f t="shared" ca="1" si="90"/>
        <v>7 ans, 1 mois</v>
      </c>
      <c r="P2898" s="4" t="str">
        <f>VLOOKUP(B2898,Effectif!B:I,6,0)</f>
        <v>Lise DE WITTE</v>
      </c>
      <c r="Q2898" s="4" t="str">
        <f>VLOOKUP(B2898,Effectif!B:I,8,0)</f>
        <v>RCD</v>
      </c>
      <c r="R2898" s="4" t="str">
        <f>IFERROR(VLOOKUP(C2898,Sales!B:G,6,0),"-")</f>
        <v>-</v>
      </c>
      <c r="S2898" s="4">
        <f>IFERROR(VLOOKUP(C2898,Recolt!B:H,3,0),"-")</f>
        <v>90</v>
      </c>
      <c r="T2898" s="4" t="str">
        <f t="shared" si="91"/>
        <v>-</v>
      </c>
    </row>
    <row r="2899" spans="1:20" hidden="1" x14ac:dyDescent="0.25">
      <c r="A2899" s="4" t="s">
        <v>411</v>
      </c>
      <c r="B2899" s="4" t="s">
        <v>527</v>
      </c>
      <c r="C2899" s="4">
        <v>1034844219</v>
      </c>
      <c r="D2899" s="4" t="s">
        <v>369</v>
      </c>
      <c r="E2899" s="4" t="s">
        <v>386</v>
      </c>
      <c r="F2899" s="4" t="s">
        <v>439</v>
      </c>
      <c r="G2899" s="12">
        <v>45563</v>
      </c>
      <c r="H2899" s="4" t="s">
        <v>356</v>
      </c>
      <c r="I2899" s="67">
        <v>0.345555555555556</v>
      </c>
      <c r="J2899" s="4" t="s">
        <v>1131</v>
      </c>
      <c r="K2899" s="12">
        <v>42451</v>
      </c>
      <c r="L2899" s="4" t="s">
        <v>366</v>
      </c>
      <c r="M2899" s="4" t="s">
        <v>358</v>
      </c>
      <c r="N2899" s="4" t="s">
        <v>361</v>
      </c>
      <c r="O2899" s="12" t="str">
        <f t="shared" ca="1" si="90"/>
        <v>9 ans, 1 mois</v>
      </c>
      <c r="P2899" s="4" t="str">
        <f>VLOOKUP(B2899,Effectif!B:I,6,0)</f>
        <v>Lise DE WITTE</v>
      </c>
      <c r="Q2899" s="4" t="str">
        <f>VLOOKUP(B2899,Effectif!B:I,8,0)</f>
        <v>RCD</v>
      </c>
      <c r="R2899" s="4" t="str">
        <f>IFERROR(VLOOKUP(C2899,Sales!B:G,6,0),"-")</f>
        <v>-</v>
      </c>
      <c r="S2899" s="4">
        <f>IFERROR(VLOOKUP(C2899,Recolt!B:H,3,0),"-")</f>
        <v>101</v>
      </c>
      <c r="T2899" s="4" t="str">
        <f t="shared" si="91"/>
        <v>-</v>
      </c>
    </row>
    <row r="2900" spans="1:20" hidden="1" x14ac:dyDescent="0.25">
      <c r="A2900" s="4" t="s">
        <v>411</v>
      </c>
      <c r="B2900" s="4" t="s">
        <v>527</v>
      </c>
      <c r="C2900" s="4">
        <v>1034845423</v>
      </c>
      <c r="D2900" s="4" t="s">
        <v>382</v>
      </c>
      <c r="E2900" s="4" t="s">
        <v>386</v>
      </c>
      <c r="F2900" s="4" t="s">
        <v>439</v>
      </c>
      <c r="G2900" s="12">
        <v>45564</v>
      </c>
      <c r="H2900" s="4" t="s">
        <v>356</v>
      </c>
      <c r="I2900" s="67">
        <v>0.52732638888888905</v>
      </c>
      <c r="J2900" s="4" t="s">
        <v>1135</v>
      </c>
      <c r="K2900" s="12">
        <v>42828</v>
      </c>
      <c r="L2900" s="4" t="s">
        <v>366</v>
      </c>
      <c r="M2900" s="4" t="s">
        <v>358</v>
      </c>
      <c r="N2900" s="4" t="s">
        <v>361</v>
      </c>
      <c r="O2900" s="12" t="str">
        <f t="shared" ca="1" si="90"/>
        <v>8 ans, 0 mois</v>
      </c>
      <c r="P2900" s="4" t="str">
        <f>VLOOKUP(B2900,Effectif!B:I,6,0)</f>
        <v>Lise DE WITTE</v>
      </c>
      <c r="Q2900" s="4" t="str">
        <f>VLOOKUP(B2900,Effectif!B:I,8,0)</f>
        <v>RCD</v>
      </c>
      <c r="R2900" s="4" t="str">
        <f>IFERROR(VLOOKUP(C2900,Sales!B:G,6,0),"-")</f>
        <v>-</v>
      </c>
      <c r="S2900" s="4">
        <f>IFERROR(VLOOKUP(C2900,Recolt!B:H,3,0),"-")</f>
        <v>20.77</v>
      </c>
      <c r="T2900" s="4" t="str">
        <f t="shared" si="91"/>
        <v>-</v>
      </c>
    </row>
    <row r="2901" spans="1:20" hidden="1" x14ac:dyDescent="0.25">
      <c r="A2901" s="4" t="s">
        <v>411</v>
      </c>
      <c r="B2901" s="4" t="s">
        <v>527</v>
      </c>
      <c r="C2901" s="4">
        <v>1034860021</v>
      </c>
      <c r="D2901" s="4" t="s">
        <v>368</v>
      </c>
      <c r="E2901" s="4" t="s">
        <v>386</v>
      </c>
      <c r="F2901" s="4" t="s">
        <v>439</v>
      </c>
      <c r="G2901" s="12">
        <v>45565</v>
      </c>
      <c r="H2901" s="4" t="s">
        <v>356</v>
      </c>
      <c r="I2901" s="67">
        <v>0.390972222222222</v>
      </c>
      <c r="J2901" s="4" t="s">
        <v>1147</v>
      </c>
      <c r="K2901" s="12">
        <v>43102</v>
      </c>
      <c r="L2901" s="4" t="s">
        <v>366</v>
      </c>
      <c r="M2901" s="4" t="s">
        <v>362</v>
      </c>
      <c r="O2901" s="12" t="str">
        <f t="shared" ca="1" si="90"/>
        <v>7 ans, 3 mois</v>
      </c>
      <c r="P2901" s="4" t="str">
        <f>VLOOKUP(B2901,Effectif!B:I,6,0)</f>
        <v>Lise DE WITTE</v>
      </c>
      <c r="Q2901" s="4" t="str">
        <f>VLOOKUP(B2901,Effectif!B:I,8,0)</f>
        <v>RCD</v>
      </c>
      <c r="R2901" s="4" t="str">
        <f>IFERROR(VLOOKUP(C2901,Sales!B:G,6,0),"-")</f>
        <v>-</v>
      </c>
      <c r="S2901" s="4">
        <f>IFERROR(VLOOKUP(C2901,Recolt!B:H,3,0),"-")</f>
        <v>40</v>
      </c>
      <c r="T2901" s="4" t="str">
        <f t="shared" si="91"/>
        <v>-</v>
      </c>
    </row>
    <row r="2902" spans="1:20" hidden="1" x14ac:dyDescent="0.25">
      <c r="A2902" s="4" t="s">
        <v>411</v>
      </c>
      <c r="B2902" s="4" t="s">
        <v>527</v>
      </c>
      <c r="C2902" s="4">
        <v>1034847838</v>
      </c>
      <c r="D2902" s="4" t="s">
        <v>354</v>
      </c>
      <c r="E2902" s="4" t="s">
        <v>360</v>
      </c>
      <c r="F2902" s="4" t="s">
        <v>354</v>
      </c>
      <c r="G2902" s="12">
        <v>45566</v>
      </c>
      <c r="H2902" s="4" t="s">
        <v>389</v>
      </c>
      <c r="I2902" s="67">
        <v>0.64815972222222196</v>
      </c>
      <c r="J2902" s="4" t="s">
        <v>1134</v>
      </c>
      <c r="K2902" s="12">
        <v>42785</v>
      </c>
      <c r="L2902" s="4" t="s">
        <v>366</v>
      </c>
      <c r="M2902" s="4" t="s">
        <v>358</v>
      </c>
      <c r="N2902" s="4" t="s">
        <v>361</v>
      </c>
      <c r="O2902" s="12" t="str">
        <f t="shared" ca="1" si="90"/>
        <v>8 ans, 2 mois</v>
      </c>
      <c r="P2902" s="4" t="str">
        <f>VLOOKUP(B2902,Effectif!B:I,6,0)</f>
        <v>Lise DE WITTE</v>
      </c>
      <c r="Q2902" s="4" t="str">
        <f>VLOOKUP(B2902,Effectif!B:I,8,0)</f>
        <v>RCD</v>
      </c>
      <c r="R2902" s="4" t="str">
        <f>IFERROR(VLOOKUP(C2902,Sales!B:G,6,0),"-")</f>
        <v>-</v>
      </c>
      <c r="S2902" s="4">
        <f>IFERROR(VLOOKUP(C2902,Recolt!B:H,3,0),"-")</f>
        <v>219.62</v>
      </c>
      <c r="T2902" s="4" t="str">
        <f t="shared" si="91"/>
        <v>-</v>
      </c>
    </row>
    <row r="2903" spans="1:20" hidden="1" x14ac:dyDescent="0.25">
      <c r="A2903" s="4" t="s">
        <v>411</v>
      </c>
      <c r="B2903" s="4" t="s">
        <v>527</v>
      </c>
      <c r="C2903" s="4">
        <v>1034865167</v>
      </c>
      <c r="D2903" s="4" t="s">
        <v>406</v>
      </c>
      <c r="E2903" s="4" t="s">
        <v>386</v>
      </c>
      <c r="F2903" s="4" t="s">
        <v>439</v>
      </c>
      <c r="G2903" s="12">
        <v>45567</v>
      </c>
      <c r="H2903" s="4" t="s">
        <v>356</v>
      </c>
      <c r="I2903" s="67">
        <v>0.70920138888888895</v>
      </c>
      <c r="J2903" s="4" t="s">
        <v>1133</v>
      </c>
      <c r="K2903" s="12">
        <v>43437</v>
      </c>
      <c r="L2903" s="4" t="s">
        <v>366</v>
      </c>
      <c r="M2903" s="4" t="s">
        <v>358</v>
      </c>
      <c r="N2903" s="4" t="s">
        <v>361</v>
      </c>
      <c r="O2903" s="12" t="str">
        <f t="shared" ca="1" si="90"/>
        <v>6 ans, 4 mois</v>
      </c>
      <c r="P2903" s="4" t="str">
        <f>VLOOKUP(B2903,Effectif!B:I,6,0)</f>
        <v>Lise DE WITTE</v>
      </c>
      <c r="Q2903" s="4" t="str">
        <f>VLOOKUP(B2903,Effectif!B:I,8,0)</f>
        <v>RCD</v>
      </c>
      <c r="R2903" s="4" t="str">
        <f>IFERROR(VLOOKUP(C2903,Sales!B:G,6,0),"-")</f>
        <v>-</v>
      </c>
      <c r="S2903" s="4">
        <f>IFERROR(VLOOKUP(C2903,Recolt!B:H,3,0),"-")</f>
        <v>186</v>
      </c>
      <c r="T2903" s="4" t="str">
        <f t="shared" si="91"/>
        <v>-</v>
      </c>
    </row>
    <row r="2904" spans="1:20" hidden="1" x14ac:dyDescent="0.25">
      <c r="A2904" s="4" t="s">
        <v>411</v>
      </c>
      <c r="B2904" s="4" t="s">
        <v>527</v>
      </c>
      <c r="C2904" s="4">
        <v>1034857818</v>
      </c>
      <c r="D2904" s="4" t="s">
        <v>371</v>
      </c>
      <c r="E2904" s="4" t="s">
        <v>386</v>
      </c>
      <c r="F2904" s="4" t="s">
        <v>439</v>
      </c>
      <c r="G2904" s="12">
        <v>45568</v>
      </c>
      <c r="H2904" s="4" t="s">
        <v>356</v>
      </c>
      <c r="I2904" s="67">
        <v>0.42584490740740699</v>
      </c>
      <c r="J2904" s="4" t="s">
        <v>1133</v>
      </c>
      <c r="K2904" s="12">
        <v>43186</v>
      </c>
      <c r="L2904" s="4" t="s">
        <v>366</v>
      </c>
      <c r="M2904" s="4" t="s">
        <v>358</v>
      </c>
      <c r="N2904" s="4" t="s">
        <v>359</v>
      </c>
      <c r="O2904" s="12" t="str">
        <f t="shared" ca="1" si="90"/>
        <v>7 ans, 1 mois</v>
      </c>
      <c r="P2904" s="4" t="str">
        <f>VLOOKUP(B2904,Effectif!B:I,6,0)</f>
        <v>Lise DE WITTE</v>
      </c>
      <c r="Q2904" s="4" t="str">
        <f>VLOOKUP(B2904,Effectif!B:I,8,0)</f>
        <v>RCD</v>
      </c>
      <c r="R2904" s="4" t="str">
        <f>IFERROR(VLOOKUP(C2904,Sales!B:G,6,0),"-")</f>
        <v>-</v>
      </c>
      <c r="S2904" s="4">
        <f>IFERROR(VLOOKUP(C2904,Recolt!B:H,3,0),"-")</f>
        <v>53.27</v>
      </c>
      <c r="T2904" s="4" t="str">
        <f t="shared" si="91"/>
        <v>-</v>
      </c>
    </row>
    <row r="2905" spans="1:20" hidden="1" x14ac:dyDescent="0.25">
      <c r="A2905" s="4" t="s">
        <v>411</v>
      </c>
      <c r="B2905" s="4" t="s">
        <v>527</v>
      </c>
      <c r="C2905" s="4">
        <v>1034843886</v>
      </c>
      <c r="D2905" s="4" t="s">
        <v>368</v>
      </c>
      <c r="E2905" s="4" t="s">
        <v>386</v>
      </c>
      <c r="F2905" s="4" t="s">
        <v>439</v>
      </c>
      <c r="G2905" s="12">
        <v>45569</v>
      </c>
      <c r="H2905" s="4" t="s">
        <v>356</v>
      </c>
      <c r="I2905" s="67">
        <v>0.51841435185185203</v>
      </c>
      <c r="J2905" s="4" t="s">
        <v>1133</v>
      </c>
      <c r="K2905" s="12">
        <v>43395</v>
      </c>
      <c r="L2905" s="4" t="s">
        <v>366</v>
      </c>
      <c r="M2905" s="4" t="s">
        <v>358</v>
      </c>
      <c r="N2905" s="4" t="s">
        <v>359</v>
      </c>
      <c r="O2905" s="12" t="str">
        <f t="shared" ca="1" si="90"/>
        <v>6 ans, 6 mois</v>
      </c>
      <c r="P2905" s="4" t="str">
        <f>VLOOKUP(B2905,Effectif!B:I,6,0)</f>
        <v>Lise DE WITTE</v>
      </c>
      <c r="Q2905" s="4" t="str">
        <f>VLOOKUP(B2905,Effectif!B:I,8,0)</f>
        <v>RCD</v>
      </c>
      <c r="R2905" s="4" t="str">
        <f>IFERROR(VLOOKUP(C2905,Sales!B:G,6,0),"-")</f>
        <v>-</v>
      </c>
      <c r="S2905" s="4">
        <f>IFERROR(VLOOKUP(C2905,Recolt!B:H,3,0),"-")</f>
        <v>50.95</v>
      </c>
      <c r="T2905" s="4" t="str">
        <f t="shared" si="91"/>
        <v>-</v>
      </c>
    </row>
    <row r="2906" spans="1:20" hidden="1" x14ac:dyDescent="0.25">
      <c r="A2906" s="4" t="s">
        <v>411</v>
      </c>
      <c r="B2906" s="4" t="s">
        <v>527</v>
      </c>
      <c r="C2906" s="4">
        <v>1034856763</v>
      </c>
      <c r="D2906" s="4" t="s">
        <v>368</v>
      </c>
      <c r="E2906" s="4" t="s">
        <v>386</v>
      </c>
      <c r="F2906" s="4" t="s">
        <v>439</v>
      </c>
      <c r="G2906" s="12">
        <v>45570</v>
      </c>
      <c r="H2906" s="4" t="s">
        <v>356</v>
      </c>
      <c r="I2906" s="67">
        <v>0.40700231481481502</v>
      </c>
      <c r="J2906" s="4" t="s">
        <v>1135</v>
      </c>
      <c r="K2906" s="12">
        <v>43328</v>
      </c>
      <c r="L2906" s="4" t="s">
        <v>366</v>
      </c>
      <c r="M2906" s="4" t="s">
        <v>358</v>
      </c>
      <c r="N2906" s="4" t="s">
        <v>361</v>
      </c>
      <c r="O2906" s="12" t="str">
        <f t="shared" ca="1" si="90"/>
        <v>6 ans, 8 mois</v>
      </c>
      <c r="P2906" s="4" t="str">
        <f>VLOOKUP(B2906,Effectif!B:I,6,0)</f>
        <v>Lise DE WITTE</v>
      </c>
      <c r="Q2906" s="4" t="str">
        <f>VLOOKUP(B2906,Effectif!B:I,8,0)</f>
        <v>RCD</v>
      </c>
      <c r="R2906" s="4" t="str">
        <f>IFERROR(VLOOKUP(C2906,Sales!B:G,6,0),"-")</f>
        <v>-</v>
      </c>
      <c r="S2906" s="4">
        <f>IFERROR(VLOOKUP(C2906,Recolt!B:H,3,0),"-")</f>
        <v>12.14</v>
      </c>
      <c r="T2906" s="4" t="str">
        <f t="shared" si="91"/>
        <v>-</v>
      </c>
    </row>
    <row r="2907" spans="1:20" hidden="1" x14ac:dyDescent="0.25">
      <c r="A2907" s="4" t="s">
        <v>411</v>
      </c>
      <c r="B2907" s="4" t="s">
        <v>527</v>
      </c>
      <c r="C2907" s="4">
        <v>1034854708</v>
      </c>
      <c r="D2907" s="4" t="s">
        <v>388</v>
      </c>
      <c r="E2907" s="4" t="s">
        <v>386</v>
      </c>
      <c r="F2907" s="4" t="s">
        <v>439</v>
      </c>
      <c r="G2907" s="12">
        <v>45571</v>
      </c>
      <c r="H2907" s="4" t="s">
        <v>356</v>
      </c>
      <c r="I2907" s="67">
        <v>0.55099537037037005</v>
      </c>
      <c r="J2907" s="4" t="s">
        <v>1136</v>
      </c>
      <c r="K2907" s="12">
        <v>43433</v>
      </c>
      <c r="L2907" s="4" t="s">
        <v>366</v>
      </c>
      <c r="M2907" s="4" t="s">
        <v>358</v>
      </c>
      <c r="N2907" s="4" t="s">
        <v>359</v>
      </c>
      <c r="O2907" s="12" t="str">
        <f t="shared" ca="1" si="90"/>
        <v>6 ans, 5 mois</v>
      </c>
      <c r="P2907" s="4" t="str">
        <f>VLOOKUP(B2907,Effectif!B:I,6,0)</f>
        <v>Lise DE WITTE</v>
      </c>
      <c r="Q2907" s="4" t="str">
        <f>VLOOKUP(B2907,Effectif!B:I,8,0)</f>
        <v>RCD</v>
      </c>
      <c r="R2907" s="4" t="str">
        <f>IFERROR(VLOOKUP(C2907,Sales!B:G,6,0),"-")</f>
        <v>-</v>
      </c>
      <c r="S2907" s="4">
        <f>IFERROR(VLOOKUP(C2907,Recolt!B:H,3,0),"-")</f>
        <v>227.72</v>
      </c>
      <c r="T2907" s="4" t="str">
        <f t="shared" si="91"/>
        <v>-</v>
      </c>
    </row>
    <row r="2908" spans="1:20" hidden="1" x14ac:dyDescent="0.25">
      <c r="A2908" s="4" t="s">
        <v>411</v>
      </c>
      <c r="B2908" s="4" t="s">
        <v>527</v>
      </c>
      <c r="C2908" s="4">
        <v>1034848751</v>
      </c>
      <c r="D2908" s="4" t="s">
        <v>369</v>
      </c>
      <c r="E2908" s="4" t="s">
        <v>386</v>
      </c>
      <c r="F2908" s="4" t="s">
        <v>439</v>
      </c>
      <c r="G2908" s="12">
        <v>45572</v>
      </c>
      <c r="H2908" s="4" t="s">
        <v>356</v>
      </c>
      <c r="I2908" s="67">
        <v>0.57826388888888902</v>
      </c>
      <c r="J2908" s="4" t="s">
        <v>1135</v>
      </c>
      <c r="K2908" s="12">
        <v>43328</v>
      </c>
      <c r="L2908" s="4" t="s">
        <v>366</v>
      </c>
      <c r="M2908" s="4" t="s">
        <v>358</v>
      </c>
      <c r="N2908" s="4" t="s">
        <v>361</v>
      </c>
      <c r="O2908" s="12" t="str">
        <f t="shared" ca="1" si="90"/>
        <v>6 ans, 8 mois</v>
      </c>
      <c r="P2908" s="4" t="str">
        <f>VLOOKUP(B2908,Effectif!B:I,6,0)</f>
        <v>Lise DE WITTE</v>
      </c>
      <c r="Q2908" s="4" t="str">
        <f>VLOOKUP(B2908,Effectif!B:I,8,0)</f>
        <v>RCD</v>
      </c>
      <c r="R2908" s="4" t="str">
        <f>IFERROR(VLOOKUP(C2908,Sales!B:G,6,0),"-")</f>
        <v>-</v>
      </c>
      <c r="S2908" s="4">
        <f>IFERROR(VLOOKUP(C2908,Recolt!B:H,3,0),"-")</f>
        <v>268</v>
      </c>
      <c r="T2908" s="4" t="str">
        <f t="shared" si="91"/>
        <v>-</v>
      </c>
    </row>
    <row r="2909" spans="1:20" hidden="1" x14ac:dyDescent="0.25">
      <c r="A2909" s="4" t="s">
        <v>411</v>
      </c>
      <c r="B2909" s="4" t="s">
        <v>527</v>
      </c>
      <c r="C2909" s="4">
        <v>1034851928</v>
      </c>
      <c r="D2909" s="4" t="s">
        <v>354</v>
      </c>
      <c r="E2909" s="4" t="s">
        <v>360</v>
      </c>
      <c r="F2909" s="4" t="s">
        <v>354</v>
      </c>
      <c r="G2909" s="12">
        <v>45573</v>
      </c>
      <c r="H2909" s="4" t="s">
        <v>389</v>
      </c>
      <c r="I2909" s="67">
        <v>0.66120370370370396</v>
      </c>
      <c r="J2909" s="4" t="s">
        <v>1133</v>
      </c>
      <c r="K2909" s="12">
        <v>43153</v>
      </c>
      <c r="L2909" s="4" t="s">
        <v>366</v>
      </c>
      <c r="M2909" s="4" t="s">
        <v>358</v>
      </c>
      <c r="N2909" s="4" t="s">
        <v>361</v>
      </c>
      <c r="O2909" s="12" t="str">
        <f t="shared" ca="1" si="90"/>
        <v>7 ans, 2 mois</v>
      </c>
      <c r="P2909" s="4" t="str">
        <f>VLOOKUP(B2909,Effectif!B:I,6,0)</f>
        <v>Lise DE WITTE</v>
      </c>
      <c r="Q2909" s="4" t="str">
        <f>VLOOKUP(B2909,Effectif!B:I,8,0)</f>
        <v>RCD</v>
      </c>
      <c r="R2909" s="4" t="str">
        <f>IFERROR(VLOOKUP(C2909,Sales!B:G,6,0),"-")</f>
        <v>-</v>
      </c>
      <c r="S2909" s="4">
        <f>IFERROR(VLOOKUP(C2909,Recolt!B:H,3,0),"-")</f>
        <v>120.22</v>
      </c>
      <c r="T2909" s="4" t="str">
        <f t="shared" si="91"/>
        <v>-</v>
      </c>
    </row>
    <row r="2910" spans="1:20" hidden="1" x14ac:dyDescent="0.25">
      <c r="A2910" s="4" t="s">
        <v>411</v>
      </c>
      <c r="B2910" s="4" t="s">
        <v>527</v>
      </c>
      <c r="C2910" s="4">
        <v>1034842767</v>
      </c>
      <c r="D2910" s="4" t="s">
        <v>400</v>
      </c>
      <c r="E2910" s="4" t="s">
        <v>386</v>
      </c>
      <c r="F2910" s="4" t="s">
        <v>439</v>
      </c>
      <c r="G2910" s="12">
        <v>45574</v>
      </c>
      <c r="H2910" s="4" t="s">
        <v>356</v>
      </c>
      <c r="I2910" s="67">
        <v>0.45342592592592601</v>
      </c>
      <c r="J2910" s="4" t="s">
        <v>1133</v>
      </c>
      <c r="K2910" s="12">
        <v>43186</v>
      </c>
      <c r="L2910" s="4" t="s">
        <v>366</v>
      </c>
      <c r="M2910" s="4" t="s">
        <v>358</v>
      </c>
      <c r="N2910" s="4" t="s">
        <v>359</v>
      </c>
      <c r="O2910" s="12" t="str">
        <f t="shared" ca="1" si="90"/>
        <v>7 ans, 1 mois</v>
      </c>
      <c r="P2910" s="4" t="str">
        <f>VLOOKUP(B2910,Effectif!B:I,6,0)</f>
        <v>Lise DE WITTE</v>
      </c>
      <c r="Q2910" s="4" t="str">
        <f>VLOOKUP(B2910,Effectif!B:I,8,0)</f>
        <v>RCD</v>
      </c>
      <c r="R2910" s="4" t="str">
        <f>IFERROR(VLOOKUP(C2910,Sales!B:G,6,0),"-")</f>
        <v>-</v>
      </c>
      <c r="S2910" s="4">
        <f>IFERROR(VLOOKUP(C2910,Recolt!B:H,3,0),"-")</f>
        <v>40</v>
      </c>
      <c r="T2910" s="4" t="str">
        <f t="shared" si="91"/>
        <v>-</v>
      </c>
    </row>
    <row r="2911" spans="1:20" hidden="1" x14ac:dyDescent="0.25">
      <c r="A2911" s="4" t="s">
        <v>411</v>
      </c>
      <c r="B2911" s="4" t="s">
        <v>527</v>
      </c>
      <c r="C2911" s="4">
        <v>1034859075</v>
      </c>
      <c r="D2911" s="4" t="s">
        <v>369</v>
      </c>
      <c r="E2911" s="4" t="s">
        <v>386</v>
      </c>
      <c r="F2911" s="4" t="s">
        <v>439</v>
      </c>
      <c r="G2911" s="12">
        <v>45575</v>
      </c>
      <c r="H2911" s="4" t="s">
        <v>356</v>
      </c>
      <c r="I2911" s="67">
        <v>0.47085648148148201</v>
      </c>
      <c r="J2911" s="4" t="s">
        <v>1135</v>
      </c>
      <c r="K2911" s="12">
        <v>43434</v>
      </c>
      <c r="L2911" s="4" t="s">
        <v>366</v>
      </c>
      <c r="M2911" s="4" t="s">
        <v>358</v>
      </c>
      <c r="N2911" s="4" t="s">
        <v>361</v>
      </c>
      <c r="O2911" s="12" t="str">
        <f t="shared" ca="1" si="90"/>
        <v>6 ans, 5 mois</v>
      </c>
      <c r="P2911" s="4" t="str">
        <f>VLOOKUP(B2911,Effectif!B:I,6,0)</f>
        <v>Lise DE WITTE</v>
      </c>
      <c r="Q2911" s="4" t="str">
        <f>VLOOKUP(B2911,Effectif!B:I,8,0)</f>
        <v>RCD</v>
      </c>
      <c r="R2911" s="4" t="str">
        <f>IFERROR(VLOOKUP(C2911,Sales!B:G,6,0),"-")</f>
        <v>-</v>
      </c>
      <c r="S2911" s="4">
        <f>IFERROR(VLOOKUP(C2911,Recolt!B:H,3,0),"-")</f>
        <v>77</v>
      </c>
      <c r="T2911" s="4" t="str">
        <f t="shared" si="91"/>
        <v>-</v>
      </c>
    </row>
    <row r="2912" spans="1:20" hidden="1" x14ac:dyDescent="0.25">
      <c r="A2912" s="4" t="s">
        <v>411</v>
      </c>
      <c r="B2912" s="4" t="s">
        <v>527</v>
      </c>
      <c r="C2912" s="4">
        <v>1034862373</v>
      </c>
      <c r="D2912" s="4" t="s">
        <v>371</v>
      </c>
      <c r="E2912" s="4" t="s">
        <v>386</v>
      </c>
      <c r="F2912" s="4" t="s">
        <v>439</v>
      </c>
      <c r="G2912" s="12">
        <v>45576</v>
      </c>
      <c r="H2912" s="4" t="s">
        <v>356</v>
      </c>
      <c r="I2912" s="67">
        <v>0.39386574074074099</v>
      </c>
      <c r="J2912" s="4" t="s">
        <v>1134</v>
      </c>
      <c r="K2912" s="12">
        <v>43424</v>
      </c>
      <c r="L2912" s="4" t="s">
        <v>366</v>
      </c>
      <c r="M2912" s="4" t="s">
        <v>358</v>
      </c>
      <c r="N2912" s="4" t="s">
        <v>359</v>
      </c>
      <c r="O2912" s="12" t="str">
        <f t="shared" ca="1" si="90"/>
        <v>6 ans, 5 mois</v>
      </c>
      <c r="P2912" s="4" t="str">
        <f>VLOOKUP(B2912,Effectif!B:I,6,0)</f>
        <v>Lise DE WITTE</v>
      </c>
      <c r="Q2912" s="4" t="str">
        <f>VLOOKUP(B2912,Effectif!B:I,8,0)</f>
        <v>RCD</v>
      </c>
      <c r="R2912" s="4" t="str">
        <f>IFERROR(VLOOKUP(C2912,Sales!B:G,6,0),"-")</f>
        <v>-</v>
      </c>
      <c r="S2912" s="4">
        <f>IFERROR(VLOOKUP(C2912,Recolt!B:H,3,0),"-")</f>
        <v>37.49</v>
      </c>
      <c r="T2912" s="4" t="str">
        <f t="shared" si="91"/>
        <v>-</v>
      </c>
    </row>
    <row r="2913" spans="1:20" hidden="1" x14ac:dyDescent="0.25">
      <c r="A2913" s="4" t="s">
        <v>411</v>
      </c>
      <c r="B2913" s="4" t="s">
        <v>527</v>
      </c>
      <c r="C2913" s="4">
        <v>1034864061</v>
      </c>
      <c r="D2913" s="4" t="s">
        <v>354</v>
      </c>
      <c r="E2913" s="4" t="s">
        <v>360</v>
      </c>
      <c r="F2913" s="4" t="s">
        <v>354</v>
      </c>
      <c r="G2913" s="12">
        <v>45577</v>
      </c>
      <c r="H2913" s="4" t="s">
        <v>389</v>
      </c>
      <c r="I2913" s="67">
        <v>0.47445601851851799</v>
      </c>
      <c r="J2913" s="4" t="s">
        <v>1133</v>
      </c>
      <c r="K2913" s="12">
        <v>43163</v>
      </c>
      <c r="L2913" s="4" t="s">
        <v>366</v>
      </c>
      <c r="M2913" s="4" t="s">
        <v>358</v>
      </c>
      <c r="N2913" s="4" t="s">
        <v>361</v>
      </c>
      <c r="O2913" s="12" t="str">
        <f t="shared" ca="1" si="90"/>
        <v>7 ans, 1 mois</v>
      </c>
      <c r="P2913" s="4" t="str">
        <f>VLOOKUP(B2913,Effectif!B:I,6,0)</f>
        <v>Lise DE WITTE</v>
      </c>
      <c r="Q2913" s="4" t="str">
        <f>VLOOKUP(B2913,Effectif!B:I,8,0)</f>
        <v>RCD</v>
      </c>
      <c r="R2913" s="4" t="str">
        <f>IFERROR(VLOOKUP(C2913,Sales!B:G,6,0),"-")</f>
        <v>-</v>
      </c>
      <c r="S2913" s="4">
        <f>IFERROR(VLOOKUP(C2913,Recolt!B:H,3,0),"-")</f>
        <v>85.39</v>
      </c>
      <c r="T2913" s="4" t="str">
        <f t="shared" si="91"/>
        <v>-</v>
      </c>
    </row>
    <row r="2914" spans="1:20" hidden="1" x14ac:dyDescent="0.25">
      <c r="A2914" s="4" t="s">
        <v>411</v>
      </c>
      <c r="B2914" s="4" t="s">
        <v>527</v>
      </c>
      <c r="C2914" s="4">
        <v>1034846867</v>
      </c>
      <c r="D2914" s="4" t="s">
        <v>378</v>
      </c>
      <c r="E2914" s="4" t="s">
        <v>386</v>
      </c>
      <c r="F2914" s="4" t="s">
        <v>439</v>
      </c>
      <c r="G2914" s="12">
        <v>45578</v>
      </c>
      <c r="H2914" s="4" t="s">
        <v>356</v>
      </c>
      <c r="I2914" s="67">
        <v>0.50289351851851805</v>
      </c>
      <c r="J2914" s="4" t="s">
        <v>1135</v>
      </c>
      <c r="K2914" s="12">
        <v>43451</v>
      </c>
      <c r="L2914" s="4" t="s">
        <v>366</v>
      </c>
      <c r="M2914" s="4" t="s">
        <v>358</v>
      </c>
      <c r="N2914" s="4" t="s">
        <v>361</v>
      </c>
      <c r="O2914" s="12" t="str">
        <f t="shared" ca="1" si="90"/>
        <v>6 ans, 4 mois</v>
      </c>
      <c r="P2914" s="4" t="str">
        <f>VLOOKUP(B2914,Effectif!B:I,6,0)</f>
        <v>Lise DE WITTE</v>
      </c>
      <c r="Q2914" s="4" t="str">
        <f>VLOOKUP(B2914,Effectif!B:I,8,0)</f>
        <v>RCD</v>
      </c>
      <c r="R2914" s="4" t="str">
        <f>IFERROR(VLOOKUP(C2914,Sales!B:G,6,0),"-")</f>
        <v>-</v>
      </c>
      <c r="S2914" s="4">
        <f>IFERROR(VLOOKUP(C2914,Recolt!B:H,3,0),"-")</f>
        <v>82.14</v>
      </c>
      <c r="T2914" s="4" t="str">
        <f t="shared" si="91"/>
        <v>-</v>
      </c>
    </row>
    <row r="2915" spans="1:20" hidden="1" x14ac:dyDescent="0.25">
      <c r="A2915" s="4" t="s">
        <v>411</v>
      </c>
      <c r="B2915" s="4" t="s">
        <v>527</v>
      </c>
      <c r="C2915" s="4">
        <v>1034843974</v>
      </c>
      <c r="D2915" s="4" t="s">
        <v>388</v>
      </c>
      <c r="E2915" s="4" t="s">
        <v>386</v>
      </c>
      <c r="F2915" s="4" t="s">
        <v>439</v>
      </c>
      <c r="G2915" s="12">
        <v>45579</v>
      </c>
      <c r="H2915" s="4" t="s">
        <v>356</v>
      </c>
      <c r="I2915" s="67">
        <v>0.567233796296296</v>
      </c>
      <c r="J2915" s="4" t="s">
        <v>1133</v>
      </c>
      <c r="K2915" s="12">
        <v>43311</v>
      </c>
      <c r="L2915" s="4" t="s">
        <v>366</v>
      </c>
      <c r="M2915" s="4" t="s">
        <v>358</v>
      </c>
      <c r="N2915" s="4" t="s">
        <v>361</v>
      </c>
      <c r="O2915" s="12" t="str">
        <f t="shared" ref="O2915:O2927" ca="1" si="92">YEAR(TODAY())-YEAR(K2915)-IF(MONTH(TODAY())&lt;MONTH(K2915),1,IF(AND(MONTH(TODAY())=MONTH(K2915),DAY(TODAY())&lt;DAY(K2915)),1,0)) &amp; " ans, " &amp; MONTH(TODAY())-MONTH(K2915)+IF(MONTH(TODAY())&lt;MONTH(K2915),12,0) &amp; " mois"</f>
        <v>6 ans, 9 mois</v>
      </c>
      <c r="P2915" s="4" t="str">
        <f>VLOOKUP(B2915,Effectif!B:I,6,0)</f>
        <v>Lise DE WITTE</v>
      </c>
      <c r="Q2915" s="4" t="str">
        <f>VLOOKUP(B2915,Effectif!B:I,8,0)</f>
        <v>RCD</v>
      </c>
      <c r="R2915" s="4" t="str">
        <f>IFERROR(VLOOKUP(C2915,Sales!B:G,6,0),"-")</f>
        <v>-</v>
      </c>
      <c r="S2915" s="4">
        <f>IFERROR(VLOOKUP(C2915,Recolt!B:H,3,0),"-")</f>
        <v>60</v>
      </c>
      <c r="T2915" s="4" t="str">
        <f t="shared" si="91"/>
        <v>-</v>
      </c>
    </row>
    <row r="2916" spans="1:20" hidden="1" x14ac:dyDescent="0.25">
      <c r="A2916" s="4" t="s">
        <v>411</v>
      </c>
      <c r="B2916" s="4" t="s">
        <v>527</v>
      </c>
      <c r="C2916" s="4">
        <v>1034859929</v>
      </c>
      <c r="D2916" s="4" t="s">
        <v>371</v>
      </c>
      <c r="E2916" s="4" t="s">
        <v>386</v>
      </c>
      <c r="F2916" s="4" t="s">
        <v>439</v>
      </c>
      <c r="G2916" s="12">
        <v>45580</v>
      </c>
      <c r="H2916" s="4" t="s">
        <v>356</v>
      </c>
      <c r="I2916" s="67">
        <v>0.69525462962963003</v>
      </c>
      <c r="J2916" s="4" t="s">
        <v>1135</v>
      </c>
      <c r="K2916" s="12">
        <v>43404</v>
      </c>
      <c r="L2916" s="4" t="s">
        <v>366</v>
      </c>
      <c r="M2916" s="4" t="s">
        <v>358</v>
      </c>
      <c r="N2916" s="4" t="s">
        <v>361</v>
      </c>
      <c r="O2916" s="12" t="str">
        <f t="shared" ca="1" si="92"/>
        <v>6 ans, 6 mois</v>
      </c>
      <c r="P2916" s="4" t="str">
        <f>VLOOKUP(B2916,Effectif!B:I,6,0)</f>
        <v>Lise DE WITTE</v>
      </c>
      <c r="Q2916" s="4" t="str">
        <f>VLOOKUP(B2916,Effectif!B:I,8,0)</f>
        <v>RCD</v>
      </c>
      <c r="R2916" s="4" t="str">
        <f>IFERROR(VLOOKUP(C2916,Sales!B:G,6,0),"-")</f>
        <v>-</v>
      </c>
      <c r="S2916" s="4">
        <f>IFERROR(VLOOKUP(C2916,Recolt!B:H,3,0),"-")</f>
        <v>81</v>
      </c>
      <c r="T2916" s="4" t="str">
        <f t="shared" si="91"/>
        <v>-</v>
      </c>
    </row>
    <row r="2917" spans="1:20" hidden="1" x14ac:dyDescent="0.25">
      <c r="A2917" s="4" t="s">
        <v>411</v>
      </c>
      <c r="B2917" s="4" t="s">
        <v>527</v>
      </c>
      <c r="C2917" s="4">
        <v>1034863039</v>
      </c>
      <c r="D2917" s="4" t="s">
        <v>388</v>
      </c>
      <c r="E2917" s="4" t="s">
        <v>386</v>
      </c>
      <c r="F2917" s="4" t="s">
        <v>439</v>
      </c>
      <c r="G2917" s="12">
        <v>45581</v>
      </c>
      <c r="H2917" s="4" t="s">
        <v>356</v>
      </c>
      <c r="I2917" s="67">
        <v>0.74016203703703698</v>
      </c>
      <c r="J2917" s="4" t="s">
        <v>1135</v>
      </c>
      <c r="K2917" s="12">
        <v>43227</v>
      </c>
      <c r="L2917" s="4" t="s">
        <v>366</v>
      </c>
      <c r="M2917" s="4" t="s">
        <v>358</v>
      </c>
      <c r="N2917" s="4" t="s">
        <v>361</v>
      </c>
      <c r="O2917" s="12" t="str">
        <f t="shared" ca="1" si="92"/>
        <v>6 ans, 11 mois</v>
      </c>
      <c r="P2917" s="4" t="str">
        <f>VLOOKUP(B2917,Effectif!B:I,6,0)</f>
        <v>Lise DE WITTE</v>
      </c>
      <c r="Q2917" s="4" t="str">
        <f>VLOOKUP(B2917,Effectif!B:I,8,0)</f>
        <v>RCD</v>
      </c>
      <c r="R2917" s="4" t="str">
        <f>IFERROR(VLOOKUP(C2917,Sales!B:G,6,0),"-")</f>
        <v>-</v>
      </c>
      <c r="S2917" s="4">
        <f>IFERROR(VLOOKUP(C2917,Recolt!B:H,3,0),"-")</f>
        <v>42</v>
      </c>
      <c r="T2917" s="4" t="str">
        <f t="shared" si="91"/>
        <v>-</v>
      </c>
    </row>
    <row r="2918" spans="1:20" hidden="1" x14ac:dyDescent="0.25">
      <c r="A2918" s="4" t="s">
        <v>411</v>
      </c>
      <c r="B2918" s="4" t="s">
        <v>527</v>
      </c>
      <c r="C2918" s="4">
        <v>1034854758</v>
      </c>
      <c r="D2918" s="4" t="s">
        <v>368</v>
      </c>
      <c r="E2918" s="4" t="s">
        <v>386</v>
      </c>
      <c r="F2918" s="4" t="s">
        <v>439</v>
      </c>
      <c r="G2918" s="12">
        <v>45582</v>
      </c>
      <c r="H2918" s="4" t="s">
        <v>356</v>
      </c>
      <c r="I2918" s="67">
        <v>0.35574074074074102</v>
      </c>
      <c r="J2918" s="4" t="s">
        <v>1133</v>
      </c>
      <c r="K2918" s="12">
        <v>43308</v>
      </c>
      <c r="L2918" s="4" t="s">
        <v>366</v>
      </c>
      <c r="M2918" s="4" t="s">
        <v>358</v>
      </c>
      <c r="N2918" s="4" t="s">
        <v>359</v>
      </c>
      <c r="O2918" s="12" t="str">
        <f t="shared" ca="1" si="92"/>
        <v>6 ans, 9 mois</v>
      </c>
      <c r="P2918" s="4" t="str">
        <f>VLOOKUP(B2918,Effectif!B:I,6,0)</f>
        <v>Lise DE WITTE</v>
      </c>
      <c r="Q2918" s="4" t="str">
        <f>VLOOKUP(B2918,Effectif!B:I,8,0)</f>
        <v>RCD</v>
      </c>
      <c r="R2918" s="4" t="str">
        <f>IFERROR(VLOOKUP(C2918,Sales!B:G,6,0),"-")</f>
        <v>-</v>
      </c>
      <c r="S2918" s="4">
        <f>IFERROR(VLOOKUP(C2918,Recolt!B:H,3,0),"-")</f>
        <v>100.75</v>
      </c>
      <c r="T2918" s="4" t="str">
        <f t="shared" si="91"/>
        <v>-</v>
      </c>
    </row>
    <row r="2919" spans="1:20" hidden="1" x14ac:dyDescent="0.25">
      <c r="A2919" s="4" t="s">
        <v>411</v>
      </c>
      <c r="B2919" s="4" t="s">
        <v>527</v>
      </c>
      <c r="C2919" s="4">
        <v>1034867842</v>
      </c>
      <c r="D2919" s="4" t="s">
        <v>369</v>
      </c>
      <c r="E2919" s="4" t="s">
        <v>386</v>
      </c>
      <c r="F2919" s="4" t="s">
        <v>439</v>
      </c>
      <c r="G2919" s="12">
        <v>45583</v>
      </c>
      <c r="H2919" s="4" t="s">
        <v>356</v>
      </c>
      <c r="I2919" s="67">
        <v>0.36189814814814802</v>
      </c>
      <c r="J2919" s="4" t="s">
        <v>1135</v>
      </c>
      <c r="K2919" s="12">
        <v>43471</v>
      </c>
      <c r="L2919" s="4" t="s">
        <v>366</v>
      </c>
      <c r="M2919" s="4" t="s">
        <v>358</v>
      </c>
      <c r="N2919" s="4" t="s">
        <v>361</v>
      </c>
      <c r="O2919" s="12" t="str">
        <f t="shared" ca="1" si="92"/>
        <v>6 ans, 3 mois</v>
      </c>
      <c r="P2919" s="4" t="str">
        <f>VLOOKUP(B2919,Effectif!B:I,6,0)</f>
        <v>Lise DE WITTE</v>
      </c>
      <c r="Q2919" s="4" t="str">
        <f>VLOOKUP(B2919,Effectif!B:I,8,0)</f>
        <v>RCD</v>
      </c>
      <c r="R2919" s="4" t="str">
        <f>IFERROR(VLOOKUP(C2919,Sales!B:G,6,0),"-")</f>
        <v>-</v>
      </c>
      <c r="S2919" s="4">
        <f>IFERROR(VLOOKUP(C2919,Recolt!B:H,3,0),"-")</f>
        <v>100</v>
      </c>
      <c r="T2919" s="4" t="str">
        <f t="shared" si="91"/>
        <v>-</v>
      </c>
    </row>
    <row r="2920" spans="1:20" hidden="1" x14ac:dyDescent="0.25">
      <c r="A2920" s="4" t="s">
        <v>411</v>
      </c>
      <c r="B2920" s="4" t="s">
        <v>527</v>
      </c>
      <c r="C2920" s="4">
        <v>1034868202</v>
      </c>
      <c r="D2920" s="4" t="s">
        <v>388</v>
      </c>
      <c r="E2920" s="4" t="s">
        <v>386</v>
      </c>
      <c r="F2920" s="4" t="s">
        <v>439</v>
      </c>
      <c r="G2920" s="12">
        <v>45584</v>
      </c>
      <c r="H2920" s="4" t="s">
        <v>356</v>
      </c>
      <c r="I2920" s="67">
        <v>0.49438657407407399</v>
      </c>
      <c r="J2920" s="4" t="s">
        <v>1135</v>
      </c>
      <c r="K2920" s="12">
        <v>42889</v>
      </c>
      <c r="L2920" s="4" t="s">
        <v>366</v>
      </c>
      <c r="M2920" s="4" t="s">
        <v>358</v>
      </c>
      <c r="N2920" s="4" t="s">
        <v>361</v>
      </c>
      <c r="O2920" s="12" t="str">
        <f t="shared" ca="1" si="92"/>
        <v>7 ans, 10 mois</v>
      </c>
      <c r="P2920" s="4" t="str">
        <f>VLOOKUP(B2920,Effectif!B:I,6,0)</f>
        <v>Lise DE WITTE</v>
      </c>
      <c r="Q2920" s="4" t="str">
        <f>VLOOKUP(B2920,Effectif!B:I,8,0)</f>
        <v>RCD</v>
      </c>
      <c r="R2920" s="4" t="str">
        <f>IFERROR(VLOOKUP(C2920,Sales!B:G,6,0),"-")</f>
        <v>-</v>
      </c>
      <c r="S2920" s="4">
        <f>IFERROR(VLOOKUP(C2920,Recolt!B:H,3,0),"-")</f>
        <v>82.21</v>
      </c>
      <c r="T2920" s="4" t="str">
        <f t="shared" si="91"/>
        <v>-</v>
      </c>
    </row>
    <row r="2921" spans="1:20" hidden="1" x14ac:dyDescent="0.25">
      <c r="A2921" s="4" t="s">
        <v>411</v>
      </c>
      <c r="B2921" s="4" t="s">
        <v>560</v>
      </c>
      <c r="C2921" s="4">
        <v>1034865537</v>
      </c>
      <c r="D2921" s="4" t="s">
        <v>380</v>
      </c>
      <c r="E2921" s="4" t="s">
        <v>386</v>
      </c>
      <c r="F2921" s="4" t="s">
        <v>439</v>
      </c>
      <c r="G2921" s="12">
        <v>45585</v>
      </c>
      <c r="H2921" s="4" t="s">
        <v>356</v>
      </c>
      <c r="I2921" s="67">
        <v>0.72276620370370404</v>
      </c>
      <c r="J2921" s="4" t="s">
        <v>1132</v>
      </c>
      <c r="K2921" s="12">
        <v>43445</v>
      </c>
      <c r="L2921" s="4" t="s">
        <v>366</v>
      </c>
      <c r="M2921" s="4" t="s">
        <v>358</v>
      </c>
      <c r="N2921" s="4" t="s">
        <v>361</v>
      </c>
      <c r="O2921" s="12" t="str">
        <f t="shared" ca="1" si="92"/>
        <v>6 ans, 4 mois</v>
      </c>
      <c r="P2921" s="4" t="str">
        <f>VLOOKUP(B2921,Effectif!B:I,6,0)</f>
        <v>Lise DE WITTE</v>
      </c>
      <c r="Q2921" s="4" t="str">
        <f>VLOOKUP(B2921,Effectif!B:I,8,0)</f>
        <v>RCD</v>
      </c>
      <c r="R2921" s="4" t="str">
        <f>IFERROR(VLOOKUP(C2921,Sales!B:G,6,0),"-")</f>
        <v>-</v>
      </c>
      <c r="S2921" s="4">
        <f>IFERROR(VLOOKUP(C2921,Recolt!B:H,3,0),"-")</f>
        <v>105.18</v>
      </c>
      <c r="T2921" s="4" t="str">
        <f t="shared" si="91"/>
        <v>-</v>
      </c>
    </row>
    <row r="2922" spans="1:20" hidden="1" x14ac:dyDescent="0.25">
      <c r="A2922" s="4" t="s">
        <v>411</v>
      </c>
      <c r="B2922" s="4" t="s">
        <v>560</v>
      </c>
      <c r="C2922" s="4">
        <v>1034862677</v>
      </c>
      <c r="D2922" s="4" t="s">
        <v>380</v>
      </c>
      <c r="E2922" s="4" t="s">
        <v>386</v>
      </c>
      <c r="F2922" s="4" t="s">
        <v>439</v>
      </c>
      <c r="G2922" s="12">
        <v>45586</v>
      </c>
      <c r="H2922" s="4" t="s">
        <v>356</v>
      </c>
      <c r="I2922" s="67">
        <v>0.71850694444444496</v>
      </c>
      <c r="J2922" s="4" t="s">
        <v>1133</v>
      </c>
      <c r="K2922" s="12">
        <v>43410</v>
      </c>
      <c r="L2922" s="4" t="s">
        <v>366</v>
      </c>
      <c r="M2922" s="4" t="s">
        <v>358</v>
      </c>
      <c r="N2922" s="4" t="s">
        <v>361</v>
      </c>
      <c r="O2922" s="12" t="str">
        <f t="shared" ca="1" si="92"/>
        <v>6 ans, 5 mois</v>
      </c>
      <c r="P2922" s="4" t="str">
        <f>VLOOKUP(B2922,Effectif!B:I,6,0)</f>
        <v>Lise DE WITTE</v>
      </c>
      <c r="Q2922" s="4" t="str">
        <f>VLOOKUP(B2922,Effectif!B:I,8,0)</f>
        <v>RCD</v>
      </c>
      <c r="R2922" s="4" t="str">
        <f>IFERROR(VLOOKUP(C2922,Sales!B:G,6,0),"-")</f>
        <v>-</v>
      </c>
      <c r="S2922" s="4">
        <f>IFERROR(VLOOKUP(C2922,Recolt!B:H,3,0),"-")</f>
        <v>147</v>
      </c>
      <c r="T2922" s="4" t="str">
        <f t="shared" si="91"/>
        <v>-</v>
      </c>
    </row>
    <row r="2923" spans="1:20" hidden="1" x14ac:dyDescent="0.25">
      <c r="A2923" s="4" t="s">
        <v>411</v>
      </c>
      <c r="B2923" s="4" t="s">
        <v>560</v>
      </c>
      <c r="C2923" s="4">
        <v>1034842894</v>
      </c>
      <c r="D2923" s="4" t="s">
        <v>354</v>
      </c>
      <c r="E2923" s="4" t="s">
        <v>360</v>
      </c>
      <c r="F2923" s="4" t="s">
        <v>354</v>
      </c>
      <c r="G2923" s="12">
        <v>45587</v>
      </c>
      <c r="H2923" s="4" t="s">
        <v>389</v>
      </c>
      <c r="I2923" s="67">
        <v>0.65517361111111105</v>
      </c>
      <c r="J2923" s="4" t="s">
        <v>1134</v>
      </c>
      <c r="K2923" s="12">
        <v>43192</v>
      </c>
      <c r="L2923" s="4" t="s">
        <v>366</v>
      </c>
      <c r="M2923" s="4" t="s">
        <v>358</v>
      </c>
      <c r="N2923" s="4" t="s">
        <v>359</v>
      </c>
      <c r="O2923" s="12" t="str">
        <f t="shared" ca="1" si="92"/>
        <v>7 ans, 0 mois</v>
      </c>
      <c r="P2923" s="4" t="str">
        <f>VLOOKUP(B2923,Effectif!B:I,6,0)</f>
        <v>Lise DE WITTE</v>
      </c>
      <c r="Q2923" s="4" t="str">
        <f>VLOOKUP(B2923,Effectif!B:I,8,0)</f>
        <v>RCD</v>
      </c>
      <c r="R2923" s="4" t="str">
        <f>IFERROR(VLOOKUP(C2923,Sales!B:G,6,0),"-")</f>
        <v>-</v>
      </c>
      <c r="S2923" s="4">
        <f>IFERROR(VLOOKUP(C2923,Recolt!B:H,3,0),"-")</f>
        <v>59.59</v>
      </c>
      <c r="T2923" s="4" t="str">
        <f t="shared" si="91"/>
        <v>-</v>
      </c>
    </row>
    <row r="2924" spans="1:20" hidden="1" x14ac:dyDescent="0.25">
      <c r="A2924" s="4" t="s">
        <v>411</v>
      </c>
      <c r="B2924" s="4" t="s">
        <v>560</v>
      </c>
      <c r="C2924" s="4">
        <v>1034859461</v>
      </c>
      <c r="D2924" s="4" t="s">
        <v>354</v>
      </c>
      <c r="E2924" s="4" t="s">
        <v>360</v>
      </c>
      <c r="F2924" s="4" t="s">
        <v>354</v>
      </c>
      <c r="G2924" s="12">
        <v>45588</v>
      </c>
      <c r="H2924" s="4" t="s">
        <v>389</v>
      </c>
      <c r="I2924" s="67">
        <v>0.43089120370370398</v>
      </c>
      <c r="J2924" s="4" t="s">
        <v>1134</v>
      </c>
      <c r="K2924" s="12">
        <v>43314</v>
      </c>
      <c r="L2924" s="4" t="s">
        <v>366</v>
      </c>
      <c r="M2924" s="4" t="s">
        <v>358</v>
      </c>
      <c r="N2924" s="4" t="s">
        <v>361</v>
      </c>
      <c r="O2924" s="12" t="str">
        <f t="shared" ca="1" si="92"/>
        <v>6 ans, 8 mois</v>
      </c>
      <c r="P2924" s="4" t="str">
        <f>VLOOKUP(B2924,Effectif!B:I,6,0)</f>
        <v>Lise DE WITTE</v>
      </c>
      <c r="Q2924" s="4" t="str">
        <f>VLOOKUP(B2924,Effectif!B:I,8,0)</f>
        <v>RCD</v>
      </c>
      <c r="R2924" s="4" t="str">
        <f>IFERROR(VLOOKUP(C2924,Sales!B:G,6,0),"-")</f>
        <v>-</v>
      </c>
      <c r="S2924" s="4">
        <f>IFERROR(VLOOKUP(C2924,Recolt!B:H,3,0),"-")</f>
        <v>314.49</v>
      </c>
      <c r="T2924" s="4" t="str">
        <f t="shared" si="91"/>
        <v>-</v>
      </c>
    </row>
    <row r="2925" spans="1:20" hidden="1" x14ac:dyDescent="0.25">
      <c r="A2925" s="4" t="s">
        <v>411</v>
      </c>
      <c r="B2925" s="4" t="s">
        <v>560</v>
      </c>
      <c r="C2925" s="4">
        <v>1034868537</v>
      </c>
      <c r="D2925" s="4" t="s">
        <v>354</v>
      </c>
      <c r="E2925" s="4" t="s">
        <v>360</v>
      </c>
      <c r="F2925" s="4" t="s">
        <v>354</v>
      </c>
      <c r="G2925" s="12">
        <v>45589</v>
      </c>
      <c r="H2925" s="4" t="s">
        <v>389</v>
      </c>
      <c r="I2925" s="67">
        <v>0.65494212962963005</v>
      </c>
      <c r="J2925" s="4" t="s">
        <v>1134</v>
      </c>
      <c r="K2925" s="12">
        <v>43386</v>
      </c>
      <c r="L2925" s="4" t="s">
        <v>366</v>
      </c>
      <c r="M2925" s="4" t="s">
        <v>358</v>
      </c>
      <c r="N2925" s="4" t="s">
        <v>361</v>
      </c>
      <c r="O2925" s="12" t="str">
        <f t="shared" ca="1" si="92"/>
        <v>6 ans, 6 mois</v>
      </c>
      <c r="P2925" s="4" t="str">
        <f>VLOOKUP(B2925,Effectif!B:I,6,0)</f>
        <v>Lise DE WITTE</v>
      </c>
      <c r="Q2925" s="4" t="str">
        <f>VLOOKUP(B2925,Effectif!B:I,8,0)</f>
        <v>RCD</v>
      </c>
      <c r="R2925" s="4" t="str">
        <f>IFERROR(VLOOKUP(C2925,Sales!B:G,6,0),"-")</f>
        <v>-</v>
      </c>
      <c r="S2925" s="4">
        <f>IFERROR(VLOOKUP(C2925,Recolt!B:H,3,0),"-")</f>
        <v>26.27</v>
      </c>
      <c r="T2925" s="4" t="str">
        <f t="shared" si="91"/>
        <v>-</v>
      </c>
    </row>
    <row r="2926" spans="1:20" hidden="1" x14ac:dyDescent="0.25">
      <c r="A2926" s="4" t="s">
        <v>411</v>
      </c>
      <c r="B2926" s="4" t="s">
        <v>560</v>
      </c>
      <c r="C2926" s="4">
        <v>1034860846</v>
      </c>
      <c r="D2926" s="4" t="s">
        <v>354</v>
      </c>
      <c r="E2926" s="4" t="s">
        <v>360</v>
      </c>
      <c r="F2926" s="4" t="s">
        <v>354</v>
      </c>
      <c r="G2926" s="12">
        <v>45590</v>
      </c>
      <c r="H2926" s="4" t="s">
        <v>389</v>
      </c>
      <c r="I2926" s="67">
        <v>0.67673611111111098</v>
      </c>
      <c r="J2926" s="4" t="s">
        <v>1135</v>
      </c>
      <c r="K2926" s="12">
        <v>43341</v>
      </c>
      <c r="L2926" s="4" t="s">
        <v>366</v>
      </c>
      <c r="M2926" s="4" t="s">
        <v>358</v>
      </c>
      <c r="N2926" s="4" t="s">
        <v>361</v>
      </c>
      <c r="O2926" s="12" t="str">
        <f t="shared" ca="1" si="92"/>
        <v>6 ans, 8 mois</v>
      </c>
      <c r="P2926" s="4" t="str">
        <f>VLOOKUP(B2926,Effectif!B:I,6,0)</f>
        <v>Lise DE WITTE</v>
      </c>
      <c r="Q2926" s="4" t="str">
        <f>VLOOKUP(B2926,Effectif!B:I,8,0)</f>
        <v>RCD</v>
      </c>
      <c r="R2926" s="4" t="str">
        <f>IFERROR(VLOOKUP(C2926,Sales!B:G,6,0),"-")</f>
        <v>-</v>
      </c>
      <c r="S2926" s="4">
        <f>IFERROR(VLOOKUP(C2926,Recolt!B:H,3,0),"-")</f>
        <v>20</v>
      </c>
      <c r="T2926" s="4" t="str">
        <f t="shared" si="91"/>
        <v>-</v>
      </c>
    </row>
    <row r="2927" spans="1:20" hidden="1" x14ac:dyDescent="0.25">
      <c r="A2927" s="4" t="s">
        <v>411</v>
      </c>
      <c r="B2927" s="4" t="s">
        <v>560</v>
      </c>
      <c r="C2927" s="4">
        <v>1034856405</v>
      </c>
      <c r="D2927" s="4" t="s">
        <v>354</v>
      </c>
      <c r="E2927" s="4" t="s">
        <v>360</v>
      </c>
      <c r="F2927" s="4" t="s">
        <v>354</v>
      </c>
      <c r="G2927" s="12">
        <v>45591</v>
      </c>
      <c r="H2927" s="4" t="s">
        <v>389</v>
      </c>
      <c r="I2927" s="67">
        <v>0.477141203703704</v>
      </c>
      <c r="J2927" s="4" t="s">
        <v>1135</v>
      </c>
      <c r="K2927" s="12">
        <v>43241</v>
      </c>
      <c r="L2927" s="4" t="s">
        <v>366</v>
      </c>
      <c r="M2927" s="4" t="s">
        <v>358</v>
      </c>
      <c r="N2927" s="4" t="s">
        <v>361</v>
      </c>
      <c r="O2927" s="12" t="str">
        <f t="shared" ca="1" si="92"/>
        <v>6 ans, 11 mois</v>
      </c>
      <c r="P2927" s="4" t="str">
        <f>VLOOKUP(B2927,Effectif!B:I,6,0)</f>
        <v>Lise DE WITTE</v>
      </c>
      <c r="Q2927" s="4" t="str">
        <f>VLOOKUP(B2927,Effectif!B:I,8,0)</f>
        <v>RCD</v>
      </c>
      <c r="R2927" s="4" t="str">
        <f>IFERROR(VLOOKUP(C2927,Sales!B:G,6,0),"-")</f>
        <v>-</v>
      </c>
      <c r="S2927" s="4">
        <f>IFERROR(VLOOKUP(C2927,Recolt!B:H,3,0),"-")</f>
        <v>93.23</v>
      </c>
      <c r="T2927" s="4" t="str">
        <f t="shared" si="91"/>
        <v>-</v>
      </c>
    </row>
    <row r="2928" spans="1:20" hidden="1" x14ac:dyDescent="0.25">
      <c r="A2928" s="4" t="s">
        <v>411</v>
      </c>
      <c r="B2928" s="4" t="s">
        <v>560</v>
      </c>
      <c r="C2928" s="4">
        <v>1034848220</v>
      </c>
      <c r="D2928" s="4" t="s">
        <v>354</v>
      </c>
      <c r="E2928" s="4" t="s">
        <v>355</v>
      </c>
      <c r="F2928" s="4" t="s">
        <v>354</v>
      </c>
      <c r="G2928" s="12">
        <v>45592</v>
      </c>
      <c r="H2928" s="4" t="s">
        <v>389</v>
      </c>
      <c r="I2928" s="67">
        <v>0.69145833333333295</v>
      </c>
      <c r="J2928" s="4" t="s">
        <v>1134</v>
      </c>
      <c r="K2928" s="12">
        <v>43108</v>
      </c>
      <c r="L2928" s="4" t="s">
        <v>366</v>
      </c>
      <c r="M2928" s="4" t="s">
        <v>358</v>
      </c>
      <c r="N2928" s="4" t="s">
        <v>361</v>
      </c>
      <c r="O2928" s="12" t="str">
        <f t="shared" ref="O2928:O2991" ca="1" si="93">YEAR(TODAY())-YEAR(K2928)-IF(MONTH(TODAY())&lt;MONTH(K2928),1,IF(AND(MONTH(TODAY())=MONTH(K2928),DAY(TODAY())&lt;DAY(K2928)),1,0)) &amp; " ans, " &amp; MONTH(TODAY())-MONTH(K2928)+IF(MONTH(TODAY())&lt;MONTH(K2928),12,0) &amp; " mois"</f>
        <v>7 ans, 3 mois</v>
      </c>
      <c r="P2928" s="4" t="str">
        <f>VLOOKUP(B2928,Effectif!B:I,6,0)</f>
        <v>Lise DE WITTE</v>
      </c>
      <c r="Q2928" s="4" t="str">
        <f>VLOOKUP(B2928,Effectif!B:I,8,0)</f>
        <v>RCD</v>
      </c>
      <c r="R2928" s="4" t="str">
        <f>IFERROR(VLOOKUP(C2928,Sales!B:G,6,0),"-")</f>
        <v>-</v>
      </c>
      <c r="S2928" s="4">
        <f>IFERROR(VLOOKUP(C2928,Recolt!B:H,3,0),"-")</f>
        <v>100</v>
      </c>
      <c r="T2928" s="4" t="str">
        <f t="shared" si="91"/>
        <v>-</v>
      </c>
    </row>
    <row r="2929" spans="1:20" hidden="1" x14ac:dyDescent="0.25">
      <c r="A2929" s="4" t="s">
        <v>411</v>
      </c>
      <c r="B2929" s="4" t="s">
        <v>560</v>
      </c>
      <c r="C2929" s="4">
        <v>1034866876</v>
      </c>
      <c r="D2929" s="4" t="s">
        <v>354</v>
      </c>
      <c r="E2929" s="4" t="s">
        <v>360</v>
      </c>
      <c r="F2929" s="4" t="s">
        <v>354</v>
      </c>
      <c r="G2929" s="12">
        <v>45593</v>
      </c>
      <c r="H2929" s="4" t="s">
        <v>389</v>
      </c>
      <c r="I2929" s="67">
        <v>0.465092592592593</v>
      </c>
      <c r="J2929" s="4" t="s">
        <v>1133</v>
      </c>
      <c r="K2929" s="12">
        <v>43255</v>
      </c>
      <c r="L2929" s="4" t="s">
        <v>366</v>
      </c>
      <c r="M2929" s="4" t="s">
        <v>358</v>
      </c>
      <c r="N2929" s="4" t="s">
        <v>361</v>
      </c>
      <c r="O2929" s="12" t="str">
        <f t="shared" ca="1" si="93"/>
        <v>6 ans, 10 mois</v>
      </c>
      <c r="P2929" s="4" t="str">
        <f>VLOOKUP(B2929,Effectif!B:I,6,0)</f>
        <v>Lise DE WITTE</v>
      </c>
      <c r="Q2929" s="4" t="str">
        <f>VLOOKUP(B2929,Effectif!B:I,8,0)</f>
        <v>RCD</v>
      </c>
      <c r="R2929" s="4" t="str">
        <f>IFERROR(VLOOKUP(C2929,Sales!B:G,6,0),"-")</f>
        <v>-</v>
      </c>
      <c r="S2929" s="4">
        <f>IFERROR(VLOOKUP(C2929,Recolt!B:H,3,0),"-")</f>
        <v>124.83</v>
      </c>
      <c r="T2929" s="4" t="str">
        <f t="shared" si="91"/>
        <v>-</v>
      </c>
    </row>
    <row r="2930" spans="1:20" hidden="1" x14ac:dyDescent="0.25">
      <c r="A2930" s="4" t="s">
        <v>411</v>
      </c>
      <c r="B2930" s="4" t="s">
        <v>560</v>
      </c>
      <c r="C2930" s="4">
        <v>1034855640</v>
      </c>
      <c r="D2930" s="4" t="s">
        <v>354</v>
      </c>
      <c r="E2930" s="4" t="s">
        <v>360</v>
      </c>
      <c r="F2930" s="4" t="s">
        <v>354</v>
      </c>
      <c r="G2930" s="12">
        <v>45594</v>
      </c>
      <c r="H2930" s="4" t="s">
        <v>389</v>
      </c>
      <c r="I2930" s="67">
        <v>0.406631944444444</v>
      </c>
      <c r="J2930" s="4" t="s">
        <v>1131</v>
      </c>
      <c r="K2930" s="12">
        <v>42451</v>
      </c>
      <c r="L2930" s="4" t="s">
        <v>366</v>
      </c>
      <c r="M2930" s="4" t="s">
        <v>358</v>
      </c>
      <c r="N2930" s="4" t="s">
        <v>361</v>
      </c>
      <c r="O2930" s="12" t="str">
        <f t="shared" ca="1" si="93"/>
        <v>9 ans, 1 mois</v>
      </c>
      <c r="P2930" s="4" t="str">
        <f>VLOOKUP(B2930,Effectif!B:I,6,0)</f>
        <v>Lise DE WITTE</v>
      </c>
      <c r="Q2930" s="4" t="str">
        <f>VLOOKUP(B2930,Effectif!B:I,8,0)</f>
        <v>RCD</v>
      </c>
      <c r="R2930" s="4" t="str">
        <f>IFERROR(VLOOKUP(C2930,Sales!B:G,6,0),"-")</f>
        <v>-</v>
      </c>
      <c r="S2930" s="4">
        <f>IFERROR(VLOOKUP(C2930,Recolt!B:H,3,0),"-")</f>
        <v>57.45</v>
      </c>
      <c r="T2930" s="4" t="str">
        <f t="shared" si="91"/>
        <v>-</v>
      </c>
    </row>
    <row r="2931" spans="1:20" hidden="1" x14ac:dyDescent="0.25">
      <c r="A2931" s="4" t="s">
        <v>411</v>
      </c>
      <c r="B2931" s="4" t="s">
        <v>560</v>
      </c>
      <c r="C2931" s="4">
        <v>1034865119</v>
      </c>
      <c r="D2931" s="4" t="s">
        <v>354</v>
      </c>
      <c r="E2931" s="4" t="s">
        <v>360</v>
      </c>
      <c r="F2931" s="4" t="s">
        <v>354</v>
      </c>
      <c r="G2931" s="12">
        <v>45595</v>
      </c>
      <c r="H2931" s="4" t="s">
        <v>389</v>
      </c>
      <c r="I2931" s="67">
        <v>0.66390046296296301</v>
      </c>
      <c r="J2931" s="4" t="s">
        <v>1135</v>
      </c>
      <c r="K2931" s="12">
        <v>43341</v>
      </c>
      <c r="L2931" s="4" t="s">
        <v>366</v>
      </c>
      <c r="M2931" s="4" t="s">
        <v>358</v>
      </c>
      <c r="N2931" s="4" t="s">
        <v>361</v>
      </c>
      <c r="O2931" s="12" t="str">
        <f t="shared" ca="1" si="93"/>
        <v>6 ans, 8 mois</v>
      </c>
      <c r="P2931" s="4" t="str">
        <f>VLOOKUP(B2931,Effectif!B:I,6,0)</f>
        <v>Lise DE WITTE</v>
      </c>
      <c r="Q2931" s="4" t="str">
        <f>VLOOKUP(B2931,Effectif!B:I,8,0)</f>
        <v>RCD</v>
      </c>
      <c r="R2931" s="4" t="str">
        <f>IFERROR(VLOOKUP(C2931,Sales!B:G,6,0),"-")</f>
        <v>-</v>
      </c>
      <c r="S2931" s="4">
        <f>IFERROR(VLOOKUP(C2931,Recolt!B:H,3,0),"-")</f>
        <v>69.930000000000007</v>
      </c>
      <c r="T2931" s="4" t="str">
        <f t="shared" si="91"/>
        <v>-</v>
      </c>
    </row>
    <row r="2932" spans="1:20" hidden="1" x14ac:dyDescent="0.25">
      <c r="A2932" s="4" t="s">
        <v>411</v>
      </c>
      <c r="B2932" s="4" t="s">
        <v>560</v>
      </c>
      <c r="C2932" s="4">
        <v>1034867768</v>
      </c>
      <c r="D2932" s="4" t="s">
        <v>354</v>
      </c>
      <c r="E2932" s="4" t="s">
        <v>355</v>
      </c>
      <c r="F2932" s="4" t="s">
        <v>354</v>
      </c>
      <c r="G2932" s="12">
        <v>45596</v>
      </c>
      <c r="H2932" s="4" t="s">
        <v>389</v>
      </c>
      <c r="I2932" s="67">
        <v>0.69356481481481502</v>
      </c>
      <c r="J2932" s="4" t="s">
        <v>1133</v>
      </c>
      <c r="K2932" s="12">
        <v>43341</v>
      </c>
      <c r="L2932" s="4" t="s">
        <v>366</v>
      </c>
      <c r="M2932" s="4" t="s">
        <v>358</v>
      </c>
      <c r="N2932" s="4" t="s">
        <v>361</v>
      </c>
      <c r="O2932" s="12" t="str">
        <f t="shared" ca="1" si="93"/>
        <v>6 ans, 8 mois</v>
      </c>
      <c r="P2932" s="4" t="str">
        <f>VLOOKUP(B2932,Effectif!B:I,6,0)</f>
        <v>Lise DE WITTE</v>
      </c>
      <c r="Q2932" s="4" t="str">
        <f>VLOOKUP(B2932,Effectif!B:I,8,0)</f>
        <v>RCD</v>
      </c>
      <c r="R2932" s="4" t="str">
        <f>IFERROR(VLOOKUP(C2932,Sales!B:G,6,0),"-")</f>
        <v>-</v>
      </c>
      <c r="S2932" s="4">
        <f>IFERROR(VLOOKUP(C2932,Recolt!B:H,3,0),"-")</f>
        <v>230.17</v>
      </c>
      <c r="T2932" s="4" t="str">
        <f t="shared" si="91"/>
        <v>-</v>
      </c>
    </row>
    <row r="2933" spans="1:20" hidden="1" x14ac:dyDescent="0.25">
      <c r="A2933" s="4" t="s">
        <v>411</v>
      </c>
      <c r="B2933" s="4" t="s">
        <v>560</v>
      </c>
      <c r="C2933" s="4">
        <v>1034854461</v>
      </c>
      <c r="D2933" s="4" t="s">
        <v>354</v>
      </c>
      <c r="E2933" s="4" t="s">
        <v>360</v>
      </c>
      <c r="F2933" s="4" t="s">
        <v>354</v>
      </c>
      <c r="G2933" s="12">
        <v>45597</v>
      </c>
      <c r="H2933" s="4" t="s">
        <v>389</v>
      </c>
      <c r="I2933" s="67">
        <v>0.70870370370370395</v>
      </c>
      <c r="J2933" s="4" t="s">
        <v>1133</v>
      </c>
      <c r="K2933" s="12">
        <v>43465</v>
      </c>
      <c r="L2933" s="4" t="s">
        <v>366</v>
      </c>
      <c r="M2933" s="4" t="s">
        <v>358</v>
      </c>
      <c r="N2933" s="4" t="s">
        <v>359</v>
      </c>
      <c r="O2933" s="12" t="str">
        <f t="shared" ca="1" si="93"/>
        <v>6 ans, 4 mois</v>
      </c>
      <c r="P2933" s="4" t="str">
        <f>VLOOKUP(B2933,Effectif!B:I,6,0)</f>
        <v>Lise DE WITTE</v>
      </c>
      <c r="Q2933" s="4" t="str">
        <f>VLOOKUP(B2933,Effectif!B:I,8,0)</f>
        <v>RCD</v>
      </c>
      <c r="R2933" s="4" t="str">
        <f>IFERROR(VLOOKUP(C2933,Sales!B:G,6,0),"-")</f>
        <v>-</v>
      </c>
      <c r="S2933" s="4">
        <f>IFERROR(VLOOKUP(C2933,Recolt!B:H,3,0),"-")</f>
        <v>44</v>
      </c>
      <c r="T2933" s="4" t="str">
        <f t="shared" si="91"/>
        <v>-</v>
      </c>
    </row>
    <row r="2934" spans="1:20" hidden="1" x14ac:dyDescent="0.25">
      <c r="A2934" s="4" t="s">
        <v>411</v>
      </c>
      <c r="B2934" s="4" t="s">
        <v>560</v>
      </c>
      <c r="C2934" s="4">
        <v>1034851557</v>
      </c>
      <c r="D2934" s="4" t="s">
        <v>354</v>
      </c>
      <c r="E2934" s="4" t="s">
        <v>360</v>
      </c>
      <c r="F2934" s="4" t="s">
        <v>354</v>
      </c>
      <c r="G2934" s="12">
        <v>45598</v>
      </c>
      <c r="H2934" s="4" t="s">
        <v>389</v>
      </c>
      <c r="I2934" s="67">
        <v>0.63914351851851803</v>
      </c>
      <c r="J2934" s="4" t="s">
        <v>1132</v>
      </c>
      <c r="K2934" s="12">
        <v>43252</v>
      </c>
      <c r="L2934" s="4" t="s">
        <v>366</v>
      </c>
      <c r="M2934" s="4" t="s">
        <v>358</v>
      </c>
      <c r="N2934" s="4" t="s">
        <v>361</v>
      </c>
      <c r="O2934" s="12" t="str">
        <f t="shared" ca="1" si="93"/>
        <v>6 ans, 10 mois</v>
      </c>
      <c r="P2934" s="4" t="str">
        <f>VLOOKUP(B2934,Effectif!B:I,6,0)</f>
        <v>Lise DE WITTE</v>
      </c>
      <c r="Q2934" s="4" t="str">
        <f>VLOOKUP(B2934,Effectif!B:I,8,0)</f>
        <v>RCD</v>
      </c>
      <c r="R2934" s="4" t="str">
        <f>IFERROR(VLOOKUP(C2934,Sales!B:G,6,0),"-")</f>
        <v>-</v>
      </c>
      <c r="S2934" s="4">
        <f>IFERROR(VLOOKUP(C2934,Recolt!B:H,3,0),"-")</f>
        <v>25.23</v>
      </c>
      <c r="T2934" s="4" t="str">
        <f t="shared" si="91"/>
        <v>-</v>
      </c>
    </row>
    <row r="2935" spans="1:20" hidden="1" x14ac:dyDescent="0.25">
      <c r="A2935" s="4" t="s">
        <v>411</v>
      </c>
      <c r="B2935" s="4" t="s">
        <v>560</v>
      </c>
      <c r="C2935" s="4">
        <v>1034847756</v>
      </c>
      <c r="D2935" s="4" t="s">
        <v>354</v>
      </c>
      <c r="E2935" s="4" t="s">
        <v>360</v>
      </c>
      <c r="F2935" s="4" t="s">
        <v>354</v>
      </c>
      <c r="G2935" s="12">
        <v>45599</v>
      </c>
      <c r="H2935" s="4" t="s">
        <v>389</v>
      </c>
      <c r="I2935" s="67">
        <v>0.54678240740740702</v>
      </c>
      <c r="J2935" s="4" t="s">
        <v>1143</v>
      </c>
      <c r="K2935" s="12">
        <v>42711</v>
      </c>
      <c r="L2935" s="4" t="s">
        <v>366</v>
      </c>
      <c r="M2935" s="4" t="s">
        <v>358</v>
      </c>
      <c r="N2935" s="4" t="s">
        <v>359</v>
      </c>
      <c r="O2935" s="12" t="str">
        <f t="shared" ca="1" si="93"/>
        <v>8 ans, 4 mois</v>
      </c>
      <c r="P2935" s="4" t="str">
        <f>VLOOKUP(B2935,Effectif!B:I,6,0)</f>
        <v>Lise DE WITTE</v>
      </c>
      <c r="Q2935" s="4" t="str">
        <f>VLOOKUP(B2935,Effectif!B:I,8,0)</f>
        <v>RCD</v>
      </c>
      <c r="R2935" s="4" t="str">
        <f>IFERROR(VLOOKUP(C2935,Sales!B:G,6,0),"-")</f>
        <v>-</v>
      </c>
      <c r="S2935" s="4">
        <f>IFERROR(VLOOKUP(C2935,Recolt!B:H,3,0),"-")</f>
        <v>100.47</v>
      </c>
      <c r="T2935" s="4" t="str">
        <f t="shared" si="91"/>
        <v>-</v>
      </c>
    </row>
    <row r="2936" spans="1:20" hidden="1" x14ac:dyDescent="0.25">
      <c r="A2936" s="4" t="s">
        <v>411</v>
      </c>
      <c r="B2936" s="4" t="s">
        <v>560</v>
      </c>
      <c r="C2936" s="4">
        <v>1034842377</v>
      </c>
      <c r="D2936" s="4" t="s">
        <v>354</v>
      </c>
      <c r="E2936" s="4" t="s">
        <v>355</v>
      </c>
      <c r="F2936" s="4" t="s">
        <v>354</v>
      </c>
      <c r="G2936" s="12">
        <v>45600</v>
      </c>
      <c r="H2936" s="4" t="s">
        <v>389</v>
      </c>
      <c r="I2936" s="67">
        <v>0.491377314814815</v>
      </c>
      <c r="J2936" s="4" t="s">
        <v>1134</v>
      </c>
      <c r="K2936" s="12">
        <v>43437</v>
      </c>
      <c r="L2936" s="4" t="s">
        <v>366</v>
      </c>
      <c r="M2936" s="4" t="s">
        <v>358</v>
      </c>
      <c r="N2936" s="4" t="s">
        <v>361</v>
      </c>
      <c r="O2936" s="12" t="str">
        <f t="shared" ca="1" si="93"/>
        <v>6 ans, 4 mois</v>
      </c>
      <c r="P2936" s="4" t="str">
        <f>VLOOKUP(B2936,Effectif!B:I,6,0)</f>
        <v>Lise DE WITTE</v>
      </c>
      <c r="Q2936" s="4" t="str">
        <f>VLOOKUP(B2936,Effectif!B:I,8,0)</f>
        <v>RCD</v>
      </c>
      <c r="R2936" s="4" t="str">
        <f>IFERROR(VLOOKUP(C2936,Sales!B:G,6,0),"-")</f>
        <v>-</v>
      </c>
      <c r="S2936" s="4">
        <f>IFERROR(VLOOKUP(C2936,Recolt!B:H,3,0),"-")</f>
        <v>141</v>
      </c>
      <c r="T2936" s="4" t="str">
        <f t="shared" si="91"/>
        <v>-</v>
      </c>
    </row>
    <row r="2937" spans="1:20" hidden="1" x14ac:dyDescent="0.25">
      <c r="A2937" s="4" t="s">
        <v>411</v>
      </c>
      <c r="B2937" s="4" t="s">
        <v>560</v>
      </c>
      <c r="C2937" s="4">
        <v>1034845409</v>
      </c>
      <c r="D2937" s="4" t="s">
        <v>354</v>
      </c>
      <c r="E2937" s="4" t="s">
        <v>355</v>
      </c>
      <c r="F2937" s="4" t="s">
        <v>354</v>
      </c>
      <c r="G2937" s="12">
        <v>45601</v>
      </c>
      <c r="H2937" s="4" t="s">
        <v>389</v>
      </c>
      <c r="I2937" s="67">
        <v>0.56037037037036996</v>
      </c>
      <c r="J2937" s="4" t="s">
        <v>1135</v>
      </c>
      <c r="K2937" s="12">
        <v>43453</v>
      </c>
      <c r="L2937" s="4" t="s">
        <v>366</v>
      </c>
      <c r="M2937" s="4" t="s">
        <v>358</v>
      </c>
      <c r="N2937" s="4" t="s">
        <v>361</v>
      </c>
      <c r="O2937" s="12" t="str">
        <f t="shared" ca="1" si="93"/>
        <v>6 ans, 4 mois</v>
      </c>
      <c r="P2937" s="4" t="str">
        <f>VLOOKUP(B2937,Effectif!B:I,6,0)</f>
        <v>Lise DE WITTE</v>
      </c>
      <c r="Q2937" s="4" t="str">
        <f>VLOOKUP(B2937,Effectif!B:I,8,0)</f>
        <v>RCD</v>
      </c>
      <c r="R2937" s="4" t="str">
        <f>IFERROR(VLOOKUP(C2937,Sales!B:G,6,0),"-")</f>
        <v>-</v>
      </c>
      <c r="S2937" s="4">
        <f>IFERROR(VLOOKUP(C2937,Recolt!B:H,3,0),"-")</f>
        <v>112.47</v>
      </c>
      <c r="T2937" s="4" t="str">
        <f t="shared" si="91"/>
        <v>-</v>
      </c>
    </row>
    <row r="2938" spans="1:20" hidden="1" x14ac:dyDescent="0.25">
      <c r="A2938" s="4" t="s">
        <v>411</v>
      </c>
      <c r="B2938" s="4" t="s">
        <v>560</v>
      </c>
      <c r="C2938" s="4">
        <v>1034845918</v>
      </c>
      <c r="D2938" s="4" t="s">
        <v>354</v>
      </c>
      <c r="E2938" s="4" t="s">
        <v>360</v>
      </c>
      <c r="F2938" s="4" t="s">
        <v>354</v>
      </c>
      <c r="G2938" s="12">
        <v>45602</v>
      </c>
      <c r="H2938" s="4" t="s">
        <v>389</v>
      </c>
      <c r="I2938" s="67">
        <v>0.58123842592592601</v>
      </c>
      <c r="J2938" s="4" t="s">
        <v>1137</v>
      </c>
      <c r="K2938" s="12">
        <v>42699</v>
      </c>
      <c r="L2938" s="4" t="s">
        <v>366</v>
      </c>
      <c r="M2938" s="4" t="s">
        <v>358</v>
      </c>
      <c r="N2938" s="4" t="s">
        <v>361</v>
      </c>
      <c r="O2938" s="12" t="str">
        <f t="shared" ca="1" si="93"/>
        <v>8 ans, 5 mois</v>
      </c>
      <c r="P2938" s="4" t="str">
        <f>VLOOKUP(B2938,Effectif!B:I,6,0)</f>
        <v>Lise DE WITTE</v>
      </c>
      <c r="Q2938" s="4" t="str">
        <f>VLOOKUP(B2938,Effectif!B:I,8,0)</f>
        <v>RCD</v>
      </c>
      <c r="R2938" s="4" t="str">
        <f>IFERROR(VLOOKUP(C2938,Sales!B:G,6,0),"-")</f>
        <v>-</v>
      </c>
      <c r="S2938" s="4">
        <f>IFERROR(VLOOKUP(C2938,Recolt!B:H,3,0),"-")</f>
        <v>98.64</v>
      </c>
      <c r="T2938" s="4" t="str">
        <f t="shared" si="91"/>
        <v>-</v>
      </c>
    </row>
    <row r="2939" spans="1:20" hidden="1" x14ac:dyDescent="0.25">
      <c r="A2939" s="4" t="s">
        <v>411</v>
      </c>
      <c r="B2939" s="4" t="s">
        <v>560</v>
      </c>
      <c r="C2939" s="4">
        <v>1034863231</v>
      </c>
      <c r="D2939" s="4" t="s">
        <v>354</v>
      </c>
      <c r="E2939" s="4" t="s">
        <v>360</v>
      </c>
      <c r="F2939" s="4" t="s">
        <v>354</v>
      </c>
      <c r="G2939" s="12">
        <v>45603</v>
      </c>
      <c r="H2939" s="4" t="s">
        <v>389</v>
      </c>
      <c r="I2939" s="67">
        <v>0.39949074074074098</v>
      </c>
      <c r="J2939" s="4" t="s">
        <v>1135</v>
      </c>
      <c r="K2939" s="12">
        <v>43368</v>
      </c>
      <c r="L2939" s="4" t="s">
        <v>366</v>
      </c>
      <c r="M2939" s="4" t="s">
        <v>358</v>
      </c>
      <c r="N2939" s="4" t="s">
        <v>361</v>
      </c>
      <c r="O2939" s="12" t="str">
        <f t="shared" ca="1" si="93"/>
        <v>6 ans, 7 mois</v>
      </c>
      <c r="P2939" s="4" t="str">
        <f>VLOOKUP(B2939,Effectif!B:I,6,0)</f>
        <v>Lise DE WITTE</v>
      </c>
      <c r="Q2939" s="4" t="str">
        <f>VLOOKUP(B2939,Effectif!B:I,8,0)</f>
        <v>RCD</v>
      </c>
      <c r="R2939" s="4" t="str">
        <f>IFERROR(VLOOKUP(C2939,Sales!B:G,6,0),"-")</f>
        <v>-</v>
      </c>
      <c r="S2939" s="4">
        <f>IFERROR(VLOOKUP(C2939,Recolt!B:H,3,0),"-")</f>
        <v>77.040000000000006</v>
      </c>
      <c r="T2939" s="4" t="str">
        <f t="shared" si="91"/>
        <v>-</v>
      </c>
    </row>
    <row r="2940" spans="1:20" hidden="1" x14ac:dyDescent="0.25">
      <c r="A2940" s="4" t="s">
        <v>411</v>
      </c>
      <c r="B2940" s="4" t="s">
        <v>560</v>
      </c>
      <c r="C2940" s="4">
        <v>1034844383</v>
      </c>
      <c r="D2940" s="4" t="s">
        <v>354</v>
      </c>
      <c r="E2940" s="4" t="s">
        <v>360</v>
      </c>
      <c r="F2940" s="4" t="s">
        <v>354</v>
      </c>
      <c r="G2940" s="12">
        <v>45604</v>
      </c>
      <c r="H2940" s="4" t="s">
        <v>389</v>
      </c>
      <c r="I2940" s="67">
        <v>0.469212962962963</v>
      </c>
      <c r="J2940" s="4" t="s">
        <v>1134</v>
      </c>
      <c r="K2940" s="12">
        <v>43192</v>
      </c>
      <c r="L2940" s="4" t="s">
        <v>366</v>
      </c>
      <c r="M2940" s="4" t="s">
        <v>358</v>
      </c>
      <c r="N2940" s="4" t="s">
        <v>359</v>
      </c>
      <c r="O2940" s="12" t="str">
        <f t="shared" ca="1" si="93"/>
        <v>7 ans, 0 mois</v>
      </c>
      <c r="P2940" s="4" t="str">
        <f>VLOOKUP(B2940,Effectif!B:I,6,0)</f>
        <v>Lise DE WITTE</v>
      </c>
      <c r="Q2940" s="4" t="str">
        <f>VLOOKUP(B2940,Effectif!B:I,8,0)</f>
        <v>RCD</v>
      </c>
      <c r="R2940" s="4" t="str">
        <f>IFERROR(VLOOKUP(C2940,Sales!B:G,6,0),"-")</f>
        <v>-</v>
      </c>
      <c r="S2940" s="4">
        <f>IFERROR(VLOOKUP(C2940,Recolt!B:H,3,0),"-")</f>
        <v>100</v>
      </c>
      <c r="T2940" s="4" t="str">
        <f t="shared" si="91"/>
        <v>-</v>
      </c>
    </row>
    <row r="2941" spans="1:20" hidden="1" x14ac:dyDescent="0.25">
      <c r="A2941" s="4" t="s">
        <v>411</v>
      </c>
      <c r="B2941" s="4" t="s">
        <v>560</v>
      </c>
      <c r="C2941" s="4">
        <v>1034864759</v>
      </c>
      <c r="D2941" s="4" t="s">
        <v>354</v>
      </c>
      <c r="E2941" s="4" t="s">
        <v>360</v>
      </c>
      <c r="F2941" s="4" t="s">
        <v>354</v>
      </c>
      <c r="G2941" s="12">
        <v>45605</v>
      </c>
      <c r="H2941" s="4" t="s">
        <v>389</v>
      </c>
      <c r="I2941" s="67">
        <v>0.70892361111111102</v>
      </c>
      <c r="J2941" s="4" t="s">
        <v>1133</v>
      </c>
      <c r="K2941" s="12">
        <v>43090</v>
      </c>
      <c r="L2941" s="4" t="s">
        <v>366</v>
      </c>
      <c r="M2941" s="4" t="s">
        <v>358</v>
      </c>
      <c r="N2941" s="4" t="s">
        <v>361</v>
      </c>
      <c r="O2941" s="12" t="str">
        <f t="shared" ca="1" si="93"/>
        <v>7 ans, 4 mois</v>
      </c>
      <c r="P2941" s="4" t="str">
        <f>VLOOKUP(B2941,Effectif!B:I,6,0)</f>
        <v>Lise DE WITTE</v>
      </c>
      <c r="Q2941" s="4" t="str">
        <f>VLOOKUP(B2941,Effectif!B:I,8,0)</f>
        <v>RCD</v>
      </c>
      <c r="R2941" s="4" t="str">
        <f>IFERROR(VLOOKUP(C2941,Sales!B:G,6,0),"-")</f>
        <v>-</v>
      </c>
      <c r="S2941" s="4">
        <f>IFERROR(VLOOKUP(C2941,Recolt!B:H,3,0),"-")</f>
        <v>16.13</v>
      </c>
      <c r="T2941" s="4" t="str">
        <f t="shared" si="91"/>
        <v>-</v>
      </c>
    </row>
    <row r="2942" spans="1:20" hidden="1" x14ac:dyDescent="0.25">
      <c r="A2942" s="4" t="s">
        <v>411</v>
      </c>
      <c r="B2942" s="4" t="s">
        <v>560</v>
      </c>
      <c r="C2942" s="4">
        <v>1034868035</v>
      </c>
      <c r="D2942" s="4" t="s">
        <v>354</v>
      </c>
      <c r="E2942" s="4" t="s">
        <v>360</v>
      </c>
      <c r="F2942" s="4" t="s">
        <v>354</v>
      </c>
      <c r="G2942" s="12">
        <v>45606</v>
      </c>
      <c r="H2942" s="4" t="s">
        <v>389</v>
      </c>
      <c r="I2942" s="67">
        <v>0.41337962962962999</v>
      </c>
      <c r="J2942" s="4" t="s">
        <v>1133</v>
      </c>
      <c r="K2942" s="12">
        <v>43416</v>
      </c>
      <c r="L2942" s="4" t="s">
        <v>366</v>
      </c>
      <c r="M2942" s="4" t="s">
        <v>358</v>
      </c>
      <c r="N2942" s="4" t="s">
        <v>361</v>
      </c>
      <c r="O2942" s="12" t="str">
        <f t="shared" ca="1" si="93"/>
        <v>6 ans, 5 mois</v>
      </c>
      <c r="P2942" s="4" t="str">
        <f>VLOOKUP(B2942,Effectif!B:I,6,0)</f>
        <v>Lise DE WITTE</v>
      </c>
      <c r="Q2942" s="4" t="str">
        <f>VLOOKUP(B2942,Effectif!B:I,8,0)</f>
        <v>RCD</v>
      </c>
      <c r="R2942" s="4" t="str">
        <f>IFERROR(VLOOKUP(C2942,Sales!B:G,6,0),"-")</f>
        <v>-</v>
      </c>
      <c r="S2942" s="4">
        <f>IFERROR(VLOOKUP(C2942,Recolt!B:H,3,0),"-")</f>
        <v>101.36</v>
      </c>
      <c r="T2942" s="4" t="str">
        <f t="shared" si="91"/>
        <v>-</v>
      </c>
    </row>
    <row r="2943" spans="1:20" hidden="1" x14ac:dyDescent="0.25">
      <c r="A2943" s="4" t="s">
        <v>411</v>
      </c>
      <c r="B2943" s="4" t="s">
        <v>560</v>
      </c>
      <c r="C2943" s="4">
        <v>1034849267</v>
      </c>
      <c r="D2943" s="4" t="s">
        <v>354</v>
      </c>
      <c r="E2943" s="4" t="s">
        <v>355</v>
      </c>
      <c r="F2943" s="4" t="s">
        <v>354</v>
      </c>
      <c r="G2943" s="12">
        <v>45607</v>
      </c>
      <c r="H2943" s="4" t="s">
        <v>389</v>
      </c>
      <c r="I2943" s="67">
        <v>0.57429398148148103</v>
      </c>
      <c r="J2943" s="4" t="s">
        <v>1133</v>
      </c>
      <c r="K2943" s="12">
        <v>43132</v>
      </c>
      <c r="L2943" s="4" t="s">
        <v>366</v>
      </c>
      <c r="M2943" s="4" t="s">
        <v>358</v>
      </c>
      <c r="N2943" s="4" t="s">
        <v>361</v>
      </c>
      <c r="O2943" s="12" t="str">
        <f t="shared" ca="1" si="93"/>
        <v>7 ans, 2 mois</v>
      </c>
      <c r="P2943" s="4" t="str">
        <f>VLOOKUP(B2943,Effectif!B:I,6,0)</f>
        <v>Lise DE WITTE</v>
      </c>
      <c r="Q2943" s="4" t="str">
        <f>VLOOKUP(B2943,Effectif!B:I,8,0)</f>
        <v>RCD</v>
      </c>
      <c r="R2943" s="4" t="str">
        <f>IFERROR(VLOOKUP(C2943,Sales!B:G,6,0),"-")</f>
        <v>-</v>
      </c>
      <c r="S2943" s="4">
        <f>IFERROR(VLOOKUP(C2943,Recolt!B:H,3,0),"-")</f>
        <v>140.97999999999999</v>
      </c>
      <c r="T2943" s="4" t="str">
        <f t="shared" si="91"/>
        <v>-</v>
      </c>
    </row>
    <row r="2944" spans="1:20" hidden="1" x14ac:dyDescent="0.25">
      <c r="A2944" s="4" t="s">
        <v>411</v>
      </c>
      <c r="B2944" s="4" t="s">
        <v>560</v>
      </c>
      <c r="C2944" s="4">
        <v>1034866313</v>
      </c>
      <c r="D2944" s="4" t="s">
        <v>354</v>
      </c>
      <c r="E2944" s="4" t="s">
        <v>360</v>
      </c>
      <c r="F2944" s="4" t="s">
        <v>354</v>
      </c>
      <c r="G2944" s="12">
        <v>45608</v>
      </c>
      <c r="H2944" s="4" t="s">
        <v>389</v>
      </c>
      <c r="I2944" s="67">
        <v>0.59406250000000005</v>
      </c>
      <c r="J2944" s="4" t="s">
        <v>1134</v>
      </c>
      <c r="K2944" s="12">
        <v>43203</v>
      </c>
      <c r="L2944" s="4" t="s">
        <v>366</v>
      </c>
      <c r="M2944" s="4" t="s">
        <v>358</v>
      </c>
      <c r="N2944" s="4" t="s">
        <v>384</v>
      </c>
      <c r="O2944" s="12" t="str">
        <f t="shared" ca="1" si="93"/>
        <v>7 ans, 0 mois</v>
      </c>
      <c r="P2944" s="4" t="str">
        <f>VLOOKUP(B2944,Effectif!B:I,6,0)</f>
        <v>Lise DE WITTE</v>
      </c>
      <c r="Q2944" s="4" t="str">
        <f>VLOOKUP(B2944,Effectif!B:I,8,0)</f>
        <v>RCD</v>
      </c>
      <c r="R2944" s="4" t="str">
        <f>IFERROR(VLOOKUP(C2944,Sales!B:G,6,0),"-")</f>
        <v>-</v>
      </c>
      <c r="S2944" s="4">
        <f>IFERROR(VLOOKUP(C2944,Recolt!B:H,3,0),"-")</f>
        <v>43.43</v>
      </c>
      <c r="T2944" s="4" t="str">
        <f t="shared" si="91"/>
        <v>-</v>
      </c>
    </row>
    <row r="2945" spans="1:20" hidden="1" x14ac:dyDescent="0.25">
      <c r="A2945" s="4" t="s">
        <v>411</v>
      </c>
      <c r="B2945" s="4" t="s">
        <v>560</v>
      </c>
      <c r="C2945" s="4">
        <v>1034855397</v>
      </c>
      <c r="D2945" s="4" t="s">
        <v>354</v>
      </c>
      <c r="E2945" s="4" t="s">
        <v>360</v>
      </c>
      <c r="F2945" s="4" t="s">
        <v>354</v>
      </c>
      <c r="G2945" s="12">
        <v>45609</v>
      </c>
      <c r="H2945" s="4" t="s">
        <v>389</v>
      </c>
      <c r="I2945" s="67">
        <v>0.41128472222222201</v>
      </c>
      <c r="J2945" s="4" t="s">
        <v>1134</v>
      </c>
      <c r="K2945" s="12">
        <v>43396</v>
      </c>
      <c r="L2945" s="4" t="s">
        <v>366</v>
      </c>
      <c r="M2945" s="4" t="s">
        <v>358</v>
      </c>
      <c r="N2945" s="4" t="s">
        <v>361</v>
      </c>
      <c r="O2945" s="12" t="str">
        <f t="shared" ca="1" si="93"/>
        <v>6 ans, 6 mois</v>
      </c>
      <c r="P2945" s="4" t="str">
        <f>VLOOKUP(B2945,Effectif!B:I,6,0)</f>
        <v>Lise DE WITTE</v>
      </c>
      <c r="Q2945" s="4" t="str">
        <f>VLOOKUP(B2945,Effectif!B:I,8,0)</f>
        <v>RCD</v>
      </c>
      <c r="R2945" s="4" t="str">
        <f>IFERROR(VLOOKUP(C2945,Sales!B:G,6,0),"-")</f>
        <v>-</v>
      </c>
      <c r="S2945" s="4">
        <f>IFERROR(VLOOKUP(C2945,Recolt!B:H,3,0),"-")</f>
        <v>136.59</v>
      </c>
      <c r="T2945" s="4" t="str">
        <f t="shared" si="91"/>
        <v>-</v>
      </c>
    </row>
    <row r="2946" spans="1:20" hidden="1" x14ac:dyDescent="0.25">
      <c r="A2946" s="4" t="s">
        <v>411</v>
      </c>
      <c r="B2946" s="4" t="s">
        <v>560</v>
      </c>
      <c r="C2946" s="4">
        <v>1034862093</v>
      </c>
      <c r="D2946" s="4" t="s">
        <v>354</v>
      </c>
      <c r="E2946" s="4" t="s">
        <v>360</v>
      </c>
      <c r="F2946" s="4" t="s">
        <v>354</v>
      </c>
      <c r="G2946" s="12">
        <v>45610</v>
      </c>
      <c r="H2946" s="4" t="s">
        <v>389</v>
      </c>
      <c r="I2946" s="67">
        <v>0.56768518518518496</v>
      </c>
      <c r="J2946" s="4" t="s">
        <v>1131</v>
      </c>
      <c r="K2946" s="12">
        <v>42327</v>
      </c>
      <c r="L2946" s="4" t="s">
        <v>366</v>
      </c>
      <c r="M2946" s="4" t="s">
        <v>358</v>
      </c>
      <c r="N2946" s="4" t="s">
        <v>361</v>
      </c>
      <c r="O2946" s="12" t="str">
        <f t="shared" ca="1" si="93"/>
        <v>9 ans, 5 mois</v>
      </c>
      <c r="P2946" s="4" t="str">
        <f>VLOOKUP(B2946,Effectif!B:I,6,0)</f>
        <v>Lise DE WITTE</v>
      </c>
      <c r="Q2946" s="4" t="str">
        <f>VLOOKUP(B2946,Effectif!B:I,8,0)</f>
        <v>RCD</v>
      </c>
      <c r="R2946" s="4" t="str">
        <f>IFERROR(VLOOKUP(C2946,Sales!B:G,6,0),"-")</f>
        <v>-</v>
      </c>
      <c r="S2946" s="4">
        <f>IFERROR(VLOOKUP(C2946,Recolt!B:H,3,0),"-")</f>
        <v>152</v>
      </c>
      <c r="T2946" s="4" t="str">
        <f t="shared" si="91"/>
        <v>-</v>
      </c>
    </row>
    <row r="2947" spans="1:20" hidden="1" x14ac:dyDescent="0.25">
      <c r="A2947" s="4" t="s">
        <v>411</v>
      </c>
      <c r="B2947" s="4" t="s">
        <v>560</v>
      </c>
      <c r="C2947" s="4">
        <v>1034860198</v>
      </c>
      <c r="D2947" s="4" t="s">
        <v>354</v>
      </c>
      <c r="E2947" s="4" t="s">
        <v>360</v>
      </c>
      <c r="F2947" s="4" t="s">
        <v>354</v>
      </c>
      <c r="G2947" s="12">
        <v>45611</v>
      </c>
      <c r="H2947" s="4" t="s">
        <v>389</v>
      </c>
      <c r="I2947" s="67">
        <v>0.38598379629629598</v>
      </c>
      <c r="J2947" s="4" t="s">
        <v>1133</v>
      </c>
      <c r="K2947" s="12">
        <v>43315</v>
      </c>
      <c r="L2947" s="4" t="s">
        <v>366</v>
      </c>
      <c r="M2947" s="4" t="s">
        <v>358</v>
      </c>
      <c r="N2947" s="4" t="s">
        <v>361</v>
      </c>
      <c r="O2947" s="12" t="str">
        <f t="shared" ca="1" si="93"/>
        <v>6 ans, 8 mois</v>
      </c>
      <c r="P2947" s="4" t="str">
        <f>VLOOKUP(B2947,Effectif!B:I,6,0)</f>
        <v>Lise DE WITTE</v>
      </c>
      <c r="Q2947" s="4" t="str">
        <f>VLOOKUP(B2947,Effectif!B:I,8,0)</f>
        <v>RCD</v>
      </c>
      <c r="R2947" s="4" t="str">
        <f>IFERROR(VLOOKUP(C2947,Sales!B:G,6,0),"-")</f>
        <v>-</v>
      </c>
      <c r="S2947" s="4">
        <f>IFERROR(VLOOKUP(C2947,Recolt!B:H,3,0),"-")</f>
        <v>56.48</v>
      </c>
      <c r="T2947" s="4" t="str">
        <f t="shared" ref="T2947:T3010" si="94">IF(R2947&gt;0,R2947,IF(S2947&gt;0,S2947,"-"))</f>
        <v>-</v>
      </c>
    </row>
    <row r="2948" spans="1:20" hidden="1" x14ac:dyDescent="0.25">
      <c r="A2948" s="4" t="s">
        <v>411</v>
      </c>
      <c r="B2948" s="4" t="s">
        <v>560</v>
      </c>
      <c r="C2948" s="4">
        <v>1034846781</v>
      </c>
      <c r="D2948" s="4" t="s">
        <v>354</v>
      </c>
      <c r="E2948" s="4" t="s">
        <v>355</v>
      </c>
      <c r="F2948" s="4" t="s">
        <v>354</v>
      </c>
      <c r="G2948" s="12">
        <v>45612</v>
      </c>
      <c r="H2948" s="4" t="s">
        <v>389</v>
      </c>
      <c r="I2948" s="67">
        <v>0.52200231481481496</v>
      </c>
      <c r="J2948" s="4" t="s">
        <v>1134</v>
      </c>
      <c r="K2948" s="12">
        <v>43440</v>
      </c>
      <c r="L2948" s="4" t="s">
        <v>366</v>
      </c>
      <c r="M2948" s="4" t="s">
        <v>358</v>
      </c>
      <c r="N2948" s="4" t="s">
        <v>359</v>
      </c>
      <c r="O2948" s="12" t="str">
        <f t="shared" ca="1" si="93"/>
        <v>6 ans, 4 mois</v>
      </c>
      <c r="P2948" s="4" t="str">
        <f>VLOOKUP(B2948,Effectif!B:I,6,0)</f>
        <v>Lise DE WITTE</v>
      </c>
      <c r="Q2948" s="4" t="str">
        <f>VLOOKUP(B2948,Effectif!B:I,8,0)</f>
        <v>RCD</v>
      </c>
      <c r="R2948" s="4" t="str">
        <f>IFERROR(VLOOKUP(C2948,Sales!B:G,6,0),"-")</f>
        <v>-</v>
      </c>
      <c r="S2948" s="4">
        <f>IFERROR(VLOOKUP(C2948,Recolt!B:H,3,0),"-")</f>
        <v>36.520000000000003</v>
      </c>
      <c r="T2948" s="4" t="str">
        <f t="shared" si="94"/>
        <v>-</v>
      </c>
    </row>
    <row r="2949" spans="1:20" hidden="1" x14ac:dyDescent="0.25">
      <c r="A2949" s="4" t="s">
        <v>411</v>
      </c>
      <c r="B2949" s="4" t="s">
        <v>560</v>
      </c>
      <c r="C2949" s="4">
        <v>1034852986</v>
      </c>
      <c r="D2949" s="4" t="s">
        <v>354</v>
      </c>
      <c r="E2949" s="4" t="s">
        <v>355</v>
      </c>
      <c r="F2949" s="4" t="s">
        <v>354</v>
      </c>
      <c r="G2949" s="12">
        <v>45613</v>
      </c>
      <c r="H2949" s="4" t="s">
        <v>389</v>
      </c>
      <c r="I2949" s="67">
        <v>0.57043981481481498</v>
      </c>
      <c r="J2949" s="4" t="s">
        <v>1137</v>
      </c>
      <c r="K2949" s="12">
        <v>42360</v>
      </c>
      <c r="L2949" s="4" t="s">
        <v>366</v>
      </c>
      <c r="M2949" s="4" t="s">
        <v>358</v>
      </c>
      <c r="N2949" s="4" t="s">
        <v>361</v>
      </c>
      <c r="O2949" s="12" t="str">
        <f t="shared" ca="1" si="93"/>
        <v>9 ans, 4 mois</v>
      </c>
      <c r="P2949" s="4" t="str">
        <f>VLOOKUP(B2949,Effectif!B:I,6,0)</f>
        <v>Lise DE WITTE</v>
      </c>
      <c r="Q2949" s="4" t="str">
        <f>VLOOKUP(B2949,Effectif!B:I,8,0)</f>
        <v>RCD</v>
      </c>
      <c r="R2949" s="4" t="str">
        <f>IFERROR(VLOOKUP(C2949,Sales!B:G,6,0),"-")</f>
        <v>-</v>
      </c>
      <c r="S2949" s="4">
        <f>IFERROR(VLOOKUP(C2949,Recolt!B:H,3,0),"-")</f>
        <v>60.61</v>
      </c>
      <c r="T2949" s="4" t="str">
        <f t="shared" si="94"/>
        <v>-</v>
      </c>
    </row>
    <row r="2950" spans="1:20" hidden="1" x14ac:dyDescent="0.25">
      <c r="A2950" s="4" t="s">
        <v>411</v>
      </c>
      <c r="B2950" s="4" t="s">
        <v>560</v>
      </c>
      <c r="C2950" s="4">
        <v>1034846004</v>
      </c>
      <c r="D2950" s="4" t="s">
        <v>354</v>
      </c>
      <c r="E2950" s="4" t="s">
        <v>360</v>
      </c>
      <c r="F2950" s="4" t="s">
        <v>354</v>
      </c>
      <c r="G2950" s="12">
        <v>45614</v>
      </c>
      <c r="H2950" s="4" t="s">
        <v>389</v>
      </c>
      <c r="I2950" s="67">
        <v>0.46184027777777797</v>
      </c>
      <c r="J2950" s="4" t="s">
        <v>1135</v>
      </c>
      <c r="K2950" s="12">
        <v>43241</v>
      </c>
      <c r="L2950" s="4" t="s">
        <v>366</v>
      </c>
      <c r="M2950" s="4" t="s">
        <v>358</v>
      </c>
      <c r="N2950" s="4" t="s">
        <v>361</v>
      </c>
      <c r="O2950" s="12" t="str">
        <f t="shared" ca="1" si="93"/>
        <v>6 ans, 11 mois</v>
      </c>
      <c r="P2950" s="4" t="str">
        <f>VLOOKUP(B2950,Effectif!B:I,6,0)</f>
        <v>Lise DE WITTE</v>
      </c>
      <c r="Q2950" s="4" t="str">
        <f>VLOOKUP(B2950,Effectif!B:I,8,0)</f>
        <v>RCD</v>
      </c>
      <c r="R2950" s="4" t="str">
        <f>IFERROR(VLOOKUP(C2950,Sales!B:G,6,0),"-")</f>
        <v>-</v>
      </c>
      <c r="S2950" s="4">
        <f>IFERROR(VLOOKUP(C2950,Recolt!B:H,3,0),"-")</f>
        <v>129.09</v>
      </c>
      <c r="T2950" s="4" t="str">
        <f t="shared" si="94"/>
        <v>-</v>
      </c>
    </row>
    <row r="2951" spans="1:20" hidden="1" x14ac:dyDescent="0.25">
      <c r="A2951" s="4" t="s">
        <v>411</v>
      </c>
      <c r="B2951" s="4" t="s">
        <v>560</v>
      </c>
      <c r="C2951" s="4">
        <v>1034852547</v>
      </c>
      <c r="D2951" s="4" t="s">
        <v>354</v>
      </c>
      <c r="E2951" s="4" t="s">
        <v>355</v>
      </c>
      <c r="F2951" s="4" t="s">
        <v>354</v>
      </c>
      <c r="G2951" s="12">
        <v>45615</v>
      </c>
      <c r="H2951" s="4" t="s">
        <v>389</v>
      </c>
      <c r="I2951" s="67">
        <v>0.71275462962962999</v>
      </c>
      <c r="J2951" s="4" t="s">
        <v>1132</v>
      </c>
      <c r="K2951" s="12">
        <v>42808</v>
      </c>
      <c r="L2951" s="4" t="s">
        <v>366</v>
      </c>
      <c r="M2951" s="4" t="s">
        <v>358</v>
      </c>
      <c r="N2951" s="4" t="s">
        <v>384</v>
      </c>
      <c r="O2951" s="12" t="str">
        <f t="shared" ca="1" si="93"/>
        <v>8 ans, 1 mois</v>
      </c>
      <c r="P2951" s="4" t="str">
        <f>VLOOKUP(B2951,Effectif!B:I,6,0)</f>
        <v>Lise DE WITTE</v>
      </c>
      <c r="Q2951" s="4" t="str">
        <f>VLOOKUP(B2951,Effectif!B:I,8,0)</f>
        <v>RCD</v>
      </c>
      <c r="R2951" s="4" t="str">
        <f>IFERROR(VLOOKUP(C2951,Sales!B:G,6,0),"-")</f>
        <v>-</v>
      </c>
      <c r="S2951" s="4">
        <f>IFERROR(VLOOKUP(C2951,Recolt!B:H,3,0),"-")</f>
        <v>12.71</v>
      </c>
      <c r="T2951" s="4" t="str">
        <f t="shared" si="94"/>
        <v>-</v>
      </c>
    </row>
    <row r="2952" spans="1:20" hidden="1" x14ac:dyDescent="0.25">
      <c r="A2952" s="4" t="s">
        <v>411</v>
      </c>
      <c r="B2952" s="4" t="s">
        <v>560</v>
      </c>
      <c r="C2952" s="4">
        <v>1034859708</v>
      </c>
      <c r="D2952" s="4" t="s">
        <v>354</v>
      </c>
      <c r="E2952" s="4" t="s">
        <v>360</v>
      </c>
      <c r="F2952" s="4" t="s">
        <v>354</v>
      </c>
      <c r="G2952" s="12">
        <v>45616</v>
      </c>
      <c r="H2952" s="4" t="s">
        <v>389</v>
      </c>
      <c r="I2952" s="67">
        <v>0.44979166666666698</v>
      </c>
      <c r="J2952" s="4" t="s">
        <v>1137</v>
      </c>
      <c r="K2952" s="12">
        <v>42419</v>
      </c>
      <c r="L2952" s="4" t="s">
        <v>366</v>
      </c>
      <c r="M2952" s="4" t="s">
        <v>358</v>
      </c>
      <c r="N2952" s="4" t="s">
        <v>361</v>
      </c>
      <c r="O2952" s="12" t="str">
        <f t="shared" ca="1" si="93"/>
        <v>9 ans, 2 mois</v>
      </c>
      <c r="P2952" s="4" t="str">
        <f>VLOOKUP(B2952,Effectif!B:I,6,0)</f>
        <v>Lise DE WITTE</v>
      </c>
      <c r="Q2952" s="4" t="str">
        <f>VLOOKUP(B2952,Effectif!B:I,8,0)</f>
        <v>RCD</v>
      </c>
      <c r="R2952" s="4" t="str">
        <f>IFERROR(VLOOKUP(C2952,Sales!B:G,6,0),"-")</f>
        <v>-</v>
      </c>
      <c r="S2952" s="4">
        <f>IFERROR(VLOOKUP(C2952,Recolt!B:H,3,0),"-")</f>
        <v>20</v>
      </c>
      <c r="T2952" s="4" t="str">
        <f t="shared" si="94"/>
        <v>-</v>
      </c>
    </row>
    <row r="2953" spans="1:20" hidden="1" x14ac:dyDescent="0.25">
      <c r="A2953" s="4" t="s">
        <v>411</v>
      </c>
      <c r="B2953" s="4" t="s">
        <v>560</v>
      </c>
      <c r="C2953" s="4">
        <v>1034863186</v>
      </c>
      <c r="D2953" s="4" t="s">
        <v>354</v>
      </c>
      <c r="E2953" s="4" t="s">
        <v>355</v>
      </c>
      <c r="F2953" s="4" t="s">
        <v>354</v>
      </c>
      <c r="G2953" s="12">
        <v>45617</v>
      </c>
      <c r="H2953" s="4" t="s">
        <v>389</v>
      </c>
      <c r="I2953" s="67">
        <v>0.58774305555555595</v>
      </c>
      <c r="J2953" s="4" t="s">
        <v>1135</v>
      </c>
      <c r="K2953" s="12">
        <v>43310</v>
      </c>
      <c r="L2953" s="4" t="s">
        <v>366</v>
      </c>
      <c r="M2953" s="4" t="s">
        <v>358</v>
      </c>
      <c r="N2953" s="4" t="s">
        <v>361</v>
      </c>
      <c r="O2953" s="12" t="str">
        <f t="shared" ca="1" si="93"/>
        <v>6 ans, 9 mois</v>
      </c>
      <c r="P2953" s="4" t="str">
        <f>VLOOKUP(B2953,Effectif!B:I,6,0)</f>
        <v>Lise DE WITTE</v>
      </c>
      <c r="Q2953" s="4" t="str">
        <f>VLOOKUP(B2953,Effectif!B:I,8,0)</f>
        <v>RCD</v>
      </c>
      <c r="R2953" s="4" t="str">
        <f>IFERROR(VLOOKUP(C2953,Sales!B:G,6,0),"-")</f>
        <v>-</v>
      </c>
      <c r="S2953" s="4">
        <f>IFERROR(VLOOKUP(C2953,Recolt!B:H,3,0),"-")</f>
        <v>133.18</v>
      </c>
      <c r="T2953" s="4" t="str">
        <f t="shared" si="94"/>
        <v>-</v>
      </c>
    </row>
    <row r="2954" spans="1:20" hidden="1" x14ac:dyDescent="0.25">
      <c r="A2954" s="4" t="s">
        <v>411</v>
      </c>
      <c r="B2954" s="4" t="s">
        <v>560</v>
      </c>
      <c r="C2954" s="4">
        <v>1034852824</v>
      </c>
      <c r="D2954" s="4" t="s">
        <v>354</v>
      </c>
      <c r="E2954" s="4" t="s">
        <v>360</v>
      </c>
      <c r="F2954" s="4" t="s">
        <v>354</v>
      </c>
      <c r="G2954" s="12">
        <v>45618</v>
      </c>
      <c r="H2954" s="4" t="s">
        <v>389</v>
      </c>
      <c r="I2954" s="67">
        <v>0.38877314814814801</v>
      </c>
      <c r="J2954" s="4" t="s">
        <v>1132</v>
      </c>
      <c r="K2954" s="12">
        <v>42870</v>
      </c>
      <c r="L2954" s="4" t="s">
        <v>366</v>
      </c>
      <c r="M2954" s="4" t="s">
        <v>358</v>
      </c>
      <c r="N2954" s="4" t="s">
        <v>361</v>
      </c>
      <c r="O2954" s="12" t="str">
        <f t="shared" ca="1" si="93"/>
        <v>7 ans, 11 mois</v>
      </c>
      <c r="P2954" s="4" t="str">
        <f>VLOOKUP(B2954,Effectif!B:I,6,0)</f>
        <v>Lise DE WITTE</v>
      </c>
      <c r="Q2954" s="4" t="str">
        <f>VLOOKUP(B2954,Effectif!B:I,8,0)</f>
        <v>RCD</v>
      </c>
      <c r="R2954" s="4" t="str">
        <f>IFERROR(VLOOKUP(C2954,Sales!B:G,6,0),"-")</f>
        <v>-</v>
      </c>
      <c r="S2954" s="4">
        <f>IFERROR(VLOOKUP(C2954,Recolt!B:H,3,0),"-")</f>
        <v>216</v>
      </c>
      <c r="T2954" s="4" t="str">
        <f t="shared" si="94"/>
        <v>-</v>
      </c>
    </row>
    <row r="2955" spans="1:20" hidden="1" x14ac:dyDescent="0.25">
      <c r="A2955" s="4" t="s">
        <v>411</v>
      </c>
      <c r="B2955" s="4" t="s">
        <v>560</v>
      </c>
      <c r="C2955" s="4">
        <v>1034855751</v>
      </c>
      <c r="D2955" s="4" t="s">
        <v>354</v>
      </c>
      <c r="E2955" s="4" t="s">
        <v>360</v>
      </c>
      <c r="F2955" s="4" t="s">
        <v>354</v>
      </c>
      <c r="G2955" s="12">
        <v>45619</v>
      </c>
      <c r="H2955" s="4" t="s">
        <v>389</v>
      </c>
      <c r="I2955" s="67">
        <v>0.538101851851852</v>
      </c>
      <c r="J2955" s="4" t="s">
        <v>1147</v>
      </c>
      <c r="K2955" s="12">
        <v>43041</v>
      </c>
      <c r="L2955" s="4" t="s">
        <v>366</v>
      </c>
      <c r="M2955" s="4" t="s">
        <v>362</v>
      </c>
      <c r="O2955" s="12" t="str">
        <f t="shared" ca="1" si="93"/>
        <v>7 ans, 5 mois</v>
      </c>
      <c r="P2955" s="4" t="str">
        <f>VLOOKUP(B2955,Effectif!B:I,6,0)</f>
        <v>Lise DE WITTE</v>
      </c>
      <c r="Q2955" s="4" t="str">
        <f>VLOOKUP(B2955,Effectif!B:I,8,0)</f>
        <v>RCD</v>
      </c>
      <c r="R2955" s="4" t="str">
        <f>IFERROR(VLOOKUP(C2955,Sales!B:G,6,0),"-")</f>
        <v>-</v>
      </c>
      <c r="S2955" s="4">
        <f>IFERROR(VLOOKUP(C2955,Recolt!B:H,3,0),"-")</f>
        <v>238</v>
      </c>
      <c r="T2955" s="4" t="str">
        <f t="shared" si="94"/>
        <v>-</v>
      </c>
    </row>
    <row r="2956" spans="1:20" hidden="1" x14ac:dyDescent="0.25">
      <c r="A2956" s="4" t="s">
        <v>411</v>
      </c>
      <c r="B2956" s="4" t="s">
        <v>560</v>
      </c>
      <c r="C2956" s="4">
        <v>1034860598</v>
      </c>
      <c r="D2956" s="4" t="s">
        <v>354</v>
      </c>
      <c r="E2956" s="4" t="s">
        <v>360</v>
      </c>
      <c r="F2956" s="4" t="s">
        <v>354</v>
      </c>
      <c r="G2956" s="12">
        <v>45620</v>
      </c>
      <c r="H2956" s="4" t="s">
        <v>389</v>
      </c>
      <c r="I2956" s="67">
        <v>0.42568287037037</v>
      </c>
      <c r="J2956" s="4" t="s">
        <v>1147</v>
      </c>
      <c r="K2956" s="12">
        <v>42795</v>
      </c>
      <c r="L2956" s="4" t="s">
        <v>366</v>
      </c>
      <c r="M2956" s="4" t="s">
        <v>362</v>
      </c>
      <c r="O2956" s="12" t="str">
        <f t="shared" ca="1" si="93"/>
        <v>8 ans, 1 mois</v>
      </c>
      <c r="P2956" s="4" t="str">
        <f>VLOOKUP(B2956,Effectif!B:I,6,0)</f>
        <v>Lise DE WITTE</v>
      </c>
      <c r="Q2956" s="4" t="str">
        <f>VLOOKUP(B2956,Effectif!B:I,8,0)</f>
        <v>RCD</v>
      </c>
      <c r="R2956" s="4" t="str">
        <f>IFERROR(VLOOKUP(C2956,Sales!B:G,6,0),"-")</f>
        <v>-</v>
      </c>
      <c r="S2956" s="4">
        <f>IFERROR(VLOOKUP(C2956,Recolt!B:H,3,0),"-")</f>
        <v>200</v>
      </c>
      <c r="T2956" s="4" t="str">
        <f t="shared" si="94"/>
        <v>-</v>
      </c>
    </row>
    <row r="2957" spans="1:20" hidden="1" x14ac:dyDescent="0.25">
      <c r="A2957" s="4" t="s">
        <v>411</v>
      </c>
      <c r="B2957" s="4" t="s">
        <v>560</v>
      </c>
      <c r="C2957" s="4">
        <v>1034861392</v>
      </c>
      <c r="D2957" s="4" t="s">
        <v>354</v>
      </c>
      <c r="E2957" s="4" t="s">
        <v>355</v>
      </c>
      <c r="F2957" s="4" t="s">
        <v>354</v>
      </c>
      <c r="G2957" s="12">
        <v>45621</v>
      </c>
      <c r="H2957" s="4" t="s">
        <v>389</v>
      </c>
      <c r="I2957" s="67">
        <v>0.44186342592592598</v>
      </c>
      <c r="J2957" s="4" t="s">
        <v>1133</v>
      </c>
      <c r="K2957" s="12">
        <v>43025</v>
      </c>
      <c r="L2957" s="4" t="s">
        <v>366</v>
      </c>
      <c r="M2957" s="4" t="s">
        <v>358</v>
      </c>
      <c r="N2957" s="4" t="s">
        <v>384</v>
      </c>
      <c r="O2957" s="12" t="str">
        <f t="shared" ca="1" si="93"/>
        <v>7 ans, 6 mois</v>
      </c>
      <c r="P2957" s="4" t="str">
        <f>VLOOKUP(B2957,Effectif!B:I,6,0)</f>
        <v>Lise DE WITTE</v>
      </c>
      <c r="Q2957" s="4" t="str">
        <f>VLOOKUP(B2957,Effectif!B:I,8,0)</f>
        <v>RCD</v>
      </c>
      <c r="R2957" s="4" t="str">
        <f>IFERROR(VLOOKUP(C2957,Sales!B:G,6,0),"-")</f>
        <v>-</v>
      </c>
      <c r="S2957" s="4">
        <f>IFERROR(VLOOKUP(C2957,Recolt!B:H,3,0),"-")</f>
        <v>210</v>
      </c>
      <c r="T2957" s="4" t="str">
        <f t="shared" si="94"/>
        <v>-</v>
      </c>
    </row>
    <row r="2958" spans="1:20" hidden="1" x14ac:dyDescent="0.25">
      <c r="A2958" s="4" t="s">
        <v>411</v>
      </c>
      <c r="B2958" s="4" t="s">
        <v>560</v>
      </c>
      <c r="C2958" s="4">
        <v>1034862408</v>
      </c>
      <c r="D2958" s="4" t="s">
        <v>354</v>
      </c>
      <c r="E2958" s="4" t="s">
        <v>355</v>
      </c>
      <c r="F2958" s="4" t="s">
        <v>354</v>
      </c>
      <c r="G2958" s="12">
        <v>45622</v>
      </c>
      <c r="H2958" s="4" t="s">
        <v>389</v>
      </c>
      <c r="I2958" s="67">
        <v>0.66759259259259296</v>
      </c>
      <c r="J2958" s="4" t="s">
        <v>1133</v>
      </c>
      <c r="K2958" s="12">
        <v>43318</v>
      </c>
      <c r="L2958" s="4" t="s">
        <v>366</v>
      </c>
      <c r="M2958" s="4" t="s">
        <v>358</v>
      </c>
      <c r="N2958" s="4" t="s">
        <v>361</v>
      </c>
      <c r="O2958" s="12" t="str">
        <f t="shared" ca="1" si="93"/>
        <v>6 ans, 8 mois</v>
      </c>
      <c r="P2958" s="4" t="str">
        <f>VLOOKUP(B2958,Effectif!B:I,6,0)</f>
        <v>Lise DE WITTE</v>
      </c>
      <c r="Q2958" s="4" t="str">
        <f>VLOOKUP(B2958,Effectif!B:I,8,0)</f>
        <v>RCD</v>
      </c>
      <c r="R2958" s="4" t="str">
        <f>IFERROR(VLOOKUP(C2958,Sales!B:G,6,0),"-")</f>
        <v>-</v>
      </c>
      <c r="S2958" s="4">
        <f>IFERROR(VLOOKUP(C2958,Recolt!B:H,3,0),"-")</f>
        <v>47</v>
      </c>
      <c r="T2958" s="4" t="str">
        <f t="shared" si="94"/>
        <v>-</v>
      </c>
    </row>
    <row r="2959" spans="1:20" hidden="1" x14ac:dyDescent="0.25">
      <c r="A2959" s="4" t="s">
        <v>411</v>
      </c>
      <c r="B2959" s="4" t="s">
        <v>560</v>
      </c>
      <c r="C2959" s="4">
        <v>1034847634</v>
      </c>
      <c r="D2959" s="4" t="s">
        <v>354</v>
      </c>
      <c r="E2959" s="4" t="s">
        <v>360</v>
      </c>
      <c r="F2959" s="4" t="s">
        <v>354</v>
      </c>
      <c r="G2959" s="12">
        <v>45623</v>
      </c>
      <c r="H2959" s="4" t="s">
        <v>389</v>
      </c>
      <c r="I2959" s="67">
        <v>0.59627314814814802</v>
      </c>
      <c r="J2959" s="4" t="s">
        <v>1135</v>
      </c>
      <c r="K2959" s="12">
        <v>42794</v>
      </c>
      <c r="L2959" s="4" t="s">
        <v>366</v>
      </c>
      <c r="M2959" s="4" t="s">
        <v>358</v>
      </c>
      <c r="N2959" s="4" t="s">
        <v>361</v>
      </c>
      <c r="O2959" s="12" t="str">
        <f t="shared" ca="1" si="93"/>
        <v>8 ans, 2 mois</v>
      </c>
      <c r="P2959" s="4" t="str">
        <f>VLOOKUP(B2959,Effectif!B:I,6,0)</f>
        <v>Lise DE WITTE</v>
      </c>
      <c r="Q2959" s="4" t="str">
        <f>VLOOKUP(B2959,Effectif!B:I,8,0)</f>
        <v>RCD</v>
      </c>
      <c r="R2959" s="4" t="str">
        <f>IFERROR(VLOOKUP(C2959,Sales!B:G,6,0),"-")</f>
        <v>-</v>
      </c>
      <c r="S2959" s="4">
        <f>IFERROR(VLOOKUP(C2959,Recolt!B:H,3,0),"-")</f>
        <v>97.24</v>
      </c>
      <c r="T2959" s="4" t="str">
        <f t="shared" si="94"/>
        <v>-</v>
      </c>
    </row>
    <row r="2960" spans="1:20" hidden="1" x14ac:dyDescent="0.25">
      <c r="A2960" s="4" t="s">
        <v>411</v>
      </c>
      <c r="B2960" s="4" t="s">
        <v>560</v>
      </c>
      <c r="C2960" s="4">
        <v>1034844160</v>
      </c>
      <c r="D2960" s="4" t="s">
        <v>354</v>
      </c>
      <c r="E2960" s="4" t="s">
        <v>360</v>
      </c>
      <c r="F2960" s="4" t="s">
        <v>354</v>
      </c>
      <c r="G2960" s="12">
        <v>45624</v>
      </c>
      <c r="H2960" s="4" t="s">
        <v>389</v>
      </c>
      <c r="I2960" s="67">
        <v>0.383275462962963</v>
      </c>
      <c r="J2960" s="4" t="s">
        <v>1133</v>
      </c>
      <c r="K2960" s="12">
        <v>43430</v>
      </c>
      <c r="L2960" s="4" t="s">
        <v>366</v>
      </c>
      <c r="M2960" s="4" t="s">
        <v>358</v>
      </c>
      <c r="N2960" s="4" t="s">
        <v>359</v>
      </c>
      <c r="O2960" s="12" t="str">
        <f t="shared" ca="1" si="93"/>
        <v>6 ans, 5 mois</v>
      </c>
      <c r="P2960" s="4" t="str">
        <f>VLOOKUP(B2960,Effectif!B:I,6,0)</f>
        <v>Lise DE WITTE</v>
      </c>
      <c r="Q2960" s="4" t="str">
        <f>VLOOKUP(B2960,Effectif!B:I,8,0)</f>
        <v>RCD</v>
      </c>
      <c r="R2960" s="4" t="str">
        <f>IFERROR(VLOOKUP(C2960,Sales!B:G,6,0),"-")</f>
        <v>-</v>
      </c>
      <c r="S2960" s="4">
        <f>IFERROR(VLOOKUP(C2960,Recolt!B:H,3,0),"-")</f>
        <v>165</v>
      </c>
      <c r="T2960" s="4" t="str">
        <f t="shared" si="94"/>
        <v>-</v>
      </c>
    </row>
    <row r="2961" spans="1:20" hidden="1" x14ac:dyDescent="0.25">
      <c r="A2961" s="4" t="s">
        <v>411</v>
      </c>
      <c r="B2961" s="4" t="s">
        <v>560</v>
      </c>
      <c r="C2961" s="4">
        <v>1034864910</v>
      </c>
      <c r="D2961" s="4" t="s">
        <v>354</v>
      </c>
      <c r="E2961" s="4" t="s">
        <v>360</v>
      </c>
      <c r="F2961" s="4" t="s">
        <v>354</v>
      </c>
      <c r="G2961" s="12">
        <v>45625</v>
      </c>
      <c r="H2961" s="4" t="s">
        <v>389</v>
      </c>
      <c r="I2961" s="67">
        <v>0.42216435185185203</v>
      </c>
      <c r="J2961" s="4" t="s">
        <v>1137</v>
      </c>
      <c r="K2961" s="12">
        <v>42672</v>
      </c>
      <c r="L2961" s="4" t="s">
        <v>366</v>
      </c>
      <c r="M2961" s="4" t="s">
        <v>358</v>
      </c>
      <c r="N2961" s="4" t="s">
        <v>361</v>
      </c>
      <c r="O2961" s="12" t="str">
        <f t="shared" ca="1" si="93"/>
        <v>8 ans, 6 mois</v>
      </c>
      <c r="P2961" s="4" t="str">
        <f>VLOOKUP(B2961,Effectif!B:I,6,0)</f>
        <v>Lise DE WITTE</v>
      </c>
      <c r="Q2961" s="4" t="str">
        <f>VLOOKUP(B2961,Effectif!B:I,8,0)</f>
        <v>RCD</v>
      </c>
      <c r="R2961" s="4" t="str">
        <f>IFERROR(VLOOKUP(C2961,Sales!B:G,6,0),"-")</f>
        <v>-</v>
      </c>
      <c r="S2961" s="4">
        <f>IFERROR(VLOOKUP(C2961,Recolt!B:H,3,0),"-")</f>
        <v>265.70999999999998</v>
      </c>
      <c r="T2961" s="4" t="str">
        <f t="shared" si="94"/>
        <v>-</v>
      </c>
    </row>
    <row r="2962" spans="1:20" hidden="1" x14ac:dyDescent="0.25">
      <c r="A2962" s="4" t="s">
        <v>411</v>
      </c>
      <c r="B2962" s="4" t="s">
        <v>560</v>
      </c>
      <c r="C2962" s="4">
        <v>1034845068</v>
      </c>
      <c r="D2962" s="4" t="s">
        <v>354</v>
      </c>
      <c r="E2962" s="4" t="s">
        <v>360</v>
      </c>
      <c r="F2962" s="4" t="s">
        <v>354</v>
      </c>
      <c r="G2962" s="12">
        <v>45626</v>
      </c>
      <c r="H2962" s="4" t="s">
        <v>389</v>
      </c>
      <c r="I2962" s="67">
        <v>0.44660879629629602</v>
      </c>
      <c r="J2962" s="4" t="s">
        <v>1132</v>
      </c>
      <c r="K2962" s="12">
        <v>43437</v>
      </c>
      <c r="L2962" s="4" t="s">
        <v>366</v>
      </c>
      <c r="M2962" s="4" t="s">
        <v>358</v>
      </c>
      <c r="N2962" s="4" t="s">
        <v>361</v>
      </c>
      <c r="O2962" s="12" t="str">
        <f t="shared" ca="1" si="93"/>
        <v>6 ans, 4 mois</v>
      </c>
      <c r="P2962" s="4" t="str">
        <f>VLOOKUP(B2962,Effectif!B:I,6,0)</f>
        <v>Lise DE WITTE</v>
      </c>
      <c r="Q2962" s="4" t="str">
        <f>VLOOKUP(B2962,Effectif!B:I,8,0)</f>
        <v>RCD</v>
      </c>
      <c r="R2962" s="4" t="str">
        <f>IFERROR(VLOOKUP(C2962,Sales!B:G,6,0),"-")</f>
        <v>-</v>
      </c>
      <c r="S2962" s="4">
        <f>IFERROR(VLOOKUP(C2962,Recolt!B:H,3,0),"-")</f>
        <v>46.79</v>
      </c>
      <c r="T2962" s="4" t="str">
        <f t="shared" si="94"/>
        <v>-</v>
      </c>
    </row>
    <row r="2963" spans="1:20" hidden="1" x14ac:dyDescent="0.25">
      <c r="A2963" s="4" t="s">
        <v>411</v>
      </c>
      <c r="B2963" s="4" t="s">
        <v>560</v>
      </c>
      <c r="C2963" s="4">
        <v>1034851817</v>
      </c>
      <c r="D2963" s="4" t="s">
        <v>354</v>
      </c>
      <c r="E2963" s="4" t="s">
        <v>360</v>
      </c>
      <c r="F2963" s="4" t="s">
        <v>354</v>
      </c>
      <c r="G2963" s="12">
        <v>45627</v>
      </c>
      <c r="H2963" s="4" t="s">
        <v>389</v>
      </c>
      <c r="I2963" s="67">
        <v>0.3959375</v>
      </c>
      <c r="J2963" s="4" t="s">
        <v>1135</v>
      </c>
      <c r="K2963" s="12">
        <v>42937</v>
      </c>
      <c r="L2963" s="4" t="s">
        <v>366</v>
      </c>
      <c r="M2963" s="4" t="s">
        <v>358</v>
      </c>
      <c r="N2963" s="4" t="s">
        <v>361</v>
      </c>
      <c r="O2963" s="12" t="str">
        <f t="shared" ca="1" si="93"/>
        <v>7 ans, 9 mois</v>
      </c>
      <c r="P2963" s="4" t="str">
        <f>VLOOKUP(B2963,Effectif!B:I,6,0)</f>
        <v>Lise DE WITTE</v>
      </c>
      <c r="Q2963" s="4" t="str">
        <f>VLOOKUP(B2963,Effectif!B:I,8,0)</f>
        <v>RCD</v>
      </c>
      <c r="R2963" s="4" t="str">
        <f>IFERROR(VLOOKUP(C2963,Sales!B:G,6,0),"-")</f>
        <v>-</v>
      </c>
      <c r="S2963" s="4">
        <f>IFERROR(VLOOKUP(C2963,Recolt!B:H,3,0),"-")</f>
        <v>60</v>
      </c>
      <c r="T2963" s="4" t="str">
        <f t="shared" si="94"/>
        <v>-</v>
      </c>
    </row>
    <row r="2964" spans="1:20" hidden="1" x14ac:dyDescent="0.25">
      <c r="A2964" s="4" t="s">
        <v>411</v>
      </c>
      <c r="B2964" s="4" t="s">
        <v>560</v>
      </c>
      <c r="C2964" s="4">
        <v>1034867628</v>
      </c>
      <c r="D2964" s="4" t="s">
        <v>354</v>
      </c>
      <c r="E2964" s="4" t="s">
        <v>360</v>
      </c>
      <c r="F2964" s="4" t="s">
        <v>354</v>
      </c>
      <c r="G2964" s="12">
        <v>45628</v>
      </c>
      <c r="H2964" s="4" t="s">
        <v>389</v>
      </c>
      <c r="I2964" s="67">
        <v>0.70378472222222199</v>
      </c>
      <c r="J2964" s="4" t="s">
        <v>1135</v>
      </c>
      <c r="K2964" s="12">
        <v>43343</v>
      </c>
      <c r="L2964" s="4" t="s">
        <v>366</v>
      </c>
      <c r="M2964" s="4" t="s">
        <v>358</v>
      </c>
      <c r="N2964" s="4" t="s">
        <v>361</v>
      </c>
      <c r="O2964" s="12" t="str">
        <f t="shared" ca="1" si="93"/>
        <v>6 ans, 8 mois</v>
      </c>
      <c r="P2964" s="4" t="str">
        <f>VLOOKUP(B2964,Effectif!B:I,6,0)</f>
        <v>Lise DE WITTE</v>
      </c>
      <c r="Q2964" s="4" t="str">
        <f>VLOOKUP(B2964,Effectif!B:I,8,0)</f>
        <v>RCD</v>
      </c>
      <c r="R2964" s="4" t="str">
        <f>IFERROR(VLOOKUP(C2964,Sales!B:G,6,0),"-")</f>
        <v>-</v>
      </c>
      <c r="S2964" s="4">
        <f>IFERROR(VLOOKUP(C2964,Recolt!B:H,3,0),"-")</f>
        <v>60</v>
      </c>
      <c r="T2964" s="4" t="str">
        <f t="shared" si="94"/>
        <v>-</v>
      </c>
    </row>
    <row r="2965" spans="1:20" hidden="1" x14ac:dyDescent="0.25">
      <c r="A2965" s="4" t="s">
        <v>411</v>
      </c>
      <c r="B2965" s="4" t="s">
        <v>560</v>
      </c>
      <c r="C2965" s="4">
        <v>1034865680</v>
      </c>
      <c r="D2965" s="4" t="s">
        <v>354</v>
      </c>
      <c r="E2965" s="4" t="s">
        <v>360</v>
      </c>
      <c r="F2965" s="4" t="s">
        <v>354</v>
      </c>
      <c r="G2965" s="12">
        <v>45629</v>
      </c>
      <c r="H2965" s="4" t="s">
        <v>389</v>
      </c>
      <c r="I2965" s="67">
        <v>0.40488425925925903</v>
      </c>
      <c r="J2965" s="4" t="s">
        <v>1135</v>
      </c>
      <c r="K2965" s="12">
        <v>43160</v>
      </c>
      <c r="L2965" s="4" t="s">
        <v>366</v>
      </c>
      <c r="M2965" s="4" t="s">
        <v>358</v>
      </c>
      <c r="N2965" s="4" t="s">
        <v>361</v>
      </c>
      <c r="O2965" s="12" t="str">
        <f t="shared" ca="1" si="93"/>
        <v>7 ans, 1 mois</v>
      </c>
      <c r="P2965" s="4" t="str">
        <f>VLOOKUP(B2965,Effectif!B:I,6,0)</f>
        <v>Lise DE WITTE</v>
      </c>
      <c r="Q2965" s="4" t="str">
        <f>VLOOKUP(B2965,Effectif!B:I,8,0)</f>
        <v>RCD</v>
      </c>
      <c r="R2965" s="4" t="str">
        <f>IFERROR(VLOOKUP(C2965,Sales!B:G,6,0),"-")</f>
        <v>-</v>
      </c>
      <c r="S2965" s="4">
        <f>IFERROR(VLOOKUP(C2965,Recolt!B:H,3,0),"-")</f>
        <v>144</v>
      </c>
      <c r="T2965" s="4" t="str">
        <f t="shared" si="94"/>
        <v>-</v>
      </c>
    </row>
    <row r="2966" spans="1:20" hidden="1" x14ac:dyDescent="0.25">
      <c r="A2966" s="4" t="s">
        <v>411</v>
      </c>
      <c r="B2966" s="4" t="s">
        <v>560</v>
      </c>
      <c r="C2966" s="4">
        <v>1034845618</v>
      </c>
      <c r="D2966" s="4" t="s">
        <v>354</v>
      </c>
      <c r="E2966" s="4" t="s">
        <v>360</v>
      </c>
      <c r="F2966" s="4" t="s">
        <v>354</v>
      </c>
      <c r="G2966" s="12">
        <v>45630</v>
      </c>
      <c r="H2966" s="4" t="s">
        <v>389</v>
      </c>
      <c r="I2966" s="67">
        <v>0.55370370370370403</v>
      </c>
      <c r="J2966" s="4" t="s">
        <v>1133</v>
      </c>
      <c r="K2966" s="12">
        <v>43318</v>
      </c>
      <c r="L2966" s="4" t="s">
        <v>366</v>
      </c>
      <c r="M2966" s="4" t="s">
        <v>358</v>
      </c>
      <c r="N2966" s="4" t="s">
        <v>361</v>
      </c>
      <c r="O2966" s="12" t="str">
        <f t="shared" ca="1" si="93"/>
        <v>6 ans, 8 mois</v>
      </c>
      <c r="P2966" s="4" t="str">
        <f>VLOOKUP(B2966,Effectif!B:I,6,0)</f>
        <v>Lise DE WITTE</v>
      </c>
      <c r="Q2966" s="4" t="str">
        <f>VLOOKUP(B2966,Effectif!B:I,8,0)</f>
        <v>RCD</v>
      </c>
      <c r="R2966" s="4" t="str">
        <f>IFERROR(VLOOKUP(C2966,Sales!B:G,6,0),"-")</f>
        <v>-</v>
      </c>
      <c r="S2966" s="4">
        <f>IFERROR(VLOOKUP(C2966,Recolt!B:H,3,0),"-")</f>
        <v>133.68</v>
      </c>
      <c r="T2966" s="4" t="str">
        <f t="shared" si="94"/>
        <v>-</v>
      </c>
    </row>
    <row r="2967" spans="1:20" hidden="1" x14ac:dyDescent="0.25">
      <c r="A2967" s="4" t="s">
        <v>411</v>
      </c>
      <c r="B2967" s="4" t="s">
        <v>560</v>
      </c>
      <c r="C2967" s="4">
        <v>1034843628</v>
      </c>
      <c r="D2967" s="4" t="s">
        <v>354</v>
      </c>
      <c r="E2967" s="4" t="s">
        <v>360</v>
      </c>
      <c r="F2967" s="4" t="s">
        <v>354</v>
      </c>
      <c r="G2967" s="12">
        <v>45581</v>
      </c>
      <c r="H2967" s="4" t="s">
        <v>389</v>
      </c>
      <c r="I2967" s="67">
        <v>0.47251157407407401</v>
      </c>
      <c r="J2967" s="4" t="s">
        <v>1133</v>
      </c>
      <c r="K2967" s="12">
        <v>43402</v>
      </c>
      <c r="L2967" s="4" t="s">
        <v>366</v>
      </c>
      <c r="M2967" s="4" t="s">
        <v>358</v>
      </c>
      <c r="N2967" s="4" t="s">
        <v>359</v>
      </c>
      <c r="O2967" s="12" t="str">
        <f t="shared" ca="1" si="93"/>
        <v>6 ans, 6 mois</v>
      </c>
      <c r="P2967" s="4" t="str">
        <f>VLOOKUP(B2967,Effectif!B:I,6,0)</f>
        <v>Lise DE WITTE</v>
      </c>
      <c r="Q2967" s="4" t="str">
        <f>VLOOKUP(B2967,Effectif!B:I,8,0)</f>
        <v>RCD</v>
      </c>
      <c r="R2967" s="4" t="str">
        <f>IFERROR(VLOOKUP(C2967,Sales!B:G,6,0),"-")</f>
        <v>-</v>
      </c>
      <c r="S2967" s="4">
        <f>IFERROR(VLOOKUP(C2967,Recolt!B:H,3,0),"-")</f>
        <v>85.78</v>
      </c>
      <c r="T2967" s="4" t="str">
        <f t="shared" si="94"/>
        <v>-</v>
      </c>
    </row>
    <row r="2968" spans="1:20" hidden="1" x14ac:dyDescent="0.25">
      <c r="A2968" s="4" t="s">
        <v>411</v>
      </c>
      <c r="B2968" s="4" t="s">
        <v>560</v>
      </c>
      <c r="C2968" s="4">
        <v>1034855167</v>
      </c>
      <c r="D2968" s="4" t="s">
        <v>354</v>
      </c>
      <c r="E2968" s="4" t="s">
        <v>355</v>
      </c>
      <c r="F2968" s="4" t="s">
        <v>354</v>
      </c>
      <c r="G2968" s="12">
        <v>45582</v>
      </c>
      <c r="H2968" s="4" t="s">
        <v>389</v>
      </c>
      <c r="I2968" s="67">
        <v>0.73091435185185205</v>
      </c>
      <c r="J2968" s="4" t="s">
        <v>1133</v>
      </c>
      <c r="K2968" s="12">
        <v>43019</v>
      </c>
      <c r="L2968" s="4" t="s">
        <v>366</v>
      </c>
      <c r="M2968" s="4" t="s">
        <v>358</v>
      </c>
      <c r="N2968" s="4" t="s">
        <v>359</v>
      </c>
      <c r="O2968" s="12" t="str">
        <f t="shared" ca="1" si="93"/>
        <v>7 ans, 6 mois</v>
      </c>
      <c r="P2968" s="4" t="str">
        <f>VLOOKUP(B2968,Effectif!B:I,6,0)</f>
        <v>Lise DE WITTE</v>
      </c>
      <c r="Q2968" s="4" t="str">
        <f>VLOOKUP(B2968,Effectif!B:I,8,0)</f>
        <v>RCD</v>
      </c>
      <c r="R2968" s="4" t="str">
        <f>IFERROR(VLOOKUP(C2968,Sales!B:G,6,0),"-")</f>
        <v>-</v>
      </c>
      <c r="S2968" s="4">
        <f>IFERROR(VLOOKUP(C2968,Recolt!B:H,3,0),"-")</f>
        <v>106</v>
      </c>
      <c r="T2968" s="4" t="str">
        <f t="shared" si="94"/>
        <v>-</v>
      </c>
    </row>
    <row r="2969" spans="1:20" hidden="1" x14ac:dyDescent="0.25">
      <c r="A2969" s="4" t="s">
        <v>411</v>
      </c>
      <c r="B2969" s="4" t="s">
        <v>560</v>
      </c>
      <c r="C2969" s="4">
        <v>1034854043</v>
      </c>
      <c r="D2969" s="4" t="s">
        <v>354</v>
      </c>
      <c r="E2969" s="4" t="s">
        <v>355</v>
      </c>
      <c r="F2969" s="4" t="s">
        <v>354</v>
      </c>
      <c r="G2969" s="12">
        <v>45583</v>
      </c>
      <c r="H2969" s="4" t="s">
        <v>389</v>
      </c>
      <c r="I2969" s="67">
        <v>0.43446759259259299</v>
      </c>
      <c r="J2969" s="4" t="s">
        <v>1133</v>
      </c>
      <c r="K2969" s="12">
        <v>43465</v>
      </c>
      <c r="L2969" s="4" t="s">
        <v>366</v>
      </c>
      <c r="M2969" s="4" t="s">
        <v>358</v>
      </c>
      <c r="N2969" s="4" t="s">
        <v>384</v>
      </c>
      <c r="O2969" s="12" t="str">
        <f t="shared" ca="1" si="93"/>
        <v>6 ans, 4 mois</v>
      </c>
      <c r="P2969" s="4" t="str">
        <f>VLOOKUP(B2969,Effectif!B:I,6,0)</f>
        <v>Lise DE WITTE</v>
      </c>
      <c r="Q2969" s="4" t="str">
        <f>VLOOKUP(B2969,Effectif!B:I,8,0)</f>
        <v>RCD</v>
      </c>
      <c r="R2969" s="4" t="str">
        <f>IFERROR(VLOOKUP(C2969,Sales!B:G,6,0),"-")</f>
        <v>-</v>
      </c>
      <c r="S2969" s="4">
        <f>IFERROR(VLOOKUP(C2969,Recolt!B:H,3,0),"-")</f>
        <v>150</v>
      </c>
      <c r="T2969" s="4" t="str">
        <f t="shared" si="94"/>
        <v>-</v>
      </c>
    </row>
    <row r="2970" spans="1:20" hidden="1" x14ac:dyDescent="0.25">
      <c r="A2970" s="4" t="s">
        <v>411</v>
      </c>
      <c r="B2970" s="4" t="s">
        <v>560</v>
      </c>
      <c r="C2970" s="4">
        <v>1034850517</v>
      </c>
      <c r="D2970" s="4" t="s">
        <v>354</v>
      </c>
      <c r="E2970" s="4" t="s">
        <v>360</v>
      </c>
      <c r="F2970" s="4" t="s">
        <v>354</v>
      </c>
      <c r="G2970" s="12">
        <v>45584</v>
      </c>
      <c r="H2970" s="4" t="s">
        <v>389</v>
      </c>
      <c r="I2970" s="67">
        <v>0.38224537037036999</v>
      </c>
      <c r="J2970" s="4" t="s">
        <v>1135</v>
      </c>
      <c r="K2970" s="12">
        <v>43341</v>
      </c>
      <c r="L2970" s="4" t="s">
        <v>366</v>
      </c>
      <c r="M2970" s="4" t="s">
        <v>358</v>
      </c>
      <c r="N2970" s="4" t="s">
        <v>361</v>
      </c>
      <c r="O2970" s="12" t="str">
        <f t="shared" ca="1" si="93"/>
        <v>6 ans, 8 mois</v>
      </c>
      <c r="P2970" s="4" t="str">
        <f>VLOOKUP(B2970,Effectif!B:I,6,0)</f>
        <v>Lise DE WITTE</v>
      </c>
      <c r="Q2970" s="4" t="str">
        <f>VLOOKUP(B2970,Effectif!B:I,8,0)</f>
        <v>RCD</v>
      </c>
      <c r="R2970" s="4" t="str">
        <f>IFERROR(VLOOKUP(C2970,Sales!B:G,6,0),"-")</f>
        <v>-</v>
      </c>
      <c r="S2970" s="4">
        <f>IFERROR(VLOOKUP(C2970,Recolt!B:H,3,0),"-")</f>
        <v>105</v>
      </c>
      <c r="T2970" s="4" t="str">
        <f t="shared" si="94"/>
        <v>-</v>
      </c>
    </row>
    <row r="2971" spans="1:20" hidden="1" x14ac:dyDescent="0.25">
      <c r="A2971" s="4" t="s">
        <v>411</v>
      </c>
      <c r="B2971" s="4" t="s">
        <v>560</v>
      </c>
      <c r="C2971" s="4">
        <v>1034845431</v>
      </c>
      <c r="D2971" s="4" t="s">
        <v>354</v>
      </c>
      <c r="E2971" s="4" t="s">
        <v>355</v>
      </c>
      <c r="F2971" s="4" t="s">
        <v>354</v>
      </c>
      <c r="G2971" s="12">
        <v>45585</v>
      </c>
      <c r="H2971" s="4" t="s">
        <v>389</v>
      </c>
      <c r="I2971" s="67">
        <v>0.41591435185185199</v>
      </c>
      <c r="J2971" s="4" t="s">
        <v>1133</v>
      </c>
      <c r="K2971" s="12">
        <v>43391</v>
      </c>
      <c r="L2971" s="4" t="s">
        <v>366</v>
      </c>
      <c r="M2971" s="4" t="s">
        <v>358</v>
      </c>
      <c r="N2971" s="4" t="s">
        <v>361</v>
      </c>
      <c r="O2971" s="12" t="str">
        <f t="shared" ca="1" si="93"/>
        <v>6 ans, 6 mois</v>
      </c>
      <c r="P2971" s="4" t="str">
        <f>VLOOKUP(B2971,Effectif!B:I,6,0)</f>
        <v>Lise DE WITTE</v>
      </c>
      <c r="Q2971" s="4" t="str">
        <f>VLOOKUP(B2971,Effectif!B:I,8,0)</f>
        <v>RCD</v>
      </c>
      <c r="R2971" s="4" t="str">
        <f>IFERROR(VLOOKUP(C2971,Sales!B:G,6,0),"-")</f>
        <v>-</v>
      </c>
      <c r="S2971" s="4">
        <f>IFERROR(VLOOKUP(C2971,Recolt!B:H,3,0),"-")</f>
        <v>20</v>
      </c>
      <c r="T2971" s="4" t="str">
        <f t="shared" si="94"/>
        <v>-</v>
      </c>
    </row>
    <row r="2972" spans="1:20" hidden="1" x14ac:dyDescent="0.25">
      <c r="A2972" s="4" t="s">
        <v>411</v>
      </c>
      <c r="B2972" s="4" t="s">
        <v>560</v>
      </c>
      <c r="C2972" s="4">
        <v>1034848285</v>
      </c>
      <c r="D2972" s="4" t="s">
        <v>354</v>
      </c>
      <c r="E2972" s="4" t="s">
        <v>355</v>
      </c>
      <c r="F2972" s="4" t="s">
        <v>354</v>
      </c>
      <c r="G2972" s="12">
        <v>45586</v>
      </c>
      <c r="H2972" s="4" t="s">
        <v>389</v>
      </c>
      <c r="I2972" s="67">
        <v>0.54451388888888896</v>
      </c>
      <c r="J2972" s="4" t="s">
        <v>1135</v>
      </c>
      <c r="K2972" s="12">
        <v>43124</v>
      </c>
      <c r="L2972" s="4" t="s">
        <v>366</v>
      </c>
      <c r="M2972" s="4" t="s">
        <v>358</v>
      </c>
      <c r="N2972" s="4" t="s">
        <v>361</v>
      </c>
      <c r="O2972" s="12" t="str">
        <f t="shared" ca="1" si="93"/>
        <v>7 ans, 3 mois</v>
      </c>
      <c r="P2972" s="4" t="str">
        <f>VLOOKUP(B2972,Effectif!B:I,6,0)</f>
        <v>Lise DE WITTE</v>
      </c>
      <c r="Q2972" s="4" t="str">
        <f>VLOOKUP(B2972,Effectif!B:I,8,0)</f>
        <v>RCD</v>
      </c>
      <c r="R2972" s="4" t="str">
        <f>IFERROR(VLOOKUP(C2972,Sales!B:G,6,0),"-")</f>
        <v>-</v>
      </c>
      <c r="S2972" s="4">
        <f>IFERROR(VLOOKUP(C2972,Recolt!B:H,3,0),"-")</f>
        <v>44</v>
      </c>
      <c r="T2972" s="4" t="str">
        <f t="shared" si="94"/>
        <v>-</v>
      </c>
    </row>
    <row r="2973" spans="1:20" hidden="1" x14ac:dyDescent="0.25">
      <c r="A2973" s="4" t="s">
        <v>411</v>
      </c>
      <c r="B2973" s="4" t="s">
        <v>560</v>
      </c>
      <c r="C2973" s="4">
        <v>1034854978</v>
      </c>
      <c r="D2973" s="4" t="s">
        <v>354</v>
      </c>
      <c r="E2973" s="4" t="s">
        <v>360</v>
      </c>
      <c r="F2973" s="4" t="s">
        <v>354</v>
      </c>
      <c r="G2973" s="12">
        <v>45587</v>
      </c>
      <c r="H2973" s="4" t="s">
        <v>389</v>
      </c>
      <c r="I2973" s="67">
        <v>0.53878472222222196</v>
      </c>
      <c r="J2973" s="4" t="s">
        <v>1131</v>
      </c>
      <c r="K2973" s="12">
        <v>42661</v>
      </c>
      <c r="L2973" s="4" t="s">
        <v>366</v>
      </c>
      <c r="M2973" s="4" t="s">
        <v>358</v>
      </c>
      <c r="N2973" s="4" t="s">
        <v>359</v>
      </c>
      <c r="O2973" s="12" t="str">
        <f t="shared" ca="1" si="93"/>
        <v>8 ans, 6 mois</v>
      </c>
      <c r="P2973" s="4" t="str">
        <f>VLOOKUP(B2973,Effectif!B:I,6,0)</f>
        <v>Lise DE WITTE</v>
      </c>
      <c r="Q2973" s="4" t="str">
        <f>VLOOKUP(B2973,Effectif!B:I,8,0)</f>
        <v>RCD</v>
      </c>
      <c r="R2973" s="4" t="str">
        <f>IFERROR(VLOOKUP(C2973,Sales!B:G,6,0),"-")</f>
        <v>-</v>
      </c>
      <c r="S2973" s="4">
        <f>IFERROR(VLOOKUP(C2973,Recolt!B:H,3,0),"-")</f>
        <v>64.790000000000006</v>
      </c>
      <c r="T2973" s="4" t="str">
        <f t="shared" si="94"/>
        <v>-</v>
      </c>
    </row>
    <row r="2974" spans="1:20" hidden="1" x14ac:dyDescent="0.25">
      <c r="A2974" s="4" t="s">
        <v>411</v>
      </c>
      <c r="B2974" s="4" t="s">
        <v>560</v>
      </c>
      <c r="C2974" s="4">
        <v>1034850870</v>
      </c>
      <c r="D2974" s="4" t="s">
        <v>354</v>
      </c>
      <c r="E2974" s="4" t="s">
        <v>360</v>
      </c>
      <c r="F2974" s="4" t="s">
        <v>354</v>
      </c>
      <c r="G2974" s="12">
        <v>45588</v>
      </c>
      <c r="H2974" s="4" t="s">
        <v>389</v>
      </c>
      <c r="I2974" s="67">
        <v>0.65747685185185201</v>
      </c>
      <c r="J2974" s="4" t="s">
        <v>1132</v>
      </c>
      <c r="K2974" s="12">
        <v>42801</v>
      </c>
      <c r="L2974" s="4" t="s">
        <v>366</v>
      </c>
      <c r="M2974" s="4" t="s">
        <v>358</v>
      </c>
      <c r="N2974" s="4" t="s">
        <v>361</v>
      </c>
      <c r="O2974" s="12" t="str">
        <f t="shared" ca="1" si="93"/>
        <v>8 ans, 1 mois</v>
      </c>
      <c r="P2974" s="4" t="str">
        <f>VLOOKUP(B2974,Effectif!B:I,6,0)</f>
        <v>Lise DE WITTE</v>
      </c>
      <c r="Q2974" s="4" t="str">
        <f>VLOOKUP(B2974,Effectif!B:I,8,0)</f>
        <v>RCD</v>
      </c>
      <c r="R2974" s="4" t="str">
        <f>IFERROR(VLOOKUP(C2974,Sales!B:G,6,0),"-")</f>
        <v>-</v>
      </c>
      <c r="S2974" s="4">
        <f>IFERROR(VLOOKUP(C2974,Recolt!B:H,3,0),"-")</f>
        <v>53</v>
      </c>
      <c r="T2974" s="4" t="str">
        <f t="shared" si="94"/>
        <v>-</v>
      </c>
    </row>
    <row r="2975" spans="1:20" hidden="1" x14ac:dyDescent="0.25">
      <c r="A2975" s="4" t="s">
        <v>411</v>
      </c>
      <c r="B2975" s="4" t="s">
        <v>560</v>
      </c>
      <c r="C2975" s="4">
        <v>1034844619</v>
      </c>
      <c r="D2975" s="4" t="s">
        <v>354</v>
      </c>
      <c r="E2975" s="4" t="s">
        <v>355</v>
      </c>
      <c r="F2975" s="4" t="s">
        <v>354</v>
      </c>
      <c r="G2975" s="12">
        <v>45589</v>
      </c>
      <c r="H2975" s="4" t="s">
        <v>389</v>
      </c>
      <c r="I2975" s="67">
        <v>0.46260416666666698</v>
      </c>
      <c r="J2975" s="4" t="s">
        <v>1133</v>
      </c>
      <c r="K2975" s="12">
        <v>43404</v>
      </c>
      <c r="L2975" s="4" t="s">
        <v>366</v>
      </c>
      <c r="M2975" s="4" t="s">
        <v>358</v>
      </c>
      <c r="N2975" s="4" t="s">
        <v>361</v>
      </c>
      <c r="O2975" s="12" t="str">
        <f t="shared" ca="1" si="93"/>
        <v>6 ans, 6 mois</v>
      </c>
      <c r="P2975" s="4" t="str">
        <f>VLOOKUP(B2975,Effectif!B:I,6,0)</f>
        <v>Lise DE WITTE</v>
      </c>
      <c r="Q2975" s="4" t="str">
        <f>VLOOKUP(B2975,Effectif!B:I,8,0)</f>
        <v>RCD</v>
      </c>
      <c r="R2975" s="4" t="str">
        <f>IFERROR(VLOOKUP(C2975,Sales!B:G,6,0),"-")</f>
        <v>-</v>
      </c>
      <c r="S2975" s="4">
        <f>IFERROR(VLOOKUP(C2975,Recolt!B:H,3,0),"-")</f>
        <v>50</v>
      </c>
      <c r="T2975" s="4" t="str">
        <f t="shared" si="94"/>
        <v>-</v>
      </c>
    </row>
    <row r="2976" spans="1:20" hidden="1" x14ac:dyDescent="0.25">
      <c r="A2976" s="4" t="s">
        <v>411</v>
      </c>
      <c r="B2976" s="4" t="s">
        <v>560</v>
      </c>
      <c r="C2976" s="4">
        <v>1034853350</v>
      </c>
      <c r="D2976" s="4" t="s">
        <v>354</v>
      </c>
      <c r="E2976" s="4" t="s">
        <v>360</v>
      </c>
      <c r="F2976" s="4" t="s">
        <v>354</v>
      </c>
      <c r="G2976" s="12">
        <v>45590</v>
      </c>
      <c r="H2976" s="4" t="s">
        <v>389</v>
      </c>
      <c r="I2976" s="67">
        <v>0.42405092592592603</v>
      </c>
      <c r="J2976" s="4" t="s">
        <v>1141</v>
      </c>
      <c r="K2976" s="12">
        <v>43131</v>
      </c>
      <c r="L2976" s="4" t="s">
        <v>366</v>
      </c>
      <c r="M2976" s="4" t="s">
        <v>358</v>
      </c>
      <c r="N2976" s="4" t="s">
        <v>361</v>
      </c>
      <c r="O2976" s="12" t="str">
        <f t="shared" ca="1" si="93"/>
        <v>7 ans, 3 mois</v>
      </c>
      <c r="P2976" s="4" t="str">
        <f>VLOOKUP(B2976,Effectif!B:I,6,0)</f>
        <v>Lise DE WITTE</v>
      </c>
      <c r="Q2976" s="4" t="str">
        <f>VLOOKUP(B2976,Effectif!B:I,8,0)</f>
        <v>RCD</v>
      </c>
      <c r="R2976" s="4" t="str">
        <f>IFERROR(VLOOKUP(C2976,Sales!B:G,6,0),"-")</f>
        <v>-</v>
      </c>
      <c r="S2976" s="4">
        <f>IFERROR(VLOOKUP(C2976,Recolt!B:H,3,0),"-")</f>
        <v>126</v>
      </c>
      <c r="T2976" s="4" t="str">
        <f t="shared" si="94"/>
        <v>-</v>
      </c>
    </row>
    <row r="2977" spans="1:20" hidden="1" x14ac:dyDescent="0.25">
      <c r="A2977" s="4" t="s">
        <v>411</v>
      </c>
      <c r="B2977" s="4" t="s">
        <v>560</v>
      </c>
      <c r="C2977" s="4">
        <v>1034842343</v>
      </c>
      <c r="D2977" s="4" t="s">
        <v>354</v>
      </c>
      <c r="E2977" s="4" t="s">
        <v>360</v>
      </c>
      <c r="F2977" s="4" t="s">
        <v>354</v>
      </c>
      <c r="G2977" s="12">
        <v>45591</v>
      </c>
      <c r="H2977" s="4" t="s">
        <v>389</v>
      </c>
      <c r="I2977" s="67">
        <v>0.59311342592592597</v>
      </c>
      <c r="J2977" s="4" t="s">
        <v>1132</v>
      </c>
      <c r="K2977" s="12">
        <v>42801</v>
      </c>
      <c r="L2977" s="4" t="s">
        <v>366</v>
      </c>
      <c r="M2977" s="4" t="s">
        <v>358</v>
      </c>
      <c r="N2977" s="4" t="s">
        <v>361</v>
      </c>
      <c r="O2977" s="12" t="str">
        <f t="shared" ca="1" si="93"/>
        <v>8 ans, 1 mois</v>
      </c>
      <c r="P2977" s="4" t="str">
        <f>VLOOKUP(B2977,Effectif!B:I,6,0)</f>
        <v>Lise DE WITTE</v>
      </c>
      <c r="Q2977" s="4" t="str">
        <f>VLOOKUP(B2977,Effectif!B:I,8,0)</f>
        <v>RCD</v>
      </c>
      <c r="R2977" s="4" t="str">
        <f>IFERROR(VLOOKUP(C2977,Sales!B:G,6,0),"-")</f>
        <v>-</v>
      </c>
      <c r="S2977" s="4">
        <f>IFERROR(VLOOKUP(C2977,Recolt!B:H,3,0),"-")</f>
        <v>80.84</v>
      </c>
      <c r="T2977" s="4" t="str">
        <f t="shared" si="94"/>
        <v>-</v>
      </c>
    </row>
    <row r="2978" spans="1:20" hidden="1" x14ac:dyDescent="0.25">
      <c r="A2978" s="4" t="s">
        <v>411</v>
      </c>
      <c r="B2978" s="4" t="s">
        <v>560</v>
      </c>
      <c r="C2978" s="4">
        <v>1034843083</v>
      </c>
      <c r="D2978" s="4" t="s">
        <v>354</v>
      </c>
      <c r="E2978" s="4" t="s">
        <v>360</v>
      </c>
      <c r="F2978" s="4" t="s">
        <v>354</v>
      </c>
      <c r="G2978" s="12">
        <v>45592</v>
      </c>
      <c r="H2978" s="4" t="s">
        <v>389</v>
      </c>
      <c r="I2978" s="67">
        <v>0.60329861111111105</v>
      </c>
      <c r="J2978" s="4" t="s">
        <v>1133</v>
      </c>
      <c r="K2978" s="12">
        <v>43465</v>
      </c>
      <c r="L2978" s="4" t="s">
        <v>366</v>
      </c>
      <c r="M2978" s="4" t="s">
        <v>358</v>
      </c>
      <c r="N2978" s="4" t="s">
        <v>384</v>
      </c>
      <c r="O2978" s="12" t="str">
        <f t="shared" ca="1" si="93"/>
        <v>6 ans, 4 mois</v>
      </c>
      <c r="P2978" s="4" t="str">
        <f>VLOOKUP(B2978,Effectif!B:I,6,0)</f>
        <v>Lise DE WITTE</v>
      </c>
      <c r="Q2978" s="4" t="str">
        <f>VLOOKUP(B2978,Effectif!B:I,8,0)</f>
        <v>RCD</v>
      </c>
      <c r="R2978" s="4" t="str">
        <f>IFERROR(VLOOKUP(C2978,Sales!B:G,6,0),"-")</f>
        <v>-</v>
      </c>
      <c r="S2978" s="4">
        <f>IFERROR(VLOOKUP(C2978,Recolt!B:H,3,0),"-")</f>
        <v>130</v>
      </c>
      <c r="T2978" s="4" t="str">
        <f t="shared" si="94"/>
        <v>-</v>
      </c>
    </row>
    <row r="2979" spans="1:20" hidden="1" x14ac:dyDescent="0.25">
      <c r="A2979" s="4" t="s">
        <v>411</v>
      </c>
      <c r="B2979" s="4" t="s">
        <v>560</v>
      </c>
      <c r="C2979" s="4">
        <v>1034859411</v>
      </c>
      <c r="D2979" s="4" t="s">
        <v>354</v>
      </c>
      <c r="E2979" s="4" t="s">
        <v>360</v>
      </c>
      <c r="F2979" s="4" t="s">
        <v>354</v>
      </c>
      <c r="G2979" s="12">
        <v>45593</v>
      </c>
      <c r="H2979" s="4" t="s">
        <v>389</v>
      </c>
      <c r="I2979" s="67">
        <v>0.44466435185185199</v>
      </c>
      <c r="J2979" s="4" t="s">
        <v>1138</v>
      </c>
      <c r="K2979" s="12">
        <v>42916</v>
      </c>
      <c r="L2979" s="4" t="s">
        <v>366</v>
      </c>
      <c r="M2979" s="4" t="s">
        <v>358</v>
      </c>
      <c r="N2979" s="4" t="s">
        <v>361</v>
      </c>
      <c r="O2979" s="12" t="str">
        <f t="shared" ca="1" si="93"/>
        <v>7 ans, 10 mois</v>
      </c>
      <c r="P2979" s="4" t="str">
        <f>VLOOKUP(B2979,Effectif!B:I,6,0)</f>
        <v>Lise DE WITTE</v>
      </c>
      <c r="Q2979" s="4" t="str">
        <f>VLOOKUP(B2979,Effectif!B:I,8,0)</f>
        <v>RCD</v>
      </c>
      <c r="R2979" s="4" t="str">
        <f>IFERROR(VLOOKUP(C2979,Sales!B:G,6,0),"-")</f>
        <v>-</v>
      </c>
      <c r="S2979" s="4">
        <f>IFERROR(VLOOKUP(C2979,Recolt!B:H,3,0),"-")</f>
        <v>421</v>
      </c>
      <c r="T2979" s="4" t="str">
        <f t="shared" si="94"/>
        <v>-</v>
      </c>
    </row>
    <row r="2980" spans="1:20" hidden="1" x14ac:dyDescent="0.25">
      <c r="A2980" s="4" t="s">
        <v>411</v>
      </c>
      <c r="B2980" s="4" t="s">
        <v>542</v>
      </c>
      <c r="C2980" s="4">
        <v>1034852570</v>
      </c>
      <c r="D2980" s="4" t="s">
        <v>378</v>
      </c>
      <c r="E2980" s="4" t="s">
        <v>360</v>
      </c>
      <c r="F2980" s="4" t="s">
        <v>439</v>
      </c>
      <c r="G2980" s="12">
        <v>45594</v>
      </c>
      <c r="H2980" s="4" t="s">
        <v>356</v>
      </c>
      <c r="I2980" s="67">
        <v>0.70603009259259297</v>
      </c>
      <c r="J2980" s="4" t="s">
        <v>1134</v>
      </c>
      <c r="K2980" s="12">
        <v>42991</v>
      </c>
      <c r="L2980" s="4" t="s">
        <v>366</v>
      </c>
      <c r="M2980" s="4" t="s">
        <v>358</v>
      </c>
      <c r="N2980" s="4" t="s">
        <v>361</v>
      </c>
      <c r="O2980" s="12" t="str">
        <f t="shared" ca="1" si="93"/>
        <v>7 ans, 7 mois</v>
      </c>
      <c r="P2980" s="4" t="str">
        <f>VLOOKUP(B2980,Effectif!B:I,6,0)</f>
        <v>Lise DE WITTE</v>
      </c>
      <c r="Q2980" s="4" t="str">
        <f>VLOOKUP(B2980,Effectif!B:I,8,0)</f>
        <v>RCD</v>
      </c>
      <c r="R2980" s="4" t="str">
        <f>IFERROR(VLOOKUP(C2980,Sales!B:G,6,0),"-")</f>
        <v>-</v>
      </c>
      <c r="S2980" s="4">
        <f>IFERROR(VLOOKUP(C2980,Recolt!B:H,3,0),"-")</f>
        <v>279.62</v>
      </c>
      <c r="T2980" s="4" t="str">
        <f t="shared" si="94"/>
        <v>-</v>
      </c>
    </row>
    <row r="2981" spans="1:20" hidden="1" x14ac:dyDescent="0.25">
      <c r="A2981" s="4" t="s">
        <v>411</v>
      </c>
      <c r="B2981" s="4" t="s">
        <v>542</v>
      </c>
      <c r="C2981" s="4">
        <v>1034855648</v>
      </c>
      <c r="D2981" s="4" t="s">
        <v>354</v>
      </c>
      <c r="E2981" s="4" t="s">
        <v>360</v>
      </c>
      <c r="F2981" s="4" t="s">
        <v>354</v>
      </c>
      <c r="G2981" s="12">
        <v>45595</v>
      </c>
      <c r="H2981" s="4" t="s">
        <v>389</v>
      </c>
      <c r="I2981" s="67">
        <v>0.46763888888888899</v>
      </c>
      <c r="J2981" s="4" t="s">
        <v>1131</v>
      </c>
      <c r="K2981" s="12">
        <v>42158</v>
      </c>
      <c r="L2981" s="4" t="s">
        <v>366</v>
      </c>
      <c r="M2981" s="4" t="s">
        <v>358</v>
      </c>
      <c r="N2981" s="4" t="s">
        <v>361</v>
      </c>
      <c r="O2981" s="12" t="str">
        <f t="shared" ca="1" si="93"/>
        <v>9 ans, 10 mois</v>
      </c>
      <c r="P2981" s="4" t="str">
        <f>VLOOKUP(B2981,Effectif!B:I,6,0)</f>
        <v>Lise DE WITTE</v>
      </c>
      <c r="Q2981" s="4" t="str">
        <f>VLOOKUP(B2981,Effectif!B:I,8,0)</f>
        <v>RCD</v>
      </c>
      <c r="R2981" s="4" t="str">
        <f>IFERROR(VLOOKUP(C2981,Sales!B:G,6,0),"-")</f>
        <v>-</v>
      </c>
      <c r="S2981" s="4">
        <f>IFERROR(VLOOKUP(C2981,Recolt!B:H,3,0),"-")</f>
        <v>232</v>
      </c>
      <c r="T2981" s="4" t="str">
        <f t="shared" si="94"/>
        <v>-</v>
      </c>
    </row>
    <row r="2982" spans="1:20" hidden="1" x14ac:dyDescent="0.25">
      <c r="A2982" s="4" t="s">
        <v>411</v>
      </c>
      <c r="B2982" s="4" t="s">
        <v>542</v>
      </c>
      <c r="C2982" s="4">
        <v>1034860929</v>
      </c>
      <c r="D2982" s="4" t="s">
        <v>354</v>
      </c>
      <c r="E2982" s="4" t="s">
        <v>360</v>
      </c>
      <c r="F2982" s="4" t="s">
        <v>354</v>
      </c>
      <c r="G2982" s="12">
        <v>45596</v>
      </c>
      <c r="H2982" s="4" t="s">
        <v>389</v>
      </c>
      <c r="I2982" s="67">
        <v>0.72258101851851897</v>
      </c>
      <c r="J2982" s="4" t="s">
        <v>1135</v>
      </c>
      <c r="K2982" s="12">
        <v>43332</v>
      </c>
      <c r="L2982" s="4" t="s">
        <v>366</v>
      </c>
      <c r="M2982" s="4" t="s">
        <v>358</v>
      </c>
      <c r="N2982" s="4" t="s">
        <v>361</v>
      </c>
      <c r="O2982" s="12" t="str">
        <f t="shared" ca="1" si="93"/>
        <v>6 ans, 8 mois</v>
      </c>
      <c r="P2982" s="4" t="str">
        <f>VLOOKUP(B2982,Effectif!B:I,6,0)</f>
        <v>Lise DE WITTE</v>
      </c>
      <c r="Q2982" s="4" t="str">
        <f>VLOOKUP(B2982,Effectif!B:I,8,0)</f>
        <v>RCD</v>
      </c>
      <c r="R2982" s="4" t="str">
        <f>IFERROR(VLOOKUP(C2982,Sales!B:G,6,0),"-")</f>
        <v>-</v>
      </c>
      <c r="S2982" s="4">
        <f>IFERROR(VLOOKUP(C2982,Recolt!B:H,3,0),"-")</f>
        <v>139.27000000000001</v>
      </c>
      <c r="T2982" s="4" t="str">
        <f t="shared" si="94"/>
        <v>-</v>
      </c>
    </row>
    <row r="2983" spans="1:20" hidden="1" x14ac:dyDescent="0.25">
      <c r="A2983" s="4" t="s">
        <v>411</v>
      </c>
      <c r="B2983" s="4" t="s">
        <v>542</v>
      </c>
      <c r="C2983" s="4">
        <v>1034866031</v>
      </c>
      <c r="D2983" s="4" t="s">
        <v>354</v>
      </c>
      <c r="E2983" s="4" t="s">
        <v>360</v>
      </c>
      <c r="F2983" s="4" t="s">
        <v>354</v>
      </c>
      <c r="G2983" s="12">
        <v>45597</v>
      </c>
      <c r="H2983" s="4" t="s">
        <v>389</v>
      </c>
      <c r="I2983" s="67">
        <v>0.53391203703703705</v>
      </c>
      <c r="J2983" s="4" t="s">
        <v>1134</v>
      </c>
      <c r="K2983" s="12">
        <v>43262</v>
      </c>
      <c r="L2983" s="4" t="s">
        <v>366</v>
      </c>
      <c r="M2983" s="4" t="s">
        <v>358</v>
      </c>
      <c r="N2983" s="4" t="s">
        <v>361</v>
      </c>
      <c r="O2983" s="12" t="str">
        <f t="shared" ca="1" si="93"/>
        <v>6 ans, 10 mois</v>
      </c>
      <c r="P2983" s="4" t="str">
        <f>VLOOKUP(B2983,Effectif!B:I,6,0)</f>
        <v>Lise DE WITTE</v>
      </c>
      <c r="Q2983" s="4" t="str">
        <f>VLOOKUP(B2983,Effectif!B:I,8,0)</f>
        <v>RCD</v>
      </c>
      <c r="R2983" s="4" t="str">
        <f>IFERROR(VLOOKUP(C2983,Sales!B:G,6,0),"-")</f>
        <v>-</v>
      </c>
      <c r="S2983" s="4">
        <f>IFERROR(VLOOKUP(C2983,Recolt!B:H,3,0),"-")</f>
        <v>106.95</v>
      </c>
      <c r="T2983" s="4" t="str">
        <f t="shared" si="94"/>
        <v>-</v>
      </c>
    </row>
    <row r="2984" spans="1:20" hidden="1" x14ac:dyDescent="0.25">
      <c r="A2984" s="4" t="s">
        <v>411</v>
      </c>
      <c r="B2984" s="4" t="s">
        <v>542</v>
      </c>
      <c r="C2984" s="4">
        <v>1034863830</v>
      </c>
      <c r="D2984" s="4" t="s">
        <v>354</v>
      </c>
      <c r="E2984" s="4" t="s">
        <v>360</v>
      </c>
      <c r="F2984" s="4" t="s">
        <v>354</v>
      </c>
      <c r="G2984" s="12">
        <v>45598</v>
      </c>
      <c r="H2984" s="4" t="s">
        <v>389</v>
      </c>
      <c r="I2984" s="67">
        <v>0.54543981481481496</v>
      </c>
      <c r="J2984" s="4" t="s">
        <v>1134</v>
      </c>
      <c r="K2984" s="12">
        <v>43343</v>
      </c>
      <c r="L2984" s="4" t="s">
        <v>366</v>
      </c>
      <c r="M2984" s="4" t="s">
        <v>358</v>
      </c>
      <c r="N2984" s="4" t="s">
        <v>361</v>
      </c>
      <c r="O2984" s="12" t="str">
        <f t="shared" ca="1" si="93"/>
        <v>6 ans, 8 mois</v>
      </c>
      <c r="P2984" s="4" t="str">
        <f>VLOOKUP(B2984,Effectif!B:I,6,0)</f>
        <v>Lise DE WITTE</v>
      </c>
      <c r="Q2984" s="4" t="str">
        <f>VLOOKUP(B2984,Effectif!B:I,8,0)</f>
        <v>RCD</v>
      </c>
      <c r="R2984" s="4" t="str">
        <f>IFERROR(VLOOKUP(C2984,Sales!B:G,6,0),"-")</f>
        <v>-</v>
      </c>
      <c r="S2984" s="4">
        <f>IFERROR(VLOOKUP(C2984,Recolt!B:H,3,0),"-")</f>
        <v>88.14</v>
      </c>
      <c r="T2984" s="4" t="str">
        <f t="shared" si="94"/>
        <v>-</v>
      </c>
    </row>
    <row r="2985" spans="1:20" hidden="1" x14ac:dyDescent="0.25">
      <c r="A2985" s="4" t="s">
        <v>411</v>
      </c>
      <c r="B2985" s="4" t="s">
        <v>542</v>
      </c>
      <c r="C2985" s="4">
        <v>1034859008</v>
      </c>
      <c r="D2985" s="4" t="s">
        <v>354</v>
      </c>
      <c r="E2985" s="4" t="s">
        <v>360</v>
      </c>
      <c r="F2985" s="4" t="s">
        <v>354</v>
      </c>
      <c r="G2985" s="12">
        <v>45599</v>
      </c>
      <c r="H2985" s="4" t="s">
        <v>389</v>
      </c>
      <c r="I2985" s="67">
        <v>0.42109953703703701</v>
      </c>
      <c r="J2985" s="4" t="s">
        <v>1137</v>
      </c>
      <c r="K2985" s="12">
        <v>42342</v>
      </c>
      <c r="L2985" s="4" t="s">
        <v>366</v>
      </c>
      <c r="M2985" s="4" t="s">
        <v>358</v>
      </c>
      <c r="N2985" s="4" t="s">
        <v>361</v>
      </c>
      <c r="O2985" s="12" t="str">
        <f t="shared" ca="1" si="93"/>
        <v>9 ans, 4 mois</v>
      </c>
      <c r="P2985" s="4" t="str">
        <f>VLOOKUP(B2985,Effectif!B:I,6,0)</f>
        <v>Lise DE WITTE</v>
      </c>
      <c r="Q2985" s="4" t="str">
        <f>VLOOKUP(B2985,Effectif!B:I,8,0)</f>
        <v>RCD</v>
      </c>
      <c r="R2985" s="4" t="str">
        <f>IFERROR(VLOOKUP(C2985,Sales!B:G,6,0),"-")</f>
        <v>-</v>
      </c>
      <c r="S2985" s="4">
        <f>IFERROR(VLOOKUP(C2985,Recolt!B:H,3,0),"-")</f>
        <v>291.72000000000003</v>
      </c>
      <c r="T2985" s="4" t="str">
        <f t="shared" si="94"/>
        <v>-</v>
      </c>
    </row>
    <row r="2986" spans="1:20" hidden="1" x14ac:dyDescent="0.25">
      <c r="A2986" s="4" t="s">
        <v>411</v>
      </c>
      <c r="B2986" s="4" t="s">
        <v>542</v>
      </c>
      <c r="C2986" s="4">
        <v>1034853926</v>
      </c>
      <c r="D2986" s="4" t="s">
        <v>380</v>
      </c>
      <c r="E2986" s="4" t="s">
        <v>386</v>
      </c>
      <c r="F2986" s="4" t="s">
        <v>439</v>
      </c>
      <c r="G2986" s="12">
        <v>45600</v>
      </c>
      <c r="H2986" s="4" t="s">
        <v>356</v>
      </c>
      <c r="I2986" s="67">
        <v>0.39472222222222197</v>
      </c>
      <c r="J2986" s="4" t="s">
        <v>1135</v>
      </c>
      <c r="K2986" s="12">
        <v>43273</v>
      </c>
      <c r="L2986" s="4" t="s">
        <v>366</v>
      </c>
      <c r="M2986" s="4" t="s">
        <v>358</v>
      </c>
      <c r="N2986" s="4" t="s">
        <v>361</v>
      </c>
      <c r="O2986" s="12" t="str">
        <f t="shared" ca="1" si="93"/>
        <v>6 ans, 10 mois</v>
      </c>
      <c r="P2986" s="4" t="str">
        <f>VLOOKUP(B2986,Effectif!B:I,6,0)</f>
        <v>Lise DE WITTE</v>
      </c>
      <c r="Q2986" s="4" t="str">
        <f>VLOOKUP(B2986,Effectif!B:I,8,0)</f>
        <v>RCD</v>
      </c>
      <c r="R2986" s="4" t="str">
        <f>IFERROR(VLOOKUP(C2986,Sales!B:G,6,0),"-")</f>
        <v>-</v>
      </c>
      <c r="S2986" s="4">
        <f>IFERROR(VLOOKUP(C2986,Recolt!B:H,3,0),"-")</f>
        <v>360</v>
      </c>
      <c r="T2986" s="4" t="str">
        <f t="shared" si="94"/>
        <v>-</v>
      </c>
    </row>
    <row r="2987" spans="1:20" hidden="1" x14ac:dyDescent="0.25">
      <c r="A2987" s="4" t="s">
        <v>411</v>
      </c>
      <c r="B2987" s="4" t="s">
        <v>542</v>
      </c>
      <c r="C2987" s="4">
        <v>1034862453</v>
      </c>
      <c r="D2987" s="4" t="s">
        <v>388</v>
      </c>
      <c r="E2987" s="4" t="s">
        <v>386</v>
      </c>
      <c r="F2987" s="4" t="s">
        <v>439</v>
      </c>
      <c r="G2987" s="12">
        <v>45601</v>
      </c>
      <c r="H2987" s="4" t="s">
        <v>356</v>
      </c>
      <c r="I2987" s="67">
        <v>0.568622685185185</v>
      </c>
      <c r="J2987" s="4" t="s">
        <v>1136</v>
      </c>
      <c r="K2987" s="12">
        <v>43432</v>
      </c>
      <c r="L2987" s="4" t="s">
        <v>366</v>
      </c>
      <c r="M2987" s="4" t="s">
        <v>358</v>
      </c>
      <c r="N2987" s="4" t="s">
        <v>359</v>
      </c>
      <c r="O2987" s="12" t="str">
        <f t="shared" ca="1" si="93"/>
        <v>6 ans, 5 mois</v>
      </c>
      <c r="P2987" s="4" t="str">
        <f>VLOOKUP(B2987,Effectif!B:I,6,0)</f>
        <v>Lise DE WITTE</v>
      </c>
      <c r="Q2987" s="4" t="str">
        <f>VLOOKUP(B2987,Effectif!B:I,8,0)</f>
        <v>RCD</v>
      </c>
      <c r="R2987" s="4" t="str">
        <f>IFERROR(VLOOKUP(C2987,Sales!B:G,6,0),"-")</f>
        <v>-</v>
      </c>
      <c r="S2987" s="4">
        <f>IFERROR(VLOOKUP(C2987,Recolt!B:H,3,0),"-")</f>
        <v>228.22</v>
      </c>
      <c r="T2987" s="4" t="str">
        <f t="shared" si="94"/>
        <v>-</v>
      </c>
    </row>
    <row r="2988" spans="1:20" hidden="1" x14ac:dyDescent="0.25">
      <c r="A2988" s="4" t="s">
        <v>411</v>
      </c>
      <c r="B2988" s="4" t="s">
        <v>542</v>
      </c>
      <c r="C2988" s="4">
        <v>1034861467</v>
      </c>
      <c r="D2988" s="4" t="s">
        <v>371</v>
      </c>
      <c r="E2988" s="4" t="s">
        <v>386</v>
      </c>
      <c r="F2988" s="4" t="s">
        <v>439</v>
      </c>
      <c r="G2988" s="12">
        <v>45602</v>
      </c>
      <c r="H2988" s="4" t="s">
        <v>356</v>
      </c>
      <c r="I2988" s="67">
        <v>0.67668981481481505</v>
      </c>
      <c r="J2988" s="4" t="s">
        <v>1133</v>
      </c>
      <c r="K2988" s="12">
        <v>43384</v>
      </c>
      <c r="L2988" s="4" t="s">
        <v>366</v>
      </c>
      <c r="M2988" s="4" t="s">
        <v>358</v>
      </c>
      <c r="N2988" s="4" t="s">
        <v>359</v>
      </c>
      <c r="O2988" s="12" t="str">
        <f t="shared" ca="1" si="93"/>
        <v>6 ans, 6 mois</v>
      </c>
      <c r="P2988" s="4" t="str">
        <f>VLOOKUP(B2988,Effectif!B:I,6,0)</f>
        <v>Lise DE WITTE</v>
      </c>
      <c r="Q2988" s="4" t="str">
        <f>VLOOKUP(B2988,Effectif!B:I,8,0)</f>
        <v>RCD</v>
      </c>
      <c r="R2988" s="4" t="str">
        <f>IFERROR(VLOOKUP(C2988,Sales!B:G,6,0),"-")</f>
        <v>-</v>
      </c>
      <c r="S2988" s="4">
        <f>IFERROR(VLOOKUP(C2988,Recolt!B:H,3,0),"-")</f>
        <v>72</v>
      </c>
      <c r="T2988" s="4" t="str">
        <f t="shared" si="94"/>
        <v>-</v>
      </c>
    </row>
    <row r="2989" spans="1:20" hidden="1" x14ac:dyDescent="0.25">
      <c r="A2989" s="4" t="s">
        <v>411</v>
      </c>
      <c r="B2989" s="4" t="s">
        <v>542</v>
      </c>
      <c r="C2989" s="4">
        <v>1034844759</v>
      </c>
      <c r="D2989" s="4" t="s">
        <v>369</v>
      </c>
      <c r="E2989" s="4" t="s">
        <v>386</v>
      </c>
      <c r="F2989" s="4" t="s">
        <v>439</v>
      </c>
      <c r="G2989" s="12">
        <v>45603</v>
      </c>
      <c r="H2989" s="4" t="s">
        <v>356</v>
      </c>
      <c r="I2989" s="67">
        <v>0.73884259259259299</v>
      </c>
      <c r="J2989" s="4" t="s">
        <v>1141</v>
      </c>
      <c r="K2989" s="12">
        <v>43371</v>
      </c>
      <c r="L2989" s="4" t="s">
        <v>366</v>
      </c>
      <c r="M2989" s="4" t="s">
        <v>358</v>
      </c>
      <c r="N2989" s="4" t="s">
        <v>361</v>
      </c>
      <c r="O2989" s="12" t="str">
        <f t="shared" ca="1" si="93"/>
        <v>6 ans, 7 mois</v>
      </c>
      <c r="P2989" s="4" t="str">
        <f>VLOOKUP(B2989,Effectif!B:I,6,0)</f>
        <v>Lise DE WITTE</v>
      </c>
      <c r="Q2989" s="4" t="str">
        <f>VLOOKUP(B2989,Effectif!B:I,8,0)</f>
        <v>RCD</v>
      </c>
      <c r="R2989" s="4" t="str">
        <f>IFERROR(VLOOKUP(C2989,Sales!B:G,6,0),"-")</f>
        <v>-</v>
      </c>
      <c r="S2989" s="4">
        <f>IFERROR(VLOOKUP(C2989,Recolt!B:H,3,0),"-")</f>
        <v>205</v>
      </c>
      <c r="T2989" s="4" t="str">
        <f t="shared" si="94"/>
        <v>-</v>
      </c>
    </row>
    <row r="2990" spans="1:20" hidden="1" x14ac:dyDescent="0.25">
      <c r="A2990" s="4" t="s">
        <v>411</v>
      </c>
      <c r="B2990" s="4" t="s">
        <v>542</v>
      </c>
      <c r="C2990" s="4">
        <v>1034858830</v>
      </c>
      <c r="D2990" s="4" t="s">
        <v>354</v>
      </c>
      <c r="E2990" s="4" t="s">
        <v>360</v>
      </c>
      <c r="F2990" s="4" t="s">
        <v>354</v>
      </c>
      <c r="G2990" s="12">
        <v>45604</v>
      </c>
      <c r="H2990" s="4" t="s">
        <v>389</v>
      </c>
      <c r="I2990" s="67">
        <v>0.38156250000000003</v>
      </c>
      <c r="J2990" s="4" t="s">
        <v>1134</v>
      </c>
      <c r="K2990" s="12">
        <v>43430</v>
      </c>
      <c r="L2990" s="4" t="s">
        <v>366</v>
      </c>
      <c r="M2990" s="4" t="s">
        <v>358</v>
      </c>
      <c r="N2990" s="4" t="s">
        <v>361</v>
      </c>
      <c r="O2990" s="12" t="str">
        <f t="shared" ca="1" si="93"/>
        <v>6 ans, 5 mois</v>
      </c>
      <c r="P2990" s="4" t="str">
        <f>VLOOKUP(B2990,Effectif!B:I,6,0)</f>
        <v>Lise DE WITTE</v>
      </c>
      <c r="Q2990" s="4" t="str">
        <f>VLOOKUP(B2990,Effectif!B:I,8,0)</f>
        <v>RCD</v>
      </c>
      <c r="R2990" s="4" t="str">
        <f>IFERROR(VLOOKUP(C2990,Sales!B:G,6,0),"-")</f>
        <v>-</v>
      </c>
      <c r="S2990" s="4">
        <f>IFERROR(VLOOKUP(C2990,Recolt!B:H,3,0),"-")</f>
        <v>127.49000000000001</v>
      </c>
      <c r="T2990" s="4" t="str">
        <f t="shared" si="94"/>
        <v>-</v>
      </c>
    </row>
    <row r="2991" spans="1:20" hidden="1" x14ac:dyDescent="0.25">
      <c r="A2991" s="4" t="s">
        <v>411</v>
      </c>
      <c r="B2991" s="4" t="s">
        <v>542</v>
      </c>
      <c r="C2991" s="4">
        <v>1034862242</v>
      </c>
      <c r="D2991" s="4" t="s">
        <v>354</v>
      </c>
      <c r="E2991" s="4" t="s">
        <v>360</v>
      </c>
      <c r="F2991" s="4" t="s">
        <v>354</v>
      </c>
      <c r="G2991" s="12">
        <v>45605</v>
      </c>
      <c r="H2991" s="4" t="s">
        <v>389</v>
      </c>
      <c r="I2991" s="67">
        <v>0.73855324074074102</v>
      </c>
      <c r="J2991" s="4" t="s">
        <v>1133</v>
      </c>
      <c r="K2991" s="12">
        <v>42830</v>
      </c>
      <c r="L2991" s="4" t="s">
        <v>366</v>
      </c>
      <c r="M2991" s="4" t="s">
        <v>358</v>
      </c>
      <c r="N2991" s="4" t="s">
        <v>361</v>
      </c>
      <c r="O2991" s="12" t="str">
        <f t="shared" ca="1" si="93"/>
        <v>8 ans, 0 mois</v>
      </c>
      <c r="P2991" s="4" t="str">
        <f>VLOOKUP(B2991,Effectif!B:I,6,0)</f>
        <v>Lise DE WITTE</v>
      </c>
      <c r="Q2991" s="4" t="str">
        <f>VLOOKUP(B2991,Effectif!B:I,8,0)</f>
        <v>RCD</v>
      </c>
      <c r="R2991" s="4" t="str">
        <f>IFERROR(VLOOKUP(C2991,Sales!B:G,6,0),"-")</f>
        <v>-</v>
      </c>
      <c r="S2991" s="4">
        <f>IFERROR(VLOOKUP(C2991,Recolt!B:H,3,0),"-")</f>
        <v>201.39</v>
      </c>
      <c r="T2991" s="4" t="str">
        <f t="shared" si="94"/>
        <v>-</v>
      </c>
    </row>
    <row r="2992" spans="1:20" hidden="1" x14ac:dyDescent="0.25">
      <c r="A2992" s="4" t="s">
        <v>411</v>
      </c>
      <c r="B2992" s="4" t="s">
        <v>542</v>
      </c>
      <c r="C2992" s="4">
        <v>1034864696</v>
      </c>
      <c r="D2992" s="4" t="s">
        <v>354</v>
      </c>
      <c r="E2992" s="4" t="s">
        <v>355</v>
      </c>
      <c r="F2992" s="4" t="s">
        <v>354</v>
      </c>
      <c r="G2992" s="12">
        <v>45606</v>
      </c>
      <c r="H2992" s="4" t="s">
        <v>389</v>
      </c>
      <c r="I2992" s="67">
        <v>0.74745370370370401</v>
      </c>
      <c r="J2992" s="4" t="s">
        <v>1145</v>
      </c>
      <c r="K2992" s="12">
        <v>43389</v>
      </c>
      <c r="L2992" s="4" t="s">
        <v>366</v>
      </c>
      <c r="M2992" s="4" t="s">
        <v>358</v>
      </c>
      <c r="N2992" s="4" t="s">
        <v>361</v>
      </c>
      <c r="O2992" s="12" t="str">
        <f t="shared" ref="O2992:O3055" ca="1" si="95">YEAR(TODAY())-YEAR(K2992)-IF(MONTH(TODAY())&lt;MONTH(K2992),1,IF(AND(MONTH(TODAY())=MONTH(K2992),DAY(TODAY())&lt;DAY(K2992)),1,0)) &amp; " ans, " &amp; MONTH(TODAY())-MONTH(K2992)+IF(MONTH(TODAY())&lt;MONTH(K2992),12,0) &amp; " mois"</f>
        <v>6 ans, 6 mois</v>
      </c>
      <c r="P2992" s="4" t="str">
        <f>VLOOKUP(B2992,Effectif!B:I,6,0)</f>
        <v>Lise DE WITTE</v>
      </c>
      <c r="Q2992" s="4" t="str">
        <f>VLOOKUP(B2992,Effectif!B:I,8,0)</f>
        <v>RCD</v>
      </c>
      <c r="R2992" s="4" t="str">
        <f>IFERROR(VLOOKUP(C2992,Sales!B:G,6,0),"-")</f>
        <v>-</v>
      </c>
      <c r="S2992" s="4">
        <f>IFERROR(VLOOKUP(C2992,Recolt!B:H,3,0),"-")</f>
        <v>150.13999999999999</v>
      </c>
      <c r="T2992" s="4" t="str">
        <f t="shared" si="94"/>
        <v>-</v>
      </c>
    </row>
    <row r="2993" spans="1:20" hidden="1" x14ac:dyDescent="0.25">
      <c r="A2993" s="4" t="s">
        <v>411</v>
      </c>
      <c r="B2993" s="4" t="s">
        <v>542</v>
      </c>
      <c r="C2993" s="4">
        <v>1034847088</v>
      </c>
      <c r="D2993" s="4" t="s">
        <v>354</v>
      </c>
      <c r="E2993" s="4" t="s">
        <v>360</v>
      </c>
      <c r="F2993" s="4" t="s">
        <v>354</v>
      </c>
      <c r="G2993" s="12">
        <v>45607</v>
      </c>
      <c r="H2993" s="4" t="s">
        <v>389</v>
      </c>
      <c r="I2993" s="67">
        <v>0.49356481481481501</v>
      </c>
      <c r="J2993" s="4" t="s">
        <v>1133</v>
      </c>
      <c r="K2993" s="12">
        <v>43109</v>
      </c>
      <c r="L2993" s="4" t="s">
        <v>366</v>
      </c>
      <c r="M2993" s="4" t="s">
        <v>358</v>
      </c>
      <c r="N2993" s="4" t="s">
        <v>361</v>
      </c>
      <c r="O2993" s="12" t="str">
        <f t="shared" ca="1" si="95"/>
        <v>7 ans, 3 mois</v>
      </c>
      <c r="P2993" s="4" t="str">
        <f>VLOOKUP(B2993,Effectif!B:I,6,0)</f>
        <v>Lise DE WITTE</v>
      </c>
      <c r="Q2993" s="4" t="str">
        <f>VLOOKUP(B2993,Effectif!B:I,8,0)</f>
        <v>RCD</v>
      </c>
      <c r="R2993" s="4" t="str">
        <f>IFERROR(VLOOKUP(C2993,Sales!B:G,6,0),"-")</f>
        <v>-</v>
      </c>
      <c r="S2993" s="4">
        <f>IFERROR(VLOOKUP(C2993,Recolt!B:H,3,0),"-")</f>
        <v>114</v>
      </c>
      <c r="T2993" s="4" t="str">
        <f t="shared" si="94"/>
        <v>-</v>
      </c>
    </row>
    <row r="2994" spans="1:20" hidden="1" x14ac:dyDescent="0.25">
      <c r="A2994" s="4" t="s">
        <v>411</v>
      </c>
      <c r="B2994" s="4" t="s">
        <v>542</v>
      </c>
      <c r="C2994" s="4">
        <v>1034859121</v>
      </c>
      <c r="D2994" s="4" t="s">
        <v>390</v>
      </c>
      <c r="E2994" s="4" t="s">
        <v>386</v>
      </c>
      <c r="F2994" s="4" t="s">
        <v>439</v>
      </c>
      <c r="G2994" s="12">
        <v>45608</v>
      </c>
      <c r="H2994" s="4" t="s">
        <v>356</v>
      </c>
      <c r="I2994" s="67">
        <v>0.49519675925925899</v>
      </c>
      <c r="J2994" s="4" t="s">
        <v>1132</v>
      </c>
      <c r="K2994" s="12">
        <v>43446</v>
      </c>
      <c r="L2994" s="4" t="s">
        <v>366</v>
      </c>
      <c r="M2994" s="4" t="s">
        <v>358</v>
      </c>
      <c r="N2994" s="4" t="s">
        <v>361</v>
      </c>
      <c r="O2994" s="12" t="str">
        <f t="shared" ca="1" si="95"/>
        <v>6 ans, 4 mois</v>
      </c>
      <c r="P2994" s="4" t="str">
        <f>VLOOKUP(B2994,Effectif!B:I,6,0)</f>
        <v>Lise DE WITTE</v>
      </c>
      <c r="Q2994" s="4" t="str">
        <f>VLOOKUP(B2994,Effectif!B:I,8,0)</f>
        <v>RCD</v>
      </c>
      <c r="R2994" s="4" t="str">
        <f>IFERROR(VLOOKUP(C2994,Sales!B:G,6,0),"-")</f>
        <v>-</v>
      </c>
      <c r="S2994" s="4">
        <f>IFERROR(VLOOKUP(C2994,Recolt!B:H,3,0),"-")</f>
        <v>125</v>
      </c>
      <c r="T2994" s="4" t="str">
        <f t="shared" si="94"/>
        <v>-</v>
      </c>
    </row>
    <row r="2995" spans="1:20" hidden="1" x14ac:dyDescent="0.25">
      <c r="A2995" s="4" t="s">
        <v>411</v>
      </c>
      <c r="B2995" s="4" t="s">
        <v>542</v>
      </c>
      <c r="C2995" s="4">
        <v>1034857772</v>
      </c>
      <c r="D2995" s="4" t="s">
        <v>377</v>
      </c>
      <c r="E2995" s="4" t="s">
        <v>386</v>
      </c>
      <c r="F2995" s="4" t="s">
        <v>439</v>
      </c>
      <c r="G2995" s="12">
        <v>45609</v>
      </c>
      <c r="H2995" s="4" t="s">
        <v>356</v>
      </c>
      <c r="I2995" s="67">
        <v>0.46119212962963002</v>
      </c>
      <c r="J2995" s="4" t="s">
        <v>1133</v>
      </c>
      <c r="K2995" s="12">
        <v>43424</v>
      </c>
      <c r="L2995" s="4" t="s">
        <v>366</v>
      </c>
      <c r="M2995" s="4" t="s">
        <v>358</v>
      </c>
      <c r="N2995" s="4" t="s">
        <v>361</v>
      </c>
      <c r="O2995" s="12" t="str">
        <f t="shared" ca="1" si="95"/>
        <v>6 ans, 5 mois</v>
      </c>
      <c r="P2995" s="4" t="str">
        <f>VLOOKUP(B2995,Effectif!B:I,6,0)</f>
        <v>Lise DE WITTE</v>
      </c>
      <c r="Q2995" s="4" t="str">
        <f>VLOOKUP(B2995,Effectif!B:I,8,0)</f>
        <v>RCD</v>
      </c>
      <c r="R2995" s="4" t="str">
        <f>IFERROR(VLOOKUP(C2995,Sales!B:G,6,0),"-")</f>
        <v>-</v>
      </c>
      <c r="S2995" s="4">
        <f>IFERROR(VLOOKUP(C2995,Recolt!B:H,3,0),"-")</f>
        <v>152</v>
      </c>
      <c r="T2995" s="4" t="str">
        <f t="shared" si="94"/>
        <v>-</v>
      </c>
    </row>
    <row r="2996" spans="1:20" hidden="1" x14ac:dyDescent="0.25">
      <c r="A2996" s="4" t="s">
        <v>411</v>
      </c>
      <c r="B2996" s="4" t="s">
        <v>542</v>
      </c>
      <c r="C2996" s="4">
        <v>1034862674</v>
      </c>
      <c r="D2996" s="4" t="s">
        <v>354</v>
      </c>
      <c r="E2996" s="4" t="s">
        <v>360</v>
      </c>
      <c r="F2996" s="4" t="s">
        <v>354</v>
      </c>
      <c r="G2996" s="12">
        <v>45610</v>
      </c>
      <c r="H2996" s="4" t="s">
        <v>389</v>
      </c>
      <c r="I2996" s="67">
        <v>0.49516203703703698</v>
      </c>
      <c r="J2996" s="4" t="s">
        <v>1133</v>
      </c>
      <c r="K2996" s="12">
        <v>43201</v>
      </c>
      <c r="L2996" s="4" t="s">
        <v>366</v>
      </c>
      <c r="M2996" s="4" t="s">
        <v>358</v>
      </c>
      <c r="N2996" s="4" t="s">
        <v>359</v>
      </c>
      <c r="O2996" s="12" t="str">
        <f t="shared" ca="1" si="95"/>
        <v>7 ans, 0 mois</v>
      </c>
      <c r="P2996" s="4" t="str">
        <f>VLOOKUP(B2996,Effectif!B:I,6,0)</f>
        <v>Lise DE WITTE</v>
      </c>
      <c r="Q2996" s="4" t="str">
        <f>VLOOKUP(B2996,Effectif!B:I,8,0)</f>
        <v>RCD</v>
      </c>
      <c r="R2996" s="4" t="str">
        <f>IFERROR(VLOOKUP(C2996,Sales!B:G,6,0),"-")</f>
        <v>-</v>
      </c>
      <c r="S2996" s="4">
        <f>IFERROR(VLOOKUP(C2996,Recolt!B:H,3,0),"-")</f>
        <v>178.75</v>
      </c>
      <c r="T2996" s="4" t="str">
        <f t="shared" si="94"/>
        <v>-</v>
      </c>
    </row>
    <row r="2997" spans="1:20" hidden="1" x14ac:dyDescent="0.25">
      <c r="A2997" s="4" t="s">
        <v>411</v>
      </c>
      <c r="B2997" s="4" t="s">
        <v>542</v>
      </c>
      <c r="C2997" s="4">
        <v>1034860853</v>
      </c>
      <c r="D2997" s="4" t="s">
        <v>378</v>
      </c>
      <c r="E2997" s="4" t="s">
        <v>386</v>
      </c>
      <c r="F2997" s="4" t="s">
        <v>439</v>
      </c>
      <c r="G2997" s="12">
        <v>45611</v>
      </c>
      <c r="H2997" s="4" t="s">
        <v>356</v>
      </c>
      <c r="I2997" s="67">
        <v>0.44478009259259299</v>
      </c>
      <c r="J2997" s="4" t="s">
        <v>1131</v>
      </c>
      <c r="K2997" s="12">
        <v>42545</v>
      </c>
      <c r="L2997" s="4" t="s">
        <v>366</v>
      </c>
      <c r="M2997" s="4" t="s">
        <v>358</v>
      </c>
      <c r="N2997" s="4" t="s">
        <v>361</v>
      </c>
      <c r="O2997" s="12" t="str">
        <f t="shared" ca="1" si="95"/>
        <v>8 ans, 10 mois</v>
      </c>
      <c r="P2997" s="4" t="str">
        <f>VLOOKUP(B2997,Effectif!B:I,6,0)</f>
        <v>Lise DE WITTE</v>
      </c>
      <c r="Q2997" s="4" t="str">
        <f>VLOOKUP(B2997,Effectif!B:I,8,0)</f>
        <v>RCD</v>
      </c>
      <c r="R2997" s="4" t="str">
        <f>IFERROR(VLOOKUP(C2997,Sales!B:G,6,0),"-")</f>
        <v>-</v>
      </c>
      <c r="S2997" s="4">
        <f>IFERROR(VLOOKUP(C2997,Recolt!B:H,3,0),"-")</f>
        <v>206</v>
      </c>
      <c r="T2997" s="4" t="str">
        <f t="shared" si="94"/>
        <v>-</v>
      </c>
    </row>
    <row r="2998" spans="1:20" hidden="1" x14ac:dyDescent="0.25">
      <c r="A2998" s="4" t="s">
        <v>411</v>
      </c>
      <c r="B2998" s="4" t="s">
        <v>542</v>
      </c>
      <c r="C2998" s="4">
        <v>1034864995</v>
      </c>
      <c r="D2998" s="4" t="s">
        <v>388</v>
      </c>
      <c r="E2998" s="4" t="s">
        <v>386</v>
      </c>
      <c r="F2998" s="4" t="s">
        <v>439</v>
      </c>
      <c r="G2998" s="12">
        <v>45612</v>
      </c>
      <c r="H2998" s="4" t="s">
        <v>356</v>
      </c>
      <c r="I2998" s="67">
        <v>0.58368055555555598</v>
      </c>
      <c r="J2998" s="4" t="s">
        <v>1135</v>
      </c>
      <c r="K2998" s="12">
        <v>43441</v>
      </c>
      <c r="L2998" s="4" t="s">
        <v>366</v>
      </c>
      <c r="M2998" s="4" t="s">
        <v>358</v>
      </c>
      <c r="N2998" s="4" t="s">
        <v>361</v>
      </c>
      <c r="O2998" s="12" t="str">
        <f t="shared" ca="1" si="95"/>
        <v>6 ans, 4 mois</v>
      </c>
      <c r="P2998" s="4" t="str">
        <f>VLOOKUP(B2998,Effectif!B:I,6,0)</f>
        <v>Lise DE WITTE</v>
      </c>
      <c r="Q2998" s="4" t="str">
        <f>VLOOKUP(B2998,Effectif!B:I,8,0)</f>
        <v>RCD</v>
      </c>
      <c r="R2998" s="4" t="str">
        <f>IFERROR(VLOOKUP(C2998,Sales!B:G,6,0),"-")</f>
        <v>-</v>
      </c>
      <c r="S2998" s="4">
        <f>IFERROR(VLOOKUP(C2998,Recolt!B:H,3,0),"-")</f>
        <v>114.21</v>
      </c>
      <c r="T2998" s="4" t="str">
        <f t="shared" si="94"/>
        <v>-</v>
      </c>
    </row>
    <row r="2999" spans="1:20" hidden="1" x14ac:dyDescent="0.25">
      <c r="A2999" s="4" t="s">
        <v>411</v>
      </c>
      <c r="B2999" s="4" t="s">
        <v>542</v>
      </c>
      <c r="C2999" s="4">
        <v>1034856500</v>
      </c>
      <c r="D2999" s="4" t="s">
        <v>377</v>
      </c>
      <c r="E2999" s="4" t="s">
        <v>386</v>
      </c>
      <c r="F2999" s="4" t="s">
        <v>439</v>
      </c>
      <c r="G2999" s="12">
        <v>45613</v>
      </c>
      <c r="H2999" s="4" t="s">
        <v>356</v>
      </c>
      <c r="I2999" s="67">
        <v>0.57579861111111097</v>
      </c>
      <c r="J2999" s="4" t="s">
        <v>1133</v>
      </c>
      <c r="K2999" s="12">
        <v>43445</v>
      </c>
      <c r="L2999" s="4" t="s">
        <v>366</v>
      </c>
      <c r="M2999" s="4" t="s">
        <v>358</v>
      </c>
      <c r="N2999" s="4" t="s">
        <v>361</v>
      </c>
      <c r="O2999" s="12" t="str">
        <f t="shared" ca="1" si="95"/>
        <v>6 ans, 4 mois</v>
      </c>
      <c r="P2999" s="4" t="str">
        <f>VLOOKUP(B2999,Effectif!B:I,6,0)</f>
        <v>Lise DE WITTE</v>
      </c>
      <c r="Q2999" s="4" t="str">
        <f>VLOOKUP(B2999,Effectif!B:I,8,0)</f>
        <v>RCD</v>
      </c>
      <c r="R2999" s="4" t="str">
        <f>IFERROR(VLOOKUP(C2999,Sales!B:G,6,0),"-")</f>
        <v>-</v>
      </c>
      <c r="S2999" s="4">
        <f>IFERROR(VLOOKUP(C2999,Recolt!B:H,3,0),"-")</f>
        <v>173.18</v>
      </c>
      <c r="T2999" s="4" t="str">
        <f t="shared" si="94"/>
        <v>-</v>
      </c>
    </row>
    <row r="3000" spans="1:20" hidden="1" x14ac:dyDescent="0.25">
      <c r="A3000" s="4" t="s">
        <v>411</v>
      </c>
      <c r="B3000" s="4" t="s">
        <v>542</v>
      </c>
      <c r="C3000" s="4">
        <v>1034864295</v>
      </c>
      <c r="D3000" s="4" t="s">
        <v>354</v>
      </c>
      <c r="E3000" s="4" t="s">
        <v>355</v>
      </c>
      <c r="F3000" s="4" t="s">
        <v>354</v>
      </c>
      <c r="G3000" s="12">
        <v>45614</v>
      </c>
      <c r="H3000" s="4" t="s">
        <v>389</v>
      </c>
      <c r="I3000" s="67">
        <v>0.64746527777777796</v>
      </c>
      <c r="J3000" s="4" t="s">
        <v>1134</v>
      </c>
      <c r="K3000" s="12">
        <v>43280</v>
      </c>
      <c r="L3000" s="4" t="s">
        <v>366</v>
      </c>
      <c r="M3000" s="4" t="s">
        <v>358</v>
      </c>
      <c r="N3000" s="4" t="s">
        <v>361</v>
      </c>
      <c r="O3000" s="12" t="str">
        <f t="shared" ca="1" si="95"/>
        <v>6 ans, 10 mois</v>
      </c>
      <c r="P3000" s="4" t="str">
        <f>VLOOKUP(B3000,Effectif!B:I,6,0)</f>
        <v>Lise DE WITTE</v>
      </c>
      <c r="Q3000" s="4" t="str">
        <f>VLOOKUP(B3000,Effectif!B:I,8,0)</f>
        <v>RCD</v>
      </c>
      <c r="R3000" s="4" t="str">
        <f>IFERROR(VLOOKUP(C3000,Sales!B:G,6,0),"-")</f>
        <v>-</v>
      </c>
      <c r="S3000" s="4">
        <f>IFERROR(VLOOKUP(C3000,Recolt!B:H,3,0),"-")</f>
        <v>241</v>
      </c>
      <c r="T3000" s="4" t="str">
        <f t="shared" si="94"/>
        <v>-</v>
      </c>
    </row>
    <row r="3001" spans="1:20" hidden="1" x14ac:dyDescent="0.25">
      <c r="A3001" s="4" t="s">
        <v>411</v>
      </c>
      <c r="B3001" s="4" t="s">
        <v>542</v>
      </c>
      <c r="C3001" s="4">
        <v>1034857160</v>
      </c>
      <c r="D3001" s="4" t="s">
        <v>354</v>
      </c>
      <c r="E3001" s="4" t="s">
        <v>355</v>
      </c>
      <c r="F3001" s="4" t="s">
        <v>354</v>
      </c>
      <c r="G3001" s="12">
        <v>45615</v>
      </c>
      <c r="H3001" s="4" t="s">
        <v>389</v>
      </c>
      <c r="I3001" s="67">
        <v>0.74393518518518498</v>
      </c>
      <c r="J3001" s="4" t="s">
        <v>1134</v>
      </c>
      <c r="K3001" s="12">
        <v>42829</v>
      </c>
      <c r="L3001" s="4" t="s">
        <v>366</v>
      </c>
      <c r="M3001" s="4" t="s">
        <v>358</v>
      </c>
      <c r="N3001" s="4" t="s">
        <v>361</v>
      </c>
      <c r="O3001" s="12" t="str">
        <f t="shared" ca="1" si="95"/>
        <v>8 ans, 0 mois</v>
      </c>
      <c r="P3001" s="4" t="str">
        <f>VLOOKUP(B3001,Effectif!B:I,6,0)</f>
        <v>Lise DE WITTE</v>
      </c>
      <c r="Q3001" s="4" t="str">
        <f>VLOOKUP(B3001,Effectif!B:I,8,0)</f>
        <v>RCD</v>
      </c>
      <c r="R3001" s="4" t="str">
        <f>IFERROR(VLOOKUP(C3001,Sales!B:G,6,0),"-")</f>
        <v>-</v>
      </c>
      <c r="S3001" s="4">
        <f>IFERROR(VLOOKUP(C3001,Recolt!B:H,3,0),"-")</f>
        <v>85.59</v>
      </c>
      <c r="T3001" s="4" t="str">
        <f t="shared" si="94"/>
        <v>-</v>
      </c>
    </row>
    <row r="3002" spans="1:20" hidden="1" x14ac:dyDescent="0.25">
      <c r="A3002" s="4" t="s">
        <v>411</v>
      </c>
      <c r="B3002" s="4" t="s">
        <v>542</v>
      </c>
      <c r="C3002" s="4">
        <v>1034865305</v>
      </c>
      <c r="D3002" s="4" t="s">
        <v>354</v>
      </c>
      <c r="E3002" s="4" t="s">
        <v>360</v>
      </c>
      <c r="F3002" s="4" t="s">
        <v>354</v>
      </c>
      <c r="G3002" s="12">
        <v>45616</v>
      </c>
      <c r="H3002" s="4" t="s">
        <v>389</v>
      </c>
      <c r="I3002" s="67">
        <v>0.66451388888888896</v>
      </c>
      <c r="J3002" s="4" t="s">
        <v>1141</v>
      </c>
      <c r="K3002" s="12">
        <v>42927</v>
      </c>
      <c r="L3002" s="4" t="s">
        <v>366</v>
      </c>
      <c r="M3002" s="4" t="s">
        <v>358</v>
      </c>
      <c r="N3002" s="4" t="s">
        <v>361</v>
      </c>
      <c r="O3002" s="12" t="str">
        <f t="shared" ca="1" si="95"/>
        <v>7 ans, 9 mois</v>
      </c>
      <c r="P3002" s="4" t="str">
        <f>VLOOKUP(B3002,Effectif!B:I,6,0)</f>
        <v>Lise DE WITTE</v>
      </c>
      <c r="Q3002" s="4" t="str">
        <f>VLOOKUP(B3002,Effectif!B:I,8,0)</f>
        <v>RCD</v>
      </c>
      <c r="R3002" s="4" t="str">
        <f>IFERROR(VLOOKUP(C3002,Sales!B:G,6,0),"-")</f>
        <v>-</v>
      </c>
      <c r="S3002" s="4">
        <f>IFERROR(VLOOKUP(C3002,Recolt!B:H,3,0),"-")</f>
        <v>426.49</v>
      </c>
      <c r="T3002" s="4" t="str">
        <f t="shared" si="94"/>
        <v>-</v>
      </c>
    </row>
    <row r="3003" spans="1:20" hidden="1" x14ac:dyDescent="0.25">
      <c r="A3003" s="4" t="s">
        <v>411</v>
      </c>
      <c r="B3003" s="4" t="s">
        <v>542</v>
      </c>
      <c r="C3003" s="4">
        <v>1034844382</v>
      </c>
      <c r="D3003" s="4" t="s">
        <v>354</v>
      </c>
      <c r="E3003" s="4" t="s">
        <v>355</v>
      </c>
      <c r="F3003" s="4" t="s">
        <v>354</v>
      </c>
      <c r="G3003" s="12">
        <v>45617</v>
      </c>
      <c r="H3003" s="4" t="s">
        <v>389</v>
      </c>
      <c r="I3003" s="67">
        <v>0.45646990740740701</v>
      </c>
      <c r="J3003" s="4" t="s">
        <v>1141</v>
      </c>
      <c r="K3003" s="12">
        <v>43061</v>
      </c>
      <c r="L3003" s="4" t="s">
        <v>366</v>
      </c>
      <c r="M3003" s="4" t="s">
        <v>358</v>
      </c>
      <c r="N3003" s="4" t="s">
        <v>359</v>
      </c>
      <c r="O3003" s="12" t="str">
        <f t="shared" ca="1" si="95"/>
        <v>7 ans, 5 mois</v>
      </c>
      <c r="P3003" s="4" t="str">
        <f>VLOOKUP(B3003,Effectif!B:I,6,0)</f>
        <v>Lise DE WITTE</v>
      </c>
      <c r="Q3003" s="4" t="str">
        <f>VLOOKUP(B3003,Effectif!B:I,8,0)</f>
        <v>RCD</v>
      </c>
      <c r="R3003" s="4" t="str">
        <f>IFERROR(VLOOKUP(C3003,Sales!B:G,6,0),"-")</f>
        <v>-</v>
      </c>
      <c r="S3003" s="4">
        <f>IFERROR(VLOOKUP(C3003,Recolt!B:H,3,0),"-")</f>
        <v>148.26999999999998</v>
      </c>
      <c r="T3003" s="4" t="str">
        <f t="shared" si="94"/>
        <v>-</v>
      </c>
    </row>
    <row r="3004" spans="1:20" hidden="1" x14ac:dyDescent="0.25">
      <c r="A3004" s="4" t="s">
        <v>411</v>
      </c>
      <c r="B3004" s="4" t="s">
        <v>542</v>
      </c>
      <c r="C3004" s="4">
        <v>1034856102</v>
      </c>
      <c r="D3004" s="4" t="s">
        <v>368</v>
      </c>
      <c r="E3004" s="4" t="s">
        <v>386</v>
      </c>
      <c r="F3004" s="4" t="s">
        <v>439</v>
      </c>
      <c r="G3004" s="12">
        <v>45618</v>
      </c>
      <c r="H3004" s="4" t="s">
        <v>356</v>
      </c>
      <c r="I3004" s="67">
        <v>0.49814814814814801</v>
      </c>
      <c r="J3004" s="4" t="s">
        <v>1137</v>
      </c>
      <c r="K3004" s="12">
        <v>42517</v>
      </c>
      <c r="L3004" s="4" t="s">
        <v>366</v>
      </c>
      <c r="M3004" s="4" t="s">
        <v>358</v>
      </c>
      <c r="N3004" s="4" t="s">
        <v>384</v>
      </c>
      <c r="O3004" s="12" t="str">
        <f t="shared" ca="1" si="95"/>
        <v>8 ans, 11 mois</v>
      </c>
      <c r="P3004" s="4" t="str">
        <f>VLOOKUP(B3004,Effectif!B:I,6,0)</f>
        <v>Lise DE WITTE</v>
      </c>
      <c r="Q3004" s="4" t="str">
        <f>VLOOKUP(B3004,Effectif!B:I,8,0)</f>
        <v>RCD</v>
      </c>
      <c r="R3004" s="4" t="str">
        <f>IFERROR(VLOOKUP(C3004,Sales!B:G,6,0),"-")</f>
        <v>-</v>
      </c>
      <c r="S3004" s="4">
        <f>IFERROR(VLOOKUP(C3004,Recolt!B:H,3,0),"-")</f>
        <v>76</v>
      </c>
      <c r="T3004" s="4" t="str">
        <f t="shared" si="94"/>
        <v>-</v>
      </c>
    </row>
    <row r="3005" spans="1:20" hidden="1" x14ac:dyDescent="0.25">
      <c r="A3005" s="4" t="s">
        <v>411</v>
      </c>
      <c r="B3005" s="4" t="s">
        <v>542</v>
      </c>
      <c r="C3005" s="4">
        <v>1034858914</v>
      </c>
      <c r="D3005" s="4" t="s">
        <v>369</v>
      </c>
      <c r="E3005" s="4" t="s">
        <v>386</v>
      </c>
      <c r="F3005" s="4" t="s">
        <v>439</v>
      </c>
      <c r="G3005" s="12">
        <v>45619</v>
      </c>
      <c r="H3005" s="4" t="s">
        <v>356</v>
      </c>
      <c r="I3005" s="67">
        <v>0.42651620370370402</v>
      </c>
      <c r="J3005" s="4" t="s">
        <v>1135</v>
      </c>
      <c r="K3005" s="12">
        <v>43333</v>
      </c>
      <c r="L3005" s="4" t="s">
        <v>366</v>
      </c>
      <c r="M3005" s="4" t="s">
        <v>358</v>
      </c>
      <c r="N3005" s="4" t="s">
        <v>361</v>
      </c>
      <c r="O3005" s="12" t="str">
        <f t="shared" ca="1" si="95"/>
        <v>6 ans, 8 mois</v>
      </c>
      <c r="P3005" s="4" t="str">
        <f>VLOOKUP(B3005,Effectif!B:I,6,0)</f>
        <v>Lise DE WITTE</v>
      </c>
      <c r="Q3005" s="4" t="str">
        <f>VLOOKUP(B3005,Effectif!B:I,8,0)</f>
        <v>RCD</v>
      </c>
      <c r="R3005" s="4" t="str">
        <f>IFERROR(VLOOKUP(C3005,Sales!B:G,6,0),"-")</f>
        <v>-</v>
      </c>
      <c r="S3005" s="4">
        <f>IFERROR(VLOOKUP(C3005,Recolt!B:H,3,0),"-")</f>
        <v>151.23000000000002</v>
      </c>
      <c r="T3005" s="4" t="str">
        <f t="shared" si="94"/>
        <v>-</v>
      </c>
    </row>
    <row r="3006" spans="1:20" hidden="1" x14ac:dyDescent="0.25">
      <c r="A3006" s="4" t="s">
        <v>411</v>
      </c>
      <c r="B3006" s="4" t="s">
        <v>542</v>
      </c>
      <c r="C3006" s="4">
        <v>1034855927</v>
      </c>
      <c r="D3006" s="4" t="s">
        <v>354</v>
      </c>
      <c r="E3006" s="4" t="s">
        <v>355</v>
      </c>
      <c r="F3006" s="4" t="s">
        <v>354</v>
      </c>
      <c r="G3006" s="12">
        <v>45620</v>
      </c>
      <c r="H3006" s="4" t="s">
        <v>389</v>
      </c>
      <c r="I3006" s="67">
        <v>0.54769675925925898</v>
      </c>
      <c r="J3006" s="4" t="s">
        <v>1132</v>
      </c>
      <c r="K3006" s="12">
        <v>43006</v>
      </c>
      <c r="L3006" s="4" t="s">
        <v>366</v>
      </c>
      <c r="M3006" s="4" t="s">
        <v>358</v>
      </c>
      <c r="N3006" s="4" t="s">
        <v>361</v>
      </c>
      <c r="O3006" s="12" t="str">
        <f t="shared" ca="1" si="95"/>
        <v>7 ans, 7 mois</v>
      </c>
      <c r="P3006" s="4" t="str">
        <f>VLOOKUP(B3006,Effectif!B:I,6,0)</f>
        <v>Lise DE WITTE</v>
      </c>
      <c r="Q3006" s="4" t="str">
        <f>VLOOKUP(B3006,Effectif!B:I,8,0)</f>
        <v>RCD</v>
      </c>
      <c r="R3006" s="4" t="str">
        <f>IFERROR(VLOOKUP(C3006,Sales!B:G,6,0),"-")</f>
        <v>-</v>
      </c>
      <c r="S3006" s="4">
        <f>IFERROR(VLOOKUP(C3006,Recolt!B:H,3,0),"-")</f>
        <v>210</v>
      </c>
      <c r="T3006" s="4" t="str">
        <f t="shared" si="94"/>
        <v>-</v>
      </c>
    </row>
    <row r="3007" spans="1:20" hidden="1" x14ac:dyDescent="0.25">
      <c r="A3007" s="4" t="s">
        <v>411</v>
      </c>
      <c r="B3007" s="4" t="s">
        <v>542</v>
      </c>
      <c r="C3007" s="4">
        <v>1034844918</v>
      </c>
      <c r="D3007" s="4" t="s">
        <v>354</v>
      </c>
      <c r="E3007" s="4" t="s">
        <v>355</v>
      </c>
      <c r="F3007" s="4" t="s">
        <v>354</v>
      </c>
      <c r="G3007" s="12">
        <v>45621</v>
      </c>
      <c r="H3007" s="4" t="s">
        <v>389</v>
      </c>
      <c r="I3007" s="67">
        <v>0.50339120370370405</v>
      </c>
      <c r="J3007" s="4" t="s">
        <v>1135</v>
      </c>
      <c r="K3007" s="12">
        <v>43439</v>
      </c>
      <c r="L3007" s="4" t="s">
        <v>366</v>
      </c>
      <c r="M3007" s="4" t="s">
        <v>358</v>
      </c>
      <c r="N3007" s="4" t="s">
        <v>361</v>
      </c>
      <c r="O3007" s="12" t="str">
        <f t="shared" ca="1" si="95"/>
        <v>6 ans, 4 mois</v>
      </c>
      <c r="P3007" s="4" t="str">
        <f>VLOOKUP(B3007,Effectif!B:I,6,0)</f>
        <v>Lise DE WITTE</v>
      </c>
      <c r="Q3007" s="4" t="str">
        <f>VLOOKUP(B3007,Effectif!B:I,8,0)</f>
        <v>RCD</v>
      </c>
      <c r="R3007" s="4" t="str">
        <f>IFERROR(VLOOKUP(C3007,Sales!B:G,6,0),"-")</f>
        <v>-</v>
      </c>
      <c r="S3007" s="4">
        <f>IFERROR(VLOOKUP(C3007,Recolt!B:H,3,0),"-")</f>
        <v>206.82999999999998</v>
      </c>
      <c r="T3007" s="4" t="str">
        <f t="shared" si="94"/>
        <v>-</v>
      </c>
    </row>
    <row r="3008" spans="1:20" hidden="1" x14ac:dyDescent="0.25">
      <c r="A3008" s="4" t="s">
        <v>411</v>
      </c>
      <c r="B3008" s="4" t="s">
        <v>542</v>
      </c>
      <c r="C3008" s="4">
        <v>1034846184</v>
      </c>
      <c r="D3008" s="4" t="s">
        <v>354</v>
      </c>
      <c r="E3008" s="4" t="s">
        <v>355</v>
      </c>
      <c r="F3008" s="4" t="s">
        <v>354</v>
      </c>
      <c r="G3008" s="12">
        <v>45622</v>
      </c>
      <c r="H3008" s="4" t="s">
        <v>389</v>
      </c>
      <c r="I3008" s="67">
        <v>0.70711805555555596</v>
      </c>
      <c r="J3008" s="4" t="s">
        <v>1135</v>
      </c>
      <c r="K3008" s="12">
        <v>43454</v>
      </c>
      <c r="L3008" s="4" t="s">
        <v>366</v>
      </c>
      <c r="M3008" s="4" t="s">
        <v>358</v>
      </c>
      <c r="N3008" s="4" t="s">
        <v>361</v>
      </c>
      <c r="O3008" s="12" t="str">
        <f t="shared" ca="1" si="95"/>
        <v>6 ans, 4 mois</v>
      </c>
      <c r="P3008" s="4" t="str">
        <f>VLOOKUP(B3008,Effectif!B:I,6,0)</f>
        <v>Lise DE WITTE</v>
      </c>
      <c r="Q3008" s="4" t="str">
        <f>VLOOKUP(B3008,Effectif!B:I,8,0)</f>
        <v>RCD</v>
      </c>
      <c r="R3008" s="4" t="str">
        <f>IFERROR(VLOOKUP(C3008,Sales!B:G,6,0),"-")</f>
        <v>-</v>
      </c>
      <c r="S3008" s="4">
        <f>IFERROR(VLOOKUP(C3008,Recolt!B:H,3,0),"-")</f>
        <v>187.45</v>
      </c>
      <c r="T3008" s="4" t="str">
        <f t="shared" si="94"/>
        <v>-</v>
      </c>
    </row>
    <row r="3009" spans="1:20" hidden="1" x14ac:dyDescent="0.25">
      <c r="A3009" s="4" t="s">
        <v>411</v>
      </c>
      <c r="B3009" s="4" t="s">
        <v>542</v>
      </c>
      <c r="C3009" s="4">
        <v>1034866622</v>
      </c>
      <c r="D3009" s="4" t="s">
        <v>354</v>
      </c>
      <c r="E3009" s="4" t="s">
        <v>355</v>
      </c>
      <c r="F3009" s="4" t="s">
        <v>354</v>
      </c>
      <c r="G3009" s="12">
        <v>45623</v>
      </c>
      <c r="H3009" s="4" t="s">
        <v>389</v>
      </c>
      <c r="I3009" s="67">
        <v>0.58038194444444402</v>
      </c>
      <c r="J3009" s="4" t="s">
        <v>1135</v>
      </c>
      <c r="K3009" s="12">
        <v>43340</v>
      </c>
      <c r="L3009" s="4" t="s">
        <v>366</v>
      </c>
      <c r="M3009" s="4" t="s">
        <v>358</v>
      </c>
      <c r="N3009" s="4" t="s">
        <v>361</v>
      </c>
      <c r="O3009" s="12" t="str">
        <f t="shared" ca="1" si="95"/>
        <v>6 ans, 8 mois</v>
      </c>
      <c r="P3009" s="4" t="str">
        <f>VLOOKUP(B3009,Effectif!B:I,6,0)</f>
        <v>Lise DE WITTE</v>
      </c>
      <c r="Q3009" s="4" t="str">
        <f>VLOOKUP(B3009,Effectif!B:I,8,0)</f>
        <v>RCD</v>
      </c>
      <c r="R3009" s="4" t="str">
        <f>IFERROR(VLOOKUP(C3009,Sales!B:G,6,0),"-")</f>
        <v>-</v>
      </c>
      <c r="S3009" s="4">
        <f>IFERROR(VLOOKUP(C3009,Recolt!B:H,3,0),"-")</f>
        <v>81.93</v>
      </c>
      <c r="T3009" s="4" t="str">
        <f t="shared" si="94"/>
        <v>-</v>
      </c>
    </row>
    <row r="3010" spans="1:20" hidden="1" x14ac:dyDescent="0.25">
      <c r="A3010" s="4" t="s">
        <v>411</v>
      </c>
      <c r="B3010" s="4" t="s">
        <v>542</v>
      </c>
      <c r="C3010" s="4">
        <v>1034852901</v>
      </c>
      <c r="D3010" s="4" t="s">
        <v>380</v>
      </c>
      <c r="E3010" s="4" t="s">
        <v>386</v>
      </c>
      <c r="F3010" s="4" t="s">
        <v>439</v>
      </c>
      <c r="G3010" s="12">
        <v>45624</v>
      </c>
      <c r="H3010" s="4" t="s">
        <v>356</v>
      </c>
      <c r="I3010" s="67">
        <v>0.38329861111111102</v>
      </c>
      <c r="J3010" s="4" t="s">
        <v>1133</v>
      </c>
      <c r="K3010" s="12">
        <v>43399</v>
      </c>
      <c r="L3010" s="4" t="s">
        <v>366</v>
      </c>
      <c r="M3010" s="4" t="s">
        <v>358</v>
      </c>
      <c r="N3010" s="4" t="s">
        <v>361</v>
      </c>
      <c r="O3010" s="12" t="str">
        <f t="shared" ca="1" si="95"/>
        <v>6 ans, 6 mois</v>
      </c>
      <c r="P3010" s="4" t="str">
        <f>VLOOKUP(B3010,Effectif!B:I,6,0)</f>
        <v>Lise DE WITTE</v>
      </c>
      <c r="Q3010" s="4" t="str">
        <f>VLOOKUP(B3010,Effectif!B:I,8,0)</f>
        <v>RCD</v>
      </c>
      <c r="R3010" s="4" t="str">
        <f>IFERROR(VLOOKUP(C3010,Sales!B:G,6,0),"-")</f>
        <v>-</v>
      </c>
      <c r="S3010" s="4">
        <f>IFERROR(VLOOKUP(C3010,Recolt!B:H,3,0),"-")</f>
        <v>332.16999999999996</v>
      </c>
      <c r="T3010" s="4" t="str">
        <f t="shared" si="94"/>
        <v>-</v>
      </c>
    </row>
    <row r="3011" spans="1:20" hidden="1" x14ac:dyDescent="0.25">
      <c r="A3011" s="4" t="s">
        <v>411</v>
      </c>
      <c r="B3011" s="4" t="s">
        <v>542</v>
      </c>
      <c r="C3011" s="4">
        <v>1034850961</v>
      </c>
      <c r="D3011" s="4" t="s">
        <v>354</v>
      </c>
      <c r="E3011" s="4" t="s">
        <v>360</v>
      </c>
      <c r="F3011" s="4" t="s">
        <v>354</v>
      </c>
      <c r="G3011" s="12">
        <v>45625</v>
      </c>
      <c r="H3011" s="4" t="s">
        <v>389</v>
      </c>
      <c r="I3011" s="67">
        <v>0.48646990740740698</v>
      </c>
      <c r="J3011" s="4" t="s">
        <v>1132</v>
      </c>
      <c r="K3011" s="12">
        <v>43214</v>
      </c>
      <c r="L3011" s="4" t="s">
        <v>366</v>
      </c>
      <c r="M3011" s="4" t="s">
        <v>358</v>
      </c>
      <c r="N3011" s="4" t="s">
        <v>361</v>
      </c>
      <c r="O3011" s="12" t="str">
        <f t="shared" ca="1" si="95"/>
        <v>6 ans, 0 mois</v>
      </c>
      <c r="P3011" s="4" t="str">
        <f>VLOOKUP(B3011,Effectif!B:I,6,0)</f>
        <v>Lise DE WITTE</v>
      </c>
      <c r="Q3011" s="4" t="str">
        <f>VLOOKUP(B3011,Effectif!B:I,8,0)</f>
        <v>RCD</v>
      </c>
      <c r="R3011" s="4" t="str">
        <f>IFERROR(VLOOKUP(C3011,Sales!B:G,6,0),"-")</f>
        <v>-</v>
      </c>
      <c r="S3011" s="4">
        <f>IFERROR(VLOOKUP(C3011,Recolt!B:H,3,0),"-")</f>
        <v>146</v>
      </c>
      <c r="T3011" s="4" t="str">
        <f t="shared" ref="T3011:T3074" si="96">IF(R3011&gt;0,R3011,IF(S3011&gt;0,S3011,"-"))</f>
        <v>-</v>
      </c>
    </row>
    <row r="3012" spans="1:20" hidden="1" x14ac:dyDescent="0.25">
      <c r="A3012" s="4" t="s">
        <v>411</v>
      </c>
      <c r="B3012" s="4" t="s">
        <v>542</v>
      </c>
      <c r="C3012" s="4">
        <v>1034861744</v>
      </c>
      <c r="D3012" s="4" t="s">
        <v>354</v>
      </c>
      <c r="E3012" s="4" t="s">
        <v>360</v>
      </c>
      <c r="F3012" s="4" t="s">
        <v>354</v>
      </c>
      <c r="G3012" s="12">
        <v>45626</v>
      </c>
      <c r="H3012" s="4" t="s">
        <v>389</v>
      </c>
      <c r="I3012" s="67">
        <v>0.51899305555555597</v>
      </c>
      <c r="J3012" s="4" t="s">
        <v>1135</v>
      </c>
      <c r="K3012" s="12">
        <v>43273</v>
      </c>
      <c r="L3012" s="4" t="s">
        <v>366</v>
      </c>
      <c r="M3012" s="4" t="s">
        <v>358</v>
      </c>
      <c r="N3012" s="4" t="s">
        <v>361</v>
      </c>
      <c r="O3012" s="12" t="str">
        <f t="shared" ca="1" si="95"/>
        <v>6 ans, 10 mois</v>
      </c>
      <c r="P3012" s="4" t="str">
        <f>VLOOKUP(B3012,Effectif!B:I,6,0)</f>
        <v>Lise DE WITTE</v>
      </c>
      <c r="Q3012" s="4" t="str">
        <f>VLOOKUP(B3012,Effectif!B:I,8,0)</f>
        <v>RCD</v>
      </c>
      <c r="R3012" s="4" t="str">
        <f>IFERROR(VLOOKUP(C3012,Sales!B:G,6,0),"-")</f>
        <v>-</v>
      </c>
      <c r="S3012" s="4">
        <f>IFERROR(VLOOKUP(C3012,Recolt!B:H,3,0),"-")</f>
        <v>81.23</v>
      </c>
      <c r="T3012" s="4" t="str">
        <f t="shared" si="96"/>
        <v>-</v>
      </c>
    </row>
    <row r="3013" spans="1:20" hidden="1" x14ac:dyDescent="0.25">
      <c r="A3013" s="4" t="s">
        <v>411</v>
      </c>
      <c r="B3013" s="4" t="s">
        <v>542</v>
      </c>
      <c r="C3013" s="4">
        <v>1034850416</v>
      </c>
      <c r="D3013" s="4" t="s">
        <v>354</v>
      </c>
      <c r="E3013" s="4" t="s">
        <v>355</v>
      </c>
      <c r="F3013" s="4" t="s">
        <v>354</v>
      </c>
      <c r="G3013" s="12">
        <v>45627</v>
      </c>
      <c r="H3013" s="4" t="s">
        <v>389</v>
      </c>
      <c r="I3013" s="67">
        <v>0.51965277777777796</v>
      </c>
      <c r="J3013" s="4" t="s">
        <v>1135</v>
      </c>
      <c r="K3013" s="12">
        <v>43350</v>
      </c>
      <c r="L3013" s="4" t="s">
        <v>366</v>
      </c>
      <c r="M3013" s="4" t="s">
        <v>358</v>
      </c>
      <c r="N3013" s="4" t="s">
        <v>361</v>
      </c>
      <c r="O3013" s="12" t="str">
        <f t="shared" ca="1" si="95"/>
        <v>6 ans, 7 mois</v>
      </c>
      <c r="P3013" s="4" t="str">
        <f>VLOOKUP(B3013,Effectif!B:I,6,0)</f>
        <v>Lise DE WITTE</v>
      </c>
      <c r="Q3013" s="4" t="str">
        <f>VLOOKUP(B3013,Effectif!B:I,8,0)</f>
        <v>RCD</v>
      </c>
      <c r="R3013" s="4" t="str">
        <f>IFERROR(VLOOKUP(C3013,Sales!B:G,6,0),"-")</f>
        <v>-</v>
      </c>
      <c r="S3013" s="4">
        <f>IFERROR(VLOOKUP(C3013,Recolt!B:H,3,0),"-")</f>
        <v>140.47</v>
      </c>
      <c r="T3013" s="4" t="str">
        <f t="shared" si="96"/>
        <v>-</v>
      </c>
    </row>
    <row r="3014" spans="1:20" hidden="1" x14ac:dyDescent="0.25">
      <c r="A3014" s="4" t="s">
        <v>411</v>
      </c>
      <c r="B3014" s="4" t="s">
        <v>542</v>
      </c>
      <c r="C3014" s="4">
        <v>1034842895</v>
      </c>
      <c r="D3014" s="4" t="s">
        <v>354</v>
      </c>
      <c r="E3014" s="4" t="s">
        <v>355</v>
      </c>
      <c r="F3014" s="4" t="s">
        <v>354</v>
      </c>
      <c r="G3014" s="12">
        <v>45628</v>
      </c>
      <c r="H3014" s="4" t="s">
        <v>389</v>
      </c>
      <c r="I3014" s="67">
        <v>0.54843750000000002</v>
      </c>
      <c r="J3014" s="4" t="s">
        <v>1135</v>
      </c>
      <c r="K3014" s="12">
        <v>42976</v>
      </c>
      <c r="L3014" s="4" t="s">
        <v>366</v>
      </c>
      <c r="M3014" s="4" t="s">
        <v>358</v>
      </c>
      <c r="N3014" s="4" t="s">
        <v>361</v>
      </c>
      <c r="O3014" s="12" t="str">
        <f t="shared" ca="1" si="95"/>
        <v>7 ans, 8 mois</v>
      </c>
      <c r="P3014" s="4" t="str">
        <f>VLOOKUP(B3014,Effectif!B:I,6,0)</f>
        <v>Lise DE WITTE</v>
      </c>
      <c r="Q3014" s="4" t="str">
        <f>VLOOKUP(B3014,Effectif!B:I,8,0)</f>
        <v>RCD</v>
      </c>
      <c r="R3014" s="4" t="str">
        <f>IFERROR(VLOOKUP(C3014,Sales!B:G,6,0),"-")</f>
        <v>-</v>
      </c>
      <c r="S3014" s="4">
        <f>IFERROR(VLOOKUP(C3014,Recolt!B:H,3,0),"-")</f>
        <v>209</v>
      </c>
      <c r="T3014" s="4" t="str">
        <f t="shared" si="96"/>
        <v>-</v>
      </c>
    </row>
    <row r="3015" spans="1:20" hidden="1" x14ac:dyDescent="0.25">
      <c r="A3015" s="4" t="s">
        <v>411</v>
      </c>
      <c r="B3015" s="4" t="s">
        <v>542</v>
      </c>
      <c r="C3015" s="4">
        <v>1034849689</v>
      </c>
      <c r="D3015" s="4" t="s">
        <v>354</v>
      </c>
      <c r="E3015" s="4" t="s">
        <v>355</v>
      </c>
      <c r="F3015" s="4" t="s">
        <v>354</v>
      </c>
      <c r="G3015" s="12">
        <v>45629</v>
      </c>
      <c r="H3015" s="4" t="s">
        <v>389</v>
      </c>
      <c r="I3015" s="67">
        <v>0.56795138888888896</v>
      </c>
      <c r="J3015" s="4" t="s">
        <v>1135</v>
      </c>
      <c r="K3015" s="12">
        <v>40911</v>
      </c>
      <c r="L3015" s="4" t="s">
        <v>366</v>
      </c>
      <c r="M3015" s="4" t="s">
        <v>358</v>
      </c>
      <c r="N3015" s="4" t="s">
        <v>384</v>
      </c>
      <c r="O3015" s="12" t="str">
        <f t="shared" ca="1" si="95"/>
        <v>13 ans, 3 mois</v>
      </c>
      <c r="P3015" s="4" t="str">
        <f>VLOOKUP(B3015,Effectif!B:I,6,0)</f>
        <v>Lise DE WITTE</v>
      </c>
      <c r="Q3015" s="4" t="str">
        <f>VLOOKUP(B3015,Effectif!B:I,8,0)</f>
        <v>RCD</v>
      </c>
      <c r="R3015" s="4" t="str">
        <f>IFERROR(VLOOKUP(C3015,Sales!B:G,6,0),"-")</f>
        <v>-</v>
      </c>
      <c r="S3015" s="4">
        <f>IFERROR(VLOOKUP(C3015,Recolt!B:H,3,0),"-")</f>
        <v>160.47</v>
      </c>
      <c r="T3015" s="4" t="str">
        <f t="shared" si="96"/>
        <v>-</v>
      </c>
    </row>
    <row r="3016" spans="1:20" hidden="1" x14ac:dyDescent="0.25">
      <c r="A3016" s="4" t="s">
        <v>411</v>
      </c>
      <c r="B3016" s="4" t="s">
        <v>542</v>
      </c>
      <c r="C3016" s="4">
        <v>1034851898</v>
      </c>
      <c r="D3016" s="4" t="s">
        <v>369</v>
      </c>
      <c r="E3016" s="4" t="s">
        <v>386</v>
      </c>
      <c r="F3016" s="4" t="s">
        <v>439</v>
      </c>
      <c r="G3016" s="12">
        <v>45630</v>
      </c>
      <c r="H3016" s="4" t="s">
        <v>356</v>
      </c>
      <c r="I3016" s="67">
        <v>0.43497685185185198</v>
      </c>
      <c r="J3016" s="4" t="s">
        <v>1143</v>
      </c>
      <c r="K3016" s="12">
        <v>43426</v>
      </c>
      <c r="L3016" s="4" t="s">
        <v>366</v>
      </c>
      <c r="M3016" s="4" t="s">
        <v>358</v>
      </c>
      <c r="N3016" s="4" t="s">
        <v>361</v>
      </c>
      <c r="O3016" s="12" t="str">
        <f t="shared" ca="1" si="95"/>
        <v>6 ans, 5 mois</v>
      </c>
      <c r="P3016" s="4" t="str">
        <f>VLOOKUP(B3016,Effectif!B:I,6,0)</f>
        <v>Lise DE WITTE</v>
      </c>
      <c r="Q3016" s="4" t="str">
        <f>VLOOKUP(B3016,Effectif!B:I,8,0)</f>
        <v>RCD</v>
      </c>
      <c r="R3016" s="4" t="str">
        <f>IFERROR(VLOOKUP(C3016,Sales!B:G,6,0),"-")</f>
        <v>-</v>
      </c>
      <c r="S3016" s="4">
        <f>IFERROR(VLOOKUP(C3016,Recolt!B:H,3,0),"-")</f>
        <v>164.64</v>
      </c>
      <c r="T3016" s="4" t="str">
        <f t="shared" si="96"/>
        <v>-</v>
      </c>
    </row>
    <row r="3017" spans="1:20" hidden="1" x14ac:dyDescent="0.25">
      <c r="A3017" s="4" t="s">
        <v>411</v>
      </c>
      <c r="B3017" s="4" t="s">
        <v>546</v>
      </c>
      <c r="C3017" s="4">
        <v>1034863148</v>
      </c>
      <c r="D3017" s="4" t="s">
        <v>377</v>
      </c>
      <c r="E3017" s="4" t="s">
        <v>386</v>
      </c>
      <c r="F3017" s="4" t="s">
        <v>439</v>
      </c>
      <c r="G3017" s="12">
        <v>45631</v>
      </c>
      <c r="H3017" s="4" t="s">
        <v>356</v>
      </c>
      <c r="I3017" s="67">
        <v>0.41761574074074098</v>
      </c>
      <c r="J3017" s="4" t="s">
        <v>1134</v>
      </c>
      <c r="K3017" s="12">
        <v>43087</v>
      </c>
      <c r="L3017" s="4" t="s">
        <v>366</v>
      </c>
      <c r="M3017" s="4" t="s">
        <v>358</v>
      </c>
      <c r="N3017" s="4" t="s">
        <v>361</v>
      </c>
      <c r="O3017" s="12" t="str">
        <f t="shared" ca="1" si="95"/>
        <v>7 ans, 4 mois</v>
      </c>
      <c r="P3017" s="4" t="str">
        <f>VLOOKUP(B3017,Effectif!B:I,6,0)</f>
        <v>Lise DE WITTE</v>
      </c>
      <c r="Q3017" s="4" t="str">
        <f>VLOOKUP(B3017,Effectif!B:I,8,0)</f>
        <v>RCD</v>
      </c>
      <c r="R3017" s="4" t="str">
        <f>IFERROR(VLOOKUP(C3017,Sales!B:G,6,0),"-")</f>
        <v>-</v>
      </c>
      <c r="S3017" s="4">
        <f>IFERROR(VLOOKUP(C3017,Recolt!B:H,3,0),"-")</f>
        <v>99.04</v>
      </c>
      <c r="T3017" s="4" t="str">
        <f t="shared" si="96"/>
        <v>-</v>
      </c>
    </row>
    <row r="3018" spans="1:20" hidden="1" x14ac:dyDescent="0.25">
      <c r="A3018" s="4" t="s">
        <v>411</v>
      </c>
      <c r="B3018" s="4" t="s">
        <v>546</v>
      </c>
      <c r="C3018" s="4">
        <v>1034853553</v>
      </c>
      <c r="D3018" s="4" t="s">
        <v>378</v>
      </c>
      <c r="E3018" s="4" t="s">
        <v>386</v>
      </c>
      <c r="F3018" s="4" t="s">
        <v>439</v>
      </c>
      <c r="G3018" s="12">
        <v>45632</v>
      </c>
      <c r="H3018" s="4" t="s">
        <v>356</v>
      </c>
      <c r="I3018" s="67">
        <v>0.67309027777777797</v>
      </c>
      <c r="J3018" s="4" t="s">
        <v>1135</v>
      </c>
      <c r="K3018" s="12">
        <v>43186</v>
      </c>
      <c r="L3018" s="4" t="s">
        <v>366</v>
      </c>
      <c r="M3018" s="4" t="s">
        <v>358</v>
      </c>
      <c r="N3018" s="4" t="s">
        <v>361</v>
      </c>
      <c r="O3018" s="12" t="str">
        <f t="shared" ca="1" si="95"/>
        <v>7 ans, 1 mois</v>
      </c>
      <c r="P3018" s="4" t="str">
        <f>VLOOKUP(B3018,Effectif!B:I,6,0)</f>
        <v>Lise DE WITTE</v>
      </c>
      <c r="Q3018" s="4" t="str">
        <f>VLOOKUP(B3018,Effectif!B:I,8,0)</f>
        <v>RCD</v>
      </c>
      <c r="R3018" s="4" t="str">
        <f>IFERROR(VLOOKUP(C3018,Sales!B:G,6,0),"-")</f>
        <v>-</v>
      </c>
      <c r="S3018" s="4">
        <f>IFERROR(VLOOKUP(C3018,Recolt!B:H,3,0),"-")</f>
        <v>126</v>
      </c>
      <c r="T3018" s="4" t="str">
        <f t="shared" si="96"/>
        <v>-</v>
      </c>
    </row>
    <row r="3019" spans="1:20" hidden="1" x14ac:dyDescent="0.25">
      <c r="A3019" s="4" t="s">
        <v>411</v>
      </c>
      <c r="B3019" s="4" t="s">
        <v>546</v>
      </c>
      <c r="C3019" s="4">
        <v>1034859930</v>
      </c>
      <c r="D3019" s="4" t="s">
        <v>369</v>
      </c>
      <c r="E3019" s="4" t="s">
        <v>386</v>
      </c>
      <c r="F3019" s="4" t="s">
        <v>439</v>
      </c>
      <c r="G3019" s="12">
        <v>45633</v>
      </c>
      <c r="H3019" s="4" t="s">
        <v>356</v>
      </c>
      <c r="I3019" s="67">
        <v>0.52160879629629597</v>
      </c>
      <c r="J3019" s="4" t="s">
        <v>1132</v>
      </c>
      <c r="K3019" s="12">
        <v>42929</v>
      </c>
      <c r="L3019" s="4" t="s">
        <v>366</v>
      </c>
      <c r="M3019" s="4" t="s">
        <v>358</v>
      </c>
      <c r="N3019" s="4" t="s">
        <v>361</v>
      </c>
      <c r="O3019" s="12" t="str">
        <f t="shared" ca="1" si="95"/>
        <v>7 ans, 9 mois</v>
      </c>
      <c r="P3019" s="4" t="str">
        <f>VLOOKUP(B3019,Effectif!B:I,6,0)</f>
        <v>Lise DE WITTE</v>
      </c>
      <c r="Q3019" s="4" t="str">
        <f>VLOOKUP(B3019,Effectif!B:I,8,0)</f>
        <v>RCD</v>
      </c>
      <c r="R3019" s="4" t="str">
        <f>IFERROR(VLOOKUP(C3019,Sales!B:G,6,0),"-")</f>
        <v>-</v>
      </c>
      <c r="S3019" s="4">
        <f>IFERROR(VLOOKUP(C3019,Recolt!B:H,3,0),"-")</f>
        <v>56.129999999999995</v>
      </c>
      <c r="T3019" s="4" t="str">
        <f t="shared" si="96"/>
        <v>-</v>
      </c>
    </row>
    <row r="3020" spans="1:20" hidden="1" x14ac:dyDescent="0.25">
      <c r="A3020" s="4" t="s">
        <v>411</v>
      </c>
      <c r="B3020" s="4" t="s">
        <v>546</v>
      </c>
      <c r="C3020" s="4">
        <v>1034865933</v>
      </c>
      <c r="D3020" s="4" t="s">
        <v>369</v>
      </c>
      <c r="E3020" s="4" t="s">
        <v>386</v>
      </c>
      <c r="F3020" s="4" t="s">
        <v>439</v>
      </c>
      <c r="G3020" s="12">
        <v>45634</v>
      </c>
      <c r="H3020" s="4" t="s">
        <v>356</v>
      </c>
      <c r="I3020" s="67">
        <v>0.68260416666666701</v>
      </c>
      <c r="J3020" s="4" t="s">
        <v>1132</v>
      </c>
      <c r="K3020" s="12">
        <v>43452</v>
      </c>
      <c r="L3020" s="4" t="s">
        <v>366</v>
      </c>
      <c r="M3020" s="4" t="s">
        <v>358</v>
      </c>
      <c r="N3020" s="4" t="s">
        <v>361</v>
      </c>
      <c r="O3020" s="12" t="str">
        <f t="shared" ca="1" si="95"/>
        <v>6 ans, 4 mois</v>
      </c>
      <c r="P3020" s="4" t="str">
        <f>VLOOKUP(B3020,Effectif!B:I,6,0)</f>
        <v>Lise DE WITTE</v>
      </c>
      <c r="Q3020" s="4" t="str">
        <f>VLOOKUP(B3020,Effectif!B:I,8,0)</f>
        <v>RCD</v>
      </c>
      <c r="R3020" s="4" t="str">
        <f>IFERROR(VLOOKUP(C3020,Sales!B:G,6,0),"-")</f>
        <v>-</v>
      </c>
      <c r="S3020" s="4">
        <f>IFERROR(VLOOKUP(C3020,Recolt!B:H,3,0),"-")</f>
        <v>113.36</v>
      </c>
      <c r="T3020" s="4" t="str">
        <f t="shared" si="96"/>
        <v>-</v>
      </c>
    </row>
    <row r="3021" spans="1:20" hidden="1" x14ac:dyDescent="0.25">
      <c r="A3021" s="4" t="s">
        <v>411</v>
      </c>
      <c r="B3021" s="4" t="s">
        <v>546</v>
      </c>
      <c r="C3021" s="4">
        <v>1034857767</v>
      </c>
      <c r="D3021" s="4" t="s">
        <v>369</v>
      </c>
      <c r="E3021" s="4" t="s">
        <v>386</v>
      </c>
      <c r="F3021" s="4" t="s">
        <v>439</v>
      </c>
      <c r="G3021" s="12">
        <v>45635</v>
      </c>
      <c r="H3021" s="4" t="s">
        <v>356</v>
      </c>
      <c r="I3021" s="67">
        <v>0.44361111111111101</v>
      </c>
      <c r="J3021" s="4" t="s">
        <v>1135</v>
      </c>
      <c r="K3021" s="12">
        <v>42891</v>
      </c>
      <c r="L3021" s="4" t="s">
        <v>366</v>
      </c>
      <c r="M3021" s="4" t="s">
        <v>358</v>
      </c>
      <c r="N3021" s="4" t="s">
        <v>361</v>
      </c>
      <c r="O3021" s="12" t="str">
        <f t="shared" ca="1" si="95"/>
        <v>7 ans, 10 mois</v>
      </c>
      <c r="P3021" s="4" t="str">
        <f>VLOOKUP(B3021,Effectif!B:I,6,0)</f>
        <v>Lise DE WITTE</v>
      </c>
      <c r="Q3021" s="4" t="str">
        <f>VLOOKUP(B3021,Effectif!B:I,8,0)</f>
        <v>RCD</v>
      </c>
      <c r="R3021" s="4" t="str">
        <f>IFERROR(VLOOKUP(C3021,Sales!B:G,6,0),"-")</f>
        <v>-</v>
      </c>
      <c r="S3021" s="4">
        <f>IFERROR(VLOOKUP(C3021,Recolt!B:H,3,0),"-")</f>
        <v>254.98</v>
      </c>
      <c r="T3021" s="4" t="str">
        <f t="shared" si="96"/>
        <v>-</v>
      </c>
    </row>
    <row r="3022" spans="1:20" hidden="1" x14ac:dyDescent="0.25">
      <c r="A3022" s="4" t="s">
        <v>411</v>
      </c>
      <c r="B3022" s="4" t="s">
        <v>546</v>
      </c>
      <c r="C3022" s="4">
        <v>1034847488</v>
      </c>
      <c r="D3022" s="4" t="s">
        <v>369</v>
      </c>
      <c r="E3022" s="4" t="s">
        <v>386</v>
      </c>
      <c r="F3022" s="4" t="s">
        <v>439</v>
      </c>
      <c r="G3022" s="12">
        <v>45636</v>
      </c>
      <c r="H3022" s="4" t="s">
        <v>356</v>
      </c>
      <c r="I3022" s="67">
        <v>0.45270833333333299</v>
      </c>
      <c r="J3022" s="4" t="s">
        <v>1135</v>
      </c>
      <c r="K3022" s="12">
        <v>43469</v>
      </c>
      <c r="L3022" s="4" t="s">
        <v>366</v>
      </c>
      <c r="M3022" s="4" t="s">
        <v>358</v>
      </c>
      <c r="N3022" s="4" t="s">
        <v>361</v>
      </c>
      <c r="O3022" s="12" t="str">
        <f t="shared" ca="1" si="95"/>
        <v>6 ans, 3 mois</v>
      </c>
      <c r="P3022" s="4" t="str">
        <f>VLOOKUP(B3022,Effectif!B:I,6,0)</f>
        <v>Lise DE WITTE</v>
      </c>
      <c r="Q3022" s="4" t="str">
        <f>VLOOKUP(B3022,Effectif!B:I,8,0)</f>
        <v>RCD</v>
      </c>
      <c r="R3022" s="4" t="str">
        <f>IFERROR(VLOOKUP(C3022,Sales!B:G,6,0),"-")</f>
        <v>-</v>
      </c>
      <c r="S3022" s="4">
        <f>IFERROR(VLOOKUP(C3022,Recolt!B:H,3,0),"-")</f>
        <v>200.59</v>
      </c>
      <c r="T3022" s="4" t="str">
        <f t="shared" si="96"/>
        <v>-</v>
      </c>
    </row>
    <row r="3023" spans="1:20" hidden="1" x14ac:dyDescent="0.25">
      <c r="A3023" s="4" t="s">
        <v>411</v>
      </c>
      <c r="B3023" s="4" t="s">
        <v>546</v>
      </c>
      <c r="C3023" s="4">
        <v>1034857007</v>
      </c>
      <c r="D3023" s="4" t="s">
        <v>354</v>
      </c>
      <c r="E3023" s="4" t="s">
        <v>355</v>
      </c>
      <c r="F3023" s="4" t="s">
        <v>354</v>
      </c>
      <c r="G3023" s="12">
        <v>45637</v>
      </c>
      <c r="H3023" s="4" t="s">
        <v>389</v>
      </c>
      <c r="I3023" s="67">
        <v>0.73667824074074095</v>
      </c>
      <c r="J3023" s="4" t="s">
        <v>1144</v>
      </c>
      <c r="K3023" s="12">
        <v>42538</v>
      </c>
      <c r="L3023" s="4" t="s">
        <v>366</v>
      </c>
      <c r="M3023" s="4" t="s">
        <v>358</v>
      </c>
      <c r="N3023" s="4" t="s">
        <v>361</v>
      </c>
      <c r="O3023" s="12" t="str">
        <f t="shared" ca="1" si="95"/>
        <v>8 ans, 10 mois</v>
      </c>
      <c r="P3023" s="4" t="str">
        <f>VLOOKUP(B3023,Effectif!B:I,6,0)</f>
        <v>Lise DE WITTE</v>
      </c>
      <c r="Q3023" s="4" t="str">
        <f>VLOOKUP(B3023,Effectif!B:I,8,0)</f>
        <v>RCD</v>
      </c>
      <c r="R3023" s="4" t="str">
        <f>IFERROR(VLOOKUP(C3023,Sales!B:G,6,0),"-")</f>
        <v>-</v>
      </c>
      <c r="S3023" s="4">
        <f>IFERROR(VLOOKUP(C3023,Recolt!B:H,3,0),"-")</f>
        <v>168</v>
      </c>
      <c r="T3023" s="4" t="str">
        <f t="shared" si="96"/>
        <v>-</v>
      </c>
    </row>
    <row r="3024" spans="1:20" hidden="1" x14ac:dyDescent="0.25">
      <c r="A3024" s="4" t="s">
        <v>411</v>
      </c>
      <c r="B3024" s="4" t="s">
        <v>546</v>
      </c>
      <c r="C3024" s="4">
        <v>1034863768</v>
      </c>
      <c r="D3024" s="4" t="s">
        <v>354</v>
      </c>
      <c r="E3024" s="4" t="s">
        <v>360</v>
      </c>
      <c r="F3024" s="4" t="s">
        <v>354</v>
      </c>
      <c r="G3024" s="12">
        <v>45638</v>
      </c>
      <c r="H3024" s="4" t="s">
        <v>389</v>
      </c>
      <c r="I3024" s="67">
        <v>0.65424768518518495</v>
      </c>
      <c r="J3024" s="4" t="s">
        <v>1133</v>
      </c>
      <c r="K3024" s="12">
        <v>42927</v>
      </c>
      <c r="L3024" s="4" t="s">
        <v>366</v>
      </c>
      <c r="M3024" s="4" t="s">
        <v>358</v>
      </c>
      <c r="N3024" s="4" t="s">
        <v>361</v>
      </c>
      <c r="O3024" s="12" t="str">
        <f t="shared" ca="1" si="95"/>
        <v>7 ans, 9 mois</v>
      </c>
      <c r="P3024" s="4" t="str">
        <f>VLOOKUP(B3024,Effectif!B:I,6,0)</f>
        <v>Lise DE WITTE</v>
      </c>
      <c r="Q3024" s="4" t="str">
        <f>VLOOKUP(B3024,Effectif!B:I,8,0)</f>
        <v>RCD</v>
      </c>
      <c r="R3024" s="4" t="str">
        <f>IFERROR(VLOOKUP(C3024,Sales!B:G,6,0),"-")</f>
        <v>-</v>
      </c>
      <c r="S3024" s="4">
        <f>IFERROR(VLOOKUP(C3024,Recolt!B:H,3,0),"-")</f>
        <v>124.47999999999999</v>
      </c>
      <c r="T3024" s="4" t="str">
        <f t="shared" si="96"/>
        <v>-</v>
      </c>
    </row>
    <row r="3025" spans="1:20" hidden="1" x14ac:dyDescent="0.25">
      <c r="A3025" s="4" t="s">
        <v>411</v>
      </c>
      <c r="B3025" s="4" t="s">
        <v>546</v>
      </c>
      <c r="C3025" s="4">
        <v>1034858069</v>
      </c>
      <c r="D3025" s="4" t="s">
        <v>377</v>
      </c>
      <c r="E3025" s="4" t="s">
        <v>386</v>
      </c>
      <c r="F3025" s="4" t="s">
        <v>439</v>
      </c>
      <c r="G3025" s="12">
        <v>45639</v>
      </c>
      <c r="H3025" s="4" t="s">
        <v>356</v>
      </c>
      <c r="I3025" s="67">
        <v>0.72009259259259295</v>
      </c>
      <c r="J3025" s="4" t="s">
        <v>1133</v>
      </c>
      <c r="K3025" s="12">
        <v>43333</v>
      </c>
      <c r="L3025" s="4" t="s">
        <v>366</v>
      </c>
      <c r="M3025" s="4" t="s">
        <v>358</v>
      </c>
      <c r="N3025" s="4" t="s">
        <v>361</v>
      </c>
      <c r="O3025" s="12" t="str">
        <f t="shared" ca="1" si="95"/>
        <v>6 ans, 8 mois</v>
      </c>
      <c r="P3025" s="4" t="str">
        <f>VLOOKUP(B3025,Effectif!B:I,6,0)</f>
        <v>Lise DE WITTE</v>
      </c>
      <c r="Q3025" s="4" t="str">
        <f>VLOOKUP(B3025,Effectif!B:I,8,0)</f>
        <v>RCD</v>
      </c>
      <c r="R3025" s="4" t="str">
        <f>IFERROR(VLOOKUP(C3025,Sales!B:G,6,0),"-")</f>
        <v>-</v>
      </c>
      <c r="S3025" s="4">
        <f>IFERROR(VLOOKUP(C3025,Recolt!B:H,3,0),"-")</f>
        <v>118.52000000000001</v>
      </c>
      <c r="T3025" s="4" t="str">
        <f t="shared" si="96"/>
        <v>-</v>
      </c>
    </row>
    <row r="3026" spans="1:20" hidden="1" x14ac:dyDescent="0.25">
      <c r="A3026" s="4" t="s">
        <v>411</v>
      </c>
      <c r="B3026" s="4" t="s">
        <v>546</v>
      </c>
      <c r="C3026" s="4">
        <v>1034857373</v>
      </c>
      <c r="D3026" s="4" t="s">
        <v>368</v>
      </c>
      <c r="E3026" s="4" t="s">
        <v>386</v>
      </c>
      <c r="F3026" s="4" t="s">
        <v>439</v>
      </c>
      <c r="G3026" s="12">
        <v>45640</v>
      </c>
      <c r="H3026" s="4" t="s">
        <v>356</v>
      </c>
      <c r="I3026" s="67">
        <v>0.66443287037037002</v>
      </c>
      <c r="J3026" s="4" t="s">
        <v>1132</v>
      </c>
      <c r="K3026" s="12">
        <v>43458</v>
      </c>
      <c r="L3026" s="4" t="s">
        <v>366</v>
      </c>
      <c r="M3026" s="4" t="s">
        <v>358</v>
      </c>
      <c r="N3026" s="4" t="s">
        <v>361</v>
      </c>
      <c r="O3026" s="12" t="str">
        <f t="shared" ca="1" si="95"/>
        <v>6 ans, 4 mois</v>
      </c>
      <c r="P3026" s="4" t="str">
        <f>VLOOKUP(B3026,Effectif!B:I,6,0)</f>
        <v>Lise DE WITTE</v>
      </c>
      <c r="Q3026" s="4" t="str">
        <f>VLOOKUP(B3026,Effectif!B:I,8,0)</f>
        <v>RCD</v>
      </c>
      <c r="R3026" s="4" t="str">
        <f>IFERROR(VLOOKUP(C3026,Sales!B:G,6,0),"-")</f>
        <v>-</v>
      </c>
      <c r="S3026" s="4">
        <f>IFERROR(VLOOKUP(C3026,Recolt!B:H,3,0),"-")</f>
        <v>84.61</v>
      </c>
      <c r="T3026" s="4" t="str">
        <f t="shared" si="96"/>
        <v>-</v>
      </c>
    </row>
    <row r="3027" spans="1:20" hidden="1" x14ac:dyDescent="0.25">
      <c r="A3027" s="4" t="s">
        <v>411</v>
      </c>
      <c r="B3027" s="4" t="s">
        <v>546</v>
      </c>
      <c r="C3027" s="4">
        <v>1034863384</v>
      </c>
      <c r="D3027" s="4" t="s">
        <v>369</v>
      </c>
      <c r="E3027" s="4" t="s">
        <v>386</v>
      </c>
      <c r="F3027" s="4" t="s">
        <v>439</v>
      </c>
      <c r="G3027" s="12">
        <v>45641</v>
      </c>
      <c r="H3027" s="4" t="s">
        <v>356</v>
      </c>
      <c r="I3027" s="67">
        <v>0.55813657407407402</v>
      </c>
      <c r="J3027" s="4" t="s">
        <v>1133</v>
      </c>
      <c r="K3027" s="12">
        <v>43439</v>
      </c>
      <c r="L3027" s="4" t="s">
        <v>366</v>
      </c>
      <c r="M3027" s="4" t="s">
        <v>358</v>
      </c>
      <c r="N3027" s="4" t="s">
        <v>361</v>
      </c>
      <c r="O3027" s="12" t="str">
        <f t="shared" ca="1" si="95"/>
        <v>6 ans, 4 mois</v>
      </c>
      <c r="P3027" s="4" t="str">
        <f>VLOOKUP(B3027,Effectif!B:I,6,0)</f>
        <v>Lise DE WITTE</v>
      </c>
      <c r="Q3027" s="4" t="str">
        <f>VLOOKUP(B3027,Effectif!B:I,8,0)</f>
        <v>RCD</v>
      </c>
      <c r="R3027" s="4" t="str">
        <f>IFERROR(VLOOKUP(C3027,Sales!B:G,6,0),"-")</f>
        <v>-</v>
      </c>
      <c r="S3027" s="4">
        <f>IFERROR(VLOOKUP(C3027,Recolt!B:H,3,0),"-")</f>
        <v>175.09</v>
      </c>
      <c r="T3027" s="4" t="str">
        <f t="shared" si="96"/>
        <v>-</v>
      </c>
    </row>
    <row r="3028" spans="1:20" hidden="1" x14ac:dyDescent="0.25">
      <c r="A3028" s="4" t="s">
        <v>411</v>
      </c>
      <c r="B3028" s="4" t="s">
        <v>546</v>
      </c>
      <c r="C3028" s="4">
        <v>1034857562</v>
      </c>
      <c r="D3028" s="4" t="s">
        <v>371</v>
      </c>
      <c r="E3028" s="4" t="s">
        <v>386</v>
      </c>
      <c r="F3028" s="4" t="s">
        <v>439</v>
      </c>
      <c r="G3028" s="12">
        <v>45642</v>
      </c>
      <c r="H3028" s="4" t="s">
        <v>356</v>
      </c>
      <c r="I3028" s="67">
        <v>0.39846064814814802</v>
      </c>
      <c r="J3028" s="4" t="s">
        <v>1132</v>
      </c>
      <c r="K3028" s="12">
        <v>42884</v>
      </c>
      <c r="L3028" s="4" t="s">
        <v>366</v>
      </c>
      <c r="M3028" s="4" t="s">
        <v>358</v>
      </c>
      <c r="N3028" s="4" t="s">
        <v>361</v>
      </c>
      <c r="O3028" s="12" t="str">
        <f t="shared" ca="1" si="95"/>
        <v>7 ans, 11 mois</v>
      </c>
      <c r="P3028" s="4" t="str">
        <f>VLOOKUP(B3028,Effectif!B:I,6,0)</f>
        <v>Lise DE WITTE</v>
      </c>
      <c r="Q3028" s="4" t="str">
        <f>VLOOKUP(B3028,Effectif!B:I,8,0)</f>
        <v>RCD</v>
      </c>
      <c r="R3028" s="4" t="str">
        <f>IFERROR(VLOOKUP(C3028,Sales!B:G,6,0),"-")</f>
        <v>-</v>
      </c>
      <c r="S3028" s="4">
        <f>IFERROR(VLOOKUP(C3028,Recolt!B:H,3,0),"-")</f>
        <v>44.71</v>
      </c>
      <c r="T3028" s="4" t="str">
        <f t="shared" si="96"/>
        <v>-</v>
      </c>
    </row>
    <row r="3029" spans="1:20" hidden="1" x14ac:dyDescent="0.25">
      <c r="A3029" s="4" t="s">
        <v>411</v>
      </c>
      <c r="B3029" s="4" t="s">
        <v>546</v>
      </c>
      <c r="C3029" s="4">
        <v>1034843427</v>
      </c>
      <c r="D3029" s="4" t="s">
        <v>354</v>
      </c>
      <c r="E3029" s="4" t="s">
        <v>355</v>
      </c>
      <c r="F3029" s="4" t="s">
        <v>354</v>
      </c>
      <c r="G3029" s="12">
        <v>45643</v>
      </c>
      <c r="H3029" s="4" t="s">
        <v>389</v>
      </c>
      <c r="I3029" s="67">
        <v>0.58488425925925902</v>
      </c>
      <c r="J3029" s="4" t="s">
        <v>1133</v>
      </c>
      <c r="K3029" s="12">
        <v>43351</v>
      </c>
      <c r="L3029" s="4" t="s">
        <v>366</v>
      </c>
      <c r="M3029" s="4" t="s">
        <v>358</v>
      </c>
      <c r="N3029" s="4" t="s">
        <v>359</v>
      </c>
      <c r="O3029" s="12" t="str">
        <f t="shared" ca="1" si="95"/>
        <v>6 ans, 7 mois</v>
      </c>
      <c r="P3029" s="4" t="str">
        <f>VLOOKUP(B3029,Effectif!B:I,6,0)</f>
        <v>Lise DE WITTE</v>
      </c>
      <c r="Q3029" s="4" t="str">
        <f>VLOOKUP(B3029,Effectif!B:I,8,0)</f>
        <v>RCD</v>
      </c>
      <c r="R3029" s="4" t="str">
        <f>IFERROR(VLOOKUP(C3029,Sales!B:G,6,0),"-")</f>
        <v>-</v>
      </c>
      <c r="S3029" s="4">
        <f>IFERROR(VLOOKUP(C3029,Recolt!B:H,3,0),"-")</f>
        <v>36</v>
      </c>
      <c r="T3029" s="4" t="str">
        <f t="shared" si="96"/>
        <v>-</v>
      </c>
    </row>
    <row r="3030" spans="1:20" hidden="1" x14ac:dyDescent="0.25">
      <c r="A3030" s="4" t="s">
        <v>411</v>
      </c>
      <c r="B3030" s="4" t="s">
        <v>546</v>
      </c>
      <c r="C3030" s="4">
        <v>1034853340</v>
      </c>
      <c r="D3030" s="4" t="s">
        <v>354</v>
      </c>
      <c r="E3030" s="4" t="s">
        <v>355</v>
      </c>
      <c r="F3030" s="4" t="s">
        <v>354</v>
      </c>
      <c r="G3030" s="12">
        <v>45644</v>
      </c>
      <c r="H3030" s="4" t="s">
        <v>389</v>
      </c>
      <c r="I3030" s="67">
        <v>0.42262731481481502</v>
      </c>
      <c r="J3030" s="4" t="s">
        <v>1134</v>
      </c>
      <c r="K3030" s="12">
        <v>43087</v>
      </c>
      <c r="L3030" s="4" t="s">
        <v>366</v>
      </c>
      <c r="M3030" s="4" t="s">
        <v>358</v>
      </c>
      <c r="N3030" s="4" t="s">
        <v>361</v>
      </c>
      <c r="O3030" s="12" t="str">
        <f t="shared" ca="1" si="95"/>
        <v>7 ans, 4 mois</v>
      </c>
      <c r="P3030" s="4" t="str">
        <f>VLOOKUP(B3030,Effectif!B:I,6,0)</f>
        <v>Lise DE WITTE</v>
      </c>
      <c r="Q3030" s="4" t="str">
        <f>VLOOKUP(B3030,Effectif!B:I,8,0)</f>
        <v>RCD</v>
      </c>
      <c r="R3030" s="4" t="str">
        <f>IFERROR(VLOOKUP(C3030,Sales!B:G,6,0),"-")</f>
        <v>-</v>
      </c>
      <c r="S3030" s="4">
        <f>IFERROR(VLOOKUP(C3030,Recolt!B:H,3,0),"-")</f>
        <v>255.18</v>
      </c>
      <c r="T3030" s="4" t="str">
        <f t="shared" si="96"/>
        <v>-</v>
      </c>
    </row>
    <row r="3031" spans="1:20" hidden="1" x14ac:dyDescent="0.25">
      <c r="A3031" s="4" t="s">
        <v>411</v>
      </c>
      <c r="B3031" s="4" t="s">
        <v>546</v>
      </c>
      <c r="C3031" s="4">
        <v>1034859463</v>
      </c>
      <c r="D3031" s="4" t="s">
        <v>368</v>
      </c>
      <c r="E3031" s="4" t="s">
        <v>386</v>
      </c>
      <c r="F3031" s="4" t="s">
        <v>439</v>
      </c>
      <c r="G3031" s="12">
        <v>45645</v>
      </c>
      <c r="H3031" s="4" t="s">
        <v>356</v>
      </c>
      <c r="I3031" s="67">
        <v>0.53204861111111101</v>
      </c>
      <c r="J3031" s="4" t="s">
        <v>1131</v>
      </c>
      <c r="K3031" s="12">
        <v>42478</v>
      </c>
      <c r="L3031" s="4" t="s">
        <v>366</v>
      </c>
      <c r="M3031" s="4" t="s">
        <v>358</v>
      </c>
      <c r="N3031" s="4" t="s">
        <v>361</v>
      </c>
      <c r="O3031" s="12" t="str">
        <f t="shared" ca="1" si="95"/>
        <v>9 ans, 0 mois</v>
      </c>
      <c r="P3031" s="4" t="str">
        <f>VLOOKUP(B3031,Effectif!B:I,6,0)</f>
        <v>Lise DE WITTE</v>
      </c>
      <c r="Q3031" s="4" t="str">
        <f>VLOOKUP(B3031,Effectif!B:I,8,0)</f>
        <v>RCD</v>
      </c>
      <c r="R3031" s="4" t="str">
        <f>IFERROR(VLOOKUP(C3031,Sales!B:G,6,0),"-")</f>
        <v>-</v>
      </c>
      <c r="S3031" s="4">
        <f>IFERROR(VLOOKUP(C3031,Recolt!B:H,3,0),"-")</f>
        <v>242</v>
      </c>
      <c r="T3031" s="4" t="str">
        <f t="shared" si="96"/>
        <v>-</v>
      </c>
    </row>
    <row r="3032" spans="1:20" hidden="1" x14ac:dyDescent="0.25">
      <c r="A3032" s="4" t="s">
        <v>411</v>
      </c>
      <c r="B3032" s="4" t="s">
        <v>546</v>
      </c>
      <c r="C3032" s="4">
        <v>1034863286</v>
      </c>
      <c r="D3032" s="4" t="s">
        <v>368</v>
      </c>
      <c r="E3032" s="4" t="s">
        <v>386</v>
      </c>
      <c r="F3032" s="4" t="s">
        <v>439</v>
      </c>
      <c r="G3032" s="12">
        <v>45646</v>
      </c>
      <c r="H3032" s="4" t="s">
        <v>356</v>
      </c>
      <c r="I3032" s="67">
        <v>0.50491898148148195</v>
      </c>
      <c r="J3032" s="4" t="s">
        <v>1147</v>
      </c>
      <c r="K3032" s="12">
        <v>43119</v>
      </c>
      <c r="L3032" s="4" t="s">
        <v>366</v>
      </c>
      <c r="M3032" s="4" t="s">
        <v>362</v>
      </c>
      <c r="O3032" s="12" t="str">
        <f t="shared" ca="1" si="95"/>
        <v>7 ans, 3 mois</v>
      </c>
      <c r="P3032" s="4" t="str">
        <f>VLOOKUP(B3032,Effectif!B:I,6,0)</f>
        <v>Lise DE WITTE</v>
      </c>
      <c r="Q3032" s="4" t="str">
        <f>VLOOKUP(B3032,Effectif!B:I,8,0)</f>
        <v>RCD</v>
      </c>
      <c r="R3032" s="4" t="str">
        <f>IFERROR(VLOOKUP(C3032,Sales!B:G,6,0),"-")</f>
        <v>-</v>
      </c>
      <c r="S3032" s="4">
        <f>IFERROR(VLOOKUP(C3032,Recolt!B:H,3,0),"-")</f>
        <v>316</v>
      </c>
      <c r="T3032" s="4" t="str">
        <f t="shared" si="96"/>
        <v>-</v>
      </c>
    </row>
    <row r="3033" spans="1:20" hidden="1" x14ac:dyDescent="0.25">
      <c r="A3033" s="4" t="s">
        <v>411</v>
      </c>
      <c r="B3033" s="4" t="s">
        <v>546</v>
      </c>
      <c r="C3033" s="4">
        <v>1034852410</v>
      </c>
      <c r="D3033" s="4" t="s">
        <v>354</v>
      </c>
      <c r="E3033" s="4" t="s">
        <v>355</v>
      </c>
      <c r="F3033" s="4" t="s">
        <v>354</v>
      </c>
      <c r="G3033" s="12">
        <v>45647</v>
      </c>
      <c r="H3033" s="4" t="s">
        <v>389</v>
      </c>
      <c r="I3033" s="67">
        <v>0.51871527777777804</v>
      </c>
      <c r="J3033" s="4" t="s">
        <v>1132</v>
      </c>
      <c r="K3033" s="12">
        <v>43448</v>
      </c>
      <c r="L3033" s="4" t="s">
        <v>366</v>
      </c>
      <c r="M3033" s="4" t="s">
        <v>358</v>
      </c>
      <c r="N3033" s="4" t="s">
        <v>361</v>
      </c>
      <c r="O3033" s="12" t="str">
        <f t="shared" ca="1" si="95"/>
        <v>6 ans, 4 mois</v>
      </c>
      <c r="P3033" s="4" t="str">
        <f>VLOOKUP(B3033,Effectif!B:I,6,0)</f>
        <v>Lise DE WITTE</v>
      </c>
      <c r="Q3033" s="4" t="str">
        <f>VLOOKUP(B3033,Effectif!B:I,8,0)</f>
        <v>RCD</v>
      </c>
      <c r="R3033" s="4" t="str">
        <f>IFERROR(VLOOKUP(C3033,Sales!B:G,6,0),"-")</f>
        <v>-</v>
      </c>
      <c r="S3033" s="4">
        <f>IFERROR(VLOOKUP(C3033,Recolt!B:H,3,0),"-")</f>
        <v>312</v>
      </c>
      <c r="T3033" s="4" t="str">
        <f t="shared" si="96"/>
        <v>-</v>
      </c>
    </row>
    <row r="3034" spans="1:20" hidden="1" x14ac:dyDescent="0.25">
      <c r="A3034" s="4" t="s">
        <v>411</v>
      </c>
      <c r="B3034" s="4" t="s">
        <v>546</v>
      </c>
      <c r="C3034" s="4">
        <v>1034850751</v>
      </c>
      <c r="D3034" s="4" t="s">
        <v>354</v>
      </c>
      <c r="E3034" s="4" t="s">
        <v>355</v>
      </c>
      <c r="F3034" s="4" t="s">
        <v>354</v>
      </c>
      <c r="G3034" s="12">
        <v>45648</v>
      </c>
      <c r="H3034" s="4" t="s">
        <v>389</v>
      </c>
      <c r="I3034" s="67">
        <v>0.57877314814814795</v>
      </c>
      <c r="J3034" s="4" t="s">
        <v>1147</v>
      </c>
      <c r="K3034" s="12">
        <v>42732</v>
      </c>
      <c r="L3034" s="4" t="s">
        <v>366</v>
      </c>
      <c r="M3034" s="4" t="s">
        <v>362</v>
      </c>
      <c r="O3034" s="12" t="str">
        <f t="shared" ca="1" si="95"/>
        <v>8 ans, 4 mois</v>
      </c>
      <c r="P3034" s="4" t="str">
        <f>VLOOKUP(B3034,Effectif!B:I,6,0)</f>
        <v>Lise DE WITTE</v>
      </c>
      <c r="Q3034" s="4" t="str">
        <f>VLOOKUP(B3034,Effectif!B:I,8,0)</f>
        <v>RCD</v>
      </c>
      <c r="R3034" s="4" t="str">
        <f>IFERROR(VLOOKUP(C3034,Sales!B:G,6,0),"-")</f>
        <v>-</v>
      </c>
      <c r="S3034" s="4">
        <f>IFERROR(VLOOKUP(C3034,Recolt!B:H,3,0),"-")</f>
        <v>272</v>
      </c>
      <c r="T3034" s="4" t="str">
        <f t="shared" si="96"/>
        <v>-</v>
      </c>
    </row>
    <row r="3035" spans="1:20" hidden="1" x14ac:dyDescent="0.25">
      <c r="A3035" s="4" t="s">
        <v>411</v>
      </c>
      <c r="B3035" s="4" t="s">
        <v>546</v>
      </c>
      <c r="C3035" s="4">
        <v>1034845213</v>
      </c>
      <c r="D3035" s="4" t="s">
        <v>381</v>
      </c>
      <c r="E3035" s="4" t="s">
        <v>386</v>
      </c>
      <c r="F3035" s="4" t="s">
        <v>439</v>
      </c>
      <c r="G3035" s="12">
        <v>45649</v>
      </c>
      <c r="H3035" s="4" t="s">
        <v>356</v>
      </c>
      <c r="I3035" s="67">
        <v>0.72357638888888898</v>
      </c>
      <c r="J3035" s="4" t="s">
        <v>1132</v>
      </c>
      <c r="K3035" s="12">
        <v>42759</v>
      </c>
      <c r="L3035" s="4" t="s">
        <v>366</v>
      </c>
      <c r="M3035" s="4" t="s">
        <v>358</v>
      </c>
      <c r="N3035" s="4" t="s">
        <v>361</v>
      </c>
      <c r="O3035" s="12" t="str">
        <f t="shared" ca="1" si="95"/>
        <v>8 ans, 3 mois</v>
      </c>
      <c r="P3035" s="4" t="str">
        <f>VLOOKUP(B3035,Effectif!B:I,6,0)</f>
        <v>Lise DE WITTE</v>
      </c>
      <c r="Q3035" s="4" t="str">
        <f>VLOOKUP(B3035,Effectif!B:I,8,0)</f>
        <v>RCD</v>
      </c>
      <c r="R3035" s="4" t="str">
        <f>IFERROR(VLOOKUP(C3035,Sales!B:G,6,0),"-")</f>
        <v>-</v>
      </c>
      <c r="S3035" s="4">
        <f>IFERROR(VLOOKUP(C3035,Recolt!B:H,3,0),"-")</f>
        <v>195.24</v>
      </c>
      <c r="T3035" s="4" t="str">
        <f t="shared" si="96"/>
        <v>-</v>
      </c>
    </row>
    <row r="3036" spans="1:20" hidden="1" x14ac:dyDescent="0.25">
      <c r="A3036" s="4" t="s">
        <v>411</v>
      </c>
      <c r="B3036" s="4" t="s">
        <v>546</v>
      </c>
      <c r="C3036" s="4">
        <v>1034858064</v>
      </c>
      <c r="D3036" s="4" t="s">
        <v>354</v>
      </c>
      <c r="E3036" s="4" t="s">
        <v>355</v>
      </c>
      <c r="F3036" s="4" t="s">
        <v>354</v>
      </c>
      <c r="G3036" s="12">
        <v>45650</v>
      </c>
      <c r="H3036" s="4" t="s">
        <v>389</v>
      </c>
      <c r="I3036" s="67">
        <v>0.48123842592592603</v>
      </c>
      <c r="J3036" s="4" t="s">
        <v>1133</v>
      </c>
      <c r="K3036" s="12">
        <v>43073</v>
      </c>
      <c r="L3036" s="4" t="s">
        <v>366</v>
      </c>
      <c r="M3036" s="4" t="s">
        <v>358</v>
      </c>
      <c r="N3036" s="4" t="s">
        <v>361</v>
      </c>
      <c r="O3036" s="12" t="str">
        <f t="shared" ca="1" si="95"/>
        <v>7 ans, 4 mois</v>
      </c>
      <c r="P3036" s="4" t="str">
        <f>VLOOKUP(B3036,Effectif!B:I,6,0)</f>
        <v>Lise DE WITTE</v>
      </c>
      <c r="Q3036" s="4" t="str">
        <f>VLOOKUP(B3036,Effectif!B:I,8,0)</f>
        <v>RCD</v>
      </c>
      <c r="R3036" s="4" t="str">
        <f>IFERROR(VLOOKUP(C3036,Sales!B:G,6,0),"-")</f>
        <v>-</v>
      </c>
      <c r="S3036" s="4">
        <f>IFERROR(VLOOKUP(C3036,Recolt!B:H,3,0),"-")</f>
        <v>221</v>
      </c>
      <c r="T3036" s="4" t="str">
        <f t="shared" si="96"/>
        <v>-</v>
      </c>
    </row>
    <row r="3037" spans="1:20" hidden="1" x14ac:dyDescent="0.25">
      <c r="A3037" s="4" t="s">
        <v>411</v>
      </c>
      <c r="B3037" s="4" t="s">
        <v>546</v>
      </c>
      <c r="C3037" s="4">
        <v>1034847762</v>
      </c>
      <c r="D3037" s="4" t="s">
        <v>387</v>
      </c>
      <c r="E3037" s="4" t="s">
        <v>386</v>
      </c>
      <c r="F3037" s="4" t="s">
        <v>439</v>
      </c>
      <c r="G3037" s="12">
        <v>45651</v>
      </c>
      <c r="H3037" s="4" t="s">
        <v>356</v>
      </c>
      <c r="I3037" s="67">
        <v>0.38821759259259297</v>
      </c>
      <c r="J3037" s="4" t="s">
        <v>1134</v>
      </c>
      <c r="K3037" s="12">
        <v>43402</v>
      </c>
      <c r="L3037" s="4" t="s">
        <v>366</v>
      </c>
      <c r="M3037" s="4" t="s">
        <v>358</v>
      </c>
      <c r="N3037" s="4" t="s">
        <v>361</v>
      </c>
      <c r="O3037" s="12" t="str">
        <f t="shared" ca="1" si="95"/>
        <v>6 ans, 6 mois</v>
      </c>
      <c r="P3037" s="4" t="str">
        <f>VLOOKUP(B3037,Effectif!B:I,6,0)</f>
        <v>Lise DE WITTE</v>
      </c>
      <c r="Q3037" s="4" t="str">
        <f>VLOOKUP(B3037,Effectif!B:I,8,0)</f>
        <v>RCD</v>
      </c>
      <c r="R3037" s="4" t="str">
        <f>IFERROR(VLOOKUP(C3037,Sales!B:G,6,0),"-")</f>
        <v>-</v>
      </c>
      <c r="S3037" s="4">
        <f>IFERROR(VLOOKUP(C3037,Recolt!B:H,3,0),"-")</f>
        <v>391.71</v>
      </c>
      <c r="T3037" s="4" t="str">
        <f t="shared" si="96"/>
        <v>-</v>
      </c>
    </row>
    <row r="3038" spans="1:20" hidden="1" x14ac:dyDescent="0.25">
      <c r="A3038" s="4" t="s">
        <v>411</v>
      </c>
      <c r="B3038" s="4" t="s">
        <v>546</v>
      </c>
      <c r="C3038" s="4">
        <v>1034860408</v>
      </c>
      <c r="D3038" s="4" t="s">
        <v>354</v>
      </c>
      <c r="E3038" s="4" t="s">
        <v>355</v>
      </c>
      <c r="F3038" s="4" t="s">
        <v>354</v>
      </c>
      <c r="G3038" s="12">
        <v>45652</v>
      </c>
      <c r="H3038" s="4" t="s">
        <v>389</v>
      </c>
      <c r="I3038" s="67">
        <v>0.64851851851851805</v>
      </c>
      <c r="J3038" s="4" t="s">
        <v>1135</v>
      </c>
      <c r="K3038" s="12">
        <v>43458</v>
      </c>
      <c r="L3038" s="4" t="s">
        <v>366</v>
      </c>
      <c r="M3038" s="4" t="s">
        <v>358</v>
      </c>
      <c r="N3038" s="4" t="s">
        <v>361</v>
      </c>
      <c r="O3038" s="12" t="str">
        <f t="shared" ca="1" si="95"/>
        <v>6 ans, 4 mois</v>
      </c>
      <c r="P3038" s="4" t="str">
        <f>VLOOKUP(B3038,Effectif!B:I,6,0)</f>
        <v>Lise DE WITTE</v>
      </c>
      <c r="Q3038" s="4" t="str">
        <f>VLOOKUP(B3038,Effectif!B:I,8,0)</f>
        <v>RCD</v>
      </c>
      <c r="R3038" s="4" t="str">
        <f>IFERROR(VLOOKUP(C3038,Sales!B:G,6,0),"-")</f>
        <v>-</v>
      </c>
      <c r="S3038" s="4">
        <f>IFERROR(VLOOKUP(C3038,Recolt!B:H,3,0),"-")</f>
        <v>158.79</v>
      </c>
      <c r="T3038" s="4" t="str">
        <f t="shared" si="96"/>
        <v>-</v>
      </c>
    </row>
    <row r="3039" spans="1:20" hidden="1" x14ac:dyDescent="0.25">
      <c r="A3039" s="4" t="s">
        <v>411</v>
      </c>
      <c r="B3039" s="4" t="s">
        <v>546</v>
      </c>
      <c r="C3039" s="4">
        <v>1034860143</v>
      </c>
      <c r="D3039" s="4" t="s">
        <v>363</v>
      </c>
      <c r="E3039" s="4" t="s">
        <v>386</v>
      </c>
      <c r="F3039" s="4" t="s">
        <v>439</v>
      </c>
      <c r="G3039" s="12">
        <v>45653</v>
      </c>
      <c r="H3039" s="4" t="s">
        <v>356</v>
      </c>
      <c r="I3039" s="67">
        <v>0.37762731481481498</v>
      </c>
      <c r="J3039" s="4" t="s">
        <v>1137</v>
      </c>
      <c r="K3039" s="12">
        <v>42740</v>
      </c>
      <c r="L3039" s="4" t="s">
        <v>366</v>
      </c>
      <c r="M3039" s="4" t="s">
        <v>358</v>
      </c>
      <c r="N3039" s="4" t="s">
        <v>361</v>
      </c>
      <c r="O3039" s="12" t="str">
        <f t="shared" ca="1" si="95"/>
        <v>8 ans, 3 mois</v>
      </c>
      <c r="P3039" s="4" t="str">
        <f>VLOOKUP(B3039,Effectif!B:I,6,0)</f>
        <v>Lise DE WITTE</v>
      </c>
      <c r="Q3039" s="4" t="str">
        <f>VLOOKUP(B3039,Effectif!B:I,8,0)</f>
        <v>RCD</v>
      </c>
      <c r="R3039" s="4" t="str">
        <f>IFERROR(VLOOKUP(C3039,Sales!B:G,6,0),"-")</f>
        <v>-</v>
      </c>
      <c r="S3039" s="4">
        <f>IFERROR(VLOOKUP(C3039,Recolt!B:H,3,0),"-")</f>
        <v>128</v>
      </c>
      <c r="T3039" s="4" t="str">
        <f t="shared" si="96"/>
        <v>-</v>
      </c>
    </row>
    <row r="3040" spans="1:20" hidden="1" x14ac:dyDescent="0.25">
      <c r="A3040" s="4" t="s">
        <v>411</v>
      </c>
      <c r="B3040" s="4" t="s">
        <v>546</v>
      </c>
      <c r="C3040" s="4">
        <v>1034842042</v>
      </c>
      <c r="D3040" s="4" t="s">
        <v>377</v>
      </c>
      <c r="E3040" s="4" t="s">
        <v>386</v>
      </c>
      <c r="F3040" s="4" t="s">
        <v>439</v>
      </c>
      <c r="G3040" s="12">
        <v>45654</v>
      </c>
      <c r="H3040" s="4" t="s">
        <v>356</v>
      </c>
      <c r="I3040" s="67">
        <v>0.45947916666666699</v>
      </c>
      <c r="J3040" s="4" t="s">
        <v>1147</v>
      </c>
      <c r="K3040" s="12">
        <v>43363</v>
      </c>
      <c r="L3040" s="4" t="s">
        <v>366</v>
      </c>
      <c r="M3040" s="4" t="s">
        <v>362</v>
      </c>
      <c r="O3040" s="12" t="str">
        <f t="shared" ca="1" si="95"/>
        <v>6 ans, 7 mois</v>
      </c>
      <c r="P3040" s="4" t="str">
        <f>VLOOKUP(B3040,Effectif!B:I,6,0)</f>
        <v>Lise DE WITTE</v>
      </c>
      <c r="Q3040" s="4" t="str">
        <f>VLOOKUP(B3040,Effectif!B:I,8,0)</f>
        <v>RCD</v>
      </c>
      <c r="R3040" s="4" t="str">
        <f>IFERROR(VLOOKUP(C3040,Sales!B:G,6,0),"-")</f>
        <v>-</v>
      </c>
      <c r="S3040" s="4">
        <f>IFERROR(VLOOKUP(C3040,Recolt!B:H,3,0),"-")</f>
        <v>194</v>
      </c>
      <c r="T3040" s="4" t="str">
        <f t="shared" si="96"/>
        <v>-</v>
      </c>
    </row>
    <row r="3041" spans="1:20" hidden="1" x14ac:dyDescent="0.25">
      <c r="A3041" s="4" t="s">
        <v>411</v>
      </c>
      <c r="B3041" s="4" t="s">
        <v>546</v>
      </c>
      <c r="C3041" s="4">
        <v>1034855611</v>
      </c>
      <c r="D3041" s="4" t="s">
        <v>368</v>
      </c>
      <c r="E3041" s="4" t="s">
        <v>386</v>
      </c>
      <c r="F3041" s="4" t="s">
        <v>439</v>
      </c>
      <c r="G3041" s="12">
        <v>45655</v>
      </c>
      <c r="H3041" s="4" t="s">
        <v>356</v>
      </c>
      <c r="I3041" s="67">
        <v>0.71480324074074097</v>
      </c>
      <c r="J3041" s="4" t="s">
        <v>1136</v>
      </c>
      <c r="K3041" s="12">
        <v>43425</v>
      </c>
      <c r="L3041" s="4" t="s">
        <v>366</v>
      </c>
      <c r="M3041" s="4" t="s">
        <v>358</v>
      </c>
      <c r="N3041" s="4" t="s">
        <v>359</v>
      </c>
      <c r="O3041" s="12" t="str">
        <f t="shared" ca="1" si="95"/>
        <v>6 ans, 5 mois</v>
      </c>
      <c r="P3041" s="4" t="str">
        <f>VLOOKUP(B3041,Effectif!B:I,6,0)</f>
        <v>Lise DE WITTE</v>
      </c>
      <c r="Q3041" s="4" t="str">
        <f>VLOOKUP(B3041,Effectif!B:I,8,0)</f>
        <v>RCD</v>
      </c>
      <c r="R3041" s="4" t="str">
        <f>IFERROR(VLOOKUP(C3041,Sales!B:G,6,0),"-")</f>
        <v>-</v>
      </c>
      <c r="S3041" s="4">
        <f>IFERROR(VLOOKUP(C3041,Recolt!B:H,3,0),"-")</f>
        <v>211.68</v>
      </c>
      <c r="T3041" s="4" t="str">
        <f t="shared" si="96"/>
        <v>-</v>
      </c>
    </row>
    <row r="3042" spans="1:20" hidden="1" x14ac:dyDescent="0.25">
      <c r="A3042" s="4" t="s">
        <v>411</v>
      </c>
      <c r="B3042" s="4" t="s">
        <v>546</v>
      </c>
      <c r="C3042" s="4">
        <v>1034866310</v>
      </c>
      <c r="D3042" s="4" t="s">
        <v>371</v>
      </c>
      <c r="E3042" s="4" t="s">
        <v>386</v>
      </c>
      <c r="F3042" s="4" t="s">
        <v>439</v>
      </c>
      <c r="G3042" s="12">
        <v>45656</v>
      </c>
      <c r="H3042" s="4" t="s">
        <v>356</v>
      </c>
      <c r="I3042" s="67">
        <v>0.42665509259259299</v>
      </c>
      <c r="J3042" s="4" t="s">
        <v>1133</v>
      </c>
      <c r="K3042" s="12">
        <v>43446</v>
      </c>
      <c r="L3042" s="4" t="s">
        <v>366</v>
      </c>
      <c r="M3042" s="4" t="s">
        <v>358</v>
      </c>
      <c r="N3042" s="4" t="s">
        <v>361</v>
      </c>
      <c r="O3042" s="12" t="str">
        <f t="shared" ca="1" si="95"/>
        <v>6 ans, 4 mois</v>
      </c>
      <c r="P3042" s="4" t="str">
        <f>VLOOKUP(B3042,Effectif!B:I,6,0)</f>
        <v>Lise DE WITTE</v>
      </c>
      <c r="Q3042" s="4" t="str">
        <f>VLOOKUP(B3042,Effectif!B:I,8,0)</f>
        <v>RCD</v>
      </c>
      <c r="R3042" s="4" t="str">
        <f>IFERROR(VLOOKUP(C3042,Sales!B:G,6,0),"-")</f>
        <v>-</v>
      </c>
      <c r="S3042" s="4">
        <f>IFERROR(VLOOKUP(C3042,Recolt!B:H,3,0),"-")</f>
        <v>165.78</v>
      </c>
      <c r="T3042" s="4" t="str">
        <f t="shared" si="96"/>
        <v>-</v>
      </c>
    </row>
    <row r="3043" spans="1:20" hidden="1" x14ac:dyDescent="0.25">
      <c r="A3043" s="4" t="s">
        <v>411</v>
      </c>
      <c r="B3043" s="4" t="s">
        <v>546</v>
      </c>
      <c r="C3043" s="4">
        <v>1034865648</v>
      </c>
      <c r="D3043" s="4" t="s">
        <v>385</v>
      </c>
      <c r="E3043" s="4" t="s">
        <v>386</v>
      </c>
      <c r="F3043" s="4" t="s">
        <v>439</v>
      </c>
      <c r="G3043" s="12">
        <v>45657</v>
      </c>
      <c r="H3043" s="4" t="s">
        <v>356</v>
      </c>
      <c r="I3043" s="67">
        <v>0.54435185185185198</v>
      </c>
      <c r="J3043" s="4" t="s">
        <v>1131</v>
      </c>
      <c r="K3043" s="12">
        <v>42619</v>
      </c>
      <c r="L3043" s="4" t="s">
        <v>366</v>
      </c>
      <c r="M3043" s="4" t="s">
        <v>358</v>
      </c>
      <c r="N3043" s="4" t="s">
        <v>361</v>
      </c>
      <c r="O3043" s="12" t="str">
        <f t="shared" ca="1" si="95"/>
        <v>8 ans, 7 mois</v>
      </c>
      <c r="P3043" s="4" t="str">
        <f>VLOOKUP(B3043,Effectif!B:I,6,0)</f>
        <v>Lise DE WITTE</v>
      </c>
      <c r="Q3043" s="4" t="str">
        <f>VLOOKUP(B3043,Effectif!B:I,8,0)</f>
        <v>RCD</v>
      </c>
      <c r="R3043" s="4" t="str">
        <f>IFERROR(VLOOKUP(C3043,Sales!B:G,6,0),"-")</f>
        <v>-</v>
      </c>
      <c r="S3043" s="4">
        <f>IFERROR(VLOOKUP(C3043,Recolt!B:H,3,0),"-")</f>
        <v>202</v>
      </c>
      <c r="T3043" s="4" t="str">
        <f t="shared" si="96"/>
        <v>-</v>
      </c>
    </row>
    <row r="3044" spans="1:20" hidden="1" x14ac:dyDescent="0.25">
      <c r="A3044" s="4" t="s">
        <v>411</v>
      </c>
      <c r="B3044" s="4" t="s">
        <v>546</v>
      </c>
      <c r="C3044" s="4">
        <v>1034861253</v>
      </c>
      <c r="D3044" s="4" t="s">
        <v>391</v>
      </c>
      <c r="E3044" s="4" t="s">
        <v>386</v>
      </c>
      <c r="F3044" s="4" t="s">
        <v>439</v>
      </c>
      <c r="G3044" s="12">
        <v>45361</v>
      </c>
      <c r="H3044" s="4" t="s">
        <v>356</v>
      </c>
      <c r="I3044" s="67">
        <v>0.45056712962963003</v>
      </c>
      <c r="J3044" s="4" t="s">
        <v>1134</v>
      </c>
      <c r="K3044" s="12">
        <v>42998</v>
      </c>
      <c r="L3044" s="4" t="s">
        <v>366</v>
      </c>
      <c r="M3044" s="4" t="s">
        <v>358</v>
      </c>
      <c r="N3044" s="4" t="s">
        <v>361</v>
      </c>
      <c r="O3044" s="12" t="str">
        <f t="shared" ca="1" si="95"/>
        <v>7 ans, 7 mois</v>
      </c>
      <c r="P3044" s="4" t="str">
        <f>VLOOKUP(B3044,Effectif!B:I,6,0)</f>
        <v>Lise DE WITTE</v>
      </c>
      <c r="Q3044" s="4" t="str">
        <f>VLOOKUP(B3044,Effectif!B:I,8,0)</f>
        <v>RCD</v>
      </c>
      <c r="R3044" s="4" t="str">
        <f>IFERROR(VLOOKUP(C3044,Sales!B:G,6,0),"-")</f>
        <v>-</v>
      </c>
      <c r="S3044" s="4">
        <f>IFERROR(VLOOKUP(C3044,Recolt!B:H,3,0),"-")</f>
        <v>238</v>
      </c>
      <c r="T3044" s="4" t="str">
        <f t="shared" si="96"/>
        <v>-</v>
      </c>
    </row>
    <row r="3045" spans="1:20" hidden="1" x14ac:dyDescent="0.25">
      <c r="A3045" s="4" t="s">
        <v>411</v>
      </c>
      <c r="B3045" s="4" t="s">
        <v>546</v>
      </c>
      <c r="C3045" s="4">
        <v>1034860611</v>
      </c>
      <c r="D3045" s="4" t="s">
        <v>354</v>
      </c>
      <c r="E3045" s="4" t="s">
        <v>360</v>
      </c>
      <c r="F3045" s="4" t="s">
        <v>354</v>
      </c>
      <c r="G3045" s="12">
        <v>45362</v>
      </c>
      <c r="H3045" s="4" t="s">
        <v>389</v>
      </c>
      <c r="I3045" s="67">
        <v>0.425185185185185</v>
      </c>
      <c r="J3045" s="4" t="s">
        <v>1147</v>
      </c>
      <c r="K3045" s="12">
        <v>43143</v>
      </c>
      <c r="L3045" s="4" t="s">
        <v>366</v>
      </c>
      <c r="M3045" s="4" t="s">
        <v>362</v>
      </c>
      <c r="O3045" s="12" t="str">
        <f t="shared" ca="1" si="95"/>
        <v>7 ans, 2 mois</v>
      </c>
      <c r="P3045" s="4" t="str">
        <f>VLOOKUP(B3045,Effectif!B:I,6,0)</f>
        <v>Lise DE WITTE</v>
      </c>
      <c r="Q3045" s="4" t="str">
        <f>VLOOKUP(B3045,Effectif!B:I,8,0)</f>
        <v>RCD</v>
      </c>
      <c r="R3045" s="4" t="str">
        <f>IFERROR(VLOOKUP(C3045,Sales!B:G,6,0),"-")</f>
        <v>-</v>
      </c>
      <c r="S3045" s="4">
        <f>IFERROR(VLOOKUP(C3045,Recolt!B:H,3,0),"-")</f>
        <v>173</v>
      </c>
      <c r="T3045" s="4" t="str">
        <f t="shared" si="96"/>
        <v>-</v>
      </c>
    </row>
    <row r="3046" spans="1:20" hidden="1" x14ac:dyDescent="0.25">
      <c r="A3046" s="4" t="s">
        <v>411</v>
      </c>
      <c r="B3046" s="4" t="s">
        <v>546</v>
      </c>
      <c r="C3046" s="4">
        <v>1034853128</v>
      </c>
      <c r="D3046" s="4" t="s">
        <v>354</v>
      </c>
      <c r="E3046" s="4" t="s">
        <v>355</v>
      </c>
      <c r="F3046" s="4" t="s">
        <v>354</v>
      </c>
      <c r="G3046" s="12">
        <v>45363</v>
      </c>
      <c r="H3046" s="4" t="s">
        <v>389</v>
      </c>
      <c r="I3046" s="67">
        <v>0.44060185185185202</v>
      </c>
      <c r="J3046" s="4" t="s">
        <v>1147</v>
      </c>
      <c r="K3046" s="12">
        <v>42661</v>
      </c>
      <c r="L3046" s="4" t="s">
        <v>366</v>
      </c>
      <c r="M3046" s="4" t="s">
        <v>362</v>
      </c>
      <c r="O3046" s="12" t="str">
        <f t="shared" ca="1" si="95"/>
        <v>8 ans, 6 mois</v>
      </c>
      <c r="P3046" s="4" t="str">
        <f>VLOOKUP(B3046,Effectif!B:I,6,0)</f>
        <v>Lise DE WITTE</v>
      </c>
      <c r="Q3046" s="4" t="str">
        <f>VLOOKUP(B3046,Effectif!B:I,8,0)</f>
        <v>RCD</v>
      </c>
      <c r="R3046" s="4" t="str">
        <f>IFERROR(VLOOKUP(C3046,Sales!B:G,6,0),"-")</f>
        <v>-</v>
      </c>
      <c r="S3046" s="4">
        <f>IFERROR(VLOOKUP(C3046,Recolt!B:H,3,0),"-")</f>
        <v>126</v>
      </c>
      <c r="T3046" s="4" t="str">
        <f t="shared" si="96"/>
        <v>-</v>
      </c>
    </row>
    <row r="3047" spans="1:20" hidden="1" x14ac:dyDescent="0.25">
      <c r="A3047" s="4" t="s">
        <v>411</v>
      </c>
      <c r="B3047" s="4" t="s">
        <v>546</v>
      </c>
      <c r="C3047" s="4">
        <v>1034866920</v>
      </c>
      <c r="D3047" s="4" t="s">
        <v>377</v>
      </c>
      <c r="E3047" s="4" t="s">
        <v>386</v>
      </c>
      <c r="F3047" s="4" t="s">
        <v>439</v>
      </c>
      <c r="G3047" s="12">
        <v>45364</v>
      </c>
      <c r="H3047" s="4" t="s">
        <v>356</v>
      </c>
      <c r="I3047" s="67">
        <v>0.49537037037037002</v>
      </c>
      <c r="J3047" s="4" t="s">
        <v>1132</v>
      </c>
      <c r="K3047" s="12">
        <v>43168</v>
      </c>
      <c r="L3047" s="4" t="s">
        <v>366</v>
      </c>
      <c r="M3047" s="4" t="s">
        <v>358</v>
      </c>
      <c r="N3047" s="4" t="s">
        <v>361</v>
      </c>
      <c r="O3047" s="12" t="str">
        <f t="shared" ca="1" si="95"/>
        <v>7 ans, 1 mois</v>
      </c>
      <c r="P3047" s="4" t="str">
        <f>VLOOKUP(B3047,Effectif!B:I,6,0)</f>
        <v>Lise DE WITTE</v>
      </c>
      <c r="Q3047" s="4" t="str">
        <f>VLOOKUP(B3047,Effectif!B:I,8,0)</f>
        <v>RCD</v>
      </c>
      <c r="R3047" s="4" t="str">
        <f>IFERROR(VLOOKUP(C3047,Sales!B:G,6,0),"-")</f>
        <v>-</v>
      </c>
      <c r="S3047" s="4">
        <f>IFERROR(VLOOKUP(C3047,Recolt!B:H,3,0),"-")</f>
        <v>134</v>
      </c>
      <c r="T3047" s="4" t="str">
        <f t="shared" si="96"/>
        <v>-</v>
      </c>
    </row>
    <row r="3048" spans="1:20" hidden="1" x14ac:dyDescent="0.25">
      <c r="A3048" s="4" t="s">
        <v>411</v>
      </c>
      <c r="B3048" s="4" t="s">
        <v>546</v>
      </c>
      <c r="C3048" s="4">
        <v>1034857851</v>
      </c>
      <c r="D3048" s="4" t="s">
        <v>382</v>
      </c>
      <c r="E3048" s="4" t="s">
        <v>386</v>
      </c>
      <c r="F3048" s="4" t="s">
        <v>439</v>
      </c>
      <c r="G3048" s="12">
        <v>45365</v>
      </c>
      <c r="H3048" s="4" t="s">
        <v>356</v>
      </c>
      <c r="I3048" s="67">
        <v>0.73729166666666701</v>
      </c>
      <c r="J3048" s="4" t="s">
        <v>1135</v>
      </c>
      <c r="K3048" s="12">
        <v>43383</v>
      </c>
      <c r="L3048" s="4" t="s">
        <v>366</v>
      </c>
      <c r="M3048" s="4" t="s">
        <v>358</v>
      </c>
      <c r="N3048" s="4" t="s">
        <v>361</v>
      </c>
      <c r="O3048" s="12" t="str">
        <f t="shared" ca="1" si="95"/>
        <v>6 ans, 6 mois</v>
      </c>
      <c r="P3048" s="4" t="str">
        <f>VLOOKUP(B3048,Effectif!B:I,6,0)</f>
        <v>Lise DE WITTE</v>
      </c>
      <c r="Q3048" s="4" t="str">
        <f>VLOOKUP(B3048,Effectif!B:I,8,0)</f>
        <v>RCD</v>
      </c>
      <c r="R3048" s="4" t="str">
        <f>IFERROR(VLOOKUP(C3048,Sales!B:G,6,0),"-")</f>
        <v>-</v>
      </c>
      <c r="S3048" s="4">
        <f>IFERROR(VLOOKUP(C3048,Recolt!B:H,3,0),"-")</f>
        <v>110.79</v>
      </c>
      <c r="T3048" s="4" t="str">
        <f t="shared" si="96"/>
        <v>-</v>
      </c>
    </row>
    <row r="3049" spans="1:20" hidden="1" x14ac:dyDescent="0.25">
      <c r="A3049" s="4" t="s">
        <v>411</v>
      </c>
      <c r="B3049" s="4" t="s">
        <v>546</v>
      </c>
      <c r="C3049" s="4">
        <v>1034867517</v>
      </c>
      <c r="D3049" s="4" t="s">
        <v>368</v>
      </c>
      <c r="E3049" s="4" t="s">
        <v>386</v>
      </c>
      <c r="F3049" s="4" t="s">
        <v>439</v>
      </c>
      <c r="G3049" s="12">
        <v>45366</v>
      </c>
      <c r="H3049" s="4" t="s">
        <v>356</v>
      </c>
      <c r="I3049" s="67">
        <v>0.74629629629629601</v>
      </c>
      <c r="J3049" s="4" t="s">
        <v>1132</v>
      </c>
      <c r="K3049" s="12">
        <v>43125</v>
      </c>
      <c r="L3049" s="4" t="s">
        <v>366</v>
      </c>
      <c r="M3049" s="4" t="s">
        <v>358</v>
      </c>
      <c r="N3049" s="4" t="s">
        <v>361</v>
      </c>
      <c r="O3049" s="12" t="str">
        <f t="shared" ca="1" si="95"/>
        <v>7 ans, 3 mois</v>
      </c>
      <c r="P3049" s="4" t="str">
        <f>VLOOKUP(B3049,Effectif!B:I,6,0)</f>
        <v>Lise DE WITTE</v>
      </c>
      <c r="Q3049" s="4" t="str">
        <f>VLOOKUP(B3049,Effectif!B:I,8,0)</f>
        <v>RCD</v>
      </c>
      <c r="R3049" s="4" t="str">
        <f>IFERROR(VLOOKUP(C3049,Sales!B:G,6,0),"-")</f>
        <v>-</v>
      </c>
      <c r="S3049" s="4">
        <f>IFERROR(VLOOKUP(C3049,Recolt!B:H,3,0),"-")</f>
        <v>83</v>
      </c>
      <c r="T3049" s="4" t="str">
        <f t="shared" si="96"/>
        <v>-</v>
      </c>
    </row>
    <row r="3050" spans="1:20" hidden="1" x14ac:dyDescent="0.25">
      <c r="A3050" s="4" t="s">
        <v>411</v>
      </c>
      <c r="B3050" s="4" t="s">
        <v>546</v>
      </c>
      <c r="C3050" s="4">
        <v>1034851222</v>
      </c>
      <c r="D3050" s="4" t="s">
        <v>354</v>
      </c>
      <c r="E3050" s="4" t="s">
        <v>355</v>
      </c>
      <c r="F3050" s="4" t="s">
        <v>354</v>
      </c>
      <c r="G3050" s="12">
        <v>44938</v>
      </c>
      <c r="H3050" s="4" t="s">
        <v>389</v>
      </c>
      <c r="I3050" s="67">
        <v>0.38761574074074101</v>
      </c>
      <c r="J3050" s="4" t="s">
        <v>1133</v>
      </c>
      <c r="K3050" s="12">
        <v>43426</v>
      </c>
      <c r="L3050" s="4" t="s">
        <v>366</v>
      </c>
      <c r="M3050" s="4" t="s">
        <v>358</v>
      </c>
      <c r="N3050" s="4" t="s">
        <v>361</v>
      </c>
      <c r="O3050" s="12" t="str">
        <f t="shared" ca="1" si="95"/>
        <v>6 ans, 5 mois</v>
      </c>
      <c r="P3050" s="4" t="str">
        <f>VLOOKUP(B3050,Effectif!B:I,6,0)</f>
        <v>Lise DE WITTE</v>
      </c>
      <c r="Q3050" s="4" t="str">
        <f>VLOOKUP(B3050,Effectif!B:I,8,0)</f>
        <v>RCD</v>
      </c>
      <c r="R3050" s="4" t="str">
        <f>IFERROR(VLOOKUP(C3050,Sales!B:G,6,0),"-")</f>
        <v>-</v>
      </c>
      <c r="S3050" s="4">
        <f>IFERROR(VLOOKUP(C3050,Recolt!B:H,3,0),"-")</f>
        <v>130</v>
      </c>
      <c r="T3050" s="4" t="str">
        <f t="shared" si="96"/>
        <v>-</v>
      </c>
    </row>
    <row r="3051" spans="1:20" hidden="1" x14ac:dyDescent="0.25">
      <c r="A3051" s="4" t="s">
        <v>411</v>
      </c>
      <c r="B3051" s="4" t="s">
        <v>546</v>
      </c>
      <c r="C3051" s="4">
        <v>1034863619</v>
      </c>
      <c r="D3051" s="4" t="s">
        <v>377</v>
      </c>
      <c r="E3051" s="4" t="s">
        <v>386</v>
      </c>
      <c r="F3051" s="4" t="s">
        <v>439</v>
      </c>
      <c r="G3051" s="12">
        <v>44939</v>
      </c>
      <c r="H3051" s="4" t="s">
        <v>356</v>
      </c>
      <c r="I3051" s="67">
        <v>0.69</v>
      </c>
      <c r="J3051" s="4" t="s">
        <v>1135</v>
      </c>
      <c r="K3051" s="12">
        <v>43399</v>
      </c>
      <c r="L3051" s="4" t="s">
        <v>366</v>
      </c>
      <c r="M3051" s="4" t="s">
        <v>358</v>
      </c>
      <c r="N3051" s="4" t="s">
        <v>361</v>
      </c>
      <c r="O3051" s="12" t="str">
        <f t="shared" ca="1" si="95"/>
        <v>6 ans, 6 mois</v>
      </c>
      <c r="P3051" s="4" t="str">
        <f>VLOOKUP(B3051,Effectif!B:I,6,0)</f>
        <v>Lise DE WITTE</v>
      </c>
      <c r="Q3051" s="4" t="str">
        <f>VLOOKUP(B3051,Effectif!B:I,8,0)</f>
        <v>RCD</v>
      </c>
      <c r="R3051" s="4" t="str">
        <f>IFERROR(VLOOKUP(C3051,Sales!B:G,6,0),"-")</f>
        <v>-</v>
      </c>
      <c r="S3051" s="4">
        <f>IFERROR(VLOOKUP(C3051,Recolt!B:H,3,0),"-")</f>
        <v>146</v>
      </c>
      <c r="T3051" s="4" t="str">
        <f t="shared" si="96"/>
        <v>-</v>
      </c>
    </row>
    <row r="3052" spans="1:20" hidden="1" x14ac:dyDescent="0.25">
      <c r="A3052" s="4" t="s">
        <v>411</v>
      </c>
      <c r="B3052" s="4" t="s">
        <v>546</v>
      </c>
      <c r="C3052" s="4">
        <v>1034859789</v>
      </c>
      <c r="D3052" s="4" t="s">
        <v>388</v>
      </c>
      <c r="E3052" s="4" t="s">
        <v>386</v>
      </c>
      <c r="F3052" s="4" t="s">
        <v>439</v>
      </c>
      <c r="G3052" s="12">
        <v>44940</v>
      </c>
      <c r="H3052" s="4" t="s">
        <v>356</v>
      </c>
      <c r="I3052" s="67">
        <v>0.54085648148148102</v>
      </c>
      <c r="J3052" s="4" t="s">
        <v>1135</v>
      </c>
      <c r="K3052" s="12">
        <v>43427</v>
      </c>
      <c r="L3052" s="4" t="s">
        <v>366</v>
      </c>
      <c r="M3052" s="4" t="s">
        <v>358</v>
      </c>
      <c r="N3052" s="4" t="s">
        <v>361</v>
      </c>
      <c r="O3052" s="12" t="str">
        <f t="shared" ca="1" si="95"/>
        <v>6 ans, 5 mois</v>
      </c>
      <c r="P3052" s="4" t="str">
        <f>VLOOKUP(B3052,Effectif!B:I,6,0)</f>
        <v>Lise DE WITTE</v>
      </c>
      <c r="Q3052" s="4" t="str">
        <f>VLOOKUP(B3052,Effectif!B:I,8,0)</f>
        <v>RCD</v>
      </c>
      <c r="R3052" s="4" t="str">
        <f>IFERROR(VLOOKUP(C3052,Sales!B:G,6,0),"-")</f>
        <v>-</v>
      </c>
      <c r="S3052" s="4">
        <f>IFERROR(VLOOKUP(C3052,Recolt!B:H,3,0),"-")</f>
        <v>250</v>
      </c>
      <c r="T3052" s="4" t="str">
        <f t="shared" si="96"/>
        <v>-</v>
      </c>
    </row>
    <row r="3053" spans="1:20" hidden="1" x14ac:dyDescent="0.25">
      <c r="A3053" s="4" t="s">
        <v>411</v>
      </c>
      <c r="B3053" s="4" t="s">
        <v>546</v>
      </c>
      <c r="C3053" s="4">
        <v>1034842426</v>
      </c>
      <c r="D3053" s="4" t="s">
        <v>380</v>
      </c>
      <c r="E3053" s="4" t="s">
        <v>386</v>
      </c>
      <c r="F3053" s="4" t="s">
        <v>439</v>
      </c>
      <c r="G3053" s="12">
        <v>44941</v>
      </c>
      <c r="H3053" s="4" t="s">
        <v>356</v>
      </c>
      <c r="I3053" s="67">
        <v>0.51339120370370395</v>
      </c>
      <c r="J3053" s="4" t="s">
        <v>1133</v>
      </c>
      <c r="K3053" s="12">
        <v>43382</v>
      </c>
      <c r="L3053" s="4" t="s">
        <v>366</v>
      </c>
      <c r="M3053" s="4" t="s">
        <v>358</v>
      </c>
      <c r="N3053" s="4" t="s">
        <v>361</v>
      </c>
      <c r="O3053" s="12" t="str">
        <f t="shared" ca="1" si="95"/>
        <v>6 ans, 6 mois</v>
      </c>
      <c r="P3053" s="4" t="str">
        <f>VLOOKUP(B3053,Effectif!B:I,6,0)</f>
        <v>Lise DE WITTE</v>
      </c>
      <c r="Q3053" s="4" t="str">
        <f>VLOOKUP(B3053,Effectif!B:I,8,0)</f>
        <v>RCD</v>
      </c>
      <c r="R3053" s="4" t="str">
        <f>IFERROR(VLOOKUP(C3053,Sales!B:G,6,0),"-")</f>
        <v>-</v>
      </c>
      <c r="S3053" s="4">
        <f>IFERROR(VLOOKUP(C3053,Recolt!B:H,3,0),"-")</f>
        <v>491</v>
      </c>
      <c r="T3053" s="4" t="str">
        <f t="shared" si="96"/>
        <v>-</v>
      </c>
    </row>
    <row r="3054" spans="1:20" hidden="1" x14ac:dyDescent="0.25">
      <c r="A3054" s="4" t="s">
        <v>411</v>
      </c>
      <c r="B3054" s="4" t="s">
        <v>546</v>
      </c>
      <c r="C3054" s="4">
        <v>1034862963</v>
      </c>
      <c r="D3054" s="4" t="s">
        <v>354</v>
      </c>
      <c r="E3054" s="4" t="s">
        <v>360</v>
      </c>
      <c r="F3054" s="4" t="s">
        <v>354</v>
      </c>
      <c r="G3054" s="12">
        <v>44942</v>
      </c>
      <c r="H3054" s="4" t="s">
        <v>389</v>
      </c>
      <c r="I3054" s="67">
        <v>0.64057870370370396</v>
      </c>
      <c r="J3054" s="4" t="s">
        <v>1135</v>
      </c>
      <c r="K3054" s="12">
        <v>43311</v>
      </c>
      <c r="L3054" s="4" t="s">
        <v>366</v>
      </c>
      <c r="M3054" s="4" t="s">
        <v>358</v>
      </c>
      <c r="N3054" s="4" t="s">
        <v>361</v>
      </c>
      <c r="O3054" s="12" t="str">
        <f t="shared" ca="1" si="95"/>
        <v>6 ans, 9 mois</v>
      </c>
      <c r="P3054" s="4" t="str">
        <f>VLOOKUP(B3054,Effectif!B:I,6,0)</f>
        <v>Lise DE WITTE</v>
      </c>
      <c r="Q3054" s="4" t="str">
        <f>VLOOKUP(B3054,Effectif!B:I,8,0)</f>
        <v>RCD</v>
      </c>
      <c r="R3054" s="4" t="str">
        <f>IFERROR(VLOOKUP(C3054,Sales!B:G,6,0),"-")</f>
        <v>-</v>
      </c>
      <c r="S3054" s="4">
        <f>IFERROR(VLOOKUP(C3054,Recolt!B:H,3,0),"-")</f>
        <v>129.53</v>
      </c>
      <c r="T3054" s="4" t="str">
        <f t="shared" si="96"/>
        <v>-</v>
      </c>
    </row>
    <row r="3055" spans="1:20" hidden="1" x14ac:dyDescent="0.25">
      <c r="A3055" s="4" t="s">
        <v>411</v>
      </c>
      <c r="B3055" s="4" t="s">
        <v>546</v>
      </c>
      <c r="C3055" s="4">
        <v>1034844033</v>
      </c>
      <c r="D3055" s="4" t="s">
        <v>382</v>
      </c>
      <c r="E3055" s="4" t="s">
        <v>386</v>
      </c>
      <c r="F3055" s="4" t="s">
        <v>439</v>
      </c>
      <c r="G3055" s="12">
        <v>44943</v>
      </c>
      <c r="H3055" s="4" t="s">
        <v>356</v>
      </c>
      <c r="I3055" s="67">
        <v>0.52488425925925897</v>
      </c>
      <c r="J3055" s="4" t="s">
        <v>1134</v>
      </c>
      <c r="K3055" s="12">
        <v>43222</v>
      </c>
      <c r="L3055" s="4" t="s">
        <v>366</v>
      </c>
      <c r="M3055" s="4" t="s">
        <v>358</v>
      </c>
      <c r="N3055" s="4" t="s">
        <v>359</v>
      </c>
      <c r="O3055" s="12" t="str">
        <f t="shared" ca="1" si="95"/>
        <v>6 ans, 11 mois</v>
      </c>
      <c r="P3055" s="4" t="str">
        <f>VLOOKUP(B3055,Effectif!B:I,6,0)</f>
        <v>Lise DE WITTE</v>
      </c>
      <c r="Q3055" s="4" t="str">
        <f>VLOOKUP(B3055,Effectif!B:I,8,0)</f>
        <v>RCD</v>
      </c>
      <c r="R3055" s="4" t="str">
        <f>IFERROR(VLOOKUP(C3055,Sales!B:G,6,0),"-")</f>
        <v>-</v>
      </c>
      <c r="S3055" s="4">
        <f>IFERROR(VLOOKUP(C3055,Recolt!B:H,3,0),"-")</f>
        <v>150</v>
      </c>
      <c r="T3055" s="4" t="str">
        <f t="shared" si="96"/>
        <v>-</v>
      </c>
    </row>
    <row r="3056" spans="1:20" hidden="1" x14ac:dyDescent="0.25">
      <c r="A3056" s="4" t="s">
        <v>411</v>
      </c>
      <c r="B3056" s="4" t="s">
        <v>546</v>
      </c>
      <c r="C3056" s="4">
        <v>1034860694</v>
      </c>
      <c r="D3056" s="4" t="s">
        <v>354</v>
      </c>
      <c r="E3056" s="4" t="s">
        <v>360</v>
      </c>
      <c r="F3056" s="4" t="s">
        <v>354</v>
      </c>
      <c r="G3056" s="12">
        <v>44944</v>
      </c>
      <c r="H3056" s="4" t="s">
        <v>389</v>
      </c>
      <c r="I3056" s="67">
        <v>0.67896990740740704</v>
      </c>
      <c r="J3056" s="4" t="s">
        <v>1133</v>
      </c>
      <c r="K3056" s="12">
        <v>43321</v>
      </c>
      <c r="L3056" s="4" t="s">
        <v>366</v>
      </c>
      <c r="M3056" s="4" t="s">
        <v>358</v>
      </c>
      <c r="N3056" s="4" t="s">
        <v>361</v>
      </c>
      <c r="O3056" s="12" t="str">
        <f t="shared" ref="O3056:O3119" ca="1" si="97">YEAR(TODAY())-YEAR(K3056)-IF(MONTH(TODAY())&lt;MONTH(K3056),1,IF(AND(MONTH(TODAY())=MONTH(K3056),DAY(TODAY())&lt;DAY(K3056)),1,0)) &amp; " ans, " &amp; MONTH(TODAY())-MONTH(K3056)+IF(MONTH(TODAY())&lt;MONTH(K3056),12,0) &amp; " mois"</f>
        <v>6 ans, 8 mois</v>
      </c>
      <c r="P3056" s="4" t="str">
        <f>VLOOKUP(B3056,Effectif!B:I,6,0)</f>
        <v>Lise DE WITTE</v>
      </c>
      <c r="Q3056" s="4" t="str">
        <f>VLOOKUP(B3056,Effectif!B:I,8,0)</f>
        <v>RCD</v>
      </c>
      <c r="R3056" s="4" t="str">
        <f>IFERROR(VLOOKUP(C3056,Sales!B:G,6,0),"-")</f>
        <v>-</v>
      </c>
      <c r="S3056" s="4">
        <f>IFERROR(VLOOKUP(C3056,Recolt!B:H,3,0),"-")</f>
        <v>88</v>
      </c>
      <c r="T3056" s="4" t="str">
        <f t="shared" si="96"/>
        <v>-</v>
      </c>
    </row>
    <row r="3057" spans="1:20" hidden="1" x14ac:dyDescent="0.25">
      <c r="A3057" s="4" t="s">
        <v>411</v>
      </c>
      <c r="B3057" s="4" t="s">
        <v>546</v>
      </c>
      <c r="C3057" s="4">
        <v>1034858164</v>
      </c>
      <c r="D3057" s="4" t="s">
        <v>354</v>
      </c>
      <c r="E3057" s="4" t="s">
        <v>360</v>
      </c>
      <c r="F3057" s="4" t="s">
        <v>354</v>
      </c>
      <c r="G3057" s="12">
        <v>44945</v>
      </c>
      <c r="H3057" s="4" t="s">
        <v>389</v>
      </c>
      <c r="I3057" s="67">
        <v>0.39795138888888898</v>
      </c>
      <c r="J3057" s="4" t="s">
        <v>1135</v>
      </c>
      <c r="K3057" s="12">
        <v>43411</v>
      </c>
      <c r="L3057" s="4" t="s">
        <v>366</v>
      </c>
      <c r="M3057" s="4" t="s">
        <v>358</v>
      </c>
      <c r="N3057" s="4" t="s">
        <v>361</v>
      </c>
      <c r="O3057" s="12" t="str">
        <f t="shared" ca="1" si="97"/>
        <v>6 ans, 5 mois</v>
      </c>
      <c r="P3057" s="4" t="str">
        <f>VLOOKUP(B3057,Effectif!B:I,6,0)</f>
        <v>Lise DE WITTE</v>
      </c>
      <c r="Q3057" s="4" t="str">
        <f>VLOOKUP(B3057,Effectif!B:I,8,0)</f>
        <v>RCD</v>
      </c>
      <c r="R3057" s="4" t="str">
        <f>IFERROR(VLOOKUP(C3057,Sales!B:G,6,0),"-")</f>
        <v>-</v>
      </c>
      <c r="S3057" s="4">
        <f>IFERROR(VLOOKUP(C3057,Recolt!B:H,3,0),"-")</f>
        <v>199.38</v>
      </c>
      <c r="T3057" s="4" t="str">
        <f t="shared" si="96"/>
        <v>-</v>
      </c>
    </row>
    <row r="3058" spans="1:20" hidden="1" x14ac:dyDescent="0.25">
      <c r="A3058" s="4" t="s">
        <v>411</v>
      </c>
      <c r="B3058" s="4" t="s">
        <v>546</v>
      </c>
      <c r="C3058" s="4">
        <v>1034845644</v>
      </c>
      <c r="D3058" s="4" t="s">
        <v>354</v>
      </c>
      <c r="E3058" s="4" t="s">
        <v>355</v>
      </c>
      <c r="F3058" s="4" t="s">
        <v>354</v>
      </c>
      <c r="G3058" s="12">
        <v>44946</v>
      </c>
      <c r="H3058" s="4" t="s">
        <v>389</v>
      </c>
      <c r="I3058" s="67">
        <v>0.44747685185185199</v>
      </c>
      <c r="J3058" s="4" t="s">
        <v>1135</v>
      </c>
      <c r="K3058" s="12">
        <v>43451</v>
      </c>
      <c r="L3058" s="4" t="s">
        <v>366</v>
      </c>
      <c r="M3058" s="4" t="s">
        <v>358</v>
      </c>
      <c r="N3058" s="4" t="s">
        <v>361</v>
      </c>
      <c r="O3058" s="12" t="str">
        <f t="shared" ca="1" si="97"/>
        <v>6 ans, 4 mois</v>
      </c>
      <c r="P3058" s="4" t="str">
        <f>VLOOKUP(B3058,Effectif!B:I,6,0)</f>
        <v>Lise DE WITTE</v>
      </c>
      <c r="Q3058" s="4" t="str">
        <f>VLOOKUP(B3058,Effectif!B:I,8,0)</f>
        <v>RCD</v>
      </c>
      <c r="R3058" s="4" t="str">
        <f>IFERROR(VLOOKUP(C3058,Sales!B:G,6,0),"-")</f>
        <v>-</v>
      </c>
      <c r="S3058" s="4">
        <f>IFERROR(VLOOKUP(C3058,Recolt!B:H,3,0),"-")</f>
        <v>194</v>
      </c>
      <c r="T3058" s="4" t="str">
        <f t="shared" si="96"/>
        <v>-</v>
      </c>
    </row>
    <row r="3059" spans="1:20" hidden="1" x14ac:dyDescent="0.25">
      <c r="A3059" s="4" t="s">
        <v>411</v>
      </c>
      <c r="B3059" s="4" t="s">
        <v>564</v>
      </c>
      <c r="C3059" s="4">
        <v>1034859452</v>
      </c>
      <c r="D3059" s="4" t="s">
        <v>354</v>
      </c>
      <c r="E3059" s="4" t="s">
        <v>355</v>
      </c>
      <c r="F3059" s="4" t="s">
        <v>354</v>
      </c>
      <c r="G3059" s="12">
        <v>44947</v>
      </c>
      <c r="H3059" s="4" t="s">
        <v>389</v>
      </c>
      <c r="I3059" s="67">
        <v>0.422951388888889</v>
      </c>
      <c r="J3059" s="4" t="s">
        <v>1135</v>
      </c>
      <c r="K3059" s="12">
        <v>43443</v>
      </c>
      <c r="L3059" s="4" t="s">
        <v>366</v>
      </c>
      <c r="M3059" s="4" t="s">
        <v>358</v>
      </c>
      <c r="N3059" s="4" t="s">
        <v>361</v>
      </c>
      <c r="O3059" s="12" t="str">
        <f t="shared" ca="1" si="97"/>
        <v>6 ans, 4 mois</v>
      </c>
      <c r="P3059" s="4" t="str">
        <f>VLOOKUP(B3059,Effectif!B:I,6,0)</f>
        <v>Lise DE WITTE</v>
      </c>
      <c r="Q3059" s="4" t="str">
        <f>VLOOKUP(B3059,Effectif!B:I,8,0)</f>
        <v>RCD</v>
      </c>
      <c r="R3059" s="4" t="str">
        <f>IFERROR(VLOOKUP(C3059,Sales!B:G,6,0),"-")</f>
        <v>-</v>
      </c>
      <c r="S3059" s="4">
        <f>IFERROR(VLOOKUP(C3059,Recolt!B:H,3,0),"-")</f>
        <v>122.4</v>
      </c>
      <c r="T3059" s="4" t="str">
        <f t="shared" si="96"/>
        <v>-</v>
      </c>
    </row>
    <row r="3060" spans="1:20" hidden="1" x14ac:dyDescent="0.25">
      <c r="A3060" s="4" t="s">
        <v>411</v>
      </c>
      <c r="B3060" s="4" t="s">
        <v>564</v>
      </c>
      <c r="C3060" s="4">
        <v>1034858552</v>
      </c>
      <c r="D3060" s="4" t="s">
        <v>369</v>
      </c>
      <c r="E3060" s="4" t="s">
        <v>386</v>
      </c>
      <c r="F3060" s="4" t="s">
        <v>439</v>
      </c>
      <c r="G3060" s="12">
        <v>44948</v>
      </c>
      <c r="H3060" s="4" t="s">
        <v>356</v>
      </c>
      <c r="I3060" s="67">
        <v>0.46949074074074099</v>
      </c>
      <c r="J3060" s="4" t="s">
        <v>1137</v>
      </c>
      <c r="K3060" s="12">
        <v>42734</v>
      </c>
      <c r="L3060" s="4" t="s">
        <v>366</v>
      </c>
      <c r="M3060" s="4" t="s">
        <v>358</v>
      </c>
      <c r="N3060" s="4" t="s">
        <v>361</v>
      </c>
      <c r="O3060" s="12" t="str">
        <f t="shared" ca="1" si="97"/>
        <v>8 ans, 4 mois</v>
      </c>
      <c r="P3060" s="4" t="str">
        <f>VLOOKUP(B3060,Effectif!B:I,6,0)</f>
        <v>Lise DE WITTE</v>
      </c>
      <c r="Q3060" s="4" t="str">
        <f>VLOOKUP(B3060,Effectif!B:I,8,0)</f>
        <v>RCD</v>
      </c>
      <c r="R3060" s="4" t="str">
        <f>IFERROR(VLOOKUP(C3060,Sales!B:G,6,0),"-")</f>
        <v>-</v>
      </c>
      <c r="S3060" s="4">
        <f>IFERROR(VLOOKUP(C3060,Recolt!B:H,3,0),"-")</f>
        <v>76.5</v>
      </c>
      <c r="T3060" s="4" t="str">
        <f t="shared" si="96"/>
        <v>-</v>
      </c>
    </row>
    <row r="3061" spans="1:20" hidden="1" x14ac:dyDescent="0.25">
      <c r="A3061" s="4" t="s">
        <v>411</v>
      </c>
      <c r="B3061" s="4" t="s">
        <v>564</v>
      </c>
      <c r="C3061" s="4">
        <v>1034860331</v>
      </c>
      <c r="D3061" s="4" t="s">
        <v>354</v>
      </c>
      <c r="E3061" s="4" t="s">
        <v>360</v>
      </c>
      <c r="F3061" s="4" t="s">
        <v>354</v>
      </c>
      <c r="G3061" s="12">
        <v>44949</v>
      </c>
      <c r="H3061" s="4" t="s">
        <v>389</v>
      </c>
      <c r="I3061" s="67">
        <v>0.68733796296296301</v>
      </c>
      <c r="J3061" s="4" t="s">
        <v>1132</v>
      </c>
      <c r="K3061" s="12">
        <v>42451</v>
      </c>
      <c r="L3061" s="4" t="s">
        <v>366</v>
      </c>
      <c r="M3061" s="4" t="s">
        <v>358</v>
      </c>
      <c r="N3061" s="4" t="s">
        <v>361</v>
      </c>
      <c r="O3061" s="12" t="str">
        <f t="shared" ca="1" si="97"/>
        <v>9 ans, 1 mois</v>
      </c>
      <c r="P3061" s="4" t="str">
        <f>VLOOKUP(B3061,Effectif!B:I,6,0)</f>
        <v>Lise DE WITTE</v>
      </c>
      <c r="Q3061" s="4" t="str">
        <f>VLOOKUP(B3061,Effectif!B:I,8,0)</f>
        <v>RCD</v>
      </c>
      <c r="R3061" s="4" t="str">
        <f>IFERROR(VLOOKUP(C3061,Sales!B:G,6,0),"-")</f>
        <v>-</v>
      </c>
      <c r="S3061" s="4">
        <f>IFERROR(VLOOKUP(C3061,Recolt!B:H,3,0),"-")</f>
        <v>65.67</v>
      </c>
      <c r="T3061" s="4" t="str">
        <f t="shared" si="96"/>
        <v>-</v>
      </c>
    </row>
    <row r="3062" spans="1:20" hidden="1" x14ac:dyDescent="0.25">
      <c r="A3062" s="4" t="s">
        <v>411</v>
      </c>
      <c r="B3062" s="4" t="s">
        <v>564</v>
      </c>
      <c r="C3062" s="4">
        <v>1034851855</v>
      </c>
      <c r="D3062" s="4" t="s">
        <v>369</v>
      </c>
      <c r="E3062" s="4" t="s">
        <v>386</v>
      </c>
      <c r="F3062" s="4" t="s">
        <v>439</v>
      </c>
      <c r="G3062" s="12">
        <v>44950</v>
      </c>
      <c r="H3062" s="4" t="s">
        <v>356</v>
      </c>
      <c r="I3062" s="67">
        <v>0.389351851851852</v>
      </c>
      <c r="J3062" s="4" t="s">
        <v>1135</v>
      </c>
      <c r="K3062" s="12">
        <v>43336</v>
      </c>
      <c r="L3062" s="4" t="s">
        <v>366</v>
      </c>
      <c r="M3062" s="4" t="s">
        <v>358</v>
      </c>
      <c r="N3062" s="4" t="s">
        <v>361</v>
      </c>
      <c r="O3062" s="12" t="str">
        <f t="shared" ca="1" si="97"/>
        <v>6 ans, 8 mois</v>
      </c>
      <c r="P3062" s="4" t="str">
        <f>VLOOKUP(B3062,Effectif!B:I,6,0)</f>
        <v>Lise DE WITTE</v>
      </c>
      <c r="Q3062" s="4" t="str">
        <f>VLOOKUP(B3062,Effectif!B:I,8,0)</f>
        <v>RCD</v>
      </c>
      <c r="R3062" s="4" t="str">
        <f>IFERROR(VLOOKUP(C3062,Sales!B:G,6,0),"-")</f>
        <v>-</v>
      </c>
      <c r="S3062" s="4">
        <f>IFERROR(VLOOKUP(C3062,Recolt!B:H,3,0),"-")</f>
        <v>87.289999999999992</v>
      </c>
      <c r="T3062" s="4" t="str">
        <f t="shared" si="96"/>
        <v>-</v>
      </c>
    </row>
    <row r="3063" spans="1:20" hidden="1" x14ac:dyDescent="0.25">
      <c r="A3063" s="4" t="s">
        <v>411</v>
      </c>
      <c r="B3063" s="4" t="s">
        <v>564</v>
      </c>
      <c r="C3063" s="4">
        <v>1034855132</v>
      </c>
      <c r="D3063" s="4" t="s">
        <v>375</v>
      </c>
      <c r="E3063" s="4" t="s">
        <v>386</v>
      </c>
      <c r="F3063" s="4" t="s">
        <v>439</v>
      </c>
      <c r="G3063" s="12">
        <v>44951</v>
      </c>
      <c r="H3063" s="4" t="s">
        <v>356</v>
      </c>
      <c r="I3063" s="67">
        <v>0.649861111111111</v>
      </c>
      <c r="J3063" s="4" t="s">
        <v>1133</v>
      </c>
      <c r="K3063" s="12">
        <v>43472</v>
      </c>
      <c r="L3063" s="4" t="s">
        <v>366</v>
      </c>
      <c r="M3063" s="4" t="s">
        <v>358</v>
      </c>
      <c r="N3063" s="4" t="s">
        <v>384</v>
      </c>
      <c r="O3063" s="12" t="str">
        <f t="shared" ca="1" si="97"/>
        <v>6 ans, 3 mois</v>
      </c>
      <c r="P3063" s="4" t="str">
        <f>VLOOKUP(B3063,Effectif!B:I,6,0)</f>
        <v>Lise DE WITTE</v>
      </c>
      <c r="Q3063" s="4" t="str">
        <f>VLOOKUP(B3063,Effectif!B:I,8,0)</f>
        <v>RCD</v>
      </c>
      <c r="R3063" s="4" t="str">
        <f>IFERROR(VLOOKUP(C3063,Sales!B:G,6,0),"-")</f>
        <v>-</v>
      </c>
      <c r="S3063" s="4">
        <f>IFERROR(VLOOKUP(C3063,Recolt!B:H,3,0),"-")</f>
        <v>238</v>
      </c>
      <c r="T3063" s="4" t="str">
        <f t="shared" si="96"/>
        <v>-</v>
      </c>
    </row>
    <row r="3064" spans="1:20" hidden="1" x14ac:dyDescent="0.25">
      <c r="A3064" s="4" t="s">
        <v>411</v>
      </c>
      <c r="B3064" s="4" t="s">
        <v>564</v>
      </c>
      <c r="C3064" s="4">
        <v>1034848707</v>
      </c>
      <c r="D3064" s="4" t="s">
        <v>354</v>
      </c>
      <c r="E3064" s="4" t="s">
        <v>360</v>
      </c>
      <c r="F3064" s="4" t="s">
        <v>354</v>
      </c>
      <c r="G3064" s="12">
        <v>44952</v>
      </c>
      <c r="H3064" s="4" t="s">
        <v>389</v>
      </c>
      <c r="I3064" s="67">
        <v>0.57384259259259296</v>
      </c>
      <c r="J3064" s="4" t="s">
        <v>1133</v>
      </c>
      <c r="K3064" s="12">
        <v>43362</v>
      </c>
      <c r="L3064" s="4" t="s">
        <v>366</v>
      </c>
      <c r="M3064" s="4" t="s">
        <v>358</v>
      </c>
      <c r="N3064" s="4" t="s">
        <v>361</v>
      </c>
      <c r="O3064" s="12" t="str">
        <f t="shared" ca="1" si="97"/>
        <v>6 ans, 7 mois</v>
      </c>
      <c r="P3064" s="4" t="str">
        <f>VLOOKUP(B3064,Effectif!B:I,6,0)</f>
        <v>Lise DE WITTE</v>
      </c>
      <c r="Q3064" s="4" t="str">
        <f>VLOOKUP(B3064,Effectif!B:I,8,0)</f>
        <v>RCD</v>
      </c>
      <c r="R3064" s="4" t="str">
        <f>IFERROR(VLOOKUP(C3064,Sales!B:G,6,0),"-")</f>
        <v>-</v>
      </c>
      <c r="S3064" s="4">
        <f>IFERROR(VLOOKUP(C3064,Recolt!B:H,3,0),"-")</f>
        <v>178</v>
      </c>
      <c r="T3064" s="4" t="str">
        <f t="shared" si="96"/>
        <v>-</v>
      </c>
    </row>
    <row r="3065" spans="1:20" hidden="1" x14ac:dyDescent="0.25">
      <c r="A3065" s="4" t="s">
        <v>411</v>
      </c>
      <c r="B3065" s="4" t="s">
        <v>564</v>
      </c>
      <c r="C3065" s="4">
        <v>1034861188</v>
      </c>
      <c r="D3065" s="4" t="s">
        <v>354</v>
      </c>
      <c r="E3065" s="4" t="s">
        <v>360</v>
      </c>
      <c r="F3065" s="4" t="s">
        <v>354</v>
      </c>
      <c r="G3065" s="12">
        <v>44953</v>
      </c>
      <c r="H3065" s="4" t="s">
        <v>389</v>
      </c>
      <c r="I3065" s="67">
        <v>0.70024305555555599</v>
      </c>
      <c r="J3065" s="4" t="s">
        <v>1132</v>
      </c>
      <c r="K3065" s="12">
        <v>42451</v>
      </c>
      <c r="L3065" s="4" t="s">
        <v>366</v>
      </c>
      <c r="M3065" s="4" t="s">
        <v>358</v>
      </c>
      <c r="N3065" s="4" t="s">
        <v>361</v>
      </c>
      <c r="O3065" s="12" t="str">
        <f t="shared" ca="1" si="97"/>
        <v>9 ans, 1 mois</v>
      </c>
      <c r="P3065" s="4" t="str">
        <f>VLOOKUP(B3065,Effectif!B:I,6,0)</f>
        <v>Lise DE WITTE</v>
      </c>
      <c r="Q3065" s="4" t="str">
        <f>VLOOKUP(B3065,Effectif!B:I,8,0)</f>
        <v>RCD</v>
      </c>
      <c r="R3065" s="4" t="str">
        <f>IFERROR(VLOOKUP(C3065,Sales!B:G,6,0),"-")</f>
        <v>-</v>
      </c>
      <c r="S3065" s="4">
        <f>IFERROR(VLOOKUP(C3065,Recolt!B:H,3,0),"-")</f>
        <v>132</v>
      </c>
      <c r="T3065" s="4" t="str">
        <f t="shared" si="96"/>
        <v>-</v>
      </c>
    </row>
    <row r="3066" spans="1:20" hidden="1" x14ac:dyDescent="0.25">
      <c r="A3066" s="4" t="s">
        <v>411</v>
      </c>
      <c r="B3066" s="4" t="s">
        <v>564</v>
      </c>
      <c r="C3066" s="4">
        <v>1034865882</v>
      </c>
      <c r="D3066" s="4" t="s">
        <v>369</v>
      </c>
      <c r="E3066" s="4" t="s">
        <v>386</v>
      </c>
      <c r="F3066" s="4" t="s">
        <v>439</v>
      </c>
      <c r="G3066" s="12">
        <v>44954</v>
      </c>
      <c r="H3066" s="4" t="s">
        <v>356</v>
      </c>
      <c r="I3066" s="67">
        <v>0.74827546296296299</v>
      </c>
      <c r="J3066" s="4" t="s">
        <v>1133</v>
      </c>
      <c r="K3066" s="12">
        <v>42881</v>
      </c>
      <c r="L3066" s="4" t="s">
        <v>366</v>
      </c>
      <c r="M3066" s="4" t="s">
        <v>358</v>
      </c>
      <c r="N3066" s="4" t="s">
        <v>361</v>
      </c>
      <c r="O3066" s="12" t="str">
        <f t="shared" ca="1" si="97"/>
        <v>7 ans, 11 mois</v>
      </c>
      <c r="P3066" s="4" t="str">
        <f>VLOOKUP(B3066,Effectif!B:I,6,0)</f>
        <v>Lise DE WITTE</v>
      </c>
      <c r="Q3066" s="4" t="str">
        <f>VLOOKUP(B3066,Effectif!B:I,8,0)</f>
        <v>RCD</v>
      </c>
      <c r="R3066" s="4" t="str">
        <f>IFERROR(VLOOKUP(C3066,Sales!B:G,6,0),"-")</f>
        <v>-</v>
      </c>
      <c r="S3066" s="4">
        <f>IFERROR(VLOOKUP(C3066,Recolt!B:H,3,0),"-")</f>
        <v>261</v>
      </c>
      <c r="T3066" s="4" t="str">
        <f t="shared" si="96"/>
        <v>-</v>
      </c>
    </row>
    <row r="3067" spans="1:20" hidden="1" x14ac:dyDescent="0.25">
      <c r="A3067" s="4" t="s">
        <v>411</v>
      </c>
      <c r="B3067" s="4" t="s">
        <v>564</v>
      </c>
      <c r="C3067" s="4">
        <v>1034858465</v>
      </c>
      <c r="D3067" s="4" t="s">
        <v>377</v>
      </c>
      <c r="E3067" s="4" t="s">
        <v>386</v>
      </c>
      <c r="F3067" s="4" t="s">
        <v>439</v>
      </c>
      <c r="G3067" s="12">
        <v>44955</v>
      </c>
      <c r="H3067" s="4" t="s">
        <v>356</v>
      </c>
      <c r="I3067" s="67">
        <v>0.56004629629629599</v>
      </c>
      <c r="J3067" s="4" t="s">
        <v>1134</v>
      </c>
      <c r="K3067" s="12">
        <v>43399</v>
      </c>
      <c r="L3067" s="4" t="s">
        <v>366</v>
      </c>
      <c r="M3067" s="4" t="s">
        <v>358</v>
      </c>
      <c r="N3067" s="4" t="s">
        <v>361</v>
      </c>
      <c r="O3067" s="12" t="str">
        <f t="shared" ca="1" si="97"/>
        <v>6 ans, 6 mois</v>
      </c>
      <c r="P3067" s="4" t="str">
        <f>VLOOKUP(B3067,Effectif!B:I,6,0)</f>
        <v>Lise DE WITTE</v>
      </c>
      <c r="Q3067" s="4" t="str">
        <f>VLOOKUP(B3067,Effectif!B:I,8,0)</f>
        <v>RCD</v>
      </c>
      <c r="R3067" s="4" t="str">
        <f>IFERROR(VLOOKUP(C3067,Sales!B:G,6,0),"-")</f>
        <v>-</v>
      </c>
      <c r="S3067" s="4">
        <f>IFERROR(VLOOKUP(C3067,Recolt!B:H,3,0),"-")</f>
        <v>204.73000000000002</v>
      </c>
      <c r="T3067" s="4" t="str">
        <f t="shared" si="96"/>
        <v>-</v>
      </c>
    </row>
    <row r="3068" spans="1:20" hidden="1" x14ac:dyDescent="0.25">
      <c r="A3068" s="4" t="s">
        <v>411</v>
      </c>
      <c r="B3068" s="4" t="s">
        <v>564</v>
      </c>
      <c r="C3068" s="4">
        <v>1034868115</v>
      </c>
      <c r="D3068" s="4" t="s">
        <v>391</v>
      </c>
      <c r="E3068" s="4" t="s">
        <v>386</v>
      </c>
      <c r="F3068" s="4" t="s">
        <v>439</v>
      </c>
      <c r="G3068" s="12">
        <v>44956</v>
      </c>
      <c r="H3068" s="4" t="s">
        <v>356</v>
      </c>
      <c r="I3068" s="67">
        <v>0.68997685185185198</v>
      </c>
      <c r="J3068" s="4" t="s">
        <v>1135</v>
      </c>
      <c r="K3068" s="12">
        <v>43249</v>
      </c>
      <c r="L3068" s="4" t="s">
        <v>366</v>
      </c>
      <c r="M3068" s="4" t="s">
        <v>358</v>
      </c>
      <c r="N3068" s="4" t="s">
        <v>361</v>
      </c>
      <c r="O3068" s="12" t="str">
        <f t="shared" ca="1" si="97"/>
        <v>6 ans, 11 mois</v>
      </c>
      <c r="P3068" s="4" t="str">
        <f>VLOOKUP(B3068,Effectif!B:I,6,0)</f>
        <v>Lise DE WITTE</v>
      </c>
      <c r="Q3068" s="4" t="str">
        <f>VLOOKUP(B3068,Effectif!B:I,8,0)</f>
        <v>RCD</v>
      </c>
      <c r="R3068" s="4" t="str">
        <f>IFERROR(VLOOKUP(C3068,Sales!B:G,6,0),"-")</f>
        <v>-</v>
      </c>
      <c r="S3068" s="4">
        <f>IFERROR(VLOOKUP(C3068,Recolt!B:H,3,0),"-")</f>
        <v>258.64999999999998</v>
      </c>
      <c r="T3068" s="4" t="str">
        <f t="shared" si="96"/>
        <v>-</v>
      </c>
    </row>
    <row r="3069" spans="1:20" hidden="1" x14ac:dyDescent="0.25">
      <c r="A3069" s="4" t="s">
        <v>411</v>
      </c>
      <c r="B3069" s="4" t="s">
        <v>564</v>
      </c>
      <c r="C3069" s="4">
        <v>1034852822</v>
      </c>
      <c r="D3069" s="4" t="s">
        <v>369</v>
      </c>
      <c r="E3069" s="4" t="s">
        <v>386</v>
      </c>
      <c r="F3069" s="4" t="s">
        <v>439</v>
      </c>
      <c r="G3069" s="12">
        <v>44957</v>
      </c>
      <c r="H3069" s="4" t="s">
        <v>356</v>
      </c>
      <c r="I3069" s="67">
        <v>0.41255787037037001</v>
      </c>
      <c r="J3069" s="4" t="s">
        <v>1133</v>
      </c>
      <c r="K3069" s="12">
        <v>43339</v>
      </c>
      <c r="L3069" s="4" t="s">
        <v>366</v>
      </c>
      <c r="M3069" s="4" t="s">
        <v>358</v>
      </c>
      <c r="N3069" s="4" t="s">
        <v>361</v>
      </c>
      <c r="O3069" s="12" t="str">
        <f t="shared" ca="1" si="97"/>
        <v>6 ans, 8 mois</v>
      </c>
      <c r="P3069" s="4" t="str">
        <f>VLOOKUP(B3069,Effectif!B:I,6,0)</f>
        <v>Lise DE WITTE</v>
      </c>
      <c r="Q3069" s="4" t="str">
        <f>VLOOKUP(B3069,Effectif!B:I,8,0)</f>
        <v>RCD</v>
      </c>
      <c r="R3069" s="4" t="str">
        <f>IFERROR(VLOOKUP(C3069,Sales!B:G,6,0),"-")</f>
        <v>-</v>
      </c>
      <c r="S3069" s="4">
        <f>IFERROR(VLOOKUP(C3069,Recolt!B:H,3,0),"-")</f>
        <v>201</v>
      </c>
      <c r="T3069" s="4" t="str">
        <f t="shared" si="96"/>
        <v>-</v>
      </c>
    </row>
    <row r="3070" spans="1:20" hidden="1" x14ac:dyDescent="0.25">
      <c r="A3070" s="4" t="s">
        <v>411</v>
      </c>
      <c r="B3070" s="4" t="s">
        <v>564</v>
      </c>
      <c r="C3070" s="4">
        <v>1034868460</v>
      </c>
      <c r="D3070" s="4" t="s">
        <v>354</v>
      </c>
      <c r="E3070" s="4" t="s">
        <v>360</v>
      </c>
      <c r="F3070" s="4" t="s">
        <v>354</v>
      </c>
      <c r="G3070" s="12">
        <v>44958</v>
      </c>
      <c r="H3070" s="4" t="s">
        <v>389</v>
      </c>
      <c r="I3070" s="67">
        <v>0.74724537037036998</v>
      </c>
      <c r="J3070" s="4" t="s">
        <v>1134</v>
      </c>
      <c r="K3070" s="12">
        <v>43164</v>
      </c>
      <c r="L3070" s="4" t="s">
        <v>366</v>
      </c>
      <c r="M3070" s="4" t="s">
        <v>358</v>
      </c>
      <c r="N3070" s="4" t="s">
        <v>361</v>
      </c>
      <c r="O3070" s="12" t="str">
        <f t="shared" ca="1" si="97"/>
        <v>7 ans, 1 mois</v>
      </c>
      <c r="P3070" s="4" t="str">
        <f>VLOOKUP(B3070,Effectif!B:I,6,0)</f>
        <v>Lise DE WITTE</v>
      </c>
      <c r="Q3070" s="4" t="str">
        <f>VLOOKUP(B3070,Effectif!B:I,8,0)</f>
        <v>RCD</v>
      </c>
      <c r="R3070" s="4" t="str">
        <f>IFERROR(VLOOKUP(C3070,Sales!B:G,6,0),"-")</f>
        <v>-</v>
      </c>
      <c r="S3070" s="4">
        <f>IFERROR(VLOOKUP(C3070,Recolt!B:H,3,0),"-")</f>
        <v>238.99</v>
      </c>
      <c r="T3070" s="4" t="str">
        <f t="shared" si="96"/>
        <v>-</v>
      </c>
    </row>
    <row r="3071" spans="1:20" hidden="1" x14ac:dyDescent="0.25">
      <c r="A3071" s="4" t="s">
        <v>411</v>
      </c>
      <c r="B3071" s="4" t="s">
        <v>564</v>
      </c>
      <c r="C3071" s="4">
        <v>1034867805</v>
      </c>
      <c r="D3071" s="4" t="s">
        <v>369</v>
      </c>
      <c r="E3071" s="4" t="s">
        <v>386</v>
      </c>
      <c r="F3071" s="4" t="s">
        <v>439</v>
      </c>
      <c r="G3071" s="12">
        <v>44959</v>
      </c>
      <c r="H3071" s="4" t="s">
        <v>356</v>
      </c>
      <c r="I3071" s="67">
        <v>0.525787037037037</v>
      </c>
      <c r="J3071" s="4" t="s">
        <v>1133</v>
      </c>
      <c r="K3071" s="12">
        <v>43158</v>
      </c>
      <c r="L3071" s="4" t="s">
        <v>366</v>
      </c>
      <c r="M3071" s="4" t="s">
        <v>358</v>
      </c>
      <c r="N3071" s="4" t="s">
        <v>361</v>
      </c>
      <c r="O3071" s="12" t="str">
        <f t="shared" ca="1" si="97"/>
        <v>7 ans, 2 mois</v>
      </c>
      <c r="P3071" s="4" t="str">
        <f>VLOOKUP(B3071,Effectif!B:I,6,0)</f>
        <v>Lise DE WITTE</v>
      </c>
      <c r="Q3071" s="4" t="str">
        <f>VLOOKUP(B3071,Effectif!B:I,8,0)</f>
        <v>RCD</v>
      </c>
      <c r="R3071" s="4" t="str">
        <f>IFERROR(VLOOKUP(C3071,Sales!B:G,6,0),"-")</f>
        <v>-</v>
      </c>
      <c r="S3071" s="4">
        <f>IFERROR(VLOOKUP(C3071,Recolt!B:H,3,0),"-")</f>
        <v>68.39</v>
      </c>
      <c r="T3071" s="4" t="str">
        <f t="shared" si="96"/>
        <v>-</v>
      </c>
    </row>
    <row r="3072" spans="1:20" hidden="1" x14ac:dyDescent="0.25">
      <c r="A3072" s="4" t="s">
        <v>411</v>
      </c>
      <c r="B3072" s="4" t="s">
        <v>564</v>
      </c>
      <c r="C3072" s="4">
        <v>1034860970</v>
      </c>
      <c r="D3072" s="4" t="s">
        <v>369</v>
      </c>
      <c r="E3072" s="4" t="s">
        <v>386</v>
      </c>
      <c r="F3072" s="4" t="s">
        <v>439</v>
      </c>
      <c r="G3072" s="12">
        <v>44960</v>
      </c>
      <c r="H3072" s="4" t="s">
        <v>356</v>
      </c>
      <c r="I3072" s="67">
        <v>0.57017361111111098</v>
      </c>
      <c r="J3072" s="4" t="s">
        <v>1135</v>
      </c>
      <c r="K3072" s="12">
        <v>43175</v>
      </c>
      <c r="L3072" s="4" t="s">
        <v>366</v>
      </c>
      <c r="M3072" s="4" t="s">
        <v>358</v>
      </c>
      <c r="N3072" s="4" t="s">
        <v>361</v>
      </c>
      <c r="O3072" s="12" t="str">
        <f t="shared" ca="1" si="97"/>
        <v>7 ans, 1 mois</v>
      </c>
      <c r="P3072" s="4" t="str">
        <f>VLOOKUP(B3072,Effectif!B:I,6,0)</f>
        <v>Lise DE WITTE</v>
      </c>
      <c r="Q3072" s="4" t="str">
        <f>VLOOKUP(B3072,Effectif!B:I,8,0)</f>
        <v>RCD</v>
      </c>
      <c r="R3072" s="4" t="str">
        <f>IFERROR(VLOOKUP(C3072,Sales!B:G,6,0),"-")</f>
        <v>-</v>
      </c>
      <c r="S3072" s="4">
        <f>IFERROR(VLOOKUP(C3072,Recolt!B:H,3,0),"-")</f>
        <v>113</v>
      </c>
      <c r="T3072" s="4" t="str">
        <f t="shared" si="96"/>
        <v>-</v>
      </c>
    </row>
    <row r="3073" spans="1:20" hidden="1" x14ac:dyDescent="0.25">
      <c r="A3073" s="4" t="s">
        <v>411</v>
      </c>
      <c r="B3073" s="4" t="s">
        <v>564</v>
      </c>
      <c r="C3073" s="4">
        <v>1034853861</v>
      </c>
      <c r="D3073" s="4" t="s">
        <v>369</v>
      </c>
      <c r="E3073" s="4" t="s">
        <v>386</v>
      </c>
      <c r="F3073" s="4" t="s">
        <v>439</v>
      </c>
      <c r="G3073" s="12">
        <v>44961</v>
      </c>
      <c r="H3073" s="4" t="s">
        <v>356</v>
      </c>
      <c r="I3073" s="67">
        <v>0.68383101851851802</v>
      </c>
      <c r="J3073" s="4" t="s">
        <v>1134</v>
      </c>
      <c r="K3073" s="12">
        <v>43217</v>
      </c>
      <c r="L3073" s="4" t="s">
        <v>366</v>
      </c>
      <c r="M3073" s="4" t="s">
        <v>358</v>
      </c>
      <c r="N3073" s="4" t="s">
        <v>361</v>
      </c>
      <c r="O3073" s="12" t="str">
        <f t="shared" ca="1" si="97"/>
        <v>6 ans, 0 mois</v>
      </c>
      <c r="P3073" s="4" t="str">
        <f>VLOOKUP(B3073,Effectif!B:I,6,0)</f>
        <v>Lise DE WITTE</v>
      </c>
      <c r="Q3073" s="4" t="str">
        <f>VLOOKUP(B3073,Effectif!B:I,8,0)</f>
        <v>RCD</v>
      </c>
      <c r="R3073" s="4" t="str">
        <f>IFERROR(VLOOKUP(C3073,Sales!B:G,6,0),"-")</f>
        <v>-</v>
      </c>
      <c r="S3073" s="4">
        <f>IFERROR(VLOOKUP(C3073,Recolt!B:H,3,0),"-")</f>
        <v>132</v>
      </c>
      <c r="T3073" s="4" t="str">
        <f t="shared" si="96"/>
        <v>-</v>
      </c>
    </row>
    <row r="3074" spans="1:20" hidden="1" x14ac:dyDescent="0.25">
      <c r="A3074" s="4" t="s">
        <v>411</v>
      </c>
      <c r="B3074" s="4" t="s">
        <v>564</v>
      </c>
      <c r="C3074" s="4">
        <v>1034866496</v>
      </c>
      <c r="D3074" s="4" t="s">
        <v>354</v>
      </c>
      <c r="E3074" s="4" t="s">
        <v>355</v>
      </c>
      <c r="F3074" s="4" t="s">
        <v>354</v>
      </c>
      <c r="G3074" s="12">
        <v>44962</v>
      </c>
      <c r="H3074" s="4" t="s">
        <v>389</v>
      </c>
      <c r="I3074" s="67">
        <v>0.70563657407407399</v>
      </c>
      <c r="J3074" s="4" t="s">
        <v>1147</v>
      </c>
      <c r="K3074" s="12">
        <v>42835</v>
      </c>
      <c r="L3074" s="4" t="s">
        <v>366</v>
      </c>
      <c r="M3074" s="4" t="s">
        <v>362</v>
      </c>
      <c r="O3074" s="12" t="str">
        <f t="shared" ca="1" si="97"/>
        <v>8 ans, 0 mois</v>
      </c>
      <c r="P3074" s="4" t="str">
        <f>VLOOKUP(B3074,Effectif!B:I,6,0)</f>
        <v>Lise DE WITTE</v>
      </c>
      <c r="Q3074" s="4" t="str">
        <f>VLOOKUP(B3074,Effectif!B:I,8,0)</f>
        <v>RCD</v>
      </c>
      <c r="R3074" s="4" t="str">
        <f>IFERROR(VLOOKUP(C3074,Sales!B:G,6,0),"-")</f>
        <v>-</v>
      </c>
      <c r="S3074" s="4">
        <f>IFERROR(VLOOKUP(C3074,Recolt!B:H,3,0),"-")</f>
        <v>113.62</v>
      </c>
      <c r="T3074" s="4" t="str">
        <f t="shared" si="96"/>
        <v>-</v>
      </c>
    </row>
    <row r="3075" spans="1:20" hidden="1" x14ac:dyDescent="0.25">
      <c r="A3075" s="4" t="s">
        <v>411</v>
      </c>
      <c r="B3075" s="4" t="s">
        <v>564</v>
      </c>
      <c r="C3075" s="4">
        <v>1034864147</v>
      </c>
      <c r="D3075" s="4" t="s">
        <v>354</v>
      </c>
      <c r="E3075" s="4" t="s">
        <v>360</v>
      </c>
      <c r="F3075" s="4" t="s">
        <v>354</v>
      </c>
      <c r="G3075" s="12">
        <v>44963</v>
      </c>
      <c r="H3075" s="4" t="s">
        <v>389</v>
      </c>
      <c r="I3075" s="67">
        <v>0.46087962962963003</v>
      </c>
      <c r="J3075" s="4" t="s">
        <v>1132</v>
      </c>
      <c r="K3075" s="12">
        <v>43290</v>
      </c>
      <c r="L3075" s="4" t="s">
        <v>366</v>
      </c>
      <c r="M3075" s="4" t="s">
        <v>358</v>
      </c>
      <c r="N3075" s="4" t="s">
        <v>361</v>
      </c>
      <c r="O3075" s="12" t="str">
        <f t="shared" ca="1" si="97"/>
        <v>6 ans, 9 mois</v>
      </c>
      <c r="P3075" s="4" t="str">
        <f>VLOOKUP(B3075,Effectif!B:I,6,0)</f>
        <v>Lise DE WITTE</v>
      </c>
      <c r="Q3075" s="4" t="str">
        <f>VLOOKUP(B3075,Effectif!B:I,8,0)</f>
        <v>RCD</v>
      </c>
      <c r="R3075" s="4" t="str">
        <f>IFERROR(VLOOKUP(C3075,Sales!B:G,6,0),"-")</f>
        <v>-</v>
      </c>
      <c r="S3075" s="4">
        <f>IFERROR(VLOOKUP(C3075,Recolt!B:H,3,0),"-")</f>
        <v>93.97</v>
      </c>
      <c r="T3075" s="4" t="str">
        <f t="shared" ref="T3075:T3138" si="98">IF(R3075&gt;0,R3075,IF(S3075&gt;0,S3075,"-"))</f>
        <v>-</v>
      </c>
    </row>
    <row r="3076" spans="1:20" hidden="1" x14ac:dyDescent="0.25">
      <c r="A3076" s="4" t="s">
        <v>411</v>
      </c>
      <c r="B3076" s="4" t="s">
        <v>564</v>
      </c>
      <c r="C3076" s="4">
        <v>1034850073</v>
      </c>
      <c r="D3076" s="4" t="s">
        <v>378</v>
      </c>
      <c r="E3076" s="4" t="s">
        <v>386</v>
      </c>
      <c r="F3076" s="4" t="s">
        <v>439</v>
      </c>
      <c r="G3076" s="12">
        <v>44964</v>
      </c>
      <c r="H3076" s="4" t="s">
        <v>356</v>
      </c>
      <c r="I3076" s="67">
        <v>0.64857638888888902</v>
      </c>
      <c r="J3076" s="4" t="s">
        <v>1147</v>
      </c>
      <c r="K3076" s="12">
        <v>43004</v>
      </c>
      <c r="L3076" s="4" t="s">
        <v>366</v>
      </c>
      <c r="M3076" s="4" t="s">
        <v>362</v>
      </c>
      <c r="O3076" s="12" t="str">
        <f t="shared" ca="1" si="97"/>
        <v>7 ans, 7 mois</v>
      </c>
      <c r="P3076" s="4" t="str">
        <f>VLOOKUP(B3076,Effectif!B:I,6,0)</f>
        <v>Lise DE WITTE</v>
      </c>
      <c r="Q3076" s="4" t="str">
        <f>VLOOKUP(B3076,Effectif!B:I,8,0)</f>
        <v>RCD</v>
      </c>
      <c r="R3076" s="4" t="str">
        <f>IFERROR(VLOOKUP(C3076,Sales!B:G,6,0),"-")</f>
        <v>-</v>
      </c>
      <c r="S3076" s="4">
        <f>IFERROR(VLOOKUP(C3076,Recolt!B:H,3,0),"-")</f>
        <v>178</v>
      </c>
      <c r="T3076" s="4" t="str">
        <f t="shared" si="98"/>
        <v>-</v>
      </c>
    </row>
    <row r="3077" spans="1:20" hidden="1" x14ac:dyDescent="0.25">
      <c r="A3077" s="4" t="s">
        <v>411</v>
      </c>
      <c r="B3077" s="4" t="s">
        <v>564</v>
      </c>
      <c r="C3077" s="4">
        <v>1034866282</v>
      </c>
      <c r="D3077" s="4" t="s">
        <v>354</v>
      </c>
      <c r="E3077" s="4" t="s">
        <v>360</v>
      </c>
      <c r="F3077" s="4" t="s">
        <v>354</v>
      </c>
      <c r="G3077" s="12">
        <v>44965</v>
      </c>
      <c r="H3077" s="4" t="s">
        <v>389</v>
      </c>
      <c r="I3077" s="67">
        <v>0.716365740740741</v>
      </c>
      <c r="J3077" s="4" t="s">
        <v>1142</v>
      </c>
      <c r="K3077" s="12">
        <v>43409</v>
      </c>
      <c r="L3077" s="4" t="s">
        <v>366</v>
      </c>
      <c r="M3077" s="4" t="s">
        <v>358</v>
      </c>
      <c r="N3077" s="4" t="s">
        <v>361</v>
      </c>
      <c r="O3077" s="12" t="str">
        <f t="shared" ca="1" si="97"/>
        <v>6 ans, 5 mois</v>
      </c>
      <c r="P3077" s="4" t="str">
        <f>VLOOKUP(B3077,Effectif!B:I,6,0)</f>
        <v>Lise DE WITTE</v>
      </c>
      <c r="Q3077" s="4" t="str">
        <f>VLOOKUP(B3077,Effectif!B:I,8,0)</f>
        <v>RCD</v>
      </c>
      <c r="R3077" s="4" t="str">
        <f>IFERROR(VLOOKUP(C3077,Sales!B:G,6,0),"-")</f>
        <v>-</v>
      </c>
      <c r="S3077" s="4">
        <f>IFERROR(VLOOKUP(C3077,Recolt!B:H,3,0),"-")</f>
        <v>131</v>
      </c>
      <c r="T3077" s="4" t="str">
        <f t="shared" si="98"/>
        <v>-</v>
      </c>
    </row>
    <row r="3078" spans="1:20" hidden="1" x14ac:dyDescent="0.25">
      <c r="A3078" s="4" t="s">
        <v>411</v>
      </c>
      <c r="B3078" s="4" t="s">
        <v>564</v>
      </c>
      <c r="C3078" s="4">
        <v>1034864919</v>
      </c>
      <c r="D3078" s="4" t="s">
        <v>354</v>
      </c>
      <c r="E3078" s="4" t="s">
        <v>355</v>
      </c>
      <c r="F3078" s="4" t="s">
        <v>354</v>
      </c>
      <c r="G3078" s="12">
        <v>44966</v>
      </c>
      <c r="H3078" s="4" t="s">
        <v>389</v>
      </c>
      <c r="I3078" s="67">
        <v>0.40773148148148097</v>
      </c>
      <c r="J3078" s="4" t="s">
        <v>1135</v>
      </c>
      <c r="K3078" s="12">
        <v>43322</v>
      </c>
      <c r="L3078" s="4" t="s">
        <v>366</v>
      </c>
      <c r="M3078" s="4" t="s">
        <v>358</v>
      </c>
      <c r="N3078" s="4" t="s">
        <v>361</v>
      </c>
      <c r="O3078" s="12" t="str">
        <f t="shared" ca="1" si="97"/>
        <v>6 ans, 8 mois</v>
      </c>
      <c r="P3078" s="4" t="str">
        <f>VLOOKUP(B3078,Effectif!B:I,6,0)</f>
        <v>Lise DE WITTE</v>
      </c>
      <c r="Q3078" s="4" t="str">
        <f>VLOOKUP(B3078,Effectif!B:I,8,0)</f>
        <v>RCD</v>
      </c>
      <c r="R3078" s="4" t="str">
        <f>IFERROR(VLOOKUP(C3078,Sales!B:G,6,0),"-")</f>
        <v>-</v>
      </c>
      <c r="S3078" s="4">
        <f>IFERROR(VLOOKUP(C3078,Recolt!B:H,3,0),"-")</f>
        <v>486</v>
      </c>
      <c r="T3078" s="4" t="str">
        <f t="shared" si="98"/>
        <v>-</v>
      </c>
    </row>
    <row r="3079" spans="1:20" hidden="1" x14ac:dyDescent="0.25">
      <c r="A3079" s="4" t="s">
        <v>411</v>
      </c>
      <c r="B3079" s="4" t="s">
        <v>564</v>
      </c>
      <c r="C3079" s="4">
        <v>1034849393</v>
      </c>
      <c r="D3079" s="4" t="s">
        <v>380</v>
      </c>
      <c r="E3079" s="4" t="s">
        <v>355</v>
      </c>
      <c r="F3079" s="4" t="s">
        <v>439</v>
      </c>
      <c r="G3079" s="12">
        <v>44967</v>
      </c>
      <c r="H3079" s="4" t="s">
        <v>356</v>
      </c>
      <c r="I3079" s="67">
        <v>0.694386574074074</v>
      </c>
      <c r="J3079" s="4" t="s">
        <v>1133</v>
      </c>
      <c r="K3079" s="12">
        <v>43472</v>
      </c>
      <c r="L3079" s="4" t="s">
        <v>366</v>
      </c>
      <c r="M3079" s="4" t="s">
        <v>358</v>
      </c>
      <c r="N3079" s="4" t="s">
        <v>361</v>
      </c>
      <c r="O3079" s="12" t="str">
        <f t="shared" ca="1" si="97"/>
        <v>6 ans, 3 mois</v>
      </c>
      <c r="P3079" s="4" t="str">
        <f>VLOOKUP(B3079,Effectif!B:I,6,0)</f>
        <v>Lise DE WITTE</v>
      </c>
      <c r="Q3079" s="4" t="str">
        <f>VLOOKUP(B3079,Effectif!B:I,8,0)</f>
        <v>RCD</v>
      </c>
      <c r="R3079" s="4" t="str">
        <f>IFERROR(VLOOKUP(C3079,Sales!B:G,6,0),"-")</f>
        <v>-</v>
      </c>
      <c r="S3079" s="4">
        <f>IFERROR(VLOOKUP(C3079,Recolt!B:H,3,0),"-")</f>
        <v>120</v>
      </c>
      <c r="T3079" s="4" t="str">
        <f t="shared" si="98"/>
        <v>-</v>
      </c>
    </row>
    <row r="3080" spans="1:20" hidden="1" x14ac:dyDescent="0.25">
      <c r="A3080" s="4" t="s">
        <v>411</v>
      </c>
      <c r="B3080" s="4" t="s">
        <v>564</v>
      </c>
      <c r="C3080" s="4">
        <v>1034865462</v>
      </c>
      <c r="D3080" s="4" t="s">
        <v>354</v>
      </c>
      <c r="E3080" s="4" t="s">
        <v>360</v>
      </c>
      <c r="F3080" s="4" t="s">
        <v>354</v>
      </c>
      <c r="G3080" s="12">
        <v>44968</v>
      </c>
      <c r="H3080" s="4" t="s">
        <v>389</v>
      </c>
      <c r="I3080" s="67">
        <v>0.43821759259259302</v>
      </c>
      <c r="J3080" s="4" t="s">
        <v>1132</v>
      </c>
      <c r="K3080" s="12">
        <v>43354</v>
      </c>
      <c r="L3080" s="4" t="s">
        <v>366</v>
      </c>
      <c r="M3080" s="4" t="s">
        <v>358</v>
      </c>
      <c r="N3080" s="4" t="s">
        <v>361</v>
      </c>
      <c r="O3080" s="12" t="str">
        <f t="shared" ca="1" si="97"/>
        <v>6 ans, 7 mois</v>
      </c>
      <c r="P3080" s="4" t="str">
        <f>VLOOKUP(B3080,Effectif!B:I,6,0)</f>
        <v>Lise DE WITTE</v>
      </c>
      <c r="Q3080" s="4" t="str">
        <f>VLOOKUP(B3080,Effectif!B:I,8,0)</f>
        <v>RCD</v>
      </c>
      <c r="R3080" s="4" t="str">
        <f>IFERROR(VLOOKUP(C3080,Sales!B:G,6,0),"-")</f>
        <v>-</v>
      </c>
      <c r="S3080" s="4">
        <f>IFERROR(VLOOKUP(C3080,Recolt!B:H,3,0),"-")</f>
        <v>167</v>
      </c>
      <c r="T3080" s="4" t="str">
        <f t="shared" si="98"/>
        <v>-</v>
      </c>
    </row>
    <row r="3081" spans="1:20" hidden="1" x14ac:dyDescent="0.25">
      <c r="A3081" s="4" t="s">
        <v>411</v>
      </c>
      <c r="B3081" s="4" t="s">
        <v>564</v>
      </c>
      <c r="C3081" s="4">
        <v>1034852345</v>
      </c>
      <c r="D3081" s="4" t="s">
        <v>369</v>
      </c>
      <c r="E3081" s="4" t="s">
        <v>386</v>
      </c>
      <c r="F3081" s="4" t="s">
        <v>439</v>
      </c>
      <c r="G3081" s="12">
        <v>44969</v>
      </c>
      <c r="H3081" s="4" t="s">
        <v>356</v>
      </c>
      <c r="I3081" s="67">
        <v>0.500266203703704</v>
      </c>
      <c r="J3081" s="4" t="s">
        <v>1135</v>
      </c>
      <c r="K3081" s="12">
        <v>43452</v>
      </c>
      <c r="L3081" s="4" t="s">
        <v>366</v>
      </c>
      <c r="M3081" s="4" t="s">
        <v>358</v>
      </c>
      <c r="N3081" s="4" t="s">
        <v>361</v>
      </c>
      <c r="O3081" s="12" t="str">
        <f t="shared" ca="1" si="97"/>
        <v>6 ans, 4 mois</v>
      </c>
      <c r="P3081" s="4" t="str">
        <f>VLOOKUP(B3081,Effectif!B:I,6,0)</f>
        <v>Lise DE WITTE</v>
      </c>
      <c r="Q3081" s="4" t="str">
        <f>VLOOKUP(B3081,Effectif!B:I,8,0)</f>
        <v>RCD</v>
      </c>
      <c r="R3081" s="4" t="str">
        <f>IFERROR(VLOOKUP(C3081,Sales!B:G,6,0),"-")</f>
        <v>-</v>
      </c>
      <c r="S3081" s="4">
        <f>IFERROR(VLOOKUP(C3081,Recolt!B:H,3,0),"-")</f>
        <v>223.65</v>
      </c>
      <c r="T3081" s="4" t="str">
        <f t="shared" si="98"/>
        <v>-</v>
      </c>
    </row>
    <row r="3082" spans="1:20" hidden="1" x14ac:dyDescent="0.25">
      <c r="A3082" s="4" t="s">
        <v>411</v>
      </c>
      <c r="B3082" s="4" t="s">
        <v>564</v>
      </c>
      <c r="C3082" s="4">
        <v>1034854651</v>
      </c>
      <c r="D3082" s="4" t="s">
        <v>369</v>
      </c>
      <c r="E3082" s="4" t="s">
        <v>386</v>
      </c>
      <c r="F3082" s="4" t="s">
        <v>439</v>
      </c>
      <c r="G3082" s="12">
        <v>44970</v>
      </c>
      <c r="H3082" s="4" t="s">
        <v>356</v>
      </c>
      <c r="I3082" s="67">
        <v>0.665023148148148</v>
      </c>
      <c r="J3082" s="4" t="s">
        <v>1133</v>
      </c>
      <c r="K3082" s="12">
        <v>43374</v>
      </c>
      <c r="L3082" s="4" t="s">
        <v>366</v>
      </c>
      <c r="M3082" s="4" t="s">
        <v>358</v>
      </c>
      <c r="N3082" s="4" t="s">
        <v>361</v>
      </c>
      <c r="O3082" s="12" t="str">
        <f t="shared" ca="1" si="97"/>
        <v>6 ans, 6 mois</v>
      </c>
      <c r="P3082" s="4" t="str">
        <f>VLOOKUP(B3082,Effectif!B:I,6,0)</f>
        <v>Lise DE WITTE</v>
      </c>
      <c r="Q3082" s="4" t="str">
        <f>VLOOKUP(B3082,Effectif!B:I,8,0)</f>
        <v>RCD</v>
      </c>
      <c r="R3082" s="4" t="str">
        <f>IFERROR(VLOOKUP(C3082,Sales!B:G,6,0),"-")</f>
        <v>-</v>
      </c>
      <c r="S3082" s="4">
        <f>IFERROR(VLOOKUP(C3082,Recolt!B:H,3,0),"-")</f>
        <v>184.63</v>
      </c>
      <c r="T3082" s="4" t="str">
        <f t="shared" si="98"/>
        <v>-</v>
      </c>
    </row>
    <row r="3083" spans="1:20" hidden="1" x14ac:dyDescent="0.25">
      <c r="A3083" s="4" t="s">
        <v>411</v>
      </c>
      <c r="B3083" s="4" t="s">
        <v>564</v>
      </c>
      <c r="C3083" s="4">
        <v>1034868462</v>
      </c>
      <c r="D3083" s="4" t="s">
        <v>354</v>
      </c>
      <c r="E3083" s="4" t="s">
        <v>360</v>
      </c>
      <c r="F3083" s="4" t="s">
        <v>354</v>
      </c>
      <c r="G3083" s="12">
        <v>44971</v>
      </c>
      <c r="H3083" s="4" t="s">
        <v>389</v>
      </c>
      <c r="I3083" s="67">
        <v>0.72064814814814804</v>
      </c>
      <c r="J3083" s="4" t="s">
        <v>1132</v>
      </c>
      <c r="K3083" s="12">
        <v>42451</v>
      </c>
      <c r="L3083" s="4" t="s">
        <v>366</v>
      </c>
      <c r="M3083" s="4" t="s">
        <v>358</v>
      </c>
      <c r="N3083" s="4" t="s">
        <v>361</v>
      </c>
      <c r="O3083" s="12" t="str">
        <f t="shared" ca="1" si="97"/>
        <v>9 ans, 1 mois</v>
      </c>
      <c r="P3083" s="4" t="str">
        <f>VLOOKUP(B3083,Effectif!B:I,6,0)</f>
        <v>Lise DE WITTE</v>
      </c>
      <c r="Q3083" s="4" t="str">
        <f>VLOOKUP(B3083,Effectif!B:I,8,0)</f>
        <v>RCD</v>
      </c>
      <c r="R3083" s="4" t="str">
        <f>IFERROR(VLOOKUP(C3083,Sales!B:G,6,0),"-")</f>
        <v>-</v>
      </c>
      <c r="S3083" s="4">
        <f>IFERROR(VLOOKUP(C3083,Recolt!B:H,3,0),"-")</f>
        <v>212</v>
      </c>
      <c r="T3083" s="4" t="str">
        <f t="shared" si="98"/>
        <v>-</v>
      </c>
    </row>
    <row r="3084" spans="1:20" hidden="1" x14ac:dyDescent="0.25">
      <c r="A3084" s="4" t="s">
        <v>411</v>
      </c>
      <c r="B3084" s="4" t="s">
        <v>564</v>
      </c>
      <c r="C3084" s="4">
        <v>1034854972</v>
      </c>
      <c r="D3084" s="4" t="s">
        <v>354</v>
      </c>
      <c r="E3084" s="4" t="s">
        <v>360</v>
      </c>
      <c r="F3084" s="4" t="s">
        <v>354</v>
      </c>
      <c r="G3084" s="12">
        <v>44972</v>
      </c>
      <c r="H3084" s="4" t="s">
        <v>389</v>
      </c>
      <c r="I3084" s="67">
        <v>0.41884259259259299</v>
      </c>
      <c r="J3084" s="4" t="s">
        <v>1133</v>
      </c>
      <c r="K3084" s="12">
        <v>43073</v>
      </c>
      <c r="L3084" s="4" t="s">
        <v>366</v>
      </c>
      <c r="M3084" s="4" t="s">
        <v>358</v>
      </c>
      <c r="N3084" s="4" t="s">
        <v>361</v>
      </c>
      <c r="O3084" s="12" t="str">
        <f t="shared" ca="1" si="97"/>
        <v>7 ans, 4 mois</v>
      </c>
      <c r="P3084" s="4" t="str">
        <f>VLOOKUP(B3084,Effectif!B:I,6,0)</f>
        <v>Lise DE WITTE</v>
      </c>
      <c r="Q3084" s="4" t="str">
        <f>VLOOKUP(B3084,Effectif!B:I,8,0)</f>
        <v>RCD</v>
      </c>
      <c r="R3084" s="4" t="str">
        <f>IFERROR(VLOOKUP(C3084,Sales!B:G,6,0),"-")</f>
        <v>-</v>
      </c>
      <c r="S3084" s="4">
        <f>IFERROR(VLOOKUP(C3084,Recolt!B:H,3,0),"-")</f>
        <v>161.28</v>
      </c>
      <c r="T3084" s="4" t="str">
        <f t="shared" si="98"/>
        <v>-</v>
      </c>
    </row>
    <row r="3085" spans="1:20" hidden="1" x14ac:dyDescent="0.25">
      <c r="A3085" s="4" t="s">
        <v>411</v>
      </c>
      <c r="B3085" s="4" t="s">
        <v>564</v>
      </c>
      <c r="C3085" s="4">
        <v>1034843120</v>
      </c>
      <c r="D3085" s="4" t="s">
        <v>368</v>
      </c>
      <c r="E3085" s="4" t="s">
        <v>386</v>
      </c>
      <c r="F3085" s="4" t="s">
        <v>439</v>
      </c>
      <c r="G3085" s="12">
        <v>44973</v>
      </c>
      <c r="H3085" s="4" t="s">
        <v>356</v>
      </c>
      <c r="I3085" s="67">
        <v>0.64267361111111099</v>
      </c>
      <c r="J3085" s="4" t="s">
        <v>1136</v>
      </c>
      <c r="K3085" s="12">
        <v>43143</v>
      </c>
      <c r="L3085" s="4" t="s">
        <v>366</v>
      </c>
      <c r="M3085" s="4" t="s">
        <v>358</v>
      </c>
      <c r="N3085" s="4" t="s">
        <v>361</v>
      </c>
      <c r="O3085" s="12" t="str">
        <f t="shared" ca="1" si="97"/>
        <v>7 ans, 2 mois</v>
      </c>
      <c r="P3085" s="4" t="str">
        <f>VLOOKUP(B3085,Effectif!B:I,6,0)</f>
        <v>Lise DE WITTE</v>
      </c>
      <c r="Q3085" s="4" t="str">
        <f>VLOOKUP(B3085,Effectif!B:I,8,0)</f>
        <v>RCD</v>
      </c>
      <c r="R3085" s="4" t="str">
        <f>IFERROR(VLOOKUP(C3085,Sales!B:G,6,0),"-")</f>
        <v>-</v>
      </c>
      <c r="S3085" s="4">
        <f>IFERROR(VLOOKUP(C3085,Recolt!B:H,3,0),"-")</f>
        <v>59</v>
      </c>
      <c r="T3085" s="4" t="str">
        <f t="shared" si="98"/>
        <v>-</v>
      </c>
    </row>
    <row r="3086" spans="1:20" hidden="1" x14ac:dyDescent="0.25">
      <c r="A3086" s="4" t="s">
        <v>411</v>
      </c>
      <c r="B3086" s="4" t="s">
        <v>564</v>
      </c>
      <c r="C3086" s="4">
        <v>1034853601</v>
      </c>
      <c r="D3086" s="4" t="s">
        <v>354</v>
      </c>
      <c r="E3086" s="4" t="s">
        <v>355</v>
      </c>
      <c r="F3086" s="4" t="s">
        <v>354</v>
      </c>
      <c r="G3086" s="12">
        <v>44974</v>
      </c>
      <c r="H3086" s="4" t="s">
        <v>389</v>
      </c>
      <c r="I3086" s="67">
        <v>0.432916666666667</v>
      </c>
      <c r="J3086" s="4" t="s">
        <v>1135</v>
      </c>
      <c r="K3086" s="12">
        <v>43168</v>
      </c>
      <c r="L3086" s="4" t="s">
        <v>366</v>
      </c>
      <c r="M3086" s="4" t="s">
        <v>358</v>
      </c>
      <c r="N3086" s="4" t="s">
        <v>361</v>
      </c>
      <c r="O3086" s="12" t="str">
        <f t="shared" ca="1" si="97"/>
        <v>7 ans, 1 mois</v>
      </c>
      <c r="P3086" s="4" t="str">
        <f>VLOOKUP(B3086,Effectif!B:I,6,0)</f>
        <v>Lise DE WITTE</v>
      </c>
      <c r="Q3086" s="4" t="str">
        <f>VLOOKUP(B3086,Effectif!B:I,8,0)</f>
        <v>RCD</v>
      </c>
      <c r="R3086" s="4" t="str">
        <f>IFERROR(VLOOKUP(C3086,Sales!B:G,6,0),"-")</f>
        <v>-</v>
      </c>
      <c r="S3086" s="4">
        <f>IFERROR(VLOOKUP(C3086,Recolt!B:H,3,0),"-")</f>
        <v>182</v>
      </c>
      <c r="T3086" s="4" t="str">
        <f t="shared" si="98"/>
        <v>-</v>
      </c>
    </row>
    <row r="3087" spans="1:20" hidden="1" x14ac:dyDescent="0.25">
      <c r="A3087" s="4" t="s">
        <v>411</v>
      </c>
      <c r="B3087" s="4" t="s">
        <v>564</v>
      </c>
      <c r="C3087" s="4">
        <v>1034849096</v>
      </c>
      <c r="D3087" s="4" t="s">
        <v>380</v>
      </c>
      <c r="E3087" s="4" t="s">
        <v>386</v>
      </c>
      <c r="F3087" s="4" t="s">
        <v>439</v>
      </c>
      <c r="G3087" s="12">
        <v>44975</v>
      </c>
      <c r="H3087" s="4" t="s">
        <v>407</v>
      </c>
      <c r="I3087" s="67">
        <v>0.52004629629629595</v>
      </c>
      <c r="J3087" s="4" t="s">
        <v>1135</v>
      </c>
      <c r="K3087" s="12">
        <v>39692</v>
      </c>
      <c r="L3087" s="4" t="s">
        <v>366</v>
      </c>
      <c r="M3087" s="4" t="s">
        <v>358</v>
      </c>
      <c r="N3087" s="4" t="s">
        <v>361</v>
      </c>
      <c r="O3087" s="12" t="str">
        <f t="shared" ca="1" si="97"/>
        <v>16 ans, 7 mois</v>
      </c>
      <c r="P3087" s="4" t="str">
        <f>VLOOKUP(B3087,Effectif!B:I,6,0)</f>
        <v>Lise DE WITTE</v>
      </c>
      <c r="Q3087" s="4" t="str">
        <f>VLOOKUP(B3087,Effectif!B:I,8,0)</f>
        <v>RCD</v>
      </c>
      <c r="R3087" s="4" t="str">
        <f>IFERROR(VLOOKUP(C3087,Sales!B:G,6,0),"-")</f>
        <v>-</v>
      </c>
      <c r="S3087" s="4">
        <f>IFERROR(VLOOKUP(C3087,Recolt!B:H,3,0),"-")</f>
        <v>158.34</v>
      </c>
      <c r="T3087" s="4" t="str">
        <f t="shared" si="98"/>
        <v>-</v>
      </c>
    </row>
    <row r="3088" spans="1:20" hidden="1" x14ac:dyDescent="0.25">
      <c r="A3088" s="4" t="s">
        <v>411</v>
      </c>
      <c r="B3088" s="4" t="s">
        <v>564</v>
      </c>
      <c r="C3088" s="4">
        <v>1034846202</v>
      </c>
      <c r="D3088" s="4" t="s">
        <v>354</v>
      </c>
      <c r="E3088" s="4" t="s">
        <v>355</v>
      </c>
      <c r="F3088" s="4" t="s">
        <v>354</v>
      </c>
      <c r="G3088" s="12">
        <v>44976</v>
      </c>
      <c r="H3088" s="4" t="s">
        <v>389</v>
      </c>
      <c r="I3088" s="67">
        <v>0.37962962962962998</v>
      </c>
      <c r="J3088" s="4" t="s">
        <v>1147</v>
      </c>
      <c r="K3088" s="12">
        <v>43381</v>
      </c>
      <c r="L3088" s="4" t="s">
        <v>366</v>
      </c>
      <c r="M3088" s="4" t="s">
        <v>362</v>
      </c>
      <c r="O3088" s="12" t="str">
        <f t="shared" ca="1" si="97"/>
        <v>6 ans, 6 mois</v>
      </c>
      <c r="P3088" s="4" t="str">
        <f>VLOOKUP(B3088,Effectif!B:I,6,0)</f>
        <v>Lise DE WITTE</v>
      </c>
      <c r="Q3088" s="4" t="str">
        <f>VLOOKUP(B3088,Effectif!B:I,8,0)</f>
        <v>RCD</v>
      </c>
      <c r="R3088" s="4" t="str">
        <f>IFERROR(VLOOKUP(C3088,Sales!B:G,6,0),"-")</f>
        <v>-</v>
      </c>
      <c r="S3088" s="4">
        <f>IFERROR(VLOOKUP(C3088,Recolt!B:H,3,0),"-")</f>
        <v>215.82999999999998</v>
      </c>
      <c r="T3088" s="4" t="str">
        <f t="shared" si="98"/>
        <v>-</v>
      </c>
    </row>
    <row r="3089" spans="1:20" hidden="1" x14ac:dyDescent="0.25">
      <c r="A3089" s="4" t="s">
        <v>411</v>
      </c>
      <c r="B3089" s="4" t="s">
        <v>564</v>
      </c>
      <c r="C3089" s="4">
        <v>1034860144</v>
      </c>
      <c r="D3089" s="4" t="s">
        <v>382</v>
      </c>
      <c r="E3089" s="4" t="s">
        <v>386</v>
      </c>
      <c r="F3089" s="4" t="s">
        <v>439</v>
      </c>
      <c r="G3089" s="12">
        <v>44977</v>
      </c>
      <c r="H3089" s="4" t="s">
        <v>356</v>
      </c>
      <c r="I3089" s="67">
        <v>0.53903935185185203</v>
      </c>
      <c r="J3089" s="4" t="s">
        <v>1133</v>
      </c>
      <c r="K3089" s="12">
        <v>43138</v>
      </c>
      <c r="L3089" s="4" t="s">
        <v>366</v>
      </c>
      <c r="M3089" s="4" t="s">
        <v>358</v>
      </c>
      <c r="N3089" s="4" t="s">
        <v>361</v>
      </c>
      <c r="O3089" s="12" t="str">
        <f t="shared" ca="1" si="97"/>
        <v>7 ans, 2 mois</v>
      </c>
      <c r="P3089" s="4" t="str">
        <f>VLOOKUP(B3089,Effectif!B:I,6,0)</f>
        <v>Lise DE WITTE</v>
      </c>
      <c r="Q3089" s="4" t="str">
        <f>VLOOKUP(B3089,Effectif!B:I,8,0)</f>
        <v>RCD</v>
      </c>
      <c r="R3089" s="4" t="str">
        <f>IFERROR(VLOOKUP(C3089,Sales!B:G,6,0),"-")</f>
        <v>-</v>
      </c>
      <c r="S3089" s="4">
        <f>IFERROR(VLOOKUP(C3089,Recolt!B:H,3,0),"-")</f>
        <v>86.01</v>
      </c>
      <c r="T3089" s="4" t="str">
        <f t="shared" si="98"/>
        <v>-</v>
      </c>
    </row>
    <row r="3090" spans="1:20" hidden="1" x14ac:dyDescent="0.25">
      <c r="A3090" s="4" t="s">
        <v>411</v>
      </c>
      <c r="B3090" s="4" t="s">
        <v>564</v>
      </c>
      <c r="C3090" s="4">
        <v>1034844872</v>
      </c>
      <c r="D3090" s="4" t="s">
        <v>354</v>
      </c>
      <c r="E3090" s="4" t="s">
        <v>360</v>
      </c>
      <c r="F3090" s="4" t="s">
        <v>354</v>
      </c>
      <c r="G3090" s="12">
        <v>44978</v>
      </c>
      <c r="H3090" s="4" t="s">
        <v>389</v>
      </c>
      <c r="I3090" s="67">
        <v>0.44369212962963001</v>
      </c>
      <c r="J3090" s="4" t="s">
        <v>1135</v>
      </c>
      <c r="K3090" s="12">
        <v>43068</v>
      </c>
      <c r="L3090" s="4" t="s">
        <v>366</v>
      </c>
      <c r="M3090" s="4" t="s">
        <v>358</v>
      </c>
      <c r="N3090" s="4" t="s">
        <v>361</v>
      </c>
      <c r="O3090" s="12" t="str">
        <f t="shared" ca="1" si="97"/>
        <v>7 ans, 5 mois</v>
      </c>
      <c r="P3090" s="4" t="str">
        <f>VLOOKUP(B3090,Effectif!B:I,6,0)</f>
        <v>Lise DE WITTE</v>
      </c>
      <c r="Q3090" s="4" t="str">
        <f>VLOOKUP(B3090,Effectif!B:I,8,0)</f>
        <v>RCD</v>
      </c>
      <c r="R3090" s="4" t="str">
        <f>IFERROR(VLOOKUP(C3090,Sales!B:G,6,0),"-")</f>
        <v>-</v>
      </c>
      <c r="S3090" s="4">
        <f>IFERROR(VLOOKUP(C3090,Recolt!B:H,3,0),"-")</f>
        <v>122</v>
      </c>
      <c r="T3090" s="4" t="str">
        <f t="shared" si="98"/>
        <v>-</v>
      </c>
    </row>
    <row r="3091" spans="1:20" hidden="1" x14ac:dyDescent="0.25">
      <c r="A3091" s="4" t="s">
        <v>411</v>
      </c>
      <c r="B3091" s="4" t="s">
        <v>564</v>
      </c>
      <c r="C3091" s="4">
        <v>1034868209</v>
      </c>
      <c r="D3091" s="4" t="s">
        <v>354</v>
      </c>
      <c r="E3091" s="4" t="s">
        <v>360</v>
      </c>
      <c r="F3091" s="4" t="s">
        <v>354</v>
      </c>
      <c r="G3091" s="12">
        <v>44979</v>
      </c>
      <c r="H3091" s="4" t="s">
        <v>389</v>
      </c>
      <c r="I3091" s="67">
        <v>0.44762731481481499</v>
      </c>
      <c r="J3091" s="4" t="s">
        <v>1133</v>
      </c>
      <c r="K3091" s="12">
        <v>43384</v>
      </c>
      <c r="L3091" s="4" t="s">
        <v>366</v>
      </c>
      <c r="M3091" s="4" t="s">
        <v>358</v>
      </c>
      <c r="N3091" s="4" t="s">
        <v>361</v>
      </c>
      <c r="O3091" s="12" t="str">
        <f t="shared" ca="1" si="97"/>
        <v>6 ans, 6 mois</v>
      </c>
      <c r="P3091" s="4" t="str">
        <f>VLOOKUP(B3091,Effectif!B:I,6,0)</f>
        <v>Lise DE WITTE</v>
      </c>
      <c r="Q3091" s="4" t="str">
        <f>VLOOKUP(B3091,Effectif!B:I,8,0)</f>
        <v>RCD</v>
      </c>
      <c r="R3091" s="4" t="str">
        <f>IFERROR(VLOOKUP(C3091,Sales!B:G,6,0),"-")</f>
        <v>-</v>
      </c>
      <c r="S3091" s="4">
        <f>IFERROR(VLOOKUP(C3091,Recolt!B:H,3,0),"-")</f>
        <v>378</v>
      </c>
      <c r="T3091" s="4" t="str">
        <f t="shared" si="98"/>
        <v>-</v>
      </c>
    </row>
    <row r="3092" spans="1:20" hidden="1" x14ac:dyDescent="0.25">
      <c r="A3092" s="4" t="s">
        <v>411</v>
      </c>
      <c r="B3092" s="4" t="s">
        <v>564</v>
      </c>
      <c r="C3092" s="4">
        <v>1034854260</v>
      </c>
      <c r="D3092" s="4" t="s">
        <v>385</v>
      </c>
      <c r="E3092" s="4" t="s">
        <v>386</v>
      </c>
      <c r="F3092" s="4" t="s">
        <v>439</v>
      </c>
      <c r="G3092" s="12">
        <v>44980</v>
      </c>
      <c r="H3092" s="4" t="s">
        <v>356</v>
      </c>
      <c r="I3092" s="67">
        <v>0.53391203703703705</v>
      </c>
      <c r="J3092" s="4" t="s">
        <v>1135</v>
      </c>
      <c r="K3092" s="12">
        <v>43193</v>
      </c>
      <c r="L3092" s="4" t="s">
        <v>366</v>
      </c>
      <c r="M3092" s="4" t="s">
        <v>358</v>
      </c>
      <c r="N3092" s="4" t="s">
        <v>361</v>
      </c>
      <c r="O3092" s="12" t="str">
        <f t="shared" ca="1" si="97"/>
        <v>7 ans, 0 mois</v>
      </c>
      <c r="P3092" s="4" t="str">
        <f>VLOOKUP(B3092,Effectif!B:I,6,0)</f>
        <v>Lise DE WITTE</v>
      </c>
      <c r="Q3092" s="4" t="str">
        <f>VLOOKUP(B3092,Effectif!B:I,8,0)</f>
        <v>RCD</v>
      </c>
      <c r="R3092" s="4" t="str">
        <f>IFERROR(VLOOKUP(C3092,Sales!B:G,6,0),"-")</f>
        <v>-</v>
      </c>
      <c r="S3092" s="4">
        <f>IFERROR(VLOOKUP(C3092,Recolt!B:H,3,0),"-")</f>
        <v>91.710000000000008</v>
      </c>
      <c r="T3092" s="4" t="str">
        <f t="shared" si="98"/>
        <v>-</v>
      </c>
    </row>
    <row r="3093" spans="1:20" hidden="1" x14ac:dyDescent="0.25">
      <c r="A3093" s="4" t="s">
        <v>411</v>
      </c>
      <c r="B3093" s="4" t="s">
        <v>564</v>
      </c>
      <c r="C3093" s="4">
        <v>1034867921</v>
      </c>
      <c r="D3093" s="4" t="s">
        <v>354</v>
      </c>
      <c r="E3093" s="4" t="s">
        <v>355</v>
      </c>
      <c r="F3093" s="4" t="s">
        <v>354</v>
      </c>
      <c r="G3093" s="12">
        <v>44981</v>
      </c>
      <c r="H3093" s="4" t="s">
        <v>389</v>
      </c>
      <c r="I3093" s="67">
        <v>0.477488425925926</v>
      </c>
      <c r="J3093" s="4" t="s">
        <v>1133</v>
      </c>
      <c r="K3093" s="12">
        <v>43049</v>
      </c>
      <c r="L3093" s="4" t="s">
        <v>366</v>
      </c>
      <c r="M3093" s="4" t="s">
        <v>358</v>
      </c>
      <c r="N3093" s="4" t="s">
        <v>359</v>
      </c>
      <c r="O3093" s="12" t="str">
        <f t="shared" ca="1" si="97"/>
        <v>7 ans, 5 mois</v>
      </c>
      <c r="P3093" s="4" t="str">
        <f>VLOOKUP(B3093,Effectif!B:I,6,0)</f>
        <v>Lise DE WITTE</v>
      </c>
      <c r="Q3093" s="4" t="str">
        <f>VLOOKUP(B3093,Effectif!B:I,8,0)</f>
        <v>RCD</v>
      </c>
      <c r="R3093" s="4" t="str">
        <f>IFERROR(VLOOKUP(C3093,Sales!B:G,6,0),"-")</f>
        <v>-</v>
      </c>
      <c r="S3093" s="4">
        <f>IFERROR(VLOOKUP(C3093,Recolt!B:H,3,0),"-")</f>
        <v>171</v>
      </c>
      <c r="T3093" s="4" t="str">
        <f t="shared" si="98"/>
        <v>-</v>
      </c>
    </row>
    <row r="3094" spans="1:20" hidden="1" x14ac:dyDescent="0.25">
      <c r="A3094" s="4" t="s">
        <v>411</v>
      </c>
      <c r="B3094" s="4" t="s">
        <v>564</v>
      </c>
      <c r="C3094" s="4">
        <v>1034863275</v>
      </c>
      <c r="D3094" s="4" t="s">
        <v>354</v>
      </c>
      <c r="E3094" s="4" t="s">
        <v>355</v>
      </c>
      <c r="F3094" s="4" t="s">
        <v>354</v>
      </c>
      <c r="G3094" s="12">
        <v>44982</v>
      </c>
      <c r="H3094" s="4" t="s">
        <v>389</v>
      </c>
      <c r="I3094" s="67">
        <v>0.45140046296296299</v>
      </c>
      <c r="J3094" s="4" t="s">
        <v>1134</v>
      </c>
      <c r="K3094" s="12">
        <v>43146</v>
      </c>
      <c r="L3094" s="4" t="s">
        <v>366</v>
      </c>
      <c r="M3094" s="4" t="s">
        <v>358</v>
      </c>
      <c r="N3094" s="4" t="s">
        <v>359</v>
      </c>
      <c r="O3094" s="12" t="str">
        <f t="shared" ca="1" si="97"/>
        <v>7 ans, 2 mois</v>
      </c>
      <c r="P3094" s="4" t="str">
        <f>VLOOKUP(B3094,Effectif!B:I,6,0)</f>
        <v>Lise DE WITTE</v>
      </c>
      <c r="Q3094" s="4" t="str">
        <f>VLOOKUP(B3094,Effectif!B:I,8,0)</f>
        <v>RCD</v>
      </c>
      <c r="R3094" s="4" t="str">
        <f>IFERROR(VLOOKUP(C3094,Sales!B:G,6,0),"-")</f>
        <v>-</v>
      </c>
      <c r="S3094" s="4">
        <f>IFERROR(VLOOKUP(C3094,Recolt!B:H,3,0),"-")</f>
        <v>165.57</v>
      </c>
      <c r="T3094" s="4" t="str">
        <f t="shared" si="98"/>
        <v>-</v>
      </c>
    </row>
    <row r="3095" spans="1:20" hidden="1" x14ac:dyDescent="0.25">
      <c r="A3095" s="4" t="s">
        <v>411</v>
      </c>
      <c r="B3095" s="4" t="s">
        <v>564</v>
      </c>
      <c r="C3095" s="4">
        <v>1034847141</v>
      </c>
      <c r="D3095" s="4" t="s">
        <v>371</v>
      </c>
      <c r="E3095" s="4" t="s">
        <v>386</v>
      </c>
      <c r="F3095" s="4" t="s">
        <v>439</v>
      </c>
      <c r="G3095" s="12">
        <v>44983</v>
      </c>
      <c r="H3095" s="4" t="s">
        <v>356</v>
      </c>
      <c r="I3095" s="67">
        <v>0.65936342592592601</v>
      </c>
      <c r="J3095" s="4" t="s">
        <v>1133</v>
      </c>
      <c r="K3095" s="12">
        <v>43201</v>
      </c>
      <c r="L3095" s="4" t="s">
        <v>366</v>
      </c>
      <c r="M3095" s="4" t="s">
        <v>358</v>
      </c>
      <c r="N3095" s="4" t="s">
        <v>361</v>
      </c>
      <c r="O3095" s="12" t="str">
        <f t="shared" ca="1" si="97"/>
        <v>7 ans, 0 mois</v>
      </c>
      <c r="P3095" s="4" t="str">
        <f>VLOOKUP(B3095,Effectif!B:I,6,0)</f>
        <v>Lise DE WITTE</v>
      </c>
      <c r="Q3095" s="4" t="str">
        <f>VLOOKUP(B3095,Effectif!B:I,8,0)</f>
        <v>RCD</v>
      </c>
      <c r="R3095" s="4" t="str">
        <f>IFERROR(VLOOKUP(C3095,Sales!B:G,6,0),"-")</f>
        <v>-</v>
      </c>
      <c r="S3095" s="4">
        <f>IFERROR(VLOOKUP(C3095,Recolt!B:H,3,0),"-")</f>
        <v>151</v>
      </c>
      <c r="T3095" s="4" t="str">
        <f t="shared" si="98"/>
        <v>-</v>
      </c>
    </row>
    <row r="3096" spans="1:20" hidden="1" x14ac:dyDescent="0.25">
      <c r="A3096" s="4" t="s">
        <v>411</v>
      </c>
      <c r="B3096" s="4" t="s">
        <v>564</v>
      </c>
      <c r="C3096" s="4">
        <v>1034859163</v>
      </c>
      <c r="D3096" s="4" t="s">
        <v>378</v>
      </c>
      <c r="E3096" s="4" t="s">
        <v>355</v>
      </c>
      <c r="F3096" s="4" t="s">
        <v>439</v>
      </c>
      <c r="G3096" s="12">
        <v>44984</v>
      </c>
      <c r="H3096" s="4" t="s">
        <v>356</v>
      </c>
      <c r="I3096" s="67">
        <v>0.73590277777777802</v>
      </c>
      <c r="J3096" s="4" t="s">
        <v>1135</v>
      </c>
      <c r="K3096" s="12">
        <v>43461</v>
      </c>
      <c r="L3096" s="4" t="s">
        <v>366</v>
      </c>
      <c r="M3096" s="4" t="s">
        <v>358</v>
      </c>
      <c r="N3096" s="4" t="s">
        <v>361</v>
      </c>
      <c r="O3096" s="12" t="str">
        <f t="shared" ca="1" si="97"/>
        <v>6 ans, 4 mois</v>
      </c>
      <c r="P3096" s="4" t="str">
        <f>VLOOKUP(B3096,Effectif!B:I,6,0)</f>
        <v>Lise DE WITTE</v>
      </c>
      <c r="Q3096" s="4" t="str">
        <f>VLOOKUP(B3096,Effectif!B:I,8,0)</f>
        <v>RCD</v>
      </c>
      <c r="R3096" s="4" t="str">
        <f>IFERROR(VLOOKUP(C3096,Sales!B:G,6,0),"-")</f>
        <v>-</v>
      </c>
      <c r="S3096" s="4">
        <f>IFERROR(VLOOKUP(C3096,Recolt!B:H,3,0),"-")</f>
        <v>169</v>
      </c>
      <c r="T3096" s="4" t="str">
        <f t="shared" si="98"/>
        <v>-</v>
      </c>
    </row>
    <row r="3097" spans="1:20" hidden="1" x14ac:dyDescent="0.25">
      <c r="A3097" s="4" t="s">
        <v>411</v>
      </c>
      <c r="B3097" s="4" t="s">
        <v>564</v>
      </c>
      <c r="C3097" s="4">
        <v>1034866831</v>
      </c>
      <c r="D3097" s="4" t="s">
        <v>354</v>
      </c>
      <c r="E3097" s="4" t="s">
        <v>355</v>
      </c>
      <c r="F3097" s="4" t="s">
        <v>354</v>
      </c>
      <c r="G3097" s="12">
        <v>44985</v>
      </c>
      <c r="H3097" s="4" t="s">
        <v>389</v>
      </c>
      <c r="I3097" s="67">
        <v>0.40076388888888897</v>
      </c>
      <c r="J3097" s="4" t="s">
        <v>1135</v>
      </c>
      <c r="K3097" s="12">
        <v>43430</v>
      </c>
      <c r="L3097" s="4" t="s">
        <v>366</v>
      </c>
      <c r="M3097" s="4" t="s">
        <v>358</v>
      </c>
      <c r="N3097" s="4" t="s">
        <v>361</v>
      </c>
      <c r="O3097" s="12" t="str">
        <f t="shared" ca="1" si="97"/>
        <v>6 ans, 5 mois</v>
      </c>
      <c r="P3097" s="4" t="str">
        <f>VLOOKUP(B3097,Effectif!B:I,6,0)</f>
        <v>Lise DE WITTE</v>
      </c>
      <c r="Q3097" s="4" t="str">
        <f>VLOOKUP(B3097,Effectif!B:I,8,0)</f>
        <v>RCD</v>
      </c>
      <c r="R3097" s="4" t="str">
        <f>IFERROR(VLOOKUP(C3097,Sales!B:G,6,0),"-")</f>
        <v>-</v>
      </c>
      <c r="S3097" s="4">
        <f>IFERROR(VLOOKUP(C3097,Recolt!B:H,3,0),"-")</f>
        <v>83.43</v>
      </c>
      <c r="T3097" s="4" t="str">
        <f t="shared" si="98"/>
        <v>-</v>
      </c>
    </row>
    <row r="3098" spans="1:20" hidden="1" x14ac:dyDescent="0.25">
      <c r="A3098" s="4" t="s">
        <v>411</v>
      </c>
      <c r="B3098" s="4" t="s">
        <v>564</v>
      </c>
      <c r="C3098" s="4">
        <v>1034854475</v>
      </c>
      <c r="D3098" s="4" t="s">
        <v>369</v>
      </c>
      <c r="E3098" s="4" t="s">
        <v>386</v>
      </c>
      <c r="F3098" s="4" t="s">
        <v>439</v>
      </c>
      <c r="G3098" s="12">
        <v>44986</v>
      </c>
      <c r="H3098" s="4" t="s">
        <v>356</v>
      </c>
      <c r="I3098" s="67">
        <v>0.67960648148148195</v>
      </c>
      <c r="J3098" s="4" t="s">
        <v>1132</v>
      </c>
      <c r="K3098" s="12">
        <v>43051</v>
      </c>
      <c r="L3098" s="4" t="s">
        <v>366</v>
      </c>
      <c r="M3098" s="4" t="s">
        <v>358</v>
      </c>
      <c r="N3098" s="4" t="s">
        <v>361</v>
      </c>
      <c r="O3098" s="12" t="str">
        <f t="shared" ca="1" si="97"/>
        <v>7 ans, 5 mois</v>
      </c>
      <c r="P3098" s="4" t="str">
        <f>VLOOKUP(B3098,Effectif!B:I,6,0)</f>
        <v>Lise DE WITTE</v>
      </c>
      <c r="Q3098" s="4" t="str">
        <f>VLOOKUP(B3098,Effectif!B:I,8,0)</f>
        <v>RCD</v>
      </c>
      <c r="R3098" s="4" t="str">
        <f>IFERROR(VLOOKUP(C3098,Sales!B:G,6,0),"-")</f>
        <v>-</v>
      </c>
      <c r="S3098" s="4">
        <f>IFERROR(VLOOKUP(C3098,Recolt!B:H,3,0),"-")</f>
        <v>273</v>
      </c>
      <c r="T3098" s="4" t="str">
        <f t="shared" si="98"/>
        <v>-</v>
      </c>
    </row>
    <row r="3099" spans="1:20" hidden="1" x14ac:dyDescent="0.25">
      <c r="A3099" s="4" t="s">
        <v>411</v>
      </c>
      <c r="B3099" s="4" t="s">
        <v>564</v>
      </c>
      <c r="C3099" s="4">
        <v>1034864557</v>
      </c>
      <c r="D3099" s="4" t="s">
        <v>354</v>
      </c>
      <c r="E3099" s="4" t="s">
        <v>360</v>
      </c>
      <c r="F3099" s="4" t="s">
        <v>354</v>
      </c>
      <c r="G3099" s="12">
        <v>44987</v>
      </c>
      <c r="H3099" s="4" t="s">
        <v>389</v>
      </c>
      <c r="I3099" s="67">
        <v>0.71289351851851901</v>
      </c>
      <c r="J3099" s="4" t="s">
        <v>1132</v>
      </c>
      <c r="K3099" s="12">
        <v>43306</v>
      </c>
      <c r="L3099" s="4" t="s">
        <v>366</v>
      </c>
      <c r="M3099" s="4" t="s">
        <v>358</v>
      </c>
      <c r="N3099" s="4" t="s">
        <v>361</v>
      </c>
      <c r="O3099" s="12" t="str">
        <f t="shared" ca="1" si="97"/>
        <v>6 ans, 9 mois</v>
      </c>
      <c r="P3099" s="4" t="str">
        <f>VLOOKUP(B3099,Effectif!B:I,6,0)</f>
        <v>Lise DE WITTE</v>
      </c>
      <c r="Q3099" s="4" t="str">
        <f>VLOOKUP(B3099,Effectif!B:I,8,0)</f>
        <v>RCD</v>
      </c>
      <c r="R3099" s="4" t="str">
        <f>IFERROR(VLOOKUP(C3099,Sales!B:G,6,0),"-")</f>
        <v>-</v>
      </c>
      <c r="S3099" s="4">
        <f>IFERROR(VLOOKUP(C3099,Recolt!B:H,3,0),"-")</f>
        <v>223</v>
      </c>
      <c r="T3099" s="4" t="str">
        <f t="shared" si="98"/>
        <v>-</v>
      </c>
    </row>
    <row r="3100" spans="1:20" hidden="1" x14ac:dyDescent="0.25">
      <c r="A3100" s="4" t="s">
        <v>411</v>
      </c>
      <c r="B3100" s="4" t="s">
        <v>564</v>
      </c>
      <c r="C3100" s="4">
        <v>1034852476</v>
      </c>
      <c r="D3100" s="4" t="s">
        <v>369</v>
      </c>
      <c r="E3100" s="4" t="s">
        <v>386</v>
      </c>
      <c r="F3100" s="4" t="s">
        <v>439</v>
      </c>
      <c r="G3100" s="12">
        <v>44988</v>
      </c>
      <c r="H3100" s="4" t="s">
        <v>356</v>
      </c>
      <c r="I3100" s="67">
        <v>0.70704861111111095</v>
      </c>
      <c r="J3100" s="4" t="s">
        <v>1135</v>
      </c>
      <c r="K3100" s="12">
        <v>43355</v>
      </c>
      <c r="L3100" s="4" t="s">
        <v>366</v>
      </c>
      <c r="M3100" s="4" t="s">
        <v>358</v>
      </c>
      <c r="N3100" s="4" t="s">
        <v>361</v>
      </c>
      <c r="O3100" s="12" t="str">
        <f t="shared" ca="1" si="97"/>
        <v>6 ans, 7 mois</v>
      </c>
      <c r="P3100" s="4" t="str">
        <f>VLOOKUP(B3100,Effectif!B:I,6,0)</f>
        <v>Lise DE WITTE</v>
      </c>
      <c r="Q3100" s="4" t="str">
        <f>VLOOKUP(B3100,Effectif!B:I,8,0)</f>
        <v>RCD</v>
      </c>
      <c r="R3100" s="4" t="str">
        <f>IFERROR(VLOOKUP(C3100,Sales!B:G,6,0),"-")</f>
        <v>-</v>
      </c>
      <c r="S3100" s="4">
        <f>IFERROR(VLOOKUP(C3100,Recolt!B:H,3,0),"-")</f>
        <v>165</v>
      </c>
      <c r="T3100" s="4" t="str">
        <f t="shared" si="98"/>
        <v>-</v>
      </c>
    </row>
    <row r="3101" spans="1:20" hidden="1" x14ac:dyDescent="0.25">
      <c r="A3101" s="4" t="s">
        <v>411</v>
      </c>
      <c r="B3101" s="4" t="s">
        <v>564</v>
      </c>
      <c r="C3101" s="4">
        <v>1034842805</v>
      </c>
      <c r="D3101" s="4" t="s">
        <v>354</v>
      </c>
      <c r="E3101" s="4" t="s">
        <v>360</v>
      </c>
      <c r="F3101" s="4" t="s">
        <v>354</v>
      </c>
      <c r="G3101" s="12">
        <v>44989</v>
      </c>
      <c r="H3101" s="4" t="s">
        <v>389</v>
      </c>
      <c r="I3101" s="67">
        <v>0.45763888888888898</v>
      </c>
      <c r="J3101" s="4" t="s">
        <v>1147</v>
      </c>
      <c r="L3101" s="4" t="s">
        <v>366</v>
      </c>
      <c r="O3101" s="12" t="str">
        <f t="shared" ca="1" si="97"/>
        <v>125 ans, 3 mois</v>
      </c>
      <c r="P3101" s="4" t="str">
        <f>VLOOKUP(B3101,Effectif!B:I,6,0)</f>
        <v>Lise DE WITTE</v>
      </c>
      <c r="Q3101" s="4" t="str">
        <f>VLOOKUP(B3101,Effectif!B:I,8,0)</f>
        <v>RCD</v>
      </c>
      <c r="R3101" s="4" t="str">
        <f>IFERROR(VLOOKUP(C3101,Sales!B:G,6,0),"-")</f>
        <v>-</v>
      </c>
      <c r="S3101" s="4">
        <f>IFERROR(VLOOKUP(C3101,Recolt!B:H,3,0),"-")</f>
        <v>214</v>
      </c>
      <c r="T3101" s="4" t="str">
        <f t="shared" si="98"/>
        <v>-</v>
      </c>
    </row>
    <row r="3102" spans="1:20" hidden="1" x14ac:dyDescent="0.25">
      <c r="A3102" s="4" t="s">
        <v>411</v>
      </c>
      <c r="B3102" s="4" t="s">
        <v>564</v>
      </c>
      <c r="C3102" s="4">
        <v>1034854613</v>
      </c>
      <c r="D3102" s="4" t="s">
        <v>380</v>
      </c>
      <c r="E3102" s="4" t="s">
        <v>386</v>
      </c>
      <c r="F3102" s="4" t="s">
        <v>439</v>
      </c>
      <c r="G3102" s="12">
        <v>44990</v>
      </c>
      <c r="H3102" s="4" t="s">
        <v>356</v>
      </c>
      <c r="I3102" s="67">
        <v>0.54516203703703703</v>
      </c>
      <c r="J3102" s="4" t="s">
        <v>1135</v>
      </c>
      <c r="K3102" s="12">
        <v>39692</v>
      </c>
      <c r="L3102" s="4" t="s">
        <v>366</v>
      </c>
      <c r="M3102" s="4" t="s">
        <v>358</v>
      </c>
      <c r="N3102" s="4" t="s">
        <v>361</v>
      </c>
      <c r="O3102" s="12" t="str">
        <f t="shared" ca="1" si="97"/>
        <v>16 ans, 7 mois</v>
      </c>
      <c r="P3102" s="4" t="str">
        <f>VLOOKUP(B3102,Effectif!B:I,6,0)</f>
        <v>Lise DE WITTE</v>
      </c>
      <c r="Q3102" s="4" t="str">
        <f>VLOOKUP(B3102,Effectif!B:I,8,0)</f>
        <v>RCD</v>
      </c>
      <c r="R3102" s="4" t="str">
        <f>IFERROR(VLOOKUP(C3102,Sales!B:G,6,0),"-")</f>
        <v>-</v>
      </c>
      <c r="S3102" s="4">
        <f>IFERROR(VLOOKUP(C3102,Recolt!B:H,3,0),"-")</f>
        <v>267</v>
      </c>
      <c r="T3102" s="4" t="str">
        <f t="shared" si="98"/>
        <v>-</v>
      </c>
    </row>
    <row r="3103" spans="1:20" hidden="1" x14ac:dyDescent="0.25">
      <c r="A3103" s="4" t="s">
        <v>411</v>
      </c>
      <c r="B3103" s="4" t="s">
        <v>564</v>
      </c>
      <c r="C3103" s="4">
        <v>1034853835</v>
      </c>
      <c r="D3103" s="4" t="s">
        <v>390</v>
      </c>
      <c r="E3103" s="4" t="s">
        <v>386</v>
      </c>
      <c r="F3103" s="4" t="s">
        <v>439</v>
      </c>
      <c r="G3103" s="12">
        <v>44991</v>
      </c>
      <c r="H3103" s="4" t="s">
        <v>356</v>
      </c>
      <c r="I3103" s="67">
        <v>0.65667824074074099</v>
      </c>
      <c r="J3103" s="4" t="s">
        <v>1135</v>
      </c>
      <c r="K3103" s="12">
        <v>43468</v>
      </c>
      <c r="L3103" s="4" t="s">
        <v>366</v>
      </c>
      <c r="M3103" s="4" t="s">
        <v>358</v>
      </c>
      <c r="N3103" s="4" t="s">
        <v>361</v>
      </c>
      <c r="O3103" s="12" t="str">
        <f t="shared" ca="1" si="97"/>
        <v>6 ans, 3 mois</v>
      </c>
      <c r="P3103" s="4" t="str">
        <f>VLOOKUP(B3103,Effectif!B:I,6,0)</f>
        <v>Lise DE WITTE</v>
      </c>
      <c r="Q3103" s="4" t="str">
        <f>VLOOKUP(B3103,Effectif!B:I,8,0)</f>
        <v>RCD</v>
      </c>
      <c r="R3103" s="4" t="str">
        <f>IFERROR(VLOOKUP(C3103,Sales!B:G,6,0),"-")</f>
        <v>-</v>
      </c>
      <c r="S3103" s="4">
        <f>IFERROR(VLOOKUP(C3103,Recolt!B:H,3,0),"-")</f>
        <v>68.92</v>
      </c>
      <c r="T3103" s="4" t="str">
        <f t="shared" si="98"/>
        <v>-</v>
      </c>
    </row>
    <row r="3104" spans="1:20" hidden="1" x14ac:dyDescent="0.25">
      <c r="A3104" s="4" t="s">
        <v>411</v>
      </c>
      <c r="B3104" s="4" t="s">
        <v>564</v>
      </c>
      <c r="C3104" s="4">
        <v>1034850092</v>
      </c>
      <c r="D3104" s="4" t="s">
        <v>354</v>
      </c>
      <c r="E3104" s="4" t="s">
        <v>360</v>
      </c>
      <c r="F3104" s="4" t="s">
        <v>354</v>
      </c>
      <c r="G3104" s="12">
        <v>44992</v>
      </c>
      <c r="H3104" s="4" t="s">
        <v>389</v>
      </c>
      <c r="I3104" s="67">
        <v>0.396666666666667</v>
      </c>
      <c r="J3104" s="4" t="s">
        <v>1135</v>
      </c>
      <c r="K3104" s="12">
        <v>42797</v>
      </c>
      <c r="L3104" s="4" t="s">
        <v>366</v>
      </c>
      <c r="M3104" s="4" t="s">
        <v>358</v>
      </c>
      <c r="N3104" s="4" t="s">
        <v>361</v>
      </c>
      <c r="O3104" s="12" t="str">
        <f t="shared" ca="1" si="97"/>
        <v>8 ans, 1 mois</v>
      </c>
      <c r="P3104" s="4" t="str">
        <f>VLOOKUP(B3104,Effectif!B:I,6,0)</f>
        <v>Lise DE WITTE</v>
      </c>
      <c r="Q3104" s="4" t="str">
        <f>VLOOKUP(B3104,Effectif!B:I,8,0)</f>
        <v>RCD</v>
      </c>
      <c r="R3104" s="4" t="str">
        <f>IFERROR(VLOOKUP(C3104,Sales!B:G,6,0),"-")</f>
        <v>-</v>
      </c>
      <c r="S3104" s="4">
        <f>IFERROR(VLOOKUP(C3104,Recolt!B:H,3,0),"-")</f>
        <v>195.49</v>
      </c>
      <c r="T3104" s="4" t="str">
        <f t="shared" si="98"/>
        <v>-</v>
      </c>
    </row>
    <row r="3105" spans="1:20" hidden="1" x14ac:dyDescent="0.25">
      <c r="A3105" s="4" t="s">
        <v>411</v>
      </c>
      <c r="B3105" s="4" t="s">
        <v>564</v>
      </c>
      <c r="C3105" s="4">
        <v>1034856983</v>
      </c>
      <c r="D3105" s="4" t="s">
        <v>354</v>
      </c>
      <c r="E3105" s="4" t="s">
        <v>360</v>
      </c>
      <c r="F3105" s="4" t="s">
        <v>354</v>
      </c>
      <c r="G3105" s="12">
        <v>44993</v>
      </c>
      <c r="H3105" s="4" t="s">
        <v>389</v>
      </c>
      <c r="I3105" s="67">
        <v>0.62894675925925903</v>
      </c>
      <c r="J3105" s="4" t="s">
        <v>1132</v>
      </c>
      <c r="K3105" s="12">
        <v>43135</v>
      </c>
      <c r="L3105" s="4" t="s">
        <v>366</v>
      </c>
      <c r="M3105" s="4" t="s">
        <v>358</v>
      </c>
      <c r="N3105" s="4" t="s">
        <v>361</v>
      </c>
      <c r="O3105" s="12" t="str">
        <f t="shared" ca="1" si="97"/>
        <v>7 ans, 2 mois</v>
      </c>
      <c r="P3105" s="4" t="str">
        <f>VLOOKUP(B3105,Effectif!B:I,6,0)</f>
        <v>Lise DE WITTE</v>
      </c>
      <c r="Q3105" s="4" t="str">
        <f>VLOOKUP(B3105,Effectif!B:I,8,0)</f>
        <v>RCD</v>
      </c>
      <c r="R3105" s="4" t="str">
        <f>IFERROR(VLOOKUP(C3105,Sales!B:G,6,0),"-")</f>
        <v>-</v>
      </c>
      <c r="S3105" s="4">
        <f>IFERROR(VLOOKUP(C3105,Recolt!B:H,3,0),"-")</f>
        <v>164.25</v>
      </c>
      <c r="T3105" s="4" t="str">
        <f t="shared" si="98"/>
        <v>-</v>
      </c>
    </row>
    <row r="3106" spans="1:20" hidden="1" x14ac:dyDescent="0.25">
      <c r="A3106" s="4" t="s">
        <v>411</v>
      </c>
      <c r="B3106" s="4" t="s">
        <v>564</v>
      </c>
      <c r="C3106" s="4">
        <v>1034861993</v>
      </c>
      <c r="D3106" s="4" t="s">
        <v>378</v>
      </c>
      <c r="E3106" s="4" t="s">
        <v>386</v>
      </c>
      <c r="F3106" s="4" t="s">
        <v>439</v>
      </c>
      <c r="G3106" s="12">
        <v>44994</v>
      </c>
      <c r="H3106" s="4" t="s">
        <v>356</v>
      </c>
      <c r="I3106" s="67">
        <v>0.57581018518518501</v>
      </c>
      <c r="J3106" s="4" t="s">
        <v>1135</v>
      </c>
      <c r="K3106" s="12">
        <v>42561</v>
      </c>
      <c r="L3106" s="4" t="s">
        <v>366</v>
      </c>
      <c r="M3106" s="4" t="s">
        <v>358</v>
      </c>
      <c r="N3106" s="4" t="s">
        <v>361</v>
      </c>
      <c r="O3106" s="12" t="str">
        <f t="shared" ca="1" si="97"/>
        <v>8 ans, 9 mois</v>
      </c>
      <c r="P3106" s="4" t="str">
        <f>VLOOKUP(B3106,Effectif!B:I,6,0)</f>
        <v>Lise DE WITTE</v>
      </c>
      <c r="Q3106" s="4" t="str">
        <f>VLOOKUP(B3106,Effectif!B:I,8,0)</f>
        <v>RCD</v>
      </c>
      <c r="R3106" s="4" t="str">
        <f>IFERROR(VLOOKUP(C3106,Sales!B:G,6,0),"-")</f>
        <v>-</v>
      </c>
      <c r="S3106" s="4">
        <f>IFERROR(VLOOKUP(C3106,Recolt!B:H,3,0),"-")</f>
        <v>327</v>
      </c>
      <c r="T3106" s="4" t="str">
        <f t="shared" si="98"/>
        <v>-</v>
      </c>
    </row>
    <row r="3107" spans="1:20" hidden="1" x14ac:dyDescent="0.25">
      <c r="A3107" s="4" t="s">
        <v>411</v>
      </c>
      <c r="B3107" s="4" t="s">
        <v>564</v>
      </c>
      <c r="C3107" s="4">
        <v>1034864287</v>
      </c>
      <c r="D3107" s="4" t="s">
        <v>390</v>
      </c>
      <c r="E3107" s="4" t="s">
        <v>386</v>
      </c>
      <c r="F3107" s="4" t="s">
        <v>439</v>
      </c>
      <c r="G3107" s="12">
        <v>44995</v>
      </c>
      <c r="H3107" s="4" t="s">
        <v>356</v>
      </c>
      <c r="I3107" s="67">
        <v>0.488958333333333</v>
      </c>
      <c r="J3107" s="4" t="s">
        <v>1133</v>
      </c>
      <c r="K3107" s="12">
        <v>43098</v>
      </c>
      <c r="L3107" s="4" t="s">
        <v>366</v>
      </c>
      <c r="M3107" s="4" t="s">
        <v>358</v>
      </c>
      <c r="N3107" s="4" t="s">
        <v>359</v>
      </c>
      <c r="O3107" s="12" t="str">
        <f t="shared" ca="1" si="97"/>
        <v>7 ans, 4 mois</v>
      </c>
      <c r="P3107" s="4" t="str">
        <f>VLOOKUP(B3107,Effectif!B:I,6,0)</f>
        <v>Lise DE WITTE</v>
      </c>
      <c r="Q3107" s="4" t="str">
        <f>VLOOKUP(B3107,Effectif!B:I,8,0)</f>
        <v>RCD</v>
      </c>
      <c r="R3107" s="4" t="str">
        <f>IFERROR(VLOOKUP(C3107,Sales!B:G,6,0),"-")</f>
        <v>-</v>
      </c>
      <c r="S3107" s="4">
        <f>IFERROR(VLOOKUP(C3107,Recolt!B:H,3,0),"-")</f>
        <v>233</v>
      </c>
      <c r="T3107" s="4" t="str">
        <f t="shared" si="98"/>
        <v>-</v>
      </c>
    </row>
    <row r="3108" spans="1:20" hidden="1" x14ac:dyDescent="0.25">
      <c r="A3108" s="4" t="s">
        <v>411</v>
      </c>
      <c r="B3108" s="4" t="s">
        <v>564</v>
      </c>
      <c r="C3108" s="4">
        <v>1034861348</v>
      </c>
      <c r="D3108" s="4" t="s">
        <v>354</v>
      </c>
      <c r="E3108" s="4" t="s">
        <v>360</v>
      </c>
      <c r="F3108" s="4" t="s">
        <v>354</v>
      </c>
      <c r="G3108" s="12">
        <v>44996</v>
      </c>
      <c r="H3108" s="4" t="s">
        <v>389</v>
      </c>
      <c r="I3108" s="67">
        <v>0.50413194444444398</v>
      </c>
      <c r="J3108" s="4" t="s">
        <v>1133</v>
      </c>
      <c r="K3108" s="12">
        <v>43140</v>
      </c>
      <c r="L3108" s="4" t="s">
        <v>366</v>
      </c>
      <c r="M3108" s="4" t="s">
        <v>358</v>
      </c>
      <c r="N3108" s="4" t="s">
        <v>361</v>
      </c>
      <c r="O3108" s="12" t="str">
        <f t="shared" ca="1" si="97"/>
        <v>7 ans, 2 mois</v>
      </c>
      <c r="P3108" s="4" t="str">
        <f>VLOOKUP(B3108,Effectif!B:I,6,0)</f>
        <v>Lise DE WITTE</v>
      </c>
      <c r="Q3108" s="4" t="str">
        <f>VLOOKUP(B3108,Effectif!B:I,8,0)</f>
        <v>RCD</v>
      </c>
      <c r="R3108" s="4" t="str">
        <f>IFERROR(VLOOKUP(C3108,Sales!B:G,6,0),"-")</f>
        <v>-</v>
      </c>
      <c r="S3108" s="4">
        <f>IFERROR(VLOOKUP(C3108,Recolt!B:H,3,0),"-")</f>
        <v>132</v>
      </c>
      <c r="T3108" s="4" t="str">
        <f t="shared" si="98"/>
        <v>-</v>
      </c>
    </row>
    <row r="3109" spans="1:20" hidden="1" x14ac:dyDescent="0.25">
      <c r="A3109" s="4" t="s">
        <v>411</v>
      </c>
      <c r="B3109" s="4" t="s">
        <v>564</v>
      </c>
      <c r="C3109" s="4">
        <v>1034847080</v>
      </c>
      <c r="D3109" s="4" t="s">
        <v>380</v>
      </c>
      <c r="E3109" s="4" t="s">
        <v>386</v>
      </c>
      <c r="F3109" s="4" t="s">
        <v>439</v>
      </c>
      <c r="G3109" s="12">
        <v>44997</v>
      </c>
      <c r="H3109" s="4" t="s">
        <v>356</v>
      </c>
      <c r="I3109" s="67">
        <v>0.66252314814814794</v>
      </c>
      <c r="J3109" s="4" t="s">
        <v>1135</v>
      </c>
      <c r="K3109" s="12">
        <v>43132</v>
      </c>
      <c r="L3109" s="4" t="s">
        <v>366</v>
      </c>
      <c r="M3109" s="4" t="s">
        <v>358</v>
      </c>
      <c r="N3109" s="4" t="s">
        <v>361</v>
      </c>
      <c r="O3109" s="12" t="str">
        <f t="shared" ca="1" si="97"/>
        <v>7 ans, 2 mois</v>
      </c>
      <c r="P3109" s="4" t="str">
        <f>VLOOKUP(B3109,Effectif!B:I,6,0)</f>
        <v>Lise DE WITTE</v>
      </c>
      <c r="Q3109" s="4" t="str">
        <f>VLOOKUP(B3109,Effectif!B:I,8,0)</f>
        <v>RCD</v>
      </c>
      <c r="R3109" s="4" t="str">
        <f>IFERROR(VLOOKUP(C3109,Sales!B:G,6,0),"-")</f>
        <v>-</v>
      </c>
      <c r="S3109" s="4">
        <f>IFERROR(VLOOKUP(C3109,Recolt!B:H,3,0),"-")</f>
        <v>221</v>
      </c>
      <c r="T3109" s="4" t="str">
        <f t="shared" si="98"/>
        <v>-</v>
      </c>
    </row>
    <row r="3110" spans="1:20" hidden="1" x14ac:dyDescent="0.25">
      <c r="A3110" s="4" t="s">
        <v>411</v>
      </c>
      <c r="B3110" s="4" t="s">
        <v>564</v>
      </c>
      <c r="C3110" s="4">
        <v>1034849240</v>
      </c>
      <c r="D3110" s="4" t="s">
        <v>369</v>
      </c>
      <c r="E3110" s="4" t="s">
        <v>386</v>
      </c>
      <c r="F3110" s="4" t="s">
        <v>439</v>
      </c>
      <c r="G3110" s="12">
        <v>44998</v>
      </c>
      <c r="H3110" s="4" t="s">
        <v>356</v>
      </c>
      <c r="I3110" s="67">
        <v>0.478831018518519</v>
      </c>
      <c r="J3110" s="4" t="s">
        <v>1136</v>
      </c>
      <c r="K3110" s="12">
        <v>43315</v>
      </c>
      <c r="L3110" s="4" t="s">
        <v>366</v>
      </c>
      <c r="M3110" s="4" t="s">
        <v>358</v>
      </c>
      <c r="N3110" s="4" t="s">
        <v>361</v>
      </c>
      <c r="O3110" s="12" t="str">
        <f t="shared" ca="1" si="97"/>
        <v>6 ans, 8 mois</v>
      </c>
      <c r="P3110" s="4" t="str">
        <f>VLOOKUP(B3110,Effectif!B:I,6,0)</f>
        <v>Lise DE WITTE</v>
      </c>
      <c r="Q3110" s="4" t="str">
        <f>VLOOKUP(B3110,Effectif!B:I,8,0)</f>
        <v>RCD</v>
      </c>
      <c r="R3110" s="4" t="str">
        <f>IFERROR(VLOOKUP(C3110,Sales!B:G,6,0),"-")</f>
        <v>-</v>
      </c>
      <c r="S3110" s="4">
        <f>IFERROR(VLOOKUP(C3110,Recolt!B:H,3,0),"-")</f>
        <v>68.680000000000007</v>
      </c>
      <c r="T3110" s="4" t="str">
        <f t="shared" si="98"/>
        <v>-</v>
      </c>
    </row>
    <row r="3111" spans="1:20" hidden="1" x14ac:dyDescent="0.25">
      <c r="A3111" s="4" t="s">
        <v>411</v>
      </c>
      <c r="B3111" s="4" t="s">
        <v>564</v>
      </c>
      <c r="C3111" s="4">
        <v>1034844443</v>
      </c>
      <c r="D3111" s="4" t="s">
        <v>354</v>
      </c>
      <c r="E3111" s="4" t="s">
        <v>355</v>
      </c>
      <c r="F3111" s="4" t="s">
        <v>354</v>
      </c>
      <c r="G3111" s="12">
        <v>44999</v>
      </c>
      <c r="H3111" s="4" t="s">
        <v>389</v>
      </c>
      <c r="I3111" s="67">
        <v>0.70357638888888896</v>
      </c>
      <c r="J3111" s="4" t="s">
        <v>1133</v>
      </c>
      <c r="K3111" s="12">
        <v>43411</v>
      </c>
      <c r="L3111" s="4" t="s">
        <v>366</v>
      </c>
      <c r="M3111" s="4" t="s">
        <v>358</v>
      </c>
      <c r="N3111" s="4" t="s">
        <v>361</v>
      </c>
      <c r="O3111" s="12" t="str">
        <f t="shared" ca="1" si="97"/>
        <v>6 ans, 5 mois</v>
      </c>
      <c r="P3111" s="4" t="str">
        <f>VLOOKUP(B3111,Effectif!B:I,6,0)</f>
        <v>Lise DE WITTE</v>
      </c>
      <c r="Q3111" s="4" t="str">
        <f>VLOOKUP(B3111,Effectif!B:I,8,0)</f>
        <v>RCD</v>
      </c>
      <c r="R3111" s="4" t="str">
        <f>IFERROR(VLOOKUP(C3111,Sales!B:G,6,0),"-")</f>
        <v>-</v>
      </c>
      <c r="S3111" s="4">
        <f>IFERROR(VLOOKUP(C3111,Recolt!B:H,3,0),"-")</f>
        <v>88</v>
      </c>
      <c r="T3111" s="4" t="str">
        <f t="shared" si="98"/>
        <v>-</v>
      </c>
    </row>
    <row r="3112" spans="1:20" hidden="1" x14ac:dyDescent="0.25">
      <c r="A3112" s="4" t="s">
        <v>411</v>
      </c>
      <c r="B3112" s="4" t="s">
        <v>564</v>
      </c>
      <c r="C3112" s="4">
        <v>1034868706</v>
      </c>
      <c r="D3112" s="4" t="s">
        <v>368</v>
      </c>
      <c r="E3112" s="4" t="s">
        <v>386</v>
      </c>
      <c r="F3112" s="4" t="s">
        <v>439</v>
      </c>
      <c r="G3112" s="12">
        <v>45000</v>
      </c>
      <c r="H3112" s="4" t="s">
        <v>356</v>
      </c>
      <c r="I3112" s="67">
        <v>0.49504629629629598</v>
      </c>
      <c r="J3112" s="4" t="s">
        <v>1132</v>
      </c>
      <c r="K3112" s="12">
        <v>43167</v>
      </c>
      <c r="L3112" s="4" t="s">
        <v>366</v>
      </c>
      <c r="M3112" s="4" t="s">
        <v>358</v>
      </c>
      <c r="N3112" s="4" t="s">
        <v>361</v>
      </c>
      <c r="O3112" s="12" t="str">
        <f t="shared" ca="1" si="97"/>
        <v>7 ans, 1 mois</v>
      </c>
      <c r="P3112" s="4" t="str">
        <f>VLOOKUP(B3112,Effectif!B:I,6,0)</f>
        <v>Lise DE WITTE</v>
      </c>
      <c r="Q3112" s="4" t="str">
        <f>VLOOKUP(B3112,Effectif!B:I,8,0)</f>
        <v>RCD</v>
      </c>
      <c r="R3112" s="4" t="str">
        <f>IFERROR(VLOOKUP(C3112,Sales!B:G,6,0),"-")</f>
        <v>-</v>
      </c>
      <c r="S3112" s="4">
        <f>IFERROR(VLOOKUP(C3112,Recolt!B:H,3,0),"-")</f>
        <v>96.62</v>
      </c>
      <c r="T3112" s="4" t="str">
        <f t="shared" si="98"/>
        <v>-</v>
      </c>
    </row>
    <row r="3113" spans="1:20" hidden="1" x14ac:dyDescent="0.25">
      <c r="A3113" s="4" t="s">
        <v>411</v>
      </c>
      <c r="B3113" s="4" t="s">
        <v>564</v>
      </c>
      <c r="C3113" s="4">
        <v>1034854101</v>
      </c>
      <c r="D3113" s="4" t="s">
        <v>354</v>
      </c>
      <c r="E3113" s="4" t="s">
        <v>360</v>
      </c>
      <c r="F3113" s="4" t="s">
        <v>354</v>
      </c>
      <c r="G3113" s="12">
        <v>45001</v>
      </c>
      <c r="H3113" s="4" t="s">
        <v>389</v>
      </c>
      <c r="I3113" s="67">
        <v>0.45078703703703699</v>
      </c>
      <c r="J3113" s="4" t="s">
        <v>1133</v>
      </c>
      <c r="K3113" s="12">
        <v>42793</v>
      </c>
      <c r="L3113" s="4" t="s">
        <v>366</v>
      </c>
      <c r="M3113" s="4" t="s">
        <v>358</v>
      </c>
      <c r="N3113" s="4" t="s">
        <v>361</v>
      </c>
      <c r="O3113" s="12" t="str">
        <f t="shared" ca="1" si="97"/>
        <v>8 ans, 2 mois</v>
      </c>
      <c r="P3113" s="4" t="str">
        <f>VLOOKUP(B3113,Effectif!B:I,6,0)</f>
        <v>Lise DE WITTE</v>
      </c>
      <c r="Q3113" s="4" t="str">
        <f>VLOOKUP(B3113,Effectif!B:I,8,0)</f>
        <v>RCD</v>
      </c>
      <c r="R3113" s="4" t="str">
        <f>IFERROR(VLOOKUP(C3113,Sales!B:G,6,0),"-")</f>
        <v>-</v>
      </c>
      <c r="S3113" s="4">
        <f>IFERROR(VLOOKUP(C3113,Recolt!B:H,3,0),"-")</f>
        <v>37.31</v>
      </c>
      <c r="T3113" s="4" t="str">
        <f t="shared" si="98"/>
        <v>-</v>
      </c>
    </row>
    <row r="3114" spans="1:20" hidden="1" x14ac:dyDescent="0.25">
      <c r="A3114" s="4" t="s">
        <v>411</v>
      </c>
      <c r="B3114" s="4" t="s">
        <v>564</v>
      </c>
      <c r="C3114" s="4">
        <v>1034864571</v>
      </c>
      <c r="D3114" s="4" t="s">
        <v>354</v>
      </c>
      <c r="E3114" s="4" t="s">
        <v>360</v>
      </c>
      <c r="F3114" s="4" t="s">
        <v>354</v>
      </c>
      <c r="G3114" s="12">
        <v>45002</v>
      </c>
      <c r="H3114" s="4" t="s">
        <v>389</v>
      </c>
      <c r="I3114" s="67">
        <v>0.38603009259259302</v>
      </c>
      <c r="J3114" s="4" t="s">
        <v>1133</v>
      </c>
      <c r="K3114" s="12">
        <v>43339</v>
      </c>
      <c r="L3114" s="4" t="s">
        <v>366</v>
      </c>
      <c r="M3114" s="4" t="s">
        <v>358</v>
      </c>
      <c r="N3114" s="4" t="s">
        <v>361</v>
      </c>
      <c r="O3114" s="12" t="str">
        <f t="shared" ca="1" si="97"/>
        <v>6 ans, 8 mois</v>
      </c>
      <c r="P3114" s="4" t="str">
        <f>VLOOKUP(B3114,Effectif!B:I,6,0)</f>
        <v>Lise DE WITTE</v>
      </c>
      <c r="Q3114" s="4" t="str">
        <f>VLOOKUP(B3114,Effectif!B:I,8,0)</f>
        <v>RCD</v>
      </c>
      <c r="R3114" s="4" t="str">
        <f>IFERROR(VLOOKUP(C3114,Sales!B:G,6,0),"-")</f>
        <v>-</v>
      </c>
      <c r="S3114" s="4">
        <f>IFERROR(VLOOKUP(C3114,Recolt!B:H,3,0),"-")</f>
        <v>120</v>
      </c>
      <c r="T3114" s="4" t="str">
        <f t="shared" si="98"/>
        <v>-</v>
      </c>
    </row>
    <row r="3115" spans="1:20" hidden="1" x14ac:dyDescent="0.25">
      <c r="A3115" s="4" t="s">
        <v>411</v>
      </c>
      <c r="B3115" s="4" t="s">
        <v>564</v>
      </c>
      <c r="C3115" s="4">
        <v>1034864819</v>
      </c>
      <c r="D3115" s="4" t="s">
        <v>354</v>
      </c>
      <c r="E3115" s="4" t="s">
        <v>355</v>
      </c>
      <c r="F3115" s="4" t="s">
        <v>354</v>
      </c>
      <c r="G3115" s="12">
        <v>45003</v>
      </c>
      <c r="H3115" s="4" t="s">
        <v>389</v>
      </c>
      <c r="I3115" s="67">
        <v>0.55841435185185195</v>
      </c>
      <c r="J3115" s="4" t="s">
        <v>1135</v>
      </c>
      <c r="K3115" s="12">
        <v>39692</v>
      </c>
      <c r="L3115" s="4" t="s">
        <v>366</v>
      </c>
      <c r="M3115" s="4" t="s">
        <v>358</v>
      </c>
      <c r="N3115" s="4" t="s">
        <v>361</v>
      </c>
      <c r="O3115" s="12" t="str">
        <f t="shared" ca="1" si="97"/>
        <v>16 ans, 7 mois</v>
      </c>
      <c r="P3115" s="4" t="str">
        <f>VLOOKUP(B3115,Effectif!B:I,6,0)</f>
        <v>Lise DE WITTE</v>
      </c>
      <c r="Q3115" s="4" t="str">
        <f>VLOOKUP(B3115,Effectif!B:I,8,0)</f>
        <v>RCD</v>
      </c>
      <c r="R3115" s="4" t="str">
        <f>IFERROR(VLOOKUP(C3115,Sales!B:G,6,0),"-")</f>
        <v>-</v>
      </c>
      <c r="S3115" s="4">
        <f>IFERROR(VLOOKUP(C3115,Recolt!B:H,3,0),"-")</f>
        <v>141.74</v>
      </c>
      <c r="T3115" s="4" t="str">
        <f t="shared" si="98"/>
        <v>-</v>
      </c>
    </row>
    <row r="3116" spans="1:20" hidden="1" x14ac:dyDescent="0.25">
      <c r="A3116" s="4" t="s">
        <v>411</v>
      </c>
      <c r="B3116" s="4" t="s">
        <v>564</v>
      </c>
      <c r="C3116" s="4">
        <v>1034851586</v>
      </c>
      <c r="D3116" s="4" t="s">
        <v>354</v>
      </c>
      <c r="E3116" s="4" t="s">
        <v>355</v>
      </c>
      <c r="F3116" s="4" t="s">
        <v>354</v>
      </c>
      <c r="G3116" s="12">
        <v>45004</v>
      </c>
      <c r="H3116" s="4" t="s">
        <v>389</v>
      </c>
      <c r="I3116" s="67">
        <v>0.51321759259259303</v>
      </c>
      <c r="J3116" s="4" t="s">
        <v>1133</v>
      </c>
      <c r="K3116" s="12">
        <v>43231</v>
      </c>
      <c r="L3116" s="4" t="s">
        <v>366</v>
      </c>
      <c r="M3116" s="4" t="s">
        <v>358</v>
      </c>
      <c r="N3116" s="4" t="s">
        <v>361</v>
      </c>
      <c r="O3116" s="12" t="str">
        <f t="shared" ca="1" si="97"/>
        <v>6 ans, 11 mois</v>
      </c>
      <c r="P3116" s="4" t="str">
        <f>VLOOKUP(B3116,Effectif!B:I,6,0)</f>
        <v>Lise DE WITTE</v>
      </c>
      <c r="Q3116" s="4" t="str">
        <f>VLOOKUP(B3116,Effectif!B:I,8,0)</f>
        <v>RCD</v>
      </c>
      <c r="R3116" s="4" t="str">
        <f>IFERROR(VLOOKUP(C3116,Sales!B:G,6,0),"-")</f>
        <v>-</v>
      </c>
      <c r="S3116" s="4">
        <f>IFERROR(VLOOKUP(C3116,Recolt!B:H,3,0),"-")</f>
        <v>346</v>
      </c>
      <c r="T3116" s="4" t="str">
        <f t="shared" si="98"/>
        <v>-</v>
      </c>
    </row>
    <row r="3117" spans="1:20" hidden="1" x14ac:dyDescent="0.25">
      <c r="A3117" s="4" t="s">
        <v>411</v>
      </c>
      <c r="B3117" s="4" t="s">
        <v>564</v>
      </c>
      <c r="C3117" s="4">
        <v>1034849011</v>
      </c>
      <c r="D3117" s="4" t="s">
        <v>378</v>
      </c>
      <c r="E3117" s="4" t="s">
        <v>386</v>
      </c>
      <c r="F3117" s="4" t="s">
        <v>439</v>
      </c>
      <c r="G3117" s="12">
        <v>45005</v>
      </c>
      <c r="H3117" s="4" t="s">
        <v>356</v>
      </c>
      <c r="I3117" s="67">
        <v>0.38780092592592602</v>
      </c>
      <c r="J3117" s="4" t="s">
        <v>1137</v>
      </c>
      <c r="K3117" s="12">
        <v>42570</v>
      </c>
      <c r="L3117" s="4" t="s">
        <v>366</v>
      </c>
      <c r="M3117" s="4" t="s">
        <v>358</v>
      </c>
      <c r="N3117" s="4" t="s">
        <v>361</v>
      </c>
      <c r="O3117" s="12" t="str">
        <f t="shared" ca="1" si="97"/>
        <v>8 ans, 9 mois</v>
      </c>
      <c r="P3117" s="4" t="str">
        <f>VLOOKUP(B3117,Effectif!B:I,6,0)</f>
        <v>Lise DE WITTE</v>
      </c>
      <c r="Q3117" s="4" t="str">
        <f>VLOOKUP(B3117,Effectif!B:I,8,0)</f>
        <v>RCD</v>
      </c>
      <c r="R3117" s="4" t="str">
        <f>IFERROR(VLOOKUP(C3117,Sales!B:G,6,0),"-")</f>
        <v>-</v>
      </c>
      <c r="S3117" s="4">
        <f>IFERROR(VLOOKUP(C3117,Recolt!B:H,3,0),"-")</f>
        <v>272</v>
      </c>
      <c r="T3117" s="4" t="str">
        <f t="shared" si="98"/>
        <v>-</v>
      </c>
    </row>
    <row r="3118" spans="1:20" hidden="1" x14ac:dyDescent="0.25">
      <c r="A3118" s="4" t="s">
        <v>411</v>
      </c>
      <c r="B3118" s="4" t="s">
        <v>564</v>
      </c>
      <c r="C3118" s="4">
        <v>1034868135</v>
      </c>
      <c r="D3118" s="4" t="s">
        <v>363</v>
      </c>
      <c r="E3118" s="4" t="s">
        <v>386</v>
      </c>
      <c r="F3118" s="4" t="s">
        <v>439</v>
      </c>
      <c r="G3118" s="12">
        <v>45006</v>
      </c>
      <c r="H3118" s="4" t="s">
        <v>356</v>
      </c>
      <c r="I3118" s="67">
        <v>0.58034722222222201</v>
      </c>
      <c r="J3118" s="4" t="s">
        <v>1133</v>
      </c>
      <c r="K3118" s="12">
        <v>42915</v>
      </c>
      <c r="L3118" s="4" t="s">
        <v>366</v>
      </c>
      <c r="M3118" s="4" t="s">
        <v>358</v>
      </c>
      <c r="N3118" s="4" t="s">
        <v>359</v>
      </c>
      <c r="O3118" s="12" t="str">
        <f t="shared" ca="1" si="97"/>
        <v>7 ans, 10 mois</v>
      </c>
      <c r="P3118" s="4" t="str">
        <f>VLOOKUP(B3118,Effectif!B:I,6,0)</f>
        <v>Lise DE WITTE</v>
      </c>
      <c r="Q3118" s="4" t="str">
        <f>VLOOKUP(B3118,Effectif!B:I,8,0)</f>
        <v>RCD</v>
      </c>
      <c r="R3118" s="4" t="str">
        <f>IFERROR(VLOOKUP(C3118,Sales!B:G,6,0),"-")</f>
        <v>-</v>
      </c>
      <c r="S3118" s="4">
        <f>IFERROR(VLOOKUP(C3118,Recolt!B:H,3,0),"-")</f>
        <v>105</v>
      </c>
      <c r="T3118" s="4" t="str">
        <f t="shared" si="98"/>
        <v>-</v>
      </c>
    </row>
    <row r="3119" spans="1:20" hidden="1" x14ac:dyDescent="0.25">
      <c r="A3119" s="4" t="s">
        <v>411</v>
      </c>
      <c r="B3119" s="4" t="s">
        <v>564</v>
      </c>
      <c r="C3119" s="4">
        <v>1034863210</v>
      </c>
      <c r="D3119" s="4" t="s">
        <v>380</v>
      </c>
      <c r="E3119" s="4" t="s">
        <v>386</v>
      </c>
      <c r="F3119" s="4" t="s">
        <v>439</v>
      </c>
      <c r="G3119" s="12">
        <v>45007</v>
      </c>
      <c r="H3119" s="4" t="s">
        <v>356</v>
      </c>
      <c r="I3119" s="67">
        <v>0.41084490740740698</v>
      </c>
      <c r="J3119" s="4" t="s">
        <v>1135</v>
      </c>
      <c r="K3119" s="12">
        <v>43413</v>
      </c>
      <c r="L3119" s="4" t="s">
        <v>366</v>
      </c>
      <c r="M3119" s="4" t="s">
        <v>358</v>
      </c>
      <c r="N3119" s="4" t="s">
        <v>361</v>
      </c>
      <c r="O3119" s="12" t="str">
        <f t="shared" ca="1" si="97"/>
        <v>6 ans, 5 mois</v>
      </c>
      <c r="P3119" s="4" t="str">
        <f>VLOOKUP(B3119,Effectif!B:I,6,0)</f>
        <v>Lise DE WITTE</v>
      </c>
      <c r="Q3119" s="4" t="str">
        <f>VLOOKUP(B3119,Effectif!B:I,8,0)</f>
        <v>RCD</v>
      </c>
      <c r="R3119" s="4" t="str">
        <f>IFERROR(VLOOKUP(C3119,Sales!B:G,6,0),"-")</f>
        <v>-</v>
      </c>
      <c r="S3119" s="4">
        <f>IFERROR(VLOOKUP(C3119,Recolt!B:H,3,0),"-")</f>
        <v>120</v>
      </c>
      <c r="T3119" s="4" t="str">
        <f t="shared" si="98"/>
        <v>-</v>
      </c>
    </row>
    <row r="3120" spans="1:20" hidden="1" x14ac:dyDescent="0.25">
      <c r="A3120" s="4" t="s">
        <v>411</v>
      </c>
      <c r="B3120" s="4" t="s">
        <v>564</v>
      </c>
      <c r="C3120" s="4">
        <v>1034868385</v>
      </c>
      <c r="D3120" s="4" t="s">
        <v>369</v>
      </c>
      <c r="E3120" s="4" t="s">
        <v>386</v>
      </c>
      <c r="F3120" s="4" t="s">
        <v>439</v>
      </c>
      <c r="G3120" s="12">
        <v>45008</v>
      </c>
      <c r="H3120" s="4" t="s">
        <v>356</v>
      </c>
      <c r="I3120" s="67">
        <v>0.63869212962962996</v>
      </c>
      <c r="J3120" s="4" t="s">
        <v>1132</v>
      </c>
      <c r="K3120" s="12">
        <v>42596</v>
      </c>
      <c r="L3120" s="4" t="s">
        <v>366</v>
      </c>
      <c r="M3120" s="4" t="s">
        <v>358</v>
      </c>
      <c r="N3120" s="4" t="s">
        <v>361</v>
      </c>
      <c r="O3120" s="12" t="str">
        <f t="shared" ref="O3120:O3183" ca="1" si="99">YEAR(TODAY())-YEAR(K3120)-IF(MONTH(TODAY())&lt;MONTH(K3120),1,IF(AND(MONTH(TODAY())=MONTH(K3120),DAY(TODAY())&lt;DAY(K3120)),1,0)) &amp; " ans, " &amp; MONTH(TODAY())-MONTH(K3120)+IF(MONTH(TODAY())&lt;MONTH(K3120),12,0) &amp; " mois"</f>
        <v>8 ans, 8 mois</v>
      </c>
      <c r="P3120" s="4" t="str">
        <f>VLOOKUP(B3120,Effectif!B:I,6,0)</f>
        <v>Lise DE WITTE</v>
      </c>
      <c r="Q3120" s="4" t="str">
        <f>VLOOKUP(B3120,Effectif!B:I,8,0)</f>
        <v>RCD</v>
      </c>
      <c r="R3120" s="4" t="str">
        <f>IFERROR(VLOOKUP(C3120,Sales!B:G,6,0),"-")</f>
        <v>-</v>
      </c>
      <c r="S3120" s="4">
        <f>IFERROR(VLOOKUP(C3120,Recolt!B:H,3,0),"-")</f>
        <v>386.89</v>
      </c>
      <c r="T3120" s="4" t="str">
        <f t="shared" si="98"/>
        <v>-</v>
      </c>
    </row>
    <row r="3121" spans="1:20" hidden="1" x14ac:dyDescent="0.25">
      <c r="A3121" s="4" t="s">
        <v>412</v>
      </c>
      <c r="B3121" s="4" t="s">
        <v>589</v>
      </c>
      <c r="C3121" s="4">
        <v>1034844785</v>
      </c>
      <c r="D3121" s="4" t="s">
        <v>363</v>
      </c>
      <c r="E3121" s="4" t="s">
        <v>364</v>
      </c>
      <c r="F3121" s="4" t="s">
        <v>439</v>
      </c>
      <c r="G3121" s="12">
        <v>45009</v>
      </c>
      <c r="H3121" s="4" t="s">
        <v>356</v>
      </c>
      <c r="I3121" s="67">
        <v>0.75351851851851803</v>
      </c>
      <c r="J3121" s="4" t="s">
        <v>1133</v>
      </c>
      <c r="K3121" s="12">
        <v>43419</v>
      </c>
      <c r="L3121" s="4" t="s">
        <v>366</v>
      </c>
      <c r="M3121" s="4" t="s">
        <v>358</v>
      </c>
      <c r="N3121" s="4" t="s">
        <v>361</v>
      </c>
      <c r="O3121" s="12" t="str">
        <f t="shared" ca="1" si="99"/>
        <v>6 ans, 5 mois</v>
      </c>
      <c r="P3121" s="4" t="str">
        <f>VLOOKUP(B3121,Effectif!B:I,6,0)</f>
        <v>Hugo MARCHAL</v>
      </c>
      <c r="Q3121" s="4" t="str">
        <f>VLOOKUP(B3121,Effectif!B:I,8,0)</f>
        <v>DECB</v>
      </c>
      <c r="R3121" s="4" t="str">
        <f>IFERROR(VLOOKUP(C3121,Sales!B:G,6,0),"-")</f>
        <v>-</v>
      </c>
      <c r="S3121" s="4">
        <f>IFERROR(VLOOKUP(C3121,Recolt!B:H,3,0),"-")</f>
        <v>144.96</v>
      </c>
      <c r="T3121" s="4" t="str">
        <f t="shared" si="98"/>
        <v>-</v>
      </c>
    </row>
    <row r="3122" spans="1:20" hidden="1" x14ac:dyDescent="0.25">
      <c r="A3122" s="4" t="s">
        <v>412</v>
      </c>
      <c r="B3122" s="4" t="s">
        <v>589</v>
      </c>
      <c r="C3122" s="4">
        <v>1034845183</v>
      </c>
      <c r="D3122" s="4" t="s">
        <v>377</v>
      </c>
      <c r="E3122" s="4" t="s">
        <v>364</v>
      </c>
      <c r="F3122" s="4" t="s">
        <v>439</v>
      </c>
      <c r="G3122" s="12">
        <v>45010</v>
      </c>
      <c r="H3122" s="4" t="s">
        <v>356</v>
      </c>
      <c r="I3122" s="67">
        <v>0.46412037037037002</v>
      </c>
      <c r="J3122" s="4" t="s">
        <v>1135</v>
      </c>
      <c r="K3122" s="12">
        <v>43067</v>
      </c>
      <c r="L3122" s="4" t="s">
        <v>366</v>
      </c>
      <c r="M3122" s="4" t="s">
        <v>358</v>
      </c>
      <c r="N3122" s="4" t="s">
        <v>361</v>
      </c>
      <c r="O3122" s="12" t="str">
        <f t="shared" ca="1" si="99"/>
        <v>7 ans, 5 mois</v>
      </c>
      <c r="P3122" s="4" t="str">
        <f>VLOOKUP(B3122,Effectif!B:I,6,0)</f>
        <v>Hugo MARCHAL</v>
      </c>
      <c r="Q3122" s="4" t="str">
        <f>VLOOKUP(B3122,Effectif!B:I,8,0)</f>
        <v>DECB</v>
      </c>
      <c r="R3122" s="4" t="str">
        <f>IFERROR(VLOOKUP(C3122,Sales!B:G,6,0),"-")</f>
        <v>-</v>
      </c>
      <c r="S3122" s="4">
        <f>IFERROR(VLOOKUP(C3122,Recolt!B:H,3,0),"-")</f>
        <v>101.16</v>
      </c>
      <c r="T3122" s="4" t="str">
        <f t="shared" si="98"/>
        <v>-</v>
      </c>
    </row>
    <row r="3123" spans="1:20" hidden="1" x14ac:dyDescent="0.25">
      <c r="A3123" s="4" t="s">
        <v>412</v>
      </c>
      <c r="B3123" s="4" t="s">
        <v>589</v>
      </c>
      <c r="C3123" s="4">
        <v>1034844963</v>
      </c>
      <c r="D3123" s="4" t="s">
        <v>372</v>
      </c>
      <c r="E3123" s="4" t="s">
        <v>364</v>
      </c>
      <c r="F3123" s="4" t="s">
        <v>439</v>
      </c>
      <c r="G3123" s="12">
        <v>45011</v>
      </c>
      <c r="H3123" s="4" t="s">
        <v>356</v>
      </c>
      <c r="I3123" s="67">
        <v>0.53262731481481496</v>
      </c>
      <c r="J3123" s="4" t="s">
        <v>1133</v>
      </c>
      <c r="K3123" s="12">
        <v>43409</v>
      </c>
      <c r="L3123" s="4" t="s">
        <v>366</v>
      </c>
      <c r="M3123" s="4" t="s">
        <v>358</v>
      </c>
      <c r="N3123" s="4" t="s">
        <v>359</v>
      </c>
      <c r="O3123" s="12" t="str">
        <f t="shared" ca="1" si="99"/>
        <v>6 ans, 5 mois</v>
      </c>
      <c r="P3123" s="4" t="str">
        <f>VLOOKUP(B3123,Effectif!B:I,6,0)</f>
        <v>Hugo MARCHAL</v>
      </c>
      <c r="Q3123" s="4" t="str">
        <f>VLOOKUP(B3123,Effectif!B:I,8,0)</f>
        <v>DECB</v>
      </c>
      <c r="R3123" s="4" t="str">
        <f>IFERROR(VLOOKUP(C3123,Sales!B:G,6,0),"-")</f>
        <v>-</v>
      </c>
      <c r="S3123" s="4">
        <f>IFERROR(VLOOKUP(C3123,Recolt!B:H,3,0),"-")</f>
        <v>65</v>
      </c>
      <c r="T3123" s="4" t="str">
        <f t="shared" si="98"/>
        <v>-</v>
      </c>
    </row>
    <row r="3124" spans="1:20" hidden="1" x14ac:dyDescent="0.25">
      <c r="A3124" s="4" t="s">
        <v>412</v>
      </c>
      <c r="B3124" s="4" t="s">
        <v>589</v>
      </c>
      <c r="C3124" s="4">
        <v>1034857059</v>
      </c>
      <c r="D3124" s="4" t="s">
        <v>377</v>
      </c>
      <c r="E3124" s="4" t="s">
        <v>364</v>
      </c>
      <c r="F3124" s="4" t="s">
        <v>439</v>
      </c>
      <c r="G3124" s="12">
        <v>45012</v>
      </c>
      <c r="H3124" s="4" t="s">
        <v>356</v>
      </c>
      <c r="I3124" s="67">
        <v>0.59821759259259299</v>
      </c>
      <c r="J3124" s="4" t="s">
        <v>1133</v>
      </c>
      <c r="K3124" s="12">
        <v>43347</v>
      </c>
      <c r="L3124" s="4" t="s">
        <v>366</v>
      </c>
      <c r="M3124" s="4" t="s">
        <v>358</v>
      </c>
      <c r="N3124" s="4" t="s">
        <v>361</v>
      </c>
      <c r="O3124" s="12" t="str">
        <f t="shared" ca="1" si="99"/>
        <v>6 ans, 7 mois</v>
      </c>
      <c r="P3124" s="4" t="str">
        <f>VLOOKUP(B3124,Effectif!B:I,6,0)</f>
        <v>Hugo MARCHAL</v>
      </c>
      <c r="Q3124" s="4" t="str">
        <f>VLOOKUP(B3124,Effectif!B:I,8,0)</f>
        <v>DECB</v>
      </c>
      <c r="R3124" s="4" t="str">
        <f>IFERROR(VLOOKUP(C3124,Sales!B:G,6,0),"-")</f>
        <v>-</v>
      </c>
      <c r="S3124" s="4">
        <f>IFERROR(VLOOKUP(C3124,Recolt!B:H,3,0),"-")</f>
        <v>107</v>
      </c>
      <c r="T3124" s="4" t="str">
        <f t="shared" si="98"/>
        <v>-</v>
      </c>
    </row>
    <row r="3125" spans="1:20" hidden="1" x14ac:dyDescent="0.25">
      <c r="A3125" s="4" t="s">
        <v>412</v>
      </c>
      <c r="B3125" s="4" t="s">
        <v>589</v>
      </c>
      <c r="C3125" s="4">
        <v>1034843037</v>
      </c>
      <c r="D3125" s="4" t="s">
        <v>368</v>
      </c>
      <c r="E3125" s="4" t="s">
        <v>364</v>
      </c>
      <c r="F3125" s="4" t="s">
        <v>439</v>
      </c>
      <c r="G3125" s="12">
        <v>45013</v>
      </c>
      <c r="H3125" s="4" t="s">
        <v>365</v>
      </c>
      <c r="I3125" s="67">
        <v>0.62721064814814798</v>
      </c>
      <c r="J3125" s="4" t="s">
        <v>1132</v>
      </c>
      <c r="K3125" s="12">
        <v>41989</v>
      </c>
      <c r="L3125" s="4" t="s">
        <v>366</v>
      </c>
      <c r="M3125" s="4" t="s">
        <v>358</v>
      </c>
      <c r="N3125" s="4" t="s">
        <v>361</v>
      </c>
      <c r="O3125" s="12" t="str">
        <f t="shared" ca="1" si="99"/>
        <v>10 ans, 4 mois</v>
      </c>
      <c r="P3125" s="4" t="str">
        <f>VLOOKUP(B3125,Effectif!B:I,6,0)</f>
        <v>Hugo MARCHAL</v>
      </c>
      <c r="Q3125" s="4" t="str">
        <f>VLOOKUP(B3125,Effectif!B:I,8,0)</f>
        <v>DECB</v>
      </c>
      <c r="R3125" s="4" t="str">
        <f>IFERROR(VLOOKUP(C3125,Sales!B:G,6,0),"-")</f>
        <v>-</v>
      </c>
      <c r="S3125" s="4">
        <f>IFERROR(VLOOKUP(C3125,Recolt!B:H,3,0),"-")</f>
        <v>148.81</v>
      </c>
      <c r="T3125" s="4" t="str">
        <f t="shared" si="98"/>
        <v>-</v>
      </c>
    </row>
    <row r="3126" spans="1:20" hidden="1" x14ac:dyDescent="0.25">
      <c r="A3126" s="4" t="s">
        <v>412</v>
      </c>
      <c r="B3126" s="4" t="s">
        <v>589</v>
      </c>
      <c r="C3126" s="4">
        <v>1034852915</v>
      </c>
      <c r="D3126" s="4" t="s">
        <v>363</v>
      </c>
      <c r="E3126" s="4" t="s">
        <v>364</v>
      </c>
      <c r="F3126" s="4" t="s">
        <v>439</v>
      </c>
      <c r="G3126" s="12">
        <v>45014</v>
      </c>
      <c r="H3126" s="4" t="s">
        <v>356</v>
      </c>
      <c r="I3126" s="67">
        <v>0.62067129629629603</v>
      </c>
      <c r="J3126" s="4" t="s">
        <v>1134</v>
      </c>
      <c r="K3126" s="12">
        <v>43264</v>
      </c>
      <c r="L3126" s="4" t="s">
        <v>366</v>
      </c>
      <c r="M3126" s="4" t="s">
        <v>358</v>
      </c>
      <c r="N3126" s="4" t="s">
        <v>361</v>
      </c>
      <c r="O3126" s="12" t="str">
        <f t="shared" ca="1" si="99"/>
        <v>6 ans, 10 mois</v>
      </c>
      <c r="P3126" s="4" t="str">
        <f>VLOOKUP(B3126,Effectif!B:I,6,0)</f>
        <v>Hugo MARCHAL</v>
      </c>
      <c r="Q3126" s="4" t="str">
        <f>VLOOKUP(B3126,Effectif!B:I,8,0)</f>
        <v>DECB</v>
      </c>
      <c r="R3126" s="4" t="str">
        <f>IFERROR(VLOOKUP(C3126,Sales!B:G,6,0),"-")</f>
        <v>-</v>
      </c>
      <c r="S3126" s="4">
        <f>IFERROR(VLOOKUP(C3126,Recolt!B:H,3,0),"-")</f>
        <v>62.33</v>
      </c>
      <c r="T3126" s="4" t="str">
        <f t="shared" si="98"/>
        <v>-</v>
      </c>
    </row>
    <row r="3127" spans="1:20" hidden="1" x14ac:dyDescent="0.25">
      <c r="A3127" s="4" t="s">
        <v>412</v>
      </c>
      <c r="B3127" s="4" t="s">
        <v>589</v>
      </c>
      <c r="C3127" s="4">
        <v>1034861813</v>
      </c>
      <c r="D3127" s="4" t="s">
        <v>363</v>
      </c>
      <c r="E3127" s="4" t="s">
        <v>364</v>
      </c>
      <c r="F3127" s="4" t="s">
        <v>439</v>
      </c>
      <c r="G3127" s="12">
        <v>45015</v>
      </c>
      <c r="H3127" s="4" t="s">
        <v>356</v>
      </c>
      <c r="I3127" s="67">
        <v>0.60135416666666697</v>
      </c>
      <c r="J3127" s="4" t="s">
        <v>1141</v>
      </c>
      <c r="K3127" s="12">
        <v>42780</v>
      </c>
      <c r="L3127" s="4" t="s">
        <v>366</v>
      </c>
      <c r="M3127" s="4" t="s">
        <v>358</v>
      </c>
      <c r="N3127" s="4" t="s">
        <v>359</v>
      </c>
      <c r="O3127" s="12" t="str">
        <f t="shared" ca="1" si="99"/>
        <v>8 ans, 2 mois</v>
      </c>
      <c r="P3127" s="4" t="str">
        <f>VLOOKUP(B3127,Effectif!B:I,6,0)</f>
        <v>Hugo MARCHAL</v>
      </c>
      <c r="Q3127" s="4" t="str">
        <f>VLOOKUP(B3127,Effectif!B:I,8,0)</f>
        <v>DECB</v>
      </c>
      <c r="R3127" s="4" t="str">
        <f>IFERROR(VLOOKUP(C3127,Sales!B:G,6,0),"-")</f>
        <v>-</v>
      </c>
      <c r="S3127" s="4">
        <f>IFERROR(VLOOKUP(C3127,Recolt!B:H,3,0),"-")</f>
        <v>139</v>
      </c>
      <c r="T3127" s="4" t="str">
        <f t="shared" si="98"/>
        <v>-</v>
      </c>
    </row>
    <row r="3128" spans="1:20" hidden="1" x14ac:dyDescent="0.25">
      <c r="A3128" s="4" t="s">
        <v>412</v>
      </c>
      <c r="B3128" s="4" t="s">
        <v>589</v>
      </c>
      <c r="C3128" s="4">
        <v>1034856842</v>
      </c>
      <c r="D3128" s="4" t="s">
        <v>377</v>
      </c>
      <c r="E3128" s="4" t="s">
        <v>364</v>
      </c>
      <c r="F3128" s="4" t="s">
        <v>439</v>
      </c>
      <c r="G3128" s="12">
        <v>45016</v>
      </c>
      <c r="H3128" s="4" t="s">
        <v>356</v>
      </c>
      <c r="I3128" s="67">
        <v>0.71457175925925898</v>
      </c>
      <c r="J3128" s="4" t="s">
        <v>1134</v>
      </c>
      <c r="K3128" s="12">
        <v>43206</v>
      </c>
      <c r="L3128" s="4" t="s">
        <v>366</v>
      </c>
      <c r="M3128" s="4" t="s">
        <v>358</v>
      </c>
      <c r="N3128" s="4" t="s">
        <v>359</v>
      </c>
      <c r="O3128" s="12" t="str">
        <f t="shared" ca="1" si="99"/>
        <v>7 ans, 0 mois</v>
      </c>
      <c r="P3128" s="4" t="str">
        <f>VLOOKUP(B3128,Effectif!B:I,6,0)</f>
        <v>Hugo MARCHAL</v>
      </c>
      <c r="Q3128" s="4" t="str">
        <f>VLOOKUP(B3128,Effectif!B:I,8,0)</f>
        <v>DECB</v>
      </c>
      <c r="R3128" s="4" t="str">
        <f>IFERROR(VLOOKUP(C3128,Sales!B:G,6,0),"-")</f>
        <v>-</v>
      </c>
      <c r="S3128" s="4">
        <f>IFERROR(VLOOKUP(C3128,Recolt!B:H,3,0),"-")</f>
        <v>201.74</v>
      </c>
      <c r="T3128" s="4" t="str">
        <f t="shared" si="98"/>
        <v>-</v>
      </c>
    </row>
    <row r="3129" spans="1:20" hidden="1" x14ac:dyDescent="0.25">
      <c r="A3129" s="4" t="s">
        <v>412</v>
      </c>
      <c r="B3129" s="4" t="s">
        <v>589</v>
      </c>
      <c r="C3129" s="4">
        <v>1034852211</v>
      </c>
      <c r="D3129" s="4" t="s">
        <v>363</v>
      </c>
      <c r="E3129" s="4" t="s">
        <v>364</v>
      </c>
      <c r="F3129" s="4" t="s">
        <v>439</v>
      </c>
      <c r="G3129" s="12">
        <v>45303</v>
      </c>
      <c r="H3129" s="4" t="s">
        <v>356</v>
      </c>
      <c r="I3129" s="67">
        <v>0.405405092592593</v>
      </c>
      <c r="J3129" s="4" t="s">
        <v>1137</v>
      </c>
      <c r="K3129" s="12">
        <v>42752</v>
      </c>
      <c r="L3129" s="4" t="s">
        <v>366</v>
      </c>
      <c r="M3129" s="4" t="s">
        <v>358</v>
      </c>
      <c r="N3129" s="4" t="s">
        <v>359</v>
      </c>
      <c r="O3129" s="12" t="str">
        <f t="shared" ca="1" si="99"/>
        <v>8 ans, 3 mois</v>
      </c>
      <c r="P3129" s="4" t="str">
        <f>VLOOKUP(B3129,Effectif!B:I,6,0)</f>
        <v>Hugo MARCHAL</v>
      </c>
      <c r="Q3129" s="4" t="str">
        <f>VLOOKUP(B3129,Effectif!B:I,8,0)</f>
        <v>DECB</v>
      </c>
      <c r="R3129" s="4" t="str">
        <f>IFERROR(VLOOKUP(C3129,Sales!B:G,6,0),"-")</f>
        <v>-</v>
      </c>
      <c r="S3129" s="4">
        <f>IFERROR(VLOOKUP(C3129,Recolt!B:H,3,0),"-")</f>
        <v>56.54</v>
      </c>
      <c r="T3129" s="4" t="str">
        <f t="shared" si="98"/>
        <v>-</v>
      </c>
    </row>
    <row r="3130" spans="1:20" hidden="1" x14ac:dyDescent="0.25">
      <c r="A3130" s="4" t="s">
        <v>412</v>
      </c>
      <c r="B3130" s="4" t="s">
        <v>589</v>
      </c>
      <c r="C3130" s="4">
        <v>1034857404</v>
      </c>
      <c r="D3130" s="4" t="s">
        <v>372</v>
      </c>
      <c r="E3130" s="4" t="s">
        <v>364</v>
      </c>
      <c r="F3130" s="4" t="s">
        <v>439</v>
      </c>
      <c r="G3130" s="12">
        <v>45304</v>
      </c>
      <c r="H3130" s="4" t="s">
        <v>356</v>
      </c>
      <c r="I3130" s="67">
        <v>0.44832175925925899</v>
      </c>
      <c r="J3130" s="4" t="s">
        <v>1134</v>
      </c>
      <c r="K3130" s="12">
        <v>43062</v>
      </c>
      <c r="L3130" s="4" t="s">
        <v>366</v>
      </c>
      <c r="M3130" s="4" t="s">
        <v>358</v>
      </c>
      <c r="N3130" s="4" t="s">
        <v>361</v>
      </c>
      <c r="O3130" s="12" t="str">
        <f t="shared" ca="1" si="99"/>
        <v>7 ans, 5 mois</v>
      </c>
      <c r="P3130" s="4" t="str">
        <f>VLOOKUP(B3130,Effectif!B:I,6,0)</f>
        <v>Hugo MARCHAL</v>
      </c>
      <c r="Q3130" s="4" t="str">
        <f>VLOOKUP(B3130,Effectif!B:I,8,0)</f>
        <v>DECB</v>
      </c>
      <c r="R3130" s="4" t="str">
        <f>IFERROR(VLOOKUP(C3130,Sales!B:G,6,0),"-")</f>
        <v>-</v>
      </c>
      <c r="S3130" s="4">
        <f>IFERROR(VLOOKUP(C3130,Recolt!B:H,3,0),"-")</f>
        <v>140</v>
      </c>
      <c r="T3130" s="4" t="str">
        <f t="shared" si="98"/>
        <v>-</v>
      </c>
    </row>
    <row r="3131" spans="1:20" hidden="1" x14ac:dyDescent="0.25">
      <c r="A3131" s="4" t="s">
        <v>412</v>
      </c>
      <c r="B3131" s="4" t="s">
        <v>589</v>
      </c>
      <c r="C3131" s="4">
        <v>1034862731</v>
      </c>
      <c r="D3131" s="4" t="s">
        <v>363</v>
      </c>
      <c r="E3131" s="4" t="s">
        <v>364</v>
      </c>
      <c r="F3131" s="4" t="s">
        <v>439</v>
      </c>
      <c r="G3131" s="12">
        <v>45305</v>
      </c>
      <c r="H3131" s="4" t="s">
        <v>356</v>
      </c>
      <c r="I3131" s="67">
        <v>0.74298611111111101</v>
      </c>
      <c r="J3131" s="4" t="s">
        <v>1133</v>
      </c>
      <c r="K3131" s="12">
        <v>43445</v>
      </c>
      <c r="L3131" s="4" t="s">
        <v>366</v>
      </c>
      <c r="M3131" s="4" t="s">
        <v>358</v>
      </c>
      <c r="N3131" s="4" t="s">
        <v>361</v>
      </c>
      <c r="O3131" s="12" t="str">
        <f t="shared" ca="1" si="99"/>
        <v>6 ans, 4 mois</v>
      </c>
      <c r="P3131" s="4" t="str">
        <f>VLOOKUP(B3131,Effectif!B:I,6,0)</f>
        <v>Hugo MARCHAL</v>
      </c>
      <c r="Q3131" s="4" t="str">
        <f>VLOOKUP(B3131,Effectif!B:I,8,0)</f>
        <v>DECB</v>
      </c>
      <c r="R3131" s="4" t="str">
        <f>IFERROR(VLOOKUP(C3131,Sales!B:G,6,0),"-")</f>
        <v>-</v>
      </c>
      <c r="S3131" s="4">
        <f>IFERROR(VLOOKUP(C3131,Recolt!B:H,3,0),"-")</f>
        <v>204</v>
      </c>
      <c r="T3131" s="4" t="str">
        <f t="shared" si="98"/>
        <v>-</v>
      </c>
    </row>
    <row r="3132" spans="1:20" hidden="1" x14ac:dyDescent="0.25">
      <c r="A3132" s="4" t="s">
        <v>412</v>
      </c>
      <c r="B3132" s="4" t="s">
        <v>589</v>
      </c>
      <c r="C3132" s="4">
        <v>1034866640</v>
      </c>
      <c r="D3132" s="4" t="s">
        <v>372</v>
      </c>
      <c r="E3132" s="4" t="s">
        <v>364</v>
      </c>
      <c r="F3132" s="4" t="s">
        <v>439</v>
      </c>
      <c r="G3132" s="12">
        <v>45306</v>
      </c>
      <c r="H3132" s="4" t="s">
        <v>356</v>
      </c>
      <c r="I3132" s="67">
        <v>0.61378472222222202</v>
      </c>
      <c r="J3132" s="4" t="s">
        <v>1147</v>
      </c>
      <c r="K3132" s="12">
        <v>43171</v>
      </c>
      <c r="L3132" s="4" t="s">
        <v>366</v>
      </c>
      <c r="M3132" s="4" t="s">
        <v>362</v>
      </c>
      <c r="O3132" s="12" t="str">
        <f t="shared" ca="1" si="99"/>
        <v>7 ans, 1 mois</v>
      </c>
      <c r="P3132" s="4" t="str">
        <f>VLOOKUP(B3132,Effectif!B:I,6,0)</f>
        <v>Hugo MARCHAL</v>
      </c>
      <c r="Q3132" s="4" t="str">
        <f>VLOOKUP(B3132,Effectif!B:I,8,0)</f>
        <v>DECB</v>
      </c>
      <c r="R3132" s="4" t="str">
        <f>IFERROR(VLOOKUP(C3132,Sales!B:G,6,0),"-")</f>
        <v>-</v>
      </c>
      <c r="S3132" s="4">
        <f>IFERROR(VLOOKUP(C3132,Recolt!B:H,3,0),"-")</f>
        <v>237.95</v>
      </c>
      <c r="T3132" s="4" t="str">
        <f t="shared" si="98"/>
        <v>-</v>
      </c>
    </row>
    <row r="3133" spans="1:20" hidden="1" x14ac:dyDescent="0.25">
      <c r="A3133" s="4" t="s">
        <v>412</v>
      </c>
      <c r="B3133" s="4" t="s">
        <v>589</v>
      </c>
      <c r="C3133" s="4">
        <v>1034861239</v>
      </c>
      <c r="D3133" s="4" t="s">
        <v>369</v>
      </c>
      <c r="E3133" s="4" t="s">
        <v>364</v>
      </c>
      <c r="F3133" s="4" t="s">
        <v>439</v>
      </c>
      <c r="G3133" s="12">
        <v>45307</v>
      </c>
      <c r="H3133" s="4" t="s">
        <v>365</v>
      </c>
      <c r="I3133" s="67">
        <v>0.69767361111111104</v>
      </c>
      <c r="J3133" s="4" t="s">
        <v>1134</v>
      </c>
      <c r="K3133" s="12">
        <v>43182</v>
      </c>
      <c r="L3133" s="4" t="s">
        <v>366</v>
      </c>
      <c r="M3133" s="4" t="s">
        <v>358</v>
      </c>
      <c r="N3133" s="4" t="s">
        <v>359</v>
      </c>
      <c r="O3133" s="12" t="str">
        <f t="shared" ca="1" si="99"/>
        <v>7 ans, 1 mois</v>
      </c>
      <c r="P3133" s="4" t="str">
        <f>VLOOKUP(B3133,Effectif!B:I,6,0)</f>
        <v>Hugo MARCHAL</v>
      </c>
      <c r="Q3133" s="4" t="str">
        <f>VLOOKUP(B3133,Effectif!B:I,8,0)</f>
        <v>DECB</v>
      </c>
      <c r="R3133" s="4" t="str">
        <f>IFERROR(VLOOKUP(C3133,Sales!B:G,6,0),"-")</f>
        <v>-</v>
      </c>
      <c r="S3133" s="4">
        <f>IFERROR(VLOOKUP(C3133,Recolt!B:H,3,0),"-")</f>
        <v>181.3</v>
      </c>
      <c r="T3133" s="4" t="str">
        <f t="shared" si="98"/>
        <v>-</v>
      </c>
    </row>
    <row r="3134" spans="1:20" hidden="1" x14ac:dyDescent="0.25">
      <c r="A3134" s="4" t="s">
        <v>412</v>
      </c>
      <c r="B3134" s="4" t="s">
        <v>589</v>
      </c>
      <c r="C3134" s="4">
        <v>1034853331</v>
      </c>
      <c r="D3134" s="4" t="s">
        <v>380</v>
      </c>
      <c r="E3134" s="4" t="s">
        <v>364</v>
      </c>
      <c r="F3134" s="4" t="s">
        <v>439</v>
      </c>
      <c r="G3134" s="12">
        <v>45308</v>
      </c>
      <c r="H3134" s="4" t="s">
        <v>356</v>
      </c>
      <c r="I3134" s="67">
        <v>0.38826388888888902</v>
      </c>
      <c r="J3134" s="4" t="s">
        <v>1137</v>
      </c>
      <c r="K3134" s="12">
        <v>42412</v>
      </c>
      <c r="L3134" s="4" t="s">
        <v>366</v>
      </c>
      <c r="M3134" s="4" t="s">
        <v>358</v>
      </c>
      <c r="N3134" s="4" t="s">
        <v>361</v>
      </c>
      <c r="O3134" s="12" t="str">
        <f t="shared" ca="1" si="99"/>
        <v>9 ans, 2 mois</v>
      </c>
      <c r="P3134" s="4" t="str">
        <f>VLOOKUP(B3134,Effectif!B:I,6,0)</f>
        <v>Hugo MARCHAL</v>
      </c>
      <c r="Q3134" s="4" t="str">
        <f>VLOOKUP(B3134,Effectif!B:I,8,0)</f>
        <v>DECB</v>
      </c>
      <c r="R3134" s="4" t="str">
        <f>IFERROR(VLOOKUP(C3134,Sales!B:G,6,0),"-")</f>
        <v>-</v>
      </c>
      <c r="S3134" s="4">
        <f>IFERROR(VLOOKUP(C3134,Recolt!B:H,3,0),"-")</f>
        <v>117</v>
      </c>
      <c r="T3134" s="4" t="str">
        <f t="shared" si="98"/>
        <v>-</v>
      </c>
    </row>
    <row r="3135" spans="1:20" hidden="1" x14ac:dyDescent="0.25">
      <c r="A3135" s="4" t="s">
        <v>412</v>
      </c>
      <c r="B3135" s="4" t="s">
        <v>589</v>
      </c>
      <c r="C3135" s="4">
        <v>1034850393</v>
      </c>
      <c r="D3135" s="4" t="s">
        <v>363</v>
      </c>
      <c r="E3135" s="4" t="s">
        <v>364</v>
      </c>
      <c r="F3135" s="4" t="s">
        <v>439</v>
      </c>
      <c r="G3135" s="12">
        <v>45309</v>
      </c>
      <c r="H3135" s="4" t="s">
        <v>356</v>
      </c>
      <c r="I3135" s="67">
        <v>0.69142361111111095</v>
      </c>
      <c r="J3135" s="4" t="s">
        <v>1134</v>
      </c>
      <c r="K3135" s="12">
        <v>43130</v>
      </c>
      <c r="L3135" s="4" t="s">
        <v>366</v>
      </c>
      <c r="M3135" s="4" t="s">
        <v>358</v>
      </c>
      <c r="N3135" s="4" t="s">
        <v>361</v>
      </c>
      <c r="O3135" s="12" t="str">
        <f t="shared" ca="1" si="99"/>
        <v>7 ans, 3 mois</v>
      </c>
      <c r="P3135" s="4" t="str">
        <f>VLOOKUP(B3135,Effectif!B:I,6,0)</f>
        <v>Hugo MARCHAL</v>
      </c>
      <c r="Q3135" s="4" t="str">
        <f>VLOOKUP(B3135,Effectif!B:I,8,0)</f>
        <v>DECB</v>
      </c>
      <c r="R3135" s="4" t="str">
        <f>IFERROR(VLOOKUP(C3135,Sales!B:G,6,0),"-")</f>
        <v>-</v>
      </c>
      <c r="S3135" s="4">
        <f>IFERROR(VLOOKUP(C3135,Recolt!B:H,3,0),"-")</f>
        <v>438</v>
      </c>
      <c r="T3135" s="4" t="str">
        <f t="shared" si="98"/>
        <v>-</v>
      </c>
    </row>
    <row r="3136" spans="1:20" hidden="1" x14ac:dyDescent="0.25">
      <c r="A3136" s="4" t="s">
        <v>412</v>
      </c>
      <c r="B3136" s="4" t="s">
        <v>589</v>
      </c>
      <c r="C3136" s="4">
        <v>1034850857</v>
      </c>
      <c r="D3136" s="4" t="s">
        <v>363</v>
      </c>
      <c r="E3136" s="4" t="s">
        <v>364</v>
      </c>
      <c r="F3136" s="4" t="s">
        <v>439</v>
      </c>
      <c r="G3136" s="12">
        <v>45310</v>
      </c>
      <c r="H3136" s="4" t="s">
        <v>356</v>
      </c>
      <c r="I3136" s="67">
        <v>0.68699074074074096</v>
      </c>
      <c r="J3136" s="4" t="s">
        <v>1131</v>
      </c>
      <c r="K3136" s="12">
        <v>42664</v>
      </c>
      <c r="L3136" s="4" t="s">
        <v>366</v>
      </c>
      <c r="M3136" s="4" t="s">
        <v>358</v>
      </c>
      <c r="N3136" s="4" t="s">
        <v>361</v>
      </c>
      <c r="O3136" s="12" t="str">
        <f t="shared" ca="1" si="99"/>
        <v>8 ans, 6 mois</v>
      </c>
      <c r="P3136" s="4" t="str">
        <f>VLOOKUP(B3136,Effectif!B:I,6,0)</f>
        <v>Hugo MARCHAL</v>
      </c>
      <c r="Q3136" s="4" t="str">
        <f>VLOOKUP(B3136,Effectif!B:I,8,0)</f>
        <v>DECB</v>
      </c>
      <c r="R3136" s="4" t="str">
        <f>IFERROR(VLOOKUP(C3136,Sales!B:G,6,0),"-")</f>
        <v>-</v>
      </c>
      <c r="S3136" s="4">
        <f>IFERROR(VLOOKUP(C3136,Recolt!B:H,3,0),"-")</f>
        <v>137</v>
      </c>
      <c r="T3136" s="4" t="str">
        <f t="shared" si="98"/>
        <v>-</v>
      </c>
    </row>
    <row r="3137" spans="1:20" hidden="1" x14ac:dyDescent="0.25">
      <c r="A3137" s="4" t="s">
        <v>412</v>
      </c>
      <c r="B3137" s="4" t="s">
        <v>589</v>
      </c>
      <c r="C3137" s="4">
        <v>1034851126</v>
      </c>
      <c r="D3137" s="4" t="s">
        <v>372</v>
      </c>
      <c r="E3137" s="4" t="s">
        <v>364</v>
      </c>
      <c r="F3137" s="4" t="s">
        <v>439</v>
      </c>
      <c r="G3137" s="12">
        <v>45311</v>
      </c>
      <c r="H3137" s="4" t="s">
        <v>356</v>
      </c>
      <c r="I3137" s="67">
        <v>0.42372685185185199</v>
      </c>
      <c r="J3137" s="4" t="s">
        <v>1147</v>
      </c>
      <c r="K3137" s="12">
        <v>42465</v>
      </c>
      <c r="L3137" s="4" t="s">
        <v>366</v>
      </c>
      <c r="M3137" s="4" t="s">
        <v>362</v>
      </c>
      <c r="O3137" s="12" t="str">
        <f t="shared" ca="1" si="99"/>
        <v>9 ans, 0 mois</v>
      </c>
      <c r="P3137" s="4" t="str">
        <f>VLOOKUP(B3137,Effectif!B:I,6,0)</f>
        <v>Hugo MARCHAL</v>
      </c>
      <c r="Q3137" s="4" t="str">
        <f>VLOOKUP(B3137,Effectif!B:I,8,0)</f>
        <v>DECB</v>
      </c>
      <c r="R3137" s="4" t="str">
        <f>IFERROR(VLOOKUP(C3137,Sales!B:G,6,0),"-")</f>
        <v>-</v>
      </c>
      <c r="S3137" s="4">
        <f>IFERROR(VLOOKUP(C3137,Recolt!B:H,3,0),"-")</f>
        <v>286</v>
      </c>
      <c r="T3137" s="4" t="str">
        <f t="shared" si="98"/>
        <v>-</v>
      </c>
    </row>
    <row r="3138" spans="1:20" hidden="1" x14ac:dyDescent="0.25">
      <c r="A3138" s="4" t="s">
        <v>412</v>
      </c>
      <c r="B3138" s="4" t="s">
        <v>589</v>
      </c>
      <c r="C3138" s="4">
        <v>1034861572</v>
      </c>
      <c r="D3138" s="4" t="s">
        <v>372</v>
      </c>
      <c r="E3138" s="4" t="s">
        <v>364</v>
      </c>
      <c r="F3138" s="4" t="s">
        <v>439</v>
      </c>
      <c r="G3138" s="12">
        <v>45312</v>
      </c>
      <c r="H3138" s="4" t="s">
        <v>356</v>
      </c>
      <c r="I3138" s="67">
        <v>0.50134259259259295</v>
      </c>
      <c r="J3138" s="4" t="s">
        <v>1134</v>
      </c>
      <c r="K3138" s="12">
        <v>42895</v>
      </c>
      <c r="L3138" s="4" t="s">
        <v>366</v>
      </c>
      <c r="M3138" s="4" t="s">
        <v>358</v>
      </c>
      <c r="N3138" s="4" t="s">
        <v>361</v>
      </c>
      <c r="O3138" s="12" t="str">
        <f t="shared" ca="1" si="99"/>
        <v>7 ans, 10 mois</v>
      </c>
      <c r="P3138" s="4" t="str">
        <f>VLOOKUP(B3138,Effectif!B:I,6,0)</f>
        <v>Hugo MARCHAL</v>
      </c>
      <c r="Q3138" s="4" t="str">
        <f>VLOOKUP(B3138,Effectif!B:I,8,0)</f>
        <v>DECB</v>
      </c>
      <c r="R3138" s="4" t="str">
        <f>IFERROR(VLOOKUP(C3138,Sales!B:G,6,0),"-")</f>
        <v>-</v>
      </c>
      <c r="S3138" s="4">
        <f>IFERROR(VLOOKUP(C3138,Recolt!B:H,3,0),"-")</f>
        <v>131</v>
      </c>
      <c r="T3138" s="4" t="str">
        <f t="shared" si="98"/>
        <v>-</v>
      </c>
    </row>
    <row r="3139" spans="1:20" hidden="1" x14ac:dyDescent="0.25">
      <c r="A3139" s="4" t="s">
        <v>412</v>
      </c>
      <c r="B3139" s="4" t="s">
        <v>589</v>
      </c>
      <c r="C3139" s="4">
        <v>1034847806</v>
      </c>
      <c r="D3139" s="4" t="s">
        <v>363</v>
      </c>
      <c r="E3139" s="4" t="s">
        <v>364</v>
      </c>
      <c r="F3139" s="4" t="s">
        <v>439</v>
      </c>
      <c r="G3139" s="12">
        <v>45313</v>
      </c>
      <c r="H3139" s="4" t="s">
        <v>356</v>
      </c>
      <c r="I3139" s="67">
        <v>0.43252314814814802</v>
      </c>
      <c r="J3139" s="4" t="s">
        <v>1137</v>
      </c>
      <c r="K3139" s="12">
        <v>39814</v>
      </c>
      <c r="L3139" s="4" t="s">
        <v>366</v>
      </c>
      <c r="M3139" s="4" t="s">
        <v>358</v>
      </c>
      <c r="N3139" s="4" t="s">
        <v>361</v>
      </c>
      <c r="O3139" s="12" t="str">
        <f t="shared" ca="1" si="99"/>
        <v>16 ans, 3 mois</v>
      </c>
      <c r="P3139" s="4" t="str">
        <f>VLOOKUP(B3139,Effectif!B:I,6,0)</f>
        <v>Hugo MARCHAL</v>
      </c>
      <c r="Q3139" s="4" t="str">
        <f>VLOOKUP(B3139,Effectif!B:I,8,0)</f>
        <v>DECB</v>
      </c>
      <c r="R3139" s="4" t="str">
        <f>IFERROR(VLOOKUP(C3139,Sales!B:G,6,0),"-")</f>
        <v>-</v>
      </c>
      <c r="S3139" s="4">
        <f>IFERROR(VLOOKUP(C3139,Recolt!B:H,3,0),"-")</f>
        <v>188</v>
      </c>
      <c r="T3139" s="4" t="str">
        <f t="shared" ref="T3139:T3202" si="100">IF(R3139&gt;0,R3139,IF(S3139&gt;0,S3139,"-"))</f>
        <v>-</v>
      </c>
    </row>
    <row r="3140" spans="1:20" hidden="1" x14ac:dyDescent="0.25">
      <c r="A3140" s="4" t="s">
        <v>412</v>
      </c>
      <c r="B3140" s="4" t="s">
        <v>589</v>
      </c>
      <c r="C3140" s="4">
        <v>1034867950</v>
      </c>
      <c r="D3140" s="4" t="s">
        <v>363</v>
      </c>
      <c r="E3140" s="4" t="s">
        <v>364</v>
      </c>
      <c r="F3140" s="4" t="s">
        <v>439</v>
      </c>
      <c r="G3140" s="12">
        <v>45314</v>
      </c>
      <c r="H3140" s="4" t="s">
        <v>356</v>
      </c>
      <c r="I3140" s="67">
        <v>0.46052083333333299</v>
      </c>
      <c r="J3140" s="4" t="s">
        <v>1132</v>
      </c>
      <c r="K3140" s="12">
        <v>43396</v>
      </c>
      <c r="L3140" s="4" t="s">
        <v>366</v>
      </c>
      <c r="M3140" s="4" t="s">
        <v>358</v>
      </c>
      <c r="N3140" s="4" t="s">
        <v>361</v>
      </c>
      <c r="O3140" s="12" t="str">
        <f t="shared" ca="1" si="99"/>
        <v>6 ans, 6 mois</v>
      </c>
      <c r="P3140" s="4" t="str">
        <f>VLOOKUP(B3140,Effectif!B:I,6,0)</f>
        <v>Hugo MARCHAL</v>
      </c>
      <c r="Q3140" s="4" t="str">
        <f>VLOOKUP(B3140,Effectif!B:I,8,0)</f>
        <v>DECB</v>
      </c>
      <c r="R3140" s="4" t="str">
        <f>IFERROR(VLOOKUP(C3140,Sales!B:G,6,0),"-")</f>
        <v>-</v>
      </c>
      <c r="S3140" s="4">
        <f>IFERROR(VLOOKUP(C3140,Recolt!B:H,3,0),"-")</f>
        <v>133.18</v>
      </c>
      <c r="T3140" s="4" t="str">
        <f t="shared" si="100"/>
        <v>-</v>
      </c>
    </row>
    <row r="3141" spans="1:20" hidden="1" x14ac:dyDescent="0.25">
      <c r="A3141" s="4" t="s">
        <v>412</v>
      </c>
      <c r="B3141" s="4" t="s">
        <v>589</v>
      </c>
      <c r="C3141" s="4">
        <v>1034844225</v>
      </c>
      <c r="D3141" s="4" t="s">
        <v>363</v>
      </c>
      <c r="E3141" s="4" t="s">
        <v>364</v>
      </c>
      <c r="F3141" s="4" t="s">
        <v>439</v>
      </c>
      <c r="G3141" s="12">
        <v>45315</v>
      </c>
      <c r="H3141" s="4" t="s">
        <v>356</v>
      </c>
      <c r="I3141" s="67">
        <v>0.59300925925925896</v>
      </c>
      <c r="J3141" s="4" t="s">
        <v>1147</v>
      </c>
      <c r="K3141" s="12">
        <v>42775</v>
      </c>
      <c r="L3141" s="4" t="s">
        <v>366</v>
      </c>
      <c r="M3141" s="4" t="s">
        <v>362</v>
      </c>
      <c r="O3141" s="12" t="str">
        <f t="shared" ca="1" si="99"/>
        <v>8 ans, 2 mois</v>
      </c>
      <c r="P3141" s="4" t="str">
        <f>VLOOKUP(B3141,Effectif!B:I,6,0)</f>
        <v>Hugo MARCHAL</v>
      </c>
      <c r="Q3141" s="4" t="str">
        <f>VLOOKUP(B3141,Effectif!B:I,8,0)</f>
        <v>DECB</v>
      </c>
      <c r="R3141" s="4" t="str">
        <f>IFERROR(VLOOKUP(C3141,Sales!B:G,6,0),"-")</f>
        <v>-</v>
      </c>
      <c r="S3141" s="4">
        <f>IFERROR(VLOOKUP(C3141,Recolt!B:H,3,0),"-")</f>
        <v>181</v>
      </c>
      <c r="T3141" s="4" t="str">
        <f t="shared" si="100"/>
        <v>-</v>
      </c>
    </row>
    <row r="3142" spans="1:20" hidden="1" x14ac:dyDescent="0.25">
      <c r="A3142" s="4" t="s">
        <v>412</v>
      </c>
      <c r="B3142" s="4" t="s">
        <v>589</v>
      </c>
      <c r="C3142" s="4">
        <v>1034860999</v>
      </c>
      <c r="D3142" s="4" t="s">
        <v>377</v>
      </c>
      <c r="E3142" s="4" t="s">
        <v>364</v>
      </c>
      <c r="F3142" s="4" t="s">
        <v>439</v>
      </c>
      <c r="G3142" s="12">
        <v>45316</v>
      </c>
      <c r="H3142" s="4" t="s">
        <v>356</v>
      </c>
      <c r="I3142" s="67">
        <v>0.45178240740740699</v>
      </c>
      <c r="J3142" s="4" t="s">
        <v>1147</v>
      </c>
      <c r="K3142" s="12">
        <v>41723</v>
      </c>
      <c r="L3142" s="4" t="s">
        <v>366</v>
      </c>
      <c r="M3142" s="4" t="s">
        <v>362</v>
      </c>
      <c r="O3142" s="12" t="str">
        <f t="shared" ca="1" si="99"/>
        <v>11 ans, 1 mois</v>
      </c>
      <c r="P3142" s="4" t="str">
        <f>VLOOKUP(B3142,Effectif!B:I,6,0)</f>
        <v>Hugo MARCHAL</v>
      </c>
      <c r="Q3142" s="4" t="str">
        <f>VLOOKUP(B3142,Effectif!B:I,8,0)</f>
        <v>DECB</v>
      </c>
      <c r="R3142" s="4" t="str">
        <f>IFERROR(VLOOKUP(C3142,Sales!B:G,6,0),"-")</f>
        <v>-</v>
      </c>
      <c r="S3142" s="4">
        <f>IFERROR(VLOOKUP(C3142,Recolt!B:H,3,0),"-")</f>
        <v>68</v>
      </c>
      <c r="T3142" s="4" t="str">
        <f t="shared" si="100"/>
        <v>-</v>
      </c>
    </row>
    <row r="3143" spans="1:20" hidden="1" x14ac:dyDescent="0.25">
      <c r="A3143" s="4" t="s">
        <v>412</v>
      </c>
      <c r="B3143" s="4" t="s">
        <v>589</v>
      </c>
      <c r="C3143" s="4">
        <v>1034847611</v>
      </c>
      <c r="D3143" s="4" t="s">
        <v>372</v>
      </c>
      <c r="E3143" s="4" t="s">
        <v>364</v>
      </c>
      <c r="F3143" s="4" t="s">
        <v>439</v>
      </c>
      <c r="G3143" s="12">
        <v>45317</v>
      </c>
      <c r="H3143" s="4" t="s">
        <v>356</v>
      </c>
      <c r="I3143" s="67">
        <v>0.53699074074074105</v>
      </c>
      <c r="J3143" s="4" t="s">
        <v>1134</v>
      </c>
      <c r="K3143" s="12">
        <v>43420</v>
      </c>
      <c r="L3143" s="4" t="s">
        <v>366</v>
      </c>
      <c r="M3143" s="4" t="s">
        <v>358</v>
      </c>
      <c r="N3143" s="4" t="s">
        <v>361</v>
      </c>
      <c r="O3143" s="12" t="str">
        <f t="shared" ca="1" si="99"/>
        <v>6 ans, 5 mois</v>
      </c>
      <c r="P3143" s="4" t="str">
        <f>VLOOKUP(B3143,Effectif!B:I,6,0)</f>
        <v>Hugo MARCHAL</v>
      </c>
      <c r="Q3143" s="4" t="str">
        <f>VLOOKUP(B3143,Effectif!B:I,8,0)</f>
        <v>DECB</v>
      </c>
      <c r="R3143" s="4" t="str">
        <f>IFERROR(VLOOKUP(C3143,Sales!B:G,6,0),"-")</f>
        <v>-</v>
      </c>
      <c r="S3143" s="4">
        <f>IFERROR(VLOOKUP(C3143,Recolt!B:H,3,0),"-")</f>
        <v>136.13999999999999</v>
      </c>
      <c r="T3143" s="4" t="str">
        <f t="shared" si="100"/>
        <v>-</v>
      </c>
    </row>
    <row r="3144" spans="1:20" hidden="1" x14ac:dyDescent="0.25">
      <c r="A3144" s="4" t="s">
        <v>412</v>
      </c>
      <c r="B3144" s="4" t="s">
        <v>589</v>
      </c>
      <c r="C3144" s="4">
        <v>1034853103</v>
      </c>
      <c r="D3144" s="4" t="s">
        <v>382</v>
      </c>
      <c r="E3144" s="4" t="s">
        <v>364</v>
      </c>
      <c r="F3144" s="4" t="s">
        <v>439</v>
      </c>
      <c r="G3144" s="12">
        <v>45318</v>
      </c>
      <c r="H3144" s="4" t="s">
        <v>383</v>
      </c>
      <c r="I3144" s="67">
        <v>0.53993055555555602</v>
      </c>
      <c r="J3144" s="4" t="s">
        <v>1133</v>
      </c>
      <c r="K3144" s="12">
        <v>43385</v>
      </c>
      <c r="L3144" s="4" t="s">
        <v>366</v>
      </c>
      <c r="M3144" s="4" t="s">
        <v>358</v>
      </c>
      <c r="N3144" s="4" t="s">
        <v>361</v>
      </c>
      <c r="O3144" s="12" t="str">
        <f t="shared" ca="1" si="99"/>
        <v>6 ans, 6 mois</v>
      </c>
      <c r="P3144" s="4" t="str">
        <f>VLOOKUP(B3144,Effectif!B:I,6,0)</f>
        <v>Hugo MARCHAL</v>
      </c>
      <c r="Q3144" s="4" t="str">
        <f>VLOOKUP(B3144,Effectif!B:I,8,0)</f>
        <v>DECB</v>
      </c>
      <c r="R3144" s="4" t="str">
        <f>IFERROR(VLOOKUP(C3144,Sales!B:G,6,0),"-")</f>
        <v>-</v>
      </c>
      <c r="S3144" s="4">
        <f>IFERROR(VLOOKUP(C3144,Recolt!B:H,3,0),"-")</f>
        <v>115.18</v>
      </c>
      <c r="T3144" s="4" t="str">
        <f t="shared" si="100"/>
        <v>-</v>
      </c>
    </row>
    <row r="3145" spans="1:20" hidden="1" x14ac:dyDescent="0.25">
      <c r="A3145" s="4" t="s">
        <v>412</v>
      </c>
      <c r="B3145" s="4" t="s">
        <v>589</v>
      </c>
      <c r="C3145" s="4">
        <v>1034860492</v>
      </c>
      <c r="D3145" s="4" t="s">
        <v>363</v>
      </c>
      <c r="E3145" s="4" t="s">
        <v>364</v>
      </c>
      <c r="F3145" s="4" t="s">
        <v>439</v>
      </c>
      <c r="G3145" s="12">
        <v>45319</v>
      </c>
      <c r="H3145" s="4" t="s">
        <v>356</v>
      </c>
      <c r="I3145" s="67">
        <v>0.58086805555555598</v>
      </c>
      <c r="J3145" s="4" t="s">
        <v>1133</v>
      </c>
      <c r="K3145" s="12">
        <v>42901</v>
      </c>
      <c r="L3145" s="4" t="s">
        <v>366</v>
      </c>
      <c r="M3145" s="4" t="s">
        <v>358</v>
      </c>
      <c r="N3145" s="4" t="s">
        <v>361</v>
      </c>
      <c r="O3145" s="12" t="str">
        <f t="shared" ca="1" si="99"/>
        <v>7 ans, 10 mois</v>
      </c>
      <c r="P3145" s="4" t="str">
        <f>VLOOKUP(B3145,Effectif!B:I,6,0)</f>
        <v>Hugo MARCHAL</v>
      </c>
      <c r="Q3145" s="4" t="str">
        <f>VLOOKUP(B3145,Effectif!B:I,8,0)</f>
        <v>DECB</v>
      </c>
      <c r="R3145" s="4" t="str">
        <f>IFERROR(VLOOKUP(C3145,Sales!B:G,6,0),"-")</f>
        <v>-</v>
      </c>
      <c r="S3145" s="4">
        <f>IFERROR(VLOOKUP(C3145,Recolt!B:H,3,0),"-")</f>
        <v>243</v>
      </c>
      <c r="T3145" s="4" t="str">
        <f t="shared" si="100"/>
        <v>-</v>
      </c>
    </row>
    <row r="3146" spans="1:20" hidden="1" x14ac:dyDescent="0.25">
      <c r="A3146" s="4" t="s">
        <v>412</v>
      </c>
      <c r="B3146" s="4" t="s">
        <v>589</v>
      </c>
      <c r="C3146" s="4">
        <v>1034867750</v>
      </c>
      <c r="D3146" s="4" t="s">
        <v>363</v>
      </c>
      <c r="E3146" s="4" t="s">
        <v>364</v>
      </c>
      <c r="F3146" s="4" t="s">
        <v>439</v>
      </c>
      <c r="G3146" s="12">
        <v>45320</v>
      </c>
      <c r="H3146" s="4" t="s">
        <v>356</v>
      </c>
      <c r="I3146" s="67">
        <v>0.45567129629629599</v>
      </c>
      <c r="J3146" s="4" t="s">
        <v>1134</v>
      </c>
      <c r="K3146" s="12">
        <v>43410</v>
      </c>
      <c r="L3146" s="4" t="s">
        <v>366</v>
      </c>
      <c r="M3146" s="4" t="s">
        <v>358</v>
      </c>
      <c r="N3146" s="4" t="s">
        <v>361</v>
      </c>
      <c r="O3146" s="12" t="str">
        <f t="shared" ca="1" si="99"/>
        <v>6 ans, 5 mois</v>
      </c>
      <c r="P3146" s="4" t="str">
        <f>VLOOKUP(B3146,Effectif!B:I,6,0)</f>
        <v>Hugo MARCHAL</v>
      </c>
      <c r="Q3146" s="4" t="str">
        <f>VLOOKUP(B3146,Effectif!B:I,8,0)</f>
        <v>DECB</v>
      </c>
      <c r="R3146" s="4" t="str">
        <f>IFERROR(VLOOKUP(C3146,Sales!B:G,6,0),"-")</f>
        <v>-</v>
      </c>
      <c r="S3146" s="4">
        <f>IFERROR(VLOOKUP(C3146,Recolt!B:H,3,0),"-")</f>
        <v>132</v>
      </c>
      <c r="T3146" s="4" t="str">
        <f t="shared" si="100"/>
        <v>-</v>
      </c>
    </row>
    <row r="3147" spans="1:20" hidden="1" x14ac:dyDescent="0.25">
      <c r="A3147" s="4" t="s">
        <v>412</v>
      </c>
      <c r="B3147" s="4" t="s">
        <v>589</v>
      </c>
      <c r="C3147" s="4">
        <v>1034866417</v>
      </c>
      <c r="D3147" s="4" t="s">
        <v>363</v>
      </c>
      <c r="E3147" s="4" t="s">
        <v>364</v>
      </c>
      <c r="F3147" s="4" t="s">
        <v>439</v>
      </c>
      <c r="G3147" s="12">
        <v>45321</v>
      </c>
      <c r="H3147" s="4" t="s">
        <v>356</v>
      </c>
      <c r="I3147" s="67">
        <v>0.70094907407407403</v>
      </c>
      <c r="J3147" s="4" t="s">
        <v>1133</v>
      </c>
      <c r="K3147" s="12">
        <v>43385</v>
      </c>
      <c r="L3147" s="4" t="s">
        <v>366</v>
      </c>
      <c r="M3147" s="4" t="s">
        <v>358</v>
      </c>
      <c r="N3147" s="4" t="s">
        <v>359</v>
      </c>
      <c r="O3147" s="12" t="str">
        <f t="shared" ca="1" si="99"/>
        <v>6 ans, 6 mois</v>
      </c>
      <c r="P3147" s="4" t="str">
        <f>VLOOKUP(B3147,Effectif!B:I,6,0)</f>
        <v>Hugo MARCHAL</v>
      </c>
      <c r="Q3147" s="4" t="str">
        <f>VLOOKUP(B3147,Effectif!B:I,8,0)</f>
        <v>DECB</v>
      </c>
      <c r="R3147" s="4" t="str">
        <f>IFERROR(VLOOKUP(C3147,Sales!B:G,6,0),"-")</f>
        <v>-</v>
      </c>
      <c r="S3147" s="4">
        <f>IFERROR(VLOOKUP(C3147,Recolt!B:H,3,0),"-")</f>
        <v>223</v>
      </c>
      <c r="T3147" s="4" t="str">
        <f t="shared" si="100"/>
        <v>-</v>
      </c>
    </row>
    <row r="3148" spans="1:20" hidden="1" x14ac:dyDescent="0.25">
      <c r="A3148" s="4" t="s">
        <v>412</v>
      </c>
      <c r="B3148" s="4" t="s">
        <v>589</v>
      </c>
      <c r="C3148" s="4">
        <v>1034861438</v>
      </c>
      <c r="D3148" s="4" t="s">
        <v>363</v>
      </c>
      <c r="E3148" s="4" t="s">
        <v>364</v>
      </c>
      <c r="F3148" s="4" t="s">
        <v>439</v>
      </c>
      <c r="G3148" s="12">
        <v>45322</v>
      </c>
      <c r="H3148" s="4" t="s">
        <v>356</v>
      </c>
      <c r="I3148" s="67">
        <v>0.520856481481481</v>
      </c>
      <c r="J3148" s="4" t="s">
        <v>1131</v>
      </c>
      <c r="K3148" s="12">
        <v>42501</v>
      </c>
      <c r="L3148" s="4" t="s">
        <v>366</v>
      </c>
      <c r="M3148" s="4" t="s">
        <v>358</v>
      </c>
      <c r="N3148" s="4" t="s">
        <v>361</v>
      </c>
      <c r="O3148" s="12" t="str">
        <f t="shared" ca="1" si="99"/>
        <v>8 ans, 11 mois</v>
      </c>
      <c r="P3148" s="4" t="str">
        <f>VLOOKUP(B3148,Effectif!B:I,6,0)</f>
        <v>Hugo MARCHAL</v>
      </c>
      <c r="Q3148" s="4" t="str">
        <f>VLOOKUP(B3148,Effectif!B:I,8,0)</f>
        <v>DECB</v>
      </c>
      <c r="R3148" s="4" t="str">
        <f>IFERROR(VLOOKUP(C3148,Sales!B:G,6,0),"-")</f>
        <v>-</v>
      </c>
      <c r="S3148" s="4">
        <f>IFERROR(VLOOKUP(C3148,Recolt!B:H,3,0),"-")</f>
        <v>101.95</v>
      </c>
      <c r="T3148" s="4" t="str">
        <f t="shared" si="100"/>
        <v>-</v>
      </c>
    </row>
    <row r="3149" spans="1:20" hidden="1" x14ac:dyDescent="0.25">
      <c r="A3149" s="4" t="s">
        <v>412</v>
      </c>
      <c r="B3149" s="4" t="s">
        <v>589</v>
      </c>
      <c r="C3149" s="4">
        <v>1034860822</v>
      </c>
      <c r="D3149" s="4" t="s">
        <v>378</v>
      </c>
      <c r="E3149" s="4" t="s">
        <v>364</v>
      </c>
      <c r="F3149" s="4" t="s">
        <v>439</v>
      </c>
      <c r="G3149" s="12">
        <v>45323</v>
      </c>
      <c r="H3149" s="4" t="s">
        <v>356</v>
      </c>
      <c r="I3149" s="67">
        <v>0.49792824074074099</v>
      </c>
      <c r="J3149" s="4" t="s">
        <v>1147</v>
      </c>
      <c r="L3149" s="4" t="s">
        <v>366</v>
      </c>
      <c r="O3149" s="12" t="str">
        <f t="shared" ca="1" si="99"/>
        <v>125 ans, 3 mois</v>
      </c>
      <c r="P3149" s="4" t="str">
        <f>VLOOKUP(B3149,Effectif!B:I,6,0)</f>
        <v>Hugo MARCHAL</v>
      </c>
      <c r="Q3149" s="4" t="str">
        <f>VLOOKUP(B3149,Effectif!B:I,8,0)</f>
        <v>DECB</v>
      </c>
      <c r="R3149" s="4" t="str">
        <f>IFERROR(VLOOKUP(C3149,Sales!B:G,6,0),"-")</f>
        <v>-</v>
      </c>
      <c r="S3149" s="4">
        <f>IFERROR(VLOOKUP(C3149,Recolt!B:H,3,0),"-")</f>
        <v>447</v>
      </c>
      <c r="T3149" s="4" t="str">
        <f t="shared" si="100"/>
        <v>-</v>
      </c>
    </row>
    <row r="3150" spans="1:20" hidden="1" x14ac:dyDescent="0.25">
      <c r="A3150" s="4" t="s">
        <v>412</v>
      </c>
      <c r="B3150" s="4" t="s">
        <v>589</v>
      </c>
      <c r="C3150" s="4">
        <v>1034866039</v>
      </c>
      <c r="D3150" s="4" t="s">
        <v>363</v>
      </c>
      <c r="E3150" s="4" t="s">
        <v>364</v>
      </c>
      <c r="F3150" s="4" t="s">
        <v>439</v>
      </c>
      <c r="G3150" s="12">
        <v>45324</v>
      </c>
      <c r="H3150" s="4" t="s">
        <v>356</v>
      </c>
      <c r="I3150" s="67">
        <v>0.44878472222222199</v>
      </c>
      <c r="J3150" s="4" t="s">
        <v>1132</v>
      </c>
      <c r="K3150" s="12">
        <v>41608</v>
      </c>
      <c r="L3150" s="4" t="s">
        <v>366</v>
      </c>
      <c r="M3150" s="4" t="s">
        <v>358</v>
      </c>
      <c r="N3150" s="4" t="s">
        <v>361</v>
      </c>
      <c r="O3150" s="12" t="str">
        <f t="shared" ca="1" si="99"/>
        <v>11 ans, 5 mois</v>
      </c>
      <c r="P3150" s="4" t="str">
        <f>VLOOKUP(B3150,Effectif!B:I,6,0)</f>
        <v>Hugo MARCHAL</v>
      </c>
      <c r="Q3150" s="4" t="str">
        <f>VLOOKUP(B3150,Effectif!B:I,8,0)</f>
        <v>DECB</v>
      </c>
      <c r="R3150" s="4" t="str">
        <f>IFERROR(VLOOKUP(C3150,Sales!B:G,6,0),"-")</f>
        <v>-</v>
      </c>
      <c r="S3150" s="4">
        <f>IFERROR(VLOOKUP(C3150,Recolt!B:H,3,0),"-")</f>
        <v>167</v>
      </c>
      <c r="T3150" s="4" t="str">
        <f t="shared" si="100"/>
        <v>-</v>
      </c>
    </row>
    <row r="3151" spans="1:20" hidden="1" x14ac:dyDescent="0.25">
      <c r="A3151" s="4" t="s">
        <v>412</v>
      </c>
      <c r="B3151" s="4" t="s">
        <v>589</v>
      </c>
      <c r="C3151" s="4">
        <v>1034855852</v>
      </c>
      <c r="D3151" s="4" t="s">
        <v>372</v>
      </c>
      <c r="E3151" s="4" t="s">
        <v>364</v>
      </c>
      <c r="F3151" s="4" t="s">
        <v>439</v>
      </c>
      <c r="G3151" s="12">
        <v>45325</v>
      </c>
      <c r="H3151" s="4" t="s">
        <v>356</v>
      </c>
      <c r="I3151" s="67">
        <v>0.438425925925926</v>
      </c>
      <c r="J3151" s="4" t="s">
        <v>1136</v>
      </c>
      <c r="K3151" s="12">
        <v>43292</v>
      </c>
      <c r="L3151" s="4" t="s">
        <v>366</v>
      </c>
      <c r="M3151" s="4" t="s">
        <v>358</v>
      </c>
      <c r="N3151" s="4" t="s">
        <v>361</v>
      </c>
      <c r="O3151" s="12" t="str">
        <f t="shared" ca="1" si="99"/>
        <v>6 ans, 9 mois</v>
      </c>
      <c r="P3151" s="4" t="str">
        <f>VLOOKUP(B3151,Effectif!B:I,6,0)</f>
        <v>Hugo MARCHAL</v>
      </c>
      <c r="Q3151" s="4" t="str">
        <f>VLOOKUP(B3151,Effectif!B:I,8,0)</f>
        <v>DECB</v>
      </c>
      <c r="R3151" s="4" t="str">
        <f>IFERROR(VLOOKUP(C3151,Sales!B:G,6,0),"-")</f>
        <v>-</v>
      </c>
      <c r="S3151" s="4">
        <f>IFERROR(VLOOKUP(C3151,Recolt!B:H,3,0),"-")</f>
        <v>71</v>
      </c>
      <c r="T3151" s="4" t="str">
        <f t="shared" si="100"/>
        <v>-</v>
      </c>
    </row>
    <row r="3152" spans="1:20" hidden="1" x14ac:dyDescent="0.25">
      <c r="A3152" s="4" t="s">
        <v>412</v>
      </c>
      <c r="B3152" s="4" t="s">
        <v>589</v>
      </c>
      <c r="C3152" s="4">
        <v>1034842744</v>
      </c>
      <c r="D3152" s="4" t="s">
        <v>363</v>
      </c>
      <c r="E3152" s="4" t="s">
        <v>364</v>
      </c>
      <c r="F3152" s="4" t="s">
        <v>439</v>
      </c>
      <c r="G3152" s="12">
        <v>45326</v>
      </c>
      <c r="H3152" s="4" t="s">
        <v>356</v>
      </c>
      <c r="I3152" s="67">
        <v>0.57686342592592599</v>
      </c>
      <c r="J3152" s="4" t="s">
        <v>1133</v>
      </c>
      <c r="K3152" s="12">
        <v>42915</v>
      </c>
      <c r="L3152" s="4" t="s">
        <v>366</v>
      </c>
      <c r="M3152" s="4" t="s">
        <v>358</v>
      </c>
      <c r="N3152" s="4" t="s">
        <v>361</v>
      </c>
      <c r="O3152" s="12" t="str">
        <f t="shared" ca="1" si="99"/>
        <v>7 ans, 10 mois</v>
      </c>
      <c r="P3152" s="4" t="str">
        <f>VLOOKUP(B3152,Effectif!B:I,6,0)</f>
        <v>Hugo MARCHAL</v>
      </c>
      <c r="Q3152" s="4" t="str">
        <f>VLOOKUP(B3152,Effectif!B:I,8,0)</f>
        <v>DECB</v>
      </c>
      <c r="R3152" s="4" t="str">
        <f>IFERROR(VLOOKUP(C3152,Sales!B:G,6,0),"-")</f>
        <v>-</v>
      </c>
      <c r="S3152" s="4">
        <f>IFERROR(VLOOKUP(C3152,Recolt!B:H,3,0),"-")</f>
        <v>172</v>
      </c>
      <c r="T3152" s="4" t="str">
        <f t="shared" si="100"/>
        <v>-</v>
      </c>
    </row>
    <row r="3153" spans="1:20" hidden="1" x14ac:dyDescent="0.25">
      <c r="A3153" s="4" t="s">
        <v>412</v>
      </c>
      <c r="B3153" s="4" t="s">
        <v>589</v>
      </c>
      <c r="C3153" s="4">
        <v>1034843734</v>
      </c>
      <c r="D3153" s="4" t="s">
        <v>367</v>
      </c>
      <c r="E3153" s="4" t="s">
        <v>364</v>
      </c>
      <c r="F3153" s="4" t="s">
        <v>439</v>
      </c>
      <c r="G3153" s="12">
        <v>45327</v>
      </c>
      <c r="H3153" s="4" t="s">
        <v>356</v>
      </c>
      <c r="I3153" s="67">
        <v>0.640625</v>
      </c>
      <c r="J3153" s="4" t="s">
        <v>1133</v>
      </c>
      <c r="K3153" s="12">
        <v>43340</v>
      </c>
      <c r="L3153" s="4" t="s">
        <v>366</v>
      </c>
      <c r="M3153" s="4" t="s">
        <v>358</v>
      </c>
      <c r="N3153" s="4" t="s">
        <v>361</v>
      </c>
      <c r="O3153" s="12" t="str">
        <f t="shared" ca="1" si="99"/>
        <v>6 ans, 8 mois</v>
      </c>
      <c r="P3153" s="4" t="str">
        <f>VLOOKUP(B3153,Effectif!B:I,6,0)</f>
        <v>Hugo MARCHAL</v>
      </c>
      <c r="Q3153" s="4" t="str">
        <f>VLOOKUP(B3153,Effectif!B:I,8,0)</f>
        <v>DECB</v>
      </c>
      <c r="R3153" s="4" t="str">
        <f>IFERROR(VLOOKUP(C3153,Sales!B:G,6,0),"-")</f>
        <v>-</v>
      </c>
      <c r="S3153" s="4">
        <f>IFERROR(VLOOKUP(C3153,Recolt!B:H,3,0),"-")</f>
        <v>119.59</v>
      </c>
      <c r="T3153" s="4" t="str">
        <f t="shared" si="100"/>
        <v>-</v>
      </c>
    </row>
    <row r="3154" spans="1:20" hidden="1" x14ac:dyDescent="0.25">
      <c r="A3154" s="4" t="s">
        <v>412</v>
      </c>
      <c r="B3154" s="4" t="s">
        <v>589</v>
      </c>
      <c r="C3154" s="4">
        <v>1034849661</v>
      </c>
      <c r="D3154" s="4" t="s">
        <v>372</v>
      </c>
      <c r="E3154" s="4" t="s">
        <v>364</v>
      </c>
      <c r="F3154" s="4" t="s">
        <v>439</v>
      </c>
      <c r="G3154" s="12">
        <v>45328</v>
      </c>
      <c r="H3154" s="4" t="s">
        <v>356</v>
      </c>
      <c r="I3154" s="67">
        <v>0.66837962962963005</v>
      </c>
      <c r="J3154" s="4" t="s">
        <v>1133</v>
      </c>
      <c r="K3154" s="12">
        <v>43417</v>
      </c>
      <c r="L3154" s="4" t="s">
        <v>366</v>
      </c>
      <c r="M3154" s="4" t="s">
        <v>358</v>
      </c>
      <c r="N3154" s="4" t="s">
        <v>361</v>
      </c>
      <c r="O3154" s="12" t="str">
        <f t="shared" ca="1" si="99"/>
        <v>6 ans, 5 mois</v>
      </c>
      <c r="P3154" s="4" t="str">
        <f>VLOOKUP(B3154,Effectif!B:I,6,0)</f>
        <v>Hugo MARCHAL</v>
      </c>
      <c r="Q3154" s="4" t="str">
        <f>VLOOKUP(B3154,Effectif!B:I,8,0)</f>
        <v>DECB</v>
      </c>
      <c r="R3154" s="4" t="str">
        <f>IFERROR(VLOOKUP(C3154,Sales!B:G,6,0),"-")</f>
        <v>-</v>
      </c>
      <c r="S3154" s="4">
        <f>IFERROR(VLOOKUP(C3154,Recolt!B:H,3,0),"-")</f>
        <v>125</v>
      </c>
      <c r="T3154" s="4" t="str">
        <f t="shared" si="100"/>
        <v>-</v>
      </c>
    </row>
    <row r="3155" spans="1:20" hidden="1" x14ac:dyDescent="0.25">
      <c r="A3155" s="4" t="s">
        <v>412</v>
      </c>
      <c r="B3155" s="4" t="s">
        <v>589</v>
      </c>
      <c r="C3155" s="4">
        <v>1034857568</v>
      </c>
      <c r="D3155" s="4" t="s">
        <v>372</v>
      </c>
      <c r="E3155" s="4" t="s">
        <v>364</v>
      </c>
      <c r="F3155" s="4" t="s">
        <v>439</v>
      </c>
      <c r="G3155" s="12">
        <v>45329</v>
      </c>
      <c r="H3155" s="4" t="s">
        <v>356</v>
      </c>
      <c r="I3155" s="67">
        <v>0.47216435185185202</v>
      </c>
      <c r="J3155" s="4" t="s">
        <v>1139</v>
      </c>
      <c r="K3155" s="12">
        <v>39753</v>
      </c>
      <c r="L3155" s="4" t="s">
        <v>366</v>
      </c>
      <c r="M3155" s="4" t="s">
        <v>358</v>
      </c>
      <c r="N3155" s="4" t="s">
        <v>359</v>
      </c>
      <c r="O3155" s="12" t="str">
        <f t="shared" ca="1" si="99"/>
        <v>16 ans, 5 mois</v>
      </c>
      <c r="P3155" s="4" t="str">
        <f>VLOOKUP(B3155,Effectif!B:I,6,0)</f>
        <v>Hugo MARCHAL</v>
      </c>
      <c r="Q3155" s="4" t="str">
        <f>VLOOKUP(B3155,Effectif!B:I,8,0)</f>
        <v>DECB</v>
      </c>
      <c r="R3155" s="4" t="str">
        <f>IFERROR(VLOOKUP(C3155,Sales!B:G,6,0),"-")</f>
        <v>-</v>
      </c>
      <c r="S3155" s="4">
        <f>IFERROR(VLOOKUP(C3155,Recolt!B:H,3,0),"-")</f>
        <v>117.23</v>
      </c>
      <c r="T3155" s="4" t="str">
        <f t="shared" si="100"/>
        <v>-</v>
      </c>
    </row>
    <row r="3156" spans="1:20" hidden="1" x14ac:dyDescent="0.25">
      <c r="A3156" s="4" t="s">
        <v>412</v>
      </c>
      <c r="B3156" s="4" t="s">
        <v>589</v>
      </c>
      <c r="C3156" s="4">
        <v>1034848739</v>
      </c>
      <c r="D3156" s="4" t="s">
        <v>372</v>
      </c>
      <c r="E3156" s="4" t="s">
        <v>364</v>
      </c>
      <c r="F3156" s="4" t="s">
        <v>439</v>
      </c>
      <c r="G3156" s="12">
        <v>45330</v>
      </c>
      <c r="H3156" s="4" t="s">
        <v>356</v>
      </c>
      <c r="I3156" s="67">
        <v>0.39777777777777801</v>
      </c>
      <c r="J3156" s="4" t="s">
        <v>1137</v>
      </c>
      <c r="K3156" s="12">
        <v>39757</v>
      </c>
      <c r="L3156" s="4" t="s">
        <v>366</v>
      </c>
      <c r="M3156" s="4" t="s">
        <v>358</v>
      </c>
      <c r="N3156" s="4" t="s">
        <v>361</v>
      </c>
      <c r="O3156" s="12" t="str">
        <f t="shared" ca="1" si="99"/>
        <v>16 ans, 5 mois</v>
      </c>
      <c r="P3156" s="4" t="str">
        <f>VLOOKUP(B3156,Effectif!B:I,6,0)</f>
        <v>Hugo MARCHAL</v>
      </c>
      <c r="Q3156" s="4" t="str">
        <f>VLOOKUP(B3156,Effectif!B:I,8,0)</f>
        <v>DECB</v>
      </c>
      <c r="R3156" s="4" t="str">
        <f>IFERROR(VLOOKUP(C3156,Sales!B:G,6,0),"-")</f>
        <v>-</v>
      </c>
      <c r="S3156" s="4">
        <f>IFERROR(VLOOKUP(C3156,Recolt!B:H,3,0),"-")</f>
        <v>129</v>
      </c>
      <c r="T3156" s="4" t="str">
        <f t="shared" si="100"/>
        <v>-</v>
      </c>
    </row>
    <row r="3157" spans="1:20" hidden="1" x14ac:dyDescent="0.25">
      <c r="A3157" s="4" t="s">
        <v>412</v>
      </c>
      <c r="B3157" s="4" t="s">
        <v>589</v>
      </c>
      <c r="C3157" s="4">
        <v>1034867479</v>
      </c>
      <c r="D3157" s="4" t="s">
        <v>372</v>
      </c>
      <c r="E3157" s="4" t="s">
        <v>364</v>
      </c>
      <c r="F3157" s="4" t="s">
        <v>439</v>
      </c>
      <c r="G3157" s="12">
        <v>45331</v>
      </c>
      <c r="H3157" s="4" t="s">
        <v>356</v>
      </c>
      <c r="I3157" s="67">
        <v>0.50763888888888897</v>
      </c>
      <c r="J3157" s="4" t="s">
        <v>1134</v>
      </c>
      <c r="K3157" s="12">
        <v>43430</v>
      </c>
      <c r="L3157" s="4" t="s">
        <v>366</v>
      </c>
      <c r="M3157" s="4" t="s">
        <v>358</v>
      </c>
      <c r="N3157" s="4" t="s">
        <v>359</v>
      </c>
      <c r="O3157" s="12" t="str">
        <f t="shared" ca="1" si="99"/>
        <v>6 ans, 5 mois</v>
      </c>
      <c r="P3157" s="4" t="str">
        <f>VLOOKUP(B3157,Effectif!B:I,6,0)</f>
        <v>Hugo MARCHAL</v>
      </c>
      <c r="Q3157" s="4" t="str">
        <f>VLOOKUP(B3157,Effectif!B:I,8,0)</f>
        <v>DECB</v>
      </c>
      <c r="R3157" s="4" t="str">
        <f>IFERROR(VLOOKUP(C3157,Sales!B:G,6,0),"-")</f>
        <v>-</v>
      </c>
      <c r="S3157" s="4">
        <f>IFERROR(VLOOKUP(C3157,Recolt!B:H,3,0),"-")</f>
        <v>342</v>
      </c>
      <c r="T3157" s="4" t="str">
        <f t="shared" si="100"/>
        <v>-</v>
      </c>
    </row>
    <row r="3158" spans="1:20" hidden="1" x14ac:dyDescent="0.25">
      <c r="A3158" s="4" t="s">
        <v>412</v>
      </c>
      <c r="B3158" s="4" t="s">
        <v>589</v>
      </c>
      <c r="C3158" s="4">
        <v>1034854931</v>
      </c>
      <c r="D3158" s="4" t="s">
        <v>367</v>
      </c>
      <c r="E3158" s="4" t="s">
        <v>364</v>
      </c>
      <c r="F3158" s="4" t="s">
        <v>439</v>
      </c>
      <c r="G3158" s="12">
        <v>45332</v>
      </c>
      <c r="H3158" s="4" t="s">
        <v>356</v>
      </c>
      <c r="I3158" s="67">
        <v>0.47829861111111099</v>
      </c>
      <c r="J3158" s="4" t="s">
        <v>1136</v>
      </c>
      <c r="K3158" s="12">
        <v>43402</v>
      </c>
      <c r="L3158" s="4" t="s">
        <v>366</v>
      </c>
      <c r="M3158" s="4" t="s">
        <v>358</v>
      </c>
      <c r="N3158" s="4" t="s">
        <v>359</v>
      </c>
      <c r="O3158" s="12" t="str">
        <f t="shared" ca="1" si="99"/>
        <v>6 ans, 6 mois</v>
      </c>
      <c r="P3158" s="4" t="str">
        <f>VLOOKUP(B3158,Effectif!B:I,6,0)</f>
        <v>Hugo MARCHAL</v>
      </c>
      <c r="Q3158" s="4" t="str">
        <f>VLOOKUP(B3158,Effectif!B:I,8,0)</f>
        <v>DECB</v>
      </c>
      <c r="R3158" s="4" t="str">
        <f>IFERROR(VLOOKUP(C3158,Sales!B:G,6,0),"-")</f>
        <v>-</v>
      </c>
      <c r="S3158" s="4">
        <f>IFERROR(VLOOKUP(C3158,Recolt!B:H,3,0),"-")</f>
        <v>147</v>
      </c>
      <c r="T3158" s="4" t="str">
        <f t="shared" si="100"/>
        <v>-</v>
      </c>
    </row>
    <row r="3159" spans="1:20" hidden="1" x14ac:dyDescent="0.25">
      <c r="A3159" s="4" t="s">
        <v>412</v>
      </c>
      <c r="B3159" s="4" t="s">
        <v>589</v>
      </c>
      <c r="C3159" s="4">
        <v>1034842126</v>
      </c>
      <c r="D3159" s="4" t="s">
        <v>372</v>
      </c>
      <c r="E3159" s="4" t="s">
        <v>364</v>
      </c>
      <c r="F3159" s="4" t="s">
        <v>439</v>
      </c>
      <c r="G3159" s="12">
        <v>45333</v>
      </c>
      <c r="H3159" s="4" t="s">
        <v>356</v>
      </c>
      <c r="I3159" s="67">
        <v>0.70645833333333297</v>
      </c>
      <c r="J3159" s="4" t="s">
        <v>1133</v>
      </c>
      <c r="K3159" s="12">
        <v>43390</v>
      </c>
      <c r="L3159" s="4" t="s">
        <v>366</v>
      </c>
      <c r="M3159" s="4" t="s">
        <v>358</v>
      </c>
      <c r="N3159" s="4" t="s">
        <v>359</v>
      </c>
      <c r="O3159" s="12" t="str">
        <f t="shared" ca="1" si="99"/>
        <v>6 ans, 6 mois</v>
      </c>
      <c r="P3159" s="4" t="str">
        <f>VLOOKUP(B3159,Effectif!B:I,6,0)</f>
        <v>Hugo MARCHAL</v>
      </c>
      <c r="Q3159" s="4" t="str">
        <f>VLOOKUP(B3159,Effectif!B:I,8,0)</f>
        <v>DECB</v>
      </c>
      <c r="R3159" s="4" t="str">
        <f>IFERROR(VLOOKUP(C3159,Sales!B:G,6,0),"-")</f>
        <v>-</v>
      </c>
      <c r="S3159" s="4">
        <f>IFERROR(VLOOKUP(C3159,Recolt!B:H,3,0),"-")</f>
        <v>104</v>
      </c>
      <c r="T3159" s="4" t="str">
        <f t="shared" si="100"/>
        <v>-</v>
      </c>
    </row>
    <row r="3160" spans="1:20" hidden="1" x14ac:dyDescent="0.25">
      <c r="A3160" s="4" t="s">
        <v>412</v>
      </c>
      <c r="B3160" s="4" t="s">
        <v>589</v>
      </c>
      <c r="C3160" s="4">
        <v>1034843189</v>
      </c>
      <c r="D3160" s="4" t="s">
        <v>363</v>
      </c>
      <c r="E3160" s="4" t="s">
        <v>364</v>
      </c>
      <c r="F3160" s="4" t="s">
        <v>439</v>
      </c>
      <c r="G3160" s="12">
        <v>45334</v>
      </c>
      <c r="H3160" s="4" t="s">
        <v>356</v>
      </c>
      <c r="I3160" s="67">
        <v>0.72689814814814802</v>
      </c>
      <c r="J3160" s="4" t="s">
        <v>1134</v>
      </c>
      <c r="K3160" s="12">
        <v>43263</v>
      </c>
      <c r="L3160" s="4" t="s">
        <v>366</v>
      </c>
      <c r="M3160" s="4" t="s">
        <v>358</v>
      </c>
      <c r="N3160" s="4" t="s">
        <v>359</v>
      </c>
      <c r="O3160" s="12" t="str">
        <f t="shared" ca="1" si="99"/>
        <v>6 ans, 10 mois</v>
      </c>
      <c r="P3160" s="4" t="str">
        <f>VLOOKUP(B3160,Effectif!B:I,6,0)</f>
        <v>Hugo MARCHAL</v>
      </c>
      <c r="Q3160" s="4" t="str">
        <f>VLOOKUP(B3160,Effectif!B:I,8,0)</f>
        <v>DECB</v>
      </c>
      <c r="R3160" s="4" t="str">
        <f>IFERROR(VLOOKUP(C3160,Sales!B:G,6,0),"-")</f>
        <v>-</v>
      </c>
      <c r="S3160" s="4">
        <f>IFERROR(VLOOKUP(C3160,Recolt!B:H,3,0),"-")</f>
        <v>158.17000000000002</v>
      </c>
      <c r="T3160" s="4" t="str">
        <f t="shared" si="100"/>
        <v>-</v>
      </c>
    </row>
    <row r="3161" spans="1:20" hidden="1" x14ac:dyDescent="0.25">
      <c r="A3161" s="4" t="s">
        <v>412</v>
      </c>
      <c r="B3161" s="4" t="s">
        <v>589</v>
      </c>
      <c r="C3161" s="4">
        <v>1034856599</v>
      </c>
      <c r="D3161" s="4" t="s">
        <v>363</v>
      </c>
      <c r="E3161" s="4" t="s">
        <v>364</v>
      </c>
      <c r="F3161" s="4" t="s">
        <v>439</v>
      </c>
      <c r="G3161" s="12">
        <v>45335</v>
      </c>
      <c r="H3161" s="4" t="s">
        <v>356</v>
      </c>
      <c r="I3161" s="67">
        <v>0.39069444444444401</v>
      </c>
      <c r="J3161" s="4" t="s">
        <v>1131</v>
      </c>
      <c r="K3161" s="12">
        <v>42226</v>
      </c>
      <c r="L3161" s="4" t="s">
        <v>366</v>
      </c>
      <c r="M3161" s="4" t="s">
        <v>358</v>
      </c>
      <c r="N3161" s="4" t="s">
        <v>359</v>
      </c>
      <c r="O3161" s="12" t="str">
        <f t="shared" ca="1" si="99"/>
        <v>9 ans, 8 mois</v>
      </c>
      <c r="P3161" s="4" t="str">
        <f>VLOOKUP(B3161,Effectif!B:I,6,0)</f>
        <v>Hugo MARCHAL</v>
      </c>
      <c r="Q3161" s="4" t="str">
        <f>VLOOKUP(B3161,Effectif!B:I,8,0)</f>
        <v>DECB</v>
      </c>
      <c r="R3161" s="4" t="str">
        <f>IFERROR(VLOOKUP(C3161,Sales!B:G,6,0),"-")</f>
        <v>-</v>
      </c>
      <c r="S3161" s="4">
        <f>IFERROR(VLOOKUP(C3161,Recolt!B:H,3,0),"-")</f>
        <v>223</v>
      </c>
      <c r="T3161" s="4" t="str">
        <f t="shared" si="100"/>
        <v>-</v>
      </c>
    </row>
    <row r="3162" spans="1:20" hidden="1" x14ac:dyDescent="0.25">
      <c r="A3162" s="4" t="s">
        <v>412</v>
      </c>
      <c r="B3162" s="4" t="s">
        <v>589</v>
      </c>
      <c r="C3162" s="4">
        <v>1034844956</v>
      </c>
      <c r="D3162" s="4" t="s">
        <v>372</v>
      </c>
      <c r="E3162" s="4" t="s">
        <v>364</v>
      </c>
      <c r="F3162" s="4" t="s">
        <v>439</v>
      </c>
      <c r="G3162" s="12">
        <v>45336</v>
      </c>
      <c r="H3162" s="4" t="s">
        <v>356</v>
      </c>
      <c r="I3162" s="67">
        <v>0.51951388888888905</v>
      </c>
      <c r="J3162" s="4" t="s">
        <v>1133</v>
      </c>
      <c r="K3162" s="12">
        <v>43138</v>
      </c>
      <c r="L3162" s="4" t="s">
        <v>366</v>
      </c>
      <c r="M3162" s="4" t="s">
        <v>358</v>
      </c>
      <c r="N3162" s="4" t="s">
        <v>361</v>
      </c>
      <c r="O3162" s="12" t="str">
        <f t="shared" ca="1" si="99"/>
        <v>7 ans, 2 mois</v>
      </c>
      <c r="P3162" s="4" t="str">
        <f>VLOOKUP(B3162,Effectif!B:I,6,0)</f>
        <v>Hugo MARCHAL</v>
      </c>
      <c r="Q3162" s="4" t="str">
        <f>VLOOKUP(B3162,Effectif!B:I,8,0)</f>
        <v>DECB</v>
      </c>
      <c r="R3162" s="4" t="str">
        <f>IFERROR(VLOOKUP(C3162,Sales!B:G,6,0),"-")</f>
        <v>-</v>
      </c>
      <c r="S3162" s="4">
        <f>IFERROR(VLOOKUP(C3162,Recolt!B:H,3,0),"-")</f>
        <v>157</v>
      </c>
      <c r="T3162" s="4" t="str">
        <f t="shared" si="100"/>
        <v>-</v>
      </c>
    </row>
    <row r="3163" spans="1:20" hidden="1" x14ac:dyDescent="0.25">
      <c r="A3163" s="4" t="s">
        <v>412</v>
      </c>
      <c r="B3163" s="4" t="s">
        <v>589</v>
      </c>
      <c r="C3163" s="4">
        <v>1034863925</v>
      </c>
      <c r="D3163" s="4" t="s">
        <v>363</v>
      </c>
      <c r="E3163" s="4" t="s">
        <v>364</v>
      </c>
      <c r="F3163" s="4" t="s">
        <v>439</v>
      </c>
      <c r="G3163" s="12">
        <v>45337</v>
      </c>
      <c r="H3163" s="4" t="s">
        <v>356</v>
      </c>
      <c r="I3163" s="67">
        <v>0.66434027777777804</v>
      </c>
      <c r="J3163" s="4" t="s">
        <v>1131</v>
      </c>
      <c r="K3163" s="12">
        <v>40780</v>
      </c>
      <c r="L3163" s="4" t="s">
        <v>366</v>
      </c>
      <c r="M3163" s="4" t="s">
        <v>358</v>
      </c>
      <c r="N3163" s="4" t="s">
        <v>361</v>
      </c>
      <c r="O3163" s="12" t="str">
        <f t="shared" ca="1" si="99"/>
        <v>13 ans, 8 mois</v>
      </c>
      <c r="P3163" s="4" t="str">
        <f>VLOOKUP(B3163,Effectif!B:I,6,0)</f>
        <v>Hugo MARCHAL</v>
      </c>
      <c r="Q3163" s="4" t="str">
        <f>VLOOKUP(B3163,Effectif!B:I,8,0)</f>
        <v>DECB</v>
      </c>
      <c r="R3163" s="4" t="str">
        <f>IFERROR(VLOOKUP(C3163,Sales!B:G,6,0),"-")</f>
        <v>-</v>
      </c>
      <c r="S3163" s="4">
        <f>IFERROR(VLOOKUP(C3163,Recolt!B:H,3,0),"-")</f>
        <v>92</v>
      </c>
      <c r="T3163" s="4" t="str">
        <f t="shared" si="100"/>
        <v>-</v>
      </c>
    </row>
    <row r="3164" spans="1:20" hidden="1" x14ac:dyDescent="0.25">
      <c r="A3164" s="4" t="s">
        <v>412</v>
      </c>
      <c r="B3164" s="4" t="s">
        <v>589</v>
      </c>
      <c r="C3164" s="4">
        <v>1034868579</v>
      </c>
      <c r="D3164" s="4" t="s">
        <v>372</v>
      </c>
      <c r="E3164" s="4" t="s">
        <v>364</v>
      </c>
      <c r="F3164" s="4" t="s">
        <v>439</v>
      </c>
      <c r="G3164" s="12">
        <v>45338</v>
      </c>
      <c r="H3164" s="4" t="s">
        <v>356</v>
      </c>
      <c r="I3164" s="67">
        <v>0.67222222222222205</v>
      </c>
      <c r="J3164" s="4" t="s">
        <v>1133</v>
      </c>
      <c r="K3164" s="12">
        <v>43257</v>
      </c>
      <c r="L3164" s="4" t="s">
        <v>366</v>
      </c>
      <c r="M3164" s="4" t="s">
        <v>358</v>
      </c>
      <c r="N3164" s="4" t="s">
        <v>361</v>
      </c>
      <c r="O3164" s="12" t="str">
        <f t="shared" ca="1" si="99"/>
        <v>6 ans, 10 mois</v>
      </c>
      <c r="P3164" s="4" t="str">
        <f>VLOOKUP(B3164,Effectif!B:I,6,0)</f>
        <v>Hugo MARCHAL</v>
      </c>
      <c r="Q3164" s="4" t="str">
        <f>VLOOKUP(B3164,Effectif!B:I,8,0)</f>
        <v>DECB</v>
      </c>
      <c r="R3164" s="4" t="str">
        <f>IFERROR(VLOOKUP(C3164,Sales!B:G,6,0),"-")</f>
        <v>-</v>
      </c>
      <c r="S3164" s="4">
        <f>IFERROR(VLOOKUP(C3164,Recolt!B:H,3,0),"-")</f>
        <v>196</v>
      </c>
      <c r="T3164" s="4" t="str">
        <f t="shared" si="100"/>
        <v>-</v>
      </c>
    </row>
    <row r="3165" spans="1:20" hidden="1" x14ac:dyDescent="0.25">
      <c r="A3165" s="4" t="s">
        <v>412</v>
      </c>
      <c r="B3165" s="4" t="s">
        <v>589</v>
      </c>
      <c r="C3165" s="4">
        <v>1034861344</v>
      </c>
      <c r="D3165" s="4" t="s">
        <v>372</v>
      </c>
      <c r="E3165" s="4" t="s">
        <v>364</v>
      </c>
      <c r="F3165" s="4" t="s">
        <v>439</v>
      </c>
      <c r="G3165" s="12">
        <v>45339</v>
      </c>
      <c r="H3165" s="4" t="s">
        <v>356</v>
      </c>
      <c r="I3165" s="67">
        <v>0.74802083333333302</v>
      </c>
      <c r="J3165" s="4" t="s">
        <v>1135</v>
      </c>
      <c r="K3165" s="12">
        <v>43220</v>
      </c>
      <c r="L3165" s="4" t="s">
        <v>366</v>
      </c>
      <c r="M3165" s="4" t="s">
        <v>358</v>
      </c>
      <c r="N3165" s="4" t="s">
        <v>361</v>
      </c>
      <c r="O3165" s="12" t="str">
        <f t="shared" ca="1" si="99"/>
        <v>6 ans, 0 mois</v>
      </c>
      <c r="P3165" s="4" t="str">
        <f>VLOOKUP(B3165,Effectif!B:I,6,0)</f>
        <v>Hugo MARCHAL</v>
      </c>
      <c r="Q3165" s="4" t="str">
        <f>VLOOKUP(B3165,Effectif!B:I,8,0)</f>
        <v>DECB</v>
      </c>
      <c r="R3165" s="4" t="str">
        <f>IFERROR(VLOOKUP(C3165,Sales!B:G,6,0),"-")</f>
        <v>-</v>
      </c>
      <c r="S3165" s="4">
        <f>IFERROR(VLOOKUP(C3165,Recolt!B:H,3,0),"-")</f>
        <v>148.04</v>
      </c>
      <c r="T3165" s="4" t="str">
        <f t="shared" si="100"/>
        <v>-</v>
      </c>
    </row>
    <row r="3166" spans="1:20" hidden="1" x14ac:dyDescent="0.25">
      <c r="A3166" s="4" t="s">
        <v>412</v>
      </c>
      <c r="B3166" s="4" t="s">
        <v>589</v>
      </c>
      <c r="C3166" s="4">
        <v>1034862431</v>
      </c>
      <c r="D3166" s="4" t="s">
        <v>372</v>
      </c>
      <c r="E3166" s="4" t="s">
        <v>364</v>
      </c>
      <c r="F3166" s="4" t="s">
        <v>439</v>
      </c>
      <c r="G3166" s="12">
        <v>45340</v>
      </c>
      <c r="H3166" s="4" t="s">
        <v>356</v>
      </c>
      <c r="I3166" s="67">
        <v>0.60442129629629604</v>
      </c>
      <c r="J3166" s="4" t="s">
        <v>1135</v>
      </c>
      <c r="K3166" s="12">
        <v>43406</v>
      </c>
      <c r="L3166" s="4" t="s">
        <v>366</v>
      </c>
      <c r="M3166" s="4" t="s">
        <v>358</v>
      </c>
      <c r="N3166" s="4" t="s">
        <v>361</v>
      </c>
      <c r="O3166" s="12" t="str">
        <f t="shared" ca="1" si="99"/>
        <v>6 ans, 5 mois</v>
      </c>
      <c r="P3166" s="4" t="str">
        <f>VLOOKUP(B3166,Effectif!B:I,6,0)</f>
        <v>Hugo MARCHAL</v>
      </c>
      <c r="Q3166" s="4" t="str">
        <f>VLOOKUP(B3166,Effectif!B:I,8,0)</f>
        <v>DECB</v>
      </c>
      <c r="R3166" s="4" t="str">
        <f>IFERROR(VLOOKUP(C3166,Sales!B:G,6,0),"-")</f>
        <v>-</v>
      </c>
      <c r="S3166" s="4">
        <f>IFERROR(VLOOKUP(C3166,Recolt!B:H,3,0),"-")</f>
        <v>173</v>
      </c>
      <c r="T3166" s="4" t="str">
        <f t="shared" si="100"/>
        <v>-</v>
      </c>
    </row>
    <row r="3167" spans="1:20" hidden="1" x14ac:dyDescent="0.25">
      <c r="A3167" s="4" t="s">
        <v>412</v>
      </c>
      <c r="B3167" s="4" t="s">
        <v>589</v>
      </c>
      <c r="C3167" s="4">
        <v>1034856332</v>
      </c>
      <c r="D3167" s="4" t="s">
        <v>363</v>
      </c>
      <c r="E3167" s="4" t="s">
        <v>364</v>
      </c>
      <c r="F3167" s="4" t="s">
        <v>439</v>
      </c>
      <c r="G3167" s="12">
        <v>45341</v>
      </c>
      <c r="H3167" s="4" t="s">
        <v>356</v>
      </c>
      <c r="I3167" s="67">
        <v>0.48726851851851899</v>
      </c>
      <c r="J3167" s="4" t="s">
        <v>1131</v>
      </c>
      <c r="K3167" s="12">
        <v>42524</v>
      </c>
      <c r="L3167" s="4" t="s">
        <v>366</v>
      </c>
      <c r="M3167" s="4" t="s">
        <v>358</v>
      </c>
      <c r="N3167" s="4" t="s">
        <v>361</v>
      </c>
      <c r="O3167" s="12" t="str">
        <f t="shared" ca="1" si="99"/>
        <v>8 ans, 10 mois</v>
      </c>
      <c r="P3167" s="4" t="str">
        <f>VLOOKUP(B3167,Effectif!B:I,6,0)</f>
        <v>Hugo MARCHAL</v>
      </c>
      <c r="Q3167" s="4" t="str">
        <f>VLOOKUP(B3167,Effectif!B:I,8,0)</f>
        <v>DECB</v>
      </c>
      <c r="R3167" s="4" t="str">
        <f>IFERROR(VLOOKUP(C3167,Sales!B:G,6,0),"-")</f>
        <v>-</v>
      </c>
      <c r="S3167" s="4">
        <f>IFERROR(VLOOKUP(C3167,Recolt!B:H,3,0),"-")</f>
        <v>230</v>
      </c>
      <c r="T3167" s="4" t="str">
        <f t="shared" si="100"/>
        <v>-</v>
      </c>
    </row>
    <row r="3168" spans="1:20" hidden="1" x14ac:dyDescent="0.25">
      <c r="A3168" s="4" t="s">
        <v>412</v>
      </c>
      <c r="B3168" s="4" t="s">
        <v>589</v>
      </c>
      <c r="C3168" s="4">
        <v>1034866259</v>
      </c>
      <c r="D3168" s="4" t="s">
        <v>382</v>
      </c>
      <c r="E3168" s="4" t="s">
        <v>364</v>
      </c>
      <c r="F3168" s="4" t="s">
        <v>439</v>
      </c>
      <c r="G3168" s="12">
        <v>45342</v>
      </c>
      <c r="H3168" s="4" t="s">
        <v>383</v>
      </c>
      <c r="I3168" s="67">
        <v>0.68329861111111101</v>
      </c>
      <c r="J3168" s="4" t="s">
        <v>1131</v>
      </c>
      <c r="K3168" s="12">
        <v>40171</v>
      </c>
      <c r="L3168" s="4" t="s">
        <v>366</v>
      </c>
      <c r="M3168" s="4" t="s">
        <v>358</v>
      </c>
      <c r="N3168" s="4" t="s">
        <v>361</v>
      </c>
      <c r="O3168" s="12" t="str">
        <f t="shared" ca="1" si="99"/>
        <v>15 ans, 4 mois</v>
      </c>
      <c r="P3168" s="4" t="str">
        <f>VLOOKUP(B3168,Effectif!B:I,6,0)</f>
        <v>Hugo MARCHAL</v>
      </c>
      <c r="Q3168" s="4" t="str">
        <f>VLOOKUP(B3168,Effectif!B:I,8,0)</f>
        <v>DECB</v>
      </c>
      <c r="R3168" s="4" t="str">
        <f>IFERROR(VLOOKUP(C3168,Sales!B:G,6,0),"-")</f>
        <v>-</v>
      </c>
      <c r="S3168" s="4">
        <f>IFERROR(VLOOKUP(C3168,Recolt!B:H,3,0),"-")</f>
        <v>70</v>
      </c>
      <c r="T3168" s="4" t="str">
        <f t="shared" si="100"/>
        <v>-</v>
      </c>
    </row>
    <row r="3169" spans="1:20" hidden="1" x14ac:dyDescent="0.25">
      <c r="A3169" s="4" t="s">
        <v>412</v>
      </c>
      <c r="B3169" s="4" t="s">
        <v>589</v>
      </c>
      <c r="C3169" s="4">
        <v>1034857172</v>
      </c>
      <c r="D3169" s="4" t="s">
        <v>372</v>
      </c>
      <c r="E3169" s="4" t="s">
        <v>364</v>
      </c>
      <c r="F3169" s="4" t="s">
        <v>439</v>
      </c>
      <c r="G3169" s="12">
        <v>45343</v>
      </c>
      <c r="H3169" s="4" t="s">
        <v>356</v>
      </c>
      <c r="I3169" s="67">
        <v>0.40953703703703698</v>
      </c>
      <c r="J3169" s="4" t="s">
        <v>1134</v>
      </c>
      <c r="K3169" s="12">
        <v>43420</v>
      </c>
      <c r="L3169" s="4" t="s">
        <v>366</v>
      </c>
      <c r="M3169" s="4" t="s">
        <v>358</v>
      </c>
      <c r="N3169" s="4" t="s">
        <v>359</v>
      </c>
      <c r="O3169" s="12" t="str">
        <f t="shared" ca="1" si="99"/>
        <v>6 ans, 5 mois</v>
      </c>
      <c r="P3169" s="4" t="str">
        <f>VLOOKUP(B3169,Effectif!B:I,6,0)</f>
        <v>Hugo MARCHAL</v>
      </c>
      <c r="Q3169" s="4" t="str">
        <f>VLOOKUP(B3169,Effectif!B:I,8,0)</f>
        <v>DECB</v>
      </c>
      <c r="R3169" s="4" t="str">
        <f>IFERROR(VLOOKUP(C3169,Sales!B:G,6,0),"-")</f>
        <v>-</v>
      </c>
      <c r="S3169" s="4">
        <f>IFERROR(VLOOKUP(C3169,Recolt!B:H,3,0),"-")</f>
        <v>289.47000000000003</v>
      </c>
      <c r="T3169" s="4" t="str">
        <f t="shared" si="100"/>
        <v>-</v>
      </c>
    </row>
    <row r="3170" spans="1:20" hidden="1" x14ac:dyDescent="0.25">
      <c r="A3170" s="4" t="s">
        <v>412</v>
      </c>
      <c r="B3170" s="4" t="s">
        <v>589</v>
      </c>
      <c r="C3170" s="4">
        <v>1034845704</v>
      </c>
      <c r="D3170" s="4" t="s">
        <v>363</v>
      </c>
      <c r="E3170" s="4" t="s">
        <v>364</v>
      </c>
      <c r="F3170" s="4" t="s">
        <v>439</v>
      </c>
      <c r="G3170" s="12">
        <v>45344</v>
      </c>
      <c r="H3170" s="4" t="s">
        <v>356</v>
      </c>
      <c r="I3170" s="67">
        <v>0.65334490740740703</v>
      </c>
      <c r="J3170" s="4" t="s">
        <v>1147</v>
      </c>
      <c r="K3170" s="12">
        <v>43181</v>
      </c>
      <c r="L3170" s="4" t="s">
        <v>366</v>
      </c>
      <c r="M3170" s="4" t="s">
        <v>362</v>
      </c>
      <c r="O3170" s="12" t="str">
        <f t="shared" ca="1" si="99"/>
        <v>7 ans, 1 mois</v>
      </c>
      <c r="P3170" s="4" t="str">
        <f>VLOOKUP(B3170,Effectif!B:I,6,0)</f>
        <v>Hugo MARCHAL</v>
      </c>
      <c r="Q3170" s="4" t="str">
        <f>VLOOKUP(B3170,Effectif!B:I,8,0)</f>
        <v>DECB</v>
      </c>
      <c r="R3170" s="4" t="str">
        <f>IFERROR(VLOOKUP(C3170,Sales!B:G,6,0),"-")</f>
        <v>-</v>
      </c>
      <c r="S3170" s="4">
        <f>IFERROR(VLOOKUP(C3170,Recolt!B:H,3,0),"-")</f>
        <v>185</v>
      </c>
      <c r="T3170" s="4" t="str">
        <f t="shared" si="100"/>
        <v>-</v>
      </c>
    </row>
    <row r="3171" spans="1:20" hidden="1" x14ac:dyDescent="0.25">
      <c r="A3171" s="4" t="s">
        <v>412</v>
      </c>
      <c r="B3171" s="4" t="s">
        <v>589</v>
      </c>
      <c r="C3171" s="4">
        <v>1034858025</v>
      </c>
      <c r="D3171" s="4" t="s">
        <v>363</v>
      </c>
      <c r="E3171" s="4" t="s">
        <v>364</v>
      </c>
      <c r="F3171" s="4" t="s">
        <v>439</v>
      </c>
      <c r="G3171" s="12">
        <v>45345</v>
      </c>
      <c r="H3171" s="4" t="s">
        <v>356</v>
      </c>
      <c r="I3171" s="67">
        <v>0.51438657407407395</v>
      </c>
      <c r="J3171" s="4" t="s">
        <v>1132</v>
      </c>
      <c r="K3171" s="12">
        <v>42048</v>
      </c>
      <c r="L3171" s="4" t="s">
        <v>366</v>
      </c>
      <c r="M3171" s="4" t="s">
        <v>358</v>
      </c>
      <c r="N3171" s="4" t="s">
        <v>361</v>
      </c>
      <c r="O3171" s="12" t="str">
        <f t="shared" ca="1" si="99"/>
        <v>10 ans, 2 mois</v>
      </c>
      <c r="P3171" s="4" t="str">
        <f>VLOOKUP(B3171,Effectif!B:I,6,0)</f>
        <v>Hugo MARCHAL</v>
      </c>
      <c r="Q3171" s="4" t="str">
        <f>VLOOKUP(B3171,Effectif!B:I,8,0)</f>
        <v>DECB</v>
      </c>
      <c r="R3171" s="4" t="str">
        <f>IFERROR(VLOOKUP(C3171,Sales!B:G,6,0),"-")</f>
        <v>-</v>
      </c>
      <c r="S3171" s="4">
        <f>IFERROR(VLOOKUP(C3171,Recolt!B:H,3,0),"-")</f>
        <v>160</v>
      </c>
      <c r="T3171" s="4" t="str">
        <f t="shared" si="100"/>
        <v>-</v>
      </c>
    </row>
    <row r="3172" spans="1:20" hidden="1" x14ac:dyDescent="0.25">
      <c r="A3172" s="4" t="s">
        <v>412</v>
      </c>
      <c r="B3172" s="4" t="s">
        <v>589</v>
      </c>
      <c r="C3172" s="4">
        <v>1034860258</v>
      </c>
      <c r="D3172" s="4" t="s">
        <v>377</v>
      </c>
      <c r="E3172" s="4" t="s">
        <v>364</v>
      </c>
      <c r="F3172" s="4" t="s">
        <v>439</v>
      </c>
      <c r="G3172" s="12">
        <v>45346</v>
      </c>
      <c r="H3172" s="4" t="s">
        <v>356</v>
      </c>
      <c r="I3172" s="67">
        <v>0.72081018518518503</v>
      </c>
      <c r="J3172" s="4" t="s">
        <v>1133</v>
      </c>
      <c r="K3172" s="12">
        <v>43103</v>
      </c>
      <c r="L3172" s="4" t="s">
        <v>366</v>
      </c>
      <c r="M3172" s="4" t="s">
        <v>358</v>
      </c>
      <c r="N3172" s="4" t="s">
        <v>361</v>
      </c>
      <c r="O3172" s="12" t="str">
        <f t="shared" ca="1" si="99"/>
        <v>7 ans, 3 mois</v>
      </c>
      <c r="P3172" s="4" t="str">
        <f>VLOOKUP(B3172,Effectif!B:I,6,0)</f>
        <v>Hugo MARCHAL</v>
      </c>
      <c r="Q3172" s="4" t="str">
        <f>VLOOKUP(B3172,Effectif!B:I,8,0)</f>
        <v>DECB</v>
      </c>
      <c r="R3172" s="4" t="str">
        <f>IFERROR(VLOOKUP(C3172,Sales!B:G,6,0),"-")</f>
        <v>-</v>
      </c>
      <c r="S3172" s="4">
        <f>IFERROR(VLOOKUP(C3172,Recolt!B:H,3,0),"-")</f>
        <v>189.70999999999998</v>
      </c>
      <c r="T3172" s="4" t="str">
        <f t="shared" si="100"/>
        <v>-</v>
      </c>
    </row>
    <row r="3173" spans="1:20" hidden="1" x14ac:dyDescent="0.25">
      <c r="A3173" s="4" t="s">
        <v>412</v>
      </c>
      <c r="B3173" s="4" t="s">
        <v>589</v>
      </c>
      <c r="C3173" s="4">
        <v>1034854073</v>
      </c>
      <c r="D3173" s="4" t="s">
        <v>372</v>
      </c>
      <c r="E3173" s="4" t="s">
        <v>364</v>
      </c>
      <c r="F3173" s="4" t="s">
        <v>439</v>
      </c>
      <c r="G3173" s="12">
        <v>45347</v>
      </c>
      <c r="H3173" s="4" t="s">
        <v>356</v>
      </c>
      <c r="I3173" s="67">
        <v>0.61109953703703701</v>
      </c>
      <c r="J3173" s="4" t="s">
        <v>1141</v>
      </c>
      <c r="K3173" s="12">
        <v>43172</v>
      </c>
      <c r="L3173" s="4" t="s">
        <v>366</v>
      </c>
      <c r="M3173" s="4" t="s">
        <v>358</v>
      </c>
      <c r="N3173" s="4" t="s">
        <v>361</v>
      </c>
      <c r="O3173" s="12" t="str">
        <f t="shared" ca="1" si="99"/>
        <v>7 ans, 1 mois</v>
      </c>
      <c r="P3173" s="4" t="str">
        <f>VLOOKUP(B3173,Effectif!B:I,6,0)</f>
        <v>Hugo MARCHAL</v>
      </c>
      <c r="Q3173" s="4" t="str">
        <f>VLOOKUP(B3173,Effectif!B:I,8,0)</f>
        <v>DECB</v>
      </c>
      <c r="R3173" s="4" t="str">
        <f>IFERROR(VLOOKUP(C3173,Sales!B:G,6,0),"-")</f>
        <v>-</v>
      </c>
      <c r="S3173" s="4">
        <f>IFERROR(VLOOKUP(C3173,Recolt!B:H,3,0),"-")</f>
        <v>460</v>
      </c>
      <c r="T3173" s="4" t="str">
        <f t="shared" si="100"/>
        <v>-</v>
      </c>
    </row>
    <row r="3174" spans="1:20" hidden="1" x14ac:dyDescent="0.25">
      <c r="A3174" s="4" t="s">
        <v>412</v>
      </c>
      <c r="B3174" s="4" t="s">
        <v>589</v>
      </c>
      <c r="C3174" s="4">
        <v>1034863410</v>
      </c>
      <c r="D3174" s="4" t="s">
        <v>363</v>
      </c>
      <c r="E3174" s="4" t="s">
        <v>364</v>
      </c>
      <c r="F3174" s="4" t="s">
        <v>439</v>
      </c>
      <c r="G3174" s="12">
        <v>45348</v>
      </c>
      <c r="H3174" s="4" t="s">
        <v>356</v>
      </c>
      <c r="I3174" s="67">
        <v>0.63438657407407395</v>
      </c>
      <c r="J3174" s="4" t="s">
        <v>1133</v>
      </c>
      <c r="K3174" s="12">
        <v>43409</v>
      </c>
      <c r="L3174" s="4" t="s">
        <v>366</v>
      </c>
      <c r="M3174" s="4" t="s">
        <v>358</v>
      </c>
      <c r="N3174" s="4" t="s">
        <v>359</v>
      </c>
      <c r="O3174" s="12" t="str">
        <f t="shared" ca="1" si="99"/>
        <v>6 ans, 5 mois</v>
      </c>
      <c r="P3174" s="4" t="str">
        <f>VLOOKUP(B3174,Effectif!B:I,6,0)</f>
        <v>Hugo MARCHAL</v>
      </c>
      <c r="Q3174" s="4" t="str">
        <f>VLOOKUP(B3174,Effectif!B:I,8,0)</f>
        <v>DECB</v>
      </c>
      <c r="R3174" s="4" t="str">
        <f>IFERROR(VLOOKUP(C3174,Sales!B:G,6,0),"-")</f>
        <v>-</v>
      </c>
      <c r="S3174" s="4">
        <f>IFERROR(VLOOKUP(C3174,Recolt!B:H,3,0),"-")</f>
        <v>214</v>
      </c>
      <c r="T3174" s="4" t="str">
        <f t="shared" si="100"/>
        <v>-</v>
      </c>
    </row>
    <row r="3175" spans="1:20" hidden="1" x14ac:dyDescent="0.25">
      <c r="A3175" s="4" t="s">
        <v>412</v>
      </c>
      <c r="B3175" s="4" t="s">
        <v>589</v>
      </c>
      <c r="C3175" s="4">
        <v>1034858185</v>
      </c>
      <c r="D3175" s="4" t="s">
        <v>369</v>
      </c>
      <c r="E3175" s="4" t="s">
        <v>364</v>
      </c>
      <c r="F3175" s="4" t="s">
        <v>439</v>
      </c>
      <c r="G3175" s="12">
        <v>45349</v>
      </c>
      <c r="H3175" s="4" t="s">
        <v>356</v>
      </c>
      <c r="I3175" s="67">
        <v>0.64546296296296302</v>
      </c>
      <c r="J3175" s="4" t="s">
        <v>1133</v>
      </c>
      <c r="K3175" s="12">
        <v>43456</v>
      </c>
      <c r="L3175" s="4" t="s">
        <v>366</v>
      </c>
      <c r="M3175" s="4" t="s">
        <v>358</v>
      </c>
      <c r="N3175" s="4" t="s">
        <v>359</v>
      </c>
      <c r="O3175" s="12" t="str">
        <f t="shared" ca="1" si="99"/>
        <v>6 ans, 4 mois</v>
      </c>
      <c r="P3175" s="4" t="str">
        <f>VLOOKUP(B3175,Effectif!B:I,6,0)</f>
        <v>Hugo MARCHAL</v>
      </c>
      <c r="Q3175" s="4" t="str">
        <f>VLOOKUP(B3175,Effectif!B:I,8,0)</f>
        <v>DECB</v>
      </c>
      <c r="R3175" s="4" t="str">
        <f>IFERROR(VLOOKUP(C3175,Sales!B:G,6,0),"-")</f>
        <v>-</v>
      </c>
      <c r="S3175" s="4">
        <f>IFERROR(VLOOKUP(C3175,Recolt!B:H,3,0),"-")</f>
        <v>174.01</v>
      </c>
      <c r="T3175" s="4" t="str">
        <f t="shared" si="100"/>
        <v>-</v>
      </c>
    </row>
    <row r="3176" spans="1:20" hidden="1" x14ac:dyDescent="0.25">
      <c r="A3176" s="4" t="s">
        <v>412</v>
      </c>
      <c r="B3176" s="4" t="s">
        <v>589</v>
      </c>
      <c r="C3176" s="4">
        <v>1034859586</v>
      </c>
      <c r="D3176" s="4" t="s">
        <v>363</v>
      </c>
      <c r="E3176" s="4" t="s">
        <v>364</v>
      </c>
      <c r="F3176" s="4" t="s">
        <v>439</v>
      </c>
      <c r="G3176" s="12">
        <v>45350</v>
      </c>
      <c r="H3176" s="4" t="s">
        <v>356</v>
      </c>
      <c r="I3176" s="67">
        <v>0.71731481481481496</v>
      </c>
      <c r="J3176" s="4" t="s">
        <v>1136</v>
      </c>
      <c r="K3176" s="12">
        <v>43348</v>
      </c>
      <c r="L3176" s="4" t="s">
        <v>366</v>
      </c>
      <c r="M3176" s="4" t="s">
        <v>358</v>
      </c>
      <c r="N3176" s="4" t="s">
        <v>361</v>
      </c>
      <c r="O3176" s="12" t="str">
        <f t="shared" ca="1" si="99"/>
        <v>6 ans, 7 mois</v>
      </c>
      <c r="P3176" s="4" t="str">
        <f>VLOOKUP(B3176,Effectif!B:I,6,0)</f>
        <v>Hugo MARCHAL</v>
      </c>
      <c r="Q3176" s="4" t="str">
        <f>VLOOKUP(B3176,Effectif!B:I,8,0)</f>
        <v>DECB</v>
      </c>
      <c r="R3176" s="4" t="str">
        <f>IFERROR(VLOOKUP(C3176,Sales!B:G,6,0),"-")</f>
        <v>-</v>
      </c>
      <c r="S3176" s="4">
        <f>IFERROR(VLOOKUP(C3176,Recolt!B:H,3,0),"-")</f>
        <v>180</v>
      </c>
      <c r="T3176" s="4" t="str">
        <f t="shared" si="100"/>
        <v>-</v>
      </c>
    </row>
    <row r="3177" spans="1:20" hidden="1" x14ac:dyDescent="0.25">
      <c r="A3177" s="4" t="s">
        <v>412</v>
      </c>
      <c r="B3177" s="4" t="s">
        <v>589</v>
      </c>
      <c r="C3177" s="4">
        <v>1034855376</v>
      </c>
      <c r="D3177" s="4" t="s">
        <v>354</v>
      </c>
      <c r="E3177" s="4" t="s">
        <v>355</v>
      </c>
      <c r="F3177" s="4" t="s">
        <v>440</v>
      </c>
      <c r="G3177" s="12">
        <v>45352</v>
      </c>
      <c r="H3177" s="4" t="s">
        <v>356</v>
      </c>
      <c r="I3177" s="67">
        <v>0.38341435185185202</v>
      </c>
      <c r="J3177" s="4" t="s">
        <v>1133</v>
      </c>
      <c r="K3177" s="12">
        <v>43310</v>
      </c>
      <c r="L3177" s="4" t="s">
        <v>366</v>
      </c>
      <c r="M3177" s="4" t="s">
        <v>358</v>
      </c>
      <c r="N3177" s="4" t="s">
        <v>384</v>
      </c>
      <c r="O3177" s="12" t="str">
        <f t="shared" ca="1" si="99"/>
        <v>6 ans, 9 mois</v>
      </c>
      <c r="P3177" s="4" t="str">
        <f>VLOOKUP(B3177,Effectif!B:I,6,0)</f>
        <v>Hugo MARCHAL</v>
      </c>
      <c r="Q3177" s="4" t="str">
        <f>VLOOKUP(B3177,Effectif!B:I,8,0)</f>
        <v>DECB</v>
      </c>
      <c r="R3177" s="4" t="str">
        <f>IFERROR(VLOOKUP(C3177,Sales!B:G,6,0),"-")</f>
        <v>-</v>
      </c>
      <c r="S3177" s="4">
        <f>IFERROR(VLOOKUP(C3177,Recolt!B:H,3,0),"-")</f>
        <v>179</v>
      </c>
      <c r="T3177" s="4" t="str">
        <f t="shared" si="100"/>
        <v>-</v>
      </c>
    </row>
    <row r="3178" spans="1:20" hidden="1" x14ac:dyDescent="0.25">
      <c r="A3178" s="4" t="s">
        <v>412</v>
      </c>
      <c r="B3178" s="4" t="s">
        <v>589</v>
      </c>
      <c r="C3178" s="4">
        <v>1034862335</v>
      </c>
      <c r="D3178" s="4" t="s">
        <v>372</v>
      </c>
      <c r="E3178" s="4" t="s">
        <v>364</v>
      </c>
      <c r="F3178" s="4" t="s">
        <v>439</v>
      </c>
      <c r="G3178" s="12">
        <v>45353</v>
      </c>
      <c r="H3178" s="4" t="s">
        <v>356</v>
      </c>
      <c r="I3178" s="67">
        <v>0.58930555555555597</v>
      </c>
      <c r="J3178" s="4" t="s">
        <v>1136</v>
      </c>
      <c r="K3178" s="12">
        <v>43455</v>
      </c>
      <c r="L3178" s="4" t="s">
        <v>366</v>
      </c>
      <c r="M3178" s="4" t="s">
        <v>358</v>
      </c>
      <c r="N3178" s="4" t="s">
        <v>361</v>
      </c>
      <c r="O3178" s="12" t="str">
        <f t="shared" ca="1" si="99"/>
        <v>6 ans, 4 mois</v>
      </c>
      <c r="P3178" s="4" t="str">
        <f>VLOOKUP(B3178,Effectif!B:I,6,0)</f>
        <v>Hugo MARCHAL</v>
      </c>
      <c r="Q3178" s="4" t="str">
        <f>VLOOKUP(B3178,Effectif!B:I,8,0)</f>
        <v>DECB</v>
      </c>
      <c r="R3178" s="4" t="str">
        <f>IFERROR(VLOOKUP(C3178,Sales!B:G,6,0),"-")</f>
        <v>-</v>
      </c>
      <c r="S3178" s="4">
        <f>IFERROR(VLOOKUP(C3178,Recolt!B:H,3,0),"-")</f>
        <v>128.6</v>
      </c>
      <c r="T3178" s="4" t="str">
        <f t="shared" si="100"/>
        <v>-</v>
      </c>
    </row>
    <row r="3179" spans="1:20" hidden="1" x14ac:dyDescent="0.25">
      <c r="A3179" s="4" t="s">
        <v>412</v>
      </c>
      <c r="B3179" s="4" t="s">
        <v>589</v>
      </c>
      <c r="C3179" s="4">
        <v>1034853617</v>
      </c>
      <c r="D3179" s="4" t="s">
        <v>378</v>
      </c>
      <c r="E3179" s="4" t="s">
        <v>364</v>
      </c>
      <c r="F3179" s="4" t="s">
        <v>439</v>
      </c>
      <c r="G3179" s="12">
        <v>45354</v>
      </c>
      <c r="H3179" s="4" t="s">
        <v>356</v>
      </c>
      <c r="I3179" s="67">
        <v>0.49787037037037002</v>
      </c>
      <c r="J3179" s="4" t="s">
        <v>1147</v>
      </c>
      <c r="L3179" s="4" t="s">
        <v>366</v>
      </c>
      <c r="O3179" s="12" t="str">
        <f t="shared" ca="1" si="99"/>
        <v>125 ans, 3 mois</v>
      </c>
      <c r="P3179" s="4" t="str">
        <f>VLOOKUP(B3179,Effectif!B:I,6,0)</f>
        <v>Hugo MARCHAL</v>
      </c>
      <c r="Q3179" s="4" t="str">
        <f>VLOOKUP(B3179,Effectif!B:I,8,0)</f>
        <v>DECB</v>
      </c>
      <c r="R3179" s="4" t="str">
        <f>IFERROR(VLOOKUP(C3179,Sales!B:G,6,0),"-")</f>
        <v>-</v>
      </c>
      <c r="S3179" s="4">
        <f>IFERROR(VLOOKUP(C3179,Recolt!B:H,3,0),"-")</f>
        <v>181.76999999999998</v>
      </c>
      <c r="T3179" s="4" t="str">
        <f t="shared" si="100"/>
        <v>-</v>
      </c>
    </row>
    <row r="3180" spans="1:20" hidden="1" x14ac:dyDescent="0.25">
      <c r="A3180" s="4" t="s">
        <v>412</v>
      </c>
      <c r="B3180" s="4" t="s">
        <v>531</v>
      </c>
      <c r="C3180" s="4">
        <v>1034855719</v>
      </c>
      <c r="D3180" s="4" t="s">
        <v>372</v>
      </c>
      <c r="E3180" s="4" t="s">
        <v>364</v>
      </c>
      <c r="F3180" s="4" t="s">
        <v>439</v>
      </c>
      <c r="G3180" s="12">
        <v>45355</v>
      </c>
      <c r="H3180" s="4" t="s">
        <v>356</v>
      </c>
      <c r="I3180" s="67">
        <v>0.61644675925925896</v>
      </c>
      <c r="J3180" s="4" t="s">
        <v>1134</v>
      </c>
      <c r="K3180" s="12">
        <v>42887</v>
      </c>
      <c r="L3180" s="4" t="s">
        <v>366</v>
      </c>
      <c r="M3180" s="4" t="s">
        <v>358</v>
      </c>
      <c r="N3180" s="4" t="s">
        <v>361</v>
      </c>
      <c r="O3180" s="12" t="str">
        <f t="shared" ca="1" si="99"/>
        <v>7 ans, 10 mois</v>
      </c>
      <c r="P3180" s="4" t="str">
        <f>VLOOKUP(B3180,Effectif!B:I,6,0)</f>
        <v>Lise DE WITTE</v>
      </c>
      <c r="Q3180" s="4" t="str">
        <f>VLOOKUP(B3180,Effectif!B:I,8,0)</f>
        <v>DECB</v>
      </c>
      <c r="R3180" s="4" t="str">
        <f>IFERROR(VLOOKUP(C3180,Sales!B:G,6,0),"-")</f>
        <v>-</v>
      </c>
      <c r="S3180" s="4">
        <f>IFERROR(VLOOKUP(C3180,Recolt!B:H,3,0),"-")</f>
        <v>96.12</v>
      </c>
      <c r="T3180" s="4" t="str">
        <f t="shared" si="100"/>
        <v>-</v>
      </c>
    </row>
    <row r="3181" spans="1:20" hidden="1" x14ac:dyDescent="0.25">
      <c r="A3181" s="4" t="s">
        <v>412</v>
      </c>
      <c r="B3181" s="4" t="s">
        <v>531</v>
      </c>
      <c r="C3181" s="4">
        <v>1034866839</v>
      </c>
      <c r="D3181" s="4" t="s">
        <v>372</v>
      </c>
      <c r="E3181" s="4" t="s">
        <v>364</v>
      </c>
      <c r="F3181" s="4" t="s">
        <v>439</v>
      </c>
      <c r="G3181" s="12">
        <v>45356</v>
      </c>
      <c r="H3181" s="4" t="s">
        <v>356</v>
      </c>
      <c r="I3181" s="67">
        <v>0.700775462962963</v>
      </c>
      <c r="J3181" s="4" t="s">
        <v>1137</v>
      </c>
      <c r="K3181" s="12">
        <v>42053</v>
      </c>
      <c r="L3181" s="4" t="s">
        <v>366</v>
      </c>
      <c r="M3181" s="4" t="s">
        <v>358</v>
      </c>
      <c r="N3181" s="4" t="s">
        <v>361</v>
      </c>
      <c r="O3181" s="12" t="str">
        <f t="shared" ca="1" si="99"/>
        <v>10 ans, 2 mois</v>
      </c>
      <c r="P3181" s="4" t="str">
        <f>VLOOKUP(B3181,Effectif!B:I,6,0)</f>
        <v>Lise DE WITTE</v>
      </c>
      <c r="Q3181" s="4" t="str">
        <f>VLOOKUP(B3181,Effectif!B:I,8,0)</f>
        <v>DECB</v>
      </c>
      <c r="R3181" s="4" t="str">
        <f>IFERROR(VLOOKUP(C3181,Sales!B:G,6,0),"-")</f>
        <v>-</v>
      </c>
      <c r="S3181" s="4">
        <f>IFERROR(VLOOKUP(C3181,Recolt!B:H,3,0),"-")</f>
        <v>231.97</v>
      </c>
      <c r="T3181" s="4" t="str">
        <f t="shared" si="100"/>
        <v>-</v>
      </c>
    </row>
    <row r="3182" spans="1:20" hidden="1" x14ac:dyDescent="0.25">
      <c r="A3182" s="4" t="s">
        <v>412</v>
      </c>
      <c r="B3182" s="4" t="s">
        <v>531</v>
      </c>
      <c r="C3182" s="4">
        <v>1034845293</v>
      </c>
      <c r="D3182" s="4" t="s">
        <v>354</v>
      </c>
      <c r="E3182" s="4" t="s">
        <v>355</v>
      </c>
      <c r="F3182" s="4" t="s">
        <v>439</v>
      </c>
      <c r="G3182" s="12">
        <v>45357</v>
      </c>
      <c r="H3182" s="4" t="s">
        <v>356</v>
      </c>
      <c r="I3182" s="67">
        <v>0.47356481481481499</v>
      </c>
      <c r="J3182" s="4" t="s">
        <v>1133</v>
      </c>
      <c r="K3182" s="12">
        <v>43449</v>
      </c>
      <c r="L3182" s="4" t="s">
        <v>366</v>
      </c>
      <c r="M3182" s="4" t="s">
        <v>358</v>
      </c>
      <c r="N3182" s="4" t="s">
        <v>361</v>
      </c>
      <c r="O3182" s="12" t="str">
        <f t="shared" ca="1" si="99"/>
        <v>6 ans, 4 mois</v>
      </c>
      <c r="P3182" s="4" t="str">
        <f>VLOOKUP(B3182,Effectif!B:I,6,0)</f>
        <v>Lise DE WITTE</v>
      </c>
      <c r="Q3182" s="4" t="str">
        <f>VLOOKUP(B3182,Effectif!B:I,8,0)</f>
        <v>DECB</v>
      </c>
      <c r="R3182" s="4" t="str">
        <f>IFERROR(VLOOKUP(C3182,Sales!B:G,6,0),"-")</f>
        <v>-</v>
      </c>
      <c r="S3182" s="4">
        <f>IFERROR(VLOOKUP(C3182,Recolt!B:H,3,0),"-")</f>
        <v>159.04</v>
      </c>
      <c r="T3182" s="4" t="str">
        <f t="shared" si="100"/>
        <v>-</v>
      </c>
    </row>
    <row r="3183" spans="1:20" hidden="1" x14ac:dyDescent="0.25">
      <c r="A3183" s="4" t="s">
        <v>412</v>
      </c>
      <c r="B3183" s="4" t="s">
        <v>531</v>
      </c>
      <c r="C3183" s="4">
        <v>1034859901</v>
      </c>
      <c r="D3183" s="4" t="s">
        <v>380</v>
      </c>
      <c r="E3183" s="4" t="s">
        <v>364</v>
      </c>
      <c r="F3183" s="4" t="s">
        <v>439</v>
      </c>
      <c r="G3183" s="12">
        <v>45358</v>
      </c>
      <c r="H3183" s="4" t="s">
        <v>356</v>
      </c>
      <c r="I3183" s="67">
        <v>0.70711805555555596</v>
      </c>
      <c r="J3183" s="4" t="s">
        <v>1132</v>
      </c>
      <c r="K3183" s="12">
        <v>41942</v>
      </c>
      <c r="L3183" s="4" t="s">
        <v>366</v>
      </c>
      <c r="M3183" s="4" t="s">
        <v>358</v>
      </c>
      <c r="N3183" s="4" t="s">
        <v>361</v>
      </c>
      <c r="O3183" s="12" t="str">
        <f t="shared" ca="1" si="99"/>
        <v>10 ans, 6 mois</v>
      </c>
      <c r="P3183" s="4" t="str">
        <f>VLOOKUP(B3183,Effectif!B:I,6,0)</f>
        <v>Lise DE WITTE</v>
      </c>
      <c r="Q3183" s="4" t="str">
        <f>VLOOKUP(B3183,Effectif!B:I,8,0)</f>
        <v>DECB</v>
      </c>
      <c r="R3183" s="4" t="str">
        <f>IFERROR(VLOOKUP(C3183,Sales!B:G,6,0),"-")</f>
        <v>-</v>
      </c>
      <c r="S3183" s="4">
        <f>IFERROR(VLOOKUP(C3183,Recolt!B:H,3,0),"-")</f>
        <v>97</v>
      </c>
      <c r="T3183" s="4" t="str">
        <f t="shared" si="100"/>
        <v>-</v>
      </c>
    </row>
    <row r="3184" spans="1:20" hidden="1" x14ac:dyDescent="0.25">
      <c r="A3184" s="4" t="s">
        <v>412</v>
      </c>
      <c r="B3184" s="4" t="s">
        <v>531</v>
      </c>
      <c r="C3184" s="4">
        <v>1034849341</v>
      </c>
      <c r="D3184" s="4" t="s">
        <v>378</v>
      </c>
      <c r="E3184" s="4" t="s">
        <v>364</v>
      </c>
      <c r="F3184" s="4" t="s">
        <v>440</v>
      </c>
      <c r="G3184" s="12">
        <v>45359</v>
      </c>
      <c r="H3184" s="4" t="s">
        <v>356</v>
      </c>
      <c r="I3184" s="67">
        <v>0.54674768518518502</v>
      </c>
      <c r="J3184" s="4" t="s">
        <v>1133</v>
      </c>
      <c r="K3184" s="12">
        <v>43430</v>
      </c>
      <c r="L3184" s="4" t="s">
        <v>366</v>
      </c>
      <c r="M3184" s="4" t="s">
        <v>358</v>
      </c>
      <c r="N3184" s="4" t="s">
        <v>361</v>
      </c>
      <c r="O3184" s="12" t="str">
        <f t="shared" ref="O3184:O3247" ca="1" si="101">YEAR(TODAY())-YEAR(K3184)-IF(MONTH(TODAY())&lt;MONTH(K3184),1,IF(AND(MONTH(TODAY())=MONTH(K3184),DAY(TODAY())&lt;DAY(K3184)),1,0)) &amp; " ans, " &amp; MONTH(TODAY())-MONTH(K3184)+IF(MONTH(TODAY())&lt;MONTH(K3184),12,0) &amp; " mois"</f>
        <v>6 ans, 5 mois</v>
      </c>
      <c r="P3184" s="4" t="str">
        <f>VLOOKUP(B3184,Effectif!B:I,6,0)</f>
        <v>Lise DE WITTE</v>
      </c>
      <c r="Q3184" s="4" t="str">
        <f>VLOOKUP(B3184,Effectif!B:I,8,0)</f>
        <v>DECB</v>
      </c>
      <c r="R3184" s="4" t="str">
        <f>IFERROR(VLOOKUP(C3184,Sales!B:G,6,0),"-")</f>
        <v>-</v>
      </c>
      <c r="S3184" s="4">
        <f>IFERROR(VLOOKUP(C3184,Recolt!B:H,3,0),"-")</f>
        <v>133.07</v>
      </c>
      <c r="T3184" s="4" t="str">
        <f t="shared" si="100"/>
        <v>-</v>
      </c>
    </row>
    <row r="3185" spans="1:20" hidden="1" x14ac:dyDescent="0.25">
      <c r="A3185" s="4" t="s">
        <v>412</v>
      </c>
      <c r="B3185" s="4" t="s">
        <v>531</v>
      </c>
      <c r="C3185" s="4">
        <v>1034858799</v>
      </c>
      <c r="D3185" s="4" t="s">
        <v>363</v>
      </c>
      <c r="E3185" s="4" t="s">
        <v>364</v>
      </c>
      <c r="F3185" s="4" t="s">
        <v>439</v>
      </c>
      <c r="G3185" s="12">
        <v>45360</v>
      </c>
      <c r="H3185" s="4" t="s">
        <v>356</v>
      </c>
      <c r="I3185" s="67">
        <v>0.67586805555555596</v>
      </c>
      <c r="J3185" s="4" t="s">
        <v>1133</v>
      </c>
      <c r="K3185" s="12">
        <v>43126</v>
      </c>
      <c r="L3185" s="4" t="s">
        <v>366</v>
      </c>
      <c r="M3185" s="4" t="s">
        <v>358</v>
      </c>
      <c r="N3185" s="4" t="s">
        <v>359</v>
      </c>
      <c r="O3185" s="12" t="str">
        <f t="shared" ca="1" si="101"/>
        <v>7 ans, 3 mois</v>
      </c>
      <c r="P3185" s="4" t="str">
        <f>VLOOKUP(B3185,Effectif!B:I,6,0)</f>
        <v>Lise DE WITTE</v>
      </c>
      <c r="Q3185" s="4" t="str">
        <f>VLOOKUP(B3185,Effectif!B:I,8,0)</f>
        <v>DECB</v>
      </c>
      <c r="R3185" s="4" t="str">
        <f>IFERROR(VLOOKUP(C3185,Sales!B:G,6,0),"-")</f>
        <v>-</v>
      </c>
      <c r="S3185" s="4">
        <f>IFERROR(VLOOKUP(C3185,Recolt!B:H,3,0),"-")</f>
        <v>175.75</v>
      </c>
      <c r="T3185" s="4" t="str">
        <f t="shared" si="100"/>
        <v>-</v>
      </c>
    </row>
    <row r="3186" spans="1:20" hidden="1" x14ac:dyDescent="0.25">
      <c r="A3186" s="4" t="s">
        <v>412</v>
      </c>
      <c r="B3186" s="4" t="s">
        <v>531</v>
      </c>
      <c r="C3186" s="4">
        <v>1034860893</v>
      </c>
      <c r="D3186" s="4" t="s">
        <v>363</v>
      </c>
      <c r="E3186" s="4" t="s">
        <v>364</v>
      </c>
      <c r="F3186" s="4" t="s">
        <v>439</v>
      </c>
      <c r="G3186" s="12">
        <v>45361</v>
      </c>
      <c r="H3186" s="4" t="s">
        <v>356</v>
      </c>
      <c r="I3186" s="67">
        <v>0.693159722222222</v>
      </c>
      <c r="J3186" s="4" t="s">
        <v>1135</v>
      </c>
      <c r="K3186" s="12">
        <v>42996</v>
      </c>
      <c r="L3186" s="4" t="s">
        <v>366</v>
      </c>
      <c r="M3186" s="4" t="s">
        <v>358</v>
      </c>
      <c r="N3186" s="4" t="s">
        <v>361</v>
      </c>
      <c r="O3186" s="12" t="str">
        <f t="shared" ca="1" si="101"/>
        <v>7 ans, 7 mois</v>
      </c>
      <c r="P3186" s="4" t="str">
        <f>VLOOKUP(B3186,Effectif!B:I,6,0)</f>
        <v>Lise DE WITTE</v>
      </c>
      <c r="Q3186" s="4" t="str">
        <f>VLOOKUP(B3186,Effectif!B:I,8,0)</f>
        <v>DECB</v>
      </c>
      <c r="R3186" s="4" t="str">
        <f>IFERROR(VLOOKUP(C3186,Sales!B:G,6,0),"-")</f>
        <v>-</v>
      </c>
      <c r="S3186" s="4">
        <f>IFERROR(VLOOKUP(C3186,Recolt!B:H,3,0),"-")</f>
        <v>224</v>
      </c>
      <c r="T3186" s="4" t="str">
        <f t="shared" si="100"/>
        <v>-</v>
      </c>
    </row>
    <row r="3187" spans="1:20" hidden="1" x14ac:dyDescent="0.25">
      <c r="A3187" s="4" t="s">
        <v>412</v>
      </c>
      <c r="B3187" s="4" t="s">
        <v>531</v>
      </c>
      <c r="C3187" s="4">
        <v>1034858541</v>
      </c>
      <c r="D3187" s="4" t="s">
        <v>378</v>
      </c>
      <c r="E3187" s="4" t="s">
        <v>364</v>
      </c>
      <c r="F3187" s="4" t="s">
        <v>440</v>
      </c>
      <c r="G3187" s="12">
        <v>45362</v>
      </c>
      <c r="H3187" s="4" t="s">
        <v>356</v>
      </c>
      <c r="I3187" s="67">
        <v>0.41744212962963001</v>
      </c>
      <c r="J3187" s="4" t="s">
        <v>1132</v>
      </c>
      <c r="K3187" s="12">
        <v>43419</v>
      </c>
      <c r="L3187" s="4" t="s">
        <v>366</v>
      </c>
      <c r="M3187" s="4" t="s">
        <v>358</v>
      </c>
      <c r="N3187" s="4" t="s">
        <v>361</v>
      </c>
      <c r="O3187" s="12" t="str">
        <f t="shared" ca="1" si="101"/>
        <v>6 ans, 5 mois</v>
      </c>
      <c r="P3187" s="4" t="str">
        <f>VLOOKUP(B3187,Effectif!B:I,6,0)</f>
        <v>Lise DE WITTE</v>
      </c>
      <c r="Q3187" s="4" t="str">
        <f>VLOOKUP(B3187,Effectif!B:I,8,0)</f>
        <v>DECB</v>
      </c>
      <c r="R3187" s="4" t="str">
        <f>IFERROR(VLOOKUP(C3187,Sales!B:G,6,0),"-")</f>
        <v>-</v>
      </c>
      <c r="S3187" s="4">
        <f>IFERROR(VLOOKUP(C3187,Recolt!B:H,3,0),"-")</f>
        <v>126</v>
      </c>
      <c r="T3187" s="4" t="str">
        <f t="shared" si="100"/>
        <v>-</v>
      </c>
    </row>
    <row r="3188" spans="1:20" hidden="1" x14ac:dyDescent="0.25">
      <c r="A3188" s="4" t="s">
        <v>412</v>
      </c>
      <c r="B3188" s="4" t="s">
        <v>531</v>
      </c>
      <c r="C3188" s="4">
        <v>1034865753</v>
      </c>
      <c r="D3188" s="4" t="s">
        <v>372</v>
      </c>
      <c r="E3188" s="4" t="s">
        <v>364</v>
      </c>
      <c r="F3188" s="4" t="s">
        <v>439</v>
      </c>
      <c r="G3188" s="12">
        <v>45363</v>
      </c>
      <c r="H3188" s="4" t="s">
        <v>356</v>
      </c>
      <c r="I3188" s="67">
        <v>0.445891203703704</v>
      </c>
      <c r="J3188" s="4" t="s">
        <v>1143</v>
      </c>
      <c r="K3188" s="12">
        <v>43376</v>
      </c>
      <c r="L3188" s="4" t="s">
        <v>366</v>
      </c>
      <c r="M3188" s="4" t="s">
        <v>358</v>
      </c>
      <c r="N3188" s="4" t="s">
        <v>361</v>
      </c>
      <c r="O3188" s="12" t="str">
        <f t="shared" ca="1" si="101"/>
        <v>6 ans, 6 mois</v>
      </c>
      <c r="P3188" s="4" t="str">
        <f>VLOOKUP(B3188,Effectif!B:I,6,0)</f>
        <v>Lise DE WITTE</v>
      </c>
      <c r="Q3188" s="4" t="str">
        <f>VLOOKUP(B3188,Effectif!B:I,8,0)</f>
        <v>DECB</v>
      </c>
      <c r="R3188" s="4" t="str">
        <f>IFERROR(VLOOKUP(C3188,Sales!B:G,6,0),"-")</f>
        <v>-</v>
      </c>
      <c r="S3188" s="4">
        <f>IFERROR(VLOOKUP(C3188,Recolt!B:H,3,0),"-")</f>
        <v>220</v>
      </c>
      <c r="T3188" s="4" t="str">
        <f t="shared" si="100"/>
        <v>-</v>
      </c>
    </row>
    <row r="3189" spans="1:20" hidden="1" x14ac:dyDescent="0.25">
      <c r="A3189" s="4" t="s">
        <v>412</v>
      </c>
      <c r="B3189" s="4" t="s">
        <v>531</v>
      </c>
      <c r="C3189" s="4">
        <v>1034850572</v>
      </c>
      <c r="D3189" s="4" t="s">
        <v>363</v>
      </c>
      <c r="E3189" s="4" t="s">
        <v>364</v>
      </c>
      <c r="F3189" s="4" t="s">
        <v>439</v>
      </c>
      <c r="G3189" s="12">
        <v>45364</v>
      </c>
      <c r="H3189" s="4" t="s">
        <v>356</v>
      </c>
      <c r="I3189" s="67">
        <v>0.67112268518518503</v>
      </c>
      <c r="J3189" s="4" t="s">
        <v>1142</v>
      </c>
      <c r="K3189" s="12">
        <v>43227</v>
      </c>
      <c r="L3189" s="4" t="s">
        <v>366</v>
      </c>
      <c r="M3189" s="4" t="s">
        <v>358</v>
      </c>
      <c r="N3189" s="4" t="s">
        <v>361</v>
      </c>
      <c r="O3189" s="12" t="str">
        <f t="shared" ca="1" si="101"/>
        <v>6 ans, 11 mois</v>
      </c>
      <c r="P3189" s="4" t="str">
        <f>VLOOKUP(B3189,Effectif!B:I,6,0)</f>
        <v>Lise DE WITTE</v>
      </c>
      <c r="Q3189" s="4" t="str">
        <f>VLOOKUP(B3189,Effectif!B:I,8,0)</f>
        <v>DECB</v>
      </c>
      <c r="R3189" s="4" t="str">
        <f>IFERROR(VLOOKUP(C3189,Sales!B:G,6,0),"-")</f>
        <v>-</v>
      </c>
      <c r="S3189" s="4">
        <f>IFERROR(VLOOKUP(C3189,Recolt!B:H,3,0),"-")</f>
        <v>99.56</v>
      </c>
      <c r="T3189" s="4" t="str">
        <f t="shared" si="100"/>
        <v>-</v>
      </c>
    </row>
    <row r="3190" spans="1:20" hidden="1" x14ac:dyDescent="0.25">
      <c r="A3190" s="4" t="s">
        <v>412</v>
      </c>
      <c r="B3190" s="4" t="s">
        <v>531</v>
      </c>
      <c r="C3190" s="4">
        <v>1034848856</v>
      </c>
      <c r="D3190" s="4" t="s">
        <v>363</v>
      </c>
      <c r="E3190" s="4" t="s">
        <v>364</v>
      </c>
      <c r="F3190" s="4" t="s">
        <v>439</v>
      </c>
      <c r="G3190" s="12">
        <v>45365</v>
      </c>
      <c r="H3190" s="4" t="s">
        <v>356</v>
      </c>
      <c r="I3190" s="67">
        <v>0.737453703703704</v>
      </c>
      <c r="J3190" s="4" t="s">
        <v>1131</v>
      </c>
      <c r="K3190" s="12">
        <v>41842</v>
      </c>
      <c r="L3190" s="4" t="s">
        <v>366</v>
      </c>
      <c r="M3190" s="4" t="s">
        <v>358</v>
      </c>
      <c r="N3190" s="4" t="s">
        <v>361</v>
      </c>
      <c r="O3190" s="12" t="str">
        <f t="shared" ca="1" si="101"/>
        <v>10 ans, 9 mois</v>
      </c>
      <c r="P3190" s="4" t="str">
        <f>VLOOKUP(B3190,Effectif!B:I,6,0)</f>
        <v>Lise DE WITTE</v>
      </c>
      <c r="Q3190" s="4" t="str">
        <f>VLOOKUP(B3190,Effectif!B:I,8,0)</f>
        <v>DECB</v>
      </c>
      <c r="R3190" s="4" t="str">
        <f>IFERROR(VLOOKUP(C3190,Sales!B:G,6,0),"-")</f>
        <v>-</v>
      </c>
      <c r="S3190" s="4">
        <f>IFERROR(VLOOKUP(C3190,Recolt!B:H,3,0),"-")</f>
        <v>278</v>
      </c>
      <c r="T3190" s="4" t="str">
        <f t="shared" si="100"/>
        <v>-</v>
      </c>
    </row>
    <row r="3191" spans="1:20" hidden="1" x14ac:dyDescent="0.25">
      <c r="A3191" s="4" t="s">
        <v>412</v>
      </c>
      <c r="B3191" s="4" t="s">
        <v>531</v>
      </c>
      <c r="C3191" s="4">
        <v>1034855259</v>
      </c>
      <c r="D3191" s="4" t="s">
        <v>368</v>
      </c>
      <c r="E3191" s="4" t="s">
        <v>364</v>
      </c>
      <c r="F3191" s="4" t="s">
        <v>439</v>
      </c>
      <c r="G3191" s="12">
        <v>45366</v>
      </c>
      <c r="H3191" s="4" t="s">
        <v>365</v>
      </c>
      <c r="I3191" s="67">
        <v>0.623576388888889</v>
      </c>
      <c r="J3191" s="4" t="s">
        <v>1133</v>
      </c>
      <c r="K3191" s="12">
        <v>43151</v>
      </c>
      <c r="L3191" s="4" t="s">
        <v>366</v>
      </c>
      <c r="M3191" s="4" t="s">
        <v>358</v>
      </c>
      <c r="N3191" s="4" t="s">
        <v>361</v>
      </c>
      <c r="O3191" s="12" t="str">
        <f t="shared" ca="1" si="101"/>
        <v>7 ans, 2 mois</v>
      </c>
      <c r="P3191" s="4" t="str">
        <f>VLOOKUP(B3191,Effectif!B:I,6,0)</f>
        <v>Lise DE WITTE</v>
      </c>
      <c r="Q3191" s="4" t="str">
        <f>VLOOKUP(B3191,Effectif!B:I,8,0)</f>
        <v>DECB</v>
      </c>
      <c r="R3191" s="4" t="str">
        <f>IFERROR(VLOOKUP(C3191,Sales!B:G,6,0),"-")</f>
        <v>-</v>
      </c>
      <c r="S3191" s="4">
        <f>IFERROR(VLOOKUP(C3191,Recolt!B:H,3,0),"-")</f>
        <v>223</v>
      </c>
      <c r="T3191" s="4" t="str">
        <f t="shared" si="100"/>
        <v>-</v>
      </c>
    </row>
    <row r="3192" spans="1:20" hidden="1" x14ac:dyDescent="0.25">
      <c r="A3192" s="4" t="s">
        <v>412</v>
      </c>
      <c r="B3192" s="4" t="s">
        <v>531</v>
      </c>
      <c r="C3192" s="4">
        <v>1034860678</v>
      </c>
      <c r="D3192" s="4" t="s">
        <v>363</v>
      </c>
      <c r="E3192" s="4" t="s">
        <v>364</v>
      </c>
      <c r="F3192" s="4" t="s">
        <v>439</v>
      </c>
      <c r="G3192" s="12">
        <v>45367</v>
      </c>
      <c r="H3192" s="4" t="s">
        <v>356</v>
      </c>
      <c r="I3192" s="67">
        <v>0.64987268518518504</v>
      </c>
      <c r="J3192" s="4" t="s">
        <v>1138</v>
      </c>
      <c r="K3192" s="12">
        <v>43087</v>
      </c>
      <c r="L3192" s="4" t="s">
        <v>366</v>
      </c>
      <c r="M3192" s="4" t="s">
        <v>358</v>
      </c>
      <c r="N3192" s="4" t="s">
        <v>361</v>
      </c>
      <c r="O3192" s="12" t="str">
        <f t="shared" ca="1" si="101"/>
        <v>7 ans, 4 mois</v>
      </c>
      <c r="P3192" s="4" t="str">
        <f>VLOOKUP(B3192,Effectif!B:I,6,0)</f>
        <v>Lise DE WITTE</v>
      </c>
      <c r="Q3192" s="4" t="str">
        <f>VLOOKUP(B3192,Effectif!B:I,8,0)</f>
        <v>DECB</v>
      </c>
      <c r="R3192" s="4" t="str">
        <f>IFERROR(VLOOKUP(C3192,Sales!B:G,6,0),"-")</f>
        <v>-</v>
      </c>
      <c r="S3192" s="4">
        <f>IFERROR(VLOOKUP(C3192,Recolt!B:H,3,0),"-")</f>
        <v>132</v>
      </c>
      <c r="T3192" s="4" t="str">
        <f t="shared" si="100"/>
        <v>-</v>
      </c>
    </row>
    <row r="3193" spans="1:20" hidden="1" x14ac:dyDescent="0.25">
      <c r="A3193" s="4" t="s">
        <v>412</v>
      </c>
      <c r="B3193" s="4" t="s">
        <v>531</v>
      </c>
      <c r="C3193" s="4">
        <v>1034843876</v>
      </c>
      <c r="D3193" s="4" t="s">
        <v>372</v>
      </c>
      <c r="E3193" s="4" t="s">
        <v>364</v>
      </c>
      <c r="F3193" s="4" t="s">
        <v>439</v>
      </c>
      <c r="G3193" s="12">
        <v>45368</v>
      </c>
      <c r="H3193" s="4" t="s">
        <v>356</v>
      </c>
      <c r="I3193" s="67">
        <v>0.54895833333333299</v>
      </c>
      <c r="J3193" s="4" t="s">
        <v>1133</v>
      </c>
      <c r="K3193" s="12">
        <v>43312</v>
      </c>
      <c r="L3193" s="4" t="s">
        <v>366</v>
      </c>
      <c r="M3193" s="4" t="s">
        <v>358</v>
      </c>
      <c r="N3193" s="4" t="s">
        <v>361</v>
      </c>
      <c r="O3193" s="12" t="str">
        <f t="shared" ca="1" si="101"/>
        <v>6 ans, 9 mois</v>
      </c>
      <c r="P3193" s="4" t="str">
        <f>VLOOKUP(B3193,Effectif!B:I,6,0)</f>
        <v>Lise DE WITTE</v>
      </c>
      <c r="Q3193" s="4" t="str">
        <f>VLOOKUP(B3193,Effectif!B:I,8,0)</f>
        <v>DECB</v>
      </c>
      <c r="R3193" s="4" t="str">
        <f>IFERROR(VLOOKUP(C3193,Sales!B:G,6,0),"-")</f>
        <v>-</v>
      </c>
      <c r="S3193" s="4">
        <f>IFERROR(VLOOKUP(C3193,Recolt!B:H,3,0),"-")</f>
        <v>148</v>
      </c>
      <c r="T3193" s="4" t="str">
        <f t="shared" si="100"/>
        <v>-</v>
      </c>
    </row>
    <row r="3194" spans="1:20" hidden="1" x14ac:dyDescent="0.25">
      <c r="A3194" s="4" t="s">
        <v>412</v>
      </c>
      <c r="B3194" s="4" t="s">
        <v>531</v>
      </c>
      <c r="C3194" s="4">
        <v>1034856586</v>
      </c>
      <c r="D3194" s="4" t="s">
        <v>372</v>
      </c>
      <c r="E3194" s="4" t="s">
        <v>364</v>
      </c>
      <c r="F3194" s="4" t="s">
        <v>439</v>
      </c>
      <c r="G3194" s="12">
        <v>45369</v>
      </c>
      <c r="H3194" s="4" t="s">
        <v>356</v>
      </c>
      <c r="I3194" s="67">
        <v>0.68871527777777797</v>
      </c>
      <c r="J3194" s="4" t="s">
        <v>1133</v>
      </c>
      <c r="K3194" s="12">
        <v>42817</v>
      </c>
      <c r="L3194" s="4" t="s">
        <v>366</v>
      </c>
      <c r="M3194" s="4" t="s">
        <v>358</v>
      </c>
      <c r="N3194" s="4" t="s">
        <v>361</v>
      </c>
      <c r="O3194" s="12" t="str">
        <f t="shared" ca="1" si="101"/>
        <v>8 ans, 1 mois</v>
      </c>
      <c r="P3194" s="4" t="str">
        <f>VLOOKUP(B3194,Effectif!B:I,6,0)</f>
        <v>Lise DE WITTE</v>
      </c>
      <c r="Q3194" s="4" t="str">
        <f>VLOOKUP(B3194,Effectif!B:I,8,0)</f>
        <v>DECB</v>
      </c>
      <c r="R3194" s="4" t="str">
        <f>IFERROR(VLOOKUP(C3194,Sales!B:G,6,0),"-")</f>
        <v>-</v>
      </c>
      <c r="S3194" s="4">
        <f>IFERROR(VLOOKUP(C3194,Recolt!B:H,3,0),"-")</f>
        <v>219.38</v>
      </c>
      <c r="T3194" s="4" t="str">
        <f t="shared" si="100"/>
        <v>-</v>
      </c>
    </row>
    <row r="3195" spans="1:20" hidden="1" x14ac:dyDescent="0.25">
      <c r="A3195" s="4" t="s">
        <v>412</v>
      </c>
      <c r="B3195" s="4" t="s">
        <v>531</v>
      </c>
      <c r="C3195" s="4">
        <v>1034845907</v>
      </c>
      <c r="D3195" s="4" t="s">
        <v>363</v>
      </c>
      <c r="E3195" s="4" t="s">
        <v>364</v>
      </c>
      <c r="F3195" s="4" t="s">
        <v>439</v>
      </c>
      <c r="G3195" s="12">
        <v>45370</v>
      </c>
      <c r="H3195" s="4" t="s">
        <v>356</v>
      </c>
      <c r="I3195" s="67">
        <v>0.71231481481481496</v>
      </c>
      <c r="J3195" s="4" t="s">
        <v>1133</v>
      </c>
      <c r="K3195" s="12">
        <v>43196</v>
      </c>
      <c r="L3195" s="4" t="s">
        <v>366</v>
      </c>
      <c r="M3195" s="4" t="s">
        <v>358</v>
      </c>
      <c r="N3195" s="4" t="s">
        <v>361</v>
      </c>
      <c r="O3195" s="12" t="str">
        <f t="shared" ca="1" si="101"/>
        <v>7 ans, 0 mois</v>
      </c>
      <c r="P3195" s="4" t="str">
        <f>VLOOKUP(B3195,Effectif!B:I,6,0)</f>
        <v>Lise DE WITTE</v>
      </c>
      <c r="Q3195" s="4" t="str">
        <f>VLOOKUP(B3195,Effectif!B:I,8,0)</f>
        <v>DECB</v>
      </c>
      <c r="R3195" s="4" t="str">
        <f>IFERROR(VLOOKUP(C3195,Sales!B:G,6,0),"-")</f>
        <v>-</v>
      </c>
      <c r="S3195" s="4">
        <f>IFERROR(VLOOKUP(C3195,Recolt!B:H,3,0),"-")</f>
        <v>89</v>
      </c>
      <c r="T3195" s="4" t="str">
        <f t="shared" si="100"/>
        <v>-</v>
      </c>
    </row>
    <row r="3196" spans="1:20" hidden="1" x14ac:dyDescent="0.25">
      <c r="A3196" s="4" t="s">
        <v>412</v>
      </c>
      <c r="B3196" s="4" t="s">
        <v>531</v>
      </c>
      <c r="C3196" s="4">
        <v>1034851825</v>
      </c>
      <c r="D3196" s="4" t="s">
        <v>363</v>
      </c>
      <c r="E3196" s="4" t="s">
        <v>364</v>
      </c>
      <c r="F3196" s="4" t="s">
        <v>439</v>
      </c>
      <c r="G3196" s="12">
        <v>45371</v>
      </c>
      <c r="H3196" s="4" t="s">
        <v>356</v>
      </c>
      <c r="I3196" s="67">
        <v>0.63274305555555599</v>
      </c>
      <c r="J3196" s="4" t="s">
        <v>1135</v>
      </c>
      <c r="K3196" s="12">
        <v>43105</v>
      </c>
      <c r="L3196" s="4" t="s">
        <v>357</v>
      </c>
      <c r="M3196" s="4" t="s">
        <v>358</v>
      </c>
      <c r="N3196" s="4" t="s">
        <v>359</v>
      </c>
      <c r="O3196" s="12" t="str">
        <f t="shared" ca="1" si="101"/>
        <v>7 ans, 3 mois</v>
      </c>
      <c r="P3196" s="4" t="str">
        <f>VLOOKUP(B3196,Effectif!B:I,6,0)</f>
        <v>Lise DE WITTE</v>
      </c>
      <c r="Q3196" s="4" t="str">
        <f>VLOOKUP(B3196,Effectif!B:I,8,0)</f>
        <v>DECB</v>
      </c>
      <c r="R3196" s="4" t="str">
        <f>IFERROR(VLOOKUP(C3196,Sales!B:G,6,0),"-")</f>
        <v>-</v>
      </c>
      <c r="S3196" s="4">
        <f>IFERROR(VLOOKUP(C3196,Recolt!B:H,3,0),"-")</f>
        <v>148</v>
      </c>
      <c r="T3196" s="4" t="str">
        <f t="shared" si="100"/>
        <v>-</v>
      </c>
    </row>
    <row r="3197" spans="1:20" hidden="1" x14ac:dyDescent="0.25">
      <c r="A3197" s="4" t="s">
        <v>412</v>
      </c>
      <c r="B3197" s="4" t="s">
        <v>531</v>
      </c>
      <c r="C3197" s="4">
        <v>1034857838</v>
      </c>
      <c r="D3197" s="4" t="s">
        <v>378</v>
      </c>
      <c r="E3197" s="4" t="s">
        <v>364</v>
      </c>
      <c r="F3197" s="4" t="s">
        <v>440</v>
      </c>
      <c r="G3197" s="12">
        <v>45372</v>
      </c>
      <c r="H3197" s="4" t="s">
        <v>356</v>
      </c>
      <c r="I3197" s="67">
        <v>0.50006944444444401</v>
      </c>
      <c r="J3197" s="4" t="s">
        <v>1133</v>
      </c>
      <c r="K3197" s="12">
        <v>43154</v>
      </c>
      <c r="L3197" s="4" t="s">
        <v>366</v>
      </c>
      <c r="M3197" s="4" t="s">
        <v>358</v>
      </c>
      <c r="N3197" s="4" t="s">
        <v>361</v>
      </c>
      <c r="O3197" s="12" t="str">
        <f t="shared" ca="1" si="101"/>
        <v>7 ans, 2 mois</v>
      </c>
      <c r="P3197" s="4" t="str">
        <f>VLOOKUP(B3197,Effectif!B:I,6,0)</f>
        <v>Lise DE WITTE</v>
      </c>
      <c r="Q3197" s="4" t="str">
        <f>VLOOKUP(B3197,Effectif!B:I,8,0)</f>
        <v>DECB</v>
      </c>
      <c r="R3197" s="4" t="str">
        <f>IFERROR(VLOOKUP(C3197,Sales!B:G,6,0),"-")</f>
        <v>-</v>
      </c>
      <c r="S3197" s="4">
        <f>IFERROR(VLOOKUP(C3197,Recolt!B:H,3,0),"-")</f>
        <v>227.72</v>
      </c>
      <c r="T3197" s="4" t="str">
        <f t="shared" si="100"/>
        <v>-</v>
      </c>
    </row>
    <row r="3198" spans="1:20" hidden="1" x14ac:dyDescent="0.25">
      <c r="A3198" s="4" t="s">
        <v>412</v>
      </c>
      <c r="B3198" s="4" t="s">
        <v>531</v>
      </c>
      <c r="C3198" s="4">
        <v>1034847574</v>
      </c>
      <c r="D3198" s="4" t="s">
        <v>372</v>
      </c>
      <c r="E3198" s="4" t="s">
        <v>364</v>
      </c>
      <c r="F3198" s="4" t="s">
        <v>439</v>
      </c>
      <c r="G3198" s="12">
        <v>45373</v>
      </c>
      <c r="H3198" s="4" t="s">
        <v>356</v>
      </c>
      <c r="I3198" s="67">
        <v>0.68024305555555598</v>
      </c>
      <c r="J3198" s="4" t="s">
        <v>1134</v>
      </c>
      <c r="K3198" s="12">
        <v>42884</v>
      </c>
      <c r="L3198" s="4" t="s">
        <v>366</v>
      </c>
      <c r="M3198" s="4" t="s">
        <v>358</v>
      </c>
      <c r="N3198" s="4" t="s">
        <v>361</v>
      </c>
      <c r="O3198" s="12" t="str">
        <f t="shared" ca="1" si="101"/>
        <v>7 ans, 11 mois</v>
      </c>
      <c r="P3198" s="4" t="str">
        <f>VLOOKUP(B3198,Effectif!B:I,6,0)</f>
        <v>Lise DE WITTE</v>
      </c>
      <c r="Q3198" s="4" t="str">
        <f>VLOOKUP(B3198,Effectif!B:I,8,0)</f>
        <v>DECB</v>
      </c>
      <c r="R3198" s="4" t="str">
        <f>IFERROR(VLOOKUP(C3198,Sales!B:G,6,0),"-")</f>
        <v>-</v>
      </c>
      <c r="S3198" s="4">
        <f>IFERROR(VLOOKUP(C3198,Recolt!B:H,3,0),"-")</f>
        <v>268</v>
      </c>
      <c r="T3198" s="4" t="str">
        <f t="shared" si="100"/>
        <v>-</v>
      </c>
    </row>
    <row r="3199" spans="1:20" hidden="1" x14ac:dyDescent="0.25">
      <c r="A3199" s="4" t="s">
        <v>412</v>
      </c>
      <c r="B3199" s="4" t="s">
        <v>531</v>
      </c>
      <c r="C3199" s="4">
        <v>1034855893</v>
      </c>
      <c r="D3199" s="4" t="s">
        <v>363</v>
      </c>
      <c r="E3199" s="4" t="s">
        <v>364</v>
      </c>
      <c r="F3199" s="4" t="s">
        <v>439</v>
      </c>
      <c r="G3199" s="12">
        <v>45374</v>
      </c>
      <c r="H3199" s="4" t="s">
        <v>356</v>
      </c>
      <c r="I3199" s="67">
        <v>0.46774305555555601</v>
      </c>
      <c r="J3199" s="4" t="s">
        <v>1133</v>
      </c>
      <c r="K3199" s="12">
        <v>43449</v>
      </c>
      <c r="L3199" s="4" t="s">
        <v>366</v>
      </c>
      <c r="M3199" s="4" t="s">
        <v>358</v>
      </c>
      <c r="N3199" s="4" t="s">
        <v>361</v>
      </c>
      <c r="O3199" s="12" t="str">
        <f t="shared" ca="1" si="101"/>
        <v>6 ans, 4 mois</v>
      </c>
      <c r="P3199" s="4" t="str">
        <f>VLOOKUP(B3199,Effectif!B:I,6,0)</f>
        <v>Lise DE WITTE</v>
      </c>
      <c r="Q3199" s="4" t="str">
        <f>VLOOKUP(B3199,Effectif!B:I,8,0)</f>
        <v>DECB</v>
      </c>
      <c r="R3199" s="4" t="str">
        <f>IFERROR(VLOOKUP(C3199,Sales!B:G,6,0),"-")</f>
        <v>-</v>
      </c>
      <c r="S3199" s="4">
        <f>IFERROR(VLOOKUP(C3199,Recolt!B:H,3,0),"-")</f>
        <v>120.22</v>
      </c>
      <c r="T3199" s="4" t="str">
        <f t="shared" si="100"/>
        <v>-</v>
      </c>
    </row>
    <row r="3200" spans="1:20" hidden="1" x14ac:dyDescent="0.25">
      <c r="A3200" s="4" t="s">
        <v>412</v>
      </c>
      <c r="B3200" s="4" t="s">
        <v>531</v>
      </c>
      <c r="C3200" s="4">
        <v>1034847974</v>
      </c>
      <c r="D3200" s="4" t="s">
        <v>372</v>
      </c>
      <c r="E3200" s="4" t="s">
        <v>364</v>
      </c>
      <c r="F3200" s="4" t="s">
        <v>439</v>
      </c>
      <c r="G3200" s="12">
        <v>45375</v>
      </c>
      <c r="H3200" s="4" t="s">
        <v>356</v>
      </c>
      <c r="I3200" s="67">
        <v>0.64626157407407403</v>
      </c>
      <c r="J3200" s="4" t="s">
        <v>1134</v>
      </c>
      <c r="K3200" s="12">
        <v>43139</v>
      </c>
      <c r="L3200" s="4" t="s">
        <v>366</v>
      </c>
      <c r="M3200" s="4" t="s">
        <v>358</v>
      </c>
      <c r="N3200" s="4" t="s">
        <v>361</v>
      </c>
      <c r="O3200" s="12" t="str">
        <f t="shared" ca="1" si="101"/>
        <v>7 ans, 2 mois</v>
      </c>
      <c r="P3200" s="4" t="str">
        <f>VLOOKUP(B3200,Effectif!B:I,6,0)</f>
        <v>Lise DE WITTE</v>
      </c>
      <c r="Q3200" s="4" t="str">
        <f>VLOOKUP(B3200,Effectif!B:I,8,0)</f>
        <v>DECB</v>
      </c>
      <c r="R3200" s="4" t="str">
        <f>IFERROR(VLOOKUP(C3200,Sales!B:G,6,0),"-")</f>
        <v>-</v>
      </c>
      <c r="S3200" s="4">
        <f>IFERROR(VLOOKUP(C3200,Recolt!B:H,3,0),"-")</f>
        <v>40</v>
      </c>
      <c r="T3200" s="4" t="str">
        <f t="shared" si="100"/>
        <v>-</v>
      </c>
    </row>
    <row r="3201" spans="1:20" hidden="1" x14ac:dyDescent="0.25">
      <c r="A3201" s="4" t="s">
        <v>412</v>
      </c>
      <c r="B3201" s="4" t="s">
        <v>531</v>
      </c>
      <c r="C3201" s="4">
        <v>1034852106</v>
      </c>
      <c r="D3201" s="4" t="s">
        <v>378</v>
      </c>
      <c r="E3201" s="4" t="s">
        <v>364</v>
      </c>
      <c r="F3201" s="4" t="s">
        <v>440</v>
      </c>
      <c r="G3201" s="12">
        <v>45376</v>
      </c>
      <c r="H3201" s="4" t="s">
        <v>356</v>
      </c>
      <c r="I3201" s="67">
        <v>0.38745370370370402</v>
      </c>
      <c r="J3201" s="4" t="s">
        <v>1133</v>
      </c>
      <c r="K3201" s="12">
        <v>43132</v>
      </c>
      <c r="L3201" s="4" t="s">
        <v>366</v>
      </c>
      <c r="M3201" s="4" t="s">
        <v>358</v>
      </c>
      <c r="N3201" s="4" t="s">
        <v>361</v>
      </c>
      <c r="O3201" s="12" t="str">
        <f t="shared" ca="1" si="101"/>
        <v>7 ans, 2 mois</v>
      </c>
      <c r="P3201" s="4" t="str">
        <f>VLOOKUP(B3201,Effectif!B:I,6,0)</f>
        <v>Lise DE WITTE</v>
      </c>
      <c r="Q3201" s="4" t="str">
        <f>VLOOKUP(B3201,Effectif!B:I,8,0)</f>
        <v>DECB</v>
      </c>
      <c r="R3201" s="4" t="str">
        <f>IFERROR(VLOOKUP(C3201,Sales!B:G,6,0),"-")</f>
        <v>-</v>
      </c>
      <c r="S3201" s="4">
        <f>IFERROR(VLOOKUP(C3201,Recolt!B:H,3,0),"-")</f>
        <v>77</v>
      </c>
      <c r="T3201" s="4" t="str">
        <f t="shared" si="100"/>
        <v>-</v>
      </c>
    </row>
    <row r="3202" spans="1:20" hidden="1" x14ac:dyDescent="0.25">
      <c r="A3202" s="4" t="s">
        <v>412</v>
      </c>
      <c r="B3202" s="4" t="s">
        <v>531</v>
      </c>
      <c r="C3202" s="4">
        <v>1034865010</v>
      </c>
      <c r="D3202" s="4" t="s">
        <v>377</v>
      </c>
      <c r="E3202" s="4" t="s">
        <v>364</v>
      </c>
      <c r="F3202" s="4" t="s">
        <v>439</v>
      </c>
      <c r="G3202" s="12">
        <v>45377</v>
      </c>
      <c r="H3202" s="4" t="s">
        <v>356</v>
      </c>
      <c r="I3202" s="67">
        <v>0.73070601851851802</v>
      </c>
      <c r="J3202" s="4" t="s">
        <v>1134</v>
      </c>
      <c r="K3202" s="12">
        <v>43171</v>
      </c>
      <c r="L3202" s="4" t="s">
        <v>366</v>
      </c>
      <c r="M3202" s="4" t="s">
        <v>358</v>
      </c>
      <c r="N3202" s="4" t="s">
        <v>361</v>
      </c>
      <c r="O3202" s="12" t="str">
        <f t="shared" ca="1" si="101"/>
        <v>7 ans, 1 mois</v>
      </c>
      <c r="P3202" s="4" t="str">
        <f>VLOOKUP(B3202,Effectif!B:I,6,0)</f>
        <v>Lise DE WITTE</v>
      </c>
      <c r="Q3202" s="4" t="str">
        <f>VLOOKUP(B3202,Effectif!B:I,8,0)</f>
        <v>DECB</v>
      </c>
      <c r="R3202" s="4" t="str">
        <f>IFERROR(VLOOKUP(C3202,Sales!B:G,6,0),"-")</f>
        <v>-</v>
      </c>
      <c r="S3202" s="4">
        <f>IFERROR(VLOOKUP(C3202,Recolt!B:H,3,0),"-")</f>
        <v>37.49</v>
      </c>
      <c r="T3202" s="4" t="str">
        <f t="shared" si="100"/>
        <v>-</v>
      </c>
    </row>
    <row r="3203" spans="1:20" hidden="1" x14ac:dyDescent="0.25">
      <c r="A3203" s="4" t="s">
        <v>412</v>
      </c>
      <c r="B3203" s="4" t="s">
        <v>531</v>
      </c>
      <c r="C3203" s="4">
        <v>1034859057</v>
      </c>
      <c r="D3203" s="4" t="s">
        <v>372</v>
      </c>
      <c r="E3203" s="4" t="s">
        <v>364</v>
      </c>
      <c r="F3203" s="4" t="s">
        <v>439</v>
      </c>
      <c r="G3203" s="12">
        <v>45378</v>
      </c>
      <c r="H3203" s="4" t="s">
        <v>356</v>
      </c>
      <c r="I3203" s="67">
        <v>0.71773148148148103</v>
      </c>
      <c r="J3203" s="4" t="s">
        <v>1133</v>
      </c>
      <c r="K3203" s="12">
        <v>43421</v>
      </c>
      <c r="L3203" s="4" t="s">
        <v>366</v>
      </c>
      <c r="M3203" s="4" t="s">
        <v>358</v>
      </c>
      <c r="N3203" s="4" t="s">
        <v>361</v>
      </c>
      <c r="O3203" s="12" t="str">
        <f t="shared" ca="1" si="101"/>
        <v>6 ans, 5 mois</v>
      </c>
      <c r="P3203" s="4" t="str">
        <f>VLOOKUP(B3203,Effectif!B:I,6,0)</f>
        <v>Lise DE WITTE</v>
      </c>
      <c r="Q3203" s="4" t="str">
        <f>VLOOKUP(B3203,Effectif!B:I,8,0)</f>
        <v>DECB</v>
      </c>
      <c r="R3203" s="4" t="str">
        <f>IFERROR(VLOOKUP(C3203,Sales!B:G,6,0),"-")</f>
        <v>-</v>
      </c>
      <c r="S3203" s="4">
        <f>IFERROR(VLOOKUP(C3203,Recolt!B:H,3,0),"-")</f>
        <v>85.39</v>
      </c>
      <c r="T3203" s="4" t="str">
        <f t="shared" ref="T3203:T3266" si="102">IF(R3203&gt;0,R3203,IF(S3203&gt;0,S3203,"-"))</f>
        <v>-</v>
      </c>
    </row>
    <row r="3204" spans="1:20" hidden="1" x14ac:dyDescent="0.25">
      <c r="A3204" s="4" t="s">
        <v>412</v>
      </c>
      <c r="B3204" s="4" t="s">
        <v>531</v>
      </c>
      <c r="C3204" s="4">
        <v>1034849788</v>
      </c>
      <c r="D3204" s="4" t="s">
        <v>372</v>
      </c>
      <c r="E3204" s="4" t="s">
        <v>364</v>
      </c>
      <c r="F3204" s="4" t="s">
        <v>439</v>
      </c>
      <c r="G3204" s="12">
        <v>45379</v>
      </c>
      <c r="H3204" s="4" t="s">
        <v>356</v>
      </c>
      <c r="I3204" s="67">
        <v>0.55809027777777798</v>
      </c>
      <c r="J3204" s="4" t="s">
        <v>1133</v>
      </c>
      <c r="K3204" s="12">
        <v>43432</v>
      </c>
      <c r="L3204" s="4" t="s">
        <v>366</v>
      </c>
      <c r="M3204" s="4" t="s">
        <v>358</v>
      </c>
      <c r="N3204" s="4" t="s">
        <v>361</v>
      </c>
      <c r="O3204" s="12" t="str">
        <f t="shared" ca="1" si="101"/>
        <v>6 ans, 5 mois</v>
      </c>
      <c r="P3204" s="4" t="str">
        <f>VLOOKUP(B3204,Effectif!B:I,6,0)</f>
        <v>Lise DE WITTE</v>
      </c>
      <c r="Q3204" s="4" t="str">
        <f>VLOOKUP(B3204,Effectif!B:I,8,0)</f>
        <v>DECB</v>
      </c>
      <c r="R3204" s="4" t="str">
        <f>IFERROR(VLOOKUP(C3204,Sales!B:G,6,0),"-")</f>
        <v>-</v>
      </c>
      <c r="S3204" s="4">
        <f>IFERROR(VLOOKUP(C3204,Recolt!B:H,3,0),"-")</f>
        <v>82.14</v>
      </c>
      <c r="T3204" s="4" t="str">
        <f t="shared" si="102"/>
        <v>-</v>
      </c>
    </row>
    <row r="3205" spans="1:20" hidden="1" x14ac:dyDescent="0.25">
      <c r="A3205" s="4" t="s">
        <v>412</v>
      </c>
      <c r="B3205" s="4" t="s">
        <v>531</v>
      </c>
      <c r="C3205" s="4">
        <v>1034844314</v>
      </c>
      <c r="D3205" s="4" t="s">
        <v>378</v>
      </c>
      <c r="E3205" s="4" t="s">
        <v>364</v>
      </c>
      <c r="F3205" s="4" t="s">
        <v>440</v>
      </c>
      <c r="G3205" s="12">
        <v>45380</v>
      </c>
      <c r="H3205" s="4" t="s">
        <v>356</v>
      </c>
      <c r="I3205" s="67">
        <v>0.44222222222222202</v>
      </c>
      <c r="J3205" s="4" t="s">
        <v>1133</v>
      </c>
      <c r="K3205" s="12">
        <v>43445</v>
      </c>
      <c r="L3205" s="4" t="s">
        <v>366</v>
      </c>
      <c r="M3205" s="4" t="s">
        <v>358</v>
      </c>
      <c r="N3205" s="4" t="s">
        <v>361</v>
      </c>
      <c r="O3205" s="12" t="str">
        <f t="shared" ca="1" si="101"/>
        <v>6 ans, 4 mois</v>
      </c>
      <c r="P3205" s="4" t="str">
        <f>VLOOKUP(B3205,Effectif!B:I,6,0)</f>
        <v>Lise DE WITTE</v>
      </c>
      <c r="Q3205" s="4" t="str">
        <f>VLOOKUP(B3205,Effectif!B:I,8,0)</f>
        <v>DECB</v>
      </c>
      <c r="R3205" s="4" t="str">
        <f>IFERROR(VLOOKUP(C3205,Sales!B:G,6,0),"-")</f>
        <v>-</v>
      </c>
      <c r="S3205" s="4">
        <f>IFERROR(VLOOKUP(C3205,Recolt!B:H,3,0),"-")</f>
        <v>60</v>
      </c>
      <c r="T3205" s="4" t="str">
        <f t="shared" si="102"/>
        <v>-</v>
      </c>
    </row>
    <row r="3206" spans="1:20" hidden="1" x14ac:dyDescent="0.25">
      <c r="A3206" s="4" t="s">
        <v>412</v>
      </c>
      <c r="B3206" s="4" t="s">
        <v>531</v>
      </c>
      <c r="C3206" s="4">
        <v>1034859319</v>
      </c>
      <c r="D3206" s="4" t="s">
        <v>363</v>
      </c>
      <c r="E3206" s="4" t="s">
        <v>364</v>
      </c>
      <c r="F3206" s="4" t="s">
        <v>439</v>
      </c>
      <c r="G3206" s="12">
        <v>45381</v>
      </c>
      <c r="H3206" s="4" t="s">
        <v>356</v>
      </c>
      <c r="I3206" s="67">
        <v>0.50974537037037004</v>
      </c>
      <c r="J3206" s="4" t="s">
        <v>1134</v>
      </c>
      <c r="K3206" s="12">
        <v>43279</v>
      </c>
      <c r="L3206" s="4" t="s">
        <v>366</v>
      </c>
      <c r="M3206" s="4" t="s">
        <v>358</v>
      </c>
      <c r="N3206" s="4" t="s">
        <v>359</v>
      </c>
      <c r="O3206" s="12" t="str">
        <f t="shared" ca="1" si="101"/>
        <v>6 ans, 10 mois</v>
      </c>
      <c r="P3206" s="4" t="str">
        <f>VLOOKUP(B3206,Effectif!B:I,6,0)</f>
        <v>Lise DE WITTE</v>
      </c>
      <c r="Q3206" s="4" t="str">
        <f>VLOOKUP(B3206,Effectif!B:I,8,0)</f>
        <v>DECB</v>
      </c>
      <c r="R3206" s="4" t="str">
        <f>IFERROR(VLOOKUP(C3206,Sales!B:G,6,0),"-")</f>
        <v>-</v>
      </c>
      <c r="S3206" s="4">
        <f>IFERROR(VLOOKUP(C3206,Recolt!B:H,3,0),"-")</f>
        <v>81</v>
      </c>
      <c r="T3206" s="4" t="str">
        <f t="shared" si="102"/>
        <v>-</v>
      </c>
    </row>
    <row r="3207" spans="1:20" hidden="1" x14ac:dyDescent="0.25">
      <c r="A3207" s="4" t="s">
        <v>412</v>
      </c>
      <c r="B3207" s="4" t="s">
        <v>531</v>
      </c>
      <c r="C3207" s="4">
        <v>1034847749</v>
      </c>
      <c r="D3207" s="4" t="s">
        <v>377</v>
      </c>
      <c r="E3207" s="4" t="s">
        <v>364</v>
      </c>
      <c r="F3207" s="4" t="s">
        <v>439</v>
      </c>
      <c r="G3207" s="12">
        <v>45382</v>
      </c>
      <c r="H3207" s="4" t="s">
        <v>356</v>
      </c>
      <c r="I3207" s="67">
        <v>0.55060185185185195</v>
      </c>
      <c r="J3207" s="4" t="s">
        <v>1137</v>
      </c>
      <c r="K3207" s="12">
        <v>42698</v>
      </c>
      <c r="L3207" s="4" t="s">
        <v>366</v>
      </c>
      <c r="M3207" s="4" t="s">
        <v>358</v>
      </c>
      <c r="N3207" s="4" t="s">
        <v>361</v>
      </c>
      <c r="O3207" s="12" t="str">
        <f t="shared" ca="1" si="101"/>
        <v>8 ans, 5 mois</v>
      </c>
      <c r="P3207" s="4" t="str">
        <f>VLOOKUP(B3207,Effectif!B:I,6,0)</f>
        <v>Lise DE WITTE</v>
      </c>
      <c r="Q3207" s="4" t="str">
        <f>VLOOKUP(B3207,Effectif!B:I,8,0)</f>
        <v>DECB</v>
      </c>
      <c r="R3207" s="4" t="str">
        <f>IFERROR(VLOOKUP(C3207,Sales!B:G,6,0),"-")</f>
        <v>-</v>
      </c>
      <c r="S3207" s="4">
        <f>IFERROR(VLOOKUP(C3207,Recolt!B:H,3,0),"-")</f>
        <v>42</v>
      </c>
      <c r="T3207" s="4" t="str">
        <f t="shared" si="102"/>
        <v>-</v>
      </c>
    </row>
    <row r="3208" spans="1:20" hidden="1" x14ac:dyDescent="0.25">
      <c r="A3208" s="4" t="s">
        <v>412</v>
      </c>
      <c r="B3208" s="4" t="s">
        <v>531</v>
      </c>
      <c r="C3208" s="4">
        <v>1034860602</v>
      </c>
      <c r="D3208" s="4" t="s">
        <v>372</v>
      </c>
      <c r="E3208" s="4" t="s">
        <v>364</v>
      </c>
      <c r="F3208" s="4" t="s">
        <v>439</v>
      </c>
      <c r="G3208" s="12">
        <v>45394</v>
      </c>
      <c r="H3208" s="4" t="s">
        <v>356</v>
      </c>
      <c r="I3208" s="67">
        <v>0.64061342592592596</v>
      </c>
      <c r="J3208" s="4" t="s">
        <v>1135</v>
      </c>
      <c r="K3208" s="12">
        <v>43140</v>
      </c>
      <c r="L3208" s="4" t="s">
        <v>366</v>
      </c>
      <c r="M3208" s="4" t="s">
        <v>358</v>
      </c>
      <c r="N3208" s="4" t="s">
        <v>361</v>
      </c>
      <c r="O3208" s="12" t="str">
        <f t="shared" ca="1" si="101"/>
        <v>7 ans, 2 mois</v>
      </c>
      <c r="P3208" s="4" t="str">
        <f>VLOOKUP(B3208,Effectif!B:I,6,0)</f>
        <v>Lise DE WITTE</v>
      </c>
      <c r="Q3208" s="4" t="str">
        <f>VLOOKUP(B3208,Effectif!B:I,8,0)</f>
        <v>DECB</v>
      </c>
      <c r="R3208" s="4" t="str">
        <f>IFERROR(VLOOKUP(C3208,Sales!B:G,6,0),"-")</f>
        <v>-</v>
      </c>
      <c r="S3208" s="4">
        <f>IFERROR(VLOOKUP(C3208,Recolt!B:H,3,0),"-")</f>
        <v>100.75</v>
      </c>
      <c r="T3208" s="4" t="str">
        <f t="shared" si="102"/>
        <v>-</v>
      </c>
    </row>
    <row r="3209" spans="1:20" hidden="1" x14ac:dyDescent="0.25">
      <c r="A3209" s="4" t="s">
        <v>412</v>
      </c>
      <c r="B3209" s="4" t="s">
        <v>531</v>
      </c>
      <c r="C3209" s="4">
        <v>1034847070</v>
      </c>
      <c r="D3209" s="4" t="s">
        <v>377</v>
      </c>
      <c r="E3209" s="4" t="s">
        <v>364</v>
      </c>
      <c r="F3209" s="4" t="s">
        <v>439</v>
      </c>
      <c r="G3209" s="12">
        <v>45395</v>
      </c>
      <c r="H3209" s="4" t="s">
        <v>356</v>
      </c>
      <c r="I3209" s="67">
        <v>0.60644675925925895</v>
      </c>
      <c r="J3209" s="4" t="s">
        <v>1134</v>
      </c>
      <c r="K3209" s="12">
        <v>42981</v>
      </c>
      <c r="L3209" s="4" t="s">
        <v>366</v>
      </c>
      <c r="M3209" s="4" t="s">
        <v>358</v>
      </c>
      <c r="N3209" s="4" t="s">
        <v>361</v>
      </c>
      <c r="O3209" s="12" t="str">
        <f t="shared" ca="1" si="101"/>
        <v>7 ans, 7 mois</v>
      </c>
      <c r="P3209" s="4" t="str">
        <f>VLOOKUP(B3209,Effectif!B:I,6,0)</f>
        <v>Lise DE WITTE</v>
      </c>
      <c r="Q3209" s="4" t="str">
        <f>VLOOKUP(B3209,Effectif!B:I,8,0)</f>
        <v>DECB</v>
      </c>
      <c r="R3209" s="4" t="str">
        <f>IFERROR(VLOOKUP(C3209,Sales!B:G,6,0),"-")</f>
        <v>-</v>
      </c>
      <c r="S3209" s="4">
        <f>IFERROR(VLOOKUP(C3209,Recolt!B:H,3,0),"-")</f>
        <v>100</v>
      </c>
      <c r="T3209" s="4" t="str">
        <f t="shared" si="102"/>
        <v>-</v>
      </c>
    </row>
    <row r="3210" spans="1:20" hidden="1" x14ac:dyDescent="0.25">
      <c r="A3210" s="4" t="s">
        <v>412</v>
      </c>
      <c r="B3210" s="4" t="s">
        <v>531</v>
      </c>
      <c r="C3210" s="4">
        <v>1034857584</v>
      </c>
      <c r="D3210" s="4" t="s">
        <v>378</v>
      </c>
      <c r="E3210" s="4" t="s">
        <v>364</v>
      </c>
      <c r="F3210" s="4" t="s">
        <v>440</v>
      </c>
      <c r="G3210" s="12">
        <v>45396</v>
      </c>
      <c r="H3210" s="4" t="s">
        <v>356</v>
      </c>
      <c r="I3210" s="67">
        <v>0.40868055555555599</v>
      </c>
      <c r="J3210" s="4" t="s">
        <v>1136</v>
      </c>
      <c r="K3210" s="12">
        <v>43410</v>
      </c>
      <c r="L3210" s="4" t="s">
        <v>366</v>
      </c>
      <c r="M3210" s="4" t="s">
        <v>358</v>
      </c>
      <c r="N3210" s="4" t="s">
        <v>361</v>
      </c>
      <c r="O3210" s="12" t="str">
        <f t="shared" ca="1" si="101"/>
        <v>6 ans, 5 mois</v>
      </c>
      <c r="P3210" s="4" t="str">
        <f>VLOOKUP(B3210,Effectif!B:I,6,0)</f>
        <v>Lise DE WITTE</v>
      </c>
      <c r="Q3210" s="4" t="str">
        <f>VLOOKUP(B3210,Effectif!B:I,8,0)</f>
        <v>DECB</v>
      </c>
      <c r="R3210" s="4" t="str">
        <f>IFERROR(VLOOKUP(C3210,Sales!B:G,6,0),"-")</f>
        <v>-</v>
      </c>
      <c r="S3210" s="4">
        <f>IFERROR(VLOOKUP(C3210,Recolt!B:H,3,0),"-")</f>
        <v>82.21</v>
      </c>
      <c r="T3210" s="4" t="str">
        <f t="shared" si="102"/>
        <v>-</v>
      </c>
    </row>
    <row r="3211" spans="1:20" hidden="1" x14ac:dyDescent="0.25">
      <c r="A3211" s="4" t="s">
        <v>412</v>
      </c>
      <c r="B3211" s="4" t="s">
        <v>531</v>
      </c>
      <c r="C3211" s="4">
        <v>1034856936</v>
      </c>
      <c r="D3211" s="4" t="s">
        <v>363</v>
      </c>
      <c r="E3211" s="4" t="s">
        <v>364</v>
      </c>
      <c r="F3211" s="4" t="s">
        <v>439</v>
      </c>
      <c r="G3211" s="12">
        <v>45397</v>
      </c>
      <c r="H3211" s="4" t="s">
        <v>356</v>
      </c>
      <c r="I3211" s="67">
        <v>0.37884259259259301</v>
      </c>
      <c r="J3211" s="4" t="s">
        <v>1132</v>
      </c>
      <c r="K3211" s="12">
        <v>42829</v>
      </c>
      <c r="L3211" s="4" t="s">
        <v>366</v>
      </c>
      <c r="M3211" s="4" t="s">
        <v>358</v>
      </c>
      <c r="N3211" s="4" t="s">
        <v>361</v>
      </c>
      <c r="O3211" s="12" t="str">
        <f t="shared" ca="1" si="101"/>
        <v>8 ans, 0 mois</v>
      </c>
      <c r="P3211" s="4" t="str">
        <f>VLOOKUP(B3211,Effectif!B:I,6,0)</f>
        <v>Lise DE WITTE</v>
      </c>
      <c r="Q3211" s="4" t="str">
        <f>VLOOKUP(B3211,Effectif!B:I,8,0)</f>
        <v>DECB</v>
      </c>
      <c r="R3211" s="4" t="str">
        <f>IFERROR(VLOOKUP(C3211,Sales!B:G,6,0),"-")</f>
        <v>-</v>
      </c>
      <c r="S3211" s="4">
        <f>IFERROR(VLOOKUP(C3211,Recolt!B:H,3,0),"-")</f>
        <v>105.18</v>
      </c>
      <c r="T3211" s="4" t="str">
        <f t="shared" si="102"/>
        <v>-</v>
      </c>
    </row>
    <row r="3212" spans="1:20" hidden="1" x14ac:dyDescent="0.25">
      <c r="A3212" s="4" t="s">
        <v>412</v>
      </c>
      <c r="B3212" s="4" t="s">
        <v>531</v>
      </c>
      <c r="C3212" s="4">
        <v>1034862809</v>
      </c>
      <c r="D3212" s="4" t="s">
        <v>378</v>
      </c>
      <c r="E3212" s="4" t="s">
        <v>364</v>
      </c>
      <c r="F3212" s="4" t="s">
        <v>440</v>
      </c>
      <c r="G3212" s="12">
        <v>45398</v>
      </c>
      <c r="H3212" s="4" t="s">
        <v>356</v>
      </c>
      <c r="I3212" s="67">
        <v>0.43450231481481499</v>
      </c>
      <c r="J3212" s="4" t="s">
        <v>1134</v>
      </c>
      <c r="K3212" s="12">
        <v>43439</v>
      </c>
      <c r="L3212" s="4" t="s">
        <v>366</v>
      </c>
      <c r="M3212" s="4" t="s">
        <v>358</v>
      </c>
      <c r="N3212" s="4" t="s">
        <v>361</v>
      </c>
      <c r="O3212" s="12" t="str">
        <f t="shared" ca="1" si="101"/>
        <v>6 ans, 4 mois</v>
      </c>
      <c r="P3212" s="4" t="str">
        <f>VLOOKUP(B3212,Effectif!B:I,6,0)</f>
        <v>Lise DE WITTE</v>
      </c>
      <c r="Q3212" s="4" t="str">
        <f>VLOOKUP(B3212,Effectif!B:I,8,0)</f>
        <v>DECB</v>
      </c>
      <c r="R3212" s="4" t="str">
        <f>IFERROR(VLOOKUP(C3212,Sales!B:G,6,0),"-")</f>
        <v>-</v>
      </c>
      <c r="S3212" s="4">
        <f>IFERROR(VLOOKUP(C3212,Recolt!B:H,3,0),"-")</f>
        <v>147</v>
      </c>
      <c r="T3212" s="4" t="str">
        <f t="shared" si="102"/>
        <v>-</v>
      </c>
    </row>
    <row r="3213" spans="1:20" hidden="1" x14ac:dyDescent="0.25">
      <c r="A3213" s="4" t="s">
        <v>412</v>
      </c>
      <c r="B3213" s="4" t="s">
        <v>531</v>
      </c>
      <c r="C3213" s="4">
        <v>1034867437</v>
      </c>
      <c r="D3213" s="4" t="s">
        <v>391</v>
      </c>
      <c r="E3213" s="4" t="s">
        <v>364</v>
      </c>
      <c r="F3213" s="4" t="s">
        <v>439</v>
      </c>
      <c r="G3213" s="12">
        <v>45399</v>
      </c>
      <c r="H3213" s="4" t="s">
        <v>356</v>
      </c>
      <c r="I3213" s="67">
        <v>0.47162037037037002</v>
      </c>
      <c r="J3213" s="4" t="s">
        <v>1134</v>
      </c>
      <c r="K3213" s="12">
        <v>43236</v>
      </c>
      <c r="L3213" s="4" t="s">
        <v>366</v>
      </c>
      <c r="M3213" s="4" t="s">
        <v>358</v>
      </c>
      <c r="N3213" s="4" t="s">
        <v>359</v>
      </c>
      <c r="O3213" s="12" t="str">
        <f t="shared" ca="1" si="101"/>
        <v>6 ans, 11 mois</v>
      </c>
      <c r="P3213" s="4" t="str">
        <f>VLOOKUP(B3213,Effectif!B:I,6,0)</f>
        <v>Lise DE WITTE</v>
      </c>
      <c r="Q3213" s="4" t="str">
        <f>VLOOKUP(B3213,Effectif!B:I,8,0)</f>
        <v>DECB</v>
      </c>
      <c r="R3213" s="4" t="str">
        <f>IFERROR(VLOOKUP(C3213,Sales!B:G,6,0),"-")</f>
        <v>-</v>
      </c>
      <c r="S3213" s="4">
        <f>IFERROR(VLOOKUP(C3213,Recolt!B:H,3,0),"-")</f>
        <v>59.59</v>
      </c>
      <c r="T3213" s="4" t="str">
        <f t="shared" si="102"/>
        <v>-</v>
      </c>
    </row>
    <row r="3214" spans="1:20" hidden="1" x14ac:dyDescent="0.25">
      <c r="A3214" s="4" t="s">
        <v>412</v>
      </c>
      <c r="B3214" s="4" t="s">
        <v>531</v>
      </c>
      <c r="C3214" s="4">
        <v>1034867794</v>
      </c>
      <c r="D3214" s="4" t="s">
        <v>363</v>
      </c>
      <c r="E3214" s="4" t="s">
        <v>364</v>
      </c>
      <c r="F3214" s="4" t="s">
        <v>439</v>
      </c>
      <c r="G3214" s="12">
        <v>45400</v>
      </c>
      <c r="H3214" s="4" t="s">
        <v>356</v>
      </c>
      <c r="I3214" s="67">
        <v>0.74267361111111097</v>
      </c>
      <c r="J3214" s="4" t="s">
        <v>1133</v>
      </c>
      <c r="K3214" s="12">
        <v>42824</v>
      </c>
      <c r="L3214" s="4" t="s">
        <v>366</v>
      </c>
      <c r="M3214" s="4" t="s">
        <v>358</v>
      </c>
      <c r="N3214" s="4" t="s">
        <v>359</v>
      </c>
      <c r="O3214" s="12" t="str">
        <f t="shared" ca="1" si="101"/>
        <v>8 ans, 1 mois</v>
      </c>
      <c r="P3214" s="4" t="str">
        <f>VLOOKUP(B3214,Effectif!B:I,6,0)</f>
        <v>Lise DE WITTE</v>
      </c>
      <c r="Q3214" s="4" t="str">
        <f>VLOOKUP(B3214,Effectif!B:I,8,0)</f>
        <v>DECB</v>
      </c>
      <c r="R3214" s="4" t="str">
        <f>IFERROR(VLOOKUP(C3214,Sales!B:G,6,0),"-")</f>
        <v>-</v>
      </c>
      <c r="S3214" s="4">
        <f>IFERROR(VLOOKUP(C3214,Recolt!B:H,3,0),"-")</f>
        <v>314.49</v>
      </c>
      <c r="T3214" s="4" t="str">
        <f t="shared" si="102"/>
        <v>-</v>
      </c>
    </row>
    <row r="3215" spans="1:20" hidden="1" x14ac:dyDescent="0.25">
      <c r="A3215" s="4" t="s">
        <v>412</v>
      </c>
      <c r="B3215" s="4" t="s">
        <v>531</v>
      </c>
      <c r="C3215" s="4">
        <v>1034864241</v>
      </c>
      <c r="D3215" s="4" t="s">
        <v>377</v>
      </c>
      <c r="E3215" s="4" t="s">
        <v>364</v>
      </c>
      <c r="F3215" s="4" t="s">
        <v>439</v>
      </c>
      <c r="G3215" s="12">
        <v>45401</v>
      </c>
      <c r="H3215" s="4" t="s">
        <v>356</v>
      </c>
      <c r="I3215" s="67">
        <v>0.61535879629629597</v>
      </c>
      <c r="J3215" s="4" t="s">
        <v>1147</v>
      </c>
      <c r="K3215" s="12">
        <v>43042</v>
      </c>
      <c r="L3215" s="4" t="s">
        <v>366</v>
      </c>
      <c r="M3215" s="4" t="s">
        <v>362</v>
      </c>
      <c r="O3215" s="12" t="str">
        <f t="shared" ca="1" si="101"/>
        <v>7 ans, 5 mois</v>
      </c>
      <c r="P3215" s="4" t="str">
        <f>VLOOKUP(B3215,Effectif!B:I,6,0)</f>
        <v>Lise DE WITTE</v>
      </c>
      <c r="Q3215" s="4" t="str">
        <f>VLOOKUP(B3215,Effectif!B:I,8,0)</f>
        <v>DECB</v>
      </c>
      <c r="R3215" s="4" t="str">
        <f>IFERROR(VLOOKUP(C3215,Sales!B:G,6,0),"-")</f>
        <v>-</v>
      </c>
      <c r="S3215" s="4">
        <f>IFERROR(VLOOKUP(C3215,Recolt!B:H,3,0),"-")</f>
        <v>26.27</v>
      </c>
      <c r="T3215" s="4" t="str">
        <f t="shared" si="102"/>
        <v>-</v>
      </c>
    </row>
    <row r="3216" spans="1:20" hidden="1" x14ac:dyDescent="0.25">
      <c r="A3216" s="4" t="s">
        <v>412</v>
      </c>
      <c r="B3216" s="4" t="s">
        <v>531</v>
      </c>
      <c r="C3216" s="4">
        <v>1034850999</v>
      </c>
      <c r="D3216" s="4" t="s">
        <v>378</v>
      </c>
      <c r="E3216" s="4" t="s">
        <v>364</v>
      </c>
      <c r="F3216" s="4" t="s">
        <v>440</v>
      </c>
      <c r="G3216" s="12">
        <v>45402</v>
      </c>
      <c r="H3216" s="4" t="s">
        <v>356</v>
      </c>
      <c r="I3216" s="67">
        <v>0.40057870370370402</v>
      </c>
      <c r="J3216" s="4" t="s">
        <v>1135</v>
      </c>
      <c r="K3216" s="12">
        <v>43402</v>
      </c>
      <c r="L3216" s="4" t="s">
        <v>366</v>
      </c>
      <c r="M3216" s="4" t="s">
        <v>358</v>
      </c>
      <c r="N3216" s="4" t="s">
        <v>361</v>
      </c>
      <c r="O3216" s="12" t="str">
        <f t="shared" ca="1" si="101"/>
        <v>6 ans, 6 mois</v>
      </c>
      <c r="P3216" s="4" t="str">
        <f>VLOOKUP(B3216,Effectif!B:I,6,0)</f>
        <v>Lise DE WITTE</v>
      </c>
      <c r="Q3216" s="4" t="str">
        <f>VLOOKUP(B3216,Effectif!B:I,8,0)</f>
        <v>DECB</v>
      </c>
      <c r="R3216" s="4" t="str">
        <f>IFERROR(VLOOKUP(C3216,Sales!B:G,6,0),"-")</f>
        <v>-</v>
      </c>
      <c r="S3216" s="4">
        <f>IFERROR(VLOOKUP(C3216,Recolt!B:H,3,0),"-")</f>
        <v>66</v>
      </c>
      <c r="T3216" s="4" t="str">
        <f t="shared" si="102"/>
        <v>-</v>
      </c>
    </row>
    <row r="3217" spans="1:20" hidden="1" x14ac:dyDescent="0.25">
      <c r="A3217" s="4" t="s">
        <v>412</v>
      </c>
      <c r="B3217" s="4" t="s">
        <v>531</v>
      </c>
      <c r="C3217" s="4">
        <v>1034866025</v>
      </c>
      <c r="D3217" s="4" t="s">
        <v>363</v>
      </c>
      <c r="E3217" s="4" t="s">
        <v>364</v>
      </c>
      <c r="F3217" s="4" t="s">
        <v>439</v>
      </c>
      <c r="G3217" s="12">
        <v>45403</v>
      </c>
      <c r="H3217" s="4" t="s">
        <v>356</v>
      </c>
      <c r="I3217" s="67">
        <v>0.61896990740740698</v>
      </c>
      <c r="J3217" s="4" t="s">
        <v>1134</v>
      </c>
      <c r="K3217" s="12">
        <v>43410</v>
      </c>
      <c r="L3217" s="4" t="s">
        <v>366</v>
      </c>
      <c r="M3217" s="4" t="s">
        <v>358</v>
      </c>
      <c r="N3217" s="4" t="s">
        <v>359</v>
      </c>
      <c r="O3217" s="12" t="str">
        <f t="shared" ca="1" si="101"/>
        <v>6 ans, 5 mois</v>
      </c>
      <c r="P3217" s="4" t="str">
        <f>VLOOKUP(B3217,Effectif!B:I,6,0)</f>
        <v>Lise DE WITTE</v>
      </c>
      <c r="Q3217" s="4" t="str">
        <f>VLOOKUP(B3217,Effectif!B:I,8,0)</f>
        <v>DECB</v>
      </c>
      <c r="R3217" s="4" t="str">
        <f>IFERROR(VLOOKUP(C3217,Sales!B:G,6,0),"-")</f>
        <v>-</v>
      </c>
      <c r="S3217" s="4">
        <f>IFERROR(VLOOKUP(C3217,Recolt!B:H,3,0),"-")</f>
        <v>62.92</v>
      </c>
      <c r="T3217" s="4" t="str">
        <f t="shared" si="102"/>
        <v>-</v>
      </c>
    </row>
    <row r="3218" spans="1:20" hidden="1" x14ac:dyDescent="0.25">
      <c r="A3218" s="4" t="s">
        <v>412</v>
      </c>
      <c r="B3218" s="4" t="s">
        <v>554</v>
      </c>
      <c r="C3218" s="4">
        <v>1034864550</v>
      </c>
      <c r="D3218" s="4" t="s">
        <v>372</v>
      </c>
      <c r="E3218" s="4" t="s">
        <v>364</v>
      </c>
      <c r="F3218" s="4" t="s">
        <v>439</v>
      </c>
      <c r="G3218" s="12">
        <v>45404</v>
      </c>
      <c r="H3218" s="4" t="s">
        <v>356</v>
      </c>
      <c r="I3218" s="67">
        <v>0.41486111111111101</v>
      </c>
      <c r="J3218" s="4" t="s">
        <v>1131</v>
      </c>
      <c r="K3218" s="12">
        <v>39845</v>
      </c>
      <c r="L3218" s="4" t="s">
        <v>366</v>
      </c>
      <c r="M3218" s="4" t="s">
        <v>358</v>
      </c>
      <c r="N3218" s="4" t="s">
        <v>361</v>
      </c>
      <c r="O3218" s="12" t="str">
        <f t="shared" ca="1" si="101"/>
        <v>16 ans, 2 mois</v>
      </c>
      <c r="P3218" s="4" t="str">
        <f>VLOOKUP(B3218,Effectif!B:I,6,0)</f>
        <v>Lise DE WITTE</v>
      </c>
      <c r="Q3218" s="4" t="str">
        <f>VLOOKUP(B3218,Effectif!B:I,8,0)</f>
        <v>DECB</v>
      </c>
      <c r="R3218" s="4" t="str">
        <f>IFERROR(VLOOKUP(C3218,Sales!B:G,6,0),"-")</f>
        <v>-</v>
      </c>
      <c r="S3218" s="4">
        <f>IFERROR(VLOOKUP(C3218,Recolt!B:H,3,0),"-")</f>
        <v>281.60000000000002</v>
      </c>
      <c r="T3218" s="4" t="str">
        <f t="shared" si="102"/>
        <v>-</v>
      </c>
    </row>
    <row r="3219" spans="1:20" hidden="1" x14ac:dyDescent="0.25">
      <c r="A3219" s="4" t="s">
        <v>412</v>
      </c>
      <c r="B3219" s="4" t="s">
        <v>554</v>
      </c>
      <c r="C3219" s="4">
        <v>1034856147</v>
      </c>
      <c r="D3219" s="4" t="s">
        <v>377</v>
      </c>
      <c r="E3219" s="4" t="s">
        <v>364</v>
      </c>
      <c r="F3219" s="4" t="s">
        <v>439</v>
      </c>
      <c r="G3219" s="12">
        <v>45405</v>
      </c>
      <c r="H3219" s="4" t="s">
        <v>356</v>
      </c>
      <c r="I3219" s="67">
        <v>0.50225694444444402</v>
      </c>
      <c r="J3219" s="4" t="s">
        <v>1131</v>
      </c>
      <c r="K3219" s="12">
        <v>41383</v>
      </c>
      <c r="L3219" s="4" t="s">
        <v>366</v>
      </c>
      <c r="M3219" s="4" t="s">
        <v>358</v>
      </c>
      <c r="N3219" s="4" t="s">
        <v>361</v>
      </c>
      <c r="O3219" s="12" t="str">
        <f t="shared" ca="1" si="101"/>
        <v>12 ans, 0 mois</v>
      </c>
      <c r="P3219" s="4" t="str">
        <f>VLOOKUP(B3219,Effectif!B:I,6,0)</f>
        <v>Lise DE WITTE</v>
      </c>
      <c r="Q3219" s="4" t="str">
        <f>VLOOKUP(B3219,Effectif!B:I,8,0)</f>
        <v>DECB</v>
      </c>
      <c r="R3219" s="4" t="str">
        <f>IFERROR(VLOOKUP(C3219,Sales!B:G,6,0),"-")</f>
        <v>-</v>
      </c>
      <c r="S3219" s="4">
        <f>IFERROR(VLOOKUP(C3219,Recolt!B:H,3,0),"-")</f>
        <v>123.77000000000001</v>
      </c>
      <c r="T3219" s="4" t="str">
        <f t="shared" si="102"/>
        <v>-</v>
      </c>
    </row>
    <row r="3220" spans="1:20" hidden="1" x14ac:dyDescent="0.25">
      <c r="A3220" s="4" t="s">
        <v>412</v>
      </c>
      <c r="B3220" s="4" t="s">
        <v>554</v>
      </c>
      <c r="C3220" s="4">
        <v>1034855173</v>
      </c>
      <c r="D3220" s="4" t="s">
        <v>354</v>
      </c>
      <c r="E3220" s="4" t="s">
        <v>360</v>
      </c>
      <c r="F3220" s="4" t="s">
        <v>439</v>
      </c>
      <c r="G3220" s="12">
        <v>45406</v>
      </c>
      <c r="H3220" s="4" t="s">
        <v>356</v>
      </c>
      <c r="I3220" s="67">
        <v>0.67504629629629598</v>
      </c>
      <c r="J3220" s="4" t="s">
        <v>1131</v>
      </c>
      <c r="K3220" s="12">
        <v>41884</v>
      </c>
      <c r="L3220" s="4" t="s">
        <v>366</v>
      </c>
      <c r="M3220" s="4" t="s">
        <v>358</v>
      </c>
      <c r="N3220" s="4" t="s">
        <v>361</v>
      </c>
      <c r="O3220" s="12" t="str">
        <f t="shared" ca="1" si="101"/>
        <v>10 ans, 7 mois</v>
      </c>
      <c r="P3220" s="4" t="str">
        <f>VLOOKUP(B3220,Effectif!B:I,6,0)</f>
        <v>Lise DE WITTE</v>
      </c>
      <c r="Q3220" s="4" t="str">
        <f>VLOOKUP(B3220,Effectif!B:I,8,0)</f>
        <v>DECB</v>
      </c>
      <c r="R3220" s="4" t="str">
        <f>IFERROR(VLOOKUP(C3220,Sales!B:G,6,0),"-")</f>
        <v>-</v>
      </c>
      <c r="S3220" s="4">
        <f>IFERROR(VLOOKUP(C3220,Recolt!B:H,3,0),"-")</f>
        <v>180</v>
      </c>
      <c r="T3220" s="4" t="str">
        <f t="shared" si="102"/>
        <v>-</v>
      </c>
    </row>
    <row r="3221" spans="1:20" hidden="1" x14ac:dyDescent="0.25">
      <c r="A3221" s="4" t="s">
        <v>412</v>
      </c>
      <c r="B3221" s="4" t="s">
        <v>554</v>
      </c>
      <c r="C3221" s="4">
        <v>1034867496</v>
      </c>
      <c r="D3221" s="4" t="s">
        <v>354</v>
      </c>
      <c r="E3221" s="4" t="s">
        <v>360</v>
      </c>
      <c r="F3221" s="4" t="s">
        <v>439</v>
      </c>
      <c r="G3221" s="12">
        <v>45407</v>
      </c>
      <c r="H3221" s="4" t="s">
        <v>356</v>
      </c>
      <c r="I3221" s="67">
        <v>0.39046296296296301</v>
      </c>
      <c r="J3221" s="4" t="s">
        <v>1147</v>
      </c>
      <c r="K3221" s="12">
        <v>42017</v>
      </c>
      <c r="L3221" s="4" t="s">
        <v>366</v>
      </c>
      <c r="M3221" s="4" t="s">
        <v>362</v>
      </c>
      <c r="O3221" s="12" t="str">
        <f t="shared" ca="1" si="101"/>
        <v>10 ans, 3 mois</v>
      </c>
      <c r="P3221" s="4" t="str">
        <f>VLOOKUP(B3221,Effectif!B:I,6,0)</f>
        <v>Lise DE WITTE</v>
      </c>
      <c r="Q3221" s="4" t="str">
        <f>VLOOKUP(B3221,Effectif!B:I,8,0)</f>
        <v>DECB</v>
      </c>
      <c r="R3221" s="4" t="str">
        <f>IFERROR(VLOOKUP(C3221,Sales!B:G,6,0),"-")</f>
        <v>-</v>
      </c>
      <c r="S3221" s="4">
        <f>IFERROR(VLOOKUP(C3221,Recolt!B:H,3,0),"-")</f>
        <v>91.34</v>
      </c>
      <c r="T3221" s="4" t="str">
        <f t="shared" si="102"/>
        <v>-</v>
      </c>
    </row>
    <row r="3222" spans="1:20" hidden="1" x14ac:dyDescent="0.25">
      <c r="A3222" s="4" t="s">
        <v>412</v>
      </c>
      <c r="B3222" s="4" t="s">
        <v>554</v>
      </c>
      <c r="C3222" s="4">
        <v>1034866124</v>
      </c>
      <c r="D3222" s="4" t="s">
        <v>369</v>
      </c>
      <c r="E3222" s="4" t="s">
        <v>364</v>
      </c>
      <c r="F3222" s="4" t="s">
        <v>439</v>
      </c>
      <c r="G3222" s="12">
        <v>45408</v>
      </c>
      <c r="H3222" s="4" t="s">
        <v>356</v>
      </c>
      <c r="I3222" s="67">
        <v>0.578819444444444</v>
      </c>
      <c r="J3222" s="4" t="s">
        <v>1134</v>
      </c>
      <c r="K3222" s="12">
        <v>43243</v>
      </c>
      <c r="L3222" s="4" t="s">
        <v>366</v>
      </c>
      <c r="M3222" s="4" t="s">
        <v>358</v>
      </c>
      <c r="N3222" s="4" t="s">
        <v>361</v>
      </c>
      <c r="O3222" s="12" t="str">
        <f t="shared" ca="1" si="101"/>
        <v>6 ans, 11 mois</v>
      </c>
      <c r="P3222" s="4" t="str">
        <f>VLOOKUP(B3222,Effectif!B:I,6,0)</f>
        <v>Lise DE WITTE</v>
      </c>
      <c r="Q3222" s="4" t="str">
        <f>VLOOKUP(B3222,Effectif!B:I,8,0)</f>
        <v>DECB</v>
      </c>
      <c r="R3222" s="4" t="str">
        <f>IFERROR(VLOOKUP(C3222,Sales!B:G,6,0),"-")</f>
        <v>-</v>
      </c>
      <c r="S3222" s="4">
        <f>IFERROR(VLOOKUP(C3222,Recolt!B:H,3,0),"-")</f>
        <v>185.6</v>
      </c>
      <c r="T3222" s="4" t="str">
        <f t="shared" si="102"/>
        <v>-</v>
      </c>
    </row>
    <row r="3223" spans="1:20" hidden="1" x14ac:dyDescent="0.25">
      <c r="A3223" s="4" t="s">
        <v>412</v>
      </c>
      <c r="B3223" s="4" t="s">
        <v>554</v>
      </c>
      <c r="C3223" s="4">
        <v>1034866411</v>
      </c>
      <c r="D3223" s="4" t="s">
        <v>363</v>
      </c>
      <c r="E3223" s="4" t="s">
        <v>364</v>
      </c>
      <c r="F3223" s="4" t="s">
        <v>439</v>
      </c>
      <c r="G3223" s="12">
        <v>45409</v>
      </c>
      <c r="H3223" s="4" t="s">
        <v>356</v>
      </c>
      <c r="I3223" s="67">
        <v>0.66322916666666698</v>
      </c>
      <c r="J3223" s="4" t="s">
        <v>1133</v>
      </c>
      <c r="K3223" s="12">
        <v>43419</v>
      </c>
      <c r="L3223" s="4" t="s">
        <v>366</v>
      </c>
      <c r="M3223" s="4" t="s">
        <v>358</v>
      </c>
      <c r="N3223" s="4" t="s">
        <v>359</v>
      </c>
      <c r="O3223" s="12" t="str">
        <f t="shared" ca="1" si="101"/>
        <v>6 ans, 5 mois</v>
      </c>
      <c r="P3223" s="4" t="str">
        <f>VLOOKUP(B3223,Effectif!B:I,6,0)</f>
        <v>Lise DE WITTE</v>
      </c>
      <c r="Q3223" s="4" t="str">
        <f>VLOOKUP(B3223,Effectif!B:I,8,0)</f>
        <v>DECB</v>
      </c>
      <c r="R3223" s="4" t="str">
        <f>IFERROR(VLOOKUP(C3223,Sales!B:G,6,0),"-")</f>
        <v>-</v>
      </c>
      <c r="S3223" s="4">
        <f>IFERROR(VLOOKUP(C3223,Recolt!B:H,3,0),"-")</f>
        <v>78</v>
      </c>
      <c r="T3223" s="4" t="str">
        <f t="shared" si="102"/>
        <v>-</v>
      </c>
    </row>
    <row r="3224" spans="1:20" hidden="1" x14ac:dyDescent="0.25">
      <c r="A3224" s="4" t="s">
        <v>412</v>
      </c>
      <c r="B3224" s="4" t="s">
        <v>554</v>
      </c>
      <c r="C3224" s="4">
        <v>1034851915</v>
      </c>
      <c r="D3224" s="4" t="s">
        <v>363</v>
      </c>
      <c r="E3224" s="4" t="s">
        <v>364</v>
      </c>
      <c r="F3224" s="4" t="s">
        <v>439</v>
      </c>
      <c r="G3224" s="12">
        <v>45410</v>
      </c>
      <c r="H3224" s="4" t="s">
        <v>356</v>
      </c>
      <c r="I3224" s="67">
        <v>0.74365740740740705</v>
      </c>
      <c r="J3224" s="4" t="s">
        <v>1134</v>
      </c>
      <c r="K3224" s="12">
        <v>43139</v>
      </c>
      <c r="L3224" s="4" t="s">
        <v>366</v>
      </c>
      <c r="M3224" s="4" t="s">
        <v>358</v>
      </c>
      <c r="N3224" s="4" t="s">
        <v>384</v>
      </c>
      <c r="O3224" s="12" t="str">
        <f t="shared" ca="1" si="101"/>
        <v>7 ans, 2 mois</v>
      </c>
      <c r="P3224" s="4" t="str">
        <f>VLOOKUP(B3224,Effectif!B:I,6,0)</f>
        <v>Lise DE WITTE</v>
      </c>
      <c r="Q3224" s="4" t="str">
        <f>VLOOKUP(B3224,Effectif!B:I,8,0)</f>
        <v>DECB</v>
      </c>
      <c r="R3224" s="4" t="str">
        <f>IFERROR(VLOOKUP(C3224,Sales!B:G,6,0),"-")</f>
        <v>-</v>
      </c>
      <c r="S3224" s="4">
        <f>IFERROR(VLOOKUP(C3224,Recolt!B:H,3,0),"-")</f>
        <v>148</v>
      </c>
      <c r="T3224" s="4" t="str">
        <f t="shared" si="102"/>
        <v>-</v>
      </c>
    </row>
    <row r="3225" spans="1:20" hidden="1" x14ac:dyDescent="0.25">
      <c r="A3225" s="4" t="s">
        <v>412</v>
      </c>
      <c r="B3225" s="4" t="s">
        <v>554</v>
      </c>
      <c r="C3225" s="4">
        <v>1034846584</v>
      </c>
      <c r="D3225" s="4" t="s">
        <v>372</v>
      </c>
      <c r="E3225" s="4" t="s">
        <v>364</v>
      </c>
      <c r="F3225" s="4" t="s">
        <v>439</v>
      </c>
      <c r="G3225" s="12">
        <v>45411</v>
      </c>
      <c r="H3225" s="4" t="s">
        <v>356</v>
      </c>
      <c r="I3225" s="67">
        <v>0.67738425925925905</v>
      </c>
      <c r="J3225" s="4" t="s">
        <v>1134</v>
      </c>
      <c r="K3225" s="12">
        <v>43248</v>
      </c>
      <c r="L3225" s="4" t="s">
        <v>366</v>
      </c>
      <c r="M3225" s="4" t="s">
        <v>358</v>
      </c>
      <c r="N3225" s="4" t="s">
        <v>361</v>
      </c>
      <c r="O3225" s="12" t="str">
        <f t="shared" ca="1" si="101"/>
        <v>6 ans, 11 mois</v>
      </c>
      <c r="P3225" s="4" t="str">
        <f>VLOOKUP(B3225,Effectif!B:I,6,0)</f>
        <v>Lise DE WITTE</v>
      </c>
      <c r="Q3225" s="4" t="str">
        <f>VLOOKUP(B3225,Effectif!B:I,8,0)</f>
        <v>DECB</v>
      </c>
      <c r="R3225" s="4" t="str">
        <f>IFERROR(VLOOKUP(C3225,Sales!B:G,6,0),"-")</f>
        <v>-</v>
      </c>
      <c r="S3225" s="4">
        <f>IFERROR(VLOOKUP(C3225,Recolt!B:H,3,0),"-")</f>
        <v>200</v>
      </c>
      <c r="T3225" s="4" t="str">
        <f t="shared" si="102"/>
        <v>-</v>
      </c>
    </row>
    <row r="3226" spans="1:20" hidden="1" x14ac:dyDescent="0.25">
      <c r="A3226" s="4" t="s">
        <v>412</v>
      </c>
      <c r="B3226" s="4" t="s">
        <v>554</v>
      </c>
      <c r="C3226" s="4">
        <v>1034854751</v>
      </c>
      <c r="D3226" s="4" t="s">
        <v>354</v>
      </c>
      <c r="E3226" s="4" t="s">
        <v>360</v>
      </c>
      <c r="F3226" s="4" t="s">
        <v>439</v>
      </c>
      <c r="G3226" s="12">
        <v>45412</v>
      </c>
      <c r="H3226" s="4" t="s">
        <v>356</v>
      </c>
      <c r="I3226" s="67">
        <v>0.61781249999999999</v>
      </c>
      <c r="J3226" s="4" t="s">
        <v>1133</v>
      </c>
      <c r="K3226" s="12">
        <v>42944</v>
      </c>
      <c r="L3226" s="4" t="s">
        <v>366</v>
      </c>
      <c r="M3226" s="4" t="s">
        <v>358</v>
      </c>
      <c r="N3226" s="4" t="s">
        <v>361</v>
      </c>
      <c r="O3226" s="12" t="str">
        <f t="shared" ca="1" si="101"/>
        <v>7 ans, 9 mois</v>
      </c>
      <c r="P3226" s="4" t="str">
        <f>VLOOKUP(B3226,Effectif!B:I,6,0)</f>
        <v>Lise DE WITTE</v>
      </c>
      <c r="Q3226" s="4" t="str">
        <f>VLOOKUP(B3226,Effectif!B:I,8,0)</f>
        <v>DECB</v>
      </c>
      <c r="R3226" s="4" t="str">
        <f>IFERROR(VLOOKUP(C3226,Sales!B:G,6,0),"-")</f>
        <v>-</v>
      </c>
      <c r="S3226" s="4">
        <f>IFERROR(VLOOKUP(C3226,Recolt!B:H,3,0),"-")</f>
        <v>466</v>
      </c>
      <c r="T3226" s="4" t="str">
        <f t="shared" si="102"/>
        <v>-</v>
      </c>
    </row>
    <row r="3227" spans="1:20" hidden="1" x14ac:dyDescent="0.25">
      <c r="A3227" s="4" t="s">
        <v>412</v>
      </c>
      <c r="B3227" s="4" t="s">
        <v>554</v>
      </c>
      <c r="C3227" s="4">
        <v>1034845425</v>
      </c>
      <c r="D3227" s="4" t="s">
        <v>363</v>
      </c>
      <c r="E3227" s="4" t="s">
        <v>364</v>
      </c>
      <c r="F3227" s="4" t="s">
        <v>439</v>
      </c>
      <c r="G3227" s="12" t="s">
        <v>1115</v>
      </c>
      <c r="H3227" s="4" t="s">
        <v>356</v>
      </c>
      <c r="I3227" s="67">
        <v>0.76660879629629597</v>
      </c>
      <c r="J3227" s="4" t="s">
        <v>1135</v>
      </c>
      <c r="K3227" s="12">
        <v>43411</v>
      </c>
      <c r="L3227" s="4" t="s">
        <v>366</v>
      </c>
      <c r="M3227" s="4" t="s">
        <v>358</v>
      </c>
      <c r="N3227" s="4" t="s">
        <v>361</v>
      </c>
      <c r="O3227" s="12" t="str">
        <f t="shared" ca="1" si="101"/>
        <v>6 ans, 5 mois</v>
      </c>
      <c r="P3227" s="4" t="str">
        <f>VLOOKUP(B3227,Effectif!B:I,6,0)</f>
        <v>Lise DE WITTE</v>
      </c>
      <c r="Q3227" s="4" t="str">
        <f>VLOOKUP(B3227,Effectif!B:I,8,0)</f>
        <v>DECB</v>
      </c>
      <c r="R3227" s="4" t="str">
        <f>IFERROR(VLOOKUP(C3227,Sales!B:G,6,0),"-")</f>
        <v>-</v>
      </c>
      <c r="S3227" s="4">
        <f>IFERROR(VLOOKUP(C3227,Recolt!B:H,3,0),"-")</f>
        <v>99.61</v>
      </c>
      <c r="T3227" s="4" t="str">
        <f t="shared" si="102"/>
        <v>-</v>
      </c>
    </row>
    <row r="3228" spans="1:20" hidden="1" x14ac:dyDescent="0.25">
      <c r="A3228" s="4" t="s">
        <v>412</v>
      </c>
      <c r="B3228" s="4" t="s">
        <v>554</v>
      </c>
      <c r="C3228" s="4">
        <v>1034866936</v>
      </c>
      <c r="D3228" s="4" t="s">
        <v>372</v>
      </c>
      <c r="E3228" s="4" t="s">
        <v>364</v>
      </c>
      <c r="F3228" s="4" t="s">
        <v>439</v>
      </c>
      <c r="G3228" s="12">
        <v>45323</v>
      </c>
      <c r="H3228" s="4" t="s">
        <v>356</v>
      </c>
      <c r="I3228" s="67">
        <v>0.59662037037036997</v>
      </c>
      <c r="J3228" s="4" t="s">
        <v>1134</v>
      </c>
      <c r="K3228" s="12">
        <v>43445</v>
      </c>
      <c r="L3228" s="4" t="s">
        <v>366</v>
      </c>
      <c r="M3228" s="4" t="s">
        <v>358</v>
      </c>
      <c r="N3228" s="4" t="s">
        <v>361</v>
      </c>
      <c r="O3228" s="12" t="str">
        <f t="shared" ca="1" si="101"/>
        <v>6 ans, 4 mois</v>
      </c>
      <c r="P3228" s="4" t="str">
        <f>VLOOKUP(B3228,Effectif!B:I,6,0)</f>
        <v>Lise DE WITTE</v>
      </c>
      <c r="Q3228" s="4" t="str">
        <f>VLOOKUP(B3228,Effectif!B:I,8,0)</f>
        <v>DECB</v>
      </c>
      <c r="R3228" s="4" t="str">
        <f>IFERROR(VLOOKUP(C3228,Sales!B:G,6,0),"-")</f>
        <v>-</v>
      </c>
      <c r="S3228" s="4">
        <f>IFERROR(VLOOKUP(C3228,Recolt!B:H,3,0),"-")</f>
        <v>219.87</v>
      </c>
      <c r="T3228" s="4" t="str">
        <f t="shared" si="102"/>
        <v>-</v>
      </c>
    </row>
    <row r="3229" spans="1:20" hidden="1" x14ac:dyDescent="0.25">
      <c r="A3229" s="4" t="s">
        <v>412</v>
      </c>
      <c r="B3229" s="4" t="s">
        <v>554</v>
      </c>
      <c r="C3229" s="4">
        <v>1034842468</v>
      </c>
      <c r="D3229" s="4" t="s">
        <v>354</v>
      </c>
      <c r="E3229" s="4" t="s">
        <v>360</v>
      </c>
      <c r="F3229" s="4" t="s">
        <v>439</v>
      </c>
      <c r="G3229" s="12">
        <v>45324</v>
      </c>
      <c r="H3229" s="4" t="s">
        <v>356</v>
      </c>
      <c r="I3229" s="67">
        <v>0.68780092592592601</v>
      </c>
      <c r="J3229" s="4" t="s">
        <v>1131</v>
      </c>
      <c r="K3229" s="12">
        <v>41995</v>
      </c>
      <c r="L3229" s="4" t="s">
        <v>366</v>
      </c>
      <c r="M3229" s="4" t="s">
        <v>358</v>
      </c>
      <c r="N3229" s="4" t="s">
        <v>361</v>
      </c>
      <c r="O3229" s="12" t="str">
        <f t="shared" ca="1" si="101"/>
        <v>10 ans, 4 mois</v>
      </c>
      <c r="P3229" s="4" t="str">
        <f>VLOOKUP(B3229,Effectif!B:I,6,0)</f>
        <v>Lise DE WITTE</v>
      </c>
      <c r="Q3229" s="4" t="str">
        <f>VLOOKUP(B3229,Effectif!B:I,8,0)</f>
        <v>DECB</v>
      </c>
      <c r="R3229" s="4" t="str">
        <f>IFERROR(VLOOKUP(C3229,Sales!B:G,6,0),"-")</f>
        <v>-</v>
      </c>
      <c r="S3229" s="4">
        <f>IFERROR(VLOOKUP(C3229,Recolt!B:H,3,0),"-")</f>
        <v>152</v>
      </c>
      <c r="T3229" s="4" t="str">
        <f t="shared" si="102"/>
        <v>-</v>
      </c>
    </row>
    <row r="3230" spans="1:20" hidden="1" x14ac:dyDescent="0.25">
      <c r="A3230" s="4" t="s">
        <v>412</v>
      </c>
      <c r="B3230" s="4" t="s">
        <v>554</v>
      </c>
      <c r="C3230" s="4">
        <v>1034854974</v>
      </c>
      <c r="D3230" s="4" t="s">
        <v>363</v>
      </c>
      <c r="E3230" s="4" t="s">
        <v>364</v>
      </c>
      <c r="F3230" s="4" t="s">
        <v>439</v>
      </c>
      <c r="G3230" s="12">
        <v>45325</v>
      </c>
      <c r="H3230" s="4" t="s">
        <v>356</v>
      </c>
      <c r="I3230" s="67">
        <v>0.54300925925925903</v>
      </c>
      <c r="J3230" s="4" t="s">
        <v>1131</v>
      </c>
      <c r="K3230" s="12">
        <v>42446</v>
      </c>
      <c r="L3230" s="4" t="s">
        <v>366</v>
      </c>
      <c r="M3230" s="4" t="s">
        <v>358</v>
      </c>
      <c r="N3230" s="4" t="s">
        <v>361</v>
      </c>
      <c r="O3230" s="12" t="str">
        <f t="shared" ca="1" si="101"/>
        <v>9 ans, 1 mois</v>
      </c>
      <c r="P3230" s="4" t="str">
        <f>VLOOKUP(B3230,Effectif!B:I,6,0)</f>
        <v>Lise DE WITTE</v>
      </c>
      <c r="Q3230" s="4" t="str">
        <f>VLOOKUP(B3230,Effectif!B:I,8,0)</f>
        <v>DECB</v>
      </c>
      <c r="R3230" s="4" t="str">
        <f>IFERROR(VLOOKUP(C3230,Sales!B:G,6,0),"-")</f>
        <v>-</v>
      </c>
      <c r="S3230" s="4">
        <f>IFERROR(VLOOKUP(C3230,Recolt!B:H,3,0),"-")</f>
        <v>217</v>
      </c>
      <c r="T3230" s="4" t="str">
        <f t="shared" si="102"/>
        <v>-</v>
      </c>
    </row>
    <row r="3231" spans="1:20" hidden="1" x14ac:dyDescent="0.25">
      <c r="A3231" s="4" t="s">
        <v>412</v>
      </c>
      <c r="B3231" s="4" t="s">
        <v>554</v>
      </c>
      <c r="C3231" s="4">
        <v>1034844773</v>
      </c>
      <c r="D3231" s="4" t="s">
        <v>354</v>
      </c>
      <c r="E3231" s="4" t="s">
        <v>360</v>
      </c>
      <c r="F3231" s="4" t="s">
        <v>440</v>
      </c>
      <c r="G3231" s="12">
        <v>45326</v>
      </c>
      <c r="H3231" s="4" t="s">
        <v>356</v>
      </c>
      <c r="I3231" s="67">
        <v>0.71850694444444496</v>
      </c>
      <c r="J3231" s="4" t="s">
        <v>1131</v>
      </c>
      <c r="K3231" s="12">
        <v>42535</v>
      </c>
      <c r="L3231" s="4" t="s">
        <v>366</v>
      </c>
      <c r="M3231" s="4" t="s">
        <v>358</v>
      </c>
      <c r="N3231" s="4" t="s">
        <v>361</v>
      </c>
      <c r="O3231" s="12" t="str">
        <f t="shared" ca="1" si="101"/>
        <v>8 ans, 10 mois</v>
      </c>
      <c r="P3231" s="4" t="str">
        <f>VLOOKUP(B3231,Effectif!B:I,6,0)</f>
        <v>Lise DE WITTE</v>
      </c>
      <c r="Q3231" s="4" t="str">
        <f>VLOOKUP(B3231,Effectif!B:I,8,0)</f>
        <v>DECB</v>
      </c>
      <c r="R3231" s="4" t="str">
        <f>IFERROR(VLOOKUP(C3231,Sales!B:G,6,0),"-")</f>
        <v>-</v>
      </c>
      <c r="S3231" s="4">
        <f>IFERROR(VLOOKUP(C3231,Recolt!B:H,3,0),"-")</f>
        <v>225.36</v>
      </c>
      <c r="T3231" s="4" t="str">
        <f t="shared" si="102"/>
        <v>-</v>
      </c>
    </row>
    <row r="3232" spans="1:20" hidden="1" x14ac:dyDescent="0.25">
      <c r="A3232" s="4" t="s">
        <v>412</v>
      </c>
      <c r="B3232" s="4" t="s">
        <v>554</v>
      </c>
      <c r="C3232" s="4">
        <v>1034863523</v>
      </c>
      <c r="D3232" s="4" t="s">
        <v>372</v>
      </c>
      <c r="E3232" s="4" t="s">
        <v>364</v>
      </c>
      <c r="F3232" s="4" t="s">
        <v>439</v>
      </c>
      <c r="G3232" s="12">
        <v>45327</v>
      </c>
      <c r="H3232" s="4" t="s">
        <v>356</v>
      </c>
      <c r="I3232" s="67">
        <v>0.56047453703703698</v>
      </c>
      <c r="J3232" s="4" t="s">
        <v>1132</v>
      </c>
      <c r="K3232" s="12">
        <v>43384</v>
      </c>
      <c r="L3232" s="4" t="s">
        <v>366</v>
      </c>
      <c r="M3232" s="4" t="s">
        <v>358</v>
      </c>
      <c r="N3232" s="4" t="s">
        <v>361</v>
      </c>
      <c r="O3232" s="12" t="str">
        <f t="shared" ca="1" si="101"/>
        <v>6 ans, 6 mois</v>
      </c>
      <c r="P3232" s="4" t="str">
        <f>VLOOKUP(B3232,Effectif!B:I,6,0)</f>
        <v>Lise DE WITTE</v>
      </c>
      <c r="Q3232" s="4" t="str">
        <f>VLOOKUP(B3232,Effectif!B:I,8,0)</f>
        <v>DECB</v>
      </c>
      <c r="R3232" s="4" t="str">
        <f>IFERROR(VLOOKUP(C3232,Sales!B:G,6,0),"-")</f>
        <v>-</v>
      </c>
      <c r="S3232" s="4">
        <f>IFERROR(VLOOKUP(C3232,Recolt!B:H,3,0),"-")</f>
        <v>106.77</v>
      </c>
      <c r="T3232" s="4" t="str">
        <f t="shared" si="102"/>
        <v>-</v>
      </c>
    </row>
    <row r="3233" spans="1:20" hidden="1" x14ac:dyDescent="0.25">
      <c r="A3233" s="4" t="s">
        <v>412</v>
      </c>
      <c r="B3233" s="4" t="s">
        <v>554</v>
      </c>
      <c r="C3233" s="4">
        <v>1034855747</v>
      </c>
      <c r="D3233" s="4" t="s">
        <v>363</v>
      </c>
      <c r="E3233" s="4" t="s">
        <v>364</v>
      </c>
      <c r="F3233" s="4" t="s">
        <v>439</v>
      </c>
      <c r="G3233" s="12">
        <v>45328</v>
      </c>
      <c r="H3233" s="4" t="s">
        <v>356</v>
      </c>
      <c r="I3233" s="67">
        <v>0.45773148148148102</v>
      </c>
      <c r="J3233" s="4" t="s">
        <v>1131</v>
      </c>
      <c r="K3233" s="12">
        <v>42535</v>
      </c>
      <c r="L3233" s="4" t="s">
        <v>366</v>
      </c>
      <c r="M3233" s="4" t="s">
        <v>358</v>
      </c>
      <c r="N3233" s="4" t="s">
        <v>361</v>
      </c>
      <c r="O3233" s="12" t="str">
        <f t="shared" ca="1" si="101"/>
        <v>8 ans, 10 mois</v>
      </c>
      <c r="P3233" s="4" t="str">
        <f>VLOOKUP(B3233,Effectif!B:I,6,0)</f>
        <v>Lise DE WITTE</v>
      </c>
      <c r="Q3233" s="4" t="str">
        <f>VLOOKUP(B3233,Effectif!B:I,8,0)</f>
        <v>DECB</v>
      </c>
      <c r="R3233" s="4" t="str">
        <f>IFERROR(VLOOKUP(C3233,Sales!B:G,6,0),"-")</f>
        <v>-</v>
      </c>
      <c r="S3233" s="4">
        <f>IFERROR(VLOOKUP(C3233,Recolt!B:H,3,0),"-")</f>
        <v>146</v>
      </c>
      <c r="T3233" s="4" t="str">
        <f t="shared" si="102"/>
        <v>-</v>
      </c>
    </row>
    <row r="3234" spans="1:20" hidden="1" x14ac:dyDescent="0.25">
      <c r="A3234" s="4" t="s">
        <v>412</v>
      </c>
      <c r="B3234" s="4" t="s">
        <v>554</v>
      </c>
      <c r="C3234" s="4">
        <v>1034852549</v>
      </c>
      <c r="D3234" s="4" t="s">
        <v>354</v>
      </c>
      <c r="E3234" s="4" t="s">
        <v>360</v>
      </c>
      <c r="F3234" s="4" t="s">
        <v>439</v>
      </c>
      <c r="G3234" s="12">
        <v>45329</v>
      </c>
      <c r="H3234" s="4" t="s">
        <v>356</v>
      </c>
      <c r="I3234" s="67">
        <v>0.71083333333333298</v>
      </c>
      <c r="J3234" s="4" t="s">
        <v>1135</v>
      </c>
      <c r="K3234" s="12">
        <v>43200</v>
      </c>
      <c r="L3234" s="4" t="s">
        <v>366</v>
      </c>
      <c r="M3234" s="4" t="s">
        <v>358</v>
      </c>
      <c r="N3234" s="4" t="s">
        <v>361</v>
      </c>
      <c r="O3234" s="12" t="str">
        <f t="shared" ca="1" si="101"/>
        <v>7 ans, 0 mois</v>
      </c>
      <c r="P3234" s="4" t="str">
        <f>VLOOKUP(B3234,Effectif!B:I,6,0)</f>
        <v>Lise DE WITTE</v>
      </c>
      <c r="Q3234" s="4" t="str">
        <f>VLOOKUP(B3234,Effectif!B:I,8,0)</f>
        <v>DECB</v>
      </c>
      <c r="R3234" s="4" t="str">
        <f>IFERROR(VLOOKUP(C3234,Sales!B:G,6,0),"-")</f>
        <v>-</v>
      </c>
      <c r="S3234" s="4">
        <f>IFERROR(VLOOKUP(C3234,Recolt!B:H,3,0),"-")</f>
        <v>142.79000000000002</v>
      </c>
      <c r="T3234" s="4" t="str">
        <f t="shared" si="102"/>
        <v>-</v>
      </c>
    </row>
    <row r="3235" spans="1:20" hidden="1" x14ac:dyDescent="0.25">
      <c r="A3235" s="4" t="s">
        <v>412</v>
      </c>
      <c r="B3235" s="4" t="s">
        <v>554</v>
      </c>
      <c r="C3235" s="4">
        <v>1034844018</v>
      </c>
      <c r="D3235" s="4" t="s">
        <v>377</v>
      </c>
      <c r="E3235" s="4" t="s">
        <v>364</v>
      </c>
      <c r="F3235" s="4" t="s">
        <v>439</v>
      </c>
      <c r="G3235" s="12">
        <v>45330</v>
      </c>
      <c r="H3235" s="4" t="s">
        <v>356</v>
      </c>
      <c r="I3235" s="67">
        <v>0.42409722222222201</v>
      </c>
      <c r="J3235" s="4" t="s">
        <v>1133</v>
      </c>
      <c r="K3235" s="12">
        <v>43297</v>
      </c>
      <c r="L3235" s="4" t="s">
        <v>366</v>
      </c>
      <c r="M3235" s="4" t="s">
        <v>358</v>
      </c>
      <c r="N3235" s="4" t="s">
        <v>359</v>
      </c>
      <c r="O3235" s="12" t="str">
        <f t="shared" ca="1" si="101"/>
        <v>6 ans, 9 mois</v>
      </c>
      <c r="P3235" s="4" t="str">
        <f>VLOOKUP(B3235,Effectif!B:I,6,0)</f>
        <v>Lise DE WITTE</v>
      </c>
      <c r="Q3235" s="4" t="str">
        <f>VLOOKUP(B3235,Effectif!B:I,8,0)</f>
        <v>DECB</v>
      </c>
      <c r="R3235" s="4" t="str">
        <f>IFERROR(VLOOKUP(C3235,Sales!B:G,6,0),"-")</f>
        <v>-</v>
      </c>
      <c r="S3235" s="4">
        <f>IFERROR(VLOOKUP(C3235,Recolt!B:H,3,0),"-")</f>
        <v>101</v>
      </c>
      <c r="T3235" s="4" t="str">
        <f t="shared" si="102"/>
        <v>-</v>
      </c>
    </row>
    <row r="3236" spans="1:20" hidden="1" x14ac:dyDescent="0.25">
      <c r="A3236" s="4" t="s">
        <v>412</v>
      </c>
      <c r="B3236" s="4" t="s">
        <v>554</v>
      </c>
      <c r="C3236" s="4">
        <v>1034866627</v>
      </c>
      <c r="D3236" s="4" t="s">
        <v>372</v>
      </c>
      <c r="E3236" s="4" t="s">
        <v>364</v>
      </c>
      <c r="F3236" s="4" t="s">
        <v>439</v>
      </c>
      <c r="G3236" s="12">
        <v>45331</v>
      </c>
      <c r="H3236" s="4" t="s">
        <v>356</v>
      </c>
      <c r="I3236" s="67">
        <v>0.418645833333333</v>
      </c>
      <c r="J3236" s="4" t="s">
        <v>1131</v>
      </c>
      <c r="K3236" s="12">
        <v>42452</v>
      </c>
      <c r="L3236" s="4" t="s">
        <v>366</v>
      </c>
      <c r="M3236" s="4" t="s">
        <v>358</v>
      </c>
      <c r="N3236" s="4" t="s">
        <v>361</v>
      </c>
      <c r="O3236" s="12" t="str">
        <f t="shared" ca="1" si="101"/>
        <v>9 ans, 1 mois</v>
      </c>
      <c r="P3236" s="4" t="str">
        <f>VLOOKUP(B3236,Effectif!B:I,6,0)</f>
        <v>Lise DE WITTE</v>
      </c>
      <c r="Q3236" s="4" t="str">
        <f>VLOOKUP(B3236,Effectif!B:I,8,0)</f>
        <v>DECB</v>
      </c>
      <c r="R3236" s="4" t="str">
        <f>IFERROR(VLOOKUP(C3236,Sales!B:G,6,0),"-")</f>
        <v>-</v>
      </c>
      <c r="S3236" s="4">
        <f>IFERROR(VLOOKUP(C3236,Recolt!B:H,3,0),"-")</f>
        <v>132.72</v>
      </c>
      <c r="T3236" s="4" t="str">
        <f t="shared" si="102"/>
        <v>-</v>
      </c>
    </row>
    <row r="3237" spans="1:20" hidden="1" x14ac:dyDescent="0.25">
      <c r="A3237" s="4" t="s">
        <v>412</v>
      </c>
      <c r="B3237" s="4" t="s">
        <v>554</v>
      </c>
      <c r="C3237" s="4">
        <v>1034842243</v>
      </c>
      <c r="D3237" s="4" t="s">
        <v>354</v>
      </c>
      <c r="E3237" s="4" t="s">
        <v>360</v>
      </c>
      <c r="F3237" s="4" t="s">
        <v>439</v>
      </c>
      <c r="G3237" s="12">
        <v>45332</v>
      </c>
      <c r="H3237" s="4" t="s">
        <v>356</v>
      </c>
      <c r="I3237" s="67">
        <v>0.53523148148148103</v>
      </c>
      <c r="J3237" s="4" t="s">
        <v>1135</v>
      </c>
      <c r="K3237" s="12">
        <v>43200</v>
      </c>
      <c r="L3237" s="4" t="s">
        <v>366</v>
      </c>
      <c r="M3237" s="4" t="s">
        <v>358</v>
      </c>
      <c r="N3237" s="4" t="s">
        <v>361</v>
      </c>
      <c r="O3237" s="12" t="str">
        <f t="shared" ca="1" si="101"/>
        <v>7 ans, 0 mois</v>
      </c>
      <c r="P3237" s="4" t="str">
        <f>VLOOKUP(B3237,Effectif!B:I,6,0)</f>
        <v>Lise DE WITTE</v>
      </c>
      <c r="Q3237" s="4" t="str">
        <f>VLOOKUP(B3237,Effectif!B:I,8,0)</f>
        <v>DECB</v>
      </c>
      <c r="R3237" s="4" t="str">
        <f>IFERROR(VLOOKUP(C3237,Sales!B:G,6,0),"-")</f>
        <v>-</v>
      </c>
      <c r="S3237" s="4">
        <f>IFERROR(VLOOKUP(C3237,Recolt!B:H,3,0),"-")</f>
        <v>100.13</v>
      </c>
      <c r="T3237" s="4" t="str">
        <f t="shared" si="102"/>
        <v>-</v>
      </c>
    </row>
    <row r="3238" spans="1:20" hidden="1" x14ac:dyDescent="0.25">
      <c r="A3238" s="4" t="s">
        <v>412</v>
      </c>
      <c r="B3238" s="4" t="s">
        <v>554</v>
      </c>
      <c r="C3238" s="4">
        <v>1034853400</v>
      </c>
      <c r="D3238" s="4" t="s">
        <v>372</v>
      </c>
      <c r="E3238" s="4" t="s">
        <v>364</v>
      </c>
      <c r="F3238" s="4" t="s">
        <v>439</v>
      </c>
      <c r="G3238" s="12">
        <v>45333</v>
      </c>
      <c r="H3238" s="4" t="s">
        <v>356</v>
      </c>
      <c r="I3238" s="67">
        <v>0.43659722222222203</v>
      </c>
      <c r="J3238" s="4" t="s">
        <v>1134</v>
      </c>
      <c r="K3238" s="12">
        <v>43339</v>
      </c>
      <c r="L3238" s="4" t="s">
        <v>366</v>
      </c>
      <c r="M3238" s="4" t="s">
        <v>358</v>
      </c>
      <c r="N3238" s="4" t="s">
        <v>361</v>
      </c>
      <c r="O3238" s="12" t="str">
        <f t="shared" ca="1" si="101"/>
        <v>6 ans, 8 mois</v>
      </c>
      <c r="P3238" s="4" t="str">
        <f>VLOOKUP(B3238,Effectif!B:I,6,0)</f>
        <v>Lise DE WITTE</v>
      </c>
      <c r="Q3238" s="4" t="str">
        <f>VLOOKUP(B3238,Effectif!B:I,8,0)</f>
        <v>DECB</v>
      </c>
      <c r="R3238" s="4" t="str">
        <f>IFERROR(VLOOKUP(C3238,Sales!B:G,6,0),"-")</f>
        <v>-</v>
      </c>
      <c r="S3238" s="4">
        <f>IFERROR(VLOOKUP(C3238,Recolt!B:H,3,0),"-")</f>
        <v>51</v>
      </c>
      <c r="T3238" s="4" t="str">
        <f t="shared" si="102"/>
        <v>-</v>
      </c>
    </row>
    <row r="3239" spans="1:20" hidden="1" x14ac:dyDescent="0.25">
      <c r="A3239" s="4" t="s">
        <v>412</v>
      </c>
      <c r="B3239" s="4" t="s">
        <v>554</v>
      </c>
      <c r="C3239" s="4">
        <v>1034857125</v>
      </c>
      <c r="D3239" s="4" t="s">
        <v>363</v>
      </c>
      <c r="E3239" s="4" t="s">
        <v>364</v>
      </c>
      <c r="F3239" s="4" t="s">
        <v>439</v>
      </c>
      <c r="G3239" s="12">
        <v>45334</v>
      </c>
      <c r="H3239" s="4" t="s">
        <v>356</v>
      </c>
      <c r="I3239" s="67">
        <v>0.47204861111111102</v>
      </c>
      <c r="J3239" s="4" t="s">
        <v>1135</v>
      </c>
      <c r="K3239" s="12">
        <v>42096</v>
      </c>
      <c r="L3239" s="4" t="s">
        <v>366</v>
      </c>
      <c r="M3239" s="4" t="s">
        <v>358</v>
      </c>
      <c r="N3239" s="4" t="s">
        <v>361</v>
      </c>
      <c r="O3239" s="12" t="str">
        <f t="shared" ca="1" si="101"/>
        <v>10 ans, 0 mois</v>
      </c>
      <c r="P3239" s="4" t="str">
        <f>VLOOKUP(B3239,Effectif!B:I,6,0)</f>
        <v>Lise DE WITTE</v>
      </c>
      <c r="Q3239" s="4" t="str">
        <f>VLOOKUP(B3239,Effectif!B:I,8,0)</f>
        <v>DECB</v>
      </c>
      <c r="R3239" s="4" t="str">
        <f>IFERROR(VLOOKUP(C3239,Sales!B:G,6,0),"-")</f>
        <v>-</v>
      </c>
      <c r="S3239" s="4">
        <f>IFERROR(VLOOKUP(C3239,Recolt!B:H,3,0),"-")</f>
        <v>152.13999999999999</v>
      </c>
      <c r="T3239" s="4" t="str">
        <f t="shared" si="102"/>
        <v>-</v>
      </c>
    </row>
    <row r="3240" spans="1:20" hidden="1" x14ac:dyDescent="0.25">
      <c r="A3240" s="4" t="s">
        <v>412</v>
      </c>
      <c r="B3240" s="4" t="s">
        <v>554</v>
      </c>
      <c r="C3240" s="4">
        <v>1034861484</v>
      </c>
      <c r="D3240" s="4" t="s">
        <v>354</v>
      </c>
      <c r="E3240" s="4" t="s">
        <v>355</v>
      </c>
      <c r="F3240" s="4" t="s">
        <v>439</v>
      </c>
      <c r="G3240" s="12">
        <v>45335</v>
      </c>
      <c r="H3240" s="4" t="s">
        <v>356</v>
      </c>
      <c r="I3240" s="67">
        <v>0.573888888888889</v>
      </c>
      <c r="J3240" s="4" t="s">
        <v>1133</v>
      </c>
      <c r="K3240" s="12">
        <v>43420</v>
      </c>
      <c r="L3240" s="4" t="s">
        <v>366</v>
      </c>
      <c r="M3240" s="4" t="s">
        <v>358</v>
      </c>
      <c r="N3240" s="4" t="s">
        <v>361</v>
      </c>
      <c r="O3240" s="12" t="str">
        <f t="shared" ca="1" si="101"/>
        <v>6 ans, 5 mois</v>
      </c>
      <c r="P3240" s="4" t="str">
        <f>VLOOKUP(B3240,Effectif!B:I,6,0)</f>
        <v>Lise DE WITTE</v>
      </c>
      <c r="Q3240" s="4" t="str">
        <f>VLOOKUP(B3240,Effectif!B:I,8,0)</f>
        <v>DECB</v>
      </c>
      <c r="R3240" s="4" t="str">
        <f>IFERROR(VLOOKUP(C3240,Sales!B:G,6,0),"-")</f>
        <v>-</v>
      </c>
      <c r="S3240" s="4">
        <f>IFERROR(VLOOKUP(C3240,Recolt!B:H,3,0),"-")</f>
        <v>570</v>
      </c>
      <c r="T3240" s="4" t="str">
        <f t="shared" si="102"/>
        <v>-</v>
      </c>
    </row>
    <row r="3241" spans="1:20" hidden="1" x14ac:dyDescent="0.25">
      <c r="A3241" s="4" t="s">
        <v>412</v>
      </c>
      <c r="B3241" s="4" t="s">
        <v>554</v>
      </c>
      <c r="C3241" s="4">
        <v>1034860505</v>
      </c>
      <c r="D3241" s="4" t="s">
        <v>372</v>
      </c>
      <c r="E3241" s="4" t="s">
        <v>364</v>
      </c>
      <c r="F3241" s="4" t="s">
        <v>439</v>
      </c>
      <c r="G3241" s="12">
        <v>45336</v>
      </c>
      <c r="H3241" s="4" t="s">
        <v>356</v>
      </c>
      <c r="I3241" s="67">
        <v>0.39950231481481502</v>
      </c>
      <c r="J3241" s="4" t="s">
        <v>1133</v>
      </c>
      <c r="K3241" s="12">
        <v>43081</v>
      </c>
      <c r="L3241" s="4" t="s">
        <v>366</v>
      </c>
      <c r="M3241" s="4" t="s">
        <v>358</v>
      </c>
      <c r="N3241" s="4" t="s">
        <v>359</v>
      </c>
      <c r="O3241" s="12" t="str">
        <f t="shared" ca="1" si="101"/>
        <v>7 ans, 4 mois</v>
      </c>
      <c r="P3241" s="4" t="str">
        <f>VLOOKUP(B3241,Effectif!B:I,6,0)</f>
        <v>Lise DE WITTE</v>
      </c>
      <c r="Q3241" s="4" t="str">
        <f>VLOOKUP(B3241,Effectif!B:I,8,0)</f>
        <v>DECB</v>
      </c>
      <c r="R3241" s="4" t="str">
        <f>IFERROR(VLOOKUP(C3241,Sales!B:G,6,0),"-")</f>
        <v>-</v>
      </c>
      <c r="S3241" s="4">
        <f>IFERROR(VLOOKUP(C3241,Recolt!B:H,3,0),"-")</f>
        <v>274.41999999999996</v>
      </c>
      <c r="T3241" s="4" t="str">
        <f t="shared" si="102"/>
        <v>-</v>
      </c>
    </row>
    <row r="3242" spans="1:20" hidden="1" x14ac:dyDescent="0.25">
      <c r="A3242" s="4" t="s">
        <v>412</v>
      </c>
      <c r="B3242" s="4" t="s">
        <v>554</v>
      </c>
      <c r="C3242" s="4">
        <v>1034863341</v>
      </c>
      <c r="D3242" s="4" t="s">
        <v>363</v>
      </c>
      <c r="E3242" s="4" t="s">
        <v>364</v>
      </c>
      <c r="F3242" s="4" t="s">
        <v>439</v>
      </c>
      <c r="G3242" s="12">
        <v>45337</v>
      </c>
      <c r="H3242" s="4" t="s">
        <v>356</v>
      </c>
      <c r="I3242" s="67">
        <v>0.63753472222222196</v>
      </c>
      <c r="J3242" s="4" t="s">
        <v>1133</v>
      </c>
      <c r="K3242" s="12">
        <v>42828</v>
      </c>
      <c r="L3242" s="4" t="s">
        <v>366</v>
      </c>
      <c r="M3242" s="4" t="s">
        <v>358</v>
      </c>
      <c r="N3242" s="4" t="s">
        <v>361</v>
      </c>
      <c r="O3242" s="12" t="str">
        <f t="shared" ca="1" si="101"/>
        <v>8 ans, 0 mois</v>
      </c>
      <c r="P3242" s="4" t="str">
        <f>VLOOKUP(B3242,Effectif!B:I,6,0)</f>
        <v>Lise DE WITTE</v>
      </c>
      <c r="Q3242" s="4" t="str">
        <f>VLOOKUP(B3242,Effectif!B:I,8,0)</f>
        <v>DECB</v>
      </c>
      <c r="R3242" s="4" t="str">
        <f>IFERROR(VLOOKUP(C3242,Sales!B:G,6,0),"-")</f>
        <v>-</v>
      </c>
      <c r="S3242" s="4">
        <f>IFERROR(VLOOKUP(C3242,Recolt!B:H,3,0),"-")</f>
        <v>419.01</v>
      </c>
      <c r="T3242" s="4" t="str">
        <f t="shared" si="102"/>
        <v>-</v>
      </c>
    </row>
    <row r="3243" spans="1:20" hidden="1" x14ac:dyDescent="0.25">
      <c r="A3243" s="4" t="s">
        <v>412</v>
      </c>
      <c r="B3243" s="4" t="s">
        <v>554</v>
      </c>
      <c r="C3243" s="4">
        <v>1034844983</v>
      </c>
      <c r="D3243" s="4" t="s">
        <v>377</v>
      </c>
      <c r="E3243" s="4" t="s">
        <v>364</v>
      </c>
      <c r="F3243" s="4" t="s">
        <v>439</v>
      </c>
      <c r="G3243" s="12">
        <v>45338</v>
      </c>
      <c r="H3243" s="4" t="s">
        <v>356</v>
      </c>
      <c r="I3243" s="67">
        <v>0.49800925925925899</v>
      </c>
      <c r="J3243" s="4" t="s">
        <v>1134</v>
      </c>
      <c r="K3243" s="12">
        <v>42870</v>
      </c>
      <c r="L3243" s="4" t="s">
        <v>366</v>
      </c>
      <c r="M3243" s="4" t="s">
        <v>358</v>
      </c>
      <c r="N3243" s="4" t="s">
        <v>361</v>
      </c>
      <c r="O3243" s="12" t="str">
        <f t="shared" ca="1" si="101"/>
        <v>7 ans, 11 mois</v>
      </c>
      <c r="P3243" s="4" t="str">
        <f>VLOOKUP(B3243,Effectif!B:I,6,0)</f>
        <v>Lise DE WITTE</v>
      </c>
      <c r="Q3243" s="4" t="str">
        <f>VLOOKUP(B3243,Effectif!B:I,8,0)</f>
        <v>DECB</v>
      </c>
      <c r="R3243" s="4" t="str">
        <f>IFERROR(VLOOKUP(C3243,Sales!B:G,6,0),"-")</f>
        <v>-</v>
      </c>
      <c r="S3243" s="4">
        <f>IFERROR(VLOOKUP(C3243,Recolt!B:H,3,0),"-")</f>
        <v>122</v>
      </c>
      <c r="T3243" s="4" t="str">
        <f t="shared" si="102"/>
        <v>-</v>
      </c>
    </row>
    <row r="3244" spans="1:20" hidden="1" x14ac:dyDescent="0.25">
      <c r="A3244" s="4" t="s">
        <v>412</v>
      </c>
      <c r="B3244" s="4" t="s">
        <v>554</v>
      </c>
      <c r="C3244" s="4">
        <v>1034863961</v>
      </c>
      <c r="D3244" s="4" t="s">
        <v>377</v>
      </c>
      <c r="E3244" s="4" t="s">
        <v>364</v>
      </c>
      <c r="F3244" s="4" t="s">
        <v>439</v>
      </c>
      <c r="G3244" s="12">
        <v>45339</v>
      </c>
      <c r="H3244" s="4" t="s">
        <v>356</v>
      </c>
      <c r="I3244" s="67">
        <v>0.56378472222222198</v>
      </c>
      <c r="J3244" s="4" t="s">
        <v>1133</v>
      </c>
      <c r="K3244" s="12">
        <v>42956</v>
      </c>
      <c r="L3244" s="4" t="s">
        <v>366</v>
      </c>
      <c r="M3244" s="4" t="s">
        <v>358</v>
      </c>
      <c r="N3244" s="4" t="s">
        <v>361</v>
      </c>
      <c r="O3244" s="12" t="str">
        <f t="shared" ca="1" si="101"/>
        <v>7 ans, 8 mois</v>
      </c>
      <c r="P3244" s="4" t="str">
        <f>VLOOKUP(B3244,Effectif!B:I,6,0)</f>
        <v>Lise DE WITTE</v>
      </c>
      <c r="Q3244" s="4" t="str">
        <f>VLOOKUP(B3244,Effectif!B:I,8,0)</f>
        <v>DECB</v>
      </c>
      <c r="R3244" s="4" t="str">
        <f>IFERROR(VLOOKUP(C3244,Sales!B:G,6,0),"-")</f>
        <v>-</v>
      </c>
      <c r="S3244" s="4">
        <f>IFERROR(VLOOKUP(C3244,Recolt!B:H,3,0),"-")</f>
        <v>113</v>
      </c>
      <c r="T3244" s="4" t="str">
        <f t="shared" si="102"/>
        <v>-</v>
      </c>
    </row>
    <row r="3245" spans="1:20" hidden="1" x14ac:dyDescent="0.25">
      <c r="A3245" s="4" t="s">
        <v>412</v>
      </c>
      <c r="B3245" s="4" t="s">
        <v>554</v>
      </c>
      <c r="C3245" s="4">
        <v>1034861032</v>
      </c>
      <c r="D3245" s="4" t="s">
        <v>377</v>
      </c>
      <c r="E3245" s="4" t="s">
        <v>364</v>
      </c>
      <c r="F3245" s="4" t="s">
        <v>439</v>
      </c>
      <c r="G3245" s="12">
        <v>45340</v>
      </c>
      <c r="H3245" s="4" t="s">
        <v>356</v>
      </c>
      <c r="I3245" s="67">
        <v>0.61097222222222203</v>
      </c>
      <c r="J3245" s="4" t="s">
        <v>1144</v>
      </c>
      <c r="K3245" s="12">
        <v>41850</v>
      </c>
      <c r="L3245" s="4" t="s">
        <v>366</v>
      </c>
      <c r="M3245" s="4" t="s">
        <v>358</v>
      </c>
      <c r="N3245" s="4" t="s">
        <v>361</v>
      </c>
      <c r="O3245" s="12" t="str">
        <f t="shared" ca="1" si="101"/>
        <v>10 ans, 9 mois</v>
      </c>
      <c r="P3245" s="4" t="str">
        <f>VLOOKUP(B3245,Effectif!B:I,6,0)</f>
        <v>Lise DE WITTE</v>
      </c>
      <c r="Q3245" s="4" t="str">
        <f>VLOOKUP(B3245,Effectif!B:I,8,0)</f>
        <v>DECB</v>
      </c>
      <c r="R3245" s="4" t="str">
        <f>IFERROR(VLOOKUP(C3245,Sales!B:G,6,0),"-")</f>
        <v>-</v>
      </c>
      <c r="S3245" s="4">
        <f>IFERROR(VLOOKUP(C3245,Recolt!B:H,3,0),"-")</f>
        <v>112</v>
      </c>
      <c r="T3245" s="4" t="str">
        <f t="shared" si="102"/>
        <v>-</v>
      </c>
    </row>
    <row r="3246" spans="1:20" hidden="1" x14ac:dyDescent="0.25">
      <c r="A3246" s="4" t="s">
        <v>412</v>
      </c>
      <c r="B3246" s="4" t="s">
        <v>554</v>
      </c>
      <c r="C3246" s="4">
        <v>1034865196</v>
      </c>
      <c r="D3246" s="4" t="s">
        <v>363</v>
      </c>
      <c r="E3246" s="4" t="s">
        <v>364</v>
      </c>
      <c r="F3246" s="4" t="s">
        <v>439</v>
      </c>
      <c r="G3246" s="12">
        <v>45341</v>
      </c>
      <c r="H3246" s="4" t="s">
        <v>356</v>
      </c>
      <c r="I3246" s="67">
        <v>0.63442129629629596</v>
      </c>
      <c r="J3246" s="4" t="s">
        <v>1133</v>
      </c>
      <c r="K3246" s="12">
        <v>42951</v>
      </c>
      <c r="L3246" s="4" t="s">
        <v>366</v>
      </c>
      <c r="M3246" s="4" t="s">
        <v>358</v>
      </c>
      <c r="N3246" s="4" t="s">
        <v>361</v>
      </c>
      <c r="O3246" s="12" t="str">
        <f t="shared" ca="1" si="101"/>
        <v>7 ans, 8 mois</v>
      </c>
      <c r="P3246" s="4" t="str">
        <f>VLOOKUP(B3246,Effectif!B:I,6,0)</f>
        <v>Lise DE WITTE</v>
      </c>
      <c r="Q3246" s="4" t="str">
        <f>VLOOKUP(B3246,Effectif!B:I,8,0)</f>
        <v>DECB</v>
      </c>
      <c r="R3246" s="4" t="str">
        <f>IFERROR(VLOOKUP(C3246,Sales!B:G,6,0),"-")</f>
        <v>-</v>
      </c>
      <c r="S3246" s="4">
        <f>IFERROR(VLOOKUP(C3246,Recolt!B:H,3,0),"-")</f>
        <v>119</v>
      </c>
      <c r="T3246" s="4" t="str">
        <f t="shared" si="102"/>
        <v>-</v>
      </c>
    </row>
    <row r="3247" spans="1:20" hidden="1" x14ac:dyDescent="0.25">
      <c r="A3247" s="4" t="s">
        <v>412</v>
      </c>
      <c r="B3247" s="4" t="s">
        <v>554</v>
      </c>
      <c r="C3247" s="4">
        <v>1034851337</v>
      </c>
      <c r="D3247" s="4" t="s">
        <v>363</v>
      </c>
      <c r="E3247" s="4" t="s">
        <v>364</v>
      </c>
      <c r="F3247" s="4" t="s">
        <v>439</v>
      </c>
      <c r="G3247" s="12">
        <v>45342</v>
      </c>
      <c r="H3247" s="4" t="s">
        <v>356</v>
      </c>
      <c r="I3247" s="67">
        <v>0.78687499999999999</v>
      </c>
      <c r="J3247" s="4" t="s">
        <v>1133</v>
      </c>
      <c r="K3247" s="12">
        <v>43166</v>
      </c>
      <c r="L3247" s="4" t="s">
        <v>366</v>
      </c>
      <c r="M3247" s="4" t="s">
        <v>358</v>
      </c>
      <c r="N3247" s="4" t="s">
        <v>361</v>
      </c>
      <c r="O3247" s="12" t="str">
        <f t="shared" ca="1" si="101"/>
        <v>7 ans, 1 mois</v>
      </c>
      <c r="P3247" s="4" t="str">
        <f>VLOOKUP(B3247,Effectif!B:I,6,0)</f>
        <v>Lise DE WITTE</v>
      </c>
      <c r="Q3247" s="4" t="str">
        <f>VLOOKUP(B3247,Effectif!B:I,8,0)</f>
        <v>DECB</v>
      </c>
      <c r="R3247" s="4" t="str">
        <f>IFERROR(VLOOKUP(C3247,Sales!B:G,6,0),"-")</f>
        <v>-</v>
      </c>
      <c r="S3247" s="4">
        <f>IFERROR(VLOOKUP(C3247,Recolt!B:H,3,0),"-")</f>
        <v>160.57999999999998</v>
      </c>
      <c r="T3247" s="4" t="str">
        <f t="shared" si="102"/>
        <v>-</v>
      </c>
    </row>
    <row r="3248" spans="1:20" hidden="1" x14ac:dyDescent="0.25">
      <c r="A3248" s="4" t="s">
        <v>412</v>
      </c>
      <c r="B3248" s="4" t="s">
        <v>554</v>
      </c>
      <c r="C3248" s="4">
        <v>1034852298</v>
      </c>
      <c r="D3248" s="4" t="s">
        <v>354</v>
      </c>
      <c r="E3248" s="4" t="s">
        <v>360</v>
      </c>
      <c r="F3248" s="4" t="s">
        <v>439</v>
      </c>
      <c r="G3248" s="12">
        <v>45343</v>
      </c>
      <c r="H3248" s="4" t="s">
        <v>356</v>
      </c>
      <c r="I3248" s="67">
        <v>0.70516203703703695</v>
      </c>
      <c r="J3248" s="4" t="s">
        <v>1131</v>
      </c>
      <c r="K3248" s="12">
        <v>42289</v>
      </c>
      <c r="L3248" s="4" t="s">
        <v>366</v>
      </c>
      <c r="M3248" s="4" t="s">
        <v>358</v>
      </c>
      <c r="N3248" s="4" t="s">
        <v>361</v>
      </c>
      <c r="O3248" s="12" t="str">
        <f t="shared" ref="O3248:O3311" ca="1" si="103">YEAR(TODAY())-YEAR(K3248)-IF(MONTH(TODAY())&lt;MONTH(K3248),1,IF(AND(MONTH(TODAY())=MONTH(K3248),DAY(TODAY())&lt;DAY(K3248)),1,0)) &amp; " ans, " &amp; MONTH(TODAY())-MONTH(K3248)+IF(MONTH(TODAY())&lt;MONTH(K3248),12,0) &amp; " mois"</f>
        <v>9 ans, 6 mois</v>
      </c>
      <c r="P3248" s="4" t="str">
        <f>VLOOKUP(B3248,Effectif!B:I,6,0)</f>
        <v>Lise DE WITTE</v>
      </c>
      <c r="Q3248" s="4" t="str">
        <f>VLOOKUP(B3248,Effectif!B:I,8,0)</f>
        <v>DECB</v>
      </c>
      <c r="R3248" s="4" t="str">
        <f>IFERROR(VLOOKUP(C3248,Sales!B:G,6,0),"-")</f>
        <v>-</v>
      </c>
      <c r="S3248" s="4">
        <f>IFERROR(VLOOKUP(C3248,Recolt!B:H,3,0),"-")</f>
        <v>164</v>
      </c>
      <c r="T3248" s="4" t="str">
        <f t="shared" si="102"/>
        <v>-</v>
      </c>
    </row>
    <row r="3249" spans="1:20" hidden="1" x14ac:dyDescent="0.25">
      <c r="A3249" s="4" t="s">
        <v>412</v>
      </c>
      <c r="B3249" s="4" t="s">
        <v>554</v>
      </c>
      <c r="C3249" s="4">
        <v>1034856772</v>
      </c>
      <c r="D3249" s="4" t="s">
        <v>377</v>
      </c>
      <c r="E3249" s="4" t="s">
        <v>364</v>
      </c>
      <c r="F3249" s="4" t="s">
        <v>439</v>
      </c>
      <c r="G3249" s="12">
        <v>45344</v>
      </c>
      <c r="H3249" s="4" t="s">
        <v>356</v>
      </c>
      <c r="I3249" s="67">
        <v>0.47506944444444399</v>
      </c>
      <c r="J3249" s="4" t="s">
        <v>1133</v>
      </c>
      <c r="K3249" s="12">
        <v>43396</v>
      </c>
      <c r="L3249" s="4" t="s">
        <v>366</v>
      </c>
      <c r="M3249" s="4" t="s">
        <v>358</v>
      </c>
      <c r="N3249" s="4" t="s">
        <v>361</v>
      </c>
      <c r="O3249" s="12" t="str">
        <f t="shared" ca="1" si="103"/>
        <v>6 ans, 6 mois</v>
      </c>
      <c r="P3249" s="4" t="str">
        <f>VLOOKUP(B3249,Effectif!B:I,6,0)</f>
        <v>Lise DE WITTE</v>
      </c>
      <c r="Q3249" s="4" t="str">
        <f>VLOOKUP(B3249,Effectif!B:I,8,0)</f>
        <v>DECB</v>
      </c>
      <c r="R3249" s="4" t="str">
        <f>IFERROR(VLOOKUP(C3249,Sales!B:G,6,0),"-")</f>
        <v>-</v>
      </c>
      <c r="S3249" s="4">
        <f>IFERROR(VLOOKUP(C3249,Recolt!B:H,3,0),"-")</f>
        <v>115.14</v>
      </c>
      <c r="T3249" s="4" t="str">
        <f t="shared" si="102"/>
        <v>-</v>
      </c>
    </row>
    <row r="3250" spans="1:20" hidden="1" x14ac:dyDescent="0.25">
      <c r="A3250" s="4" t="s">
        <v>412</v>
      </c>
      <c r="B3250" s="4" t="s">
        <v>554</v>
      </c>
      <c r="C3250" s="4">
        <v>1034868088</v>
      </c>
      <c r="D3250" s="4" t="s">
        <v>372</v>
      </c>
      <c r="E3250" s="4" t="s">
        <v>364</v>
      </c>
      <c r="F3250" s="4" t="s">
        <v>439</v>
      </c>
      <c r="G3250" s="12">
        <v>45345</v>
      </c>
      <c r="H3250" s="4" t="s">
        <v>356</v>
      </c>
      <c r="I3250" s="67">
        <v>0.41723379629629598</v>
      </c>
      <c r="J3250" s="4" t="s">
        <v>1133</v>
      </c>
      <c r="K3250" s="12">
        <v>43432</v>
      </c>
      <c r="L3250" s="4" t="s">
        <v>366</v>
      </c>
      <c r="M3250" s="4" t="s">
        <v>358</v>
      </c>
      <c r="N3250" s="4" t="s">
        <v>359</v>
      </c>
      <c r="O3250" s="12" t="str">
        <f t="shared" ca="1" si="103"/>
        <v>6 ans, 5 mois</v>
      </c>
      <c r="P3250" s="4" t="str">
        <f>VLOOKUP(B3250,Effectif!B:I,6,0)</f>
        <v>Lise DE WITTE</v>
      </c>
      <c r="Q3250" s="4" t="str">
        <f>VLOOKUP(B3250,Effectif!B:I,8,0)</f>
        <v>DECB</v>
      </c>
      <c r="R3250" s="4" t="str">
        <f>IFERROR(VLOOKUP(C3250,Sales!B:G,6,0),"-")</f>
        <v>-</v>
      </c>
      <c r="S3250" s="4">
        <f>IFERROR(VLOOKUP(C3250,Recolt!B:H,3,0),"-")</f>
        <v>175</v>
      </c>
      <c r="T3250" s="4" t="str">
        <f t="shared" si="102"/>
        <v>-</v>
      </c>
    </row>
    <row r="3251" spans="1:20" hidden="1" x14ac:dyDescent="0.25">
      <c r="A3251" s="4" t="s">
        <v>412</v>
      </c>
      <c r="B3251" s="4" t="s">
        <v>554</v>
      </c>
      <c r="C3251" s="4">
        <v>1034866272</v>
      </c>
      <c r="D3251" s="4" t="s">
        <v>354</v>
      </c>
      <c r="E3251" s="4" t="s">
        <v>360</v>
      </c>
      <c r="F3251" s="4" t="s">
        <v>439</v>
      </c>
      <c r="G3251" s="12">
        <v>45346</v>
      </c>
      <c r="H3251" s="4" t="s">
        <v>356</v>
      </c>
      <c r="I3251" s="67">
        <v>0.71773148148148103</v>
      </c>
      <c r="J3251" s="4" t="s">
        <v>1132</v>
      </c>
      <c r="K3251" s="12">
        <v>42181</v>
      </c>
      <c r="L3251" s="4" t="s">
        <v>366</v>
      </c>
      <c r="M3251" s="4" t="s">
        <v>358</v>
      </c>
      <c r="N3251" s="4" t="s">
        <v>361</v>
      </c>
      <c r="O3251" s="12" t="str">
        <f t="shared" ca="1" si="103"/>
        <v>9 ans, 10 mois</v>
      </c>
      <c r="P3251" s="4" t="str">
        <f>VLOOKUP(B3251,Effectif!B:I,6,0)</f>
        <v>Lise DE WITTE</v>
      </c>
      <c r="Q3251" s="4" t="str">
        <f>VLOOKUP(B3251,Effectif!B:I,8,0)</f>
        <v>DECB</v>
      </c>
      <c r="R3251" s="4" t="str">
        <f>IFERROR(VLOOKUP(C3251,Sales!B:G,6,0),"-")</f>
        <v>-</v>
      </c>
      <c r="S3251" s="4">
        <f>IFERROR(VLOOKUP(C3251,Recolt!B:H,3,0),"-")</f>
        <v>144</v>
      </c>
      <c r="T3251" s="4" t="str">
        <f t="shared" si="102"/>
        <v>-</v>
      </c>
    </row>
    <row r="3252" spans="1:20" hidden="1" x14ac:dyDescent="0.25">
      <c r="A3252" s="4" t="s">
        <v>412</v>
      </c>
      <c r="B3252" s="4" t="s">
        <v>554</v>
      </c>
      <c r="C3252" s="4">
        <v>1034846778</v>
      </c>
      <c r="D3252" s="4" t="s">
        <v>354</v>
      </c>
      <c r="E3252" s="4" t="s">
        <v>360</v>
      </c>
      <c r="F3252" s="4" t="s">
        <v>439</v>
      </c>
      <c r="G3252" s="12">
        <v>45347</v>
      </c>
      <c r="H3252" s="4" t="s">
        <v>356</v>
      </c>
      <c r="I3252" s="67">
        <v>0.65623842592592596</v>
      </c>
      <c r="J3252" s="4" t="s">
        <v>1139</v>
      </c>
      <c r="K3252" s="12">
        <v>41074</v>
      </c>
      <c r="L3252" s="4" t="s">
        <v>366</v>
      </c>
      <c r="M3252" s="4" t="s">
        <v>358</v>
      </c>
      <c r="N3252" s="4" t="s">
        <v>361</v>
      </c>
      <c r="O3252" s="12" t="str">
        <f t="shared" ca="1" si="103"/>
        <v>12 ans, 10 mois</v>
      </c>
      <c r="P3252" s="4" t="str">
        <f>VLOOKUP(B3252,Effectif!B:I,6,0)</f>
        <v>Lise DE WITTE</v>
      </c>
      <c r="Q3252" s="4" t="str">
        <f>VLOOKUP(B3252,Effectif!B:I,8,0)</f>
        <v>DECB</v>
      </c>
      <c r="R3252" s="4" t="str">
        <f>IFERROR(VLOOKUP(C3252,Sales!B:G,6,0),"-")</f>
        <v>-</v>
      </c>
      <c r="S3252" s="4">
        <f>IFERROR(VLOOKUP(C3252,Recolt!B:H,3,0),"-")</f>
        <v>174.27</v>
      </c>
      <c r="T3252" s="4" t="str">
        <f t="shared" si="102"/>
        <v>-</v>
      </c>
    </row>
    <row r="3253" spans="1:20" hidden="1" x14ac:dyDescent="0.25">
      <c r="A3253" s="4" t="s">
        <v>412</v>
      </c>
      <c r="B3253" s="4" t="s">
        <v>554</v>
      </c>
      <c r="C3253" s="4">
        <v>1034843075</v>
      </c>
      <c r="D3253" s="4" t="s">
        <v>372</v>
      </c>
      <c r="E3253" s="4" t="s">
        <v>364</v>
      </c>
      <c r="F3253" s="4" t="s">
        <v>439</v>
      </c>
      <c r="G3253" s="12">
        <v>45348</v>
      </c>
      <c r="H3253" s="4" t="s">
        <v>356</v>
      </c>
      <c r="I3253" s="67">
        <v>0.450891203703704</v>
      </c>
      <c r="J3253" s="4" t="s">
        <v>1133</v>
      </c>
      <c r="K3253" s="12">
        <v>43355</v>
      </c>
      <c r="L3253" s="4" t="s">
        <v>366</v>
      </c>
      <c r="M3253" s="4" t="s">
        <v>358</v>
      </c>
      <c r="N3253" s="4" t="s">
        <v>361</v>
      </c>
      <c r="O3253" s="12" t="str">
        <f t="shared" ca="1" si="103"/>
        <v>6 ans, 7 mois</v>
      </c>
      <c r="P3253" s="4" t="str">
        <f>VLOOKUP(B3253,Effectif!B:I,6,0)</f>
        <v>Lise DE WITTE</v>
      </c>
      <c r="Q3253" s="4" t="str">
        <f>VLOOKUP(B3253,Effectif!B:I,8,0)</f>
        <v>DECB</v>
      </c>
      <c r="R3253" s="4" t="str">
        <f>IFERROR(VLOOKUP(C3253,Sales!B:G,6,0),"-")</f>
        <v>-</v>
      </c>
      <c r="S3253" s="4">
        <f>IFERROR(VLOOKUP(C3253,Recolt!B:H,3,0),"-")</f>
        <v>238</v>
      </c>
      <c r="T3253" s="4" t="str">
        <f t="shared" si="102"/>
        <v>-</v>
      </c>
    </row>
    <row r="3254" spans="1:20" hidden="1" x14ac:dyDescent="0.25">
      <c r="A3254" s="4" t="s">
        <v>412</v>
      </c>
      <c r="B3254" s="4" t="s">
        <v>554</v>
      </c>
      <c r="C3254" s="4">
        <v>1034850074</v>
      </c>
      <c r="D3254" s="4" t="s">
        <v>372</v>
      </c>
      <c r="E3254" s="4" t="s">
        <v>364</v>
      </c>
      <c r="F3254" s="4" t="s">
        <v>439</v>
      </c>
      <c r="G3254" s="12">
        <v>45349</v>
      </c>
      <c r="H3254" s="4" t="s">
        <v>356</v>
      </c>
      <c r="I3254" s="67">
        <v>0.39148148148148099</v>
      </c>
      <c r="J3254" s="4" t="s">
        <v>1135</v>
      </c>
      <c r="K3254" s="12">
        <v>42881</v>
      </c>
      <c r="L3254" s="4" t="s">
        <v>366</v>
      </c>
      <c r="M3254" s="4" t="s">
        <v>358</v>
      </c>
      <c r="N3254" s="4" t="s">
        <v>361</v>
      </c>
      <c r="O3254" s="12" t="str">
        <f t="shared" ca="1" si="103"/>
        <v>7 ans, 11 mois</v>
      </c>
      <c r="P3254" s="4" t="str">
        <f>VLOOKUP(B3254,Effectif!B:I,6,0)</f>
        <v>Lise DE WITTE</v>
      </c>
      <c r="Q3254" s="4" t="str">
        <f>VLOOKUP(B3254,Effectif!B:I,8,0)</f>
        <v>DECB</v>
      </c>
      <c r="R3254" s="4" t="str">
        <f>IFERROR(VLOOKUP(C3254,Sales!B:G,6,0),"-")</f>
        <v>-</v>
      </c>
      <c r="S3254" s="4">
        <f>IFERROR(VLOOKUP(C3254,Recolt!B:H,3,0),"-")</f>
        <v>156.66999999999999</v>
      </c>
      <c r="T3254" s="4" t="str">
        <f t="shared" si="102"/>
        <v>-</v>
      </c>
    </row>
    <row r="3255" spans="1:20" hidden="1" x14ac:dyDescent="0.25">
      <c r="A3255" s="4" t="s">
        <v>412</v>
      </c>
      <c r="B3255" s="4" t="s">
        <v>554</v>
      </c>
      <c r="C3255" s="4">
        <v>1034862014</v>
      </c>
      <c r="D3255" s="4" t="s">
        <v>354</v>
      </c>
      <c r="E3255" s="4" t="s">
        <v>360</v>
      </c>
      <c r="F3255" s="4" t="s">
        <v>439</v>
      </c>
      <c r="G3255" s="12">
        <v>45350</v>
      </c>
      <c r="H3255" s="4" t="s">
        <v>356</v>
      </c>
      <c r="I3255" s="67">
        <v>0.72692129629629598</v>
      </c>
      <c r="J3255" s="4" t="s">
        <v>1135</v>
      </c>
      <c r="K3255" s="12">
        <v>42536</v>
      </c>
      <c r="L3255" s="4" t="s">
        <v>366</v>
      </c>
      <c r="M3255" s="4" t="s">
        <v>358</v>
      </c>
      <c r="N3255" s="4" t="s">
        <v>361</v>
      </c>
      <c r="O3255" s="12" t="str">
        <f t="shared" ca="1" si="103"/>
        <v>8 ans, 10 mois</v>
      </c>
      <c r="P3255" s="4" t="str">
        <f>VLOOKUP(B3255,Effectif!B:I,6,0)</f>
        <v>Lise DE WITTE</v>
      </c>
      <c r="Q3255" s="4" t="str">
        <f>VLOOKUP(B3255,Effectif!B:I,8,0)</f>
        <v>DECB</v>
      </c>
      <c r="R3255" s="4" t="str">
        <f>IFERROR(VLOOKUP(C3255,Sales!B:G,6,0),"-")</f>
        <v>-</v>
      </c>
      <c r="S3255" s="4">
        <f>IFERROR(VLOOKUP(C3255,Recolt!B:H,3,0),"-")</f>
        <v>32</v>
      </c>
      <c r="T3255" s="4" t="str">
        <f t="shared" si="102"/>
        <v>-</v>
      </c>
    </row>
    <row r="3256" spans="1:20" hidden="1" x14ac:dyDescent="0.25">
      <c r="A3256" s="4" t="s">
        <v>412</v>
      </c>
      <c r="B3256" s="4" t="s">
        <v>554</v>
      </c>
      <c r="C3256" s="4">
        <v>1034862189</v>
      </c>
      <c r="D3256" s="4" t="s">
        <v>363</v>
      </c>
      <c r="E3256" s="4" t="s">
        <v>364</v>
      </c>
      <c r="F3256" s="4" t="s">
        <v>439</v>
      </c>
      <c r="G3256" s="12">
        <v>45352</v>
      </c>
      <c r="H3256" s="4" t="s">
        <v>356</v>
      </c>
      <c r="I3256" s="67">
        <v>0.59923611111111097</v>
      </c>
      <c r="J3256" s="4" t="s">
        <v>1133</v>
      </c>
      <c r="K3256" s="12">
        <v>43394</v>
      </c>
      <c r="L3256" s="4" t="s">
        <v>366</v>
      </c>
      <c r="M3256" s="4" t="s">
        <v>358</v>
      </c>
      <c r="N3256" s="4" t="s">
        <v>359</v>
      </c>
      <c r="O3256" s="12" t="str">
        <f t="shared" ca="1" si="103"/>
        <v>6 ans, 6 mois</v>
      </c>
      <c r="P3256" s="4" t="str">
        <f>VLOOKUP(B3256,Effectif!B:I,6,0)</f>
        <v>Lise DE WITTE</v>
      </c>
      <c r="Q3256" s="4" t="str">
        <f>VLOOKUP(B3256,Effectif!B:I,8,0)</f>
        <v>DECB</v>
      </c>
      <c r="R3256" s="4" t="str">
        <f>IFERROR(VLOOKUP(C3256,Sales!B:G,6,0),"-")</f>
        <v>-</v>
      </c>
      <c r="S3256" s="4">
        <f>IFERROR(VLOOKUP(C3256,Recolt!B:H,3,0),"-")</f>
        <v>80.17</v>
      </c>
      <c r="T3256" s="4" t="str">
        <f t="shared" si="102"/>
        <v>-</v>
      </c>
    </row>
    <row r="3257" spans="1:20" hidden="1" x14ac:dyDescent="0.25">
      <c r="A3257" s="4" t="s">
        <v>412</v>
      </c>
      <c r="B3257" s="4" t="s">
        <v>554</v>
      </c>
      <c r="C3257" s="4">
        <v>1034864906</v>
      </c>
      <c r="D3257" s="4" t="s">
        <v>363</v>
      </c>
      <c r="E3257" s="4" t="s">
        <v>364</v>
      </c>
      <c r="F3257" s="4" t="s">
        <v>440</v>
      </c>
      <c r="G3257" s="12">
        <v>45353</v>
      </c>
      <c r="H3257" s="4" t="s">
        <v>356</v>
      </c>
      <c r="I3257" s="67">
        <v>0.69751157407407405</v>
      </c>
      <c r="J3257" s="4" t="s">
        <v>1131</v>
      </c>
      <c r="K3257" s="12">
        <v>42220</v>
      </c>
      <c r="L3257" s="4" t="s">
        <v>366</v>
      </c>
      <c r="M3257" s="4" t="s">
        <v>358</v>
      </c>
      <c r="N3257" s="4" t="s">
        <v>361</v>
      </c>
      <c r="O3257" s="12" t="str">
        <f t="shared" ca="1" si="103"/>
        <v>9 ans, 8 mois</v>
      </c>
      <c r="P3257" s="4" t="str">
        <f>VLOOKUP(B3257,Effectif!B:I,6,0)</f>
        <v>Lise DE WITTE</v>
      </c>
      <c r="Q3257" s="4" t="str">
        <f>VLOOKUP(B3257,Effectif!B:I,8,0)</f>
        <v>DECB</v>
      </c>
      <c r="R3257" s="4" t="str">
        <f>IFERROR(VLOOKUP(C3257,Sales!B:G,6,0),"-")</f>
        <v>-</v>
      </c>
      <c r="S3257" s="4">
        <f>IFERROR(VLOOKUP(C3257,Recolt!B:H,3,0),"-")</f>
        <v>177.12</v>
      </c>
      <c r="T3257" s="4" t="str">
        <f t="shared" si="102"/>
        <v>-</v>
      </c>
    </row>
    <row r="3258" spans="1:20" hidden="1" x14ac:dyDescent="0.25">
      <c r="A3258" s="4" t="s">
        <v>412</v>
      </c>
      <c r="B3258" s="4" t="s">
        <v>554</v>
      </c>
      <c r="C3258" s="4">
        <v>1034861619</v>
      </c>
      <c r="D3258" s="4" t="s">
        <v>372</v>
      </c>
      <c r="E3258" s="4" t="s">
        <v>364</v>
      </c>
      <c r="F3258" s="4" t="s">
        <v>439</v>
      </c>
      <c r="G3258" s="12">
        <v>45354</v>
      </c>
      <c r="H3258" s="4" t="s">
        <v>356</v>
      </c>
      <c r="I3258" s="67">
        <v>0.77915509259259297</v>
      </c>
      <c r="J3258" s="4" t="s">
        <v>1138</v>
      </c>
      <c r="K3258" s="12">
        <v>42910</v>
      </c>
      <c r="L3258" s="4" t="s">
        <v>366</v>
      </c>
      <c r="M3258" s="4" t="s">
        <v>358</v>
      </c>
      <c r="N3258" s="4" t="s">
        <v>361</v>
      </c>
      <c r="O3258" s="12" t="str">
        <f t="shared" ca="1" si="103"/>
        <v>7 ans, 10 mois</v>
      </c>
      <c r="P3258" s="4" t="str">
        <f>VLOOKUP(B3258,Effectif!B:I,6,0)</f>
        <v>Lise DE WITTE</v>
      </c>
      <c r="Q3258" s="4" t="str">
        <f>VLOOKUP(B3258,Effectif!B:I,8,0)</f>
        <v>DECB</v>
      </c>
      <c r="R3258" s="4" t="str">
        <f>IFERROR(VLOOKUP(C3258,Sales!B:G,6,0),"-")</f>
        <v>-</v>
      </c>
      <c r="S3258" s="4">
        <f>IFERROR(VLOOKUP(C3258,Recolt!B:H,3,0),"-")</f>
        <v>88.12</v>
      </c>
      <c r="T3258" s="4" t="str">
        <f t="shared" si="102"/>
        <v>-</v>
      </c>
    </row>
    <row r="3259" spans="1:20" hidden="1" x14ac:dyDescent="0.25">
      <c r="A3259" s="4" t="s">
        <v>412</v>
      </c>
      <c r="B3259" s="4" t="s">
        <v>554</v>
      </c>
      <c r="C3259" s="4">
        <v>1034855508</v>
      </c>
      <c r="D3259" s="4" t="s">
        <v>354</v>
      </c>
      <c r="E3259" s="4" t="s">
        <v>360</v>
      </c>
      <c r="F3259" s="4" t="s">
        <v>439</v>
      </c>
      <c r="G3259" s="12">
        <v>45355</v>
      </c>
      <c r="H3259" s="4" t="s">
        <v>356</v>
      </c>
      <c r="I3259" s="67">
        <v>0.47387731481481499</v>
      </c>
      <c r="J3259" s="4" t="s">
        <v>1133</v>
      </c>
      <c r="K3259" s="12">
        <v>42898</v>
      </c>
      <c r="L3259" s="4" t="s">
        <v>366</v>
      </c>
      <c r="M3259" s="4" t="s">
        <v>358</v>
      </c>
      <c r="N3259" s="4" t="s">
        <v>361</v>
      </c>
      <c r="O3259" s="12" t="str">
        <f t="shared" ca="1" si="103"/>
        <v>7 ans, 10 mois</v>
      </c>
      <c r="P3259" s="4" t="str">
        <f>VLOOKUP(B3259,Effectif!B:I,6,0)</f>
        <v>Lise DE WITTE</v>
      </c>
      <c r="Q3259" s="4" t="str">
        <f>VLOOKUP(B3259,Effectif!B:I,8,0)</f>
        <v>DECB</v>
      </c>
      <c r="R3259" s="4" t="str">
        <f>IFERROR(VLOOKUP(C3259,Sales!B:G,6,0),"-")</f>
        <v>-</v>
      </c>
      <c r="S3259" s="4">
        <f>IFERROR(VLOOKUP(C3259,Recolt!B:H,3,0),"-")</f>
        <v>278</v>
      </c>
      <c r="T3259" s="4" t="str">
        <f t="shared" si="102"/>
        <v>-</v>
      </c>
    </row>
    <row r="3260" spans="1:20" hidden="1" x14ac:dyDescent="0.25">
      <c r="A3260" s="4" t="s">
        <v>412</v>
      </c>
      <c r="B3260" s="4" t="s">
        <v>554</v>
      </c>
      <c r="C3260" s="4">
        <v>1034852937</v>
      </c>
      <c r="D3260" s="4" t="s">
        <v>372</v>
      </c>
      <c r="E3260" s="4" t="s">
        <v>364</v>
      </c>
      <c r="F3260" s="4" t="s">
        <v>439</v>
      </c>
      <c r="G3260" s="12">
        <v>45356</v>
      </c>
      <c r="H3260" s="4" t="s">
        <v>356</v>
      </c>
      <c r="I3260" s="67">
        <v>0.48567129629629602</v>
      </c>
      <c r="J3260" s="4" t="s">
        <v>1133</v>
      </c>
      <c r="K3260" s="12">
        <v>43445</v>
      </c>
      <c r="L3260" s="4" t="s">
        <v>366</v>
      </c>
      <c r="M3260" s="4" t="s">
        <v>358</v>
      </c>
      <c r="N3260" s="4" t="s">
        <v>359</v>
      </c>
      <c r="O3260" s="12" t="str">
        <f t="shared" ca="1" si="103"/>
        <v>6 ans, 4 mois</v>
      </c>
      <c r="P3260" s="4" t="str">
        <f>VLOOKUP(B3260,Effectif!B:I,6,0)</f>
        <v>Lise DE WITTE</v>
      </c>
      <c r="Q3260" s="4" t="str">
        <f>VLOOKUP(B3260,Effectif!B:I,8,0)</f>
        <v>DECB</v>
      </c>
      <c r="R3260" s="4" t="str">
        <f>IFERROR(VLOOKUP(C3260,Sales!B:G,6,0),"-")</f>
        <v>-</v>
      </c>
      <c r="S3260" s="4">
        <f>IFERROR(VLOOKUP(C3260,Recolt!B:H,3,0),"-")</f>
        <v>179.36</v>
      </c>
      <c r="T3260" s="4" t="str">
        <f t="shared" si="102"/>
        <v>-</v>
      </c>
    </row>
    <row r="3261" spans="1:20" hidden="1" x14ac:dyDescent="0.25">
      <c r="A3261" s="4" t="s">
        <v>412</v>
      </c>
      <c r="B3261" s="4" t="s">
        <v>554</v>
      </c>
      <c r="C3261" s="4">
        <v>1034855992</v>
      </c>
      <c r="D3261" s="4" t="s">
        <v>363</v>
      </c>
      <c r="E3261" s="4" t="s">
        <v>364</v>
      </c>
      <c r="F3261" s="4" t="s">
        <v>439</v>
      </c>
      <c r="G3261" s="12">
        <v>45357</v>
      </c>
      <c r="H3261" s="4" t="s">
        <v>356</v>
      </c>
      <c r="I3261" s="67">
        <v>0.56868055555555597</v>
      </c>
      <c r="J3261" s="4" t="s">
        <v>1133</v>
      </c>
      <c r="K3261" s="12">
        <v>43420</v>
      </c>
      <c r="L3261" s="4" t="s">
        <v>366</v>
      </c>
      <c r="M3261" s="4" t="s">
        <v>358</v>
      </c>
      <c r="N3261" s="4" t="s">
        <v>361</v>
      </c>
      <c r="O3261" s="12" t="str">
        <f t="shared" ca="1" si="103"/>
        <v>6 ans, 5 mois</v>
      </c>
      <c r="P3261" s="4" t="str">
        <f>VLOOKUP(B3261,Effectif!B:I,6,0)</f>
        <v>Lise DE WITTE</v>
      </c>
      <c r="Q3261" s="4" t="str">
        <f>VLOOKUP(B3261,Effectif!B:I,8,0)</f>
        <v>DECB</v>
      </c>
      <c r="R3261" s="4" t="str">
        <f>IFERROR(VLOOKUP(C3261,Sales!B:G,6,0),"-")</f>
        <v>-</v>
      </c>
      <c r="S3261" s="4">
        <f>IFERROR(VLOOKUP(C3261,Recolt!B:H,3,0),"-")</f>
        <v>215.17</v>
      </c>
      <c r="T3261" s="4" t="str">
        <f t="shared" si="102"/>
        <v>-</v>
      </c>
    </row>
    <row r="3262" spans="1:20" hidden="1" x14ac:dyDescent="0.25">
      <c r="A3262" s="4" t="s">
        <v>412</v>
      </c>
      <c r="B3262" s="4" t="s">
        <v>554</v>
      </c>
      <c r="C3262" s="4">
        <v>1034852653</v>
      </c>
      <c r="D3262" s="4" t="s">
        <v>354</v>
      </c>
      <c r="E3262" s="4" t="s">
        <v>360</v>
      </c>
      <c r="F3262" s="4" t="s">
        <v>439</v>
      </c>
      <c r="G3262" s="12">
        <v>45358</v>
      </c>
      <c r="H3262" s="4" t="s">
        <v>356</v>
      </c>
      <c r="I3262" s="67">
        <v>0.64173611111111095</v>
      </c>
      <c r="J3262" s="4" t="s">
        <v>1133</v>
      </c>
      <c r="K3262" s="12">
        <v>42828</v>
      </c>
      <c r="L3262" s="4" t="s">
        <v>366</v>
      </c>
      <c r="M3262" s="4" t="s">
        <v>358</v>
      </c>
      <c r="N3262" s="4" t="s">
        <v>361</v>
      </c>
      <c r="O3262" s="12" t="str">
        <f t="shared" ca="1" si="103"/>
        <v>8 ans, 0 mois</v>
      </c>
      <c r="P3262" s="4" t="str">
        <f>VLOOKUP(B3262,Effectif!B:I,6,0)</f>
        <v>Lise DE WITTE</v>
      </c>
      <c r="Q3262" s="4" t="str">
        <f>VLOOKUP(B3262,Effectif!B:I,8,0)</f>
        <v>DECB</v>
      </c>
      <c r="R3262" s="4" t="str">
        <f>IFERROR(VLOOKUP(C3262,Sales!B:G,6,0),"-")</f>
        <v>-</v>
      </c>
      <c r="S3262" s="4">
        <f>IFERROR(VLOOKUP(C3262,Recolt!B:H,3,0),"-")</f>
        <v>169.31</v>
      </c>
      <c r="T3262" s="4" t="str">
        <f t="shared" si="102"/>
        <v>-</v>
      </c>
    </row>
    <row r="3263" spans="1:20" hidden="1" x14ac:dyDescent="0.25">
      <c r="A3263" s="4" t="s">
        <v>412</v>
      </c>
      <c r="B3263" s="4" t="s">
        <v>554</v>
      </c>
      <c r="C3263" s="4">
        <v>1034848290</v>
      </c>
      <c r="D3263" s="4" t="s">
        <v>354</v>
      </c>
      <c r="E3263" s="4" t="s">
        <v>360</v>
      </c>
      <c r="F3263" s="4" t="s">
        <v>439</v>
      </c>
      <c r="G3263" s="12">
        <v>45359</v>
      </c>
      <c r="H3263" s="4" t="s">
        <v>356</v>
      </c>
      <c r="I3263" s="67">
        <v>0.696006944444444</v>
      </c>
      <c r="J3263" s="4" t="s">
        <v>1131</v>
      </c>
      <c r="K3263" s="12">
        <v>42171</v>
      </c>
      <c r="L3263" s="4" t="s">
        <v>366</v>
      </c>
      <c r="M3263" s="4" t="s">
        <v>358</v>
      </c>
      <c r="N3263" s="4" t="s">
        <v>361</v>
      </c>
      <c r="O3263" s="12" t="str">
        <f t="shared" ca="1" si="103"/>
        <v>9 ans, 10 mois</v>
      </c>
      <c r="P3263" s="4" t="str">
        <f>VLOOKUP(B3263,Effectif!B:I,6,0)</f>
        <v>Lise DE WITTE</v>
      </c>
      <c r="Q3263" s="4" t="str">
        <f>VLOOKUP(B3263,Effectif!B:I,8,0)</f>
        <v>DECB</v>
      </c>
      <c r="R3263" s="4" t="str">
        <f>IFERROR(VLOOKUP(C3263,Sales!B:G,6,0),"-")</f>
        <v>-</v>
      </c>
      <c r="S3263" s="4">
        <f>IFERROR(VLOOKUP(C3263,Recolt!B:H,3,0),"-")</f>
        <v>328.34000000000003</v>
      </c>
      <c r="T3263" s="4" t="str">
        <f t="shared" si="102"/>
        <v>-</v>
      </c>
    </row>
    <row r="3264" spans="1:20" hidden="1" x14ac:dyDescent="0.25">
      <c r="A3264" s="4" t="s">
        <v>412</v>
      </c>
      <c r="B3264" s="4" t="s">
        <v>554</v>
      </c>
      <c r="C3264" s="4">
        <v>1034862407</v>
      </c>
      <c r="D3264" s="4" t="s">
        <v>363</v>
      </c>
      <c r="E3264" s="4" t="s">
        <v>364</v>
      </c>
      <c r="F3264" s="4" t="s">
        <v>439</v>
      </c>
      <c r="G3264" s="12">
        <v>45360</v>
      </c>
      <c r="H3264" s="4" t="s">
        <v>356</v>
      </c>
      <c r="I3264" s="67">
        <v>0.38348379629629598</v>
      </c>
      <c r="J3264" s="4" t="s">
        <v>1131</v>
      </c>
      <c r="K3264" s="12">
        <v>42045</v>
      </c>
      <c r="L3264" s="4" t="s">
        <v>366</v>
      </c>
      <c r="M3264" s="4" t="s">
        <v>358</v>
      </c>
      <c r="N3264" s="4" t="s">
        <v>361</v>
      </c>
      <c r="O3264" s="12" t="str">
        <f t="shared" ca="1" si="103"/>
        <v>10 ans, 2 mois</v>
      </c>
      <c r="P3264" s="4" t="str">
        <f>VLOOKUP(B3264,Effectif!B:I,6,0)</f>
        <v>Lise DE WITTE</v>
      </c>
      <c r="Q3264" s="4" t="str">
        <f>VLOOKUP(B3264,Effectif!B:I,8,0)</f>
        <v>DECB</v>
      </c>
      <c r="R3264" s="4" t="str">
        <f>IFERROR(VLOOKUP(C3264,Sales!B:G,6,0),"-")</f>
        <v>-</v>
      </c>
      <c r="S3264" s="4">
        <f>IFERROR(VLOOKUP(C3264,Recolt!B:H,3,0),"-")</f>
        <v>732.63</v>
      </c>
      <c r="T3264" s="4" t="str">
        <f t="shared" si="102"/>
        <v>-</v>
      </c>
    </row>
    <row r="3265" spans="1:20" hidden="1" x14ac:dyDescent="0.25">
      <c r="A3265" s="4" t="s">
        <v>412</v>
      </c>
      <c r="B3265" s="4" t="s">
        <v>554</v>
      </c>
      <c r="C3265" s="4">
        <v>1034848298</v>
      </c>
      <c r="D3265" s="4" t="s">
        <v>354</v>
      </c>
      <c r="E3265" s="4" t="s">
        <v>360</v>
      </c>
      <c r="F3265" s="4" t="s">
        <v>439</v>
      </c>
      <c r="G3265" s="12">
        <v>45361</v>
      </c>
      <c r="H3265" s="4" t="s">
        <v>356</v>
      </c>
      <c r="I3265" s="67">
        <v>0.65438657407407397</v>
      </c>
      <c r="J3265" s="4" t="s">
        <v>1146</v>
      </c>
      <c r="K3265" s="12">
        <v>40768</v>
      </c>
      <c r="L3265" s="4" t="s">
        <v>366</v>
      </c>
      <c r="M3265" s="4" t="s">
        <v>358</v>
      </c>
      <c r="N3265" s="4" t="s">
        <v>361</v>
      </c>
      <c r="O3265" s="12" t="str">
        <f t="shared" ca="1" si="103"/>
        <v>13 ans, 8 mois</v>
      </c>
      <c r="P3265" s="4" t="str">
        <f>VLOOKUP(B3265,Effectif!B:I,6,0)</f>
        <v>Lise DE WITTE</v>
      </c>
      <c r="Q3265" s="4" t="str">
        <f>VLOOKUP(B3265,Effectif!B:I,8,0)</f>
        <v>DECB</v>
      </c>
      <c r="R3265" s="4" t="str">
        <f>IFERROR(VLOOKUP(C3265,Sales!B:G,6,0),"-")</f>
        <v>-</v>
      </c>
      <c r="S3265" s="4">
        <f>IFERROR(VLOOKUP(C3265,Recolt!B:H,3,0),"-")</f>
        <v>224</v>
      </c>
      <c r="T3265" s="4" t="str">
        <f t="shared" si="102"/>
        <v>-</v>
      </c>
    </row>
    <row r="3266" spans="1:20" hidden="1" x14ac:dyDescent="0.25">
      <c r="A3266" s="4" t="s">
        <v>412</v>
      </c>
      <c r="B3266" s="4" t="s">
        <v>554</v>
      </c>
      <c r="C3266" s="4">
        <v>1034865058</v>
      </c>
      <c r="D3266" s="4" t="s">
        <v>354</v>
      </c>
      <c r="E3266" s="4" t="s">
        <v>360</v>
      </c>
      <c r="F3266" s="4" t="s">
        <v>439</v>
      </c>
      <c r="G3266" s="12">
        <v>45362</v>
      </c>
      <c r="H3266" s="4" t="s">
        <v>356</v>
      </c>
      <c r="I3266" s="67">
        <v>0.69431712962962999</v>
      </c>
      <c r="J3266" s="4" t="s">
        <v>1132</v>
      </c>
      <c r="K3266" s="12">
        <v>42181</v>
      </c>
      <c r="L3266" s="4" t="s">
        <v>366</v>
      </c>
      <c r="M3266" s="4" t="s">
        <v>358</v>
      </c>
      <c r="N3266" s="4" t="s">
        <v>361</v>
      </c>
      <c r="O3266" s="12" t="str">
        <f t="shared" ca="1" si="103"/>
        <v>9 ans, 10 mois</v>
      </c>
      <c r="P3266" s="4" t="str">
        <f>VLOOKUP(B3266,Effectif!B:I,6,0)</f>
        <v>Lise DE WITTE</v>
      </c>
      <c r="Q3266" s="4" t="str">
        <f>VLOOKUP(B3266,Effectif!B:I,8,0)</f>
        <v>DECB</v>
      </c>
      <c r="R3266" s="4" t="str">
        <f>IFERROR(VLOOKUP(C3266,Sales!B:G,6,0),"-")</f>
        <v>-</v>
      </c>
      <c r="S3266" s="4">
        <f>IFERROR(VLOOKUP(C3266,Recolt!B:H,3,0),"-")</f>
        <v>146</v>
      </c>
      <c r="T3266" s="4" t="str">
        <f t="shared" si="102"/>
        <v>-</v>
      </c>
    </row>
    <row r="3267" spans="1:20" hidden="1" x14ac:dyDescent="0.25">
      <c r="A3267" s="4" t="s">
        <v>412</v>
      </c>
      <c r="B3267" s="4" t="s">
        <v>554</v>
      </c>
      <c r="C3267" s="4">
        <v>1034855859</v>
      </c>
      <c r="D3267" s="4" t="s">
        <v>354</v>
      </c>
      <c r="E3267" s="4" t="s">
        <v>360</v>
      </c>
      <c r="F3267" s="4" t="s">
        <v>440</v>
      </c>
      <c r="G3267" s="12">
        <v>45363</v>
      </c>
      <c r="H3267" s="4" t="s">
        <v>356</v>
      </c>
      <c r="I3267" s="67">
        <v>0.58532407407407405</v>
      </c>
      <c r="J3267" s="4" t="s">
        <v>1131</v>
      </c>
      <c r="K3267" s="12">
        <v>42535</v>
      </c>
      <c r="L3267" s="4" t="s">
        <v>366</v>
      </c>
      <c r="M3267" s="4" t="s">
        <v>358</v>
      </c>
      <c r="N3267" s="4" t="s">
        <v>361</v>
      </c>
      <c r="O3267" s="12" t="str">
        <f t="shared" ca="1" si="103"/>
        <v>8 ans, 10 mois</v>
      </c>
      <c r="P3267" s="4" t="str">
        <f>VLOOKUP(B3267,Effectif!B:I,6,0)</f>
        <v>Lise DE WITTE</v>
      </c>
      <c r="Q3267" s="4" t="str">
        <f>VLOOKUP(B3267,Effectif!B:I,8,0)</f>
        <v>DECB</v>
      </c>
      <c r="R3267" s="4" t="str">
        <f>IFERROR(VLOOKUP(C3267,Sales!B:G,6,0),"-")</f>
        <v>-</v>
      </c>
      <c r="S3267" s="4">
        <f>IFERROR(VLOOKUP(C3267,Recolt!B:H,3,0),"-")</f>
        <v>40</v>
      </c>
      <c r="T3267" s="4" t="str">
        <f t="shared" ref="T3267:T3330" si="104">IF(R3267&gt;0,R3267,IF(S3267&gt;0,S3267,"-"))</f>
        <v>-</v>
      </c>
    </row>
    <row r="3268" spans="1:20" hidden="1" x14ac:dyDescent="0.25">
      <c r="A3268" s="4" t="s">
        <v>412</v>
      </c>
      <c r="B3268" s="4" t="s">
        <v>554</v>
      </c>
      <c r="C3268" s="4">
        <v>1034867532</v>
      </c>
      <c r="D3268" s="4" t="s">
        <v>378</v>
      </c>
      <c r="E3268" s="4" t="s">
        <v>364</v>
      </c>
      <c r="F3268" s="4" t="s">
        <v>439</v>
      </c>
      <c r="G3268" s="12">
        <v>45364</v>
      </c>
      <c r="H3268" s="4" t="s">
        <v>356</v>
      </c>
      <c r="I3268" s="67">
        <v>0.61671296296296296</v>
      </c>
      <c r="J3268" s="4" t="s">
        <v>1147</v>
      </c>
      <c r="L3268" s="4" t="s">
        <v>366</v>
      </c>
      <c r="O3268" s="12" t="str">
        <f t="shared" ca="1" si="103"/>
        <v>125 ans, 3 mois</v>
      </c>
      <c r="P3268" s="4" t="str">
        <f>VLOOKUP(B3268,Effectif!B:I,6,0)</f>
        <v>Lise DE WITTE</v>
      </c>
      <c r="Q3268" s="4" t="str">
        <f>VLOOKUP(B3268,Effectif!B:I,8,0)</f>
        <v>DECB</v>
      </c>
      <c r="R3268" s="4" t="str">
        <f>IFERROR(VLOOKUP(C3268,Sales!B:G,6,0),"-")</f>
        <v>-</v>
      </c>
      <c r="S3268" s="4">
        <f>IFERROR(VLOOKUP(C3268,Recolt!B:H,3,0),"-")</f>
        <v>248</v>
      </c>
      <c r="T3268" s="4" t="str">
        <f t="shared" si="104"/>
        <v>-</v>
      </c>
    </row>
    <row r="3269" spans="1:20" hidden="1" x14ac:dyDescent="0.25">
      <c r="A3269" s="4" t="s">
        <v>412</v>
      </c>
      <c r="B3269" s="4" t="s">
        <v>554</v>
      </c>
      <c r="C3269" s="4">
        <v>1034849455</v>
      </c>
      <c r="D3269" s="4" t="s">
        <v>363</v>
      </c>
      <c r="E3269" s="4" t="s">
        <v>364</v>
      </c>
      <c r="F3269" s="4" t="s">
        <v>439</v>
      </c>
      <c r="G3269" s="12">
        <v>45365</v>
      </c>
      <c r="H3269" s="4" t="s">
        <v>356</v>
      </c>
      <c r="I3269" s="67">
        <v>0.62365740740740705</v>
      </c>
      <c r="J3269" s="4" t="s">
        <v>1133</v>
      </c>
      <c r="K3269" s="12">
        <v>43307</v>
      </c>
      <c r="L3269" s="4" t="s">
        <v>366</v>
      </c>
      <c r="M3269" s="4" t="s">
        <v>358</v>
      </c>
      <c r="N3269" s="4" t="s">
        <v>361</v>
      </c>
      <c r="O3269" s="12" t="str">
        <f t="shared" ca="1" si="103"/>
        <v>6 ans, 9 mois</v>
      </c>
      <c r="P3269" s="4" t="str">
        <f>VLOOKUP(B3269,Effectif!B:I,6,0)</f>
        <v>Lise DE WITTE</v>
      </c>
      <c r="Q3269" s="4" t="str">
        <f>VLOOKUP(B3269,Effectif!B:I,8,0)</f>
        <v>DECB</v>
      </c>
      <c r="R3269" s="4" t="str">
        <f>IFERROR(VLOOKUP(C3269,Sales!B:G,6,0),"-")</f>
        <v>-</v>
      </c>
      <c r="S3269" s="4">
        <f>IFERROR(VLOOKUP(C3269,Recolt!B:H,3,0),"-")</f>
        <v>244</v>
      </c>
      <c r="T3269" s="4" t="str">
        <f t="shared" si="104"/>
        <v>-</v>
      </c>
    </row>
    <row r="3270" spans="1:20" hidden="1" x14ac:dyDescent="0.25">
      <c r="A3270" s="4" t="s">
        <v>412</v>
      </c>
      <c r="B3270" s="4" t="s">
        <v>554</v>
      </c>
      <c r="C3270" s="4">
        <v>1034854387</v>
      </c>
      <c r="D3270" s="4" t="s">
        <v>354</v>
      </c>
      <c r="E3270" s="4" t="s">
        <v>360</v>
      </c>
      <c r="F3270" s="4" t="s">
        <v>439</v>
      </c>
      <c r="G3270" s="12">
        <v>45366</v>
      </c>
      <c r="H3270" s="4" t="s">
        <v>356</v>
      </c>
      <c r="I3270" s="67">
        <v>0.67385416666666698</v>
      </c>
      <c r="J3270" s="4" t="s">
        <v>1131</v>
      </c>
      <c r="K3270" s="12">
        <v>41857</v>
      </c>
      <c r="L3270" s="4" t="s">
        <v>366</v>
      </c>
      <c r="M3270" s="4" t="s">
        <v>358</v>
      </c>
      <c r="N3270" s="4" t="s">
        <v>361</v>
      </c>
      <c r="O3270" s="12" t="str">
        <f t="shared" ca="1" si="103"/>
        <v>10 ans, 8 mois</v>
      </c>
      <c r="P3270" s="4" t="str">
        <f>VLOOKUP(B3270,Effectif!B:I,6,0)</f>
        <v>Lise DE WITTE</v>
      </c>
      <c r="Q3270" s="4" t="str">
        <f>VLOOKUP(B3270,Effectif!B:I,8,0)</f>
        <v>DECB</v>
      </c>
      <c r="R3270" s="4" t="str">
        <f>IFERROR(VLOOKUP(C3270,Sales!B:G,6,0),"-")</f>
        <v>-</v>
      </c>
      <c r="S3270" s="4">
        <f>IFERROR(VLOOKUP(C3270,Recolt!B:H,3,0),"-")</f>
        <v>125.03999999999999</v>
      </c>
      <c r="T3270" s="4" t="str">
        <f t="shared" si="104"/>
        <v>-</v>
      </c>
    </row>
    <row r="3271" spans="1:20" hidden="1" x14ac:dyDescent="0.25">
      <c r="A3271" s="4" t="s">
        <v>412</v>
      </c>
      <c r="B3271" s="4" t="s">
        <v>554</v>
      </c>
      <c r="C3271" s="4">
        <v>1034844577</v>
      </c>
      <c r="D3271" s="4" t="s">
        <v>363</v>
      </c>
      <c r="E3271" s="4" t="s">
        <v>364</v>
      </c>
      <c r="F3271" s="4" t="s">
        <v>439</v>
      </c>
      <c r="G3271" s="12">
        <v>45367</v>
      </c>
      <c r="H3271" s="4" t="s">
        <v>356</v>
      </c>
      <c r="I3271" s="67">
        <v>0.63135416666666699</v>
      </c>
      <c r="J3271" s="4" t="s">
        <v>1139</v>
      </c>
      <c r="K3271" s="12">
        <v>40609</v>
      </c>
      <c r="L3271" s="4" t="s">
        <v>366</v>
      </c>
      <c r="M3271" s="4" t="s">
        <v>358</v>
      </c>
      <c r="N3271" s="4" t="s">
        <v>359</v>
      </c>
      <c r="O3271" s="12" t="str">
        <f t="shared" ca="1" si="103"/>
        <v>14 ans, 1 mois</v>
      </c>
      <c r="P3271" s="4" t="str">
        <f>VLOOKUP(B3271,Effectif!B:I,6,0)</f>
        <v>Lise DE WITTE</v>
      </c>
      <c r="Q3271" s="4" t="str">
        <f>VLOOKUP(B3271,Effectif!B:I,8,0)</f>
        <v>DECB</v>
      </c>
      <c r="R3271" s="4" t="str">
        <f>IFERROR(VLOOKUP(C3271,Sales!B:G,6,0),"-")</f>
        <v>-</v>
      </c>
      <c r="S3271" s="4">
        <f>IFERROR(VLOOKUP(C3271,Recolt!B:H,3,0),"-")</f>
        <v>175</v>
      </c>
      <c r="T3271" s="4" t="str">
        <f t="shared" si="104"/>
        <v>-</v>
      </c>
    </row>
    <row r="3272" spans="1:20" hidden="1" x14ac:dyDescent="0.25">
      <c r="A3272" s="4" t="s">
        <v>412</v>
      </c>
      <c r="B3272" s="4" t="s">
        <v>554</v>
      </c>
      <c r="C3272" s="4">
        <v>1034856408</v>
      </c>
      <c r="D3272" s="4" t="s">
        <v>377</v>
      </c>
      <c r="E3272" s="4" t="s">
        <v>364</v>
      </c>
      <c r="F3272" s="4" t="s">
        <v>439</v>
      </c>
      <c r="G3272" s="12">
        <v>45368</v>
      </c>
      <c r="H3272" s="4" t="s">
        <v>356</v>
      </c>
      <c r="I3272" s="67">
        <v>0.668101851851852</v>
      </c>
      <c r="J3272" s="4" t="s">
        <v>1132</v>
      </c>
      <c r="K3272" s="12">
        <v>42158</v>
      </c>
      <c r="L3272" s="4" t="s">
        <v>366</v>
      </c>
      <c r="M3272" s="4" t="s">
        <v>358</v>
      </c>
      <c r="N3272" s="4" t="s">
        <v>359</v>
      </c>
      <c r="O3272" s="12" t="str">
        <f t="shared" ca="1" si="103"/>
        <v>9 ans, 10 mois</v>
      </c>
      <c r="P3272" s="4" t="str">
        <f>VLOOKUP(B3272,Effectif!B:I,6,0)</f>
        <v>Lise DE WITTE</v>
      </c>
      <c r="Q3272" s="4" t="str">
        <f>VLOOKUP(B3272,Effectif!B:I,8,0)</f>
        <v>DECB</v>
      </c>
      <c r="R3272" s="4" t="str">
        <f>IFERROR(VLOOKUP(C3272,Sales!B:G,6,0),"-")</f>
        <v>-</v>
      </c>
      <c r="S3272" s="4">
        <f>IFERROR(VLOOKUP(C3272,Recolt!B:H,3,0),"-")</f>
        <v>204</v>
      </c>
      <c r="T3272" s="4" t="str">
        <f t="shared" si="104"/>
        <v>-</v>
      </c>
    </row>
    <row r="3273" spans="1:20" hidden="1" x14ac:dyDescent="0.25">
      <c r="A3273" s="4" t="s">
        <v>412</v>
      </c>
      <c r="B3273" s="4" t="s">
        <v>554</v>
      </c>
      <c r="C3273" s="4">
        <v>1034852115</v>
      </c>
      <c r="D3273" s="4" t="s">
        <v>363</v>
      </c>
      <c r="E3273" s="4" t="s">
        <v>364</v>
      </c>
      <c r="F3273" s="4" t="s">
        <v>439</v>
      </c>
      <c r="G3273" s="12">
        <v>45369</v>
      </c>
      <c r="H3273" s="4" t="s">
        <v>356</v>
      </c>
      <c r="I3273" s="67">
        <v>0.479988425925926</v>
      </c>
      <c r="J3273" s="4" t="s">
        <v>1134</v>
      </c>
      <c r="K3273" s="12">
        <v>43013</v>
      </c>
      <c r="L3273" s="4" t="s">
        <v>366</v>
      </c>
      <c r="M3273" s="4" t="s">
        <v>358</v>
      </c>
      <c r="N3273" s="4" t="s">
        <v>361</v>
      </c>
      <c r="O3273" s="12" t="str">
        <f t="shared" ca="1" si="103"/>
        <v>7 ans, 6 mois</v>
      </c>
      <c r="P3273" s="4" t="str">
        <f>VLOOKUP(B3273,Effectif!B:I,6,0)</f>
        <v>Lise DE WITTE</v>
      </c>
      <c r="Q3273" s="4" t="str">
        <f>VLOOKUP(B3273,Effectif!B:I,8,0)</f>
        <v>DECB</v>
      </c>
      <c r="R3273" s="4" t="str">
        <f>IFERROR(VLOOKUP(C3273,Sales!B:G,6,0),"-")</f>
        <v>-</v>
      </c>
      <c r="S3273" s="4">
        <f>IFERROR(VLOOKUP(C3273,Recolt!B:H,3,0),"-")</f>
        <v>236.99</v>
      </c>
      <c r="T3273" s="4" t="str">
        <f t="shared" si="104"/>
        <v>-</v>
      </c>
    </row>
    <row r="3274" spans="1:20" hidden="1" x14ac:dyDescent="0.25">
      <c r="A3274" s="4" t="s">
        <v>412</v>
      </c>
      <c r="B3274" s="4" t="s">
        <v>554</v>
      </c>
      <c r="C3274" s="4">
        <v>1034866964</v>
      </c>
      <c r="D3274" s="4" t="s">
        <v>363</v>
      </c>
      <c r="E3274" s="4" t="s">
        <v>364</v>
      </c>
      <c r="F3274" s="4" t="s">
        <v>439</v>
      </c>
      <c r="G3274" s="12">
        <v>45370</v>
      </c>
      <c r="H3274" s="4" t="s">
        <v>356</v>
      </c>
      <c r="I3274" s="67">
        <v>0.72890046296296296</v>
      </c>
      <c r="J3274" s="4" t="s">
        <v>1133</v>
      </c>
      <c r="K3274" s="12">
        <v>42890</v>
      </c>
      <c r="L3274" s="4" t="s">
        <v>366</v>
      </c>
      <c r="M3274" s="4" t="s">
        <v>358</v>
      </c>
      <c r="N3274" s="4" t="s">
        <v>361</v>
      </c>
      <c r="O3274" s="12" t="str">
        <f t="shared" ca="1" si="103"/>
        <v>7 ans, 10 mois</v>
      </c>
      <c r="P3274" s="4" t="str">
        <f>VLOOKUP(B3274,Effectif!B:I,6,0)</f>
        <v>Lise DE WITTE</v>
      </c>
      <c r="Q3274" s="4" t="str">
        <f>VLOOKUP(B3274,Effectif!B:I,8,0)</f>
        <v>DECB</v>
      </c>
      <c r="R3274" s="4" t="str">
        <f>IFERROR(VLOOKUP(C3274,Sales!B:G,6,0),"-")</f>
        <v>-</v>
      </c>
      <c r="S3274" s="4">
        <f>IFERROR(VLOOKUP(C3274,Recolt!B:H,3,0),"-")</f>
        <v>120</v>
      </c>
      <c r="T3274" s="4" t="str">
        <f t="shared" si="104"/>
        <v>-</v>
      </c>
    </row>
    <row r="3275" spans="1:20" hidden="1" x14ac:dyDescent="0.25">
      <c r="A3275" s="4" t="s">
        <v>412</v>
      </c>
      <c r="B3275" s="4" t="s">
        <v>554</v>
      </c>
      <c r="C3275" s="4">
        <v>1034842144</v>
      </c>
      <c r="D3275" s="4" t="s">
        <v>354</v>
      </c>
      <c r="E3275" s="4" t="s">
        <v>360</v>
      </c>
      <c r="F3275" s="4" t="s">
        <v>439</v>
      </c>
      <c r="G3275" s="12">
        <v>45371</v>
      </c>
      <c r="H3275" s="4" t="s">
        <v>356</v>
      </c>
      <c r="I3275" s="67">
        <v>0.70774305555555606</v>
      </c>
      <c r="J3275" s="4" t="s">
        <v>1141</v>
      </c>
      <c r="K3275" s="12">
        <v>43363</v>
      </c>
      <c r="L3275" s="4" t="s">
        <v>366</v>
      </c>
      <c r="M3275" s="4" t="s">
        <v>358</v>
      </c>
      <c r="N3275" s="4" t="s">
        <v>361</v>
      </c>
      <c r="O3275" s="12" t="str">
        <f t="shared" ca="1" si="103"/>
        <v>6 ans, 7 mois</v>
      </c>
      <c r="P3275" s="4" t="str">
        <f>VLOOKUP(B3275,Effectif!B:I,6,0)</f>
        <v>Lise DE WITTE</v>
      </c>
      <c r="Q3275" s="4" t="str">
        <f>VLOOKUP(B3275,Effectif!B:I,8,0)</f>
        <v>DECB</v>
      </c>
      <c r="R3275" s="4" t="str">
        <f>IFERROR(VLOOKUP(C3275,Sales!B:G,6,0),"-")</f>
        <v>-</v>
      </c>
      <c r="S3275" s="4">
        <f>IFERROR(VLOOKUP(C3275,Recolt!B:H,3,0),"-")</f>
        <v>124.01</v>
      </c>
      <c r="T3275" s="4" t="str">
        <f t="shared" si="104"/>
        <v>-</v>
      </c>
    </row>
    <row r="3276" spans="1:20" hidden="1" x14ac:dyDescent="0.25">
      <c r="A3276" s="4" t="s">
        <v>412</v>
      </c>
      <c r="B3276" s="4" t="s">
        <v>554</v>
      </c>
      <c r="C3276" s="4">
        <v>1034856916</v>
      </c>
      <c r="D3276" s="4" t="s">
        <v>354</v>
      </c>
      <c r="E3276" s="4" t="s">
        <v>360</v>
      </c>
      <c r="F3276" s="4" t="s">
        <v>439</v>
      </c>
      <c r="G3276" s="12">
        <v>45372</v>
      </c>
      <c r="H3276" s="4" t="s">
        <v>356</v>
      </c>
      <c r="I3276" s="67">
        <v>0.438460648148148</v>
      </c>
      <c r="J3276" s="4" t="s">
        <v>1135</v>
      </c>
      <c r="K3276" s="12">
        <v>43200</v>
      </c>
      <c r="L3276" s="4" t="s">
        <v>366</v>
      </c>
      <c r="M3276" s="4" t="s">
        <v>358</v>
      </c>
      <c r="N3276" s="4" t="s">
        <v>361</v>
      </c>
      <c r="O3276" s="12" t="str">
        <f t="shared" ca="1" si="103"/>
        <v>7 ans, 0 mois</v>
      </c>
      <c r="P3276" s="4" t="str">
        <f>VLOOKUP(B3276,Effectif!B:I,6,0)</f>
        <v>Lise DE WITTE</v>
      </c>
      <c r="Q3276" s="4" t="str">
        <f>VLOOKUP(B3276,Effectif!B:I,8,0)</f>
        <v>DECB</v>
      </c>
      <c r="R3276" s="4" t="str">
        <f>IFERROR(VLOOKUP(C3276,Sales!B:G,6,0),"-")</f>
        <v>-</v>
      </c>
      <c r="S3276" s="4">
        <f>IFERROR(VLOOKUP(C3276,Recolt!B:H,3,0),"-")</f>
        <v>79.16</v>
      </c>
      <c r="T3276" s="4" t="str">
        <f t="shared" si="104"/>
        <v>-</v>
      </c>
    </row>
    <row r="3277" spans="1:20" hidden="1" x14ac:dyDescent="0.25">
      <c r="A3277" s="4" t="s">
        <v>412</v>
      </c>
      <c r="B3277" s="4" t="s">
        <v>554</v>
      </c>
      <c r="C3277" s="4">
        <v>1034850750</v>
      </c>
      <c r="D3277" s="4" t="s">
        <v>372</v>
      </c>
      <c r="E3277" s="4" t="s">
        <v>364</v>
      </c>
      <c r="F3277" s="4" t="s">
        <v>439</v>
      </c>
      <c r="G3277" s="12">
        <v>45373</v>
      </c>
      <c r="H3277" s="4" t="s">
        <v>356</v>
      </c>
      <c r="I3277" s="67">
        <v>0.53938657407407398</v>
      </c>
      <c r="J3277" s="4" t="s">
        <v>1132</v>
      </c>
      <c r="K3277" s="12">
        <v>43136</v>
      </c>
      <c r="L3277" s="4" t="s">
        <v>366</v>
      </c>
      <c r="M3277" s="4" t="s">
        <v>358</v>
      </c>
      <c r="N3277" s="4" t="s">
        <v>361</v>
      </c>
      <c r="O3277" s="12" t="str">
        <f t="shared" ca="1" si="103"/>
        <v>7 ans, 2 mois</v>
      </c>
      <c r="P3277" s="4" t="str">
        <f>VLOOKUP(B3277,Effectif!B:I,6,0)</f>
        <v>Lise DE WITTE</v>
      </c>
      <c r="Q3277" s="4" t="str">
        <f>VLOOKUP(B3277,Effectif!B:I,8,0)</f>
        <v>DECB</v>
      </c>
      <c r="R3277" s="4" t="str">
        <f>IFERROR(VLOOKUP(C3277,Sales!B:G,6,0),"-")</f>
        <v>-</v>
      </c>
      <c r="S3277" s="4">
        <f>IFERROR(VLOOKUP(C3277,Recolt!B:H,3,0),"-")</f>
        <v>132</v>
      </c>
      <c r="T3277" s="4" t="str">
        <f t="shared" si="104"/>
        <v>-</v>
      </c>
    </row>
    <row r="3278" spans="1:20" hidden="1" x14ac:dyDescent="0.25">
      <c r="A3278" s="4" t="s">
        <v>412</v>
      </c>
      <c r="B3278" s="4" t="s">
        <v>554</v>
      </c>
      <c r="C3278" s="4">
        <v>1034861149</v>
      </c>
      <c r="D3278" s="4" t="s">
        <v>372</v>
      </c>
      <c r="E3278" s="4" t="s">
        <v>364</v>
      </c>
      <c r="F3278" s="4" t="s">
        <v>439</v>
      </c>
      <c r="G3278" s="12">
        <v>45374</v>
      </c>
      <c r="H3278" s="4" t="s">
        <v>356</v>
      </c>
      <c r="I3278" s="67">
        <v>0.42951388888888897</v>
      </c>
      <c r="J3278" s="4" t="s">
        <v>1147</v>
      </c>
      <c r="K3278" s="12">
        <v>43436</v>
      </c>
      <c r="L3278" s="4" t="s">
        <v>366</v>
      </c>
      <c r="M3278" s="4" t="s">
        <v>362</v>
      </c>
      <c r="O3278" s="12" t="str">
        <f t="shared" ca="1" si="103"/>
        <v>6 ans, 4 mois</v>
      </c>
      <c r="P3278" s="4" t="str">
        <f>VLOOKUP(B3278,Effectif!B:I,6,0)</f>
        <v>Lise DE WITTE</v>
      </c>
      <c r="Q3278" s="4" t="str">
        <f>VLOOKUP(B3278,Effectif!B:I,8,0)</f>
        <v>DECB</v>
      </c>
      <c r="R3278" s="4" t="str">
        <f>IFERROR(VLOOKUP(C3278,Sales!B:G,6,0),"-")</f>
        <v>-</v>
      </c>
      <c r="S3278" s="4">
        <f>IFERROR(VLOOKUP(C3278,Recolt!B:H,3,0),"-")</f>
        <v>134</v>
      </c>
      <c r="T3278" s="4" t="str">
        <f t="shared" si="104"/>
        <v>-</v>
      </c>
    </row>
    <row r="3279" spans="1:20" hidden="1" x14ac:dyDescent="0.25">
      <c r="A3279" s="4" t="s">
        <v>412</v>
      </c>
      <c r="B3279" s="4" t="s">
        <v>554</v>
      </c>
      <c r="C3279" s="4">
        <v>1034855641</v>
      </c>
      <c r="D3279" s="4" t="s">
        <v>363</v>
      </c>
      <c r="E3279" s="4" t="s">
        <v>364</v>
      </c>
      <c r="F3279" s="4" t="s">
        <v>439</v>
      </c>
      <c r="G3279" s="12">
        <v>45375</v>
      </c>
      <c r="H3279" s="4" t="s">
        <v>356</v>
      </c>
      <c r="I3279" s="67">
        <v>0.491805555555556</v>
      </c>
      <c r="J3279" s="4" t="s">
        <v>1144</v>
      </c>
      <c r="K3279" s="12">
        <v>42622</v>
      </c>
      <c r="L3279" s="4" t="s">
        <v>366</v>
      </c>
      <c r="M3279" s="4" t="s">
        <v>358</v>
      </c>
      <c r="N3279" s="4" t="s">
        <v>359</v>
      </c>
      <c r="O3279" s="12" t="str">
        <f t="shared" ca="1" si="103"/>
        <v>8 ans, 7 mois</v>
      </c>
      <c r="P3279" s="4" t="str">
        <f>VLOOKUP(B3279,Effectif!B:I,6,0)</f>
        <v>Lise DE WITTE</v>
      </c>
      <c r="Q3279" s="4" t="str">
        <f>VLOOKUP(B3279,Effectif!B:I,8,0)</f>
        <v>DECB</v>
      </c>
      <c r="R3279" s="4" t="str">
        <f>IFERROR(VLOOKUP(C3279,Sales!B:G,6,0),"-")</f>
        <v>-</v>
      </c>
      <c r="S3279" s="4">
        <f>IFERROR(VLOOKUP(C3279,Recolt!B:H,3,0),"-")</f>
        <v>238</v>
      </c>
      <c r="T3279" s="4" t="str">
        <f t="shared" si="104"/>
        <v>-</v>
      </c>
    </row>
    <row r="3280" spans="1:20" hidden="1" x14ac:dyDescent="0.25">
      <c r="A3280" s="4" t="s">
        <v>412</v>
      </c>
      <c r="B3280" s="4" t="s">
        <v>554</v>
      </c>
      <c r="C3280" s="4">
        <v>1034854754</v>
      </c>
      <c r="D3280" s="4" t="s">
        <v>372</v>
      </c>
      <c r="E3280" s="4" t="s">
        <v>364</v>
      </c>
      <c r="F3280" s="4" t="s">
        <v>439</v>
      </c>
      <c r="G3280" s="12">
        <v>45376</v>
      </c>
      <c r="H3280" s="4" t="s">
        <v>365</v>
      </c>
      <c r="I3280" s="67">
        <v>0.62739583333333304</v>
      </c>
      <c r="J3280" s="4" t="s">
        <v>1134</v>
      </c>
      <c r="K3280" s="12">
        <v>43223</v>
      </c>
      <c r="L3280" s="4" t="s">
        <v>366</v>
      </c>
      <c r="M3280" s="4" t="s">
        <v>358</v>
      </c>
      <c r="N3280" s="4" t="s">
        <v>361</v>
      </c>
      <c r="O3280" s="12" t="str">
        <f t="shared" ca="1" si="103"/>
        <v>6 ans, 11 mois</v>
      </c>
      <c r="P3280" s="4" t="str">
        <f>VLOOKUP(B3280,Effectif!B:I,6,0)</f>
        <v>Lise DE WITTE</v>
      </c>
      <c r="Q3280" s="4" t="str">
        <f>VLOOKUP(B3280,Effectif!B:I,8,0)</f>
        <v>DECB</v>
      </c>
      <c r="R3280" s="4" t="str">
        <f>IFERROR(VLOOKUP(C3280,Sales!B:G,6,0),"-")</f>
        <v>-</v>
      </c>
      <c r="S3280" s="4">
        <f>IFERROR(VLOOKUP(C3280,Recolt!B:H,3,0),"-")</f>
        <v>115.37</v>
      </c>
      <c r="T3280" s="4" t="str">
        <f t="shared" si="104"/>
        <v>-</v>
      </c>
    </row>
    <row r="3281" spans="1:20" hidden="1" x14ac:dyDescent="0.25">
      <c r="A3281" s="4" t="s">
        <v>412</v>
      </c>
      <c r="B3281" s="4" t="s">
        <v>554</v>
      </c>
      <c r="C3281" s="4">
        <v>1034857293</v>
      </c>
      <c r="D3281" s="4" t="s">
        <v>354</v>
      </c>
      <c r="E3281" s="4" t="s">
        <v>360</v>
      </c>
      <c r="F3281" s="4" t="s">
        <v>439</v>
      </c>
      <c r="G3281" s="12">
        <v>45377</v>
      </c>
      <c r="H3281" s="4" t="s">
        <v>356</v>
      </c>
      <c r="I3281" s="67">
        <v>0.67263888888888901</v>
      </c>
      <c r="J3281" s="4" t="s">
        <v>1137</v>
      </c>
      <c r="K3281" s="12">
        <v>41319</v>
      </c>
      <c r="L3281" s="4" t="s">
        <v>366</v>
      </c>
      <c r="M3281" s="4" t="s">
        <v>358</v>
      </c>
      <c r="N3281" s="4" t="s">
        <v>361</v>
      </c>
      <c r="O3281" s="12" t="str">
        <f t="shared" ca="1" si="103"/>
        <v>12 ans, 2 mois</v>
      </c>
      <c r="P3281" s="4" t="str">
        <f>VLOOKUP(B3281,Effectif!B:I,6,0)</f>
        <v>Lise DE WITTE</v>
      </c>
      <c r="Q3281" s="4" t="str">
        <f>VLOOKUP(B3281,Effectif!B:I,8,0)</f>
        <v>DECB</v>
      </c>
      <c r="R3281" s="4" t="str">
        <f>IFERROR(VLOOKUP(C3281,Sales!B:G,6,0),"-")</f>
        <v>-</v>
      </c>
      <c r="S3281" s="4">
        <f>IFERROR(VLOOKUP(C3281,Recolt!B:H,3,0),"-")</f>
        <v>179</v>
      </c>
      <c r="T3281" s="4" t="str">
        <f t="shared" si="104"/>
        <v>-</v>
      </c>
    </row>
    <row r="3282" spans="1:20" hidden="1" x14ac:dyDescent="0.25">
      <c r="A3282" s="4" t="s">
        <v>412</v>
      </c>
      <c r="B3282" s="4" t="s">
        <v>554</v>
      </c>
      <c r="C3282" s="4">
        <v>1034854923</v>
      </c>
      <c r="D3282" s="4" t="s">
        <v>363</v>
      </c>
      <c r="E3282" s="4" t="s">
        <v>364</v>
      </c>
      <c r="F3282" s="4" t="s">
        <v>439</v>
      </c>
      <c r="G3282" s="12">
        <v>45378</v>
      </c>
      <c r="H3282" s="4" t="s">
        <v>356</v>
      </c>
      <c r="I3282" s="67">
        <v>0.53613425925925895</v>
      </c>
      <c r="J3282" s="4" t="s">
        <v>1135</v>
      </c>
      <c r="K3282" s="12">
        <v>43312</v>
      </c>
      <c r="L3282" s="4" t="s">
        <v>366</v>
      </c>
      <c r="M3282" s="4" t="s">
        <v>358</v>
      </c>
      <c r="N3282" s="4" t="s">
        <v>361</v>
      </c>
      <c r="O3282" s="12" t="str">
        <f t="shared" ca="1" si="103"/>
        <v>6 ans, 9 mois</v>
      </c>
      <c r="P3282" s="4" t="str">
        <f>VLOOKUP(B3282,Effectif!B:I,6,0)</f>
        <v>Lise DE WITTE</v>
      </c>
      <c r="Q3282" s="4" t="str">
        <f>VLOOKUP(B3282,Effectif!B:I,8,0)</f>
        <v>DECB</v>
      </c>
      <c r="R3282" s="4" t="str">
        <f>IFERROR(VLOOKUP(C3282,Sales!B:G,6,0),"-")</f>
        <v>-</v>
      </c>
      <c r="S3282" s="4">
        <f>IFERROR(VLOOKUP(C3282,Recolt!B:H,3,0),"-")</f>
        <v>98.77000000000001</v>
      </c>
      <c r="T3282" s="4" t="str">
        <f t="shared" si="104"/>
        <v>-</v>
      </c>
    </row>
    <row r="3283" spans="1:20" hidden="1" x14ac:dyDescent="0.25">
      <c r="A3283" s="4" t="s">
        <v>412</v>
      </c>
      <c r="B3283" s="4" t="s">
        <v>554</v>
      </c>
      <c r="C3283" s="4">
        <v>1034848722</v>
      </c>
      <c r="D3283" s="4" t="s">
        <v>372</v>
      </c>
      <c r="E3283" s="4" t="s">
        <v>364</v>
      </c>
      <c r="F3283" s="4" t="s">
        <v>439</v>
      </c>
      <c r="G3283" s="12">
        <v>45379</v>
      </c>
      <c r="H3283" s="4" t="s">
        <v>356</v>
      </c>
      <c r="I3283" s="67">
        <v>0.54583333333333295</v>
      </c>
      <c r="J3283" s="4" t="s">
        <v>1143</v>
      </c>
      <c r="K3283" s="12">
        <v>43329</v>
      </c>
      <c r="L3283" s="4" t="s">
        <v>366</v>
      </c>
      <c r="M3283" s="4" t="s">
        <v>358</v>
      </c>
      <c r="N3283" s="4" t="s">
        <v>361</v>
      </c>
      <c r="O3283" s="12" t="str">
        <f t="shared" ca="1" si="103"/>
        <v>6 ans, 8 mois</v>
      </c>
      <c r="P3283" s="4" t="str">
        <f>VLOOKUP(B3283,Effectif!B:I,6,0)</f>
        <v>Lise DE WITTE</v>
      </c>
      <c r="Q3283" s="4" t="str">
        <f>VLOOKUP(B3283,Effectif!B:I,8,0)</f>
        <v>DECB</v>
      </c>
      <c r="R3283" s="4" t="str">
        <f>IFERROR(VLOOKUP(C3283,Sales!B:G,6,0),"-")</f>
        <v>-</v>
      </c>
      <c r="S3283" s="4">
        <f>IFERROR(VLOOKUP(C3283,Recolt!B:H,3,0),"-")</f>
        <v>147</v>
      </c>
      <c r="T3283" s="4" t="str">
        <f t="shared" si="104"/>
        <v>-</v>
      </c>
    </row>
    <row r="3284" spans="1:20" hidden="1" x14ac:dyDescent="0.25">
      <c r="A3284" s="4" t="s">
        <v>412</v>
      </c>
      <c r="B3284" s="4" t="s">
        <v>554</v>
      </c>
      <c r="C3284" s="4">
        <v>1034845567</v>
      </c>
      <c r="D3284" s="4" t="s">
        <v>372</v>
      </c>
      <c r="E3284" s="4" t="s">
        <v>364</v>
      </c>
      <c r="F3284" s="4" t="s">
        <v>439</v>
      </c>
      <c r="G3284" s="12">
        <v>45380</v>
      </c>
      <c r="H3284" s="4" t="s">
        <v>356</v>
      </c>
      <c r="I3284" s="67">
        <v>0.48372685185185199</v>
      </c>
      <c r="J3284" s="4" t="s">
        <v>1133</v>
      </c>
      <c r="K3284" s="12">
        <v>43314</v>
      </c>
      <c r="L3284" s="4" t="s">
        <v>366</v>
      </c>
      <c r="M3284" s="4" t="s">
        <v>358</v>
      </c>
      <c r="N3284" s="4" t="s">
        <v>361</v>
      </c>
      <c r="O3284" s="12" t="str">
        <f t="shared" ca="1" si="103"/>
        <v>6 ans, 8 mois</v>
      </c>
      <c r="P3284" s="4" t="str">
        <f>VLOOKUP(B3284,Effectif!B:I,6,0)</f>
        <v>Lise DE WITTE</v>
      </c>
      <c r="Q3284" s="4" t="str">
        <f>VLOOKUP(B3284,Effectif!B:I,8,0)</f>
        <v>DECB</v>
      </c>
      <c r="R3284" s="4" t="str">
        <f>IFERROR(VLOOKUP(C3284,Sales!B:G,6,0),"-")</f>
        <v>-</v>
      </c>
      <c r="S3284" s="4">
        <f>IFERROR(VLOOKUP(C3284,Recolt!B:H,3,0),"-")</f>
        <v>220</v>
      </c>
      <c r="T3284" s="4" t="str">
        <f t="shared" si="104"/>
        <v>-</v>
      </c>
    </row>
    <row r="3285" spans="1:20" hidden="1" x14ac:dyDescent="0.25">
      <c r="A3285" s="4" t="s">
        <v>412</v>
      </c>
      <c r="B3285" s="4" t="s">
        <v>554</v>
      </c>
      <c r="C3285" s="4">
        <v>1034863233</v>
      </c>
      <c r="D3285" s="4" t="s">
        <v>363</v>
      </c>
      <c r="E3285" s="4" t="s">
        <v>364</v>
      </c>
      <c r="F3285" s="4" t="s">
        <v>439</v>
      </c>
      <c r="G3285" s="12">
        <v>45381</v>
      </c>
      <c r="H3285" s="4" t="s">
        <v>356</v>
      </c>
      <c r="I3285" s="67">
        <v>0.57537037037036998</v>
      </c>
      <c r="J3285" s="4" t="s">
        <v>1131</v>
      </c>
      <c r="K3285" s="12">
        <v>39934</v>
      </c>
      <c r="L3285" s="4" t="s">
        <v>366</v>
      </c>
      <c r="M3285" s="4" t="s">
        <v>358</v>
      </c>
      <c r="N3285" s="4" t="s">
        <v>361</v>
      </c>
      <c r="O3285" s="12" t="str">
        <f t="shared" ca="1" si="103"/>
        <v>15 ans, 11 mois</v>
      </c>
      <c r="P3285" s="4" t="str">
        <f>VLOOKUP(B3285,Effectif!B:I,6,0)</f>
        <v>Lise DE WITTE</v>
      </c>
      <c r="Q3285" s="4" t="str">
        <f>VLOOKUP(B3285,Effectif!B:I,8,0)</f>
        <v>DECB</v>
      </c>
      <c r="R3285" s="4" t="str">
        <f>IFERROR(VLOOKUP(C3285,Sales!B:G,6,0),"-")</f>
        <v>-</v>
      </c>
      <c r="S3285" s="4">
        <f>IFERROR(VLOOKUP(C3285,Recolt!B:H,3,0),"-")</f>
        <v>159.94</v>
      </c>
      <c r="T3285" s="4" t="str">
        <f t="shared" si="104"/>
        <v>-</v>
      </c>
    </row>
    <row r="3286" spans="1:20" hidden="1" x14ac:dyDescent="0.25">
      <c r="A3286" s="4" t="s">
        <v>412</v>
      </c>
      <c r="B3286" s="4" t="s">
        <v>554</v>
      </c>
      <c r="C3286" s="4">
        <v>1034845847</v>
      </c>
      <c r="D3286" s="4" t="s">
        <v>377</v>
      </c>
      <c r="E3286" s="4" t="s">
        <v>364</v>
      </c>
      <c r="F3286" s="4" t="s">
        <v>439</v>
      </c>
      <c r="G3286" s="12">
        <v>45382</v>
      </c>
      <c r="H3286" s="4" t="s">
        <v>356</v>
      </c>
      <c r="I3286" s="67">
        <v>0.37730324074074101</v>
      </c>
      <c r="J3286" s="4" t="s">
        <v>1134</v>
      </c>
      <c r="K3286" s="12">
        <v>43047</v>
      </c>
      <c r="L3286" s="4" t="s">
        <v>366</v>
      </c>
      <c r="M3286" s="4" t="s">
        <v>358</v>
      </c>
      <c r="N3286" s="4" t="s">
        <v>361</v>
      </c>
      <c r="O3286" s="12" t="str">
        <f t="shared" ca="1" si="103"/>
        <v>7 ans, 5 mois</v>
      </c>
      <c r="P3286" s="4" t="str">
        <f>VLOOKUP(B3286,Effectif!B:I,6,0)</f>
        <v>Lise DE WITTE</v>
      </c>
      <c r="Q3286" s="4" t="str">
        <f>VLOOKUP(B3286,Effectif!B:I,8,0)</f>
        <v>DECB</v>
      </c>
      <c r="R3286" s="4" t="str">
        <f>IFERROR(VLOOKUP(C3286,Sales!B:G,6,0),"-")</f>
        <v>-</v>
      </c>
      <c r="S3286" s="4">
        <f>IFERROR(VLOOKUP(C3286,Recolt!B:H,3,0),"-")</f>
        <v>178</v>
      </c>
      <c r="T3286" s="4" t="str">
        <f t="shared" si="104"/>
        <v>-</v>
      </c>
    </row>
    <row r="3287" spans="1:20" hidden="1" x14ac:dyDescent="0.25">
      <c r="A3287" s="4" t="s">
        <v>412</v>
      </c>
      <c r="B3287" s="4" t="s">
        <v>554</v>
      </c>
      <c r="C3287" s="4">
        <v>1034865784</v>
      </c>
      <c r="D3287" s="4" t="s">
        <v>363</v>
      </c>
      <c r="E3287" s="4" t="s">
        <v>364</v>
      </c>
      <c r="F3287" s="4" t="s">
        <v>439</v>
      </c>
      <c r="G3287" s="12">
        <v>45383</v>
      </c>
      <c r="H3287" s="4" t="s">
        <v>356</v>
      </c>
      <c r="I3287" s="67">
        <v>0.55361111111111105</v>
      </c>
      <c r="J3287" s="4" t="s">
        <v>1133</v>
      </c>
      <c r="K3287" s="12">
        <v>43388</v>
      </c>
      <c r="L3287" s="4" t="s">
        <v>366</v>
      </c>
      <c r="M3287" s="4" t="s">
        <v>358</v>
      </c>
      <c r="N3287" s="4" t="s">
        <v>359</v>
      </c>
      <c r="O3287" s="12" t="str">
        <f t="shared" ca="1" si="103"/>
        <v>6 ans, 6 mois</v>
      </c>
      <c r="P3287" s="4" t="str">
        <f>VLOOKUP(B3287,Effectif!B:I,6,0)</f>
        <v>Lise DE WITTE</v>
      </c>
      <c r="Q3287" s="4" t="str">
        <f>VLOOKUP(B3287,Effectif!B:I,8,0)</f>
        <v>DECB</v>
      </c>
      <c r="R3287" s="4" t="str">
        <f>IFERROR(VLOOKUP(C3287,Sales!B:G,6,0),"-")</f>
        <v>-</v>
      </c>
      <c r="S3287" s="4">
        <f>IFERROR(VLOOKUP(C3287,Recolt!B:H,3,0),"-")</f>
        <v>120</v>
      </c>
      <c r="T3287" s="4" t="str">
        <f t="shared" si="104"/>
        <v>-</v>
      </c>
    </row>
    <row r="3288" spans="1:20" hidden="1" x14ac:dyDescent="0.25">
      <c r="A3288" s="4" t="s">
        <v>412</v>
      </c>
      <c r="B3288" s="4" t="s">
        <v>554</v>
      </c>
      <c r="C3288" s="4">
        <v>1034856040</v>
      </c>
      <c r="D3288" s="4" t="s">
        <v>380</v>
      </c>
      <c r="E3288" s="4" t="s">
        <v>364</v>
      </c>
      <c r="F3288" s="4" t="s">
        <v>439</v>
      </c>
      <c r="G3288" s="12">
        <v>45384</v>
      </c>
      <c r="H3288" s="4" t="s">
        <v>356</v>
      </c>
      <c r="I3288" s="67">
        <v>0.54809027777777797</v>
      </c>
      <c r="J3288" s="4" t="s">
        <v>1133</v>
      </c>
      <c r="K3288" s="12">
        <v>43367</v>
      </c>
      <c r="L3288" s="4" t="s">
        <v>366</v>
      </c>
      <c r="M3288" s="4" t="s">
        <v>358</v>
      </c>
      <c r="N3288" s="4" t="s">
        <v>361</v>
      </c>
      <c r="O3288" s="12" t="str">
        <f t="shared" ca="1" si="103"/>
        <v>6 ans, 7 mois</v>
      </c>
      <c r="P3288" s="4" t="str">
        <f>VLOOKUP(B3288,Effectif!B:I,6,0)</f>
        <v>Lise DE WITTE</v>
      </c>
      <c r="Q3288" s="4" t="str">
        <f>VLOOKUP(B3288,Effectif!B:I,8,0)</f>
        <v>DECB</v>
      </c>
      <c r="R3288" s="4" t="str">
        <f>IFERROR(VLOOKUP(C3288,Sales!B:G,6,0),"-")</f>
        <v>-</v>
      </c>
      <c r="S3288" s="4">
        <f>IFERROR(VLOOKUP(C3288,Recolt!B:H,3,0),"-")</f>
        <v>172</v>
      </c>
      <c r="T3288" s="4" t="str">
        <f t="shared" si="104"/>
        <v>-</v>
      </c>
    </row>
    <row r="3289" spans="1:20" hidden="1" x14ac:dyDescent="0.25">
      <c r="A3289" s="4" t="s">
        <v>412</v>
      </c>
      <c r="B3289" s="4" t="s">
        <v>554</v>
      </c>
      <c r="C3289" s="4">
        <v>1034866754</v>
      </c>
      <c r="D3289" s="4" t="s">
        <v>354</v>
      </c>
      <c r="E3289" s="4" t="s">
        <v>360</v>
      </c>
      <c r="F3289" s="4" t="s">
        <v>439</v>
      </c>
      <c r="G3289" s="12">
        <v>45385</v>
      </c>
      <c r="H3289" s="4" t="s">
        <v>356</v>
      </c>
      <c r="I3289" s="67">
        <v>0.70377314814814795</v>
      </c>
      <c r="J3289" s="4" t="s">
        <v>1132</v>
      </c>
      <c r="K3289" s="12">
        <v>42257</v>
      </c>
      <c r="L3289" s="4" t="s">
        <v>366</v>
      </c>
      <c r="M3289" s="4" t="s">
        <v>358</v>
      </c>
      <c r="N3289" s="4" t="s">
        <v>361</v>
      </c>
      <c r="O3289" s="12" t="str">
        <f t="shared" ca="1" si="103"/>
        <v>9 ans, 7 mois</v>
      </c>
      <c r="P3289" s="4" t="str">
        <f>VLOOKUP(B3289,Effectif!B:I,6,0)</f>
        <v>Lise DE WITTE</v>
      </c>
      <c r="Q3289" s="4" t="str">
        <f>VLOOKUP(B3289,Effectif!B:I,8,0)</f>
        <v>DECB</v>
      </c>
      <c r="R3289" s="4" t="str">
        <f>IFERROR(VLOOKUP(C3289,Sales!B:G,6,0),"-")</f>
        <v>-</v>
      </c>
      <c r="S3289" s="4">
        <f>IFERROR(VLOOKUP(C3289,Recolt!B:H,3,0),"-")</f>
        <v>131</v>
      </c>
      <c r="T3289" s="4" t="str">
        <f t="shared" si="104"/>
        <v>-</v>
      </c>
    </row>
    <row r="3290" spans="1:20" hidden="1" x14ac:dyDescent="0.25">
      <c r="A3290" s="4" t="s">
        <v>412</v>
      </c>
      <c r="B3290" s="4" t="s">
        <v>554</v>
      </c>
      <c r="C3290" s="4">
        <v>1034855606</v>
      </c>
      <c r="D3290" s="4" t="s">
        <v>354</v>
      </c>
      <c r="E3290" s="4" t="s">
        <v>360</v>
      </c>
      <c r="F3290" s="4" t="s">
        <v>439</v>
      </c>
      <c r="G3290" s="12">
        <v>45386</v>
      </c>
      <c r="H3290" s="4" t="s">
        <v>356</v>
      </c>
      <c r="I3290" s="67">
        <v>0.45071759259259297</v>
      </c>
      <c r="J3290" s="4" t="s">
        <v>1147</v>
      </c>
      <c r="K3290" s="12">
        <v>42756</v>
      </c>
      <c r="L3290" s="4" t="s">
        <v>366</v>
      </c>
      <c r="M3290" s="4" t="s">
        <v>362</v>
      </c>
      <c r="O3290" s="12" t="str">
        <f t="shared" ca="1" si="103"/>
        <v>8 ans, 3 mois</v>
      </c>
      <c r="P3290" s="4" t="str">
        <f>VLOOKUP(B3290,Effectif!B:I,6,0)</f>
        <v>Lise DE WITTE</v>
      </c>
      <c r="Q3290" s="4" t="str">
        <f>VLOOKUP(B3290,Effectif!B:I,8,0)</f>
        <v>DECB</v>
      </c>
      <c r="R3290" s="4" t="str">
        <f>IFERROR(VLOOKUP(C3290,Sales!B:G,6,0),"-")</f>
        <v>-</v>
      </c>
      <c r="S3290" s="4">
        <f>IFERROR(VLOOKUP(C3290,Recolt!B:H,3,0),"-")</f>
        <v>107.16</v>
      </c>
      <c r="T3290" s="4" t="str">
        <f t="shared" si="104"/>
        <v>-</v>
      </c>
    </row>
    <row r="3291" spans="1:20" hidden="1" x14ac:dyDescent="0.25">
      <c r="A3291" s="4" t="s">
        <v>412</v>
      </c>
      <c r="B3291" s="4" t="s">
        <v>554</v>
      </c>
      <c r="C3291" s="4">
        <v>1034849771</v>
      </c>
      <c r="D3291" s="4" t="s">
        <v>377</v>
      </c>
      <c r="E3291" s="4" t="s">
        <v>364</v>
      </c>
      <c r="F3291" s="4" t="s">
        <v>439</v>
      </c>
      <c r="G3291" s="12">
        <v>45387</v>
      </c>
      <c r="H3291" s="4" t="s">
        <v>356</v>
      </c>
      <c r="I3291" s="67">
        <v>0.58612268518518496</v>
      </c>
      <c r="J3291" s="4" t="s">
        <v>1134</v>
      </c>
      <c r="K3291" s="12">
        <v>42828</v>
      </c>
      <c r="L3291" s="4" t="s">
        <v>366</v>
      </c>
      <c r="M3291" s="4" t="s">
        <v>358</v>
      </c>
      <c r="N3291" s="4" t="s">
        <v>359</v>
      </c>
      <c r="O3291" s="12" t="str">
        <f t="shared" ca="1" si="103"/>
        <v>8 ans, 0 mois</v>
      </c>
      <c r="P3291" s="4" t="str">
        <f>VLOOKUP(B3291,Effectif!B:I,6,0)</f>
        <v>Lise DE WITTE</v>
      </c>
      <c r="Q3291" s="4" t="str">
        <f>VLOOKUP(B3291,Effectif!B:I,8,0)</f>
        <v>DECB</v>
      </c>
      <c r="R3291" s="4" t="str">
        <f>IFERROR(VLOOKUP(C3291,Sales!B:G,6,0),"-")</f>
        <v>-</v>
      </c>
      <c r="S3291" s="4">
        <f>IFERROR(VLOOKUP(C3291,Recolt!B:H,3,0),"-")</f>
        <v>189.85</v>
      </c>
      <c r="T3291" s="4" t="str">
        <f t="shared" si="104"/>
        <v>-</v>
      </c>
    </row>
    <row r="3292" spans="1:20" hidden="1" x14ac:dyDescent="0.25">
      <c r="A3292" s="4" t="s">
        <v>412</v>
      </c>
      <c r="B3292" s="4" t="s">
        <v>554</v>
      </c>
      <c r="C3292" s="4">
        <v>1034853629</v>
      </c>
      <c r="D3292" s="4" t="s">
        <v>372</v>
      </c>
      <c r="E3292" s="4" t="s">
        <v>364</v>
      </c>
      <c r="F3292" s="4" t="s">
        <v>439</v>
      </c>
      <c r="G3292" s="12">
        <v>45388</v>
      </c>
      <c r="H3292" s="4" t="s">
        <v>356</v>
      </c>
      <c r="I3292" s="67">
        <v>0.527476851851852</v>
      </c>
      <c r="J3292" s="4" t="s">
        <v>1141</v>
      </c>
      <c r="K3292" s="12">
        <v>43363</v>
      </c>
      <c r="L3292" s="4" t="s">
        <v>366</v>
      </c>
      <c r="M3292" s="4" t="s">
        <v>358</v>
      </c>
      <c r="N3292" s="4" t="s">
        <v>361</v>
      </c>
      <c r="O3292" s="12" t="str">
        <f t="shared" ca="1" si="103"/>
        <v>6 ans, 7 mois</v>
      </c>
      <c r="P3292" s="4" t="str">
        <f>VLOOKUP(B3292,Effectif!B:I,6,0)</f>
        <v>Lise DE WITTE</v>
      </c>
      <c r="Q3292" s="4" t="str">
        <f>VLOOKUP(B3292,Effectif!B:I,8,0)</f>
        <v>DECB</v>
      </c>
      <c r="R3292" s="4" t="str">
        <f>IFERROR(VLOOKUP(C3292,Sales!B:G,6,0),"-")</f>
        <v>-</v>
      </c>
      <c r="S3292" s="4">
        <f>IFERROR(VLOOKUP(C3292,Recolt!B:H,3,0),"-")</f>
        <v>97.23</v>
      </c>
      <c r="T3292" s="4" t="str">
        <f t="shared" si="104"/>
        <v>-</v>
      </c>
    </row>
    <row r="3293" spans="1:20" hidden="1" x14ac:dyDescent="0.25">
      <c r="A3293" s="4" t="s">
        <v>412</v>
      </c>
      <c r="B3293" s="4" t="s">
        <v>554</v>
      </c>
      <c r="C3293" s="4">
        <v>1034846633</v>
      </c>
      <c r="D3293" s="4" t="s">
        <v>363</v>
      </c>
      <c r="E3293" s="4" t="s">
        <v>364</v>
      </c>
      <c r="F3293" s="4" t="s">
        <v>439</v>
      </c>
      <c r="G3293" s="12">
        <v>45389</v>
      </c>
      <c r="H3293" s="4" t="s">
        <v>356</v>
      </c>
      <c r="I3293" s="67">
        <v>0.65878472222222195</v>
      </c>
      <c r="J3293" s="4" t="s">
        <v>1135</v>
      </c>
      <c r="K3293" s="12">
        <v>43229</v>
      </c>
      <c r="L3293" s="4" t="s">
        <v>366</v>
      </c>
      <c r="M3293" s="4" t="s">
        <v>358</v>
      </c>
      <c r="N3293" s="4" t="s">
        <v>361</v>
      </c>
      <c r="O3293" s="12" t="str">
        <f t="shared" ca="1" si="103"/>
        <v>6 ans, 11 mois</v>
      </c>
      <c r="P3293" s="4" t="str">
        <f>VLOOKUP(B3293,Effectif!B:I,6,0)</f>
        <v>Lise DE WITTE</v>
      </c>
      <c r="Q3293" s="4" t="str">
        <f>VLOOKUP(B3293,Effectif!B:I,8,0)</f>
        <v>DECB</v>
      </c>
      <c r="R3293" s="4" t="str">
        <f>IFERROR(VLOOKUP(C3293,Sales!B:G,6,0),"-")</f>
        <v>-</v>
      </c>
      <c r="S3293" s="4">
        <f>IFERROR(VLOOKUP(C3293,Recolt!B:H,3,0),"-")</f>
        <v>166</v>
      </c>
      <c r="T3293" s="4" t="str">
        <f t="shared" si="104"/>
        <v>-</v>
      </c>
    </row>
    <row r="3294" spans="1:20" hidden="1" x14ac:dyDescent="0.25">
      <c r="A3294" s="4" t="s">
        <v>412</v>
      </c>
      <c r="B3294" s="4" t="s">
        <v>554</v>
      </c>
      <c r="C3294" s="4">
        <v>1034853927</v>
      </c>
      <c r="D3294" s="4" t="s">
        <v>363</v>
      </c>
      <c r="E3294" s="4" t="s">
        <v>364</v>
      </c>
      <c r="F3294" s="4" t="s">
        <v>439</v>
      </c>
      <c r="G3294" s="12">
        <v>45390</v>
      </c>
      <c r="H3294" s="4" t="s">
        <v>356</v>
      </c>
      <c r="I3294" s="67">
        <v>0.39399305555555603</v>
      </c>
      <c r="J3294" s="4" t="s">
        <v>1131</v>
      </c>
      <c r="K3294" s="12">
        <v>39814</v>
      </c>
      <c r="L3294" s="4" t="s">
        <v>366</v>
      </c>
      <c r="M3294" s="4" t="s">
        <v>358</v>
      </c>
      <c r="N3294" s="4" t="s">
        <v>359</v>
      </c>
      <c r="O3294" s="12" t="str">
        <f t="shared" ca="1" si="103"/>
        <v>16 ans, 3 mois</v>
      </c>
      <c r="P3294" s="4" t="str">
        <f>VLOOKUP(B3294,Effectif!B:I,6,0)</f>
        <v>Lise DE WITTE</v>
      </c>
      <c r="Q3294" s="4" t="str">
        <f>VLOOKUP(B3294,Effectif!B:I,8,0)</f>
        <v>DECB</v>
      </c>
      <c r="R3294" s="4" t="str">
        <f>IFERROR(VLOOKUP(C3294,Sales!B:G,6,0),"-")</f>
        <v>-</v>
      </c>
      <c r="S3294" s="4">
        <f>IFERROR(VLOOKUP(C3294,Recolt!B:H,3,0),"-")</f>
        <v>192</v>
      </c>
      <c r="T3294" s="4" t="str">
        <f t="shared" si="104"/>
        <v>-</v>
      </c>
    </row>
    <row r="3295" spans="1:20" hidden="1" x14ac:dyDescent="0.25">
      <c r="A3295" s="4" t="s">
        <v>412</v>
      </c>
      <c r="B3295" s="4" t="s">
        <v>554</v>
      </c>
      <c r="C3295" s="4">
        <v>1034860479</v>
      </c>
      <c r="D3295" s="4" t="s">
        <v>363</v>
      </c>
      <c r="E3295" s="4" t="s">
        <v>364</v>
      </c>
      <c r="F3295" s="4" t="s">
        <v>439</v>
      </c>
      <c r="G3295" s="12">
        <v>45391</v>
      </c>
      <c r="H3295" s="4" t="s">
        <v>356</v>
      </c>
      <c r="I3295" s="67">
        <v>0.40768518518518498</v>
      </c>
      <c r="J3295" s="4" t="s">
        <v>1133</v>
      </c>
      <c r="K3295" s="12">
        <v>42810</v>
      </c>
      <c r="L3295" s="4" t="s">
        <v>366</v>
      </c>
      <c r="M3295" s="4" t="s">
        <v>358</v>
      </c>
      <c r="N3295" s="4" t="s">
        <v>361</v>
      </c>
      <c r="O3295" s="12" t="str">
        <f t="shared" ca="1" si="103"/>
        <v>8 ans, 1 mois</v>
      </c>
      <c r="P3295" s="4" t="str">
        <f>VLOOKUP(B3295,Effectif!B:I,6,0)</f>
        <v>Lise DE WITTE</v>
      </c>
      <c r="Q3295" s="4" t="str">
        <f>VLOOKUP(B3295,Effectif!B:I,8,0)</f>
        <v>DECB</v>
      </c>
      <c r="R3295" s="4" t="str">
        <f>IFERROR(VLOOKUP(C3295,Sales!B:G,6,0),"-")</f>
        <v>-</v>
      </c>
      <c r="S3295" s="4">
        <f>IFERROR(VLOOKUP(C3295,Recolt!B:H,3,0),"-")</f>
        <v>106</v>
      </c>
      <c r="T3295" s="4" t="str">
        <f t="shared" si="104"/>
        <v>-</v>
      </c>
    </row>
    <row r="3296" spans="1:20" hidden="1" x14ac:dyDescent="0.25">
      <c r="A3296" s="4" t="s">
        <v>412</v>
      </c>
      <c r="B3296" s="4" t="s">
        <v>554</v>
      </c>
      <c r="C3296" s="4">
        <v>1034857096</v>
      </c>
      <c r="D3296" s="4" t="s">
        <v>363</v>
      </c>
      <c r="E3296" s="4" t="s">
        <v>364</v>
      </c>
      <c r="F3296" s="4" t="s">
        <v>439</v>
      </c>
      <c r="G3296" s="12">
        <v>45392</v>
      </c>
      <c r="H3296" s="4" t="s">
        <v>356</v>
      </c>
      <c r="I3296" s="67">
        <v>0.60137731481481504</v>
      </c>
      <c r="J3296" s="4" t="s">
        <v>1133</v>
      </c>
      <c r="K3296" s="12">
        <v>42942</v>
      </c>
      <c r="L3296" s="4" t="s">
        <v>366</v>
      </c>
      <c r="M3296" s="4" t="s">
        <v>358</v>
      </c>
      <c r="N3296" s="4" t="s">
        <v>361</v>
      </c>
      <c r="O3296" s="12" t="str">
        <f t="shared" ca="1" si="103"/>
        <v>7 ans, 9 mois</v>
      </c>
      <c r="P3296" s="4" t="str">
        <f>VLOOKUP(B3296,Effectif!B:I,6,0)</f>
        <v>Lise DE WITTE</v>
      </c>
      <c r="Q3296" s="4" t="str">
        <f>VLOOKUP(B3296,Effectif!B:I,8,0)</f>
        <v>DECB</v>
      </c>
      <c r="R3296" s="4" t="str">
        <f>IFERROR(VLOOKUP(C3296,Sales!B:G,6,0),"-")</f>
        <v>-</v>
      </c>
      <c r="S3296" s="4">
        <f>IFERROR(VLOOKUP(C3296,Recolt!B:H,3,0),"-")</f>
        <v>126</v>
      </c>
      <c r="T3296" s="4" t="str">
        <f t="shared" si="104"/>
        <v>-</v>
      </c>
    </row>
    <row r="3297" spans="1:20" hidden="1" x14ac:dyDescent="0.25">
      <c r="A3297" s="4" t="s">
        <v>412</v>
      </c>
      <c r="B3297" s="4" t="s">
        <v>554</v>
      </c>
      <c r="C3297" s="4">
        <v>1034842527</v>
      </c>
      <c r="D3297" s="4" t="s">
        <v>363</v>
      </c>
      <c r="E3297" s="4" t="s">
        <v>364</v>
      </c>
      <c r="F3297" s="4" t="s">
        <v>439</v>
      </c>
      <c r="G3297" s="12">
        <v>45393</v>
      </c>
      <c r="H3297" s="4" t="s">
        <v>356</v>
      </c>
      <c r="I3297" s="67">
        <v>0.73755787037037002</v>
      </c>
      <c r="J3297" s="4" t="s">
        <v>1135</v>
      </c>
      <c r="K3297" s="12">
        <v>42990</v>
      </c>
      <c r="L3297" s="4" t="s">
        <v>366</v>
      </c>
      <c r="M3297" s="4" t="s">
        <v>358</v>
      </c>
      <c r="N3297" s="4" t="s">
        <v>361</v>
      </c>
      <c r="O3297" s="12" t="str">
        <f t="shared" ca="1" si="103"/>
        <v>7 ans, 7 mois</v>
      </c>
      <c r="P3297" s="4" t="str">
        <f>VLOOKUP(B3297,Effectif!B:I,6,0)</f>
        <v>Lise DE WITTE</v>
      </c>
      <c r="Q3297" s="4" t="str">
        <f>VLOOKUP(B3297,Effectif!B:I,8,0)</f>
        <v>DECB</v>
      </c>
      <c r="R3297" s="4" t="str">
        <f>IFERROR(VLOOKUP(C3297,Sales!B:G,6,0),"-")</f>
        <v>-</v>
      </c>
      <c r="S3297" s="4">
        <f>IFERROR(VLOOKUP(C3297,Recolt!B:H,3,0),"-")</f>
        <v>114</v>
      </c>
      <c r="T3297" s="4" t="str">
        <f t="shared" si="104"/>
        <v>-</v>
      </c>
    </row>
    <row r="3298" spans="1:20" hidden="1" x14ac:dyDescent="0.25">
      <c r="A3298" s="4" t="s">
        <v>412</v>
      </c>
      <c r="B3298" s="4" t="s">
        <v>554</v>
      </c>
      <c r="C3298" s="4">
        <v>1034843067</v>
      </c>
      <c r="D3298" s="4" t="s">
        <v>354</v>
      </c>
      <c r="E3298" s="4" t="s">
        <v>360</v>
      </c>
      <c r="F3298" s="4" t="s">
        <v>439</v>
      </c>
      <c r="G3298" s="12">
        <v>45394</v>
      </c>
      <c r="H3298" s="4" t="s">
        <v>356</v>
      </c>
      <c r="I3298" s="67">
        <v>0.64211805555555601</v>
      </c>
      <c r="J3298" s="4" t="s">
        <v>1131</v>
      </c>
      <c r="K3298" s="12">
        <v>39630</v>
      </c>
      <c r="L3298" s="4" t="s">
        <v>366</v>
      </c>
      <c r="M3298" s="4" t="s">
        <v>358</v>
      </c>
      <c r="N3298" s="4" t="s">
        <v>361</v>
      </c>
      <c r="O3298" s="12" t="str">
        <f t="shared" ca="1" si="103"/>
        <v>16 ans, 9 mois</v>
      </c>
      <c r="P3298" s="4" t="str">
        <f>VLOOKUP(B3298,Effectif!B:I,6,0)</f>
        <v>Lise DE WITTE</v>
      </c>
      <c r="Q3298" s="4" t="str">
        <f>VLOOKUP(B3298,Effectif!B:I,8,0)</f>
        <v>DECB</v>
      </c>
      <c r="R3298" s="4" t="str">
        <f>IFERROR(VLOOKUP(C3298,Sales!B:G,6,0),"-")</f>
        <v>-</v>
      </c>
      <c r="S3298" s="4">
        <f>IFERROR(VLOOKUP(C3298,Recolt!B:H,3,0),"-")</f>
        <v>80</v>
      </c>
      <c r="T3298" s="4" t="str">
        <f t="shared" si="104"/>
        <v>-</v>
      </c>
    </row>
    <row r="3299" spans="1:20" hidden="1" x14ac:dyDescent="0.25">
      <c r="A3299" s="4" t="s">
        <v>412</v>
      </c>
      <c r="B3299" s="4" t="s">
        <v>554</v>
      </c>
      <c r="C3299" s="4">
        <v>1034845299</v>
      </c>
      <c r="D3299" s="4" t="s">
        <v>363</v>
      </c>
      <c r="E3299" s="4" t="s">
        <v>364</v>
      </c>
      <c r="F3299" s="4" t="s">
        <v>439</v>
      </c>
      <c r="G3299" s="12">
        <v>45395</v>
      </c>
      <c r="H3299" s="4" t="s">
        <v>356</v>
      </c>
      <c r="I3299" s="67">
        <v>0.732951388888889</v>
      </c>
      <c r="J3299" s="4" t="s">
        <v>1133</v>
      </c>
      <c r="K3299" s="12">
        <v>42948</v>
      </c>
      <c r="L3299" s="4" t="s">
        <v>366</v>
      </c>
      <c r="M3299" s="4" t="s">
        <v>358</v>
      </c>
      <c r="N3299" s="4" t="s">
        <v>359</v>
      </c>
      <c r="O3299" s="12" t="str">
        <f t="shared" ca="1" si="103"/>
        <v>7 ans, 8 mois</v>
      </c>
      <c r="P3299" s="4" t="str">
        <f>VLOOKUP(B3299,Effectif!B:I,6,0)</f>
        <v>Lise DE WITTE</v>
      </c>
      <c r="Q3299" s="4" t="str">
        <f>VLOOKUP(B3299,Effectif!B:I,8,0)</f>
        <v>DECB</v>
      </c>
      <c r="R3299" s="4" t="str">
        <f>IFERROR(VLOOKUP(C3299,Sales!B:G,6,0),"-")</f>
        <v>-</v>
      </c>
      <c r="S3299" s="4">
        <f>IFERROR(VLOOKUP(C3299,Recolt!B:H,3,0),"-")</f>
        <v>94.88</v>
      </c>
      <c r="T3299" s="4" t="str">
        <f t="shared" si="104"/>
        <v>-</v>
      </c>
    </row>
    <row r="3300" spans="1:20" hidden="1" x14ac:dyDescent="0.25">
      <c r="A3300" s="4" t="s">
        <v>412</v>
      </c>
      <c r="B3300" s="4" t="s">
        <v>554</v>
      </c>
      <c r="C3300" s="4">
        <v>1034852556</v>
      </c>
      <c r="D3300" s="4" t="s">
        <v>363</v>
      </c>
      <c r="E3300" s="4" t="s">
        <v>364</v>
      </c>
      <c r="F3300" s="4" t="s">
        <v>439</v>
      </c>
      <c r="G3300" s="12">
        <v>45396</v>
      </c>
      <c r="H3300" s="4" t="s">
        <v>365</v>
      </c>
      <c r="I3300" s="67">
        <v>0.44259259259259298</v>
      </c>
      <c r="J3300" s="4" t="s">
        <v>1133</v>
      </c>
      <c r="K3300" s="12">
        <v>43362</v>
      </c>
      <c r="L3300" s="4" t="s">
        <v>366</v>
      </c>
      <c r="M3300" s="4" t="s">
        <v>358</v>
      </c>
      <c r="N3300" s="4" t="s">
        <v>361</v>
      </c>
      <c r="O3300" s="12" t="str">
        <f t="shared" ca="1" si="103"/>
        <v>6 ans, 7 mois</v>
      </c>
      <c r="P3300" s="4" t="str">
        <f>VLOOKUP(B3300,Effectif!B:I,6,0)</f>
        <v>Lise DE WITTE</v>
      </c>
      <c r="Q3300" s="4" t="str">
        <f>VLOOKUP(B3300,Effectif!B:I,8,0)</f>
        <v>DECB</v>
      </c>
      <c r="R3300" s="4" t="str">
        <f>IFERROR(VLOOKUP(C3300,Sales!B:G,6,0),"-")</f>
        <v>-</v>
      </c>
      <c r="S3300" s="4">
        <f>IFERROR(VLOOKUP(C3300,Recolt!B:H,3,0),"-")</f>
        <v>66.760000000000005</v>
      </c>
      <c r="T3300" s="4" t="str">
        <f t="shared" si="104"/>
        <v>-</v>
      </c>
    </row>
    <row r="3301" spans="1:20" hidden="1" x14ac:dyDescent="0.25">
      <c r="A3301" s="4" t="s">
        <v>412</v>
      </c>
      <c r="B3301" s="4" t="s">
        <v>554</v>
      </c>
      <c r="C3301" s="4">
        <v>1034857011</v>
      </c>
      <c r="D3301" s="4" t="s">
        <v>377</v>
      </c>
      <c r="E3301" s="4" t="s">
        <v>364</v>
      </c>
      <c r="F3301" s="4" t="s">
        <v>439</v>
      </c>
      <c r="G3301" s="12">
        <v>45397</v>
      </c>
      <c r="H3301" s="4" t="s">
        <v>356</v>
      </c>
      <c r="I3301" s="67">
        <v>0.46637731481481498</v>
      </c>
      <c r="J3301" s="4" t="s">
        <v>1133</v>
      </c>
      <c r="K3301" s="12">
        <v>42898</v>
      </c>
      <c r="L3301" s="4" t="s">
        <v>366</v>
      </c>
      <c r="M3301" s="4" t="s">
        <v>358</v>
      </c>
      <c r="N3301" s="4" t="s">
        <v>361</v>
      </c>
      <c r="O3301" s="12" t="str">
        <f t="shared" ca="1" si="103"/>
        <v>7 ans, 10 mois</v>
      </c>
      <c r="P3301" s="4" t="str">
        <f>VLOOKUP(B3301,Effectif!B:I,6,0)</f>
        <v>Lise DE WITTE</v>
      </c>
      <c r="Q3301" s="4" t="str">
        <f>VLOOKUP(B3301,Effectif!B:I,8,0)</f>
        <v>DECB</v>
      </c>
      <c r="R3301" s="4" t="str">
        <f>IFERROR(VLOOKUP(C3301,Sales!B:G,6,0),"-")</f>
        <v>-</v>
      </c>
      <c r="S3301" s="4">
        <f>IFERROR(VLOOKUP(C3301,Recolt!B:H,3,0),"-")</f>
        <v>118.86</v>
      </c>
      <c r="T3301" s="4" t="str">
        <f t="shared" si="104"/>
        <v>-</v>
      </c>
    </row>
    <row r="3302" spans="1:20" hidden="1" x14ac:dyDescent="0.25">
      <c r="A3302" s="4" t="s">
        <v>412</v>
      </c>
      <c r="B3302" s="4" t="s">
        <v>554</v>
      </c>
      <c r="C3302" s="4">
        <v>1034847721</v>
      </c>
      <c r="D3302" s="4" t="s">
        <v>354</v>
      </c>
      <c r="E3302" s="4" t="s">
        <v>355</v>
      </c>
      <c r="F3302" s="4" t="s">
        <v>439</v>
      </c>
      <c r="G3302" s="12">
        <v>45398</v>
      </c>
      <c r="H3302" s="4" t="s">
        <v>356</v>
      </c>
      <c r="I3302" s="67">
        <v>0.56680555555555601</v>
      </c>
      <c r="J3302" s="4" t="s">
        <v>1133</v>
      </c>
      <c r="K3302" s="12">
        <v>42956</v>
      </c>
      <c r="L3302" s="4" t="s">
        <v>366</v>
      </c>
      <c r="M3302" s="4" t="s">
        <v>358</v>
      </c>
      <c r="N3302" s="4" t="s">
        <v>361</v>
      </c>
      <c r="O3302" s="12" t="str">
        <f t="shared" ca="1" si="103"/>
        <v>7 ans, 8 mois</v>
      </c>
      <c r="P3302" s="4" t="str">
        <f>VLOOKUP(B3302,Effectif!B:I,6,0)</f>
        <v>Lise DE WITTE</v>
      </c>
      <c r="Q3302" s="4" t="str">
        <f>VLOOKUP(B3302,Effectif!B:I,8,0)</f>
        <v>DECB</v>
      </c>
      <c r="R3302" s="4" t="str">
        <f>IFERROR(VLOOKUP(C3302,Sales!B:G,6,0),"-")</f>
        <v>-</v>
      </c>
      <c r="S3302" s="4">
        <f>IFERROR(VLOOKUP(C3302,Recolt!B:H,3,0),"-")</f>
        <v>126</v>
      </c>
      <c r="T3302" s="4" t="str">
        <f t="shared" si="104"/>
        <v>-</v>
      </c>
    </row>
    <row r="3303" spans="1:20" hidden="1" x14ac:dyDescent="0.25">
      <c r="A3303" s="4" t="s">
        <v>412</v>
      </c>
      <c r="B3303" s="4" t="s">
        <v>554</v>
      </c>
      <c r="C3303" s="4">
        <v>1034850420</v>
      </c>
      <c r="D3303" s="4" t="s">
        <v>354</v>
      </c>
      <c r="E3303" s="4" t="s">
        <v>360</v>
      </c>
      <c r="F3303" s="4" t="s">
        <v>439</v>
      </c>
      <c r="G3303" s="12">
        <v>45399</v>
      </c>
      <c r="H3303" s="4" t="s">
        <v>356</v>
      </c>
      <c r="I3303" s="67">
        <v>0.48326388888888899</v>
      </c>
      <c r="J3303" s="4" t="s">
        <v>1133</v>
      </c>
      <c r="K3303" s="12">
        <v>43314</v>
      </c>
      <c r="L3303" s="4" t="s">
        <v>366</v>
      </c>
      <c r="M3303" s="4" t="s">
        <v>358</v>
      </c>
      <c r="N3303" s="4" t="s">
        <v>361</v>
      </c>
      <c r="O3303" s="12" t="str">
        <f t="shared" ca="1" si="103"/>
        <v>6 ans, 8 mois</v>
      </c>
      <c r="P3303" s="4" t="str">
        <f>VLOOKUP(B3303,Effectif!B:I,6,0)</f>
        <v>Lise DE WITTE</v>
      </c>
      <c r="Q3303" s="4" t="str">
        <f>VLOOKUP(B3303,Effectif!B:I,8,0)</f>
        <v>DECB</v>
      </c>
      <c r="R3303" s="4" t="str">
        <f>IFERROR(VLOOKUP(C3303,Sales!B:G,6,0),"-")</f>
        <v>-</v>
      </c>
      <c r="S3303" s="4">
        <f>IFERROR(VLOOKUP(C3303,Recolt!B:H,3,0),"-")</f>
        <v>399.05</v>
      </c>
      <c r="T3303" s="4" t="str">
        <f t="shared" si="104"/>
        <v>-</v>
      </c>
    </row>
    <row r="3304" spans="1:20" hidden="1" x14ac:dyDescent="0.25">
      <c r="A3304" s="4" t="s">
        <v>412</v>
      </c>
      <c r="B3304" s="4" t="s">
        <v>554</v>
      </c>
      <c r="C3304" s="4">
        <v>1034843601</v>
      </c>
      <c r="D3304" s="4" t="s">
        <v>354</v>
      </c>
      <c r="E3304" s="4" t="s">
        <v>360</v>
      </c>
      <c r="F3304" s="4" t="s">
        <v>439</v>
      </c>
      <c r="G3304" s="12">
        <v>45400</v>
      </c>
      <c r="H3304" s="4" t="s">
        <v>356</v>
      </c>
      <c r="I3304" s="67">
        <v>0.671608796296296</v>
      </c>
      <c r="J3304" s="4" t="s">
        <v>1137</v>
      </c>
      <c r="K3304" s="12">
        <v>41771</v>
      </c>
      <c r="L3304" s="4" t="s">
        <v>366</v>
      </c>
      <c r="M3304" s="4" t="s">
        <v>358</v>
      </c>
      <c r="N3304" s="4" t="s">
        <v>361</v>
      </c>
      <c r="O3304" s="12" t="str">
        <f t="shared" ca="1" si="103"/>
        <v>10 ans, 11 mois</v>
      </c>
      <c r="P3304" s="4" t="str">
        <f>VLOOKUP(B3304,Effectif!B:I,6,0)</f>
        <v>Lise DE WITTE</v>
      </c>
      <c r="Q3304" s="4" t="str">
        <f>VLOOKUP(B3304,Effectif!B:I,8,0)</f>
        <v>DECB</v>
      </c>
      <c r="R3304" s="4" t="str">
        <f>IFERROR(VLOOKUP(C3304,Sales!B:G,6,0),"-")</f>
        <v>-</v>
      </c>
      <c r="S3304" s="4">
        <f>IFERROR(VLOOKUP(C3304,Recolt!B:H,3,0),"-")</f>
        <v>33</v>
      </c>
      <c r="T3304" s="4" t="str">
        <f t="shared" si="104"/>
        <v>-</v>
      </c>
    </row>
    <row r="3305" spans="1:20" hidden="1" x14ac:dyDescent="0.25">
      <c r="A3305" s="4" t="s">
        <v>412</v>
      </c>
      <c r="B3305" s="4" t="s">
        <v>554</v>
      </c>
      <c r="C3305" s="4">
        <v>1034865346</v>
      </c>
      <c r="D3305" s="4" t="s">
        <v>363</v>
      </c>
      <c r="E3305" s="4" t="s">
        <v>364</v>
      </c>
      <c r="F3305" s="4" t="s">
        <v>439</v>
      </c>
      <c r="G3305" s="12">
        <v>45401</v>
      </c>
      <c r="H3305" s="4" t="s">
        <v>356</v>
      </c>
      <c r="I3305" s="67">
        <v>0.60523148148148198</v>
      </c>
      <c r="J3305" s="4" t="s">
        <v>1137</v>
      </c>
      <c r="K3305" s="12">
        <v>42741</v>
      </c>
      <c r="L3305" s="4" t="s">
        <v>366</v>
      </c>
      <c r="M3305" s="4" t="s">
        <v>358</v>
      </c>
      <c r="N3305" s="4" t="s">
        <v>359</v>
      </c>
      <c r="O3305" s="12" t="str">
        <f t="shared" ca="1" si="103"/>
        <v>8 ans, 3 mois</v>
      </c>
      <c r="P3305" s="4" t="str">
        <f>VLOOKUP(B3305,Effectif!B:I,6,0)</f>
        <v>Lise DE WITTE</v>
      </c>
      <c r="Q3305" s="4" t="str">
        <f>VLOOKUP(B3305,Effectif!B:I,8,0)</f>
        <v>DECB</v>
      </c>
      <c r="R3305" s="4" t="str">
        <f>IFERROR(VLOOKUP(C3305,Sales!B:G,6,0),"-")</f>
        <v>-</v>
      </c>
      <c r="S3305" s="4">
        <f>IFERROR(VLOOKUP(C3305,Recolt!B:H,3,0),"-")</f>
        <v>67</v>
      </c>
      <c r="T3305" s="4" t="str">
        <f t="shared" si="104"/>
        <v>-</v>
      </c>
    </row>
    <row r="3306" spans="1:20" hidden="1" x14ac:dyDescent="0.25">
      <c r="A3306" s="4" t="s">
        <v>412</v>
      </c>
      <c r="B3306" s="4" t="s">
        <v>575</v>
      </c>
      <c r="C3306" s="4">
        <v>1034847084</v>
      </c>
      <c r="D3306" s="4" t="s">
        <v>354</v>
      </c>
      <c r="E3306" s="4" t="s">
        <v>355</v>
      </c>
      <c r="F3306" s="4" t="s">
        <v>439</v>
      </c>
      <c r="G3306" s="12">
        <v>45402</v>
      </c>
      <c r="H3306" s="4" t="s">
        <v>356</v>
      </c>
      <c r="I3306" s="67">
        <v>0.48027777777777803</v>
      </c>
      <c r="J3306" s="4" t="s">
        <v>1141</v>
      </c>
      <c r="K3306" s="12">
        <v>42761</v>
      </c>
      <c r="L3306" s="4" t="s">
        <v>366</v>
      </c>
      <c r="M3306" s="4" t="s">
        <v>358</v>
      </c>
      <c r="N3306" s="4" t="s">
        <v>361</v>
      </c>
      <c r="O3306" s="12" t="str">
        <f t="shared" ca="1" si="103"/>
        <v>8 ans, 3 mois</v>
      </c>
      <c r="P3306" s="4" t="str">
        <f>VLOOKUP(B3306,Effectif!B:I,6,0)</f>
        <v>Hugo MARCHAL</v>
      </c>
      <c r="Q3306" s="4" t="str">
        <f>VLOOKUP(B3306,Effectif!B:I,8,0)</f>
        <v>DECB</v>
      </c>
      <c r="R3306" s="4" t="str">
        <f>IFERROR(VLOOKUP(C3306,Sales!B:G,6,0),"-")</f>
        <v>-</v>
      </c>
      <c r="S3306" s="4">
        <f>IFERROR(VLOOKUP(C3306,Recolt!B:H,3,0),"-")</f>
        <v>181</v>
      </c>
      <c r="T3306" s="4" t="str">
        <f t="shared" si="104"/>
        <v>-</v>
      </c>
    </row>
    <row r="3307" spans="1:20" hidden="1" x14ac:dyDescent="0.25">
      <c r="A3307" s="4" t="s">
        <v>412</v>
      </c>
      <c r="B3307" s="4" t="s">
        <v>575</v>
      </c>
      <c r="C3307" s="4">
        <v>1034852694</v>
      </c>
      <c r="D3307" s="4" t="s">
        <v>372</v>
      </c>
      <c r="E3307" s="4" t="s">
        <v>364</v>
      </c>
      <c r="F3307" s="4" t="s">
        <v>439</v>
      </c>
      <c r="G3307" s="12">
        <v>45403</v>
      </c>
      <c r="H3307" s="4" t="s">
        <v>356</v>
      </c>
      <c r="I3307" s="67">
        <v>0.76033564814814802</v>
      </c>
      <c r="J3307" s="4" t="s">
        <v>1131</v>
      </c>
      <c r="K3307" s="12">
        <v>42509</v>
      </c>
      <c r="L3307" s="4" t="s">
        <v>366</v>
      </c>
      <c r="M3307" s="4" t="s">
        <v>358</v>
      </c>
      <c r="N3307" s="4" t="s">
        <v>361</v>
      </c>
      <c r="O3307" s="12" t="str">
        <f t="shared" ca="1" si="103"/>
        <v>8 ans, 11 mois</v>
      </c>
      <c r="P3307" s="4" t="str">
        <f>VLOOKUP(B3307,Effectif!B:I,6,0)</f>
        <v>Hugo MARCHAL</v>
      </c>
      <c r="Q3307" s="4" t="str">
        <f>VLOOKUP(B3307,Effectif!B:I,8,0)</f>
        <v>DECB</v>
      </c>
      <c r="R3307" s="4" t="str">
        <f>IFERROR(VLOOKUP(C3307,Sales!B:G,6,0),"-")</f>
        <v>-</v>
      </c>
      <c r="S3307" s="4">
        <f>IFERROR(VLOOKUP(C3307,Recolt!B:H,3,0),"-")</f>
        <v>244</v>
      </c>
      <c r="T3307" s="4" t="str">
        <f t="shared" si="104"/>
        <v>-</v>
      </c>
    </row>
    <row r="3308" spans="1:20" hidden="1" x14ac:dyDescent="0.25">
      <c r="A3308" s="4" t="s">
        <v>412</v>
      </c>
      <c r="B3308" s="4" t="s">
        <v>575</v>
      </c>
      <c r="C3308" s="4">
        <v>1034849281</v>
      </c>
      <c r="D3308" s="4" t="s">
        <v>363</v>
      </c>
      <c r="E3308" s="4" t="s">
        <v>364</v>
      </c>
      <c r="F3308" s="4" t="s">
        <v>439</v>
      </c>
      <c r="G3308" s="12">
        <v>45404</v>
      </c>
      <c r="H3308" s="4" t="s">
        <v>356</v>
      </c>
      <c r="I3308" s="67">
        <v>0.64281250000000001</v>
      </c>
      <c r="J3308" s="4" t="s">
        <v>1134</v>
      </c>
      <c r="K3308" s="12">
        <v>43146</v>
      </c>
      <c r="L3308" s="4" t="s">
        <v>366</v>
      </c>
      <c r="M3308" s="4" t="s">
        <v>358</v>
      </c>
      <c r="N3308" s="4" t="s">
        <v>359</v>
      </c>
      <c r="O3308" s="12" t="str">
        <f t="shared" ca="1" si="103"/>
        <v>7 ans, 2 mois</v>
      </c>
      <c r="P3308" s="4" t="str">
        <f>VLOOKUP(B3308,Effectif!B:I,6,0)</f>
        <v>Hugo MARCHAL</v>
      </c>
      <c r="Q3308" s="4" t="str">
        <f>VLOOKUP(B3308,Effectif!B:I,8,0)</f>
        <v>DECB</v>
      </c>
      <c r="R3308" s="4" t="str">
        <f>IFERROR(VLOOKUP(C3308,Sales!B:G,6,0),"-")</f>
        <v>-</v>
      </c>
      <c r="S3308" s="4">
        <f>IFERROR(VLOOKUP(C3308,Recolt!B:H,3,0),"-")</f>
        <v>60</v>
      </c>
      <c r="T3308" s="4" t="str">
        <f t="shared" si="104"/>
        <v>-</v>
      </c>
    </row>
    <row r="3309" spans="1:20" hidden="1" x14ac:dyDescent="0.25">
      <c r="A3309" s="4" t="s">
        <v>412</v>
      </c>
      <c r="B3309" s="4" t="s">
        <v>575</v>
      </c>
      <c r="C3309" s="4">
        <v>1034848983</v>
      </c>
      <c r="D3309" s="4" t="s">
        <v>372</v>
      </c>
      <c r="E3309" s="4" t="s">
        <v>364</v>
      </c>
      <c r="F3309" s="4" t="s">
        <v>439</v>
      </c>
      <c r="G3309" s="12">
        <v>45405</v>
      </c>
      <c r="H3309" s="4" t="s">
        <v>356</v>
      </c>
      <c r="I3309" s="67">
        <v>0.42990740740740702</v>
      </c>
      <c r="J3309" s="4" t="s">
        <v>1135</v>
      </c>
      <c r="K3309" s="12">
        <v>43076</v>
      </c>
      <c r="L3309" s="4" t="s">
        <v>366</v>
      </c>
      <c r="M3309" s="4" t="s">
        <v>358</v>
      </c>
      <c r="N3309" s="4" t="s">
        <v>361</v>
      </c>
      <c r="O3309" s="12" t="str">
        <f t="shared" ca="1" si="103"/>
        <v>7 ans, 4 mois</v>
      </c>
      <c r="P3309" s="4" t="str">
        <f>VLOOKUP(B3309,Effectif!B:I,6,0)</f>
        <v>Hugo MARCHAL</v>
      </c>
      <c r="Q3309" s="4" t="str">
        <f>VLOOKUP(B3309,Effectif!B:I,8,0)</f>
        <v>DECB</v>
      </c>
      <c r="R3309" s="4" t="str">
        <f>IFERROR(VLOOKUP(C3309,Sales!B:G,6,0),"-")</f>
        <v>-</v>
      </c>
      <c r="S3309" s="4">
        <f>IFERROR(VLOOKUP(C3309,Recolt!B:H,3,0),"-")</f>
        <v>197</v>
      </c>
      <c r="T3309" s="4" t="str">
        <f t="shared" si="104"/>
        <v>-</v>
      </c>
    </row>
    <row r="3310" spans="1:20" hidden="1" x14ac:dyDescent="0.25">
      <c r="A3310" s="4" t="s">
        <v>412</v>
      </c>
      <c r="B3310" s="4" t="s">
        <v>575</v>
      </c>
      <c r="C3310" s="4">
        <v>1034862384</v>
      </c>
      <c r="D3310" s="4" t="s">
        <v>363</v>
      </c>
      <c r="E3310" s="4" t="s">
        <v>364</v>
      </c>
      <c r="F3310" s="4" t="s">
        <v>439</v>
      </c>
      <c r="G3310" s="12">
        <v>45406</v>
      </c>
      <c r="H3310" s="4" t="s">
        <v>356</v>
      </c>
      <c r="I3310" s="67">
        <v>0.67719907407407398</v>
      </c>
      <c r="J3310" s="4" t="s">
        <v>1133</v>
      </c>
      <c r="K3310" s="12">
        <v>43161</v>
      </c>
      <c r="L3310" s="4" t="s">
        <v>366</v>
      </c>
      <c r="M3310" s="4" t="s">
        <v>358</v>
      </c>
      <c r="N3310" s="4" t="s">
        <v>361</v>
      </c>
      <c r="O3310" s="12" t="str">
        <f t="shared" ca="1" si="103"/>
        <v>7 ans, 1 mois</v>
      </c>
      <c r="P3310" s="4" t="str">
        <f>VLOOKUP(B3310,Effectif!B:I,6,0)</f>
        <v>Hugo MARCHAL</v>
      </c>
      <c r="Q3310" s="4" t="str">
        <f>VLOOKUP(B3310,Effectif!B:I,8,0)</f>
        <v>DECB</v>
      </c>
      <c r="R3310" s="4" t="str">
        <f>IFERROR(VLOOKUP(C3310,Sales!B:G,6,0),"-")</f>
        <v>-</v>
      </c>
      <c r="S3310" s="4">
        <f>IFERROR(VLOOKUP(C3310,Recolt!B:H,3,0),"-")</f>
        <v>143.70999999999998</v>
      </c>
      <c r="T3310" s="4" t="str">
        <f t="shared" si="104"/>
        <v>-</v>
      </c>
    </row>
    <row r="3311" spans="1:20" hidden="1" x14ac:dyDescent="0.25">
      <c r="A3311" s="4" t="s">
        <v>412</v>
      </c>
      <c r="B3311" s="4" t="s">
        <v>575</v>
      </c>
      <c r="C3311" s="4">
        <v>1034852089</v>
      </c>
      <c r="D3311" s="4" t="s">
        <v>363</v>
      </c>
      <c r="E3311" s="4" t="s">
        <v>364</v>
      </c>
      <c r="F3311" s="4" t="s">
        <v>439</v>
      </c>
      <c r="G3311" s="12">
        <v>45407</v>
      </c>
      <c r="H3311" s="4" t="s">
        <v>356</v>
      </c>
      <c r="I3311" s="67">
        <v>0.62896990740740699</v>
      </c>
      <c r="J3311" s="4" t="s">
        <v>1134</v>
      </c>
      <c r="K3311" s="12">
        <v>43097</v>
      </c>
      <c r="L3311" s="4" t="s">
        <v>366</v>
      </c>
      <c r="M3311" s="4" t="s">
        <v>358</v>
      </c>
      <c r="N3311" s="4" t="s">
        <v>359</v>
      </c>
      <c r="O3311" s="12" t="str">
        <f t="shared" ca="1" si="103"/>
        <v>7 ans, 4 mois</v>
      </c>
      <c r="P3311" s="4" t="str">
        <f>VLOOKUP(B3311,Effectif!B:I,6,0)</f>
        <v>Hugo MARCHAL</v>
      </c>
      <c r="Q3311" s="4" t="str">
        <f>VLOOKUP(B3311,Effectif!B:I,8,0)</f>
        <v>DECB</v>
      </c>
      <c r="R3311" s="4" t="str">
        <f>IFERROR(VLOOKUP(C3311,Sales!B:G,6,0),"-")</f>
        <v>-</v>
      </c>
      <c r="S3311" s="4">
        <f>IFERROR(VLOOKUP(C3311,Recolt!B:H,3,0),"-")</f>
        <v>92</v>
      </c>
      <c r="T3311" s="4" t="str">
        <f t="shared" si="104"/>
        <v>-</v>
      </c>
    </row>
    <row r="3312" spans="1:20" hidden="1" x14ac:dyDescent="0.25">
      <c r="A3312" s="4" t="s">
        <v>412</v>
      </c>
      <c r="B3312" s="4" t="s">
        <v>575</v>
      </c>
      <c r="C3312" s="4">
        <v>1034852885</v>
      </c>
      <c r="D3312" s="4" t="s">
        <v>372</v>
      </c>
      <c r="E3312" s="4" t="s">
        <v>364</v>
      </c>
      <c r="F3312" s="4" t="s">
        <v>439</v>
      </c>
      <c r="G3312" s="12">
        <v>45408</v>
      </c>
      <c r="H3312" s="4" t="s">
        <v>356</v>
      </c>
      <c r="I3312" s="67">
        <v>0.66800925925925903</v>
      </c>
      <c r="J3312" s="4" t="s">
        <v>1142</v>
      </c>
      <c r="K3312" s="12">
        <v>43213</v>
      </c>
      <c r="L3312" s="4" t="s">
        <v>366</v>
      </c>
      <c r="M3312" s="4" t="s">
        <v>358</v>
      </c>
      <c r="N3312" s="4" t="s">
        <v>361</v>
      </c>
      <c r="O3312" s="12" t="str">
        <f t="shared" ref="O3312:O3375" ca="1" si="105">YEAR(TODAY())-YEAR(K3312)-IF(MONTH(TODAY())&lt;MONTH(K3312),1,IF(AND(MONTH(TODAY())=MONTH(K3312),DAY(TODAY())&lt;DAY(K3312)),1,0)) &amp; " ans, " &amp; MONTH(TODAY())-MONTH(K3312)+IF(MONTH(TODAY())&lt;MONTH(K3312),12,0) &amp; " mois"</f>
        <v>6 ans, 0 mois</v>
      </c>
      <c r="P3312" s="4" t="str">
        <f>VLOOKUP(B3312,Effectif!B:I,6,0)</f>
        <v>Hugo MARCHAL</v>
      </c>
      <c r="Q3312" s="4" t="str">
        <f>VLOOKUP(B3312,Effectif!B:I,8,0)</f>
        <v>DECB</v>
      </c>
      <c r="R3312" s="4" t="str">
        <f>IFERROR(VLOOKUP(C3312,Sales!B:G,6,0),"-")</f>
        <v>-</v>
      </c>
      <c r="S3312" s="4">
        <f>IFERROR(VLOOKUP(C3312,Recolt!B:H,3,0),"-")</f>
        <v>145.03</v>
      </c>
      <c r="T3312" s="4" t="str">
        <f t="shared" si="104"/>
        <v>-</v>
      </c>
    </row>
    <row r="3313" spans="1:20" hidden="1" x14ac:dyDescent="0.25">
      <c r="A3313" s="4" t="s">
        <v>412</v>
      </c>
      <c r="B3313" s="4" t="s">
        <v>575</v>
      </c>
      <c r="C3313" s="4">
        <v>1034843305</v>
      </c>
      <c r="D3313" s="4" t="s">
        <v>354</v>
      </c>
      <c r="E3313" s="4" t="s">
        <v>355</v>
      </c>
      <c r="F3313" s="4" t="s">
        <v>439</v>
      </c>
      <c r="G3313" s="12">
        <v>45409</v>
      </c>
      <c r="H3313" s="4" t="s">
        <v>356</v>
      </c>
      <c r="I3313" s="67">
        <v>0.62010416666666701</v>
      </c>
      <c r="J3313" s="4" t="s">
        <v>1147</v>
      </c>
      <c r="K3313" s="12">
        <v>42493</v>
      </c>
      <c r="L3313" s="4" t="s">
        <v>395</v>
      </c>
      <c r="M3313" s="4" t="s">
        <v>362</v>
      </c>
      <c r="O3313" s="12" t="str">
        <f t="shared" ca="1" si="105"/>
        <v>8 ans, 11 mois</v>
      </c>
      <c r="P3313" s="4" t="str">
        <f>VLOOKUP(B3313,Effectif!B:I,6,0)</f>
        <v>Hugo MARCHAL</v>
      </c>
      <c r="Q3313" s="4" t="str">
        <f>VLOOKUP(B3313,Effectif!B:I,8,0)</f>
        <v>DECB</v>
      </c>
      <c r="R3313" s="4" t="str">
        <f>IFERROR(VLOOKUP(C3313,Sales!B:G,6,0),"-")</f>
        <v>-</v>
      </c>
      <c r="S3313" s="4">
        <f>IFERROR(VLOOKUP(C3313,Recolt!B:H,3,0),"-")</f>
        <v>254.96</v>
      </c>
      <c r="T3313" s="4" t="str">
        <f t="shared" si="104"/>
        <v>-</v>
      </c>
    </row>
    <row r="3314" spans="1:20" hidden="1" x14ac:dyDescent="0.25">
      <c r="A3314" s="4" t="s">
        <v>412</v>
      </c>
      <c r="B3314" s="4" t="s">
        <v>575</v>
      </c>
      <c r="C3314" s="4">
        <v>1034860394</v>
      </c>
      <c r="D3314" s="4" t="s">
        <v>388</v>
      </c>
      <c r="E3314" s="4" t="s">
        <v>364</v>
      </c>
      <c r="F3314" s="4" t="s">
        <v>439</v>
      </c>
      <c r="G3314" s="12">
        <v>45410</v>
      </c>
      <c r="H3314" s="4" t="s">
        <v>356</v>
      </c>
      <c r="I3314" s="67">
        <v>0.62760416666666696</v>
      </c>
      <c r="J3314" s="4" t="s">
        <v>1133</v>
      </c>
      <c r="K3314" s="12">
        <v>43199</v>
      </c>
      <c r="L3314" s="4" t="s">
        <v>366</v>
      </c>
      <c r="M3314" s="4" t="s">
        <v>358</v>
      </c>
      <c r="N3314" s="4" t="s">
        <v>384</v>
      </c>
      <c r="O3314" s="12" t="str">
        <f t="shared" ca="1" si="105"/>
        <v>7 ans, 0 mois</v>
      </c>
      <c r="P3314" s="4" t="str">
        <f>VLOOKUP(B3314,Effectif!B:I,6,0)</f>
        <v>Hugo MARCHAL</v>
      </c>
      <c r="Q3314" s="4" t="str">
        <f>VLOOKUP(B3314,Effectif!B:I,8,0)</f>
        <v>DECB</v>
      </c>
      <c r="R3314" s="4" t="str">
        <f>IFERROR(VLOOKUP(C3314,Sales!B:G,6,0),"-")</f>
        <v>-</v>
      </c>
      <c r="S3314" s="4">
        <f>IFERROR(VLOOKUP(C3314,Recolt!B:H,3,0),"-")</f>
        <v>198</v>
      </c>
      <c r="T3314" s="4" t="str">
        <f t="shared" si="104"/>
        <v>-</v>
      </c>
    </row>
    <row r="3315" spans="1:20" hidden="1" x14ac:dyDescent="0.25">
      <c r="A3315" s="4" t="s">
        <v>412</v>
      </c>
      <c r="B3315" s="4" t="s">
        <v>575</v>
      </c>
      <c r="C3315" s="4">
        <v>1034864482</v>
      </c>
      <c r="D3315" s="4" t="s">
        <v>363</v>
      </c>
      <c r="E3315" s="4" t="s">
        <v>364</v>
      </c>
      <c r="F3315" s="4" t="s">
        <v>439</v>
      </c>
      <c r="G3315" s="12">
        <v>45411</v>
      </c>
      <c r="H3315" s="4" t="s">
        <v>356</v>
      </c>
      <c r="I3315" s="67">
        <v>0.61752314814814802</v>
      </c>
      <c r="J3315" s="4" t="s">
        <v>1135</v>
      </c>
      <c r="K3315" s="12">
        <v>42403</v>
      </c>
      <c r="L3315" s="4" t="s">
        <v>357</v>
      </c>
      <c r="M3315" s="4" t="s">
        <v>358</v>
      </c>
      <c r="N3315" s="4" t="s">
        <v>384</v>
      </c>
      <c r="O3315" s="12" t="str">
        <f t="shared" ca="1" si="105"/>
        <v>9 ans, 2 mois</v>
      </c>
      <c r="P3315" s="4" t="str">
        <f>VLOOKUP(B3315,Effectif!B:I,6,0)</f>
        <v>Hugo MARCHAL</v>
      </c>
      <c r="Q3315" s="4" t="str">
        <f>VLOOKUP(B3315,Effectif!B:I,8,0)</f>
        <v>DECB</v>
      </c>
      <c r="R3315" s="4" t="str">
        <f>IFERROR(VLOOKUP(C3315,Sales!B:G,6,0),"-")</f>
        <v>-</v>
      </c>
      <c r="S3315" s="4">
        <f>IFERROR(VLOOKUP(C3315,Recolt!B:H,3,0),"-")</f>
        <v>259</v>
      </c>
      <c r="T3315" s="4" t="str">
        <f t="shared" si="104"/>
        <v>-</v>
      </c>
    </row>
    <row r="3316" spans="1:20" hidden="1" x14ac:dyDescent="0.25">
      <c r="A3316" s="4" t="s">
        <v>412</v>
      </c>
      <c r="B3316" s="4" t="s">
        <v>575</v>
      </c>
      <c r="C3316" s="4">
        <v>1034867863</v>
      </c>
      <c r="D3316" s="4" t="s">
        <v>372</v>
      </c>
      <c r="E3316" s="4" t="s">
        <v>364</v>
      </c>
      <c r="F3316" s="4" t="s">
        <v>440</v>
      </c>
      <c r="G3316" s="12">
        <v>45412</v>
      </c>
      <c r="H3316" s="4" t="s">
        <v>356</v>
      </c>
      <c r="I3316" s="67">
        <v>0.44979166666666698</v>
      </c>
      <c r="J3316" s="4" t="s">
        <v>1147</v>
      </c>
      <c r="K3316" s="12">
        <v>43448</v>
      </c>
      <c r="L3316" s="4" t="s">
        <v>366</v>
      </c>
      <c r="M3316" s="4" t="s">
        <v>362</v>
      </c>
      <c r="O3316" s="12" t="str">
        <f t="shared" ca="1" si="105"/>
        <v>6 ans, 4 mois</v>
      </c>
      <c r="P3316" s="4" t="str">
        <f>VLOOKUP(B3316,Effectif!B:I,6,0)</f>
        <v>Hugo MARCHAL</v>
      </c>
      <c r="Q3316" s="4" t="str">
        <f>VLOOKUP(B3316,Effectif!B:I,8,0)</f>
        <v>DECB</v>
      </c>
      <c r="R3316" s="4" t="str">
        <f>IFERROR(VLOOKUP(C3316,Sales!B:G,6,0),"-")</f>
        <v>-</v>
      </c>
      <c r="S3316" s="4">
        <f>IFERROR(VLOOKUP(C3316,Recolt!B:H,3,0),"-")</f>
        <v>100</v>
      </c>
      <c r="T3316" s="4" t="str">
        <f t="shared" si="104"/>
        <v>-</v>
      </c>
    </row>
    <row r="3317" spans="1:20" hidden="1" x14ac:dyDescent="0.25">
      <c r="A3317" s="4" t="s">
        <v>412</v>
      </c>
      <c r="B3317" s="4" t="s">
        <v>575</v>
      </c>
      <c r="C3317" s="4">
        <v>1034842056</v>
      </c>
      <c r="D3317" s="4" t="s">
        <v>372</v>
      </c>
      <c r="E3317" s="4" t="s">
        <v>364</v>
      </c>
      <c r="F3317" s="4" t="s">
        <v>440</v>
      </c>
      <c r="G3317" s="12">
        <v>45413</v>
      </c>
      <c r="H3317" s="4" t="s">
        <v>356</v>
      </c>
      <c r="I3317" s="67">
        <v>0.452743055555556</v>
      </c>
      <c r="J3317" s="4" t="s">
        <v>1133</v>
      </c>
      <c r="K3317" s="12">
        <v>43454</v>
      </c>
      <c r="L3317" s="4" t="s">
        <v>366</v>
      </c>
      <c r="M3317" s="4" t="s">
        <v>358</v>
      </c>
      <c r="N3317" s="4" t="s">
        <v>361</v>
      </c>
      <c r="O3317" s="12" t="str">
        <f t="shared" ca="1" si="105"/>
        <v>6 ans, 4 mois</v>
      </c>
      <c r="P3317" s="4" t="str">
        <f>VLOOKUP(B3317,Effectif!B:I,6,0)</f>
        <v>Hugo MARCHAL</v>
      </c>
      <c r="Q3317" s="4" t="str">
        <f>VLOOKUP(B3317,Effectif!B:I,8,0)</f>
        <v>DECB</v>
      </c>
      <c r="R3317" s="4" t="str">
        <f>IFERROR(VLOOKUP(C3317,Sales!B:G,6,0),"-")</f>
        <v>-</v>
      </c>
      <c r="S3317" s="4">
        <f>IFERROR(VLOOKUP(C3317,Recolt!B:H,3,0),"-")</f>
        <v>57</v>
      </c>
      <c r="T3317" s="4" t="str">
        <f t="shared" si="104"/>
        <v>-</v>
      </c>
    </row>
    <row r="3318" spans="1:20" hidden="1" x14ac:dyDescent="0.25">
      <c r="A3318" s="4" t="s">
        <v>412</v>
      </c>
      <c r="B3318" s="4" t="s">
        <v>575</v>
      </c>
      <c r="C3318" s="4">
        <v>1034855534</v>
      </c>
      <c r="D3318" s="4" t="s">
        <v>363</v>
      </c>
      <c r="E3318" s="4" t="s">
        <v>364</v>
      </c>
      <c r="F3318" s="4" t="s">
        <v>439</v>
      </c>
      <c r="G3318" s="12">
        <v>45414</v>
      </c>
      <c r="H3318" s="4" t="s">
        <v>356</v>
      </c>
      <c r="I3318" s="67">
        <v>0.64660879629629597</v>
      </c>
      <c r="J3318" s="4" t="s">
        <v>1133</v>
      </c>
      <c r="K3318" s="12">
        <v>43453</v>
      </c>
      <c r="L3318" s="4" t="s">
        <v>366</v>
      </c>
      <c r="M3318" s="4" t="s">
        <v>358</v>
      </c>
      <c r="N3318" s="4" t="s">
        <v>361</v>
      </c>
      <c r="O3318" s="12" t="str">
        <f t="shared" ca="1" si="105"/>
        <v>6 ans, 4 mois</v>
      </c>
      <c r="P3318" s="4" t="str">
        <f>VLOOKUP(B3318,Effectif!B:I,6,0)</f>
        <v>Hugo MARCHAL</v>
      </c>
      <c r="Q3318" s="4" t="str">
        <f>VLOOKUP(B3318,Effectif!B:I,8,0)</f>
        <v>DECB</v>
      </c>
      <c r="R3318" s="4" t="str">
        <f>IFERROR(VLOOKUP(C3318,Sales!B:G,6,0),"-")</f>
        <v>-</v>
      </c>
      <c r="S3318" s="4">
        <f>IFERROR(VLOOKUP(C3318,Recolt!B:H,3,0),"-")</f>
        <v>278.63</v>
      </c>
      <c r="T3318" s="4" t="str">
        <f t="shared" si="104"/>
        <v>-</v>
      </c>
    </row>
    <row r="3319" spans="1:20" hidden="1" x14ac:dyDescent="0.25">
      <c r="A3319" s="4" t="s">
        <v>412</v>
      </c>
      <c r="B3319" s="4" t="s">
        <v>575</v>
      </c>
      <c r="C3319" s="4">
        <v>1034850106</v>
      </c>
      <c r="D3319" s="4" t="s">
        <v>363</v>
      </c>
      <c r="E3319" s="4" t="s">
        <v>364</v>
      </c>
      <c r="F3319" s="4" t="s">
        <v>439</v>
      </c>
      <c r="G3319" s="12">
        <v>45415</v>
      </c>
      <c r="H3319" s="4" t="s">
        <v>356</v>
      </c>
      <c r="I3319" s="67">
        <v>0.60376157407407405</v>
      </c>
      <c r="J3319" s="4" t="s">
        <v>1133</v>
      </c>
      <c r="K3319" s="12">
        <v>43416</v>
      </c>
      <c r="L3319" s="4" t="s">
        <v>366</v>
      </c>
      <c r="M3319" s="4" t="s">
        <v>358</v>
      </c>
      <c r="N3319" s="4" t="s">
        <v>361</v>
      </c>
      <c r="O3319" s="12" t="str">
        <f t="shared" ca="1" si="105"/>
        <v>6 ans, 5 mois</v>
      </c>
      <c r="P3319" s="4" t="str">
        <f>VLOOKUP(B3319,Effectif!B:I,6,0)</f>
        <v>Hugo MARCHAL</v>
      </c>
      <c r="Q3319" s="4" t="str">
        <f>VLOOKUP(B3319,Effectif!B:I,8,0)</f>
        <v>DECB</v>
      </c>
      <c r="R3319" s="4" t="str">
        <f>IFERROR(VLOOKUP(C3319,Sales!B:G,6,0),"-")</f>
        <v>-</v>
      </c>
      <c r="S3319" s="4">
        <f>IFERROR(VLOOKUP(C3319,Recolt!B:H,3,0),"-")</f>
        <v>198</v>
      </c>
      <c r="T3319" s="4" t="str">
        <f t="shared" si="104"/>
        <v>-</v>
      </c>
    </row>
    <row r="3320" spans="1:20" hidden="1" x14ac:dyDescent="0.25">
      <c r="A3320" s="4" t="s">
        <v>412</v>
      </c>
      <c r="B3320" s="4" t="s">
        <v>575</v>
      </c>
      <c r="C3320" s="4">
        <v>1034845544</v>
      </c>
      <c r="D3320" s="4" t="s">
        <v>372</v>
      </c>
      <c r="E3320" s="4" t="s">
        <v>364</v>
      </c>
      <c r="F3320" s="4" t="s">
        <v>440</v>
      </c>
      <c r="G3320" s="12">
        <v>45416</v>
      </c>
      <c r="H3320" s="4" t="s">
        <v>356</v>
      </c>
      <c r="I3320" s="67">
        <v>0.53751157407407402</v>
      </c>
      <c r="J3320" s="4" t="s">
        <v>1133</v>
      </c>
      <c r="K3320" s="12">
        <v>43432</v>
      </c>
      <c r="L3320" s="4" t="s">
        <v>366</v>
      </c>
      <c r="M3320" s="4" t="s">
        <v>358</v>
      </c>
      <c r="N3320" s="4" t="s">
        <v>359</v>
      </c>
      <c r="O3320" s="12" t="str">
        <f t="shared" ca="1" si="105"/>
        <v>6 ans, 5 mois</v>
      </c>
      <c r="P3320" s="4" t="str">
        <f>VLOOKUP(B3320,Effectif!B:I,6,0)</f>
        <v>Hugo MARCHAL</v>
      </c>
      <c r="Q3320" s="4" t="str">
        <f>VLOOKUP(B3320,Effectif!B:I,8,0)</f>
        <v>DECB</v>
      </c>
      <c r="R3320" s="4" t="str">
        <f>IFERROR(VLOOKUP(C3320,Sales!B:G,6,0),"-")</f>
        <v>-</v>
      </c>
      <c r="S3320" s="4">
        <f>IFERROR(VLOOKUP(C3320,Recolt!B:H,3,0),"-")</f>
        <v>89</v>
      </c>
      <c r="T3320" s="4" t="str">
        <f t="shared" si="104"/>
        <v>-</v>
      </c>
    </row>
    <row r="3321" spans="1:20" hidden="1" x14ac:dyDescent="0.25">
      <c r="A3321" s="4" t="s">
        <v>412</v>
      </c>
      <c r="B3321" s="4" t="s">
        <v>575</v>
      </c>
      <c r="C3321" s="4">
        <v>1034850038</v>
      </c>
      <c r="D3321" s="4" t="s">
        <v>363</v>
      </c>
      <c r="E3321" s="4" t="s">
        <v>364</v>
      </c>
      <c r="F3321" s="4" t="s">
        <v>439</v>
      </c>
      <c r="G3321" s="12">
        <v>45417</v>
      </c>
      <c r="H3321" s="4" t="s">
        <v>356</v>
      </c>
      <c r="I3321" s="67">
        <v>0.71370370370370395</v>
      </c>
      <c r="J3321" s="4" t="s">
        <v>1133</v>
      </c>
      <c r="K3321" s="12">
        <v>42870</v>
      </c>
      <c r="L3321" s="4" t="s">
        <v>366</v>
      </c>
      <c r="M3321" s="4" t="s">
        <v>358</v>
      </c>
      <c r="N3321" s="4" t="s">
        <v>359</v>
      </c>
      <c r="O3321" s="12" t="str">
        <f t="shared" ca="1" si="105"/>
        <v>7 ans, 11 mois</v>
      </c>
      <c r="P3321" s="4" t="str">
        <f>VLOOKUP(B3321,Effectif!B:I,6,0)</f>
        <v>Hugo MARCHAL</v>
      </c>
      <c r="Q3321" s="4" t="str">
        <f>VLOOKUP(B3321,Effectif!B:I,8,0)</f>
        <v>DECB</v>
      </c>
      <c r="R3321" s="4" t="str">
        <f>IFERROR(VLOOKUP(C3321,Sales!B:G,6,0),"-")</f>
        <v>-</v>
      </c>
      <c r="S3321" s="4">
        <f>IFERROR(VLOOKUP(C3321,Recolt!B:H,3,0),"-")</f>
        <v>78</v>
      </c>
      <c r="T3321" s="4" t="str">
        <f t="shared" si="104"/>
        <v>-</v>
      </c>
    </row>
    <row r="3322" spans="1:20" hidden="1" x14ac:dyDescent="0.25">
      <c r="A3322" s="4" t="s">
        <v>412</v>
      </c>
      <c r="B3322" s="4" t="s">
        <v>575</v>
      </c>
      <c r="C3322" s="4">
        <v>1034855997</v>
      </c>
      <c r="D3322" s="4" t="s">
        <v>372</v>
      </c>
      <c r="E3322" s="4" t="s">
        <v>364</v>
      </c>
      <c r="F3322" s="4" t="s">
        <v>440</v>
      </c>
      <c r="G3322" s="12">
        <v>45418</v>
      </c>
      <c r="H3322" s="4" t="s">
        <v>356</v>
      </c>
      <c r="I3322" s="67">
        <v>0.43362268518518499</v>
      </c>
      <c r="J3322" s="4" t="s">
        <v>1133</v>
      </c>
      <c r="K3322" s="12">
        <v>43438</v>
      </c>
      <c r="L3322" s="4" t="s">
        <v>366</v>
      </c>
      <c r="M3322" s="4" t="s">
        <v>358</v>
      </c>
      <c r="N3322" s="4" t="s">
        <v>361</v>
      </c>
      <c r="O3322" s="12" t="str">
        <f t="shared" ca="1" si="105"/>
        <v>6 ans, 4 mois</v>
      </c>
      <c r="P3322" s="4" t="str">
        <f>VLOOKUP(B3322,Effectif!B:I,6,0)</f>
        <v>Hugo MARCHAL</v>
      </c>
      <c r="Q3322" s="4" t="str">
        <f>VLOOKUP(B3322,Effectif!B:I,8,0)</f>
        <v>DECB</v>
      </c>
      <c r="R3322" s="4" t="str">
        <f>IFERROR(VLOOKUP(C3322,Sales!B:G,6,0),"-")</f>
        <v>-</v>
      </c>
      <c r="S3322" s="4">
        <f>IFERROR(VLOOKUP(C3322,Recolt!B:H,3,0),"-")</f>
        <v>66.650000000000006</v>
      </c>
      <c r="T3322" s="4" t="str">
        <f t="shared" si="104"/>
        <v>-</v>
      </c>
    </row>
    <row r="3323" spans="1:20" hidden="1" x14ac:dyDescent="0.25">
      <c r="A3323" s="4" t="s">
        <v>412</v>
      </c>
      <c r="B3323" s="4" t="s">
        <v>575</v>
      </c>
      <c r="C3323" s="4">
        <v>1034857015</v>
      </c>
      <c r="D3323" s="4" t="s">
        <v>372</v>
      </c>
      <c r="E3323" s="4" t="s">
        <v>364</v>
      </c>
      <c r="F3323" s="4" t="s">
        <v>440</v>
      </c>
      <c r="G3323" s="12">
        <v>45419</v>
      </c>
      <c r="H3323" s="4" t="s">
        <v>356</v>
      </c>
      <c r="I3323" s="67">
        <v>0.48832175925925903</v>
      </c>
      <c r="J3323" s="4" t="s">
        <v>1134</v>
      </c>
      <c r="K3323" s="12">
        <v>42902</v>
      </c>
      <c r="L3323" s="4" t="s">
        <v>366</v>
      </c>
      <c r="M3323" s="4" t="s">
        <v>358</v>
      </c>
      <c r="N3323" s="4" t="s">
        <v>361</v>
      </c>
      <c r="O3323" s="12" t="str">
        <f t="shared" ca="1" si="105"/>
        <v>7 ans, 10 mois</v>
      </c>
      <c r="P3323" s="4" t="str">
        <f>VLOOKUP(B3323,Effectif!B:I,6,0)</f>
        <v>Hugo MARCHAL</v>
      </c>
      <c r="Q3323" s="4" t="str">
        <f>VLOOKUP(B3323,Effectif!B:I,8,0)</f>
        <v>DECB</v>
      </c>
      <c r="R3323" s="4" t="str">
        <f>IFERROR(VLOOKUP(C3323,Sales!B:G,6,0),"-")</f>
        <v>-</v>
      </c>
      <c r="S3323" s="4">
        <f>IFERROR(VLOOKUP(C3323,Recolt!B:H,3,0),"-")</f>
        <v>72.78</v>
      </c>
      <c r="T3323" s="4" t="str">
        <f t="shared" si="104"/>
        <v>-</v>
      </c>
    </row>
    <row r="3324" spans="1:20" hidden="1" x14ac:dyDescent="0.25">
      <c r="A3324" s="4" t="s">
        <v>412</v>
      </c>
      <c r="B3324" s="4" t="s">
        <v>575</v>
      </c>
      <c r="C3324" s="4">
        <v>1034852501</v>
      </c>
      <c r="D3324" s="4" t="s">
        <v>363</v>
      </c>
      <c r="E3324" s="4" t="s">
        <v>364</v>
      </c>
      <c r="F3324" s="4" t="s">
        <v>439</v>
      </c>
      <c r="G3324" s="12">
        <v>45420</v>
      </c>
      <c r="H3324" s="4" t="s">
        <v>356</v>
      </c>
      <c r="I3324" s="67">
        <v>0.37843749999999998</v>
      </c>
      <c r="J3324" s="4" t="s">
        <v>1146</v>
      </c>
      <c r="K3324" s="12">
        <v>41131</v>
      </c>
      <c r="L3324" s="4" t="s">
        <v>366</v>
      </c>
      <c r="M3324" s="4" t="s">
        <v>358</v>
      </c>
      <c r="N3324" s="4" t="s">
        <v>361</v>
      </c>
      <c r="O3324" s="12" t="str">
        <f t="shared" ca="1" si="105"/>
        <v>12 ans, 8 mois</v>
      </c>
      <c r="P3324" s="4" t="str">
        <f>VLOOKUP(B3324,Effectif!B:I,6,0)</f>
        <v>Hugo MARCHAL</v>
      </c>
      <c r="Q3324" s="4" t="str">
        <f>VLOOKUP(B3324,Effectif!B:I,8,0)</f>
        <v>DECB</v>
      </c>
      <c r="R3324" s="4" t="str">
        <f>IFERROR(VLOOKUP(C3324,Sales!B:G,6,0),"-")</f>
        <v>-</v>
      </c>
      <c r="S3324" s="4">
        <f>IFERROR(VLOOKUP(C3324,Recolt!B:H,3,0),"-")</f>
        <v>157</v>
      </c>
      <c r="T3324" s="4" t="str">
        <f t="shared" si="104"/>
        <v>-</v>
      </c>
    </row>
    <row r="3325" spans="1:20" hidden="1" x14ac:dyDescent="0.25">
      <c r="A3325" s="4" t="s">
        <v>412</v>
      </c>
      <c r="B3325" s="4" t="s">
        <v>575</v>
      </c>
      <c r="C3325" s="4">
        <v>1034850113</v>
      </c>
      <c r="D3325" s="4" t="s">
        <v>363</v>
      </c>
      <c r="E3325" s="4" t="s">
        <v>364</v>
      </c>
      <c r="F3325" s="4" t="s">
        <v>439</v>
      </c>
      <c r="G3325" s="12">
        <v>45421</v>
      </c>
      <c r="H3325" s="4" t="s">
        <v>356</v>
      </c>
      <c r="I3325" s="67">
        <v>0.76984953703703696</v>
      </c>
      <c r="J3325" s="4" t="s">
        <v>1133</v>
      </c>
      <c r="K3325" s="12">
        <v>43430</v>
      </c>
      <c r="L3325" s="4" t="s">
        <v>366</v>
      </c>
      <c r="M3325" s="4" t="s">
        <v>358</v>
      </c>
      <c r="N3325" s="4" t="s">
        <v>361</v>
      </c>
      <c r="O3325" s="12" t="str">
        <f t="shared" ca="1" si="105"/>
        <v>6 ans, 5 mois</v>
      </c>
      <c r="P3325" s="4" t="str">
        <f>VLOOKUP(B3325,Effectif!B:I,6,0)</f>
        <v>Hugo MARCHAL</v>
      </c>
      <c r="Q3325" s="4" t="str">
        <f>VLOOKUP(B3325,Effectif!B:I,8,0)</f>
        <v>DECB</v>
      </c>
      <c r="R3325" s="4" t="str">
        <f>IFERROR(VLOOKUP(C3325,Sales!B:G,6,0),"-")</f>
        <v>-</v>
      </c>
      <c r="S3325" s="4">
        <f>IFERROR(VLOOKUP(C3325,Recolt!B:H,3,0),"-")</f>
        <v>422.93</v>
      </c>
      <c r="T3325" s="4" t="str">
        <f t="shared" si="104"/>
        <v>-</v>
      </c>
    </row>
    <row r="3326" spans="1:20" hidden="1" x14ac:dyDescent="0.25">
      <c r="A3326" s="4" t="s">
        <v>412</v>
      </c>
      <c r="B3326" s="4" t="s">
        <v>575</v>
      </c>
      <c r="C3326" s="4">
        <v>1034848065</v>
      </c>
      <c r="D3326" s="4" t="s">
        <v>372</v>
      </c>
      <c r="E3326" s="4" t="s">
        <v>364</v>
      </c>
      <c r="F3326" s="4" t="s">
        <v>439</v>
      </c>
      <c r="G3326" s="12">
        <v>45422</v>
      </c>
      <c r="H3326" s="4" t="s">
        <v>356</v>
      </c>
      <c r="I3326" s="67">
        <v>0.494305555555556</v>
      </c>
      <c r="J3326" s="4" t="s">
        <v>1134</v>
      </c>
      <c r="K3326" s="12">
        <v>43076</v>
      </c>
      <c r="L3326" s="4" t="s">
        <v>366</v>
      </c>
      <c r="M3326" s="4" t="s">
        <v>358</v>
      </c>
      <c r="N3326" s="4" t="s">
        <v>361</v>
      </c>
      <c r="O3326" s="12" t="str">
        <f t="shared" ca="1" si="105"/>
        <v>7 ans, 4 mois</v>
      </c>
      <c r="P3326" s="4" t="str">
        <f>VLOOKUP(B3326,Effectif!B:I,6,0)</f>
        <v>Hugo MARCHAL</v>
      </c>
      <c r="Q3326" s="4" t="str">
        <f>VLOOKUP(B3326,Effectif!B:I,8,0)</f>
        <v>DECB</v>
      </c>
      <c r="R3326" s="4" t="str">
        <f>IFERROR(VLOOKUP(C3326,Sales!B:G,6,0),"-")</f>
        <v>-</v>
      </c>
      <c r="S3326" s="4">
        <f>IFERROR(VLOOKUP(C3326,Recolt!B:H,3,0),"-")</f>
        <v>952</v>
      </c>
      <c r="T3326" s="4" t="str">
        <f t="shared" si="104"/>
        <v>-</v>
      </c>
    </row>
    <row r="3327" spans="1:20" hidden="1" x14ac:dyDescent="0.25">
      <c r="A3327" s="4" t="s">
        <v>412</v>
      </c>
      <c r="B3327" s="4" t="s">
        <v>575</v>
      </c>
      <c r="C3327" s="4">
        <v>1034849072</v>
      </c>
      <c r="D3327" s="4" t="s">
        <v>372</v>
      </c>
      <c r="E3327" s="4" t="s">
        <v>364</v>
      </c>
      <c r="F3327" s="4" t="s">
        <v>439</v>
      </c>
      <c r="G3327" s="12">
        <v>45423</v>
      </c>
      <c r="H3327" s="4" t="s">
        <v>356</v>
      </c>
      <c r="I3327" s="67">
        <v>0.67185185185185203</v>
      </c>
      <c r="J3327" s="4" t="s">
        <v>1133</v>
      </c>
      <c r="K3327" s="12">
        <v>43160</v>
      </c>
      <c r="L3327" s="4" t="s">
        <v>366</v>
      </c>
      <c r="M3327" s="4" t="s">
        <v>358</v>
      </c>
      <c r="N3327" s="4" t="s">
        <v>361</v>
      </c>
      <c r="O3327" s="12" t="str">
        <f t="shared" ca="1" si="105"/>
        <v>7 ans, 1 mois</v>
      </c>
      <c r="P3327" s="4" t="str">
        <f>VLOOKUP(B3327,Effectif!B:I,6,0)</f>
        <v>Hugo MARCHAL</v>
      </c>
      <c r="Q3327" s="4" t="str">
        <f>VLOOKUP(B3327,Effectif!B:I,8,0)</f>
        <v>DECB</v>
      </c>
      <c r="R3327" s="4" t="str">
        <f>IFERROR(VLOOKUP(C3327,Sales!B:G,6,0),"-")</f>
        <v>-</v>
      </c>
      <c r="S3327" s="4">
        <f>IFERROR(VLOOKUP(C3327,Recolt!B:H,3,0),"-")</f>
        <v>140</v>
      </c>
      <c r="T3327" s="4" t="str">
        <f t="shared" si="104"/>
        <v>-</v>
      </c>
    </row>
    <row r="3328" spans="1:20" hidden="1" x14ac:dyDescent="0.25">
      <c r="A3328" s="4" t="s">
        <v>412</v>
      </c>
      <c r="B3328" s="4" t="s">
        <v>575</v>
      </c>
      <c r="C3328" s="4">
        <v>1034854490</v>
      </c>
      <c r="D3328" s="4" t="s">
        <v>363</v>
      </c>
      <c r="E3328" s="4" t="s">
        <v>364</v>
      </c>
      <c r="F3328" s="4" t="s">
        <v>439</v>
      </c>
      <c r="G3328" s="12">
        <v>45424</v>
      </c>
      <c r="H3328" s="4" t="s">
        <v>356</v>
      </c>
      <c r="I3328" s="67">
        <v>0.58861111111111097</v>
      </c>
      <c r="J3328" s="4" t="s">
        <v>1136</v>
      </c>
      <c r="K3328" s="12">
        <v>43265</v>
      </c>
      <c r="L3328" s="4" t="s">
        <v>366</v>
      </c>
      <c r="M3328" s="4" t="s">
        <v>358</v>
      </c>
      <c r="N3328" s="4" t="s">
        <v>359</v>
      </c>
      <c r="O3328" s="12" t="str">
        <f t="shared" ca="1" si="105"/>
        <v>6 ans, 10 mois</v>
      </c>
      <c r="P3328" s="4" t="str">
        <f>VLOOKUP(B3328,Effectif!B:I,6,0)</f>
        <v>Hugo MARCHAL</v>
      </c>
      <c r="Q3328" s="4" t="str">
        <f>VLOOKUP(B3328,Effectif!B:I,8,0)</f>
        <v>DECB</v>
      </c>
      <c r="R3328" s="4" t="str">
        <f>IFERROR(VLOOKUP(C3328,Sales!B:G,6,0),"-")</f>
        <v>-</v>
      </c>
      <c r="S3328" s="4">
        <f>IFERROR(VLOOKUP(C3328,Recolt!B:H,3,0),"-")</f>
        <v>66</v>
      </c>
      <c r="T3328" s="4" t="str">
        <f t="shared" si="104"/>
        <v>-</v>
      </c>
    </row>
    <row r="3329" spans="1:20" hidden="1" x14ac:dyDescent="0.25">
      <c r="A3329" s="4" t="s">
        <v>412</v>
      </c>
      <c r="B3329" s="4" t="s">
        <v>575</v>
      </c>
      <c r="C3329" s="4">
        <v>1034854712</v>
      </c>
      <c r="D3329" s="4" t="s">
        <v>363</v>
      </c>
      <c r="E3329" s="4" t="s">
        <v>364</v>
      </c>
      <c r="F3329" s="4" t="s">
        <v>439</v>
      </c>
      <c r="G3329" s="12">
        <v>45425</v>
      </c>
      <c r="H3329" s="4" t="s">
        <v>356</v>
      </c>
      <c r="I3329" s="67">
        <v>0.70927083333333296</v>
      </c>
      <c r="J3329" s="4" t="s">
        <v>1142</v>
      </c>
      <c r="K3329" s="12">
        <v>43243</v>
      </c>
      <c r="L3329" s="4" t="s">
        <v>366</v>
      </c>
      <c r="M3329" s="4" t="s">
        <v>358</v>
      </c>
      <c r="N3329" s="4" t="s">
        <v>361</v>
      </c>
      <c r="O3329" s="12" t="str">
        <f t="shared" ca="1" si="105"/>
        <v>6 ans, 11 mois</v>
      </c>
      <c r="P3329" s="4" t="str">
        <f>VLOOKUP(B3329,Effectif!B:I,6,0)</f>
        <v>Hugo MARCHAL</v>
      </c>
      <c r="Q3329" s="4" t="str">
        <f>VLOOKUP(B3329,Effectif!B:I,8,0)</f>
        <v>DECB</v>
      </c>
      <c r="R3329" s="4" t="str">
        <f>IFERROR(VLOOKUP(C3329,Sales!B:G,6,0),"-")</f>
        <v>-</v>
      </c>
      <c r="S3329" s="4">
        <f>IFERROR(VLOOKUP(C3329,Recolt!B:H,3,0),"-")</f>
        <v>88.88</v>
      </c>
      <c r="T3329" s="4" t="str">
        <f t="shared" si="104"/>
        <v>-</v>
      </c>
    </row>
    <row r="3330" spans="1:20" hidden="1" x14ac:dyDescent="0.25">
      <c r="A3330" s="4" t="s">
        <v>412</v>
      </c>
      <c r="B3330" s="4" t="s">
        <v>575</v>
      </c>
      <c r="C3330" s="4">
        <v>1034854906</v>
      </c>
      <c r="D3330" s="4" t="s">
        <v>354</v>
      </c>
      <c r="E3330" s="4" t="s">
        <v>355</v>
      </c>
      <c r="F3330" s="4" t="s">
        <v>439</v>
      </c>
      <c r="G3330" s="12">
        <v>45426</v>
      </c>
      <c r="H3330" s="4" t="s">
        <v>356</v>
      </c>
      <c r="I3330" s="67">
        <v>0.59822916666666703</v>
      </c>
      <c r="J3330" s="4" t="s">
        <v>1133</v>
      </c>
      <c r="K3330" s="12">
        <v>43354</v>
      </c>
      <c r="L3330" s="4" t="s">
        <v>366</v>
      </c>
      <c r="M3330" s="4" t="s">
        <v>358</v>
      </c>
      <c r="N3330" s="4" t="s">
        <v>359</v>
      </c>
      <c r="O3330" s="12" t="str">
        <f t="shared" ca="1" si="105"/>
        <v>6 ans, 7 mois</v>
      </c>
      <c r="P3330" s="4" t="str">
        <f>VLOOKUP(B3330,Effectif!B:I,6,0)</f>
        <v>Hugo MARCHAL</v>
      </c>
      <c r="Q3330" s="4" t="str">
        <f>VLOOKUP(B3330,Effectif!B:I,8,0)</f>
        <v>DECB</v>
      </c>
      <c r="R3330" s="4" t="str">
        <f>IFERROR(VLOOKUP(C3330,Sales!B:G,6,0),"-")</f>
        <v>-</v>
      </c>
      <c r="S3330" s="4">
        <f>IFERROR(VLOOKUP(C3330,Recolt!B:H,3,0),"-")</f>
        <v>77</v>
      </c>
      <c r="T3330" s="4" t="str">
        <f t="shared" si="104"/>
        <v>-</v>
      </c>
    </row>
    <row r="3331" spans="1:20" hidden="1" x14ac:dyDescent="0.25">
      <c r="A3331" s="4" t="s">
        <v>412</v>
      </c>
      <c r="B3331" s="4" t="s">
        <v>575</v>
      </c>
      <c r="C3331" s="4">
        <v>1034850364</v>
      </c>
      <c r="D3331" s="4" t="s">
        <v>372</v>
      </c>
      <c r="E3331" s="4" t="s">
        <v>364</v>
      </c>
      <c r="F3331" s="4" t="s">
        <v>439</v>
      </c>
      <c r="G3331" s="12">
        <v>45427</v>
      </c>
      <c r="H3331" s="4" t="s">
        <v>356</v>
      </c>
      <c r="I3331" s="67">
        <v>0.63454861111111105</v>
      </c>
      <c r="J3331" s="4" t="s">
        <v>1133</v>
      </c>
      <c r="K3331" s="12">
        <v>43406</v>
      </c>
      <c r="L3331" s="4" t="s">
        <v>366</v>
      </c>
      <c r="M3331" s="4" t="s">
        <v>358</v>
      </c>
      <c r="N3331" s="4" t="s">
        <v>361</v>
      </c>
      <c r="O3331" s="12" t="str">
        <f t="shared" ca="1" si="105"/>
        <v>6 ans, 5 mois</v>
      </c>
      <c r="P3331" s="4" t="str">
        <f>VLOOKUP(B3331,Effectif!B:I,6,0)</f>
        <v>Hugo MARCHAL</v>
      </c>
      <c r="Q3331" s="4" t="str">
        <f>VLOOKUP(B3331,Effectif!B:I,8,0)</f>
        <v>DECB</v>
      </c>
      <c r="R3331" s="4" t="str">
        <f>IFERROR(VLOOKUP(C3331,Sales!B:G,6,0),"-")</f>
        <v>-</v>
      </c>
      <c r="S3331" s="4">
        <f>IFERROR(VLOOKUP(C3331,Recolt!B:H,3,0),"-")</f>
        <v>60</v>
      </c>
      <c r="T3331" s="4" t="str">
        <f t="shared" ref="T3331:T3394" si="106">IF(R3331&gt;0,R3331,IF(S3331&gt;0,S3331,"-"))</f>
        <v>-</v>
      </c>
    </row>
    <row r="3332" spans="1:20" hidden="1" x14ac:dyDescent="0.25">
      <c r="A3332" s="4" t="s">
        <v>412</v>
      </c>
      <c r="B3332" s="4" t="s">
        <v>575</v>
      </c>
      <c r="C3332" s="4">
        <v>1034856846</v>
      </c>
      <c r="D3332" s="4" t="s">
        <v>372</v>
      </c>
      <c r="E3332" s="4" t="s">
        <v>364</v>
      </c>
      <c r="F3332" s="4" t="s">
        <v>440</v>
      </c>
      <c r="G3332" s="12">
        <v>45428</v>
      </c>
      <c r="H3332" s="4" t="s">
        <v>356</v>
      </c>
      <c r="I3332" s="67">
        <v>0.39429398148148098</v>
      </c>
      <c r="J3332" s="4" t="s">
        <v>1134</v>
      </c>
      <c r="K3332" s="12">
        <v>43392</v>
      </c>
      <c r="L3332" s="4" t="s">
        <v>366</v>
      </c>
      <c r="M3332" s="4" t="s">
        <v>358</v>
      </c>
      <c r="N3332" s="4" t="s">
        <v>359</v>
      </c>
      <c r="O3332" s="12" t="str">
        <f t="shared" ca="1" si="105"/>
        <v>6 ans, 6 mois</v>
      </c>
      <c r="P3332" s="4" t="str">
        <f>VLOOKUP(B3332,Effectif!B:I,6,0)</f>
        <v>Hugo MARCHAL</v>
      </c>
      <c r="Q3332" s="4" t="str">
        <f>VLOOKUP(B3332,Effectif!B:I,8,0)</f>
        <v>DECB</v>
      </c>
      <c r="R3332" s="4" t="str">
        <f>IFERROR(VLOOKUP(C3332,Sales!B:G,6,0),"-")</f>
        <v>-</v>
      </c>
      <c r="S3332" s="4">
        <f>IFERROR(VLOOKUP(C3332,Recolt!B:H,3,0),"-")</f>
        <v>110.98</v>
      </c>
      <c r="T3332" s="4" t="str">
        <f t="shared" si="106"/>
        <v>-</v>
      </c>
    </row>
    <row r="3333" spans="1:20" hidden="1" x14ac:dyDescent="0.25">
      <c r="A3333" s="4" t="s">
        <v>412</v>
      </c>
      <c r="B3333" s="4" t="s">
        <v>575</v>
      </c>
      <c r="C3333" s="4">
        <v>1034851478</v>
      </c>
      <c r="D3333" s="4" t="s">
        <v>390</v>
      </c>
      <c r="E3333" s="4" t="s">
        <v>364</v>
      </c>
      <c r="F3333" s="4" t="s">
        <v>439</v>
      </c>
      <c r="G3333" s="12">
        <v>45429</v>
      </c>
      <c r="H3333" s="4" t="s">
        <v>356</v>
      </c>
      <c r="I3333" s="67">
        <v>0.66146990740740697</v>
      </c>
      <c r="J3333" s="4" t="s">
        <v>1134</v>
      </c>
      <c r="K3333" s="12">
        <v>43194</v>
      </c>
      <c r="L3333" s="4" t="s">
        <v>366</v>
      </c>
      <c r="M3333" s="4" t="s">
        <v>358</v>
      </c>
      <c r="N3333" s="4" t="s">
        <v>361</v>
      </c>
      <c r="O3333" s="12" t="str">
        <f t="shared" ca="1" si="105"/>
        <v>7 ans, 0 mois</v>
      </c>
      <c r="P3333" s="4" t="str">
        <f>VLOOKUP(B3333,Effectif!B:I,6,0)</f>
        <v>Hugo MARCHAL</v>
      </c>
      <c r="Q3333" s="4" t="str">
        <f>VLOOKUP(B3333,Effectif!B:I,8,0)</f>
        <v>DECB</v>
      </c>
      <c r="R3333" s="4" t="str">
        <f>IFERROR(VLOOKUP(C3333,Sales!B:G,6,0),"-")</f>
        <v>-</v>
      </c>
      <c r="S3333" s="4">
        <f>IFERROR(VLOOKUP(C3333,Recolt!B:H,3,0),"-")</f>
        <v>150.34</v>
      </c>
      <c r="T3333" s="4" t="str">
        <f t="shared" si="106"/>
        <v>-</v>
      </c>
    </row>
    <row r="3334" spans="1:20" hidden="1" x14ac:dyDescent="0.25">
      <c r="A3334" s="4" t="s">
        <v>412</v>
      </c>
      <c r="B3334" s="4" t="s">
        <v>575</v>
      </c>
      <c r="C3334" s="4">
        <v>1034857020</v>
      </c>
      <c r="D3334" s="4" t="s">
        <v>380</v>
      </c>
      <c r="E3334" s="4" t="s">
        <v>364</v>
      </c>
      <c r="F3334" s="4" t="s">
        <v>439</v>
      </c>
      <c r="G3334" s="12">
        <v>45430</v>
      </c>
      <c r="H3334" s="4" t="s">
        <v>356</v>
      </c>
      <c r="I3334" s="67">
        <v>0.42246527777777798</v>
      </c>
      <c r="J3334" s="4" t="s">
        <v>1134</v>
      </c>
      <c r="K3334" s="12">
        <v>43060</v>
      </c>
      <c r="L3334" s="4" t="s">
        <v>366</v>
      </c>
      <c r="M3334" s="4" t="s">
        <v>358</v>
      </c>
      <c r="N3334" s="4" t="s">
        <v>361</v>
      </c>
      <c r="O3334" s="12" t="str">
        <f t="shared" ca="1" si="105"/>
        <v>7 ans, 5 mois</v>
      </c>
      <c r="P3334" s="4" t="str">
        <f>VLOOKUP(B3334,Effectif!B:I,6,0)</f>
        <v>Hugo MARCHAL</v>
      </c>
      <c r="Q3334" s="4" t="str">
        <f>VLOOKUP(B3334,Effectif!B:I,8,0)</f>
        <v>DECB</v>
      </c>
      <c r="R3334" s="4" t="str">
        <f>IFERROR(VLOOKUP(C3334,Sales!B:G,6,0),"-")</f>
        <v>-</v>
      </c>
      <c r="S3334" s="4">
        <f>IFERROR(VLOOKUP(C3334,Recolt!B:H,3,0),"-")</f>
        <v>122.06</v>
      </c>
      <c r="T3334" s="4" t="str">
        <f t="shared" si="106"/>
        <v>-</v>
      </c>
    </row>
    <row r="3335" spans="1:20" hidden="1" x14ac:dyDescent="0.25">
      <c r="A3335" s="4" t="s">
        <v>412</v>
      </c>
      <c r="B3335" s="4" t="s">
        <v>575</v>
      </c>
      <c r="C3335" s="4">
        <v>1034857238</v>
      </c>
      <c r="D3335" s="4" t="s">
        <v>372</v>
      </c>
      <c r="E3335" s="4" t="s">
        <v>364</v>
      </c>
      <c r="F3335" s="4" t="s">
        <v>439</v>
      </c>
      <c r="G3335" s="12">
        <v>45431</v>
      </c>
      <c r="H3335" s="4" t="s">
        <v>356</v>
      </c>
      <c r="I3335" s="67">
        <v>0.74699074074074101</v>
      </c>
      <c r="J3335" s="4" t="s">
        <v>1147</v>
      </c>
      <c r="L3335" s="4" t="s">
        <v>366</v>
      </c>
      <c r="O3335" s="12" t="str">
        <f t="shared" ca="1" si="105"/>
        <v>125 ans, 3 mois</v>
      </c>
      <c r="P3335" s="4" t="str">
        <f>VLOOKUP(B3335,Effectif!B:I,6,0)</f>
        <v>Hugo MARCHAL</v>
      </c>
      <c r="Q3335" s="4" t="str">
        <f>VLOOKUP(B3335,Effectif!B:I,8,0)</f>
        <v>DECB</v>
      </c>
      <c r="R3335" s="4" t="str">
        <f>IFERROR(VLOOKUP(C3335,Sales!B:G,6,0),"-")</f>
        <v>-</v>
      </c>
      <c r="S3335" s="4">
        <f>IFERROR(VLOOKUP(C3335,Recolt!B:H,3,0),"-")</f>
        <v>158</v>
      </c>
      <c r="T3335" s="4" t="str">
        <f t="shared" si="106"/>
        <v>-</v>
      </c>
    </row>
    <row r="3336" spans="1:20" hidden="1" x14ac:dyDescent="0.25">
      <c r="A3336" s="4" t="s">
        <v>412</v>
      </c>
      <c r="B3336" s="4" t="s">
        <v>575</v>
      </c>
      <c r="C3336" s="4">
        <v>1034854908</v>
      </c>
      <c r="D3336" s="4" t="s">
        <v>363</v>
      </c>
      <c r="E3336" s="4" t="s">
        <v>364</v>
      </c>
      <c r="F3336" s="4" t="s">
        <v>439</v>
      </c>
      <c r="G3336" s="12">
        <v>45432</v>
      </c>
      <c r="H3336" s="4" t="s">
        <v>356</v>
      </c>
      <c r="I3336" s="67">
        <v>0.52905092592592595</v>
      </c>
      <c r="J3336" s="4" t="s">
        <v>1131</v>
      </c>
      <c r="K3336" s="12">
        <v>42703</v>
      </c>
      <c r="L3336" s="4" t="s">
        <v>366</v>
      </c>
      <c r="M3336" s="4" t="s">
        <v>358</v>
      </c>
      <c r="N3336" s="4" t="s">
        <v>359</v>
      </c>
      <c r="O3336" s="12" t="str">
        <f t="shared" ca="1" si="105"/>
        <v>8 ans, 5 mois</v>
      </c>
      <c r="P3336" s="4" t="str">
        <f>VLOOKUP(B3336,Effectif!B:I,6,0)</f>
        <v>Hugo MARCHAL</v>
      </c>
      <c r="Q3336" s="4" t="str">
        <f>VLOOKUP(B3336,Effectif!B:I,8,0)</f>
        <v>DECB</v>
      </c>
      <c r="R3336" s="4" t="str">
        <f>IFERROR(VLOOKUP(C3336,Sales!B:G,6,0),"-")</f>
        <v>-</v>
      </c>
      <c r="S3336" s="4">
        <f>IFERROR(VLOOKUP(C3336,Recolt!B:H,3,0),"-")</f>
        <v>54</v>
      </c>
      <c r="T3336" s="4" t="str">
        <f t="shared" si="106"/>
        <v>-</v>
      </c>
    </row>
    <row r="3337" spans="1:20" hidden="1" x14ac:dyDescent="0.25">
      <c r="A3337" s="4" t="s">
        <v>412</v>
      </c>
      <c r="B3337" s="4" t="s">
        <v>575</v>
      </c>
      <c r="C3337" s="4">
        <v>1034856644</v>
      </c>
      <c r="D3337" s="4" t="s">
        <v>372</v>
      </c>
      <c r="E3337" s="4" t="s">
        <v>364</v>
      </c>
      <c r="F3337" s="4" t="s">
        <v>439</v>
      </c>
      <c r="G3337" s="12">
        <v>45433</v>
      </c>
      <c r="H3337" s="4" t="s">
        <v>356</v>
      </c>
      <c r="I3337" s="67">
        <v>0.702164351851852</v>
      </c>
      <c r="J3337" s="4" t="s">
        <v>1137</v>
      </c>
      <c r="K3337" s="12">
        <v>39812</v>
      </c>
      <c r="L3337" s="4" t="s">
        <v>366</v>
      </c>
      <c r="M3337" s="4" t="s">
        <v>358</v>
      </c>
      <c r="N3337" s="4" t="s">
        <v>361</v>
      </c>
      <c r="O3337" s="12" t="str">
        <f t="shared" ca="1" si="105"/>
        <v>16 ans, 4 mois</v>
      </c>
      <c r="P3337" s="4" t="str">
        <f>VLOOKUP(B3337,Effectif!B:I,6,0)</f>
        <v>Hugo MARCHAL</v>
      </c>
      <c r="Q3337" s="4" t="str">
        <f>VLOOKUP(B3337,Effectif!B:I,8,0)</f>
        <v>DECB</v>
      </c>
      <c r="R3337" s="4" t="str">
        <f>IFERROR(VLOOKUP(C3337,Sales!B:G,6,0),"-")</f>
        <v>-</v>
      </c>
      <c r="S3337" s="4">
        <f>IFERROR(VLOOKUP(C3337,Recolt!B:H,3,0),"-")</f>
        <v>129</v>
      </c>
      <c r="T3337" s="4" t="str">
        <f t="shared" si="106"/>
        <v>-</v>
      </c>
    </row>
    <row r="3338" spans="1:20" hidden="1" x14ac:dyDescent="0.25">
      <c r="A3338" s="4" t="s">
        <v>412</v>
      </c>
      <c r="B3338" s="4" t="s">
        <v>575</v>
      </c>
      <c r="C3338" s="4">
        <v>1034857387</v>
      </c>
      <c r="D3338" s="4" t="s">
        <v>370</v>
      </c>
      <c r="E3338" s="4" t="s">
        <v>364</v>
      </c>
      <c r="F3338" s="4" t="s">
        <v>439</v>
      </c>
      <c r="G3338" s="12">
        <v>45434</v>
      </c>
      <c r="H3338" s="4" t="s">
        <v>356</v>
      </c>
      <c r="I3338" s="67">
        <v>0.51891203703703703</v>
      </c>
      <c r="J3338" s="4" t="s">
        <v>1141</v>
      </c>
      <c r="K3338" s="12">
        <v>43332</v>
      </c>
      <c r="L3338" s="4" t="s">
        <v>366</v>
      </c>
      <c r="M3338" s="4" t="s">
        <v>358</v>
      </c>
      <c r="N3338" s="4" t="s">
        <v>361</v>
      </c>
      <c r="O3338" s="12" t="str">
        <f t="shared" ca="1" si="105"/>
        <v>6 ans, 8 mois</v>
      </c>
      <c r="P3338" s="4" t="str">
        <f>VLOOKUP(B3338,Effectif!B:I,6,0)</f>
        <v>Hugo MARCHAL</v>
      </c>
      <c r="Q3338" s="4" t="str">
        <f>VLOOKUP(B3338,Effectif!B:I,8,0)</f>
        <v>DECB</v>
      </c>
      <c r="R3338" s="4" t="str">
        <f>IFERROR(VLOOKUP(C3338,Sales!B:G,6,0),"-")</f>
        <v>-</v>
      </c>
      <c r="S3338" s="4">
        <f>IFERROR(VLOOKUP(C3338,Recolt!B:H,3,0),"-")</f>
        <v>101.63</v>
      </c>
      <c r="T3338" s="4" t="str">
        <f t="shared" si="106"/>
        <v>-</v>
      </c>
    </row>
    <row r="3339" spans="1:20" hidden="1" x14ac:dyDescent="0.25">
      <c r="A3339" s="4" t="s">
        <v>412</v>
      </c>
      <c r="B3339" s="4" t="s">
        <v>575</v>
      </c>
      <c r="C3339" s="4">
        <v>1034864276</v>
      </c>
      <c r="D3339" s="4" t="s">
        <v>363</v>
      </c>
      <c r="E3339" s="4" t="s">
        <v>364</v>
      </c>
      <c r="F3339" s="4" t="s">
        <v>439</v>
      </c>
      <c r="G3339" s="12">
        <v>45435</v>
      </c>
      <c r="H3339" s="4" t="s">
        <v>356</v>
      </c>
      <c r="I3339" s="67">
        <v>0.728912037037037</v>
      </c>
      <c r="J3339" s="4" t="s">
        <v>1134</v>
      </c>
      <c r="K3339" s="12">
        <v>43367</v>
      </c>
      <c r="L3339" s="4" t="s">
        <v>366</v>
      </c>
      <c r="M3339" s="4" t="s">
        <v>358</v>
      </c>
      <c r="N3339" s="4" t="s">
        <v>361</v>
      </c>
      <c r="O3339" s="12" t="str">
        <f t="shared" ca="1" si="105"/>
        <v>6 ans, 7 mois</v>
      </c>
      <c r="P3339" s="4" t="str">
        <f>VLOOKUP(B3339,Effectif!B:I,6,0)</f>
        <v>Hugo MARCHAL</v>
      </c>
      <c r="Q3339" s="4" t="str">
        <f>VLOOKUP(B3339,Effectif!B:I,8,0)</f>
        <v>DECB</v>
      </c>
      <c r="R3339" s="4" t="str">
        <f>IFERROR(VLOOKUP(C3339,Sales!B:G,6,0),"-")</f>
        <v>-</v>
      </c>
      <c r="S3339" s="4">
        <f>IFERROR(VLOOKUP(C3339,Recolt!B:H,3,0),"-")</f>
        <v>106</v>
      </c>
      <c r="T3339" s="4" t="str">
        <f t="shared" si="106"/>
        <v>-</v>
      </c>
    </row>
    <row r="3340" spans="1:20" hidden="1" x14ac:dyDescent="0.25">
      <c r="A3340" s="4" t="s">
        <v>412</v>
      </c>
      <c r="B3340" s="4" t="s">
        <v>575</v>
      </c>
      <c r="C3340" s="4">
        <v>1034868659</v>
      </c>
      <c r="D3340" s="4" t="s">
        <v>367</v>
      </c>
      <c r="E3340" s="4" t="s">
        <v>364</v>
      </c>
      <c r="F3340" s="4" t="s">
        <v>439</v>
      </c>
      <c r="G3340" s="12">
        <v>45436</v>
      </c>
      <c r="H3340" s="4" t="s">
        <v>356</v>
      </c>
      <c r="I3340" s="67">
        <v>0.58606481481481498</v>
      </c>
      <c r="J3340" s="4" t="s">
        <v>1131</v>
      </c>
      <c r="K3340" s="12">
        <v>42185</v>
      </c>
      <c r="L3340" s="4" t="s">
        <v>366</v>
      </c>
      <c r="M3340" s="4" t="s">
        <v>358</v>
      </c>
      <c r="N3340" s="4" t="s">
        <v>361</v>
      </c>
      <c r="O3340" s="12" t="str">
        <f t="shared" ca="1" si="105"/>
        <v>9 ans, 10 mois</v>
      </c>
      <c r="P3340" s="4" t="str">
        <f>VLOOKUP(B3340,Effectif!B:I,6,0)</f>
        <v>Hugo MARCHAL</v>
      </c>
      <c r="Q3340" s="4" t="str">
        <f>VLOOKUP(B3340,Effectif!B:I,8,0)</f>
        <v>DECB</v>
      </c>
      <c r="R3340" s="4" t="str">
        <f>IFERROR(VLOOKUP(C3340,Sales!B:G,6,0),"-")</f>
        <v>-</v>
      </c>
      <c r="S3340" s="4">
        <f>IFERROR(VLOOKUP(C3340,Recolt!B:H,3,0),"-")</f>
        <v>179.45</v>
      </c>
      <c r="T3340" s="4" t="str">
        <f t="shared" si="106"/>
        <v>-</v>
      </c>
    </row>
    <row r="3341" spans="1:20" hidden="1" x14ac:dyDescent="0.25">
      <c r="A3341" s="4" t="s">
        <v>412</v>
      </c>
      <c r="B3341" s="4" t="s">
        <v>575</v>
      </c>
      <c r="C3341" s="4">
        <v>1034849429</v>
      </c>
      <c r="D3341" s="4" t="s">
        <v>363</v>
      </c>
      <c r="E3341" s="4" t="s">
        <v>364</v>
      </c>
      <c r="F3341" s="4" t="s">
        <v>439</v>
      </c>
      <c r="G3341" s="12">
        <v>45437</v>
      </c>
      <c r="H3341" s="4" t="s">
        <v>356</v>
      </c>
      <c r="I3341" s="67">
        <v>0.59327546296296296</v>
      </c>
      <c r="J3341" s="4" t="s">
        <v>1141</v>
      </c>
      <c r="K3341" s="12">
        <v>42817</v>
      </c>
      <c r="L3341" s="4" t="s">
        <v>366</v>
      </c>
      <c r="M3341" s="4" t="s">
        <v>358</v>
      </c>
      <c r="N3341" s="4" t="s">
        <v>361</v>
      </c>
      <c r="O3341" s="12" t="str">
        <f t="shared" ca="1" si="105"/>
        <v>8 ans, 1 mois</v>
      </c>
      <c r="P3341" s="4" t="str">
        <f>VLOOKUP(B3341,Effectif!B:I,6,0)</f>
        <v>Hugo MARCHAL</v>
      </c>
      <c r="Q3341" s="4" t="str">
        <f>VLOOKUP(B3341,Effectif!B:I,8,0)</f>
        <v>DECB</v>
      </c>
      <c r="R3341" s="4" t="str">
        <f>IFERROR(VLOOKUP(C3341,Sales!B:G,6,0),"-")</f>
        <v>-</v>
      </c>
      <c r="S3341" s="4">
        <f>IFERROR(VLOOKUP(C3341,Recolt!B:H,3,0),"-")</f>
        <v>25</v>
      </c>
      <c r="T3341" s="4" t="str">
        <f t="shared" si="106"/>
        <v>-</v>
      </c>
    </row>
    <row r="3342" spans="1:20" hidden="1" x14ac:dyDescent="0.25">
      <c r="A3342" s="4" t="s">
        <v>412</v>
      </c>
      <c r="B3342" s="4" t="s">
        <v>575</v>
      </c>
      <c r="C3342" s="4">
        <v>1034850462</v>
      </c>
      <c r="D3342" s="4" t="s">
        <v>372</v>
      </c>
      <c r="E3342" s="4" t="s">
        <v>364</v>
      </c>
      <c r="F3342" s="4" t="s">
        <v>439</v>
      </c>
      <c r="G3342" s="12">
        <v>45438</v>
      </c>
      <c r="H3342" s="4" t="s">
        <v>356</v>
      </c>
      <c r="I3342" s="67">
        <v>0.470023148148148</v>
      </c>
      <c r="J3342" s="4" t="s">
        <v>1133</v>
      </c>
      <c r="K3342" s="12">
        <v>42886</v>
      </c>
      <c r="L3342" s="4" t="s">
        <v>366</v>
      </c>
      <c r="M3342" s="4" t="s">
        <v>358</v>
      </c>
      <c r="N3342" s="4" t="s">
        <v>361</v>
      </c>
      <c r="O3342" s="12" t="str">
        <f t="shared" ca="1" si="105"/>
        <v>7 ans, 11 mois</v>
      </c>
      <c r="P3342" s="4" t="str">
        <f>VLOOKUP(B3342,Effectif!B:I,6,0)</f>
        <v>Hugo MARCHAL</v>
      </c>
      <c r="Q3342" s="4" t="str">
        <f>VLOOKUP(B3342,Effectif!B:I,8,0)</f>
        <v>DECB</v>
      </c>
      <c r="R3342" s="4" t="str">
        <f>IFERROR(VLOOKUP(C3342,Sales!B:G,6,0),"-")</f>
        <v>-</v>
      </c>
      <c r="S3342" s="4">
        <f>IFERROR(VLOOKUP(C3342,Recolt!B:H,3,0),"-")</f>
        <v>154.19999999999999</v>
      </c>
      <c r="T3342" s="4" t="str">
        <f t="shared" si="106"/>
        <v>-</v>
      </c>
    </row>
    <row r="3343" spans="1:20" hidden="1" x14ac:dyDescent="0.25">
      <c r="A3343" s="4" t="s">
        <v>412</v>
      </c>
      <c r="B3343" s="4" t="s">
        <v>575</v>
      </c>
      <c r="C3343" s="4">
        <v>1034852604</v>
      </c>
      <c r="D3343" s="4" t="s">
        <v>363</v>
      </c>
      <c r="E3343" s="4" t="s">
        <v>364</v>
      </c>
      <c r="F3343" s="4" t="s">
        <v>439</v>
      </c>
      <c r="G3343" s="12">
        <v>45439</v>
      </c>
      <c r="H3343" s="4" t="s">
        <v>356</v>
      </c>
      <c r="I3343" s="67">
        <v>0.65061342592592597</v>
      </c>
      <c r="J3343" s="4" t="s">
        <v>1135</v>
      </c>
      <c r="K3343" s="12">
        <v>43253</v>
      </c>
      <c r="L3343" s="4" t="s">
        <v>366</v>
      </c>
      <c r="M3343" s="4" t="s">
        <v>358</v>
      </c>
      <c r="N3343" s="4" t="s">
        <v>361</v>
      </c>
      <c r="O3343" s="12" t="str">
        <f t="shared" ca="1" si="105"/>
        <v>6 ans, 10 mois</v>
      </c>
      <c r="P3343" s="4" t="str">
        <f>VLOOKUP(B3343,Effectif!B:I,6,0)</f>
        <v>Hugo MARCHAL</v>
      </c>
      <c r="Q3343" s="4" t="str">
        <f>VLOOKUP(B3343,Effectif!B:I,8,0)</f>
        <v>DECB</v>
      </c>
      <c r="R3343" s="4" t="str">
        <f>IFERROR(VLOOKUP(C3343,Sales!B:G,6,0),"-")</f>
        <v>-</v>
      </c>
      <c r="S3343" s="4">
        <f>IFERROR(VLOOKUP(C3343,Recolt!B:H,3,0),"-")</f>
        <v>144</v>
      </c>
      <c r="T3343" s="4" t="str">
        <f t="shared" si="106"/>
        <v>-</v>
      </c>
    </row>
    <row r="3344" spans="1:20" hidden="1" x14ac:dyDescent="0.25">
      <c r="A3344" s="4" t="s">
        <v>412</v>
      </c>
      <c r="B3344" s="4" t="s">
        <v>575</v>
      </c>
      <c r="C3344" s="4">
        <v>1034863987</v>
      </c>
      <c r="D3344" s="4" t="s">
        <v>363</v>
      </c>
      <c r="E3344" s="4" t="s">
        <v>364</v>
      </c>
      <c r="F3344" s="4" t="s">
        <v>439</v>
      </c>
      <c r="G3344" s="12">
        <v>45440</v>
      </c>
      <c r="H3344" s="4" t="s">
        <v>356</v>
      </c>
      <c r="I3344" s="67">
        <v>0.51054398148148195</v>
      </c>
      <c r="J3344" s="4" t="s">
        <v>1133</v>
      </c>
      <c r="K3344" s="12">
        <v>43024</v>
      </c>
      <c r="L3344" s="4" t="s">
        <v>366</v>
      </c>
      <c r="M3344" s="4" t="s">
        <v>358</v>
      </c>
      <c r="N3344" s="4" t="s">
        <v>359</v>
      </c>
      <c r="O3344" s="12" t="str">
        <f t="shared" ca="1" si="105"/>
        <v>7 ans, 6 mois</v>
      </c>
      <c r="P3344" s="4" t="str">
        <f>VLOOKUP(B3344,Effectif!B:I,6,0)</f>
        <v>Hugo MARCHAL</v>
      </c>
      <c r="Q3344" s="4" t="str">
        <f>VLOOKUP(B3344,Effectif!B:I,8,0)</f>
        <v>DECB</v>
      </c>
      <c r="R3344" s="4" t="str">
        <f>IFERROR(VLOOKUP(C3344,Sales!B:G,6,0),"-")</f>
        <v>-</v>
      </c>
      <c r="S3344" s="4">
        <f>IFERROR(VLOOKUP(C3344,Recolt!B:H,3,0),"-")</f>
        <v>263.64</v>
      </c>
      <c r="T3344" s="4" t="str">
        <f t="shared" si="106"/>
        <v>-</v>
      </c>
    </row>
    <row r="3345" spans="1:20" hidden="1" x14ac:dyDescent="0.25">
      <c r="A3345" s="4" t="s">
        <v>412</v>
      </c>
      <c r="B3345" s="4" t="s">
        <v>575</v>
      </c>
      <c r="C3345" s="4">
        <v>1034856756</v>
      </c>
      <c r="D3345" s="4" t="s">
        <v>363</v>
      </c>
      <c r="E3345" s="4" t="s">
        <v>364</v>
      </c>
      <c r="F3345" s="4" t="s">
        <v>439</v>
      </c>
      <c r="G3345" s="12">
        <v>45441</v>
      </c>
      <c r="H3345" s="4" t="s">
        <v>356</v>
      </c>
      <c r="I3345" s="67">
        <v>0.59521990740740705</v>
      </c>
      <c r="J3345" s="4" t="s">
        <v>1141</v>
      </c>
      <c r="K3345" s="12">
        <v>43317</v>
      </c>
      <c r="L3345" s="4" t="s">
        <v>366</v>
      </c>
      <c r="M3345" s="4" t="s">
        <v>358</v>
      </c>
      <c r="N3345" s="4" t="s">
        <v>359</v>
      </c>
      <c r="O3345" s="12" t="str">
        <f t="shared" ca="1" si="105"/>
        <v>6 ans, 8 mois</v>
      </c>
      <c r="P3345" s="4" t="str">
        <f>VLOOKUP(B3345,Effectif!B:I,6,0)</f>
        <v>Hugo MARCHAL</v>
      </c>
      <c r="Q3345" s="4" t="str">
        <f>VLOOKUP(B3345,Effectif!B:I,8,0)</f>
        <v>DECB</v>
      </c>
      <c r="R3345" s="4" t="str">
        <f>IFERROR(VLOOKUP(C3345,Sales!B:G,6,0),"-")</f>
        <v>-</v>
      </c>
      <c r="S3345" s="4">
        <f>IFERROR(VLOOKUP(C3345,Recolt!B:H,3,0),"-")</f>
        <v>86</v>
      </c>
      <c r="T3345" s="4" t="str">
        <f t="shared" si="106"/>
        <v>-</v>
      </c>
    </row>
    <row r="3346" spans="1:20" hidden="1" x14ac:dyDescent="0.25">
      <c r="A3346" s="4" t="s">
        <v>412</v>
      </c>
      <c r="B3346" s="4" t="s">
        <v>575</v>
      </c>
      <c r="C3346" s="4">
        <v>1034865170</v>
      </c>
      <c r="D3346" s="4" t="s">
        <v>354</v>
      </c>
      <c r="E3346" s="4" t="s">
        <v>355</v>
      </c>
      <c r="F3346" s="4" t="s">
        <v>439</v>
      </c>
      <c r="G3346" s="12">
        <v>45442</v>
      </c>
      <c r="H3346" s="4" t="s">
        <v>356</v>
      </c>
      <c r="I3346" s="67">
        <v>0.61324074074074097</v>
      </c>
      <c r="J3346" s="4" t="s">
        <v>1136</v>
      </c>
      <c r="K3346" s="12">
        <v>43414</v>
      </c>
      <c r="L3346" s="4" t="s">
        <v>366</v>
      </c>
      <c r="M3346" s="4" t="s">
        <v>358</v>
      </c>
      <c r="N3346" s="4" t="s">
        <v>361</v>
      </c>
      <c r="O3346" s="12" t="str">
        <f t="shared" ca="1" si="105"/>
        <v>6 ans, 5 mois</v>
      </c>
      <c r="P3346" s="4" t="str">
        <f>VLOOKUP(B3346,Effectif!B:I,6,0)</f>
        <v>Hugo MARCHAL</v>
      </c>
      <c r="Q3346" s="4" t="str">
        <f>VLOOKUP(B3346,Effectif!B:I,8,0)</f>
        <v>DECB</v>
      </c>
      <c r="R3346" s="4" t="str">
        <f>IFERROR(VLOOKUP(C3346,Sales!B:G,6,0),"-")</f>
        <v>-</v>
      </c>
      <c r="S3346" s="4">
        <f>IFERROR(VLOOKUP(C3346,Recolt!B:H,3,0),"-")</f>
        <v>208</v>
      </c>
      <c r="T3346" s="4" t="str">
        <f t="shared" si="106"/>
        <v>-</v>
      </c>
    </row>
    <row r="3347" spans="1:20" hidden="1" x14ac:dyDescent="0.25">
      <c r="A3347" s="4" t="s">
        <v>412</v>
      </c>
      <c r="B3347" s="4" t="s">
        <v>575</v>
      </c>
      <c r="C3347" s="4">
        <v>1034853075</v>
      </c>
      <c r="D3347" s="4" t="s">
        <v>372</v>
      </c>
      <c r="E3347" s="4" t="s">
        <v>364</v>
      </c>
      <c r="F3347" s="4" t="s">
        <v>440</v>
      </c>
      <c r="G3347" s="12">
        <v>45443</v>
      </c>
      <c r="H3347" s="4" t="s">
        <v>356</v>
      </c>
      <c r="I3347" s="67">
        <v>0.405555555555556</v>
      </c>
      <c r="J3347" s="4" t="s">
        <v>1133</v>
      </c>
      <c r="K3347" s="12">
        <v>43410</v>
      </c>
      <c r="L3347" s="4" t="s">
        <v>366</v>
      </c>
      <c r="M3347" s="4" t="s">
        <v>358</v>
      </c>
      <c r="N3347" s="4" t="s">
        <v>361</v>
      </c>
      <c r="O3347" s="12" t="str">
        <f t="shared" ca="1" si="105"/>
        <v>6 ans, 5 mois</v>
      </c>
      <c r="P3347" s="4" t="str">
        <f>VLOOKUP(B3347,Effectif!B:I,6,0)</f>
        <v>Hugo MARCHAL</v>
      </c>
      <c r="Q3347" s="4" t="str">
        <f>VLOOKUP(B3347,Effectif!B:I,8,0)</f>
        <v>DECB</v>
      </c>
      <c r="R3347" s="4" t="str">
        <f>IFERROR(VLOOKUP(C3347,Sales!B:G,6,0),"-")</f>
        <v>-</v>
      </c>
      <c r="S3347" s="4">
        <f>IFERROR(VLOOKUP(C3347,Recolt!B:H,3,0),"-")</f>
        <v>320.5</v>
      </c>
      <c r="T3347" s="4" t="str">
        <f t="shared" si="106"/>
        <v>-</v>
      </c>
    </row>
    <row r="3348" spans="1:20" hidden="1" x14ac:dyDescent="0.25">
      <c r="A3348" s="4" t="s">
        <v>412</v>
      </c>
      <c r="B3348" s="4" t="s">
        <v>575</v>
      </c>
      <c r="C3348" s="4">
        <v>1034851230</v>
      </c>
      <c r="D3348" s="4" t="s">
        <v>372</v>
      </c>
      <c r="E3348" s="4" t="s">
        <v>364</v>
      </c>
      <c r="F3348" s="4" t="s">
        <v>439</v>
      </c>
      <c r="G3348" s="12">
        <v>45444</v>
      </c>
      <c r="H3348" s="4" t="s">
        <v>356</v>
      </c>
      <c r="I3348" s="67">
        <v>0.69358796296296299</v>
      </c>
      <c r="J3348" s="4" t="s">
        <v>1133</v>
      </c>
      <c r="K3348" s="12">
        <v>43458</v>
      </c>
      <c r="L3348" s="4" t="s">
        <v>366</v>
      </c>
      <c r="M3348" s="4" t="s">
        <v>358</v>
      </c>
      <c r="N3348" s="4" t="s">
        <v>361</v>
      </c>
      <c r="O3348" s="12" t="str">
        <f t="shared" ca="1" si="105"/>
        <v>6 ans, 4 mois</v>
      </c>
      <c r="P3348" s="4" t="str">
        <f>VLOOKUP(B3348,Effectif!B:I,6,0)</f>
        <v>Hugo MARCHAL</v>
      </c>
      <c r="Q3348" s="4" t="str">
        <f>VLOOKUP(B3348,Effectif!B:I,8,0)</f>
        <v>DECB</v>
      </c>
      <c r="R3348" s="4" t="str">
        <f>IFERROR(VLOOKUP(C3348,Sales!B:G,6,0),"-")</f>
        <v>-</v>
      </c>
      <c r="S3348" s="4">
        <f>IFERROR(VLOOKUP(C3348,Recolt!B:H,3,0),"-")</f>
        <v>140.94999999999999</v>
      </c>
      <c r="T3348" s="4" t="str">
        <f t="shared" si="106"/>
        <v>-</v>
      </c>
    </row>
    <row r="3349" spans="1:20" hidden="1" x14ac:dyDescent="0.25">
      <c r="A3349" s="4" t="s">
        <v>412</v>
      </c>
      <c r="B3349" s="4" t="s">
        <v>575</v>
      </c>
      <c r="C3349" s="4">
        <v>1034844524</v>
      </c>
      <c r="D3349" s="4" t="s">
        <v>372</v>
      </c>
      <c r="E3349" s="4" t="s">
        <v>364</v>
      </c>
      <c r="F3349" s="4" t="s">
        <v>440</v>
      </c>
      <c r="G3349" s="12">
        <v>45445</v>
      </c>
      <c r="H3349" s="4" t="s">
        <v>356</v>
      </c>
      <c r="I3349" s="67">
        <v>0.39202546296296298</v>
      </c>
      <c r="J3349" s="4" t="s">
        <v>1133</v>
      </c>
      <c r="K3349" s="12">
        <v>43376</v>
      </c>
      <c r="L3349" s="4" t="s">
        <v>366</v>
      </c>
      <c r="M3349" s="4" t="s">
        <v>358</v>
      </c>
      <c r="N3349" s="4" t="s">
        <v>359</v>
      </c>
      <c r="O3349" s="12" t="str">
        <f t="shared" ca="1" si="105"/>
        <v>6 ans, 6 mois</v>
      </c>
      <c r="P3349" s="4" t="str">
        <f>VLOOKUP(B3349,Effectif!B:I,6,0)</f>
        <v>Hugo MARCHAL</v>
      </c>
      <c r="Q3349" s="4" t="str">
        <f>VLOOKUP(B3349,Effectif!B:I,8,0)</f>
        <v>DECB</v>
      </c>
      <c r="R3349" s="4" t="str">
        <f>IFERROR(VLOOKUP(C3349,Sales!B:G,6,0),"-")</f>
        <v>-</v>
      </c>
      <c r="S3349" s="4">
        <f>IFERROR(VLOOKUP(C3349,Recolt!B:H,3,0),"-")</f>
        <v>123.17</v>
      </c>
      <c r="T3349" s="4" t="str">
        <f t="shared" si="106"/>
        <v>-</v>
      </c>
    </row>
    <row r="3350" spans="1:20" hidden="1" x14ac:dyDescent="0.25">
      <c r="A3350" s="4" t="s">
        <v>412</v>
      </c>
      <c r="B3350" s="4" t="s">
        <v>575</v>
      </c>
      <c r="C3350" s="4">
        <v>1034860618</v>
      </c>
      <c r="D3350" s="4" t="s">
        <v>372</v>
      </c>
      <c r="E3350" s="4" t="s">
        <v>364</v>
      </c>
      <c r="F3350" s="4" t="s">
        <v>439</v>
      </c>
      <c r="G3350" s="12">
        <v>45446</v>
      </c>
      <c r="H3350" s="4" t="s">
        <v>356</v>
      </c>
      <c r="I3350" s="67">
        <v>0.73600694444444403</v>
      </c>
      <c r="J3350" s="4" t="s">
        <v>1131</v>
      </c>
      <c r="K3350" s="12">
        <v>42613</v>
      </c>
      <c r="L3350" s="4" t="s">
        <v>366</v>
      </c>
      <c r="M3350" s="4" t="s">
        <v>358</v>
      </c>
      <c r="N3350" s="4" t="s">
        <v>361</v>
      </c>
      <c r="O3350" s="12" t="str">
        <f t="shared" ca="1" si="105"/>
        <v>8 ans, 8 mois</v>
      </c>
      <c r="P3350" s="4" t="str">
        <f>VLOOKUP(B3350,Effectif!B:I,6,0)</f>
        <v>Hugo MARCHAL</v>
      </c>
      <c r="Q3350" s="4" t="str">
        <f>VLOOKUP(B3350,Effectif!B:I,8,0)</f>
        <v>DECB</v>
      </c>
      <c r="R3350" s="4" t="str">
        <f>IFERROR(VLOOKUP(C3350,Sales!B:G,6,0),"-")</f>
        <v>-</v>
      </c>
      <c r="S3350" s="4">
        <f>IFERROR(VLOOKUP(C3350,Recolt!B:H,3,0),"-")</f>
        <v>147.38999999999999</v>
      </c>
      <c r="T3350" s="4" t="str">
        <f t="shared" si="106"/>
        <v>-</v>
      </c>
    </row>
    <row r="3351" spans="1:20" hidden="1" x14ac:dyDescent="0.25">
      <c r="A3351" s="4" t="s">
        <v>412</v>
      </c>
      <c r="B3351" s="4" t="s">
        <v>575</v>
      </c>
      <c r="C3351" s="4">
        <v>1034853164</v>
      </c>
      <c r="D3351" s="4" t="s">
        <v>363</v>
      </c>
      <c r="E3351" s="4" t="s">
        <v>364</v>
      </c>
      <c r="F3351" s="4" t="s">
        <v>439</v>
      </c>
      <c r="G3351" s="12">
        <v>45447</v>
      </c>
      <c r="H3351" s="4" t="s">
        <v>356</v>
      </c>
      <c r="I3351" s="67">
        <v>0.75185185185185199</v>
      </c>
      <c r="J3351" s="4" t="s">
        <v>1134</v>
      </c>
      <c r="K3351" s="12">
        <v>43035</v>
      </c>
      <c r="L3351" s="4" t="s">
        <v>366</v>
      </c>
      <c r="M3351" s="4" t="s">
        <v>358</v>
      </c>
      <c r="N3351" s="4" t="s">
        <v>361</v>
      </c>
      <c r="O3351" s="12" t="str">
        <f t="shared" ca="1" si="105"/>
        <v>7 ans, 6 mois</v>
      </c>
      <c r="P3351" s="4" t="str">
        <f>VLOOKUP(B3351,Effectif!B:I,6,0)</f>
        <v>Hugo MARCHAL</v>
      </c>
      <c r="Q3351" s="4" t="str">
        <f>VLOOKUP(B3351,Effectif!B:I,8,0)</f>
        <v>DECB</v>
      </c>
      <c r="R3351" s="4" t="str">
        <f>IFERROR(VLOOKUP(C3351,Sales!B:G,6,0),"-")</f>
        <v>-</v>
      </c>
      <c r="S3351" s="4">
        <f>IFERROR(VLOOKUP(C3351,Recolt!B:H,3,0),"-")</f>
        <v>125.41</v>
      </c>
      <c r="T3351" s="4" t="str">
        <f t="shared" si="106"/>
        <v>-</v>
      </c>
    </row>
    <row r="3352" spans="1:20" hidden="1" x14ac:dyDescent="0.25">
      <c r="A3352" s="4" t="s">
        <v>412</v>
      </c>
      <c r="B3352" s="4" t="s">
        <v>575</v>
      </c>
      <c r="C3352" s="4">
        <v>1034848679</v>
      </c>
      <c r="D3352" s="4" t="s">
        <v>363</v>
      </c>
      <c r="E3352" s="4" t="s">
        <v>364</v>
      </c>
      <c r="F3352" s="4" t="s">
        <v>439</v>
      </c>
      <c r="G3352" s="12">
        <v>45448</v>
      </c>
      <c r="H3352" s="4" t="s">
        <v>356</v>
      </c>
      <c r="I3352" s="67">
        <v>0.63744212962962998</v>
      </c>
      <c r="J3352" s="4" t="s">
        <v>1133</v>
      </c>
      <c r="K3352" s="12">
        <v>43378</v>
      </c>
      <c r="L3352" s="4" t="s">
        <v>366</v>
      </c>
      <c r="M3352" s="4" t="s">
        <v>358</v>
      </c>
      <c r="N3352" s="4" t="s">
        <v>361</v>
      </c>
      <c r="O3352" s="12" t="str">
        <f t="shared" ca="1" si="105"/>
        <v>6 ans, 6 mois</v>
      </c>
      <c r="P3352" s="4" t="str">
        <f>VLOOKUP(B3352,Effectif!B:I,6,0)</f>
        <v>Hugo MARCHAL</v>
      </c>
      <c r="Q3352" s="4" t="str">
        <f>VLOOKUP(B3352,Effectif!B:I,8,0)</f>
        <v>DECB</v>
      </c>
      <c r="R3352" s="4" t="str">
        <f>IFERROR(VLOOKUP(C3352,Sales!B:G,6,0),"-")</f>
        <v>-</v>
      </c>
      <c r="S3352" s="4">
        <f>IFERROR(VLOOKUP(C3352,Recolt!B:H,3,0),"-")</f>
        <v>679.28</v>
      </c>
      <c r="T3352" s="4" t="str">
        <f t="shared" si="106"/>
        <v>-</v>
      </c>
    </row>
    <row r="3353" spans="1:20" hidden="1" x14ac:dyDescent="0.25">
      <c r="A3353" s="4" t="s">
        <v>412</v>
      </c>
      <c r="B3353" s="4" t="s">
        <v>572</v>
      </c>
      <c r="C3353" s="4">
        <v>1034868219</v>
      </c>
      <c r="D3353" s="4" t="s">
        <v>354</v>
      </c>
      <c r="E3353" s="4" t="s">
        <v>360</v>
      </c>
      <c r="F3353" s="4" t="s">
        <v>439</v>
      </c>
      <c r="G3353" s="12">
        <v>45449</v>
      </c>
      <c r="H3353" s="4" t="s">
        <v>356</v>
      </c>
      <c r="I3353" s="67">
        <v>0.71630787037037003</v>
      </c>
      <c r="J3353" s="4" t="s">
        <v>1137</v>
      </c>
      <c r="K3353" s="12">
        <v>42458</v>
      </c>
      <c r="L3353" s="4" t="s">
        <v>366</v>
      </c>
      <c r="M3353" s="4" t="s">
        <v>358</v>
      </c>
      <c r="N3353" s="4" t="s">
        <v>361</v>
      </c>
      <c r="O3353" s="12" t="str">
        <f t="shared" ca="1" si="105"/>
        <v>9 ans, 1 mois</v>
      </c>
      <c r="P3353" s="4" t="str">
        <f>VLOOKUP(B3353,Effectif!B:I,6,0)</f>
        <v>Lise DE WITTE</v>
      </c>
      <c r="Q3353" s="4" t="str">
        <f>VLOOKUP(B3353,Effectif!B:I,8,0)</f>
        <v>DECB</v>
      </c>
      <c r="R3353" s="4" t="str">
        <f>IFERROR(VLOOKUP(C3353,Sales!B:G,6,0),"-")</f>
        <v>-</v>
      </c>
      <c r="S3353" s="4">
        <f>IFERROR(VLOOKUP(C3353,Recolt!B:H,3,0),"-")</f>
        <v>133</v>
      </c>
      <c r="T3353" s="4" t="str">
        <f t="shared" si="106"/>
        <v>-</v>
      </c>
    </row>
    <row r="3354" spans="1:20" hidden="1" x14ac:dyDescent="0.25">
      <c r="A3354" s="4" t="s">
        <v>412</v>
      </c>
      <c r="B3354" s="4" t="s">
        <v>572</v>
      </c>
      <c r="C3354" s="4">
        <v>1034847096</v>
      </c>
      <c r="D3354" s="4" t="s">
        <v>377</v>
      </c>
      <c r="E3354" s="4" t="s">
        <v>364</v>
      </c>
      <c r="F3354" s="4" t="s">
        <v>439</v>
      </c>
      <c r="G3354" s="12">
        <v>45450</v>
      </c>
      <c r="H3354" s="4" t="s">
        <v>356</v>
      </c>
      <c r="I3354" s="67">
        <v>0.59087962962963003</v>
      </c>
      <c r="J3354" s="4" t="s">
        <v>1131</v>
      </c>
      <c r="K3354" s="12">
        <v>42492</v>
      </c>
      <c r="L3354" s="4" t="s">
        <v>366</v>
      </c>
      <c r="M3354" s="4" t="s">
        <v>358</v>
      </c>
      <c r="N3354" s="4" t="s">
        <v>359</v>
      </c>
      <c r="O3354" s="12" t="str">
        <f t="shared" ca="1" si="105"/>
        <v>8 ans, 11 mois</v>
      </c>
      <c r="P3354" s="4" t="str">
        <f>VLOOKUP(B3354,Effectif!B:I,6,0)</f>
        <v>Lise DE WITTE</v>
      </c>
      <c r="Q3354" s="4" t="str">
        <f>VLOOKUP(B3354,Effectif!B:I,8,0)</f>
        <v>DECB</v>
      </c>
      <c r="R3354" s="4" t="str">
        <f>IFERROR(VLOOKUP(C3354,Sales!B:G,6,0),"-")</f>
        <v>-</v>
      </c>
      <c r="S3354" s="4">
        <f>IFERROR(VLOOKUP(C3354,Recolt!B:H,3,0),"-")</f>
        <v>65</v>
      </c>
      <c r="T3354" s="4" t="str">
        <f t="shared" si="106"/>
        <v>-</v>
      </c>
    </row>
    <row r="3355" spans="1:20" hidden="1" x14ac:dyDescent="0.25">
      <c r="A3355" s="4" t="s">
        <v>412</v>
      </c>
      <c r="B3355" s="4" t="s">
        <v>572</v>
      </c>
      <c r="C3355" s="4">
        <v>1034851618</v>
      </c>
      <c r="D3355" s="4" t="s">
        <v>354</v>
      </c>
      <c r="E3355" s="4" t="s">
        <v>360</v>
      </c>
      <c r="F3355" s="4" t="s">
        <v>439</v>
      </c>
      <c r="G3355" s="12">
        <v>45451</v>
      </c>
      <c r="H3355" s="4" t="s">
        <v>356</v>
      </c>
      <c r="I3355" s="67">
        <v>0.66449074074074099</v>
      </c>
      <c r="J3355" s="4" t="s">
        <v>1136</v>
      </c>
      <c r="K3355" s="12">
        <v>43019</v>
      </c>
      <c r="L3355" s="4" t="s">
        <v>366</v>
      </c>
      <c r="M3355" s="4" t="s">
        <v>358</v>
      </c>
      <c r="N3355" s="4" t="s">
        <v>359</v>
      </c>
      <c r="O3355" s="12" t="str">
        <f t="shared" ca="1" si="105"/>
        <v>7 ans, 6 mois</v>
      </c>
      <c r="P3355" s="4" t="str">
        <f>VLOOKUP(B3355,Effectif!B:I,6,0)</f>
        <v>Lise DE WITTE</v>
      </c>
      <c r="Q3355" s="4" t="str">
        <f>VLOOKUP(B3355,Effectif!B:I,8,0)</f>
        <v>DECB</v>
      </c>
      <c r="R3355" s="4" t="str">
        <f>IFERROR(VLOOKUP(C3355,Sales!B:G,6,0),"-")</f>
        <v>-</v>
      </c>
      <c r="S3355" s="4">
        <f>IFERROR(VLOOKUP(C3355,Recolt!B:H,3,0),"-")</f>
        <v>172</v>
      </c>
      <c r="T3355" s="4" t="str">
        <f t="shared" si="106"/>
        <v>-</v>
      </c>
    </row>
    <row r="3356" spans="1:20" hidden="1" x14ac:dyDescent="0.25">
      <c r="A3356" s="4" t="s">
        <v>412</v>
      </c>
      <c r="B3356" s="4" t="s">
        <v>572</v>
      </c>
      <c r="C3356" s="4">
        <v>1034844069</v>
      </c>
      <c r="D3356" s="4" t="s">
        <v>354</v>
      </c>
      <c r="E3356" s="4" t="s">
        <v>360</v>
      </c>
      <c r="F3356" s="4" t="s">
        <v>439</v>
      </c>
      <c r="G3356" s="12">
        <v>45452</v>
      </c>
      <c r="H3356" s="4" t="s">
        <v>356</v>
      </c>
      <c r="I3356" s="67">
        <v>0.69298611111111097</v>
      </c>
      <c r="J3356" s="4" t="s">
        <v>1137</v>
      </c>
      <c r="K3356" s="12">
        <v>41883</v>
      </c>
      <c r="L3356" s="4" t="s">
        <v>366</v>
      </c>
      <c r="M3356" s="4" t="s">
        <v>358</v>
      </c>
      <c r="N3356" s="4" t="s">
        <v>361</v>
      </c>
      <c r="O3356" s="12" t="str">
        <f t="shared" ca="1" si="105"/>
        <v>10 ans, 7 mois</v>
      </c>
      <c r="P3356" s="4" t="str">
        <f>VLOOKUP(B3356,Effectif!B:I,6,0)</f>
        <v>Lise DE WITTE</v>
      </c>
      <c r="Q3356" s="4" t="str">
        <f>VLOOKUP(B3356,Effectif!B:I,8,0)</f>
        <v>DECB</v>
      </c>
      <c r="R3356" s="4" t="str">
        <f>IFERROR(VLOOKUP(C3356,Sales!B:G,6,0),"-")</f>
        <v>-</v>
      </c>
      <c r="S3356" s="4">
        <f>IFERROR(VLOOKUP(C3356,Recolt!B:H,3,0),"-")</f>
        <v>258.51</v>
      </c>
      <c r="T3356" s="4" t="str">
        <f t="shared" si="106"/>
        <v>-</v>
      </c>
    </row>
    <row r="3357" spans="1:20" hidden="1" x14ac:dyDescent="0.25">
      <c r="A3357" s="4" t="s">
        <v>412</v>
      </c>
      <c r="B3357" s="4" t="s">
        <v>572</v>
      </c>
      <c r="C3357" s="4">
        <v>1034850285</v>
      </c>
      <c r="D3357" s="4" t="s">
        <v>363</v>
      </c>
      <c r="E3357" s="4" t="s">
        <v>364</v>
      </c>
      <c r="F3357" s="4" t="s">
        <v>439</v>
      </c>
      <c r="G3357" s="12">
        <v>45382</v>
      </c>
      <c r="H3357" s="4" t="s">
        <v>356</v>
      </c>
      <c r="I3357" s="67">
        <v>0.75699074074074102</v>
      </c>
      <c r="J3357" s="4" t="s">
        <v>1133</v>
      </c>
      <c r="K3357" s="12">
        <v>42853</v>
      </c>
      <c r="L3357" s="4" t="s">
        <v>366</v>
      </c>
      <c r="M3357" s="4" t="s">
        <v>358</v>
      </c>
      <c r="N3357" s="4" t="s">
        <v>361</v>
      </c>
      <c r="O3357" s="12" t="str">
        <f t="shared" ca="1" si="105"/>
        <v>7 ans, 0 mois</v>
      </c>
      <c r="P3357" s="4" t="str">
        <f>VLOOKUP(B3357,Effectif!B:I,6,0)</f>
        <v>Lise DE WITTE</v>
      </c>
      <c r="Q3357" s="4" t="str">
        <f>VLOOKUP(B3357,Effectif!B:I,8,0)</f>
        <v>DECB</v>
      </c>
      <c r="R3357" s="4" t="str">
        <f>IFERROR(VLOOKUP(C3357,Sales!B:G,6,0),"-")</f>
        <v>-</v>
      </c>
      <c r="S3357" s="4">
        <f>IFERROR(VLOOKUP(C3357,Recolt!B:H,3,0),"-")</f>
        <v>95.36</v>
      </c>
      <c r="T3357" s="4" t="str">
        <f t="shared" si="106"/>
        <v>-</v>
      </c>
    </row>
    <row r="3358" spans="1:20" hidden="1" x14ac:dyDescent="0.25">
      <c r="A3358" s="4" t="s">
        <v>412</v>
      </c>
      <c r="B3358" s="4" t="s">
        <v>572</v>
      </c>
      <c r="C3358" s="4">
        <v>1034845598</v>
      </c>
      <c r="D3358" s="4" t="s">
        <v>372</v>
      </c>
      <c r="E3358" s="4" t="s">
        <v>364</v>
      </c>
      <c r="F3358" s="4" t="s">
        <v>440</v>
      </c>
      <c r="G3358" s="12">
        <v>45383</v>
      </c>
      <c r="H3358" s="4" t="s">
        <v>356</v>
      </c>
      <c r="I3358" s="67">
        <v>0.67285879629629597</v>
      </c>
      <c r="J3358" s="4" t="s">
        <v>1137</v>
      </c>
      <c r="K3358" s="12">
        <v>41634</v>
      </c>
      <c r="L3358" s="4" t="s">
        <v>366</v>
      </c>
      <c r="M3358" s="4" t="s">
        <v>358</v>
      </c>
      <c r="N3358" s="4" t="s">
        <v>361</v>
      </c>
      <c r="O3358" s="12" t="str">
        <f t="shared" ca="1" si="105"/>
        <v>11 ans, 4 mois</v>
      </c>
      <c r="P3358" s="4" t="str">
        <f>VLOOKUP(B3358,Effectif!B:I,6,0)</f>
        <v>Lise DE WITTE</v>
      </c>
      <c r="Q3358" s="4" t="str">
        <f>VLOOKUP(B3358,Effectif!B:I,8,0)</f>
        <v>DECB</v>
      </c>
      <c r="R3358" s="4" t="str">
        <f>IFERROR(VLOOKUP(C3358,Sales!B:G,6,0),"-")</f>
        <v>-</v>
      </c>
      <c r="S3358" s="4">
        <f>IFERROR(VLOOKUP(C3358,Recolt!B:H,3,0),"-")</f>
        <v>68</v>
      </c>
      <c r="T3358" s="4" t="str">
        <f t="shared" si="106"/>
        <v>-</v>
      </c>
    </row>
    <row r="3359" spans="1:20" hidden="1" x14ac:dyDescent="0.25">
      <c r="A3359" s="4" t="s">
        <v>412</v>
      </c>
      <c r="B3359" s="4" t="s">
        <v>572</v>
      </c>
      <c r="C3359" s="4">
        <v>1034845339</v>
      </c>
      <c r="D3359" s="4" t="s">
        <v>377</v>
      </c>
      <c r="E3359" s="4" t="s">
        <v>364</v>
      </c>
      <c r="F3359" s="4" t="s">
        <v>439</v>
      </c>
      <c r="G3359" s="12">
        <v>45384</v>
      </c>
      <c r="H3359" s="4" t="s">
        <v>356</v>
      </c>
      <c r="I3359" s="67">
        <v>0.58469907407407395</v>
      </c>
      <c r="J3359" s="4" t="s">
        <v>1131</v>
      </c>
      <c r="K3359" s="12">
        <v>41820</v>
      </c>
      <c r="L3359" s="4" t="s">
        <v>366</v>
      </c>
      <c r="M3359" s="4" t="s">
        <v>358</v>
      </c>
      <c r="N3359" s="4" t="s">
        <v>361</v>
      </c>
      <c r="O3359" s="12" t="str">
        <f t="shared" ca="1" si="105"/>
        <v>10 ans, 10 mois</v>
      </c>
      <c r="P3359" s="4" t="str">
        <f>VLOOKUP(B3359,Effectif!B:I,6,0)</f>
        <v>Lise DE WITTE</v>
      </c>
      <c r="Q3359" s="4" t="str">
        <f>VLOOKUP(B3359,Effectif!B:I,8,0)</f>
        <v>DECB</v>
      </c>
      <c r="R3359" s="4" t="str">
        <f>IFERROR(VLOOKUP(C3359,Sales!B:G,6,0),"-")</f>
        <v>-</v>
      </c>
      <c r="S3359" s="4">
        <f>IFERROR(VLOOKUP(C3359,Recolt!B:H,3,0),"-")</f>
        <v>138.81</v>
      </c>
      <c r="T3359" s="4" t="str">
        <f t="shared" si="106"/>
        <v>-</v>
      </c>
    </row>
    <row r="3360" spans="1:20" hidden="1" x14ac:dyDescent="0.25">
      <c r="A3360" s="4" t="s">
        <v>412</v>
      </c>
      <c r="B3360" s="4" t="s">
        <v>572</v>
      </c>
      <c r="C3360" s="4">
        <v>1034857614</v>
      </c>
      <c r="D3360" s="4" t="s">
        <v>377</v>
      </c>
      <c r="E3360" s="4" t="s">
        <v>364</v>
      </c>
      <c r="F3360" s="4" t="s">
        <v>439</v>
      </c>
      <c r="G3360" s="12">
        <v>45385</v>
      </c>
      <c r="H3360" s="4" t="s">
        <v>356</v>
      </c>
      <c r="I3360" s="67">
        <v>0.737916666666667</v>
      </c>
      <c r="J3360" s="4" t="s">
        <v>1139</v>
      </c>
      <c r="K3360" s="12">
        <v>41205</v>
      </c>
      <c r="L3360" s="4" t="s">
        <v>366</v>
      </c>
      <c r="M3360" s="4" t="s">
        <v>358</v>
      </c>
      <c r="N3360" s="4" t="s">
        <v>361</v>
      </c>
      <c r="O3360" s="12" t="str">
        <f t="shared" ca="1" si="105"/>
        <v>12 ans, 6 mois</v>
      </c>
      <c r="P3360" s="4" t="str">
        <f>VLOOKUP(B3360,Effectif!B:I,6,0)</f>
        <v>Lise DE WITTE</v>
      </c>
      <c r="Q3360" s="4" t="str">
        <f>VLOOKUP(B3360,Effectif!B:I,8,0)</f>
        <v>DECB</v>
      </c>
      <c r="R3360" s="4" t="str">
        <f>IFERROR(VLOOKUP(C3360,Sales!B:G,6,0),"-")</f>
        <v>-</v>
      </c>
      <c r="S3360" s="4">
        <f>IFERROR(VLOOKUP(C3360,Recolt!B:H,3,0),"-")</f>
        <v>178.76</v>
      </c>
      <c r="T3360" s="4" t="str">
        <f t="shared" si="106"/>
        <v>-</v>
      </c>
    </row>
    <row r="3361" spans="1:20" hidden="1" x14ac:dyDescent="0.25">
      <c r="A3361" s="4" t="s">
        <v>412</v>
      </c>
      <c r="B3361" s="4" t="s">
        <v>572</v>
      </c>
      <c r="C3361" s="4">
        <v>1034867854</v>
      </c>
      <c r="D3361" s="4" t="s">
        <v>363</v>
      </c>
      <c r="E3361" s="4" t="s">
        <v>364</v>
      </c>
      <c r="F3361" s="4" t="s">
        <v>440</v>
      </c>
      <c r="G3361" s="12">
        <v>45386</v>
      </c>
      <c r="H3361" s="4" t="s">
        <v>356</v>
      </c>
      <c r="I3361" s="67">
        <v>0.64557870370370396</v>
      </c>
      <c r="J3361" s="4" t="s">
        <v>1136</v>
      </c>
      <c r="K3361" s="12">
        <v>43137</v>
      </c>
      <c r="L3361" s="4" t="s">
        <v>366</v>
      </c>
      <c r="M3361" s="4" t="s">
        <v>358</v>
      </c>
      <c r="N3361" s="4" t="s">
        <v>361</v>
      </c>
      <c r="O3361" s="12" t="str">
        <f t="shared" ca="1" si="105"/>
        <v>7 ans, 2 mois</v>
      </c>
      <c r="P3361" s="4" t="str">
        <f>VLOOKUP(B3361,Effectif!B:I,6,0)</f>
        <v>Lise DE WITTE</v>
      </c>
      <c r="Q3361" s="4" t="str">
        <f>VLOOKUP(B3361,Effectif!B:I,8,0)</f>
        <v>DECB</v>
      </c>
      <c r="R3361" s="4" t="str">
        <f>IFERROR(VLOOKUP(C3361,Sales!B:G,6,0),"-")</f>
        <v>-</v>
      </c>
      <c r="S3361" s="4">
        <f>IFERROR(VLOOKUP(C3361,Recolt!B:H,3,0),"-")</f>
        <v>119.37</v>
      </c>
      <c r="T3361" s="4" t="str">
        <f t="shared" si="106"/>
        <v>-</v>
      </c>
    </row>
    <row r="3362" spans="1:20" hidden="1" x14ac:dyDescent="0.25">
      <c r="A3362" s="4" t="s">
        <v>412</v>
      </c>
      <c r="B3362" s="4" t="s">
        <v>572</v>
      </c>
      <c r="C3362" s="4">
        <v>1034856651</v>
      </c>
      <c r="D3362" s="4" t="s">
        <v>377</v>
      </c>
      <c r="E3362" s="4" t="s">
        <v>364</v>
      </c>
      <c r="F3362" s="4" t="s">
        <v>439</v>
      </c>
      <c r="G3362" s="12">
        <v>45387</v>
      </c>
      <c r="H3362" s="4" t="s">
        <v>356</v>
      </c>
      <c r="I3362" s="67">
        <v>0.38753472222222202</v>
      </c>
      <c r="J3362" s="4" t="s">
        <v>1135</v>
      </c>
      <c r="K3362" s="12">
        <v>43070</v>
      </c>
      <c r="L3362" s="4" t="s">
        <v>366</v>
      </c>
      <c r="M3362" s="4" t="s">
        <v>358</v>
      </c>
      <c r="N3362" s="4" t="s">
        <v>361</v>
      </c>
      <c r="O3362" s="12" t="str">
        <f t="shared" ca="1" si="105"/>
        <v>7 ans, 4 mois</v>
      </c>
      <c r="P3362" s="4" t="str">
        <f>VLOOKUP(B3362,Effectif!B:I,6,0)</f>
        <v>Lise DE WITTE</v>
      </c>
      <c r="Q3362" s="4" t="str">
        <f>VLOOKUP(B3362,Effectif!B:I,8,0)</f>
        <v>DECB</v>
      </c>
      <c r="R3362" s="4" t="str">
        <f>IFERROR(VLOOKUP(C3362,Sales!B:G,6,0),"-")</f>
        <v>-</v>
      </c>
      <c r="S3362" s="4">
        <f>IFERROR(VLOOKUP(C3362,Recolt!B:H,3,0),"-")</f>
        <v>204.95</v>
      </c>
      <c r="T3362" s="4" t="str">
        <f t="shared" si="106"/>
        <v>-</v>
      </c>
    </row>
    <row r="3363" spans="1:20" hidden="1" x14ac:dyDescent="0.25">
      <c r="A3363" s="4" t="s">
        <v>412</v>
      </c>
      <c r="B3363" s="4" t="s">
        <v>572</v>
      </c>
      <c r="C3363" s="4">
        <v>1034855790</v>
      </c>
      <c r="D3363" s="4" t="s">
        <v>377</v>
      </c>
      <c r="E3363" s="4" t="s">
        <v>364</v>
      </c>
      <c r="F3363" s="4" t="s">
        <v>439</v>
      </c>
      <c r="G3363" s="12">
        <v>45388</v>
      </c>
      <c r="H3363" s="4" t="s">
        <v>356</v>
      </c>
      <c r="I3363" s="67">
        <v>0.51974537037037005</v>
      </c>
      <c r="J3363" s="4" t="s">
        <v>1134</v>
      </c>
      <c r="K3363" s="12">
        <v>43235</v>
      </c>
      <c r="L3363" s="4" t="s">
        <v>366</v>
      </c>
      <c r="M3363" s="4" t="s">
        <v>358</v>
      </c>
      <c r="N3363" s="4" t="s">
        <v>361</v>
      </c>
      <c r="O3363" s="12" t="str">
        <f t="shared" ca="1" si="105"/>
        <v>6 ans, 11 mois</v>
      </c>
      <c r="P3363" s="4" t="str">
        <f>VLOOKUP(B3363,Effectif!B:I,6,0)</f>
        <v>Lise DE WITTE</v>
      </c>
      <c r="Q3363" s="4" t="str">
        <f>VLOOKUP(B3363,Effectif!B:I,8,0)</f>
        <v>DECB</v>
      </c>
      <c r="R3363" s="4" t="str">
        <f>IFERROR(VLOOKUP(C3363,Sales!B:G,6,0),"-")</f>
        <v>-</v>
      </c>
      <c r="S3363" s="4">
        <f>IFERROR(VLOOKUP(C3363,Recolt!B:H,3,0),"-")</f>
        <v>214</v>
      </c>
      <c r="T3363" s="4" t="str">
        <f t="shared" si="106"/>
        <v>-</v>
      </c>
    </row>
    <row r="3364" spans="1:20" hidden="1" x14ac:dyDescent="0.25">
      <c r="A3364" s="4" t="s">
        <v>412</v>
      </c>
      <c r="B3364" s="4" t="s">
        <v>572</v>
      </c>
      <c r="C3364" s="4">
        <v>1034853411</v>
      </c>
      <c r="D3364" s="4" t="s">
        <v>372</v>
      </c>
      <c r="E3364" s="4" t="s">
        <v>364</v>
      </c>
      <c r="F3364" s="4" t="s">
        <v>439</v>
      </c>
      <c r="G3364" s="12">
        <v>45389</v>
      </c>
      <c r="H3364" s="4" t="s">
        <v>356</v>
      </c>
      <c r="I3364" s="67">
        <v>0.60336805555555595</v>
      </c>
      <c r="J3364" s="4" t="s">
        <v>1147</v>
      </c>
      <c r="K3364" s="12">
        <v>43161</v>
      </c>
      <c r="L3364" s="4" t="s">
        <v>366</v>
      </c>
      <c r="M3364" s="4" t="s">
        <v>362</v>
      </c>
      <c r="O3364" s="12" t="str">
        <f t="shared" ca="1" si="105"/>
        <v>7 ans, 1 mois</v>
      </c>
      <c r="P3364" s="4" t="str">
        <f>VLOOKUP(B3364,Effectif!B:I,6,0)</f>
        <v>Lise DE WITTE</v>
      </c>
      <c r="Q3364" s="4" t="str">
        <f>VLOOKUP(B3364,Effectif!B:I,8,0)</f>
        <v>DECB</v>
      </c>
      <c r="R3364" s="4" t="str">
        <f>IFERROR(VLOOKUP(C3364,Sales!B:G,6,0),"-")</f>
        <v>-</v>
      </c>
      <c r="S3364" s="4">
        <f>IFERROR(VLOOKUP(C3364,Recolt!B:H,3,0),"-")</f>
        <v>350</v>
      </c>
      <c r="T3364" s="4" t="str">
        <f t="shared" si="106"/>
        <v>-</v>
      </c>
    </row>
    <row r="3365" spans="1:20" hidden="1" x14ac:dyDescent="0.25">
      <c r="A3365" s="4" t="s">
        <v>412</v>
      </c>
      <c r="B3365" s="4" t="s">
        <v>572</v>
      </c>
      <c r="C3365" s="4">
        <v>1034847158</v>
      </c>
      <c r="D3365" s="4" t="s">
        <v>354</v>
      </c>
      <c r="E3365" s="4" t="s">
        <v>360</v>
      </c>
      <c r="F3365" s="4" t="s">
        <v>439</v>
      </c>
      <c r="G3365" s="12">
        <v>45390</v>
      </c>
      <c r="H3365" s="4" t="s">
        <v>356</v>
      </c>
      <c r="I3365" s="67">
        <v>0.70194444444444404</v>
      </c>
      <c r="J3365" s="4" t="s">
        <v>1137</v>
      </c>
      <c r="K3365" s="12">
        <v>41883</v>
      </c>
      <c r="L3365" s="4" t="s">
        <v>366</v>
      </c>
      <c r="M3365" s="4" t="s">
        <v>358</v>
      </c>
      <c r="N3365" s="4" t="s">
        <v>361</v>
      </c>
      <c r="O3365" s="12" t="str">
        <f t="shared" ca="1" si="105"/>
        <v>10 ans, 7 mois</v>
      </c>
      <c r="P3365" s="4" t="str">
        <f>VLOOKUP(B3365,Effectif!B:I,6,0)</f>
        <v>Lise DE WITTE</v>
      </c>
      <c r="Q3365" s="4" t="str">
        <f>VLOOKUP(B3365,Effectif!B:I,8,0)</f>
        <v>DECB</v>
      </c>
      <c r="R3365" s="4" t="str">
        <f>IFERROR(VLOOKUP(C3365,Sales!B:G,6,0),"-")</f>
        <v>-</v>
      </c>
      <c r="S3365" s="4">
        <f>IFERROR(VLOOKUP(C3365,Recolt!B:H,3,0),"-")</f>
        <v>181</v>
      </c>
      <c r="T3365" s="4" t="str">
        <f t="shared" si="106"/>
        <v>-</v>
      </c>
    </row>
    <row r="3366" spans="1:20" hidden="1" x14ac:dyDescent="0.25">
      <c r="A3366" s="4" t="s">
        <v>412</v>
      </c>
      <c r="B3366" s="4" t="s">
        <v>572</v>
      </c>
      <c r="C3366" s="4">
        <v>1034863092</v>
      </c>
      <c r="D3366" s="4" t="s">
        <v>363</v>
      </c>
      <c r="E3366" s="4" t="s">
        <v>364</v>
      </c>
      <c r="F3366" s="4" t="s">
        <v>439</v>
      </c>
      <c r="G3366" s="12">
        <v>45391</v>
      </c>
      <c r="H3366" s="4" t="s">
        <v>356</v>
      </c>
      <c r="I3366" s="67">
        <v>0.40304398148148102</v>
      </c>
      <c r="J3366" s="4" t="s">
        <v>1134</v>
      </c>
      <c r="K3366" s="12">
        <v>43350</v>
      </c>
      <c r="L3366" s="4" t="s">
        <v>366</v>
      </c>
      <c r="M3366" s="4" t="s">
        <v>358</v>
      </c>
      <c r="N3366" s="4" t="s">
        <v>359</v>
      </c>
      <c r="O3366" s="12" t="str">
        <f t="shared" ca="1" si="105"/>
        <v>6 ans, 7 mois</v>
      </c>
      <c r="P3366" s="4" t="str">
        <f>VLOOKUP(B3366,Effectif!B:I,6,0)</f>
        <v>Lise DE WITTE</v>
      </c>
      <c r="Q3366" s="4" t="str">
        <f>VLOOKUP(B3366,Effectif!B:I,8,0)</f>
        <v>DECB</v>
      </c>
      <c r="R3366" s="4" t="str">
        <f>IFERROR(VLOOKUP(C3366,Sales!B:G,6,0),"-")</f>
        <v>-</v>
      </c>
      <c r="S3366" s="4">
        <f>IFERROR(VLOOKUP(C3366,Recolt!B:H,3,0),"-")</f>
        <v>121</v>
      </c>
      <c r="T3366" s="4" t="str">
        <f t="shared" si="106"/>
        <v>-</v>
      </c>
    </row>
    <row r="3367" spans="1:20" hidden="1" x14ac:dyDescent="0.25">
      <c r="A3367" s="4" t="s">
        <v>412</v>
      </c>
      <c r="B3367" s="4" t="s">
        <v>572</v>
      </c>
      <c r="C3367" s="4">
        <v>1034852084</v>
      </c>
      <c r="D3367" s="4" t="s">
        <v>377</v>
      </c>
      <c r="E3367" s="4" t="s">
        <v>364</v>
      </c>
      <c r="F3367" s="4" t="s">
        <v>439</v>
      </c>
      <c r="G3367" s="12">
        <v>45392</v>
      </c>
      <c r="H3367" s="4" t="s">
        <v>356</v>
      </c>
      <c r="I3367" s="67">
        <v>0.377268518518519</v>
      </c>
      <c r="J3367" s="4" t="s">
        <v>1133</v>
      </c>
      <c r="K3367" s="12">
        <v>42901</v>
      </c>
      <c r="L3367" s="4" t="s">
        <v>366</v>
      </c>
      <c r="M3367" s="4" t="s">
        <v>358</v>
      </c>
      <c r="N3367" s="4" t="s">
        <v>361</v>
      </c>
      <c r="O3367" s="12" t="str">
        <f t="shared" ca="1" si="105"/>
        <v>7 ans, 10 mois</v>
      </c>
      <c r="P3367" s="4" t="str">
        <f>VLOOKUP(B3367,Effectif!B:I,6,0)</f>
        <v>Lise DE WITTE</v>
      </c>
      <c r="Q3367" s="4" t="str">
        <f>VLOOKUP(B3367,Effectif!B:I,8,0)</f>
        <v>DECB</v>
      </c>
      <c r="R3367" s="4" t="str">
        <f>IFERROR(VLOOKUP(C3367,Sales!B:G,6,0),"-")</f>
        <v>-</v>
      </c>
      <c r="S3367" s="4">
        <f>IFERROR(VLOOKUP(C3367,Recolt!B:H,3,0),"-")</f>
        <v>131.55000000000001</v>
      </c>
      <c r="T3367" s="4" t="str">
        <f t="shared" si="106"/>
        <v>-</v>
      </c>
    </row>
    <row r="3368" spans="1:20" hidden="1" x14ac:dyDescent="0.25">
      <c r="A3368" s="4" t="s">
        <v>412</v>
      </c>
      <c r="B3368" s="4" t="s">
        <v>572</v>
      </c>
      <c r="C3368" s="4">
        <v>1034845730</v>
      </c>
      <c r="D3368" s="4" t="s">
        <v>363</v>
      </c>
      <c r="E3368" s="4" t="s">
        <v>364</v>
      </c>
      <c r="F3368" s="4" t="s">
        <v>439</v>
      </c>
      <c r="G3368" s="12">
        <v>45393</v>
      </c>
      <c r="H3368" s="4" t="s">
        <v>356</v>
      </c>
      <c r="I3368" s="67">
        <v>0.42542824074074098</v>
      </c>
      <c r="J3368" s="4" t="s">
        <v>1147</v>
      </c>
      <c r="K3368" s="12">
        <v>42982</v>
      </c>
      <c r="L3368" s="4" t="s">
        <v>366</v>
      </c>
      <c r="M3368" s="4" t="s">
        <v>362</v>
      </c>
      <c r="O3368" s="12" t="str">
        <f t="shared" ca="1" si="105"/>
        <v>7 ans, 7 mois</v>
      </c>
      <c r="P3368" s="4" t="str">
        <f>VLOOKUP(B3368,Effectif!B:I,6,0)</f>
        <v>Lise DE WITTE</v>
      </c>
      <c r="Q3368" s="4" t="str">
        <f>VLOOKUP(B3368,Effectif!B:I,8,0)</f>
        <v>DECB</v>
      </c>
      <c r="R3368" s="4" t="str">
        <f>IFERROR(VLOOKUP(C3368,Sales!B:G,6,0),"-")</f>
        <v>-</v>
      </c>
      <c r="S3368" s="4">
        <f>IFERROR(VLOOKUP(C3368,Recolt!B:H,3,0),"-")</f>
        <v>142.55000000000001</v>
      </c>
      <c r="T3368" s="4" t="str">
        <f t="shared" si="106"/>
        <v>-</v>
      </c>
    </row>
    <row r="3369" spans="1:20" hidden="1" x14ac:dyDescent="0.25">
      <c r="A3369" s="4" t="s">
        <v>412</v>
      </c>
      <c r="B3369" s="4" t="s">
        <v>572</v>
      </c>
      <c r="C3369" s="4">
        <v>1034854104</v>
      </c>
      <c r="D3369" s="4" t="s">
        <v>370</v>
      </c>
      <c r="E3369" s="4" t="s">
        <v>364</v>
      </c>
      <c r="F3369" s="4" t="s">
        <v>439</v>
      </c>
      <c r="G3369" s="12">
        <v>45394</v>
      </c>
      <c r="H3369" s="4" t="s">
        <v>356</v>
      </c>
      <c r="I3369" s="67">
        <v>0.73254629629629597</v>
      </c>
      <c r="J3369" s="4" t="s">
        <v>1131</v>
      </c>
      <c r="K3369" s="12">
        <v>42074</v>
      </c>
      <c r="L3369" s="4" t="s">
        <v>366</v>
      </c>
      <c r="M3369" s="4" t="s">
        <v>358</v>
      </c>
      <c r="N3369" s="4" t="s">
        <v>361</v>
      </c>
      <c r="O3369" s="12" t="str">
        <f t="shared" ca="1" si="105"/>
        <v>10 ans, 1 mois</v>
      </c>
      <c r="P3369" s="4" t="str">
        <f>VLOOKUP(B3369,Effectif!B:I,6,0)</f>
        <v>Lise DE WITTE</v>
      </c>
      <c r="Q3369" s="4" t="str">
        <f>VLOOKUP(B3369,Effectif!B:I,8,0)</f>
        <v>DECB</v>
      </c>
      <c r="R3369" s="4" t="str">
        <f>IFERROR(VLOOKUP(C3369,Sales!B:G,6,0),"-")</f>
        <v>-</v>
      </c>
      <c r="S3369" s="4">
        <f>IFERROR(VLOOKUP(C3369,Recolt!B:H,3,0),"-")</f>
        <v>209</v>
      </c>
      <c r="T3369" s="4" t="str">
        <f t="shared" si="106"/>
        <v>-</v>
      </c>
    </row>
    <row r="3370" spans="1:20" hidden="1" x14ac:dyDescent="0.25">
      <c r="A3370" s="4" t="s">
        <v>412</v>
      </c>
      <c r="B3370" s="4" t="s">
        <v>572</v>
      </c>
      <c r="C3370" s="4">
        <v>1034855340</v>
      </c>
      <c r="D3370" s="4" t="s">
        <v>354</v>
      </c>
      <c r="E3370" s="4" t="s">
        <v>360</v>
      </c>
      <c r="F3370" s="4" t="s">
        <v>439</v>
      </c>
      <c r="G3370" s="12">
        <v>45395</v>
      </c>
      <c r="H3370" s="4" t="s">
        <v>356</v>
      </c>
      <c r="I3370" s="67">
        <v>0.70250000000000001</v>
      </c>
      <c r="J3370" s="4" t="s">
        <v>1144</v>
      </c>
      <c r="K3370" s="12">
        <v>42255</v>
      </c>
      <c r="L3370" s="4" t="s">
        <v>366</v>
      </c>
      <c r="M3370" s="4" t="s">
        <v>358</v>
      </c>
      <c r="N3370" s="4" t="s">
        <v>361</v>
      </c>
      <c r="O3370" s="12" t="str">
        <f t="shared" ca="1" si="105"/>
        <v>9 ans, 7 mois</v>
      </c>
      <c r="P3370" s="4" t="str">
        <f>VLOOKUP(B3370,Effectif!B:I,6,0)</f>
        <v>Lise DE WITTE</v>
      </c>
      <c r="Q3370" s="4" t="str">
        <f>VLOOKUP(B3370,Effectif!B:I,8,0)</f>
        <v>DECB</v>
      </c>
      <c r="R3370" s="4" t="str">
        <f>IFERROR(VLOOKUP(C3370,Sales!B:G,6,0),"-")</f>
        <v>-</v>
      </c>
      <c r="S3370" s="4">
        <f>IFERROR(VLOOKUP(C3370,Recolt!B:H,3,0),"-")</f>
        <v>134.5</v>
      </c>
      <c r="T3370" s="4" t="str">
        <f t="shared" si="106"/>
        <v>-</v>
      </c>
    </row>
    <row r="3371" spans="1:20" hidden="1" x14ac:dyDescent="0.25">
      <c r="A3371" s="4" t="s">
        <v>412</v>
      </c>
      <c r="B3371" s="4" t="s">
        <v>572</v>
      </c>
      <c r="C3371" s="4">
        <v>1034848429</v>
      </c>
      <c r="D3371" s="4" t="s">
        <v>363</v>
      </c>
      <c r="E3371" s="4" t="s">
        <v>364</v>
      </c>
      <c r="F3371" s="4" t="s">
        <v>439</v>
      </c>
      <c r="G3371" s="12">
        <v>45396</v>
      </c>
      <c r="H3371" s="4" t="s">
        <v>356</v>
      </c>
      <c r="I3371" s="67">
        <v>0.61552083333333296</v>
      </c>
      <c r="J3371" s="4" t="s">
        <v>1134</v>
      </c>
      <c r="K3371" s="12">
        <v>43288</v>
      </c>
      <c r="L3371" s="4" t="s">
        <v>366</v>
      </c>
      <c r="M3371" s="4" t="s">
        <v>358</v>
      </c>
      <c r="N3371" s="4" t="s">
        <v>361</v>
      </c>
      <c r="O3371" s="12" t="str">
        <f t="shared" ca="1" si="105"/>
        <v>6 ans, 9 mois</v>
      </c>
      <c r="P3371" s="4" t="str">
        <f>VLOOKUP(B3371,Effectif!B:I,6,0)</f>
        <v>Lise DE WITTE</v>
      </c>
      <c r="Q3371" s="4" t="str">
        <f>VLOOKUP(B3371,Effectif!B:I,8,0)</f>
        <v>DECB</v>
      </c>
      <c r="R3371" s="4" t="str">
        <f>IFERROR(VLOOKUP(C3371,Sales!B:G,6,0),"-")</f>
        <v>-</v>
      </c>
      <c r="S3371" s="4">
        <f>IFERROR(VLOOKUP(C3371,Recolt!B:H,3,0),"-")</f>
        <v>83</v>
      </c>
      <c r="T3371" s="4" t="str">
        <f t="shared" si="106"/>
        <v>-</v>
      </c>
    </row>
    <row r="3372" spans="1:20" hidden="1" x14ac:dyDescent="0.25">
      <c r="A3372" s="4" t="s">
        <v>412</v>
      </c>
      <c r="B3372" s="4" t="s">
        <v>572</v>
      </c>
      <c r="C3372" s="4">
        <v>1034868560</v>
      </c>
      <c r="D3372" s="4" t="s">
        <v>363</v>
      </c>
      <c r="E3372" s="4" t="s">
        <v>364</v>
      </c>
      <c r="F3372" s="4" t="s">
        <v>439</v>
      </c>
      <c r="G3372" s="12">
        <v>45397</v>
      </c>
      <c r="H3372" s="4" t="s">
        <v>356</v>
      </c>
      <c r="I3372" s="67">
        <v>0.445810185185185</v>
      </c>
      <c r="J3372" s="4" t="s">
        <v>1131</v>
      </c>
      <c r="K3372" s="12">
        <v>41699</v>
      </c>
      <c r="L3372" s="4" t="s">
        <v>366</v>
      </c>
      <c r="M3372" s="4" t="s">
        <v>358</v>
      </c>
      <c r="N3372" s="4" t="s">
        <v>361</v>
      </c>
      <c r="O3372" s="12" t="str">
        <f t="shared" ca="1" si="105"/>
        <v>11 ans, 1 mois</v>
      </c>
      <c r="P3372" s="4" t="str">
        <f>VLOOKUP(B3372,Effectif!B:I,6,0)</f>
        <v>Lise DE WITTE</v>
      </c>
      <c r="Q3372" s="4" t="str">
        <f>VLOOKUP(B3372,Effectif!B:I,8,0)</f>
        <v>DECB</v>
      </c>
      <c r="R3372" s="4" t="str">
        <f>IFERROR(VLOOKUP(C3372,Sales!B:G,6,0),"-")</f>
        <v>-</v>
      </c>
      <c r="S3372" s="4">
        <f>IFERROR(VLOOKUP(C3372,Recolt!B:H,3,0),"-")</f>
        <v>65</v>
      </c>
      <c r="T3372" s="4" t="str">
        <f t="shared" si="106"/>
        <v>-</v>
      </c>
    </row>
    <row r="3373" spans="1:20" hidden="1" x14ac:dyDescent="0.25">
      <c r="A3373" s="4" t="s">
        <v>412</v>
      </c>
      <c r="B3373" s="4" t="s">
        <v>572</v>
      </c>
      <c r="C3373" s="4">
        <v>1034851314</v>
      </c>
      <c r="D3373" s="4" t="s">
        <v>363</v>
      </c>
      <c r="E3373" s="4" t="s">
        <v>364</v>
      </c>
      <c r="F3373" s="4" t="s">
        <v>439</v>
      </c>
      <c r="G3373" s="12">
        <v>45398</v>
      </c>
      <c r="H3373" s="4" t="s">
        <v>356</v>
      </c>
      <c r="I3373" s="67">
        <v>0.74259259259259303</v>
      </c>
      <c r="J3373" s="4" t="s">
        <v>1147</v>
      </c>
      <c r="K3373" s="12">
        <v>42839</v>
      </c>
      <c r="L3373" s="4" t="s">
        <v>366</v>
      </c>
      <c r="M3373" s="4" t="s">
        <v>362</v>
      </c>
      <c r="O3373" s="12" t="str">
        <f t="shared" ca="1" si="105"/>
        <v>8 ans, 0 mois</v>
      </c>
      <c r="P3373" s="4" t="str">
        <f>VLOOKUP(B3373,Effectif!B:I,6,0)</f>
        <v>Lise DE WITTE</v>
      </c>
      <c r="Q3373" s="4" t="str">
        <f>VLOOKUP(B3373,Effectif!B:I,8,0)</f>
        <v>DECB</v>
      </c>
      <c r="R3373" s="4" t="str">
        <f>IFERROR(VLOOKUP(C3373,Sales!B:G,6,0),"-")</f>
        <v>-</v>
      </c>
      <c r="S3373" s="4">
        <f>IFERROR(VLOOKUP(C3373,Recolt!B:H,3,0),"-")</f>
        <v>117.21000000000001</v>
      </c>
      <c r="T3373" s="4" t="str">
        <f t="shared" si="106"/>
        <v>-</v>
      </c>
    </row>
    <row r="3374" spans="1:20" hidden="1" x14ac:dyDescent="0.25">
      <c r="A3374" s="4" t="s">
        <v>412</v>
      </c>
      <c r="B3374" s="4" t="s">
        <v>572</v>
      </c>
      <c r="C3374" s="4">
        <v>1034856228</v>
      </c>
      <c r="D3374" s="4" t="s">
        <v>377</v>
      </c>
      <c r="E3374" s="4" t="s">
        <v>364</v>
      </c>
      <c r="F3374" s="4" t="s">
        <v>439</v>
      </c>
      <c r="G3374" s="12">
        <v>45399</v>
      </c>
      <c r="H3374" s="4" t="s">
        <v>356</v>
      </c>
      <c r="I3374" s="67">
        <v>0.62628472222222198</v>
      </c>
      <c r="J3374" s="4" t="s">
        <v>1137</v>
      </c>
      <c r="K3374" s="12">
        <v>42564</v>
      </c>
      <c r="L3374" s="4" t="s">
        <v>366</v>
      </c>
      <c r="M3374" s="4" t="s">
        <v>358</v>
      </c>
      <c r="N3374" s="4" t="s">
        <v>361</v>
      </c>
      <c r="O3374" s="12" t="str">
        <f t="shared" ca="1" si="105"/>
        <v>8 ans, 9 mois</v>
      </c>
      <c r="P3374" s="4" t="str">
        <f>VLOOKUP(B3374,Effectif!B:I,6,0)</f>
        <v>Lise DE WITTE</v>
      </c>
      <c r="Q3374" s="4" t="str">
        <f>VLOOKUP(B3374,Effectif!B:I,8,0)</f>
        <v>DECB</v>
      </c>
      <c r="R3374" s="4" t="str">
        <f>IFERROR(VLOOKUP(C3374,Sales!B:G,6,0),"-")</f>
        <v>-</v>
      </c>
      <c r="S3374" s="4">
        <f>IFERROR(VLOOKUP(C3374,Recolt!B:H,3,0),"-")</f>
        <v>215.04</v>
      </c>
      <c r="T3374" s="4" t="str">
        <f t="shared" si="106"/>
        <v>-</v>
      </c>
    </row>
    <row r="3375" spans="1:20" hidden="1" x14ac:dyDescent="0.25">
      <c r="A3375" s="4" t="s">
        <v>412</v>
      </c>
      <c r="B3375" s="4" t="s">
        <v>572</v>
      </c>
      <c r="C3375" s="4">
        <v>1034844222</v>
      </c>
      <c r="D3375" s="4" t="s">
        <v>354</v>
      </c>
      <c r="E3375" s="4" t="s">
        <v>355</v>
      </c>
      <c r="F3375" s="4" t="s">
        <v>439</v>
      </c>
      <c r="G3375" s="12">
        <v>45400</v>
      </c>
      <c r="H3375" s="4" t="s">
        <v>356</v>
      </c>
      <c r="I3375" s="67">
        <v>0.60736111111111102</v>
      </c>
      <c r="J3375" s="4" t="s">
        <v>1137</v>
      </c>
      <c r="K3375" s="12">
        <v>42482</v>
      </c>
      <c r="L3375" s="4" t="s">
        <v>366</v>
      </c>
      <c r="M3375" s="4" t="s">
        <v>358</v>
      </c>
      <c r="N3375" s="4" t="s">
        <v>361</v>
      </c>
      <c r="O3375" s="12" t="str">
        <f t="shared" ca="1" si="105"/>
        <v>8 ans, 0 mois</v>
      </c>
      <c r="P3375" s="4" t="str">
        <f>VLOOKUP(B3375,Effectif!B:I,6,0)</f>
        <v>Lise DE WITTE</v>
      </c>
      <c r="Q3375" s="4" t="str">
        <f>VLOOKUP(B3375,Effectif!B:I,8,0)</f>
        <v>DECB</v>
      </c>
      <c r="R3375" s="4" t="str">
        <f>IFERROR(VLOOKUP(C3375,Sales!B:G,6,0),"-")</f>
        <v>-</v>
      </c>
      <c r="S3375" s="4">
        <f>IFERROR(VLOOKUP(C3375,Recolt!B:H,3,0),"-")</f>
        <v>226.45</v>
      </c>
      <c r="T3375" s="4" t="str">
        <f t="shared" si="106"/>
        <v>-</v>
      </c>
    </row>
    <row r="3376" spans="1:20" hidden="1" x14ac:dyDescent="0.25">
      <c r="A3376" s="4" t="s">
        <v>412</v>
      </c>
      <c r="B3376" s="4" t="s">
        <v>572</v>
      </c>
      <c r="C3376" s="4">
        <v>1034852495</v>
      </c>
      <c r="D3376" s="4" t="s">
        <v>377</v>
      </c>
      <c r="E3376" s="4" t="s">
        <v>364</v>
      </c>
      <c r="F3376" s="4" t="s">
        <v>439</v>
      </c>
      <c r="G3376" s="12">
        <v>45401</v>
      </c>
      <c r="H3376" s="4" t="s">
        <v>356</v>
      </c>
      <c r="I3376" s="67">
        <v>0.59756944444444404</v>
      </c>
      <c r="J3376" s="4" t="s">
        <v>1133</v>
      </c>
      <c r="K3376" s="12">
        <v>43147</v>
      </c>
      <c r="L3376" s="4" t="s">
        <v>366</v>
      </c>
      <c r="M3376" s="4" t="s">
        <v>358</v>
      </c>
      <c r="N3376" s="4" t="s">
        <v>361</v>
      </c>
      <c r="O3376" s="12" t="str">
        <f t="shared" ref="O3376:O3439" ca="1" si="107">YEAR(TODAY())-YEAR(K3376)-IF(MONTH(TODAY())&lt;MONTH(K3376),1,IF(AND(MONTH(TODAY())=MONTH(K3376),DAY(TODAY())&lt;DAY(K3376)),1,0)) &amp; " ans, " &amp; MONTH(TODAY())-MONTH(K3376)+IF(MONTH(TODAY())&lt;MONTH(K3376),12,0) &amp; " mois"</f>
        <v>7 ans, 2 mois</v>
      </c>
      <c r="P3376" s="4" t="str">
        <f>VLOOKUP(B3376,Effectif!B:I,6,0)</f>
        <v>Lise DE WITTE</v>
      </c>
      <c r="Q3376" s="4" t="str">
        <f>VLOOKUP(B3376,Effectif!B:I,8,0)</f>
        <v>DECB</v>
      </c>
      <c r="R3376" s="4" t="str">
        <f>IFERROR(VLOOKUP(C3376,Sales!B:G,6,0),"-")</f>
        <v>-</v>
      </c>
      <c r="S3376" s="4">
        <f>IFERROR(VLOOKUP(C3376,Recolt!B:H,3,0),"-")</f>
        <v>154</v>
      </c>
      <c r="T3376" s="4" t="str">
        <f t="shared" si="106"/>
        <v>-</v>
      </c>
    </row>
    <row r="3377" spans="1:20" hidden="1" x14ac:dyDescent="0.25">
      <c r="A3377" s="4" t="s">
        <v>412</v>
      </c>
      <c r="B3377" s="4" t="s">
        <v>572</v>
      </c>
      <c r="C3377" s="4">
        <v>1034842487</v>
      </c>
      <c r="D3377" s="4" t="s">
        <v>354</v>
      </c>
      <c r="E3377" s="4" t="s">
        <v>360</v>
      </c>
      <c r="F3377" s="4" t="s">
        <v>439</v>
      </c>
      <c r="G3377" s="12">
        <v>45402</v>
      </c>
      <c r="H3377" s="4" t="s">
        <v>356</v>
      </c>
      <c r="I3377" s="67">
        <v>0.71144675925925904</v>
      </c>
      <c r="J3377" s="4" t="s">
        <v>1137</v>
      </c>
      <c r="K3377" s="12">
        <v>42338</v>
      </c>
      <c r="L3377" s="4" t="s">
        <v>366</v>
      </c>
      <c r="M3377" s="4" t="s">
        <v>358</v>
      </c>
      <c r="N3377" s="4" t="s">
        <v>361</v>
      </c>
      <c r="O3377" s="12" t="str">
        <f t="shared" ca="1" si="107"/>
        <v>9 ans, 5 mois</v>
      </c>
      <c r="P3377" s="4" t="str">
        <f>VLOOKUP(B3377,Effectif!B:I,6,0)</f>
        <v>Lise DE WITTE</v>
      </c>
      <c r="Q3377" s="4" t="str">
        <f>VLOOKUP(B3377,Effectif!B:I,8,0)</f>
        <v>DECB</v>
      </c>
      <c r="R3377" s="4" t="str">
        <f>IFERROR(VLOOKUP(C3377,Sales!B:G,6,0),"-")</f>
        <v>-</v>
      </c>
      <c r="S3377" s="4">
        <f>IFERROR(VLOOKUP(C3377,Recolt!B:H,3,0),"-")</f>
        <v>76</v>
      </c>
      <c r="T3377" s="4" t="str">
        <f t="shared" si="106"/>
        <v>-</v>
      </c>
    </row>
    <row r="3378" spans="1:20" hidden="1" x14ac:dyDescent="0.25">
      <c r="A3378" s="4" t="s">
        <v>412</v>
      </c>
      <c r="B3378" s="4" t="s">
        <v>572</v>
      </c>
      <c r="C3378" s="4">
        <v>1034854220</v>
      </c>
      <c r="D3378" s="4" t="s">
        <v>375</v>
      </c>
      <c r="E3378" s="4" t="s">
        <v>364</v>
      </c>
      <c r="F3378" s="4" t="s">
        <v>439</v>
      </c>
      <c r="G3378" s="12">
        <v>45403</v>
      </c>
      <c r="H3378" s="4" t="s">
        <v>356</v>
      </c>
      <c r="I3378" s="67">
        <v>0.44085648148148099</v>
      </c>
      <c r="J3378" s="4" t="s">
        <v>1133</v>
      </c>
      <c r="K3378" s="12">
        <v>43332</v>
      </c>
      <c r="L3378" s="4" t="s">
        <v>366</v>
      </c>
      <c r="M3378" s="4" t="s">
        <v>358</v>
      </c>
      <c r="N3378" s="4" t="s">
        <v>361</v>
      </c>
      <c r="O3378" s="12" t="str">
        <f t="shared" ca="1" si="107"/>
        <v>6 ans, 8 mois</v>
      </c>
      <c r="P3378" s="4" t="str">
        <f>VLOOKUP(B3378,Effectif!B:I,6,0)</f>
        <v>Lise DE WITTE</v>
      </c>
      <c r="Q3378" s="4" t="str">
        <f>VLOOKUP(B3378,Effectif!B:I,8,0)</f>
        <v>DECB</v>
      </c>
      <c r="R3378" s="4" t="str">
        <f>IFERROR(VLOOKUP(C3378,Sales!B:G,6,0),"-")</f>
        <v>-</v>
      </c>
      <c r="S3378" s="4">
        <f>IFERROR(VLOOKUP(C3378,Recolt!B:H,3,0),"-")</f>
        <v>135</v>
      </c>
      <c r="T3378" s="4" t="str">
        <f t="shared" si="106"/>
        <v>-</v>
      </c>
    </row>
    <row r="3379" spans="1:20" hidden="1" x14ac:dyDescent="0.25">
      <c r="A3379" s="4" t="s">
        <v>412</v>
      </c>
      <c r="B3379" s="4" t="s">
        <v>572</v>
      </c>
      <c r="C3379" s="4">
        <v>1034852396</v>
      </c>
      <c r="D3379" s="4" t="s">
        <v>354</v>
      </c>
      <c r="E3379" s="4" t="s">
        <v>360</v>
      </c>
      <c r="F3379" s="4" t="s">
        <v>439</v>
      </c>
      <c r="G3379" s="12">
        <v>45404</v>
      </c>
      <c r="H3379" s="4" t="s">
        <v>356</v>
      </c>
      <c r="I3379" s="67">
        <v>0.53467592592592605</v>
      </c>
      <c r="J3379" s="4" t="s">
        <v>1131</v>
      </c>
      <c r="K3379" s="12">
        <v>42494</v>
      </c>
      <c r="L3379" s="4" t="s">
        <v>366</v>
      </c>
      <c r="M3379" s="4" t="s">
        <v>358</v>
      </c>
      <c r="N3379" s="4" t="s">
        <v>359</v>
      </c>
      <c r="O3379" s="12" t="str">
        <f t="shared" ca="1" si="107"/>
        <v>8 ans, 11 mois</v>
      </c>
      <c r="P3379" s="4" t="str">
        <f>VLOOKUP(B3379,Effectif!B:I,6,0)</f>
        <v>Lise DE WITTE</v>
      </c>
      <c r="Q3379" s="4" t="str">
        <f>VLOOKUP(B3379,Effectif!B:I,8,0)</f>
        <v>DECB</v>
      </c>
      <c r="R3379" s="4" t="str">
        <f>IFERROR(VLOOKUP(C3379,Sales!B:G,6,0),"-")</f>
        <v>-</v>
      </c>
      <c r="S3379" s="4">
        <f>IFERROR(VLOOKUP(C3379,Recolt!B:H,3,0),"-")</f>
        <v>112.22999999999999</v>
      </c>
      <c r="T3379" s="4" t="str">
        <f t="shared" si="106"/>
        <v>-</v>
      </c>
    </row>
    <row r="3380" spans="1:20" hidden="1" x14ac:dyDescent="0.25">
      <c r="A3380" s="4" t="s">
        <v>412</v>
      </c>
      <c r="B3380" s="4" t="s">
        <v>572</v>
      </c>
      <c r="C3380" s="4">
        <v>1034854616</v>
      </c>
      <c r="D3380" s="4" t="s">
        <v>390</v>
      </c>
      <c r="E3380" s="4" t="s">
        <v>364</v>
      </c>
      <c r="F3380" s="4" t="s">
        <v>439</v>
      </c>
      <c r="G3380" s="12">
        <v>45405</v>
      </c>
      <c r="H3380" s="4" t="s">
        <v>356</v>
      </c>
      <c r="I3380" s="67">
        <v>0.48837962962963</v>
      </c>
      <c r="J3380" s="4" t="s">
        <v>1147</v>
      </c>
      <c r="K3380" s="12">
        <v>42976</v>
      </c>
      <c r="L3380" s="4" t="s">
        <v>366</v>
      </c>
      <c r="M3380" s="4" t="s">
        <v>362</v>
      </c>
      <c r="O3380" s="12" t="str">
        <f t="shared" ca="1" si="107"/>
        <v>7 ans, 8 mois</v>
      </c>
      <c r="P3380" s="4" t="str">
        <f>VLOOKUP(B3380,Effectif!B:I,6,0)</f>
        <v>Lise DE WITTE</v>
      </c>
      <c r="Q3380" s="4" t="str">
        <f>VLOOKUP(B3380,Effectif!B:I,8,0)</f>
        <v>DECB</v>
      </c>
      <c r="R3380" s="4" t="str">
        <f>IFERROR(VLOOKUP(C3380,Sales!B:G,6,0),"-")</f>
        <v>-</v>
      </c>
      <c r="S3380" s="4">
        <f>IFERROR(VLOOKUP(C3380,Recolt!B:H,3,0),"-")</f>
        <v>214</v>
      </c>
      <c r="T3380" s="4" t="str">
        <f t="shared" si="106"/>
        <v>-</v>
      </c>
    </row>
    <row r="3381" spans="1:20" hidden="1" x14ac:dyDescent="0.25">
      <c r="A3381" s="4" t="s">
        <v>412</v>
      </c>
      <c r="B3381" s="4" t="s">
        <v>572</v>
      </c>
      <c r="C3381" s="4">
        <v>1034850530</v>
      </c>
      <c r="D3381" s="4" t="s">
        <v>363</v>
      </c>
      <c r="E3381" s="4" t="s">
        <v>364</v>
      </c>
      <c r="F3381" s="4" t="s">
        <v>439</v>
      </c>
      <c r="G3381" s="12">
        <v>45406</v>
      </c>
      <c r="H3381" s="4" t="s">
        <v>356</v>
      </c>
      <c r="I3381" s="67">
        <v>0.60862268518518503</v>
      </c>
      <c r="J3381" s="4" t="s">
        <v>1139</v>
      </c>
      <c r="K3381" s="12">
        <v>41555</v>
      </c>
      <c r="L3381" s="4" t="s">
        <v>366</v>
      </c>
      <c r="M3381" s="4" t="s">
        <v>358</v>
      </c>
      <c r="N3381" s="4" t="s">
        <v>361</v>
      </c>
      <c r="O3381" s="12" t="str">
        <f t="shared" ca="1" si="107"/>
        <v>11 ans, 6 mois</v>
      </c>
      <c r="P3381" s="4" t="str">
        <f>VLOOKUP(B3381,Effectif!B:I,6,0)</f>
        <v>Lise DE WITTE</v>
      </c>
      <c r="Q3381" s="4" t="str">
        <f>VLOOKUP(B3381,Effectif!B:I,8,0)</f>
        <v>DECB</v>
      </c>
      <c r="R3381" s="4" t="str">
        <f>IFERROR(VLOOKUP(C3381,Sales!B:G,6,0),"-")</f>
        <v>-</v>
      </c>
      <c r="S3381" s="4">
        <f>IFERROR(VLOOKUP(C3381,Recolt!B:H,3,0),"-")</f>
        <v>240.87</v>
      </c>
      <c r="T3381" s="4" t="str">
        <f t="shared" si="106"/>
        <v>-</v>
      </c>
    </row>
    <row r="3382" spans="1:20" hidden="1" x14ac:dyDescent="0.25">
      <c r="A3382" s="4" t="s">
        <v>412</v>
      </c>
      <c r="B3382" s="4" t="s">
        <v>572</v>
      </c>
      <c r="C3382" s="4">
        <v>1034868222</v>
      </c>
      <c r="D3382" s="4" t="s">
        <v>354</v>
      </c>
      <c r="E3382" s="4" t="s">
        <v>360</v>
      </c>
      <c r="F3382" s="4" t="s">
        <v>439</v>
      </c>
      <c r="G3382" s="12">
        <v>45407</v>
      </c>
      <c r="H3382" s="4" t="s">
        <v>356</v>
      </c>
      <c r="I3382" s="67">
        <v>0.61449074074074095</v>
      </c>
      <c r="J3382" s="4" t="s">
        <v>1134</v>
      </c>
      <c r="K3382" s="12">
        <v>43332</v>
      </c>
      <c r="L3382" s="4" t="s">
        <v>366</v>
      </c>
      <c r="M3382" s="4" t="s">
        <v>358</v>
      </c>
      <c r="N3382" s="4" t="s">
        <v>359</v>
      </c>
      <c r="O3382" s="12" t="str">
        <f t="shared" ca="1" si="107"/>
        <v>6 ans, 8 mois</v>
      </c>
      <c r="P3382" s="4" t="str">
        <f>VLOOKUP(B3382,Effectif!B:I,6,0)</f>
        <v>Lise DE WITTE</v>
      </c>
      <c r="Q3382" s="4" t="str">
        <f>VLOOKUP(B3382,Effectif!B:I,8,0)</f>
        <v>DECB</v>
      </c>
      <c r="R3382" s="4" t="str">
        <f>IFERROR(VLOOKUP(C3382,Sales!B:G,6,0),"-")</f>
        <v>-</v>
      </c>
      <c r="S3382" s="4">
        <f>IFERROR(VLOOKUP(C3382,Recolt!B:H,3,0),"-")</f>
        <v>88.55</v>
      </c>
      <c r="T3382" s="4" t="str">
        <f t="shared" si="106"/>
        <v>-</v>
      </c>
    </row>
    <row r="3383" spans="1:20" hidden="1" x14ac:dyDescent="0.25">
      <c r="A3383" s="4" t="s">
        <v>412</v>
      </c>
      <c r="B3383" s="4" t="s">
        <v>572</v>
      </c>
      <c r="C3383" s="4">
        <v>1034847155</v>
      </c>
      <c r="D3383" s="4" t="s">
        <v>363</v>
      </c>
      <c r="E3383" s="4" t="s">
        <v>364</v>
      </c>
      <c r="F3383" s="4" t="s">
        <v>439</v>
      </c>
      <c r="G3383" s="12">
        <v>45408</v>
      </c>
      <c r="H3383" s="4" t="s">
        <v>356</v>
      </c>
      <c r="I3383" s="67">
        <v>0.61962962962962997</v>
      </c>
      <c r="J3383" s="4" t="s">
        <v>1133</v>
      </c>
      <c r="K3383" s="12">
        <v>42974</v>
      </c>
      <c r="L3383" s="4" t="s">
        <v>357</v>
      </c>
      <c r="M3383" s="4" t="s">
        <v>358</v>
      </c>
      <c r="N3383" s="4" t="s">
        <v>359</v>
      </c>
      <c r="O3383" s="12" t="str">
        <f t="shared" ca="1" si="107"/>
        <v>7 ans, 8 mois</v>
      </c>
      <c r="P3383" s="4" t="str">
        <f>VLOOKUP(B3383,Effectif!B:I,6,0)</f>
        <v>Lise DE WITTE</v>
      </c>
      <c r="Q3383" s="4" t="str">
        <f>VLOOKUP(B3383,Effectif!B:I,8,0)</f>
        <v>DECB</v>
      </c>
      <c r="R3383" s="4" t="str">
        <f>IFERROR(VLOOKUP(C3383,Sales!B:G,6,0),"-")</f>
        <v>-</v>
      </c>
      <c r="S3383" s="4">
        <f>IFERROR(VLOOKUP(C3383,Recolt!B:H,3,0),"-")</f>
        <v>108</v>
      </c>
      <c r="T3383" s="4" t="str">
        <f t="shared" si="106"/>
        <v>-</v>
      </c>
    </row>
    <row r="3384" spans="1:20" hidden="1" x14ac:dyDescent="0.25">
      <c r="A3384" s="4" t="s">
        <v>412</v>
      </c>
      <c r="B3384" s="4" t="s">
        <v>572</v>
      </c>
      <c r="C3384" s="4">
        <v>1034846876</v>
      </c>
      <c r="D3384" s="4" t="s">
        <v>372</v>
      </c>
      <c r="E3384" s="4" t="s">
        <v>364</v>
      </c>
      <c r="F3384" s="4" t="s">
        <v>439</v>
      </c>
      <c r="G3384" s="12">
        <v>45409</v>
      </c>
      <c r="H3384" s="4" t="s">
        <v>356</v>
      </c>
      <c r="I3384" s="67">
        <v>0.613645833333333</v>
      </c>
      <c r="J3384" s="4" t="s">
        <v>1136</v>
      </c>
      <c r="K3384" s="12">
        <v>43252</v>
      </c>
      <c r="L3384" s="4" t="s">
        <v>366</v>
      </c>
      <c r="M3384" s="4" t="s">
        <v>358</v>
      </c>
      <c r="N3384" s="4" t="s">
        <v>359</v>
      </c>
      <c r="O3384" s="12" t="str">
        <f t="shared" ca="1" si="107"/>
        <v>6 ans, 10 mois</v>
      </c>
      <c r="P3384" s="4" t="str">
        <f>VLOOKUP(B3384,Effectif!B:I,6,0)</f>
        <v>Lise DE WITTE</v>
      </c>
      <c r="Q3384" s="4" t="str">
        <f>VLOOKUP(B3384,Effectif!B:I,8,0)</f>
        <v>DECB</v>
      </c>
      <c r="R3384" s="4" t="str">
        <f>IFERROR(VLOOKUP(C3384,Sales!B:G,6,0),"-")</f>
        <v>-</v>
      </c>
      <c r="S3384" s="4">
        <f>IFERROR(VLOOKUP(C3384,Recolt!B:H,3,0),"-")</f>
        <v>124</v>
      </c>
      <c r="T3384" s="4" t="str">
        <f t="shared" si="106"/>
        <v>-</v>
      </c>
    </row>
    <row r="3385" spans="1:20" hidden="1" x14ac:dyDescent="0.25">
      <c r="A3385" s="4" t="s">
        <v>412</v>
      </c>
      <c r="B3385" s="4" t="s">
        <v>572</v>
      </c>
      <c r="C3385" s="4">
        <v>1034852368</v>
      </c>
      <c r="D3385" s="4" t="s">
        <v>363</v>
      </c>
      <c r="E3385" s="4" t="s">
        <v>364</v>
      </c>
      <c r="F3385" s="4" t="s">
        <v>439</v>
      </c>
      <c r="G3385" s="12">
        <v>45410</v>
      </c>
      <c r="H3385" s="4" t="s">
        <v>356</v>
      </c>
      <c r="I3385" s="67">
        <v>0.637777777777778</v>
      </c>
      <c r="J3385" s="4" t="s">
        <v>1146</v>
      </c>
      <c r="K3385" s="12">
        <v>41143</v>
      </c>
      <c r="L3385" s="4" t="s">
        <v>366</v>
      </c>
      <c r="M3385" s="4" t="s">
        <v>358</v>
      </c>
      <c r="N3385" s="4" t="s">
        <v>361</v>
      </c>
      <c r="O3385" s="12" t="str">
        <f t="shared" ca="1" si="107"/>
        <v>12 ans, 8 mois</v>
      </c>
      <c r="P3385" s="4" t="str">
        <f>VLOOKUP(B3385,Effectif!B:I,6,0)</f>
        <v>Lise DE WITTE</v>
      </c>
      <c r="Q3385" s="4" t="str">
        <f>VLOOKUP(B3385,Effectif!B:I,8,0)</f>
        <v>DECB</v>
      </c>
      <c r="R3385" s="4" t="str">
        <f>IFERROR(VLOOKUP(C3385,Sales!B:G,6,0),"-")</f>
        <v>-</v>
      </c>
      <c r="S3385" s="4">
        <f>IFERROR(VLOOKUP(C3385,Recolt!B:H,3,0),"-")</f>
        <v>149</v>
      </c>
      <c r="T3385" s="4" t="str">
        <f t="shared" si="106"/>
        <v>-</v>
      </c>
    </row>
    <row r="3386" spans="1:20" hidden="1" x14ac:dyDescent="0.25">
      <c r="A3386" s="4" t="s">
        <v>412</v>
      </c>
      <c r="B3386" s="4" t="s">
        <v>572</v>
      </c>
      <c r="C3386" s="4">
        <v>1034854379</v>
      </c>
      <c r="D3386" s="4" t="s">
        <v>363</v>
      </c>
      <c r="E3386" s="4" t="s">
        <v>364</v>
      </c>
      <c r="F3386" s="4" t="s">
        <v>439</v>
      </c>
      <c r="G3386" s="12">
        <v>45411</v>
      </c>
      <c r="H3386" s="4" t="s">
        <v>356</v>
      </c>
      <c r="I3386" s="67">
        <v>0.51747685185185199</v>
      </c>
      <c r="J3386" s="4" t="s">
        <v>1133</v>
      </c>
      <c r="K3386" s="12">
        <v>43415</v>
      </c>
      <c r="L3386" s="4" t="s">
        <v>366</v>
      </c>
      <c r="M3386" s="4" t="s">
        <v>358</v>
      </c>
      <c r="N3386" s="4" t="s">
        <v>361</v>
      </c>
      <c r="O3386" s="12" t="str">
        <f t="shared" ca="1" si="107"/>
        <v>6 ans, 5 mois</v>
      </c>
      <c r="P3386" s="4" t="str">
        <f>VLOOKUP(B3386,Effectif!B:I,6,0)</f>
        <v>Lise DE WITTE</v>
      </c>
      <c r="Q3386" s="4" t="str">
        <f>VLOOKUP(B3386,Effectif!B:I,8,0)</f>
        <v>DECB</v>
      </c>
      <c r="R3386" s="4" t="str">
        <f>IFERROR(VLOOKUP(C3386,Sales!B:G,6,0),"-")</f>
        <v>-</v>
      </c>
      <c r="S3386" s="4">
        <f>IFERROR(VLOOKUP(C3386,Recolt!B:H,3,0),"-")</f>
        <v>110.77</v>
      </c>
      <c r="T3386" s="4" t="str">
        <f t="shared" si="106"/>
        <v>-</v>
      </c>
    </row>
    <row r="3387" spans="1:20" hidden="1" x14ac:dyDescent="0.25">
      <c r="A3387" s="4" t="s">
        <v>412</v>
      </c>
      <c r="B3387" s="4" t="s">
        <v>572</v>
      </c>
      <c r="C3387" s="4">
        <v>1034863441</v>
      </c>
      <c r="D3387" s="4" t="s">
        <v>377</v>
      </c>
      <c r="E3387" s="4" t="s">
        <v>364</v>
      </c>
      <c r="F3387" s="4" t="s">
        <v>439</v>
      </c>
      <c r="G3387" s="12">
        <v>45412</v>
      </c>
      <c r="H3387" s="4" t="s">
        <v>356</v>
      </c>
      <c r="I3387" s="67">
        <v>0.471481481481481</v>
      </c>
      <c r="J3387" s="4" t="s">
        <v>1133</v>
      </c>
      <c r="K3387" s="12">
        <v>42943</v>
      </c>
      <c r="L3387" s="4" t="s">
        <v>366</v>
      </c>
      <c r="M3387" s="4" t="s">
        <v>358</v>
      </c>
      <c r="N3387" s="4" t="s">
        <v>361</v>
      </c>
      <c r="O3387" s="12" t="str">
        <f t="shared" ca="1" si="107"/>
        <v>7 ans, 9 mois</v>
      </c>
      <c r="P3387" s="4" t="str">
        <f>VLOOKUP(B3387,Effectif!B:I,6,0)</f>
        <v>Lise DE WITTE</v>
      </c>
      <c r="Q3387" s="4" t="str">
        <f>VLOOKUP(B3387,Effectif!B:I,8,0)</f>
        <v>DECB</v>
      </c>
      <c r="R3387" s="4" t="str">
        <f>IFERROR(VLOOKUP(C3387,Sales!B:G,6,0),"-")</f>
        <v>-</v>
      </c>
      <c r="S3387" s="4">
        <f>IFERROR(VLOOKUP(C3387,Recolt!B:H,3,0),"-")</f>
        <v>110</v>
      </c>
      <c r="T3387" s="4" t="str">
        <f t="shared" si="106"/>
        <v>-</v>
      </c>
    </row>
    <row r="3388" spans="1:20" hidden="1" x14ac:dyDescent="0.25">
      <c r="A3388" s="4" t="s">
        <v>412</v>
      </c>
      <c r="B3388" s="4" t="s">
        <v>572</v>
      </c>
      <c r="C3388" s="4">
        <v>1034851791</v>
      </c>
      <c r="D3388" s="4" t="s">
        <v>354</v>
      </c>
      <c r="E3388" s="4" t="s">
        <v>360</v>
      </c>
      <c r="F3388" s="4" t="s">
        <v>439</v>
      </c>
      <c r="G3388" s="12">
        <v>45413</v>
      </c>
      <c r="H3388" s="4" t="s">
        <v>356</v>
      </c>
      <c r="I3388" s="67">
        <v>0.70827546296296295</v>
      </c>
      <c r="J3388" s="4" t="s">
        <v>1131</v>
      </c>
      <c r="K3388" s="12">
        <v>42329</v>
      </c>
      <c r="L3388" s="4" t="s">
        <v>366</v>
      </c>
      <c r="M3388" s="4" t="s">
        <v>358</v>
      </c>
      <c r="N3388" s="4" t="s">
        <v>361</v>
      </c>
      <c r="O3388" s="12" t="str">
        <f t="shared" ca="1" si="107"/>
        <v>9 ans, 5 mois</v>
      </c>
      <c r="P3388" s="4" t="str">
        <f>VLOOKUP(B3388,Effectif!B:I,6,0)</f>
        <v>Lise DE WITTE</v>
      </c>
      <c r="Q3388" s="4" t="str">
        <f>VLOOKUP(B3388,Effectif!B:I,8,0)</f>
        <v>DECB</v>
      </c>
      <c r="R3388" s="4" t="str">
        <f>IFERROR(VLOOKUP(C3388,Sales!B:G,6,0),"-")</f>
        <v>-</v>
      </c>
      <c r="S3388" s="4">
        <f>IFERROR(VLOOKUP(C3388,Recolt!B:H,3,0),"-")</f>
        <v>295.62</v>
      </c>
      <c r="T3388" s="4" t="str">
        <f t="shared" si="106"/>
        <v>-</v>
      </c>
    </row>
    <row r="3389" spans="1:20" hidden="1" x14ac:dyDescent="0.25">
      <c r="A3389" s="4" t="s">
        <v>412</v>
      </c>
      <c r="B3389" s="4" t="s">
        <v>572</v>
      </c>
      <c r="C3389" s="4">
        <v>1034846114</v>
      </c>
      <c r="D3389" s="4" t="s">
        <v>377</v>
      </c>
      <c r="E3389" s="4" t="s">
        <v>364</v>
      </c>
      <c r="F3389" s="4" t="s">
        <v>439</v>
      </c>
      <c r="G3389" s="12">
        <v>45414</v>
      </c>
      <c r="H3389" s="4" t="s">
        <v>356</v>
      </c>
      <c r="I3389" s="67">
        <v>0.41678240740740702</v>
      </c>
      <c r="J3389" s="4" t="s">
        <v>1131</v>
      </c>
      <c r="K3389" s="12">
        <v>42396</v>
      </c>
      <c r="L3389" s="4" t="s">
        <v>366</v>
      </c>
      <c r="M3389" s="4" t="s">
        <v>358</v>
      </c>
      <c r="N3389" s="4" t="s">
        <v>359</v>
      </c>
      <c r="O3389" s="12" t="str">
        <f t="shared" ca="1" si="107"/>
        <v>9 ans, 3 mois</v>
      </c>
      <c r="P3389" s="4" t="str">
        <f>VLOOKUP(B3389,Effectif!B:I,6,0)</f>
        <v>Lise DE WITTE</v>
      </c>
      <c r="Q3389" s="4" t="str">
        <f>VLOOKUP(B3389,Effectif!B:I,8,0)</f>
        <v>DECB</v>
      </c>
      <c r="R3389" s="4" t="str">
        <f>IFERROR(VLOOKUP(C3389,Sales!B:G,6,0),"-")</f>
        <v>-</v>
      </c>
      <c r="S3389" s="4">
        <f>IFERROR(VLOOKUP(C3389,Recolt!B:H,3,0),"-")</f>
        <v>248</v>
      </c>
      <c r="T3389" s="4" t="str">
        <f t="shared" si="106"/>
        <v>-</v>
      </c>
    </row>
    <row r="3390" spans="1:20" hidden="1" x14ac:dyDescent="0.25">
      <c r="A3390" s="4" t="s">
        <v>412</v>
      </c>
      <c r="B3390" s="4" t="s">
        <v>572</v>
      </c>
      <c r="C3390" s="4">
        <v>1034846598</v>
      </c>
      <c r="D3390" s="4" t="s">
        <v>363</v>
      </c>
      <c r="E3390" s="4" t="s">
        <v>364</v>
      </c>
      <c r="F3390" s="4" t="s">
        <v>439</v>
      </c>
      <c r="G3390" s="12">
        <v>45415</v>
      </c>
      <c r="H3390" s="4" t="s">
        <v>356</v>
      </c>
      <c r="I3390" s="67">
        <v>0.48203703703703699</v>
      </c>
      <c r="J3390" s="4" t="s">
        <v>1132</v>
      </c>
      <c r="K3390" s="12">
        <v>43346</v>
      </c>
      <c r="L3390" s="4" t="s">
        <v>366</v>
      </c>
      <c r="M3390" s="4" t="s">
        <v>358</v>
      </c>
      <c r="N3390" s="4" t="s">
        <v>361</v>
      </c>
      <c r="O3390" s="12" t="str">
        <f t="shared" ca="1" si="107"/>
        <v>6 ans, 7 mois</v>
      </c>
      <c r="P3390" s="4" t="str">
        <f>VLOOKUP(B3390,Effectif!B:I,6,0)</f>
        <v>Lise DE WITTE</v>
      </c>
      <c r="Q3390" s="4" t="str">
        <f>VLOOKUP(B3390,Effectif!B:I,8,0)</f>
        <v>DECB</v>
      </c>
      <c r="R3390" s="4" t="str">
        <f>IFERROR(VLOOKUP(C3390,Sales!B:G,6,0),"-")</f>
        <v>-</v>
      </c>
      <c r="S3390" s="4">
        <f>IFERROR(VLOOKUP(C3390,Recolt!B:H,3,0),"-")</f>
        <v>165.27</v>
      </c>
      <c r="T3390" s="4" t="str">
        <f t="shared" si="106"/>
        <v>-</v>
      </c>
    </row>
    <row r="3391" spans="1:20" hidden="1" x14ac:dyDescent="0.25">
      <c r="A3391" s="4" t="s">
        <v>412</v>
      </c>
      <c r="B3391" s="4" t="s">
        <v>572</v>
      </c>
      <c r="C3391" s="4">
        <v>1034854704</v>
      </c>
      <c r="D3391" s="4" t="s">
        <v>377</v>
      </c>
      <c r="E3391" s="4" t="s">
        <v>364</v>
      </c>
      <c r="F3391" s="4" t="s">
        <v>439</v>
      </c>
      <c r="G3391" s="12">
        <v>45416</v>
      </c>
      <c r="H3391" s="4" t="s">
        <v>356</v>
      </c>
      <c r="I3391" s="67">
        <v>0.420914351851852</v>
      </c>
      <c r="J3391" s="4" t="s">
        <v>1147</v>
      </c>
      <c r="K3391" s="12">
        <v>42858</v>
      </c>
      <c r="L3391" s="4" t="s">
        <v>366</v>
      </c>
      <c r="M3391" s="4" t="s">
        <v>362</v>
      </c>
      <c r="O3391" s="12" t="str">
        <f t="shared" ca="1" si="107"/>
        <v>7 ans, 11 mois</v>
      </c>
      <c r="P3391" s="4" t="str">
        <f>VLOOKUP(B3391,Effectif!B:I,6,0)</f>
        <v>Lise DE WITTE</v>
      </c>
      <c r="Q3391" s="4" t="str">
        <f>VLOOKUP(B3391,Effectif!B:I,8,0)</f>
        <v>DECB</v>
      </c>
      <c r="R3391" s="4" t="str">
        <f>IFERROR(VLOOKUP(C3391,Sales!B:G,6,0),"-")</f>
        <v>-</v>
      </c>
      <c r="S3391" s="4">
        <f>IFERROR(VLOOKUP(C3391,Recolt!B:H,3,0),"-")</f>
        <v>72.95</v>
      </c>
      <c r="T3391" s="4" t="str">
        <f t="shared" si="106"/>
        <v>-</v>
      </c>
    </row>
    <row r="3392" spans="1:20" hidden="1" x14ac:dyDescent="0.25">
      <c r="A3392" s="4" t="s">
        <v>412</v>
      </c>
      <c r="B3392" s="4" t="s">
        <v>572</v>
      </c>
      <c r="C3392" s="4">
        <v>1034847456</v>
      </c>
      <c r="D3392" s="4" t="s">
        <v>363</v>
      </c>
      <c r="E3392" s="4" t="s">
        <v>364</v>
      </c>
      <c r="F3392" s="4" t="s">
        <v>439</v>
      </c>
      <c r="G3392" s="12">
        <v>45417</v>
      </c>
      <c r="H3392" s="4" t="s">
        <v>356</v>
      </c>
      <c r="I3392" s="67">
        <v>0.40775462962962999</v>
      </c>
      <c r="J3392" s="4" t="s">
        <v>1134</v>
      </c>
      <c r="K3392" s="12">
        <v>42761</v>
      </c>
      <c r="L3392" s="4" t="s">
        <v>366</v>
      </c>
      <c r="M3392" s="4" t="s">
        <v>358</v>
      </c>
      <c r="N3392" s="4" t="s">
        <v>361</v>
      </c>
      <c r="O3392" s="12" t="str">
        <f t="shared" ca="1" si="107"/>
        <v>8 ans, 3 mois</v>
      </c>
      <c r="P3392" s="4" t="str">
        <f>VLOOKUP(B3392,Effectif!B:I,6,0)</f>
        <v>Lise DE WITTE</v>
      </c>
      <c r="Q3392" s="4" t="str">
        <f>VLOOKUP(B3392,Effectif!B:I,8,0)</f>
        <v>DECB</v>
      </c>
      <c r="R3392" s="4" t="str">
        <f>IFERROR(VLOOKUP(C3392,Sales!B:G,6,0),"-")</f>
        <v>-</v>
      </c>
      <c r="S3392" s="4">
        <f>IFERROR(VLOOKUP(C3392,Recolt!B:H,3,0),"-")</f>
        <v>28.14</v>
      </c>
      <c r="T3392" s="4" t="str">
        <f t="shared" si="106"/>
        <v>-</v>
      </c>
    </row>
    <row r="3393" spans="1:20" hidden="1" x14ac:dyDescent="0.25">
      <c r="A3393" s="4" t="s">
        <v>412</v>
      </c>
      <c r="B3393" s="4" t="s">
        <v>572</v>
      </c>
      <c r="C3393" s="4">
        <v>1034854113</v>
      </c>
      <c r="D3393" s="4" t="s">
        <v>380</v>
      </c>
      <c r="E3393" s="4" t="s">
        <v>364</v>
      </c>
      <c r="F3393" s="4" t="s">
        <v>439</v>
      </c>
      <c r="G3393" s="12">
        <v>45418</v>
      </c>
      <c r="H3393" s="4" t="s">
        <v>356</v>
      </c>
      <c r="I3393" s="67">
        <v>0.43201388888888897</v>
      </c>
      <c r="J3393" s="4" t="s">
        <v>1133</v>
      </c>
      <c r="K3393" s="12">
        <v>42884</v>
      </c>
      <c r="L3393" s="4" t="s">
        <v>366</v>
      </c>
      <c r="M3393" s="4" t="s">
        <v>358</v>
      </c>
      <c r="N3393" s="4" t="s">
        <v>361</v>
      </c>
      <c r="O3393" s="12" t="str">
        <f t="shared" ca="1" si="107"/>
        <v>7 ans, 11 mois</v>
      </c>
      <c r="P3393" s="4" t="str">
        <f>VLOOKUP(B3393,Effectif!B:I,6,0)</f>
        <v>Lise DE WITTE</v>
      </c>
      <c r="Q3393" s="4" t="str">
        <f>VLOOKUP(B3393,Effectif!B:I,8,0)</f>
        <v>DECB</v>
      </c>
      <c r="R3393" s="4" t="str">
        <f>IFERROR(VLOOKUP(C3393,Sales!B:G,6,0),"-")</f>
        <v>-</v>
      </c>
      <c r="S3393" s="4">
        <f>IFERROR(VLOOKUP(C3393,Recolt!B:H,3,0),"-")</f>
        <v>343.72</v>
      </c>
      <c r="T3393" s="4" t="str">
        <f t="shared" si="106"/>
        <v>-</v>
      </c>
    </row>
    <row r="3394" spans="1:20" hidden="1" x14ac:dyDescent="0.25">
      <c r="A3394" s="4" t="s">
        <v>412</v>
      </c>
      <c r="B3394" s="4" t="s">
        <v>572</v>
      </c>
      <c r="C3394" s="4">
        <v>1034861458</v>
      </c>
      <c r="D3394" s="4" t="s">
        <v>363</v>
      </c>
      <c r="E3394" s="4" t="s">
        <v>364</v>
      </c>
      <c r="F3394" s="4" t="s">
        <v>439</v>
      </c>
      <c r="G3394" s="12">
        <v>45419</v>
      </c>
      <c r="H3394" s="4" t="s">
        <v>356</v>
      </c>
      <c r="I3394" s="67">
        <v>0.44857638888888901</v>
      </c>
      <c r="J3394" s="4" t="s">
        <v>1137</v>
      </c>
      <c r="K3394" s="12">
        <v>42649</v>
      </c>
      <c r="L3394" s="4" t="s">
        <v>366</v>
      </c>
      <c r="M3394" s="4" t="s">
        <v>358</v>
      </c>
      <c r="N3394" s="4" t="s">
        <v>361</v>
      </c>
      <c r="O3394" s="12" t="str">
        <f t="shared" ca="1" si="107"/>
        <v>8 ans, 6 mois</v>
      </c>
      <c r="P3394" s="4" t="str">
        <f>VLOOKUP(B3394,Effectif!B:I,6,0)</f>
        <v>Lise DE WITTE</v>
      </c>
      <c r="Q3394" s="4" t="str">
        <f>VLOOKUP(B3394,Effectif!B:I,8,0)</f>
        <v>DECB</v>
      </c>
      <c r="R3394" s="4" t="str">
        <f>IFERROR(VLOOKUP(C3394,Sales!B:G,6,0),"-")</f>
        <v>-</v>
      </c>
      <c r="S3394" s="4">
        <f>IFERROR(VLOOKUP(C3394,Recolt!B:H,3,0),"-")</f>
        <v>382</v>
      </c>
      <c r="T3394" s="4" t="str">
        <f t="shared" si="106"/>
        <v>-</v>
      </c>
    </row>
    <row r="3395" spans="1:20" hidden="1" x14ac:dyDescent="0.25">
      <c r="A3395" s="4" t="s">
        <v>412</v>
      </c>
      <c r="B3395" s="4" t="s">
        <v>572</v>
      </c>
      <c r="C3395" s="4">
        <v>1034845969</v>
      </c>
      <c r="D3395" s="4" t="s">
        <v>363</v>
      </c>
      <c r="E3395" s="4" t="s">
        <v>364</v>
      </c>
      <c r="F3395" s="4" t="s">
        <v>439</v>
      </c>
      <c r="G3395" s="12">
        <v>45420</v>
      </c>
      <c r="H3395" s="4" t="s">
        <v>356</v>
      </c>
      <c r="I3395" s="67">
        <v>0.41115740740740703</v>
      </c>
      <c r="J3395" s="4" t="s">
        <v>1134</v>
      </c>
      <c r="K3395" s="12">
        <v>43009</v>
      </c>
      <c r="L3395" s="4" t="s">
        <v>366</v>
      </c>
      <c r="M3395" s="4" t="s">
        <v>358</v>
      </c>
      <c r="N3395" s="4" t="s">
        <v>359</v>
      </c>
      <c r="O3395" s="12" t="str">
        <f t="shared" ca="1" si="107"/>
        <v>7 ans, 6 mois</v>
      </c>
      <c r="P3395" s="4" t="str">
        <f>VLOOKUP(B3395,Effectif!B:I,6,0)</f>
        <v>Lise DE WITTE</v>
      </c>
      <c r="Q3395" s="4" t="str">
        <f>VLOOKUP(B3395,Effectif!B:I,8,0)</f>
        <v>DECB</v>
      </c>
      <c r="R3395" s="4" t="str">
        <f>IFERROR(VLOOKUP(C3395,Sales!B:G,6,0),"-")</f>
        <v>-</v>
      </c>
      <c r="S3395" s="4">
        <f>IFERROR(VLOOKUP(C3395,Recolt!B:H,3,0),"-")</f>
        <v>164.22</v>
      </c>
      <c r="T3395" s="4" t="str">
        <f t="shared" ref="T3395:T3458" si="108">IF(R3395&gt;0,R3395,IF(S3395&gt;0,S3395,"-"))</f>
        <v>-</v>
      </c>
    </row>
    <row r="3396" spans="1:20" hidden="1" x14ac:dyDescent="0.25">
      <c r="A3396" s="4" t="s">
        <v>412</v>
      </c>
      <c r="B3396" s="4" t="s">
        <v>572</v>
      </c>
      <c r="C3396" s="4">
        <v>1034867177</v>
      </c>
      <c r="D3396" s="4" t="s">
        <v>391</v>
      </c>
      <c r="E3396" s="4" t="s">
        <v>364</v>
      </c>
      <c r="F3396" s="4" t="s">
        <v>439</v>
      </c>
      <c r="G3396" s="12">
        <v>45421</v>
      </c>
      <c r="H3396" s="4" t="s">
        <v>356</v>
      </c>
      <c r="I3396" s="67">
        <v>0.58792824074074101</v>
      </c>
      <c r="J3396" s="4" t="s">
        <v>1137</v>
      </c>
      <c r="K3396" s="12">
        <v>42482</v>
      </c>
      <c r="L3396" s="4" t="s">
        <v>366</v>
      </c>
      <c r="M3396" s="4" t="s">
        <v>358</v>
      </c>
      <c r="N3396" s="4" t="s">
        <v>361</v>
      </c>
      <c r="O3396" s="12" t="str">
        <f t="shared" ca="1" si="107"/>
        <v>8 ans, 0 mois</v>
      </c>
      <c r="P3396" s="4" t="str">
        <f>VLOOKUP(B3396,Effectif!B:I,6,0)</f>
        <v>Lise DE WITTE</v>
      </c>
      <c r="Q3396" s="4" t="str">
        <f>VLOOKUP(B3396,Effectif!B:I,8,0)</f>
        <v>DECB</v>
      </c>
      <c r="R3396" s="4" t="str">
        <f>IFERROR(VLOOKUP(C3396,Sales!B:G,6,0),"-")</f>
        <v>-</v>
      </c>
      <c r="S3396" s="4">
        <f>IFERROR(VLOOKUP(C3396,Recolt!B:H,3,0),"-")</f>
        <v>60</v>
      </c>
      <c r="T3396" s="4" t="str">
        <f t="shared" si="108"/>
        <v>-</v>
      </c>
    </row>
    <row r="3397" spans="1:20" hidden="1" x14ac:dyDescent="0.25">
      <c r="A3397" s="4" t="s">
        <v>412</v>
      </c>
      <c r="B3397" s="4" t="s">
        <v>572</v>
      </c>
      <c r="C3397" s="4">
        <v>1034861963</v>
      </c>
      <c r="D3397" s="4" t="s">
        <v>354</v>
      </c>
      <c r="E3397" s="4" t="s">
        <v>360</v>
      </c>
      <c r="F3397" s="4" t="s">
        <v>439</v>
      </c>
      <c r="G3397" s="12">
        <v>45422</v>
      </c>
      <c r="H3397" s="4" t="s">
        <v>356</v>
      </c>
      <c r="I3397" s="67">
        <v>0.66806712962963</v>
      </c>
      <c r="J3397" s="4" t="s">
        <v>1131</v>
      </c>
      <c r="K3397" s="12">
        <v>41598</v>
      </c>
      <c r="L3397" s="4" t="s">
        <v>366</v>
      </c>
      <c r="M3397" s="4" t="s">
        <v>358</v>
      </c>
      <c r="N3397" s="4" t="s">
        <v>361</v>
      </c>
      <c r="O3397" s="12" t="str">
        <f t="shared" ca="1" si="107"/>
        <v>11 ans, 5 mois</v>
      </c>
      <c r="P3397" s="4" t="str">
        <f>VLOOKUP(B3397,Effectif!B:I,6,0)</f>
        <v>Lise DE WITTE</v>
      </c>
      <c r="Q3397" s="4" t="str">
        <f>VLOOKUP(B3397,Effectif!B:I,8,0)</f>
        <v>DECB</v>
      </c>
      <c r="R3397" s="4" t="str">
        <f>IFERROR(VLOOKUP(C3397,Sales!B:G,6,0),"-")</f>
        <v>-</v>
      </c>
      <c r="S3397" s="4">
        <f>IFERROR(VLOOKUP(C3397,Recolt!B:H,3,0),"-")</f>
        <v>133.49</v>
      </c>
      <c r="T3397" s="4" t="str">
        <f t="shared" si="108"/>
        <v>-</v>
      </c>
    </row>
    <row r="3398" spans="1:20" hidden="1" x14ac:dyDescent="0.25">
      <c r="A3398" s="4" t="s">
        <v>412</v>
      </c>
      <c r="B3398" s="4" t="s">
        <v>572</v>
      </c>
      <c r="C3398" s="4">
        <v>1034856418</v>
      </c>
      <c r="D3398" s="4" t="s">
        <v>372</v>
      </c>
      <c r="E3398" s="4" t="s">
        <v>364</v>
      </c>
      <c r="F3398" s="4" t="s">
        <v>439</v>
      </c>
      <c r="G3398" s="12">
        <v>45423</v>
      </c>
      <c r="H3398" s="4" t="s">
        <v>356</v>
      </c>
      <c r="I3398" s="67">
        <v>0.63269675925925895</v>
      </c>
      <c r="J3398" s="4" t="s">
        <v>1133</v>
      </c>
      <c r="K3398" s="12">
        <v>42795</v>
      </c>
      <c r="L3398" s="4" t="s">
        <v>366</v>
      </c>
      <c r="M3398" s="4" t="s">
        <v>358</v>
      </c>
      <c r="N3398" s="4" t="s">
        <v>361</v>
      </c>
      <c r="O3398" s="12" t="str">
        <f t="shared" ca="1" si="107"/>
        <v>8 ans, 1 mois</v>
      </c>
      <c r="P3398" s="4" t="str">
        <f>VLOOKUP(B3398,Effectif!B:I,6,0)</f>
        <v>Lise DE WITTE</v>
      </c>
      <c r="Q3398" s="4" t="str">
        <f>VLOOKUP(B3398,Effectif!B:I,8,0)</f>
        <v>DECB</v>
      </c>
      <c r="R3398" s="4" t="str">
        <f>IFERROR(VLOOKUP(C3398,Sales!B:G,6,0),"-")</f>
        <v>-</v>
      </c>
      <c r="S3398" s="4">
        <f>IFERROR(VLOOKUP(C3398,Recolt!B:H,3,0),"-")</f>
        <v>159.38999999999999</v>
      </c>
      <c r="T3398" s="4" t="str">
        <f t="shared" si="108"/>
        <v>-</v>
      </c>
    </row>
    <row r="3399" spans="1:20" hidden="1" x14ac:dyDescent="0.25">
      <c r="A3399" s="4" t="s">
        <v>412</v>
      </c>
      <c r="B3399" s="4" t="s">
        <v>572</v>
      </c>
      <c r="C3399" s="4">
        <v>1034849669</v>
      </c>
      <c r="D3399" s="4" t="s">
        <v>372</v>
      </c>
      <c r="E3399" s="4" t="s">
        <v>364</v>
      </c>
      <c r="F3399" s="4" t="s">
        <v>439</v>
      </c>
      <c r="G3399" s="12">
        <v>45424</v>
      </c>
      <c r="H3399" s="4" t="s">
        <v>356</v>
      </c>
      <c r="I3399" s="67">
        <v>0.40699074074074099</v>
      </c>
      <c r="J3399" s="4" t="s">
        <v>1133</v>
      </c>
      <c r="K3399" s="12">
        <v>43096</v>
      </c>
      <c r="L3399" s="4" t="s">
        <v>366</v>
      </c>
      <c r="M3399" s="4" t="s">
        <v>358</v>
      </c>
      <c r="N3399" s="4" t="s">
        <v>359</v>
      </c>
      <c r="O3399" s="12" t="str">
        <f t="shared" ca="1" si="107"/>
        <v>7 ans, 4 mois</v>
      </c>
      <c r="P3399" s="4" t="str">
        <f>VLOOKUP(B3399,Effectif!B:I,6,0)</f>
        <v>Lise DE WITTE</v>
      </c>
      <c r="Q3399" s="4" t="str">
        <f>VLOOKUP(B3399,Effectif!B:I,8,0)</f>
        <v>DECB</v>
      </c>
      <c r="R3399" s="4" t="str">
        <f>IFERROR(VLOOKUP(C3399,Sales!B:G,6,0),"-")</f>
        <v>-</v>
      </c>
      <c r="S3399" s="4">
        <f>IFERROR(VLOOKUP(C3399,Recolt!B:H,3,0),"-")</f>
        <v>128.13999999999999</v>
      </c>
      <c r="T3399" s="4" t="str">
        <f t="shared" si="108"/>
        <v>-</v>
      </c>
    </row>
    <row r="3400" spans="1:20" hidden="1" x14ac:dyDescent="0.25">
      <c r="A3400" s="4" t="s">
        <v>412</v>
      </c>
      <c r="B3400" s="4" t="s">
        <v>572</v>
      </c>
      <c r="C3400" s="4">
        <v>1034854804</v>
      </c>
      <c r="D3400" s="4" t="s">
        <v>354</v>
      </c>
      <c r="E3400" s="4" t="s">
        <v>360</v>
      </c>
      <c r="F3400" s="4" t="s">
        <v>439</v>
      </c>
      <c r="G3400" s="12">
        <v>45425</v>
      </c>
      <c r="H3400" s="4" t="s">
        <v>356</v>
      </c>
      <c r="I3400" s="67">
        <v>0.64471064814814805</v>
      </c>
      <c r="J3400" s="4" t="s">
        <v>1134</v>
      </c>
      <c r="K3400" s="12">
        <v>43332</v>
      </c>
      <c r="L3400" s="4" t="s">
        <v>366</v>
      </c>
      <c r="M3400" s="4" t="s">
        <v>358</v>
      </c>
      <c r="N3400" s="4" t="s">
        <v>359</v>
      </c>
      <c r="O3400" s="12" t="str">
        <f t="shared" ca="1" si="107"/>
        <v>6 ans, 8 mois</v>
      </c>
      <c r="P3400" s="4" t="str">
        <f>VLOOKUP(B3400,Effectif!B:I,6,0)</f>
        <v>Lise DE WITTE</v>
      </c>
      <c r="Q3400" s="4" t="str">
        <f>VLOOKUP(B3400,Effectif!B:I,8,0)</f>
        <v>DECB</v>
      </c>
      <c r="R3400" s="4" t="str">
        <f>IFERROR(VLOOKUP(C3400,Sales!B:G,6,0),"-")</f>
        <v>-</v>
      </c>
      <c r="S3400" s="4">
        <f>IFERROR(VLOOKUP(C3400,Recolt!B:H,3,0),"-")</f>
        <v>138</v>
      </c>
      <c r="T3400" s="4" t="str">
        <f t="shared" si="108"/>
        <v>-</v>
      </c>
    </row>
    <row r="3401" spans="1:20" hidden="1" x14ac:dyDescent="0.25">
      <c r="A3401" s="4" t="s">
        <v>412</v>
      </c>
      <c r="B3401" s="4" t="s">
        <v>572</v>
      </c>
      <c r="C3401" s="4">
        <v>1034844298</v>
      </c>
      <c r="D3401" s="4" t="s">
        <v>363</v>
      </c>
      <c r="E3401" s="4" t="s">
        <v>364</v>
      </c>
      <c r="F3401" s="4" t="s">
        <v>439</v>
      </c>
      <c r="G3401" s="12">
        <v>45426</v>
      </c>
      <c r="H3401" s="4" t="s">
        <v>356</v>
      </c>
      <c r="I3401" s="67">
        <v>0.462592592592593</v>
      </c>
      <c r="J3401" s="4" t="s">
        <v>1133</v>
      </c>
      <c r="K3401" s="12">
        <v>43460</v>
      </c>
      <c r="L3401" s="4" t="s">
        <v>366</v>
      </c>
      <c r="M3401" s="4" t="s">
        <v>358</v>
      </c>
      <c r="N3401" s="4" t="s">
        <v>359</v>
      </c>
      <c r="O3401" s="12" t="str">
        <f t="shared" ca="1" si="107"/>
        <v>6 ans, 4 mois</v>
      </c>
      <c r="P3401" s="4" t="str">
        <f>VLOOKUP(B3401,Effectif!B:I,6,0)</f>
        <v>Lise DE WITTE</v>
      </c>
      <c r="Q3401" s="4" t="str">
        <f>VLOOKUP(B3401,Effectif!B:I,8,0)</f>
        <v>DECB</v>
      </c>
      <c r="R3401" s="4" t="str">
        <f>IFERROR(VLOOKUP(C3401,Sales!B:G,6,0),"-")</f>
        <v>-</v>
      </c>
      <c r="S3401" s="4">
        <f>IFERROR(VLOOKUP(C3401,Recolt!B:H,3,0),"-")</f>
        <v>89</v>
      </c>
      <c r="T3401" s="4" t="str">
        <f t="shared" si="108"/>
        <v>-</v>
      </c>
    </row>
    <row r="3402" spans="1:20" hidden="1" x14ac:dyDescent="0.25">
      <c r="A3402" s="4" t="s">
        <v>412</v>
      </c>
      <c r="B3402" s="4" t="s">
        <v>572</v>
      </c>
      <c r="C3402" s="4">
        <v>1034844816</v>
      </c>
      <c r="D3402" s="4" t="s">
        <v>372</v>
      </c>
      <c r="E3402" s="4" t="s">
        <v>364</v>
      </c>
      <c r="F3402" s="4" t="s">
        <v>440</v>
      </c>
      <c r="G3402" s="12">
        <v>45427</v>
      </c>
      <c r="H3402" s="4" t="s">
        <v>356</v>
      </c>
      <c r="I3402" s="67">
        <v>0.67450231481481504</v>
      </c>
      <c r="J3402" s="4" t="s">
        <v>1131</v>
      </c>
      <c r="K3402" s="12">
        <v>41871</v>
      </c>
      <c r="L3402" s="4" t="s">
        <v>366</v>
      </c>
      <c r="M3402" s="4" t="s">
        <v>358</v>
      </c>
      <c r="N3402" s="4" t="s">
        <v>361</v>
      </c>
      <c r="O3402" s="12" t="str">
        <f t="shared" ca="1" si="107"/>
        <v>10 ans, 8 mois</v>
      </c>
      <c r="P3402" s="4" t="str">
        <f>VLOOKUP(B3402,Effectif!B:I,6,0)</f>
        <v>Lise DE WITTE</v>
      </c>
      <c r="Q3402" s="4" t="str">
        <f>VLOOKUP(B3402,Effectif!B:I,8,0)</f>
        <v>DECB</v>
      </c>
      <c r="R3402" s="4" t="str">
        <f>IFERROR(VLOOKUP(C3402,Sales!B:G,6,0),"-")</f>
        <v>-</v>
      </c>
      <c r="S3402" s="4">
        <f>IFERROR(VLOOKUP(C3402,Recolt!B:H,3,0),"-")</f>
        <v>84</v>
      </c>
      <c r="T3402" s="4" t="str">
        <f t="shared" si="108"/>
        <v>-</v>
      </c>
    </row>
    <row r="3403" spans="1:20" hidden="1" x14ac:dyDescent="0.25">
      <c r="A3403" s="4" t="s">
        <v>412</v>
      </c>
      <c r="B3403" s="4" t="s">
        <v>572</v>
      </c>
      <c r="C3403" s="4">
        <v>1034864811</v>
      </c>
      <c r="D3403" s="4" t="s">
        <v>377</v>
      </c>
      <c r="E3403" s="4" t="s">
        <v>364</v>
      </c>
      <c r="F3403" s="4" t="s">
        <v>439</v>
      </c>
      <c r="G3403" s="12">
        <v>45428</v>
      </c>
      <c r="H3403" s="4" t="s">
        <v>356</v>
      </c>
      <c r="I3403" s="67">
        <v>0.50864583333333302</v>
      </c>
      <c r="J3403" s="4" t="s">
        <v>1133</v>
      </c>
      <c r="K3403" s="12">
        <v>43249</v>
      </c>
      <c r="L3403" s="4" t="s">
        <v>366</v>
      </c>
      <c r="M3403" s="4" t="s">
        <v>358</v>
      </c>
      <c r="N3403" s="4" t="s">
        <v>359</v>
      </c>
      <c r="O3403" s="12" t="str">
        <f t="shared" ca="1" si="107"/>
        <v>6 ans, 11 mois</v>
      </c>
      <c r="P3403" s="4" t="str">
        <f>VLOOKUP(B3403,Effectif!B:I,6,0)</f>
        <v>Lise DE WITTE</v>
      </c>
      <c r="Q3403" s="4" t="str">
        <f>VLOOKUP(B3403,Effectif!B:I,8,0)</f>
        <v>DECB</v>
      </c>
      <c r="R3403" s="4" t="str">
        <f>IFERROR(VLOOKUP(C3403,Sales!B:G,6,0),"-")</f>
        <v>-</v>
      </c>
      <c r="S3403" s="4">
        <f>IFERROR(VLOOKUP(C3403,Recolt!B:H,3,0),"-")</f>
        <v>182.75</v>
      </c>
      <c r="T3403" s="4" t="str">
        <f t="shared" si="108"/>
        <v>-</v>
      </c>
    </row>
    <row r="3404" spans="1:20" hidden="1" x14ac:dyDescent="0.25">
      <c r="A3404" s="4" t="s">
        <v>412</v>
      </c>
      <c r="B3404" s="4" t="s">
        <v>572</v>
      </c>
      <c r="C3404" s="4">
        <v>1034857234</v>
      </c>
      <c r="D3404" s="4" t="s">
        <v>372</v>
      </c>
      <c r="E3404" s="4" t="s">
        <v>364</v>
      </c>
      <c r="F3404" s="4" t="s">
        <v>439</v>
      </c>
      <c r="G3404" s="12">
        <v>45429</v>
      </c>
      <c r="H3404" s="4" t="s">
        <v>356</v>
      </c>
      <c r="I3404" s="67">
        <v>0.460324074074074</v>
      </c>
      <c r="J3404" s="4" t="s">
        <v>1133</v>
      </c>
      <c r="K3404" s="12">
        <v>43333</v>
      </c>
      <c r="L3404" s="4" t="s">
        <v>366</v>
      </c>
      <c r="M3404" s="4" t="s">
        <v>358</v>
      </c>
      <c r="N3404" s="4" t="s">
        <v>384</v>
      </c>
      <c r="O3404" s="12" t="str">
        <f t="shared" ca="1" si="107"/>
        <v>6 ans, 8 mois</v>
      </c>
      <c r="P3404" s="4" t="str">
        <f>VLOOKUP(B3404,Effectif!B:I,6,0)</f>
        <v>Lise DE WITTE</v>
      </c>
      <c r="Q3404" s="4" t="str">
        <f>VLOOKUP(B3404,Effectif!B:I,8,0)</f>
        <v>DECB</v>
      </c>
      <c r="R3404" s="4" t="str">
        <f>IFERROR(VLOOKUP(C3404,Sales!B:G,6,0),"-")</f>
        <v>-</v>
      </c>
      <c r="S3404" s="4">
        <f>IFERROR(VLOOKUP(C3404,Recolt!B:H,3,0),"-")</f>
        <v>118</v>
      </c>
      <c r="T3404" s="4" t="str">
        <f t="shared" si="108"/>
        <v>-</v>
      </c>
    </row>
    <row r="3405" spans="1:20" hidden="1" x14ac:dyDescent="0.25">
      <c r="A3405" s="4" t="s">
        <v>412</v>
      </c>
      <c r="B3405" s="4" t="s">
        <v>572</v>
      </c>
      <c r="C3405" s="4">
        <v>1034867938</v>
      </c>
      <c r="D3405" s="4" t="s">
        <v>354</v>
      </c>
      <c r="E3405" s="4" t="s">
        <v>360</v>
      </c>
      <c r="F3405" s="4" t="s">
        <v>439</v>
      </c>
      <c r="G3405" s="12">
        <v>45430</v>
      </c>
      <c r="H3405" s="4" t="s">
        <v>356</v>
      </c>
      <c r="I3405" s="67">
        <v>0.51596064814814802</v>
      </c>
      <c r="J3405" s="4" t="s">
        <v>1133</v>
      </c>
      <c r="K3405" s="12">
        <v>43249</v>
      </c>
      <c r="L3405" s="4" t="s">
        <v>366</v>
      </c>
      <c r="M3405" s="4" t="s">
        <v>358</v>
      </c>
      <c r="N3405" s="4" t="s">
        <v>359</v>
      </c>
      <c r="O3405" s="12" t="str">
        <f t="shared" ca="1" si="107"/>
        <v>6 ans, 11 mois</v>
      </c>
      <c r="P3405" s="4" t="str">
        <f>VLOOKUP(B3405,Effectif!B:I,6,0)</f>
        <v>Lise DE WITTE</v>
      </c>
      <c r="Q3405" s="4" t="str">
        <f>VLOOKUP(B3405,Effectif!B:I,8,0)</f>
        <v>DECB</v>
      </c>
      <c r="R3405" s="4" t="str">
        <f>IFERROR(VLOOKUP(C3405,Sales!B:G,6,0),"-")</f>
        <v>-</v>
      </c>
      <c r="S3405" s="4">
        <f>IFERROR(VLOOKUP(C3405,Recolt!B:H,3,0),"-")</f>
        <v>186.20999999999998</v>
      </c>
      <c r="T3405" s="4" t="str">
        <f t="shared" si="108"/>
        <v>-</v>
      </c>
    </row>
    <row r="3406" spans="1:20" hidden="1" x14ac:dyDescent="0.25">
      <c r="A3406" s="4" t="s">
        <v>412</v>
      </c>
      <c r="B3406" s="4" t="s">
        <v>572</v>
      </c>
      <c r="C3406" s="4">
        <v>1034857022</v>
      </c>
      <c r="D3406" s="4" t="s">
        <v>363</v>
      </c>
      <c r="E3406" s="4" t="s">
        <v>364</v>
      </c>
      <c r="F3406" s="4" t="s">
        <v>439</v>
      </c>
      <c r="G3406" s="12">
        <v>45431</v>
      </c>
      <c r="H3406" s="4" t="s">
        <v>356</v>
      </c>
      <c r="I3406" s="67">
        <v>0.630428240740741</v>
      </c>
      <c r="J3406" s="4" t="s">
        <v>1136</v>
      </c>
      <c r="K3406" s="12">
        <v>43237</v>
      </c>
      <c r="L3406" s="4" t="s">
        <v>366</v>
      </c>
      <c r="M3406" s="4" t="s">
        <v>358</v>
      </c>
      <c r="N3406" s="4" t="s">
        <v>361</v>
      </c>
      <c r="O3406" s="12" t="str">
        <f t="shared" ca="1" si="107"/>
        <v>6 ans, 11 mois</v>
      </c>
      <c r="P3406" s="4" t="str">
        <f>VLOOKUP(B3406,Effectif!B:I,6,0)</f>
        <v>Lise DE WITTE</v>
      </c>
      <c r="Q3406" s="4" t="str">
        <f>VLOOKUP(B3406,Effectif!B:I,8,0)</f>
        <v>DECB</v>
      </c>
      <c r="R3406" s="4" t="str">
        <f>IFERROR(VLOOKUP(C3406,Sales!B:G,6,0),"-")</f>
        <v>-</v>
      </c>
      <c r="S3406" s="4">
        <f>IFERROR(VLOOKUP(C3406,Recolt!B:H,3,0),"-")</f>
        <v>171.18</v>
      </c>
      <c r="T3406" s="4" t="str">
        <f t="shared" si="108"/>
        <v>-</v>
      </c>
    </row>
    <row r="3407" spans="1:20" hidden="1" x14ac:dyDescent="0.25">
      <c r="A3407" s="4" t="s">
        <v>412</v>
      </c>
      <c r="B3407" s="4" t="s">
        <v>572</v>
      </c>
      <c r="C3407" s="4">
        <v>1034866351</v>
      </c>
      <c r="D3407" s="4" t="s">
        <v>354</v>
      </c>
      <c r="E3407" s="4" t="s">
        <v>360</v>
      </c>
      <c r="F3407" s="4" t="s">
        <v>439</v>
      </c>
      <c r="G3407" s="12">
        <v>45432</v>
      </c>
      <c r="H3407" s="4" t="s">
        <v>356</v>
      </c>
      <c r="I3407" s="67">
        <v>0.66459490740740701</v>
      </c>
      <c r="J3407" s="4" t="s">
        <v>1131</v>
      </c>
      <c r="K3407" s="12">
        <v>39722</v>
      </c>
      <c r="L3407" s="4" t="s">
        <v>366</v>
      </c>
      <c r="M3407" s="4" t="s">
        <v>358</v>
      </c>
      <c r="N3407" s="4" t="s">
        <v>361</v>
      </c>
      <c r="O3407" s="12" t="str">
        <f t="shared" ca="1" si="107"/>
        <v>16 ans, 6 mois</v>
      </c>
      <c r="P3407" s="4" t="str">
        <f>VLOOKUP(B3407,Effectif!B:I,6,0)</f>
        <v>Lise DE WITTE</v>
      </c>
      <c r="Q3407" s="4" t="str">
        <f>VLOOKUP(B3407,Effectif!B:I,8,0)</f>
        <v>DECB</v>
      </c>
      <c r="R3407" s="4" t="str">
        <f>IFERROR(VLOOKUP(C3407,Sales!B:G,6,0),"-")</f>
        <v>-</v>
      </c>
      <c r="S3407" s="4">
        <f>IFERROR(VLOOKUP(C3407,Recolt!B:H,3,0),"-")</f>
        <v>229</v>
      </c>
      <c r="T3407" s="4" t="str">
        <f t="shared" si="108"/>
        <v>-</v>
      </c>
    </row>
    <row r="3408" spans="1:20" hidden="1" x14ac:dyDescent="0.25">
      <c r="A3408" s="4" t="s">
        <v>412</v>
      </c>
      <c r="B3408" s="4" t="s">
        <v>572</v>
      </c>
      <c r="C3408" s="4">
        <v>1034854813</v>
      </c>
      <c r="D3408" s="4" t="s">
        <v>363</v>
      </c>
      <c r="E3408" s="4" t="s">
        <v>364</v>
      </c>
      <c r="F3408" s="4" t="s">
        <v>439</v>
      </c>
      <c r="G3408" s="12">
        <v>45433</v>
      </c>
      <c r="H3408" s="4" t="s">
        <v>356</v>
      </c>
      <c r="I3408" s="67">
        <v>0.45601851851851899</v>
      </c>
      <c r="J3408" s="4" t="s">
        <v>1132</v>
      </c>
      <c r="K3408" s="12">
        <v>42368</v>
      </c>
      <c r="L3408" s="4" t="s">
        <v>366</v>
      </c>
      <c r="M3408" s="4" t="s">
        <v>358</v>
      </c>
      <c r="N3408" s="4" t="s">
        <v>361</v>
      </c>
      <c r="O3408" s="12" t="str">
        <f t="shared" ca="1" si="107"/>
        <v>9 ans, 4 mois</v>
      </c>
      <c r="P3408" s="4" t="str">
        <f>VLOOKUP(B3408,Effectif!B:I,6,0)</f>
        <v>Lise DE WITTE</v>
      </c>
      <c r="Q3408" s="4" t="str">
        <f>VLOOKUP(B3408,Effectif!B:I,8,0)</f>
        <v>DECB</v>
      </c>
      <c r="R3408" s="4" t="str">
        <f>IFERROR(VLOOKUP(C3408,Sales!B:G,6,0),"-")</f>
        <v>-</v>
      </c>
      <c r="S3408" s="4">
        <f>IFERROR(VLOOKUP(C3408,Recolt!B:H,3,0),"-")</f>
        <v>105.59</v>
      </c>
      <c r="T3408" s="4" t="str">
        <f t="shared" si="108"/>
        <v>-</v>
      </c>
    </row>
    <row r="3409" spans="1:20" hidden="1" x14ac:dyDescent="0.25">
      <c r="A3409" s="4" t="s">
        <v>412</v>
      </c>
      <c r="B3409" s="4" t="s">
        <v>572</v>
      </c>
      <c r="C3409" s="4">
        <v>1034852179</v>
      </c>
      <c r="D3409" s="4" t="s">
        <v>354</v>
      </c>
      <c r="E3409" s="4" t="s">
        <v>360</v>
      </c>
      <c r="F3409" s="4" t="s">
        <v>439</v>
      </c>
      <c r="G3409" s="12">
        <v>45434</v>
      </c>
      <c r="H3409" s="4" t="s">
        <v>356</v>
      </c>
      <c r="I3409" s="67">
        <v>0.67387731481481505</v>
      </c>
      <c r="J3409" s="4" t="s">
        <v>1131</v>
      </c>
      <c r="K3409" s="12">
        <v>41835</v>
      </c>
      <c r="L3409" s="4" t="s">
        <v>366</v>
      </c>
      <c r="M3409" s="4" t="s">
        <v>358</v>
      </c>
      <c r="N3409" s="4" t="s">
        <v>361</v>
      </c>
      <c r="O3409" s="12" t="str">
        <f t="shared" ca="1" si="107"/>
        <v>10 ans, 9 mois</v>
      </c>
      <c r="P3409" s="4" t="str">
        <f>VLOOKUP(B3409,Effectif!B:I,6,0)</f>
        <v>Lise DE WITTE</v>
      </c>
      <c r="Q3409" s="4" t="str">
        <f>VLOOKUP(B3409,Effectif!B:I,8,0)</f>
        <v>DECB</v>
      </c>
      <c r="R3409" s="4" t="str">
        <f>IFERROR(VLOOKUP(C3409,Sales!B:G,6,0),"-")</f>
        <v>-</v>
      </c>
      <c r="S3409" s="4">
        <f>IFERROR(VLOOKUP(C3409,Recolt!B:H,3,0),"-")</f>
        <v>390.49</v>
      </c>
      <c r="T3409" s="4" t="str">
        <f t="shared" si="108"/>
        <v>-</v>
      </c>
    </row>
    <row r="3410" spans="1:20" hidden="1" x14ac:dyDescent="0.25">
      <c r="A3410" s="4" t="s">
        <v>412</v>
      </c>
      <c r="B3410" s="4" t="s">
        <v>572</v>
      </c>
      <c r="C3410" s="4">
        <v>1034849143</v>
      </c>
      <c r="D3410" s="4" t="s">
        <v>377</v>
      </c>
      <c r="E3410" s="4" t="s">
        <v>364</v>
      </c>
      <c r="F3410" s="4" t="s">
        <v>439</v>
      </c>
      <c r="G3410" s="12">
        <v>45435</v>
      </c>
      <c r="H3410" s="4" t="s">
        <v>356</v>
      </c>
      <c r="I3410" s="67">
        <v>0.39333333333333298</v>
      </c>
      <c r="J3410" s="4" t="s">
        <v>1133</v>
      </c>
      <c r="K3410" s="12">
        <v>43021</v>
      </c>
      <c r="L3410" s="4" t="s">
        <v>366</v>
      </c>
      <c r="M3410" s="4" t="s">
        <v>358</v>
      </c>
      <c r="N3410" s="4" t="s">
        <v>359</v>
      </c>
      <c r="O3410" s="12" t="str">
        <f t="shared" ca="1" si="107"/>
        <v>7 ans, 6 mois</v>
      </c>
      <c r="P3410" s="4" t="str">
        <f>VLOOKUP(B3410,Effectif!B:I,6,0)</f>
        <v>Lise DE WITTE</v>
      </c>
      <c r="Q3410" s="4" t="str">
        <f>VLOOKUP(B3410,Effectif!B:I,8,0)</f>
        <v>DECB</v>
      </c>
      <c r="R3410" s="4" t="str">
        <f>IFERROR(VLOOKUP(C3410,Sales!B:G,6,0),"-")</f>
        <v>-</v>
      </c>
      <c r="S3410" s="4">
        <f>IFERROR(VLOOKUP(C3410,Recolt!B:H,3,0),"-")</f>
        <v>106.27</v>
      </c>
      <c r="T3410" s="4" t="str">
        <f t="shared" si="108"/>
        <v>-</v>
      </c>
    </row>
    <row r="3411" spans="1:20" hidden="1" x14ac:dyDescent="0.25">
      <c r="A3411" s="4" t="s">
        <v>412</v>
      </c>
      <c r="B3411" s="4" t="s">
        <v>572</v>
      </c>
      <c r="C3411" s="4">
        <v>1034866342</v>
      </c>
      <c r="D3411" s="4" t="s">
        <v>377</v>
      </c>
      <c r="E3411" s="4" t="s">
        <v>364</v>
      </c>
      <c r="F3411" s="4" t="s">
        <v>439</v>
      </c>
      <c r="G3411" s="12">
        <v>45436</v>
      </c>
      <c r="H3411" s="4" t="s">
        <v>356</v>
      </c>
      <c r="I3411" s="67">
        <v>0.49435185185185199</v>
      </c>
      <c r="J3411" s="4" t="s">
        <v>1132</v>
      </c>
      <c r="K3411" s="12">
        <v>43018</v>
      </c>
      <c r="L3411" s="4" t="s">
        <v>366</v>
      </c>
      <c r="M3411" s="4" t="s">
        <v>358</v>
      </c>
      <c r="N3411" s="4" t="s">
        <v>361</v>
      </c>
      <c r="O3411" s="12" t="str">
        <f t="shared" ca="1" si="107"/>
        <v>7 ans, 6 mois</v>
      </c>
      <c r="P3411" s="4" t="str">
        <f>VLOOKUP(B3411,Effectif!B:I,6,0)</f>
        <v>Lise DE WITTE</v>
      </c>
      <c r="Q3411" s="4" t="str">
        <f>VLOOKUP(B3411,Effectif!B:I,8,0)</f>
        <v>DECB</v>
      </c>
      <c r="R3411" s="4" t="str">
        <f>IFERROR(VLOOKUP(C3411,Sales!B:G,6,0),"-")</f>
        <v>-</v>
      </c>
      <c r="S3411" s="4">
        <f>IFERROR(VLOOKUP(C3411,Recolt!B:H,3,0),"-")</f>
        <v>54</v>
      </c>
      <c r="T3411" s="4" t="str">
        <f t="shared" si="108"/>
        <v>-</v>
      </c>
    </row>
    <row r="3412" spans="1:20" hidden="1" x14ac:dyDescent="0.25">
      <c r="A3412" s="4" t="s">
        <v>412</v>
      </c>
      <c r="B3412" s="4" t="s">
        <v>572</v>
      </c>
      <c r="C3412" s="4">
        <v>1034858675</v>
      </c>
      <c r="D3412" s="4" t="s">
        <v>372</v>
      </c>
      <c r="E3412" s="4" t="s">
        <v>364</v>
      </c>
      <c r="F3412" s="4" t="s">
        <v>439</v>
      </c>
      <c r="G3412" s="12">
        <v>45437</v>
      </c>
      <c r="H3412" s="4" t="s">
        <v>356</v>
      </c>
      <c r="I3412" s="67">
        <v>0.53584490740740698</v>
      </c>
      <c r="J3412" s="4" t="s">
        <v>1137</v>
      </c>
      <c r="K3412" s="12">
        <v>42173</v>
      </c>
      <c r="L3412" s="4" t="s">
        <v>366</v>
      </c>
      <c r="M3412" s="4" t="s">
        <v>358</v>
      </c>
      <c r="N3412" s="4" t="s">
        <v>361</v>
      </c>
      <c r="O3412" s="12" t="str">
        <f t="shared" ca="1" si="107"/>
        <v>9 ans, 10 mois</v>
      </c>
      <c r="P3412" s="4" t="str">
        <f>VLOOKUP(B3412,Effectif!B:I,6,0)</f>
        <v>Lise DE WITTE</v>
      </c>
      <c r="Q3412" s="4" t="str">
        <f>VLOOKUP(B3412,Effectif!B:I,8,0)</f>
        <v>DECB</v>
      </c>
      <c r="R3412" s="4" t="str">
        <f>IFERROR(VLOOKUP(C3412,Sales!B:G,6,0),"-")</f>
        <v>-</v>
      </c>
      <c r="S3412" s="4">
        <f>IFERROR(VLOOKUP(C3412,Recolt!B:H,3,0),"-")</f>
        <v>105.23</v>
      </c>
      <c r="T3412" s="4" t="str">
        <f t="shared" si="108"/>
        <v>-</v>
      </c>
    </row>
    <row r="3413" spans="1:20" hidden="1" x14ac:dyDescent="0.25">
      <c r="A3413" s="4" t="s">
        <v>412</v>
      </c>
      <c r="B3413" s="4" t="s">
        <v>572</v>
      </c>
      <c r="C3413" s="4">
        <v>1034860790</v>
      </c>
      <c r="D3413" s="4" t="s">
        <v>354</v>
      </c>
      <c r="E3413" s="4" t="s">
        <v>360</v>
      </c>
      <c r="F3413" s="4" t="s">
        <v>439</v>
      </c>
      <c r="G3413" s="12">
        <v>45438</v>
      </c>
      <c r="H3413" s="4" t="s">
        <v>356</v>
      </c>
      <c r="I3413" s="67">
        <v>0.66697916666666701</v>
      </c>
      <c r="J3413" s="4" t="s">
        <v>1131</v>
      </c>
      <c r="K3413" s="12">
        <v>39661</v>
      </c>
      <c r="L3413" s="4" t="s">
        <v>366</v>
      </c>
      <c r="M3413" s="4" t="s">
        <v>358</v>
      </c>
      <c r="N3413" s="4" t="s">
        <v>361</v>
      </c>
      <c r="O3413" s="12" t="str">
        <f t="shared" ca="1" si="107"/>
        <v>16 ans, 8 mois</v>
      </c>
      <c r="P3413" s="4" t="str">
        <f>VLOOKUP(B3413,Effectif!B:I,6,0)</f>
        <v>Lise DE WITTE</v>
      </c>
      <c r="Q3413" s="4" t="str">
        <f>VLOOKUP(B3413,Effectif!B:I,8,0)</f>
        <v>DECB</v>
      </c>
      <c r="R3413" s="4" t="str">
        <f>IFERROR(VLOOKUP(C3413,Sales!B:G,6,0),"-")</f>
        <v>-</v>
      </c>
      <c r="S3413" s="4">
        <f>IFERROR(VLOOKUP(C3413,Recolt!B:H,3,0),"-")</f>
        <v>200</v>
      </c>
      <c r="T3413" s="4" t="str">
        <f t="shared" si="108"/>
        <v>-</v>
      </c>
    </row>
    <row r="3414" spans="1:20" hidden="1" x14ac:dyDescent="0.25">
      <c r="A3414" s="4" t="s">
        <v>412</v>
      </c>
      <c r="B3414" s="4" t="s">
        <v>572</v>
      </c>
      <c r="C3414" s="4">
        <v>1034862374</v>
      </c>
      <c r="D3414" s="4" t="s">
        <v>363</v>
      </c>
      <c r="E3414" s="4" t="s">
        <v>364</v>
      </c>
      <c r="F3414" s="4" t="s">
        <v>439</v>
      </c>
      <c r="G3414" s="12">
        <v>45439</v>
      </c>
      <c r="H3414" s="4" t="s">
        <v>356</v>
      </c>
      <c r="I3414" s="67">
        <v>0.50175925925925902</v>
      </c>
      <c r="J3414" s="4" t="s">
        <v>1147</v>
      </c>
      <c r="K3414" s="12">
        <v>43097</v>
      </c>
      <c r="L3414" s="4" t="s">
        <v>366</v>
      </c>
      <c r="M3414" s="4" t="s">
        <v>362</v>
      </c>
      <c r="O3414" s="12" t="str">
        <f t="shared" ca="1" si="107"/>
        <v>7 ans, 4 mois</v>
      </c>
      <c r="P3414" s="4" t="str">
        <f>VLOOKUP(B3414,Effectif!B:I,6,0)</f>
        <v>Lise DE WITTE</v>
      </c>
      <c r="Q3414" s="4" t="str">
        <f>VLOOKUP(B3414,Effectif!B:I,8,0)</f>
        <v>DECB</v>
      </c>
      <c r="R3414" s="4" t="str">
        <f>IFERROR(VLOOKUP(C3414,Sales!B:G,6,0),"-")</f>
        <v>-</v>
      </c>
      <c r="S3414" s="4">
        <f>IFERROR(VLOOKUP(C3414,Recolt!B:H,3,0),"-")</f>
        <v>216.82999999999998</v>
      </c>
      <c r="T3414" s="4" t="str">
        <f t="shared" si="108"/>
        <v>-</v>
      </c>
    </row>
    <row r="3415" spans="1:20" hidden="1" x14ac:dyDescent="0.25">
      <c r="A3415" s="4" t="s">
        <v>412</v>
      </c>
      <c r="B3415" s="4" t="s">
        <v>556</v>
      </c>
      <c r="C3415" s="4">
        <v>1034858458</v>
      </c>
      <c r="D3415" s="4" t="s">
        <v>363</v>
      </c>
      <c r="E3415" s="4" t="s">
        <v>364</v>
      </c>
      <c r="F3415" s="4" t="s">
        <v>440</v>
      </c>
      <c r="G3415" s="12">
        <v>45440</v>
      </c>
      <c r="H3415" s="4" t="s">
        <v>356</v>
      </c>
      <c r="I3415" s="67">
        <v>0.42020833333333302</v>
      </c>
      <c r="J3415" s="4" t="s">
        <v>1134</v>
      </c>
      <c r="K3415" s="12">
        <v>43436</v>
      </c>
      <c r="L3415" s="4" t="s">
        <v>366</v>
      </c>
      <c r="M3415" s="4" t="s">
        <v>358</v>
      </c>
      <c r="N3415" s="4" t="s">
        <v>361</v>
      </c>
      <c r="O3415" s="12" t="str">
        <f t="shared" ca="1" si="107"/>
        <v>6 ans, 4 mois</v>
      </c>
      <c r="P3415" s="4" t="str">
        <f>VLOOKUP(B3415,Effectif!B:I,6,0)</f>
        <v>Lise DE WITTE</v>
      </c>
      <c r="Q3415" s="4" t="str">
        <f>VLOOKUP(B3415,Effectif!B:I,8,0)</f>
        <v>DECB</v>
      </c>
      <c r="R3415" s="4" t="str">
        <f>IFERROR(VLOOKUP(C3415,Sales!B:G,6,0),"-")</f>
        <v>-</v>
      </c>
      <c r="S3415" s="4">
        <f>IFERROR(VLOOKUP(C3415,Recolt!B:H,3,0),"-")</f>
        <v>121.45</v>
      </c>
      <c r="T3415" s="4" t="str">
        <f t="shared" si="108"/>
        <v>-</v>
      </c>
    </row>
    <row r="3416" spans="1:20" hidden="1" x14ac:dyDescent="0.25">
      <c r="A3416" s="4" t="s">
        <v>412</v>
      </c>
      <c r="B3416" s="4" t="s">
        <v>556</v>
      </c>
      <c r="C3416" s="4">
        <v>1034856720</v>
      </c>
      <c r="D3416" s="4" t="s">
        <v>363</v>
      </c>
      <c r="E3416" s="4" t="s">
        <v>364</v>
      </c>
      <c r="F3416" s="4" t="s">
        <v>439</v>
      </c>
      <c r="G3416" s="12">
        <v>45441</v>
      </c>
      <c r="H3416" s="4" t="s">
        <v>356</v>
      </c>
      <c r="I3416" s="67">
        <v>0.63357638888888901</v>
      </c>
      <c r="J3416" s="4" t="s">
        <v>1133</v>
      </c>
      <c r="K3416" s="12">
        <v>43255</v>
      </c>
      <c r="L3416" s="4" t="s">
        <v>366</v>
      </c>
      <c r="M3416" s="4" t="s">
        <v>358</v>
      </c>
      <c r="N3416" s="4" t="s">
        <v>361</v>
      </c>
      <c r="O3416" s="12" t="str">
        <f t="shared" ca="1" si="107"/>
        <v>6 ans, 10 mois</v>
      </c>
      <c r="P3416" s="4" t="str">
        <f>VLOOKUP(B3416,Effectif!B:I,6,0)</f>
        <v>Lise DE WITTE</v>
      </c>
      <c r="Q3416" s="4" t="str">
        <f>VLOOKUP(B3416,Effectif!B:I,8,0)</f>
        <v>DECB</v>
      </c>
      <c r="R3416" s="4" t="str">
        <f>IFERROR(VLOOKUP(C3416,Sales!B:G,6,0),"-")</f>
        <v>-</v>
      </c>
      <c r="S3416" s="4">
        <f>IFERROR(VLOOKUP(C3416,Recolt!B:H,3,0),"-")</f>
        <v>137.93</v>
      </c>
      <c r="T3416" s="4" t="str">
        <f t="shared" si="108"/>
        <v>-</v>
      </c>
    </row>
    <row r="3417" spans="1:20" hidden="1" x14ac:dyDescent="0.25">
      <c r="A3417" s="4" t="s">
        <v>412</v>
      </c>
      <c r="B3417" s="4" t="s">
        <v>556</v>
      </c>
      <c r="C3417" s="4">
        <v>1034848095</v>
      </c>
      <c r="D3417" s="4" t="s">
        <v>363</v>
      </c>
      <c r="E3417" s="4" t="s">
        <v>364</v>
      </c>
      <c r="F3417" s="4" t="s">
        <v>439</v>
      </c>
      <c r="G3417" s="12">
        <v>45442</v>
      </c>
      <c r="H3417" s="4" t="s">
        <v>356</v>
      </c>
      <c r="I3417" s="67">
        <v>0.74627314814814805</v>
      </c>
      <c r="J3417" s="4" t="s">
        <v>1133</v>
      </c>
      <c r="K3417" s="12">
        <v>43308</v>
      </c>
      <c r="L3417" s="4" t="s">
        <v>366</v>
      </c>
      <c r="M3417" s="4" t="s">
        <v>358</v>
      </c>
      <c r="N3417" s="4" t="s">
        <v>361</v>
      </c>
      <c r="O3417" s="12" t="str">
        <f t="shared" ca="1" si="107"/>
        <v>6 ans, 9 mois</v>
      </c>
      <c r="P3417" s="4" t="str">
        <f>VLOOKUP(B3417,Effectif!B:I,6,0)</f>
        <v>Lise DE WITTE</v>
      </c>
      <c r="Q3417" s="4" t="str">
        <f>VLOOKUP(B3417,Effectif!B:I,8,0)</f>
        <v>DECB</v>
      </c>
      <c r="R3417" s="4" t="str">
        <f>IFERROR(VLOOKUP(C3417,Sales!B:G,6,0),"-")</f>
        <v>-</v>
      </c>
      <c r="S3417" s="4">
        <f>IFERROR(VLOOKUP(C3417,Recolt!B:H,3,0),"-")</f>
        <v>248.17</v>
      </c>
      <c r="T3417" s="4" t="str">
        <f t="shared" si="108"/>
        <v>-</v>
      </c>
    </row>
    <row r="3418" spans="1:20" hidden="1" x14ac:dyDescent="0.25">
      <c r="A3418" s="4" t="s">
        <v>412</v>
      </c>
      <c r="B3418" s="4" t="s">
        <v>556</v>
      </c>
      <c r="C3418" s="4">
        <v>1034861688</v>
      </c>
      <c r="D3418" s="4" t="s">
        <v>377</v>
      </c>
      <c r="E3418" s="4" t="s">
        <v>364</v>
      </c>
      <c r="F3418" s="4" t="s">
        <v>439</v>
      </c>
      <c r="G3418" s="12">
        <v>45443</v>
      </c>
      <c r="H3418" s="4" t="s">
        <v>356</v>
      </c>
      <c r="I3418" s="67">
        <v>0.66458333333333297</v>
      </c>
      <c r="J3418" s="4" t="s">
        <v>1131</v>
      </c>
      <c r="K3418" s="12">
        <v>42217</v>
      </c>
      <c r="L3418" s="4" t="s">
        <v>366</v>
      </c>
      <c r="M3418" s="4" t="s">
        <v>358</v>
      </c>
      <c r="N3418" s="4" t="s">
        <v>361</v>
      </c>
      <c r="O3418" s="12" t="str">
        <f t="shared" ca="1" si="107"/>
        <v>9 ans, 8 mois</v>
      </c>
      <c r="P3418" s="4" t="str">
        <f>VLOOKUP(B3418,Effectif!B:I,6,0)</f>
        <v>Lise DE WITTE</v>
      </c>
      <c r="Q3418" s="4" t="str">
        <f>VLOOKUP(B3418,Effectif!B:I,8,0)</f>
        <v>DECB</v>
      </c>
      <c r="R3418" s="4" t="str">
        <f>IFERROR(VLOOKUP(C3418,Sales!B:G,6,0),"-")</f>
        <v>-</v>
      </c>
      <c r="S3418" s="4">
        <f>IFERROR(VLOOKUP(C3418,Recolt!B:H,3,0),"-")</f>
        <v>70</v>
      </c>
      <c r="T3418" s="4" t="str">
        <f t="shared" si="108"/>
        <v>-</v>
      </c>
    </row>
    <row r="3419" spans="1:20" hidden="1" x14ac:dyDescent="0.25">
      <c r="A3419" s="4" t="s">
        <v>412</v>
      </c>
      <c r="B3419" s="4" t="s">
        <v>556</v>
      </c>
      <c r="C3419" s="4">
        <v>1034846800</v>
      </c>
      <c r="D3419" s="4" t="s">
        <v>377</v>
      </c>
      <c r="E3419" s="4" t="s">
        <v>364</v>
      </c>
      <c r="F3419" s="4" t="s">
        <v>439</v>
      </c>
      <c r="G3419" s="12">
        <v>45444</v>
      </c>
      <c r="H3419" s="4" t="s">
        <v>356</v>
      </c>
      <c r="I3419" s="67">
        <v>0.64313657407407399</v>
      </c>
      <c r="J3419" s="4" t="s">
        <v>1146</v>
      </c>
      <c r="K3419" s="12">
        <v>42489</v>
      </c>
      <c r="L3419" s="4" t="s">
        <v>366</v>
      </c>
      <c r="M3419" s="4" t="s">
        <v>358</v>
      </c>
      <c r="N3419" s="4" t="s">
        <v>361</v>
      </c>
      <c r="O3419" s="12" t="str">
        <f t="shared" ca="1" si="107"/>
        <v>8 ans, 0 mois</v>
      </c>
      <c r="P3419" s="4" t="str">
        <f>VLOOKUP(B3419,Effectif!B:I,6,0)</f>
        <v>Lise DE WITTE</v>
      </c>
      <c r="Q3419" s="4" t="str">
        <f>VLOOKUP(B3419,Effectif!B:I,8,0)</f>
        <v>DECB</v>
      </c>
      <c r="R3419" s="4" t="str">
        <f>IFERROR(VLOOKUP(C3419,Sales!B:G,6,0),"-")</f>
        <v>-</v>
      </c>
      <c r="S3419" s="4">
        <f>IFERROR(VLOOKUP(C3419,Recolt!B:H,3,0),"-")</f>
        <v>115.23</v>
      </c>
      <c r="T3419" s="4" t="str">
        <f t="shared" si="108"/>
        <v>-</v>
      </c>
    </row>
    <row r="3420" spans="1:20" hidden="1" x14ac:dyDescent="0.25">
      <c r="A3420" s="4" t="s">
        <v>412</v>
      </c>
      <c r="B3420" s="4" t="s">
        <v>556</v>
      </c>
      <c r="C3420" s="4">
        <v>1034852048</v>
      </c>
      <c r="D3420" s="4" t="s">
        <v>369</v>
      </c>
      <c r="E3420" s="4" t="s">
        <v>364</v>
      </c>
      <c r="F3420" s="4" t="s">
        <v>439</v>
      </c>
      <c r="G3420" s="12">
        <v>45445</v>
      </c>
      <c r="H3420" s="4" t="s">
        <v>383</v>
      </c>
      <c r="I3420" s="67">
        <v>0.65557870370370397</v>
      </c>
      <c r="J3420" s="4" t="s">
        <v>1136</v>
      </c>
      <c r="K3420" s="12">
        <v>43178</v>
      </c>
      <c r="L3420" s="4" t="s">
        <v>366</v>
      </c>
      <c r="M3420" s="4" t="s">
        <v>358</v>
      </c>
      <c r="N3420" s="4" t="s">
        <v>361</v>
      </c>
      <c r="O3420" s="12" t="str">
        <f t="shared" ca="1" si="107"/>
        <v>7 ans, 1 mois</v>
      </c>
      <c r="P3420" s="4" t="str">
        <f>VLOOKUP(B3420,Effectif!B:I,6,0)</f>
        <v>Lise DE WITTE</v>
      </c>
      <c r="Q3420" s="4" t="str">
        <f>VLOOKUP(B3420,Effectif!B:I,8,0)</f>
        <v>DECB</v>
      </c>
      <c r="R3420" s="4" t="str">
        <f>IFERROR(VLOOKUP(C3420,Sales!B:G,6,0),"-")</f>
        <v>-</v>
      </c>
      <c r="S3420" s="4">
        <f>IFERROR(VLOOKUP(C3420,Recolt!B:H,3,0),"-")</f>
        <v>146.47</v>
      </c>
      <c r="T3420" s="4" t="str">
        <f t="shared" si="108"/>
        <v>-</v>
      </c>
    </row>
    <row r="3421" spans="1:20" hidden="1" x14ac:dyDescent="0.25">
      <c r="A3421" s="4" t="s">
        <v>412</v>
      </c>
      <c r="B3421" s="4" t="s">
        <v>556</v>
      </c>
      <c r="C3421" s="4">
        <v>1034866648</v>
      </c>
      <c r="D3421" s="4" t="s">
        <v>377</v>
      </c>
      <c r="E3421" s="4" t="s">
        <v>364</v>
      </c>
      <c r="F3421" s="4" t="s">
        <v>439</v>
      </c>
      <c r="G3421" s="12">
        <v>45446</v>
      </c>
      <c r="H3421" s="4" t="s">
        <v>356</v>
      </c>
      <c r="I3421" s="67">
        <v>0.60739583333333302</v>
      </c>
      <c r="J3421" s="4" t="s">
        <v>1133</v>
      </c>
      <c r="K3421" s="12">
        <v>43280</v>
      </c>
      <c r="L3421" s="4" t="s">
        <v>366</v>
      </c>
      <c r="M3421" s="4" t="s">
        <v>358</v>
      </c>
      <c r="N3421" s="4" t="s">
        <v>359</v>
      </c>
      <c r="O3421" s="12" t="str">
        <f t="shared" ca="1" si="107"/>
        <v>6 ans, 10 mois</v>
      </c>
      <c r="P3421" s="4" t="str">
        <f>VLOOKUP(B3421,Effectif!B:I,6,0)</f>
        <v>Lise DE WITTE</v>
      </c>
      <c r="Q3421" s="4" t="str">
        <f>VLOOKUP(B3421,Effectif!B:I,8,0)</f>
        <v>DECB</v>
      </c>
      <c r="R3421" s="4" t="str">
        <f>IFERROR(VLOOKUP(C3421,Sales!B:G,6,0),"-")</f>
        <v>-</v>
      </c>
      <c r="S3421" s="4">
        <f>IFERROR(VLOOKUP(C3421,Recolt!B:H,3,0),"-")</f>
        <v>165</v>
      </c>
      <c r="T3421" s="4" t="str">
        <f t="shared" si="108"/>
        <v>-</v>
      </c>
    </row>
    <row r="3422" spans="1:20" hidden="1" x14ac:dyDescent="0.25">
      <c r="A3422" s="4" t="s">
        <v>412</v>
      </c>
      <c r="B3422" s="4" t="s">
        <v>556</v>
      </c>
      <c r="C3422" s="4">
        <v>1034861231</v>
      </c>
      <c r="D3422" s="4" t="s">
        <v>372</v>
      </c>
      <c r="E3422" s="4" t="s">
        <v>364</v>
      </c>
      <c r="F3422" s="4" t="s">
        <v>439</v>
      </c>
      <c r="G3422" s="12">
        <v>45447</v>
      </c>
      <c r="H3422" s="4" t="s">
        <v>356</v>
      </c>
      <c r="I3422" s="67">
        <v>0.63984953703703695</v>
      </c>
      <c r="J3422" s="4" t="s">
        <v>1131</v>
      </c>
      <c r="K3422" s="12">
        <v>41725</v>
      </c>
      <c r="L3422" s="4" t="s">
        <v>366</v>
      </c>
      <c r="M3422" s="4" t="s">
        <v>358</v>
      </c>
      <c r="N3422" s="4" t="s">
        <v>361</v>
      </c>
      <c r="O3422" s="12" t="str">
        <f t="shared" ca="1" si="107"/>
        <v>11 ans, 1 mois</v>
      </c>
      <c r="P3422" s="4" t="str">
        <f>VLOOKUP(B3422,Effectif!B:I,6,0)</f>
        <v>Lise DE WITTE</v>
      </c>
      <c r="Q3422" s="4" t="str">
        <f>VLOOKUP(B3422,Effectif!B:I,8,0)</f>
        <v>DECB</v>
      </c>
      <c r="R3422" s="4" t="str">
        <f>IFERROR(VLOOKUP(C3422,Sales!B:G,6,0),"-")</f>
        <v>-</v>
      </c>
      <c r="S3422" s="4">
        <f>IFERROR(VLOOKUP(C3422,Recolt!B:H,3,0),"-")</f>
        <v>128.47</v>
      </c>
      <c r="T3422" s="4" t="str">
        <f t="shared" si="108"/>
        <v>-</v>
      </c>
    </row>
    <row r="3423" spans="1:20" hidden="1" x14ac:dyDescent="0.25">
      <c r="A3423" s="4" t="s">
        <v>412</v>
      </c>
      <c r="B3423" s="4" t="s">
        <v>556</v>
      </c>
      <c r="C3423" s="4">
        <v>1034849173</v>
      </c>
      <c r="D3423" s="4" t="s">
        <v>377</v>
      </c>
      <c r="E3423" s="4" t="s">
        <v>364</v>
      </c>
      <c r="F3423" s="4" t="s">
        <v>439</v>
      </c>
      <c r="G3423" s="12">
        <v>45448</v>
      </c>
      <c r="H3423" s="4" t="s">
        <v>356</v>
      </c>
      <c r="I3423" s="67">
        <v>0.68857638888888895</v>
      </c>
      <c r="J3423" s="4" t="s">
        <v>1133</v>
      </c>
      <c r="K3423" s="12">
        <v>43177</v>
      </c>
      <c r="L3423" s="4" t="s">
        <v>366</v>
      </c>
      <c r="M3423" s="4" t="s">
        <v>358</v>
      </c>
      <c r="N3423" s="4" t="s">
        <v>361</v>
      </c>
      <c r="O3423" s="12" t="str">
        <f t="shared" ca="1" si="107"/>
        <v>7 ans, 1 mois</v>
      </c>
      <c r="P3423" s="4" t="str">
        <f>VLOOKUP(B3423,Effectif!B:I,6,0)</f>
        <v>Lise DE WITTE</v>
      </c>
      <c r="Q3423" s="4" t="str">
        <f>VLOOKUP(B3423,Effectif!B:I,8,0)</f>
        <v>DECB</v>
      </c>
      <c r="R3423" s="4" t="str">
        <f>IFERROR(VLOOKUP(C3423,Sales!B:G,6,0),"-")</f>
        <v>-</v>
      </c>
      <c r="S3423" s="4">
        <f>IFERROR(VLOOKUP(C3423,Recolt!B:H,3,0),"-")</f>
        <v>204.64</v>
      </c>
      <c r="T3423" s="4" t="str">
        <f t="shared" si="108"/>
        <v>-</v>
      </c>
    </row>
    <row r="3424" spans="1:20" hidden="1" x14ac:dyDescent="0.25">
      <c r="A3424" s="4" t="s">
        <v>412</v>
      </c>
      <c r="B3424" s="4" t="s">
        <v>556</v>
      </c>
      <c r="C3424" s="4">
        <v>1034856930</v>
      </c>
      <c r="D3424" s="4" t="s">
        <v>372</v>
      </c>
      <c r="E3424" s="4" t="s">
        <v>364</v>
      </c>
      <c r="F3424" s="4" t="s">
        <v>439</v>
      </c>
      <c r="G3424" s="12">
        <v>45449</v>
      </c>
      <c r="H3424" s="4" t="s">
        <v>356</v>
      </c>
      <c r="I3424" s="67">
        <v>0.73461805555555604</v>
      </c>
      <c r="J3424" s="4" t="s">
        <v>1133</v>
      </c>
      <c r="K3424" s="12">
        <v>43341</v>
      </c>
      <c r="L3424" s="4" t="s">
        <v>366</v>
      </c>
      <c r="M3424" s="4" t="s">
        <v>358</v>
      </c>
      <c r="N3424" s="4" t="s">
        <v>361</v>
      </c>
      <c r="O3424" s="12" t="str">
        <f t="shared" ca="1" si="107"/>
        <v>6 ans, 8 mois</v>
      </c>
      <c r="P3424" s="4" t="str">
        <f>VLOOKUP(B3424,Effectif!B:I,6,0)</f>
        <v>Lise DE WITTE</v>
      </c>
      <c r="Q3424" s="4" t="str">
        <f>VLOOKUP(B3424,Effectif!B:I,8,0)</f>
        <v>DECB</v>
      </c>
      <c r="R3424" s="4" t="str">
        <f>IFERROR(VLOOKUP(C3424,Sales!B:G,6,0),"-")</f>
        <v>-</v>
      </c>
      <c r="S3424" s="4">
        <f>IFERROR(VLOOKUP(C3424,Recolt!B:H,3,0),"-")</f>
        <v>107.04</v>
      </c>
      <c r="T3424" s="4" t="str">
        <f t="shared" si="108"/>
        <v>-</v>
      </c>
    </row>
    <row r="3425" spans="1:20" hidden="1" x14ac:dyDescent="0.25">
      <c r="A3425" s="4" t="s">
        <v>412</v>
      </c>
      <c r="B3425" s="4" t="s">
        <v>556</v>
      </c>
      <c r="C3425" s="4">
        <v>1034858780</v>
      </c>
      <c r="D3425" s="4" t="s">
        <v>377</v>
      </c>
      <c r="E3425" s="4" t="s">
        <v>364</v>
      </c>
      <c r="F3425" s="4" t="s">
        <v>439</v>
      </c>
      <c r="G3425" s="12">
        <v>45450</v>
      </c>
      <c r="H3425" s="4" t="s">
        <v>356</v>
      </c>
      <c r="I3425" s="67">
        <v>0.55597222222222198</v>
      </c>
      <c r="J3425" s="4" t="s">
        <v>1132</v>
      </c>
      <c r="K3425" s="12">
        <v>41426</v>
      </c>
      <c r="L3425" s="4" t="s">
        <v>366</v>
      </c>
      <c r="M3425" s="4" t="s">
        <v>358</v>
      </c>
      <c r="N3425" s="4" t="s">
        <v>361</v>
      </c>
      <c r="O3425" s="12" t="str">
        <f t="shared" ca="1" si="107"/>
        <v>11 ans, 10 mois</v>
      </c>
      <c r="P3425" s="4" t="str">
        <f>VLOOKUP(B3425,Effectif!B:I,6,0)</f>
        <v>Lise DE WITTE</v>
      </c>
      <c r="Q3425" s="4" t="str">
        <f>VLOOKUP(B3425,Effectif!B:I,8,0)</f>
        <v>DECB</v>
      </c>
      <c r="R3425" s="4" t="str">
        <f>IFERROR(VLOOKUP(C3425,Sales!B:G,6,0),"-")</f>
        <v>-</v>
      </c>
      <c r="S3425" s="4">
        <f>IFERROR(VLOOKUP(C3425,Recolt!B:H,3,0),"-")</f>
        <v>162</v>
      </c>
      <c r="T3425" s="4" t="str">
        <f t="shared" si="108"/>
        <v>-</v>
      </c>
    </row>
    <row r="3426" spans="1:20" hidden="1" x14ac:dyDescent="0.25">
      <c r="A3426" s="4" t="s">
        <v>412</v>
      </c>
      <c r="B3426" s="4" t="s">
        <v>556</v>
      </c>
      <c r="C3426" s="4">
        <v>1034864005</v>
      </c>
      <c r="D3426" s="4" t="s">
        <v>363</v>
      </c>
      <c r="E3426" s="4" t="s">
        <v>364</v>
      </c>
      <c r="F3426" s="4" t="s">
        <v>439</v>
      </c>
      <c r="G3426" s="12">
        <v>45451</v>
      </c>
      <c r="H3426" s="4" t="s">
        <v>356</v>
      </c>
      <c r="I3426" s="67">
        <v>0.62670138888888904</v>
      </c>
      <c r="J3426" s="4" t="s">
        <v>1131</v>
      </c>
      <c r="K3426" s="12">
        <v>40499</v>
      </c>
      <c r="L3426" s="4" t="s">
        <v>366</v>
      </c>
      <c r="M3426" s="4" t="s">
        <v>358</v>
      </c>
      <c r="N3426" s="4" t="s">
        <v>361</v>
      </c>
      <c r="O3426" s="12" t="str">
        <f t="shared" ca="1" si="107"/>
        <v>14 ans, 5 mois</v>
      </c>
      <c r="P3426" s="4" t="str">
        <f>VLOOKUP(B3426,Effectif!B:I,6,0)</f>
        <v>Lise DE WITTE</v>
      </c>
      <c r="Q3426" s="4" t="str">
        <f>VLOOKUP(B3426,Effectif!B:I,8,0)</f>
        <v>DECB</v>
      </c>
      <c r="R3426" s="4" t="str">
        <f>IFERROR(VLOOKUP(C3426,Sales!B:G,6,0),"-")</f>
        <v>-</v>
      </c>
      <c r="S3426" s="4">
        <f>IFERROR(VLOOKUP(C3426,Recolt!B:H,3,0),"-")</f>
        <v>98.13</v>
      </c>
      <c r="T3426" s="4" t="str">
        <f t="shared" si="108"/>
        <v>-</v>
      </c>
    </row>
    <row r="3427" spans="1:20" hidden="1" x14ac:dyDescent="0.25">
      <c r="A3427" s="4" t="s">
        <v>412</v>
      </c>
      <c r="B3427" s="4" t="s">
        <v>556</v>
      </c>
      <c r="C3427" s="4">
        <v>1034861362</v>
      </c>
      <c r="D3427" s="4" t="s">
        <v>391</v>
      </c>
      <c r="E3427" s="4" t="s">
        <v>364</v>
      </c>
      <c r="F3427" s="4" t="s">
        <v>439</v>
      </c>
      <c r="G3427" s="12">
        <v>45452</v>
      </c>
      <c r="H3427" s="4" t="s">
        <v>356</v>
      </c>
      <c r="I3427" s="67">
        <v>0.62188657407407399</v>
      </c>
      <c r="J3427" s="4" t="s">
        <v>1147</v>
      </c>
      <c r="K3427" s="12">
        <v>42825</v>
      </c>
      <c r="L3427" s="4" t="s">
        <v>366</v>
      </c>
      <c r="M3427" s="4" t="s">
        <v>362</v>
      </c>
      <c r="O3427" s="12" t="str">
        <f t="shared" ca="1" si="107"/>
        <v>8 ans, 1 mois</v>
      </c>
      <c r="P3427" s="4" t="str">
        <f>VLOOKUP(B3427,Effectif!B:I,6,0)</f>
        <v>Lise DE WITTE</v>
      </c>
      <c r="Q3427" s="4" t="str">
        <f>VLOOKUP(B3427,Effectif!B:I,8,0)</f>
        <v>DECB</v>
      </c>
      <c r="R3427" s="4" t="str">
        <f>IFERROR(VLOOKUP(C3427,Sales!B:G,6,0),"-")</f>
        <v>-</v>
      </c>
      <c r="S3427" s="4">
        <f>IFERROR(VLOOKUP(C3427,Recolt!B:H,3,0),"-")</f>
        <v>119.36</v>
      </c>
      <c r="T3427" s="4" t="str">
        <f t="shared" si="108"/>
        <v>-</v>
      </c>
    </row>
    <row r="3428" spans="1:20" hidden="1" x14ac:dyDescent="0.25">
      <c r="A3428" s="4" t="s">
        <v>412</v>
      </c>
      <c r="B3428" s="4" t="s">
        <v>556</v>
      </c>
      <c r="C3428" s="4">
        <v>1034863163</v>
      </c>
      <c r="D3428" s="4" t="s">
        <v>377</v>
      </c>
      <c r="E3428" s="4" t="s">
        <v>364</v>
      </c>
      <c r="F3428" s="4" t="s">
        <v>440</v>
      </c>
      <c r="G3428" s="12">
        <v>45382</v>
      </c>
      <c r="H3428" s="4" t="s">
        <v>356</v>
      </c>
      <c r="I3428" s="67">
        <v>0.406597222222222</v>
      </c>
      <c r="J3428" s="4" t="s">
        <v>1133</v>
      </c>
      <c r="K3428" s="12">
        <v>43411</v>
      </c>
      <c r="L3428" s="4" t="s">
        <v>366</v>
      </c>
      <c r="M3428" s="4" t="s">
        <v>358</v>
      </c>
      <c r="N3428" s="4" t="s">
        <v>361</v>
      </c>
      <c r="O3428" s="12" t="str">
        <f t="shared" ca="1" si="107"/>
        <v>6 ans, 5 mois</v>
      </c>
      <c r="P3428" s="4" t="str">
        <f>VLOOKUP(B3428,Effectif!B:I,6,0)</f>
        <v>Lise DE WITTE</v>
      </c>
      <c r="Q3428" s="4" t="str">
        <f>VLOOKUP(B3428,Effectif!B:I,8,0)</f>
        <v>DECB</v>
      </c>
      <c r="R3428" s="4" t="str">
        <f>IFERROR(VLOOKUP(C3428,Sales!B:G,6,0),"-")</f>
        <v>-</v>
      </c>
      <c r="S3428" s="4">
        <f>IFERROR(VLOOKUP(C3428,Recolt!B:H,3,0),"-")</f>
        <v>154.97999999999999</v>
      </c>
      <c r="T3428" s="4" t="str">
        <f t="shared" si="108"/>
        <v>-</v>
      </c>
    </row>
    <row r="3429" spans="1:20" hidden="1" x14ac:dyDescent="0.25">
      <c r="A3429" s="4" t="s">
        <v>412</v>
      </c>
      <c r="B3429" s="4" t="s">
        <v>556</v>
      </c>
      <c r="C3429" s="4">
        <v>1034866237</v>
      </c>
      <c r="D3429" s="4" t="s">
        <v>363</v>
      </c>
      <c r="E3429" s="4" t="s">
        <v>364</v>
      </c>
      <c r="F3429" s="4" t="s">
        <v>439</v>
      </c>
      <c r="G3429" s="12">
        <v>45383</v>
      </c>
      <c r="H3429" s="4" t="s">
        <v>356</v>
      </c>
      <c r="I3429" s="67">
        <v>0.68166666666666698</v>
      </c>
      <c r="J3429" s="4" t="s">
        <v>1133</v>
      </c>
      <c r="K3429" s="12">
        <v>43389</v>
      </c>
      <c r="L3429" s="4" t="s">
        <v>366</v>
      </c>
      <c r="M3429" s="4" t="s">
        <v>358</v>
      </c>
      <c r="N3429" s="4" t="s">
        <v>359</v>
      </c>
      <c r="O3429" s="12" t="str">
        <f t="shared" ca="1" si="107"/>
        <v>6 ans, 6 mois</v>
      </c>
      <c r="P3429" s="4" t="str">
        <f>VLOOKUP(B3429,Effectif!B:I,6,0)</f>
        <v>Lise DE WITTE</v>
      </c>
      <c r="Q3429" s="4" t="str">
        <f>VLOOKUP(B3429,Effectif!B:I,8,0)</f>
        <v>DECB</v>
      </c>
      <c r="R3429" s="4" t="str">
        <f>IFERROR(VLOOKUP(C3429,Sales!B:G,6,0),"-")</f>
        <v>-</v>
      </c>
      <c r="S3429" s="4">
        <f>IFERROR(VLOOKUP(C3429,Recolt!B:H,3,0),"-")</f>
        <v>83.43</v>
      </c>
      <c r="T3429" s="4" t="str">
        <f t="shared" si="108"/>
        <v>-</v>
      </c>
    </row>
    <row r="3430" spans="1:20" hidden="1" x14ac:dyDescent="0.25">
      <c r="A3430" s="4" t="s">
        <v>412</v>
      </c>
      <c r="B3430" s="4" t="s">
        <v>556</v>
      </c>
      <c r="C3430" s="4">
        <v>1034843761</v>
      </c>
      <c r="D3430" s="4" t="s">
        <v>372</v>
      </c>
      <c r="E3430" s="4" t="s">
        <v>364</v>
      </c>
      <c r="F3430" s="4" t="s">
        <v>439</v>
      </c>
      <c r="G3430" s="12">
        <v>45384</v>
      </c>
      <c r="H3430" s="4" t="s">
        <v>356</v>
      </c>
      <c r="I3430" s="67">
        <v>0.61747685185185197</v>
      </c>
      <c r="J3430" s="4" t="s">
        <v>1137</v>
      </c>
      <c r="K3430" s="12">
        <v>42615</v>
      </c>
      <c r="L3430" s="4" t="s">
        <v>366</v>
      </c>
      <c r="M3430" s="4" t="s">
        <v>358</v>
      </c>
      <c r="N3430" s="4" t="s">
        <v>359</v>
      </c>
      <c r="O3430" s="12" t="str">
        <f t="shared" ca="1" si="107"/>
        <v>8 ans, 7 mois</v>
      </c>
      <c r="P3430" s="4" t="str">
        <f>VLOOKUP(B3430,Effectif!B:I,6,0)</f>
        <v>Lise DE WITTE</v>
      </c>
      <c r="Q3430" s="4" t="str">
        <f>VLOOKUP(B3430,Effectif!B:I,8,0)</f>
        <v>DECB</v>
      </c>
      <c r="R3430" s="4" t="str">
        <f>IFERROR(VLOOKUP(C3430,Sales!B:G,6,0),"-")</f>
        <v>-</v>
      </c>
      <c r="S3430" s="4">
        <f>IFERROR(VLOOKUP(C3430,Recolt!B:H,3,0),"-")</f>
        <v>144.59</v>
      </c>
      <c r="T3430" s="4" t="str">
        <f t="shared" si="108"/>
        <v>-</v>
      </c>
    </row>
    <row r="3431" spans="1:20" hidden="1" x14ac:dyDescent="0.25">
      <c r="A3431" s="4" t="s">
        <v>412</v>
      </c>
      <c r="B3431" s="4" t="s">
        <v>556</v>
      </c>
      <c r="C3431" s="4">
        <v>1034865390</v>
      </c>
      <c r="D3431" s="4" t="s">
        <v>363</v>
      </c>
      <c r="E3431" s="4" t="s">
        <v>364</v>
      </c>
      <c r="F3431" s="4" t="s">
        <v>440</v>
      </c>
      <c r="G3431" s="12">
        <v>45385</v>
      </c>
      <c r="H3431" s="4" t="s">
        <v>356</v>
      </c>
      <c r="I3431" s="67">
        <v>0.43609953703703702</v>
      </c>
      <c r="J3431" s="4" t="s">
        <v>1133</v>
      </c>
      <c r="K3431" s="12">
        <v>43439</v>
      </c>
      <c r="L3431" s="4" t="s">
        <v>366</v>
      </c>
      <c r="M3431" s="4" t="s">
        <v>358</v>
      </c>
      <c r="N3431" s="4" t="s">
        <v>361</v>
      </c>
      <c r="O3431" s="12" t="str">
        <f t="shared" ca="1" si="107"/>
        <v>6 ans, 4 mois</v>
      </c>
      <c r="P3431" s="4" t="str">
        <f>VLOOKUP(B3431,Effectif!B:I,6,0)</f>
        <v>Lise DE WITTE</v>
      </c>
      <c r="Q3431" s="4" t="str">
        <f>VLOOKUP(B3431,Effectif!B:I,8,0)</f>
        <v>DECB</v>
      </c>
      <c r="R3431" s="4" t="str">
        <f>IFERROR(VLOOKUP(C3431,Sales!B:G,6,0),"-")</f>
        <v>-</v>
      </c>
      <c r="S3431" s="4">
        <f>IFERROR(VLOOKUP(C3431,Recolt!B:H,3,0),"-")</f>
        <v>174.48</v>
      </c>
      <c r="T3431" s="4" t="str">
        <f t="shared" si="108"/>
        <v>-</v>
      </c>
    </row>
    <row r="3432" spans="1:20" hidden="1" x14ac:dyDescent="0.25">
      <c r="A3432" s="4" t="s">
        <v>412</v>
      </c>
      <c r="B3432" s="4" t="s">
        <v>556</v>
      </c>
      <c r="C3432" s="4">
        <v>1034842154</v>
      </c>
      <c r="D3432" s="4" t="s">
        <v>372</v>
      </c>
      <c r="E3432" s="4" t="s">
        <v>364</v>
      </c>
      <c r="F3432" s="4" t="s">
        <v>439</v>
      </c>
      <c r="G3432" s="12">
        <v>45386</v>
      </c>
      <c r="H3432" s="4" t="s">
        <v>356</v>
      </c>
      <c r="I3432" s="67">
        <v>0.63180555555555595</v>
      </c>
      <c r="J3432" s="4" t="s">
        <v>1147</v>
      </c>
      <c r="K3432" s="12">
        <v>43373</v>
      </c>
      <c r="L3432" s="4" t="s">
        <v>366</v>
      </c>
      <c r="M3432" s="4" t="s">
        <v>362</v>
      </c>
      <c r="O3432" s="12" t="str">
        <f t="shared" ca="1" si="107"/>
        <v>6 ans, 7 mois</v>
      </c>
      <c r="P3432" s="4" t="str">
        <f>VLOOKUP(B3432,Effectif!B:I,6,0)</f>
        <v>Lise DE WITTE</v>
      </c>
      <c r="Q3432" s="4" t="str">
        <f>VLOOKUP(B3432,Effectif!B:I,8,0)</f>
        <v>DECB</v>
      </c>
      <c r="R3432" s="4" t="str">
        <f>IFERROR(VLOOKUP(C3432,Sales!B:G,6,0),"-")</f>
        <v>-</v>
      </c>
      <c r="S3432" s="4">
        <f>IFERROR(VLOOKUP(C3432,Recolt!B:H,3,0),"-")</f>
        <v>156.52000000000001</v>
      </c>
      <c r="T3432" s="4" t="str">
        <f t="shared" si="108"/>
        <v>-</v>
      </c>
    </row>
    <row r="3433" spans="1:20" hidden="1" x14ac:dyDescent="0.25">
      <c r="A3433" s="4" t="s">
        <v>412</v>
      </c>
      <c r="B3433" s="4" t="s">
        <v>558</v>
      </c>
      <c r="C3433" s="4">
        <v>1034855518</v>
      </c>
      <c r="D3433" s="4" t="s">
        <v>378</v>
      </c>
      <c r="E3433" s="4" t="s">
        <v>364</v>
      </c>
      <c r="F3433" s="4" t="s">
        <v>439</v>
      </c>
      <c r="G3433" s="12">
        <v>45387</v>
      </c>
      <c r="H3433" s="4" t="s">
        <v>356</v>
      </c>
      <c r="I3433" s="67">
        <v>0.74731481481481499</v>
      </c>
      <c r="J3433" s="4" t="s">
        <v>1147</v>
      </c>
      <c r="L3433" s="4" t="s">
        <v>366</v>
      </c>
      <c r="O3433" s="12" t="str">
        <f t="shared" ca="1" si="107"/>
        <v>125 ans, 3 mois</v>
      </c>
      <c r="P3433" s="4" t="str">
        <f>VLOOKUP(B3433,Effectif!B:I,6,0)</f>
        <v>Lise DE WITTE</v>
      </c>
      <c r="Q3433" s="4" t="str">
        <f>VLOOKUP(B3433,Effectif!B:I,8,0)</f>
        <v>DECB</v>
      </c>
      <c r="R3433" s="4" t="str">
        <f>IFERROR(VLOOKUP(C3433,Sales!B:G,6,0),"-")</f>
        <v>-</v>
      </c>
      <c r="S3433" s="4">
        <f>IFERROR(VLOOKUP(C3433,Recolt!B:H,3,0),"-")</f>
        <v>142.61000000000001</v>
      </c>
      <c r="T3433" s="4" t="str">
        <f t="shared" si="108"/>
        <v>-</v>
      </c>
    </row>
    <row r="3434" spans="1:20" hidden="1" x14ac:dyDescent="0.25">
      <c r="A3434" s="4" t="s">
        <v>412</v>
      </c>
      <c r="B3434" s="4" t="s">
        <v>558</v>
      </c>
      <c r="C3434" s="4">
        <v>1034860552</v>
      </c>
      <c r="D3434" s="4" t="s">
        <v>372</v>
      </c>
      <c r="E3434" s="4" t="s">
        <v>364</v>
      </c>
      <c r="F3434" s="4" t="s">
        <v>439</v>
      </c>
      <c r="G3434" s="12">
        <v>45388</v>
      </c>
      <c r="H3434" s="4" t="s">
        <v>356</v>
      </c>
      <c r="I3434" s="67">
        <v>0.59319444444444402</v>
      </c>
      <c r="J3434" s="4" t="s">
        <v>1134</v>
      </c>
      <c r="K3434" s="12">
        <v>42919</v>
      </c>
      <c r="L3434" s="4" t="s">
        <v>366</v>
      </c>
      <c r="M3434" s="4" t="s">
        <v>358</v>
      </c>
      <c r="N3434" s="4" t="s">
        <v>361</v>
      </c>
      <c r="O3434" s="12" t="str">
        <f t="shared" ca="1" si="107"/>
        <v>7 ans, 9 mois</v>
      </c>
      <c r="P3434" s="4" t="str">
        <f>VLOOKUP(B3434,Effectif!B:I,6,0)</f>
        <v>Lise DE WITTE</v>
      </c>
      <c r="Q3434" s="4" t="str">
        <f>VLOOKUP(B3434,Effectif!B:I,8,0)</f>
        <v>DECB</v>
      </c>
      <c r="R3434" s="4" t="str">
        <f>IFERROR(VLOOKUP(C3434,Sales!B:G,6,0),"-")</f>
        <v>-</v>
      </c>
      <c r="S3434" s="4">
        <f>IFERROR(VLOOKUP(C3434,Recolt!B:H,3,0),"-")</f>
        <v>203.09</v>
      </c>
      <c r="T3434" s="4" t="str">
        <f t="shared" si="108"/>
        <v>-</v>
      </c>
    </row>
    <row r="3435" spans="1:20" hidden="1" x14ac:dyDescent="0.25">
      <c r="A3435" s="4" t="s">
        <v>412</v>
      </c>
      <c r="B3435" s="4" t="s">
        <v>558</v>
      </c>
      <c r="C3435" s="4">
        <v>1034864794</v>
      </c>
      <c r="D3435" s="4" t="s">
        <v>363</v>
      </c>
      <c r="E3435" s="4" t="s">
        <v>364</v>
      </c>
      <c r="F3435" s="4" t="s">
        <v>439</v>
      </c>
      <c r="G3435" s="12">
        <v>45389</v>
      </c>
      <c r="H3435" s="4" t="s">
        <v>356</v>
      </c>
      <c r="I3435" s="67">
        <v>0.676377314814815</v>
      </c>
      <c r="J3435" s="4" t="s">
        <v>1133</v>
      </c>
      <c r="K3435" s="12">
        <v>43186</v>
      </c>
      <c r="L3435" s="4" t="s">
        <v>366</v>
      </c>
      <c r="M3435" s="4" t="s">
        <v>358</v>
      </c>
      <c r="N3435" s="4" t="s">
        <v>361</v>
      </c>
      <c r="O3435" s="12" t="str">
        <f t="shared" ca="1" si="107"/>
        <v>7 ans, 1 mois</v>
      </c>
      <c r="P3435" s="4" t="str">
        <f>VLOOKUP(B3435,Effectif!B:I,6,0)</f>
        <v>Lise DE WITTE</v>
      </c>
      <c r="Q3435" s="4" t="str">
        <f>VLOOKUP(B3435,Effectif!B:I,8,0)</f>
        <v>DECB</v>
      </c>
      <c r="R3435" s="4" t="str">
        <f>IFERROR(VLOOKUP(C3435,Sales!B:G,6,0),"-")</f>
        <v>-</v>
      </c>
      <c r="S3435" s="4">
        <f>IFERROR(VLOOKUP(C3435,Recolt!B:H,3,0),"-")</f>
        <v>84.710000000000008</v>
      </c>
      <c r="T3435" s="4" t="str">
        <f t="shared" si="108"/>
        <v>-</v>
      </c>
    </row>
    <row r="3436" spans="1:20" hidden="1" x14ac:dyDescent="0.25">
      <c r="A3436" s="4" t="s">
        <v>412</v>
      </c>
      <c r="B3436" s="4" t="s">
        <v>558</v>
      </c>
      <c r="C3436" s="4">
        <v>1034843275</v>
      </c>
      <c r="D3436" s="4" t="s">
        <v>363</v>
      </c>
      <c r="E3436" s="4" t="s">
        <v>364</v>
      </c>
      <c r="F3436" s="4" t="s">
        <v>439</v>
      </c>
      <c r="G3436" s="12">
        <v>45390</v>
      </c>
      <c r="H3436" s="4" t="s">
        <v>356</v>
      </c>
      <c r="I3436" s="67">
        <v>0.64502314814814798</v>
      </c>
      <c r="J3436" s="4" t="s">
        <v>1133</v>
      </c>
      <c r="K3436" s="12">
        <v>43250</v>
      </c>
      <c r="L3436" s="4" t="s">
        <v>366</v>
      </c>
      <c r="M3436" s="4" t="s">
        <v>358</v>
      </c>
      <c r="N3436" s="4" t="s">
        <v>361</v>
      </c>
      <c r="O3436" s="12" t="str">
        <f t="shared" ca="1" si="107"/>
        <v>6 ans, 11 mois</v>
      </c>
      <c r="P3436" s="4" t="str">
        <f>VLOOKUP(B3436,Effectif!B:I,6,0)</f>
        <v>Lise DE WITTE</v>
      </c>
      <c r="Q3436" s="4" t="str">
        <f>VLOOKUP(B3436,Effectif!B:I,8,0)</f>
        <v>DECB</v>
      </c>
      <c r="R3436" s="4" t="str">
        <f>IFERROR(VLOOKUP(C3436,Sales!B:G,6,0),"-")</f>
        <v>-</v>
      </c>
      <c r="S3436" s="4">
        <f>IFERROR(VLOOKUP(C3436,Recolt!B:H,3,0),"-")</f>
        <v>74</v>
      </c>
      <c r="T3436" s="4" t="str">
        <f t="shared" si="108"/>
        <v>-</v>
      </c>
    </row>
    <row r="3437" spans="1:20" hidden="1" x14ac:dyDescent="0.25">
      <c r="A3437" s="4" t="s">
        <v>412</v>
      </c>
      <c r="B3437" s="4" t="s">
        <v>558</v>
      </c>
      <c r="C3437" s="4">
        <v>1034857299</v>
      </c>
      <c r="D3437" s="4" t="s">
        <v>378</v>
      </c>
      <c r="E3437" s="4" t="s">
        <v>364</v>
      </c>
      <c r="F3437" s="4" t="s">
        <v>440</v>
      </c>
      <c r="G3437" s="12">
        <v>45391</v>
      </c>
      <c r="H3437" s="4" t="s">
        <v>356</v>
      </c>
      <c r="I3437" s="67">
        <v>0.39315972222222201</v>
      </c>
      <c r="J3437" s="4" t="s">
        <v>1134</v>
      </c>
      <c r="K3437" s="12">
        <v>43381</v>
      </c>
      <c r="L3437" s="4" t="s">
        <v>366</v>
      </c>
      <c r="M3437" s="4" t="s">
        <v>358</v>
      </c>
      <c r="N3437" s="4" t="s">
        <v>359</v>
      </c>
      <c r="O3437" s="12" t="str">
        <f t="shared" ca="1" si="107"/>
        <v>6 ans, 6 mois</v>
      </c>
      <c r="P3437" s="4" t="str">
        <f>VLOOKUP(B3437,Effectif!B:I,6,0)</f>
        <v>Lise DE WITTE</v>
      </c>
      <c r="Q3437" s="4" t="str">
        <f>VLOOKUP(B3437,Effectif!B:I,8,0)</f>
        <v>DECB</v>
      </c>
      <c r="R3437" s="4" t="str">
        <f>IFERROR(VLOOKUP(C3437,Sales!B:G,6,0),"-")</f>
        <v>-</v>
      </c>
      <c r="S3437" s="4">
        <f>IFERROR(VLOOKUP(C3437,Recolt!B:H,3,0),"-")</f>
        <v>238</v>
      </c>
      <c r="T3437" s="4" t="str">
        <f t="shared" si="108"/>
        <v>-</v>
      </c>
    </row>
    <row r="3438" spans="1:20" hidden="1" x14ac:dyDescent="0.25">
      <c r="A3438" s="4" t="s">
        <v>412</v>
      </c>
      <c r="B3438" s="4" t="s">
        <v>558</v>
      </c>
      <c r="C3438" s="4">
        <v>1034856259</v>
      </c>
      <c r="D3438" s="4" t="s">
        <v>363</v>
      </c>
      <c r="E3438" s="4" t="s">
        <v>364</v>
      </c>
      <c r="F3438" s="4" t="s">
        <v>439</v>
      </c>
      <c r="G3438" s="12">
        <v>45392</v>
      </c>
      <c r="H3438" s="4" t="s">
        <v>356</v>
      </c>
      <c r="I3438" s="67">
        <v>0.778171296296296</v>
      </c>
      <c r="J3438" s="4" t="s">
        <v>1134</v>
      </c>
      <c r="K3438" s="12">
        <v>43342</v>
      </c>
      <c r="L3438" s="4" t="s">
        <v>366</v>
      </c>
      <c r="M3438" s="4" t="s">
        <v>358</v>
      </c>
      <c r="N3438" s="4" t="s">
        <v>359</v>
      </c>
      <c r="O3438" s="12" t="str">
        <f t="shared" ca="1" si="107"/>
        <v>6 ans, 8 mois</v>
      </c>
      <c r="P3438" s="4" t="str">
        <f>VLOOKUP(B3438,Effectif!B:I,6,0)</f>
        <v>Lise DE WITTE</v>
      </c>
      <c r="Q3438" s="4" t="str">
        <f>VLOOKUP(B3438,Effectif!B:I,8,0)</f>
        <v>DECB</v>
      </c>
      <c r="R3438" s="4" t="str">
        <f>IFERROR(VLOOKUP(C3438,Sales!B:G,6,0),"-")</f>
        <v>-</v>
      </c>
      <c r="S3438" s="4">
        <f>IFERROR(VLOOKUP(C3438,Recolt!B:H,3,0),"-")</f>
        <v>266</v>
      </c>
      <c r="T3438" s="4" t="str">
        <f t="shared" si="108"/>
        <v>-</v>
      </c>
    </row>
    <row r="3439" spans="1:20" hidden="1" x14ac:dyDescent="0.25">
      <c r="A3439" s="4" t="s">
        <v>412</v>
      </c>
      <c r="B3439" s="4" t="s">
        <v>558</v>
      </c>
      <c r="C3439" s="4">
        <v>1034842829</v>
      </c>
      <c r="D3439" s="4" t="s">
        <v>363</v>
      </c>
      <c r="E3439" s="4" t="s">
        <v>364</v>
      </c>
      <c r="F3439" s="4" t="s">
        <v>439</v>
      </c>
      <c r="G3439" s="12">
        <v>45393</v>
      </c>
      <c r="H3439" s="4" t="s">
        <v>356</v>
      </c>
      <c r="I3439" s="67">
        <v>0.67206018518518496</v>
      </c>
      <c r="J3439" s="4" t="s">
        <v>1131</v>
      </c>
      <c r="K3439" s="12">
        <v>39722</v>
      </c>
      <c r="L3439" s="4" t="s">
        <v>366</v>
      </c>
      <c r="M3439" s="4" t="s">
        <v>358</v>
      </c>
      <c r="N3439" s="4" t="s">
        <v>361</v>
      </c>
      <c r="O3439" s="12" t="str">
        <f t="shared" ca="1" si="107"/>
        <v>16 ans, 6 mois</v>
      </c>
      <c r="P3439" s="4" t="str">
        <f>VLOOKUP(B3439,Effectif!B:I,6,0)</f>
        <v>Lise DE WITTE</v>
      </c>
      <c r="Q3439" s="4" t="str">
        <f>VLOOKUP(B3439,Effectif!B:I,8,0)</f>
        <v>DECB</v>
      </c>
      <c r="R3439" s="4" t="str">
        <f>IFERROR(VLOOKUP(C3439,Sales!B:G,6,0),"-")</f>
        <v>-</v>
      </c>
      <c r="S3439" s="4">
        <f>IFERROR(VLOOKUP(C3439,Recolt!B:H,3,0),"-")</f>
        <v>220</v>
      </c>
      <c r="T3439" s="4" t="str">
        <f t="shared" si="108"/>
        <v>-</v>
      </c>
    </row>
    <row r="3440" spans="1:20" hidden="1" x14ac:dyDescent="0.25">
      <c r="A3440" s="4" t="s">
        <v>412</v>
      </c>
      <c r="B3440" s="4" t="s">
        <v>558</v>
      </c>
      <c r="C3440" s="4">
        <v>1034858296</v>
      </c>
      <c r="D3440" s="4" t="s">
        <v>363</v>
      </c>
      <c r="E3440" s="4" t="s">
        <v>364</v>
      </c>
      <c r="F3440" s="4" t="s">
        <v>439</v>
      </c>
      <c r="G3440" s="12">
        <v>45394</v>
      </c>
      <c r="H3440" s="4" t="s">
        <v>356</v>
      </c>
      <c r="I3440" s="67">
        <v>0.51108796296296299</v>
      </c>
      <c r="J3440" s="4" t="s">
        <v>1133</v>
      </c>
      <c r="K3440" s="12">
        <v>43171</v>
      </c>
      <c r="L3440" s="4" t="s">
        <v>366</v>
      </c>
      <c r="M3440" s="4" t="s">
        <v>358</v>
      </c>
      <c r="N3440" s="4" t="s">
        <v>361</v>
      </c>
      <c r="O3440" s="12" t="str">
        <f t="shared" ref="O3440:O3503" ca="1" si="109">YEAR(TODAY())-YEAR(K3440)-IF(MONTH(TODAY())&lt;MONTH(K3440),1,IF(AND(MONTH(TODAY())=MONTH(K3440),DAY(TODAY())&lt;DAY(K3440)),1,0)) &amp; " ans, " &amp; MONTH(TODAY())-MONTH(K3440)+IF(MONTH(TODAY())&lt;MONTH(K3440),12,0) &amp; " mois"</f>
        <v>7 ans, 1 mois</v>
      </c>
      <c r="P3440" s="4" t="str">
        <f>VLOOKUP(B3440,Effectif!B:I,6,0)</f>
        <v>Lise DE WITTE</v>
      </c>
      <c r="Q3440" s="4" t="str">
        <f>VLOOKUP(B3440,Effectif!B:I,8,0)</f>
        <v>DECB</v>
      </c>
      <c r="R3440" s="4" t="str">
        <f>IFERROR(VLOOKUP(C3440,Sales!B:G,6,0),"-")</f>
        <v>-</v>
      </c>
      <c r="S3440" s="4">
        <f>IFERROR(VLOOKUP(C3440,Recolt!B:H,3,0),"-")</f>
        <v>252</v>
      </c>
      <c r="T3440" s="4" t="str">
        <f t="shared" si="108"/>
        <v>-</v>
      </c>
    </row>
    <row r="3441" spans="1:20" hidden="1" x14ac:dyDescent="0.25">
      <c r="A3441" s="4" t="s">
        <v>412</v>
      </c>
      <c r="B3441" s="4" t="s">
        <v>558</v>
      </c>
      <c r="C3441" s="4">
        <v>1034862856</v>
      </c>
      <c r="D3441" s="4" t="s">
        <v>378</v>
      </c>
      <c r="E3441" s="4" t="s">
        <v>364</v>
      </c>
      <c r="F3441" s="4" t="s">
        <v>440</v>
      </c>
      <c r="G3441" s="12">
        <v>45395</v>
      </c>
      <c r="H3441" s="4" t="s">
        <v>356</v>
      </c>
      <c r="I3441" s="67">
        <v>0.40650462962963002</v>
      </c>
      <c r="J3441" s="4" t="s">
        <v>1134</v>
      </c>
      <c r="K3441" s="12">
        <v>43325</v>
      </c>
      <c r="L3441" s="4" t="s">
        <v>366</v>
      </c>
      <c r="M3441" s="4" t="s">
        <v>358</v>
      </c>
      <c r="N3441" s="4" t="s">
        <v>359</v>
      </c>
      <c r="O3441" s="12" t="str">
        <f t="shared" ca="1" si="109"/>
        <v>6 ans, 8 mois</v>
      </c>
      <c r="P3441" s="4" t="str">
        <f>VLOOKUP(B3441,Effectif!B:I,6,0)</f>
        <v>Lise DE WITTE</v>
      </c>
      <c r="Q3441" s="4" t="str">
        <f>VLOOKUP(B3441,Effectif!B:I,8,0)</f>
        <v>DECB</v>
      </c>
      <c r="R3441" s="4" t="str">
        <f>IFERROR(VLOOKUP(C3441,Sales!B:G,6,0),"-")</f>
        <v>-</v>
      </c>
      <c r="S3441" s="4">
        <f>IFERROR(VLOOKUP(C3441,Recolt!B:H,3,0),"-")</f>
        <v>121</v>
      </c>
      <c r="T3441" s="4" t="str">
        <f t="shared" si="108"/>
        <v>-</v>
      </c>
    </row>
    <row r="3442" spans="1:20" hidden="1" x14ac:dyDescent="0.25">
      <c r="A3442" s="4" t="s">
        <v>412</v>
      </c>
      <c r="B3442" s="4" t="s">
        <v>558</v>
      </c>
      <c r="C3442" s="4">
        <v>1034858058</v>
      </c>
      <c r="D3442" s="4" t="s">
        <v>363</v>
      </c>
      <c r="E3442" s="4" t="s">
        <v>364</v>
      </c>
      <c r="F3442" s="4" t="s">
        <v>439</v>
      </c>
      <c r="G3442" s="12">
        <v>45396</v>
      </c>
      <c r="H3442" s="4" t="s">
        <v>356</v>
      </c>
      <c r="I3442" s="67">
        <v>0.70872685185185202</v>
      </c>
      <c r="J3442" s="4" t="s">
        <v>1134</v>
      </c>
      <c r="K3442" s="12">
        <v>43385</v>
      </c>
      <c r="L3442" s="4" t="s">
        <v>366</v>
      </c>
      <c r="M3442" s="4" t="s">
        <v>358</v>
      </c>
      <c r="N3442" s="4" t="s">
        <v>361</v>
      </c>
      <c r="O3442" s="12" t="str">
        <f t="shared" ca="1" si="109"/>
        <v>6 ans, 6 mois</v>
      </c>
      <c r="P3442" s="4" t="str">
        <f>VLOOKUP(B3442,Effectif!B:I,6,0)</f>
        <v>Lise DE WITTE</v>
      </c>
      <c r="Q3442" s="4" t="str">
        <f>VLOOKUP(B3442,Effectif!B:I,8,0)</f>
        <v>DECB</v>
      </c>
      <c r="R3442" s="4" t="str">
        <f>IFERROR(VLOOKUP(C3442,Sales!B:G,6,0),"-")</f>
        <v>-</v>
      </c>
      <c r="S3442" s="4">
        <f>IFERROR(VLOOKUP(C3442,Recolt!B:H,3,0),"-")</f>
        <v>153.24</v>
      </c>
      <c r="T3442" s="4" t="str">
        <f t="shared" si="108"/>
        <v>-</v>
      </c>
    </row>
    <row r="3443" spans="1:20" hidden="1" x14ac:dyDescent="0.25">
      <c r="A3443" s="4" t="s">
        <v>412</v>
      </c>
      <c r="B3443" s="4" t="s">
        <v>558</v>
      </c>
      <c r="C3443" s="4">
        <v>1034856722</v>
      </c>
      <c r="D3443" s="4" t="s">
        <v>363</v>
      </c>
      <c r="E3443" s="4" t="s">
        <v>364</v>
      </c>
      <c r="F3443" s="4" t="s">
        <v>439</v>
      </c>
      <c r="G3443" s="12">
        <v>45397</v>
      </c>
      <c r="H3443" s="4" t="s">
        <v>356</v>
      </c>
      <c r="I3443" s="67">
        <v>0.71319444444444402</v>
      </c>
      <c r="J3443" s="4" t="s">
        <v>1135</v>
      </c>
      <c r="K3443" s="12">
        <v>43167</v>
      </c>
      <c r="L3443" s="4" t="s">
        <v>366</v>
      </c>
      <c r="M3443" s="4" t="s">
        <v>358</v>
      </c>
      <c r="N3443" s="4" t="s">
        <v>361</v>
      </c>
      <c r="O3443" s="12" t="str">
        <f t="shared" ca="1" si="109"/>
        <v>7 ans, 1 mois</v>
      </c>
      <c r="P3443" s="4" t="str">
        <f>VLOOKUP(B3443,Effectif!B:I,6,0)</f>
        <v>Lise DE WITTE</v>
      </c>
      <c r="Q3443" s="4" t="str">
        <f>VLOOKUP(B3443,Effectif!B:I,8,0)</f>
        <v>DECB</v>
      </c>
      <c r="R3443" s="4" t="str">
        <f>IFERROR(VLOOKUP(C3443,Sales!B:G,6,0),"-")</f>
        <v>-</v>
      </c>
      <c r="S3443" s="4">
        <f>IFERROR(VLOOKUP(C3443,Recolt!B:H,3,0),"-")</f>
        <v>263</v>
      </c>
      <c r="T3443" s="4" t="str">
        <f t="shared" si="108"/>
        <v>-</v>
      </c>
    </row>
    <row r="3444" spans="1:20" hidden="1" x14ac:dyDescent="0.25">
      <c r="A3444" s="4" t="s">
        <v>412</v>
      </c>
      <c r="B3444" s="4" t="s">
        <v>558</v>
      </c>
      <c r="C3444" s="4">
        <v>1034857928</v>
      </c>
      <c r="D3444" s="4" t="s">
        <v>378</v>
      </c>
      <c r="E3444" s="4" t="s">
        <v>364</v>
      </c>
      <c r="F3444" s="4" t="s">
        <v>440</v>
      </c>
      <c r="G3444" s="12">
        <v>45398</v>
      </c>
      <c r="H3444" s="4" t="s">
        <v>356</v>
      </c>
      <c r="I3444" s="67">
        <v>0.74888888888888905</v>
      </c>
      <c r="J3444" s="4" t="s">
        <v>1133</v>
      </c>
      <c r="K3444" s="12">
        <v>43333</v>
      </c>
      <c r="L3444" s="4" t="s">
        <v>366</v>
      </c>
      <c r="M3444" s="4" t="s">
        <v>358</v>
      </c>
      <c r="N3444" s="4" t="s">
        <v>359</v>
      </c>
      <c r="O3444" s="12" t="str">
        <f t="shared" ca="1" si="109"/>
        <v>6 ans, 8 mois</v>
      </c>
      <c r="P3444" s="4" t="str">
        <f>VLOOKUP(B3444,Effectif!B:I,6,0)</f>
        <v>Lise DE WITTE</v>
      </c>
      <c r="Q3444" s="4" t="str">
        <f>VLOOKUP(B3444,Effectif!B:I,8,0)</f>
        <v>DECB</v>
      </c>
      <c r="R3444" s="4" t="str">
        <f>IFERROR(VLOOKUP(C3444,Sales!B:G,6,0),"-")</f>
        <v>-</v>
      </c>
      <c r="S3444" s="4">
        <f>IFERROR(VLOOKUP(C3444,Recolt!B:H,3,0),"-")</f>
        <v>317.70999999999998</v>
      </c>
      <c r="T3444" s="4" t="str">
        <f t="shared" si="108"/>
        <v>-</v>
      </c>
    </row>
    <row r="3445" spans="1:20" hidden="1" x14ac:dyDescent="0.25">
      <c r="A3445" s="4" t="s">
        <v>412</v>
      </c>
      <c r="B3445" s="4" t="s">
        <v>558</v>
      </c>
      <c r="C3445" s="4">
        <v>1034855915</v>
      </c>
      <c r="D3445" s="4" t="s">
        <v>372</v>
      </c>
      <c r="E3445" s="4" t="s">
        <v>364</v>
      </c>
      <c r="F3445" s="4" t="s">
        <v>439</v>
      </c>
      <c r="G3445" s="12">
        <v>45399</v>
      </c>
      <c r="H3445" s="4" t="s">
        <v>356</v>
      </c>
      <c r="I3445" s="67">
        <v>0.55528935185185202</v>
      </c>
      <c r="J3445" s="4" t="s">
        <v>1133</v>
      </c>
      <c r="K3445" s="12">
        <v>42870</v>
      </c>
      <c r="L3445" s="4" t="s">
        <v>366</v>
      </c>
      <c r="M3445" s="4" t="s">
        <v>358</v>
      </c>
      <c r="N3445" s="4" t="s">
        <v>361</v>
      </c>
      <c r="O3445" s="12" t="str">
        <f t="shared" ca="1" si="109"/>
        <v>7 ans, 11 mois</v>
      </c>
      <c r="P3445" s="4" t="str">
        <f>VLOOKUP(B3445,Effectif!B:I,6,0)</f>
        <v>Lise DE WITTE</v>
      </c>
      <c r="Q3445" s="4" t="str">
        <f>VLOOKUP(B3445,Effectif!B:I,8,0)</f>
        <v>DECB</v>
      </c>
      <c r="R3445" s="4" t="str">
        <f>IFERROR(VLOOKUP(C3445,Sales!B:G,6,0),"-")</f>
        <v>-</v>
      </c>
      <c r="S3445" s="4">
        <f>IFERROR(VLOOKUP(C3445,Recolt!B:H,3,0),"-")</f>
        <v>54.79</v>
      </c>
      <c r="T3445" s="4" t="str">
        <f t="shared" si="108"/>
        <v>-</v>
      </c>
    </row>
    <row r="3446" spans="1:20" hidden="1" x14ac:dyDescent="0.25">
      <c r="A3446" s="4" t="s">
        <v>412</v>
      </c>
      <c r="B3446" s="4" t="s">
        <v>558</v>
      </c>
      <c r="C3446" s="4">
        <v>1034863425</v>
      </c>
      <c r="D3446" s="4" t="s">
        <v>378</v>
      </c>
      <c r="E3446" s="4" t="s">
        <v>364</v>
      </c>
      <c r="F3446" s="4" t="s">
        <v>440</v>
      </c>
      <c r="G3446" s="12">
        <v>45400</v>
      </c>
      <c r="H3446" s="4" t="s">
        <v>356</v>
      </c>
      <c r="I3446" s="67">
        <v>0.75535879629629599</v>
      </c>
      <c r="J3446" s="4" t="s">
        <v>1133</v>
      </c>
      <c r="K3446" s="12">
        <v>43445</v>
      </c>
      <c r="L3446" s="4" t="s">
        <v>366</v>
      </c>
      <c r="M3446" s="4" t="s">
        <v>358</v>
      </c>
      <c r="N3446" s="4" t="s">
        <v>361</v>
      </c>
      <c r="O3446" s="12" t="str">
        <f t="shared" ca="1" si="109"/>
        <v>6 ans, 4 mois</v>
      </c>
      <c r="P3446" s="4" t="str">
        <f>VLOOKUP(B3446,Effectif!B:I,6,0)</f>
        <v>Lise DE WITTE</v>
      </c>
      <c r="Q3446" s="4" t="str">
        <f>VLOOKUP(B3446,Effectif!B:I,8,0)</f>
        <v>DECB</v>
      </c>
      <c r="R3446" s="4" t="str">
        <f>IFERROR(VLOOKUP(C3446,Sales!B:G,6,0),"-")</f>
        <v>-</v>
      </c>
      <c r="S3446" s="4">
        <f>IFERROR(VLOOKUP(C3446,Recolt!B:H,3,0),"-")</f>
        <v>162</v>
      </c>
      <c r="T3446" s="4" t="str">
        <f t="shared" si="108"/>
        <v>-</v>
      </c>
    </row>
    <row r="3447" spans="1:20" hidden="1" x14ac:dyDescent="0.25">
      <c r="A3447" s="4" t="s">
        <v>412</v>
      </c>
      <c r="B3447" s="4" t="s">
        <v>558</v>
      </c>
      <c r="C3447" s="4">
        <v>1034862078</v>
      </c>
      <c r="D3447" s="4" t="s">
        <v>363</v>
      </c>
      <c r="E3447" s="4" t="s">
        <v>364</v>
      </c>
      <c r="F3447" s="4" t="s">
        <v>439</v>
      </c>
      <c r="G3447" s="12">
        <v>45401</v>
      </c>
      <c r="H3447" s="4" t="s">
        <v>356</v>
      </c>
      <c r="I3447" s="67">
        <v>0.74246527777777804</v>
      </c>
      <c r="J3447" s="4" t="s">
        <v>1131</v>
      </c>
      <c r="K3447" s="12">
        <v>42250</v>
      </c>
      <c r="L3447" s="4" t="s">
        <v>366</v>
      </c>
      <c r="M3447" s="4" t="s">
        <v>358</v>
      </c>
      <c r="N3447" s="4" t="s">
        <v>361</v>
      </c>
      <c r="O3447" s="12" t="str">
        <f t="shared" ca="1" si="109"/>
        <v>9 ans, 7 mois</v>
      </c>
      <c r="P3447" s="4" t="str">
        <f>VLOOKUP(B3447,Effectif!B:I,6,0)</f>
        <v>Lise DE WITTE</v>
      </c>
      <c r="Q3447" s="4" t="str">
        <f>VLOOKUP(B3447,Effectif!B:I,8,0)</f>
        <v>DECB</v>
      </c>
      <c r="R3447" s="4" t="str">
        <f>IFERROR(VLOOKUP(C3447,Sales!B:G,6,0),"-")</f>
        <v>-</v>
      </c>
      <c r="S3447" s="4">
        <f>IFERROR(VLOOKUP(C3447,Recolt!B:H,3,0),"-")</f>
        <v>80</v>
      </c>
      <c r="T3447" s="4" t="str">
        <f t="shared" si="108"/>
        <v>-</v>
      </c>
    </row>
    <row r="3448" spans="1:20" hidden="1" x14ac:dyDescent="0.25">
      <c r="A3448" s="4" t="s">
        <v>412</v>
      </c>
      <c r="B3448" s="4" t="s">
        <v>558</v>
      </c>
      <c r="C3448" s="4">
        <v>1034862580</v>
      </c>
      <c r="D3448" s="4" t="s">
        <v>363</v>
      </c>
      <c r="E3448" s="4" t="s">
        <v>364</v>
      </c>
      <c r="F3448" s="4" t="s">
        <v>439</v>
      </c>
      <c r="G3448" s="12">
        <v>45402</v>
      </c>
      <c r="H3448" s="4" t="s">
        <v>356</v>
      </c>
      <c r="I3448" s="67">
        <v>0.65476851851851803</v>
      </c>
      <c r="J3448" s="4" t="s">
        <v>1142</v>
      </c>
      <c r="K3448" s="12">
        <v>43319</v>
      </c>
      <c r="L3448" s="4" t="s">
        <v>366</v>
      </c>
      <c r="M3448" s="4" t="s">
        <v>358</v>
      </c>
      <c r="N3448" s="4" t="s">
        <v>361</v>
      </c>
      <c r="O3448" s="12" t="str">
        <f t="shared" ca="1" si="109"/>
        <v>6 ans, 8 mois</v>
      </c>
      <c r="P3448" s="4" t="str">
        <f>VLOOKUP(B3448,Effectif!B:I,6,0)</f>
        <v>Lise DE WITTE</v>
      </c>
      <c r="Q3448" s="4" t="str">
        <f>VLOOKUP(B3448,Effectif!B:I,8,0)</f>
        <v>DECB</v>
      </c>
      <c r="R3448" s="4" t="str">
        <f>IFERROR(VLOOKUP(C3448,Sales!B:G,6,0),"-")</f>
        <v>-</v>
      </c>
      <c r="S3448" s="4">
        <f>IFERROR(VLOOKUP(C3448,Recolt!B:H,3,0),"-")</f>
        <v>194</v>
      </c>
      <c r="T3448" s="4" t="str">
        <f t="shared" si="108"/>
        <v>-</v>
      </c>
    </row>
    <row r="3449" spans="1:20" hidden="1" x14ac:dyDescent="0.25">
      <c r="A3449" s="4" t="s">
        <v>412</v>
      </c>
      <c r="B3449" s="4" t="s">
        <v>558</v>
      </c>
      <c r="C3449" s="4">
        <v>1034860343</v>
      </c>
      <c r="D3449" s="4" t="s">
        <v>363</v>
      </c>
      <c r="E3449" s="4" t="s">
        <v>364</v>
      </c>
      <c r="F3449" s="4" t="s">
        <v>439</v>
      </c>
      <c r="G3449" s="12">
        <v>45403</v>
      </c>
      <c r="H3449" s="4" t="s">
        <v>356</v>
      </c>
      <c r="I3449" s="67">
        <v>0.68152777777777795</v>
      </c>
      <c r="J3449" s="4" t="s">
        <v>1133</v>
      </c>
      <c r="K3449" s="12">
        <v>43118</v>
      </c>
      <c r="L3449" s="4" t="s">
        <v>366</v>
      </c>
      <c r="M3449" s="4" t="s">
        <v>358</v>
      </c>
      <c r="N3449" s="4" t="s">
        <v>361</v>
      </c>
      <c r="O3449" s="12" t="str">
        <f t="shared" ca="1" si="109"/>
        <v>7 ans, 3 mois</v>
      </c>
      <c r="P3449" s="4" t="str">
        <f>VLOOKUP(B3449,Effectif!B:I,6,0)</f>
        <v>Lise DE WITTE</v>
      </c>
      <c r="Q3449" s="4" t="str">
        <f>VLOOKUP(B3449,Effectif!B:I,8,0)</f>
        <v>DECB</v>
      </c>
      <c r="R3449" s="4" t="str">
        <f>IFERROR(VLOOKUP(C3449,Sales!B:G,6,0),"-")</f>
        <v>-</v>
      </c>
      <c r="S3449" s="4">
        <f>IFERROR(VLOOKUP(C3449,Recolt!B:H,3,0),"-")</f>
        <v>139.68</v>
      </c>
      <c r="T3449" s="4" t="str">
        <f t="shared" si="108"/>
        <v>-</v>
      </c>
    </row>
    <row r="3450" spans="1:20" hidden="1" x14ac:dyDescent="0.25">
      <c r="A3450" s="4" t="s">
        <v>412</v>
      </c>
      <c r="B3450" s="4" t="s">
        <v>558</v>
      </c>
      <c r="C3450" s="4">
        <v>1034864960</v>
      </c>
      <c r="D3450" s="4" t="s">
        <v>363</v>
      </c>
      <c r="E3450" s="4" t="s">
        <v>364</v>
      </c>
      <c r="F3450" s="4" t="s">
        <v>439</v>
      </c>
      <c r="G3450" s="12">
        <v>45404</v>
      </c>
      <c r="H3450" s="4" t="s">
        <v>356</v>
      </c>
      <c r="I3450" s="67">
        <v>0.57410879629629596</v>
      </c>
      <c r="J3450" s="4" t="s">
        <v>1133</v>
      </c>
      <c r="K3450" s="12">
        <v>43133</v>
      </c>
      <c r="L3450" s="4" t="s">
        <v>366</v>
      </c>
      <c r="M3450" s="4" t="s">
        <v>358</v>
      </c>
      <c r="N3450" s="4" t="s">
        <v>361</v>
      </c>
      <c r="O3450" s="12" t="str">
        <f t="shared" ca="1" si="109"/>
        <v>7 ans, 2 mois</v>
      </c>
      <c r="P3450" s="4" t="str">
        <f>VLOOKUP(B3450,Effectif!B:I,6,0)</f>
        <v>Lise DE WITTE</v>
      </c>
      <c r="Q3450" s="4" t="str">
        <f>VLOOKUP(B3450,Effectif!B:I,8,0)</f>
        <v>DECB</v>
      </c>
      <c r="R3450" s="4" t="str">
        <f>IFERROR(VLOOKUP(C3450,Sales!B:G,6,0),"-")</f>
        <v>-</v>
      </c>
      <c r="S3450" s="4">
        <f>IFERROR(VLOOKUP(C3450,Recolt!B:H,3,0),"-")</f>
        <v>115.78</v>
      </c>
      <c r="T3450" s="4" t="str">
        <f t="shared" si="108"/>
        <v>-</v>
      </c>
    </row>
    <row r="3451" spans="1:20" hidden="1" x14ac:dyDescent="0.25">
      <c r="A3451" s="4" t="s">
        <v>412</v>
      </c>
      <c r="B3451" s="4" t="s">
        <v>558</v>
      </c>
      <c r="C3451" s="4">
        <v>1034857736</v>
      </c>
      <c r="D3451" s="4" t="s">
        <v>363</v>
      </c>
      <c r="E3451" s="4" t="s">
        <v>364</v>
      </c>
      <c r="F3451" s="4" t="s">
        <v>439</v>
      </c>
      <c r="G3451" s="12">
        <v>45405</v>
      </c>
      <c r="H3451" s="4" t="s">
        <v>356</v>
      </c>
      <c r="I3451" s="67">
        <v>0.37787037037037002</v>
      </c>
      <c r="J3451" s="4" t="s">
        <v>1131</v>
      </c>
      <c r="K3451" s="12">
        <v>42724</v>
      </c>
      <c r="L3451" s="4" t="s">
        <v>366</v>
      </c>
      <c r="M3451" s="4" t="s">
        <v>358</v>
      </c>
      <c r="N3451" s="4" t="s">
        <v>361</v>
      </c>
      <c r="O3451" s="12" t="str">
        <f t="shared" ca="1" si="109"/>
        <v>8 ans, 4 mois</v>
      </c>
      <c r="P3451" s="4" t="str">
        <f>VLOOKUP(B3451,Effectif!B:I,6,0)</f>
        <v>Lise DE WITTE</v>
      </c>
      <c r="Q3451" s="4" t="str">
        <f>VLOOKUP(B3451,Effectif!B:I,8,0)</f>
        <v>DECB</v>
      </c>
      <c r="R3451" s="4" t="str">
        <f>IFERROR(VLOOKUP(C3451,Sales!B:G,6,0),"-")</f>
        <v>-</v>
      </c>
      <c r="S3451" s="4">
        <f>IFERROR(VLOOKUP(C3451,Recolt!B:H,3,0),"-")</f>
        <v>160</v>
      </c>
      <c r="T3451" s="4" t="str">
        <f t="shared" si="108"/>
        <v>-</v>
      </c>
    </row>
    <row r="3452" spans="1:20" hidden="1" x14ac:dyDescent="0.25">
      <c r="A3452" s="4" t="s">
        <v>412</v>
      </c>
      <c r="B3452" s="4" t="s">
        <v>558</v>
      </c>
      <c r="C3452" s="4">
        <v>1034862798</v>
      </c>
      <c r="D3452" s="4" t="s">
        <v>372</v>
      </c>
      <c r="E3452" s="4" t="s">
        <v>364</v>
      </c>
      <c r="F3452" s="4" t="s">
        <v>439</v>
      </c>
      <c r="G3452" s="12">
        <v>45406</v>
      </c>
      <c r="H3452" s="4" t="s">
        <v>356</v>
      </c>
      <c r="I3452" s="67">
        <v>0.76763888888888898</v>
      </c>
      <c r="J3452" s="4" t="s">
        <v>1131</v>
      </c>
      <c r="K3452" s="12">
        <v>41576</v>
      </c>
      <c r="L3452" s="4" t="s">
        <v>366</v>
      </c>
      <c r="M3452" s="4" t="s">
        <v>358</v>
      </c>
      <c r="N3452" s="4" t="s">
        <v>361</v>
      </c>
      <c r="O3452" s="12" t="str">
        <f t="shared" ca="1" si="109"/>
        <v>11 ans, 6 mois</v>
      </c>
      <c r="P3452" s="4" t="str">
        <f>VLOOKUP(B3452,Effectif!B:I,6,0)</f>
        <v>Lise DE WITTE</v>
      </c>
      <c r="Q3452" s="4" t="str">
        <f>VLOOKUP(B3452,Effectif!B:I,8,0)</f>
        <v>DECB</v>
      </c>
      <c r="R3452" s="4" t="str">
        <f>IFERROR(VLOOKUP(C3452,Sales!B:G,6,0),"-")</f>
        <v>-</v>
      </c>
      <c r="S3452" s="4">
        <f>IFERROR(VLOOKUP(C3452,Recolt!B:H,3,0),"-")</f>
        <v>168</v>
      </c>
      <c r="T3452" s="4" t="str">
        <f t="shared" si="108"/>
        <v>-</v>
      </c>
    </row>
    <row r="3453" spans="1:20" hidden="1" x14ac:dyDescent="0.25">
      <c r="A3453" s="4" t="s">
        <v>412</v>
      </c>
      <c r="B3453" s="4" t="s">
        <v>558</v>
      </c>
      <c r="C3453" s="4">
        <v>1034863095</v>
      </c>
      <c r="D3453" s="4" t="s">
        <v>363</v>
      </c>
      <c r="E3453" s="4" t="s">
        <v>364</v>
      </c>
      <c r="F3453" s="4" t="s">
        <v>439</v>
      </c>
      <c r="G3453" s="12">
        <v>45407</v>
      </c>
      <c r="H3453" s="4" t="s">
        <v>356</v>
      </c>
      <c r="I3453" s="67">
        <v>0.69793981481481504</v>
      </c>
      <c r="J3453" s="4" t="s">
        <v>1133</v>
      </c>
      <c r="K3453" s="12">
        <v>43383</v>
      </c>
      <c r="L3453" s="4" t="s">
        <v>366</v>
      </c>
      <c r="M3453" s="4" t="s">
        <v>358</v>
      </c>
      <c r="N3453" s="4" t="s">
        <v>359</v>
      </c>
      <c r="O3453" s="12" t="str">
        <f t="shared" ca="1" si="109"/>
        <v>6 ans, 6 mois</v>
      </c>
      <c r="P3453" s="4" t="str">
        <f>VLOOKUP(B3453,Effectif!B:I,6,0)</f>
        <v>Lise DE WITTE</v>
      </c>
      <c r="Q3453" s="4" t="str">
        <f>VLOOKUP(B3453,Effectif!B:I,8,0)</f>
        <v>DECB</v>
      </c>
      <c r="R3453" s="4" t="str">
        <f>IFERROR(VLOOKUP(C3453,Sales!B:G,6,0),"-")</f>
        <v>-</v>
      </c>
      <c r="S3453" s="4">
        <f>IFERROR(VLOOKUP(C3453,Recolt!B:H,3,0),"-")</f>
        <v>151</v>
      </c>
      <c r="T3453" s="4" t="str">
        <f t="shared" si="108"/>
        <v>-</v>
      </c>
    </row>
    <row r="3454" spans="1:20" hidden="1" x14ac:dyDescent="0.25">
      <c r="A3454" s="4" t="s">
        <v>412</v>
      </c>
      <c r="B3454" s="4" t="s">
        <v>558</v>
      </c>
      <c r="C3454" s="4">
        <v>1034864630</v>
      </c>
      <c r="D3454" s="4" t="s">
        <v>378</v>
      </c>
      <c r="E3454" s="4" t="s">
        <v>364</v>
      </c>
      <c r="F3454" s="4" t="s">
        <v>440</v>
      </c>
      <c r="G3454" s="12">
        <v>45408</v>
      </c>
      <c r="H3454" s="4" t="s">
        <v>356</v>
      </c>
      <c r="I3454" s="67">
        <v>0.48489583333333303</v>
      </c>
      <c r="J3454" s="4" t="s">
        <v>1135</v>
      </c>
      <c r="K3454" s="12">
        <v>43433</v>
      </c>
      <c r="L3454" s="4" t="s">
        <v>366</v>
      </c>
      <c r="M3454" s="4" t="s">
        <v>358</v>
      </c>
      <c r="N3454" s="4" t="s">
        <v>361</v>
      </c>
      <c r="O3454" s="12" t="str">
        <f t="shared" ca="1" si="109"/>
        <v>6 ans, 5 mois</v>
      </c>
      <c r="P3454" s="4" t="str">
        <f>VLOOKUP(B3454,Effectif!B:I,6,0)</f>
        <v>Lise DE WITTE</v>
      </c>
      <c r="Q3454" s="4" t="str">
        <f>VLOOKUP(B3454,Effectif!B:I,8,0)</f>
        <v>DECB</v>
      </c>
      <c r="R3454" s="4" t="str">
        <f>IFERROR(VLOOKUP(C3454,Sales!B:G,6,0),"-")</f>
        <v>-</v>
      </c>
      <c r="S3454" s="4">
        <f>IFERROR(VLOOKUP(C3454,Recolt!B:H,3,0),"-")</f>
        <v>124</v>
      </c>
      <c r="T3454" s="4" t="str">
        <f t="shared" si="108"/>
        <v>-</v>
      </c>
    </row>
    <row r="3455" spans="1:20" hidden="1" x14ac:dyDescent="0.25">
      <c r="A3455" s="4" t="s">
        <v>412</v>
      </c>
      <c r="B3455" s="4" t="s">
        <v>558</v>
      </c>
      <c r="C3455" s="4">
        <v>1034849956</v>
      </c>
      <c r="D3455" s="4" t="s">
        <v>378</v>
      </c>
      <c r="E3455" s="4" t="s">
        <v>364</v>
      </c>
      <c r="F3455" s="4" t="s">
        <v>440</v>
      </c>
      <c r="G3455" s="12">
        <v>45409</v>
      </c>
      <c r="H3455" s="4" t="s">
        <v>356</v>
      </c>
      <c r="I3455" s="67">
        <v>0.44987268518518497</v>
      </c>
      <c r="J3455" s="4" t="s">
        <v>1134</v>
      </c>
      <c r="K3455" s="12">
        <v>43452</v>
      </c>
      <c r="L3455" s="4" t="s">
        <v>366</v>
      </c>
      <c r="M3455" s="4" t="s">
        <v>358</v>
      </c>
      <c r="N3455" s="4" t="s">
        <v>361</v>
      </c>
      <c r="O3455" s="12" t="str">
        <f t="shared" ca="1" si="109"/>
        <v>6 ans, 4 mois</v>
      </c>
      <c r="P3455" s="4" t="str">
        <f>VLOOKUP(B3455,Effectif!B:I,6,0)</f>
        <v>Lise DE WITTE</v>
      </c>
      <c r="Q3455" s="4" t="str">
        <f>VLOOKUP(B3455,Effectif!B:I,8,0)</f>
        <v>DECB</v>
      </c>
      <c r="R3455" s="4" t="str">
        <f>IFERROR(VLOOKUP(C3455,Sales!B:G,6,0),"-")</f>
        <v>-</v>
      </c>
      <c r="S3455" s="4">
        <f>IFERROR(VLOOKUP(C3455,Recolt!B:H,3,0),"-")</f>
        <v>164</v>
      </c>
      <c r="T3455" s="4" t="str">
        <f t="shared" si="108"/>
        <v>-</v>
      </c>
    </row>
    <row r="3456" spans="1:20" hidden="1" x14ac:dyDescent="0.25">
      <c r="A3456" s="4" t="s">
        <v>412</v>
      </c>
      <c r="B3456" s="4" t="s">
        <v>558</v>
      </c>
      <c r="C3456" s="4">
        <v>1034861948</v>
      </c>
      <c r="D3456" s="4" t="s">
        <v>378</v>
      </c>
      <c r="E3456" s="4" t="s">
        <v>364</v>
      </c>
      <c r="F3456" s="4" t="s">
        <v>440</v>
      </c>
      <c r="G3456" s="12">
        <v>45410</v>
      </c>
      <c r="H3456" s="4" t="s">
        <v>356</v>
      </c>
      <c r="I3456" s="67">
        <v>0.41696759259259297</v>
      </c>
      <c r="J3456" s="4" t="s">
        <v>1132</v>
      </c>
      <c r="K3456" s="12">
        <v>43432</v>
      </c>
      <c r="L3456" s="4" t="s">
        <v>366</v>
      </c>
      <c r="M3456" s="4" t="s">
        <v>358</v>
      </c>
      <c r="N3456" s="4" t="s">
        <v>361</v>
      </c>
      <c r="O3456" s="12" t="str">
        <f t="shared" ca="1" si="109"/>
        <v>6 ans, 5 mois</v>
      </c>
      <c r="P3456" s="4" t="str">
        <f>VLOOKUP(B3456,Effectif!B:I,6,0)</f>
        <v>Lise DE WITTE</v>
      </c>
      <c r="Q3456" s="4" t="str">
        <f>VLOOKUP(B3456,Effectif!B:I,8,0)</f>
        <v>DECB</v>
      </c>
      <c r="R3456" s="4" t="str">
        <f>IFERROR(VLOOKUP(C3456,Sales!B:G,6,0),"-")</f>
        <v>-</v>
      </c>
      <c r="S3456" s="4">
        <f>IFERROR(VLOOKUP(C3456,Recolt!B:H,3,0),"-")</f>
        <v>182.79000000000002</v>
      </c>
      <c r="T3456" s="4" t="str">
        <f t="shared" si="108"/>
        <v>-</v>
      </c>
    </row>
    <row r="3457" spans="1:20" hidden="1" x14ac:dyDescent="0.25">
      <c r="A3457" s="4" t="s">
        <v>412</v>
      </c>
      <c r="B3457" s="4" t="s">
        <v>558</v>
      </c>
      <c r="C3457" s="4">
        <v>1034842825</v>
      </c>
      <c r="D3457" s="4" t="s">
        <v>371</v>
      </c>
      <c r="E3457" s="4" t="s">
        <v>364</v>
      </c>
      <c r="F3457" s="4" t="s">
        <v>439</v>
      </c>
      <c r="G3457" s="12">
        <v>45411</v>
      </c>
      <c r="H3457" s="4" t="s">
        <v>356</v>
      </c>
      <c r="I3457" s="67">
        <v>0.70334490740740696</v>
      </c>
      <c r="J3457" s="4" t="s">
        <v>1133</v>
      </c>
      <c r="K3457" s="12">
        <v>43368</v>
      </c>
      <c r="L3457" s="4" t="s">
        <v>366</v>
      </c>
      <c r="M3457" s="4" t="s">
        <v>358</v>
      </c>
      <c r="N3457" s="4" t="s">
        <v>359</v>
      </c>
      <c r="O3457" s="12" t="str">
        <f t="shared" ca="1" si="109"/>
        <v>6 ans, 7 mois</v>
      </c>
      <c r="P3457" s="4" t="str">
        <f>VLOOKUP(B3457,Effectif!B:I,6,0)</f>
        <v>Lise DE WITTE</v>
      </c>
      <c r="Q3457" s="4" t="str">
        <f>VLOOKUP(B3457,Effectif!B:I,8,0)</f>
        <v>DECB</v>
      </c>
      <c r="R3457" s="4" t="str">
        <f>IFERROR(VLOOKUP(C3457,Sales!B:G,6,0),"-")</f>
        <v>-</v>
      </c>
      <c r="S3457" s="4">
        <f>IFERROR(VLOOKUP(C3457,Recolt!B:H,3,0),"-")</f>
        <v>55</v>
      </c>
      <c r="T3457" s="4" t="str">
        <f t="shared" si="108"/>
        <v>-</v>
      </c>
    </row>
    <row r="3458" spans="1:20" hidden="1" x14ac:dyDescent="0.25">
      <c r="A3458" s="4" t="s">
        <v>412</v>
      </c>
      <c r="B3458" s="4" t="s">
        <v>558</v>
      </c>
      <c r="C3458" s="4">
        <v>1034852188</v>
      </c>
      <c r="D3458" s="4" t="s">
        <v>363</v>
      </c>
      <c r="E3458" s="4" t="s">
        <v>364</v>
      </c>
      <c r="F3458" s="4" t="s">
        <v>439</v>
      </c>
      <c r="G3458" s="12">
        <v>45412</v>
      </c>
      <c r="H3458" s="4" t="s">
        <v>356</v>
      </c>
      <c r="I3458" s="67">
        <v>0.49466435185185198</v>
      </c>
      <c r="J3458" s="4" t="s">
        <v>1134</v>
      </c>
      <c r="K3458" s="12">
        <v>43168</v>
      </c>
      <c r="L3458" s="4" t="s">
        <v>366</v>
      </c>
      <c r="M3458" s="4" t="s">
        <v>358</v>
      </c>
      <c r="N3458" s="4" t="s">
        <v>361</v>
      </c>
      <c r="O3458" s="12" t="str">
        <f t="shared" ca="1" si="109"/>
        <v>7 ans, 1 mois</v>
      </c>
      <c r="P3458" s="4" t="str">
        <f>VLOOKUP(B3458,Effectif!B:I,6,0)</f>
        <v>Lise DE WITTE</v>
      </c>
      <c r="Q3458" s="4" t="str">
        <f>VLOOKUP(B3458,Effectif!B:I,8,0)</f>
        <v>DECB</v>
      </c>
      <c r="R3458" s="4" t="str">
        <f>IFERROR(VLOOKUP(C3458,Sales!B:G,6,0),"-")</f>
        <v>-</v>
      </c>
      <c r="S3458" s="4">
        <f>IFERROR(VLOOKUP(C3458,Recolt!B:H,3,0),"-")</f>
        <v>128</v>
      </c>
      <c r="T3458" s="4" t="str">
        <f t="shared" si="108"/>
        <v>-</v>
      </c>
    </row>
    <row r="3459" spans="1:20" hidden="1" x14ac:dyDescent="0.25">
      <c r="A3459" s="4" t="s">
        <v>412</v>
      </c>
      <c r="B3459" s="4" t="s">
        <v>558</v>
      </c>
      <c r="C3459" s="4">
        <v>1034862574</v>
      </c>
      <c r="D3459" s="4" t="s">
        <v>377</v>
      </c>
      <c r="E3459" s="4" t="s">
        <v>364</v>
      </c>
      <c r="F3459" s="4" t="s">
        <v>439</v>
      </c>
      <c r="G3459" s="12">
        <v>45413</v>
      </c>
      <c r="H3459" s="4" t="s">
        <v>356</v>
      </c>
      <c r="I3459" s="67">
        <v>0.65818287037037004</v>
      </c>
      <c r="J3459" s="4" t="s">
        <v>1133</v>
      </c>
      <c r="K3459" s="12">
        <v>42955</v>
      </c>
      <c r="L3459" s="4" t="s">
        <v>366</v>
      </c>
      <c r="M3459" s="4" t="s">
        <v>358</v>
      </c>
      <c r="N3459" s="4" t="s">
        <v>361</v>
      </c>
      <c r="O3459" s="12" t="str">
        <f t="shared" ca="1" si="109"/>
        <v>7 ans, 8 mois</v>
      </c>
      <c r="P3459" s="4" t="str">
        <f>VLOOKUP(B3459,Effectif!B:I,6,0)</f>
        <v>Lise DE WITTE</v>
      </c>
      <c r="Q3459" s="4" t="str">
        <f>VLOOKUP(B3459,Effectif!B:I,8,0)</f>
        <v>DECB</v>
      </c>
      <c r="R3459" s="4" t="str">
        <f>IFERROR(VLOOKUP(C3459,Sales!B:G,6,0),"-")</f>
        <v>-</v>
      </c>
      <c r="S3459" s="4">
        <f>IFERROR(VLOOKUP(C3459,Recolt!B:H,3,0),"-")</f>
        <v>146</v>
      </c>
      <c r="T3459" s="4" t="str">
        <f t="shared" ref="T3459:T3522" si="110">IF(R3459&gt;0,R3459,IF(S3459&gt;0,S3459,"-"))</f>
        <v>-</v>
      </c>
    </row>
    <row r="3460" spans="1:20" hidden="1" x14ac:dyDescent="0.25">
      <c r="A3460" s="4" t="s">
        <v>412</v>
      </c>
      <c r="B3460" s="4" t="s">
        <v>558</v>
      </c>
      <c r="C3460" s="4">
        <v>1034863808</v>
      </c>
      <c r="D3460" s="4" t="s">
        <v>363</v>
      </c>
      <c r="E3460" s="4" t="s">
        <v>364</v>
      </c>
      <c r="F3460" s="4" t="s">
        <v>439</v>
      </c>
      <c r="G3460" s="12">
        <v>45414</v>
      </c>
      <c r="H3460" s="4" t="s">
        <v>356</v>
      </c>
      <c r="I3460" s="67">
        <v>0.57712962962962999</v>
      </c>
      <c r="J3460" s="4" t="s">
        <v>1141</v>
      </c>
      <c r="K3460" s="12">
        <v>43308</v>
      </c>
      <c r="L3460" s="4" t="s">
        <v>366</v>
      </c>
      <c r="M3460" s="4" t="s">
        <v>358</v>
      </c>
      <c r="N3460" s="4" t="s">
        <v>361</v>
      </c>
      <c r="O3460" s="12" t="str">
        <f t="shared" ca="1" si="109"/>
        <v>6 ans, 9 mois</v>
      </c>
      <c r="P3460" s="4" t="str">
        <f>VLOOKUP(B3460,Effectif!B:I,6,0)</f>
        <v>Lise DE WITTE</v>
      </c>
      <c r="Q3460" s="4" t="str">
        <f>VLOOKUP(B3460,Effectif!B:I,8,0)</f>
        <v>DECB</v>
      </c>
      <c r="R3460" s="4" t="str">
        <f>IFERROR(VLOOKUP(C3460,Sales!B:G,6,0),"-")</f>
        <v>-</v>
      </c>
      <c r="S3460" s="4">
        <f>IFERROR(VLOOKUP(C3460,Recolt!B:H,3,0),"-")</f>
        <v>154.84</v>
      </c>
      <c r="T3460" s="4" t="str">
        <f t="shared" si="110"/>
        <v>-</v>
      </c>
    </row>
    <row r="3461" spans="1:20" hidden="1" x14ac:dyDescent="0.25">
      <c r="A3461" s="4" t="s">
        <v>412</v>
      </c>
      <c r="B3461" s="4" t="s">
        <v>558</v>
      </c>
      <c r="C3461" s="4">
        <v>1034850829</v>
      </c>
      <c r="D3461" s="4" t="s">
        <v>372</v>
      </c>
      <c r="E3461" s="4" t="s">
        <v>364</v>
      </c>
      <c r="F3461" s="4" t="s">
        <v>439</v>
      </c>
      <c r="G3461" s="12">
        <v>45415</v>
      </c>
      <c r="H3461" s="4" t="s">
        <v>356</v>
      </c>
      <c r="I3461" s="67">
        <v>0.79099537037037004</v>
      </c>
      <c r="J3461" s="4" t="s">
        <v>1147</v>
      </c>
      <c r="K3461" s="12">
        <v>42996</v>
      </c>
      <c r="L3461" s="4" t="s">
        <v>366</v>
      </c>
      <c r="M3461" s="4" t="s">
        <v>362</v>
      </c>
      <c r="O3461" s="12" t="str">
        <f t="shared" ca="1" si="109"/>
        <v>7 ans, 7 mois</v>
      </c>
      <c r="P3461" s="4" t="str">
        <f>VLOOKUP(B3461,Effectif!B:I,6,0)</f>
        <v>Lise DE WITTE</v>
      </c>
      <c r="Q3461" s="4" t="str">
        <f>VLOOKUP(B3461,Effectif!B:I,8,0)</f>
        <v>DECB</v>
      </c>
      <c r="R3461" s="4" t="str">
        <f>IFERROR(VLOOKUP(C3461,Sales!B:G,6,0),"-")</f>
        <v>-</v>
      </c>
      <c r="S3461" s="4">
        <f>IFERROR(VLOOKUP(C3461,Recolt!B:H,3,0),"-")</f>
        <v>156</v>
      </c>
      <c r="T3461" s="4" t="str">
        <f t="shared" si="110"/>
        <v>-</v>
      </c>
    </row>
    <row r="3462" spans="1:20" hidden="1" x14ac:dyDescent="0.25">
      <c r="A3462" s="4" t="s">
        <v>412</v>
      </c>
      <c r="B3462" s="4" t="s">
        <v>558</v>
      </c>
      <c r="C3462" s="4">
        <v>1034861359</v>
      </c>
      <c r="D3462" s="4" t="s">
        <v>372</v>
      </c>
      <c r="E3462" s="4" t="s">
        <v>364</v>
      </c>
      <c r="F3462" s="4" t="s">
        <v>439</v>
      </c>
      <c r="G3462" s="12">
        <v>45416</v>
      </c>
      <c r="H3462" s="4" t="s">
        <v>356</v>
      </c>
      <c r="I3462" s="67">
        <v>0.58877314814814796</v>
      </c>
      <c r="J3462" s="4" t="s">
        <v>1133</v>
      </c>
      <c r="K3462" s="12">
        <v>43402</v>
      </c>
      <c r="L3462" s="4" t="s">
        <v>366</v>
      </c>
      <c r="M3462" s="4" t="s">
        <v>358</v>
      </c>
      <c r="N3462" s="4" t="s">
        <v>361</v>
      </c>
      <c r="O3462" s="12" t="str">
        <f t="shared" ca="1" si="109"/>
        <v>6 ans, 6 mois</v>
      </c>
      <c r="P3462" s="4" t="str">
        <f>VLOOKUP(B3462,Effectif!B:I,6,0)</f>
        <v>Lise DE WITTE</v>
      </c>
      <c r="Q3462" s="4" t="str">
        <f>VLOOKUP(B3462,Effectif!B:I,8,0)</f>
        <v>DECB</v>
      </c>
      <c r="R3462" s="4" t="str">
        <f>IFERROR(VLOOKUP(C3462,Sales!B:G,6,0),"-")</f>
        <v>-</v>
      </c>
      <c r="S3462" s="4">
        <f>IFERROR(VLOOKUP(C3462,Recolt!B:H,3,0),"-")</f>
        <v>447</v>
      </c>
      <c r="T3462" s="4" t="str">
        <f t="shared" si="110"/>
        <v>-</v>
      </c>
    </row>
    <row r="3463" spans="1:20" hidden="1" x14ac:dyDescent="0.25">
      <c r="A3463" s="4" t="s">
        <v>412</v>
      </c>
      <c r="B3463" s="4" t="s">
        <v>558</v>
      </c>
      <c r="C3463" s="4">
        <v>1034865763</v>
      </c>
      <c r="D3463" s="4" t="s">
        <v>372</v>
      </c>
      <c r="E3463" s="4" t="s">
        <v>364</v>
      </c>
      <c r="F3463" s="4" t="s">
        <v>439</v>
      </c>
      <c r="G3463" s="12">
        <v>45417</v>
      </c>
      <c r="H3463" s="4" t="s">
        <v>356</v>
      </c>
      <c r="I3463" s="67">
        <v>0.50574074074074105</v>
      </c>
      <c r="J3463" s="4" t="s">
        <v>1135</v>
      </c>
      <c r="K3463" s="12">
        <v>43178</v>
      </c>
      <c r="L3463" s="4" t="s">
        <v>366</v>
      </c>
      <c r="M3463" s="4" t="s">
        <v>358</v>
      </c>
      <c r="N3463" s="4" t="s">
        <v>361</v>
      </c>
      <c r="O3463" s="12" t="str">
        <f t="shared" ca="1" si="109"/>
        <v>7 ans, 1 mois</v>
      </c>
      <c r="P3463" s="4" t="str">
        <f>VLOOKUP(B3463,Effectif!B:I,6,0)</f>
        <v>Lise DE WITTE</v>
      </c>
      <c r="Q3463" s="4" t="str">
        <f>VLOOKUP(B3463,Effectif!B:I,8,0)</f>
        <v>DECB</v>
      </c>
      <c r="R3463" s="4" t="str">
        <f>IFERROR(VLOOKUP(C3463,Sales!B:G,6,0),"-")</f>
        <v>-</v>
      </c>
      <c r="S3463" s="4">
        <f>IFERROR(VLOOKUP(C3463,Recolt!B:H,3,0),"-")</f>
        <v>77.67</v>
      </c>
      <c r="T3463" s="4" t="str">
        <f t="shared" si="110"/>
        <v>-</v>
      </c>
    </row>
    <row r="3464" spans="1:20" hidden="1" x14ac:dyDescent="0.25">
      <c r="A3464" s="4" t="s">
        <v>412</v>
      </c>
      <c r="B3464" s="4" t="s">
        <v>558</v>
      </c>
      <c r="C3464" s="4">
        <v>1034849020</v>
      </c>
      <c r="D3464" s="4" t="s">
        <v>354</v>
      </c>
      <c r="E3464" s="4" t="s">
        <v>355</v>
      </c>
      <c r="F3464" s="4" t="s">
        <v>439</v>
      </c>
      <c r="G3464" s="12">
        <v>45418</v>
      </c>
      <c r="H3464" s="4" t="s">
        <v>356</v>
      </c>
      <c r="I3464" s="67">
        <v>0.53886574074074101</v>
      </c>
      <c r="J3464" s="4" t="s">
        <v>1142</v>
      </c>
      <c r="K3464" s="12">
        <v>43404</v>
      </c>
      <c r="L3464" s="4" t="s">
        <v>366</v>
      </c>
      <c r="M3464" s="4" t="s">
        <v>358</v>
      </c>
      <c r="N3464" s="4" t="s">
        <v>361</v>
      </c>
      <c r="O3464" s="12" t="str">
        <f t="shared" ca="1" si="109"/>
        <v>6 ans, 6 mois</v>
      </c>
      <c r="P3464" s="4" t="str">
        <f>VLOOKUP(B3464,Effectif!B:I,6,0)</f>
        <v>Lise DE WITTE</v>
      </c>
      <c r="Q3464" s="4" t="str">
        <f>VLOOKUP(B3464,Effectif!B:I,8,0)</f>
        <v>DECB</v>
      </c>
      <c r="R3464" s="4" t="str">
        <f>IFERROR(VLOOKUP(C3464,Sales!B:G,6,0),"-")</f>
        <v>-</v>
      </c>
      <c r="S3464" s="4">
        <f>IFERROR(VLOOKUP(C3464,Recolt!B:H,3,0),"-")</f>
        <v>201.72</v>
      </c>
      <c r="T3464" s="4" t="str">
        <f t="shared" si="110"/>
        <v>-</v>
      </c>
    </row>
    <row r="3465" spans="1:20" hidden="1" x14ac:dyDescent="0.25">
      <c r="A3465" s="4" t="s">
        <v>412</v>
      </c>
      <c r="B3465" s="4" t="s">
        <v>558</v>
      </c>
      <c r="C3465" s="4">
        <v>1034866569</v>
      </c>
      <c r="D3465" s="4" t="s">
        <v>363</v>
      </c>
      <c r="E3465" s="4" t="s">
        <v>364</v>
      </c>
      <c r="F3465" s="4" t="s">
        <v>439</v>
      </c>
      <c r="G3465" s="12">
        <v>45419</v>
      </c>
      <c r="H3465" s="4" t="s">
        <v>356</v>
      </c>
      <c r="I3465" s="67">
        <v>0.51994212962963005</v>
      </c>
      <c r="J3465" s="4" t="s">
        <v>1134</v>
      </c>
      <c r="K3465" s="12">
        <v>43435</v>
      </c>
      <c r="L3465" s="4" t="s">
        <v>366</v>
      </c>
      <c r="M3465" s="4" t="s">
        <v>358</v>
      </c>
      <c r="N3465" s="4" t="s">
        <v>361</v>
      </c>
      <c r="O3465" s="12" t="str">
        <f t="shared" ca="1" si="109"/>
        <v>6 ans, 4 mois</v>
      </c>
      <c r="P3465" s="4" t="str">
        <f>VLOOKUP(B3465,Effectif!B:I,6,0)</f>
        <v>Lise DE WITTE</v>
      </c>
      <c r="Q3465" s="4" t="str">
        <f>VLOOKUP(B3465,Effectif!B:I,8,0)</f>
        <v>DECB</v>
      </c>
      <c r="R3465" s="4" t="str">
        <f>IFERROR(VLOOKUP(C3465,Sales!B:G,6,0),"-")</f>
        <v>-</v>
      </c>
      <c r="S3465" s="4">
        <f>IFERROR(VLOOKUP(C3465,Recolt!B:H,3,0),"-")</f>
        <v>462.26</v>
      </c>
      <c r="T3465" s="4" t="str">
        <f t="shared" si="110"/>
        <v>-</v>
      </c>
    </row>
    <row r="3466" spans="1:20" hidden="1" x14ac:dyDescent="0.25">
      <c r="A3466" s="4" t="s">
        <v>412</v>
      </c>
      <c r="B3466" s="4" t="s">
        <v>558</v>
      </c>
      <c r="C3466" s="4">
        <v>1034864224</v>
      </c>
      <c r="D3466" s="4" t="s">
        <v>378</v>
      </c>
      <c r="E3466" s="4" t="s">
        <v>364</v>
      </c>
      <c r="F3466" s="4" t="s">
        <v>439</v>
      </c>
      <c r="G3466" s="12">
        <v>45420</v>
      </c>
      <c r="H3466" s="4" t="s">
        <v>356</v>
      </c>
      <c r="I3466" s="67">
        <v>0.58425925925925903</v>
      </c>
      <c r="J3466" s="4" t="s">
        <v>1133</v>
      </c>
      <c r="K3466" s="12">
        <v>43392</v>
      </c>
      <c r="L3466" s="4" t="s">
        <v>366</v>
      </c>
      <c r="M3466" s="4" t="s">
        <v>358</v>
      </c>
      <c r="N3466" s="4" t="s">
        <v>361</v>
      </c>
      <c r="O3466" s="12" t="str">
        <f t="shared" ca="1" si="109"/>
        <v>6 ans, 6 mois</v>
      </c>
      <c r="P3466" s="4" t="str">
        <f>VLOOKUP(B3466,Effectif!B:I,6,0)</f>
        <v>Lise DE WITTE</v>
      </c>
      <c r="Q3466" s="4" t="str">
        <f>VLOOKUP(B3466,Effectif!B:I,8,0)</f>
        <v>DECB</v>
      </c>
      <c r="R3466" s="4" t="str">
        <f>IFERROR(VLOOKUP(C3466,Sales!B:G,6,0),"-")</f>
        <v>-</v>
      </c>
      <c r="S3466" s="4">
        <f>IFERROR(VLOOKUP(C3466,Recolt!B:H,3,0),"-")</f>
        <v>117</v>
      </c>
      <c r="T3466" s="4" t="str">
        <f t="shared" si="110"/>
        <v>-</v>
      </c>
    </row>
    <row r="3467" spans="1:20" hidden="1" x14ac:dyDescent="0.25">
      <c r="A3467" s="4" t="s">
        <v>412</v>
      </c>
      <c r="B3467" s="4" t="s">
        <v>558</v>
      </c>
      <c r="C3467" s="4">
        <v>1034865393</v>
      </c>
      <c r="D3467" s="4" t="s">
        <v>363</v>
      </c>
      <c r="E3467" s="4" t="s">
        <v>364</v>
      </c>
      <c r="F3467" s="4" t="s">
        <v>439</v>
      </c>
      <c r="G3467" s="12">
        <v>45421</v>
      </c>
      <c r="H3467" s="4" t="s">
        <v>356</v>
      </c>
      <c r="I3467" s="67">
        <v>0.64915509259259296</v>
      </c>
      <c r="J3467" s="4" t="s">
        <v>1132</v>
      </c>
      <c r="K3467" s="12">
        <v>41617</v>
      </c>
      <c r="L3467" s="4" t="s">
        <v>366</v>
      </c>
      <c r="M3467" s="4" t="s">
        <v>358</v>
      </c>
      <c r="N3467" s="4" t="s">
        <v>361</v>
      </c>
      <c r="O3467" s="12" t="str">
        <f t="shared" ca="1" si="109"/>
        <v>11 ans, 4 mois</v>
      </c>
      <c r="P3467" s="4" t="str">
        <f>VLOOKUP(B3467,Effectif!B:I,6,0)</f>
        <v>Lise DE WITTE</v>
      </c>
      <c r="Q3467" s="4" t="str">
        <f>VLOOKUP(B3467,Effectif!B:I,8,0)</f>
        <v>DECB</v>
      </c>
      <c r="R3467" s="4" t="str">
        <f>IFERROR(VLOOKUP(C3467,Sales!B:G,6,0),"-")</f>
        <v>-</v>
      </c>
      <c r="S3467" s="4">
        <f>IFERROR(VLOOKUP(C3467,Recolt!B:H,3,0),"-")</f>
        <v>106</v>
      </c>
      <c r="T3467" s="4" t="str">
        <f t="shared" si="110"/>
        <v>-</v>
      </c>
    </row>
    <row r="3468" spans="1:20" hidden="1" x14ac:dyDescent="0.25">
      <c r="A3468" s="4" t="s">
        <v>412</v>
      </c>
      <c r="B3468" s="4" t="s">
        <v>558</v>
      </c>
      <c r="C3468" s="4">
        <v>1034854864</v>
      </c>
      <c r="D3468" s="4" t="s">
        <v>363</v>
      </c>
      <c r="E3468" s="4" t="s">
        <v>364</v>
      </c>
      <c r="F3468" s="4" t="s">
        <v>439</v>
      </c>
      <c r="G3468" s="12">
        <v>45422</v>
      </c>
      <c r="H3468" s="4" t="s">
        <v>356</v>
      </c>
      <c r="I3468" s="67">
        <v>0.69039351851851805</v>
      </c>
      <c r="J3468" s="4" t="s">
        <v>1136</v>
      </c>
      <c r="K3468" s="12">
        <v>43304</v>
      </c>
      <c r="L3468" s="4" t="s">
        <v>366</v>
      </c>
      <c r="M3468" s="4" t="s">
        <v>358</v>
      </c>
      <c r="N3468" s="4" t="s">
        <v>361</v>
      </c>
      <c r="O3468" s="12" t="str">
        <f t="shared" ca="1" si="109"/>
        <v>6 ans, 9 mois</v>
      </c>
      <c r="P3468" s="4" t="str">
        <f>VLOOKUP(B3468,Effectif!B:I,6,0)</f>
        <v>Lise DE WITTE</v>
      </c>
      <c r="Q3468" s="4" t="str">
        <f>VLOOKUP(B3468,Effectif!B:I,8,0)</f>
        <v>DECB</v>
      </c>
      <c r="R3468" s="4" t="str">
        <f>IFERROR(VLOOKUP(C3468,Sales!B:G,6,0),"-")</f>
        <v>-</v>
      </c>
      <c r="S3468" s="4">
        <f>IFERROR(VLOOKUP(C3468,Recolt!B:H,3,0),"-")</f>
        <v>84</v>
      </c>
      <c r="T3468" s="4" t="str">
        <f t="shared" si="110"/>
        <v>-</v>
      </c>
    </row>
    <row r="3469" spans="1:20" hidden="1" x14ac:dyDescent="0.25">
      <c r="A3469" s="4" t="s">
        <v>412</v>
      </c>
      <c r="B3469" s="4" t="s">
        <v>558</v>
      </c>
      <c r="C3469" s="4">
        <v>1034862651</v>
      </c>
      <c r="D3469" s="4" t="s">
        <v>377</v>
      </c>
      <c r="E3469" s="4" t="s">
        <v>364</v>
      </c>
      <c r="F3469" s="4" t="s">
        <v>439</v>
      </c>
      <c r="G3469" s="12">
        <v>45423</v>
      </c>
      <c r="H3469" s="4" t="s">
        <v>356</v>
      </c>
      <c r="I3469" s="67">
        <v>0.57116898148148099</v>
      </c>
      <c r="J3469" s="4" t="s">
        <v>1133</v>
      </c>
      <c r="K3469" s="12">
        <v>43257</v>
      </c>
      <c r="L3469" s="4" t="s">
        <v>366</v>
      </c>
      <c r="M3469" s="4" t="s">
        <v>358</v>
      </c>
      <c r="N3469" s="4" t="s">
        <v>359</v>
      </c>
      <c r="O3469" s="12" t="str">
        <f t="shared" ca="1" si="109"/>
        <v>6 ans, 10 mois</v>
      </c>
      <c r="P3469" s="4" t="str">
        <f>VLOOKUP(B3469,Effectif!B:I,6,0)</f>
        <v>Lise DE WITTE</v>
      </c>
      <c r="Q3469" s="4" t="str">
        <f>VLOOKUP(B3469,Effectif!B:I,8,0)</f>
        <v>DECB</v>
      </c>
      <c r="R3469" s="4" t="str">
        <f>IFERROR(VLOOKUP(C3469,Sales!B:G,6,0),"-")</f>
        <v>-</v>
      </c>
      <c r="S3469" s="4">
        <f>IFERROR(VLOOKUP(C3469,Recolt!B:H,3,0),"-")</f>
        <v>191</v>
      </c>
      <c r="T3469" s="4" t="str">
        <f t="shared" si="110"/>
        <v>-</v>
      </c>
    </row>
    <row r="3470" spans="1:20" hidden="1" x14ac:dyDescent="0.25">
      <c r="A3470" s="4" t="s">
        <v>412</v>
      </c>
      <c r="B3470" s="4" t="s">
        <v>558</v>
      </c>
      <c r="C3470" s="4">
        <v>1034853001</v>
      </c>
      <c r="D3470" s="4" t="s">
        <v>378</v>
      </c>
      <c r="E3470" s="4" t="s">
        <v>364</v>
      </c>
      <c r="F3470" s="4" t="s">
        <v>439</v>
      </c>
      <c r="G3470" s="12">
        <v>45424</v>
      </c>
      <c r="H3470" s="4" t="s">
        <v>356</v>
      </c>
      <c r="I3470" s="67">
        <v>0.54762731481481497</v>
      </c>
      <c r="J3470" s="4" t="s">
        <v>1147</v>
      </c>
      <c r="K3470" s="12">
        <v>43343</v>
      </c>
      <c r="L3470" s="4" t="s">
        <v>366</v>
      </c>
      <c r="M3470" s="4" t="s">
        <v>362</v>
      </c>
      <c r="O3470" s="12" t="str">
        <f t="shared" ca="1" si="109"/>
        <v>6 ans, 8 mois</v>
      </c>
      <c r="P3470" s="4" t="str">
        <f>VLOOKUP(B3470,Effectif!B:I,6,0)</f>
        <v>Lise DE WITTE</v>
      </c>
      <c r="Q3470" s="4" t="str">
        <f>VLOOKUP(B3470,Effectif!B:I,8,0)</f>
        <v>DECB</v>
      </c>
      <c r="R3470" s="4" t="str">
        <f>IFERROR(VLOOKUP(C3470,Sales!B:G,6,0),"-")</f>
        <v>-</v>
      </c>
      <c r="S3470" s="4">
        <f>IFERROR(VLOOKUP(C3470,Recolt!B:H,3,0),"-")</f>
        <v>190</v>
      </c>
      <c r="T3470" s="4" t="str">
        <f t="shared" si="110"/>
        <v>-</v>
      </c>
    </row>
    <row r="3471" spans="1:20" x14ac:dyDescent="0.25">
      <c r="A3471" s="4" t="s">
        <v>412</v>
      </c>
      <c r="B3471" s="4" t="s">
        <v>583</v>
      </c>
      <c r="C3471" s="4">
        <v>1034865530</v>
      </c>
      <c r="D3471" s="4" t="s">
        <v>363</v>
      </c>
      <c r="E3471" s="4" t="s">
        <v>364</v>
      </c>
      <c r="F3471" s="4" t="s">
        <v>439</v>
      </c>
      <c r="G3471" s="12">
        <v>45425</v>
      </c>
      <c r="H3471" s="4" t="s">
        <v>356</v>
      </c>
      <c r="I3471" s="67">
        <v>0.543333333333333</v>
      </c>
      <c r="J3471" s="4" t="s">
        <v>1133</v>
      </c>
      <c r="K3471" s="12">
        <v>41614</v>
      </c>
      <c r="L3471" s="4" t="s">
        <v>366</v>
      </c>
      <c r="M3471" s="4" t="s">
        <v>358</v>
      </c>
      <c r="N3471" s="4" t="s">
        <v>359</v>
      </c>
      <c r="O3471" s="12" t="str">
        <f t="shared" ca="1" si="109"/>
        <v>11 ans, 4 mois</v>
      </c>
      <c r="P3471" s="4" t="str">
        <f>VLOOKUP(B3471,Effectif!B:I,6,0)</f>
        <v>Hugo MARCHAL</v>
      </c>
      <c r="Q3471" s="4" t="str">
        <f>VLOOKUP(B3471,Effectif!B:I,8,0)</f>
        <v>DECB</v>
      </c>
      <c r="R3471" s="4" t="str">
        <f>IFERROR(VLOOKUP(C3471,Sales!B:G,6,0),"-")</f>
        <v>-</v>
      </c>
      <c r="S3471" s="4">
        <f>IFERROR(VLOOKUP(C3471,Recolt!B:H,3,0),"-")</f>
        <v>44</v>
      </c>
      <c r="T3471" s="4" t="str">
        <f t="shared" si="110"/>
        <v>-</v>
      </c>
    </row>
    <row r="3472" spans="1:20" x14ac:dyDescent="0.25">
      <c r="A3472" s="4" t="s">
        <v>412</v>
      </c>
      <c r="B3472" s="4" t="s">
        <v>583</v>
      </c>
      <c r="C3472" s="4">
        <v>1034852727</v>
      </c>
      <c r="D3472" s="4" t="s">
        <v>372</v>
      </c>
      <c r="E3472" s="4" t="s">
        <v>364</v>
      </c>
      <c r="F3472" s="4" t="s">
        <v>439</v>
      </c>
      <c r="G3472" s="12">
        <v>45426</v>
      </c>
      <c r="H3472" s="4" t="s">
        <v>356</v>
      </c>
      <c r="I3472" s="67">
        <v>0.52476851851851902</v>
      </c>
      <c r="J3472" s="4" t="s">
        <v>1135</v>
      </c>
      <c r="K3472" s="12">
        <v>43249</v>
      </c>
      <c r="L3472" s="4" t="s">
        <v>366</v>
      </c>
      <c r="M3472" s="4" t="s">
        <v>358</v>
      </c>
      <c r="N3472" s="4" t="s">
        <v>361</v>
      </c>
      <c r="O3472" s="12" t="str">
        <f t="shared" ca="1" si="109"/>
        <v>6 ans, 11 mois</v>
      </c>
      <c r="P3472" s="4" t="str">
        <f>VLOOKUP(B3472,Effectif!B:I,6,0)</f>
        <v>Hugo MARCHAL</v>
      </c>
      <c r="Q3472" s="4" t="str">
        <f>VLOOKUP(B3472,Effectif!B:I,8,0)</f>
        <v>DECB</v>
      </c>
      <c r="R3472" s="4" t="str">
        <f>IFERROR(VLOOKUP(C3472,Sales!B:G,6,0),"-")</f>
        <v>-</v>
      </c>
      <c r="S3472" s="4">
        <f>IFERROR(VLOOKUP(C3472,Recolt!B:H,3,0),"-")</f>
        <v>205</v>
      </c>
      <c r="T3472" s="4" t="str">
        <f t="shared" si="110"/>
        <v>-</v>
      </c>
    </row>
    <row r="3473" spans="1:20" hidden="1" x14ac:dyDescent="0.25">
      <c r="A3473" s="4" t="s">
        <v>412</v>
      </c>
      <c r="B3473" s="4" t="s">
        <v>583</v>
      </c>
      <c r="C3473" s="4">
        <v>1034867710</v>
      </c>
      <c r="D3473" s="4" t="s">
        <v>354</v>
      </c>
      <c r="E3473" s="4" t="s">
        <v>355</v>
      </c>
      <c r="F3473" s="4" t="s">
        <v>440</v>
      </c>
      <c r="G3473" s="12">
        <v>45427</v>
      </c>
      <c r="H3473" s="4" t="s">
        <v>356</v>
      </c>
      <c r="I3473" s="67">
        <v>0.72291666666666698</v>
      </c>
      <c r="J3473" s="4" t="s">
        <v>1131</v>
      </c>
      <c r="K3473" s="12">
        <v>42510</v>
      </c>
      <c r="L3473" s="4" t="s">
        <v>366</v>
      </c>
      <c r="M3473" s="4" t="s">
        <v>358</v>
      </c>
      <c r="N3473" s="4" t="s">
        <v>361</v>
      </c>
      <c r="O3473" s="12" t="str">
        <f t="shared" ca="1" si="109"/>
        <v>8 ans, 11 mois</v>
      </c>
      <c r="P3473" s="4" t="str">
        <f>VLOOKUP(B3473,Effectif!B:I,6,0)</f>
        <v>Hugo MARCHAL</v>
      </c>
      <c r="Q3473" s="4" t="str">
        <f>VLOOKUP(B3473,Effectif!B:I,8,0)</f>
        <v>DECB</v>
      </c>
      <c r="R3473" s="4" t="str">
        <f>IFERROR(VLOOKUP(C3473,Sales!B:G,6,0),"-")</f>
        <v>-</v>
      </c>
      <c r="S3473" s="4">
        <f>IFERROR(VLOOKUP(C3473,Recolt!B:H,3,0),"-")</f>
        <v>689.29</v>
      </c>
      <c r="T3473" s="4" t="str">
        <f t="shared" si="110"/>
        <v>-</v>
      </c>
    </row>
    <row r="3474" spans="1:20" x14ac:dyDescent="0.25">
      <c r="A3474" s="4" t="s">
        <v>412</v>
      </c>
      <c r="B3474" s="4" t="s">
        <v>583</v>
      </c>
      <c r="C3474" s="4">
        <v>1034843392</v>
      </c>
      <c r="D3474" s="4" t="s">
        <v>372</v>
      </c>
      <c r="E3474" s="4" t="s">
        <v>364</v>
      </c>
      <c r="F3474" s="4" t="s">
        <v>439</v>
      </c>
      <c r="G3474" s="12">
        <v>45428</v>
      </c>
      <c r="H3474" s="4" t="s">
        <v>356</v>
      </c>
      <c r="I3474" s="67">
        <v>0.47953703703703698</v>
      </c>
      <c r="J3474" s="4" t="s">
        <v>1137</v>
      </c>
      <c r="K3474" s="12">
        <v>42303</v>
      </c>
      <c r="L3474" s="4" t="s">
        <v>366</v>
      </c>
      <c r="M3474" s="4" t="s">
        <v>358</v>
      </c>
      <c r="N3474" s="4" t="s">
        <v>359</v>
      </c>
      <c r="O3474" s="12" t="str">
        <f t="shared" ca="1" si="109"/>
        <v>9 ans, 6 mois</v>
      </c>
      <c r="P3474" s="4" t="str">
        <f>VLOOKUP(B3474,Effectif!B:I,6,0)</f>
        <v>Hugo MARCHAL</v>
      </c>
      <c r="Q3474" s="4" t="str">
        <f>VLOOKUP(B3474,Effectif!B:I,8,0)</f>
        <v>DECB</v>
      </c>
      <c r="R3474" s="4" t="str">
        <f>IFERROR(VLOOKUP(C3474,Sales!B:G,6,0),"-")</f>
        <v>-</v>
      </c>
      <c r="S3474" s="4">
        <f>IFERROR(VLOOKUP(C3474,Recolt!B:H,3,0),"-")</f>
        <v>174.14</v>
      </c>
      <c r="T3474" s="4" t="str">
        <f t="shared" si="110"/>
        <v>-</v>
      </c>
    </row>
    <row r="3475" spans="1:20" x14ac:dyDescent="0.25">
      <c r="A3475" s="4" t="s">
        <v>412</v>
      </c>
      <c r="B3475" s="4" t="s">
        <v>583</v>
      </c>
      <c r="C3475" s="4">
        <v>1034863530</v>
      </c>
      <c r="D3475" s="4" t="s">
        <v>372</v>
      </c>
      <c r="E3475" s="4" t="s">
        <v>364</v>
      </c>
      <c r="F3475" s="4" t="s">
        <v>439</v>
      </c>
      <c r="G3475" s="12">
        <v>45429</v>
      </c>
      <c r="H3475" s="4" t="s">
        <v>356</v>
      </c>
      <c r="I3475" s="67">
        <v>0.37729166666666702</v>
      </c>
      <c r="J3475" s="4" t="s">
        <v>1137</v>
      </c>
      <c r="K3475" s="12">
        <v>40391</v>
      </c>
      <c r="L3475" s="4" t="s">
        <v>366</v>
      </c>
      <c r="M3475" s="4" t="s">
        <v>358</v>
      </c>
      <c r="N3475" s="4" t="s">
        <v>361</v>
      </c>
      <c r="O3475" s="12" t="str">
        <f t="shared" ca="1" si="109"/>
        <v>14 ans, 8 mois</v>
      </c>
      <c r="P3475" s="4" t="str">
        <f>VLOOKUP(B3475,Effectif!B:I,6,0)</f>
        <v>Hugo MARCHAL</v>
      </c>
      <c r="Q3475" s="4" t="str">
        <f>VLOOKUP(B3475,Effectif!B:I,8,0)</f>
        <v>DECB</v>
      </c>
      <c r="R3475" s="4" t="str">
        <f>IFERROR(VLOOKUP(C3475,Sales!B:G,6,0),"-")</f>
        <v>-</v>
      </c>
      <c r="S3475" s="4">
        <f>IFERROR(VLOOKUP(C3475,Recolt!B:H,3,0),"-")</f>
        <v>114</v>
      </c>
      <c r="T3475" s="4" t="str">
        <f t="shared" si="110"/>
        <v>-</v>
      </c>
    </row>
    <row r="3476" spans="1:20" x14ac:dyDescent="0.25">
      <c r="A3476" s="4" t="s">
        <v>412</v>
      </c>
      <c r="B3476" s="4" t="s">
        <v>583</v>
      </c>
      <c r="C3476" s="4">
        <v>1034858510</v>
      </c>
      <c r="D3476" s="4" t="s">
        <v>363</v>
      </c>
      <c r="E3476" s="4" t="s">
        <v>364</v>
      </c>
      <c r="F3476" s="4" t="s">
        <v>439</v>
      </c>
      <c r="G3476" s="12">
        <v>45430</v>
      </c>
      <c r="H3476" s="4" t="s">
        <v>356</v>
      </c>
      <c r="I3476" s="67">
        <v>0.38849537037037002</v>
      </c>
      <c r="J3476" s="4" t="s">
        <v>1147</v>
      </c>
      <c r="K3476" s="12">
        <v>41071</v>
      </c>
      <c r="L3476" s="4" t="s">
        <v>366</v>
      </c>
      <c r="M3476" s="4" t="s">
        <v>362</v>
      </c>
      <c r="O3476" s="12" t="str">
        <f t="shared" ca="1" si="109"/>
        <v>12 ans, 10 mois</v>
      </c>
      <c r="P3476" s="4" t="str">
        <f>VLOOKUP(B3476,Effectif!B:I,6,0)</f>
        <v>Hugo MARCHAL</v>
      </c>
      <c r="Q3476" s="4" t="str">
        <f>VLOOKUP(B3476,Effectif!B:I,8,0)</f>
        <v>DECB</v>
      </c>
      <c r="R3476" s="4" t="str">
        <f>IFERROR(VLOOKUP(C3476,Sales!B:G,6,0),"-")</f>
        <v>-</v>
      </c>
      <c r="S3476" s="4">
        <f>IFERROR(VLOOKUP(C3476,Recolt!B:H,3,0),"-")</f>
        <v>114.88</v>
      </c>
      <c r="T3476" s="4" t="str">
        <f t="shared" si="110"/>
        <v>-</v>
      </c>
    </row>
    <row r="3477" spans="1:20" x14ac:dyDescent="0.25">
      <c r="A3477" s="4" t="s">
        <v>412</v>
      </c>
      <c r="B3477" s="4" t="s">
        <v>583</v>
      </c>
      <c r="C3477" s="4">
        <v>1034865161</v>
      </c>
      <c r="D3477" s="4" t="s">
        <v>391</v>
      </c>
      <c r="E3477" s="4" t="s">
        <v>364</v>
      </c>
      <c r="F3477" s="4" t="s">
        <v>439</v>
      </c>
      <c r="G3477" s="12">
        <v>45431</v>
      </c>
      <c r="H3477" s="4" t="s">
        <v>356</v>
      </c>
      <c r="I3477" s="67">
        <v>0.39623842592592601</v>
      </c>
      <c r="J3477" s="4" t="s">
        <v>1147</v>
      </c>
      <c r="K3477" s="12">
        <v>43417</v>
      </c>
      <c r="L3477" s="4" t="s">
        <v>366</v>
      </c>
      <c r="M3477" s="4" t="s">
        <v>362</v>
      </c>
      <c r="O3477" s="12" t="str">
        <f t="shared" ca="1" si="109"/>
        <v>6 ans, 5 mois</v>
      </c>
      <c r="P3477" s="4" t="str">
        <f>VLOOKUP(B3477,Effectif!B:I,6,0)</f>
        <v>Hugo MARCHAL</v>
      </c>
      <c r="Q3477" s="4" t="str">
        <f>VLOOKUP(B3477,Effectif!B:I,8,0)</f>
        <v>DECB</v>
      </c>
      <c r="R3477" s="4" t="str">
        <f>IFERROR(VLOOKUP(C3477,Sales!B:G,6,0),"-")</f>
        <v>-</v>
      </c>
      <c r="S3477" s="4">
        <f>IFERROR(VLOOKUP(C3477,Recolt!B:H,3,0),"-")</f>
        <v>197.63</v>
      </c>
      <c r="T3477" s="4" t="str">
        <f t="shared" si="110"/>
        <v>-</v>
      </c>
    </row>
    <row r="3478" spans="1:20" x14ac:dyDescent="0.25">
      <c r="A3478" s="4" t="s">
        <v>412</v>
      </c>
      <c r="B3478" s="4" t="s">
        <v>583</v>
      </c>
      <c r="C3478" s="4">
        <v>1034866242</v>
      </c>
      <c r="D3478" s="4" t="s">
        <v>387</v>
      </c>
      <c r="E3478" s="4" t="s">
        <v>364</v>
      </c>
      <c r="F3478" s="4" t="s">
        <v>439</v>
      </c>
      <c r="G3478" s="12">
        <v>45432</v>
      </c>
      <c r="H3478" s="4" t="s">
        <v>356</v>
      </c>
      <c r="I3478" s="67">
        <v>0.40734953703703702</v>
      </c>
      <c r="J3478" s="4" t="s">
        <v>1133</v>
      </c>
      <c r="K3478" s="12">
        <v>42898</v>
      </c>
      <c r="L3478" s="4" t="s">
        <v>366</v>
      </c>
      <c r="M3478" s="4" t="s">
        <v>358</v>
      </c>
      <c r="N3478" s="4" t="s">
        <v>361</v>
      </c>
      <c r="O3478" s="12" t="str">
        <f t="shared" ca="1" si="109"/>
        <v>7 ans, 10 mois</v>
      </c>
      <c r="P3478" s="4" t="str">
        <f>VLOOKUP(B3478,Effectif!B:I,6,0)</f>
        <v>Hugo MARCHAL</v>
      </c>
      <c r="Q3478" s="4" t="str">
        <f>VLOOKUP(B3478,Effectif!B:I,8,0)</f>
        <v>DECB</v>
      </c>
      <c r="R3478" s="4" t="str">
        <f>IFERROR(VLOOKUP(C3478,Sales!B:G,6,0),"-")</f>
        <v>-</v>
      </c>
      <c r="S3478" s="4">
        <f>IFERROR(VLOOKUP(C3478,Recolt!B:H,3,0),"-")</f>
        <v>138.41</v>
      </c>
      <c r="T3478" s="4" t="str">
        <f t="shared" si="110"/>
        <v>-</v>
      </c>
    </row>
    <row r="3479" spans="1:20" x14ac:dyDescent="0.25">
      <c r="A3479" s="4" t="s">
        <v>412</v>
      </c>
      <c r="B3479" s="4" t="s">
        <v>583</v>
      </c>
      <c r="C3479" s="4">
        <v>1034850668</v>
      </c>
      <c r="D3479" s="4" t="s">
        <v>372</v>
      </c>
      <c r="E3479" s="4" t="s">
        <v>364</v>
      </c>
      <c r="F3479" s="4" t="s">
        <v>439</v>
      </c>
      <c r="G3479" s="12">
        <v>45433</v>
      </c>
      <c r="H3479" s="4" t="s">
        <v>356</v>
      </c>
      <c r="I3479" s="67">
        <v>0.49527777777777798</v>
      </c>
      <c r="J3479" s="4" t="s">
        <v>1147</v>
      </c>
      <c r="K3479" s="12">
        <v>42473</v>
      </c>
      <c r="L3479" s="4" t="s">
        <v>366</v>
      </c>
      <c r="M3479" s="4" t="s">
        <v>362</v>
      </c>
      <c r="O3479" s="12" t="str">
        <f t="shared" ca="1" si="109"/>
        <v>9 ans, 0 mois</v>
      </c>
      <c r="P3479" s="4" t="str">
        <f>VLOOKUP(B3479,Effectif!B:I,6,0)</f>
        <v>Hugo MARCHAL</v>
      </c>
      <c r="Q3479" s="4" t="str">
        <f>VLOOKUP(B3479,Effectif!B:I,8,0)</f>
        <v>DECB</v>
      </c>
      <c r="R3479" s="4" t="str">
        <f>IFERROR(VLOOKUP(C3479,Sales!B:G,6,0),"-")</f>
        <v>-</v>
      </c>
      <c r="S3479" s="4">
        <f>IFERROR(VLOOKUP(C3479,Recolt!B:H,3,0),"-")</f>
        <v>186.34</v>
      </c>
      <c r="T3479" s="4" t="str">
        <f t="shared" si="110"/>
        <v>-</v>
      </c>
    </row>
    <row r="3480" spans="1:20" x14ac:dyDescent="0.25">
      <c r="A3480" s="4" t="s">
        <v>412</v>
      </c>
      <c r="B3480" s="4" t="s">
        <v>583</v>
      </c>
      <c r="C3480" s="4">
        <v>1034858402</v>
      </c>
      <c r="D3480" s="4" t="s">
        <v>372</v>
      </c>
      <c r="E3480" s="4" t="s">
        <v>364</v>
      </c>
      <c r="F3480" s="4" t="s">
        <v>439</v>
      </c>
      <c r="G3480" s="12">
        <v>45434</v>
      </c>
      <c r="H3480" s="4" t="s">
        <v>356</v>
      </c>
      <c r="I3480" s="67">
        <v>0.58903935185185197</v>
      </c>
      <c r="J3480" s="4" t="s">
        <v>1147</v>
      </c>
      <c r="K3480" s="12">
        <v>43012</v>
      </c>
      <c r="L3480" s="4" t="s">
        <v>366</v>
      </c>
      <c r="M3480" s="4" t="s">
        <v>362</v>
      </c>
      <c r="O3480" s="12" t="str">
        <f t="shared" ca="1" si="109"/>
        <v>7 ans, 6 mois</v>
      </c>
      <c r="P3480" s="4" t="str">
        <f>VLOOKUP(B3480,Effectif!B:I,6,0)</f>
        <v>Hugo MARCHAL</v>
      </c>
      <c r="Q3480" s="4" t="str">
        <f>VLOOKUP(B3480,Effectif!B:I,8,0)</f>
        <v>DECB</v>
      </c>
      <c r="R3480" s="4" t="str">
        <f>IFERROR(VLOOKUP(C3480,Sales!B:G,6,0),"-")</f>
        <v>-</v>
      </c>
      <c r="S3480" s="4">
        <f>IFERROR(VLOOKUP(C3480,Recolt!B:H,3,0),"-")</f>
        <v>480</v>
      </c>
      <c r="T3480" s="4" t="str">
        <f t="shared" si="110"/>
        <v>-</v>
      </c>
    </row>
    <row r="3481" spans="1:20" x14ac:dyDescent="0.25">
      <c r="A3481" s="4" t="s">
        <v>412</v>
      </c>
      <c r="B3481" s="4" t="s">
        <v>583</v>
      </c>
      <c r="C3481" s="4">
        <v>1034864751</v>
      </c>
      <c r="D3481" s="4" t="s">
        <v>372</v>
      </c>
      <c r="E3481" s="4" t="s">
        <v>364</v>
      </c>
      <c r="F3481" s="4" t="s">
        <v>439</v>
      </c>
      <c r="G3481" s="12">
        <v>45435</v>
      </c>
      <c r="H3481" s="4" t="s">
        <v>356</v>
      </c>
      <c r="I3481" s="67">
        <v>0.55444444444444396</v>
      </c>
      <c r="J3481" s="4" t="s">
        <v>1147</v>
      </c>
      <c r="K3481" s="12">
        <v>43429</v>
      </c>
      <c r="L3481" s="4" t="s">
        <v>366</v>
      </c>
      <c r="M3481" s="4" t="s">
        <v>362</v>
      </c>
      <c r="O3481" s="12" t="str">
        <f t="shared" ca="1" si="109"/>
        <v>6 ans, 5 mois</v>
      </c>
      <c r="P3481" s="4" t="str">
        <f>VLOOKUP(B3481,Effectif!B:I,6,0)</f>
        <v>Hugo MARCHAL</v>
      </c>
      <c r="Q3481" s="4" t="str">
        <f>VLOOKUP(B3481,Effectif!B:I,8,0)</f>
        <v>DECB</v>
      </c>
      <c r="R3481" s="4" t="str">
        <f>IFERROR(VLOOKUP(C3481,Sales!B:G,6,0),"-")</f>
        <v>-</v>
      </c>
      <c r="S3481" s="4">
        <f>IFERROR(VLOOKUP(C3481,Recolt!B:H,3,0),"-")</f>
        <v>32</v>
      </c>
      <c r="T3481" s="4" t="str">
        <f t="shared" si="110"/>
        <v>-</v>
      </c>
    </row>
    <row r="3482" spans="1:20" x14ac:dyDescent="0.25">
      <c r="A3482" s="4" t="s">
        <v>412</v>
      </c>
      <c r="B3482" s="4" t="s">
        <v>583</v>
      </c>
      <c r="C3482" s="4">
        <v>1034859382</v>
      </c>
      <c r="D3482" s="4" t="s">
        <v>372</v>
      </c>
      <c r="E3482" s="4" t="s">
        <v>364</v>
      </c>
      <c r="F3482" s="4" t="s">
        <v>439</v>
      </c>
      <c r="G3482" s="12">
        <v>45436</v>
      </c>
      <c r="H3482" s="4" t="s">
        <v>356</v>
      </c>
      <c r="I3482" s="67">
        <v>0.58575231481481504</v>
      </c>
      <c r="J3482" s="4" t="s">
        <v>1147</v>
      </c>
      <c r="K3482" s="12">
        <v>42522</v>
      </c>
      <c r="L3482" s="4" t="s">
        <v>366</v>
      </c>
      <c r="M3482" s="4" t="s">
        <v>362</v>
      </c>
      <c r="O3482" s="12" t="str">
        <f t="shared" ca="1" si="109"/>
        <v>8 ans, 10 mois</v>
      </c>
      <c r="P3482" s="4" t="str">
        <f>VLOOKUP(B3482,Effectif!B:I,6,0)</f>
        <v>Hugo MARCHAL</v>
      </c>
      <c r="Q3482" s="4" t="str">
        <f>VLOOKUP(B3482,Effectif!B:I,8,0)</f>
        <v>DECB</v>
      </c>
      <c r="R3482" s="4" t="str">
        <f>IFERROR(VLOOKUP(C3482,Sales!B:G,6,0),"-")</f>
        <v>-</v>
      </c>
      <c r="S3482" s="4">
        <f>IFERROR(VLOOKUP(C3482,Recolt!B:H,3,0),"-")</f>
        <v>76.31</v>
      </c>
      <c r="T3482" s="4" t="str">
        <f t="shared" si="110"/>
        <v>-</v>
      </c>
    </row>
    <row r="3483" spans="1:20" x14ac:dyDescent="0.25">
      <c r="A3483" s="4" t="s">
        <v>412</v>
      </c>
      <c r="B3483" s="4" t="s">
        <v>583</v>
      </c>
      <c r="C3483" s="4">
        <v>1034864531</v>
      </c>
      <c r="D3483" s="4" t="s">
        <v>363</v>
      </c>
      <c r="E3483" s="4" t="s">
        <v>364</v>
      </c>
      <c r="F3483" s="4" t="s">
        <v>439</v>
      </c>
      <c r="G3483" s="12">
        <v>45437</v>
      </c>
      <c r="H3483" s="4" t="s">
        <v>356</v>
      </c>
      <c r="I3483" s="67">
        <v>0.46718749999999998</v>
      </c>
      <c r="J3483" s="4" t="s">
        <v>1131</v>
      </c>
      <c r="K3483" s="12">
        <v>42369</v>
      </c>
      <c r="L3483" s="4" t="s">
        <v>366</v>
      </c>
      <c r="M3483" s="4" t="s">
        <v>358</v>
      </c>
      <c r="N3483" s="4" t="s">
        <v>361</v>
      </c>
      <c r="O3483" s="12" t="str">
        <f t="shared" ca="1" si="109"/>
        <v>9 ans, 4 mois</v>
      </c>
      <c r="P3483" s="4" t="str">
        <f>VLOOKUP(B3483,Effectif!B:I,6,0)</f>
        <v>Hugo MARCHAL</v>
      </c>
      <c r="Q3483" s="4" t="str">
        <f>VLOOKUP(B3483,Effectif!B:I,8,0)</f>
        <v>DECB</v>
      </c>
      <c r="R3483" s="4" t="str">
        <f>IFERROR(VLOOKUP(C3483,Sales!B:G,6,0),"-")</f>
        <v>-</v>
      </c>
      <c r="S3483" s="4">
        <f>IFERROR(VLOOKUP(C3483,Recolt!B:H,3,0),"-")</f>
        <v>186</v>
      </c>
      <c r="T3483" s="4" t="str">
        <f t="shared" si="110"/>
        <v>-</v>
      </c>
    </row>
    <row r="3484" spans="1:20" x14ac:dyDescent="0.25">
      <c r="A3484" s="4" t="s">
        <v>412</v>
      </c>
      <c r="B3484" s="4" t="s">
        <v>583</v>
      </c>
      <c r="C3484" s="4">
        <v>1034861844</v>
      </c>
      <c r="D3484" s="4" t="s">
        <v>372</v>
      </c>
      <c r="E3484" s="4" t="s">
        <v>364</v>
      </c>
      <c r="F3484" s="4" t="s">
        <v>439</v>
      </c>
      <c r="G3484" s="12">
        <v>45438</v>
      </c>
      <c r="H3484" s="4" t="s">
        <v>356</v>
      </c>
      <c r="I3484" s="67">
        <v>0.56577546296296299</v>
      </c>
      <c r="J3484" s="4" t="s">
        <v>1137</v>
      </c>
      <c r="K3484" s="12">
        <v>42578</v>
      </c>
      <c r="L3484" s="4" t="s">
        <v>366</v>
      </c>
      <c r="M3484" s="4" t="s">
        <v>358</v>
      </c>
      <c r="N3484" s="4" t="s">
        <v>361</v>
      </c>
      <c r="O3484" s="12" t="str">
        <f t="shared" ca="1" si="109"/>
        <v>8 ans, 9 mois</v>
      </c>
      <c r="P3484" s="4" t="str">
        <f>VLOOKUP(B3484,Effectif!B:I,6,0)</f>
        <v>Hugo MARCHAL</v>
      </c>
      <c r="Q3484" s="4" t="str">
        <f>VLOOKUP(B3484,Effectif!B:I,8,0)</f>
        <v>DECB</v>
      </c>
      <c r="R3484" s="4" t="str">
        <f>IFERROR(VLOOKUP(C3484,Sales!B:G,6,0),"-")</f>
        <v>-</v>
      </c>
      <c r="S3484" s="4">
        <f>IFERROR(VLOOKUP(C3484,Recolt!B:H,3,0),"-")</f>
        <v>151</v>
      </c>
      <c r="T3484" s="4" t="str">
        <f t="shared" si="110"/>
        <v>-</v>
      </c>
    </row>
    <row r="3485" spans="1:20" x14ac:dyDescent="0.25">
      <c r="A3485" s="4" t="s">
        <v>412</v>
      </c>
      <c r="B3485" s="4" t="s">
        <v>583</v>
      </c>
      <c r="C3485" s="4">
        <v>1034845930</v>
      </c>
      <c r="D3485" s="4" t="s">
        <v>363</v>
      </c>
      <c r="E3485" s="4" t="s">
        <v>364</v>
      </c>
      <c r="F3485" s="4" t="s">
        <v>439</v>
      </c>
      <c r="G3485" s="12">
        <v>45439</v>
      </c>
      <c r="H3485" s="4" t="s">
        <v>356</v>
      </c>
      <c r="I3485" s="67">
        <v>0.38915509259259301</v>
      </c>
      <c r="J3485" s="4" t="s">
        <v>1131</v>
      </c>
      <c r="K3485" s="12">
        <v>42096</v>
      </c>
      <c r="L3485" s="4" t="s">
        <v>366</v>
      </c>
      <c r="M3485" s="4" t="s">
        <v>358</v>
      </c>
      <c r="N3485" s="4" t="s">
        <v>361</v>
      </c>
      <c r="O3485" s="12" t="str">
        <f t="shared" ca="1" si="109"/>
        <v>10 ans, 0 mois</v>
      </c>
      <c r="P3485" s="4" t="str">
        <f>VLOOKUP(B3485,Effectif!B:I,6,0)</f>
        <v>Hugo MARCHAL</v>
      </c>
      <c r="Q3485" s="4" t="str">
        <f>VLOOKUP(B3485,Effectif!B:I,8,0)</f>
        <v>DECB</v>
      </c>
      <c r="R3485" s="4" t="str">
        <f>IFERROR(VLOOKUP(C3485,Sales!B:G,6,0),"-")</f>
        <v>-</v>
      </c>
      <c r="S3485" s="4">
        <f>IFERROR(VLOOKUP(C3485,Recolt!B:H,3,0),"-")</f>
        <v>208</v>
      </c>
      <c r="T3485" s="4" t="str">
        <f t="shared" si="110"/>
        <v>-</v>
      </c>
    </row>
    <row r="3486" spans="1:20" x14ac:dyDescent="0.25">
      <c r="A3486" s="4" t="s">
        <v>412</v>
      </c>
      <c r="B3486" s="4" t="s">
        <v>583</v>
      </c>
      <c r="C3486" s="4">
        <v>1034853221</v>
      </c>
      <c r="D3486" s="4" t="s">
        <v>363</v>
      </c>
      <c r="E3486" s="4" t="s">
        <v>364</v>
      </c>
      <c r="F3486" s="4" t="s">
        <v>439</v>
      </c>
      <c r="G3486" s="12">
        <v>45440</v>
      </c>
      <c r="H3486" s="4" t="s">
        <v>356</v>
      </c>
      <c r="I3486" s="67">
        <v>0.41442129629629598</v>
      </c>
      <c r="J3486" s="4" t="s">
        <v>1144</v>
      </c>
      <c r="K3486" s="12">
        <v>42446</v>
      </c>
      <c r="L3486" s="4" t="s">
        <v>366</v>
      </c>
      <c r="M3486" s="4" t="s">
        <v>358</v>
      </c>
      <c r="N3486" s="4" t="s">
        <v>361</v>
      </c>
      <c r="O3486" s="12" t="str">
        <f t="shared" ca="1" si="109"/>
        <v>9 ans, 1 mois</v>
      </c>
      <c r="P3486" s="4" t="str">
        <f>VLOOKUP(B3486,Effectif!B:I,6,0)</f>
        <v>Hugo MARCHAL</v>
      </c>
      <c r="Q3486" s="4" t="str">
        <f>VLOOKUP(B3486,Effectif!B:I,8,0)</f>
        <v>DECB</v>
      </c>
      <c r="R3486" s="4" t="str">
        <f>IFERROR(VLOOKUP(C3486,Sales!B:G,6,0),"-")</f>
        <v>-</v>
      </c>
      <c r="S3486" s="4">
        <f>IFERROR(VLOOKUP(C3486,Recolt!B:H,3,0),"-")</f>
        <v>137.41</v>
      </c>
      <c r="T3486" s="4" t="str">
        <f t="shared" si="110"/>
        <v>-</v>
      </c>
    </row>
    <row r="3487" spans="1:20" x14ac:dyDescent="0.25">
      <c r="A3487" s="4" t="s">
        <v>412</v>
      </c>
      <c r="B3487" s="4" t="s">
        <v>583</v>
      </c>
      <c r="C3487" s="4">
        <v>1034863331</v>
      </c>
      <c r="D3487" s="4" t="s">
        <v>372</v>
      </c>
      <c r="E3487" s="4" t="s">
        <v>364</v>
      </c>
      <c r="F3487" s="4" t="s">
        <v>439</v>
      </c>
      <c r="G3487" s="12">
        <v>45441</v>
      </c>
      <c r="H3487" s="4" t="s">
        <v>356</v>
      </c>
      <c r="I3487" s="67">
        <v>0.48067129629629601</v>
      </c>
      <c r="J3487" s="4" t="s">
        <v>1134</v>
      </c>
      <c r="K3487" s="12">
        <v>43156</v>
      </c>
      <c r="L3487" s="4" t="s">
        <v>366</v>
      </c>
      <c r="M3487" s="4" t="s">
        <v>358</v>
      </c>
      <c r="N3487" s="4" t="s">
        <v>361</v>
      </c>
      <c r="O3487" s="12" t="str">
        <f t="shared" ca="1" si="109"/>
        <v>7 ans, 2 mois</v>
      </c>
      <c r="P3487" s="4" t="str">
        <f>VLOOKUP(B3487,Effectif!B:I,6,0)</f>
        <v>Hugo MARCHAL</v>
      </c>
      <c r="Q3487" s="4" t="str">
        <f>VLOOKUP(B3487,Effectif!B:I,8,0)</f>
        <v>DECB</v>
      </c>
      <c r="R3487" s="4" t="str">
        <f>IFERROR(VLOOKUP(C3487,Sales!B:G,6,0),"-")</f>
        <v>-</v>
      </c>
      <c r="S3487" s="4">
        <f>IFERROR(VLOOKUP(C3487,Recolt!B:H,3,0),"-")</f>
        <v>126.23</v>
      </c>
      <c r="T3487" s="4" t="str">
        <f t="shared" si="110"/>
        <v>-</v>
      </c>
    </row>
    <row r="3488" spans="1:20" x14ac:dyDescent="0.25">
      <c r="A3488" s="4" t="s">
        <v>412</v>
      </c>
      <c r="B3488" s="4" t="s">
        <v>583</v>
      </c>
      <c r="C3488" s="4">
        <v>1034865384</v>
      </c>
      <c r="D3488" s="4" t="s">
        <v>377</v>
      </c>
      <c r="E3488" s="4" t="s">
        <v>364</v>
      </c>
      <c r="F3488" s="4" t="s">
        <v>439</v>
      </c>
      <c r="G3488" s="12">
        <v>45442</v>
      </c>
      <c r="H3488" s="4" t="s">
        <v>356</v>
      </c>
      <c r="I3488" s="67">
        <v>0.63626157407407402</v>
      </c>
      <c r="J3488" s="4" t="s">
        <v>1131</v>
      </c>
      <c r="K3488" s="12">
        <v>42648</v>
      </c>
      <c r="L3488" s="4" t="s">
        <v>366</v>
      </c>
      <c r="M3488" s="4" t="s">
        <v>358</v>
      </c>
      <c r="N3488" s="4" t="s">
        <v>361</v>
      </c>
      <c r="O3488" s="12" t="str">
        <f t="shared" ca="1" si="109"/>
        <v>8 ans, 6 mois</v>
      </c>
      <c r="P3488" s="4" t="str">
        <f>VLOOKUP(B3488,Effectif!B:I,6,0)</f>
        <v>Hugo MARCHAL</v>
      </c>
      <c r="Q3488" s="4" t="str">
        <f>VLOOKUP(B3488,Effectif!B:I,8,0)</f>
        <v>DECB</v>
      </c>
      <c r="R3488" s="4" t="str">
        <f>IFERROR(VLOOKUP(C3488,Sales!B:G,6,0),"-")</f>
        <v>-</v>
      </c>
      <c r="S3488" s="4">
        <f>IFERROR(VLOOKUP(C3488,Recolt!B:H,3,0),"-")</f>
        <v>202</v>
      </c>
      <c r="T3488" s="4" t="str">
        <f t="shared" si="110"/>
        <v>-</v>
      </c>
    </row>
    <row r="3489" spans="1:20" x14ac:dyDescent="0.25">
      <c r="A3489" s="4" t="s">
        <v>412</v>
      </c>
      <c r="B3489" s="4" t="s">
        <v>583</v>
      </c>
      <c r="C3489" s="4">
        <v>1034852440</v>
      </c>
      <c r="D3489" s="4" t="s">
        <v>391</v>
      </c>
      <c r="E3489" s="4" t="s">
        <v>364</v>
      </c>
      <c r="F3489" s="4" t="s">
        <v>439</v>
      </c>
      <c r="G3489" s="12">
        <v>45443</v>
      </c>
      <c r="H3489" s="4" t="s">
        <v>356</v>
      </c>
      <c r="I3489" s="67">
        <v>0.50005787037036997</v>
      </c>
      <c r="J3489" s="4" t="s">
        <v>1147</v>
      </c>
      <c r="K3489" s="12">
        <v>42859</v>
      </c>
      <c r="L3489" s="4" t="s">
        <v>366</v>
      </c>
      <c r="M3489" s="4" t="s">
        <v>362</v>
      </c>
      <c r="O3489" s="12" t="str">
        <f t="shared" ca="1" si="109"/>
        <v>7 ans, 11 mois</v>
      </c>
      <c r="P3489" s="4" t="str">
        <f>VLOOKUP(B3489,Effectif!B:I,6,0)</f>
        <v>Hugo MARCHAL</v>
      </c>
      <c r="Q3489" s="4" t="str">
        <f>VLOOKUP(B3489,Effectif!B:I,8,0)</f>
        <v>DECB</v>
      </c>
      <c r="R3489" s="4" t="str">
        <f>IFERROR(VLOOKUP(C3489,Sales!B:G,6,0),"-")</f>
        <v>-</v>
      </c>
      <c r="S3489" s="4">
        <f>IFERROR(VLOOKUP(C3489,Recolt!B:H,3,0),"-")</f>
        <v>231</v>
      </c>
      <c r="T3489" s="4" t="str">
        <f t="shared" si="110"/>
        <v>-</v>
      </c>
    </row>
    <row r="3490" spans="1:20" x14ac:dyDescent="0.25">
      <c r="A3490" s="4" t="s">
        <v>412</v>
      </c>
      <c r="B3490" s="4" t="s">
        <v>583</v>
      </c>
      <c r="C3490" s="4">
        <v>1034865594</v>
      </c>
      <c r="D3490" s="4" t="s">
        <v>391</v>
      </c>
      <c r="E3490" s="4" t="s">
        <v>364</v>
      </c>
      <c r="F3490" s="4" t="s">
        <v>439</v>
      </c>
      <c r="G3490" s="12">
        <v>45444</v>
      </c>
      <c r="H3490" s="4" t="s">
        <v>356</v>
      </c>
      <c r="I3490" s="67">
        <v>0.39498842592592598</v>
      </c>
      <c r="J3490" s="4" t="s">
        <v>1141</v>
      </c>
      <c r="K3490" s="12">
        <v>43417</v>
      </c>
      <c r="L3490" s="4" t="s">
        <v>366</v>
      </c>
      <c r="M3490" s="4" t="s">
        <v>358</v>
      </c>
      <c r="N3490" s="4" t="s">
        <v>359</v>
      </c>
      <c r="O3490" s="12" t="str">
        <f t="shared" ca="1" si="109"/>
        <v>6 ans, 5 mois</v>
      </c>
      <c r="P3490" s="4" t="str">
        <f>VLOOKUP(B3490,Effectif!B:I,6,0)</f>
        <v>Hugo MARCHAL</v>
      </c>
      <c r="Q3490" s="4" t="str">
        <f>VLOOKUP(B3490,Effectif!B:I,8,0)</f>
        <v>DECB</v>
      </c>
      <c r="R3490" s="4" t="str">
        <f>IFERROR(VLOOKUP(C3490,Sales!B:G,6,0),"-")</f>
        <v>-</v>
      </c>
      <c r="S3490" s="4">
        <f>IFERROR(VLOOKUP(C3490,Recolt!B:H,3,0),"-")</f>
        <v>100.65</v>
      </c>
      <c r="T3490" s="4" t="str">
        <f t="shared" si="110"/>
        <v>-</v>
      </c>
    </row>
    <row r="3491" spans="1:20" hidden="1" x14ac:dyDescent="0.25">
      <c r="A3491" s="4" t="s">
        <v>412</v>
      </c>
      <c r="B3491" s="4" t="s">
        <v>583</v>
      </c>
      <c r="C3491" s="4">
        <v>1034868518</v>
      </c>
      <c r="D3491" s="4" t="s">
        <v>354</v>
      </c>
      <c r="E3491" s="4" t="s">
        <v>355</v>
      </c>
      <c r="F3491" s="4" t="s">
        <v>440</v>
      </c>
      <c r="G3491" s="12">
        <v>45445</v>
      </c>
      <c r="H3491" s="4" t="s">
        <v>356</v>
      </c>
      <c r="I3491" s="67">
        <v>0.65373842592592601</v>
      </c>
      <c r="J3491" s="4" t="s">
        <v>1131</v>
      </c>
      <c r="K3491" s="12">
        <v>39904</v>
      </c>
      <c r="L3491" s="4" t="s">
        <v>366</v>
      </c>
      <c r="M3491" s="4" t="s">
        <v>358</v>
      </c>
      <c r="N3491" s="4" t="s">
        <v>361</v>
      </c>
      <c r="O3491" s="12" t="str">
        <f t="shared" ca="1" si="109"/>
        <v>16 ans, 0 mois</v>
      </c>
      <c r="P3491" s="4" t="str">
        <f>VLOOKUP(B3491,Effectif!B:I,6,0)</f>
        <v>Hugo MARCHAL</v>
      </c>
      <c r="Q3491" s="4" t="str">
        <f>VLOOKUP(B3491,Effectif!B:I,8,0)</f>
        <v>DECB</v>
      </c>
      <c r="R3491" s="4" t="str">
        <f>IFERROR(VLOOKUP(C3491,Sales!B:G,6,0),"-")</f>
        <v>-</v>
      </c>
      <c r="S3491" s="4">
        <f>IFERROR(VLOOKUP(C3491,Recolt!B:H,3,0),"-")</f>
        <v>136.13</v>
      </c>
      <c r="T3491" s="4" t="str">
        <f t="shared" si="110"/>
        <v>-</v>
      </c>
    </row>
    <row r="3492" spans="1:20" x14ac:dyDescent="0.25">
      <c r="A3492" s="4" t="s">
        <v>412</v>
      </c>
      <c r="B3492" s="4" t="s">
        <v>583</v>
      </c>
      <c r="C3492" s="4">
        <v>1034863157</v>
      </c>
      <c r="D3492" s="4" t="s">
        <v>372</v>
      </c>
      <c r="E3492" s="4" t="s">
        <v>364</v>
      </c>
      <c r="F3492" s="4" t="s">
        <v>439</v>
      </c>
      <c r="G3492" s="12">
        <v>45446</v>
      </c>
      <c r="H3492" s="4" t="s">
        <v>356</v>
      </c>
      <c r="I3492" s="67">
        <v>0.53980324074074104</v>
      </c>
      <c r="J3492" s="4" t="s">
        <v>1134</v>
      </c>
      <c r="K3492" s="12">
        <v>42989</v>
      </c>
      <c r="L3492" s="4" t="s">
        <v>366</v>
      </c>
      <c r="M3492" s="4" t="s">
        <v>358</v>
      </c>
      <c r="N3492" s="4" t="s">
        <v>359</v>
      </c>
      <c r="O3492" s="12" t="str">
        <f t="shared" ca="1" si="109"/>
        <v>7 ans, 7 mois</v>
      </c>
      <c r="P3492" s="4" t="str">
        <f>VLOOKUP(B3492,Effectif!B:I,6,0)</f>
        <v>Hugo MARCHAL</v>
      </c>
      <c r="Q3492" s="4" t="str">
        <f>VLOOKUP(B3492,Effectif!B:I,8,0)</f>
        <v>DECB</v>
      </c>
      <c r="R3492" s="4" t="str">
        <f>IFERROR(VLOOKUP(C3492,Sales!B:G,6,0),"-")</f>
        <v>-</v>
      </c>
      <c r="S3492" s="4">
        <f>IFERROR(VLOOKUP(C3492,Recolt!B:H,3,0),"-")</f>
        <v>45</v>
      </c>
      <c r="T3492" s="4" t="str">
        <f t="shared" si="110"/>
        <v>-</v>
      </c>
    </row>
    <row r="3493" spans="1:20" x14ac:dyDescent="0.25">
      <c r="A3493" s="4" t="s">
        <v>412</v>
      </c>
      <c r="B3493" s="4" t="s">
        <v>583</v>
      </c>
      <c r="C3493" s="4">
        <v>1034864102</v>
      </c>
      <c r="D3493" s="4" t="s">
        <v>372</v>
      </c>
      <c r="E3493" s="4" t="s">
        <v>364</v>
      </c>
      <c r="F3493" s="4" t="s">
        <v>439</v>
      </c>
      <c r="G3493" s="12">
        <v>45447</v>
      </c>
      <c r="H3493" s="4" t="s">
        <v>356</v>
      </c>
      <c r="I3493" s="67">
        <v>0.545949074074074</v>
      </c>
      <c r="J3493" s="4" t="s">
        <v>1134</v>
      </c>
      <c r="K3493" s="12">
        <v>43070</v>
      </c>
      <c r="L3493" s="4" t="s">
        <v>366</v>
      </c>
      <c r="M3493" s="4" t="s">
        <v>358</v>
      </c>
      <c r="N3493" s="4" t="s">
        <v>361</v>
      </c>
      <c r="O3493" s="12" t="str">
        <f t="shared" ca="1" si="109"/>
        <v>7 ans, 4 mois</v>
      </c>
      <c r="P3493" s="4" t="str">
        <f>VLOOKUP(B3493,Effectif!B:I,6,0)</f>
        <v>Hugo MARCHAL</v>
      </c>
      <c r="Q3493" s="4" t="str">
        <f>VLOOKUP(B3493,Effectif!B:I,8,0)</f>
        <v>DECB</v>
      </c>
      <c r="R3493" s="4" t="str">
        <f>IFERROR(VLOOKUP(C3493,Sales!B:G,6,0),"-")</f>
        <v>-</v>
      </c>
      <c r="S3493" s="4">
        <f>IFERROR(VLOOKUP(C3493,Recolt!B:H,3,0),"-")</f>
        <v>142</v>
      </c>
      <c r="T3493" s="4" t="str">
        <f t="shared" si="110"/>
        <v>-</v>
      </c>
    </row>
    <row r="3494" spans="1:20" x14ac:dyDescent="0.25">
      <c r="A3494" s="4" t="s">
        <v>412</v>
      </c>
      <c r="B3494" s="4" t="s">
        <v>583</v>
      </c>
      <c r="C3494" s="4">
        <v>1034862712</v>
      </c>
      <c r="D3494" s="4" t="s">
        <v>372</v>
      </c>
      <c r="E3494" s="4" t="s">
        <v>364</v>
      </c>
      <c r="F3494" s="4" t="s">
        <v>439</v>
      </c>
      <c r="G3494" s="12">
        <v>45448</v>
      </c>
      <c r="H3494" s="4" t="s">
        <v>356</v>
      </c>
      <c r="I3494" s="67">
        <v>0.49008101851851799</v>
      </c>
      <c r="J3494" s="4" t="s">
        <v>1134</v>
      </c>
      <c r="K3494" s="12">
        <v>43158</v>
      </c>
      <c r="L3494" s="4" t="s">
        <v>366</v>
      </c>
      <c r="M3494" s="4" t="s">
        <v>358</v>
      </c>
      <c r="N3494" s="4" t="s">
        <v>361</v>
      </c>
      <c r="O3494" s="12" t="str">
        <f t="shared" ca="1" si="109"/>
        <v>7 ans, 2 mois</v>
      </c>
      <c r="P3494" s="4" t="str">
        <f>VLOOKUP(B3494,Effectif!B:I,6,0)</f>
        <v>Hugo MARCHAL</v>
      </c>
      <c r="Q3494" s="4" t="str">
        <f>VLOOKUP(B3494,Effectif!B:I,8,0)</f>
        <v>DECB</v>
      </c>
      <c r="R3494" s="4" t="str">
        <f>IFERROR(VLOOKUP(C3494,Sales!B:G,6,0),"-")</f>
        <v>-</v>
      </c>
      <c r="S3494" s="4">
        <f>IFERROR(VLOOKUP(C3494,Recolt!B:H,3,0),"-")</f>
        <v>166.70999999999998</v>
      </c>
      <c r="T3494" s="4" t="str">
        <f t="shared" si="110"/>
        <v>-</v>
      </c>
    </row>
    <row r="3495" spans="1:20" x14ac:dyDescent="0.25">
      <c r="A3495" s="4" t="s">
        <v>412</v>
      </c>
      <c r="B3495" s="4" t="s">
        <v>583</v>
      </c>
      <c r="C3495" s="4">
        <v>1034844011</v>
      </c>
      <c r="D3495" s="4" t="s">
        <v>372</v>
      </c>
      <c r="E3495" s="4" t="s">
        <v>364</v>
      </c>
      <c r="F3495" s="4" t="s">
        <v>439</v>
      </c>
      <c r="G3495" s="12">
        <v>45449</v>
      </c>
      <c r="H3495" s="4" t="s">
        <v>356</v>
      </c>
      <c r="I3495" s="67">
        <v>0.58223379629629601</v>
      </c>
      <c r="J3495" s="4" t="s">
        <v>1134</v>
      </c>
      <c r="K3495" s="12">
        <v>43427</v>
      </c>
      <c r="L3495" s="4" t="s">
        <v>366</v>
      </c>
      <c r="M3495" s="4" t="s">
        <v>358</v>
      </c>
      <c r="N3495" s="4" t="s">
        <v>361</v>
      </c>
      <c r="O3495" s="12" t="str">
        <f t="shared" ca="1" si="109"/>
        <v>6 ans, 5 mois</v>
      </c>
      <c r="P3495" s="4" t="str">
        <f>VLOOKUP(B3495,Effectif!B:I,6,0)</f>
        <v>Hugo MARCHAL</v>
      </c>
      <c r="Q3495" s="4" t="str">
        <f>VLOOKUP(B3495,Effectif!B:I,8,0)</f>
        <v>DECB</v>
      </c>
      <c r="R3495" s="4" t="str">
        <f>IFERROR(VLOOKUP(C3495,Sales!B:G,6,0),"-")</f>
        <v>-</v>
      </c>
      <c r="S3495" s="4">
        <f>IFERROR(VLOOKUP(C3495,Recolt!B:H,3,0),"-")</f>
        <v>76</v>
      </c>
      <c r="T3495" s="4" t="str">
        <f t="shared" si="110"/>
        <v>-</v>
      </c>
    </row>
    <row r="3496" spans="1:20" x14ac:dyDescent="0.25">
      <c r="A3496" s="4" t="s">
        <v>412</v>
      </c>
      <c r="B3496" s="4" t="s">
        <v>583</v>
      </c>
      <c r="C3496" s="4">
        <v>1034868269</v>
      </c>
      <c r="D3496" s="4" t="s">
        <v>363</v>
      </c>
      <c r="E3496" s="4" t="s">
        <v>364</v>
      </c>
      <c r="F3496" s="4" t="s">
        <v>439</v>
      </c>
      <c r="G3496" s="12">
        <v>45450</v>
      </c>
      <c r="H3496" s="4" t="s">
        <v>356</v>
      </c>
      <c r="I3496" s="67">
        <v>0.38288194444444401</v>
      </c>
      <c r="J3496" s="4" t="s">
        <v>1147</v>
      </c>
      <c r="K3496" s="12">
        <v>42388</v>
      </c>
      <c r="L3496" s="4" t="s">
        <v>357</v>
      </c>
      <c r="M3496" s="4" t="s">
        <v>362</v>
      </c>
      <c r="O3496" s="12" t="str">
        <f t="shared" ca="1" si="109"/>
        <v>9 ans, 3 mois</v>
      </c>
      <c r="P3496" s="4" t="str">
        <f>VLOOKUP(B3496,Effectif!B:I,6,0)</f>
        <v>Hugo MARCHAL</v>
      </c>
      <c r="Q3496" s="4" t="str">
        <f>VLOOKUP(B3496,Effectif!B:I,8,0)</f>
        <v>DECB</v>
      </c>
      <c r="R3496" s="4" t="str">
        <f>IFERROR(VLOOKUP(C3496,Sales!B:G,6,0),"-")</f>
        <v>-</v>
      </c>
      <c r="S3496" s="4">
        <f>IFERROR(VLOOKUP(C3496,Recolt!B:H,3,0),"-")</f>
        <v>70</v>
      </c>
      <c r="T3496" s="4" t="str">
        <f t="shared" si="110"/>
        <v>-</v>
      </c>
    </row>
    <row r="3497" spans="1:20" x14ac:dyDescent="0.25">
      <c r="A3497" s="4" t="s">
        <v>412</v>
      </c>
      <c r="B3497" s="4" t="s">
        <v>583</v>
      </c>
      <c r="C3497" s="4">
        <v>1034858059</v>
      </c>
      <c r="D3497" s="4" t="s">
        <v>372</v>
      </c>
      <c r="E3497" s="4" t="s">
        <v>364</v>
      </c>
      <c r="F3497" s="4" t="s">
        <v>439</v>
      </c>
      <c r="G3497" s="12">
        <v>45451</v>
      </c>
      <c r="H3497" s="4" t="s">
        <v>356</v>
      </c>
      <c r="I3497" s="67">
        <v>0.55488425925925899</v>
      </c>
      <c r="J3497" s="4" t="s">
        <v>1141</v>
      </c>
      <c r="K3497" s="12">
        <v>43434</v>
      </c>
      <c r="L3497" s="4" t="s">
        <v>366</v>
      </c>
      <c r="M3497" s="4" t="s">
        <v>358</v>
      </c>
      <c r="N3497" s="4" t="s">
        <v>361</v>
      </c>
      <c r="O3497" s="12" t="str">
        <f t="shared" ca="1" si="109"/>
        <v>6 ans, 5 mois</v>
      </c>
      <c r="P3497" s="4" t="str">
        <f>VLOOKUP(B3497,Effectif!B:I,6,0)</f>
        <v>Hugo MARCHAL</v>
      </c>
      <c r="Q3497" s="4" t="str">
        <f>VLOOKUP(B3497,Effectif!B:I,8,0)</f>
        <v>DECB</v>
      </c>
      <c r="R3497" s="4" t="str">
        <f>IFERROR(VLOOKUP(C3497,Sales!B:G,6,0),"-")</f>
        <v>-</v>
      </c>
      <c r="S3497" s="4">
        <f>IFERROR(VLOOKUP(C3497,Recolt!B:H,3,0),"-")</f>
        <v>98.14</v>
      </c>
      <c r="T3497" s="4" t="str">
        <f t="shared" si="110"/>
        <v>-</v>
      </c>
    </row>
    <row r="3498" spans="1:20" x14ac:dyDescent="0.25">
      <c r="A3498" s="4" t="s">
        <v>412</v>
      </c>
      <c r="B3498" s="4" t="s">
        <v>583</v>
      </c>
      <c r="C3498" s="4">
        <v>1034847426</v>
      </c>
      <c r="D3498" s="4" t="s">
        <v>372</v>
      </c>
      <c r="E3498" s="4" t="s">
        <v>364</v>
      </c>
      <c r="F3498" s="4" t="s">
        <v>439</v>
      </c>
      <c r="G3498" s="12">
        <v>45452</v>
      </c>
      <c r="H3498" s="4" t="s">
        <v>356</v>
      </c>
      <c r="I3498" s="67">
        <v>0.62067129629629603</v>
      </c>
      <c r="J3498" s="4" t="s">
        <v>1133</v>
      </c>
      <c r="K3498" s="12">
        <v>43151</v>
      </c>
      <c r="L3498" s="4" t="s">
        <v>366</v>
      </c>
      <c r="M3498" s="4" t="s">
        <v>358</v>
      </c>
      <c r="N3498" s="4" t="s">
        <v>361</v>
      </c>
      <c r="O3498" s="12" t="str">
        <f t="shared" ca="1" si="109"/>
        <v>7 ans, 2 mois</v>
      </c>
      <c r="P3498" s="4" t="str">
        <f>VLOOKUP(B3498,Effectif!B:I,6,0)</f>
        <v>Hugo MARCHAL</v>
      </c>
      <c r="Q3498" s="4" t="str">
        <f>VLOOKUP(B3498,Effectif!B:I,8,0)</f>
        <v>DECB</v>
      </c>
      <c r="R3498" s="4" t="str">
        <f>IFERROR(VLOOKUP(C3498,Sales!B:G,6,0),"-")</f>
        <v>-</v>
      </c>
      <c r="S3498" s="4">
        <f>IFERROR(VLOOKUP(C3498,Recolt!B:H,3,0),"-")</f>
        <v>88</v>
      </c>
      <c r="T3498" s="4" t="str">
        <f t="shared" si="110"/>
        <v>-</v>
      </c>
    </row>
    <row r="3499" spans="1:20" hidden="1" x14ac:dyDescent="0.25">
      <c r="A3499" s="4" t="s">
        <v>412</v>
      </c>
      <c r="B3499" s="4" t="s">
        <v>583</v>
      </c>
      <c r="C3499" s="4">
        <v>1034854283</v>
      </c>
      <c r="D3499" s="4" t="s">
        <v>354</v>
      </c>
      <c r="E3499" s="4" t="s">
        <v>355</v>
      </c>
      <c r="F3499" s="4" t="s">
        <v>440</v>
      </c>
      <c r="G3499" s="12">
        <v>44938</v>
      </c>
      <c r="H3499" s="4" t="s">
        <v>356</v>
      </c>
      <c r="I3499" s="67">
        <v>0.72501157407407402</v>
      </c>
      <c r="J3499" s="4" t="s">
        <v>1131</v>
      </c>
      <c r="K3499" s="12">
        <v>42513</v>
      </c>
      <c r="L3499" s="4" t="s">
        <v>366</v>
      </c>
      <c r="M3499" s="4" t="s">
        <v>358</v>
      </c>
      <c r="N3499" s="4" t="s">
        <v>361</v>
      </c>
      <c r="O3499" s="12" t="str">
        <f t="shared" ca="1" si="109"/>
        <v>8 ans, 11 mois</v>
      </c>
      <c r="P3499" s="4" t="str">
        <f>VLOOKUP(B3499,Effectif!B:I,6,0)</f>
        <v>Hugo MARCHAL</v>
      </c>
      <c r="Q3499" s="4" t="str">
        <f>VLOOKUP(B3499,Effectif!B:I,8,0)</f>
        <v>DECB</v>
      </c>
      <c r="R3499" s="4" t="str">
        <f>IFERROR(VLOOKUP(C3499,Sales!B:G,6,0),"-")</f>
        <v>-</v>
      </c>
      <c r="S3499" s="4">
        <f>IFERROR(VLOOKUP(C3499,Recolt!B:H,3,0),"-")</f>
        <v>232.55</v>
      </c>
      <c r="T3499" s="4" t="str">
        <f t="shared" si="110"/>
        <v>-</v>
      </c>
    </row>
    <row r="3500" spans="1:20" x14ac:dyDescent="0.25">
      <c r="A3500" s="4" t="s">
        <v>412</v>
      </c>
      <c r="B3500" s="4" t="s">
        <v>583</v>
      </c>
      <c r="C3500" s="4">
        <v>1034859648</v>
      </c>
      <c r="D3500" s="4" t="s">
        <v>372</v>
      </c>
      <c r="E3500" s="4" t="s">
        <v>364</v>
      </c>
      <c r="F3500" s="4" t="s">
        <v>439</v>
      </c>
      <c r="G3500" s="12">
        <v>44939</v>
      </c>
      <c r="H3500" s="4" t="s">
        <v>356</v>
      </c>
      <c r="I3500" s="67">
        <v>0.60813657407407395</v>
      </c>
      <c r="J3500" s="4" t="s">
        <v>1133</v>
      </c>
      <c r="K3500" s="12">
        <v>43385</v>
      </c>
      <c r="L3500" s="4" t="s">
        <v>366</v>
      </c>
      <c r="M3500" s="4" t="s">
        <v>358</v>
      </c>
      <c r="N3500" s="4" t="s">
        <v>359</v>
      </c>
      <c r="O3500" s="12" t="str">
        <f t="shared" ca="1" si="109"/>
        <v>6 ans, 6 mois</v>
      </c>
      <c r="P3500" s="4" t="str">
        <f>VLOOKUP(B3500,Effectif!B:I,6,0)</f>
        <v>Hugo MARCHAL</v>
      </c>
      <c r="Q3500" s="4" t="str">
        <f>VLOOKUP(B3500,Effectif!B:I,8,0)</f>
        <v>DECB</v>
      </c>
      <c r="R3500" s="4" t="str">
        <f>IFERROR(VLOOKUP(C3500,Sales!B:G,6,0),"-")</f>
        <v>-</v>
      </c>
      <c r="S3500" s="4">
        <f>IFERROR(VLOOKUP(C3500,Recolt!B:H,3,0),"-")</f>
        <v>82</v>
      </c>
      <c r="T3500" s="4" t="str">
        <f t="shared" si="110"/>
        <v>-</v>
      </c>
    </row>
    <row r="3501" spans="1:20" x14ac:dyDescent="0.25">
      <c r="A3501" s="4" t="s">
        <v>412</v>
      </c>
      <c r="B3501" s="4" t="s">
        <v>583</v>
      </c>
      <c r="C3501" s="4">
        <v>1034858279</v>
      </c>
      <c r="D3501" s="4" t="s">
        <v>372</v>
      </c>
      <c r="E3501" s="4" t="s">
        <v>364</v>
      </c>
      <c r="F3501" s="4" t="s">
        <v>439</v>
      </c>
      <c r="G3501" s="12">
        <v>44940</v>
      </c>
      <c r="H3501" s="4" t="s">
        <v>356</v>
      </c>
      <c r="I3501" s="67">
        <v>0.54774305555555602</v>
      </c>
      <c r="J3501" s="4" t="s">
        <v>1133</v>
      </c>
      <c r="K3501" s="12">
        <v>43404</v>
      </c>
      <c r="L3501" s="4" t="s">
        <v>366</v>
      </c>
      <c r="M3501" s="4" t="s">
        <v>358</v>
      </c>
      <c r="N3501" s="4" t="s">
        <v>361</v>
      </c>
      <c r="O3501" s="12" t="str">
        <f t="shared" ca="1" si="109"/>
        <v>6 ans, 6 mois</v>
      </c>
      <c r="P3501" s="4" t="str">
        <f>VLOOKUP(B3501,Effectif!B:I,6,0)</f>
        <v>Hugo MARCHAL</v>
      </c>
      <c r="Q3501" s="4" t="str">
        <f>VLOOKUP(B3501,Effectif!B:I,8,0)</f>
        <v>DECB</v>
      </c>
      <c r="R3501" s="4" t="str">
        <f>IFERROR(VLOOKUP(C3501,Sales!B:G,6,0),"-")</f>
        <v>-</v>
      </c>
      <c r="S3501" s="4">
        <f>IFERROR(VLOOKUP(C3501,Recolt!B:H,3,0),"-")</f>
        <v>194</v>
      </c>
      <c r="T3501" s="4" t="str">
        <f t="shared" si="110"/>
        <v>-</v>
      </c>
    </row>
    <row r="3502" spans="1:20" x14ac:dyDescent="0.25">
      <c r="A3502" s="4" t="s">
        <v>412</v>
      </c>
      <c r="B3502" s="4" t="s">
        <v>583</v>
      </c>
      <c r="C3502" s="4">
        <v>1034866897</v>
      </c>
      <c r="D3502" s="4" t="s">
        <v>363</v>
      </c>
      <c r="E3502" s="4" t="s">
        <v>364</v>
      </c>
      <c r="F3502" s="4" t="s">
        <v>439</v>
      </c>
      <c r="G3502" s="12">
        <v>44941</v>
      </c>
      <c r="H3502" s="4" t="s">
        <v>356</v>
      </c>
      <c r="I3502" s="67">
        <v>0.52806712962962998</v>
      </c>
      <c r="J3502" s="4" t="s">
        <v>1134</v>
      </c>
      <c r="K3502" s="12">
        <v>43255</v>
      </c>
      <c r="L3502" s="4" t="s">
        <v>366</v>
      </c>
      <c r="M3502" s="4" t="s">
        <v>358</v>
      </c>
      <c r="N3502" s="4" t="s">
        <v>361</v>
      </c>
      <c r="O3502" s="12" t="str">
        <f t="shared" ca="1" si="109"/>
        <v>6 ans, 10 mois</v>
      </c>
      <c r="P3502" s="4" t="str">
        <f>VLOOKUP(B3502,Effectif!B:I,6,0)</f>
        <v>Hugo MARCHAL</v>
      </c>
      <c r="Q3502" s="4" t="str">
        <f>VLOOKUP(B3502,Effectif!B:I,8,0)</f>
        <v>DECB</v>
      </c>
      <c r="R3502" s="4" t="str">
        <f>IFERROR(VLOOKUP(C3502,Sales!B:G,6,0),"-")</f>
        <v>-</v>
      </c>
      <c r="S3502" s="4">
        <f>IFERROR(VLOOKUP(C3502,Recolt!B:H,3,0),"-")</f>
        <v>203.62</v>
      </c>
      <c r="T3502" s="4" t="str">
        <f t="shared" si="110"/>
        <v>-</v>
      </c>
    </row>
    <row r="3503" spans="1:20" x14ac:dyDescent="0.25">
      <c r="A3503" s="4" t="s">
        <v>412</v>
      </c>
      <c r="B3503" s="4" t="s">
        <v>583</v>
      </c>
      <c r="C3503" s="4">
        <v>1034846544</v>
      </c>
      <c r="D3503" s="4" t="s">
        <v>380</v>
      </c>
      <c r="E3503" s="4" t="s">
        <v>364</v>
      </c>
      <c r="F3503" s="4" t="s">
        <v>439</v>
      </c>
      <c r="G3503" s="12">
        <v>44942</v>
      </c>
      <c r="H3503" s="4" t="s">
        <v>356</v>
      </c>
      <c r="I3503" s="67">
        <v>0.43305555555555603</v>
      </c>
      <c r="J3503" s="4" t="s">
        <v>1134</v>
      </c>
      <c r="K3503" s="12">
        <v>43419</v>
      </c>
      <c r="L3503" s="4" t="s">
        <v>366</v>
      </c>
      <c r="M3503" s="4" t="s">
        <v>358</v>
      </c>
      <c r="N3503" s="4" t="s">
        <v>361</v>
      </c>
      <c r="O3503" s="12" t="str">
        <f t="shared" ca="1" si="109"/>
        <v>6 ans, 5 mois</v>
      </c>
      <c r="P3503" s="4" t="str">
        <f>VLOOKUP(B3503,Effectif!B:I,6,0)</f>
        <v>Hugo MARCHAL</v>
      </c>
      <c r="Q3503" s="4" t="str">
        <f>VLOOKUP(B3503,Effectif!B:I,8,0)</f>
        <v>DECB</v>
      </c>
      <c r="R3503" s="4" t="str">
        <f>IFERROR(VLOOKUP(C3503,Sales!B:G,6,0),"-")</f>
        <v>-</v>
      </c>
      <c r="S3503" s="4">
        <f>IFERROR(VLOOKUP(C3503,Recolt!B:H,3,0),"-")</f>
        <v>69.7</v>
      </c>
      <c r="T3503" s="4" t="str">
        <f t="shared" si="110"/>
        <v>-</v>
      </c>
    </row>
    <row r="3504" spans="1:20" x14ac:dyDescent="0.25">
      <c r="A3504" s="4" t="s">
        <v>412</v>
      </c>
      <c r="B3504" s="4" t="s">
        <v>583</v>
      </c>
      <c r="C3504" s="4">
        <v>1034846797</v>
      </c>
      <c r="D3504" s="4" t="s">
        <v>363</v>
      </c>
      <c r="E3504" s="4" t="s">
        <v>364</v>
      </c>
      <c r="F3504" s="4" t="s">
        <v>439</v>
      </c>
      <c r="G3504" s="12">
        <v>44943</v>
      </c>
      <c r="H3504" s="4" t="s">
        <v>356</v>
      </c>
      <c r="I3504" s="67">
        <v>0.56899305555555602</v>
      </c>
      <c r="J3504" s="4" t="s">
        <v>1135</v>
      </c>
      <c r="K3504" s="12">
        <v>42944</v>
      </c>
      <c r="L3504" s="4" t="s">
        <v>366</v>
      </c>
      <c r="M3504" s="4" t="s">
        <v>358</v>
      </c>
      <c r="N3504" s="4" t="s">
        <v>361</v>
      </c>
      <c r="O3504" s="12" t="str">
        <f t="shared" ref="O3504:O3567" ca="1" si="111">YEAR(TODAY())-YEAR(K3504)-IF(MONTH(TODAY())&lt;MONTH(K3504),1,IF(AND(MONTH(TODAY())=MONTH(K3504),DAY(TODAY())&lt;DAY(K3504)),1,0)) &amp; " ans, " &amp; MONTH(TODAY())-MONTH(K3504)+IF(MONTH(TODAY())&lt;MONTH(K3504),12,0) &amp; " mois"</f>
        <v>7 ans, 9 mois</v>
      </c>
      <c r="P3504" s="4" t="str">
        <f>VLOOKUP(B3504,Effectif!B:I,6,0)</f>
        <v>Hugo MARCHAL</v>
      </c>
      <c r="Q3504" s="4" t="str">
        <f>VLOOKUP(B3504,Effectif!B:I,8,0)</f>
        <v>DECB</v>
      </c>
      <c r="R3504" s="4" t="str">
        <f>IFERROR(VLOOKUP(C3504,Sales!B:G,6,0),"-")</f>
        <v>-</v>
      </c>
      <c r="S3504" s="4">
        <f>IFERROR(VLOOKUP(C3504,Recolt!B:H,3,0),"-")</f>
        <v>251.42</v>
      </c>
      <c r="T3504" s="4" t="str">
        <f t="shared" si="110"/>
        <v>-</v>
      </c>
    </row>
    <row r="3505" spans="1:20" hidden="1" x14ac:dyDescent="0.25">
      <c r="A3505" s="4" t="s">
        <v>412</v>
      </c>
      <c r="B3505" s="4" t="s">
        <v>583</v>
      </c>
      <c r="C3505" s="4">
        <v>1034849253</v>
      </c>
      <c r="D3505" s="4" t="s">
        <v>354</v>
      </c>
      <c r="E3505" s="4" t="s">
        <v>355</v>
      </c>
      <c r="F3505" s="4" t="s">
        <v>440</v>
      </c>
      <c r="G3505" s="12">
        <v>44944</v>
      </c>
      <c r="H3505" s="4" t="s">
        <v>356</v>
      </c>
      <c r="I3505" s="67">
        <v>0.65616898148148195</v>
      </c>
      <c r="J3505" s="4" t="s">
        <v>1139</v>
      </c>
      <c r="K3505" s="12">
        <v>40873</v>
      </c>
      <c r="L3505" s="4" t="s">
        <v>366</v>
      </c>
      <c r="M3505" s="4" t="s">
        <v>358</v>
      </c>
      <c r="N3505" s="4" t="s">
        <v>361</v>
      </c>
      <c r="O3505" s="12" t="str">
        <f t="shared" ca="1" si="111"/>
        <v>13 ans, 5 mois</v>
      </c>
      <c r="P3505" s="4" t="str">
        <f>VLOOKUP(B3505,Effectif!B:I,6,0)</f>
        <v>Hugo MARCHAL</v>
      </c>
      <c r="Q3505" s="4" t="str">
        <f>VLOOKUP(B3505,Effectif!B:I,8,0)</f>
        <v>DECB</v>
      </c>
      <c r="R3505" s="4" t="str">
        <f>IFERROR(VLOOKUP(C3505,Sales!B:G,6,0),"-")</f>
        <v>-</v>
      </c>
      <c r="S3505" s="4">
        <f>IFERROR(VLOOKUP(C3505,Recolt!B:H,3,0),"-")</f>
        <v>115.27</v>
      </c>
      <c r="T3505" s="4" t="str">
        <f t="shared" si="110"/>
        <v>-</v>
      </c>
    </row>
    <row r="3506" spans="1:20" x14ac:dyDescent="0.25">
      <c r="A3506" s="4" t="s">
        <v>412</v>
      </c>
      <c r="B3506" s="4" t="s">
        <v>583</v>
      </c>
      <c r="C3506" s="4">
        <v>1034868032</v>
      </c>
      <c r="D3506" s="4" t="s">
        <v>372</v>
      </c>
      <c r="E3506" s="4" t="s">
        <v>364</v>
      </c>
      <c r="F3506" s="4" t="s">
        <v>439</v>
      </c>
      <c r="G3506" s="12">
        <v>44945</v>
      </c>
      <c r="H3506" s="4" t="s">
        <v>356</v>
      </c>
      <c r="I3506" s="67">
        <v>0.57827546296296295</v>
      </c>
      <c r="J3506" s="4" t="s">
        <v>1134</v>
      </c>
      <c r="K3506" s="12">
        <v>43413</v>
      </c>
      <c r="L3506" s="4" t="s">
        <v>366</v>
      </c>
      <c r="M3506" s="4" t="s">
        <v>358</v>
      </c>
      <c r="N3506" s="4" t="s">
        <v>361</v>
      </c>
      <c r="O3506" s="12" t="str">
        <f t="shared" ca="1" si="111"/>
        <v>6 ans, 5 mois</v>
      </c>
      <c r="P3506" s="4" t="str">
        <f>VLOOKUP(B3506,Effectif!B:I,6,0)</f>
        <v>Hugo MARCHAL</v>
      </c>
      <c r="Q3506" s="4" t="str">
        <f>VLOOKUP(B3506,Effectif!B:I,8,0)</f>
        <v>DECB</v>
      </c>
      <c r="R3506" s="4" t="str">
        <f>IFERROR(VLOOKUP(C3506,Sales!B:G,6,0),"-")</f>
        <v>-</v>
      </c>
      <c r="S3506" s="4">
        <f>IFERROR(VLOOKUP(C3506,Recolt!B:H,3,0),"-")</f>
        <v>377</v>
      </c>
      <c r="T3506" s="4" t="str">
        <f t="shared" si="110"/>
        <v>-</v>
      </c>
    </row>
    <row r="3507" spans="1:20" x14ac:dyDescent="0.25">
      <c r="A3507" s="4" t="s">
        <v>412</v>
      </c>
      <c r="B3507" s="4" t="s">
        <v>583</v>
      </c>
      <c r="C3507" s="4">
        <v>1034863330</v>
      </c>
      <c r="D3507" s="4" t="s">
        <v>363</v>
      </c>
      <c r="E3507" s="4" t="s">
        <v>364</v>
      </c>
      <c r="F3507" s="4" t="s">
        <v>439</v>
      </c>
      <c r="G3507" s="12">
        <v>44946</v>
      </c>
      <c r="H3507" s="4" t="s">
        <v>356</v>
      </c>
      <c r="I3507" s="67">
        <v>0.63124999999999998</v>
      </c>
      <c r="J3507" s="4" t="s">
        <v>1133</v>
      </c>
      <c r="K3507" s="12">
        <v>43019</v>
      </c>
      <c r="L3507" s="4" t="s">
        <v>366</v>
      </c>
      <c r="M3507" s="4" t="s">
        <v>358</v>
      </c>
      <c r="N3507" s="4" t="s">
        <v>361</v>
      </c>
      <c r="O3507" s="12" t="str">
        <f t="shared" ca="1" si="111"/>
        <v>7 ans, 6 mois</v>
      </c>
      <c r="P3507" s="4" t="str">
        <f>VLOOKUP(B3507,Effectif!B:I,6,0)</f>
        <v>Hugo MARCHAL</v>
      </c>
      <c r="Q3507" s="4" t="str">
        <f>VLOOKUP(B3507,Effectif!B:I,8,0)</f>
        <v>DECB</v>
      </c>
      <c r="R3507" s="4" t="str">
        <f>IFERROR(VLOOKUP(C3507,Sales!B:G,6,0),"-")</f>
        <v>-</v>
      </c>
      <c r="S3507" s="4">
        <f>IFERROR(VLOOKUP(C3507,Recolt!B:H,3,0),"-")</f>
        <v>234.9</v>
      </c>
      <c r="T3507" s="4" t="str">
        <f t="shared" si="110"/>
        <v>-</v>
      </c>
    </row>
    <row r="3508" spans="1:20" hidden="1" x14ac:dyDescent="0.25">
      <c r="A3508" s="4" t="s">
        <v>412</v>
      </c>
      <c r="B3508" s="4" t="s">
        <v>583</v>
      </c>
      <c r="C3508" s="4">
        <v>1034862583</v>
      </c>
      <c r="D3508" s="4" t="s">
        <v>354</v>
      </c>
      <c r="E3508" s="4" t="s">
        <v>355</v>
      </c>
      <c r="F3508" s="4" t="s">
        <v>440</v>
      </c>
      <c r="G3508" s="12">
        <v>44947</v>
      </c>
      <c r="H3508" s="4" t="s">
        <v>356</v>
      </c>
      <c r="I3508" s="67">
        <v>0.66302083333333295</v>
      </c>
      <c r="J3508" s="4" t="s">
        <v>1131</v>
      </c>
      <c r="K3508" s="12">
        <v>41096</v>
      </c>
      <c r="L3508" s="4" t="s">
        <v>366</v>
      </c>
      <c r="M3508" s="4" t="s">
        <v>358</v>
      </c>
      <c r="N3508" s="4" t="s">
        <v>361</v>
      </c>
      <c r="O3508" s="12" t="str">
        <f t="shared" ca="1" si="111"/>
        <v>12 ans, 9 mois</v>
      </c>
      <c r="P3508" s="4" t="str">
        <f>VLOOKUP(B3508,Effectif!B:I,6,0)</f>
        <v>Hugo MARCHAL</v>
      </c>
      <c r="Q3508" s="4" t="str">
        <f>VLOOKUP(B3508,Effectif!B:I,8,0)</f>
        <v>DECB</v>
      </c>
      <c r="R3508" s="4" t="str">
        <f>IFERROR(VLOOKUP(C3508,Sales!B:G,6,0),"-")</f>
        <v>-</v>
      </c>
      <c r="S3508" s="4">
        <f>IFERROR(VLOOKUP(C3508,Recolt!B:H,3,0),"-")</f>
        <v>151.23000000000002</v>
      </c>
      <c r="T3508" s="4" t="str">
        <f t="shared" si="110"/>
        <v>-</v>
      </c>
    </row>
    <row r="3509" spans="1:20" x14ac:dyDescent="0.25">
      <c r="A3509" s="4" t="s">
        <v>412</v>
      </c>
      <c r="B3509" s="4" t="s">
        <v>583</v>
      </c>
      <c r="C3509" s="4">
        <v>1034851760</v>
      </c>
      <c r="D3509" s="4" t="s">
        <v>363</v>
      </c>
      <c r="E3509" s="4" t="s">
        <v>364</v>
      </c>
      <c r="F3509" s="4" t="s">
        <v>439</v>
      </c>
      <c r="G3509" s="12">
        <v>44948</v>
      </c>
      <c r="H3509" s="4" t="s">
        <v>356</v>
      </c>
      <c r="I3509" s="67">
        <v>0.43541666666666701</v>
      </c>
      <c r="J3509" s="4" t="s">
        <v>1134</v>
      </c>
      <c r="K3509" s="12">
        <v>42958</v>
      </c>
      <c r="L3509" s="4" t="s">
        <v>366</v>
      </c>
      <c r="M3509" s="4" t="s">
        <v>358</v>
      </c>
      <c r="N3509" s="4" t="s">
        <v>361</v>
      </c>
      <c r="O3509" s="12" t="str">
        <f t="shared" ca="1" si="111"/>
        <v>7 ans, 8 mois</v>
      </c>
      <c r="P3509" s="4" t="str">
        <f>VLOOKUP(B3509,Effectif!B:I,6,0)</f>
        <v>Hugo MARCHAL</v>
      </c>
      <c r="Q3509" s="4" t="str">
        <f>VLOOKUP(B3509,Effectif!B:I,8,0)</f>
        <v>DECB</v>
      </c>
      <c r="R3509" s="4" t="str">
        <f>IFERROR(VLOOKUP(C3509,Sales!B:G,6,0),"-")</f>
        <v>-</v>
      </c>
      <c r="S3509" s="4">
        <f>IFERROR(VLOOKUP(C3509,Recolt!B:H,3,0),"-")</f>
        <v>115.55</v>
      </c>
      <c r="T3509" s="4" t="str">
        <f t="shared" si="110"/>
        <v>-</v>
      </c>
    </row>
    <row r="3510" spans="1:20" x14ac:dyDescent="0.25">
      <c r="A3510" s="4" t="s">
        <v>412</v>
      </c>
      <c r="B3510" s="4" t="s">
        <v>583</v>
      </c>
      <c r="C3510" s="4">
        <v>1034842402</v>
      </c>
      <c r="D3510" s="4" t="s">
        <v>363</v>
      </c>
      <c r="E3510" s="4" t="s">
        <v>364</v>
      </c>
      <c r="F3510" s="4" t="s">
        <v>439</v>
      </c>
      <c r="G3510" s="12">
        <v>44949</v>
      </c>
      <c r="H3510" s="4" t="s">
        <v>356</v>
      </c>
      <c r="I3510" s="67">
        <v>0.41061342592592598</v>
      </c>
      <c r="J3510" s="4" t="s">
        <v>1131</v>
      </c>
      <c r="K3510" s="12">
        <v>42576</v>
      </c>
      <c r="L3510" s="4" t="s">
        <v>366</v>
      </c>
      <c r="M3510" s="4" t="s">
        <v>358</v>
      </c>
      <c r="N3510" s="4" t="s">
        <v>361</v>
      </c>
      <c r="O3510" s="12" t="str">
        <f t="shared" ca="1" si="111"/>
        <v>8 ans, 9 mois</v>
      </c>
      <c r="P3510" s="4" t="str">
        <f>VLOOKUP(B3510,Effectif!B:I,6,0)</f>
        <v>Hugo MARCHAL</v>
      </c>
      <c r="Q3510" s="4" t="str">
        <f>VLOOKUP(B3510,Effectif!B:I,8,0)</f>
        <v>DECB</v>
      </c>
      <c r="R3510" s="4" t="str">
        <f>IFERROR(VLOOKUP(C3510,Sales!B:G,6,0),"-")</f>
        <v>-</v>
      </c>
      <c r="S3510" s="4">
        <f>IFERROR(VLOOKUP(C3510,Recolt!B:H,3,0),"-")</f>
        <v>75.960000000000008</v>
      </c>
      <c r="T3510" s="4" t="str">
        <f t="shared" si="110"/>
        <v>-</v>
      </c>
    </row>
    <row r="3511" spans="1:20" x14ac:dyDescent="0.25">
      <c r="A3511" s="4" t="s">
        <v>412</v>
      </c>
      <c r="B3511" s="4" t="s">
        <v>583</v>
      </c>
      <c r="C3511" s="4">
        <v>1034849017</v>
      </c>
      <c r="D3511" s="4" t="s">
        <v>363</v>
      </c>
      <c r="E3511" s="4" t="s">
        <v>364</v>
      </c>
      <c r="F3511" s="4" t="s">
        <v>439</v>
      </c>
      <c r="G3511" s="12">
        <v>44950</v>
      </c>
      <c r="H3511" s="4" t="s">
        <v>356</v>
      </c>
      <c r="I3511" s="67">
        <v>0.53269675925925897</v>
      </c>
      <c r="J3511" s="4" t="s">
        <v>1137</v>
      </c>
      <c r="K3511" s="12">
        <v>42468</v>
      </c>
      <c r="L3511" s="4" t="s">
        <v>366</v>
      </c>
      <c r="M3511" s="4" t="s">
        <v>358</v>
      </c>
      <c r="N3511" s="4" t="s">
        <v>361</v>
      </c>
      <c r="O3511" s="12" t="str">
        <f t="shared" ca="1" si="111"/>
        <v>9 ans, 0 mois</v>
      </c>
      <c r="P3511" s="4" t="str">
        <f>VLOOKUP(B3511,Effectif!B:I,6,0)</f>
        <v>Hugo MARCHAL</v>
      </c>
      <c r="Q3511" s="4" t="str">
        <f>VLOOKUP(B3511,Effectif!B:I,8,0)</f>
        <v>DECB</v>
      </c>
      <c r="R3511" s="4" t="str">
        <f>IFERROR(VLOOKUP(C3511,Sales!B:G,6,0),"-")</f>
        <v>-</v>
      </c>
      <c r="S3511" s="4">
        <f>IFERROR(VLOOKUP(C3511,Recolt!B:H,3,0),"-")</f>
        <v>145.98000000000002</v>
      </c>
      <c r="T3511" s="4" t="str">
        <f t="shared" si="110"/>
        <v>-</v>
      </c>
    </row>
    <row r="3512" spans="1:20" x14ac:dyDescent="0.25">
      <c r="A3512" s="4" t="s">
        <v>412</v>
      </c>
      <c r="B3512" s="4" t="s">
        <v>583</v>
      </c>
      <c r="C3512" s="4">
        <v>1034853979</v>
      </c>
      <c r="D3512" s="4" t="s">
        <v>363</v>
      </c>
      <c r="E3512" s="4" t="s">
        <v>364</v>
      </c>
      <c r="F3512" s="4" t="s">
        <v>439</v>
      </c>
      <c r="G3512" s="12">
        <v>44951</v>
      </c>
      <c r="H3512" s="4" t="s">
        <v>356</v>
      </c>
      <c r="I3512" s="67">
        <v>0.46399305555555598</v>
      </c>
      <c r="J3512" s="4" t="s">
        <v>1132</v>
      </c>
      <c r="K3512" s="12">
        <v>42696</v>
      </c>
      <c r="L3512" s="4" t="s">
        <v>366</v>
      </c>
      <c r="M3512" s="4" t="s">
        <v>358</v>
      </c>
      <c r="N3512" s="4" t="s">
        <v>361</v>
      </c>
      <c r="O3512" s="12" t="str">
        <f t="shared" ca="1" si="111"/>
        <v>8 ans, 5 mois</v>
      </c>
      <c r="P3512" s="4" t="str">
        <f>VLOOKUP(B3512,Effectif!B:I,6,0)</f>
        <v>Hugo MARCHAL</v>
      </c>
      <c r="Q3512" s="4" t="str">
        <f>VLOOKUP(B3512,Effectif!B:I,8,0)</f>
        <v>DECB</v>
      </c>
      <c r="R3512" s="4" t="str">
        <f>IFERROR(VLOOKUP(C3512,Sales!B:G,6,0),"-")</f>
        <v>-</v>
      </c>
      <c r="S3512" s="4">
        <f>IFERROR(VLOOKUP(C3512,Recolt!B:H,3,0),"-")</f>
        <v>184.88</v>
      </c>
      <c r="T3512" s="4" t="str">
        <f t="shared" si="110"/>
        <v>-</v>
      </c>
    </row>
    <row r="3513" spans="1:20" x14ac:dyDescent="0.25">
      <c r="A3513" s="4" t="s">
        <v>412</v>
      </c>
      <c r="B3513" s="4" t="s">
        <v>583</v>
      </c>
      <c r="C3513" s="4">
        <v>1034865671</v>
      </c>
      <c r="D3513" s="4" t="s">
        <v>372</v>
      </c>
      <c r="E3513" s="4" t="s">
        <v>364</v>
      </c>
      <c r="F3513" s="4" t="s">
        <v>439</v>
      </c>
      <c r="G3513" s="12">
        <v>44952</v>
      </c>
      <c r="H3513" s="4" t="s">
        <v>356</v>
      </c>
      <c r="I3513" s="67">
        <v>0.47388888888888903</v>
      </c>
      <c r="J3513" s="4" t="s">
        <v>1131</v>
      </c>
      <c r="K3513" s="12">
        <v>42643</v>
      </c>
      <c r="L3513" s="4" t="s">
        <v>366</v>
      </c>
      <c r="M3513" s="4" t="s">
        <v>358</v>
      </c>
      <c r="N3513" s="4" t="s">
        <v>361</v>
      </c>
      <c r="O3513" s="12" t="str">
        <f t="shared" ca="1" si="111"/>
        <v>8 ans, 7 mois</v>
      </c>
      <c r="P3513" s="4" t="str">
        <f>VLOOKUP(B3513,Effectif!B:I,6,0)</f>
        <v>Hugo MARCHAL</v>
      </c>
      <c r="Q3513" s="4" t="str">
        <f>VLOOKUP(B3513,Effectif!B:I,8,0)</f>
        <v>DECB</v>
      </c>
      <c r="R3513" s="4" t="str">
        <f>IFERROR(VLOOKUP(C3513,Sales!B:G,6,0),"-")</f>
        <v>-</v>
      </c>
      <c r="S3513" s="4">
        <f>IFERROR(VLOOKUP(C3513,Recolt!B:H,3,0),"-")</f>
        <v>95.61</v>
      </c>
      <c r="T3513" s="4" t="str">
        <f t="shared" si="110"/>
        <v>-</v>
      </c>
    </row>
    <row r="3514" spans="1:20" x14ac:dyDescent="0.25">
      <c r="A3514" s="4" t="s">
        <v>412</v>
      </c>
      <c r="B3514" s="4" t="s">
        <v>583</v>
      </c>
      <c r="C3514" s="4">
        <v>1034857879</v>
      </c>
      <c r="D3514" s="4" t="s">
        <v>372</v>
      </c>
      <c r="E3514" s="4" t="s">
        <v>364</v>
      </c>
      <c r="F3514" s="4" t="s">
        <v>439</v>
      </c>
      <c r="G3514" s="12">
        <v>44953</v>
      </c>
      <c r="H3514" s="4" t="s">
        <v>356</v>
      </c>
      <c r="I3514" s="67">
        <v>0.44370370370370399</v>
      </c>
      <c r="J3514" s="4" t="s">
        <v>1131</v>
      </c>
      <c r="K3514" s="12">
        <v>39955</v>
      </c>
      <c r="L3514" s="4" t="s">
        <v>366</v>
      </c>
      <c r="M3514" s="4" t="s">
        <v>358</v>
      </c>
      <c r="N3514" s="4" t="s">
        <v>361</v>
      </c>
      <c r="O3514" s="12" t="str">
        <f t="shared" ca="1" si="111"/>
        <v>15 ans, 11 mois</v>
      </c>
      <c r="P3514" s="4" t="str">
        <f>VLOOKUP(B3514,Effectif!B:I,6,0)</f>
        <v>Hugo MARCHAL</v>
      </c>
      <c r="Q3514" s="4" t="str">
        <f>VLOOKUP(B3514,Effectif!B:I,8,0)</f>
        <v>DECB</v>
      </c>
      <c r="R3514" s="4" t="str">
        <f>IFERROR(VLOOKUP(C3514,Sales!B:G,6,0),"-")</f>
        <v>-</v>
      </c>
      <c r="S3514" s="4">
        <f>IFERROR(VLOOKUP(C3514,Recolt!B:H,3,0),"-")</f>
        <v>230</v>
      </c>
      <c r="T3514" s="4" t="str">
        <f t="shared" si="110"/>
        <v>-</v>
      </c>
    </row>
    <row r="3515" spans="1:20" x14ac:dyDescent="0.25">
      <c r="A3515" s="4" t="s">
        <v>412</v>
      </c>
      <c r="B3515" s="4" t="s">
        <v>583</v>
      </c>
      <c r="C3515" s="4">
        <v>1034858055</v>
      </c>
      <c r="D3515" s="4" t="s">
        <v>372</v>
      </c>
      <c r="E3515" s="4" t="s">
        <v>364</v>
      </c>
      <c r="F3515" s="4" t="s">
        <v>439</v>
      </c>
      <c r="G3515" s="12">
        <v>44954</v>
      </c>
      <c r="H3515" s="4" t="s">
        <v>356</v>
      </c>
      <c r="I3515" s="67">
        <v>0.57231481481481505</v>
      </c>
      <c r="J3515" s="4" t="s">
        <v>1133</v>
      </c>
      <c r="K3515" s="12">
        <v>43082</v>
      </c>
      <c r="L3515" s="4" t="s">
        <v>366</v>
      </c>
      <c r="M3515" s="4" t="s">
        <v>358</v>
      </c>
      <c r="N3515" s="4" t="s">
        <v>361</v>
      </c>
      <c r="O3515" s="12" t="str">
        <f t="shared" ca="1" si="111"/>
        <v>7 ans, 4 mois</v>
      </c>
      <c r="P3515" s="4" t="str">
        <f>VLOOKUP(B3515,Effectif!B:I,6,0)</f>
        <v>Hugo MARCHAL</v>
      </c>
      <c r="Q3515" s="4" t="str">
        <f>VLOOKUP(B3515,Effectif!B:I,8,0)</f>
        <v>DECB</v>
      </c>
      <c r="R3515" s="4" t="str">
        <f>IFERROR(VLOOKUP(C3515,Sales!B:G,6,0),"-")</f>
        <v>-</v>
      </c>
      <c r="S3515" s="4">
        <f>IFERROR(VLOOKUP(C3515,Recolt!B:H,3,0),"-")</f>
        <v>278.04000000000002</v>
      </c>
      <c r="T3515" s="4" t="str">
        <f t="shared" si="110"/>
        <v>-</v>
      </c>
    </row>
    <row r="3516" spans="1:20" x14ac:dyDescent="0.25">
      <c r="A3516" s="4" t="s">
        <v>412</v>
      </c>
      <c r="B3516" s="4" t="s">
        <v>583</v>
      </c>
      <c r="C3516" s="4">
        <v>1034865673</v>
      </c>
      <c r="D3516" s="4" t="s">
        <v>363</v>
      </c>
      <c r="E3516" s="4" t="s">
        <v>364</v>
      </c>
      <c r="F3516" s="4" t="s">
        <v>439</v>
      </c>
      <c r="G3516" s="12">
        <v>44955</v>
      </c>
      <c r="H3516" s="4" t="s">
        <v>356</v>
      </c>
      <c r="I3516" s="67">
        <v>0.459247685185185</v>
      </c>
      <c r="J3516" s="4" t="s">
        <v>1131</v>
      </c>
      <c r="K3516" s="12">
        <v>40862</v>
      </c>
      <c r="L3516" s="4" t="s">
        <v>366</v>
      </c>
      <c r="M3516" s="4" t="s">
        <v>358</v>
      </c>
      <c r="N3516" s="4" t="s">
        <v>361</v>
      </c>
      <c r="O3516" s="12" t="str">
        <f t="shared" ca="1" si="111"/>
        <v>13 ans, 5 mois</v>
      </c>
      <c r="P3516" s="4" t="str">
        <f>VLOOKUP(B3516,Effectif!B:I,6,0)</f>
        <v>Hugo MARCHAL</v>
      </c>
      <c r="Q3516" s="4" t="str">
        <f>VLOOKUP(B3516,Effectif!B:I,8,0)</f>
        <v>DECB</v>
      </c>
      <c r="R3516" s="4" t="str">
        <f>IFERROR(VLOOKUP(C3516,Sales!B:G,6,0),"-")</f>
        <v>-</v>
      </c>
      <c r="S3516" s="4">
        <f>IFERROR(VLOOKUP(C3516,Recolt!B:H,3,0),"-")</f>
        <v>192</v>
      </c>
      <c r="T3516" s="4" t="str">
        <f t="shared" si="110"/>
        <v>-</v>
      </c>
    </row>
    <row r="3517" spans="1:20" x14ac:dyDescent="0.25">
      <c r="A3517" s="4" t="s">
        <v>412</v>
      </c>
      <c r="B3517" s="4" t="s">
        <v>583</v>
      </c>
      <c r="C3517" s="4">
        <v>1034861057</v>
      </c>
      <c r="D3517" s="4" t="s">
        <v>372</v>
      </c>
      <c r="E3517" s="4" t="s">
        <v>364</v>
      </c>
      <c r="F3517" s="4" t="s">
        <v>439</v>
      </c>
      <c r="G3517" s="12">
        <v>44956</v>
      </c>
      <c r="H3517" s="4" t="s">
        <v>356</v>
      </c>
      <c r="I3517" s="67">
        <v>0.42989583333333298</v>
      </c>
      <c r="J3517" s="4" t="s">
        <v>1131</v>
      </c>
      <c r="K3517" s="12">
        <v>41754</v>
      </c>
      <c r="L3517" s="4" t="s">
        <v>366</v>
      </c>
      <c r="M3517" s="4" t="s">
        <v>358</v>
      </c>
      <c r="N3517" s="4" t="s">
        <v>361</v>
      </c>
      <c r="O3517" s="12" t="str">
        <f t="shared" ca="1" si="111"/>
        <v>10 ans, 0 mois</v>
      </c>
      <c r="P3517" s="4" t="str">
        <f>VLOOKUP(B3517,Effectif!B:I,6,0)</f>
        <v>Hugo MARCHAL</v>
      </c>
      <c r="Q3517" s="4" t="str">
        <f>VLOOKUP(B3517,Effectif!B:I,8,0)</f>
        <v>DECB</v>
      </c>
      <c r="R3517" s="4" t="str">
        <f>IFERROR(VLOOKUP(C3517,Sales!B:G,6,0),"-")</f>
        <v>-</v>
      </c>
      <c r="S3517" s="4">
        <f>IFERROR(VLOOKUP(C3517,Recolt!B:H,3,0),"-")</f>
        <v>266.63</v>
      </c>
      <c r="T3517" s="4" t="str">
        <f t="shared" si="110"/>
        <v>-</v>
      </c>
    </row>
    <row r="3518" spans="1:20" x14ac:dyDescent="0.25">
      <c r="A3518" s="4" t="s">
        <v>412</v>
      </c>
      <c r="B3518" s="4" t="s">
        <v>583</v>
      </c>
      <c r="C3518" s="4">
        <v>1034864627</v>
      </c>
      <c r="D3518" s="4" t="s">
        <v>372</v>
      </c>
      <c r="E3518" s="4" t="s">
        <v>364</v>
      </c>
      <c r="F3518" s="4" t="s">
        <v>439</v>
      </c>
      <c r="G3518" s="12">
        <v>44957</v>
      </c>
      <c r="H3518" s="4" t="s">
        <v>356</v>
      </c>
      <c r="I3518" s="67">
        <v>0.59793981481481495</v>
      </c>
      <c r="J3518" s="4" t="s">
        <v>1133</v>
      </c>
      <c r="K3518" s="12">
        <v>42895</v>
      </c>
      <c r="L3518" s="4" t="s">
        <v>366</v>
      </c>
      <c r="M3518" s="4" t="s">
        <v>358</v>
      </c>
      <c r="N3518" s="4" t="s">
        <v>361</v>
      </c>
      <c r="O3518" s="12" t="str">
        <f t="shared" ca="1" si="111"/>
        <v>7 ans, 10 mois</v>
      </c>
      <c r="P3518" s="4" t="str">
        <f>VLOOKUP(B3518,Effectif!B:I,6,0)</f>
        <v>Hugo MARCHAL</v>
      </c>
      <c r="Q3518" s="4" t="str">
        <f>VLOOKUP(B3518,Effectif!B:I,8,0)</f>
        <v>DECB</v>
      </c>
      <c r="R3518" s="4" t="str">
        <f>IFERROR(VLOOKUP(C3518,Sales!B:G,6,0),"-")</f>
        <v>-</v>
      </c>
      <c r="S3518" s="4">
        <f>IFERROR(VLOOKUP(C3518,Recolt!B:H,3,0),"-")</f>
        <v>85.45</v>
      </c>
      <c r="T3518" s="4" t="str">
        <f t="shared" si="110"/>
        <v>-</v>
      </c>
    </row>
    <row r="3519" spans="1:20" x14ac:dyDescent="0.25">
      <c r="A3519" s="4" t="s">
        <v>412</v>
      </c>
      <c r="B3519" s="4" t="s">
        <v>583</v>
      </c>
      <c r="C3519" s="4">
        <v>1034866933</v>
      </c>
      <c r="D3519" s="4" t="s">
        <v>363</v>
      </c>
      <c r="E3519" s="4" t="s">
        <v>364</v>
      </c>
      <c r="F3519" s="4" t="s">
        <v>439</v>
      </c>
      <c r="G3519" s="12">
        <v>44958</v>
      </c>
      <c r="H3519" s="4" t="s">
        <v>356</v>
      </c>
      <c r="I3519" s="67">
        <v>0.44636574074074098</v>
      </c>
      <c r="J3519" s="4" t="s">
        <v>1137</v>
      </c>
      <c r="K3519" s="12">
        <v>41597</v>
      </c>
      <c r="L3519" s="4" t="s">
        <v>366</v>
      </c>
      <c r="M3519" s="4" t="s">
        <v>358</v>
      </c>
      <c r="N3519" s="4" t="s">
        <v>361</v>
      </c>
      <c r="O3519" s="12" t="str">
        <f t="shared" ca="1" si="111"/>
        <v>11 ans, 5 mois</v>
      </c>
      <c r="P3519" s="4" t="str">
        <f>VLOOKUP(B3519,Effectif!B:I,6,0)</f>
        <v>Hugo MARCHAL</v>
      </c>
      <c r="Q3519" s="4" t="str">
        <f>VLOOKUP(B3519,Effectif!B:I,8,0)</f>
        <v>DECB</v>
      </c>
      <c r="R3519" s="4" t="str">
        <f>IFERROR(VLOOKUP(C3519,Sales!B:G,6,0),"-")</f>
        <v>-</v>
      </c>
      <c r="S3519" s="4">
        <f>IFERROR(VLOOKUP(C3519,Recolt!B:H,3,0),"-")</f>
        <v>173.69</v>
      </c>
      <c r="T3519" s="4" t="str">
        <f t="shared" si="110"/>
        <v>-</v>
      </c>
    </row>
    <row r="3520" spans="1:20" x14ac:dyDescent="0.25">
      <c r="A3520" s="4" t="s">
        <v>412</v>
      </c>
      <c r="B3520" s="4" t="s">
        <v>583</v>
      </c>
      <c r="C3520" s="4">
        <v>1034847279</v>
      </c>
      <c r="D3520" s="4" t="s">
        <v>363</v>
      </c>
      <c r="E3520" s="4" t="s">
        <v>364</v>
      </c>
      <c r="F3520" s="4" t="s">
        <v>439</v>
      </c>
      <c r="G3520" s="12">
        <v>44959</v>
      </c>
      <c r="H3520" s="4" t="s">
        <v>356</v>
      </c>
      <c r="I3520" s="67">
        <v>0.62802083333333303</v>
      </c>
      <c r="J3520" s="4" t="s">
        <v>1133</v>
      </c>
      <c r="K3520" s="12">
        <v>43334</v>
      </c>
      <c r="L3520" s="4" t="s">
        <v>357</v>
      </c>
      <c r="M3520" s="4" t="s">
        <v>358</v>
      </c>
      <c r="N3520" s="4" t="s">
        <v>359</v>
      </c>
      <c r="O3520" s="12" t="str">
        <f t="shared" ca="1" si="111"/>
        <v>6 ans, 8 mois</v>
      </c>
      <c r="P3520" s="4" t="str">
        <f>VLOOKUP(B3520,Effectif!B:I,6,0)</f>
        <v>Hugo MARCHAL</v>
      </c>
      <c r="Q3520" s="4" t="str">
        <f>VLOOKUP(B3520,Effectif!B:I,8,0)</f>
        <v>DECB</v>
      </c>
      <c r="R3520" s="4" t="str">
        <f>IFERROR(VLOOKUP(C3520,Sales!B:G,6,0),"-")</f>
        <v>-</v>
      </c>
      <c r="S3520" s="4">
        <f>IFERROR(VLOOKUP(C3520,Recolt!B:H,3,0),"-")</f>
        <v>104.13</v>
      </c>
      <c r="T3520" s="4" t="str">
        <f t="shared" si="110"/>
        <v>-</v>
      </c>
    </row>
    <row r="3521" spans="1:20" x14ac:dyDescent="0.25">
      <c r="A3521" s="4" t="s">
        <v>412</v>
      </c>
      <c r="B3521" s="4" t="s">
        <v>583</v>
      </c>
      <c r="C3521" s="4">
        <v>1034851464</v>
      </c>
      <c r="D3521" s="4" t="s">
        <v>372</v>
      </c>
      <c r="E3521" s="4" t="s">
        <v>364</v>
      </c>
      <c r="F3521" s="4" t="s">
        <v>439</v>
      </c>
      <c r="G3521" s="12">
        <v>44960</v>
      </c>
      <c r="H3521" s="4" t="s">
        <v>356</v>
      </c>
      <c r="I3521" s="67">
        <v>0.55026620370370405</v>
      </c>
      <c r="J3521" s="4" t="s">
        <v>1133</v>
      </c>
      <c r="K3521" s="12">
        <v>43430</v>
      </c>
      <c r="L3521" s="4" t="s">
        <v>366</v>
      </c>
      <c r="M3521" s="4" t="s">
        <v>358</v>
      </c>
      <c r="N3521" s="4" t="s">
        <v>361</v>
      </c>
      <c r="O3521" s="12" t="str">
        <f t="shared" ca="1" si="111"/>
        <v>6 ans, 5 mois</v>
      </c>
      <c r="P3521" s="4" t="str">
        <f>VLOOKUP(B3521,Effectif!B:I,6,0)</f>
        <v>Hugo MARCHAL</v>
      </c>
      <c r="Q3521" s="4" t="str">
        <f>VLOOKUP(B3521,Effectif!B:I,8,0)</f>
        <v>DECB</v>
      </c>
      <c r="R3521" s="4" t="str">
        <f>IFERROR(VLOOKUP(C3521,Sales!B:G,6,0),"-")</f>
        <v>-</v>
      </c>
      <c r="S3521" s="4">
        <f>IFERROR(VLOOKUP(C3521,Recolt!B:H,3,0),"-")</f>
        <v>77</v>
      </c>
      <c r="T3521" s="4" t="str">
        <f t="shared" si="110"/>
        <v>-</v>
      </c>
    </row>
    <row r="3522" spans="1:20" x14ac:dyDescent="0.25">
      <c r="A3522" s="4" t="s">
        <v>412</v>
      </c>
      <c r="B3522" s="4" t="s">
        <v>583</v>
      </c>
      <c r="C3522" s="4">
        <v>1034863098</v>
      </c>
      <c r="D3522" s="4" t="s">
        <v>372</v>
      </c>
      <c r="E3522" s="4" t="s">
        <v>364</v>
      </c>
      <c r="F3522" s="4" t="s">
        <v>439</v>
      </c>
      <c r="G3522" s="12">
        <v>44961</v>
      </c>
      <c r="H3522" s="4" t="s">
        <v>356</v>
      </c>
      <c r="I3522" s="67">
        <v>0.559189814814815</v>
      </c>
      <c r="J3522" s="4" t="s">
        <v>1133</v>
      </c>
      <c r="K3522" s="12">
        <v>43003</v>
      </c>
      <c r="L3522" s="4" t="s">
        <v>366</v>
      </c>
      <c r="M3522" s="4" t="s">
        <v>358</v>
      </c>
      <c r="N3522" s="4" t="s">
        <v>361</v>
      </c>
      <c r="O3522" s="12" t="str">
        <f t="shared" ca="1" si="111"/>
        <v>7 ans, 7 mois</v>
      </c>
      <c r="P3522" s="4" t="str">
        <f>VLOOKUP(B3522,Effectif!B:I,6,0)</f>
        <v>Hugo MARCHAL</v>
      </c>
      <c r="Q3522" s="4" t="str">
        <f>VLOOKUP(B3522,Effectif!B:I,8,0)</f>
        <v>DECB</v>
      </c>
      <c r="R3522" s="4" t="str">
        <f>IFERROR(VLOOKUP(C3522,Sales!B:G,6,0),"-")</f>
        <v>-</v>
      </c>
      <c r="S3522" s="4">
        <f>IFERROR(VLOOKUP(C3522,Recolt!B:H,3,0),"-")</f>
        <v>126</v>
      </c>
      <c r="T3522" s="4" t="str">
        <f t="shared" si="110"/>
        <v>-</v>
      </c>
    </row>
    <row r="3523" spans="1:20" x14ac:dyDescent="0.25">
      <c r="A3523" s="4" t="s">
        <v>412</v>
      </c>
      <c r="B3523" s="4" t="s">
        <v>583</v>
      </c>
      <c r="C3523" s="4">
        <v>1034859953</v>
      </c>
      <c r="D3523" s="4" t="s">
        <v>372</v>
      </c>
      <c r="E3523" s="4" t="s">
        <v>364</v>
      </c>
      <c r="F3523" s="4" t="s">
        <v>439</v>
      </c>
      <c r="G3523" s="12">
        <v>44962</v>
      </c>
      <c r="H3523" s="4" t="s">
        <v>356</v>
      </c>
      <c r="I3523" s="67">
        <v>0.487071759259259</v>
      </c>
      <c r="J3523" s="4" t="s">
        <v>1147</v>
      </c>
      <c r="K3523" s="12">
        <v>42852</v>
      </c>
      <c r="L3523" s="4" t="s">
        <v>366</v>
      </c>
      <c r="M3523" s="4" t="s">
        <v>362</v>
      </c>
      <c r="O3523" s="12" t="str">
        <f t="shared" ca="1" si="111"/>
        <v>7 ans, 0 mois</v>
      </c>
      <c r="P3523" s="4" t="str">
        <f>VLOOKUP(B3523,Effectif!B:I,6,0)</f>
        <v>Hugo MARCHAL</v>
      </c>
      <c r="Q3523" s="4" t="str">
        <f>VLOOKUP(B3523,Effectif!B:I,8,0)</f>
        <v>DECB</v>
      </c>
      <c r="R3523" s="4" t="str">
        <f>IFERROR(VLOOKUP(C3523,Sales!B:G,6,0),"-")</f>
        <v>-</v>
      </c>
      <c r="S3523" s="4">
        <f>IFERROR(VLOOKUP(C3523,Recolt!B:H,3,0),"-")</f>
        <v>140.01</v>
      </c>
      <c r="T3523" s="4" t="str">
        <f t="shared" ref="T3523:T3586" si="112">IF(R3523&gt;0,R3523,IF(S3523&gt;0,S3523,"-"))</f>
        <v>-</v>
      </c>
    </row>
    <row r="3524" spans="1:20" hidden="1" x14ac:dyDescent="0.25">
      <c r="A3524" s="4" t="s">
        <v>412</v>
      </c>
      <c r="B3524" s="4" t="s">
        <v>583</v>
      </c>
      <c r="C3524" s="4">
        <v>1034864230</v>
      </c>
      <c r="D3524" s="4" t="s">
        <v>354</v>
      </c>
      <c r="E3524" s="4" t="s">
        <v>355</v>
      </c>
      <c r="F3524" s="4" t="s">
        <v>440</v>
      </c>
      <c r="G3524" s="12">
        <v>44963</v>
      </c>
      <c r="H3524" s="4" t="s">
        <v>356</v>
      </c>
      <c r="I3524" s="67">
        <v>0.66530092592592605</v>
      </c>
      <c r="J3524" s="4" t="s">
        <v>1137</v>
      </c>
      <c r="K3524" s="12">
        <v>39842</v>
      </c>
      <c r="L3524" s="4" t="s">
        <v>366</v>
      </c>
      <c r="M3524" s="4" t="s">
        <v>358</v>
      </c>
      <c r="N3524" s="4" t="s">
        <v>361</v>
      </c>
      <c r="O3524" s="12" t="str">
        <f t="shared" ca="1" si="111"/>
        <v>16 ans, 3 mois</v>
      </c>
      <c r="P3524" s="4" t="str">
        <f>VLOOKUP(B3524,Effectif!B:I,6,0)</f>
        <v>Hugo MARCHAL</v>
      </c>
      <c r="Q3524" s="4" t="str">
        <f>VLOOKUP(B3524,Effectif!B:I,8,0)</f>
        <v>DECB</v>
      </c>
      <c r="R3524" s="4" t="str">
        <f>IFERROR(VLOOKUP(C3524,Sales!B:G,6,0),"-")</f>
        <v>-</v>
      </c>
      <c r="S3524" s="4">
        <f>IFERROR(VLOOKUP(C3524,Recolt!B:H,3,0),"-")</f>
        <v>247.06</v>
      </c>
      <c r="T3524" s="4" t="str">
        <f t="shared" si="112"/>
        <v>-</v>
      </c>
    </row>
    <row r="3525" spans="1:20" hidden="1" x14ac:dyDescent="0.25">
      <c r="A3525" s="4" t="s">
        <v>412</v>
      </c>
      <c r="B3525" s="4" t="s">
        <v>555</v>
      </c>
      <c r="C3525" s="4">
        <v>1034845029</v>
      </c>
      <c r="D3525" s="4" t="s">
        <v>363</v>
      </c>
      <c r="E3525" s="4" t="s">
        <v>364</v>
      </c>
      <c r="F3525" s="4" t="s">
        <v>439</v>
      </c>
      <c r="G3525" s="12">
        <v>44964</v>
      </c>
      <c r="H3525" s="4" t="s">
        <v>356</v>
      </c>
      <c r="I3525" s="67">
        <v>0.46393518518518501</v>
      </c>
      <c r="J3525" s="4" t="s">
        <v>1137</v>
      </c>
      <c r="K3525" s="12">
        <v>42676</v>
      </c>
      <c r="L3525" s="4" t="s">
        <v>366</v>
      </c>
      <c r="M3525" s="4" t="s">
        <v>358</v>
      </c>
      <c r="N3525" s="4" t="s">
        <v>361</v>
      </c>
      <c r="O3525" s="12" t="str">
        <f t="shared" ca="1" si="111"/>
        <v>8 ans, 5 mois</v>
      </c>
      <c r="P3525" s="4" t="str">
        <f>VLOOKUP(B3525,Effectif!B:I,6,0)</f>
        <v>Lise DE WITTE</v>
      </c>
      <c r="Q3525" s="4" t="str">
        <f>VLOOKUP(B3525,Effectif!B:I,8,0)</f>
        <v>DECB</v>
      </c>
      <c r="R3525" s="4" t="str">
        <f>IFERROR(VLOOKUP(C3525,Sales!B:G,6,0),"-")</f>
        <v>-</v>
      </c>
      <c r="S3525" s="4">
        <f>IFERROR(VLOOKUP(C3525,Recolt!B:H,3,0),"-")</f>
        <v>348</v>
      </c>
      <c r="T3525" s="4" t="str">
        <f t="shared" si="112"/>
        <v>-</v>
      </c>
    </row>
    <row r="3526" spans="1:20" hidden="1" x14ac:dyDescent="0.25">
      <c r="A3526" s="4" t="s">
        <v>412</v>
      </c>
      <c r="B3526" s="4" t="s">
        <v>555</v>
      </c>
      <c r="C3526" s="4">
        <v>1034850579</v>
      </c>
      <c r="D3526" s="4" t="s">
        <v>363</v>
      </c>
      <c r="E3526" s="4" t="s">
        <v>364</v>
      </c>
      <c r="F3526" s="4" t="s">
        <v>439</v>
      </c>
      <c r="G3526" s="12">
        <v>44965</v>
      </c>
      <c r="H3526" s="4" t="s">
        <v>356</v>
      </c>
      <c r="I3526" s="67">
        <v>0.73491898148148105</v>
      </c>
      <c r="J3526" s="4" t="s">
        <v>1133</v>
      </c>
      <c r="K3526" s="12">
        <v>43432</v>
      </c>
      <c r="L3526" s="4" t="s">
        <v>366</v>
      </c>
      <c r="M3526" s="4" t="s">
        <v>358</v>
      </c>
      <c r="N3526" s="4" t="s">
        <v>361</v>
      </c>
      <c r="O3526" s="12" t="str">
        <f t="shared" ca="1" si="111"/>
        <v>6 ans, 5 mois</v>
      </c>
      <c r="P3526" s="4" t="str">
        <f>VLOOKUP(B3526,Effectif!B:I,6,0)</f>
        <v>Lise DE WITTE</v>
      </c>
      <c r="Q3526" s="4" t="str">
        <f>VLOOKUP(B3526,Effectif!B:I,8,0)</f>
        <v>DECB</v>
      </c>
      <c r="R3526" s="4" t="str">
        <f>IFERROR(VLOOKUP(C3526,Sales!B:G,6,0),"-")</f>
        <v>-</v>
      </c>
      <c r="S3526" s="4">
        <f>IFERROR(VLOOKUP(C3526,Recolt!B:H,3,0),"-")</f>
        <v>276</v>
      </c>
      <c r="T3526" s="4" t="str">
        <f t="shared" si="112"/>
        <v>-</v>
      </c>
    </row>
    <row r="3527" spans="1:20" hidden="1" x14ac:dyDescent="0.25">
      <c r="A3527" s="4" t="s">
        <v>412</v>
      </c>
      <c r="B3527" s="4" t="s">
        <v>555</v>
      </c>
      <c r="C3527" s="4">
        <v>1034860218</v>
      </c>
      <c r="D3527" s="4" t="s">
        <v>363</v>
      </c>
      <c r="E3527" s="4" t="s">
        <v>364</v>
      </c>
      <c r="F3527" s="4" t="s">
        <v>439</v>
      </c>
      <c r="G3527" s="12">
        <v>44966</v>
      </c>
      <c r="H3527" s="4" t="s">
        <v>356</v>
      </c>
      <c r="I3527" s="67">
        <v>0.63634259259259296</v>
      </c>
      <c r="J3527" s="4" t="s">
        <v>1133</v>
      </c>
      <c r="K3527" s="12">
        <v>43404</v>
      </c>
      <c r="L3527" s="4" t="s">
        <v>366</v>
      </c>
      <c r="M3527" s="4" t="s">
        <v>358</v>
      </c>
      <c r="N3527" s="4" t="s">
        <v>361</v>
      </c>
      <c r="O3527" s="12" t="str">
        <f t="shared" ca="1" si="111"/>
        <v>6 ans, 6 mois</v>
      </c>
      <c r="P3527" s="4" t="str">
        <f>VLOOKUP(B3527,Effectif!B:I,6,0)</f>
        <v>Lise DE WITTE</v>
      </c>
      <c r="Q3527" s="4" t="str">
        <f>VLOOKUP(B3527,Effectif!B:I,8,0)</f>
        <v>DECB</v>
      </c>
      <c r="R3527" s="4" t="str">
        <f>IFERROR(VLOOKUP(C3527,Sales!B:G,6,0),"-")</f>
        <v>-</v>
      </c>
      <c r="S3527" s="4">
        <f>IFERROR(VLOOKUP(C3527,Recolt!B:H,3,0),"-")</f>
        <v>168</v>
      </c>
      <c r="T3527" s="4" t="str">
        <f t="shared" si="112"/>
        <v>-</v>
      </c>
    </row>
    <row r="3528" spans="1:20" hidden="1" x14ac:dyDescent="0.25">
      <c r="A3528" s="4" t="s">
        <v>412</v>
      </c>
      <c r="B3528" s="4" t="s">
        <v>555</v>
      </c>
      <c r="C3528" s="4">
        <v>1034847803</v>
      </c>
      <c r="D3528" s="4" t="s">
        <v>377</v>
      </c>
      <c r="E3528" s="4" t="s">
        <v>364</v>
      </c>
      <c r="F3528" s="4" t="s">
        <v>439</v>
      </c>
      <c r="G3528" s="12">
        <v>44967</v>
      </c>
      <c r="H3528" s="4" t="s">
        <v>356</v>
      </c>
      <c r="I3528" s="67">
        <v>0.70379629629629603</v>
      </c>
      <c r="J3528" s="4" t="s">
        <v>1134</v>
      </c>
      <c r="K3528" s="12">
        <v>43172</v>
      </c>
      <c r="L3528" s="4" t="s">
        <v>366</v>
      </c>
      <c r="M3528" s="4" t="s">
        <v>358</v>
      </c>
      <c r="N3528" s="4" t="s">
        <v>361</v>
      </c>
      <c r="O3528" s="12" t="str">
        <f t="shared" ca="1" si="111"/>
        <v>7 ans, 1 mois</v>
      </c>
      <c r="P3528" s="4" t="str">
        <f>VLOOKUP(B3528,Effectif!B:I,6,0)</f>
        <v>Lise DE WITTE</v>
      </c>
      <c r="Q3528" s="4" t="str">
        <f>VLOOKUP(B3528,Effectif!B:I,8,0)</f>
        <v>DECB</v>
      </c>
      <c r="R3528" s="4" t="str">
        <f>IFERROR(VLOOKUP(C3528,Sales!B:G,6,0),"-")</f>
        <v>-</v>
      </c>
      <c r="S3528" s="4">
        <f>IFERROR(VLOOKUP(C3528,Recolt!B:H,3,0),"-")</f>
        <v>180</v>
      </c>
      <c r="T3528" s="4" t="str">
        <f t="shared" si="112"/>
        <v>-</v>
      </c>
    </row>
    <row r="3529" spans="1:20" hidden="1" x14ac:dyDescent="0.25">
      <c r="A3529" s="4" t="s">
        <v>412</v>
      </c>
      <c r="B3529" s="4" t="s">
        <v>555</v>
      </c>
      <c r="C3529" s="4">
        <v>1034844195</v>
      </c>
      <c r="D3529" s="4" t="s">
        <v>363</v>
      </c>
      <c r="E3529" s="4" t="s">
        <v>364</v>
      </c>
      <c r="F3529" s="4" t="s">
        <v>439</v>
      </c>
      <c r="G3529" s="12">
        <v>44968</v>
      </c>
      <c r="H3529" s="4" t="s">
        <v>356</v>
      </c>
      <c r="I3529" s="67">
        <v>0.74947916666666703</v>
      </c>
      <c r="J3529" s="4" t="s">
        <v>1133</v>
      </c>
      <c r="K3529" s="12">
        <v>43213</v>
      </c>
      <c r="L3529" s="4" t="s">
        <v>366</v>
      </c>
      <c r="M3529" s="4" t="s">
        <v>358</v>
      </c>
      <c r="N3529" s="4" t="s">
        <v>361</v>
      </c>
      <c r="O3529" s="12" t="str">
        <f t="shared" ca="1" si="111"/>
        <v>6 ans, 0 mois</v>
      </c>
      <c r="P3529" s="4" t="str">
        <f>VLOOKUP(B3529,Effectif!B:I,6,0)</f>
        <v>Lise DE WITTE</v>
      </c>
      <c r="Q3529" s="4" t="str">
        <f>VLOOKUP(B3529,Effectif!B:I,8,0)</f>
        <v>DECB</v>
      </c>
      <c r="R3529" s="4" t="str">
        <f>IFERROR(VLOOKUP(C3529,Sales!B:G,6,0),"-")</f>
        <v>-</v>
      </c>
      <c r="S3529" s="4">
        <f>IFERROR(VLOOKUP(C3529,Recolt!B:H,3,0),"-")</f>
        <v>116</v>
      </c>
      <c r="T3529" s="4" t="str">
        <f t="shared" si="112"/>
        <v>-</v>
      </c>
    </row>
    <row r="3530" spans="1:20" hidden="1" x14ac:dyDescent="0.25">
      <c r="A3530" s="4" t="s">
        <v>412</v>
      </c>
      <c r="B3530" s="4" t="s">
        <v>555</v>
      </c>
      <c r="C3530" s="4">
        <v>1034860553</v>
      </c>
      <c r="D3530" s="4" t="s">
        <v>372</v>
      </c>
      <c r="E3530" s="4" t="s">
        <v>364</v>
      </c>
      <c r="F3530" s="4" t="s">
        <v>439</v>
      </c>
      <c r="G3530" s="12">
        <v>44969</v>
      </c>
      <c r="H3530" s="4" t="s">
        <v>356</v>
      </c>
      <c r="I3530" s="67">
        <v>0.41666666666666702</v>
      </c>
      <c r="J3530" s="4" t="s">
        <v>1136</v>
      </c>
      <c r="K3530" s="12">
        <v>43438</v>
      </c>
      <c r="L3530" s="4" t="s">
        <v>366</v>
      </c>
      <c r="M3530" s="4" t="s">
        <v>358</v>
      </c>
      <c r="N3530" s="4" t="s">
        <v>361</v>
      </c>
      <c r="O3530" s="12" t="str">
        <f t="shared" ca="1" si="111"/>
        <v>6 ans, 4 mois</v>
      </c>
      <c r="P3530" s="4" t="str">
        <f>VLOOKUP(B3530,Effectif!B:I,6,0)</f>
        <v>Lise DE WITTE</v>
      </c>
      <c r="Q3530" s="4" t="str">
        <f>VLOOKUP(B3530,Effectif!B:I,8,0)</f>
        <v>DECB</v>
      </c>
      <c r="R3530" s="4" t="str">
        <f>IFERROR(VLOOKUP(C3530,Sales!B:G,6,0),"-")</f>
        <v>-</v>
      </c>
      <c r="S3530" s="4">
        <f>IFERROR(VLOOKUP(C3530,Recolt!B:H,3,0),"-")</f>
        <v>273</v>
      </c>
      <c r="T3530" s="4" t="str">
        <f t="shared" si="112"/>
        <v>-</v>
      </c>
    </row>
    <row r="3531" spans="1:20" hidden="1" x14ac:dyDescent="0.25">
      <c r="A3531" s="4" t="s">
        <v>412</v>
      </c>
      <c r="B3531" s="4" t="s">
        <v>555</v>
      </c>
      <c r="C3531" s="4">
        <v>1034865896</v>
      </c>
      <c r="D3531" s="4" t="s">
        <v>363</v>
      </c>
      <c r="E3531" s="4" t="s">
        <v>364</v>
      </c>
      <c r="F3531" s="4" t="s">
        <v>439</v>
      </c>
      <c r="G3531" s="12">
        <v>44970</v>
      </c>
      <c r="H3531" s="4" t="s">
        <v>356</v>
      </c>
      <c r="I3531" s="67">
        <v>0.54731481481481503</v>
      </c>
      <c r="J3531" s="4" t="s">
        <v>1133</v>
      </c>
      <c r="K3531" s="12">
        <v>43291</v>
      </c>
      <c r="L3531" s="4" t="s">
        <v>366</v>
      </c>
      <c r="M3531" s="4" t="s">
        <v>358</v>
      </c>
      <c r="N3531" s="4" t="s">
        <v>361</v>
      </c>
      <c r="O3531" s="12" t="str">
        <f t="shared" ca="1" si="111"/>
        <v>6 ans, 9 mois</v>
      </c>
      <c r="P3531" s="4" t="str">
        <f>VLOOKUP(B3531,Effectif!B:I,6,0)</f>
        <v>Lise DE WITTE</v>
      </c>
      <c r="Q3531" s="4" t="str">
        <f>VLOOKUP(B3531,Effectif!B:I,8,0)</f>
        <v>DECB</v>
      </c>
      <c r="R3531" s="4" t="str">
        <f>IFERROR(VLOOKUP(C3531,Sales!B:G,6,0),"-")</f>
        <v>-</v>
      </c>
      <c r="S3531" s="4">
        <f>IFERROR(VLOOKUP(C3531,Recolt!B:H,3,0),"-")</f>
        <v>158</v>
      </c>
      <c r="T3531" s="4" t="str">
        <f t="shared" si="112"/>
        <v>-</v>
      </c>
    </row>
    <row r="3532" spans="1:20" hidden="1" x14ac:dyDescent="0.25">
      <c r="A3532" s="4" t="s">
        <v>412</v>
      </c>
      <c r="B3532" s="4" t="s">
        <v>555</v>
      </c>
      <c r="C3532" s="4">
        <v>1034864313</v>
      </c>
      <c r="D3532" s="4" t="s">
        <v>363</v>
      </c>
      <c r="E3532" s="4" t="s">
        <v>364</v>
      </c>
      <c r="F3532" s="4" t="s">
        <v>439</v>
      </c>
      <c r="G3532" s="12">
        <v>44971</v>
      </c>
      <c r="H3532" s="4" t="s">
        <v>356</v>
      </c>
      <c r="I3532" s="67">
        <v>0.61150462962963004</v>
      </c>
      <c r="J3532" s="4" t="s">
        <v>1131</v>
      </c>
      <c r="K3532" s="12">
        <v>41591</v>
      </c>
      <c r="L3532" s="4" t="s">
        <v>366</v>
      </c>
      <c r="M3532" s="4" t="s">
        <v>358</v>
      </c>
      <c r="N3532" s="4" t="s">
        <v>361</v>
      </c>
      <c r="O3532" s="12" t="str">
        <f t="shared" ca="1" si="111"/>
        <v>11 ans, 5 mois</v>
      </c>
      <c r="P3532" s="4" t="str">
        <f>VLOOKUP(B3532,Effectif!B:I,6,0)</f>
        <v>Lise DE WITTE</v>
      </c>
      <c r="Q3532" s="4" t="str">
        <f>VLOOKUP(B3532,Effectif!B:I,8,0)</f>
        <v>DECB</v>
      </c>
      <c r="R3532" s="4" t="str">
        <f>IFERROR(VLOOKUP(C3532,Sales!B:G,6,0),"-")</f>
        <v>-</v>
      </c>
      <c r="S3532" s="4">
        <f>IFERROR(VLOOKUP(C3532,Recolt!B:H,3,0),"-")</f>
        <v>236</v>
      </c>
      <c r="T3532" s="4" t="str">
        <f t="shared" si="112"/>
        <v>-</v>
      </c>
    </row>
    <row r="3533" spans="1:20" hidden="1" x14ac:dyDescent="0.25">
      <c r="A3533" s="4" t="s">
        <v>412</v>
      </c>
      <c r="B3533" s="4" t="s">
        <v>555</v>
      </c>
      <c r="C3533" s="4">
        <v>1034854630</v>
      </c>
      <c r="D3533" s="4" t="s">
        <v>363</v>
      </c>
      <c r="E3533" s="4" t="s">
        <v>364</v>
      </c>
      <c r="F3533" s="4" t="s">
        <v>439</v>
      </c>
      <c r="G3533" s="12">
        <v>44972</v>
      </c>
      <c r="H3533" s="4" t="s">
        <v>356</v>
      </c>
      <c r="I3533" s="67">
        <v>0.39710648148148098</v>
      </c>
      <c r="J3533" s="4" t="s">
        <v>1134</v>
      </c>
      <c r="K3533" s="12">
        <v>43390</v>
      </c>
      <c r="L3533" s="4" t="s">
        <v>366</v>
      </c>
      <c r="M3533" s="4" t="s">
        <v>358</v>
      </c>
      <c r="N3533" s="4" t="s">
        <v>361</v>
      </c>
      <c r="O3533" s="12" t="str">
        <f t="shared" ca="1" si="111"/>
        <v>6 ans, 6 mois</v>
      </c>
      <c r="P3533" s="4" t="str">
        <f>VLOOKUP(B3533,Effectif!B:I,6,0)</f>
        <v>Lise DE WITTE</v>
      </c>
      <c r="Q3533" s="4" t="str">
        <f>VLOOKUP(B3533,Effectif!B:I,8,0)</f>
        <v>DECB</v>
      </c>
      <c r="R3533" s="4" t="str">
        <f>IFERROR(VLOOKUP(C3533,Sales!B:G,6,0),"-")</f>
        <v>-</v>
      </c>
      <c r="S3533" s="4">
        <f>IFERROR(VLOOKUP(C3533,Recolt!B:H,3,0),"-")</f>
        <v>124</v>
      </c>
      <c r="T3533" s="4" t="str">
        <f t="shared" si="112"/>
        <v>-</v>
      </c>
    </row>
    <row r="3534" spans="1:20" hidden="1" x14ac:dyDescent="0.25">
      <c r="A3534" s="4" t="s">
        <v>412</v>
      </c>
      <c r="B3534" s="4" t="s">
        <v>555</v>
      </c>
      <c r="C3534" s="4">
        <v>1034865157</v>
      </c>
      <c r="D3534" s="4" t="s">
        <v>363</v>
      </c>
      <c r="E3534" s="4" t="s">
        <v>364</v>
      </c>
      <c r="F3534" s="4" t="s">
        <v>439</v>
      </c>
      <c r="G3534" s="12">
        <v>44973</v>
      </c>
      <c r="H3534" s="4" t="s">
        <v>356</v>
      </c>
      <c r="I3534" s="67">
        <v>0.51624999999999999</v>
      </c>
      <c r="J3534" s="4" t="s">
        <v>1140</v>
      </c>
      <c r="K3534" s="12">
        <v>42475</v>
      </c>
      <c r="L3534" s="4" t="s">
        <v>366</v>
      </c>
      <c r="M3534" s="4" t="s">
        <v>358</v>
      </c>
      <c r="N3534" s="4" t="s">
        <v>361</v>
      </c>
      <c r="O3534" s="12" t="str">
        <f t="shared" ca="1" si="111"/>
        <v>9 ans, 0 mois</v>
      </c>
      <c r="P3534" s="4" t="str">
        <f>VLOOKUP(B3534,Effectif!B:I,6,0)</f>
        <v>Lise DE WITTE</v>
      </c>
      <c r="Q3534" s="4" t="str">
        <f>VLOOKUP(B3534,Effectif!B:I,8,0)</f>
        <v>DECB</v>
      </c>
      <c r="R3534" s="4" t="str">
        <f>IFERROR(VLOOKUP(C3534,Sales!B:G,6,0),"-")</f>
        <v>-</v>
      </c>
      <c r="S3534" s="4">
        <f>IFERROR(VLOOKUP(C3534,Recolt!B:H,3,0),"-")</f>
        <v>90.42</v>
      </c>
      <c r="T3534" s="4" t="str">
        <f t="shared" si="112"/>
        <v>-</v>
      </c>
    </row>
    <row r="3535" spans="1:20" hidden="1" x14ac:dyDescent="0.25">
      <c r="A3535" s="4" t="s">
        <v>412</v>
      </c>
      <c r="B3535" s="4" t="s">
        <v>555</v>
      </c>
      <c r="C3535" s="4">
        <v>1034866183</v>
      </c>
      <c r="D3535" s="4" t="s">
        <v>377</v>
      </c>
      <c r="E3535" s="4" t="s">
        <v>364</v>
      </c>
      <c r="F3535" s="4" t="s">
        <v>439</v>
      </c>
      <c r="G3535" s="12">
        <v>44974</v>
      </c>
      <c r="H3535" s="4" t="s">
        <v>356</v>
      </c>
      <c r="I3535" s="67">
        <v>0.48153935185185198</v>
      </c>
      <c r="J3535" s="4" t="s">
        <v>1133</v>
      </c>
      <c r="K3535" s="12">
        <v>42898</v>
      </c>
      <c r="L3535" s="4" t="s">
        <v>366</v>
      </c>
      <c r="M3535" s="4" t="s">
        <v>358</v>
      </c>
      <c r="N3535" s="4" t="s">
        <v>361</v>
      </c>
      <c r="O3535" s="12" t="str">
        <f t="shared" ca="1" si="111"/>
        <v>7 ans, 10 mois</v>
      </c>
      <c r="P3535" s="4" t="str">
        <f>VLOOKUP(B3535,Effectif!B:I,6,0)</f>
        <v>Lise DE WITTE</v>
      </c>
      <c r="Q3535" s="4" t="str">
        <f>VLOOKUP(B3535,Effectif!B:I,8,0)</f>
        <v>DECB</v>
      </c>
      <c r="R3535" s="4" t="str">
        <f>IFERROR(VLOOKUP(C3535,Sales!B:G,6,0),"-")</f>
        <v>-</v>
      </c>
      <c r="S3535" s="4">
        <f>IFERROR(VLOOKUP(C3535,Recolt!B:H,3,0),"-")</f>
        <v>220</v>
      </c>
      <c r="T3535" s="4" t="str">
        <f t="shared" si="112"/>
        <v>-</v>
      </c>
    </row>
    <row r="3536" spans="1:20" hidden="1" x14ac:dyDescent="0.25">
      <c r="A3536" s="4" t="s">
        <v>412</v>
      </c>
      <c r="B3536" s="4" t="s">
        <v>555</v>
      </c>
      <c r="C3536" s="4">
        <v>1034864863</v>
      </c>
      <c r="D3536" s="4" t="s">
        <v>377</v>
      </c>
      <c r="E3536" s="4" t="s">
        <v>364</v>
      </c>
      <c r="F3536" s="4" t="s">
        <v>439</v>
      </c>
      <c r="G3536" s="12">
        <v>44975</v>
      </c>
      <c r="H3536" s="4" t="s">
        <v>356</v>
      </c>
      <c r="I3536" s="67">
        <v>0.42197916666666702</v>
      </c>
      <c r="J3536" s="4" t="s">
        <v>1137</v>
      </c>
      <c r="K3536" s="12">
        <v>40774</v>
      </c>
      <c r="L3536" s="4" t="s">
        <v>366</v>
      </c>
      <c r="M3536" s="4" t="s">
        <v>358</v>
      </c>
      <c r="N3536" s="4" t="s">
        <v>359</v>
      </c>
      <c r="O3536" s="12" t="str">
        <f t="shared" ca="1" si="111"/>
        <v>13 ans, 8 mois</v>
      </c>
      <c r="P3536" s="4" t="str">
        <f>VLOOKUP(B3536,Effectif!B:I,6,0)</f>
        <v>Lise DE WITTE</v>
      </c>
      <c r="Q3536" s="4" t="str">
        <f>VLOOKUP(B3536,Effectif!B:I,8,0)</f>
        <v>DECB</v>
      </c>
      <c r="R3536" s="4" t="str">
        <f>IFERROR(VLOOKUP(C3536,Sales!B:G,6,0),"-")</f>
        <v>-</v>
      </c>
      <c r="S3536" s="4">
        <f>IFERROR(VLOOKUP(C3536,Recolt!B:H,3,0),"-")</f>
        <v>333</v>
      </c>
      <c r="T3536" s="4" t="str">
        <f t="shared" si="112"/>
        <v>-</v>
      </c>
    </row>
    <row r="3537" spans="1:20" hidden="1" x14ac:dyDescent="0.25">
      <c r="A3537" s="4" t="s">
        <v>412</v>
      </c>
      <c r="B3537" s="4" t="s">
        <v>555</v>
      </c>
      <c r="C3537" s="4">
        <v>1034862860</v>
      </c>
      <c r="D3537" s="4" t="s">
        <v>377</v>
      </c>
      <c r="E3537" s="4" t="s">
        <v>364</v>
      </c>
      <c r="F3537" s="4" t="s">
        <v>439</v>
      </c>
      <c r="G3537" s="12">
        <v>44976</v>
      </c>
      <c r="H3537" s="4" t="s">
        <v>356</v>
      </c>
      <c r="I3537" s="67">
        <v>0.477523148148148</v>
      </c>
      <c r="J3537" s="4" t="s">
        <v>1133</v>
      </c>
      <c r="K3537" s="12">
        <v>42990</v>
      </c>
      <c r="L3537" s="4" t="s">
        <v>366</v>
      </c>
      <c r="M3537" s="4" t="s">
        <v>358</v>
      </c>
      <c r="N3537" s="4" t="s">
        <v>361</v>
      </c>
      <c r="O3537" s="12" t="str">
        <f t="shared" ca="1" si="111"/>
        <v>7 ans, 7 mois</v>
      </c>
      <c r="P3537" s="4" t="str">
        <f>VLOOKUP(B3537,Effectif!B:I,6,0)</f>
        <v>Lise DE WITTE</v>
      </c>
      <c r="Q3537" s="4" t="str">
        <f>VLOOKUP(B3537,Effectif!B:I,8,0)</f>
        <v>DECB</v>
      </c>
      <c r="R3537" s="4" t="str">
        <f>IFERROR(VLOOKUP(C3537,Sales!B:G,6,0),"-")</f>
        <v>-</v>
      </c>
      <c r="S3537" s="4">
        <f>IFERROR(VLOOKUP(C3537,Recolt!B:H,3,0),"-")</f>
        <v>61.86</v>
      </c>
      <c r="T3537" s="4" t="str">
        <f t="shared" si="112"/>
        <v>-</v>
      </c>
    </row>
    <row r="3538" spans="1:20" hidden="1" x14ac:dyDescent="0.25">
      <c r="A3538" s="4" t="s">
        <v>412</v>
      </c>
      <c r="B3538" s="4" t="s">
        <v>555</v>
      </c>
      <c r="C3538" s="4">
        <v>1034849394</v>
      </c>
      <c r="D3538" s="4" t="s">
        <v>363</v>
      </c>
      <c r="E3538" s="4" t="s">
        <v>364</v>
      </c>
      <c r="F3538" s="4" t="s">
        <v>439</v>
      </c>
      <c r="G3538" s="12">
        <v>44977</v>
      </c>
      <c r="H3538" s="4" t="s">
        <v>356</v>
      </c>
      <c r="I3538" s="67">
        <v>0.436689814814815</v>
      </c>
      <c r="J3538" s="4" t="s">
        <v>1131</v>
      </c>
      <c r="K3538" s="12">
        <v>42374</v>
      </c>
      <c r="L3538" s="4" t="s">
        <v>366</v>
      </c>
      <c r="M3538" s="4" t="s">
        <v>358</v>
      </c>
      <c r="N3538" s="4" t="s">
        <v>361</v>
      </c>
      <c r="O3538" s="12" t="str">
        <f t="shared" ca="1" si="111"/>
        <v>9 ans, 3 mois</v>
      </c>
      <c r="P3538" s="4" t="str">
        <f>VLOOKUP(B3538,Effectif!B:I,6,0)</f>
        <v>Lise DE WITTE</v>
      </c>
      <c r="Q3538" s="4" t="str">
        <f>VLOOKUP(B3538,Effectif!B:I,8,0)</f>
        <v>DECB</v>
      </c>
      <c r="R3538" s="4" t="str">
        <f>IFERROR(VLOOKUP(C3538,Sales!B:G,6,0),"-")</f>
        <v>-</v>
      </c>
      <c r="S3538" s="4">
        <f>IFERROR(VLOOKUP(C3538,Recolt!B:H,3,0),"-")</f>
        <v>244.63</v>
      </c>
      <c r="T3538" s="4" t="str">
        <f t="shared" si="112"/>
        <v>-</v>
      </c>
    </row>
    <row r="3539" spans="1:20" hidden="1" x14ac:dyDescent="0.25">
      <c r="A3539" s="4" t="s">
        <v>412</v>
      </c>
      <c r="B3539" s="4" t="s">
        <v>555</v>
      </c>
      <c r="C3539" s="4">
        <v>1034867009</v>
      </c>
      <c r="D3539" s="4" t="s">
        <v>363</v>
      </c>
      <c r="E3539" s="4" t="s">
        <v>364</v>
      </c>
      <c r="F3539" s="4" t="s">
        <v>439</v>
      </c>
      <c r="G3539" s="12">
        <v>44978</v>
      </c>
      <c r="H3539" s="4" t="s">
        <v>356</v>
      </c>
      <c r="I3539" s="67">
        <v>0.71278935185185199</v>
      </c>
      <c r="J3539" s="4" t="s">
        <v>1133</v>
      </c>
      <c r="K3539" s="12">
        <v>43174</v>
      </c>
      <c r="L3539" s="4" t="s">
        <v>366</v>
      </c>
      <c r="M3539" s="4" t="s">
        <v>358</v>
      </c>
      <c r="N3539" s="4" t="s">
        <v>361</v>
      </c>
      <c r="O3539" s="12" t="str">
        <f t="shared" ca="1" si="111"/>
        <v>7 ans, 1 mois</v>
      </c>
      <c r="P3539" s="4" t="str">
        <f>VLOOKUP(B3539,Effectif!B:I,6,0)</f>
        <v>Lise DE WITTE</v>
      </c>
      <c r="Q3539" s="4" t="str">
        <f>VLOOKUP(B3539,Effectif!B:I,8,0)</f>
        <v>DECB</v>
      </c>
      <c r="R3539" s="4" t="str">
        <f>IFERROR(VLOOKUP(C3539,Sales!B:G,6,0),"-")</f>
        <v>-</v>
      </c>
      <c r="S3539" s="4">
        <f>IFERROR(VLOOKUP(C3539,Recolt!B:H,3,0),"-")</f>
        <v>176</v>
      </c>
      <c r="T3539" s="4" t="str">
        <f t="shared" si="112"/>
        <v>-</v>
      </c>
    </row>
    <row r="3540" spans="1:20" hidden="1" x14ac:dyDescent="0.25">
      <c r="A3540" s="4" t="s">
        <v>412</v>
      </c>
      <c r="B3540" s="4" t="s">
        <v>555</v>
      </c>
      <c r="C3540" s="4">
        <v>1034857681</v>
      </c>
      <c r="D3540" s="4" t="s">
        <v>363</v>
      </c>
      <c r="E3540" s="4" t="s">
        <v>364</v>
      </c>
      <c r="F3540" s="4" t="s">
        <v>439</v>
      </c>
      <c r="G3540" s="12">
        <v>44979</v>
      </c>
      <c r="H3540" s="4" t="s">
        <v>356</v>
      </c>
      <c r="I3540" s="67">
        <v>0.44101851851851898</v>
      </c>
      <c r="J3540" s="4" t="s">
        <v>1135</v>
      </c>
      <c r="K3540" s="12">
        <v>43440</v>
      </c>
      <c r="L3540" s="4" t="s">
        <v>366</v>
      </c>
      <c r="M3540" s="4" t="s">
        <v>358</v>
      </c>
      <c r="N3540" s="4" t="s">
        <v>361</v>
      </c>
      <c r="O3540" s="12" t="str">
        <f t="shared" ca="1" si="111"/>
        <v>6 ans, 4 mois</v>
      </c>
      <c r="P3540" s="4" t="str">
        <f>VLOOKUP(B3540,Effectif!B:I,6,0)</f>
        <v>Lise DE WITTE</v>
      </c>
      <c r="Q3540" s="4" t="str">
        <f>VLOOKUP(B3540,Effectif!B:I,8,0)</f>
        <v>DECB</v>
      </c>
      <c r="R3540" s="4" t="str">
        <f>IFERROR(VLOOKUP(C3540,Sales!B:G,6,0),"-")</f>
        <v>-</v>
      </c>
      <c r="S3540" s="4">
        <f>IFERROR(VLOOKUP(C3540,Recolt!B:H,3,0),"-")</f>
        <v>176</v>
      </c>
      <c r="T3540" s="4" t="str">
        <f t="shared" si="112"/>
        <v>-</v>
      </c>
    </row>
    <row r="3541" spans="1:20" hidden="1" x14ac:dyDescent="0.25">
      <c r="A3541" s="4" t="s">
        <v>412</v>
      </c>
      <c r="B3541" s="4" t="s">
        <v>555</v>
      </c>
      <c r="C3541" s="4">
        <v>1034858871</v>
      </c>
      <c r="D3541" s="4" t="s">
        <v>372</v>
      </c>
      <c r="E3541" s="4" t="s">
        <v>364</v>
      </c>
      <c r="F3541" s="4" t="s">
        <v>439</v>
      </c>
      <c r="G3541" s="12">
        <v>44980</v>
      </c>
      <c r="H3541" s="4" t="s">
        <v>356</v>
      </c>
      <c r="I3541" s="67">
        <v>0.68833333333333302</v>
      </c>
      <c r="J3541" s="4" t="s">
        <v>1133</v>
      </c>
      <c r="K3541" s="12">
        <v>43143</v>
      </c>
      <c r="L3541" s="4" t="s">
        <v>366</v>
      </c>
      <c r="M3541" s="4" t="s">
        <v>358</v>
      </c>
      <c r="N3541" s="4" t="s">
        <v>361</v>
      </c>
      <c r="O3541" s="12" t="str">
        <f t="shared" ca="1" si="111"/>
        <v>7 ans, 2 mois</v>
      </c>
      <c r="P3541" s="4" t="str">
        <f>VLOOKUP(B3541,Effectif!B:I,6,0)</f>
        <v>Lise DE WITTE</v>
      </c>
      <c r="Q3541" s="4" t="str">
        <f>VLOOKUP(B3541,Effectif!B:I,8,0)</f>
        <v>DECB</v>
      </c>
      <c r="R3541" s="4" t="str">
        <f>IFERROR(VLOOKUP(C3541,Sales!B:G,6,0),"-")</f>
        <v>-</v>
      </c>
      <c r="S3541" s="4">
        <f>IFERROR(VLOOKUP(C3541,Recolt!B:H,3,0),"-")</f>
        <v>135.53</v>
      </c>
      <c r="T3541" s="4" t="str">
        <f t="shared" si="112"/>
        <v>-</v>
      </c>
    </row>
    <row r="3542" spans="1:20" hidden="1" x14ac:dyDescent="0.25">
      <c r="A3542" s="4" t="s">
        <v>412</v>
      </c>
      <c r="B3542" s="4" t="s">
        <v>555</v>
      </c>
      <c r="C3542" s="4">
        <v>1034861308</v>
      </c>
      <c r="D3542" s="4" t="s">
        <v>363</v>
      </c>
      <c r="E3542" s="4" t="s">
        <v>364</v>
      </c>
      <c r="F3542" s="4" t="s">
        <v>439</v>
      </c>
      <c r="G3542" s="12">
        <v>44981</v>
      </c>
      <c r="H3542" s="4" t="s">
        <v>356</v>
      </c>
      <c r="I3542" s="67">
        <v>0.722986111111111</v>
      </c>
      <c r="J3542" s="4" t="s">
        <v>1131</v>
      </c>
      <c r="K3542" s="12">
        <v>40792</v>
      </c>
      <c r="L3542" s="4" t="s">
        <v>366</v>
      </c>
      <c r="M3542" s="4" t="s">
        <v>358</v>
      </c>
      <c r="N3542" s="4" t="s">
        <v>361</v>
      </c>
      <c r="O3542" s="12" t="str">
        <f t="shared" ca="1" si="111"/>
        <v>13 ans, 7 mois</v>
      </c>
      <c r="P3542" s="4" t="str">
        <f>VLOOKUP(B3542,Effectif!B:I,6,0)</f>
        <v>Lise DE WITTE</v>
      </c>
      <c r="Q3542" s="4" t="str">
        <f>VLOOKUP(B3542,Effectif!B:I,8,0)</f>
        <v>DECB</v>
      </c>
      <c r="R3542" s="4" t="str">
        <f>IFERROR(VLOOKUP(C3542,Sales!B:G,6,0),"-")</f>
        <v>-</v>
      </c>
      <c r="S3542" s="4">
        <f>IFERROR(VLOOKUP(C3542,Recolt!B:H,3,0),"-")</f>
        <v>156</v>
      </c>
      <c r="T3542" s="4" t="str">
        <f t="shared" si="112"/>
        <v>-</v>
      </c>
    </row>
    <row r="3543" spans="1:20" hidden="1" x14ac:dyDescent="0.25">
      <c r="A3543" s="4" t="s">
        <v>412</v>
      </c>
      <c r="B3543" s="4" t="s">
        <v>555</v>
      </c>
      <c r="C3543" s="4">
        <v>1034862710</v>
      </c>
      <c r="D3543" s="4" t="s">
        <v>377</v>
      </c>
      <c r="E3543" s="4" t="s">
        <v>364</v>
      </c>
      <c r="F3543" s="4" t="s">
        <v>439</v>
      </c>
      <c r="G3543" s="12">
        <v>44982</v>
      </c>
      <c r="H3543" s="4" t="s">
        <v>356</v>
      </c>
      <c r="I3543" s="67">
        <v>0.69475694444444402</v>
      </c>
      <c r="J3543" s="4" t="s">
        <v>1131</v>
      </c>
      <c r="K3543" s="12">
        <v>42279</v>
      </c>
      <c r="L3543" s="4" t="s">
        <v>366</v>
      </c>
      <c r="M3543" s="4" t="s">
        <v>358</v>
      </c>
      <c r="N3543" s="4" t="s">
        <v>361</v>
      </c>
      <c r="O3543" s="12" t="str">
        <f t="shared" ca="1" si="111"/>
        <v>9 ans, 6 mois</v>
      </c>
      <c r="P3543" s="4" t="str">
        <f>VLOOKUP(B3543,Effectif!B:I,6,0)</f>
        <v>Lise DE WITTE</v>
      </c>
      <c r="Q3543" s="4" t="str">
        <f>VLOOKUP(B3543,Effectif!B:I,8,0)</f>
        <v>DECB</v>
      </c>
      <c r="R3543" s="4" t="str">
        <f>IFERROR(VLOOKUP(C3543,Sales!B:G,6,0),"-")</f>
        <v>-</v>
      </c>
      <c r="S3543" s="4">
        <f>IFERROR(VLOOKUP(C3543,Recolt!B:H,3,0),"-")</f>
        <v>94</v>
      </c>
      <c r="T3543" s="4" t="str">
        <f t="shared" si="112"/>
        <v>-</v>
      </c>
    </row>
    <row r="3544" spans="1:20" hidden="1" x14ac:dyDescent="0.25">
      <c r="A3544" s="4" t="s">
        <v>412</v>
      </c>
      <c r="B3544" s="4" t="s">
        <v>555</v>
      </c>
      <c r="C3544" s="4">
        <v>1034857799</v>
      </c>
      <c r="D3544" s="4" t="s">
        <v>372</v>
      </c>
      <c r="E3544" s="4" t="s">
        <v>364</v>
      </c>
      <c r="F3544" s="4" t="s">
        <v>439</v>
      </c>
      <c r="G3544" s="12">
        <v>44983</v>
      </c>
      <c r="H3544" s="4" t="s">
        <v>356</v>
      </c>
      <c r="I3544" s="67">
        <v>0.65163194444444394</v>
      </c>
      <c r="J3544" s="4" t="s">
        <v>1133</v>
      </c>
      <c r="K3544" s="12">
        <v>42984</v>
      </c>
      <c r="L3544" s="4" t="s">
        <v>366</v>
      </c>
      <c r="M3544" s="4" t="s">
        <v>358</v>
      </c>
      <c r="N3544" s="4" t="s">
        <v>361</v>
      </c>
      <c r="O3544" s="12" t="str">
        <f t="shared" ca="1" si="111"/>
        <v>7 ans, 7 mois</v>
      </c>
      <c r="P3544" s="4" t="str">
        <f>VLOOKUP(B3544,Effectif!B:I,6,0)</f>
        <v>Lise DE WITTE</v>
      </c>
      <c r="Q3544" s="4" t="str">
        <f>VLOOKUP(B3544,Effectif!B:I,8,0)</f>
        <v>DECB</v>
      </c>
      <c r="R3544" s="4" t="str">
        <f>IFERROR(VLOOKUP(C3544,Sales!B:G,6,0),"-")</f>
        <v>-</v>
      </c>
      <c r="S3544" s="4">
        <f>IFERROR(VLOOKUP(C3544,Recolt!B:H,3,0),"-")</f>
        <v>205.38</v>
      </c>
      <c r="T3544" s="4" t="str">
        <f t="shared" si="112"/>
        <v>-</v>
      </c>
    </row>
    <row r="3545" spans="1:20" hidden="1" x14ac:dyDescent="0.25">
      <c r="A3545" s="4" t="s">
        <v>412</v>
      </c>
      <c r="B3545" s="4" t="s">
        <v>555</v>
      </c>
      <c r="C3545" s="4">
        <v>1034865599</v>
      </c>
      <c r="D3545" s="4" t="s">
        <v>393</v>
      </c>
      <c r="E3545" s="4" t="s">
        <v>364</v>
      </c>
      <c r="F3545" s="4" t="s">
        <v>439</v>
      </c>
      <c r="G3545" s="12">
        <v>44984</v>
      </c>
      <c r="H3545" s="4" t="s">
        <v>356</v>
      </c>
      <c r="I3545" s="67">
        <v>0.42729166666666701</v>
      </c>
      <c r="J3545" s="4" t="s">
        <v>1134</v>
      </c>
      <c r="K3545" s="12">
        <v>43455</v>
      </c>
      <c r="L3545" s="4" t="s">
        <v>366</v>
      </c>
      <c r="M3545" s="4" t="s">
        <v>358</v>
      </c>
      <c r="N3545" s="4" t="s">
        <v>361</v>
      </c>
      <c r="O3545" s="12" t="str">
        <f t="shared" ca="1" si="111"/>
        <v>6 ans, 4 mois</v>
      </c>
      <c r="P3545" s="4" t="str">
        <f>VLOOKUP(B3545,Effectif!B:I,6,0)</f>
        <v>Lise DE WITTE</v>
      </c>
      <c r="Q3545" s="4" t="str">
        <f>VLOOKUP(B3545,Effectif!B:I,8,0)</f>
        <v>DECB</v>
      </c>
      <c r="R3545" s="4" t="str">
        <f>IFERROR(VLOOKUP(C3545,Sales!B:G,6,0),"-")</f>
        <v>-</v>
      </c>
      <c r="S3545" s="4">
        <f>IFERROR(VLOOKUP(C3545,Recolt!B:H,3,0),"-")</f>
        <v>200</v>
      </c>
      <c r="T3545" s="4" t="str">
        <f t="shared" si="112"/>
        <v>-</v>
      </c>
    </row>
    <row r="3546" spans="1:20" hidden="1" x14ac:dyDescent="0.25">
      <c r="A3546" s="4" t="s">
        <v>412</v>
      </c>
      <c r="B3546" s="4" t="s">
        <v>555</v>
      </c>
      <c r="C3546" s="4">
        <v>1034842482</v>
      </c>
      <c r="D3546" s="4" t="s">
        <v>377</v>
      </c>
      <c r="E3546" s="4" t="s">
        <v>364</v>
      </c>
      <c r="F3546" s="4" t="s">
        <v>439</v>
      </c>
      <c r="G3546" s="12">
        <v>44985</v>
      </c>
      <c r="H3546" s="4" t="s">
        <v>356</v>
      </c>
      <c r="I3546" s="67">
        <v>0.47437499999999999</v>
      </c>
      <c r="J3546" s="4" t="s">
        <v>1134</v>
      </c>
      <c r="K3546" s="12">
        <v>43427</v>
      </c>
      <c r="L3546" s="4" t="s">
        <v>366</v>
      </c>
      <c r="M3546" s="4" t="s">
        <v>358</v>
      </c>
      <c r="N3546" s="4" t="s">
        <v>359</v>
      </c>
      <c r="O3546" s="12" t="str">
        <f t="shared" ca="1" si="111"/>
        <v>6 ans, 5 mois</v>
      </c>
      <c r="P3546" s="4" t="str">
        <f>VLOOKUP(B3546,Effectif!B:I,6,0)</f>
        <v>Lise DE WITTE</v>
      </c>
      <c r="Q3546" s="4" t="str">
        <f>VLOOKUP(B3546,Effectif!B:I,8,0)</f>
        <v>DECB</v>
      </c>
      <c r="R3546" s="4" t="str">
        <f>IFERROR(VLOOKUP(C3546,Sales!B:G,6,0),"-")</f>
        <v>-</v>
      </c>
      <c r="S3546" s="4">
        <f>IFERROR(VLOOKUP(C3546,Recolt!B:H,3,0),"-")</f>
        <v>128.4</v>
      </c>
      <c r="T3546" s="4" t="str">
        <f t="shared" si="112"/>
        <v>-</v>
      </c>
    </row>
    <row r="3547" spans="1:20" hidden="1" x14ac:dyDescent="0.25">
      <c r="A3547" s="4" t="s">
        <v>412</v>
      </c>
      <c r="B3547" s="4" t="s">
        <v>555</v>
      </c>
      <c r="C3547" s="4">
        <v>1034854934</v>
      </c>
      <c r="D3547" s="4" t="s">
        <v>387</v>
      </c>
      <c r="E3547" s="4" t="s">
        <v>364</v>
      </c>
      <c r="F3547" s="4" t="s">
        <v>439</v>
      </c>
      <c r="G3547" s="12">
        <v>44986</v>
      </c>
      <c r="H3547" s="4" t="s">
        <v>356</v>
      </c>
      <c r="I3547" s="67">
        <v>0.61663194444444402</v>
      </c>
      <c r="J3547" s="4" t="s">
        <v>1144</v>
      </c>
      <c r="K3547" s="12">
        <v>42181</v>
      </c>
      <c r="L3547" s="4" t="s">
        <v>366</v>
      </c>
      <c r="M3547" s="4" t="s">
        <v>358</v>
      </c>
      <c r="N3547" s="4" t="s">
        <v>359</v>
      </c>
      <c r="O3547" s="12" t="str">
        <f t="shared" ca="1" si="111"/>
        <v>9 ans, 10 mois</v>
      </c>
      <c r="P3547" s="4" t="str">
        <f>VLOOKUP(B3547,Effectif!B:I,6,0)</f>
        <v>Lise DE WITTE</v>
      </c>
      <c r="Q3547" s="4" t="str">
        <f>VLOOKUP(B3547,Effectif!B:I,8,0)</f>
        <v>DECB</v>
      </c>
      <c r="R3547" s="4" t="str">
        <f>IFERROR(VLOOKUP(C3547,Sales!B:G,6,0),"-")</f>
        <v>-</v>
      </c>
      <c r="S3547" s="4">
        <f>IFERROR(VLOOKUP(C3547,Recolt!B:H,3,0),"-")</f>
        <v>82.5</v>
      </c>
      <c r="T3547" s="4" t="str">
        <f t="shared" si="112"/>
        <v>-</v>
      </c>
    </row>
    <row r="3548" spans="1:20" hidden="1" x14ac:dyDescent="0.25">
      <c r="A3548" s="4" t="s">
        <v>412</v>
      </c>
      <c r="B3548" s="4" t="s">
        <v>555</v>
      </c>
      <c r="C3548" s="4">
        <v>1034858396</v>
      </c>
      <c r="D3548" s="4" t="s">
        <v>371</v>
      </c>
      <c r="E3548" s="4" t="s">
        <v>364</v>
      </c>
      <c r="F3548" s="4" t="s">
        <v>439</v>
      </c>
      <c r="G3548" s="12">
        <v>44987</v>
      </c>
      <c r="H3548" s="4" t="s">
        <v>356</v>
      </c>
      <c r="I3548" s="67">
        <v>0.62210648148148195</v>
      </c>
      <c r="J3548" s="4" t="s">
        <v>1137</v>
      </c>
      <c r="K3548" s="12">
        <v>39984</v>
      </c>
      <c r="L3548" s="4" t="s">
        <v>366</v>
      </c>
      <c r="M3548" s="4" t="s">
        <v>358</v>
      </c>
      <c r="N3548" s="4" t="s">
        <v>359</v>
      </c>
      <c r="O3548" s="12" t="str">
        <f t="shared" ca="1" si="111"/>
        <v>15 ans, 10 mois</v>
      </c>
      <c r="P3548" s="4" t="str">
        <f>VLOOKUP(B3548,Effectif!B:I,6,0)</f>
        <v>Lise DE WITTE</v>
      </c>
      <c r="Q3548" s="4" t="str">
        <f>VLOOKUP(B3548,Effectif!B:I,8,0)</f>
        <v>DECB</v>
      </c>
      <c r="R3548" s="4" t="str">
        <f>IFERROR(VLOOKUP(C3548,Sales!B:G,6,0),"-")</f>
        <v>-</v>
      </c>
      <c r="S3548" s="4">
        <f>IFERROR(VLOOKUP(C3548,Recolt!B:H,3,0),"-")</f>
        <v>71.67</v>
      </c>
      <c r="T3548" s="4" t="str">
        <f t="shared" si="112"/>
        <v>-</v>
      </c>
    </row>
    <row r="3549" spans="1:20" hidden="1" x14ac:dyDescent="0.25">
      <c r="A3549" s="4" t="s">
        <v>412</v>
      </c>
      <c r="B3549" s="4" t="s">
        <v>555</v>
      </c>
      <c r="C3549" s="4">
        <v>1034863935</v>
      </c>
      <c r="D3549" s="4" t="s">
        <v>377</v>
      </c>
      <c r="E3549" s="4" t="s">
        <v>364</v>
      </c>
      <c r="F3549" s="4" t="s">
        <v>439</v>
      </c>
      <c r="G3549" s="12">
        <v>44988</v>
      </c>
      <c r="H3549" s="4" t="s">
        <v>356</v>
      </c>
      <c r="I3549" s="67">
        <v>0.379965277777778</v>
      </c>
      <c r="J3549" s="4" t="s">
        <v>1131</v>
      </c>
      <c r="K3549" s="12">
        <v>39692</v>
      </c>
      <c r="L3549" s="4" t="s">
        <v>366</v>
      </c>
      <c r="M3549" s="4" t="s">
        <v>358</v>
      </c>
      <c r="N3549" s="4" t="s">
        <v>361</v>
      </c>
      <c r="O3549" s="12" t="str">
        <f t="shared" ca="1" si="111"/>
        <v>16 ans, 7 mois</v>
      </c>
      <c r="P3549" s="4" t="str">
        <f>VLOOKUP(B3549,Effectif!B:I,6,0)</f>
        <v>Lise DE WITTE</v>
      </c>
      <c r="Q3549" s="4" t="str">
        <f>VLOOKUP(B3549,Effectif!B:I,8,0)</f>
        <v>DECB</v>
      </c>
      <c r="R3549" s="4" t="str">
        <f>IFERROR(VLOOKUP(C3549,Sales!B:G,6,0),"-")</f>
        <v>-</v>
      </c>
      <c r="S3549" s="4">
        <f>IFERROR(VLOOKUP(C3549,Recolt!B:H,3,0),"-")</f>
        <v>318</v>
      </c>
      <c r="T3549" s="4" t="str">
        <f t="shared" si="112"/>
        <v>-</v>
      </c>
    </row>
    <row r="3550" spans="1:20" hidden="1" x14ac:dyDescent="0.25">
      <c r="A3550" s="4" t="s">
        <v>412</v>
      </c>
      <c r="B3550" s="4" t="s">
        <v>555</v>
      </c>
      <c r="C3550" s="4">
        <v>1034846704</v>
      </c>
      <c r="D3550" s="4" t="s">
        <v>378</v>
      </c>
      <c r="E3550" s="4" t="s">
        <v>364</v>
      </c>
      <c r="F3550" s="4" t="s">
        <v>439</v>
      </c>
      <c r="G3550" s="12">
        <v>44989</v>
      </c>
      <c r="H3550" s="4" t="s">
        <v>356</v>
      </c>
      <c r="I3550" s="67">
        <v>0.40741898148148098</v>
      </c>
      <c r="J3550" s="4" t="s">
        <v>1135</v>
      </c>
      <c r="K3550" s="12">
        <v>43423</v>
      </c>
      <c r="L3550" s="4" t="s">
        <v>366</v>
      </c>
      <c r="M3550" s="4" t="s">
        <v>358</v>
      </c>
      <c r="N3550" s="4" t="s">
        <v>361</v>
      </c>
      <c r="O3550" s="12" t="str">
        <f t="shared" ca="1" si="111"/>
        <v>6 ans, 5 mois</v>
      </c>
      <c r="P3550" s="4" t="str">
        <f>VLOOKUP(B3550,Effectif!B:I,6,0)</f>
        <v>Lise DE WITTE</v>
      </c>
      <c r="Q3550" s="4" t="str">
        <f>VLOOKUP(B3550,Effectif!B:I,8,0)</f>
        <v>DECB</v>
      </c>
      <c r="R3550" s="4" t="str">
        <f>IFERROR(VLOOKUP(C3550,Sales!B:G,6,0),"-")</f>
        <v>-</v>
      </c>
      <c r="S3550" s="4">
        <f>IFERROR(VLOOKUP(C3550,Recolt!B:H,3,0),"-")</f>
        <v>172.48000000000002</v>
      </c>
      <c r="T3550" s="4" t="str">
        <f t="shared" si="112"/>
        <v>-</v>
      </c>
    </row>
    <row r="3551" spans="1:20" hidden="1" x14ac:dyDescent="0.25">
      <c r="A3551" s="4" t="s">
        <v>412</v>
      </c>
      <c r="B3551" s="4" t="s">
        <v>555</v>
      </c>
      <c r="C3551" s="4">
        <v>1034854577</v>
      </c>
      <c r="D3551" s="4" t="s">
        <v>363</v>
      </c>
      <c r="E3551" s="4" t="s">
        <v>364</v>
      </c>
      <c r="F3551" s="4" t="s">
        <v>439</v>
      </c>
      <c r="G3551" s="12">
        <v>44990</v>
      </c>
      <c r="H3551" s="4" t="s">
        <v>356</v>
      </c>
      <c r="I3551" s="67">
        <v>0.55549768518518505</v>
      </c>
      <c r="J3551" s="4" t="s">
        <v>1141</v>
      </c>
      <c r="K3551" s="12">
        <v>43416</v>
      </c>
      <c r="L3551" s="4" t="s">
        <v>366</v>
      </c>
      <c r="M3551" s="4" t="s">
        <v>358</v>
      </c>
      <c r="N3551" s="4" t="s">
        <v>361</v>
      </c>
      <c r="O3551" s="12" t="str">
        <f t="shared" ca="1" si="111"/>
        <v>6 ans, 5 mois</v>
      </c>
      <c r="P3551" s="4" t="str">
        <f>VLOOKUP(B3551,Effectif!B:I,6,0)</f>
        <v>Lise DE WITTE</v>
      </c>
      <c r="Q3551" s="4" t="str">
        <f>VLOOKUP(B3551,Effectif!B:I,8,0)</f>
        <v>DECB</v>
      </c>
      <c r="R3551" s="4" t="str">
        <f>IFERROR(VLOOKUP(C3551,Sales!B:G,6,0),"-")</f>
        <v>-</v>
      </c>
      <c r="S3551" s="4">
        <f>IFERROR(VLOOKUP(C3551,Recolt!B:H,3,0),"-")</f>
        <v>87.289999999999992</v>
      </c>
      <c r="T3551" s="4" t="str">
        <f t="shared" si="112"/>
        <v>-</v>
      </c>
    </row>
    <row r="3552" spans="1:20" hidden="1" x14ac:dyDescent="0.25">
      <c r="A3552" s="4" t="s">
        <v>412</v>
      </c>
      <c r="B3552" s="4" t="s">
        <v>555</v>
      </c>
      <c r="C3552" s="4">
        <v>1034842161</v>
      </c>
      <c r="D3552" s="4" t="s">
        <v>367</v>
      </c>
      <c r="E3552" s="4" t="s">
        <v>364</v>
      </c>
      <c r="F3552" s="4" t="s">
        <v>439</v>
      </c>
      <c r="G3552" s="12">
        <v>44991</v>
      </c>
      <c r="H3552" s="4" t="s">
        <v>356</v>
      </c>
      <c r="I3552" s="67">
        <v>0.784097222222222</v>
      </c>
      <c r="J3552" s="4" t="s">
        <v>1134</v>
      </c>
      <c r="K3552" s="12">
        <v>43164</v>
      </c>
      <c r="L3552" s="4" t="s">
        <v>366</v>
      </c>
      <c r="M3552" s="4" t="s">
        <v>358</v>
      </c>
      <c r="N3552" s="4" t="s">
        <v>361</v>
      </c>
      <c r="O3552" s="12" t="str">
        <f t="shared" ca="1" si="111"/>
        <v>7 ans, 1 mois</v>
      </c>
      <c r="P3552" s="4" t="str">
        <f>VLOOKUP(B3552,Effectif!B:I,6,0)</f>
        <v>Lise DE WITTE</v>
      </c>
      <c r="Q3552" s="4" t="str">
        <f>VLOOKUP(B3552,Effectif!B:I,8,0)</f>
        <v>DECB</v>
      </c>
      <c r="R3552" s="4" t="str">
        <f>IFERROR(VLOOKUP(C3552,Sales!B:G,6,0),"-")</f>
        <v>-</v>
      </c>
      <c r="S3552" s="4">
        <f>IFERROR(VLOOKUP(C3552,Recolt!B:H,3,0),"-")</f>
        <v>238</v>
      </c>
      <c r="T3552" s="4" t="str">
        <f t="shared" si="112"/>
        <v>-</v>
      </c>
    </row>
    <row r="3553" spans="1:20" hidden="1" x14ac:dyDescent="0.25">
      <c r="A3553" s="4" t="s">
        <v>412</v>
      </c>
      <c r="B3553" s="4" t="s">
        <v>555</v>
      </c>
      <c r="C3553" s="4">
        <v>1034844655</v>
      </c>
      <c r="D3553" s="4" t="s">
        <v>363</v>
      </c>
      <c r="E3553" s="4" t="s">
        <v>364</v>
      </c>
      <c r="F3553" s="4" t="s">
        <v>439</v>
      </c>
      <c r="G3553" s="12">
        <v>44992</v>
      </c>
      <c r="H3553" s="4" t="s">
        <v>356</v>
      </c>
      <c r="I3553" s="67">
        <v>0.38457175925925902</v>
      </c>
      <c r="J3553" s="4" t="s">
        <v>1137</v>
      </c>
      <c r="K3553" s="12">
        <v>40137</v>
      </c>
      <c r="L3553" s="4" t="s">
        <v>366</v>
      </c>
      <c r="M3553" s="4" t="s">
        <v>358</v>
      </c>
      <c r="N3553" s="4" t="s">
        <v>361</v>
      </c>
      <c r="O3553" s="12" t="str">
        <f t="shared" ca="1" si="111"/>
        <v>15 ans, 5 mois</v>
      </c>
      <c r="P3553" s="4" t="str">
        <f>VLOOKUP(B3553,Effectif!B:I,6,0)</f>
        <v>Lise DE WITTE</v>
      </c>
      <c r="Q3553" s="4" t="str">
        <f>VLOOKUP(B3553,Effectif!B:I,8,0)</f>
        <v>DECB</v>
      </c>
      <c r="R3553" s="4" t="str">
        <f>IFERROR(VLOOKUP(C3553,Sales!B:G,6,0),"-")</f>
        <v>-</v>
      </c>
      <c r="S3553" s="4">
        <f>IFERROR(VLOOKUP(C3553,Recolt!B:H,3,0),"-")</f>
        <v>178</v>
      </c>
      <c r="T3553" s="4" t="str">
        <f t="shared" si="112"/>
        <v>-</v>
      </c>
    </row>
    <row r="3554" spans="1:20" hidden="1" x14ac:dyDescent="0.25">
      <c r="A3554" s="4" t="s">
        <v>412</v>
      </c>
      <c r="B3554" s="4" t="s">
        <v>555</v>
      </c>
      <c r="C3554" s="4">
        <v>1034867609</v>
      </c>
      <c r="D3554" s="4" t="s">
        <v>377</v>
      </c>
      <c r="E3554" s="4" t="s">
        <v>364</v>
      </c>
      <c r="F3554" s="4" t="s">
        <v>439</v>
      </c>
      <c r="G3554" s="12">
        <v>44993</v>
      </c>
      <c r="H3554" s="4" t="s">
        <v>356</v>
      </c>
      <c r="I3554" s="67">
        <v>0.731331018518519</v>
      </c>
      <c r="J3554" s="4" t="s">
        <v>1131</v>
      </c>
      <c r="K3554" s="12">
        <v>42716</v>
      </c>
      <c r="L3554" s="4" t="s">
        <v>366</v>
      </c>
      <c r="M3554" s="4" t="s">
        <v>358</v>
      </c>
      <c r="N3554" s="4" t="s">
        <v>361</v>
      </c>
      <c r="O3554" s="12" t="str">
        <f t="shared" ca="1" si="111"/>
        <v>8 ans, 4 mois</v>
      </c>
      <c r="P3554" s="4" t="str">
        <f>VLOOKUP(B3554,Effectif!B:I,6,0)</f>
        <v>Lise DE WITTE</v>
      </c>
      <c r="Q3554" s="4" t="str">
        <f>VLOOKUP(B3554,Effectif!B:I,8,0)</f>
        <v>DECB</v>
      </c>
      <c r="R3554" s="4" t="str">
        <f>IFERROR(VLOOKUP(C3554,Sales!B:G,6,0),"-")</f>
        <v>-</v>
      </c>
      <c r="S3554" s="4">
        <f>IFERROR(VLOOKUP(C3554,Recolt!B:H,3,0),"-")</f>
        <v>132</v>
      </c>
      <c r="T3554" s="4" t="str">
        <f t="shared" si="112"/>
        <v>-</v>
      </c>
    </row>
    <row r="3555" spans="1:20" hidden="1" x14ac:dyDescent="0.25">
      <c r="A3555" s="4" t="s">
        <v>412</v>
      </c>
      <c r="B3555" s="4" t="s">
        <v>555</v>
      </c>
      <c r="C3555" s="4">
        <v>1034847950</v>
      </c>
      <c r="D3555" s="4" t="s">
        <v>363</v>
      </c>
      <c r="E3555" s="4" t="s">
        <v>364</v>
      </c>
      <c r="F3555" s="4" t="s">
        <v>439</v>
      </c>
      <c r="G3555" s="12">
        <v>44994</v>
      </c>
      <c r="H3555" s="4" t="s">
        <v>356</v>
      </c>
      <c r="I3555" s="67">
        <v>0.75416666666666698</v>
      </c>
      <c r="J3555" s="4" t="s">
        <v>1133</v>
      </c>
      <c r="K3555" s="12">
        <v>43285</v>
      </c>
      <c r="L3555" s="4" t="s">
        <v>366</v>
      </c>
      <c r="M3555" s="4" t="s">
        <v>358</v>
      </c>
      <c r="N3555" s="4" t="s">
        <v>359</v>
      </c>
      <c r="O3555" s="12" t="str">
        <f t="shared" ca="1" si="111"/>
        <v>6 ans, 9 mois</v>
      </c>
      <c r="P3555" s="4" t="str">
        <f>VLOOKUP(B3555,Effectif!B:I,6,0)</f>
        <v>Lise DE WITTE</v>
      </c>
      <c r="Q3555" s="4" t="str">
        <f>VLOOKUP(B3555,Effectif!B:I,8,0)</f>
        <v>DECB</v>
      </c>
      <c r="R3555" s="4" t="str">
        <f>IFERROR(VLOOKUP(C3555,Sales!B:G,6,0),"-")</f>
        <v>-</v>
      </c>
      <c r="S3555" s="4">
        <f>IFERROR(VLOOKUP(C3555,Recolt!B:H,3,0),"-")</f>
        <v>261</v>
      </c>
      <c r="T3555" s="4" t="str">
        <f t="shared" si="112"/>
        <v>-</v>
      </c>
    </row>
    <row r="3556" spans="1:20" hidden="1" x14ac:dyDescent="0.25">
      <c r="A3556" s="4" t="s">
        <v>412</v>
      </c>
      <c r="B3556" s="4" t="s">
        <v>555</v>
      </c>
      <c r="C3556" s="4">
        <v>1034868075</v>
      </c>
      <c r="D3556" s="4" t="s">
        <v>367</v>
      </c>
      <c r="E3556" s="4" t="s">
        <v>364</v>
      </c>
      <c r="F3556" s="4" t="s">
        <v>439</v>
      </c>
      <c r="G3556" s="12">
        <v>44995</v>
      </c>
      <c r="H3556" s="4" t="s">
        <v>356</v>
      </c>
      <c r="I3556" s="67">
        <v>0.53987268518518505</v>
      </c>
      <c r="J3556" s="4" t="s">
        <v>1136</v>
      </c>
      <c r="K3556" s="12">
        <v>43376</v>
      </c>
      <c r="L3556" s="4" t="s">
        <v>366</v>
      </c>
      <c r="M3556" s="4" t="s">
        <v>358</v>
      </c>
      <c r="N3556" s="4" t="s">
        <v>361</v>
      </c>
      <c r="O3556" s="12" t="str">
        <f t="shared" ca="1" si="111"/>
        <v>6 ans, 6 mois</v>
      </c>
      <c r="P3556" s="4" t="str">
        <f>VLOOKUP(B3556,Effectif!B:I,6,0)</f>
        <v>Lise DE WITTE</v>
      </c>
      <c r="Q3556" s="4" t="str">
        <f>VLOOKUP(B3556,Effectif!B:I,8,0)</f>
        <v>DECB</v>
      </c>
      <c r="R3556" s="4" t="str">
        <f>IFERROR(VLOOKUP(C3556,Sales!B:G,6,0),"-")</f>
        <v>-</v>
      </c>
      <c r="S3556" s="4">
        <f>IFERROR(VLOOKUP(C3556,Recolt!B:H,3,0),"-")</f>
        <v>204.73000000000002</v>
      </c>
      <c r="T3556" s="4" t="str">
        <f t="shared" si="112"/>
        <v>-</v>
      </c>
    </row>
    <row r="3557" spans="1:20" hidden="1" x14ac:dyDescent="0.25">
      <c r="A3557" s="4" t="s">
        <v>412</v>
      </c>
      <c r="B3557" s="4" t="s">
        <v>555</v>
      </c>
      <c r="C3557" s="4">
        <v>1034863525</v>
      </c>
      <c r="D3557" s="4" t="s">
        <v>363</v>
      </c>
      <c r="E3557" s="4" t="s">
        <v>364</v>
      </c>
      <c r="F3557" s="4" t="s">
        <v>439</v>
      </c>
      <c r="G3557" s="12">
        <v>44996</v>
      </c>
      <c r="H3557" s="4" t="s">
        <v>356</v>
      </c>
      <c r="I3557" s="67">
        <v>0.71918981481481503</v>
      </c>
      <c r="J3557" s="4" t="s">
        <v>1137</v>
      </c>
      <c r="K3557" s="12">
        <v>42276</v>
      </c>
      <c r="L3557" s="4" t="s">
        <v>366</v>
      </c>
      <c r="M3557" s="4" t="s">
        <v>358</v>
      </c>
      <c r="N3557" s="4" t="s">
        <v>359</v>
      </c>
      <c r="O3557" s="12" t="str">
        <f t="shared" ca="1" si="111"/>
        <v>9 ans, 7 mois</v>
      </c>
      <c r="P3557" s="4" t="str">
        <f>VLOOKUP(B3557,Effectif!B:I,6,0)</f>
        <v>Lise DE WITTE</v>
      </c>
      <c r="Q3557" s="4" t="str">
        <f>VLOOKUP(B3557,Effectif!B:I,8,0)</f>
        <v>DECB</v>
      </c>
      <c r="R3557" s="4" t="str">
        <f>IFERROR(VLOOKUP(C3557,Sales!B:G,6,0),"-")</f>
        <v>-</v>
      </c>
      <c r="S3557" s="4">
        <f>IFERROR(VLOOKUP(C3557,Recolt!B:H,3,0),"-")</f>
        <v>258.64999999999998</v>
      </c>
      <c r="T3557" s="4" t="str">
        <f t="shared" si="112"/>
        <v>-</v>
      </c>
    </row>
    <row r="3558" spans="1:20" hidden="1" x14ac:dyDescent="0.25">
      <c r="A3558" s="4" t="s">
        <v>412</v>
      </c>
      <c r="B3558" s="4" t="s">
        <v>555</v>
      </c>
      <c r="C3558" s="4">
        <v>1034868336</v>
      </c>
      <c r="D3558" s="4" t="s">
        <v>391</v>
      </c>
      <c r="E3558" s="4" t="s">
        <v>364</v>
      </c>
      <c r="F3558" s="4" t="s">
        <v>439</v>
      </c>
      <c r="G3558" s="12">
        <v>44997</v>
      </c>
      <c r="H3558" s="4" t="s">
        <v>356</v>
      </c>
      <c r="I3558" s="67">
        <v>0.39234953703703701</v>
      </c>
      <c r="J3558" s="4" t="s">
        <v>1147</v>
      </c>
      <c r="K3558" s="12">
        <v>42668</v>
      </c>
      <c r="L3558" s="4" t="s">
        <v>366</v>
      </c>
      <c r="M3558" s="4" t="s">
        <v>362</v>
      </c>
      <c r="O3558" s="12" t="str">
        <f t="shared" ca="1" si="111"/>
        <v>8 ans, 6 mois</v>
      </c>
      <c r="P3558" s="4" t="str">
        <f>VLOOKUP(B3558,Effectif!B:I,6,0)</f>
        <v>Lise DE WITTE</v>
      </c>
      <c r="Q3558" s="4" t="str">
        <f>VLOOKUP(B3558,Effectif!B:I,8,0)</f>
        <v>DECB</v>
      </c>
      <c r="R3558" s="4" t="str">
        <f>IFERROR(VLOOKUP(C3558,Sales!B:G,6,0),"-")</f>
        <v>-</v>
      </c>
      <c r="S3558" s="4">
        <f>IFERROR(VLOOKUP(C3558,Recolt!B:H,3,0),"-")</f>
        <v>201</v>
      </c>
      <c r="T3558" s="4" t="str">
        <f t="shared" si="112"/>
        <v>-</v>
      </c>
    </row>
    <row r="3559" spans="1:20" hidden="1" x14ac:dyDescent="0.25">
      <c r="A3559" s="4" t="s">
        <v>412</v>
      </c>
      <c r="B3559" s="4" t="s">
        <v>555</v>
      </c>
      <c r="C3559" s="4">
        <v>1034853783</v>
      </c>
      <c r="D3559" s="4" t="s">
        <v>363</v>
      </c>
      <c r="E3559" s="4" t="s">
        <v>364</v>
      </c>
      <c r="F3559" s="4" t="s">
        <v>439</v>
      </c>
      <c r="G3559" s="12">
        <v>44998</v>
      </c>
      <c r="H3559" s="4" t="s">
        <v>356</v>
      </c>
      <c r="I3559" s="67">
        <v>0.771747685185185</v>
      </c>
      <c r="J3559" s="4" t="s">
        <v>1134</v>
      </c>
      <c r="K3559" s="12">
        <v>43396</v>
      </c>
      <c r="L3559" s="4" t="s">
        <v>366</v>
      </c>
      <c r="M3559" s="4" t="s">
        <v>358</v>
      </c>
      <c r="N3559" s="4" t="s">
        <v>361</v>
      </c>
      <c r="O3559" s="12" t="str">
        <f t="shared" ca="1" si="111"/>
        <v>6 ans, 6 mois</v>
      </c>
      <c r="P3559" s="4" t="str">
        <f>VLOOKUP(B3559,Effectif!B:I,6,0)</f>
        <v>Lise DE WITTE</v>
      </c>
      <c r="Q3559" s="4" t="str">
        <f>VLOOKUP(B3559,Effectif!B:I,8,0)</f>
        <v>DECB</v>
      </c>
      <c r="R3559" s="4" t="str">
        <f>IFERROR(VLOOKUP(C3559,Sales!B:G,6,0),"-")</f>
        <v>-</v>
      </c>
      <c r="S3559" s="4">
        <f>IFERROR(VLOOKUP(C3559,Recolt!B:H,3,0),"-")</f>
        <v>238.99</v>
      </c>
      <c r="T3559" s="4" t="str">
        <f t="shared" si="112"/>
        <v>-</v>
      </c>
    </row>
    <row r="3560" spans="1:20" hidden="1" x14ac:dyDescent="0.25">
      <c r="A3560" s="4" t="s">
        <v>412</v>
      </c>
      <c r="B3560" s="4" t="s">
        <v>555</v>
      </c>
      <c r="C3560" s="4">
        <v>1034867351</v>
      </c>
      <c r="D3560" s="4" t="s">
        <v>372</v>
      </c>
      <c r="E3560" s="4" t="s">
        <v>364</v>
      </c>
      <c r="F3560" s="4" t="s">
        <v>439</v>
      </c>
      <c r="G3560" s="12">
        <v>44999</v>
      </c>
      <c r="H3560" s="4" t="s">
        <v>356</v>
      </c>
      <c r="I3560" s="67">
        <v>0.40781250000000002</v>
      </c>
      <c r="J3560" s="4" t="s">
        <v>1135</v>
      </c>
      <c r="K3560" s="12">
        <v>43417</v>
      </c>
      <c r="L3560" s="4" t="s">
        <v>366</v>
      </c>
      <c r="M3560" s="4" t="s">
        <v>358</v>
      </c>
      <c r="N3560" s="4" t="s">
        <v>361</v>
      </c>
      <c r="O3560" s="12" t="str">
        <f t="shared" ca="1" si="111"/>
        <v>6 ans, 5 mois</v>
      </c>
      <c r="P3560" s="4" t="str">
        <f>VLOOKUP(B3560,Effectif!B:I,6,0)</f>
        <v>Lise DE WITTE</v>
      </c>
      <c r="Q3560" s="4" t="str">
        <f>VLOOKUP(B3560,Effectif!B:I,8,0)</f>
        <v>DECB</v>
      </c>
      <c r="R3560" s="4" t="str">
        <f>IFERROR(VLOOKUP(C3560,Sales!B:G,6,0),"-")</f>
        <v>-</v>
      </c>
      <c r="S3560" s="4">
        <f>IFERROR(VLOOKUP(C3560,Recolt!B:H,3,0),"-")</f>
        <v>68.39</v>
      </c>
      <c r="T3560" s="4" t="str">
        <f t="shared" si="112"/>
        <v>-</v>
      </c>
    </row>
    <row r="3561" spans="1:20" hidden="1" x14ac:dyDescent="0.25">
      <c r="A3561" s="4" t="s">
        <v>412</v>
      </c>
      <c r="B3561" s="4" t="s">
        <v>555</v>
      </c>
      <c r="C3561" s="4">
        <v>1034861601</v>
      </c>
      <c r="D3561" s="4" t="s">
        <v>385</v>
      </c>
      <c r="E3561" s="4" t="s">
        <v>364</v>
      </c>
      <c r="F3561" s="4" t="s">
        <v>439</v>
      </c>
      <c r="G3561" s="12">
        <v>45000</v>
      </c>
      <c r="H3561" s="4" t="s">
        <v>356</v>
      </c>
      <c r="I3561" s="67">
        <v>0.67157407407407399</v>
      </c>
      <c r="J3561" s="4" t="s">
        <v>1133</v>
      </c>
      <c r="K3561" s="12">
        <v>43425</v>
      </c>
      <c r="L3561" s="4" t="s">
        <v>366</v>
      </c>
      <c r="M3561" s="4" t="s">
        <v>358</v>
      </c>
      <c r="N3561" s="4" t="s">
        <v>361</v>
      </c>
      <c r="O3561" s="12" t="str">
        <f t="shared" ca="1" si="111"/>
        <v>6 ans, 5 mois</v>
      </c>
      <c r="P3561" s="4" t="str">
        <f>VLOOKUP(B3561,Effectif!B:I,6,0)</f>
        <v>Lise DE WITTE</v>
      </c>
      <c r="Q3561" s="4" t="str">
        <f>VLOOKUP(B3561,Effectif!B:I,8,0)</f>
        <v>DECB</v>
      </c>
      <c r="R3561" s="4" t="str">
        <f>IFERROR(VLOOKUP(C3561,Sales!B:G,6,0),"-")</f>
        <v>-</v>
      </c>
      <c r="S3561" s="4">
        <f>IFERROR(VLOOKUP(C3561,Recolt!B:H,3,0),"-")</f>
        <v>113</v>
      </c>
      <c r="T3561" s="4" t="str">
        <f t="shared" si="112"/>
        <v>-</v>
      </c>
    </row>
    <row r="3562" spans="1:20" hidden="1" x14ac:dyDescent="0.25">
      <c r="A3562" s="4" t="s">
        <v>412</v>
      </c>
      <c r="B3562" s="4" t="s">
        <v>555</v>
      </c>
      <c r="C3562" s="4">
        <v>1034843145</v>
      </c>
      <c r="D3562" s="4" t="s">
        <v>377</v>
      </c>
      <c r="E3562" s="4" t="s">
        <v>364</v>
      </c>
      <c r="F3562" s="4" t="s">
        <v>439</v>
      </c>
      <c r="G3562" s="12">
        <v>45001</v>
      </c>
      <c r="H3562" s="4" t="s">
        <v>356</v>
      </c>
      <c r="I3562" s="67">
        <v>0.446122685185185</v>
      </c>
      <c r="J3562" s="4" t="s">
        <v>1132</v>
      </c>
      <c r="K3562" s="12">
        <v>43447</v>
      </c>
      <c r="L3562" s="4" t="s">
        <v>366</v>
      </c>
      <c r="M3562" s="4" t="s">
        <v>358</v>
      </c>
      <c r="N3562" s="4" t="s">
        <v>361</v>
      </c>
      <c r="O3562" s="12" t="str">
        <f t="shared" ca="1" si="111"/>
        <v>6 ans, 4 mois</v>
      </c>
      <c r="P3562" s="4" t="str">
        <f>VLOOKUP(B3562,Effectif!B:I,6,0)</f>
        <v>Lise DE WITTE</v>
      </c>
      <c r="Q3562" s="4" t="str">
        <f>VLOOKUP(B3562,Effectif!B:I,8,0)</f>
        <v>DECB</v>
      </c>
      <c r="R3562" s="4" t="str">
        <f>IFERROR(VLOOKUP(C3562,Sales!B:G,6,0),"-")</f>
        <v>-</v>
      </c>
      <c r="S3562" s="4">
        <f>IFERROR(VLOOKUP(C3562,Recolt!B:H,3,0),"-")</f>
        <v>132</v>
      </c>
      <c r="T3562" s="4" t="str">
        <f t="shared" si="112"/>
        <v>-</v>
      </c>
    </row>
    <row r="3563" spans="1:20" hidden="1" x14ac:dyDescent="0.25">
      <c r="A3563" s="4" t="s">
        <v>412</v>
      </c>
      <c r="B3563" s="4" t="s">
        <v>555</v>
      </c>
      <c r="C3563" s="4">
        <v>1034849466</v>
      </c>
      <c r="D3563" s="4" t="s">
        <v>363</v>
      </c>
      <c r="E3563" s="4" t="s">
        <v>364</v>
      </c>
      <c r="F3563" s="4" t="s">
        <v>439</v>
      </c>
      <c r="G3563" s="12">
        <v>45002</v>
      </c>
      <c r="H3563" s="4" t="s">
        <v>356</v>
      </c>
      <c r="I3563" s="67">
        <v>0.76108796296296299</v>
      </c>
      <c r="J3563" s="4" t="s">
        <v>1131</v>
      </c>
      <c r="K3563" s="12">
        <v>41940</v>
      </c>
      <c r="L3563" s="4" t="s">
        <v>366</v>
      </c>
      <c r="M3563" s="4" t="s">
        <v>358</v>
      </c>
      <c r="N3563" s="4" t="s">
        <v>361</v>
      </c>
      <c r="O3563" s="12" t="str">
        <f t="shared" ca="1" si="111"/>
        <v>10 ans, 6 mois</v>
      </c>
      <c r="P3563" s="4" t="str">
        <f>VLOOKUP(B3563,Effectif!B:I,6,0)</f>
        <v>Lise DE WITTE</v>
      </c>
      <c r="Q3563" s="4" t="str">
        <f>VLOOKUP(B3563,Effectif!B:I,8,0)</f>
        <v>DECB</v>
      </c>
      <c r="R3563" s="4" t="str">
        <f>IFERROR(VLOOKUP(C3563,Sales!B:G,6,0),"-")</f>
        <v>-</v>
      </c>
      <c r="S3563" s="4">
        <f>IFERROR(VLOOKUP(C3563,Recolt!B:H,3,0),"-")</f>
        <v>113.62</v>
      </c>
      <c r="T3563" s="4" t="str">
        <f t="shared" si="112"/>
        <v>-</v>
      </c>
    </row>
    <row r="3564" spans="1:20" hidden="1" x14ac:dyDescent="0.25">
      <c r="A3564" s="4" t="s">
        <v>412</v>
      </c>
      <c r="B3564" s="4" t="s">
        <v>555</v>
      </c>
      <c r="C3564" s="4">
        <v>1034842883</v>
      </c>
      <c r="D3564" s="4" t="s">
        <v>363</v>
      </c>
      <c r="E3564" s="4" t="s">
        <v>364</v>
      </c>
      <c r="F3564" s="4" t="s">
        <v>439</v>
      </c>
      <c r="G3564" s="12">
        <v>45003</v>
      </c>
      <c r="H3564" s="4" t="s">
        <v>356</v>
      </c>
      <c r="I3564" s="67">
        <v>0.52009259259259299</v>
      </c>
      <c r="J3564" s="4" t="s">
        <v>1135</v>
      </c>
      <c r="K3564" s="12">
        <v>43203</v>
      </c>
      <c r="L3564" s="4" t="s">
        <v>366</v>
      </c>
      <c r="M3564" s="4" t="s">
        <v>358</v>
      </c>
      <c r="N3564" s="4" t="s">
        <v>361</v>
      </c>
      <c r="O3564" s="12" t="str">
        <f t="shared" ca="1" si="111"/>
        <v>7 ans, 0 mois</v>
      </c>
      <c r="P3564" s="4" t="str">
        <f>VLOOKUP(B3564,Effectif!B:I,6,0)</f>
        <v>Lise DE WITTE</v>
      </c>
      <c r="Q3564" s="4" t="str">
        <f>VLOOKUP(B3564,Effectif!B:I,8,0)</f>
        <v>DECB</v>
      </c>
      <c r="R3564" s="4" t="str">
        <f>IFERROR(VLOOKUP(C3564,Sales!B:G,6,0),"-")</f>
        <v>-</v>
      </c>
      <c r="S3564" s="4">
        <f>IFERROR(VLOOKUP(C3564,Recolt!B:H,3,0),"-")</f>
        <v>93.97</v>
      </c>
      <c r="T3564" s="4" t="str">
        <f t="shared" si="112"/>
        <v>-</v>
      </c>
    </row>
    <row r="3565" spans="1:20" hidden="1" x14ac:dyDescent="0.25">
      <c r="A3565" s="4" t="s">
        <v>412</v>
      </c>
      <c r="B3565" s="4" t="s">
        <v>555</v>
      </c>
      <c r="C3565" s="4">
        <v>1034851384</v>
      </c>
      <c r="D3565" s="4" t="s">
        <v>363</v>
      </c>
      <c r="E3565" s="4" t="s">
        <v>364</v>
      </c>
      <c r="F3565" s="4" t="s">
        <v>439</v>
      </c>
      <c r="G3565" s="12">
        <v>45004</v>
      </c>
      <c r="H3565" s="4" t="s">
        <v>356</v>
      </c>
      <c r="I3565" s="67">
        <v>0.683958333333333</v>
      </c>
      <c r="J3565" s="4" t="s">
        <v>1134</v>
      </c>
      <c r="K3565" s="12">
        <v>43292</v>
      </c>
      <c r="L3565" s="4" t="s">
        <v>366</v>
      </c>
      <c r="M3565" s="4" t="s">
        <v>358</v>
      </c>
      <c r="N3565" s="4" t="s">
        <v>361</v>
      </c>
      <c r="O3565" s="12" t="str">
        <f t="shared" ca="1" si="111"/>
        <v>6 ans, 9 mois</v>
      </c>
      <c r="P3565" s="4" t="str">
        <f>VLOOKUP(B3565,Effectif!B:I,6,0)</f>
        <v>Lise DE WITTE</v>
      </c>
      <c r="Q3565" s="4" t="str">
        <f>VLOOKUP(B3565,Effectif!B:I,8,0)</f>
        <v>DECB</v>
      </c>
      <c r="R3565" s="4" t="str">
        <f>IFERROR(VLOOKUP(C3565,Sales!B:G,6,0),"-")</f>
        <v>-</v>
      </c>
      <c r="S3565" s="4">
        <f>IFERROR(VLOOKUP(C3565,Recolt!B:H,3,0),"-")</f>
        <v>184</v>
      </c>
      <c r="T3565" s="4" t="str">
        <f t="shared" si="112"/>
        <v>-</v>
      </c>
    </row>
    <row r="3566" spans="1:20" hidden="1" x14ac:dyDescent="0.25">
      <c r="A3566" s="4" t="s">
        <v>412</v>
      </c>
      <c r="B3566" s="4" t="s">
        <v>555</v>
      </c>
      <c r="C3566" s="4">
        <v>1034852258</v>
      </c>
      <c r="D3566" s="4" t="s">
        <v>377</v>
      </c>
      <c r="E3566" s="4" t="s">
        <v>364</v>
      </c>
      <c r="F3566" s="4" t="s">
        <v>439</v>
      </c>
      <c r="G3566" s="12">
        <v>45005</v>
      </c>
      <c r="H3566" s="4" t="s">
        <v>356</v>
      </c>
      <c r="I3566" s="67">
        <v>0.480833333333333</v>
      </c>
      <c r="J3566" s="4" t="s">
        <v>1131</v>
      </c>
      <c r="K3566" s="12">
        <v>39692</v>
      </c>
      <c r="L3566" s="4" t="s">
        <v>366</v>
      </c>
      <c r="M3566" s="4" t="s">
        <v>358</v>
      </c>
      <c r="N3566" s="4" t="s">
        <v>361</v>
      </c>
      <c r="O3566" s="12" t="str">
        <f t="shared" ca="1" si="111"/>
        <v>16 ans, 7 mois</v>
      </c>
      <c r="P3566" s="4" t="str">
        <f>VLOOKUP(B3566,Effectif!B:I,6,0)</f>
        <v>Lise DE WITTE</v>
      </c>
      <c r="Q3566" s="4" t="str">
        <f>VLOOKUP(B3566,Effectif!B:I,8,0)</f>
        <v>DECB</v>
      </c>
      <c r="R3566" s="4" t="str">
        <f>IFERROR(VLOOKUP(C3566,Sales!B:G,6,0),"-")</f>
        <v>-</v>
      </c>
      <c r="S3566" s="4">
        <f>IFERROR(VLOOKUP(C3566,Recolt!B:H,3,0),"-")</f>
        <v>137</v>
      </c>
      <c r="T3566" s="4" t="str">
        <f t="shared" si="112"/>
        <v>-</v>
      </c>
    </row>
    <row r="3567" spans="1:20" hidden="1" x14ac:dyDescent="0.25">
      <c r="A3567" s="4" t="s">
        <v>412</v>
      </c>
      <c r="B3567" s="4" t="s">
        <v>555</v>
      </c>
      <c r="C3567" s="4">
        <v>1034852724</v>
      </c>
      <c r="D3567" s="4" t="s">
        <v>372</v>
      </c>
      <c r="E3567" s="4" t="s">
        <v>364</v>
      </c>
      <c r="F3567" s="4" t="s">
        <v>439</v>
      </c>
      <c r="G3567" s="12">
        <v>45006</v>
      </c>
      <c r="H3567" s="4" t="s">
        <v>356</v>
      </c>
      <c r="I3567" s="67">
        <v>0.43214120370370401</v>
      </c>
      <c r="J3567" s="4" t="s">
        <v>1133</v>
      </c>
      <c r="K3567" s="12">
        <v>43439</v>
      </c>
      <c r="L3567" s="4" t="s">
        <v>366</v>
      </c>
      <c r="M3567" s="4" t="s">
        <v>358</v>
      </c>
      <c r="N3567" s="4" t="s">
        <v>361</v>
      </c>
      <c r="O3567" s="12" t="str">
        <f t="shared" ca="1" si="111"/>
        <v>6 ans, 4 mois</v>
      </c>
      <c r="P3567" s="4" t="str">
        <f>VLOOKUP(B3567,Effectif!B:I,6,0)</f>
        <v>Lise DE WITTE</v>
      </c>
      <c r="Q3567" s="4" t="str">
        <f>VLOOKUP(B3567,Effectif!B:I,8,0)</f>
        <v>DECB</v>
      </c>
      <c r="R3567" s="4" t="str">
        <f>IFERROR(VLOOKUP(C3567,Sales!B:G,6,0),"-")</f>
        <v>-</v>
      </c>
      <c r="S3567" s="4">
        <f>IFERROR(VLOOKUP(C3567,Recolt!B:H,3,0),"-")</f>
        <v>492</v>
      </c>
      <c r="T3567" s="4" t="str">
        <f t="shared" si="112"/>
        <v>-</v>
      </c>
    </row>
    <row r="3568" spans="1:20" hidden="1" x14ac:dyDescent="0.25">
      <c r="A3568" s="4" t="s">
        <v>412</v>
      </c>
      <c r="B3568" s="4" t="s">
        <v>555</v>
      </c>
      <c r="C3568" s="4">
        <v>1034866335</v>
      </c>
      <c r="D3568" s="4" t="s">
        <v>391</v>
      </c>
      <c r="E3568" s="4" t="s">
        <v>364</v>
      </c>
      <c r="F3568" s="4" t="s">
        <v>439</v>
      </c>
      <c r="G3568" s="12">
        <v>45007</v>
      </c>
      <c r="H3568" s="4" t="s">
        <v>356</v>
      </c>
      <c r="I3568" s="67">
        <v>0.60062499999999996</v>
      </c>
      <c r="J3568" s="4" t="s">
        <v>1134</v>
      </c>
      <c r="K3568" s="12">
        <v>43300</v>
      </c>
      <c r="L3568" s="4" t="s">
        <v>366</v>
      </c>
      <c r="M3568" s="4" t="s">
        <v>358</v>
      </c>
      <c r="N3568" s="4" t="s">
        <v>361</v>
      </c>
      <c r="O3568" s="12" t="str">
        <f t="shared" ref="O3568:O3631" ca="1" si="113">YEAR(TODAY())-YEAR(K3568)-IF(MONTH(TODAY())&lt;MONTH(K3568),1,IF(AND(MONTH(TODAY())=MONTH(K3568),DAY(TODAY())&lt;DAY(K3568)),1,0)) &amp; " ans, " &amp; MONTH(TODAY())-MONTH(K3568)+IF(MONTH(TODAY())&lt;MONTH(K3568),12,0) &amp; " mois"</f>
        <v>6 ans, 9 mois</v>
      </c>
      <c r="P3568" s="4" t="str">
        <f>VLOOKUP(B3568,Effectif!B:I,6,0)</f>
        <v>Lise DE WITTE</v>
      </c>
      <c r="Q3568" s="4" t="str">
        <f>VLOOKUP(B3568,Effectif!B:I,8,0)</f>
        <v>DECB</v>
      </c>
      <c r="R3568" s="4" t="str">
        <f>IFERROR(VLOOKUP(C3568,Sales!B:G,6,0),"-")</f>
        <v>-</v>
      </c>
      <c r="S3568" s="4">
        <f>IFERROR(VLOOKUP(C3568,Recolt!B:H,3,0),"-")</f>
        <v>126</v>
      </c>
      <c r="T3568" s="4" t="str">
        <f t="shared" si="112"/>
        <v>-</v>
      </c>
    </row>
    <row r="3569" spans="1:20" hidden="1" x14ac:dyDescent="0.25">
      <c r="A3569" s="4" t="s">
        <v>412</v>
      </c>
      <c r="B3569" s="4" t="s">
        <v>555</v>
      </c>
      <c r="C3569" s="4">
        <v>1034848323</v>
      </c>
      <c r="D3569" s="4" t="s">
        <v>372</v>
      </c>
      <c r="E3569" s="4" t="s">
        <v>364</v>
      </c>
      <c r="F3569" s="4" t="s">
        <v>439</v>
      </c>
      <c r="G3569" s="12">
        <v>45008</v>
      </c>
      <c r="H3569" s="4" t="s">
        <v>356</v>
      </c>
      <c r="I3569" s="67">
        <v>0.67439814814814802</v>
      </c>
      <c r="J3569" s="4" t="s">
        <v>1131</v>
      </c>
      <c r="K3569" s="12">
        <v>42075</v>
      </c>
      <c r="L3569" s="4" t="s">
        <v>366</v>
      </c>
      <c r="M3569" s="4" t="s">
        <v>358</v>
      </c>
      <c r="N3569" s="4" t="s">
        <v>361</v>
      </c>
      <c r="O3569" s="12" t="str">
        <f t="shared" ca="1" si="113"/>
        <v>10 ans, 1 mois</v>
      </c>
      <c r="P3569" s="4" t="str">
        <f>VLOOKUP(B3569,Effectif!B:I,6,0)</f>
        <v>Lise DE WITTE</v>
      </c>
      <c r="Q3569" s="4" t="str">
        <f>VLOOKUP(B3569,Effectif!B:I,8,0)</f>
        <v>DECB</v>
      </c>
      <c r="R3569" s="4" t="str">
        <f>IFERROR(VLOOKUP(C3569,Sales!B:G,6,0),"-")</f>
        <v>-</v>
      </c>
      <c r="S3569" s="4">
        <f>IFERROR(VLOOKUP(C3569,Recolt!B:H,3,0),"-")</f>
        <v>173</v>
      </c>
      <c r="T3569" s="4" t="str">
        <f t="shared" si="112"/>
        <v>-</v>
      </c>
    </row>
    <row r="3570" spans="1:20" hidden="1" x14ac:dyDescent="0.25">
      <c r="A3570" s="4" t="s">
        <v>412</v>
      </c>
      <c r="B3570" s="4" t="s">
        <v>555</v>
      </c>
      <c r="C3570" s="4">
        <v>1034858158</v>
      </c>
      <c r="D3570" s="4" t="s">
        <v>368</v>
      </c>
      <c r="E3570" s="4" t="s">
        <v>364</v>
      </c>
      <c r="F3570" s="4" t="s">
        <v>439</v>
      </c>
      <c r="G3570" s="12">
        <v>45009</v>
      </c>
      <c r="H3570" s="4" t="s">
        <v>356</v>
      </c>
      <c r="I3570" s="67">
        <v>0.54120370370370396</v>
      </c>
      <c r="J3570" s="4" t="s">
        <v>1132</v>
      </c>
      <c r="K3570" s="12">
        <v>43414</v>
      </c>
      <c r="L3570" s="4" t="s">
        <v>366</v>
      </c>
      <c r="M3570" s="4" t="s">
        <v>358</v>
      </c>
      <c r="N3570" s="4" t="s">
        <v>361</v>
      </c>
      <c r="O3570" s="12" t="str">
        <f t="shared" ca="1" si="113"/>
        <v>6 ans, 5 mois</v>
      </c>
      <c r="P3570" s="4" t="str">
        <f>VLOOKUP(B3570,Effectif!B:I,6,0)</f>
        <v>Lise DE WITTE</v>
      </c>
      <c r="Q3570" s="4" t="str">
        <f>VLOOKUP(B3570,Effectif!B:I,8,0)</f>
        <v>DECB</v>
      </c>
      <c r="R3570" s="4" t="str">
        <f>IFERROR(VLOOKUP(C3570,Sales!B:G,6,0),"-")</f>
        <v>-</v>
      </c>
      <c r="S3570" s="4">
        <f>IFERROR(VLOOKUP(C3570,Recolt!B:H,3,0),"-")</f>
        <v>229.65</v>
      </c>
      <c r="T3570" s="4" t="str">
        <f t="shared" si="112"/>
        <v>-</v>
      </c>
    </row>
    <row r="3571" spans="1:20" hidden="1" x14ac:dyDescent="0.25">
      <c r="A3571" s="4" t="s">
        <v>412</v>
      </c>
      <c r="B3571" s="4" t="s">
        <v>555</v>
      </c>
      <c r="C3571" s="4">
        <v>1034853471</v>
      </c>
      <c r="D3571" s="4" t="s">
        <v>368</v>
      </c>
      <c r="E3571" s="4" t="s">
        <v>364</v>
      </c>
      <c r="F3571" s="4" t="s">
        <v>439</v>
      </c>
      <c r="G3571" s="12">
        <v>45010</v>
      </c>
      <c r="H3571" s="4" t="s">
        <v>356</v>
      </c>
      <c r="I3571" s="67">
        <v>0.45686342592592599</v>
      </c>
      <c r="J3571" s="4" t="s">
        <v>1147</v>
      </c>
      <c r="K3571" s="12">
        <v>42837</v>
      </c>
      <c r="L3571" s="4" t="s">
        <v>366</v>
      </c>
      <c r="M3571" s="4" t="s">
        <v>362</v>
      </c>
      <c r="O3571" s="12" t="str">
        <f t="shared" ca="1" si="113"/>
        <v>8 ans, 0 mois</v>
      </c>
      <c r="P3571" s="4" t="str">
        <f>VLOOKUP(B3571,Effectif!B:I,6,0)</f>
        <v>Lise DE WITTE</v>
      </c>
      <c r="Q3571" s="4" t="str">
        <f>VLOOKUP(B3571,Effectif!B:I,8,0)</f>
        <v>DECB</v>
      </c>
      <c r="R3571" s="4" t="str">
        <f>IFERROR(VLOOKUP(C3571,Sales!B:G,6,0),"-")</f>
        <v>-</v>
      </c>
      <c r="S3571" s="4">
        <f>IFERROR(VLOOKUP(C3571,Recolt!B:H,3,0),"-")</f>
        <v>190.63</v>
      </c>
      <c r="T3571" s="4" t="str">
        <f t="shared" si="112"/>
        <v>-</v>
      </c>
    </row>
    <row r="3572" spans="1:20" hidden="1" x14ac:dyDescent="0.25">
      <c r="A3572" s="4" t="s">
        <v>412</v>
      </c>
      <c r="B3572" s="4" t="s">
        <v>555</v>
      </c>
      <c r="C3572" s="4">
        <v>1034850976</v>
      </c>
      <c r="D3572" s="4" t="s">
        <v>387</v>
      </c>
      <c r="E3572" s="4" t="s">
        <v>364</v>
      </c>
      <c r="F3572" s="4" t="s">
        <v>439</v>
      </c>
      <c r="G3572" s="12">
        <v>45011</v>
      </c>
      <c r="H3572" s="4" t="s">
        <v>356</v>
      </c>
      <c r="I3572" s="67">
        <v>0.443275462962963</v>
      </c>
      <c r="J3572" s="4" t="s">
        <v>1134</v>
      </c>
      <c r="K3572" s="12">
        <v>43132</v>
      </c>
      <c r="L3572" s="4" t="s">
        <v>366</v>
      </c>
      <c r="M3572" s="4" t="s">
        <v>358</v>
      </c>
      <c r="N3572" s="4" t="s">
        <v>361</v>
      </c>
      <c r="O3572" s="12" t="str">
        <f t="shared" ca="1" si="113"/>
        <v>7 ans, 2 mois</v>
      </c>
      <c r="P3572" s="4" t="str">
        <f>VLOOKUP(B3572,Effectif!B:I,6,0)</f>
        <v>Lise DE WITTE</v>
      </c>
      <c r="Q3572" s="4" t="str">
        <f>VLOOKUP(B3572,Effectif!B:I,8,0)</f>
        <v>DECB</v>
      </c>
      <c r="R3572" s="4" t="str">
        <f>IFERROR(VLOOKUP(C3572,Sales!B:G,6,0),"-")</f>
        <v>-</v>
      </c>
      <c r="S3572" s="4">
        <f>IFERROR(VLOOKUP(C3572,Recolt!B:H,3,0),"-")</f>
        <v>218</v>
      </c>
      <c r="T3572" s="4" t="str">
        <f t="shared" si="112"/>
        <v>-</v>
      </c>
    </row>
    <row r="3573" spans="1:20" hidden="1" x14ac:dyDescent="0.25">
      <c r="A3573" s="4" t="s">
        <v>412</v>
      </c>
      <c r="B3573" s="4" t="s">
        <v>579</v>
      </c>
      <c r="C3573" s="4">
        <v>1034867788</v>
      </c>
      <c r="D3573" s="4" t="s">
        <v>392</v>
      </c>
      <c r="E3573" s="4" t="s">
        <v>364</v>
      </c>
      <c r="F3573" s="4" t="s">
        <v>439</v>
      </c>
      <c r="G3573" s="12">
        <v>45012</v>
      </c>
      <c r="H3573" s="4" t="s">
        <v>356</v>
      </c>
      <c r="I3573" s="67">
        <v>0.44203703703703701</v>
      </c>
      <c r="J3573" s="4" t="s">
        <v>1141</v>
      </c>
      <c r="K3573" s="12">
        <v>43390</v>
      </c>
      <c r="L3573" s="4" t="s">
        <v>366</v>
      </c>
      <c r="M3573" s="4" t="s">
        <v>358</v>
      </c>
      <c r="N3573" s="4" t="s">
        <v>359</v>
      </c>
      <c r="O3573" s="12" t="str">
        <f t="shared" ca="1" si="113"/>
        <v>6 ans, 6 mois</v>
      </c>
      <c r="P3573" s="4" t="str">
        <f>VLOOKUP(B3573,Effectif!B:I,6,0)</f>
        <v>Hugo MARCHAL</v>
      </c>
      <c r="Q3573" s="4" t="str">
        <f>VLOOKUP(B3573,Effectif!B:I,8,0)</f>
        <v>DECB</v>
      </c>
      <c r="R3573" s="4" t="str">
        <f>IFERROR(VLOOKUP(C3573,Sales!B:G,6,0),"-")</f>
        <v>-</v>
      </c>
      <c r="S3573" s="4">
        <f>IFERROR(VLOOKUP(C3573,Recolt!B:H,3,0),"-")</f>
        <v>167.28</v>
      </c>
      <c r="T3573" s="4" t="str">
        <f t="shared" si="112"/>
        <v>-</v>
      </c>
    </row>
    <row r="3574" spans="1:20" hidden="1" x14ac:dyDescent="0.25">
      <c r="A3574" s="4" t="s">
        <v>412</v>
      </c>
      <c r="B3574" s="4" t="s">
        <v>579</v>
      </c>
      <c r="C3574" s="4">
        <v>1034855202</v>
      </c>
      <c r="D3574" s="4" t="s">
        <v>377</v>
      </c>
      <c r="E3574" s="4" t="s">
        <v>364</v>
      </c>
      <c r="F3574" s="4" t="s">
        <v>439</v>
      </c>
      <c r="G3574" s="12">
        <v>45013</v>
      </c>
      <c r="H3574" s="4" t="s">
        <v>356</v>
      </c>
      <c r="I3574" s="67">
        <v>0.66874999999999996</v>
      </c>
      <c r="J3574" s="4" t="s">
        <v>1147</v>
      </c>
      <c r="K3574" s="12">
        <v>43349</v>
      </c>
      <c r="L3574" s="4" t="s">
        <v>366</v>
      </c>
      <c r="M3574" s="4" t="s">
        <v>362</v>
      </c>
      <c r="O3574" s="12" t="str">
        <f t="shared" ca="1" si="113"/>
        <v>6 ans, 7 mois</v>
      </c>
      <c r="P3574" s="4" t="str">
        <f>VLOOKUP(B3574,Effectif!B:I,6,0)</f>
        <v>Hugo MARCHAL</v>
      </c>
      <c r="Q3574" s="4" t="str">
        <f>VLOOKUP(B3574,Effectif!B:I,8,0)</f>
        <v>DECB</v>
      </c>
      <c r="R3574" s="4" t="str">
        <f>IFERROR(VLOOKUP(C3574,Sales!B:G,6,0),"-")</f>
        <v>-</v>
      </c>
      <c r="S3574" s="4">
        <f>IFERROR(VLOOKUP(C3574,Recolt!B:H,3,0),"-")</f>
        <v>65</v>
      </c>
      <c r="T3574" s="4" t="str">
        <f t="shared" si="112"/>
        <v>-</v>
      </c>
    </row>
    <row r="3575" spans="1:20" hidden="1" x14ac:dyDescent="0.25">
      <c r="A3575" s="4" t="s">
        <v>412</v>
      </c>
      <c r="B3575" s="4" t="s">
        <v>579</v>
      </c>
      <c r="C3575" s="4">
        <v>1034851568</v>
      </c>
      <c r="D3575" s="4" t="s">
        <v>354</v>
      </c>
      <c r="E3575" s="4" t="s">
        <v>355</v>
      </c>
      <c r="F3575" s="4" t="s">
        <v>440</v>
      </c>
      <c r="G3575" s="12">
        <v>45014</v>
      </c>
      <c r="H3575" s="4" t="s">
        <v>356</v>
      </c>
      <c r="I3575" s="67">
        <v>0.51131944444444399</v>
      </c>
      <c r="J3575" s="4" t="s">
        <v>1135</v>
      </c>
      <c r="K3575" s="12">
        <v>42125</v>
      </c>
      <c r="L3575" s="4" t="s">
        <v>357</v>
      </c>
      <c r="M3575" s="4" t="s">
        <v>358</v>
      </c>
      <c r="N3575" s="4" t="s">
        <v>384</v>
      </c>
      <c r="O3575" s="12" t="str">
        <f t="shared" ca="1" si="113"/>
        <v>9 ans, 11 mois</v>
      </c>
      <c r="P3575" s="4" t="str">
        <f>VLOOKUP(B3575,Effectif!B:I,6,0)</f>
        <v>Hugo MARCHAL</v>
      </c>
      <c r="Q3575" s="4" t="str">
        <f>VLOOKUP(B3575,Effectif!B:I,8,0)</f>
        <v>DECB</v>
      </c>
      <c r="R3575" s="4" t="str">
        <f>IFERROR(VLOOKUP(C3575,Sales!B:G,6,0),"-")</f>
        <v>-</v>
      </c>
      <c r="S3575" s="4">
        <f>IFERROR(VLOOKUP(C3575,Recolt!B:H,3,0),"-")</f>
        <v>188</v>
      </c>
      <c r="T3575" s="4" t="str">
        <f t="shared" si="112"/>
        <v>-</v>
      </c>
    </row>
    <row r="3576" spans="1:20" hidden="1" x14ac:dyDescent="0.25">
      <c r="A3576" s="4" t="s">
        <v>412</v>
      </c>
      <c r="B3576" s="4" t="s">
        <v>579</v>
      </c>
      <c r="C3576" s="4">
        <v>1034858004</v>
      </c>
      <c r="D3576" s="4" t="s">
        <v>363</v>
      </c>
      <c r="E3576" s="4" t="s">
        <v>364</v>
      </c>
      <c r="F3576" s="4" t="s">
        <v>439</v>
      </c>
      <c r="G3576" s="12">
        <v>45015</v>
      </c>
      <c r="H3576" s="4" t="s">
        <v>356</v>
      </c>
      <c r="I3576" s="67">
        <v>0.517048611111111</v>
      </c>
      <c r="J3576" s="4" t="s">
        <v>1147</v>
      </c>
      <c r="K3576" s="12">
        <v>43138</v>
      </c>
      <c r="L3576" s="4" t="s">
        <v>366</v>
      </c>
      <c r="M3576" s="4" t="s">
        <v>362</v>
      </c>
      <c r="O3576" s="12" t="str">
        <f t="shared" ca="1" si="113"/>
        <v>7 ans, 2 mois</v>
      </c>
      <c r="P3576" s="4" t="str">
        <f>VLOOKUP(B3576,Effectif!B:I,6,0)</f>
        <v>Hugo MARCHAL</v>
      </c>
      <c r="Q3576" s="4" t="str">
        <f>VLOOKUP(B3576,Effectif!B:I,8,0)</f>
        <v>DECB</v>
      </c>
      <c r="R3576" s="4" t="str">
        <f>IFERROR(VLOOKUP(C3576,Sales!B:G,6,0),"-")</f>
        <v>-</v>
      </c>
      <c r="S3576" s="4">
        <f>IFERROR(VLOOKUP(C3576,Recolt!B:H,3,0),"-")</f>
        <v>164.34</v>
      </c>
      <c r="T3576" s="4" t="str">
        <f t="shared" si="112"/>
        <v>-</v>
      </c>
    </row>
    <row r="3577" spans="1:20" hidden="1" x14ac:dyDescent="0.25">
      <c r="A3577" s="4" t="s">
        <v>412</v>
      </c>
      <c r="B3577" s="4" t="s">
        <v>579</v>
      </c>
      <c r="C3577" s="4">
        <v>1034864859</v>
      </c>
      <c r="D3577" s="4" t="s">
        <v>372</v>
      </c>
      <c r="E3577" s="4" t="s">
        <v>364</v>
      </c>
      <c r="F3577" s="4" t="s">
        <v>439</v>
      </c>
      <c r="G3577" s="12">
        <v>45016</v>
      </c>
      <c r="H3577" s="4" t="s">
        <v>356</v>
      </c>
      <c r="I3577" s="67">
        <v>0.39981481481481501</v>
      </c>
      <c r="J3577" s="4" t="s">
        <v>1137</v>
      </c>
      <c r="K3577" s="12">
        <v>42480</v>
      </c>
      <c r="L3577" s="4" t="s">
        <v>366</v>
      </c>
      <c r="M3577" s="4" t="s">
        <v>358</v>
      </c>
      <c r="N3577" s="4" t="s">
        <v>361</v>
      </c>
      <c r="O3577" s="12" t="str">
        <f t="shared" ca="1" si="113"/>
        <v>9 ans, 0 mois</v>
      </c>
      <c r="P3577" s="4" t="str">
        <f>VLOOKUP(B3577,Effectif!B:I,6,0)</f>
        <v>Hugo MARCHAL</v>
      </c>
      <c r="Q3577" s="4" t="str">
        <f>VLOOKUP(B3577,Effectif!B:I,8,0)</f>
        <v>DECB</v>
      </c>
      <c r="R3577" s="4" t="str">
        <f>IFERROR(VLOOKUP(C3577,Sales!B:G,6,0),"-")</f>
        <v>-</v>
      </c>
      <c r="S3577" s="4">
        <f>IFERROR(VLOOKUP(C3577,Recolt!B:H,3,0),"-")</f>
        <v>221.82999999999998</v>
      </c>
      <c r="T3577" s="4" t="str">
        <f t="shared" si="112"/>
        <v>-</v>
      </c>
    </row>
    <row r="3578" spans="1:20" hidden="1" x14ac:dyDescent="0.25">
      <c r="A3578" s="4" t="s">
        <v>412</v>
      </c>
      <c r="B3578" s="4" t="s">
        <v>579</v>
      </c>
      <c r="C3578" s="4">
        <v>1034852527</v>
      </c>
      <c r="D3578" s="4" t="s">
        <v>363</v>
      </c>
      <c r="E3578" s="4" t="s">
        <v>364</v>
      </c>
      <c r="F3578" s="4" t="s">
        <v>439</v>
      </c>
      <c r="G3578" s="12">
        <v>45303</v>
      </c>
      <c r="H3578" s="4" t="s">
        <v>356</v>
      </c>
      <c r="I3578" s="67">
        <v>0.47208333333333302</v>
      </c>
      <c r="J3578" s="4" t="s">
        <v>1133</v>
      </c>
      <c r="K3578" s="12">
        <v>42893</v>
      </c>
      <c r="L3578" s="4" t="s">
        <v>366</v>
      </c>
      <c r="M3578" s="4" t="s">
        <v>358</v>
      </c>
      <c r="N3578" s="4" t="s">
        <v>361</v>
      </c>
      <c r="O3578" s="12" t="str">
        <f t="shared" ca="1" si="113"/>
        <v>7 ans, 10 mois</v>
      </c>
      <c r="P3578" s="4" t="str">
        <f>VLOOKUP(B3578,Effectif!B:I,6,0)</f>
        <v>Hugo MARCHAL</v>
      </c>
      <c r="Q3578" s="4" t="str">
        <f>VLOOKUP(B3578,Effectif!B:I,8,0)</f>
        <v>DECB</v>
      </c>
      <c r="R3578" s="4" t="str">
        <f>IFERROR(VLOOKUP(C3578,Sales!B:G,6,0),"-")</f>
        <v>-</v>
      </c>
      <c r="S3578" s="4">
        <f>IFERROR(VLOOKUP(C3578,Recolt!B:H,3,0),"-")</f>
        <v>92.01</v>
      </c>
      <c r="T3578" s="4" t="str">
        <f t="shared" si="112"/>
        <v>-</v>
      </c>
    </row>
    <row r="3579" spans="1:20" hidden="1" x14ac:dyDescent="0.25">
      <c r="A3579" s="4" t="s">
        <v>412</v>
      </c>
      <c r="B3579" s="4" t="s">
        <v>579</v>
      </c>
      <c r="C3579" s="4">
        <v>1034864310</v>
      </c>
      <c r="D3579" s="4" t="s">
        <v>354</v>
      </c>
      <c r="E3579" s="4" t="s">
        <v>360</v>
      </c>
      <c r="F3579" s="4" t="s">
        <v>439</v>
      </c>
      <c r="G3579" s="12">
        <v>45304</v>
      </c>
      <c r="H3579" s="4" t="s">
        <v>356</v>
      </c>
      <c r="I3579" s="67">
        <v>0.44510416666666702</v>
      </c>
      <c r="J3579" s="4" t="s">
        <v>1141</v>
      </c>
      <c r="K3579" s="12">
        <v>43006</v>
      </c>
      <c r="L3579" s="4" t="s">
        <v>366</v>
      </c>
      <c r="M3579" s="4" t="s">
        <v>358</v>
      </c>
      <c r="N3579" s="4" t="s">
        <v>361</v>
      </c>
      <c r="O3579" s="12" t="str">
        <f t="shared" ca="1" si="113"/>
        <v>7 ans, 7 mois</v>
      </c>
      <c r="P3579" s="4" t="str">
        <f>VLOOKUP(B3579,Effectif!B:I,6,0)</f>
        <v>Hugo MARCHAL</v>
      </c>
      <c r="Q3579" s="4" t="str">
        <f>VLOOKUP(B3579,Effectif!B:I,8,0)</f>
        <v>DECB</v>
      </c>
      <c r="R3579" s="4" t="str">
        <f>IFERROR(VLOOKUP(C3579,Sales!B:G,6,0),"-")</f>
        <v>-</v>
      </c>
      <c r="S3579" s="4">
        <f>IFERROR(VLOOKUP(C3579,Recolt!B:H,3,0),"-")</f>
        <v>107</v>
      </c>
      <c r="T3579" s="4" t="str">
        <f t="shared" si="112"/>
        <v>-</v>
      </c>
    </row>
    <row r="3580" spans="1:20" hidden="1" x14ac:dyDescent="0.25">
      <c r="A3580" s="4" t="s">
        <v>412</v>
      </c>
      <c r="B3580" s="4" t="s">
        <v>579</v>
      </c>
      <c r="C3580" s="4">
        <v>1034866077</v>
      </c>
      <c r="D3580" s="4" t="s">
        <v>371</v>
      </c>
      <c r="E3580" s="4" t="s">
        <v>364</v>
      </c>
      <c r="F3580" s="4" t="s">
        <v>439</v>
      </c>
      <c r="G3580" s="12">
        <v>45305</v>
      </c>
      <c r="H3580" s="4" t="s">
        <v>356</v>
      </c>
      <c r="I3580" s="67">
        <v>0.63717592592592598</v>
      </c>
      <c r="J3580" s="4" t="s">
        <v>1147</v>
      </c>
      <c r="K3580" s="12">
        <v>42101</v>
      </c>
      <c r="L3580" s="4" t="s">
        <v>366</v>
      </c>
      <c r="M3580" s="4" t="s">
        <v>362</v>
      </c>
      <c r="O3580" s="12" t="str">
        <f t="shared" ca="1" si="113"/>
        <v>10 ans, 0 mois</v>
      </c>
      <c r="P3580" s="4" t="str">
        <f>VLOOKUP(B3580,Effectif!B:I,6,0)</f>
        <v>Hugo MARCHAL</v>
      </c>
      <c r="Q3580" s="4" t="str">
        <f>VLOOKUP(B3580,Effectif!B:I,8,0)</f>
        <v>DECB</v>
      </c>
      <c r="R3580" s="4" t="str">
        <f>IFERROR(VLOOKUP(C3580,Sales!B:G,6,0),"-")</f>
        <v>-</v>
      </c>
      <c r="S3580" s="4">
        <f>IFERROR(VLOOKUP(C3580,Recolt!B:H,3,0),"-")</f>
        <v>363</v>
      </c>
      <c r="T3580" s="4" t="str">
        <f t="shared" si="112"/>
        <v>-</v>
      </c>
    </row>
    <row r="3581" spans="1:20" hidden="1" x14ac:dyDescent="0.25">
      <c r="A3581" s="4" t="s">
        <v>412</v>
      </c>
      <c r="B3581" s="4" t="s">
        <v>579</v>
      </c>
      <c r="C3581" s="4">
        <v>1034860588</v>
      </c>
      <c r="D3581" s="4" t="s">
        <v>377</v>
      </c>
      <c r="E3581" s="4" t="s">
        <v>364</v>
      </c>
      <c r="F3581" s="4" t="s">
        <v>439</v>
      </c>
      <c r="G3581" s="12">
        <v>45306</v>
      </c>
      <c r="H3581" s="4" t="s">
        <v>356</v>
      </c>
      <c r="I3581" s="67">
        <v>0.72186342592592601</v>
      </c>
      <c r="J3581" s="4" t="s">
        <v>1133</v>
      </c>
      <c r="K3581" s="12">
        <v>43333</v>
      </c>
      <c r="L3581" s="4" t="s">
        <v>366</v>
      </c>
      <c r="M3581" s="4" t="s">
        <v>358</v>
      </c>
      <c r="N3581" s="4" t="s">
        <v>361</v>
      </c>
      <c r="O3581" s="12" t="str">
        <f t="shared" ca="1" si="113"/>
        <v>6 ans, 8 mois</v>
      </c>
      <c r="P3581" s="4" t="str">
        <f>VLOOKUP(B3581,Effectif!B:I,6,0)</f>
        <v>Hugo MARCHAL</v>
      </c>
      <c r="Q3581" s="4" t="str">
        <f>VLOOKUP(B3581,Effectif!B:I,8,0)</f>
        <v>DECB</v>
      </c>
      <c r="R3581" s="4" t="str">
        <f>IFERROR(VLOOKUP(C3581,Sales!B:G,6,0),"-")</f>
        <v>-</v>
      </c>
      <c r="S3581" s="4">
        <f>IFERROR(VLOOKUP(C3581,Recolt!B:H,3,0),"-")</f>
        <v>76.710000000000008</v>
      </c>
      <c r="T3581" s="4" t="str">
        <f t="shared" si="112"/>
        <v>-</v>
      </c>
    </row>
    <row r="3582" spans="1:20" hidden="1" x14ac:dyDescent="0.25">
      <c r="A3582" s="4" t="s">
        <v>412</v>
      </c>
      <c r="B3582" s="4" t="s">
        <v>579</v>
      </c>
      <c r="C3582" s="4">
        <v>1034865902</v>
      </c>
      <c r="D3582" s="4" t="s">
        <v>377</v>
      </c>
      <c r="E3582" s="4" t="s">
        <v>364</v>
      </c>
      <c r="F3582" s="4" t="s">
        <v>439</v>
      </c>
      <c r="G3582" s="12">
        <v>45307</v>
      </c>
      <c r="H3582" s="4" t="s">
        <v>356</v>
      </c>
      <c r="I3582" s="67">
        <v>0.40496527777777802</v>
      </c>
      <c r="J3582" s="4" t="s">
        <v>1147</v>
      </c>
      <c r="K3582" s="12">
        <v>43080</v>
      </c>
      <c r="L3582" s="4" t="s">
        <v>366</v>
      </c>
      <c r="M3582" s="4" t="s">
        <v>362</v>
      </c>
      <c r="O3582" s="12" t="str">
        <f t="shared" ca="1" si="113"/>
        <v>7 ans, 4 mois</v>
      </c>
      <c r="P3582" s="4" t="str">
        <f>VLOOKUP(B3582,Effectif!B:I,6,0)</f>
        <v>Hugo MARCHAL</v>
      </c>
      <c r="Q3582" s="4" t="str">
        <f>VLOOKUP(B3582,Effectif!B:I,8,0)</f>
        <v>DECB</v>
      </c>
      <c r="R3582" s="4" t="str">
        <f>IFERROR(VLOOKUP(C3582,Sales!B:G,6,0),"-")</f>
        <v>-</v>
      </c>
      <c r="S3582" s="4">
        <f>IFERROR(VLOOKUP(C3582,Recolt!B:H,3,0),"-")</f>
        <v>156</v>
      </c>
      <c r="T3582" s="4" t="str">
        <f t="shared" si="112"/>
        <v>-</v>
      </c>
    </row>
    <row r="3583" spans="1:20" hidden="1" x14ac:dyDescent="0.25">
      <c r="A3583" s="4" t="s">
        <v>412</v>
      </c>
      <c r="B3583" s="4" t="s">
        <v>579</v>
      </c>
      <c r="C3583" s="4">
        <v>1034868521</v>
      </c>
      <c r="D3583" s="4" t="s">
        <v>372</v>
      </c>
      <c r="E3583" s="4" t="s">
        <v>364</v>
      </c>
      <c r="F3583" s="4" t="s">
        <v>439</v>
      </c>
      <c r="G3583" s="12">
        <v>45308</v>
      </c>
      <c r="H3583" s="4" t="s">
        <v>356</v>
      </c>
      <c r="I3583" s="67">
        <v>0.59535879629629596</v>
      </c>
      <c r="J3583" s="4" t="s">
        <v>1134</v>
      </c>
      <c r="K3583" s="12">
        <v>43399</v>
      </c>
      <c r="L3583" s="4" t="s">
        <v>366</v>
      </c>
      <c r="M3583" s="4" t="s">
        <v>358</v>
      </c>
      <c r="N3583" s="4" t="s">
        <v>361</v>
      </c>
      <c r="O3583" s="12" t="str">
        <f t="shared" ca="1" si="113"/>
        <v>6 ans, 6 mois</v>
      </c>
      <c r="P3583" s="4" t="str">
        <f>VLOOKUP(B3583,Effectif!B:I,6,0)</f>
        <v>Hugo MARCHAL</v>
      </c>
      <c r="Q3583" s="4" t="str">
        <f>VLOOKUP(B3583,Effectif!B:I,8,0)</f>
        <v>DECB</v>
      </c>
      <c r="R3583" s="4" t="str">
        <f>IFERROR(VLOOKUP(C3583,Sales!B:G,6,0),"-")</f>
        <v>-</v>
      </c>
      <c r="S3583" s="4">
        <f>IFERROR(VLOOKUP(C3583,Recolt!B:H,3,0),"-")</f>
        <v>150.57</v>
      </c>
      <c r="T3583" s="4" t="str">
        <f t="shared" si="112"/>
        <v>-</v>
      </c>
    </row>
    <row r="3584" spans="1:20" hidden="1" x14ac:dyDescent="0.25">
      <c r="A3584" s="4" t="s">
        <v>412</v>
      </c>
      <c r="B3584" s="4" t="s">
        <v>579</v>
      </c>
      <c r="C3584" s="4">
        <v>1034850402</v>
      </c>
      <c r="D3584" s="4" t="s">
        <v>354</v>
      </c>
      <c r="E3584" s="4" t="s">
        <v>360</v>
      </c>
      <c r="F3584" s="4" t="s">
        <v>439</v>
      </c>
      <c r="G3584" s="12">
        <v>45309</v>
      </c>
      <c r="H3584" s="4" t="s">
        <v>356</v>
      </c>
      <c r="I3584" s="67">
        <v>0.44413194444444398</v>
      </c>
      <c r="J3584" s="4" t="s">
        <v>1134</v>
      </c>
      <c r="K3584" s="12">
        <v>43317</v>
      </c>
      <c r="L3584" s="4" t="s">
        <v>366</v>
      </c>
      <c r="M3584" s="4" t="s">
        <v>358</v>
      </c>
      <c r="N3584" s="4" t="s">
        <v>361</v>
      </c>
      <c r="O3584" s="12" t="str">
        <f t="shared" ca="1" si="113"/>
        <v>6 ans, 8 mois</v>
      </c>
      <c r="P3584" s="4" t="str">
        <f>VLOOKUP(B3584,Effectif!B:I,6,0)</f>
        <v>Hugo MARCHAL</v>
      </c>
      <c r="Q3584" s="4" t="str">
        <f>VLOOKUP(B3584,Effectif!B:I,8,0)</f>
        <v>DECB</v>
      </c>
      <c r="R3584" s="4" t="str">
        <f>IFERROR(VLOOKUP(C3584,Sales!B:G,6,0),"-")</f>
        <v>-</v>
      </c>
      <c r="S3584" s="4">
        <f>IFERROR(VLOOKUP(C3584,Recolt!B:H,3,0),"-")</f>
        <v>136</v>
      </c>
      <c r="T3584" s="4" t="str">
        <f t="shared" si="112"/>
        <v>-</v>
      </c>
    </row>
    <row r="3585" spans="1:20" hidden="1" x14ac:dyDescent="0.25">
      <c r="A3585" s="4" t="s">
        <v>412</v>
      </c>
      <c r="B3585" s="4" t="s">
        <v>579</v>
      </c>
      <c r="C3585" s="4">
        <v>1034860866</v>
      </c>
      <c r="D3585" s="4" t="s">
        <v>354</v>
      </c>
      <c r="E3585" s="4" t="s">
        <v>355</v>
      </c>
      <c r="F3585" s="4" t="s">
        <v>439</v>
      </c>
      <c r="G3585" s="12">
        <v>45310</v>
      </c>
      <c r="H3585" s="4" t="s">
        <v>356</v>
      </c>
      <c r="I3585" s="67">
        <v>0.46872685185185198</v>
      </c>
      <c r="J3585" s="4" t="s">
        <v>1133</v>
      </c>
      <c r="K3585" s="12">
        <v>43325</v>
      </c>
      <c r="L3585" s="4" t="s">
        <v>366</v>
      </c>
      <c r="M3585" s="4" t="s">
        <v>358</v>
      </c>
      <c r="N3585" s="4" t="s">
        <v>359</v>
      </c>
      <c r="O3585" s="12" t="str">
        <f t="shared" ca="1" si="113"/>
        <v>6 ans, 8 mois</v>
      </c>
      <c r="P3585" s="4" t="str">
        <f>VLOOKUP(B3585,Effectif!B:I,6,0)</f>
        <v>Hugo MARCHAL</v>
      </c>
      <c r="Q3585" s="4" t="str">
        <f>VLOOKUP(B3585,Effectif!B:I,8,0)</f>
        <v>DECB</v>
      </c>
      <c r="R3585" s="4" t="str">
        <f>IFERROR(VLOOKUP(C3585,Sales!B:G,6,0),"-")</f>
        <v>-</v>
      </c>
      <c r="S3585" s="4">
        <f>IFERROR(VLOOKUP(C3585,Recolt!B:H,3,0),"-")</f>
        <v>154</v>
      </c>
      <c r="T3585" s="4" t="str">
        <f t="shared" si="112"/>
        <v>-</v>
      </c>
    </row>
    <row r="3586" spans="1:20" hidden="1" x14ac:dyDescent="0.25">
      <c r="A3586" s="4" t="s">
        <v>412</v>
      </c>
      <c r="B3586" s="4" t="s">
        <v>579</v>
      </c>
      <c r="C3586" s="4">
        <v>1034858680</v>
      </c>
      <c r="D3586" s="4" t="s">
        <v>372</v>
      </c>
      <c r="E3586" s="4" t="s">
        <v>364</v>
      </c>
      <c r="F3586" s="4" t="s">
        <v>439</v>
      </c>
      <c r="G3586" s="12">
        <v>45311</v>
      </c>
      <c r="H3586" s="4" t="s">
        <v>356</v>
      </c>
      <c r="I3586" s="67">
        <v>0.58180555555555602</v>
      </c>
      <c r="J3586" s="4" t="s">
        <v>1132</v>
      </c>
      <c r="K3586" s="12">
        <v>42992</v>
      </c>
      <c r="L3586" s="4" t="s">
        <v>366</v>
      </c>
      <c r="M3586" s="4" t="s">
        <v>358</v>
      </c>
      <c r="N3586" s="4" t="s">
        <v>361</v>
      </c>
      <c r="O3586" s="12" t="str">
        <f t="shared" ca="1" si="113"/>
        <v>7 ans, 7 mois</v>
      </c>
      <c r="P3586" s="4" t="str">
        <f>VLOOKUP(B3586,Effectif!B:I,6,0)</f>
        <v>Hugo MARCHAL</v>
      </c>
      <c r="Q3586" s="4" t="str">
        <f>VLOOKUP(B3586,Effectif!B:I,8,0)</f>
        <v>DECB</v>
      </c>
      <c r="R3586" s="4" t="str">
        <f>IFERROR(VLOOKUP(C3586,Sales!B:G,6,0),"-")</f>
        <v>-</v>
      </c>
      <c r="S3586" s="4">
        <f>IFERROR(VLOOKUP(C3586,Recolt!B:H,3,0),"-")</f>
        <v>68.430000000000007</v>
      </c>
      <c r="T3586" s="4" t="str">
        <f t="shared" si="112"/>
        <v>-</v>
      </c>
    </row>
    <row r="3587" spans="1:20" hidden="1" x14ac:dyDescent="0.25">
      <c r="A3587" s="4" t="s">
        <v>412</v>
      </c>
      <c r="B3587" s="4" t="s">
        <v>579</v>
      </c>
      <c r="C3587" s="4">
        <v>1034862295</v>
      </c>
      <c r="D3587" s="4" t="s">
        <v>372</v>
      </c>
      <c r="E3587" s="4" t="s">
        <v>364</v>
      </c>
      <c r="F3587" s="4" t="s">
        <v>439</v>
      </c>
      <c r="G3587" s="12">
        <v>45312</v>
      </c>
      <c r="H3587" s="4" t="s">
        <v>356</v>
      </c>
      <c r="I3587" s="67">
        <v>0.59942129629629604</v>
      </c>
      <c r="J3587" s="4" t="s">
        <v>1133</v>
      </c>
      <c r="K3587" s="12">
        <v>42821</v>
      </c>
      <c r="L3587" s="4" t="s">
        <v>366</v>
      </c>
      <c r="M3587" s="4" t="s">
        <v>358</v>
      </c>
      <c r="N3587" s="4" t="s">
        <v>361</v>
      </c>
      <c r="O3587" s="12" t="str">
        <f t="shared" ca="1" si="113"/>
        <v>8 ans, 1 mois</v>
      </c>
      <c r="P3587" s="4" t="str">
        <f>VLOOKUP(B3587,Effectif!B:I,6,0)</f>
        <v>Hugo MARCHAL</v>
      </c>
      <c r="Q3587" s="4" t="str">
        <f>VLOOKUP(B3587,Effectif!B:I,8,0)</f>
        <v>DECB</v>
      </c>
      <c r="R3587" s="4" t="str">
        <f>IFERROR(VLOOKUP(C3587,Sales!B:G,6,0),"-")</f>
        <v>-</v>
      </c>
      <c r="S3587" s="4">
        <f>IFERROR(VLOOKUP(C3587,Recolt!B:H,3,0),"-")</f>
        <v>258</v>
      </c>
      <c r="T3587" s="4" t="str">
        <f t="shared" ref="T3587:T3650" si="114">IF(R3587&gt;0,R3587,IF(S3587&gt;0,S3587,"-"))</f>
        <v>-</v>
      </c>
    </row>
    <row r="3588" spans="1:20" hidden="1" x14ac:dyDescent="0.25">
      <c r="A3588" s="4" t="s">
        <v>412</v>
      </c>
      <c r="B3588" s="4" t="s">
        <v>579</v>
      </c>
      <c r="C3588" s="4">
        <v>1034859945</v>
      </c>
      <c r="D3588" s="4" t="s">
        <v>377</v>
      </c>
      <c r="E3588" s="4" t="s">
        <v>364</v>
      </c>
      <c r="F3588" s="4" t="s">
        <v>439</v>
      </c>
      <c r="G3588" s="12">
        <v>45313</v>
      </c>
      <c r="H3588" s="4" t="s">
        <v>356</v>
      </c>
      <c r="I3588" s="67">
        <v>0.49077546296296298</v>
      </c>
      <c r="J3588" s="4" t="s">
        <v>1131</v>
      </c>
      <c r="K3588" s="12">
        <v>42296</v>
      </c>
      <c r="L3588" s="4" t="s">
        <v>366</v>
      </c>
      <c r="M3588" s="4" t="s">
        <v>358</v>
      </c>
      <c r="N3588" s="4" t="s">
        <v>359</v>
      </c>
      <c r="O3588" s="12" t="str">
        <f t="shared" ca="1" si="113"/>
        <v>9 ans, 6 mois</v>
      </c>
      <c r="P3588" s="4" t="str">
        <f>VLOOKUP(B3588,Effectif!B:I,6,0)</f>
        <v>Hugo MARCHAL</v>
      </c>
      <c r="Q3588" s="4" t="str">
        <f>VLOOKUP(B3588,Effectif!B:I,8,0)</f>
        <v>DECB</v>
      </c>
      <c r="R3588" s="4" t="str">
        <f>IFERROR(VLOOKUP(C3588,Sales!B:G,6,0),"-")</f>
        <v>-</v>
      </c>
      <c r="S3588" s="4">
        <f>IFERROR(VLOOKUP(C3588,Recolt!B:H,3,0),"-")</f>
        <v>208</v>
      </c>
      <c r="T3588" s="4" t="str">
        <f t="shared" si="114"/>
        <v>-</v>
      </c>
    </row>
    <row r="3589" spans="1:20" hidden="1" x14ac:dyDescent="0.25">
      <c r="A3589" s="4" t="s">
        <v>412</v>
      </c>
      <c r="B3589" s="4" t="s">
        <v>579</v>
      </c>
      <c r="C3589" s="4">
        <v>1034853220</v>
      </c>
      <c r="D3589" s="4" t="s">
        <v>354</v>
      </c>
      <c r="E3589" s="4" t="s">
        <v>360</v>
      </c>
      <c r="F3589" s="4" t="s">
        <v>439</v>
      </c>
      <c r="G3589" s="12">
        <v>45314</v>
      </c>
      <c r="H3589" s="4" t="s">
        <v>356</v>
      </c>
      <c r="I3589" s="67">
        <v>0.66296296296296298</v>
      </c>
      <c r="J3589" s="4" t="s">
        <v>1135</v>
      </c>
      <c r="K3589" s="12">
        <v>42125</v>
      </c>
      <c r="L3589" s="4" t="s">
        <v>357</v>
      </c>
      <c r="M3589" s="4" t="s">
        <v>358</v>
      </c>
      <c r="N3589" s="4" t="s">
        <v>384</v>
      </c>
      <c r="O3589" s="12" t="str">
        <f t="shared" ca="1" si="113"/>
        <v>9 ans, 11 mois</v>
      </c>
      <c r="P3589" s="4" t="str">
        <f>VLOOKUP(B3589,Effectif!B:I,6,0)</f>
        <v>Hugo MARCHAL</v>
      </c>
      <c r="Q3589" s="4" t="str">
        <f>VLOOKUP(B3589,Effectif!B:I,8,0)</f>
        <v>DECB</v>
      </c>
      <c r="R3589" s="4" t="str">
        <f>IFERROR(VLOOKUP(C3589,Sales!B:G,6,0),"-")</f>
        <v>-</v>
      </c>
      <c r="S3589" s="4">
        <f>IFERROR(VLOOKUP(C3589,Recolt!B:H,3,0),"-")</f>
        <v>150</v>
      </c>
      <c r="T3589" s="4" t="str">
        <f t="shared" si="114"/>
        <v>-</v>
      </c>
    </row>
    <row r="3590" spans="1:20" hidden="1" x14ac:dyDescent="0.25">
      <c r="A3590" s="4" t="s">
        <v>412</v>
      </c>
      <c r="B3590" s="4" t="s">
        <v>579</v>
      </c>
      <c r="C3590" s="4">
        <v>1034860173</v>
      </c>
      <c r="D3590" s="4" t="s">
        <v>363</v>
      </c>
      <c r="E3590" s="4" t="s">
        <v>364</v>
      </c>
      <c r="F3590" s="4" t="s">
        <v>439</v>
      </c>
      <c r="G3590" s="12">
        <v>45315</v>
      </c>
      <c r="H3590" s="4" t="s">
        <v>356</v>
      </c>
      <c r="I3590" s="67">
        <v>0.71366898148148195</v>
      </c>
      <c r="J3590" s="4" t="s">
        <v>1135</v>
      </c>
      <c r="K3590" s="12">
        <v>42934</v>
      </c>
      <c r="L3590" s="4" t="s">
        <v>366</v>
      </c>
      <c r="M3590" s="4" t="s">
        <v>358</v>
      </c>
      <c r="N3590" s="4" t="s">
        <v>361</v>
      </c>
      <c r="O3590" s="12" t="str">
        <f t="shared" ca="1" si="113"/>
        <v>7 ans, 9 mois</v>
      </c>
      <c r="P3590" s="4" t="str">
        <f>VLOOKUP(B3590,Effectif!B:I,6,0)</f>
        <v>Hugo MARCHAL</v>
      </c>
      <c r="Q3590" s="4" t="str">
        <f>VLOOKUP(B3590,Effectif!B:I,8,0)</f>
        <v>DECB</v>
      </c>
      <c r="R3590" s="4" t="str">
        <f>IFERROR(VLOOKUP(C3590,Sales!B:G,6,0),"-")</f>
        <v>-</v>
      </c>
      <c r="S3590" s="4">
        <f>IFERROR(VLOOKUP(C3590,Recolt!B:H,3,0),"-")</f>
        <v>199</v>
      </c>
      <c r="T3590" s="4" t="str">
        <f t="shared" si="114"/>
        <v>-</v>
      </c>
    </row>
    <row r="3591" spans="1:20" hidden="1" x14ac:dyDescent="0.25">
      <c r="A3591" s="4" t="s">
        <v>412</v>
      </c>
      <c r="B3591" s="4" t="s">
        <v>579</v>
      </c>
      <c r="C3591" s="4">
        <v>1034860386</v>
      </c>
      <c r="D3591" s="4" t="s">
        <v>363</v>
      </c>
      <c r="E3591" s="4" t="s">
        <v>364</v>
      </c>
      <c r="F3591" s="4" t="s">
        <v>439</v>
      </c>
      <c r="G3591" s="12">
        <v>45316</v>
      </c>
      <c r="H3591" s="4" t="s">
        <v>356</v>
      </c>
      <c r="I3591" s="67">
        <v>0.474444444444444</v>
      </c>
      <c r="J3591" s="4" t="s">
        <v>1131</v>
      </c>
      <c r="K3591" s="12">
        <v>41253</v>
      </c>
      <c r="L3591" s="4" t="s">
        <v>366</v>
      </c>
      <c r="M3591" s="4" t="s">
        <v>358</v>
      </c>
      <c r="N3591" s="4" t="s">
        <v>361</v>
      </c>
      <c r="O3591" s="12" t="str">
        <f t="shared" ca="1" si="113"/>
        <v>12 ans, 4 mois</v>
      </c>
      <c r="P3591" s="4" t="str">
        <f>VLOOKUP(B3591,Effectif!B:I,6,0)</f>
        <v>Hugo MARCHAL</v>
      </c>
      <c r="Q3591" s="4" t="str">
        <f>VLOOKUP(B3591,Effectif!B:I,8,0)</f>
        <v>DECB</v>
      </c>
      <c r="R3591" s="4" t="str">
        <f>IFERROR(VLOOKUP(C3591,Sales!B:G,6,0),"-")</f>
        <v>-</v>
      </c>
      <c r="S3591" s="4">
        <f>IFERROR(VLOOKUP(C3591,Recolt!B:H,3,0),"-")</f>
        <v>252</v>
      </c>
      <c r="T3591" s="4" t="str">
        <f t="shared" si="114"/>
        <v>-</v>
      </c>
    </row>
    <row r="3592" spans="1:20" hidden="1" x14ac:dyDescent="0.25">
      <c r="A3592" s="4" t="s">
        <v>412</v>
      </c>
      <c r="B3592" s="4" t="s">
        <v>579</v>
      </c>
      <c r="C3592" s="4">
        <v>1034865271</v>
      </c>
      <c r="D3592" s="4" t="s">
        <v>354</v>
      </c>
      <c r="E3592" s="4" t="s">
        <v>360</v>
      </c>
      <c r="F3592" s="4" t="s">
        <v>439</v>
      </c>
      <c r="G3592" s="12">
        <v>45317</v>
      </c>
      <c r="H3592" s="4" t="s">
        <v>356</v>
      </c>
      <c r="I3592" s="67">
        <v>0.399479166666667</v>
      </c>
      <c r="J3592" s="4" t="s">
        <v>1147</v>
      </c>
      <c r="K3592" s="12">
        <v>43047</v>
      </c>
      <c r="L3592" s="4" t="s">
        <v>366</v>
      </c>
      <c r="M3592" s="4" t="s">
        <v>362</v>
      </c>
      <c r="O3592" s="12" t="str">
        <f t="shared" ca="1" si="113"/>
        <v>7 ans, 5 mois</v>
      </c>
      <c r="P3592" s="4" t="str">
        <f>VLOOKUP(B3592,Effectif!B:I,6,0)</f>
        <v>Hugo MARCHAL</v>
      </c>
      <c r="Q3592" s="4" t="str">
        <f>VLOOKUP(B3592,Effectif!B:I,8,0)</f>
        <v>DECB</v>
      </c>
      <c r="R3592" s="4" t="str">
        <f>IFERROR(VLOOKUP(C3592,Sales!B:G,6,0),"-")</f>
        <v>-</v>
      </c>
      <c r="S3592" s="4">
        <f>IFERROR(VLOOKUP(C3592,Recolt!B:H,3,0),"-")</f>
        <v>53.92</v>
      </c>
      <c r="T3592" s="4" t="str">
        <f t="shared" si="114"/>
        <v>-</v>
      </c>
    </row>
    <row r="3593" spans="1:20" hidden="1" x14ac:dyDescent="0.25">
      <c r="A3593" s="4" t="s">
        <v>412</v>
      </c>
      <c r="B3593" s="4" t="s">
        <v>579</v>
      </c>
      <c r="C3593" s="4">
        <v>1034858587</v>
      </c>
      <c r="D3593" s="4" t="s">
        <v>372</v>
      </c>
      <c r="E3593" s="4" t="s">
        <v>364</v>
      </c>
      <c r="F3593" s="4" t="s">
        <v>439</v>
      </c>
      <c r="G3593" s="12">
        <v>45318</v>
      </c>
      <c r="H3593" s="4" t="s">
        <v>356</v>
      </c>
      <c r="I3593" s="67">
        <v>0.65637731481481498</v>
      </c>
      <c r="J3593" s="4" t="s">
        <v>1137</v>
      </c>
      <c r="K3593" s="12">
        <v>42670</v>
      </c>
      <c r="L3593" s="4" t="s">
        <v>366</v>
      </c>
      <c r="M3593" s="4" t="s">
        <v>358</v>
      </c>
      <c r="N3593" s="4" t="s">
        <v>361</v>
      </c>
      <c r="O3593" s="12" t="str">
        <f t="shared" ca="1" si="113"/>
        <v>8 ans, 6 mois</v>
      </c>
      <c r="P3593" s="4" t="str">
        <f>VLOOKUP(B3593,Effectif!B:I,6,0)</f>
        <v>Hugo MARCHAL</v>
      </c>
      <c r="Q3593" s="4" t="str">
        <f>VLOOKUP(B3593,Effectif!B:I,8,0)</f>
        <v>DECB</v>
      </c>
      <c r="R3593" s="4" t="str">
        <f>IFERROR(VLOOKUP(C3593,Sales!B:G,6,0),"-")</f>
        <v>-</v>
      </c>
      <c r="S3593" s="4">
        <f>IFERROR(VLOOKUP(C3593,Recolt!B:H,3,0),"-")</f>
        <v>180.49</v>
      </c>
      <c r="T3593" s="4" t="str">
        <f t="shared" si="114"/>
        <v>-</v>
      </c>
    </row>
    <row r="3594" spans="1:20" hidden="1" x14ac:dyDescent="0.25">
      <c r="A3594" s="4" t="s">
        <v>412</v>
      </c>
      <c r="B3594" s="4" t="s">
        <v>579</v>
      </c>
      <c r="C3594" s="4">
        <v>1034848483</v>
      </c>
      <c r="D3594" s="4" t="s">
        <v>377</v>
      </c>
      <c r="E3594" s="4" t="s">
        <v>364</v>
      </c>
      <c r="F3594" s="4" t="s">
        <v>439</v>
      </c>
      <c r="G3594" s="12">
        <v>45319</v>
      </c>
      <c r="H3594" s="4" t="s">
        <v>356</v>
      </c>
      <c r="I3594" s="67">
        <v>0.49421296296296302</v>
      </c>
      <c r="J3594" s="4" t="s">
        <v>1134</v>
      </c>
      <c r="K3594" s="12">
        <v>43077</v>
      </c>
      <c r="L3594" s="4" t="s">
        <v>366</v>
      </c>
      <c r="M3594" s="4" t="s">
        <v>358</v>
      </c>
      <c r="N3594" s="4" t="s">
        <v>361</v>
      </c>
      <c r="O3594" s="12" t="str">
        <f t="shared" ca="1" si="113"/>
        <v>7 ans, 4 mois</v>
      </c>
      <c r="P3594" s="4" t="str">
        <f>VLOOKUP(B3594,Effectif!B:I,6,0)</f>
        <v>Hugo MARCHAL</v>
      </c>
      <c r="Q3594" s="4" t="str">
        <f>VLOOKUP(B3594,Effectif!B:I,8,0)</f>
        <v>DECB</v>
      </c>
      <c r="R3594" s="4" t="str">
        <f>IFERROR(VLOOKUP(C3594,Sales!B:G,6,0),"-")</f>
        <v>-</v>
      </c>
      <c r="S3594" s="4">
        <f>IFERROR(VLOOKUP(C3594,Recolt!B:H,3,0),"-")</f>
        <v>149.25</v>
      </c>
      <c r="T3594" s="4" t="str">
        <f t="shared" si="114"/>
        <v>-</v>
      </c>
    </row>
    <row r="3595" spans="1:20" hidden="1" x14ac:dyDescent="0.25">
      <c r="A3595" s="4" t="s">
        <v>412</v>
      </c>
      <c r="B3595" s="4" t="s">
        <v>579</v>
      </c>
      <c r="C3595" s="4">
        <v>1034854210</v>
      </c>
      <c r="D3595" s="4" t="s">
        <v>363</v>
      </c>
      <c r="E3595" s="4" t="s">
        <v>364</v>
      </c>
      <c r="F3595" s="4" t="s">
        <v>439</v>
      </c>
      <c r="G3595" s="12">
        <v>45320</v>
      </c>
      <c r="H3595" s="4" t="s">
        <v>356</v>
      </c>
      <c r="I3595" s="67">
        <v>0.70002314814814803</v>
      </c>
      <c r="J3595" s="4" t="s">
        <v>1134</v>
      </c>
      <c r="K3595" s="12">
        <v>43166</v>
      </c>
      <c r="L3595" s="4" t="s">
        <v>366</v>
      </c>
      <c r="M3595" s="4" t="s">
        <v>358</v>
      </c>
      <c r="N3595" s="4" t="s">
        <v>361</v>
      </c>
      <c r="O3595" s="12" t="str">
        <f t="shared" ca="1" si="113"/>
        <v>7 ans, 1 mois</v>
      </c>
      <c r="P3595" s="4" t="str">
        <f>VLOOKUP(B3595,Effectif!B:I,6,0)</f>
        <v>Hugo MARCHAL</v>
      </c>
      <c r="Q3595" s="4" t="str">
        <f>VLOOKUP(B3595,Effectif!B:I,8,0)</f>
        <v>DECB</v>
      </c>
      <c r="R3595" s="4" t="str">
        <f>IFERROR(VLOOKUP(C3595,Sales!B:G,6,0),"-")</f>
        <v>-</v>
      </c>
      <c r="S3595" s="4">
        <f>IFERROR(VLOOKUP(C3595,Recolt!B:H,3,0),"-")</f>
        <v>312</v>
      </c>
      <c r="T3595" s="4" t="str">
        <f t="shared" si="114"/>
        <v>-</v>
      </c>
    </row>
    <row r="3596" spans="1:20" hidden="1" x14ac:dyDescent="0.25">
      <c r="A3596" s="4" t="s">
        <v>412</v>
      </c>
      <c r="B3596" s="4" t="s">
        <v>579</v>
      </c>
      <c r="C3596" s="4">
        <v>1034849188</v>
      </c>
      <c r="D3596" s="4" t="s">
        <v>372</v>
      </c>
      <c r="E3596" s="4" t="s">
        <v>364</v>
      </c>
      <c r="F3596" s="4" t="s">
        <v>440</v>
      </c>
      <c r="G3596" s="12">
        <v>45321</v>
      </c>
      <c r="H3596" s="4" t="s">
        <v>356</v>
      </c>
      <c r="I3596" s="67">
        <v>0.39268518518518503</v>
      </c>
      <c r="J3596" s="4" t="s">
        <v>1145</v>
      </c>
      <c r="K3596" s="12">
        <v>43384</v>
      </c>
      <c r="L3596" s="4" t="s">
        <v>366</v>
      </c>
      <c r="M3596" s="4" t="s">
        <v>358</v>
      </c>
      <c r="N3596" s="4" t="s">
        <v>359</v>
      </c>
      <c r="O3596" s="12" t="str">
        <f t="shared" ca="1" si="113"/>
        <v>6 ans, 6 mois</v>
      </c>
      <c r="P3596" s="4" t="str">
        <f>VLOOKUP(B3596,Effectif!B:I,6,0)</f>
        <v>Hugo MARCHAL</v>
      </c>
      <c r="Q3596" s="4" t="str">
        <f>VLOOKUP(B3596,Effectif!B:I,8,0)</f>
        <v>DECB</v>
      </c>
      <c r="R3596" s="4" t="str">
        <f>IFERROR(VLOOKUP(C3596,Sales!B:G,6,0),"-")</f>
        <v>-</v>
      </c>
      <c r="S3596" s="4">
        <f>IFERROR(VLOOKUP(C3596,Recolt!B:H,3,0),"-")</f>
        <v>218</v>
      </c>
      <c r="T3596" s="4" t="str">
        <f t="shared" si="114"/>
        <v>-</v>
      </c>
    </row>
    <row r="3597" spans="1:20" hidden="1" x14ac:dyDescent="0.25">
      <c r="A3597" s="4" t="s">
        <v>412</v>
      </c>
      <c r="B3597" s="4" t="s">
        <v>579</v>
      </c>
      <c r="C3597" s="4">
        <v>1034866848</v>
      </c>
      <c r="D3597" s="4" t="s">
        <v>368</v>
      </c>
      <c r="E3597" s="4" t="s">
        <v>364</v>
      </c>
      <c r="F3597" s="4" t="s">
        <v>439</v>
      </c>
      <c r="G3597" s="12">
        <v>45322</v>
      </c>
      <c r="H3597" s="4" t="s">
        <v>356</v>
      </c>
      <c r="I3597" s="67">
        <v>0.72591435185185205</v>
      </c>
      <c r="J3597" s="4" t="s">
        <v>1147</v>
      </c>
      <c r="K3597" s="12">
        <v>42688</v>
      </c>
      <c r="L3597" s="4" t="s">
        <v>366</v>
      </c>
      <c r="M3597" s="4" t="s">
        <v>362</v>
      </c>
      <c r="O3597" s="12" t="str">
        <f t="shared" ca="1" si="113"/>
        <v>8 ans, 5 mois</v>
      </c>
      <c r="P3597" s="4" t="str">
        <f>VLOOKUP(B3597,Effectif!B:I,6,0)</f>
        <v>Hugo MARCHAL</v>
      </c>
      <c r="Q3597" s="4" t="str">
        <f>VLOOKUP(B3597,Effectif!B:I,8,0)</f>
        <v>DECB</v>
      </c>
      <c r="R3597" s="4" t="str">
        <f>IFERROR(VLOOKUP(C3597,Sales!B:G,6,0),"-")</f>
        <v>-</v>
      </c>
      <c r="S3597" s="4">
        <f>IFERROR(VLOOKUP(C3597,Recolt!B:H,3,0),"-")</f>
        <v>117</v>
      </c>
      <c r="T3597" s="4" t="str">
        <f t="shared" si="114"/>
        <v>-</v>
      </c>
    </row>
    <row r="3598" spans="1:20" hidden="1" x14ac:dyDescent="0.25">
      <c r="A3598" s="4" t="s">
        <v>412</v>
      </c>
      <c r="B3598" s="4" t="s">
        <v>579</v>
      </c>
      <c r="C3598" s="4">
        <v>1034844187</v>
      </c>
      <c r="D3598" s="4" t="s">
        <v>354</v>
      </c>
      <c r="E3598" s="4" t="s">
        <v>355</v>
      </c>
      <c r="F3598" s="4" t="s">
        <v>439</v>
      </c>
      <c r="G3598" s="12">
        <v>45323</v>
      </c>
      <c r="H3598" s="4" t="s">
        <v>356</v>
      </c>
      <c r="I3598" s="67">
        <v>0.55392361111111099</v>
      </c>
      <c r="J3598" s="4" t="s">
        <v>1136</v>
      </c>
      <c r="K3598" s="12">
        <v>43201</v>
      </c>
      <c r="L3598" s="4" t="s">
        <v>366</v>
      </c>
      <c r="M3598" s="4" t="s">
        <v>358</v>
      </c>
      <c r="N3598" s="4" t="s">
        <v>359</v>
      </c>
      <c r="O3598" s="12" t="str">
        <f t="shared" ca="1" si="113"/>
        <v>7 ans, 0 mois</v>
      </c>
      <c r="P3598" s="4" t="str">
        <f>VLOOKUP(B3598,Effectif!B:I,6,0)</f>
        <v>Hugo MARCHAL</v>
      </c>
      <c r="Q3598" s="4" t="str">
        <f>VLOOKUP(B3598,Effectif!B:I,8,0)</f>
        <v>DECB</v>
      </c>
      <c r="R3598" s="4" t="str">
        <f>IFERROR(VLOOKUP(C3598,Sales!B:G,6,0),"-")</f>
        <v>-</v>
      </c>
      <c r="S3598" s="4">
        <f>IFERROR(VLOOKUP(C3598,Recolt!B:H,3,0),"-")</f>
        <v>206</v>
      </c>
      <c r="T3598" s="4" t="str">
        <f t="shared" si="114"/>
        <v>-</v>
      </c>
    </row>
    <row r="3599" spans="1:20" hidden="1" x14ac:dyDescent="0.25">
      <c r="A3599" s="4" t="s">
        <v>412</v>
      </c>
      <c r="B3599" s="4" t="s">
        <v>579</v>
      </c>
      <c r="C3599" s="4">
        <v>1034857430</v>
      </c>
      <c r="D3599" s="4" t="s">
        <v>377</v>
      </c>
      <c r="E3599" s="4" t="s">
        <v>364</v>
      </c>
      <c r="F3599" s="4" t="s">
        <v>439</v>
      </c>
      <c r="G3599" s="12">
        <v>45324</v>
      </c>
      <c r="H3599" s="4" t="s">
        <v>356</v>
      </c>
      <c r="I3599" s="67">
        <v>0.414328703703704</v>
      </c>
      <c r="J3599" s="4" t="s">
        <v>1135</v>
      </c>
      <c r="K3599" s="12">
        <v>43120</v>
      </c>
      <c r="L3599" s="4" t="s">
        <v>366</v>
      </c>
      <c r="M3599" s="4" t="s">
        <v>358</v>
      </c>
      <c r="N3599" s="4" t="s">
        <v>361</v>
      </c>
      <c r="O3599" s="12" t="str">
        <f t="shared" ca="1" si="113"/>
        <v>7 ans, 3 mois</v>
      </c>
      <c r="P3599" s="4" t="str">
        <f>VLOOKUP(B3599,Effectif!B:I,6,0)</f>
        <v>Hugo MARCHAL</v>
      </c>
      <c r="Q3599" s="4" t="str">
        <f>VLOOKUP(B3599,Effectif!B:I,8,0)</f>
        <v>DECB</v>
      </c>
      <c r="R3599" s="4" t="str">
        <f>IFERROR(VLOOKUP(C3599,Sales!B:G,6,0),"-")</f>
        <v>-</v>
      </c>
      <c r="S3599" s="4">
        <f>IFERROR(VLOOKUP(C3599,Recolt!B:H,3,0),"-")</f>
        <v>53.68</v>
      </c>
      <c r="T3599" s="4" t="str">
        <f t="shared" si="114"/>
        <v>-</v>
      </c>
    </row>
    <row r="3600" spans="1:20" hidden="1" x14ac:dyDescent="0.25">
      <c r="A3600" s="4" t="s">
        <v>412</v>
      </c>
      <c r="B3600" s="4" t="s">
        <v>579</v>
      </c>
      <c r="C3600" s="4">
        <v>1034849845</v>
      </c>
      <c r="D3600" s="4" t="s">
        <v>377</v>
      </c>
      <c r="E3600" s="4" t="s">
        <v>364</v>
      </c>
      <c r="F3600" s="4" t="s">
        <v>439</v>
      </c>
      <c r="G3600" s="12">
        <v>45325</v>
      </c>
      <c r="H3600" s="4" t="s">
        <v>356</v>
      </c>
      <c r="I3600" s="67">
        <v>0.43212962962962997</v>
      </c>
      <c r="J3600" s="4" t="s">
        <v>1134</v>
      </c>
      <c r="K3600" s="12">
        <v>43402</v>
      </c>
      <c r="L3600" s="4" t="s">
        <v>366</v>
      </c>
      <c r="M3600" s="4" t="s">
        <v>358</v>
      </c>
      <c r="N3600" s="4" t="s">
        <v>359</v>
      </c>
      <c r="O3600" s="12" t="str">
        <f t="shared" ca="1" si="113"/>
        <v>6 ans, 6 mois</v>
      </c>
      <c r="P3600" s="4" t="str">
        <f>VLOOKUP(B3600,Effectif!B:I,6,0)</f>
        <v>Hugo MARCHAL</v>
      </c>
      <c r="Q3600" s="4" t="str">
        <f>VLOOKUP(B3600,Effectif!B:I,8,0)</f>
        <v>DECB</v>
      </c>
      <c r="R3600" s="4" t="str">
        <f>IFERROR(VLOOKUP(C3600,Sales!B:G,6,0),"-")</f>
        <v>-</v>
      </c>
      <c r="S3600" s="4">
        <f>IFERROR(VLOOKUP(C3600,Recolt!B:H,3,0),"-")</f>
        <v>73</v>
      </c>
      <c r="T3600" s="4" t="str">
        <f t="shared" si="114"/>
        <v>-</v>
      </c>
    </row>
    <row r="3601" spans="1:20" hidden="1" x14ac:dyDescent="0.25">
      <c r="A3601" s="4" t="s">
        <v>412</v>
      </c>
      <c r="B3601" s="4" t="s">
        <v>579</v>
      </c>
      <c r="C3601" s="4">
        <v>1034858794</v>
      </c>
      <c r="D3601" s="4" t="s">
        <v>354</v>
      </c>
      <c r="E3601" s="4" t="s">
        <v>355</v>
      </c>
      <c r="F3601" s="4" t="s">
        <v>440</v>
      </c>
      <c r="G3601" s="12">
        <v>45326</v>
      </c>
      <c r="H3601" s="4" t="s">
        <v>356</v>
      </c>
      <c r="I3601" s="67">
        <v>0.67203703703703699</v>
      </c>
      <c r="J3601" s="4" t="s">
        <v>1135</v>
      </c>
      <c r="K3601" s="12">
        <v>42125</v>
      </c>
      <c r="L3601" s="4" t="s">
        <v>357</v>
      </c>
      <c r="M3601" s="4" t="s">
        <v>358</v>
      </c>
      <c r="N3601" s="4" t="s">
        <v>384</v>
      </c>
      <c r="O3601" s="12" t="str">
        <f t="shared" ca="1" si="113"/>
        <v>9 ans, 11 mois</v>
      </c>
      <c r="P3601" s="4" t="str">
        <f>VLOOKUP(B3601,Effectif!B:I,6,0)</f>
        <v>Hugo MARCHAL</v>
      </c>
      <c r="Q3601" s="4" t="str">
        <f>VLOOKUP(B3601,Effectif!B:I,8,0)</f>
        <v>DECB</v>
      </c>
      <c r="R3601" s="4" t="str">
        <f>IFERROR(VLOOKUP(C3601,Sales!B:G,6,0),"-")</f>
        <v>-</v>
      </c>
      <c r="S3601" s="4">
        <f>IFERROR(VLOOKUP(C3601,Recolt!B:H,3,0),"-")</f>
        <v>166</v>
      </c>
      <c r="T3601" s="4" t="str">
        <f t="shared" si="114"/>
        <v>-</v>
      </c>
    </row>
    <row r="3602" spans="1:20" hidden="1" x14ac:dyDescent="0.25">
      <c r="A3602" s="4" t="s">
        <v>412</v>
      </c>
      <c r="B3602" s="4" t="s">
        <v>579</v>
      </c>
      <c r="C3602" s="4">
        <v>1034862628</v>
      </c>
      <c r="D3602" s="4" t="s">
        <v>372</v>
      </c>
      <c r="E3602" s="4" t="s">
        <v>364</v>
      </c>
      <c r="F3602" s="4" t="s">
        <v>439</v>
      </c>
      <c r="G3602" s="12">
        <v>45327</v>
      </c>
      <c r="H3602" s="4" t="s">
        <v>356</v>
      </c>
      <c r="I3602" s="67">
        <v>0.66089120370370402</v>
      </c>
      <c r="J3602" s="4" t="s">
        <v>1133</v>
      </c>
      <c r="K3602" s="12">
        <v>42913</v>
      </c>
      <c r="L3602" s="4" t="s">
        <v>366</v>
      </c>
      <c r="M3602" s="4" t="s">
        <v>358</v>
      </c>
      <c r="N3602" s="4" t="s">
        <v>359</v>
      </c>
      <c r="O3602" s="12" t="str">
        <f t="shared" ca="1" si="113"/>
        <v>7 ans, 10 mois</v>
      </c>
      <c r="P3602" s="4" t="str">
        <f>VLOOKUP(B3602,Effectif!B:I,6,0)</f>
        <v>Hugo MARCHAL</v>
      </c>
      <c r="Q3602" s="4" t="str">
        <f>VLOOKUP(B3602,Effectif!B:I,8,0)</f>
        <v>DECB</v>
      </c>
      <c r="R3602" s="4" t="str">
        <f>IFERROR(VLOOKUP(C3602,Sales!B:G,6,0),"-")</f>
        <v>-</v>
      </c>
      <c r="S3602" s="4">
        <f>IFERROR(VLOOKUP(C3602,Recolt!B:H,3,0),"-")</f>
        <v>81.62</v>
      </c>
      <c r="T3602" s="4" t="str">
        <f t="shared" si="114"/>
        <v>-</v>
      </c>
    </row>
    <row r="3603" spans="1:20" hidden="1" x14ac:dyDescent="0.25">
      <c r="A3603" s="4" t="s">
        <v>412</v>
      </c>
      <c r="B3603" s="4" t="s">
        <v>579</v>
      </c>
      <c r="C3603" s="4">
        <v>1034848694</v>
      </c>
      <c r="D3603" s="4" t="s">
        <v>363</v>
      </c>
      <c r="E3603" s="4" t="s">
        <v>364</v>
      </c>
      <c r="F3603" s="4" t="s">
        <v>439</v>
      </c>
      <c r="G3603" s="12">
        <v>45328</v>
      </c>
      <c r="H3603" s="4" t="s">
        <v>356</v>
      </c>
      <c r="I3603" s="67">
        <v>0.43778935185185203</v>
      </c>
      <c r="J3603" s="4" t="s">
        <v>1134</v>
      </c>
      <c r="K3603" s="12">
        <v>43396</v>
      </c>
      <c r="L3603" s="4" t="s">
        <v>366</v>
      </c>
      <c r="M3603" s="4" t="s">
        <v>358</v>
      </c>
      <c r="N3603" s="4" t="s">
        <v>359</v>
      </c>
      <c r="O3603" s="12" t="str">
        <f t="shared" ca="1" si="113"/>
        <v>6 ans, 6 mois</v>
      </c>
      <c r="P3603" s="4" t="str">
        <f>VLOOKUP(B3603,Effectif!B:I,6,0)</f>
        <v>Hugo MARCHAL</v>
      </c>
      <c r="Q3603" s="4" t="str">
        <f>VLOOKUP(B3603,Effectif!B:I,8,0)</f>
        <v>DECB</v>
      </c>
      <c r="R3603" s="4" t="str">
        <f>IFERROR(VLOOKUP(C3603,Sales!B:G,6,0),"-")</f>
        <v>-</v>
      </c>
      <c r="S3603" s="4">
        <f>IFERROR(VLOOKUP(C3603,Recolt!B:H,3,0),"-")</f>
        <v>22.310000000000002</v>
      </c>
      <c r="T3603" s="4" t="str">
        <f t="shared" si="114"/>
        <v>-</v>
      </c>
    </row>
    <row r="3604" spans="1:20" hidden="1" x14ac:dyDescent="0.25">
      <c r="A3604" s="4" t="s">
        <v>412</v>
      </c>
      <c r="B3604" s="4" t="s">
        <v>579</v>
      </c>
      <c r="C3604" s="4">
        <v>1034856017</v>
      </c>
      <c r="D3604" s="4" t="s">
        <v>377</v>
      </c>
      <c r="E3604" s="4" t="s">
        <v>364</v>
      </c>
      <c r="F3604" s="4" t="s">
        <v>439</v>
      </c>
      <c r="G3604" s="12">
        <v>45329</v>
      </c>
      <c r="H3604" s="4" t="s">
        <v>356</v>
      </c>
      <c r="I3604" s="67">
        <v>0.68813657407407403</v>
      </c>
      <c r="J3604" s="4" t="s">
        <v>1131</v>
      </c>
      <c r="K3604" s="12">
        <v>42382</v>
      </c>
      <c r="L3604" s="4" t="s">
        <v>366</v>
      </c>
      <c r="M3604" s="4" t="s">
        <v>358</v>
      </c>
      <c r="N3604" s="4" t="s">
        <v>361</v>
      </c>
      <c r="O3604" s="12" t="str">
        <f t="shared" ca="1" si="113"/>
        <v>9 ans, 3 mois</v>
      </c>
      <c r="P3604" s="4" t="str">
        <f>VLOOKUP(B3604,Effectif!B:I,6,0)</f>
        <v>Hugo MARCHAL</v>
      </c>
      <c r="Q3604" s="4" t="str">
        <f>VLOOKUP(B3604,Effectif!B:I,8,0)</f>
        <v>DECB</v>
      </c>
      <c r="R3604" s="4" t="str">
        <f>IFERROR(VLOOKUP(C3604,Sales!B:G,6,0),"-")</f>
        <v>-</v>
      </c>
      <c r="S3604" s="4">
        <f>IFERROR(VLOOKUP(C3604,Recolt!B:H,3,0),"-")</f>
        <v>105</v>
      </c>
      <c r="T3604" s="4" t="str">
        <f t="shared" si="114"/>
        <v>-</v>
      </c>
    </row>
    <row r="3605" spans="1:20" hidden="1" x14ac:dyDescent="0.25">
      <c r="A3605" s="4" t="s">
        <v>412</v>
      </c>
      <c r="B3605" s="4" t="s">
        <v>579</v>
      </c>
      <c r="C3605" s="4">
        <v>1034868057</v>
      </c>
      <c r="D3605" s="4" t="s">
        <v>377</v>
      </c>
      <c r="E3605" s="4" t="s">
        <v>364</v>
      </c>
      <c r="F3605" s="4" t="s">
        <v>439</v>
      </c>
      <c r="G3605" s="12">
        <v>45330</v>
      </c>
      <c r="H3605" s="4" t="s">
        <v>356</v>
      </c>
      <c r="I3605" s="67">
        <v>0.484722222222222</v>
      </c>
      <c r="J3605" s="4" t="s">
        <v>1134</v>
      </c>
      <c r="K3605" s="12">
        <v>42789</v>
      </c>
      <c r="L3605" s="4" t="s">
        <v>366</v>
      </c>
      <c r="M3605" s="4" t="s">
        <v>358</v>
      </c>
      <c r="N3605" s="4" t="s">
        <v>361</v>
      </c>
      <c r="O3605" s="12" t="str">
        <f t="shared" ca="1" si="113"/>
        <v>8 ans, 2 mois</v>
      </c>
      <c r="P3605" s="4" t="str">
        <f>VLOOKUP(B3605,Effectif!B:I,6,0)</f>
        <v>Hugo MARCHAL</v>
      </c>
      <c r="Q3605" s="4" t="str">
        <f>VLOOKUP(B3605,Effectif!B:I,8,0)</f>
        <v>DECB</v>
      </c>
      <c r="R3605" s="4" t="str">
        <f>IFERROR(VLOOKUP(C3605,Sales!B:G,6,0),"-")</f>
        <v>-</v>
      </c>
      <c r="S3605" s="4">
        <f>IFERROR(VLOOKUP(C3605,Recolt!B:H,3,0),"-")</f>
        <v>126.74</v>
      </c>
      <c r="T3605" s="4" t="str">
        <f t="shared" si="114"/>
        <v>-</v>
      </c>
    </row>
    <row r="3606" spans="1:20" hidden="1" x14ac:dyDescent="0.25">
      <c r="A3606" s="4" t="s">
        <v>412</v>
      </c>
      <c r="B3606" s="4" t="s">
        <v>579</v>
      </c>
      <c r="C3606" s="4">
        <v>1034858474</v>
      </c>
      <c r="D3606" s="4" t="s">
        <v>354</v>
      </c>
      <c r="E3606" s="4" t="s">
        <v>360</v>
      </c>
      <c r="F3606" s="4" t="s">
        <v>439</v>
      </c>
      <c r="G3606" s="12">
        <v>45331</v>
      </c>
      <c r="H3606" s="4" t="s">
        <v>356</v>
      </c>
      <c r="I3606" s="67">
        <v>0.68572916666666694</v>
      </c>
      <c r="J3606" s="4" t="s">
        <v>1133</v>
      </c>
      <c r="K3606" s="12">
        <v>43283</v>
      </c>
      <c r="L3606" s="4" t="s">
        <v>366</v>
      </c>
      <c r="M3606" s="4" t="s">
        <v>358</v>
      </c>
      <c r="N3606" s="4" t="s">
        <v>359</v>
      </c>
      <c r="O3606" s="12" t="str">
        <f t="shared" ca="1" si="113"/>
        <v>6 ans, 9 mois</v>
      </c>
      <c r="P3606" s="4" t="str">
        <f>VLOOKUP(B3606,Effectif!B:I,6,0)</f>
        <v>Hugo MARCHAL</v>
      </c>
      <c r="Q3606" s="4" t="str">
        <f>VLOOKUP(B3606,Effectif!B:I,8,0)</f>
        <v>DECB</v>
      </c>
      <c r="R3606" s="4" t="str">
        <f>IFERROR(VLOOKUP(C3606,Sales!B:G,6,0),"-")</f>
        <v>-</v>
      </c>
      <c r="S3606" s="4">
        <f>IFERROR(VLOOKUP(C3606,Recolt!B:H,3,0),"-")</f>
        <v>331</v>
      </c>
      <c r="T3606" s="4" t="str">
        <f t="shared" si="114"/>
        <v>-</v>
      </c>
    </row>
    <row r="3607" spans="1:20" hidden="1" x14ac:dyDescent="0.25">
      <c r="A3607" s="4" t="s">
        <v>412</v>
      </c>
      <c r="B3607" s="4" t="s">
        <v>579</v>
      </c>
      <c r="C3607" s="4">
        <v>1034842535</v>
      </c>
      <c r="D3607" s="4" t="s">
        <v>377</v>
      </c>
      <c r="E3607" s="4" t="s">
        <v>364</v>
      </c>
      <c r="F3607" s="4" t="s">
        <v>439</v>
      </c>
      <c r="G3607" s="12">
        <v>45332</v>
      </c>
      <c r="H3607" s="4" t="s">
        <v>356</v>
      </c>
      <c r="I3607" s="67">
        <v>0.72726851851851804</v>
      </c>
      <c r="J3607" s="4" t="s">
        <v>1143</v>
      </c>
      <c r="K3607" s="12">
        <v>43330</v>
      </c>
      <c r="L3607" s="4" t="s">
        <v>366</v>
      </c>
      <c r="M3607" s="4" t="s">
        <v>358</v>
      </c>
      <c r="N3607" s="4" t="s">
        <v>359</v>
      </c>
      <c r="O3607" s="12" t="str">
        <f t="shared" ca="1" si="113"/>
        <v>6 ans, 8 mois</v>
      </c>
      <c r="P3607" s="4" t="str">
        <f>VLOOKUP(B3607,Effectif!B:I,6,0)</f>
        <v>Hugo MARCHAL</v>
      </c>
      <c r="Q3607" s="4" t="str">
        <f>VLOOKUP(B3607,Effectif!B:I,8,0)</f>
        <v>DECB</v>
      </c>
      <c r="R3607" s="4" t="str">
        <f>IFERROR(VLOOKUP(C3607,Sales!B:G,6,0),"-")</f>
        <v>-</v>
      </c>
      <c r="S3607" s="4">
        <f>IFERROR(VLOOKUP(C3607,Recolt!B:H,3,0),"-")</f>
        <v>257</v>
      </c>
      <c r="T3607" s="4" t="str">
        <f t="shared" si="114"/>
        <v>-</v>
      </c>
    </row>
    <row r="3608" spans="1:20" hidden="1" x14ac:dyDescent="0.25">
      <c r="A3608" s="4" t="s">
        <v>412</v>
      </c>
      <c r="B3608" s="4" t="s">
        <v>579</v>
      </c>
      <c r="C3608" s="4">
        <v>1034863504</v>
      </c>
      <c r="D3608" s="4" t="s">
        <v>363</v>
      </c>
      <c r="E3608" s="4" t="s">
        <v>364</v>
      </c>
      <c r="F3608" s="4" t="s">
        <v>439</v>
      </c>
      <c r="G3608" s="12">
        <v>45333</v>
      </c>
      <c r="H3608" s="4" t="s">
        <v>356</v>
      </c>
      <c r="I3608" s="67">
        <v>0.46814814814814798</v>
      </c>
      <c r="J3608" s="4" t="s">
        <v>1134</v>
      </c>
      <c r="K3608" s="12">
        <v>43165</v>
      </c>
      <c r="L3608" s="4" t="s">
        <v>366</v>
      </c>
      <c r="M3608" s="4" t="s">
        <v>358</v>
      </c>
      <c r="N3608" s="4" t="s">
        <v>359</v>
      </c>
      <c r="O3608" s="12" t="str">
        <f t="shared" ca="1" si="113"/>
        <v>7 ans, 1 mois</v>
      </c>
      <c r="P3608" s="4" t="str">
        <f>VLOOKUP(B3608,Effectif!B:I,6,0)</f>
        <v>Hugo MARCHAL</v>
      </c>
      <c r="Q3608" s="4" t="str">
        <f>VLOOKUP(B3608,Effectif!B:I,8,0)</f>
        <v>DECB</v>
      </c>
      <c r="R3608" s="4" t="str">
        <f>IFERROR(VLOOKUP(C3608,Sales!B:G,6,0),"-")</f>
        <v>-</v>
      </c>
      <c r="S3608" s="4">
        <f>IFERROR(VLOOKUP(C3608,Recolt!B:H,3,0),"-")</f>
        <v>90</v>
      </c>
      <c r="T3608" s="4" t="str">
        <f t="shared" si="114"/>
        <v>-</v>
      </c>
    </row>
    <row r="3609" spans="1:20" hidden="1" x14ac:dyDescent="0.25">
      <c r="A3609" s="4" t="s">
        <v>412</v>
      </c>
      <c r="B3609" s="4" t="s">
        <v>579</v>
      </c>
      <c r="C3609" s="4">
        <v>1034854603</v>
      </c>
      <c r="D3609" s="4" t="s">
        <v>392</v>
      </c>
      <c r="E3609" s="4" t="s">
        <v>364</v>
      </c>
      <c r="F3609" s="4" t="s">
        <v>439</v>
      </c>
      <c r="G3609" s="12">
        <v>45334</v>
      </c>
      <c r="H3609" s="4" t="s">
        <v>356</v>
      </c>
      <c r="I3609" s="67">
        <v>0.45627314814814801</v>
      </c>
      <c r="J3609" s="4" t="s">
        <v>1135</v>
      </c>
      <c r="K3609" s="12">
        <v>43060</v>
      </c>
      <c r="L3609" s="4" t="s">
        <v>366</v>
      </c>
      <c r="M3609" s="4" t="s">
        <v>358</v>
      </c>
      <c r="N3609" s="4" t="s">
        <v>361</v>
      </c>
      <c r="O3609" s="12" t="str">
        <f t="shared" ca="1" si="113"/>
        <v>7 ans, 5 mois</v>
      </c>
      <c r="P3609" s="4" t="str">
        <f>VLOOKUP(B3609,Effectif!B:I,6,0)</f>
        <v>Hugo MARCHAL</v>
      </c>
      <c r="Q3609" s="4" t="str">
        <f>VLOOKUP(B3609,Effectif!B:I,8,0)</f>
        <v>DECB</v>
      </c>
      <c r="R3609" s="4" t="str">
        <f>IFERROR(VLOOKUP(C3609,Sales!B:G,6,0),"-")</f>
        <v>-</v>
      </c>
      <c r="S3609" s="4">
        <f>IFERROR(VLOOKUP(C3609,Recolt!B:H,3,0),"-")</f>
        <v>105</v>
      </c>
      <c r="T3609" s="4" t="str">
        <f t="shared" si="114"/>
        <v>-</v>
      </c>
    </row>
    <row r="3610" spans="1:20" hidden="1" x14ac:dyDescent="0.25">
      <c r="A3610" s="4" t="s">
        <v>412</v>
      </c>
      <c r="B3610" s="4" t="s">
        <v>579</v>
      </c>
      <c r="C3610" s="4">
        <v>1034854948</v>
      </c>
      <c r="D3610" s="4" t="s">
        <v>372</v>
      </c>
      <c r="E3610" s="4" t="s">
        <v>364</v>
      </c>
      <c r="F3610" s="4" t="s">
        <v>440</v>
      </c>
      <c r="G3610" s="12">
        <v>45335</v>
      </c>
      <c r="H3610" s="4" t="s">
        <v>356</v>
      </c>
      <c r="I3610" s="67">
        <v>0.40949074074074099</v>
      </c>
      <c r="J3610" s="4" t="s">
        <v>1133</v>
      </c>
      <c r="K3610" s="12">
        <v>43437</v>
      </c>
      <c r="L3610" s="4" t="s">
        <v>366</v>
      </c>
      <c r="M3610" s="4" t="s">
        <v>358</v>
      </c>
      <c r="N3610" s="4" t="s">
        <v>361</v>
      </c>
      <c r="O3610" s="12" t="str">
        <f t="shared" ca="1" si="113"/>
        <v>6 ans, 4 mois</v>
      </c>
      <c r="P3610" s="4" t="str">
        <f>VLOOKUP(B3610,Effectif!B:I,6,0)</f>
        <v>Hugo MARCHAL</v>
      </c>
      <c r="Q3610" s="4" t="str">
        <f>VLOOKUP(B3610,Effectif!B:I,8,0)</f>
        <v>DECB</v>
      </c>
      <c r="R3610" s="4" t="str">
        <f>IFERROR(VLOOKUP(C3610,Sales!B:G,6,0),"-")</f>
        <v>-</v>
      </c>
      <c r="S3610" s="4">
        <f>IFERROR(VLOOKUP(C3610,Recolt!B:H,3,0),"-")</f>
        <v>371.89</v>
      </c>
      <c r="T3610" s="4" t="str">
        <f t="shared" si="114"/>
        <v>-</v>
      </c>
    </row>
    <row r="3611" spans="1:20" hidden="1" x14ac:dyDescent="0.25">
      <c r="A3611" s="4" t="s">
        <v>412</v>
      </c>
      <c r="B3611" s="4" t="s">
        <v>579</v>
      </c>
      <c r="C3611" s="4">
        <v>1034847403</v>
      </c>
      <c r="D3611" s="4" t="s">
        <v>377</v>
      </c>
      <c r="E3611" s="4" t="s">
        <v>364</v>
      </c>
      <c r="F3611" s="4" t="s">
        <v>439</v>
      </c>
      <c r="G3611" s="12">
        <v>45336</v>
      </c>
      <c r="H3611" s="4" t="s">
        <v>356</v>
      </c>
      <c r="I3611" s="67">
        <v>0.48732638888888902</v>
      </c>
      <c r="J3611" s="4" t="s">
        <v>1133</v>
      </c>
      <c r="K3611" s="12">
        <v>43236</v>
      </c>
      <c r="L3611" s="4" t="s">
        <v>366</v>
      </c>
      <c r="M3611" s="4" t="s">
        <v>358</v>
      </c>
      <c r="N3611" s="4" t="s">
        <v>359</v>
      </c>
      <c r="O3611" s="12" t="str">
        <f t="shared" ca="1" si="113"/>
        <v>6 ans, 11 mois</v>
      </c>
      <c r="P3611" s="4" t="str">
        <f>VLOOKUP(B3611,Effectif!B:I,6,0)</f>
        <v>Hugo MARCHAL</v>
      </c>
      <c r="Q3611" s="4" t="str">
        <f>VLOOKUP(B3611,Effectif!B:I,8,0)</f>
        <v>DECB</v>
      </c>
      <c r="R3611" s="4" t="str">
        <f>IFERROR(VLOOKUP(C3611,Sales!B:G,6,0),"-")</f>
        <v>-</v>
      </c>
      <c r="S3611" s="4">
        <f>IFERROR(VLOOKUP(C3611,Recolt!B:H,3,0),"-")</f>
        <v>129.96</v>
      </c>
      <c r="T3611" s="4" t="str">
        <f t="shared" si="114"/>
        <v>-</v>
      </c>
    </row>
    <row r="3612" spans="1:20" hidden="1" x14ac:dyDescent="0.25">
      <c r="A3612" s="4" t="s">
        <v>412</v>
      </c>
      <c r="B3612" s="4" t="s">
        <v>579</v>
      </c>
      <c r="C3612" s="4">
        <v>1034857087</v>
      </c>
      <c r="D3612" s="4" t="s">
        <v>370</v>
      </c>
      <c r="E3612" s="4" t="s">
        <v>364</v>
      </c>
      <c r="F3612" s="4" t="s">
        <v>439</v>
      </c>
      <c r="G3612" s="12">
        <v>45337</v>
      </c>
      <c r="H3612" s="4" t="s">
        <v>356</v>
      </c>
      <c r="I3612" s="67">
        <v>0.60480324074074099</v>
      </c>
      <c r="J3612" s="4" t="s">
        <v>1133</v>
      </c>
      <c r="K3612" s="12">
        <v>43338</v>
      </c>
      <c r="L3612" s="4" t="s">
        <v>366</v>
      </c>
      <c r="M3612" s="4" t="s">
        <v>358</v>
      </c>
      <c r="N3612" s="4" t="s">
        <v>361</v>
      </c>
      <c r="O3612" s="12" t="str">
        <f t="shared" ca="1" si="113"/>
        <v>6 ans, 8 mois</v>
      </c>
      <c r="P3612" s="4" t="str">
        <f>VLOOKUP(B3612,Effectif!B:I,6,0)</f>
        <v>Hugo MARCHAL</v>
      </c>
      <c r="Q3612" s="4" t="str">
        <f>VLOOKUP(B3612,Effectif!B:I,8,0)</f>
        <v>DECB</v>
      </c>
      <c r="R3612" s="4" t="str">
        <f>IFERROR(VLOOKUP(C3612,Sales!B:G,6,0),"-")</f>
        <v>-</v>
      </c>
      <c r="S3612" s="4">
        <f>IFERROR(VLOOKUP(C3612,Recolt!B:H,3,0),"-")</f>
        <v>86.16</v>
      </c>
      <c r="T3612" s="4" t="str">
        <f t="shared" si="114"/>
        <v>-</v>
      </c>
    </row>
    <row r="3613" spans="1:20" hidden="1" x14ac:dyDescent="0.25">
      <c r="A3613" s="4" t="s">
        <v>412</v>
      </c>
      <c r="B3613" s="4" t="s">
        <v>579</v>
      </c>
      <c r="C3613" s="4">
        <v>1034857647</v>
      </c>
      <c r="D3613" s="4" t="s">
        <v>354</v>
      </c>
      <c r="E3613" s="4" t="s">
        <v>360</v>
      </c>
      <c r="F3613" s="4" t="s">
        <v>439</v>
      </c>
      <c r="G3613" s="12">
        <v>45338</v>
      </c>
      <c r="H3613" s="4" t="s">
        <v>356</v>
      </c>
      <c r="I3613" s="67">
        <v>0.49287037037037001</v>
      </c>
      <c r="J3613" s="4" t="s">
        <v>1135</v>
      </c>
      <c r="K3613" s="12">
        <v>42125</v>
      </c>
      <c r="L3613" s="4" t="s">
        <v>357</v>
      </c>
      <c r="M3613" s="4" t="s">
        <v>358</v>
      </c>
      <c r="N3613" s="4" t="s">
        <v>384</v>
      </c>
      <c r="O3613" s="12" t="str">
        <f t="shared" ca="1" si="113"/>
        <v>9 ans, 11 mois</v>
      </c>
      <c r="P3613" s="4" t="str">
        <f>VLOOKUP(B3613,Effectif!B:I,6,0)</f>
        <v>Hugo MARCHAL</v>
      </c>
      <c r="Q3613" s="4" t="str">
        <f>VLOOKUP(B3613,Effectif!B:I,8,0)</f>
        <v>DECB</v>
      </c>
      <c r="R3613" s="4" t="str">
        <f>IFERROR(VLOOKUP(C3613,Sales!B:G,6,0),"-")</f>
        <v>-</v>
      </c>
      <c r="S3613" s="4">
        <f>IFERROR(VLOOKUP(C3613,Recolt!B:H,3,0),"-")</f>
        <v>50</v>
      </c>
      <c r="T3613" s="4" t="str">
        <f t="shared" si="114"/>
        <v>-</v>
      </c>
    </row>
    <row r="3614" spans="1:20" hidden="1" x14ac:dyDescent="0.25">
      <c r="A3614" s="4" t="s">
        <v>412</v>
      </c>
      <c r="B3614" s="4" t="s">
        <v>579</v>
      </c>
      <c r="C3614" s="4">
        <v>1034859058</v>
      </c>
      <c r="D3614" s="4" t="s">
        <v>363</v>
      </c>
      <c r="E3614" s="4" t="s">
        <v>364</v>
      </c>
      <c r="F3614" s="4" t="s">
        <v>439</v>
      </c>
      <c r="G3614" s="12">
        <v>45339</v>
      </c>
      <c r="H3614" s="4" t="s">
        <v>356</v>
      </c>
      <c r="I3614" s="67">
        <v>0.66318287037037005</v>
      </c>
      <c r="J3614" s="4" t="s">
        <v>1133</v>
      </c>
      <c r="K3614" s="12">
        <v>43404</v>
      </c>
      <c r="L3614" s="4" t="s">
        <v>366</v>
      </c>
      <c r="M3614" s="4" t="s">
        <v>358</v>
      </c>
      <c r="N3614" s="4" t="s">
        <v>361</v>
      </c>
      <c r="O3614" s="12" t="str">
        <f t="shared" ca="1" si="113"/>
        <v>6 ans, 6 mois</v>
      </c>
      <c r="P3614" s="4" t="str">
        <f>VLOOKUP(B3614,Effectif!B:I,6,0)</f>
        <v>Hugo MARCHAL</v>
      </c>
      <c r="Q3614" s="4" t="str">
        <f>VLOOKUP(B3614,Effectif!B:I,8,0)</f>
        <v>DECB</v>
      </c>
      <c r="R3614" s="4" t="str">
        <f>IFERROR(VLOOKUP(C3614,Sales!B:G,6,0),"-")</f>
        <v>-</v>
      </c>
      <c r="S3614" s="4">
        <f>IFERROR(VLOOKUP(C3614,Recolt!B:H,3,0),"-")</f>
        <v>92</v>
      </c>
      <c r="T3614" s="4" t="str">
        <f t="shared" si="114"/>
        <v>-</v>
      </c>
    </row>
    <row r="3615" spans="1:20" hidden="1" x14ac:dyDescent="0.25">
      <c r="A3615" s="4" t="s">
        <v>412</v>
      </c>
      <c r="B3615" s="4" t="s">
        <v>579</v>
      </c>
      <c r="C3615" s="4">
        <v>1034867265</v>
      </c>
      <c r="D3615" s="4" t="s">
        <v>378</v>
      </c>
      <c r="E3615" s="4" t="s">
        <v>364</v>
      </c>
      <c r="F3615" s="4" t="s">
        <v>439</v>
      </c>
      <c r="G3615" s="12">
        <v>45340</v>
      </c>
      <c r="H3615" s="4" t="s">
        <v>356</v>
      </c>
      <c r="I3615" s="67">
        <v>0.59215277777777797</v>
      </c>
      <c r="J3615" s="4" t="s">
        <v>1132</v>
      </c>
      <c r="K3615" s="12">
        <v>43048</v>
      </c>
      <c r="L3615" s="4" t="s">
        <v>366</v>
      </c>
      <c r="M3615" s="4" t="s">
        <v>358</v>
      </c>
      <c r="N3615" s="4" t="s">
        <v>361</v>
      </c>
      <c r="O3615" s="12" t="str">
        <f t="shared" ca="1" si="113"/>
        <v>7 ans, 5 mois</v>
      </c>
      <c r="P3615" s="4" t="str">
        <f>VLOOKUP(B3615,Effectif!B:I,6,0)</f>
        <v>Hugo MARCHAL</v>
      </c>
      <c r="Q3615" s="4" t="str">
        <f>VLOOKUP(B3615,Effectif!B:I,8,0)</f>
        <v>DECB</v>
      </c>
      <c r="R3615" s="4" t="str">
        <f>IFERROR(VLOOKUP(C3615,Sales!B:G,6,0),"-")</f>
        <v>-</v>
      </c>
      <c r="S3615" s="4">
        <f>IFERROR(VLOOKUP(C3615,Recolt!B:H,3,0),"-")</f>
        <v>133.81</v>
      </c>
      <c r="T3615" s="4" t="str">
        <f t="shared" si="114"/>
        <v>-</v>
      </c>
    </row>
    <row r="3616" spans="1:20" hidden="1" x14ac:dyDescent="0.25">
      <c r="A3616" s="4" t="s">
        <v>412</v>
      </c>
      <c r="B3616" s="4" t="s">
        <v>579</v>
      </c>
      <c r="C3616" s="4">
        <v>1034845056</v>
      </c>
      <c r="D3616" s="4" t="s">
        <v>377</v>
      </c>
      <c r="E3616" s="4" t="s">
        <v>364</v>
      </c>
      <c r="F3616" s="4" t="s">
        <v>439</v>
      </c>
      <c r="G3616" s="12">
        <v>45341</v>
      </c>
      <c r="H3616" s="4" t="s">
        <v>356</v>
      </c>
      <c r="I3616" s="67">
        <v>0.68199074074074095</v>
      </c>
      <c r="J3616" s="4" t="s">
        <v>1133</v>
      </c>
      <c r="K3616" s="12">
        <v>43283</v>
      </c>
      <c r="L3616" s="4" t="s">
        <v>366</v>
      </c>
      <c r="M3616" s="4" t="s">
        <v>358</v>
      </c>
      <c r="N3616" s="4" t="s">
        <v>359</v>
      </c>
      <c r="O3616" s="12" t="str">
        <f t="shared" ca="1" si="113"/>
        <v>6 ans, 9 mois</v>
      </c>
      <c r="P3616" s="4" t="str">
        <f>VLOOKUP(B3616,Effectif!B:I,6,0)</f>
        <v>Hugo MARCHAL</v>
      </c>
      <c r="Q3616" s="4" t="str">
        <f>VLOOKUP(B3616,Effectif!B:I,8,0)</f>
        <v>DECB</v>
      </c>
      <c r="R3616" s="4" t="str">
        <f>IFERROR(VLOOKUP(C3616,Sales!B:G,6,0),"-")</f>
        <v>-</v>
      </c>
      <c r="S3616" s="4">
        <f>IFERROR(VLOOKUP(C3616,Recolt!B:H,3,0),"-")</f>
        <v>47.33</v>
      </c>
      <c r="T3616" s="4" t="str">
        <f t="shared" si="114"/>
        <v>-</v>
      </c>
    </row>
    <row r="3617" spans="1:20" hidden="1" x14ac:dyDescent="0.25">
      <c r="A3617" s="4" t="s">
        <v>412</v>
      </c>
      <c r="B3617" s="4" t="s">
        <v>579</v>
      </c>
      <c r="C3617" s="4">
        <v>1034848085</v>
      </c>
      <c r="D3617" s="4" t="s">
        <v>363</v>
      </c>
      <c r="E3617" s="4" t="s">
        <v>364</v>
      </c>
      <c r="F3617" s="4" t="s">
        <v>439</v>
      </c>
      <c r="G3617" s="12">
        <v>45342</v>
      </c>
      <c r="H3617" s="4" t="s">
        <v>356</v>
      </c>
      <c r="I3617" s="67">
        <v>0.44905092592592599</v>
      </c>
      <c r="J3617" s="4" t="s">
        <v>1134</v>
      </c>
      <c r="K3617" s="12">
        <v>43362</v>
      </c>
      <c r="L3617" s="4" t="s">
        <v>366</v>
      </c>
      <c r="M3617" s="4" t="s">
        <v>358</v>
      </c>
      <c r="N3617" s="4" t="s">
        <v>359</v>
      </c>
      <c r="O3617" s="12" t="str">
        <f t="shared" ca="1" si="113"/>
        <v>6 ans, 7 mois</v>
      </c>
      <c r="P3617" s="4" t="str">
        <f>VLOOKUP(B3617,Effectif!B:I,6,0)</f>
        <v>Hugo MARCHAL</v>
      </c>
      <c r="Q3617" s="4" t="str">
        <f>VLOOKUP(B3617,Effectif!B:I,8,0)</f>
        <v>DECB</v>
      </c>
      <c r="R3617" s="4" t="str">
        <f>IFERROR(VLOOKUP(C3617,Sales!B:G,6,0),"-")</f>
        <v>-</v>
      </c>
      <c r="S3617" s="4">
        <f>IFERROR(VLOOKUP(C3617,Recolt!B:H,3,0),"-")</f>
        <v>124</v>
      </c>
      <c r="T3617" s="4" t="str">
        <f t="shared" si="114"/>
        <v>-</v>
      </c>
    </row>
    <row r="3618" spans="1:20" hidden="1" x14ac:dyDescent="0.25">
      <c r="A3618" s="4" t="s">
        <v>412</v>
      </c>
      <c r="B3618" s="4" t="s">
        <v>579</v>
      </c>
      <c r="C3618" s="4">
        <v>1034857911</v>
      </c>
      <c r="D3618" s="4" t="s">
        <v>372</v>
      </c>
      <c r="E3618" s="4" t="s">
        <v>364</v>
      </c>
      <c r="F3618" s="4" t="s">
        <v>440</v>
      </c>
      <c r="G3618" s="12">
        <v>45343</v>
      </c>
      <c r="H3618" s="4" t="s">
        <v>356</v>
      </c>
      <c r="I3618" s="67">
        <v>0.50878472222222204</v>
      </c>
      <c r="J3618" s="4" t="s">
        <v>1135</v>
      </c>
      <c r="K3618" s="12">
        <v>42125</v>
      </c>
      <c r="L3618" s="4" t="s">
        <v>357</v>
      </c>
      <c r="M3618" s="4" t="s">
        <v>358</v>
      </c>
      <c r="N3618" s="4" t="s">
        <v>384</v>
      </c>
      <c r="O3618" s="12" t="str">
        <f t="shared" ca="1" si="113"/>
        <v>9 ans, 11 mois</v>
      </c>
      <c r="P3618" s="4" t="str">
        <f>VLOOKUP(B3618,Effectif!B:I,6,0)</f>
        <v>Hugo MARCHAL</v>
      </c>
      <c r="Q3618" s="4" t="str">
        <f>VLOOKUP(B3618,Effectif!B:I,8,0)</f>
        <v>DECB</v>
      </c>
      <c r="R3618" s="4" t="str">
        <f>IFERROR(VLOOKUP(C3618,Sales!B:G,6,0),"-")</f>
        <v>-</v>
      </c>
      <c r="S3618" s="4">
        <f>IFERROR(VLOOKUP(C3618,Recolt!B:H,3,0),"-")</f>
        <v>186.74</v>
      </c>
      <c r="T3618" s="4" t="str">
        <f t="shared" si="114"/>
        <v>-</v>
      </c>
    </row>
    <row r="3619" spans="1:20" hidden="1" x14ac:dyDescent="0.25">
      <c r="A3619" s="4" t="s">
        <v>412</v>
      </c>
      <c r="B3619" s="4" t="s">
        <v>579</v>
      </c>
      <c r="C3619" s="4">
        <v>1034863025</v>
      </c>
      <c r="D3619" s="4" t="s">
        <v>363</v>
      </c>
      <c r="E3619" s="4" t="s">
        <v>364</v>
      </c>
      <c r="F3619" s="4" t="s">
        <v>439</v>
      </c>
      <c r="G3619" s="12">
        <v>45344</v>
      </c>
      <c r="H3619" s="4" t="s">
        <v>356</v>
      </c>
      <c r="I3619" s="67">
        <v>0.55170138888888898</v>
      </c>
      <c r="J3619" s="4" t="s">
        <v>1133</v>
      </c>
      <c r="K3619" s="12">
        <v>43179</v>
      </c>
      <c r="L3619" s="4" t="s">
        <v>366</v>
      </c>
      <c r="M3619" s="4" t="s">
        <v>358</v>
      </c>
      <c r="N3619" s="4" t="s">
        <v>359</v>
      </c>
      <c r="O3619" s="12" t="str">
        <f t="shared" ca="1" si="113"/>
        <v>7 ans, 1 mois</v>
      </c>
      <c r="P3619" s="4" t="str">
        <f>VLOOKUP(B3619,Effectif!B:I,6,0)</f>
        <v>Hugo MARCHAL</v>
      </c>
      <c r="Q3619" s="4" t="str">
        <f>VLOOKUP(B3619,Effectif!B:I,8,0)</f>
        <v>DECB</v>
      </c>
      <c r="R3619" s="4" t="str">
        <f>IFERROR(VLOOKUP(C3619,Sales!B:G,6,0),"-")</f>
        <v>-</v>
      </c>
      <c r="S3619" s="4">
        <f>IFERROR(VLOOKUP(C3619,Recolt!B:H,3,0),"-")</f>
        <v>41.54</v>
      </c>
      <c r="T3619" s="4" t="str">
        <f t="shared" si="114"/>
        <v>-</v>
      </c>
    </row>
    <row r="3620" spans="1:20" hidden="1" x14ac:dyDescent="0.25">
      <c r="A3620" s="4" t="s">
        <v>412</v>
      </c>
      <c r="B3620" s="4" t="s">
        <v>579</v>
      </c>
      <c r="C3620" s="4">
        <v>1034844103</v>
      </c>
      <c r="D3620" s="4" t="s">
        <v>363</v>
      </c>
      <c r="E3620" s="4" t="s">
        <v>364</v>
      </c>
      <c r="F3620" s="4" t="s">
        <v>439</v>
      </c>
      <c r="G3620" s="12">
        <v>45345</v>
      </c>
      <c r="H3620" s="4" t="s">
        <v>356</v>
      </c>
      <c r="I3620" s="67">
        <v>0.51885416666666695</v>
      </c>
      <c r="J3620" s="4" t="s">
        <v>1142</v>
      </c>
      <c r="K3620" s="12">
        <v>43305</v>
      </c>
      <c r="L3620" s="4" t="s">
        <v>366</v>
      </c>
      <c r="M3620" s="4" t="s">
        <v>358</v>
      </c>
      <c r="N3620" s="4" t="s">
        <v>361</v>
      </c>
      <c r="O3620" s="12" t="str">
        <f t="shared" ca="1" si="113"/>
        <v>6 ans, 9 mois</v>
      </c>
      <c r="P3620" s="4" t="str">
        <f>VLOOKUP(B3620,Effectif!B:I,6,0)</f>
        <v>Hugo MARCHAL</v>
      </c>
      <c r="Q3620" s="4" t="str">
        <f>VLOOKUP(B3620,Effectif!B:I,8,0)</f>
        <v>DECB</v>
      </c>
      <c r="R3620" s="4" t="str">
        <f>IFERROR(VLOOKUP(C3620,Sales!B:G,6,0),"-")</f>
        <v>-</v>
      </c>
      <c r="S3620" s="4">
        <f>IFERROR(VLOOKUP(C3620,Recolt!B:H,3,0),"-")</f>
        <v>125</v>
      </c>
      <c r="T3620" s="4" t="str">
        <f t="shared" si="114"/>
        <v>-</v>
      </c>
    </row>
    <row r="3621" spans="1:20" hidden="1" x14ac:dyDescent="0.25">
      <c r="A3621" s="4" t="s">
        <v>412</v>
      </c>
      <c r="B3621" s="4" t="s">
        <v>579</v>
      </c>
      <c r="C3621" s="4">
        <v>1034858404</v>
      </c>
      <c r="D3621" s="4" t="s">
        <v>392</v>
      </c>
      <c r="E3621" s="4" t="s">
        <v>364</v>
      </c>
      <c r="F3621" s="4" t="s">
        <v>439</v>
      </c>
      <c r="G3621" s="12">
        <v>45346</v>
      </c>
      <c r="H3621" s="4" t="s">
        <v>356</v>
      </c>
      <c r="I3621" s="67">
        <v>0.58701388888888895</v>
      </c>
      <c r="J3621" s="4" t="s">
        <v>1134</v>
      </c>
      <c r="K3621" s="12">
        <v>43227</v>
      </c>
      <c r="L3621" s="4" t="s">
        <v>366</v>
      </c>
      <c r="M3621" s="4" t="s">
        <v>358</v>
      </c>
      <c r="N3621" s="4" t="s">
        <v>361</v>
      </c>
      <c r="O3621" s="12" t="str">
        <f t="shared" ca="1" si="113"/>
        <v>6 ans, 11 mois</v>
      </c>
      <c r="P3621" s="4" t="str">
        <f>VLOOKUP(B3621,Effectif!B:I,6,0)</f>
        <v>Hugo MARCHAL</v>
      </c>
      <c r="Q3621" s="4" t="str">
        <f>VLOOKUP(B3621,Effectif!B:I,8,0)</f>
        <v>DECB</v>
      </c>
      <c r="R3621" s="4" t="str">
        <f>IFERROR(VLOOKUP(C3621,Sales!B:G,6,0),"-")</f>
        <v>-</v>
      </c>
      <c r="S3621" s="4">
        <f>IFERROR(VLOOKUP(C3621,Recolt!B:H,3,0),"-")</f>
        <v>189</v>
      </c>
      <c r="T3621" s="4" t="str">
        <f t="shared" si="114"/>
        <v>-</v>
      </c>
    </row>
    <row r="3622" spans="1:20" hidden="1" x14ac:dyDescent="0.25">
      <c r="A3622" s="4" t="s">
        <v>412</v>
      </c>
      <c r="B3622" s="4" t="s">
        <v>579</v>
      </c>
      <c r="C3622" s="4">
        <v>1034854128</v>
      </c>
      <c r="D3622" s="4" t="s">
        <v>371</v>
      </c>
      <c r="E3622" s="4" t="s">
        <v>364</v>
      </c>
      <c r="F3622" s="4" t="s">
        <v>439</v>
      </c>
      <c r="G3622" s="12">
        <v>45347</v>
      </c>
      <c r="H3622" s="4" t="s">
        <v>356</v>
      </c>
      <c r="I3622" s="67">
        <v>0.63841435185185202</v>
      </c>
      <c r="J3622" s="4" t="s">
        <v>1133</v>
      </c>
      <c r="K3622" s="12">
        <v>43248</v>
      </c>
      <c r="L3622" s="4" t="s">
        <v>366</v>
      </c>
      <c r="M3622" s="4" t="s">
        <v>358</v>
      </c>
      <c r="N3622" s="4" t="s">
        <v>359</v>
      </c>
      <c r="O3622" s="12" t="str">
        <f t="shared" ca="1" si="113"/>
        <v>6 ans, 11 mois</v>
      </c>
      <c r="P3622" s="4" t="str">
        <f>VLOOKUP(B3622,Effectif!B:I,6,0)</f>
        <v>Hugo MARCHAL</v>
      </c>
      <c r="Q3622" s="4" t="str">
        <f>VLOOKUP(B3622,Effectif!B:I,8,0)</f>
        <v>DECB</v>
      </c>
      <c r="R3622" s="4" t="str">
        <f>IFERROR(VLOOKUP(C3622,Sales!B:G,6,0),"-")</f>
        <v>-</v>
      </c>
      <c r="S3622" s="4">
        <f>IFERROR(VLOOKUP(C3622,Recolt!B:H,3,0),"-")</f>
        <v>222.95</v>
      </c>
      <c r="T3622" s="4" t="str">
        <f t="shared" si="114"/>
        <v>-</v>
      </c>
    </row>
    <row r="3623" spans="1:20" hidden="1" x14ac:dyDescent="0.25">
      <c r="A3623" s="4" t="s">
        <v>412</v>
      </c>
      <c r="B3623" s="4" t="s">
        <v>579</v>
      </c>
      <c r="C3623" s="4">
        <v>1034856796</v>
      </c>
      <c r="D3623" s="4" t="s">
        <v>377</v>
      </c>
      <c r="E3623" s="4" t="s">
        <v>364</v>
      </c>
      <c r="F3623" s="4" t="s">
        <v>439</v>
      </c>
      <c r="G3623" s="12">
        <v>45348</v>
      </c>
      <c r="H3623" s="4" t="s">
        <v>356</v>
      </c>
      <c r="I3623" s="67">
        <v>0.42104166666666698</v>
      </c>
      <c r="J3623" s="4" t="s">
        <v>1134</v>
      </c>
      <c r="K3623" s="12">
        <v>42843</v>
      </c>
      <c r="L3623" s="4" t="s">
        <v>366</v>
      </c>
      <c r="M3623" s="4" t="s">
        <v>358</v>
      </c>
      <c r="N3623" s="4" t="s">
        <v>361</v>
      </c>
      <c r="O3623" s="12" t="str">
        <f t="shared" ca="1" si="113"/>
        <v>8 ans, 0 mois</v>
      </c>
      <c r="P3623" s="4" t="str">
        <f>VLOOKUP(B3623,Effectif!B:I,6,0)</f>
        <v>Hugo MARCHAL</v>
      </c>
      <c r="Q3623" s="4" t="str">
        <f>VLOOKUP(B3623,Effectif!B:I,8,0)</f>
        <v>DECB</v>
      </c>
      <c r="R3623" s="4" t="str">
        <f>IFERROR(VLOOKUP(C3623,Sales!B:G,6,0),"-")</f>
        <v>-</v>
      </c>
      <c r="S3623" s="4">
        <f>IFERROR(VLOOKUP(C3623,Recolt!B:H,3,0),"-")</f>
        <v>166.3</v>
      </c>
      <c r="T3623" s="4" t="str">
        <f t="shared" si="114"/>
        <v>-</v>
      </c>
    </row>
    <row r="3624" spans="1:20" hidden="1" x14ac:dyDescent="0.25">
      <c r="A3624" s="4" t="s">
        <v>412</v>
      </c>
      <c r="B3624" s="4" t="s">
        <v>579</v>
      </c>
      <c r="C3624" s="4">
        <v>1034848993</v>
      </c>
      <c r="D3624" s="4" t="s">
        <v>354</v>
      </c>
      <c r="E3624" s="4" t="s">
        <v>360</v>
      </c>
      <c r="F3624" s="4" t="s">
        <v>439</v>
      </c>
      <c r="G3624" s="12">
        <v>45349</v>
      </c>
      <c r="H3624" s="4" t="s">
        <v>356</v>
      </c>
      <c r="I3624" s="67">
        <v>0.66819444444444398</v>
      </c>
      <c r="J3624" s="4" t="s">
        <v>1133</v>
      </c>
      <c r="K3624" s="12">
        <v>43465</v>
      </c>
      <c r="L3624" s="4" t="s">
        <v>366</v>
      </c>
      <c r="M3624" s="4" t="s">
        <v>358</v>
      </c>
      <c r="N3624" s="4" t="s">
        <v>361</v>
      </c>
      <c r="O3624" s="12" t="str">
        <f t="shared" ca="1" si="113"/>
        <v>6 ans, 4 mois</v>
      </c>
      <c r="P3624" s="4" t="str">
        <f>VLOOKUP(B3624,Effectif!B:I,6,0)</f>
        <v>Hugo MARCHAL</v>
      </c>
      <c r="Q3624" s="4" t="str">
        <f>VLOOKUP(B3624,Effectif!B:I,8,0)</f>
        <v>DECB</v>
      </c>
      <c r="R3624" s="4" t="str">
        <f>IFERROR(VLOOKUP(C3624,Sales!B:G,6,0),"-")</f>
        <v>-</v>
      </c>
      <c r="S3624" s="4">
        <f>IFERROR(VLOOKUP(C3624,Recolt!B:H,3,0),"-")</f>
        <v>102</v>
      </c>
      <c r="T3624" s="4" t="str">
        <f t="shared" si="114"/>
        <v>-</v>
      </c>
    </row>
    <row r="3625" spans="1:20" hidden="1" x14ac:dyDescent="0.25">
      <c r="A3625" s="4" t="s">
        <v>412</v>
      </c>
      <c r="B3625" s="4" t="s">
        <v>579</v>
      </c>
      <c r="C3625" s="4">
        <v>1034846724</v>
      </c>
      <c r="D3625" s="4" t="s">
        <v>354</v>
      </c>
      <c r="E3625" s="4" t="s">
        <v>360</v>
      </c>
      <c r="F3625" s="4" t="s">
        <v>439</v>
      </c>
      <c r="G3625" s="12">
        <v>45350</v>
      </c>
      <c r="H3625" s="4" t="s">
        <v>356</v>
      </c>
      <c r="I3625" s="67">
        <v>0.56827546296296305</v>
      </c>
      <c r="J3625" s="4" t="s">
        <v>1147</v>
      </c>
      <c r="K3625" s="12">
        <v>43047</v>
      </c>
      <c r="L3625" s="4" t="s">
        <v>366</v>
      </c>
      <c r="M3625" s="4" t="s">
        <v>362</v>
      </c>
      <c r="O3625" s="12" t="str">
        <f t="shared" ca="1" si="113"/>
        <v>7 ans, 5 mois</v>
      </c>
      <c r="P3625" s="4" t="str">
        <f>VLOOKUP(B3625,Effectif!B:I,6,0)</f>
        <v>Hugo MARCHAL</v>
      </c>
      <c r="Q3625" s="4" t="str">
        <f>VLOOKUP(B3625,Effectif!B:I,8,0)</f>
        <v>DECB</v>
      </c>
      <c r="R3625" s="4" t="str">
        <f>IFERROR(VLOOKUP(C3625,Sales!B:G,6,0),"-")</f>
        <v>-</v>
      </c>
      <c r="S3625" s="4">
        <f>IFERROR(VLOOKUP(C3625,Recolt!B:H,3,0),"-")</f>
        <v>423</v>
      </c>
      <c r="T3625" s="4" t="str">
        <f t="shared" si="114"/>
        <v>-</v>
      </c>
    </row>
    <row r="3626" spans="1:20" hidden="1" x14ac:dyDescent="0.25">
      <c r="A3626" s="4" t="s">
        <v>412</v>
      </c>
      <c r="B3626" s="4" t="s">
        <v>579</v>
      </c>
      <c r="C3626" s="4">
        <v>1034849343</v>
      </c>
      <c r="D3626" s="4" t="s">
        <v>392</v>
      </c>
      <c r="E3626" s="4" t="s">
        <v>364</v>
      </c>
      <c r="F3626" s="4" t="s">
        <v>439</v>
      </c>
      <c r="G3626" s="12">
        <v>45352</v>
      </c>
      <c r="H3626" s="4" t="s">
        <v>356</v>
      </c>
      <c r="I3626" s="67">
        <v>0.69633101851851897</v>
      </c>
      <c r="J3626" s="4" t="s">
        <v>1131</v>
      </c>
      <c r="K3626" s="12">
        <v>42726</v>
      </c>
      <c r="L3626" s="4" t="s">
        <v>366</v>
      </c>
      <c r="M3626" s="4" t="s">
        <v>358</v>
      </c>
      <c r="N3626" s="4" t="s">
        <v>359</v>
      </c>
      <c r="O3626" s="12" t="str">
        <f t="shared" ca="1" si="113"/>
        <v>8 ans, 4 mois</v>
      </c>
      <c r="P3626" s="4" t="str">
        <f>VLOOKUP(B3626,Effectif!B:I,6,0)</f>
        <v>Hugo MARCHAL</v>
      </c>
      <c r="Q3626" s="4" t="str">
        <f>VLOOKUP(B3626,Effectif!B:I,8,0)</f>
        <v>DECB</v>
      </c>
      <c r="R3626" s="4" t="str">
        <f>IFERROR(VLOOKUP(C3626,Sales!B:G,6,0),"-")</f>
        <v>-</v>
      </c>
      <c r="S3626" s="4">
        <f>IFERROR(VLOOKUP(C3626,Recolt!B:H,3,0),"-")</f>
        <v>122</v>
      </c>
      <c r="T3626" s="4" t="str">
        <f t="shared" si="114"/>
        <v>-</v>
      </c>
    </row>
    <row r="3627" spans="1:20" hidden="1" x14ac:dyDescent="0.25">
      <c r="A3627" s="4" t="s">
        <v>412</v>
      </c>
      <c r="B3627" s="4" t="s">
        <v>579</v>
      </c>
      <c r="C3627" s="4">
        <v>1034858190</v>
      </c>
      <c r="D3627" s="4" t="s">
        <v>377</v>
      </c>
      <c r="E3627" s="4" t="s">
        <v>364</v>
      </c>
      <c r="F3627" s="4" t="s">
        <v>439</v>
      </c>
      <c r="G3627" s="12">
        <v>45353</v>
      </c>
      <c r="H3627" s="4" t="s">
        <v>356</v>
      </c>
      <c r="I3627" s="67">
        <v>0.58931712962963001</v>
      </c>
      <c r="J3627" s="4" t="s">
        <v>1133</v>
      </c>
      <c r="K3627" s="12">
        <v>43061</v>
      </c>
      <c r="L3627" s="4" t="s">
        <v>366</v>
      </c>
      <c r="M3627" s="4" t="s">
        <v>358</v>
      </c>
      <c r="N3627" s="4" t="s">
        <v>359</v>
      </c>
      <c r="O3627" s="12" t="str">
        <f t="shared" ca="1" si="113"/>
        <v>7 ans, 5 mois</v>
      </c>
      <c r="P3627" s="4" t="str">
        <f>VLOOKUP(B3627,Effectif!B:I,6,0)</f>
        <v>Hugo MARCHAL</v>
      </c>
      <c r="Q3627" s="4" t="str">
        <f>VLOOKUP(B3627,Effectif!B:I,8,0)</f>
        <v>DECB</v>
      </c>
      <c r="R3627" s="4" t="str">
        <f>IFERROR(VLOOKUP(C3627,Sales!B:G,6,0),"-")</f>
        <v>-</v>
      </c>
      <c r="S3627" s="4">
        <f>IFERROR(VLOOKUP(C3627,Recolt!B:H,3,0),"-")</f>
        <v>271</v>
      </c>
      <c r="T3627" s="4" t="str">
        <f t="shared" si="114"/>
        <v>-</v>
      </c>
    </row>
    <row r="3628" spans="1:20" hidden="1" x14ac:dyDescent="0.25">
      <c r="A3628" s="4" t="s">
        <v>412</v>
      </c>
      <c r="B3628" s="4" t="s">
        <v>579</v>
      </c>
      <c r="C3628" s="4">
        <v>1034863261</v>
      </c>
      <c r="D3628" s="4" t="s">
        <v>377</v>
      </c>
      <c r="E3628" s="4" t="s">
        <v>364</v>
      </c>
      <c r="F3628" s="4" t="s">
        <v>439</v>
      </c>
      <c r="G3628" s="12">
        <v>45354</v>
      </c>
      <c r="H3628" s="4" t="s">
        <v>356</v>
      </c>
      <c r="I3628" s="67">
        <v>0.61694444444444396</v>
      </c>
      <c r="J3628" s="4" t="s">
        <v>1147</v>
      </c>
      <c r="K3628" s="12">
        <v>43409</v>
      </c>
      <c r="L3628" s="4" t="s">
        <v>366</v>
      </c>
      <c r="M3628" s="4" t="s">
        <v>362</v>
      </c>
      <c r="O3628" s="12" t="str">
        <f t="shared" ca="1" si="113"/>
        <v>6 ans, 5 mois</v>
      </c>
      <c r="P3628" s="4" t="str">
        <f>VLOOKUP(B3628,Effectif!B:I,6,0)</f>
        <v>Hugo MARCHAL</v>
      </c>
      <c r="Q3628" s="4" t="str">
        <f>VLOOKUP(B3628,Effectif!B:I,8,0)</f>
        <v>DECB</v>
      </c>
      <c r="R3628" s="4" t="str">
        <f>IFERROR(VLOOKUP(C3628,Sales!B:G,6,0),"-")</f>
        <v>-</v>
      </c>
      <c r="S3628" s="4">
        <f>IFERROR(VLOOKUP(C3628,Recolt!B:H,3,0),"-")</f>
        <v>116</v>
      </c>
      <c r="T3628" s="4" t="str">
        <f t="shared" si="114"/>
        <v>-</v>
      </c>
    </row>
    <row r="3629" spans="1:20" hidden="1" x14ac:dyDescent="0.25">
      <c r="A3629" s="4" t="s">
        <v>412</v>
      </c>
      <c r="B3629" s="4" t="s">
        <v>579</v>
      </c>
      <c r="C3629" s="4">
        <v>1034852764</v>
      </c>
      <c r="D3629" s="4" t="s">
        <v>363</v>
      </c>
      <c r="E3629" s="4" t="s">
        <v>364</v>
      </c>
      <c r="F3629" s="4" t="s">
        <v>439</v>
      </c>
      <c r="G3629" s="12">
        <v>45355</v>
      </c>
      <c r="H3629" s="4" t="s">
        <v>356</v>
      </c>
      <c r="I3629" s="67">
        <v>0.71152777777777798</v>
      </c>
      <c r="J3629" s="4" t="s">
        <v>1133</v>
      </c>
      <c r="K3629" s="12">
        <v>42904</v>
      </c>
      <c r="L3629" s="4" t="s">
        <v>366</v>
      </c>
      <c r="M3629" s="4" t="s">
        <v>358</v>
      </c>
      <c r="N3629" s="4" t="s">
        <v>361</v>
      </c>
      <c r="O3629" s="12" t="str">
        <f t="shared" ca="1" si="113"/>
        <v>7 ans, 10 mois</v>
      </c>
      <c r="P3629" s="4" t="str">
        <f>VLOOKUP(B3629,Effectif!B:I,6,0)</f>
        <v>Hugo MARCHAL</v>
      </c>
      <c r="Q3629" s="4" t="str">
        <f>VLOOKUP(B3629,Effectif!B:I,8,0)</f>
        <v>DECB</v>
      </c>
      <c r="R3629" s="4" t="str">
        <f>IFERROR(VLOOKUP(C3629,Sales!B:G,6,0),"-")</f>
        <v>-</v>
      </c>
      <c r="S3629" s="4">
        <f>IFERROR(VLOOKUP(C3629,Recolt!B:H,3,0),"-")</f>
        <v>173</v>
      </c>
      <c r="T3629" s="4" t="str">
        <f t="shared" si="114"/>
        <v>-</v>
      </c>
    </row>
    <row r="3630" spans="1:20" hidden="1" x14ac:dyDescent="0.25">
      <c r="A3630" s="4" t="s">
        <v>412</v>
      </c>
      <c r="B3630" s="4" t="s">
        <v>579</v>
      </c>
      <c r="C3630" s="4">
        <v>1034858886</v>
      </c>
      <c r="D3630" s="4" t="s">
        <v>377</v>
      </c>
      <c r="E3630" s="4" t="s">
        <v>364</v>
      </c>
      <c r="F3630" s="4" t="s">
        <v>439</v>
      </c>
      <c r="G3630" s="12">
        <v>45356</v>
      </c>
      <c r="H3630" s="4" t="s">
        <v>356</v>
      </c>
      <c r="I3630" s="67">
        <v>0.64500000000000002</v>
      </c>
      <c r="J3630" s="4" t="s">
        <v>1133</v>
      </c>
      <c r="K3630" s="12">
        <v>43328</v>
      </c>
      <c r="L3630" s="4" t="s">
        <v>366</v>
      </c>
      <c r="M3630" s="4" t="s">
        <v>358</v>
      </c>
      <c r="N3630" s="4" t="s">
        <v>361</v>
      </c>
      <c r="O3630" s="12" t="str">
        <f t="shared" ca="1" si="113"/>
        <v>6 ans, 8 mois</v>
      </c>
      <c r="P3630" s="4" t="str">
        <f>VLOOKUP(B3630,Effectif!B:I,6,0)</f>
        <v>Hugo MARCHAL</v>
      </c>
      <c r="Q3630" s="4" t="str">
        <f>VLOOKUP(B3630,Effectif!B:I,8,0)</f>
        <v>DECB</v>
      </c>
      <c r="R3630" s="4" t="str">
        <f>IFERROR(VLOOKUP(C3630,Sales!B:G,6,0),"-")</f>
        <v>-</v>
      </c>
      <c r="S3630" s="4">
        <f>IFERROR(VLOOKUP(C3630,Recolt!B:H,3,0),"-")</f>
        <v>118.18</v>
      </c>
      <c r="T3630" s="4" t="str">
        <f t="shared" si="114"/>
        <v>-</v>
      </c>
    </row>
    <row r="3631" spans="1:20" hidden="1" x14ac:dyDescent="0.25">
      <c r="A3631" s="4" t="s">
        <v>412</v>
      </c>
      <c r="B3631" s="4" t="s">
        <v>579</v>
      </c>
      <c r="C3631" s="4">
        <v>1034846368</v>
      </c>
      <c r="D3631" s="4" t="s">
        <v>354</v>
      </c>
      <c r="E3631" s="4" t="s">
        <v>360</v>
      </c>
      <c r="F3631" s="4" t="s">
        <v>439</v>
      </c>
      <c r="G3631" s="12">
        <v>45357</v>
      </c>
      <c r="H3631" s="4" t="s">
        <v>356</v>
      </c>
      <c r="I3631" s="67">
        <v>0.38392361111111101</v>
      </c>
      <c r="J3631" s="4" t="s">
        <v>1135</v>
      </c>
      <c r="K3631" s="12">
        <v>43360</v>
      </c>
      <c r="L3631" s="4" t="s">
        <v>366</v>
      </c>
      <c r="M3631" s="4" t="s">
        <v>358</v>
      </c>
      <c r="N3631" s="4" t="s">
        <v>361</v>
      </c>
      <c r="O3631" s="12" t="str">
        <f t="shared" ca="1" si="113"/>
        <v>6 ans, 7 mois</v>
      </c>
      <c r="P3631" s="4" t="str">
        <f>VLOOKUP(B3631,Effectif!B:I,6,0)</f>
        <v>Hugo MARCHAL</v>
      </c>
      <c r="Q3631" s="4" t="str">
        <f>VLOOKUP(B3631,Effectif!B:I,8,0)</f>
        <v>DECB</v>
      </c>
      <c r="R3631" s="4" t="str">
        <f>IFERROR(VLOOKUP(C3631,Sales!B:G,6,0),"-")</f>
        <v>-</v>
      </c>
      <c r="S3631" s="4">
        <f>IFERROR(VLOOKUP(C3631,Recolt!B:H,3,0),"-")</f>
        <v>166</v>
      </c>
      <c r="T3631" s="4" t="str">
        <f t="shared" si="114"/>
        <v>-</v>
      </c>
    </row>
    <row r="3632" spans="1:20" hidden="1" x14ac:dyDescent="0.25">
      <c r="A3632" s="4" t="s">
        <v>412</v>
      </c>
      <c r="B3632" s="4" t="s">
        <v>579</v>
      </c>
      <c r="C3632" s="4">
        <v>1034853122</v>
      </c>
      <c r="D3632" s="4" t="s">
        <v>363</v>
      </c>
      <c r="E3632" s="4" t="s">
        <v>364</v>
      </c>
      <c r="F3632" s="4" t="s">
        <v>439</v>
      </c>
      <c r="G3632" s="12">
        <v>45358</v>
      </c>
      <c r="H3632" s="4" t="s">
        <v>356</v>
      </c>
      <c r="I3632" s="67">
        <v>0.51365740740740695</v>
      </c>
      <c r="J3632" s="4" t="s">
        <v>1136</v>
      </c>
      <c r="K3632" s="12">
        <v>43210</v>
      </c>
      <c r="L3632" s="4" t="s">
        <v>366</v>
      </c>
      <c r="M3632" s="4" t="s">
        <v>358</v>
      </c>
      <c r="N3632" s="4" t="s">
        <v>361</v>
      </c>
      <c r="O3632" s="12" t="str">
        <f t="shared" ref="O3632:O3695" ca="1" si="115">YEAR(TODAY())-YEAR(K3632)-IF(MONTH(TODAY())&lt;MONTH(K3632),1,IF(AND(MONTH(TODAY())=MONTH(K3632),DAY(TODAY())&lt;DAY(K3632)),1,0)) &amp; " ans, " &amp; MONTH(TODAY())-MONTH(K3632)+IF(MONTH(TODAY())&lt;MONTH(K3632),12,0) &amp; " mois"</f>
        <v>7 ans, 0 mois</v>
      </c>
      <c r="P3632" s="4" t="str">
        <f>VLOOKUP(B3632,Effectif!B:I,6,0)</f>
        <v>Hugo MARCHAL</v>
      </c>
      <c r="Q3632" s="4" t="str">
        <f>VLOOKUP(B3632,Effectif!B:I,8,0)</f>
        <v>DECB</v>
      </c>
      <c r="R3632" s="4" t="str">
        <f>IFERROR(VLOOKUP(C3632,Sales!B:G,6,0),"-")</f>
        <v>-</v>
      </c>
      <c r="S3632" s="4">
        <f>IFERROR(VLOOKUP(C3632,Recolt!B:H,3,0),"-")</f>
        <v>53</v>
      </c>
      <c r="T3632" s="4" t="str">
        <f t="shared" si="114"/>
        <v>-</v>
      </c>
    </row>
    <row r="3633" spans="1:20" hidden="1" x14ac:dyDescent="0.25">
      <c r="A3633" s="4" t="s">
        <v>412</v>
      </c>
      <c r="B3633" s="4" t="s">
        <v>579</v>
      </c>
      <c r="C3633" s="4">
        <v>1034844800</v>
      </c>
      <c r="D3633" s="4" t="s">
        <v>377</v>
      </c>
      <c r="E3633" s="4" t="s">
        <v>364</v>
      </c>
      <c r="F3633" s="4" t="s">
        <v>439</v>
      </c>
      <c r="G3633" s="12">
        <v>45359</v>
      </c>
      <c r="H3633" s="4" t="s">
        <v>356</v>
      </c>
      <c r="I3633" s="67">
        <v>0.70489583333333306</v>
      </c>
      <c r="J3633" s="4" t="s">
        <v>1133</v>
      </c>
      <c r="K3633" s="12">
        <v>43312</v>
      </c>
      <c r="L3633" s="4" t="s">
        <v>366</v>
      </c>
      <c r="M3633" s="4" t="s">
        <v>358</v>
      </c>
      <c r="N3633" s="4" t="s">
        <v>361</v>
      </c>
      <c r="O3633" s="12" t="str">
        <f t="shared" ca="1" si="115"/>
        <v>6 ans, 9 mois</v>
      </c>
      <c r="P3633" s="4" t="str">
        <f>VLOOKUP(B3633,Effectif!B:I,6,0)</f>
        <v>Hugo MARCHAL</v>
      </c>
      <c r="Q3633" s="4" t="str">
        <f>VLOOKUP(B3633,Effectif!B:I,8,0)</f>
        <v>DECB</v>
      </c>
      <c r="R3633" s="4" t="str">
        <f>IFERROR(VLOOKUP(C3633,Sales!B:G,6,0),"-")</f>
        <v>-</v>
      </c>
      <c r="S3633" s="4">
        <f>IFERROR(VLOOKUP(C3633,Recolt!B:H,3,0),"-")</f>
        <v>121.14</v>
      </c>
      <c r="T3633" s="4" t="str">
        <f t="shared" si="114"/>
        <v>-</v>
      </c>
    </row>
    <row r="3634" spans="1:20" hidden="1" x14ac:dyDescent="0.25">
      <c r="A3634" s="4" t="s">
        <v>412</v>
      </c>
      <c r="B3634" s="4" t="s">
        <v>579</v>
      </c>
      <c r="C3634" s="4">
        <v>1034865712</v>
      </c>
      <c r="D3634" s="4" t="s">
        <v>354</v>
      </c>
      <c r="E3634" s="4" t="s">
        <v>360</v>
      </c>
      <c r="F3634" s="4" t="s">
        <v>439</v>
      </c>
      <c r="G3634" s="12">
        <v>45360</v>
      </c>
      <c r="H3634" s="4" t="s">
        <v>356</v>
      </c>
      <c r="I3634" s="67">
        <v>0.69497685185185198</v>
      </c>
      <c r="J3634" s="4" t="s">
        <v>1131</v>
      </c>
      <c r="K3634" s="12">
        <v>42382</v>
      </c>
      <c r="L3634" s="4" t="s">
        <v>366</v>
      </c>
      <c r="M3634" s="4" t="s">
        <v>358</v>
      </c>
      <c r="N3634" s="4" t="s">
        <v>361</v>
      </c>
      <c r="O3634" s="12" t="str">
        <f t="shared" ca="1" si="115"/>
        <v>9 ans, 3 mois</v>
      </c>
      <c r="P3634" s="4" t="str">
        <f>VLOOKUP(B3634,Effectif!B:I,6,0)</f>
        <v>Hugo MARCHAL</v>
      </c>
      <c r="Q3634" s="4" t="str">
        <f>VLOOKUP(B3634,Effectif!B:I,8,0)</f>
        <v>DECB</v>
      </c>
      <c r="R3634" s="4" t="str">
        <f>IFERROR(VLOOKUP(C3634,Sales!B:G,6,0),"-")</f>
        <v>-</v>
      </c>
      <c r="S3634" s="4">
        <f>IFERROR(VLOOKUP(C3634,Recolt!B:H,3,0),"-")</f>
        <v>100.18</v>
      </c>
      <c r="T3634" s="4" t="str">
        <f t="shared" si="114"/>
        <v>-</v>
      </c>
    </row>
    <row r="3635" spans="1:20" hidden="1" x14ac:dyDescent="0.25">
      <c r="A3635" s="4" t="s">
        <v>412</v>
      </c>
      <c r="B3635" s="4" t="s">
        <v>579</v>
      </c>
      <c r="C3635" s="4">
        <v>1034858033</v>
      </c>
      <c r="D3635" s="4" t="s">
        <v>372</v>
      </c>
      <c r="E3635" s="4" t="s">
        <v>364</v>
      </c>
      <c r="F3635" s="4" t="s">
        <v>439</v>
      </c>
      <c r="G3635" s="12">
        <v>45361</v>
      </c>
      <c r="H3635" s="4" t="s">
        <v>356</v>
      </c>
      <c r="I3635" s="67">
        <v>0.43040509259259302</v>
      </c>
      <c r="J3635" s="4" t="s">
        <v>1135</v>
      </c>
      <c r="K3635" s="12">
        <v>43398</v>
      </c>
      <c r="L3635" s="4" t="s">
        <v>366</v>
      </c>
      <c r="M3635" s="4" t="s">
        <v>358</v>
      </c>
      <c r="N3635" s="4" t="s">
        <v>361</v>
      </c>
      <c r="O3635" s="12" t="str">
        <f t="shared" ca="1" si="115"/>
        <v>6 ans, 6 mois</v>
      </c>
      <c r="P3635" s="4" t="str">
        <f>VLOOKUP(B3635,Effectif!B:I,6,0)</f>
        <v>Hugo MARCHAL</v>
      </c>
      <c r="Q3635" s="4" t="str">
        <f>VLOOKUP(B3635,Effectif!B:I,8,0)</f>
        <v>DECB</v>
      </c>
      <c r="R3635" s="4" t="str">
        <f>IFERROR(VLOOKUP(C3635,Sales!B:G,6,0),"-")</f>
        <v>-</v>
      </c>
      <c r="S3635" s="4">
        <f>IFERROR(VLOOKUP(C3635,Recolt!B:H,3,0),"-")</f>
        <v>228</v>
      </c>
      <c r="T3635" s="4" t="str">
        <f t="shared" si="114"/>
        <v>-</v>
      </c>
    </row>
    <row r="3636" spans="1:20" hidden="1" x14ac:dyDescent="0.25">
      <c r="A3636" s="4" t="s">
        <v>412</v>
      </c>
      <c r="B3636" s="4" t="s">
        <v>579</v>
      </c>
      <c r="C3636" s="4">
        <v>1034845292</v>
      </c>
      <c r="D3636" s="4" t="s">
        <v>381</v>
      </c>
      <c r="E3636" s="4" t="s">
        <v>364</v>
      </c>
      <c r="F3636" s="4" t="s">
        <v>439</v>
      </c>
      <c r="G3636" s="12">
        <v>45362</v>
      </c>
      <c r="H3636" s="4" t="s">
        <v>365</v>
      </c>
      <c r="I3636" s="67">
        <v>0.41872685185185199</v>
      </c>
      <c r="J3636" s="4" t="s">
        <v>1135</v>
      </c>
      <c r="K3636" s="12">
        <v>42576</v>
      </c>
      <c r="L3636" s="4" t="s">
        <v>366</v>
      </c>
      <c r="M3636" s="4" t="s">
        <v>358</v>
      </c>
      <c r="N3636" s="4" t="s">
        <v>361</v>
      </c>
      <c r="O3636" s="12" t="str">
        <f t="shared" ca="1" si="115"/>
        <v>8 ans, 9 mois</v>
      </c>
      <c r="P3636" s="4" t="str">
        <f>VLOOKUP(B3636,Effectif!B:I,6,0)</f>
        <v>Hugo MARCHAL</v>
      </c>
      <c r="Q3636" s="4" t="str">
        <f>VLOOKUP(B3636,Effectif!B:I,8,0)</f>
        <v>DECB</v>
      </c>
      <c r="R3636" s="4" t="str">
        <f>IFERROR(VLOOKUP(C3636,Sales!B:G,6,0),"-")</f>
        <v>-</v>
      </c>
      <c r="S3636" s="4">
        <f>IFERROR(VLOOKUP(C3636,Recolt!B:H,3,0),"-")</f>
        <v>117</v>
      </c>
      <c r="T3636" s="4" t="str">
        <f t="shared" si="114"/>
        <v>-</v>
      </c>
    </row>
    <row r="3637" spans="1:20" hidden="1" x14ac:dyDescent="0.25">
      <c r="A3637" s="4" t="s">
        <v>412</v>
      </c>
      <c r="B3637" s="4" t="s">
        <v>579</v>
      </c>
      <c r="C3637" s="4">
        <v>1034847107</v>
      </c>
      <c r="D3637" s="4" t="s">
        <v>354</v>
      </c>
      <c r="E3637" s="4" t="s">
        <v>360</v>
      </c>
      <c r="F3637" s="4" t="s">
        <v>439</v>
      </c>
      <c r="G3637" s="12">
        <v>45363</v>
      </c>
      <c r="H3637" s="4" t="s">
        <v>356</v>
      </c>
      <c r="I3637" s="67">
        <v>0.56960648148148196</v>
      </c>
      <c r="J3637" s="4" t="s">
        <v>1147</v>
      </c>
      <c r="K3637" s="12">
        <v>42661</v>
      </c>
      <c r="L3637" s="4" t="s">
        <v>366</v>
      </c>
      <c r="M3637" s="4" t="s">
        <v>362</v>
      </c>
      <c r="O3637" s="12" t="str">
        <f t="shared" ca="1" si="115"/>
        <v>8 ans, 6 mois</v>
      </c>
      <c r="P3637" s="4" t="str">
        <f>VLOOKUP(B3637,Effectif!B:I,6,0)</f>
        <v>Hugo MARCHAL</v>
      </c>
      <c r="Q3637" s="4" t="str">
        <f>VLOOKUP(B3637,Effectif!B:I,8,0)</f>
        <v>DECB</v>
      </c>
      <c r="R3637" s="4" t="str">
        <f>IFERROR(VLOOKUP(C3637,Sales!B:G,6,0),"-")</f>
        <v>-</v>
      </c>
      <c r="S3637" s="4">
        <f>IFERROR(VLOOKUP(C3637,Recolt!B:H,3,0),"-")</f>
        <v>208</v>
      </c>
      <c r="T3637" s="4" t="str">
        <f t="shared" si="114"/>
        <v>-</v>
      </c>
    </row>
    <row r="3638" spans="1:20" hidden="1" x14ac:dyDescent="0.25">
      <c r="A3638" s="4" t="s">
        <v>412</v>
      </c>
      <c r="B3638" s="4" t="s">
        <v>579</v>
      </c>
      <c r="C3638" s="4">
        <v>1034865238</v>
      </c>
      <c r="D3638" s="4" t="s">
        <v>392</v>
      </c>
      <c r="E3638" s="4" t="s">
        <v>364</v>
      </c>
      <c r="F3638" s="4" t="s">
        <v>439</v>
      </c>
      <c r="G3638" s="12">
        <v>45364</v>
      </c>
      <c r="H3638" s="4" t="s">
        <v>356</v>
      </c>
      <c r="I3638" s="67">
        <v>0.58469907407407395</v>
      </c>
      <c r="J3638" s="4" t="s">
        <v>1134</v>
      </c>
      <c r="K3638" s="12">
        <v>43454</v>
      </c>
      <c r="L3638" s="4" t="s">
        <v>366</v>
      </c>
      <c r="M3638" s="4" t="s">
        <v>358</v>
      </c>
      <c r="N3638" s="4" t="s">
        <v>361</v>
      </c>
      <c r="O3638" s="12" t="str">
        <f t="shared" ca="1" si="115"/>
        <v>6 ans, 4 mois</v>
      </c>
      <c r="P3638" s="4" t="str">
        <f>VLOOKUP(B3638,Effectif!B:I,6,0)</f>
        <v>Hugo MARCHAL</v>
      </c>
      <c r="Q3638" s="4" t="str">
        <f>VLOOKUP(B3638,Effectif!B:I,8,0)</f>
        <v>DECB</v>
      </c>
      <c r="R3638" s="4" t="str">
        <f>IFERROR(VLOOKUP(C3638,Sales!B:G,6,0),"-")</f>
        <v>-</v>
      </c>
      <c r="S3638" s="4">
        <f>IFERROR(VLOOKUP(C3638,Recolt!B:H,3,0),"-")</f>
        <v>86.95</v>
      </c>
      <c r="T3638" s="4" t="str">
        <f t="shared" si="114"/>
        <v>-</v>
      </c>
    </row>
    <row r="3639" spans="1:20" hidden="1" x14ac:dyDescent="0.25">
      <c r="A3639" s="4" t="s">
        <v>412</v>
      </c>
      <c r="B3639" s="4" t="s">
        <v>579</v>
      </c>
      <c r="C3639" s="4">
        <v>1034842031</v>
      </c>
      <c r="D3639" s="4" t="s">
        <v>354</v>
      </c>
      <c r="E3639" s="4" t="s">
        <v>360</v>
      </c>
      <c r="F3639" s="4" t="s">
        <v>439</v>
      </c>
      <c r="G3639" s="12">
        <v>45365</v>
      </c>
      <c r="H3639" s="4" t="s">
        <v>356</v>
      </c>
      <c r="I3639" s="67">
        <v>0.39090277777777799</v>
      </c>
      <c r="J3639" s="4" t="s">
        <v>1133</v>
      </c>
      <c r="K3639" s="12">
        <v>43374</v>
      </c>
      <c r="L3639" s="4" t="s">
        <v>366</v>
      </c>
      <c r="M3639" s="4" t="s">
        <v>358</v>
      </c>
      <c r="N3639" s="4" t="s">
        <v>359</v>
      </c>
      <c r="O3639" s="12" t="str">
        <f t="shared" ca="1" si="115"/>
        <v>6 ans, 6 mois</v>
      </c>
      <c r="P3639" s="4" t="str">
        <f>VLOOKUP(B3639,Effectif!B:I,6,0)</f>
        <v>Hugo MARCHAL</v>
      </c>
      <c r="Q3639" s="4" t="str">
        <f>VLOOKUP(B3639,Effectif!B:I,8,0)</f>
        <v>DECB</v>
      </c>
      <c r="R3639" s="4" t="str">
        <f>IFERROR(VLOOKUP(C3639,Sales!B:G,6,0),"-")</f>
        <v>-</v>
      </c>
      <c r="S3639" s="4">
        <f>IFERROR(VLOOKUP(C3639,Recolt!B:H,3,0),"-")</f>
        <v>432</v>
      </c>
      <c r="T3639" s="4" t="str">
        <f t="shared" si="114"/>
        <v>-</v>
      </c>
    </row>
    <row r="3640" spans="1:20" hidden="1" x14ac:dyDescent="0.25">
      <c r="A3640" s="4" t="s">
        <v>412</v>
      </c>
      <c r="B3640" s="4" t="s">
        <v>579</v>
      </c>
      <c r="C3640" s="4">
        <v>1034867829</v>
      </c>
      <c r="D3640" s="4" t="s">
        <v>377</v>
      </c>
      <c r="E3640" s="4" t="s">
        <v>364</v>
      </c>
      <c r="F3640" s="4" t="s">
        <v>439</v>
      </c>
      <c r="G3640" s="12">
        <v>45366</v>
      </c>
      <c r="H3640" s="4" t="s">
        <v>356</v>
      </c>
      <c r="I3640" s="67">
        <v>0.63303240740740696</v>
      </c>
      <c r="J3640" s="4" t="s">
        <v>1134</v>
      </c>
      <c r="K3640" s="12">
        <v>43202</v>
      </c>
      <c r="L3640" s="4" t="s">
        <v>366</v>
      </c>
      <c r="M3640" s="4" t="s">
        <v>358</v>
      </c>
      <c r="N3640" s="4" t="s">
        <v>361</v>
      </c>
      <c r="O3640" s="12" t="str">
        <f t="shared" ca="1" si="115"/>
        <v>7 ans, 0 mois</v>
      </c>
      <c r="P3640" s="4" t="str">
        <f>VLOOKUP(B3640,Effectif!B:I,6,0)</f>
        <v>Hugo MARCHAL</v>
      </c>
      <c r="Q3640" s="4" t="str">
        <f>VLOOKUP(B3640,Effectif!B:I,8,0)</f>
        <v>DECB</v>
      </c>
      <c r="R3640" s="4" t="str">
        <f>IFERROR(VLOOKUP(C3640,Sales!B:G,6,0),"-")</f>
        <v>-</v>
      </c>
      <c r="S3640" s="4">
        <f>IFERROR(VLOOKUP(C3640,Recolt!B:H,3,0),"-")</f>
        <v>152</v>
      </c>
      <c r="T3640" s="4" t="str">
        <f t="shared" si="114"/>
        <v>-</v>
      </c>
    </row>
    <row r="3641" spans="1:20" hidden="1" x14ac:dyDescent="0.25">
      <c r="A3641" s="4" t="s">
        <v>412</v>
      </c>
      <c r="B3641" s="4" t="s">
        <v>579</v>
      </c>
      <c r="C3641" s="4">
        <v>1034850411</v>
      </c>
      <c r="D3641" s="4" t="s">
        <v>354</v>
      </c>
      <c r="E3641" s="4" t="s">
        <v>360</v>
      </c>
      <c r="F3641" s="4" t="s">
        <v>439</v>
      </c>
      <c r="G3641" s="12">
        <v>45367</v>
      </c>
      <c r="H3641" s="4" t="s">
        <v>356</v>
      </c>
      <c r="I3641" s="67">
        <v>0.465173611111111</v>
      </c>
      <c r="J3641" s="4" t="s">
        <v>1134</v>
      </c>
      <c r="K3641" s="12">
        <v>42767</v>
      </c>
      <c r="L3641" s="4" t="s">
        <v>357</v>
      </c>
      <c r="M3641" s="4" t="s">
        <v>358</v>
      </c>
      <c r="N3641" s="4" t="s">
        <v>359</v>
      </c>
      <c r="O3641" s="12" t="str">
        <f t="shared" ca="1" si="115"/>
        <v>8 ans, 2 mois</v>
      </c>
      <c r="P3641" s="4" t="str">
        <f>VLOOKUP(B3641,Effectif!B:I,6,0)</f>
        <v>Hugo MARCHAL</v>
      </c>
      <c r="Q3641" s="4" t="str">
        <f>VLOOKUP(B3641,Effectif!B:I,8,0)</f>
        <v>DECB</v>
      </c>
      <c r="R3641" s="4" t="str">
        <f>IFERROR(VLOOKUP(C3641,Sales!B:G,6,0),"-")</f>
        <v>-</v>
      </c>
      <c r="S3641" s="4">
        <f>IFERROR(VLOOKUP(C3641,Recolt!B:H,3,0),"-")</f>
        <v>56</v>
      </c>
      <c r="T3641" s="4" t="str">
        <f t="shared" si="114"/>
        <v>-</v>
      </c>
    </row>
    <row r="3642" spans="1:20" hidden="1" x14ac:dyDescent="0.25">
      <c r="A3642" s="4" t="s">
        <v>412</v>
      </c>
      <c r="B3642" s="4" t="s">
        <v>579</v>
      </c>
      <c r="C3642" s="4">
        <v>1034843553</v>
      </c>
      <c r="D3642" s="4" t="s">
        <v>377</v>
      </c>
      <c r="E3642" s="4" t="s">
        <v>364</v>
      </c>
      <c r="F3642" s="4" t="s">
        <v>439</v>
      </c>
      <c r="G3642" s="12">
        <v>45368</v>
      </c>
      <c r="H3642" s="4" t="s">
        <v>356</v>
      </c>
      <c r="I3642" s="67">
        <v>0.52221064814814799</v>
      </c>
      <c r="J3642" s="4" t="s">
        <v>1133</v>
      </c>
      <c r="K3642" s="12">
        <v>43291</v>
      </c>
      <c r="L3642" s="4" t="s">
        <v>366</v>
      </c>
      <c r="M3642" s="4" t="s">
        <v>358</v>
      </c>
      <c r="N3642" s="4" t="s">
        <v>361</v>
      </c>
      <c r="O3642" s="12" t="str">
        <f t="shared" ca="1" si="115"/>
        <v>6 ans, 9 mois</v>
      </c>
      <c r="P3642" s="4" t="str">
        <f>VLOOKUP(B3642,Effectif!B:I,6,0)</f>
        <v>Hugo MARCHAL</v>
      </c>
      <c r="Q3642" s="4" t="str">
        <f>VLOOKUP(B3642,Effectif!B:I,8,0)</f>
        <v>DECB</v>
      </c>
      <c r="R3642" s="4" t="str">
        <f>IFERROR(VLOOKUP(C3642,Sales!B:G,6,0),"-")</f>
        <v>-</v>
      </c>
      <c r="S3642" s="4">
        <f>IFERROR(VLOOKUP(C3642,Recolt!B:H,3,0),"-")</f>
        <v>157</v>
      </c>
      <c r="T3642" s="4" t="str">
        <f t="shared" si="114"/>
        <v>-</v>
      </c>
    </row>
    <row r="3643" spans="1:20" hidden="1" x14ac:dyDescent="0.25">
      <c r="A3643" s="4" t="s">
        <v>412</v>
      </c>
      <c r="B3643" s="4" t="s">
        <v>579</v>
      </c>
      <c r="C3643" s="4">
        <v>1034850648</v>
      </c>
      <c r="D3643" s="4" t="s">
        <v>380</v>
      </c>
      <c r="E3643" s="4" t="s">
        <v>364</v>
      </c>
      <c r="F3643" s="4" t="s">
        <v>439</v>
      </c>
      <c r="G3643" s="12">
        <v>45369</v>
      </c>
      <c r="H3643" s="4" t="s">
        <v>365</v>
      </c>
      <c r="I3643" s="67">
        <v>0.55825231481481496</v>
      </c>
      <c r="J3643" s="4" t="s">
        <v>1147</v>
      </c>
      <c r="K3643" s="12">
        <v>40544</v>
      </c>
      <c r="L3643" s="4" t="s">
        <v>366</v>
      </c>
      <c r="M3643" s="4" t="s">
        <v>362</v>
      </c>
      <c r="O3643" s="12" t="str">
        <f t="shared" ca="1" si="115"/>
        <v>14 ans, 3 mois</v>
      </c>
      <c r="P3643" s="4" t="str">
        <f>VLOOKUP(B3643,Effectif!B:I,6,0)</f>
        <v>Hugo MARCHAL</v>
      </c>
      <c r="Q3643" s="4" t="str">
        <f>VLOOKUP(B3643,Effectif!B:I,8,0)</f>
        <v>DECB</v>
      </c>
      <c r="R3643" s="4" t="str">
        <f>IFERROR(VLOOKUP(C3643,Sales!B:G,6,0),"-")</f>
        <v>-</v>
      </c>
      <c r="S3643" s="4">
        <f>IFERROR(VLOOKUP(C3643,Recolt!B:H,3,0),"-")</f>
        <v>104.59</v>
      </c>
      <c r="T3643" s="4" t="str">
        <f t="shared" si="114"/>
        <v>-</v>
      </c>
    </row>
    <row r="3644" spans="1:20" hidden="1" x14ac:dyDescent="0.25">
      <c r="A3644" s="4" t="s">
        <v>412</v>
      </c>
      <c r="B3644" s="4" t="s">
        <v>579</v>
      </c>
      <c r="C3644" s="4">
        <v>1034857278</v>
      </c>
      <c r="D3644" s="4" t="s">
        <v>363</v>
      </c>
      <c r="E3644" s="4" t="s">
        <v>364</v>
      </c>
      <c r="F3644" s="4" t="s">
        <v>439</v>
      </c>
      <c r="G3644" s="12">
        <v>45370</v>
      </c>
      <c r="H3644" s="4" t="s">
        <v>356</v>
      </c>
      <c r="I3644" s="67">
        <v>0.44559027777777799</v>
      </c>
      <c r="J3644" s="4" t="s">
        <v>1133</v>
      </c>
      <c r="K3644" s="12">
        <v>43147</v>
      </c>
      <c r="L3644" s="4" t="s">
        <v>366</v>
      </c>
      <c r="M3644" s="4" t="s">
        <v>358</v>
      </c>
      <c r="N3644" s="4" t="s">
        <v>361</v>
      </c>
      <c r="O3644" s="12" t="str">
        <f t="shared" ca="1" si="115"/>
        <v>7 ans, 2 mois</v>
      </c>
      <c r="P3644" s="4" t="str">
        <f>VLOOKUP(B3644,Effectif!B:I,6,0)</f>
        <v>Hugo MARCHAL</v>
      </c>
      <c r="Q3644" s="4" t="str">
        <f>VLOOKUP(B3644,Effectif!B:I,8,0)</f>
        <v>DECB</v>
      </c>
      <c r="R3644" s="4" t="str">
        <f>IFERROR(VLOOKUP(C3644,Sales!B:G,6,0),"-")</f>
        <v>-</v>
      </c>
      <c r="S3644" s="4">
        <f>IFERROR(VLOOKUP(C3644,Recolt!B:H,3,0),"-")</f>
        <v>110</v>
      </c>
      <c r="T3644" s="4" t="str">
        <f t="shared" si="114"/>
        <v>-</v>
      </c>
    </row>
    <row r="3645" spans="1:20" hidden="1" x14ac:dyDescent="0.25">
      <c r="A3645" s="4" t="s">
        <v>412</v>
      </c>
      <c r="B3645" s="4" t="s">
        <v>579</v>
      </c>
      <c r="C3645" s="4">
        <v>1034847792</v>
      </c>
      <c r="D3645" s="4" t="s">
        <v>354</v>
      </c>
      <c r="E3645" s="4" t="s">
        <v>360</v>
      </c>
      <c r="F3645" s="4" t="s">
        <v>439</v>
      </c>
      <c r="G3645" s="12">
        <v>45371</v>
      </c>
      <c r="H3645" s="4" t="s">
        <v>356</v>
      </c>
      <c r="I3645" s="67">
        <v>0.48938657407407399</v>
      </c>
      <c r="J3645" s="4" t="s">
        <v>1133</v>
      </c>
      <c r="K3645" s="12">
        <v>43236</v>
      </c>
      <c r="L3645" s="4" t="s">
        <v>366</v>
      </c>
      <c r="M3645" s="4" t="s">
        <v>358</v>
      </c>
      <c r="N3645" s="4" t="s">
        <v>359</v>
      </c>
      <c r="O3645" s="12" t="str">
        <f t="shared" ca="1" si="115"/>
        <v>6 ans, 11 mois</v>
      </c>
      <c r="P3645" s="4" t="str">
        <f>VLOOKUP(B3645,Effectif!B:I,6,0)</f>
        <v>Hugo MARCHAL</v>
      </c>
      <c r="Q3645" s="4" t="str">
        <f>VLOOKUP(B3645,Effectif!B:I,8,0)</f>
        <v>DECB</v>
      </c>
      <c r="R3645" s="4" t="str">
        <f>IFERROR(VLOOKUP(C3645,Sales!B:G,6,0),"-")</f>
        <v>-</v>
      </c>
      <c r="S3645" s="4">
        <f>IFERROR(VLOOKUP(C3645,Recolt!B:H,3,0),"-")</f>
        <v>102.23</v>
      </c>
      <c r="T3645" s="4" t="str">
        <f t="shared" si="114"/>
        <v>-</v>
      </c>
    </row>
    <row r="3646" spans="1:20" hidden="1" x14ac:dyDescent="0.25">
      <c r="A3646" s="4" t="s">
        <v>412</v>
      </c>
      <c r="B3646" s="4" t="s">
        <v>579</v>
      </c>
      <c r="C3646" s="4">
        <v>1034850133</v>
      </c>
      <c r="D3646" s="4" t="s">
        <v>377</v>
      </c>
      <c r="E3646" s="4" t="s">
        <v>364</v>
      </c>
      <c r="F3646" s="4" t="s">
        <v>439</v>
      </c>
      <c r="G3646" s="12">
        <v>45372</v>
      </c>
      <c r="H3646" s="4" t="s">
        <v>356</v>
      </c>
      <c r="I3646" s="67">
        <v>0.46054398148148201</v>
      </c>
      <c r="J3646" s="4" t="s">
        <v>1147</v>
      </c>
      <c r="K3646" s="12">
        <v>42585</v>
      </c>
      <c r="L3646" s="4" t="s">
        <v>366</v>
      </c>
      <c r="M3646" s="4" t="s">
        <v>362</v>
      </c>
      <c r="O3646" s="12" t="str">
        <f t="shared" ca="1" si="115"/>
        <v>8 ans, 8 mois</v>
      </c>
      <c r="P3646" s="4" t="str">
        <f>VLOOKUP(B3646,Effectif!B:I,6,0)</f>
        <v>Hugo MARCHAL</v>
      </c>
      <c r="Q3646" s="4" t="str">
        <f>VLOOKUP(B3646,Effectif!B:I,8,0)</f>
        <v>DECB</v>
      </c>
      <c r="R3646" s="4" t="str">
        <f>IFERROR(VLOOKUP(C3646,Sales!B:G,6,0),"-")</f>
        <v>-</v>
      </c>
      <c r="S3646" s="4">
        <f>IFERROR(VLOOKUP(C3646,Recolt!B:H,3,0),"-")</f>
        <v>114</v>
      </c>
      <c r="T3646" s="4" t="str">
        <f t="shared" si="114"/>
        <v>-</v>
      </c>
    </row>
    <row r="3647" spans="1:20" hidden="1" x14ac:dyDescent="0.25">
      <c r="A3647" s="4" t="s">
        <v>412</v>
      </c>
      <c r="B3647" s="4" t="s">
        <v>579</v>
      </c>
      <c r="C3647" s="4">
        <v>1034856561</v>
      </c>
      <c r="D3647" s="4" t="s">
        <v>363</v>
      </c>
      <c r="E3647" s="4" t="s">
        <v>364</v>
      </c>
      <c r="F3647" s="4" t="s">
        <v>439</v>
      </c>
      <c r="G3647" s="12">
        <v>45373</v>
      </c>
      <c r="H3647" s="4" t="s">
        <v>356</v>
      </c>
      <c r="I3647" s="67">
        <v>0.678726851851852</v>
      </c>
      <c r="J3647" s="4" t="s">
        <v>1131</v>
      </c>
      <c r="K3647" s="12">
        <v>39873</v>
      </c>
      <c r="L3647" s="4" t="s">
        <v>366</v>
      </c>
      <c r="M3647" s="4" t="s">
        <v>358</v>
      </c>
      <c r="N3647" s="4" t="s">
        <v>359</v>
      </c>
      <c r="O3647" s="12" t="str">
        <f t="shared" ca="1" si="115"/>
        <v>16 ans, 1 mois</v>
      </c>
      <c r="P3647" s="4" t="str">
        <f>VLOOKUP(B3647,Effectif!B:I,6,0)</f>
        <v>Hugo MARCHAL</v>
      </c>
      <c r="Q3647" s="4" t="str">
        <f>VLOOKUP(B3647,Effectif!B:I,8,0)</f>
        <v>DECB</v>
      </c>
      <c r="R3647" s="4" t="str">
        <f>IFERROR(VLOOKUP(C3647,Sales!B:G,6,0),"-")</f>
        <v>-</v>
      </c>
      <c r="S3647" s="4">
        <f>IFERROR(VLOOKUP(C3647,Recolt!B:H,3,0),"-")</f>
        <v>327</v>
      </c>
      <c r="T3647" s="4" t="str">
        <f t="shared" si="114"/>
        <v>-</v>
      </c>
    </row>
    <row r="3648" spans="1:20" hidden="1" x14ac:dyDescent="0.25">
      <c r="A3648" s="4" t="s">
        <v>412</v>
      </c>
      <c r="B3648" s="4" t="s">
        <v>579</v>
      </c>
      <c r="C3648" s="4">
        <v>1034851033</v>
      </c>
      <c r="D3648" s="4" t="s">
        <v>377</v>
      </c>
      <c r="E3648" s="4" t="s">
        <v>364</v>
      </c>
      <c r="F3648" s="4" t="s">
        <v>439</v>
      </c>
      <c r="G3648" s="12">
        <v>45374</v>
      </c>
      <c r="H3648" s="4" t="s">
        <v>356</v>
      </c>
      <c r="I3648" s="67">
        <v>0.57028935185185203</v>
      </c>
      <c r="J3648" s="4" t="s">
        <v>1134</v>
      </c>
      <c r="K3648" s="12">
        <v>43364</v>
      </c>
      <c r="L3648" s="4" t="s">
        <v>366</v>
      </c>
      <c r="M3648" s="4" t="s">
        <v>358</v>
      </c>
      <c r="N3648" s="4" t="s">
        <v>361</v>
      </c>
      <c r="O3648" s="12" t="str">
        <f t="shared" ca="1" si="115"/>
        <v>6 ans, 7 mois</v>
      </c>
      <c r="P3648" s="4" t="str">
        <f>VLOOKUP(B3648,Effectif!B:I,6,0)</f>
        <v>Hugo MARCHAL</v>
      </c>
      <c r="Q3648" s="4" t="str">
        <f>VLOOKUP(B3648,Effectif!B:I,8,0)</f>
        <v>DECB</v>
      </c>
      <c r="R3648" s="4" t="str">
        <f>IFERROR(VLOOKUP(C3648,Sales!B:G,6,0),"-")</f>
        <v>-</v>
      </c>
      <c r="S3648" s="4">
        <f>IFERROR(VLOOKUP(C3648,Recolt!B:H,3,0),"-")</f>
        <v>132</v>
      </c>
      <c r="T3648" s="4" t="str">
        <f t="shared" si="114"/>
        <v>-</v>
      </c>
    </row>
    <row r="3649" spans="1:20" hidden="1" x14ac:dyDescent="0.25">
      <c r="A3649" s="4" t="s">
        <v>412</v>
      </c>
      <c r="B3649" s="4" t="s">
        <v>579</v>
      </c>
      <c r="C3649" s="4">
        <v>1034845628</v>
      </c>
      <c r="D3649" s="4" t="s">
        <v>372</v>
      </c>
      <c r="E3649" s="4" t="s">
        <v>364</v>
      </c>
      <c r="F3649" s="4" t="s">
        <v>439</v>
      </c>
      <c r="G3649" s="12">
        <v>45375</v>
      </c>
      <c r="H3649" s="4" t="s">
        <v>356</v>
      </c>
      <c r="I3649" s="67">
        <v>0.57489583333333305</v>
      </c>
      <c r="J3649" s="4" t="s">
        <v>1131</v>
      </c>
      <c r="K3649" s="12">
        <v>41115</v>
      </c>
      <c r="L3649" s="4" t="s">
        <v>366</v>
      </c>
      <c r="M3649" s="4" t="s">
        <v>358</v>
      </c>
      <c r="N3649" s="4" t="s">
        <v>359</v>
      </c>
      <c r="O3649" s="12" t="str">
        <f t="shared" ca="1" si="115"/>
        <v>12 ans, 9 mois</v>
      </c>
      <c r="P3649" s="4" t="str">
        <f>VLOOKUP(B3649,Effectif!B:I,6,0)</f>
        <v>Hugo MARCHAL</v>
      </c>
      <c r="Q3649" s="4" t="str">
        <f>VLOOKUP(B3649,Effectif!B:I,8,0)</f>
        <v>DECB</v>
      </c>
      <c r="R3649" s="4" t="str">
        <f>IFERROR(VLOOKUP(C3649,Sales!B:G,6,0),"-")</f>
        <v>-</v>
      </c>
      <c r="S3649" s="4">
        <f>IFERROR(VLOOKUP(C3649,Recolt!B:H,3,0),"-")</f>
        <v>89</v>
      </c>
      <c r="T3649" s="4" t="str">
        <f t="shared" si="114"/>
        <v>-</v>
      </c>
    </row>
    <row r="3650" spans="1:20" hidden="1" x14ac:dyDescent="0.25">
      <c r="A3650" s="4" t="s">
        <v>412</v>
      </c>
      <c r="B3650" s="4" t="s">
        <v>569</v>
      </c>
      <c r="C3650" s="4">
        <v>1034858021</v>
      </c>
      <c r="D3650" s="4" t="s">
        <v>354</v>
      </c>
      <c r="E3650" s="4" t="s">
        <v>360</v>
      </c>
      <c r="F3650" s="4" t="s">
        <v>439</v>
      </c>
      <c r="G3650" s="12">
        <v>45376</v>
      </c>
      <c r="H3650" s="4" t="s">
        <v>356</v>
      </c>
      <c r="I3650" s="67">
        <v>0.66068287037036999</v>
      </c>
      <c r="J3650" s="4" t="s">
        <v>1146</v>
      </c>
      <c r="K3650" s="12">
        <v>41143</v>
      </c>
      <c r="L3650" s="4" t="s">
        <v>366</v>
      </c>
      <c r="M3650" s="4" t="s">
        <v>358</v>
      </c>
      <c r="N3650" s="4" t="s">
        <v>361</v>
      </c>
      <c r="O3650" s="12" t="str">
        <f t="shared" ca="1" si="115"/>
        <v>12 ans, 8 mois</v>
      </c>
      <c r="P3650" s="4" t="str">
        <f>VLOOKUP(B3650,Effectif!B:I,6,0)</f>
        <v>Lise DE WITTE</v>
      </c>
      <c r="Q3650" s="4" t="str">
        <f>VLOOKUP(B3650,Effectif!B:I,8,0)</f>
        <v>DECB</v>
      </c>
      <c r="R3650" s="4" t="str">
        <f>IFERROR(VLOOKUP(C3650,Sales!B:G,6,0),"-")</f>
        <v>-</v>
      </c>
      <c r="S3650" s="4">
        <f>IFERROR(VLOOKUP(C3650,Recolt!B:H,3,0),"-")</f>
        <v>143.17000000000002</v>
      </c>
      <c r="T3650" s="4" t="str">
        <f t="shared" si="114"/>
        <v>-</v>
      </c>
    </row>
    <row r="3651" spans="1:20" hidden="1" x14ac:dyDescent="0.25">
      <c r="A3651" s="4" t="s">
        <v>412</v>
      </c>
      <c r="B3651" s="4" t="s">
        <v>569</v>
      </c>
      <c r="C3651" s="4">
        <v>1034867179</v>
      </c>
      <c r="D3651" s="4" t="s">
        <v>354</v>
      </c>
      <c r="E3651" s="4" t="s">
        <v>360</v>
      </c>
      <c r="F3651" s="4" t="s">
        <v>439</v>
      </c>
      <c r="G3651" s="12">
        <v>45377</v>
      </c>
      <c r="H3651" s="4" t="s">
        <v>356</v>
      </c>
      <c r="I3651" s="67">
        <v>0.62336805555555597</v>
      </c>
      <c r="J3651" s="4" t="s">
        <v>1134</v>
      </c>
      <c r="K3651" s="12">
        <v>43201</v>
      </c>
      <c r="L3651" s="4" t="s">
        <v>366</v>
      </c>
      <c r="M3651" s="4" t="s">
        <v>358</v>
      </c>
      <c r="N3651" s="4" t="s">
        <v>361</v>
      </c>
      <c r="O3651" s="12" t="str">
        <f t="shared" ca="1" si="115"/>
        <v>7 ans, 0 mois</v>
      </c>
      <c r="P3651" s="4" t="str">
        <f>VLOOKUP(B3651,Effectif!B:I,6,0)</f>
        <v>Lise DE WITTE</v>
      </c>
      <c r="Q3651" s="4" t="str">
        <f>VLOOKUP(B3651,Effectif!B:I,8,0)</f>
        <v>DECB</v>
      </c>
      <c r="R3651" s="4" t="str">
        <f>IFERROR(VLOOKUP(C3651,Sales!B:G,6,0),"-")</f>
        <v>-</v>
      </c>
      <c r="S3651" s="4">
        <f>IFERROR(VLOOKUP(C3651,Recolt!B:H,3,0),"-")</f>
        <v>208</v>
      </c>
      <c r="T3651" s="4" t="str">
        <f t="shared" ref="T3651:T3714" si="116">IF(R3651&gt;0,R3651,IF(S3651&gt;0,S3651,"-"))</f>
        <v>-</v>
      </c>
    </row>
    <row r="3652" spans="1:20" hidden="1" x14ac:dyDescent="0.25">
      <c r="A3652" s="4" t="s">
        <v>412</v>
      </c>
      <c r="B3652" s="4" t="s">
        <v>569</v>
      </c>
      <c r="C3652" s="4">
        <v>1034849558</v>
      </c>
      <c r="D3652" s="4" t="s">
        <v>372</v>
      </c>
      <c r="E3652" s="4" t="s">
        <v>364</v>
      </c>
      <c r="F3652" s="4" t="s">
        <v>439</v>
      </c>
      <c r="G3652" s="12">
        <v>45378</v>
      </c>
      <c r="H3652" s="4" t="s">
        <v>356</v>
      </c>
      <c r="I3652" s="67">
        <v>0.37914351851851902</v>
      </c>
      <c r="J3652" s="4" t="s">
        <v>1134</v>
      </c>
      <c r="K3652" s="12">
        <v>43201</v>
      </c>
      <c r="L3652" s="4" t="s">
        <v>366</v>
      </c>
      <c r="M3652" s="4" t="s">
        <v>358</v>
      </c>
      <c r="N3652" s="4" t="s">
        <v>361</v>
      </c>
      <c r="O3652" s="12" t="str">
        <f t="shared" ca="1" si="115"/>
        <v>7 ans, 0 mois</v>
      </c>
      <c r="P3652" s="4" t="str">
        <f>VLOOKUP(B3652,Effectif!B:I,6,0)</f>
        <v>Lise DE WITTE</v>
      </c>
      <c r="Q3652" s="4" t="str">
        <f>VLOOKUP(B3652,Effectif!B:I,8,0)</f>
        <v>DECB</v>
      </c>
      <c r="R3652" s="4" t="str">
        <f>IFERROR(VLOOKUP(C3652,Sales!B:G,6,0),"-")</f>
        <v>-</v>
      </c>
      <c r="S3652" s="4">
        <f>IFERROR(VLOOKUP(C3652,Recolt!B:H,3,0),"-")</f>
        <v>142</v>
      </c>
      <c r="T3652" s="4" t="str">
        <f t="shared" si="116"/>
        <v>-</v>
      </c>
    </row>
    <row r="3653" spans="1:20" hidden="1" x14ac:dyDescent="0.25">
      <c r="A3653" s="4" t="s">
        <v>412</v>
      </c>
      <c r="B3653" s="4" t="s">
        <v>569</v>
      </c>
      <c r="C3653" s="4">
        <v>1034858053</v>
      </c>
      <c r="D3653" s="4" t="s">
        <v>354</v>
      </c>
      <c r="E3653" s="4" t="s">
        <v>360</v>
      </c>
      <c r="F3653" s="4" t="s">
        <v>439</v>
      </c>
      <c r="G3653" s="12">
        <v>45379</v>
      </c>
      <c r="H3653" s="4" t="s">
        <v>356</v>
      </c>
      <c r="I3653" s="67">
        <v>0.66364583333333305</v>
      </c>
      <c r="J3653" s="4" t="s">
        <v>1144</v>
      </c>
      <c r="K3653" s="12">
        <v>40008</v>
      </c>
      <c r="L3653" s="4" t="s">
        <v>366</v>
      </c>
      <c r="M3653" s="4" t="s">
        <v>358</v>
      </c>
      <c r="N3653" s="4" t="s">
        <v>361</v>
      </c>
      <c r="O3653" s="12" t="str">
        <f t="shared" ca="1" si="115"/>
        <v>15 ans, 9 mois</v>
      </c>
      <c r="P3653" s="4" t="str">
        <f>VLOOKUP(B3653,Effectif!B:I,6,0)</f>
        <v>Lise DE WITTE</v>
      </c>
      <c r="Q3653" s="4" t="str">
        <f>VLOOKUP(B3653,Effectif!B:I,8,0)</f>
        <v>DECB</v>
      </c>
      <c r="R3653" s="4" t="str">
        <f>IFERROR(VLOOKUP(C3653,Sales!B:G,6,0),"-")</f>
        <v>-</v>
      </c>
      <c r="S3653" s="4">
        <f>IFERROR(VLOOKUP(C3653,Recolt!B:H,3,0),"-")</f>
        <v>84</v>
      </c>
      <c r="T3653" s="4" t="str">
        <f t="shared" si="116"/>
        <v>-</v>
      </c>
    </row>
    <row r="3654" spans="1:20" hidden="1" x14ac:dyDescent="0.25">
      <c r="A3654" s="4" t="s">
        <v>412</v>
      </c>
      <c r="B3654" s="4" t="s">
        <v>569</v>
      </c>
      <c r="C3654" s="4">
        <v>1034859223</v>
      </c>
      <c r="D3654" s="4" t="s">
        <v>363</v>
      </c>
      <c r="E3654" s="4" t="s">
        <v>364</v>
      </c>
      <c r="F3654" s="4" t="s">
        <v>439</v>
      </c>
      <c r="G3654" s="12">
        <v>45380</v>
      </c>
      <c r="H3654" s="4" t="s">
        <v>356</v>
      </c>
      <c r="I3654" s="67">
        <v>0.64361111111111102</v>
      </c>
      <c r="J3654" s="4" t="s">
        <v>1135</v>
      </c>
      <c r="K3654" s="12">
        <v>43399</v>
      </c>
      <c r="L3654" s="4" t="s">
        <v>366</v>
      </c>
      <c r="M3654" s="4" t="s">
        <v>358</v>
      </c>
      <c r="N3654" s="4" t="s">
        <v>361</v>
      </c>
      <c r="O3654" s="12" t="str">
        <f t="shared" ca="1" si="115"/>
        <v>6 ans, 6 mois</v>
      </c>
      <c r="P3654" s="4" t="str">
        <f>VLOOKUP(B3654,Effectif!B:I,6,0)</f>
        <v>Lise DE WITTE</v>
      </c>
      <c r="Q3654" s="4" t="str">
        <f>VLOOKUP(B3654,Effectif!B:I,8,0)</f>
        <v>DECB</v>
      </c>
      <c r="R3654" s="4" t="str">
        <f>IFERROR(VLOOKUP(C3654,Sales!B:G,6,0),"-")</f>
        <v>-</v>
      </c>
      <c r="S3654" s="4">
        <f>IFERROR(VLOOKUP(C3654,Recolt!B:H,3,0),"-")</f>
        <v>188</v>
      </c>
      <c r="T3654" s="4" t="str">
        <f t="shared" si="116"/>
        <v>-</v>
      </c>
    </row>
    <row r="3655" spans="1:20" hidden="1" x14ac:dyDescent="0.25">
      <c r="A3655" s="4" t="s">
        <v>412</v>
      </c>
      <c r="B3655" s="4" t="s">
        <v>569</v>
      </c>
      <c r="C3655" s="4">
        <v>1034847551</v>
      </c>
      <c r="D3655" s="4" t="s">
        <v>377</v>
      </c>
      <c r="E3655" s="4" t="s">
        <v>364</v>
      </c>
      <c r="F3655" s="4" t="s">
        <v>439</v>
      </c>
      <c r="G3655" s="12">
        <v>45381</v>
      </c>
      <c r="H3655" s="4" t="s">
        <v>356</v>
      </c>
      <c r="I3655" s="67">
        <v>0.46762731481481501</v>
      </c>
      <c r="J3655" s="4" t="s">
        <v>1134</v>
      </c>
      <c r="K3655" s="12">
        <v>43126</v>
      </c>
      <c r="L3655" s="4" t="s">
        <v>366</v>
      </c>
      <c r="M3655" s="4" t="s">
        <v>358</v>
      </c>
      <c r="N3655" s="4" t="s">
        <v>361</v>
      </c>
      <c r="O3655" s="12" t="str">
        <f t="shared" ca="1" si="115"/>
        <v>7 ans, 3 mois</v>
      </c>
      <c r="P3655" s="4" t="str">
        <f>VLOOKUP(B3655,Effectif!B:I,6,0)</f>
        <v>Lise DE WITTE</v>
      </c>
      <c r="Q3655" s="4" t="str">
        <f>VLOOKUP(B3655,Effectif!B:I,8,0)</f>
        <v>DECB</v>
      </c>
      <c r="R3655" s="4" t="str">
        <f>IFERROR(VLOOKUP(C3655,Sales!B:G,6,0),"-")</f>
        <v>-</v>
      </c>
      <c r="S3655" s="4">
        <f>IFERROR(VLOOKUP(C3655,Recolt!B:H,3,0),"-")</f>
        <v>140.04</v>
      </c>
      <c r="T3655" s="4" t="str">
        <f t="shared" si="116"/>
        <v>-</v>
      </c>
    </row>
    <row r="3656" spans="1:20" hidden="1" x14ac:dyDescent="0.25">
      <c r="A3656" s="4" t="s">
        <v>412</v>
      </c>
      <c r="B3656" s="4" t="s">
        <v>569</v>
      </c>
      <c r="C3656" s="4">
        <v>1034858379</v>
      </c>
      <c r="D3656" s="4" t="s">
        <v>377</v>
      </c>
      <c r="E3656" s="4" t="s">
        <v>364</v>
      </c>
      <c r="F3656" s="4" t="s">
        <v>439</v>
      </c>
      <c r="G3656" s="12">
        <v>45382</v>
      </c>
      <c r="H3656" s="4" t="s">
        <v>356</v>
      </c>
      <c r="I3656" s="67">
        <v>0.47758101851851897</v>
      </c>
      <c r="J3656" s="4" t="s">
        <v>1147</v>
      </c>
      <c r="K3656" s="12">
        <v>43006</v>
      </c>
      <c r="L3656" s="4" t="s">
        <v>366</v>
      </c>
      <c r="M3656" s="4" t="s">
        <v>362</v>
      </c>
      <c r="O3656" s="12" t="str">
        <f t="shared" ca="1" si="115"/>
        <v>7 ans, 7 mois</v>
      </c>
      <c r="P3656" s="4" t="str">
        <f>VLOOKUP(B3656,Effectif!B:I,6,0)</f>
        <v>Lise DE WITTE</v>
      </c>
      <c r="Q3656" s="4" t="str">
        <f>VLOOKUP(B3656,Effectif!B:I,8,0)</f>
        <v>DECB</v>
      </c>
      <c r="R3656" s="4" t="str">
        <f>IFERROR(VLOOKUP(C3656,Sales!B:G,6,0),"-")</f>
        <v>-</v>
      </c>
      <c r="S3656" s="4">
        <f>IFERROR(VLOOKUP(C3656,Recolt!B:H,3,0),"-")</f>
        <v>165</v>
      </c>
      <c r="T3656" s="4" t="str">
        <f t="shared" si="116"/>
        <v>-</v>
      </c>
    </row>
    <row r="3657" spans="1:20" hidden="1" x14ac:dyDescent="0.25">
      <c r="A3657" s="4" t="s">
        <v>412</v>
      </c>
      <c r="B3657" s="4" t="s">
        <v>569</v>
      </c>
      <c r="C3657" s="4">
        <v>1034866795</v>
      </c>
      <c r="D3657" s="4" t="s">
        <v>363</v>
      </c>
      <c r="E3657" s="4" t="s">
        <v>364</v>
      </c>
      <c r="F3657" s="4" t="s">
        <v>439</v>
      </c>
      <c r="G3657" s="12">
        <v>45394</v>
      </c>
      <c r="H3657" s="4" t="s">
        <v>356</v>
      </c>
      <c r="I3657" s="67">
        <v>0.58499999999999996</v>
      </c>
      <c r="J3657" s="4" t="s">
        <v>1133</v>
      </c>
      <c r="K3657" s="12">
        <v>43290</v>
      </c>
      <c r="L3657" s="4" t="s">
        <v>366</v>
      </c>
      <c r="M3657" s="4" t="s">
        <v>358</v>
      </c>
      <c r="N3657" s="4" t="s">
        <v>361</v>
      </c>
      <c r="O3657" s="12" t="str">
        <f t="shared" ca="1" si="115"/>
        <v>6 ans, 9 mois</v>
      </c>
      <c r="P3657" s="4" t="str">
        <f>VLOOKUP(B3657,Effectif!B:I,6,0)</f>
        <v>Lise DE WITTE</v>
      </c>
      <c r="Q3657" s="4" t="str">
        <f>VLOOKUP(B3657,Effectif!B:I,8,0)</f>
        <v>DECB</v>
      </c>
      <c r="R3657" s="4" t="str">
        <f>IFERROR(VLOOKUP(C3657,Sales!B:G,6,0),"-")</f>
        <v>-</v>
      </c>
      <c r="S3657" s="4">
        <f>IFERROR(VLOOKUP(C3657,Recolt!B:H,3,0),"-")</f>
        <v>222</v>
      </c>
      <c r="T3657" s="4" t="str">
        <f t="shared" si="116"/>
        <v>-</v>
      </c>
    </row>
    <row r="3658" spans="1:20" hidden="1" x14ac:dyDescent="0.25">
      <c r="A3658" s="4" t="s">
        <v>412</v>
      </c>
      <c r="B3658" s="4" t="s">
        <v>569</v>
      </c>
      <c r="C3658" s="4">
        <v>1034855244</v>
      </c>
      <c r="D3658" s="4" t="s">
        <v>354</v>
      </c>
      <c r="E3658" s="4" t="s">
        <v>360</v>
      </c>
      <c r="F3658" s="4" t="s">
        <v>439</v>
      </c>
      <c r="G3658" s="12">
        <v>45395</v>
      </c>
      <c r="H3658" s="4" t="s">
        <v>356</v>
      </c>
      <c r="I3658" s="67">
        <v>0.70828703703703699</v>
      </c>
      <c r="J3658" s="4" t="s">
        <v>1137</v>
      </c>
      <c r="K3658" s="12">
        <v>42250</v>
      </c>
      <c r="L3658" s="4" t="s">
        <v>366</v>
      </c>
      <c r="M3658" s="4" t="s">
        <v>358</v>
      </c>
      <c r="N3658" s="4" t="s">
        <v>361</v>
      </c>
      <c r="O3658" s="12" t="str">
        <f t="shared" ca="1" si="115"/>
        <v>9 ans, 7 mois</v>
      </c>
      <c r="P3658" s="4" t="str">
        <f>VLOOKUP(B3658,Effectif!B:I,6,0)</f>
        <v>Lise DE WITTE</v>
      </c>
      <c r="Q3658" s="4" t="str">
        <f>VLOOKUP(B3658,Effectif!B:I,8,0)</f>
        <v>DECB</v>
      </c>
      <c r="R3658" s="4" t="str">
        <f>IFERROR(VLOOKUP(C3658,Sales!B:G,6,0),"-")</f>
        <v>-</v>
      </c>
      <c r="S3658" s="4">
        <f>IFERROR(VLOOKUP(C3658,Recolt!B:H,3,0),"-")</f>
        <v>62</v>
      </c>
      <c r="T3658" s="4" t="str">
        <f t="shared" si="116"/>
        <v>-</v>
      </c>
    </row>
    <row r="3659" spans="1:20" hidden="1" x14ac:dyDescent="0.25">
      <c r="A3659" s="4" t="s">
        <v>412</v>
      </c>
      <c r="B3659" s="4" t="s">
        <v>569</v>
      </c>
      <c r="C3659" s="4">
        <v>1034856419</v>
      </c>
      <c r="D3659" s="4" t="s">
        <v>372</v>
      </c>
      <c r="E3659" s="4" t="s">
        <v>364</v>
      </c>
      <c r="F3659" s="4" t="s">
        <v>439</v>
      </c>
      <c r="G3659" s="12">
        <v>45396</v>
      </c>
      <c r="H3659" s="4" t="s">
        <v>356</v>
      </c>
      <c r="I3659" s="67">
        <v>0.61311342592592599</v>
      </c>
      <c r="J3659" s="4" t="s">
        <v>1133</v>
      </c>
      <c r="K3659" s="12">
        <v>43417</v>
      </c>
      <c r="L3659" s="4" t="s">
        <v>366</v>
      </c>
      <c r="M3659" s="4" t="s">
        <v>358</v>
      </c>
      <c r="N3659" s="4" t="s">
        <v>361</v>
      </c>
      <c r="O3659" s="12" t="str">
        <f t="shared" ca="1" si="115"/>
        <v>6 ans, 5 mois</v>
      </c>
      <c r="P3659" s="4" t="str">
        <f>VLOOKUP(B3659,Effectif!B:I,6,0)</f>
        <v>Lise DE WITTE</v>
      </c>
      <c r="Q3659" s="4" t="str">
        <f>VLOOKUP(B3659,Effectif!B:I,8,0)</f>
        <v>DECB</v>
      </c>
      <c r="R3659" s="4" t="str">
        <f>IFERROR(VLOOKUP(C3659,Sales!B:G,6,0),"-")</f>
        <v>-</v>
      </c>
      <c r="S3659" s="4">
        <f>IFERROR(VLOOKUP(C3659,Recolt!B:H,3,0),"-")</f>
        <v>281.47000000000003</v>
      </c>
      <c r="T3659" s="4" t="str">
        <f t="shared" si="116"/>
        <v>-</v>
      </c>
    </row>
    <row r="3660" spans="1:20" hidden="1" x14ac:dyDescent="0.25">
      <c r="A3660" s="4" t="s">
        <v>412</v>
      </c>
      <c r="B3660" s="4" t="s">
        <v>569</v>
      </c>
      <c r="C3660" s="4">
        <v>1034851687</v>
      </c>
      <c r="D3660" s="4" t="s">
        <v>372</v>
      </c>
      <c r="E3660" s="4" t="s">
        <v>364</v>
      </c>
      <c r="F3660" s="4" t="s">
        <v>439</v>
      </c>
      <c r="G3660" s="12">
        <v>45397</v>
      </c>
      <c r="H3660" s="4" t="s">
        <v>356</v>
      </c>
      <c r="I3660" s="67">
        <v>0.41055555555555601</v>
      </c>
      <c r="J3660" s="4" t="s">
        <v>1132</v>
      </c>
      <c r="K3660" s="12">
        <v>43434</v>
      </c>
      <c r="L3660" s="4" t="s">
        <v>366</v>
      </c>
      <c r="M3660" s="4" t="s">
        <v>358</v>
      </c>
      <c r="N3660" s="4" t="s">
        <v>361</v>
      </c>
      <c r="O3660" s="12" t="str">
        <f t="shared" ca="1" si="115"/>
        <v>6 ans, 5 mois</v>
      </c>
      <c r="P3660" s="4" t="str">
        <f>VLOOKUP(B3660,Effectif!B:I,6,0)</f>
        <v>Lise DE WITTE</v>
      </c>
      <c r="Q3660" s="4" t="str">
        <f>VLOOKUP(B3660,Effectif!B:I,8,0)</f>
        <v>DECB</v>
      </c>
      <c r="R3660" s="4" t="str">
        <f>IFERROR(VLOOKUP(C3660,Sales!B:G,6,0),"-")</f>
        <v>-</v>
      </c>
      <c r="S3660" s="4">
        <f>IFERROR(VLOOKUP(C3660,Recolt!B:H,3,0),"-")</f>
        <v>177</v>
      </c>
      <c r="T3660" s="4" t="str">
        <f t="shared" si="116"/>
        <v>-</v>
      </c>
    </row>
    <row r="3661" spans="1:20" hidden="1" x14ac:dyDescent="0.25">
      <c r="A3661" s="4" t="s">
        <v>412</v>
      </c>
      <c r="B3661" s="4" t="s">
        <v>569</v>
      </c>
      <c r="C3661" s="4">
        <v>1034867585</v>
      </c>
      <c r="D3661" s="4" t="s">
        <v>372</v>
      </c>
      <c r="E3661" s="4" t="s">
        <v>364</v>
      </c>
      <c r="F3661" s="4" t="s">
        <v>439</v>
      </c>
      <c r="G3661" s="12">
        <v>45398</v>
      </c>
      <c r="H3661" s="4" t="s">
        <v>356</v>
      </c>
      <c r="I3661" s="67">
        <v>0.573391203703704</v>
      </c>
      <c r="J3661" s="4" t="s">
        <v>1132</v>
      </c>
      <c r="K3661" s="12">
        <v>41943</v>
      </c>
      <c r="L3661" s="4" t="s">
        <v>366</v>
      </c>
      <c r="M3661" s="4" t="s">
        <v>358</v>
      </c>
      <c r="N3661" s="4" t="s">
        <v>359</v>
      </c>
      <c r="O3661" s="12" t="str">
        <f t="shared" ca="1" si="115"/>
        <v>10 ans, 6 mois</v>
      </c>
      <c r="P3661" s="4" t="str">
        <f>VLOOKUP(B3661,Effectif!B:I,6,0)</f>
        <v>Lise DE WITTE</v>
      </c>
      <c r="Q3661" s="4" t="str">
        <f>VLOOKUP(B3661,Effectif!B:I,8,0)</f>
        <v>DECB</v>
      </c>
      <c r="R3661" s="4" t="str">
        <f>IFERROR(VLOOKUP(C3661,Sales!B:G,6,0),"-")</f>
        <v>-</v>
      </c>
      <c r="S3661" s="4">
        <f>IFERROR(VLOOKUP(C3661,Recolt!B:H,3,0),"-")</f>
        <v>152</v>
      </c>
      <c r="T3661" s="4" t="str">
        <f t="shared" si="116"/>
        <v>-</v>
      </c>
    </row>
    <row r="3662" spans="1:20" hidden="1" x14ac:dyDescent="0.25">
      <c r="A3662" s="4" t="s">
        <v>412</v>
      </c>
      <c r="B3662" s="4" t="s">
        <v>569</v>
      </c>
      <c r="C3662" s="4">
        <v>1034858183</v>
      </c>
      <c r="D3662" s="4" t="s">
        <v>363</v>
      </c>
      <c r="E3662" s="4" t="s">
        <v>364</v>
      </c>
      <c r="F3662" s="4" t="s">
        <v>439</v>
      </c>
      <c r="G3662" s="12">
        <v>45399</v>
      </c>
      <c r="H3662" s="4" t="s">
        <v>356</v>
      </c>
      <c r="I3662" s="67">
        <v>0.41680555555555598</v>
      </c>
      <c r="J3662" s="4" t="s">
        <v>1133</v>
      </c>
      <c r="K3662" s="12">
        <v>43420</v>
      </c>
      <c r="L3662" s="4" t="s">
        <v>366</v>
      </c>
      <c r="M3662" s="4" t="s">
        <v>358</v>
      </c>
      <c r="N3662" s="4" t="s">
        <v>361</v>
      </c>
      <c r="O3662" s="12" t="str">
        <f t="shared" ca="1" si="115"/>
        <v>6 ans, 5 mois</v>
      </c>
      <c r="P3662" s="4" t="str">
        <f>VLOOKUP(B3662,Effectif!B:I,6,0)</f>
        <v>Lise DE WITTE</v>
      </c>
      <c r="Q3662" s="4" t="str">
        <f>VLOOKUP(B3662,Effectif!B:I,8,0)</f>
        <v>DECB</v>
      </c>
      <c r="R3662" s="4" t="str">
        <f>IFERROR(VLOOKUP(C3662,Sales!B:G,6,0),"-")</f>
        <v>-</v>
      </c>
      <c r="S3662" s="4">
        <f>IFERROR(VLOOKUP(C3662,Recolt!B:H,3,0),"-")</f>
        <v>181.70999999999998</v>
      </c>
      <c r="T3662" s="4" t="str">
        <f t="shared" si="116"/>
        <v>-</v>
      </c>
    </row>
    <row r="3663" spans="1:20" hidden="1" x14ac:dyDescent="0.25">
      <c r="A3663" s="4" t="s">
        <v>412</v>
      </c>
      <c r="B3663" s="4" t="s">
        <v>569</v>
      </c>
      <c r="C3663" s="4">
        <v>1034851477</v>
      </c>
      <c r="D3663" s="4" t="s">
        <v>372</v>
      </c>
      <c r="E3663" s="4" t="s">
        <v>364</v>
      </c>
      <c r="F3663" s="4" t="s">
        <v>439</v>
      </c>
      <c r="G3663" s="12">
        <v>45400</v>
      </c>
      <c r="H3663" s="4" t="s">
        <v>356</v>
      </c>
      <c r="I3663" s="67">
        <v>0.53202546296296305</v>
      </c>
      <c r="J3663" s="4" t="s">
        <v>1145</v>
      </c>
      <c r="K3663" s="12">
        <v>43430</v>
      </c>
      <c r="L3663" s="4" t="s">
        <v>366</v>
      </c>
      <c r="M3663" s="4" t="s">
        <v>358</v>
      </c>
      <c r="N3663" s="4" t="s">
        <v>361</v>
      </c>
      <c r="O3663" s="12" t="str">
        <f t="shared" ca="1" si="115"/>
        <v>6 ans, 5 mois</v>
      </c>
      <c r="P3663" s="4" t="str">
        <f>VLOOKUP(B3663,Effectif!B:I,6,0)</f>
        <v>Lise DE WITTE</v>
      </c>
      <c r="Q3663" s="4" t="str">
        <f>VLOOKUP(B3663,Effectif!B:I,8,0)</f>
        <v>DECB</v>
      </c>
      <c r="R3663" s="4" t="str">
        <f>IFERROR(VLOOKUP(C3663,Sales!B:G,6,0),"-")</f>
        <v>-</v>
      </c>
      <c r="S3663" s="4">
        <f>IFERROR(VLOOKUP(C3663,Recolt!B:H,3,0),"-")</f>
        <v>452</v>
      </c>
      <c r="T3663" s="4" t="str">
        <f t="shared" si="116"/>
        <v>-</v>
      </c>
    </row>
    <row r="3664" spans="1:20" hidden="1" x14ac:dyDescent="0.25">
      <c r="A3664" s="4" t="s">
        <v>412</v>
      </c>
      <c r="B3664" s="4" t="s">
        <v>569</v>
      </c>
      <c r="C3664" s="4">
        <v>1034850370</v>
      </c>
      <c r="D3664" s="4" t="s">
        <v>354</v>
      </c>
      <c r="E3664" s="4" t="s">
        <v>360</v>
      </c>
      <c r="F3664" s="4" t="s">
        <v>439</v>
      </c>
      <c r="G3664" s="12">
        <v>45401</v>
      </c>
      <c r="H3664" s="4" t="s">
        <v>356</v>
      </c>
      <c r="I3664" s="67">
        <v>0.69067129629629598</v>
      </c>
      <c r="J3664" s="4" t="s">
        <v>1137</v>
      </c>
      <c r="K3664" s="12">
        <v>41942</v>
      </c>
      <c r="L3664" s="4" t="s">
        <v>366</v>
      </c>
      <c r="M3664" s="4" t="s">
        <v>358</v>
      </c>
      <c r="N3664" s="4" t="s">
        <v>359</v>
      </c>
      <c r="O3664" s="12" t="str">
        <f t="shared" ca="1" si="115"/>
        <v>10 ans, 6 mois</v>
      </c>
      <c r="P3664" s="4" t="str">
        <f>VLOOKUP(B3664,Effectif!B:I,6,0)</f>
        <v>Lise DE WITTE</v>
      </c>
      <c r="Q3664" s="4" t="str">
        <f>VLOOKUP(B3664,Effectif!B:I,8,0)</f>
        <v>DECB</v>
      </c>
      <c r="R3664" s="4" t="str">
        <f>IFERROR(VLOOKUP(C3664,Sales!B:G,6,0),"-")</f>
        <v>-</v>
      </c>
      <c r="S3664" s="4">
        <f>IFERROR(VLOOKUP(C3664,Recolt!B:H,3,0),"-")</f>
        <v>206</v>
      </c>
      <c r="T3664" s="4" t="str">
        <f t="shared" si="116"/>
        <v>-</v>
      </c>
    </row>
    <row r="3665" spans="1:20" hidden="1" x14ac:dyDescent="0.25">
      <c r="A3665" s="4" t="s">
        <v>412</v>
      </c>
      <c r="B3665" s="4" t="s">
        <v>569</v>
      </c>
      <c r="C3665" s="4">
        <v>1034865551</v>
      </c>
      <c r="D3665" s="4" t="s">
        <v>377</v>
      </c>
      <c r="E3665" s="4" t="s">
        <v>364</v>
      </c>
      <c r="F3665" s="4" t="s">
        <v>439</v>
      </c>
      <c r="G3665" s="12">
        <v>45402</v>
      </c>
      <c r="H3665" s="4" t="s">
        <v>356</v>
      </c>
      <c r="I3665" s="67">
        <v>0.60406249999999995</v>
      </c>
      <c r="J3665" s="4" t="s">
        <v>1134</v>
      </c>
      <c r="K3665" s="12">
        <v>42961</v>
      </c>
      <c r="L3665" s="4" t="s">
        <v>366</v>
      </c>
      <c r="M3665" s="4" t="s">
        <v>358</v>
      </c>
      <c r="N3665" s="4" t="s">
        <v>361</v>
      </c>
      <c r="O3665" s="12" t="str">
        <f t="shared" ca="1" si="115"/>
        <v>7 ans, 8 mois</v>
      </c>
      <c r="P3665" s="4" t="str">
        <f>VLOOKUP(B3665,Effectif!B:I,6,0)</f>
        <v>Lise DE WITTE</v>
      </c>
      <c r="Q3665" s="4" t="str">
        <f>VLOOKUP(B3665,Effectif!B:I,8,0)</f>
        <v>DECB</v>
      </c>
      <c r="R3665" s="4" t="str">
        <f>IFERROR(VLOOKUP(C3665,Sales!B:G,6,0),"-")</f>
        <v>-</v>
      </c>
      <c r="S3665" s="4">
        <f>IFERROR(VLOOKUP(C3665,Recolt!B:H,3,0),"-")</f>
        <v>166.01</v>
      </c>
      <c r="T3665" s="4" t="str">
        <f t="shared" si="116"/>
        <v>-</v>
      </c>
    </row>
    <row r="3666" spans="1:20" hidden="1" x14ac:dyDescent="0.25">
      <c r="A3666" s="4" t="s">
        <v>412</v>
      </c>
      <c r="B3666" s="4" t="s">
        <v>569</v>
      </c>
      <c r="C3666" s="4">
        <v>1034864065</v>
      </c>
      <c r="D3666" s="4" t="s">
        <v>363</v>
      </c>
      <c r="E3666" s="4" t="s">
        <v>364</v>
      </c>
      <c r="F3666" s="4" t="s">
        <v>439</v>
      </c>
      <c r="G3666" s="12">
        <v>45403</v>
      </c>
      <c r="H3666" s="4" t="s">
        <v>356</v>
      </c>
      <c r="I3666" s="67">
        <v>0.560381944444444</v>
      </c>
      <c r="J3666" s="4" t="s">
        <v>1134</v>
      </c>
      <c r="K3666" s="12">
        <v>42941</v>
      </c>
      <c r="L3666" s="4" t="s">
        <v>366</v>
      </c>
      <c r="M3666" s="4" t="s">
        <v>358</v>
      </c>
      <c r="N3666" s="4" t="s">
        <v>361</v>
      </c>
      <c r="O3666" s="12" t="str">
        <f t="shared" ca="1" si="115"/>
        <v>7 ans, 9 mois</v>
      </c>
      <c r="P3666" s="4" t="str">
        <f>VLOOKUP(B3666,Effectif!B:I,6,0)</f>
        <v>Lise DE WITTE</v>
      </c>
      <c r="Q3666" s="4" t="str">
        <f>VLOOKUP(B3666,Effectif!B:I,8,0)</f>
        <v>DECB</v>
      </c>
      <c r="R3666" s="4" t="str">
        <f>IFERROR(VLOOKUP(C3666,Sales!B:G,6,0),"-")</f>
        <v>-</v>
      </c>
      <c r="S3666" s="4">
        <f>IFERROR(VLOOKUP(C3666,Recolt!B:H,3,0),"-")</f>
        <v>172</v>
      </c>
      <c r="T3666" s="4" t="str">
        <f t="shared" si="116"/>
        <v>-</v>
      </c>
    </row>
    <row r="3667" spans="1:20" hidden="1" x14ac:dyDescent="0.25">
      <c r="A3667" s="4" t="s">
        <v>412</v>
      </c>
      <c r="B3667" s="4" t="s">
        <v>569</v>
      </c>
      <c r="C3667" s="4">
        <v>1034861221</v>
      </c>
      <c r="D3667" s="4" t="s">
        <v>377</v>
      </c>
      <c r="E3667" s="4" t="s">
        <v>364</v>
      </c>
      <c r="F3667" s="4" t="s">
        <v>439</v>
      </c>
      <c r="G3667" s="12">
        <v>45404</v>
      </c>
      <c r="H3667" s="4" t="s">
        <v>356</v>
      </c>
      <c r="I3667" s="67">
        <v>0.389814814814815</v>
      </c>
      <c r="J3667" s="4" t="s">
        <v>1135</v>
      </c>
      <c r="K3667" s="12">
        <v>43395</v>
      </c>
      <c r="L3667" s="4" t="s">
        <v>366</v>
      </c>
      <c r="M3667" s="4" t="s">
        <v>358</v>
      </c>
      <c r="N3667" s="4" t="s">
        <v>361</v>
      </c>
      <c r="O3667" s="12" t="str">
        <f t="shared" ca="1" si="115"/>
        <v>6 ans, 6 mois</v>
      </c>
      <c r="P3667" s="4" t="str">
        <f>VLOOKUP(B3667,Effectif!B:I,6,0)</f>
        <v>Lise DE WITTE</v>
      </c>
      <c r="Q3667" s="4" t="str">
        <f>VLOOKUP(B3667,Effectif!B:I,8,0)</f>
        <v>DECB</v>
      </c>
      <c r="R3667" s="4" t="str">
        <f>IFERROR(VLOOKUP(C3667,Sales!B:G,6,0),"-")</f>
        <v>-</v>
      </c>
      <c r="S3667" s="4">
        <f>IFERROR(VLOOKUP(C3667,Recolt!B:H,3,0),"-")</f>
        <v>171</v>
      </c>
      <c r="T3667" s="4" t="str">
        <f t="shared" si="116"/>
        <v>-</v>
      </c>
    </row>
    <row r="3668" spans="1:20" hidden="1" x14ac:dyDescent="0.25">
      <c r="A3668" s="4" t="s">
        <v>412</v>
      </c>
      <c r="B3668" s="4" t="s">
        <v>569</v>
      </c>
      <c r="C3668" s="4">
        <v>1034868223</v>
      </c>
      <c r="D3668" s="4" t="s">
        <v>378</v>
      </c>
      <c r="E3668" s="4" t="s">
        <v>364</v>
      </c>
      <c r="F3668" s="4" t="s">
        <v>439</v>
      </c>
      <c r="G3668" s="12">
        <v>45405</v>
      </c>
      <c r="H3668" s="4" t="s">
        <v>356</v>
      </c>
      <c r="I3668" s="67">
        <v>0.44004629629629599</v>
      </c>
      <c r="J3668" s="4" t="s">
        <v>1147</v>
      </c>
      <c r="L3668" s="4" t="s">
        <v>366</v>
      </c>
      <c r="O3668" s="12" t="str">
        <f t="shared" ca="1" si="115"/>
        <v>125 ans, 3 mois</v>
      </c>
      <c r="P3668" s="4" t="str">
        <f>VLOOKUP(B3668,Effectif!B:I,6,0)</f>
        <v>Lise DE WITTE</v>
      </c>
      <c r="Q3668" s="4" t="str">
        <f>VLOOKUP(B3668,Effectif!B:I,8,0)</f>
        <v>DECB</v>
      </c>
      <c r="R3668" s="4" t="str">
        <f>IFERROR(VLOOKUP(C3668,Sales!B:G,6,0),"-")</f>
        <v>-</v>
      </c>
      <c r="S3668" s="4">
        <f>IFERROR(VLOOKUP(C3668,Recolt!B:H,3,0),"-")</f>
        <v>120.6</v>
      </c>
      <c r="T3668" s="4" t="str">
        <f t="shared" si="116"/>
        <v>-</v>
      </c>
    </row>
    <row r="3669" spans="1:20" hidden="1" x14ac:dyDescent="0.25">
      <c r="A3669" s="4" t="s">
        <v>412</v>
      </c>
      <c r="B3669" s="4" t="s">
        <v>569</v>
      </c>
      <c r="C3669" s="4">
        <v>1034862753</v>
      </c>
      <c r="D3669" s="4" t="s">
        <v>363</v>
      </c>
      <c r="E3669" s="4" t="s">
        <v>364</v>
      </c>
      <c r="F3669" s="4" t="s">
        <v>439</v>
      </c>
      <c r="G3669" s="12">
        <v>45406</v>
      </c>
      <c r="H3669" s="4" t="s">
        <v>356</v>
      </c>
      <c r="I3669" s="67">
        <v>0.59814814814814798</v>
      </c>
      <c r="J3669" s="4" t="s">
        <v>1136</v>
      </c>
      <c r="K3669" s="12">
        <v>43150</v>
      </c>
      <c r="L3669" s="4" t="s">
        <v>366</v>
      </c>
      <c r="M3669" s="4" t="s">
        <v>358</v>
      </c>
      <c r="N3669" s="4" t="s">
        <v>361</v>
      </c>
      <c r="O3669" s="12" t="str">
        <f t="shared" ca="1" si="115"/>
        <v>7 ans, 2 mois</v>
      </c>
      <c r="P3669" s="4" t="str">
        <f>VLOOKUP(B3669,Effectif!B:I,6,0)</f>
        <v>Lise DE WITTE</v>
      </c>
      <c r="Q3669" s="4" t="str">
        <f>VLOOKUP(B3669,Effectif!B:I,8,0)</f>
        <v>DECB</v>
      </c>
      <c r="R3669" s="4" t="str">
        <f>IFERROR(VLOOKUP(C3669,Sales!B:G,6,0),"-")</f>
        <v>-</v>
      </c>
      <c r="S3669" s="4">
        <f>IFERROR(VLOOKUP(C3669,Recolt!B:H,3,0),"-")</f>
        <v>173.76999999999998</v>
      </c>
      <c r="T3669" s="4" t="str">
        <f t="shared" si="116"/>
        <v>-</v>
      </c>
    </row>
    <row r="3670" spans="1:20" hidden="1" x14ac:dyDescent="0.25">
      <c r="A3670" s="4" t="s">
        <v>412</v>
      </c>
      <c r="B3670" s="4" t="s">
        <v>569</v>
      </c>
      <c r="C3670" s="4">
        <v>1034844590</v>
      </c>
      <c r="D3670" s="4" t="s">
        <v>363</v>
      </c>
      <c r="E3670" s="4" t="s">
        <v>364</v>
      </c>
      <c r="F3670" s="4" t="s">
        <v>439</v>
      </c>
      <c r="G3670" s="12">
        <v>45407</v>
      </c>
      <c r="H3670" s="4" t="s">
        <v>356</v>
      </c>
      <c r="I3670" s="67">
        <v>0.63778935185185204</v>
      </c>
      <c r="J3670" s="4" t="s">
        <v>1136</v>
      </c>
      <c r="K3670" s="12">
        <v>43392</v>
      </c>
      <c r="L3670" s="4" t="s">
        <v>366</v>
      </c>
      <c r="M3670" s="4" t="s">
        <v>358</v>
      </c>
      <c r="N3670" s="4" t="s">
        <v>361</v>
      </c>
      <c r="O3670" s="12" t="str">
        <f t="shared" ca="1" si="115"/>
        <v>6 ans, 6 mois</v>
      </c>
      <c r="P3670" s="4" t="str">
        <f>VLOOKUP(B3670,Effectif!B:I,6,0)</f>
        <v>Lise DE WITTE</v>
      </c>
      <c r="Q3670" s="4" t="str">
        <f>VLOOKUP(B3670,Effectif!B:I,8,0)</f>
        <v>DECB</v>
      </c>
      <c r="R3670" s="4" t="str">
        <f>IFERROR(VLOOKUP(C3670,Sales!B:G,6,0),"-")</f>
        <v>-</v>
      </c>
      <c r="S3670" s="4">
        <f>IFERROR(VLOOKUP(C3670,Recolt!B:H,3,0),"-")</f>
        <v>88.12</v>
      </c>
      <c r="T3670" s="4" t="str">
        <f t="shared" si="116"/>
        <v>-</v>
      </c>
    </row>
    <row r="3671" spans="1:20" hidden="1" x14ac:dyDescent="0.25">
      <c r="A3671" s="4" t="s">
        <v>412</v>
      </c>
      <c r="B3671" s="4" t="s">
        <v>569</v>
      </c>
      <c r="C3671" s="4">
        <v>1034850036</v>
      </c>
      <c r="D3671" s="4" t="s">
        <v>363</v>
      </c>
      <c r="E3671" s="4" t="s">
        <v>364</v>
      </c>
      <c r="F3671" s="4" t="s">
        <v>439</v>
      </c>
      <c r="G3671" s="12">
        <v>45408</v>
      </c>
      <c r="H3671" s="4" t="s">
        <v>356</v>
      </c>
      <c r="I3671" s="67">
        <v>0.63084490740740695</v>
      </c>
      <c r="J3671" s="4" t="s">
        <v>1134</v>
      </c>
      <c r="K3671" s="12">
        <v>43201</v>
      </c>
      <c r="L3671" s="4" t="s">
        <v>366</v>
      </c>
      <c r="M3671" s="4" t="s">
        <v>358</v>
      </c>
      <c r="N3671" s="4" t="s">
        <v>359</v>
      </c>
      <c r="O3671" s="12" t="str">
        <f t="shared" ca="1" si="115"/>
        <v>7 ans, 0 mois</v>
      </c>
      <c r="P3671" s="4" t="str">
        <f>VLOOKUP(B3671,Effectif!B:I,6,0)</f>
        <v>Lise DE WITTE</v>
      </c>
      <c r="Q3671" s="4" t="str">
        <f>VLOOKUP(B3671,Effectif!B:I,8,0)</f>
        <v>DECB</v>
      </c>
      <c r="R3671" s="4" t="str">
        <f>IFERROR(VLOOKUP(C3671,Sales!B:G,6,0),"-")</f>
        <v>-</v>
      </c>
      <c r="S3671" s="4">
        <f>IFERROR(VLOOKUP(C3671,Recolt!B:H,3,0),"-")</f>
        <v>223.97</v>
      </c>
      <c r="T3671" s="4" t="str">
        <f t="shared" si="116"/>
        <v>-</v>
      </c>
    </row>
    <row r="3672" spans="1:20" hidden="1" x14ac:dyDescent="0.25">
      <c r="A3672" s="4" t="s">
        <v>412</v>
      </c>
      <c r="B3672" s="4" t="s">
        <v>569</v>
      </c>
      <c r="C3672" s="4">
        <v>1034846320</v>
      </c>
      <c r="D3672" s="4" t="s">
        <v>372</v>
      </c>
      <c r="E3672" s="4" t="s">
        <v>364</v>
      </c>
      <c r="F3672" s="4" t="s">
        <v>439</v>
      </c>
      <c r="G3672" s="12">
        <v>45409</v>
      </c>
      <c r="H3672" s="4" t="s">
        <v>356</v>
      </c>
      <c r="I3672" s="67">
        <v>0.483564814814815</v>
      </c>
      <c r="J3672" s="4" t="s">
        <v>1133</v>
      </c>
      <c r="K3672" s="12">
        <v>43144</v>
      </c>
      <c r="L3672" s="4" t="s">
        <v>366</v>
      </c>
      <c r="M3672" s="4" t="s">
        <v>358</v>
      </c>
      <c r="N3672" s="4" t="s">
        <v>361</v>
      </c>
      <c r="O3672" s="12" t="str">
        <f t="shared" ca="1" si="115"/>
        <v>7 ans, 2 mois</v>
      </c>
      <c r="P3672" s="4" t="str">
        <f>VLOOKUP(B3672,Effectif!B:I,6,0)</f>
        <v>Lise DE WITTE</v>
      </c>
      <c r="Q3672" s="4" t="str">
        <f>VLOOKUP(B3672,Effectif!B:I,8,0)</f>
        <v>DECB</v>
      </c>
      <c r="R3672" s="4" t="str">
        <f>IFERROR(VLOOKUP(C3672,Sales!B:G,6,0),"-")</f>
        <v>-</v>
      </c>
      <c r="S3672" s="4">
        <f>IFERROR(VLOOKUP(C3672,Recolt!B:H,3,0),"-")</f>
        <v>151.04</v>
      </c>
      <c r="T3672" s="4" t="str">
        <f t="shared" si="116"/>
        <v>-</v>
      </c>
    </row>
    <row r="3673" spans="1:20" hidden="1" x14ac:dyDescent="0.25">
      <c r="A3673" s="4" t="s">
        <v>412</v>
      </c>
      <c r="B3673" s="4" t="s">
        <v>569</v>
      </c>
      <c r="C3673" s="4">
        <v>1034863248</v>
      </c>
      <c r="D3673" s="4" t="s">
        <v>354</v>
      </c>
      <c r="E3673" s="4" t="s">
        <v>360</v>
      </c>
      <c r="F3673" s="4" t="s">
        <v>439</v>
      </c>
      <c r="G3673" s="12">
        <v>45410</v>
      </c>
      <c r="H3673" s="4" t="s">
        <v>356</v>
      </c>
      <c r="I3673" s="67">
        <v>0.68334490740740705</v>
      </c>
      <c r="J3673" s="4" t="s">
        <v>1132</v>
      </c>
      <c r="K3673" s="12">
        <v>41907</v>
      </c>
      <c r="L3673" s="4" t="s">
        <v>366</v>
      </c>
      <c r="M3673" s="4" t="s">
        <v>358</v>
      </c>
      <c r="N3673" s="4" t="s">
        <v>361</v>
      </c>
      <c r="O3673" s="12" t="str">
        <f t="shared" ca="1" si="115"/>
        <v>10 ans, 7 mois</v>
      </c>
      <c r="P3673" s="4" t="str">
        <f>VLOOKUP(B3673,Effectif!B:I,6,0)</f>
        <v>Lise DE WITTE</v>
      </c>
      <c r="Q3673" s="4" t="str">
        <f>VLOOKUP(B3673,Effectif!B:I,8,0)</f>
        <v>DECB</v>
      </c>
      <c r="R3673" s="4" t="str">
        <f>IFERROR(VLOOKUP(C3673,Sales!B:G,6,0),"-")</f>
        <v>-</v>
      </c>
      <c r="S3673" s="4">
        <f>IFERROR(VLOOKUP(C3673,Recolt!B:H,3,0),"-")</f>
        <v>89</v>
      </c>
      <c r="T3673" s="4" t="str">
        <f t="shared" si="116"/>
        <v>-</v>
      </c>
    </row>
    <row r="3674" spans="1:20" hidden="1" x14ac:dyDescent="0.25">
      <c r="A3674" s="4" t="s">
        <v>412</v>
      </c>
      <c r="B3674" s="4" t="s">
        <v>569</v>
      </c>
      <c r="C3674" s="4">
        <v>1034858014</v>
      </c>
      <c r="D3674" s="4" t="s">
        <v>378</v>
      </c>
      <c r="E3674" s="4" t="s">
        <v>364</v>
      </c>
      <c r="F3674" s="4" t="s">
        <v>439</v>
      </c>
      <c r="G3674" s="12">
        <v>45411</v>
      </c>
      <c r="H3674" s="4" t="s">
        <v>356</v>
      </c>
      <c r="I3674" s="67">
        <v>0.59255787037037</v>
      </c>
      <c r="J3674" s="4" t="s">
        <v>1139</v>
      </c>
      <c r="K3674" s="12">
        <v>42723</v>
      </c>
      <c r="L3674" s="4" t="s">
        <v>366</v>
      </c>
      <c r="M3674" s="4" t="s">
        <v>358</v>
      </c>
      <c r="N3674" s="4" t="s">
        <v>361</v>
      </c>
      <c r="O3674" s="12" t="str">
        <f t="shared" ca="1" si="115"/>
        <v>8 ans, 4 mois</v>
      </c>
      <c r="P3674" s="4" t="str">
        <f>VLOOKUP(B3674,Effectif!B:I,6,0)</f>
        <v>Lise DE WITTE</v>
      </c>
      <c r="Q3674" s="4" t="str">
        <f>VLOOKUP(B3674,Effectif!B:I,8,0)</f>
        <v>DECB</v>
      </c>
      <c r="R3674" s="4" t="str">
        <f>IFERROR(VLOOKUP(C3674,Sales!B:G,6,0),"-")</f>
        <v>-</v>
      </c>
      <c r="S3674" s="4">
        <f>IFERROR(VLOOKUP(C3674,Recolt!B:H,3,0),"-")</f>
        <v>133.07</v>
      </c>
      <c r="T3674" s="4" t="str">
        <f t="shared" si="116"/>
        <v>-</v>
      </c>
    </row>
    <row r="3675" spans="1:20" hidden="1" x14ac:dyDescent="0.25">
      <c r="A3675" s="4" t="s">
        <v>412</v>
      </c>
      <c r="B3675" s="4" t="s">
        <v>569</v>
      </c>
      <c r="C3675" s="4">
        <v>1034860126</v>
      </c>
      <c r="D3675" s="4" t="s">
        <v>372</v>
      </c>
      <c r="E3675" s="4" t="s">
        <v>364</v>
      </c>
      <c r="F3675" s="4" t="s">
        <v>439</v>
      </c>
      <c r="G3675" s="12">
        <v>45412</v>
      </c>
      <c r="H3675" s="4" t="s">
        <v>356</v>
      </c>
      <c r="I3675" s="67">
        <v>0.52262731481481495</v>
      </c>
      <c r="J3675" s="4" t="s">
        <v>1135</v>
      </c>
      <c r="K3675" s="12">
        <v>43311</v>
      </c>
      <c r="L3675" s="4" t="s">
        <v>366</v>
      </c>
      <c r="M3675" s="4" t="s">
        <v>358</v>
      </c>
      <c r="N3675" s="4" t="s">
        <v>361</v>
      </c>
      <c r="O3675" s="12" t="str">
        <f t="shared" ca="1" si="115"/>
        <v>6 ans, 9 mois</v>
      </c>
      <c r="P3675" s="4" t="str">
        <f>VLOOKUP(B3675,Effectif!B:I,6,0)</f>
        <v>Lise DE WITTE</v>
      </c>
      <c r="Q3675" s="4" t="str">
        <f>VLOOKUP(B3675,Effectif!B:I,8,0)</f>
        <v>DECB</v>
      </c>
      <c r="R3675" s="4" t="str">
        <f>IFERROR(VLOOKUP(C3675,Sales!B:G,6,0),"-")</f>
        <v>-</v>
      </c>
      <c r="S3675" s="4">
        <f>IFERROR(VLOOKUP(C3675,Recolt!B:H,3,0),"-")</f>
        <v>175.75</v>
      </c>
      <c r="T3675" s="4" t="str">
        <f t="shared" si="116"/>
        <v>-</v>
      </c>
    </row>
    <row r="3676" spans="1:20" hidden="1" x14ac:dyDescent="0.25">
      <c r="A3676" s="4" t="s">
        <v>412</v>
      </c>
      <c r="B3676" s="4" t="s">
        <v>569</v>
      </c>
      <c r="C3676" s="4">
        <v>1034868101</v>
      </c>
      <c r="D3676" s="4" t="s">
        <v>354</v>
      </c>
      <c r="E3676" s="4" t="s">
        <v>360</v>
      </c>
      <c r="F3676" s="4" t="s">
        <v>439</v>
      </c>
      <c r="G3676" s="12" t="s">
        <v>1115</v>
      </c>
      <c r="H3676" s="4" t="s">
        <v>356</v>
      </c>
      <c r="I3676" s="67">
        <v>0.49797453703703698</v>
      </c>
      <c r="J3676" s="4" t="s">
        <v>1134</v>
      </c>
      <c r="K3676" s="12">
        <v>43201</v>
      </c>
      <c r="L3676" s="4" t="s">
        <v>366</v>
      </c>
      <c r="M3676" s="4" t="s">
        <v>358</v>
      </c>
      <c r="N3676" s="4" t="s">
        <v>361</v>
      </c>
      <c r="O3676" s="12" t="str">
        <f t="shared" ca="1" si="115"/>
        <v>7 ans, 0 mois</v>
      </c>
      <c r="P3676" s="4" t="str">
        <f>VLOOKUP(B3676,Effectif!B:I,6,0)</f>
        <v>Lise DE WITTE</v>
      </c>
      <c r="Q3676" s="4" t="str">
        <f>VLOOKUP(B3676,Effectif!B:I,8,0)</f>
        <v>DECB</v>
      </c>
      <c r="R3676" s="4" t="str">
        <f>IFERROR(VLOOKUP(C3676,Sales!B:G,6,0),"-")</f>
        <v>-</v>
      </c>
      <c r="S3676" s="4">
        <f>IFERROR(VLOOKUP(C3676,Recolt!B:H,3,0),"-")</f>
        <v>224</v>
      </c>
      <c r="T3676" s="4" t="str">
        <f t="shared" si="116"/>
        <v>-</v>
      </c>
    </row>
    <row r="3677" spans="1:20" hidden="1" x14ac:dyDescent="0.25">
      <c r="A3677" s="4" t="s">
        <v>412</v>
      </c>
      <c r="B3677" s="4" t="s">
        <v>569</v>
      </c>
      <c r="C3677" s="4">
        <v>1034862542</v>
      </c>
      <c r="D3677" s="4" t="s">
        <v>354</v>
      </c>
      <c r="E3677" s="4" t="s">
        <v>360</v>
      </c>
      <c r="F3677" s="4" t="s">
        <v>439</v>
      </c>
      <c r="G3677" s="12">
        <v>45323</v>
      </c>
      <c r="H3677" s="4" t="s">
        <v>356</v>
      </c>
      <c r="I3677" s="67">
        <v>0.59499999999999997</v>
      </c>
      <c r="J3677" s="4" t="s">
        <v>1147</v>
      </c>
      <c r="K3677" s="12">
        <v>40983</v>
      </c>
      <c r="L3677" s="4" t="s">
        <v>366</v>
      </c>
      <c r="M3677" s="4" t="s">
        <v>362</v>
      </c>
      <c r="O3677" s="12" t="str">
        <f t="shared" ca="1" si="115"/>
        <v>13 ans, 1 mois</v>
      </c>
      <c r="P3677" s="4" t="str">
        <f>VLOOKUP(B3677,Effectif!B:I,6,0)</f>
        <v>Lise DE WITTE</v>
      </c>
      <c r="Q3677" s="4" t="str">
        <f>VLOOKUP(B3677,Effectif!B:I,8,0)</f>
        <v>DECB</v>
      </c>
      <c r="R3677" s="4" t="str">
        <f>IFERROR(VLOOKUP(C3677,Sales!B:G,6,0),"-")</f>
        <v>-</v>
      </c>
      <c r="S3677" s="4">
        <f>IFERROR(VLOOKUP(C3677,Recolt!B:H,3,0),"-")</f>
        <v>126</v>
      </c>
      <c r="T3677" s="4" t="str">
        <f t="shared" si="116"/>
        <v>-</v>
      </c>
    </row>
    <row r="3678" spans="1:20" hidden="1" x14ac:dyDescent="0.25">
      <c r="A3678" s="4" t="s">
        <v>412</v>
      </c>
      <c r="B3678" s="4" t="s">
        <v>569</v>
      </c>
      <c r="C3678" s="4">
        <v>1034857786</v>
      </c>
      <c r="D3678" s="4" t="s">
        <v>372</v>
      </c>
      <c r="E3678" s="4" t="s">
        <v>364</v>
      </c>
      <c r="F3678" s="4" t="s">
        <v>439</v>
      </c>
      <c r="G3678" s="12">
        <v>45324</v>
      </c>
      <c r="H3678" s="4" t="s">
        <v>356</v>
      </c>
      <c r="I3678" s="67">
        <v>0.54309027777777796</v>
      </c>
      <c r="J3678" s="4" t="s">
        <v>1134</v>
      </c>
      <c r="K3678" s="12">
        <v>43429</v>
      </c>
      <c r="L3678" s="4" t="s">
        <v>366</v>
      </c>
      <c r="M3678" s="4" t="s">
        <v>358</v>
      </c>
      <c r="N3678" s="4" t="s">
        <v>361</v>
      </c>
      <c r="O3678" s="12" t="str">
        <f t="shared" ca="1" si="115"/>
        <v>6 ans, 5 mois</v>
      </c>
      <c r="P3678" s="4" t="str">
        <f>VLOOKUP(B3678,Effectif!B:I,6,0)</f>
        <v>Lise DE WITTE</v>
      </c>
      <c r="Q3678" s="4" t="str">
        <f>VLOOKUP(B3678,Effectif!B:I,8,0)</f>
        <v>DECB</v>
      </c>
      <c r="R3678" s="4" t="str">
        <f>IFERROR(VLOOKUP(C3678,Sales!B:G,6,0),"-")</f>
        <v>-</v>
      </c>
      <c r="S3678" s="4">
        <f>IFERROR(VLOOKUP(C3678,Recolt!B:H,3,0),"-")</f>
        <v>220</v>
      </c>
      <c r="T3678" s="4" t="str">
        <f t="shared" si="116"/>
        <v>-</v>
      </c>
    </row>
    <row r="3679" spans="1:20" hidden="1" x14ac:dyDescent="0.25">
      <c r="A3679" s="4" t="s">
        <v>412</v>
      </c>
      <c r="B3679" s="4" t="s">
        <v>569</v>
      </c>
      <c r="C3679" s="4">
        <v>1034856226</v>
      </c>
      <c r="D3679" s="4" t="s">
        <v>372</v>
      </c>
      <c r="E3679" s="4" t="s">
        <v>364</v>
      </c>
      <c r="F3679" s="4" t="s">
        <v>439</v>
      </c>
      <c r="G3679" s="12">
        <v>45325</v>
      </c>
      <c r="H3679" s="4" t="s">
        <v>356</v>
      </c>
      <c r="I3679" s="67">
        <v>0.625925925925926</v>
      </c>
      <c r="J3679" s="4" t="s">
        <v>1131</v>
      </c>
      <c r="K3679" s="12">
        <v>42305</v>
      </c>
      <c r="L3679" s="4" t="s">
        <v>366</v>
      </c>
      <c r="M3679" s="4" t="s">
        <v>358</v>
      </c>
      <c r="N3679" s="4" t="s">
        <v>361</v>
      </c>
      <c r="O3679" s="12" t="str">
        <f t="shared" ca="1" si="115"/>
        <v>9 ans, 6 mois</v>
      </c>
      <c r="P3679" s="4" t="str">
        <f>VLOOKUP(B3679,Effectif!B:I,6,0)</f>
        <v>Lise DE WITTE</v>
      </c>
      <c r="Q3679" s="4" t="str">
        <f>VLOOKUP(B3679,Effectif!B:I,8,0)</f>
        <v>DECB</v>
      </c>
      <c r="R3679" s="4" t="str">
        <f>IFERROR(VLOOKUP(C3679,Sales!B:G,6,0),"-")</f>
        <v>-</v>
      </c>
      <c r="S3679" s="4">
        <f>IFERROR(VLOOKUP(C3679,Recolt!B:H,3,0),"-")</f>
        <v>99.56</v>
      </c>
      <c r="T3679" s="4" t="str">
        <f t="shared" si="116"/>
        <v>-</v>
      </c>
    </row>
    <row r="3680" spans="1:20" hidden="1" x14ac:dyDescent="0.25">
      <c r="A3680" s="4" t="s">
        <v>412</v>
      </c>
      <c r="B3680" s="4" t="s">
        <v>569</v>
      </c>
      <c r="C3680" s="4">
        <v>1034864344</v>
      </c>
      <c r="D3680" s="4" t="s">
        <v>372</v>
      </c>
      <c r="E3680" s="4" t="s">
        <v>364</v>
      </c>
      <c r="F3680" s="4" t="s">
        <v>439</v>
      </c>
      <c r="G3680" s="12">
        <v>45326</v>
      </c>
      <c r="H3680" s="4" t="s">
        <v>356</v>
      </c>
      <c r="I3680" s="67">
        <v>0.64777777777777801</v>
      </c>
      <c r="J3680" s="4" t="s">
        <v>1133</v>
      </c>
      <c r="K3680" s="12">
        <v>43074</v>
      </c>
      <c r="L3680" s="4" t="s">
        <v>366</v>
      </c>
      <c r="M3680" s="4" t="s">
        <v>358</v>
      </c>
      <c r="N3680" s="4" t="s">
        <v>361</v>
      </c>
      <c r="O3680" s="12" t="str">
        <f t="shared" ca="1" si="115"/>
        <v>7 ans, 4 mois</v>
      </c>
      <c r="P3680" s="4" t="str">
        <f>VLOOKUP(B3680,Effectif!B:I,6,0)</f>
        <v>Lise DE WITTE</v>
      </c>
      <c r="Q3680" s="4" t="str">
        <f>VLOOKUP(B3680,Effectif!B:I,8,0)</f>
        <v>DECB</v>
      </c>
      <c r="R3680" s="4" t="str">
        <f>IFERROR(VLOOKUP(C3680,Sales!B:G,6,0),"-")</f>
        <v>-</v>
      </c>
      <c r="S3680" s="4">
        <f>IFERROR(VLOOKUP(C3680,Recolt!B:H,3,0),"-")</f>
        <v>278</v>
      </c>
      <c r="T3680" s="4" t="str">
        <f t="shared" si="116"/>
        <v>-</v>
      </c>
    </row>
    <row r="3681" spans="1:20" hidden="1" x14ac:dyDescent="0.25">
      <c r="A3681" s="4" t="s">
        <v>412</v>
      </c>
      <c r="B3681" s="4" t="s">
        <v>569</v>
      </c>
      <c r="C3681" s="4">
        <v>1034857146</v>
      </c>
      <c r="D3681" s="4" t="s">
        <v>354</v>
      </c>
      <c r="E3681" s="4" t="s">
        <v>360</v>
      </c>
      <c r="F3681" s="4" t="s">
        <v>439</v>
      </c>
      <c r="G3681" s="12">
        <v>45327</v>
      </c>
      <c r="H3681" s="4" t="s">
        <v>356</v>
      </c>
      <c r="I3681" s="67">
        <v>0.72921296296296301</v>
      </c>
      <c r="J3681" s="4" t="s">
        <v>1137</v>
      </c>
      <c r="K3681" s="12">
        <v>42464</v>
      </c>
      <c r="L3681" s="4" t="s">
        <v>366</v>
      </c>
      <c r="M3681" s="4" t="s">
        <v>358</v>
      </c>
      <c r="N3681" s="4" t="s">
        <v>361</v>
      </c>
      <c r="O3681" s="12" t="str">
        <f t="shared" ca="1" si="115"/>
        <v>9 ans, 0 mois</v>
      </c>
      <c r="P3681" s="4" t="str">
        <f>VLOOKUP(B3681,Effectif!B:I,6,0)</f>
        <v>Lise DE WITTE</v>
      </c>
      <c r="Q3681" s="4" t="str">
        <f>VLOOKUP(B3681,Effectif!B:I,8,0)</f>
        <v>DECB</v>
      </c>
      <c r="R3681" s="4" t="str">
        <f>IFERROR(VLOOKUP(C3681,Sales!B:G,6,0),"-")</f>
        <v>-</v>
      </c>
      <c r="S3681" s="4">
        <f>IFERROR(VLOOKUP(C3681,Recolt!B:H,3,0),"-")</f>
        <v>223</v>
      </c>
      <c r="T3681" s="4" t="str">
        <f t="shared" si="116"/>
        <v>-</v>
      </c>
    </row>
    <row r="3682" spans="1:20" hidden="1" x14ac:dyDescent="0.25">
      <c r="A3682" s="4" t="s">
        <v>412</v>
      </c>
      <c r="B3682" s="4" t="s">
        <v>569</v>
      </c>
      <c r="C3682" s="4">
        <v>1034867777</v>
      </c>
      <c r="D3682" s="4" t="s">
        <v>377</v>
      </c>
      <c r="E3682" s="4" t="s">
        <v>364</v>
      </c>
      <c r="F3682" s="4" t="s">
        <v>439</v>
      </c>
      <c r="G3682" s="12">
        <v>45328</v>
      </c>
      <c r="H3682" s="4" t="s">
        <v>356</v>
      </c>
      <c r="I3682" s="67">
        <v>0.45153935185185201</v>
      </c>
      <c r="J3682" s="4" t="s">
        <v>1147</v>
      </c>
      <c r="K3682" s="12">
        <v>41883</v>
      </c>
      <c r="L3682" s="4" t="s">
        <v>366</v>
      </c>
      <c r="M3682" s="4" t="s">
        <v>362</v>
      </c>
      <c r="O3682" s="12" t="str">
        <f t="shared" ca="1" si="115"/>
        <v>10 ans, 7 mois</v>
      </c>
      <c r="P3682" s="4" t="str">
        <f>VLOOKUP(B3682,Effectif!B:I,6,0)</f>
        <v>Lise DE WITTE</v>
      </c>
      <c r="Q3682" s="4" t="str">
        <f>VLOOKUP(B3682,Effectif!B:I,8,0)</f>
        <v>DECB</v>
      </c>
      <c r="R3682" s="4" t="str">
        <f>IFERROR(VLOOKUP(C3682,Sales!B:G,6,0),"-")</f>
        <v>-</v>
      </c>
      <c r="S3682" s="4">
        <f>IFERROR(VLOOKUP(C3682,Recolt!B:H,3,0),"-")</f>
        <v>132</v>
      </c>
      <c r="T3682" s="4" t="str">
        <f t="shared" si="116"/>
        <v>-</v>
      </c>
    </row>
    <row r="3683" spans="1:20" hidden="1" x14ac:dyDescent="0.25">
      <c r="A3683" s="4" t="s">
        <v>412</v>
      </c>
      <c r="B3683" s="4" t="s">
        <v>569</v>
      </c>
      <c r="C3683" s="4">
        <v>1034864589</v>
      </c>
      <c r="D3683" s="4" t="s">
        <v>363</v>
      </c>
      <c r="E3683" s="4" t="s">
        <v>364</v>
      </c>
      <c r="F3683" s="4" t="s">
        <v>439</v>
      </c>
      <c r="G3683" s="12">
        <v>45329</v>
      </c>
      <c r="H3683" s="4" t="s">
        <v>356</v>
      </c>
      <c r="I3683" s="67">
        <v>0.49210648148148201</v>
      </c>
      <c r="J3683" s="4" t="s">
        <v>1146</v>
      </c>
      <c r="K3683" s="12">
        <v>40969</v>
      </c>
      <c r="L3683" s="4" t="s">
        <v>366</v>
      </c>
      <c r="M3683" s="4" t="s">
        <v>358</v>
      </c>
      <c r="N3683" s="4" t="s">
        <v>361</v>
      </c>
      <c r="O3683" s="12" t="str">
        <f t="shared" ca="1" si="115"/>
        <v>13 ans, 1 mois</v>
      </c>
      <c r="P3683" s="4" t="str">
        <f>VLOOKUP(B3683,Effectif!B:I,6,0)</f>
        <v>Lise DE WITTE</v>
      </c>
      <c r="Q3683" s="4" t="str">
        <f>VLOOKUP(B3683,Effectif!B:I,8,0)</f>
        <v>DECB</v>
      </c>
      <c r="R3683" s="4" t="str">
        <f>IFERROR(VLOOKUP(C3683,Sales!B:G,6,0),"-")</f>
        <v>-</v>
      </c>
      <c r="S3683" s="4">
        <f>IFERROR(VLOOKUP(C3683,Recolt!B:H,3,0),"-")</f>
        <v>148</v>
      </c>
      <c r="T3683" s="4" t="str">
        <f t="shared" si="116"/>
        <v>-</v>
      </c>
    </row>
    <row r="3684" spans="1:20" hidden="1" x14ac:dyDescent="0.25">
      <c r="A3684" s="4" t="s">
        <v>412</v>
      </c>
      <c r="B3684" s="4" t="s">
        <v>569</v>
      </c>
      <c r="C3684" s="4">
        <v>1034848683</v>
      </c>
      <c r="D3684" s="4" t="s">
        <v>354</v>
      </c>
      <c r="E3684" s="4" t="s">
        <v>360</v>
      </c>
      <c r="F3684" s="4" t="s">
        <v>439</v>
      </c>
      <c r="G3684" s="12">
        <v>45330</v>
      </c>
      <c r="H3684" s="4" t="s">
        <v>356</v>
      </c>
      <c r="I3684" s="67">
        <v>0.49740740740740702</v>
      </c>
      <c r="J3684" s="4" t="s">
        <v>1134</v>
      </c>
      <c r="K3684" s="12">
        <v>43201</v>
      </c>
      <c r="L3684" s="4" t="s">
        <v>366</v>
      </c>
      <c r="M3684" s="4" t="s">
        <v>358</v>
      </c>
      <c r="N3684" s="4" t="s">
        <v>361</v>
      </c>
      <c r="O3684" s="12" t="str">
        <f t="shared" ca="1" si="115"/>
        <v>7 ans, 0 mois</v>
      </c>
      <c r="P3684" s="4" t="str">
        <f>VLOOKUP(B3684,Effectif!B:I,6,0)</f>
        <v>Lise DE WITTE</v>
      </c>
      <c r="Q3684" s="4" t="str">
        <f>VLOOKUP(B3684,Effectif!B:I,8,0)</f>
        <v>DECB</v>
      </c>
      <c r="R3684" s="4" t="str">
        <f>IFERROR(VLOOKUP(C3684,Sales!B:G,6,0),"-")</f>
        <v>-</v>
      </c>
      <c r="S3684" s="4">
        <f>IFERROR(VLOOKUP(C3684,Recolt!B:H,3,0),"-")</f>
        <v>219.38</v>
      </c>
      <c r="T3684" s="4" t="str">
        <f t="shared" si="116"/>
        <v>-</v>
      </c>
    </row>
    <row r="3685" spans="1:20" hidden="1" x14ac:dyDescent="0.25">
      <c r="A3685" s="4" t="s">
        <v>412</v>
      </c>
      <c r="B3685" s="4" t="s">
        <v>569</v>
      </c>
      <c r="C3685" s="4">
        <v>1034866605</v>
      </c>
      <c r="D3685" s="4" t="s">
        <v>368</v>
      </c>
      <c r="E3685" s="4" t="s">
        <v>364</v>
      </c>
      <c r="F3685" s="4" t="s">
        <v>439</v>
      </c>
      <c r="G3685" s="12">
        <v>45331</v>
      </c>
      <c r="H3685" s="4" t="s">
        <v>365</v>
      </c>
      <c r="I3685" s="67">
        <v>0.56506944444444496</v>
      </c>
      <c r="J3685" s="4" t="s">
        <v>1134</v>
      </c>
      <c r="K3685" s="12">
        <v>43440</v>
      </c>
      <c r="L3685" s="4" t="s">
        <v>366</v>
      </c>
      <c r="M3685" s="4" t="s">
        <v>358</v>
      </c>
      <c r="N3685" s="4" t="s">
        <v>359</v>
      </c>
      <c r="O3685" s="12" t="str">
        <f t="shared" ca="1" si="115"/>
        <v>6 ans, 4 mois</v>
      </c>
      <c r="P3685" s="4" t="str">
        <f>VLOOKUP(B3685,Effectif!B:I,6,0)</f>
        <v>Lise DE WITTE</v>
      </c>
      <c r="Q3685" s="4" t="str">
        <f>VLOOKUP(B3685,Effectif!B:I,8,0)</f>
        <v>DECB</v>
      </c>
      <c r="R3685" s="4" t="str">
        <f>IFERROR(VLOOKUP(C3685,Sales!B:G,6,0),"-")</f>
        <v>-</v>
      </c>
      <c r="S3685" s="4">
        <f>IFERROR(VLOOKUP(C3685,Recolt!B:H,3,0),"-")</f>
        <v>89</v>
      </c>
      <c r="T3685" s="4" t="str">
        <f t="shared" si="116"/>
        <v>-</v>
      </c>
    </row>
    <row r="3686" spans="1:20" hidden="1" x14ac:dyDescent="0.25">
      <c r="A3686" s="4" t="s">
        <v>412</v>
      </c>
      <c r="B3686" s="4" t="s">
        <v>569</v>
      </c>
      <c r="C3686" s="4">
        <v>1034856762</v>
      </c>
      <c r="D3686" s="4" t="s">
        <v>354</v>
      </c>
      <c r="E3686" s="4" t="s">
        <v>360</v>
      </c>
      <c r="F3686" s="4" t="s">
        <v>439</v>
      </c>
      <c r="G3686" s="12">
        <v>45332</v>
      </c>
      <c r="H3686" s="4" t="s">
        <v>356</v>
      </c>
      <c r="I3686" s="67">
        <v>0.62208333333333299</v>
      </c>
      <c r="J3686" s="4" t="s">
        <v>1135</v>
      </c>
      <c r="K3686" s="12">
        <v>43311</v>
      </c>
      <c r="L3686" s="4" t="s">
        <v>366</v>
      </c>
      <c r="M3686" s="4" t="s">
        <v>358</v>
      </c>
      <c r="N3686" s="4" t="s">
        <v>361</v>
      </c>
      <c r="O3686" s="12" t="str">
        <f t="shared" ca="1" si="115"/>
        <v>6 ans, 9 mois</v>
      </c>
      <c r="P3686" s="4" t="str">
        <f>VLOOKUP(B3686,Effectif!B:I,6,0)</f>
        <v>Lise DE WITTE</v>
      </c>
      <c r="Q3686" s="4" t="str">
        <f>VLOOKUP(B3686,Effectif!B:I,8,0)</f>
        <v>DECB</v>
      </c>
      <c r="R3686" s="4" t="str">
        <f>IFERROR(VLOOKUP(C3686,Sales!B:G,6,0),"-")</f>
        <v>-</v>
      </c>
      <c r="S3686" s="4">
        <f>IFERROR(VLOOKUP(C3686,Recolt!B:H,3,0),"-")</f>
        <v>148</v>
      </c>
      <c r="T3686" s="4" t="str">
        <f t="shared" si="116"/>
        <v>-</v>
      </c>
    </row>
    <row r="3687" spans="1:20" hidden="1" x14ac:dyDescent="0.25">
      <c r="A3687" s="4" t="s">
        <v>412</v>
      </c>
      <c r="B3687" s="4" t="s">
        <v>569</v>
      </c>
      <c r="C3687" s="4">
        <v>1034862133</v>
      </c>
      <c r="D3687" s="4" t="s">
        <v>354</v>
      </c>
      <c r="E3687" s="4" t="s">
        <v>360</v>
      </c>
      <c r="F3687" s="4" t="s">
        <v>439</v>
      </c>
      <c r="G3687" s="12">
        <v>45333</v>
      </c>
      <c r="H3687" s="4" t="s">
        <v>356</v>
      </c>
      <c r="I3687" s="67">
        <v>0.68039351851851804</v>
      </c>
      <c r="J3687" s="4" t="s">
        <v>1137</v>
      </c>
      <c r="K3687" s="12">
        <v>41787</v>
      </c>
      <c r="L3687" s="4" t="s">
        <v>366</v>
      </c>
      <c r="M3687" s="4" t="s">
        <v>358</v>
      </c>
      <c r="N3687" s="4" t="s">
        <v>361</v>
      </c>
      <c r="O3687" s="12" t="str">
        <f t="shared" ca="1" si="115"/>
        <v>10 ans, 11 mois</v>
      </c>
      <c r="P3687" s="4" t="str">
        <f>VLOOKUP(B3687,Effectif!B:I,6,0)</f>
        <v>Lise DE WITTE</v>
      </c>
      <c r="Q3687" s="4" t="str">
        <f>VLOOKUP(B3687,Effectif!B:I,8,0)</f>
        <v>DECB</v>
      </c>
      <c r="R3687" s="4" t="str">
        <f>IFERROR(VLOOKUP(C3687,Sales!B:G,6,0),"-")</f>
        <v>-</v>
      </c>
      <c r="S3687" s="4">
        <f>IFERROR(VLOOKUP(C3687,Recolt!B:H,3,0),"-")</f>
        <v>292.43</v>
      </c>
      <c r="T3687" s="4" t="str">
        <f t="shared" si="116"/>
        <v>-</v>
      </c>
    </row>
    <row r="3688" spans="1:20" hidden="1" x14ac:dyDescent="0.25">
      <c r="A3688" s="4" t="s">
        <v>412</v>
      </c>
      <c r="B3688" s="4" t="s">
        <v>569</v>
      </c>
      <c r="C3688" s="4">
        <v>1034843032</v>
      </c>
      <c r="D3688" s="4" t="s">
        <v>372</v>
      </c>
      <c r="E3688" s="4" t="s">
        <v>364</v>
      </c>
      <c r="F3688" s="4" t="s">
        <v>439</v>
      </c>
      <c r="G3688" s="12">
        <v>45334</v>
      </c>
      <c r="H3688" s="4" t="s">
        <v>356</v>
      </c>
      <c r="I3688" s="67">
        <v>0.54866898148148102</v>
      </c>
      <c r="J3688" s="4" t="s">
        <v>1133</v>
      </c>
      <c r="K3688" s="12">
        <v>43425</v>
      </c>
      <c r="L3688" s="4" t="s">
        <v>366</v>
      </c>
      <c r="M3688" s="4" t="s">
        <v>358</v>
      </c>
      <c r="N3688" s="4" t="s">
        <v>361</v>
      </c>
      <c r="O3688" s="12" t="str">
        <f t="shared" ca="1" si="115"/>
        <v>6 ans, 5 mois</v>
      </c>
      <c r="P3688" s="4" t="str">
        <f>VLOOKUP(B3688,Effectif!B:I,6,0)</f>
        <v>Lise DE WITTE</v>
      </c>
      <c r="Q3688" s="4" t="str">
        <f>VLOOKUP(B3688,Effectif!B:I,8,0)</f>
        <v>DECB</v>
      </c>
      <c r="R3688" s="4" t="str">
        <f>IFERROR(VLOOKUP(C3688,Sales!B:G,6,0),"-")</f>
        <v>-</v>
      </c>
      <c r="S3688" s="4">
        <f>IFERROR(VLOOKUP(C3688,Recolt!B:H,3,0),"-")</f>
        <v>76</v>
      </c>
      <c r="T3688" s="4" t="str">
        <f t="shared" si="116"/>
        <v>-</v>
      </c>
    </row>
    <row r="3689" spans="1:20" hidden="1" x14ac:dyDescent="0.25">
      <c r="A3689" s="4" t="s">
        <v>412</v>
      </c>
      <c r="B3689" s="4" t="s">
        <v>569</v>
      </c>
      <c r="C3689" s="4">
        <v>1034856849</v>
      </c>
      <c r="D3689" s="4" t="s">
        <v>372</v>
      </c>
      <c r="E3689" s="4" t="s">
        <v>364</v>
      </c>
      <c r="F3689" s="4" t="s">
        <v>439</v>
      </c>
      <c r="G3689" s="12">
        <v>45335</v>
      </c>
      <c r="H3689" s="4" t="s">
        <v>356</v>
      </c>
      <c r="I3689" s="67">
        <v>0.40775462962962999</v>
      </c>
      <c r="J3689" s="4" t="s">
        <v>1133</v>
      </c>
      <c r="K3689" s="12">
        <v>43437</v>
      </c>
      <c r="L3689" s="4" t="s">
        <v>357</v>
      </c>
      <c r="M3689" s="4" t="s">
        <v>358</v>
      </c>
      <c r="N3689" s="4" t="s">
        <v>359</v>
      </c>
      <c r="O3689" s="12" t="str">
        <f t="shared" ca="1" si="115"/>
        <v>6 ans, 4 mois</v>
      </c>
      <c r="P3689" s="4" t="str">
        <f>VLOOKUP(B3689,Effectif!B:I,6,0)</f>
        <v>Lise DE WITTE</v>
      </c>
      <c r="Q3689" s="4" t="str">
        <f>VLOOKUP(B3689,Effectif!B:I,8,0)</f>
        <v>DECB</v>
      </c>
      <c r="R3689" s="4" t="str">
        <f>IFERROR(VLOOKUP(C3689,Sales!B:G,6,0),"-")</f>
        <v>-</v>
      </c>
      <c r="S3689" s="4">
        <f>IFERROR(VLOOKUP(C3689,Recolt!B:H,3,0),"-")</f>
        <v>131.81</v>
      </c>
      <c r="T3689" s="4" t="str">
        <f t="shared" si="116"/>
        <v>-</v>
      </c>
    </row>
    <row r="3690" spans="1:20" hidden="1" x14ac:dyDescent="0.25">
      <c r="A3690" s="4" t="s">
        <v>412</v>
      </c>
      <c r="B3690" s="4" t="s">
        <v>569</v>
      </c>
      <c r="C3690" s="4">
        <v>1034858927</v>
      </c>
      <c r="D3690" s="4" t="s">
        <v>354</v>
      </c>
      <c r="E3690" s="4" t="s">
        <v>360</v>
      </c>
      <c r="F3690" s="4" t="s">
        <v>439</v>
      </c>
      <c r="G3690" s="12">
        <v>45336</v>
      </c>
      <c r="H3690" s="4" t="s">
        <v>356</v>
      </c>
      <c r="I3690" s="67">
        <v>0.62383101851851896</v>
      </c>
      <c r="J3690" s="4" t="s">
        <v>1134</v>
      </c>
      <c r="K3690" s="12">
        <v>43201</v>
      </c>
      <c r="L3690" s="4" t="s">
        <v>366</v>
      </c>
      <c r="M3690" s="4" t="s">
        <v>358</v>
      </c>
      <c r="N3690" s="4" t="s">
        <v>361</v>
      </c>
      <c r="O3690" s="12" t="str">
        <f t="shared" ca="1" si="115"/>
        <v>7 ans, 0 mois</v>
      </c>
      <c r="P3690" s="4" t="str">
        <f>VLOOKUP(B3690,Effectif!B:I,6,0)</f>
        <v>Lise DE WITTE</v>
      </c>
      <c r="Q3690" s="4" t="str">
        <f>VLOOKUP(B3690,Effectif!B:I,8,0)</f>
        <v>DECB</v>
      </c>
      <c r="R3690" s="4" t="str">
        <f>IFERROR(VLOOKUP(C3690,Sales!B:G,6,0),"-")</f>
        <v>-</v>
      </c>
      <c r="S3690" s="4">
        <f>IFERROR(VLOOKUP(C3690,Recolt!B:H,3,0),"-")</f>
        <v>186</v>
      </c>
      <c r="T3690" s="4" t="str">
        <f t="shared" si="116"/>
        <v>-</v>
      </c>
    </row>
    <row r="3691" spans="1:20" hidden="1" x14ac:dyDescent="0.25">
      <c r="A3691" s="4" t="s">
        <v>412</v>
      </c>
      <c r="B3691" s="4" t="s">
        <v>569</v>
      </c>
      <c r="C3691" s="4">
        <v>1034857616</v>
      </c>
      <c r="D3691" s="4" t="s">
        <v>372</v>
      </c>
      <c r="E3691" s="4" t="s">
        <v>364</v>
      </c>
      <c r="F3691" s="4" t="s">
        <v>440</v>
      </c>
      <c r="G3691" s="12">
        <v>45337</v>
      </c>
      <c r="H3691" s="4" t="s">
        <v>356</v>
      </c>
      <c r="I3691" s="67">
        <v>0.66870370370370402</v>
      </c>
      <c r="J3691" s="4" t="s">
        <v>1132</v>
      </c>
      <c r="K3691" s="12">
        <v>41472</v>
      </c>
      <c r="L3691" s="4" t="s">
        <v>366</v>
      </c>
      <c r="M3691" s="4" t="s">
        <v>358</v>
      </c>
      <c r="N3691" s="4" t="s">
        <v>361</v>
      </c>
      <c r="O3691" s="12" t="str">
        <f t="shared" ca="1" si="115"/>
        <v>11 ans, 9 mois</v>
      </c>
      <c r="P3691" s="4" t="str">
        <f>VLOOKUP(B3691,Effectif!B:I,6,0)</f>
        <v>Lise DE WITTE</v>
      </c>
      <c r="Q3691" s="4" t="str">
        <f>VLOOKUP(B3691,Effectif!B:I,8,0)</f>
        <v>DECB</v>
      </c>
      <c r="R3691" s="4" t="str">
        <f>IFERROR(VLOOKUP(C3691,Sales!B:G,6,0),"-")</f>
        <v>-</v>
      </c>
      <c r="S3691" s="4">
        <f>IFERROR(VLOOKUP(C3691,Recolt!B:H,3,0),"-")</f>
        <v>206</v>
      </c>
      <c r="T3691" s="4" t="str">
        <f t="shared" si="116"/>
        <v>-</v>
      </c>
    </row>
    <row r="3692" spans="1:20" hidden="1" x14ac:dyDescent="0.25">
      <c r="A3692" s="4" t="s">
        <v>412</v>
      </c>
      <c r="B3692" s="4" t="s">
        <v>569</v>
      </c>
      <c r="C3692" s="4">
        <v>1034846502</v>
      </c>
      <c r="D3692" s="4" t="s">
        <v>363</v>
      </c>
      <c r="E3692" s="4" t="s">
        <v>364</v>
      </c>
      <c r="F3692" s="4" t="s">
        <v>439</v>
      </c>
      <c r="G3692" s="12">
        <v>45338</v>
      </c>
      <c r="H3692" s="4" t="s">
        <v>356</v>
      </c>
      <c r="I3692" s="67">
        <v>0.42355324074074102</v>
      </c>
      <c r="J3692" s="4" t="s">
        <v>1134</v>
      </c>
      <c r="K3692" s="12">
        <v>42828</v>
      </c>
      <c r="L3692" s="4" t="s">
        <v>366</v>
      </c>
      <c r="M3692" s="4" t="s">
        <v>358</v>
      </c>
      <c r="N3692" s="4" t="s">
        <v>361</v>
      </c>
      <c r="O3692" s="12" t="str">
        <f t="shared" ca="1" si="115"/>
        <v>8 ans, 0 mois</v>
      </c>
      <c r="P3692" s="4" t="str">
        <f>VLOOKUP(B3692,Effectif!B:I,6,0)</f>
        <v>Lise DE WITTE</v>
      </c>
      <c r="Q3692" s="4" t="str">
        <f>VLOOKUP(B3692,Effectif!B:I,8,0)</f>
        <v>DECB</v>
      </c>
      <c r="R3692" s="4" t="str">
        <f>IFERROR(VLOOKUP(C3692,Sales!B:G,6,0),"-")</f>
        <v>-</v>
      </c>
      <c r="S3692" s="4">
        <f>IFERROR(VLOOKUP(C3692,Recolt!B:H,3,0),"-")</f>
        <v>164</v>
      </c>
      <c r="T3692" s="4" t="str">
        <f t="shared" si="116"/>
        <v>-</v>
      </c>
    </row>
    <row r="3693" spans="1:20" hidden="1" x14ac:dyDescent="0.25">
      <c r="A3693" s="4" t="s">
        <v>412</v>
      </c>
      <c r="B3693" s="4" t="s">
        <v>569</v>
      </c>
      <c r="C3693" s="4">
        <v>1034858528</v>
      </c>
      <c r="D3693" s="4" t="s">
        <v>372</v>
      </c>
      <c r="E3693" s="4" t="s">
        <v>364</v>
      </c>
      <c r="F3693" s="4" t="s">
        <v>439</v>
      </c>
      <c r="G3693" s="12">
        <v>45339</v>
      </c>
      <c r="H3693" s="4" t="s">
        <v>356</v>
      </c>
      <c r="I3693" s="67">
        <v>0.445775462962963</v>
      </c>
      <c r="J3693" s="4" t="s">
        <v>1133</v>
      </c>
      <c r="K3693" s="12">
        <v>43314</v>
      </c>
      <c r="L3693" s="4" t="s">
        <v>366</v>
      </c>
      <c r="M3693" s="4" t="s">
        <v>358</v>
      </c>
      <c r="N3693" s="4" t="s">
        <v>361</v>
      </c>
      <c r="O3693" s="12" t="str">
        <f t="shared" ca="1" si="115"/>
        <v>6 ans, 8 mois</v>
      </c>
      <c r="P3693" s="4" t="str">
        <f>VLOOKUP(B3693,Effectif!B:I,6,0)</f>
        <v>Lise DE WITTE</v>
      </c>
      <c r="Q3693" s="4" t="str">
        <f>VLOOKUP(B3693,Effectif!B:I,8,0)</f>
        <v>DECB</v>
      </c>
      <c r="R3693" s="4" t="str">
        <f>IFERROR(VLOOKUP(C3693,Sales!B:G,6,0),"-")</f>
        <v>-</v>
      </c>
      <c r="S3693" s="4">
        <f>IFERROR(VLOOKUP(C3693,Recolt!B:H,3,0),"-")</f>
        <v>94.38</v>
      </c>
      <c r="T3693" s="4" t="str">
        <f t="shared" si="116"/>
        <v>-</v>
      </c>
    </row>
    <row r="3694" spans="1:20" hidden="1" x14ac:dyDescent="0.25">
      <c r="A3694" s="4" t="s">
        <v>412</v>
      </c>
      <c r="B3694" s="4" t="s">
        <v>569</v>
      </c>
      <c r="C3694" s="4">
        <v>1034863756</v>
      </c>
      <c r="D3694" s="4" t="s">
        <v>363</v>
      </c>
      <c r="E3694" s="4" t="s">
        <v>364</v>
      </c>
      <c r="F3694" s="4" t="s">
        <v>439</v>
      </c>
      <c r="G3694" s="12">
        <v>45340</v>
      </c>
      <c r="H3694" s="4" t="s">
        <v>356</v>
      </c>
      <c r="I3694" s="67">
        <v>0.40420138888888901</v>
      </c>
      <c r="J3694" s="4" t="s">
        <v>1131</v>
      </c>
      <c r="K3694" s="12">
        <v>42429</v>
      </c>
      <c r="L3694" s="4" t="s">
        <v>366</v>
      </c>
      <c r="M3694" s="4" t="s">
        <v>358</v>
      </c>
      <c r="N3694" s="4" t="s">
        <v>361</v>
      </c>
      <c r="O3694" s="12" t="str">
        <f t="shared" ca="1" si="115"/>
        <v>9 ans, 2 mois</v>
      </c>
      <c r="P3694" s="4" t="str">
        <f>VLOOKUP(B3694,Effectif!B:I,6,0)</f>
        <v>Lise DE WITTE</v>
      </c>
      <c r="Q3694" s="4" t="str">
        <f>VLOOKUP(B3694,Effectif!B:I,8,0)</f>
        <v>DECB</v>
      </c>
      <c r="R3694" s="4" t="str">
        <f>IFERROR(VLOOKUP(C3694,Sales!B:G,6,0),"-")</f>
        <v>-</v>
      </c>
      <c r="S3694" s="4">
        <f>IFERROR(VLOOKUP(C3694,Recolt!B:H,3,0),"-")</f>
        <v>171</v>
      </c>
      <c r="T3694" s="4" t="str">
        <f t="shared" si="116"/>
        <v>-</v>
      </c>
    </row>
    <row r="3695" spans="1:20" hidden="1" x14ac:dyDescent="0.25">
      <c r="A3695" s="4" t="s">
        <v>412</v>
      </c>
      <c r="B3695" s="4" t="s">
        <v>569</v>
      </c>
      <c r="C3695" s="4">
        <v>1034868482</v>
      </c>
      <c r="D3695" s="4" t="s">
        <v>363</v>
      </c>
      <c r="E3695" s="4" t="s">
        <v>364</v>
      </c>
      <c r="F3695" s="4" t="s">
        <v>439</v>
      </c>
      <c r="G3695" s="12">
        <v>45341</v>
      </c>
      <c r="H3695" s="4" t="s">
        <v>356</v>
      </c>
      <c r="I3695" s="67">
        <v>0.419641203703704</v>
      </c>
      <c r="J3695" s="4" t="s">
        <v>1133</v>
      </c>
      <c r="K3695" s="12">
        <v>43056</v>
      </c>
      <c r="L3695" s="4" t="s">
        <v>366</v>
      </c>
      <c r="M3695" s="4" t="s">
        <v>358</v>
      </c>
      <c r="N3695" s="4" t="s">
        <v>361</v>
      </c>
      <c r="O3695" s="12" t="str">
        <f t="shared" ca="1" si="115"/>
        <v>7 ans, 5 mois</v>
      </c>
      <c r="P3695" s="4" t="str">
        <f>VLOOKUP(B3695,Effectif!B:I,6,0)</f>
        <v>Lise DE WITTE</v>
      </c>
      <c r="Q3695" s="4" t="str">
        <f>VLOOKUP(B3695,Effectif!B:I,8,0)</f>
        <v>DECB</v>
      </c>
      <c r="R3695" s="4" t="str">
        <f>IFERROR(VLOOKUP(C3695,Sales!B:G,6,0),"-")</f>
        <v>-</v>
      </c>
      <c r="S3695" s="4">
        <f>IFERROR(VLOOKUP(C3695,Recolt!B:H,3,0),"-")</f>
        <v>87</v>
      </c>
      <c r="T3695" s="4" t="str">
        <f t="shared" si="116"/>
        <v>-</v>
      </c>
    </row>
    <row r="3696" spans="1:20" hidden="1" x14ac:dyDescent="0.25">
      <c r="A3696" s="4" t="s">
        <v>412</v>
      </c>
      <c r="B3696" s="4" t="s">
        <v>569</v>
      </c>
      <c r="C3696" s="4">
        <v>1034850843</v>
      </c>
      <c r="D3696" s="4" t="s">
        <v>354</v>
      </c>
      <c r="E3696" s="4" t="s">
        <v>360</v>
      </c>
      <c r="F3696" s="4" t="s">
        <v>439</v>
      </c>
      <c r="G3696" s="12">
        <v>45342</v>
      </c>
      <c r="H3696" s="4" t="s">
        <v>356</v>
      </c>
      <c r="I3696" s="67">
        <v>0.62399305555555595</v>
      </c>
      <c r="J3696" s="4" t="s">
        <v>1134</v>
      </c>
      <c r="K3696" s="12">
        <v>43201</v>
      </c>
      <c r="L3696" s="4" t="s">
        <v>366</v>
      </c>
      <c r="M3696" s="4" t="s">
        <v>358</v>
      </c>
      <c r="N3696" s="4" t="s">
        <v>361</v>
      </c>
      <c r="O3696" s="12" t="str">
        <f t="shared" ref="O3696:O3759" ca="1" si="117">YEAR(TODAY())-YEAR(K3696)-IF(MONTH(TODAY())&lt;MONTH(K3696),1,IF(AND(MONTH(TODAY())=MONTH(K3696),DAY(TODAY())&lt;DAY(K3696)),1,0)) &amp; " ans, " &amp; MONTH(TODAY())-MONTH(K3696)+IF(MONTH(TODAY())&lt;MONTH(K3696),12,0) &amp; " mois"</f>
        <v>7 ans, 0 mois</v>
      </c>
      <c r="P3696" s="4" t="str">
        <f>VLOOKUP(B3696,Effectif!B:I,6,0)</f>
        <v>Lise DE WITTE</v>
      </c>
      <c r="Q3696" s="4" t="str">
        <f>VLOOKUP(B3696,Effectif!B:I,8,0)</f>
        <v>DECB</v>
      </c>
      <c r="R3696" s="4" t="str">
        <f>IFERROR(VLOOKUP(C3696,Sales!B:G,6,0),"-")</f>
        <v>-</v>
      </c>
      <c r="S3696" s="4">
        <f>IFERROR(VLOOKUP(C3696,Recolt!B:H,3,0),"-")</f>
        <v>134.94</v>
      </c>
      <c r="T3696" s="4" t="str">
        <f t="shared" si="116"/>
        <v>-</v>
      </c>
    </row>
    <row r="3697" spans="1:20" hidden="1" x14ac:dyDescent="0.25">
      <c r="A3697" s="4" t="s">
        <v>412</v>
      </c>
      <c r="B3697" s="4" t="s">
        <v>569</v>
      </c>
      <c r="C3697" s="4">
        <v>1034855900</v>
      </c>
      <c r="D3697" s="4" t="s">
        <v>377</v>
      </c>
      <c r="E3697" s="4" t="s">
        <v>364</v>
      </c>
      <c r="F3697" s="4" t="s">
        <v>439</v>
      </c>
      <c r="G3697" s="12">
        <v>45343</v>
      </c>
      <c r="H3697" s="4" t="s">
        <v>356</v>
      </c>
      <c r="I3697" s="67">
        <v>0.44782407407407399</v>
      </c>
      <c r="J3697" s="4" t="s">
        <v>1135</v>
      </c>
      <c r="K3697" s="12">
        <v>42556</v>
      </c>
      <c r="L3697" s="4" t="s">
        <v>366</v>
      </c>
      <c r="M3697" s="4" t="s">
        <v>358</v>
      </c>
      <c r="N3697" s="4" t="s">
        <v>361</v>
      </c>
      <c r="O3697" s="12" t="str">
        <f t="shared" ca="1" si="117"/>
        <v>8 ans, 9 mois</v>
      </c>
      <c r="P3697" s="4" t="str">
        <f>VLOOKUP(B3697,Effectif!B:I,6,0)</f>
        <v>Lise DE WITTE</v>
      </c>
      <c r="Q3697" s="4" t="str">
        <f>VLOOKUP(B3697,Effectif!B:I,8,0)</f>
        <v>DECB</v>
      </c>
      <c r="R3697" s="4" t="str">
        <f>IFERROR(VLOOKUP(C3697,Sales!B:G,6,0),"-")</f>
        <v>-</v>
      </c>
      <c r="S3697" s="4">
        <f>IFERROR(VLOOKUP(C3697,Recolt!B:H,3,0),"-")</f>
        <v>366</v>
      </c>
      <c r="T3697" s="4" t="str">
        <f t="shared" si="116"/>
        <v>-</v>
      </c>
    </row>
    <row r="3698" spans="1:20" hidden="1" x14ac:dyDescent="0.25">
      <c r="A3698" s="4" t="s">
        <v>412</v>
      </c>
      <c r="B3698" s="4" t="s">
        <v>569</v>
      </c>
      <c r="C3698" s="4">
        <v>1034863087</v>
      </c>
      <c r="D3698" s="4" t="s">
        <v>354</v>
      </c>
      <c r="E3698" s="4" t="s">
        <v>355</v>
      </c>
      <c r="F3698" s="4" t="s">
        <v>439</v>
      </c>
      <c r="G3698" s="12">
        <v>45344</v>
      </c>
      <c r="H3698" s="4" t="s">
        <v>356</v>
      </c>
      <c r="I3698" s="67">
        <v>0.69803240740740702</v>
      </c>
      <c r="J3698" s="4" t="s">
        <v>1131</v>
      </c>
      <c r="K3698" s="12">
        <v>42048</v>
      </c>
      <c r="L3698" s="4" t="s">
        <v>357</v>
      </c>
      <c r="M3698" s="4" t="s">
        <v>358</v>
      </c>
      <c r="N3698" s="4" t="s">
        <v>361</v>
      </c>
      <c r="O3698" s="12" t="str">
        <f t="shared" ca="1" si="117"/>
        <v>10 ans, 2 mois</v>
      </c>
      <c r="P3698" s="4" t="str">
        <f>VLOOKUP(B3698,Effectif!B:I,6,0)</f>
        <v>Lise DE WITTE</v>
      </c>
      <c r="Q3698" s="4" t="str">
        <f>VLOOKUP(B3698,Effectif!B:I,8,0)</f>
        <v>DECB</v>
      </c>
      <c r="R3698" s="4" t="str">
        <f>IFERROR(VLOOKUP(C3698,Sales!B:G,6,0),"-")</f>
        <v>-</v>
      </c>
      <c r="S3698" s="4">
        <f>IFERROR(VLOOKUP(C3698,Recolt!B:H,3,0),"-")</f>
        <v>150.87</v>
      </c>
      <c r="T3698" s="4" t="str">
        <f t="shared" si="116"/>
        <v>-</v>
      </c>
    </row>
    <row r="3699" spans="1:20" hidden="1" x14ac:dyDescent="0.25">
      <c r="A3699" s="4" t="s">
        <v>412</v>
      </c>
      <c r="B3699" s="4" t="s">
        <v>569</v>
      </c>
      <c r="C3699" s="4">
        <v>1034851993</v>
      </c>
      <c r="D3699" s="4" t="s">
        <v>372</v>
      </c>
      <c r="E3699" s="4" t="s">
        <v>364</v>
      </c>
      <c r="F3699" s="4" t="s">
        <v>439</v>
      </c>
      <c r="G3699" s="12">
        <v>45345</v>
      </c>
      <c r="H3699" s="4" t="s">
        <v>356</v>
      </c>
      <c r="I3699" s="67">
        <v>0.58799768518518503</v>
      </c>
      <c r="J3699" s="4" t="s">
        <v>1133</v>
      </c>
      <c r="K3699" s="12">
        <v>43243</v>
      </c>
      <c r="L3699" s="4" t="s">
        <v>366</v>
      </c>
      <c r="M3699" s="4" t="s">
        <v>358</v>
      </c>
      <c r="N3699" s="4" t="s">
        <v>361</v>
      </c>
      <c r="O3699" s="12" t="str">
        <f t="shared" ca="1" si="117"/>
        <v>6 ans, 11 mois</v>
      </c>
      <c r="P3699" s="4" t="str">
        <f>VLOOKUP(B3699,Effectif!B:I,6,0)</f>
        <v>Lise DE WITTE</v>
      </c>
      <c r="Q3699" s="4" t="str">
        <f>VLOOKUP(B3699,Effectif!B:I,8,0)</f>
        <v>DECB</v>
      </c>
      <c r="R3699" s="4" t="str">
        <f>IFERROR(VLOOKUP(C3699,Sales!B:G,6,0),"-")</f>
        <v>-</v>
      </c>
      <c r="S3699" s="4">
        <f>IFERROR(VLOOKUP(C3699,Recolt!B:H,3,0),"-")</f>
        <v>221</v>
      </c>
      <c r="T3699" s="4" t="str">
        <f t="shared" si="116"/>
        <v>-</v>
      </c>
    </row>
    <row r="3700" spans="1:20" hidden="1" x14ac:dyDescent="0.25">
      <c r="A3700" s="4" t="s">
        <v>412</v>
      </c>
      <c r="B3700" s="4" t="s">
        <v>569</v>
      </c>
      <c r="C3700" s="4">
        <v>1034866114</v>
      </c>
      <c r="D3700" s="4" t="s">
        <v>372</v>
      </c>
      <c r="E3700" s="4" t="s">
        <v>364</v>
      </c>
      <c r="F3700" s="4" t="s">
        <v>439</v>
      </c>
      <c r="G3700" s="12">
        <v>45346</v>
      </c>
      <c r="H3700" s="4" t="s">
        <v>356</v>
      </c>
      <c r="I3700" s="67">
        <v>0.39934027777777797</v>
      </c>
      <c r="J3700" s="4" t="s">
        <v>1135</v>
      </c>
      <c r="K3700" s="12">
        <v>42548</v>
      </c>
      <c r="L3700" s="4" t="s">
        <v>366</v>
      </c>
      <c r="M3700" s="4" t="s">
        <v>358</v>
      </c>
      <c r="N3700" s="4" t="s">
        <v>361</v>
      </c>
      <c r="O3700" s="12" t="str">
        <f t="shared" ca="1" si="117"/>
        <v>8 ans, 10 mois</v>
      </c>
      <c r="P3700" s="4" t="str">
        <f>VLOOKUP(B3700,Effectif!B:I,6,0)</f>
        <v>Lise DE WITTE</v>
      </c>
      <c r="Q3700" s="4" t="str">
        <f>VLOOKUP(B3700,Effectif!B:I,8,0)</f>
        <v>DECB</v>
      </c>
      <c r="R3700" s="4" t="str">
        <f>IFERROR(VLOOKUP(C3700,Sales!B:G,6,0),"-")</f>
        <v>-</v>
      </c>
      <c r="S3700" s="4">
        <f>IFERROR(VLOOKUP(C3700,Recolt!B:H,3,0),"-")</f>
        <v>225</v>
      </c>
      <c r="T3700" s="4" t="str">
        <f t="shared" si="116"/>
        <v>-</v>
      </c>
    </row>
    <row r="3701" spans="1:20" hidden="1" x14ac:dyDescent="0.25">
      <c r="A3701" s="4" t="s">
        <v>412</v>
      </c>
      <c r="B3701" s="4" t="s">
        <v>569</v>
      </c>
      <c r="C3701" s="4">
        <v>1034855535</v>
      </c>
      <c r="D3701" s="4" t="s">
        <v>363</v>
      </c>
      <c r="E3701" s="4" t="s">
        <v>364</v>
      </c>
      <c r="F3701" s="4" t="s">
        <v>439</v>
      </c>
      <c r="G3701" s="12">
        <v>45347</v>
      </c>
      <c r="H3701" s="4" t="s">
        <v>356</v>
      </c>
      <c r="I3701" s="67">
        <v>0.57009259259259304</v>
      </c>
      <c r="J3701" s="4" t="s">
        <v>1133</v>
      </c>
      <c r="K3701" s="12">
        <v>42898</v>
      </c>
      <c r="L3701" s="4" t="s">
        <v>366</v>
      </c>
      <c r="M3701" s="4" t="s">
        <v>358</v>
      </c>
      <c r="N3701" s="4" t="s">
        <v>361</v>
      </c>
      <c r="O3701" s="12" t="str">
        <f t="shared" ca="1" si="117"/>
        <v>7 ans, 10 mois</v>
      </c>
      <c r="P3701" s="4" t="str">
        <f>VLOOKUP(B3701,Effectif!B:I,6,0)</f>
        <v>Lise DE WITTE</v>
      </c>
      <c r="Q3701" s="4" t="str">
        <f>VLOOKUP(B3701,Effectif!B:I,8,0)</f>
        <v>DECB</v>
      </c>
      <c r="R3701" s="4" t="str">
        <f>IFERROR(VLOOKUP(C3701,Sales!B:G,6,0),"-")</f>
        <v>-</v>
      </c>
      <c r="S3701" s="4">
        <f>IFERROR(VLOOKUP(C3701,Recolt!B:H,3,0),"-")</f>
        <v>139.71</v>
      </c>
      <c r="T3701" s="4" t="str">
        <f t="shared" si="116"/>
        <v>-</v>
      </c>
    </row>
    <row r="3702" spans="1:20" hidden="1" x14ac:dyDescent="0.25">
      <c r="A3702" s="4" t="s">
        <v>412</v>
      </c>
      <c r="B3702" s="4" t="s">
        <v>569</v>
      </c>
      <c r="C3702" s="4">
        <v>1034842099</v>
      </c>
      <c r="D3702" s="4" t="s">
        <v>372</v>
      </c>
      <c r="E3702" s="4" t="s">
        <v>364</v>
      </c>
      <c r="F3702" s="4" t="s">
        <v>439</v>
      </c>
      <c r="G3702" s="12">
        <v>45348</v>
      </c>
      <c r="H3702" s="4" t="s">
        <v>356</v>
      </c>
      <c r="I3702" s="67">
        <v>0.53746527777777797</v>
      </c>
      <c r="J3702" s="4" t="s">
        <v>1133</v>
      </c>
      <c r="K3702" s="12">
        <v>43333</v>
      </c>
      <c r="L3702" s="4" t="s">
        <v>366</v>
      </c>
      <c r="M3702" s="4" t="s">
        <v>358</v>
      </c>
      <c r="N3702" s="4" t="s">
        <v>361</v>
      </c>
      <c r="O3702" s="12" t="str">
        <f t="shared" ca="1" si="117"/>
        <v>6 ans, 8 mois</v>
      </c>
      <c r="P3702" s="4" t="str">
        <f>VLOOKUP(B3702,Effectif!B:I,6,0)</f>
        <v>Lise DE WITTE</v>
      </c>
      <c r="Q3702" s="4" t="str">
        <f>VLOOKUP(B3702,Effectif!B:I,8,0)</f>
        <v>DECB</v>
      </c>
      <c r="R3702" s="4" t="str">
        <f>IFERROR(VLOOKUP(C3702,Sales!B:G,6,0),"-")</f>
        <v>-</v>
      </c>
      <c r="S3702" s="4">
        <f>IFERROR(VLOOKUP(C3702,Recolt!B:H,3,0),"-")</f>
        <v>115</v>
      </c>
      <c r="T3702" s="4" t="str">
        <f t="shared" si="116"/>
        <v>-</v>
      </c>
    </row>
    <row r="3703" spans="1:20" hidden="1" x14ac:dyDescent="0.25">
      <c r="A3703" s="4" t="s">
        <v>412</v>
      </c>
      <c r="B3703" s="4" t="s">
        <v>569</v>
      </c>
      <c r="C3703" s="4">
        <v>1034845988</v>
      </c>
      <c r="D3703" s="4" t="s">
        <v>354</v>
      </c>
      <c r="E3703" s="4" t="s">
        <v>360</v>
      </c>
      <c r="F3703" s="4" t="s">
        <v>439</v>
      </c>
      <c r="G3703" s="12">
        <v>45349</v>
      </c>
      <c r="H3703" s="4" t="s">
        <v>356</v>
      </c>
      <c r="I3703" s="67">
        <v>0.54148148148148101</v>
      </c>
      <c r="J3703" s="4" t="s">
        <v>1147</v>
      </c>
      <c r="K3703" s="12">
        <v>43131</v>
      </c>
      <c r="L3703" s="4" t="s">
        <v>366</v>
      </c>
      <c r="M3703" s="4" t="s">
        <v>362</v>
      </c>
      <c r="O3703" s="12" t="str">
        <f t="shared" ca="1" si="117"/>
        <v>7 ans, 3 mois</v>
      </c>
      <c r="P3703" s="4" t="str">
        <f>VLOOKUP(B3703,Effectif!B:I,6,0)</f>
        <v>Lise DE WITTE</v>
      </c>
      <c r="Q3703" s="4" t="str">
        <f>VLOOKUP(B3703,Effectif!B:I,8,0)</f>
        <v>DECB</v>
      </c>
      <c r="R3703" s="4" t="str">
        <f>IFERROR(VLOOKUP(C3703,Sales!B:G,6,0),"-")</f>
        <v>-</v>
      </c>
      <c r="S3703" s="4">
        <f>IFERROR(VLOOKUP(C3703,Recolt!B:H,3,0),"-")</f>
        <v>631.23</v>
      </c>
      <c r="T3703" s="4" t="str">
        <f t="shared" si="116"/>
        <v>-</v>
      </c>
    </row>
    <row r="3704" spans="1:20" hidden="1" x14ac:dyDescent="0.25">
      <c r="A3704" s="4" t="s">
        <v>412</v>
      </c>
      <c r="B3704" s="4" t="s">
        <v>569</v>
      </c>
      <c r="C3704" s="4">
        <v>1034855311</v>
      </c>
      <c r="D3704" s="4" t="s">
        <v>363</v>
      </c>
      <c r="E3704" s="4" t="s">
        <v>364</v>
      </c>
      <c r="F3704" s="4" t="s">
        <v>439</v>
      </c>
      <c r="G3704" s="12">
        <v>45350</v>
      </c>
      <c r="H3704" s="4" t="s">
        <v>356</v>
      </c>
      <c r="I3704" s="67">
        <v>0.46033564814814798</v>
      </c>
      <c r="J3704" s="4" t="s">
        <v>1136</v>
      </c>
      <c r="K3704" s="12">
        <v>43196</v>
      </c>
      <c r="L3704" s="4" t="s">
        <v>366</v>
      </c>
      <c r="M3704" s="4" t="s">
        <v>358</v>
      </c>
      <c r="N3704" s="4" t="s">
        <v>361</v>
      </c>
      <c r="O3704" s="12" t="str">
        <f t="shared" ca="1" si="117"/>
        <v>7 ans, 0 mois</v>
      </c>
      <c r="P3704" s="4" t="str">
        <f>VLOOKUP(B3704,Effectif!B:I,6,0)</f>
        <v>Lise DE WITTE</v>
      </c>
      <c r="Q3704" s="4" t="str">
        <f>VLOOKUP(B3704,Effectif!B:I,8,0)</f>
        <v>DECB</v>
      </c>
      <c r="R3704" s="4" t="str">
        <f>IFERROR(VLOOKUP(C3704,Sales!B:G,6,0),"-")</f>
        <v>-</v>
      </c>
      <c r="S3704" s="4">
        <f>IFERROR(VLOOKUP(C3704,Recolt!B:H,3,0),"-")</f>
        <v>235.91</v>
      </c>
      <c r="T3704" s="4" t="str">
        <f t="shared" si="116"/>
        <v>-</v>
      </c>
    </row>
    <row r="3705" spans="1:20" hidden="1" x14ac:dyDescent="0.25">
      <c r="A3705" s="4" t="s">
        <v>412</v>
      </c>
      <c r="B3705" s="4" t="s">
        <v>569</v>
      </c>
      <c r="C3705" s="4">
        <v>1034843951</v>
      </c>
      <c r="D3705" s="4" t="s">
        <v>354</v>
      </c>
      <c r="E3705" s="4" t="s">
        <v>360</v>
      </c>
      <c r="F3705" s="4" t="s">
        <v>439</v>
      </c>
      <c r="G3705" s="12">
        <v>45352</v>
      </c>
      <c r="H3705" s="4" t="s">
        <v>356</v>
      </c>
      <c r="I3705" s="67">
        <v>0.49817129629629597</v>
      </c>
      <c r="J3705" s="4" t="s">
        <v>1134</v>
      </c>
      <c r="K3705" s="12">
        <v>43201</v>
      </c>
      <c r="L3705" s="4" t="s">
        <v>366</v>
      </c>
      <c r="M3705" s="4" t="s">
        <v>358</v>
      </c>
      <c r="N3705" s="4" t="s">
        <v>361</v>
      </c>
      <c r="O3705" s="12" t="str">
        <f t="shared" ca="1" si="117"/>
        <v>7 ans, 0 mois</v>
      </c>
      <c r="P3705" s="4" t="str">
        <f>VLOOKUP(B3705,Effectif!B:I,6,0)</f>
        <v>Lise DE WITTE</v>
      </c>
      <c r="Q3705" s="4" t="str">
        <f>VLOOKUP(B3705,Effectif!B:I,8,0)</f>
        <v>DECB</v>
      </c>
      <c r="R3705" s="4" t="str">
        <f>IFERROR(VLOOKUP(C3705,Sales!B:G,6,0),"-")</f>
        <v>-</v>
      </c>
      <c r="S3705" s="4">
        <f>IFERROR(VLOOKUP(C3705,Recolt!B:H,3,0),"-")</f>
        <v>129.06</v>
      </c>
      <c r="T3705" s="4" t="str">
        <f t="shared" si="116"/>
        <v>-</v>
      </c>
    </row>
    <row r="3706" spans="1:20" hidden="1" x14ac:dyDescent="0.25">
      <c r="A3706" s="4" t="s">
        <v>412</v>
      </c>
      <c r="B3706" s="4" t="s">
        <v>569</v>
      </c>
      <c r="C3706" s="4">
        <v>1034855782</v>
      </c>
      <c r="D3706" s="4" t="s">
        <v>354</v>
      </c>
      <c r="E3706" s="4" t="s">
        <v>360</v>
      </c>
      <c r="F3706" s="4" t="s">
        <v>439</v>
      </c>
      <c r="G3706" s="12">
        <v>45353</v>
      </c>
      <c r="H3706" s="4" t="s">
        <v>356</v>
      </c>
      <c r="I3706" s="67">
        <v>0.386701388888889</v>
      </c>
      <c r="J3706" s="4" t="s">
        <v>1134</v>
      </c>
      <c r="K3706" s="12">
        <v>43201</v>
      </c>
      <c r="L3706" s="4" t="s">
        <v>366</v>
      </c>
      <c r="M3706" s="4" t="s">
        <v>358</v>
      </c>
      <c r="N3706" s="4" t="s">
        <v>361</v>
      </c>
      <c r="O3706" s="12" t="str">
        <f t="shared" ca="1" si="117"/>
        <v>7 ans, 0 mois</v>
      </c>
      <c r="P3706" s="4" t="str">
        <f>VLOOKUP(B3706,Effectif!B:I,6,0)</f>
        <v>Lise DE WITTE</v>
      </c>
      <c r="Q3706" s="4" t="str">
        <f>VLOOKUP(B3706,Effectif!B:I,8,0)</f>
        <v>DECB</v>
      </c>
      <c r="R3706" s="4" t="str">
        <f>IFERROR(VLOOKUP(C3706,Sales!B:G,6,0),"-")</f>
        <v>-</v>
      </c>
      <c r="S3706" s="4">
        <f>IFERROR(VLOOKUP(C3706,Recolt!B:H,3,0),"-")</f>
        <v>79.97999999999999</v>
      </c>
      <c r="T3706" s="4" t="str">
        <f t="shared" si="116"/>
        <v>-</v>
      </c>
    </row>
    <row r="3707" spans="1:20" hidden="1" x14ac:dyDescent="0.25">
      <c r="A3707" s="4" t="s">
        <v>412</v>
      </c>
      <c r="B3707" s="4" t="s">
        <v>569</v>
      </c>
      <c r="C3707" s="4">
        <v>1034855978</v>
      </c>
      <c r="D3707" s="4" t="s">
        <v>372</v>
      </c>
      <c r="E3707" s="4" t="s">
        <v>364</v>
      </c>
      <c r="F3707" s="4" t="s">
        <v>439</v>
      </c>
      <c r="G3707" s="12">
        <v>45354</v>
      </c>
      <c r="H3707" s="4" t="s">
        <v>356</v>
      </c>
      <c r="I3707" s="67">
        <v>0.60712962962963002</v>
      </c>
      <c r="J3707" s="4" t="s">
        <v>1132</v>
      </c>
      <c r="K3707" s="12">
        <v>43345</v>
      </c>
      <c r="L3707" s="4" t="s">
        <v>366</v>
      </c>
      <c r="M3707" s="4" t="s">
        <v>358</v>
      </c>
      <c r="N3707" s="4" t="s">
        <v>361</v>
      </c>
      <c r="O3707" s="12" t="str">
        <f t="shared" ca="1" si="117"/>
        <v>6 ans, 7 mois</v>
      </c>
      <c r="P3707" s="4" t="str">
        <f>VLOOKUP(B3707,Effectif!B:I,6,0)</f>
        <v>Lise DE WITTE</v>
      </c>
      <c r="Q3707" s="4" t="str">
        <f>VLOOKUP(B3707,Effectif!B:I,8,0)</f>
        <v>DECB</v>
      </c>
      <c r="R3707" s="4" t="str">
        <f>IFERROR(VLOOKUP(C3707,Sales!B:G,6,0),"-")</f>
        <v>-</v>
      </c>
      <c r="S3707" s="4">
        <f>IFERROR(VLOOKUP(C3707,Recolt!B:H,3,0),"-")</f>
        <v>66</v>
      </c>
      <c r="T3707" s="4" t="str">
        <f t="shared" si="116"/>
        <v>-</v>
      </c>
    </row>
    <row r="3708" spans="1:20" hidden="1" x14ac:dyDescent="0.25">
      <c r="A3708" s="4" t="s">
        <v>412</v>
      </c>
      <c r="B3708" s="4" t="s">
        <v>539</v>
      </c>
      <c r="C3708" s="4">
        <v>1034853107</v>
      </c>
      <c r="D3708" s="4" t="s">
        <v>391</v>
      </c>
      <c r="E3708" s="4" t="s">
        <v>364</v>
      </c>
      <c r="F3708" s="4" t="s">
        <v>439</v>
      </c>
      <c r="G3708" s="12">
        <v>45355</v>
      </c>
      <c r="H3708" s="4" t="s">
        <v>356</v>
      </c>
      <c r="I3708" s="67">
        <v>0.65716435185185196</v>
      </c>
      <c r="J3708" s="4" t="s">
        <v>1134</v>
      </c>
      <c r="K3708" s="12">
        <v>43228</v>
      </c>
      <c r="L3708" s="4" t="s">
        <v>366</v>
      </c>
      <c r="M3708" s="4" t="s">
        <v>358</v>
      </c>
      <c r="N3708" s="4" t="s">
        <v>361</v>
      </c>
      <c r="O3708" s="12" t="str">
        <f t="shared" ca="1" si="117"/>
        <v>6 ans, 11 mois</v>
      </c>
      <c r="P3708" s="4" t="str">
        <f>VLOOKUP(B3708,Effectif!B:I,6,0)</f>
        <v>Lise DE WITTE</v>
      </c>
      <c r="Q3708" s="4" t="str">
        <f>VLOOKUP(B3708,Effectif!B:I,8,0)</f>
        <v>DECB</v>
      </c>
      <c r="R3708" s="4" t="str">
        <f>IFERROR(VLOOKUP(C3708,Sales!B:G,6,0),"-")</f>
        <v>-</v>
      </c>
      <c r="S3708" s="4">
        <f>IFERROR(VLOOKUP(C3708,Recolt!B:H,3,0),"-")</f>
        <v>62.92</v>
      </c>
      <c r="T3708" s="4" t="str">
        <f t="shared" si="116"/>
        <v>-</v>
      </c>
    </row>
    <row r="3709" spans="1:20" hidden="1" x14ac:dyDescent="0.25">
      <c r="A3709" s="4" t="s">
        <v>412</v>
      </c>
      <c r="B3709" s="4" t="s">
        <v>539</v>
      </c>
      <c r="C3709" s="4">
        <v>1034847235</v>
      </c>
      <c r="D3709" s="4" t="s">
        <v>385</v>
      </c>
      <c r="E3709" s="4" t="s">
        <v>364</v>
      </c>
      <c r="F3709" s="4" t="s">
        <v>439</v>
      </c>
      <c r="G3709" s="12">
        <v>45356</v>
      </c>
      <c r="H3709" s="4" t="s">
        <v>356</v>
      </c>
      <c r="I3709" s="67">
        <v>0.68173611111111099</v>
      </c>
      <c r="J3709" s="4" t="s">
        <v>1133</v>
      </c>
      <c r="K3709" s="12">
        <v>42877</v>
      </c>
      <c r="L3709" s="4" t="s">
        <v>366</v>
      </c>
      <c r="M3709" s="4" t="s">
        <v>358</v>
      </c>
      <c r="N3709" s="4" t="s">
        <v>361</v>
      </c>
      <c r="O3709" s="12" t="str">
        <f t="shared" ca="1" si="117"/>
        <v>7 ans, 11 mois</v>
      </c>
      <c r="P3709" s="4" t="str">
        <f>VLOOKUP(B3709,Effectif!B:I,6,0)</f>
        <v>Lise DE WITTE</v>
      </c>
      <c r="Q3709" s="4" t="str">
        <f>VLOOKUP(B3709,Effectif!B:I,8,0)</f>
        <v>DECB</v>
      </c>
      <c r="R3709" s="4" t="str">
        <f>IFERROR(VLOOKUP(C3709,Sales!B:G,6,0),"-")</f>
        <v>-</v>
      </c>
      <c r="S3709" s="4">
        <f>IFERROR(VLOOKUP(C3709,Recolt!B:H,3,0),"-")</f>
        <v>281.60000000000002</v>
      </c>
      <c r="T3709" s="4" t="str">
        <f t="shared" si="116"/>
        <v>-</v>
      </c>
    </row>
    <row r="3710" spans="1:20" hidden="1" x14ac:dyDescent="0.25">
      <c r="A3710" s="4" t="s">
        <v>412</v>
      </c>
      <c r="B3710" s="4" t="s">
        <v>539</v>
      </c>
      <c r="C3710" s="4">
        <v>1034850170</v>
      </c>
      <c r="D3710" s="4" t="s">
        <v>387</v>
      </c>
      <c r="E3710" s="4" t="s">
        <v>364</v>
      </c>
      <c r="F3710" s="4" t="s">
        <v>439</v>
      </c>
      <c r="G3710" s="12">
        <v>45357</v>
      </c>
      <c r="H3710" s="4" t="s">
        <v>356</v>
      </c>
      <c r="I3710" s="67">
        <v>0.43537037037037002</v>
      </c>
      <c r="J3710" s="4" t="s">
        <v>1137</v>
      </c>
      <c r="K3710" s="12">
        <v>40238</v>
      </c>
      <c r="L3710" s="4" t="s">
        <v>366</v>
      </c>
      <c r="M3710" s="4" t="s">
        <v>358</v>
      </c>
      <c r="N3710" s="4" t="s">
        <v>361</v>
      </c>
      <c r="O3710" s="12" t="str">
        <f t="shared" ca="1" si="117"/>
        <v>15 ans, 1 mois</v>
      </c>
      <c r="P3710" s="4" t="str">
        <f>VLOOKUP(B3710,Effectif!B:I,6,0)</f>
        <v>Lise DE WITTE</v>
      </c>
      <c r="Q3710" s="4" t="str">
        <f>VLOOKUP(B3710,Effectif!B:I,8,0)</f>
        <v>DECB</v>
      </c>
      <c r="R3710" s="4" t="str">
        <f>IFERROR(VLOOKUP(C3710,Sales!B:G,6,0),"-")</f>
        <v>-</v>
      </c>
      <c r="S3710" s="4">
        <f>IFERROR(VLOOKUP(C3710,Recolt!B:H,3,0),"-")</f>
        <v>123.77000000000001</v>
      </c>
      <c r="T3710" s="4" t="str">
        <f t="shared" si="116"/>
        <v>-</v>
      </c>
    </row>
    <row r="3711" spans="1:20" hidden="1" x14ac:dyDescent="0.25">
      <c r="A3711" s="4" t="s">
        <v>412</v>
      </c>
      <c r="B3711" s="4" t="s">
        <v>539</v>
      </c>
      <c r="C3711" s="4">
        <v>1034854168</v>
      </c>
      <c r="D3711" s="4" t="s">
        <v>363</v>
      </c>
      <c r="E3711" s="4" t="s">
        <v>364</v>
      </c>
      <c r="F3711" s="4" t="s">
        <v>439</v>
      </c>
      <c r="G3711" s="12">
        <v>45358</v>
      </c>
      <c r="H3711" s="4" t="s">
        <v>356</v>
      </c>
      <c r="I3711" s="67">
        <v>0.50718750000000001</v>
      </c>
      <c r="J3711" s="4" t="s">
        <v>1147</v>
      </c>
      <c r="K3711" s="12">
        <v>42709</v>
      </c>
      <c r="L3711" s="4" t="s">
        <v>366</v>
      </c>
      <c r="M3711" s="4" t="s">
        <v>362</v>
      </c>
      <c r="O3711" s="12" t="str">
        <f t="shared" ca="1" si="117"/>
        <v>8 ans, 4 mois</v>
      </c>
      <c r="P3711" s="4" t="str">
        <f>VLOOKUP(B3711,Effectif!B:I,6,0)</f>
        <v>Lise DE WITTE</v>
      </c>
      <c r="Q3711" s="4" t="str">
        <f>VLOOKUP(B3711,Effectif!B:I,8,0)</f>
        <v>DECB</v>
      </c>
      <c r="R3711" s="4" t="str">
        <f>IFERROR(VLOOKUP(C3711,Sales!B:G,6,0),"-")</f>
        <v>-</v>
      </c>
      <c r="S3711" s="4">
        <f>IFERROR(VLOOKUP(C3711,Recolt!B:H,3,0),"-")</f>
        <v>180</v>
      </c>
      <c r="T3711" s="4" t="str">
        <f t="shared" si="116"/>
        <v>-</v>
      </c>
    </row>
    <row r="3712" spans="1:20" hidden="1" x14ac:dyDescent="0.25">
      <c r="A3712" s="4" t="s">
        <v>412</v>
      </c>
      <c r="B3712" s="4" t="s">
        <v>539</v>
      </c>
      <c r="C3712" s="4">
        <v>1034856296</v>
      </c>
      <c r="D3712" s="4" t="s">
        <v>363</v>
      </c>
      <c r="E3712" s="4" t="s">
        <v>360</v>
      </c>
      <c r="F3712" s="4" t="s">
        <v>439</v>
      </c>
      <c r="G3712" s="12">
        <v>45359</v>
      </c>
      <c r="H3712" s="4" t="s">
        <v>356</v>
      </c>
      <c r="I3712" s="67">
        <v>0.40039351851851901</v>
      </c>
      <c r="J3712" s="4" t="s">
        <v>1133</v>
      </c>
      <c r="K3712" s="12">
        <v>43370</v>
      </c>
      <c r="L3712" s="4" t="s">
        <v>366</v>
      </c>
      <c r="M3712" s="4" t="s">
        <v>358</v>
      </c>
      <c r="N3712" s="4" t="s">
        <v>361</v>
      </c>
      <c r="O3712" s="12" t="str">
        <f t="shared" ca="1" si="117"/>
        <v>6 ans, 7 mois</v>
      </c>
      <c r="P3712" s="4" t="str">
        <f>VLOOKUP(B3712,Effectif!B:I,6,0)</f>
        <v>Lise DE WITTE</v>
      </c>
      <c r="Q3712" s="4" t="str">
        <f>VLOOKUP(B3712,Effectif!B:I,8,0)</f>
        <v>DECB</v>
      </c>
      <c r="R3712" s="4" t="str">
        <f>IFERROR(VLOOKUP(C3712,Sales!B:G,6,0),"-")</f>
        <v>-</v>
      </c>
      <c r="S3712" s="4">
        <f>IFERROR(VLOOKUP(C3712,Recolt!B:H,3,0),"-")</f>
        <v>91.34</v>
      </c>
      <c r="T3712" s="4" t="str">
        <f t="shared" si="116"/>
        <v>-</v>
      </c>
    </row>
    <row r="3713" spans="1:20" hidden="1" x14ac:dyDescent="0.25">
      <c r="A3713" s="4" t="s">
        <v>412</v>
      </c>
      <c r="B3713" s="4" t="s">
        <v>539</v>
      </c>
      <c r="C3713" s="4">
        <v>1034864733</v>
      </c>
      <c r="D3713" s="4" t="s">
        <v>378</v>
      </c>
      <c r="E3713" s="4" t="s">
        <v>364</v>
      </c>
      <c r="F3713" s="4" t="s">
        <v>439</v>
      </c>
      <c r="G3713" s="12">
        <v>45360</v>
      </c>
      <c r="H3713" s="4" t="s">
        <v>356</v>
      </c>
      <c r="I3713" s="67">
        <v>0.46826388888888898</v>
      </c>
      <c r="J3713" s="4" t="s">
        <v>1147</v>
      </c>
      <c r="K3713" s="12">
        <v>42465</v>
      </c>
      <c r="L3713" s="4" t="s">
        <v>366</v>
      </c>
      <c r="M3713" s="4" t="s">
        <v>362</v>
      </c>
      <c r="O3713" s="12" t="str">
        <f t="shared" ca="1" si="117"/>
        <v>9 ans, 0 mois</v>
      </c>
      <c r="P3713" s="4" t="str">
        <f>VLOOKUP(B3713,Effectif!B:I,6,0)</f>
        <v>Lise DE WITTE</v>
      </c>
      <c r="Q3713" s="4" t="str">
        <f>VLOOKUP(B3713,Effectif!B:I,8,0)</f>
        <v>DECB</v>
      </c>
      <c r="R3713" s="4" t="str">
        <f>IFERROR(VLOOKUP(C3713,Sales!B:G,6,0),"-")</f>
        <v>-</v>
      </c>
      <c r="S3713" s="4">
        <f>IFERROR(VLOOKUP(C3713,Recolt!B:H,3,0),"-")</f>
        <v>185.6</v>
      </c>
      <c r="T3713" s="4" t="str">
        <f t="shared" si="116"/>
        <v>-</v>
      </c>
    </row>
    <row r="3714" spans="1:20" hidden="1" x14ac:dyDescent="0.25">
      <c r="A3714" s="4" t="s">
        <v>412</v>
      </c>
      <c r="B3714" s="4" t="s">
        <v>539</v>
      </c>
      <c r="C3714" s="4">
        <v>1034844336</v>
      </c>
      <c r="D3714" s="4" t="s">
        <v>363</v>
      </c>
      <c r="E3714" s="4" t="s">
        <v>364</v>
      </c>
      <c r="F3714" s="4" t="s">
        <v>439</v>
      </c>
      <c r="G3714" s="12">
        <v>45361</v>
      </c>
      <c r="H3714" s="4" t="s">
        <v>356</v>
      </c>
      <c r="I3714" s="67">
        <v>0.62159722222222202</v>
      </c>
      <c r="J3714" s="4" t="s">
        <v>1134</v>
      </c>
      <c r="K3714" s="12">
        <v>43042</v>
      </c>
      <c r="L3714" s="4" t="s">
        <v>366</v>
      </c>
      <c r="M3714" s="4" t="s">
        <v>358</v>
      </c>
      <c r="N3714" s="4" t="s">
        <v>361</v>
      </c>
      <c r="O3714" s="12" t="str">
        <f t="shared" ca="1" si="117"/>
        <v>7 ans, 5 mois</v>
      </c>
      <c r="P3714" s="4" t="str">
        <f>VLOOKUP(B3714,Effectif!B:I,6,0)</f>
        <v>Lise DE WITTE</v>
      </c>
      <c r="Q3714" s="4" t="str">
        <f>VLOOKUP(B3714,Effectif!B:I,8,0)</f>
        <v>DECB</v>
      </c>
      <c r="R3714" s="4" t="str">
        <f>IFERROR(VLOOKUP(C3714,Sales!B:G,6,0),"-")</f>
        <v>-</v>
      </c>
      <c r="S3714" s="4">
        <f>IFERROR(VLOOKUP(C3714,Recolt!B:H,3,0),"-")</f>
        <v>78</v>
      </c>
      <c r="T3714" s="4" t="str">
        <f t="shared" si="116"/>
        <v>-</v>
      </c>
    </row>
    <row r="3715" spans="1:20" hidden="1" x14ac:dyDescent="0.25">
      <c r="A3715" s="4" t="s">
        <v>412</v>
      </c>
      <c r="B3715" s="4" t="s">
        <v>539</v>
      </c>
      <c r="C3715" s="4">
        <v>1034855306</v>
      </c>
      <c r="D3715" s="4" t="s">
        <v>363</v>
      </c>
      <c r="E3715" s="4" t="s">
        <v>364</v>
      </c>
      <c r="F3715" s="4" t="s">
        <v>439</v>
      </c>
      <c r="G3715" s="12">
        <v>45362</v>
      </c>
      <c r="H3715" s="4" t="s">
        <v>356</v>
      </c>
      <c r="I3715" s="67">
        <v>0.66660879629629599</v>
      </c>
      <c r="J3715" s="4" t="s">
        <v>1131</v>
      </c>
      <c r="K3715" s="12">
        <v>42690</v>
      </c>
      <c r="L3715" s="4" t="s">
        <v>366</v>
      </c>
      <c r="M3715" s="4" t="s">
        <v>358</v>
      </c>
      <c r="N3715" s="4" t="s">
        <v>361</v>
      </c>
      <c r="O3715" s="12" t="str">
        <f t="shared" ca="1" si="117"/>
        <v>8 ans, 5 mois</v>
      </c>
      <c r="P3715" s="4" t="str">
        <f>VLOOKUP(B3715,Effectif!B:I,6,0)</f>
        <v>Lise DE WITTE</v>
      </c>
      <c r="Q3715" s="4" t="str">
        <f>VLOOKUP(B3715,Effectif!B:I,8,0)</f>
        <v>DECB</v>
      </c>
      <c r="R3715" s="4" t="str">
        <f>IFERROR(VLOOKUP(C3715,Sales!B:G,6,0),"-")</f>
        <v>-</v>
      </c>
      <c r="S3715" s="4">
        <f>IFERROR(VLOOKUP(C3715,Recolt!B:H,3,0),"-")</f>
        <v>148</v>
      </c>
      <c r="T3715" s="4" t="str">
        <f t="shared" ref="T3715:T3778" si="118">IF(R3715&gt;0,R3715,IF(S3715&gt;0,S3715,"-"))</f>
        <v>-</v>
      </c>
    </row>
    <row r="3716" spans="1:20" hidden="1" x14ac:dyDescent="0.25">
      <c r="A3716" s="4" t="s">
        <v>412</v>
      </c>
      <c r="B3716" s="4" t="s">
        <v>539</v>
      </c>
      <c r="C3716" s="4">
        <v>1034861917</v>
      </c>
      <c r="D3716" s="4" t="s">
        <v>372</v>
      </c>
      <c r="E3716" s="4" t="s">
        <v>364</v>
      </c>
      <c r="F3716" s="4" t="s">
        <v>439</v>
      </c>
      <c r="G3716" s="12">
        <v>45363</v>
      </c>
      <c r="H3716" s="4" t="s">
        <v>356</v>
      </c>
      <c r="I3716" s="67">
        <v>0.53754629629629602</v>
      </c>
      <c r="J3716" s="4" t="s">
        <v>1131</v>
      </c>
      <c r="K3716" s="12">
        <v>42579</v>
      </c>
      <c r="L3716" s="4" t="s">
        <v>366</v>
      </c>
      <c r="M3716" s="4" t="s">
        <v>358</v>
      </c>
      <c r="N3716" s="4" t="s">
        <v>361</v>
      </c>
      <c r="O3716" s="12" t="str">
        <f t="shared" ca="1" si="117"/>
        <v>8 ans, 9 mois</v>
      </c>
      <c r="P3716" s="4" t="str">
        <f>VLOOKUP(B3716,Effectif!B:I,6,0)</f>
        <v>Lise DE WITTE</v>
      </c>
      <c r="Q3716" s="4" t="str">
        <f>VLOOKUP(B3716,Effectif!B:I,8,0)</f>
        <v>DECB</v>
      </c>
      <c r="R3716" s="4" t="str">
        <f>IFERROR(VLOOKUP(C3716,Sales!B:G,6,0),"-")</f>
        <v>-</v>
      </c>
      <c r="S3716" s="4">
        <f>IFERROR(VLOOKUP(C3716,Recolt!B:H,3,0),"-")</f>
        <v>200</v>
      </c>
      <c r="T3716" s="4" t="str">
        <f t="shared" si="118"/>
        <v>-</v>
      </c>
    </row>
    <row r="3717" spans="1:20" hidden="1" x14ac:dyDescent="0.25">
      <c r="A3717" s="4" t="s">
        <v>412</v>
      </c>
      <c r="B3717" s="4" t="s">
        <v>539</v>
      </c>
      <c r="C3717" s="4">
        <v>1034843045</v>
      </c>
      <c r="D3717" s="4" t="s">
        <v>392</v>
      </c>
      <c r="E3717" s="4" t="s">
        <v>364</v>
      </c>
      <c r="F3717" s="4" t="s">
        <v>439</v>
      </c>
      <c r="G3717" s="12">
        <v>45364</v>
      </c>
      <c r="H3717" s="4" t="s">
        <v>356</v>
      </c>
      <c r="I3717" s="67">
        <v>0.75144675925925897</v>
      </c>
      <c r="J3717" s="4" t="s">
        <v>1131</v>
      </c>
      <c r="K3717" s="12">
        <v>41740</v>
      </c>
      <c r="L3717" s="4" t="s">
        <v>366</v>
      </c>
      <c r="M3717" s="4" t="s">
        <v>358</v>
      </c>
      <c r="N3717" s="4" t="s">
        <v>361</v>
      </c>
      <c r="O3717" s="12" t="str">
        <f t="shared" ca="1" si="117"/>
        <v>11 ans, 0 mois</v>
      </c>
      <c r="P3717" s="4" t="str">
        <f>VLOOKUP(B3717,Effectif!B:I,6,0)</f>
        <v>Lise DE WITTE</v>
      </c>
      <c r="Q3717" s="4" t="str">
        <f>VLOOKUP(B3717,Effectif!B:I,8,0)</f>
        <v>DECB</v>
      </c>
      <c r="R3717" s="4" t="str">
        <f>IFERROR(VLOOKUP(C3717,Sales!B:G,6,0),"-")</f>
        <v>-</v>
      </c>
      <c r="S3717" s="4">
        <f>IFERROR(VLOOKUP(C3717,Recolt!B:H,3,0),"-")</f>
        <v>466</v>
      </c>
      <c r="T3717" s="4" t="str">
        <f t="shared" si="118"/>
        <v>-</v>
      </c>
    </row>
    <row r="3718" spans="1:20" hidden="1" x14ac:dyDescent="0.25">
      <c r="A3718" s="4" t="s">
        <v>412</v>
      </c>
      <c r="B3718" s="4" t="s">
        <v>539</v>
      </c>
      <c r="C3718" s="4">
        <v>1034845237</v>
      </c>
      <c r="D3718" s="4" t="s">
        <v>363</v>
      </c>
      <c r="E3718" s="4" t="s">
        <v>364</v>
      </c>
      <c r="F3718" s="4" t="s">
        <v>439</v>
      </c>
      <c r="G3718" s="12">
        <v>45365</v>
      </c>
      <c r="H3718" s="4" t="s">
        <v>356</v>
      </c>
      <c r="I3718" s="67">
        <v>0.76898148148148104</v>
      </c>
      <c r="J3718" s="4" t="s">
        <v>1131</v>
      </c>
      <c r="K3718" s="12">
        <v>42293</v>
      </c>
      <c r="L3718" s="4" t="s">
        <v>366</v>
      </c>
      <c r="M3718" s="4" t="s">
        <v>358</v>
      </c>
      <c r="N3718" s="4" t="s">
        <v>361</v>
      </c>
      <c r="O3718" s="12" t="str">
        <f t="shared" ca="1" si="117"/>
        <v>9 ans, 6 mois</v>
      </c>
      <c r="P3718" s="4" t="str">
        <f>VLOOKUP(B3718,Effectif!B:I,6,0)</f>
        <v>Lise DE WITTE</v>
      </c>
      <c r="Q3718" s="4" t="str">
        <f>VLOOKUP(B3718,Effectif!B:I,8,0)</f>
        <v>DECB</v>
      </c>
      <c r="R3718" s="4" t="str">
        <f>IFERROR(VLOOKUP(C3718,Sales!B:G,6,0),"-")</f>
        <v>-</v>
      </c>
      <c r="S3718" s="4">
        <f>IFERROR(VLOOKUP(C3718,Recolt!B:H,3,0),"-")</f>
        <v>99.61</v>
      </c>
      <c r="T3718" s="4" t="str">
        <f t="shared" si="118"/>
        <v>-</v>
      </c>
    </row>
    <row r="3719" spans="1:20" hidden="1" x14ac:dyDescent="0.25">
      <c r="A3719" s="4" t="s">
        <v>412</v>
      </c>
      <c r="B3719" s="4" t="s">
        <v>539</v>
      </c>
      <c r="C3719" s="4">
        <v>1034862395</v>
      </c>
      <c r="D3719" s="4" t="s">
        <v>380</v>
      </c>
      <c r="E3719" s="4" t="s">
        <v>364</v>
      </c>
      <c r="F3719" s="4" t="s">
        <v>439</v>
      </c>
      <c r="G3719" s="12">
        <v>45366</v>
      </c>
      <c r="H3719" s="4" t="s">
        <v>356</v>
      </c>
      <c r="I3719" s="67">
        <v>0.70378472222222199</v>
      </c>
      <c r="J3719" s="4" t="s">
        <v>1133</v>
      </c>
      <c r="K3719" s="12">
        <v>43317</v>
      </c>
      <c r="L3719" s="4" t="s">
        <v>366</v>
      </c>
      <c r="M3719" s="4" t="s">
        <v>358</v>
      </c>
      <c r="N3719" s="4" t="s">
        <v>359</v>
      </c>
      <c r="O3719" s="12" t="str">
        <f t="shared" ca="1" si="117"/>
        <v>6 ans, 8 mois</v>
      </c>
      <c r="P3719" s="4" t="str">
        <f>VLOOKUP(B3719,Effectif!B:I,6,0)</f>
        <v>Lise DE WITTE</v>
      </c>
      <c r="Q3719" s="4" t="str">
        <f>VLOOKUP(B3719,Effectif!B:I,8,0)</f>
        <v>DECB</v>
      </c>
      <c r="R3719" s="4" t="str">
        <f>IFERROR(VLOOKUP(C3719,Sales!B:G,6,0),"-")</f>
        <v>-</v>
      </c>
      <c r="S3719" s="4">
        <f>IFERROR(VLOOKUP(C3719,Recolt!B:H,3,0),"-")</f>
        <v>219.87</v>
      </c>
      <c r="T3719" s="4" t="str">
        <f t="shared" si="118"/>
        <v>-</v>
      </c>
    </row>
    <row r="3720" spans="1:20" hidden="1" x14ac:dyDescent="0.25">
      <c r="A3720" s="4" t="s">
        <v>412</v>
      </c>
      <c r="B3720" s="4" t="s">
        <v>539</v>
      </c>
      <c r="C3720" s="4">
        <v>1034861339</v>
      </c>
      <c r="D3720" s="4" t="s">
        <v>391</v>
      </c>
      <c r="E3720" s="4" t="s">
        <v>364</v>
      </c>
      <c r="F3720" s="4" t="s">
        <v>439</v>
      </c>
      <c r="G3720" s="12">
        <v>45367</v>
      </c>
      <c r="H3720" s="4" t="s">
        <v>356</v>
      </c>
      <c r="I3720" s="67">
        <v>0.66090277777777795</v>
      </c>
      <c r="J3720" s="4" t="s">
        <v>1131</v>
      </c>
      <c r="K3720" s="12">
        <v>42122</v>
      </c>
      <c r="L3720" s="4" t="s">
        <v>357</v>
      </c>
      <c r="M3720" s="4" t="s">
        <v>358</v>
      </c>
      <c r="N3720" s="4" t="s">
        <v>359</v>
      </c>
      <c r="O3720" s="12" t="str">
        <f t="shared" ca="1" si="117"/>
        <v>9 ans, 0 mois</v>
      </c>
      <c r="P3720" s="4" t="str">
        <f>VLOOKUP(B3720,Effectif!B:I,6,0)</f>
        <v>Lise DE WITTE</v>
      </c>
      <c r="Q3720" s="4" t="str">
        <f>VLOOKUP(B3720,Effectif!B:I,8,0)</f>
        <v>DECB</v>
      </c>
      <c r="R3720" s="4" t="str">
        <f>IFERROR(VLOOKUP(C3720,Sales!B:G,6,0),"-")</f>
        <v>-</v>
      </c>
      <c r="S3720" s="4">
        <f>IFERROR(VLOOKUP(C3720,Recolt!B:H,3,0),"-")</f>
        <v>152</v>
      </c>
      <c r="T3720" s="4" t="str">
        <f t="shared" si="118"/>
        <v>-</v>
      </c>
    </row>
    <row r="3721" spans="1:20" hidden="1" x14ac:dyDescent="0.25">
      <c r="A3721" s="4" t="s">
        <v>412</v>
      </c>
      <c r="B3721" s="4" t="s">
        <v>539</v>
      </c>
      <c r="C3721" s="4">
        <v>1034866184</v>
      </c>
      <c r="D3721" s="4" t="s">
        <v>363</v>
      </c>
      <c r="E3721" s="4" t="s">
        <v>364</v>
      </c>
      <c r="F3721" s="4" t="s">
        <v>439</v>
      </c>
      <c r="G3721" s="12">
        <v>45368</v>
      </c>
      <c r="H3721" s="4" t="s">
        <v>356</v>
      </c>
      <c r="I3721" s="67">
        <v>0.38788194444444402</v>
      </c>
      <c r="J3721" s="4" t="s">
        <v>1133</v>
      </c>
      <c r="K3721" s="12">
        <v>43370</v>
      </c>
      <c r="L3721" s="4" t="s">
        <v>366</v>
      </c>
      <c r="M3721" s="4" t="s">
        <v>358</v>
      </c>
      <c r="N3721" s="4" t="s">
        <v>361</v>
      </c>
      <c r="O3721" s="12" t="str">
        <f t="shared" ca="1" si="117"/>
        <v>6 ans, 7 mois</v>
      </c>
      <c r="P3721" s="4" t="str">
        <f>VLOOKUP(B3721,Effectif!B:I,6,0)</f>
        <v>Lise DE WITTE</v>
      </c>
      <c r="Q3721" s="4" t="str">
        <f>VLOOKUP(B3721,Effectif!B:I,8,0)</f>
        <v>DECB</v>
      </c>
      <c r="R3721" s="4" t="str">
        <f>IFERROR(VLOOKUP(C3721,Sales!B:G,6,0),"-")</f>
        <v>-</v>
      </c>
      <c r="S3721" s="4">
        <f>IFERROR(VLOOKUP(C3721,Recolt!B:H,3,0),"-")</f>
        <v>217</v>
      </c>
      <c r="T3721" s="4" t="str">
        <f t="shared" si="118"/>
        <v>-</v>
      </c>
    </row>
    <row r="3722" spans="1:20" hidden="1" x14ac:dyDescent="0.25">
      <c r="A3722" s="4" t="s">
        <v>412</v>
      </c>
      <c r="B3722" s="4" t="s">
        <v>539</v>
      </c>
      <c r="C3722" s="4">
        <v>1034850676</v>
      </c>
      <c r="D3722" s="4" t="s">
        <v>363</v>
      </c>
      <c r="E3722" s="4" t="s">
        <v>364</v>
      </c>
      <c r="F3722" s="4" t="s">
        <v>439</v>
      </c>
      <c r="G3722" s="12">
        <v>45369</v>
      </c>
      <c r="H3722" s="4" t="s">
        <v>356</v>
      </c>
      <c r="I3722" s="67">
        <v>0.61340277777777796</v>
      </c>
      <c r="J3722" s="4" t="s">
        <v>1134</v>
      </c>
      <c r="K3722" s="12">
        <v>43390</v>
      </c>
      <c r="L3722" s="4" t="s">
        <v>366</v>
      </c>
      <c r="M3722" s="4" t="s">
        <v>358</v>
      </c>
      <c r="N3722" s="4" t="s">
        <v>359</v>
      </c>
      <c r="O3722" s="12" t="str">
        <f t="shared" ca="1" si="117"/>
        <v>6 ans, 6 mois</v>
      </c>
      <c r="P3722" s="4" t="str">
        <f>VLOOKUP(B3722,Effectif!B:I,6,0)</f>
        <v>Lise DE WITTE</v>
      </c>
      <c r="Q3722" s="4" t="str">
        <f>VLOOKUP(B3722,Effectif!B:I,8,0)</f>
        <v>DECB</v>
      </c>
      <c r="R3722" s="4" t="str">
        <f>IFERROR(VLOOKUP(C3722,Sales!B:G,6,0),"-")</f>
        <v>-</v>
      </c>
      <c r="S3722" s="4">
        <f>IFERROR(VLOOKUP(C3722,Recolt!B:H,3,0),"-")</f>
        <v>225.36</v>
      </c>
      <c r="T3722" s="4" t="str">
        <f t="shared" si="118"/>
        <v>-</v>
      </c>
    </row>
    <row r="3723" spans="1:20" hidden="1" x14ac:dyDescent="0.25">
      <c r="A3723" s="4" t="s">
        <v>412</v>
      </c>
      <c r="B3723" s="4" t="s">
        <v>539</v>
      </c>
      <c r="C3723" s="4">
        <v>1034843297</v>
      </c>
      <c r="D3723" s="4" t="s">
        <v>363</v>
      </c>
      <c r="E3723" s="4" t="s">
        <v>364</v>
      </c>
      <c r="F3723" s="4" t="s">
        <v>439</v>
      </c>
      <c r="G3723" s="12">
        <v>45370</v>
      </c>
      <c r="H3723" s="4" t="s">
        <v>356</v>
      </c>
      <c r="I3723" s="67">
        <v>0.78193287037036996</v>
      </c>
      <c r="J3723" s="4" t="s">
        <v>1133</v>
      </c>
      <c r="K3723" s="12">
        <v>43113</v>
      </c>
      <c r="L3723" s="4" t="s">
        <v>366</v>
      </c>
      <c r="M3723" s="4" t="s">
        <v>358</v>
      </c>
      <c r="N3723" s="4" t="s">
        <v>361</v>
      </c>
      <c r="O3723" s="12" t="str">
        <f t="shared" ca="1" si="117"/>
        <v>7 ans, 3 mois</v>
      </c>
      <c r="P3723" s="4" t="str">
        <f>VLOOKUP(B3723,Effectif!B:I,6,0)</f>
        <v>Lise DE WITTE</v>
      </c>
      <c r="Q3723" s="4" t="str">
        <f>VLOOKUP(B3723,Effectif!B:I,8,0)</f>
        <v>DECB</v>
      </c>
      <c r="R3723" s="4" t="str">
        <f>IFERROR(VLOOKUP(C3723,Sales!B:G,6,0),"-")</f>
        <v>-</v>
      </c>
      <c r="S3723" s="4">
        <f>IFERROR(VLOOKUP(C3723,Recolt!B:H,3,0),"-")</f>
        <v>106.77</v>
      </c>
      <c r="T3723" s="4" t="str">
        <f t="shared" si="118"/>
        <v>-</v>
      </c>
    </row>
    <row r="3724" spans="1:20" hidden="1" x14ac:dyDescent="0.25">
      <c r="A3724" s="4" t="s">
        <v>412</v>
      </c>
      <c r="B3724" s="4" t="s">
        <v>539</v>
      </c>
      <c r="C3724" s="4">
        <v>1034866580</v>
      </c>
      <c r="D3724" s="4" t="s">
        <v>380</v>
      </c>
      <c r="E3724" s="4" t="s">
        <v>364</v>
      </c>
      <c r="F3724" s="4" t="s">
        <v>439</v>
      </c>
      <c r="G3724" s="12">
        <v>45371</v>
      </c>
      <c r="H3724" s="4" t="s">
        <v>356</v>
      </c>
      <c r="I3724" s="67">
        <v>0.63385416666666705</v>
      </c>
      <c r="J3724" s="4" t="s">
        <v>1134</v>
      </c>
      <c r="K3724" s="12">
        <v>43358</v>
      </c>
      <c r="L3724" s="4" t="s">
        <v>366</v>
      </c>
      <c r="M3724" s="4" t="s">
        <v>358</v>
      </c>
      <c r="N3724" s="4" t="s">
        <v>361</v>
      </c>
      <c r="O3724" s="12" t="str">
        <f t="shared" ca="1" si="117"/>
        <v>6 ans, 7 mois</v>
      </c>
      <c r="P3724" s="4" t="str">
        <f>VLOOKUP(B3724,Effectif!B:I,6,0)</f>
        <v>Lise DE WITTE</v>
      </c>
      <c r="Q3724" s="4" t="str">
        <f>VLOOKUP(B3724,Effectif!B:I,8,0)</f>
        <v>DECB</v>
      </c>
      <c r="R3724" s="4" t="str">
        <f>IFERROR(VLOOKUP(C3724,Sales!B:G,6,0),"-")</f>
        <v>-</v>
      </c>
      <c r="S3724" s="4">
        <f>IFERROR(VLOOKUP(C3724,Recolt!B:H,3,0),"-")</f>
        <v>146</v>
      </c>
      <c r="T3724" s="4" t="str">
        <f t="shared" si="118"/>
        <v>-</v>
      </c>
    </row>
    <row r="3725" spans="1:20" hidden="1" x14ac:dyDescent="0.25">
      <c r="A3725" s="4" t="s">
        <v>412</v>
      </c>
      <c r="B3725" s="4" t="s">
        <v>539</v>
      </c>
      <c r="C3725" s="4">
        <v>1034864017</v>
      </c>
      <c r="D3725" s="4" t="s">
        <v>363</v>
      </c>
      <c r="E3725" s="4" t="s">
        <v>364</v>
      </c>
      <c r="F3725" s="4" t="s">
        <v>439</v>
      </c>
      <c r="G3725" s="12">
        <v>45372</v>
      </c>
      <c r="H3725" s="4" t="s">
        <v>356</v>
      </c>
      <c r="I3725" s="67">
        <v>0.56391203703703696</v>
      </c>
      <c r="J3725" s="4" t="s">
        <v>1135</v>
      </c>
      <c r="K3725" s="12">
        <v>40394</v>
      </c>
      <c r="L3725" s="4" t="s">
        <v>366</v>
      </c>
      <c r="M3725" s="4" t="s">
        <v>358</v>
      </c>
      <c r="N3725" s="4" t="s">
        <v>361</v>
      </c>
      <c r="O3725" s="12" t="str">
        <f t="shared" ca="1" si="117"/>
        <v>14 ans, 8 mois</v>
      </c>
      <c r="P3725" s="4" t="str">
        <f>VLOOKUP(B3725,Effectif!B:I,6,0)</f>
        <v>Lise DE WITTE</v>
      </c>
      <c r="Q3725" s="4" t="str">
        <f>VLOOKUP(B3725,Effectif!B:I,8,0)</f>
        <v>DECB</v>
      </c>
      <c r="R3725" s="4" t="str">
        <f>IFERROR(VLOOKUP(C3725,Sales!B:G,6,0),"-")</f>
        <v>-</v>
      </c>
      <c r="S3725" s="4">
        <f>IFERROR(VLOOKUP(C3725,Recolt!B:H,3,0),"-")</f>
        <v>142.79000000000002</v>
      </c>
      <c r="T3725" s="4" t="str">
        <f t="shared" si="118"/>
        <v>-</v>
      </c>
    </row>
    <row r="3726" spans="1:20" hidden="1" x14ac:dyDescent="0.25">
      <c r="A3726" s="4" t="s">
        <v>412</v>
      </c>
      <c r="B3726" s="4" t="s">
        <v>539</v>
      </c>
      <c r="C3726" s="4">
        <v>1034864993</v>
      </c>
      <c r="D3726" s="4" t="s">
        <v>391</v>
      </c>
      <c r="E3726" s="4" t="s">
        <v>364</v>
      </c>
      <c r="F3726" s="4" t="s">
        <v>439</v>
      </c>
      <c r="G3726" s="12">
        <v>45373</v>
      </c>
      <c r="H3726" s="4" t="s">
        <v>356</v>
      </c>
      <c r="I3726" s="67">
        <v>0.45356481481481498</v>
      </c>
      <c r="J3726" s="4" t="s">
        <v>1134</v>
      </c>
      <c r="K3726" s="12">
        <v>43287</v>
      </c>
      <c r="L3726" s="4" t="s">
        <v>366</v>
      </c>
      <c r="M3726" s="4" t="s">
        <v>358</v>
      </c>
      <c r="N3726" s="4" t="s">
        <v>359</v>
      </c>
      <c r="O3726" s="12" t="str">
        <f t="shared" ca="1" si="117"/>
        <v>6 ans, 9 mois</v>
      </c>
      <c r="P3726" s="4" t="str">
        <f>VLOOKUP(B3726,Effectif!B:I,6,0)</f>
        <v>Lise DE WITTE</v>
      </c>
      <c r="Q3726" s="4" t="str">
        <f>VLOOKUP(B3726,Effectif!B:I,8,0)</f>
        <v>DECB</v>
      </c>
      <c r="R3726" s="4" t="str">
        <f>IFERROR(VLOOKUP(C3726,Sales!B:G,6,0),"-")</f>
        <v>-</v>
      </c>
      <c r="S3726" s="4">
        <f>IFERROR(VLOOKUP(C3726,Recolt!B:H,3,0),"-")</f>
        <v>101</v>
      </c>
      <c r="T3726" s="4" t="str">
        <f t="shared" si="118"/>
        <v>-</v>
      </c>
    </row>
    <row r="3727" spans="1:20" hidden="1" x14ac:dyDescent="0.25">
      <c r="A3727" s="4" t="s">
        <v>412</v>
      </c>
      <c r="B3727" s="4" t="s">
        <v>539</v>
      </c>
      <c r="C3727" s="4">
        <v>1034864829</v>
      </c>
      <c r="D3727" s="4" t="s">
        <v>363</v>
      </c>
      <c r="E3727" s="4" t="s">
        <v>364</v>
      </c>
      <c r="F3727" s="4" t="s">
        <v>439</v>
      </c>
      <c r="G3727" s="12">
        <v>45374</v>
      </c>
      <c r="H3727" s="4" t="s">
        <v>356</v>
      </c>
      <c r="I3727" s="67">
        <v>0.72812500000000002</v>
      </c>
      <c r="J3727" s="4" t="s">
        <v>1131</v>
      </c>
      <c r="K3727" s="12">
        <v>41985</v>
      </c>
      <c r="L3727" s="4" t="s">
        <v>366</v>
      </c>
      <c r="M3727" s="4" t="s">
        <v>358</v>
      </c>
      <c r="N3727" s="4" t="s">
        <v>361</v>
      </c>
      <c r="O3727" s="12" t="str">
        <f t="shared" ca="1" si="117"/>
        <v>10 ans, 4 mois</v>
      </c>
      <c r="P3727" s="4" t="str">
        <f>VLOOKUP(B3727,Effectif!B:I,6,0)</f>
        <v>Lise DE WITTE</v>
      </c>
      <c r="Q3727" s="4" t="str">
        <f>VLOOKUP(B3727,Effectif!B:I,8,0)</f>
        <v>DECB</v>
      </c>
      <c r="R3727" s="4" t="str">
        <f>IFERROR(VLOOKUP(C3727,Sales!B:G,6,0),"-")</f>
        <v>-</v>
      </c>
      <c r="S3727" s="4">
        <f>IFERROR(VLOOKUP(C3727,Recolt!B:H,3,0),"-")</f>
        <v>132.72</v>
      </c>
      <c r="T3727" s="4" t="str">
        <f t="shared" si="118"/>
        <v>-</v>
      </c>
    </row>
    <row r="3728" spans="1:20" hidden="1" x14ac:dyDescent="0.25">
      <c r="A3728" s="4" t="s">
        <v>412</v>
      </c>
      <c r="B3728" s="4" t="s">
        <v>539</v>
      </c>
      <c r="C3728" s="4">
        <v>1034867716</v>
      </c>
      <c r="D3728" s="4" t="s">
        <v>363</v>
      </c>
      <c r="E3728" s="4" t="s">
        <v>364</v>
      </c>
      <c r="F3728" s="4" t="s">
        <v>439</v>
      </c>
      <c r="G3728" s="12">
        <v>45375</v>
      </c>
      <c r="H3728" s="4" t="s">
        <v>356</v>
      </c>
      <c r="I3728" s="67">
        <v>0.55130787037036999</v>
      </c>
      <c r="J3728" s="4" t="s">
        <v>1135</v>
      </c>
      <c r="K3728" s="12">
        <v>40394</v>
      </c>
      <c r="L3728" s="4" t="s">
        <v>366</v>
      </c>
      <c r="M3728" s="4" t="s">
        <v>358</v>
      </c>
      <c r="N3728" s="4" t="s">
        <v>361</v>
      </c>
      <c r="O3728" s="12" t="str">
        <f t="shared" ca="1" si="117"/>
        <v>14 ans, 8 mois</v>
      </c>
      <c r="P3728" s="4" t="str">
        <f>VLOOKUP(B3728,Effectif!B:I,6,0)</f>
        <v>Lise DE WITTE</v>
      </c>
      <c r="Q3728" s="4" t="str">
        <f>VLOOKUP(B3728,Effectif!B:I,8,0)</f>
        <v>DECB</v>
      </c>
      <c r="R3728" s="4" t="str">
        <f>IFERROR(VLOOKUP(C3728,Sales!B:G,6,0),"-")</f>
        <v>-</v>
      </c>
      <c r="S3728" s="4">
        <f>IFERROR(VLOOKUP(C3728,Recolt!B:H,3,0),"-")</f>
        <v>100.13</v>
      </c>
      <c r="T3728" s="4" t="str">
        <f t="shared" si="118"/>
        <v>-</v>
      </c>
    </row>
    <row r="3729" spans="1:20" hidden="1" x14ac:dyDescent="0.25">
      <c r="A3729" s="4" t="s">
        <v>412</v>
      </c>
      <c r="B3729" s="4" t="s">
        <v>539</v>
      </c>
      <c r="C3729" s="4">
        <v>1034842706</v>
      </c>
      <c r="D3729" s="4" t="s">
        <v>363</v>
      </c>
      <c r="E3729" s="4" t="s">
        <v>364</v>
      </c>
      <c r="F3729" s="4" t="s">
        <v>439</v>
      </c>
      <c r="G3729" s="12">
        <v>45376</v>
      </c>
      <c r="H3729" s="4" t="s">
        <v>356</v>
      </c>
      <c r="I3729" s="67">
        <v>0.69745370370370396</v>
      </c>
      <c r="J3729" s="4" t="s">
        <v>1133</v>
      </c>
      <c r="K3729" s="12">
        <v>43424</v>
      </c>
      <c r="L3729" s="4" t="s">
        <v>366</v>
      </c>
      <c r="M3729" s="4" t="s">
        <v>358</v>
      </c>
      <c r="N3729" s="4" t="s">
        <v>361</v>
      </c>
      <c r="O3729" s="12" t="str">
        <f t="shared" ca="1" si="117"/>
        <v>6 ans, 5 mois</v>
      </c>
      <c r="P3729" s="4" t="str">
        <f>VLOOKUP(B3729,Effectif!B:I,6,0)</f>
        <v>Lise DE WITTE</v>
      </c>
      <c r="Q3729" s="4" t="str">
        <f>VLOOKUP(B3729,Effectif!B:I,8,0)</f>
        <v>DECB</v>
      </c>
      <c r="R3729" s="4" t="str">
        <f>IFERROR(VLOOKUP(C3729,Sales!B:G,6,0),"-")</f>
        <v>-</v>
      </c>
      <c r="S3729" s="4">
        <f>IFERROR(VLOOKUP(C3729,Recolt!B:H,3,0),"-")</f>
        <v>51</v>
      </c>
      <c r="T3729" s="4" t="str">
        <f t="shared" si="118"/>
        <v>-</v>
      </c>
    </row>
    <row r="3730" spans="1:20" hidden="1" x14ac:dyDescent="0.25">
      <c r="A3730" s="4" t="s">
        <v>412</v>
      </c>
      <c r="B3730" s="4" t="s">
        <v>539</v>
      </c>
      <c r="C3730" s="4">
        <v>1034844775</v>
      </c>
      <c r="D3730" s="4" t="s">
        <v>369</v>
      </c>
      <c r="E3730" s="4" t="s">
        <v>364</v>
      </c>
      <c r="F3730" s="4" t="s">
        <v>439</v>
      </c>
      <c r="G3730" s="12">
        <v>45377</v>
      </c>
      <c r="H3730" s="4" t="s">
        <v>356</v>
      </c>
      <c r="I3730" s="67">
        <v>0.74958333333333305</v>
      </c>
      <c r="J3730" s="4" t="s">
        <v>1134</v>
      </c>
      <c r="K3730" s="12">
        <v>43389</v>
      </c>
      <c r="L3730" s="4" t="s">
        <v>366</v>
      </c>
      <c r="M3730" s="4" t="s">
        <v>358</v>
      </c>
      <c r="N3730" s="4" t="s">
        <v>359</v>
      </c>
      <c r="O3730" s="12" t="str">
        <f t="shared" ca="1" si="117"/>
        <v>6 ans, 6 mois</v>
      </c>
      <c r="P3730" s="4" t="str">
        <f>VLOOKUP(B3730,Effectif!B:I,6,0)</f>
        <v>Lise DE WITTE</v>
      </c>
      <c r="Q3730" s="4" t="str">
        <f>VLOOKUP(B3730,Effectif!B:I,8,0)</f>
        <v>DECB</v>
      </c>
      <c r="R3730" s="4" t="str">
        <f>IFERROR(VLOOKUP(C3730,Sales!B:G,6,0),"-")</f>
        <v>-</v>
      </c>
      <c r="S3730" s="4">
        <f>IFERROR(VLOOKUP(C3730,Recolt!B:H,3,0),"-")</f>
        <v>152.13999999999999</v>
      </c>
      <c r="T3730" s="4" t="str">
        <f t="shared" si="118"/>
        <v>-</v>
      </c>
    </row>
    <row r="3731" spans="1:20" hidden="1" x14ac:dyDescent="0.25">
      <c r="A3731" s="4" t="s">
        <v>412</v>
      </c>
      <c r="B3731" s="4" t="s">
        <v>539</v>
      </c>
      <c r="C3731" s="4">
        <v>1034861098</v>
      </c>
      <c r="D3731" s="4" t="s">
        <v>354</v>
      </c>
      <c r="E3731" s="4" t="s">
        <v>360</v>
      </c>
      <c r="F3731" s="4" t="s">
        <v>439</v>
      </c>
      <c r="G3731" s="12">
        <v>45378</v>
      </c>
      <c r="H3731" s="4" t="s">
        <v>356</v>
      </c>
      <c r="I3731" s="67">
        <v>0.53353009259259299</v>
      </c>
      <c r="J3731" s="4" t="s">
        <v>1137</v>
      </c>
      <c r="K3731" s="12">
        <v>40238</v>
      </c>
      <c r="L3731" s="4" t="s">
        <v>366</v>
      </c>
      <c r="M3731" s="4" t="s">
        <v>358</v>
      </c>
      <c r="N3731" s="4" t="s">
        <v>361</v>
      </c>
      <c r="O3731" s="12" t="str">
        <f t="shared" ca="1" si="117"/>
        <v>15 ans, 1 mois</v>
      </c>
      <c r="P3731" s="4" t="str">
        <f>VLOOKUP(B3731,Effectif!B:I,6,0)</f>
        <v>Lise DE WITTE</v>
      </c>
      <c r="Q3731" s="4" t="str">
        <f>VLOOKUP(B3731,Effectif!B:I,8,0)</f>
        <v>DECB</v>
      </c>
      <c r="R3731" s="4" t="str">
        <f>IFERROR(VLOOKUP(C3731,Sales!B:G,6,0),"-")</f>
        <v>-</v>
      </c>
      <c r="S3731" s="4">
        <f>IFERROR(VLOOKUP(C3731,Recolt!B:H,3,0),"-")</f>
        <v>570</v>
      </c>
      <c r="T3731" s="4" t="str">
        <f t="shared" si="118"/>
        <v>-</v>
      </c>
    </row>
    <row r="3732" spans="1:20" hidden="1" x14ac:dyDescent="0.25">
      <c r="A3732" s="4" t="s">
        <v>412</v>
      </c>
      <c r="B3732" s="4" t="s">
        <v>539</v>
      </c>
      <c r="C3732" s="4">
        <v>1034847650</v>
      </c>
      <c r="D3732" s="4" t="s">
        <v>363</v>
      </c>
      <c r="E3732" s="4" t="s">
        <v>364</v>
      </c>
      <c r="F3732" s="4" t="s">
        <v>439</v>
      </c>
      <c r="G3732" s="12">
        <v>45379</v>
      </c>
      <c r="H3732" s="4" t="s">
        <v>356</v>
      </c>
      <c r="I3732" s="67">
        <v>0.49356481481481501</v>
      </c>
      <c r="J3732" s="4" t="s">
        <v>1139</v>
      </c>
      <c r="K3732" s="12">
        <v>41456</v>
      </c>
      <c r="L3732" s="4" t="s">
        <v>366</v>
      </c>
      <c r="M3732" s="4" t="s">
        <v>358</v>
      </c>
      <c r="N3732" s="4" t="s">
        <v>361</v>
      </c>
      <c r="O3732" s="12" t="str">
        <f t="shared" ca="1" si="117"/>
        <v>11 ans, 9 mois</v>
      </c>
      <c r="P3732" s="4" t="str">
        <f>VLOOKUP(B3732,Effectif!B:I,6,0)</f>
        <v>Lise DE WITTE</v>
      </c>
      <c r="Q3732" s="4" t="str">
        <f>VLOOKUP(B3732,Effectif!B:I,8,0)</f>
        <v>DECB</v>
      </c>
      <c r="R3732" s="4" t="str">
        <f>IFERROR(VLOOKUP(C3732,Sales!B:G,6,0),"-")</f>
        <v>-</v>
      </c>
      <c r="S3732" s="4">
        <f>IFERROR(VLOOKUP(C3732,Recolt!B:H,3,0),"-")</f>
        <v>274.41999999999996</v>
      </c>
      <c r="T3732" s="4" t="str">
        <f t="shared" si="118"/>
        <v>-</v>
      </c>
    </row>
    <row r="3733" spans="1:20" hidden="1" x14ac:dyDescent="0.25">
      <c r="A3733" s="4" t="s">
        <v>412</v>
      </c>
      <c r="B3733" s="4" t="s">
        <v>539</v>
      </c>
      <c r="C3733" s="4">
        <v>1034865978</v>
      </c>
      <c r="D3733" s="4" t="s">
        <v>387</v>
      </c>
      <c r="E3733" s="4" t="s">
        <v>364</v>
      </c>
      <c r="F3733" s="4" t="s">
        <v>439</v>
      </c>
      <c r="G3733" s="12">
        <v>45380</v>
      </c>
      <c r="H3733" s="4" t="s">
        <v>356</v>
      </c>
      <c r="I3733" s="67">
        <v>0.44721064814814798</v>
      </c>
      <c r="J3733" s="4" t="s">
        <v>1133</v>
      </c>
      <c r="K3733" s="12">
        <v>43352</v>
      </c>
      <c r="L3733" s="4" t="s">
        <v>366</v>
      </c>
      <c r="M3733" s="4" t="s">
        <v>358</v>
      </c>
      <c r="N3733" s="4" t="s">
        <v>361</v>
      </c>
      <c r="O3733" s="12" t="str">
        <f t="shared" ca="1" si="117"/>
        <v>6 ans, 7 mois</v>
      </c>
      <c r="P3733" s="4" t="str">
        <f>VLOOKUP(B3733,Effectif!B:I,6,0)</f>
        <v>Lise DE WITTE</v>
      </c>
      <c r="Q3733" s="4" t="str">
        <f>VLOOKUP(B3733,Effectif!B:I,8,0)</f>
        <v>DECB</v>
      </c>
      <c r="R3733" s="4" t="str">
        <f>IFERROR(VLOOKUP(C3733,Sales!B:G,6,0),"-")</f>
        <v>-</v>
      </c>
      <c r="S3733" s="4">
        <f>IFERROR(VLOOKUP(C3733,Recolt!B:H,3,0),"-")</f>
        <v>419.01</v>
      </c>
      <c r="T3733" s="4" t="str">
        <f t="shared" si="118"/>
        <v>-</v>
      </c>
    </row>
    <row r="3734" spans="1:20" hidden="1" x14ac:dyDescent="0.25">
      <c r="A3734" s="4" t="s">
        <v>412</v>
      </c>
      <c r="B3734" s="4" t="s">
        <v>539</v>
      </c>
      <c r="C3734" s="4">
        <v>1034866385</v>
      </c>
      <c r="D3734" s="4" t="s">
        <v>385</v>
      </c>
      <c r="E3734" s="4" t="s">
        <v>364</v>
      </c>
      <c r="F3734" s="4" t="s">
        <v>439</v>
      </c>
      <c r="G3734" s="12">
        <v>45381</v>
      </c>
      <c r="H3734" s="4" t="s">
        <v>356</v>
      </c>
      <c r="I3734" s="67">
        <v>0.381388888888889</v>
      </c>
      <c r="J3734" s="4" t="s">
        <v>1131</v>
      </c>
      <c r="K3734" s="12">
        <v>40932</v>
      </c>
      <c r="L3734" s="4" t="s">
        <v>366</v>
      </c>
      <c r="M3734" s="4" t="s">
        <v>358</v>
      </c>
      <c r="N3734" s="4" t="s">
        <v>359</v>
      </c>
      <c r="O3734" s="12" t="str">
        <f t="shared" ca="1" si="117"/>
        <v>13 ans, 3 mois</v>
      </c>
      <c r="P3734" s="4" t="str">
        <f>VLOOKUP(B3734,Effectif!B:I,6,0)</f>
        <v>Lise DE WITTE</v>
      </c>
      <c r="Q3734" s="4" t="str">
        <f>VLOOKUP(B3734,Effectif!B:I,8,0)</f>
        <v>DECB</v>
      </c>
      <c r="R3734" s="4" t="str">
        <f>IFERROR(VLOOKUP(C3734,Sales!B:G,6,0),"-")</f>
        <v>-</v>
      </c>
      <c r="S3734" s="4">
        <f>IFERROR(VLOOKUP(C3734,Recolt!B:H,3,0),"-")</f>
        <v>122</v>
      </c>
      <c r="T3734" s="4" t="str">
        <f t="shared" si="118"/>
        <v>-</v>
      </c>
    </row>
    <row r="3735" spans="1:20" hidden="1" x14ac:dyDescent="0.25">
      <c r="A3735" s="4" t="s">
        <v>412</v>
      </c>
      <c r="B3735" s="4" t="s">
        <v>539</v>
      </c>
      <c r="C3735" s="4">
        <v>1034843927</v>
      </c>
      <c r="D3735" s="4" t="s">
        <v>363</v>
      </c>
      <c r="E3735" s="4" t="s">
        <v>364</v>
      </c>
      <c r="F3735" s="4" t="s">
        <v>439</v>
      </c>
      <c r="G3735" s="12">
        <v>45382</v>
      </c>
      <c r="H3735" s="4" t="s">
        <v>356</v>
      </c>
      <c r="I3735" s="67">
        <v>0.41878472222222202</v>
      </c>
      <c r="J3735" s="4" t="s">
        <v>1135</v>
      </c>
      <c r="K3735" s="12">
        <v>43116</v>
      </c>
      <c r="L3735" s="4" t="s">
        <v>366</v>
      </c>
      <c r="M3735" s="4" t="s">
        <v>358</v>
      </c>
      <c r="N3735" s="4" t="s">
        <v>361</v>
      </c>
      <c r="O3735" s="12" t="str">
        <f t="shared" ca="1" si="117"/>
        <v>7 ans, 3 mois</v>
      </c>
      <c r="P3735" s="4" t="str">
        <f>VLOOKUP(B3735,Effectif!B:I,6,0)</f>
        <v>Lise DE WITTE</v>
      </c>
      <c r="Q3735" s="4" t="str">
        <f>VLOOKUP(B3735,Effectif!B:I,8,0)</f>
        <v>DECB</v>
      </c>
      <c r="R3735" s="4" t="str">
        <f>IFERROR(VLOOKUP(C3735,Sales!B:G,6,0),"-")</f>
        <v>-</v>
      </c>
      <c r="S3735" s="4">
        <f>IFERROR(VLOOKUP(C3735,Recolt!B:H,3,0),"-")</f>
        <v>113</v>
      </c>
      <c r="T3735" s="4" t="str">
        <f t="shared" si="118"/>
        <v>-</v>
      </c>
    </row>
    <row r="3736" spans="1:20" hidden="1" x14ac:dyDescent="0.25">
      <c r="A3736" s="4" t="s">
        <v>412</v>
      </c>
      <c r="B3736" s="4" t="s">
        <v>539</v>
      </c>
      <c r="C3736" s="4">
        <v>1034847986</v>
      </c>
      <c r="D3736" s="4" t="s">
        <v>385</v>
      </c>
      <c r="E3736" s="4" t="s">
        <v>364</v>
      </c>
      <c r="F3736" s="4" t="s">
        <v>439</v>
      </c>
      <c r="G3736" s="12">
        <v>45383</v>
      </c>
      <c r="H3736" s="4" t="s">
        <v>356</v>
      </c>
      <c r="I3736" s="67">
        <v>0.42416666666666702</v>
      </c>
      <c r="J3736" s="4" t="s">
        <v>1136</v>
      </c>
      <c r="K3736" s="12">
        <v>43348</v>
      </c>
      <c r="L3736" s="4" t="s">
        <v>366</v>
      </c>
      <c r="M3736" s="4" t="s">
        <v>358</v>
      </c>
      <c r="N3736" s="4" t="s">
        <v>361</v>
      </c>
      <c r="O3736" s="12" t="str">
        <f t="shared" ca="1" si="117"/>
        <v>6 ans, 7 mois</v>
      </c>
      <c r="P3736" s="4" t="str">
        <f>VLOOKUP(B3736,Effectif!B:I,6,0)</f>
        <v>Lise DE WITTE</v>
      </c>
      <c r="Q3736" s="4" t="str">
        <f>VLOOKUP(B3736,Effectif!B:I,8,0)</f>
        <v>DECB</v>
      </c>
      <c r="R3736" s="4" t="str">
        <f>IFERROR(VLOOKUP(C3736,Sales!B:G,6,0),"-")</f>
        <v>-</v>
      </c>
      <c r="S3736" s="4">
        <f>IFERROR(VLOOKUP(C3736,Recolt!B:H,3,0),"-")</f>
        <v>112</v>
      </c>
      <c r="T3736" s="4" t="str">
        <f t="shared" si="118"/>
        <v>-</v>
      </c>
    </row>
    <row r="3737" spans="1:20" hidden="1" x14ac:dyDescent="0.25">
      <c r="A3737" s="4" t="s">
        <v>412</v>
      </c>
      <c r="B3737" s="4" t="s">
        <v>539</v>
      </c>
      <c r="C3737" s="4">
        <v>1034853950</v>
      </c>
      <c r="D3737" s="4" t="s">
        <v>403</v>
      </c>
      <c r="E3737" s="4" t="s">
        <v>364</v>
      </c>
      <c r="F3737" s="4" t="s">
        <v>439</v>
      </c>
      <c r="G3737" s="12">
        <v>45384</v>
      </c>
      <c r="H3737" s="4" t="s">
        <v>356</v>
      </c>
      <c r="I3737" s="67">
        <v>0.66987268518518495</v>
      </c>
      <c r="J3737" s="4" t="s">
        <v>1131</v>
      </c>
      <c r="K3737" s="12">
        <v>39692</v>
      </c>
      <c r="L3737" s="4" t="s">
        <v>366</v>
      </c>
      <c r="M3737" s="4" t="s">
        <v>358</v>
      </c>
      <c r="N3737" s="4" t="s">
        <v>359</v>
      </c>
      <c r="O3737" s="12" t="str">
        <f t="shared" ca="1" si="117"/>
        <v>16 ans, 7 mois</v>
      </c>
      <c r="P3737" s="4" t="str">
        <f>VLOOKUP(B3737,Effectif!B:I,6,0)</f>
        <v>Lise DE WITTE</v>
      </c>
      <c r="Q3737" s="4" t="str">
        <f>VLOOKUP(B3737,Effectif!B:I,8,0)</f>
        <v>DECB</v>
      </c>
      <c r="R3737" s="4" t="str">
        <f>IFERROR(VLOOKUP(C3737,Sales!B:G,6,0),"-")</f>
        <v>-</v>
      </c>
      <c r="S3737" s="4">
        <f>IFERROR(VLOOKUP(C3737,Recolt!B:H,3,0),"-")</f>
        <v>119</v>
      </c>
      <c r="T3737" s="4" t="str">
        <f t="shared" si="118"/>
        <v>-</v>
      </c>
    </row>
    <row r="3738" spans="1:20" hidden="1" x14ac:dyDescent="0.25">
      <c r="A3738" s="4" t="s">
        <v>412</v>
      </c>
      <c r="B3738" s="4" t="s">
        <v>539</v>
      </c>
      <c r="C3738" s="4">
        <v>1034847636</v>
      </c>
      <c r="D3738" s="4" t="s">
        <v>377</v>
      </c>
      <c r="E3738" s="4" t="s">
        <v>364</v>
      </c>
      <c r="F3738" s="4" t="s">
        <v>439</v>
      </c>
      <c r="G3738" s="12">
        <v>45385</v>
      </c>
      <c r="H3738" s="4" t="s">
        <v>356</v>
      </c>
      <c r="I3738" s="67">
        <v>0.52804398148148102</v>
      </c>
      <c r="J3738" s="4" t="s">
        <v>1147</v>
      </c>
      <c r="K3738" s="12">
        <v>42960</v>
      </c>
      <c r="L3738" s="4" t="s">
        <v>366</v>
      </c>
      <c r="M3738" s="4" t="s">
        <v>362</v>
      </c>
      <c r="O3738" s="12" t="str">
        <f t="shared" ca="1" si="117"/>
        <v>7 ans, 8 mois</v>
      </c>
      <c r="P3738" s="4" t="str">
        <f>VLOOKUP(B3738,Effectif!B:I,6,0)</f>
        <v>Lise DE WITTE</v>
      </c>
      <c r="Q3738" s="4" t="str">
        <f>VLOOKUP(B3738,Effectif!B:I,8,0)</f>
        <v>DECB</v>
      </c>
      <c r="R3738" s="4" t="str">
        <f>IFERROR(VLOOKUP(C3738,Sales!B:G,6,0),"-")</f>
        <v>-</v>
      </c>
      <c r="S3738" s="4">
        <f>IFERROR(VLOOKUP(C3738,Recolt!B:H,3,0),"-")</f>
        <v>160.57999999999998</v>
      </c>
      <c r="T3738" s="4" t="str">
        <f t="shared" si="118"/>
        <v>-</v>
      </c>
    </row>
    <row r="3739" spans="1:20" hidden="1" x14ac:dyDescent="0.25">
      <c r="A3739" s="4" t="s">
        <v>412</v>
      </c>
      <c r="B3739" s="4" t="s">
        <v>539</v>
      </c>
      <c r="C3739" s="4">
        <v>1034859406</v>
      </c>
      <c r="D3739" s="4" t="s">
        <v>363</v>
      </c>
      <c r="E3739" s="4" t="s">
        <v>364</v>
      </c>
      <c r="F3739" s="4" t="s">
        <v>439</v>
      </c>
      <c r="G3739" s="12">
        <v>45386</v>
      </c>
      <c r="H3739" s="4" t="s">
        <v>356</v>
      </c>
      <c r="I3739" s="67">
        <v>0.40656249999999999</v>
      </c>
      <c r="J3739" s="4" t="s">
        <v>1134</v>
      </c>
      <c r="K3739" s="12">
        <v>43223</v>
      </c>
      <c r="L3739" s="4" t="s">
        <v>366</v>
      </c>
      <c r="M3739" s="4" t="s">
        <v>358</v>
      </c>
      <c r="N3739" s="4" t="s">
        <v>361</v>
      </c>
      <c r="O3739" s="12" t="str">
        <f t="shared" ca="1" si="117"/>
        <v>6 ans, 11 mois</v>
      </c>
      <c r="P3739" s="4" t="str">
        <f>VLOOKUP(B3739,Effectif!B:I,6,0)</f>
        <v>Lise DE WITTE</v>
      </c>
      <c r="Q3739" s="4" t="str">
        <f>VLOOKUP(B3739,Effectif!B:I,8,0)</f>
        <v>DECB</v>
      </c>
      <c r="R3739" s="4" t="str">
        <f>IFERROR(VLOOKUP(C3739,Sales!B:G,6,0),"-")</f>
        <v>-</v>
      </c>
      <c r="S3739" s="4">
        <f>IFERROR(VLOOKUP(C3739,Recolt!B:H,3,0),"-")</f>
        <v>164</v>
      </c>
      <c r="T3739" s="4" t="str">
        <f t="shared" si="118"/>
        <v>-</v>
      </c>
    </row>
    <row r="3740" spans="1:20" hidden="1" x14ac:dyDescent="0.25">
      <c r="A3740" s="4" t="s">
        <v>412</v>
      </c>
      <c r="B3740" s="4" t="s">
        <v>539</v>
      </c>
      <c r="C3740" s="4">
        <v>1034858334</v>
      </c>
      <c r="D3740" s="4" t="s">
        <v>363</v>
      </c>
      <c r="E3740" s="4" t="s">
        <v>364</v>
      </c>
      <c r="F3740" s="4" t="s">
        <v>439</v>
      </c>
      <c r="G3740" s="12">
        <v>45387</v>
      </c>
      <c r="H3740" s="4" t="s">
        <v>356</v>
      </c>
      <c r="I3740" s="67">
        <v>0.69159722222222197</v>
      </c>
      <c r="J3740" s="4" t="s">
        <v>1133</v>
      </c>
      <c r="K3740" s="12">
        <v>43424</v>
      </c>
      <c r="L3740" s="4" t="s">
        <v>366</v>
      </c>
      <c r="M3740" s="4" t="s">
        <v>358</v>
      </c>
      <c r="N3740" s="4" t="s">
        <v>361</v>
      </c>
      <c r="O3740" s="12" t="str">
        <f t="shared" ca="1" si="117"/>
        <v>6 ans, 5 mois</v>
      </c>
      <c r="P3740" s="4" t="str">
        <f>VLOOKUP(B3740,Effectif!B:I,6,0)</f>
        <v>Lise DE WITTE</v>
      </c>
      <c r="Q3740" s="4" t="str">
        <f>VLOOKUP(B3740,Effectif!B:I,8,0)</f>
        <v>DECB</v>
      </c>
      <c r="R3740" s="4" t="str">
        <f>IFERROR(VLOOKUP(C3740,Sales!B:G,6,0),"-")</f>
        <v>-</v>
      </c>
      <c r="S3740" s="4">
        <f>IFERROR(VLOOKUP(C3740,Recolt!B:H,3,0),"-")</f>
        <v>115.14</v>
      </c>
      <c r="T3740" s="4" t="str">
        <f t="shared" si="118"/>
        <v>-</v>
      </c>
    </row>
    <row r="3741" spans="1:20" hidden="1" x14ac:dyDescent="0.25">
      <c r="A3741" s="4" t="s">
        <v>412</v>
      </c>
      <c r="B3741" s="4" t="s">
        <v>539</v>
      </c>
      <c r="C3741" s="4">
        <v>1034848672</v>
      </c>
      <c r="D3741" s="4" t="s">
        <v>354</v>
      </c>
      <c r="E3741" s="4" t="s">
        <v>360</v>
      </c>
      <c r="F3741" s="4" t="s">
        <v>439</v>
      </c>
      <c r="G3741" s="12">
        <v>45388</v>
      </c>
      <c r="H3741" s="4" t="s">
        <v>356</v>
      </c>
      <c r="I3741" s="67">
        <v>0.75648148148148098</v>
      </c>
      <c r="J3741" s="4" t="s">
        <v>1131</v>
      </c>
      <c r="K3741" s="12">
        <v>41740</v>
      </c>
      <c r="L3741" s="4" t="s">
        <v>366</v>
      </c>
      <c r="M3741" s="4" t="s">
        <v>358</v>
      </c>
      <c r="N3741" s="4" t="s">
        <v>361</v>
      </c>
      <c r="O3741" s="12" t="str">
        <f t="shared" ca="1" si="117"/>
        <v>11 ans, 0 mois</v>
      </c>
      <c r="P3741" s="4" t="str">
        <f>VLOOKUP(B3741,Effectif!B:I,6,0)</f>
        <v>Lise DE WITTE</v>
      </c>
      <c r="Q3741" s="4" t="str">
        <f>VLOOKUP(B3741,Effectif!B:I,8,0)</f>
        <v>DECB</v>
      </c>
      <c r="R3741" s="4" t="str">
        <f>IFERROR(VLOOKUP(C3741,Sales!B:G,6,0),"-")</f>
        <v>-</v>
      </c>
      <c r="S3741" s="4">
        <f>IFERROR(VLOOKUP(C3741,Recolt!B:H,3,0),"-")</f>
        <v>175</v>
      </c>
      <c r="T3741" s="4" t="str">
        <f t="shared" si="118"/>
        <v>-</v>
      </c>
    </row>
    <row r="3742" spans="1:20" hidden="1" x14ac:dyDescent="0.25">
      <c r="A3742" s="4" t="s">
        <v>412</v>
      </c>
      <c r="B3742" s="4" t="s">
        <v>539</v>
      </c>
      <c r="C3742" s="4">
        <v>1034859572</v>
      </c>
      <c r="D3742" s="4" t="s">
        <v>393</v>
      </c>
      <c r="E3742" s="4" t="s">
        <v>364</v>
      </c>
      <c r="F3742" s="4" t="s">
        <v>439</v>
      </c>
      <c r="G3742" s="12">
        <v>45389</v>
      </c>
      <c r="H3742" s="4" t="s">
        <v>356</v>
      </c>
      <c r="I3742" s="67">
        <v>0.46562500000000001</v>
      </c>
      <c r="J3742" s="4" t="s">
        <v>1133</v>
      </c>
      <c r="K3742" s="12">
        <v>43437</v>
      </c>
      <c r="L3742" s="4" t="s">
        <v>366</v>
      </c>
      <c r="M3742" s="4" t="s">
        <v>358</v>
      </c>
      <c r="N3742" s="4" t="s">
        <v>361</v>
      </c>
      <c r="O3742" s="12" t="str">
        <f t="shared" ca="1" si="117"/>
        <v>6 ans, 4 mois</v>
      </c>
      <c r="P3742" s="4" t="str">
        <f>VLOOKUP(B3742,Effectif!B:I,6,0)</f>
        <v>Lise DE WITTE</v>
      </c>
      <c r="Q3742" s="4" t="str">
        <f>VLOOKUP(B3742,Effectif!B:I,8,0)</f>
        <v>DECB</v>
      </c>
      <c r="R3742" s="4" t="str">
        <f>IFERROR(VLOOKUP(C3742,Sales!B:G,6,0),"-")</f>
        <v>-</v>
      </c>
      <c r="S3742" s="4">
        <f>IFERROR(VLOOKUP(C3742,Recolt!B:H,3,0),"-")</f>
        <v>144</v>
      </c>
      <c r="T3742" s="4" t="str">
        <f t="shared" si="118"/>
        <v>-</v>
      </c>
    </row>
    <row r="3743" spans="1:20" hidden="1" x14ac:dyDescent="0.25">
      <c r="A3743" s="4" t="s">
        <v>412</v>
      </c>
      <c r="B3743" s="4" t="s">
        <v>539</v>
      </c>
      <c r="C3743" s="4">
        <v>1034857034</v>
      </c>
      <c r="D3743" s="4" t="s">
        <v>363</v>
      </c>
      <c r="E3743" s="4" t="s">
        <v>364</v>
      </c>
      <c r="F3743" s="4" t="s">
        <v>439</v>
      </c>
      <c r="G3743" s="12">
        <v>45390</v>
      </c>
      <c r="H3743" s="4" t="s">
        <v>356</v>
      </c>
      <c r="I3743" s="67">
        <v>0.71914351851851899</v>
      </c>
      <c r="J3743" s="4" t="s">
        <v>1146</v>
      </c>
      <c r="K3743" s="12">
        <v>40684</v>
      </c>
      <c r="L3743" s="4" t="s">
        <v>366</v>
      </c>
      <c r="M3743" s="4" t="s">
        <v>358</v>
      </c>
      <c r="N3743" s="4" t="s">
        <v>361</v>
      </c>
      <c r="O3743" s="12" t="str">
        <f t="shared" ca="1" si="117"/>
        <v>13 ans, 11 mois</v>
      </c>
      <c r="P3743" s="4" t="str">
        <f>VLOOKUP(B3743,Effectif!B:I,6,0)</f>
        <v>Lise DE WITTE</v>
      </c>
      <c r="Q3743" s="4" t="str">
        <f>VLOOKUP(B3743,Effectif!B:I,8,0)</f>
        <v>DECB</v>
      </c>
      <c r="R3743" s="4" t="str">
        <f>IFERROR(VLOOKUP(C3743,Sales!B:G,6,0),"-")</f>
        <v>-</v>
      </c>
      <c r="S3743" s="4">
        <f>IFERROR(VLOOKUP(C3743,Recolt!B:H,3,0),"-")</f>
        <v>174.27</v>
      </c>
      <c r="T3743" s="4" t="str">
        <f t="shared" si="118"/>
        <v>-</v>
      </c>
    </row>
    <row r="3744" spans="1:20" hidden="1" x14ac:dyDescent="0.25">
      <c r="A3744" s="4" t="s">
        <v>412</v>
      </c>
      <c r="B3744" s="4" t="s">
        <v>550</v>
      </c>
      <c r="C3744" s="4">
        <v>1034851598</v>
      </c>
      <c r="D3744" s="4" t="s">
        <v>363</v>
      </c>
      <c r="E3744" s="4" t="s">
        <v>364</v>
      </c>
      <c r="F3744" s="4" t="s">
        <v>439</v>
      </c>
      <c r="G3744" s="12">
        <v>45391</v>
      </c>
      <c r="H3744" s="4" t="s">
        <v>356</v>
      </c>
      <c r="I3744" s="67">
        <v>0.54716435185185197</v>
      </c>
      <c r="J3744" s="4" t="s">
        <v>1134</v>
      </c>
      <c r="K3744" s="12">
        <v>42979</v>
      </c>
      <c r="L3744" s="4" t="s">
        <v>366</v>
      </c>
      <c r="M3744" s="4" t="s">
        <v>358</v>
      </c>
      <c r="N3744" s="4" t="s">
        <v>361</v>
      </c>
      <c r="O3744" s="12" t="str">
        <f t="shared" ca="1" si="117"/>
        <v>7 ans, 7 mois</v>
      </c>
      <c r="P3744" s="4" t="str">
        <f>VLOOKUP(B3744,Effectif!B:I,6,0)</f>
        <v>Lise DE WITTE</v>
      </c>
      <c r="Q3744" s="4" t="str">
        <f>VLOOKUP(B3744,Effectif!B:I,8,0)</f>
        <v>DECB</v>
      </c>
      <c r="R3744" s="4" t="str">
        <f>IFERROR(VLOOKUP(C3744,Sales!B:G,6,0),"-")</f>
        <v>-</v>
      </c>
      <c r="S3744" s="4">
        <f>IFERROR(VLOOKUP(C3744,Recolt!B:H,3,0),"-")</f>
        <v>238</v>
      </c>
      <c r="T3744" s="4" t="str">
        <f t="shared" si="118"/>
        <v>-</v>
      </c>
    </row>
    <row r="3745" spans="1:20" hidden="1" x14ac:dyDescent="0.25">
      <c r="A3745" s="4" t="s">
        <v>412</v>
      </c>
      <c r="B3745" s="4" t="s">
        <v>550</v>
      </c>
      <c r="C3745" s="4">
        <v>1034859881</v>
      </c>
      <c r="D3745" s="4" t="s">
        <v>363</v>
      </c>
      <c r="E3745" s="4" t="s">
        <v>364</v>
      </c>
      <c r="F3745" s="4" t="s">
        <v>439</v>
      </c>
      <c r="G3745" s="12">
        <v>45392</v>
      </c>
      <c r="H3745" s="4" t="s">
        <v>356</v>
      </c>
      <c r="I3745" s="67">
        <v>0.65377314814814802</v>
      </c>
      <c r="J3745" s="4" t="s">
        <v>1133</v>
      </c>
      <c r="K3745" s="12">
        <v>43032</v>
      </c>
      <c r="L3745" s="4" t="s">
        <v>366</v>
      </c>
      <c r="M3745" s="4" t="s">
        <v>358</v>
      </c>
      <c r="N3745" s="4" t="s">
        <v>361</v>
      </c>
      <c r="O3745" s="12" t="str">
        <f t="shared" ca="1" si="117"/>
        <v>7 ans, 6 mois</v>
      </c>
      <c r="P3745" s="4" t="str">
        <f>VLOOKUP(B3745,Effectif!B:I,6,0)</f>
        <v>Lise DE WITTE</v>
      </c>
      <c r="Q3745" s="4" t="str">
        <f>VLOOKUP(B3745,Effectif!B:I,8,0)</f>
        <v>DECB</v>
      </c>
      <c r="R3745" s="4" t="str">
        <f>IFERROR(VLOOKUP(C3745,Sales!B:G,6,0),"-")</f>
        <v>-</v>
      </c>
      <c r="S3745" s="4">
        <f>IFERROR(VLOOKUP(C3745,Recolt!B:H,3,0),"-")</f>
        <v>156.66999999999999</v>
      </c>
      <c r="T3745" s="4" t="str">
        <f t="shared" si="118"/>
        <v>-</v>
      </c>
    </row>
    <row r="3746" spans="1:20" hidden="1" x14ac:dyDescent="0.25">
      <c r="A3746" s="4" t="s">
        <v>412</v>
      </c>
      <c r="B3746" s="4" t="s">
        <v>550</v>
      </c>
      <c r="C3746" s="4">
        <v>1034861622</v>
      </c>
      <c r="D3746" s="4" t="s">
        <v>391</v>
      </c>
      <c r="E3746" s="4" t="s">
        <v>364</v>
      </c>
      <c r="F3746" s="4" t="s">
        <v>439</v>
      </c>
      <c r="G3746" s="12">
        <v>45393</v>
      </c>
      <c r="H3746" s="4" t="s">
        <v>356</v>
      </c>
      <c r="I3746" s="67">
        <v>0.62621527777777797</v>
      </c>
      <c r="J3746" s="4" t="s">
        <v>1137</v>
      </c>
      <c r="K3746" s="12">
        <v>41912</v>
      </c>
      <c r="L3746" s="4" t="s">
        <v>366</v>
      </c>
      <c r="M3746" s="4" t="s">
        <v>358</v>
      </c>
      <c r="N3746" s="4" t="s">
        <v>361</v>
      </c>
      <c r="O3746" s="12" t="str">
        <f t="shared" ca="1" si="117"/>
        <v>10 ans, 7 mois</v>
      </c>
      <c r="P3746" s="4" t="str">
        <f>VLOOKUP(B3746,Effectif!B:I,6,0)</f>
        <v>Lise DE WITTE</v>
      </c>
      <c r="Q3746" s="4" t="str">
        <f>VLOOKUP(B3746,Effectif!B:I,8,0)</f>
        <v>DECB</v>
      </c>
      <c r="R3746" s="4" t="str">
        <f>IFERROR(VLOOKUP(C3746,Sales!B:G,6,0),"-")</f>
        <v>-</v>
      </c>
      <c r="S3746" s="4">
        <f>IFERROR(VLOOKUP(C3746,Recolt!B:H,3,0),"-")</f>
        <v>32</v>
      </c>
      <c r="T3746" s="4" t="str">
        <f t="shared" si="118"/>
        <v>-</v>
      </c>
    </row>
    <row r="3747" spans="1:20" hidden="1" x14ac:dyDescent="0.25">
      <c r="A3747" s="4" t="s">
        <v>412</v>
      </c>
      <c r="B3747" s="4" t="s">
        <v>550</v>
      </c>
      <c r="C3747" s="4">
        <v>1034854264</v>
      </c>
      <c r="D3747" s="4" t="s">
        <v>363</v>
      </c>
      <c r="E3747" s="4" t="s">
        <v>364</v>
      </c>
      <c r="F3747" s="4" t="s">
        <v>439</v>
      </c>
      <c r="G3747" s="12">
        <v>45394</v>
      </c>
      <c r="H3747" s="4" t="s">
        <v>356</v>
      </c>
      <c r="I3747" s="67">
        <v>0.43479166666666702</v>
      </c>
      <c r="J3747" s="4" t="s">
        <v>1133</v>
      </c>
      <c r="K3747" s="12">
        <v>43263</v>
      </c>
      <c r="L3747" s="4" t="s">
        <v>366</v>
      </c>
      <c r="M3747" s="4" t="s">
        <v>358</v>
      </c>
      <c r="N3747" s="4" t="s">
        <v>359</v>
      </c>
      <c r="O3747" s="12" t="str">
        <f t="shared" ca="1" si="117"/>
        <v>6 ans, 10 mois</v>
      </c>
      <c r="P3747" s="4" t="str">
        <f>VLOOKUP(B3747,Effectif!B:I,6,0)</f>
        <v>Lise DE WITTE</v>
      </c>
      <c r="Q3747" s="4" t="str">
        <f>VLOOKUP(B3747,Effectif!B:I,8,0)</f>
        <v>DECB</v>
      </c>
      <c r="R3747" s="4" t="str">
        <f>IFERROR(VLOOKUP(C3747,Sales!B:G,6,0),"-")</f>
        <v>-</v>
      </c>
      <c r="S3747" s="4">
        <f>IFERROR(VLOOKUP(C3747,Recolt!B:H,3,0),"-")</f>
        <v>80.17</v>
      </c>
      <c r="T3747" s="4" t="str">
        <f t="shared" si="118"/>
        <v>-</v>
      </c>
    </row>
    <row r="3748" spans="1:20" hidden="1" x14ac:dyDescent="0.25">
      <c r="A3748" s="4" t="s">
        <v>412</v>
      </c>
      <c r="B3748" s="4" t="s">
        <v>550</v>
      </c>
      <c r="C3748" s="4">
        <v>1034852545</v>
      </c>
      <c r="D3748" s="4" t="s">
        <v>391</v>
      </c>
      <c r="E3748" s="4" t="s">
        <v>364</v>
      </c>
      <c r="F3748" s="4" t="s">
        <v>439</v>
      </c>
      <c r="G3748" s="12">
        <v>45395</v>
      </c>
      <c r="H3748" s="4" t="s">
        <v>356</v>
      </c>
      <c r="I3748" s="67">
        <v>0.51297453703703699</v>
      </c>
      <c r="J3748" s="4" t="s">
        <v>1146</v>
      </c>
      <c r="K3748" s="12">
        <v>41151</v>
      </c>
      <c r="L3748" s="4" t="s">
        <v>366</v>
      </c>
      <c r="M3748" s="4" t="s">
        <v>358</v>
      </c>
      <c r="N3748" s="4" t="s">
        <v>361</v>
      </c>
      <c r="O3748" s="12" t="str">
        <f t="shared" ca="1" si="117"/>
        <v>12 ans, 8 mois</v>
      </c>
      <c r="P3748" s="4" t="str">
        <f>VLOOKUP(B3748,Effectif!B:I,6,0)</f>
        <v>Lise DE WITTE</v>
      </c>
      <c r="Q3748" s="4" t="str">
        <f>VLOOKUP(B3748,Effectif!B:I,8,0)</f>
        <v>DECB</v>
      </c>
      <c r="R3748" s="4" t="str">
        <f>IFERROR(VLOOKUP(C3748,Sales!B:G,6,0),"-")</f>
        <v>-</v>
      </c>
      <c r="S3748" s="4">
        <f>IFERROR(VLOOKUP(C3748,Recolt!B:H,3,0),"-")</f>
        <v>177.12</v>
      </c>
      <c r="T3748" s="4" t="str">
        <f t="shared" si="118"/>
        <v>-</v>
      </c>
    </row>
    <row r="3749" spans="1:20" hidden="1" x14ac:dyDescent="0.25">
      <c r="A3749" s="4" t="s">
        <v>412</v>
      </c>
      <c r="B3749" s="4" t="s">
        <v>550</v>
      </c>
      <c r="C3749" s="4">
        <v>1034858195</v>
      </c>
      <c r="D3749" s="4" t="s">
        <v>363</v>
      </c>
      <c r="E3749" s="4" t="s">
        <v>364</v>
      </c>
      <c r="F3749" s="4" t="s">
        <v>439</v>
      </c>
      <c r="G3749" s="12">
        <v>45396</v>
      </c>
      <c r="H3749" s="4" t="s">
        <v>356</v>
      </c>
      <c r="I3749" s="67">
        <v>0.42438657407407399</v>
      </c>
      <c r="J3749" s="4" t="s">
        <v>1133</v>
      </c>
      <c r="K3749" s="12">
        <v>43358</v>
      </c>
      <c r="L3749" s="4" t="s">
        <v>366</v>
      </c>
      <c r="M3749" s="4" t="s">
        <v>358</v>
      </c>
      <c r="N3749" s="4" t="s">
        <v>361</v>
      </c>
      <c r="O3749" s="12" t="str">
        <f t="shared" ca="1" si="117"/>
        <v>6 ans, 7 mois</v>
      </c>
      <c r="P3749" s="4" t="str">
        <f>VLOOKUP(B3749,Effectif!B:I,6,0)</f>
        <v>Lise DE WITTE</v>
      </c>
      <c r="Q3749" s="4" t="str">
        <f>VLOOKUP(B3749,Effectif!B:I,8,0)</f>
        <v>DECB</v>
      </c>
      <c r="R3749" s="4" t="str">
        <f>IFERROR(VLOOKUP(C3749,Sales!B:G,6,0),"-")</f>
        <v>-</v>
      </c>
      <c r="S3749" s="4">
        <f>IFERROR(VLOOKUP(C3749,Recolt!B:H,3,0),"-")</f>
        <v>88.12</v>
      </c>
      <c r="T3749" s="4" t="str">
        <f t="shared" si="118"/>
        <v>-</v>
      </c>
    </row>
    <row r="3750" spans="1:20" hidden="1" x14ac:dyDescent="0.25">
      <c r="A3750" s="4" t="s">
        <v>412</v>
      </c>
      <c r="B3750" s="4" t="s">
        <v>550</v>
      </c>
      <c r="C3750" s="4">
        <v>1034845261</v>
      </c>
      <c r="D3750" s="4" t="s">
        <v>403</v>
      </c>
      <c r="E3750" s="4" t="s">
        <v>364</v>
      </c>
      <c r="F3750" s="4" t="s">
        <v>439</v>
      </c>
      <c r="G3750" s="12">
        <v>45397</v>
      </c>
      <c r="H3750" s="4" t="s">
        <v>356</v>
      </c>
      <c r="I3750" s="67">
        <v>0.50604166666666694</v>
      </c>
      <c r="J3750" s="4" t="s">
        <v>1131</v>
      </c>
      <c r="K3750" s="12">
        <v>42617</v>
      </c>
      <c r="L3750" s="4" t="s">
        <v>366</v>
      </c>
      <c r="M3750" s="4" t="s">
        <v>358</v>
      </c>
      <c r="N3750" s="4" t="s">
        <v>359</v>
      </c>
      <c r="O3750" s="12" t="str">
        <f t="shared" ca="1" si="117"/>
        <v>8 ans, 7 mois</v>
      </c>
      <c r="P3750" s="4" t="str">
        <f>VLOOKUP(B3750,Effectif!B:I,6,0)</f>
        <v>Lise DE WITTE</v>
      </c>
      <c r="Q3750" s="4" t="str">
        <f>VLOOKUP(B3750,Effectif!B:I,8,0)</f>
        <v>DECB</v>
      </c>
      <c r="R3750" s="4" t="str">
        <f>IFERROR(VLOOKUP(C3750,Sales!B:G,6,0),"-")</f>
        <v>-</v>
      </c>
      <c r="S3750" s="4">
        <f>IFERROR(VLOOKUP(C3750,Recolt!B:H,3,0),"-")</f>
        <v>278</v>
      </c>
      <c r="T3750" s="4" t="str">
        <f t="shared" si="118"/>
        <v>-</v>
      </c>
    </row>
    <row r="3751" spans="1:20" hidden="1" x14ac:dyDescent="0.25">
      <c r="A3751" s="4" t="s">
        <v>412</v>
      </c>
      <c r="B3751" s="4" t="s">
        <v>550</v>
      </c>
      <c r="C3751" s="4">
        <v>1034847178</v>
      </c>
      <c r="D3751" s="4" t="s">
        <v>391</v>
      </c>
      <c r="E3751" s="4" t="s">
        <v>364</v>
      </c>
      <c r="F3751" s="4" t="s">
        <v>439</v>
      </c>
      <c r="G3751" s="12">
        <v>45398</v>
      </c>
      <c r="H3751" s="4" t="s">
        <v>356</v>
      </c>
      <c r="I3751" s="67">
        <v>0.61758101851851899</v>
      </c>
      <c r="J3751" s="4" t="s">
        <v>1137</v>
      </c>
      <c r="K3751" s="12">
        <v>41912</v>
      </c>
      <c r="L3751" s="4" t="s">
        <v>366</v>
      </c>
      <c r="M3751" s="4" t="s">
        <v>358</v>
      </c>
      <c r="N3751" s="4" t="s">
        <v>361</v>
      </c>
      <c r="O3751" s="12" t="str">
        <f t="shared" ca="1" si="117"/>
        <v>10 ans, 7 mois</v>
      </c>
      <c r="P3751" s="4" t="str">
        <f>VLOOKUP(B3751,Effectif!B:I,6,0)</f>
        <v>Lise DE WITTE</v>
      </c>
      <c r="Q3751" s="4" t="str">
        <f>VLOOKUP(B3751,Effectif!B:I,8,0)</f>
        <v>DECB</v>
      </c>
      <c r="R3751" s="4" t="str">
        <f>IFERROR(VLOOKUP(C3751,Sales!B:G,6,0),"-")</f>
        <v>-</v>
      </c>
      <c r="S3751" s="4">
        <f>IFERROR(VLOOKUP(C3751,Recolt!B:H,3,0),"-")</f>
        <v>173.36</v>
      </c>
      <c r="T3751" s="4" t="str">
        <f t="shared" si="118"/>
        <v>-</v>
      </c>
    </row>
    <row r="3752" spans="1:20" hidden="1" x14ac:dyDescent="0.25">
      <c r="A3752" s="4" t="s">
        <v>412</v>
      </c>
      <c r="B3752" s="4" t="s">
        <v>550</v>
      </c>
      <c r="C3752" s="4">
        <v>1034859177</v>
      </c>
      <c r="D3752" s="4" t="s">
        <v>372</v>
      </c>
      <c r="E3752" s="4" t="s">
        <v>364</v>
      </c>
      <c r="F3752" s="4" t="s">
        <v>439</v>
      </c>
      <c r="G3752" s="12">
        <v>45399</v>
      </c>
      <c r="H3752" s="4" t="s">
        <v>356</v>
      </c>
      <c r="I3752" s="67">
        <v>0.66884259259259304</v>
      </c>
      <c r="J3752" s="4" t="s">
        <v>1134</v>
      </c>
      <c r="K3752" s="12">
        <v>42846</v>
      </c>
      <c r="L3752" s="4" t="s">
        <v>366</v>
      </c>
      <c r="M3752" s="4" t="s">
        <v>358</v>
      </c>
      <c r="N3752" s="4" t="s">
        <v>361</v>
      </c>
      <c r="O3752" s="12" t="str">
        <f t="shared" ca="1" si="117"/>
        <v>7 ans, 0 mois</v>
      </c>
      <c r="P3752" s="4" t="str">
        <f>VLOOKUP(B3752,Effectif!B:I,6,0)</f>
        <v>Lise DE WITTE</v>
      </c>
      <c r="Q3752" s="4" t="str">
        <f>VLOOKUP(B3752,Effectif!B:I,8,0)</f>
        <v>DECB</v>
      </c>
      <c r="R3752" s="4" t="str">
        <f>IFERROR(VLOOKUP(C3752,Sales!B:G,6,0),"-")</f>
        <v>-</v>
      </c>
      <c r="S3752" s="4">
        <f>IFERROR(VLOOKUP(C3752,Recolt!B:H,3,0),"-")</f>
        <v>209.17</v>
      </c>
      <c r="T3752" s="4" t="str">
        <f t="shared" si="118"/>
        <v>-</v>
      </c>
    </row>
    <row r="3753" spans="1:20" hidden="1" x14ac:dyDescent="0.25">
      <c r="A3753" s="4" t="s">
        <v>412</v>
      </c>
      <c r="B3753" s="4" t="s">
        <v>550</v>
      </c>
      <c r="C3753" s="4">
        <v>1034844829</v>
      </c>
      <c r="D3753" s="4" t="s">
        <v>377</v>
      </c>
      <c r="E3753" s="4" t="s">
        <v>364</v>
      </c>
      <c r="F3753" s="4" t="s">
        <v>439</v>
      </c>
      <c r="G3753" s="12">
        <v>45400</v>
      </c>
      <c r="H3753" s="4" t="s">
        <v>356</v>
      </c>
      <c r="I3753" s="67">
        <v>0.51</v>
      </c>
      <c r="J3753" s="4" t="s">
        <v>1133</v>
      </c>
      <c r="K3753" s="12">
        <v>43396</v>
      </c>
      <c r="L3753" s="4" t="s">
        <v>366</v>
      </c>
      <c r="M3753" s="4" t="s">
        <v>358</v>
      </c>
      <c r="N3753" s="4" t="s">
        <v>359</v>
      </c>
      <c r="O3753" s="12" t="str">
        <f t="shared" ca="1" si="117"/>
        <v>6 ans, 6 mois</v>
      </c>
      <c r="P3753" s="4" t="str">
        <f>VLOOKUP(B3753,Effectif!B:I,6,0)</f>
        <v>Lise DE WITTE</v>
      </c>
      <c r="Q3753" s="4" t="str">
        <f>VLOOKUP(B3753,Effectif!B:I,8,0)</f>
        <v>DECB</v>
      </c>
      <c r="R3753" s="4" t="str">
        <f>IFERROR(VLOOKUP(C3753,Sales!B:G,6,0),"-")</f>
        <v>-</v>
      </c>
      <c r="S3753" s="4">
        <f>IFERROR(VLOOKUP(C3753,Recolt!B:H,3,0),"-")</f>
        <v>163.31</v>
      </c>
      <c r="T3753" s="4" t="str">
        <f t="shared" si="118"/>
        <v>-</v>
      </c>
    </row>
    <row r="3754" spans="1:20" hidden="1" x14ac:dyDescent="0.25">
      <c r="A3754" s="4" t="s">
        <v>412</v>
      </c>
      <c r="B3754" s="4" t="s">
        <v>550</v>
      </c>
      <c r="C3754" s="4">
        <v>1034844615</v>
      </c>
      <c r="D3754" s="4" t="s">
        <v>391</v>
      </c>
      <c r="E3754" s="4" t="s">
        <v>364</v>
      </c>
      <c r="F3754" s="4" t="s">
        <v>439</v>
      </c>
      <c r="G3754" s="12">
        <v>45401</v>
      </c>
      <c r="H3754" s="4" t="s">
        <v>356</v>
      </c>
      <c r="I3754" s="67">
        <v>0.55369212962962999</v>
      </c>
      <c r="J3754" s="4" t="s">
        <v>1133</v>
      </c>
      <c r="K3754" s="12">
        <v>43376</v>
      </c>
      <c r="L3754" s="4" t="s">
        <v>366</v>
      </c>
      <c r="M3754" s="4" t="s">
        <v>358</v>
      </c>
      <c r="N3754" s="4" t="s">
        <v>359</v>
      </c>
      <c r="O3754" s="12" t="str">
        <f t="shared" ca="1" si="117"/>
        <v>6 ans, 6 mois</v>
      </c>
      <c r="P3754" s="4" t="str">
        <f>VLOOKUP(B3754,Effectif!B:I,6,0)</f>
        <v>Lise DE WITTE</v>
      </c>
      <c r="Q3754" s="4" t="str">
        <f>VLOOKUP(B3754,Effectif!B:I,8,0)</f>
        <v>DECB</v>
      </c>
      <c r="R3754" s="4" t="str">
        <f>IFERROR(VLOOKUP(C3754,Sales!B:G,6,0),"-")</f>
        <v>-</v>
      </c>
      <c r="S3754" s="4">
        <f>IFERROR(VLOOKUP(C3754,Recolt!B:H,3,0),"-")</f>
        <v>322.34000000000003</v>
      </c>
      <c r="T3754" s="4" t="str">
        <f t="shared" si="118"/>
        <v>-</v>
      </c>
    </row>
    <row r="3755" spans="1:20" hidden="1" x14ac:dyDescent="0.25">
      <c r="A3755" s="4" t="s">
        <v>412</v>
      </c>
      <c r="B3755" s="4" t="s">
        <v>550</v>
      </c>
      <c r="C3755" s="4">
        <v>1034849002</v>
      </c>
      <c r="D3755" s="4" t="s">
        <v>372</v>
      </c>
      <c r="E3755" s="4" t="s">
        <v>364</v>
      </c>
      <c r="F3755" s="4" t="s">
        <v>439</v>
      </c>
      <c r="G3755" s="12">
        <v>45402</v>
      </c>
      <c r="H3755" s="4" t="s">
        <v>356</v>
      </c>
      <c r="I3755" s="67">
        <v>0.63133101851851803</v>
      </c>
      <c r="J3755" s="4" t="s">
        <v>1133</v>
      </c>
      <c r="K3755" s="12">
        <v>43297</v>
      </c>
      <c r="L3755" s="4" t="s">
        <v>366</v>
      </c>
      <c r="M3755" s="4" t="s">
        <v>358</v>
      </c>
      <c r="N3755" s="4" t="s">
        <v>361</v>
      </c>
      <c r="O3755" s="12" t="str">
        <f t="shared" ca="1" si="117"/>
        <v>6 ans, 9 mois</v>
      </c>
      <c r="P3755" s="4" t="str">
        <f>VLOOKUP(B3755,Effectif!B:I,6,0)</f>
        <v>Lise DE WITTE</v>
      </c>
      <c r="Q3755" s="4" t="str">
        <f>VLOOKUP(B3755,Effectif!B:I,8,0)</f>
        <v>DECB</v>
      </c>
      <c r="R3755" s="4" t="str">
        <f>IFERROR(VLOOKUP(C3755,Sales!B:G,6,0),"-")</f>
        <v>-</v>
      </c>
      <c r="S3755" s="4">
        <f>IFERROR(VLOOKUP(C3755,Recolt!B:H,3,0),"-")</f>
        <v>726.63</v>
      </c>
      <c r="T3755" s="4" t="str">
        <f t="shared" si="118"/>
        <v>-</v>
      </c>
    </row>
    <row r="3756" spans="1:20" hidden="1" x14ac:dyDescent="0.25">
      <c r="A3756" s="4" t="s">
        <v>412</v>
      </c>
      <c r="B3756" s="4" t="s">
        <v>550</v>
      </c>
      <c r="C3756" s="4">
        <v>1034849373</v>
      </c>
      <c r="D3756" s="4" t="s">
        <v>380</v>
      </c>
      <c r="E3756" s="4" t="s">
        <v>364</v>
      </c>
      <c r="F3756" s="4" t="s">
        <v>439</v>
      </c>
      <c r="G3756" s="12">
        <v>45403</v>
      </c>
      <c r="H3756" s="4" t="s">
        <v>356</v>
      </c>
      <c r="I3756" s="67">
        <v>0.64295138888888903</v>
      </c>
      <c r="J3756" s="4" t="s">
        <v>1133</v>
      </c>
      <c r="K3756" s="12">
        <v>42800</v>
      </c>
      <c r="L3756" s="4" t="s">
        <v>366</v>
      </c>
      <c r="M3756" s="4" t="s">
        <v>358</v>
      </c>
      <c r="N3756" s="4" t="s">
        <v>361</v>
      </c>
      <c r="O3756" s="12" t="str">
        <f t="shared" ca="1" si="117"/>
        <v>8 ans, 1 mois</v>
      </c>
      <c r="P3756" s="4" t="str">
        <f>VLOOKUP(B3756,Effectif!B:I,6,0)</f>
        <v>Lise DE WITTE</v>
      </c>
      <c r="Q3756" s="4" t="str">
        <f>VLOOKUP(B3756,Effectif!B:I,8,0)</f>
        <v>DECB</v>
      </c>
      <c r="R3756" s="4" t="str">
        <f>IFERROR(VLOOKUP(C3756,Sales!B:G,6,0),"-")</f>
        <v>-</v>
      </c>
      <c r="S3756" s="4">
        <f>IFERROR(VLOOKUP(C3756,Recolt!B:H,3,0),"-")</f>
        <v>382.24</v>
      </c>
      <c r="T3756" s="4" t="str">
        <f t="shared" si="118"/>
        <v>-</v>
      </c>
    </row>
    <row r="3757" spans="1:20" hidden="1" x14ac:dyDescent="0.25">
      <c r="A3757" s="4" t="s">
        <v>412</v>
      </c>
      <c r="B3757" s="4" t="s">
        <v>550</v>
      </c>
      <c r="C3757" s="4">
        <v>1034867573</v>
      </c>
      <c r="D3757" s="4" t="s">
        <v>391</v>
      </c>
      <c r="E3757" s="4" t="s">
        <v>364</v>
      </c>
      <c r="F3757" s="4" t="s">
        <v>439</v>
      </c>
      <c r="G3757" s="12">
        <v>45404</v>
      </c>
      <c r="H3757" s="4" t="s">
        <v>356</v>
      </c>
      <c r="I3757" s="67">
        <v>0.65744212962963</v>
      </c>
      <c r="J3757" s="4" t="s">
        <v>1134</v>
      </c>
      <c r="K3757" s="12">
        <v>42951</v>
      </c>
      <c r="L3757" s="4" t="s">
        <v>366</v>
      </c>
      <c r="M3757" s="4" t="s">
        <v>358</v>
      </c>
      <c r="N3757" s="4" t="s">
        <v>361</v>
      </c>
      <c r="O3757" s="12" t="str">
        <f t="shared" ca="1" si="117"/>
        <v>7 ans, 8 mois</v>
      </c>
      <c r="P3757" s="4" t="str">
        <f>VLOOKUP(B3757,Effectif!B:I,6,0)</f>
        <v>Lise DE WITTE</v>
      </c>
      <c r="Q3757" s="4" t="str">
        <f>VLOOKUP(B3757,Effectif!B:I,8,0)</f>
        <v>DECB</v>
      </c>
      <c r="R3757" s="4" t="str">
        <f>IFERROR(VLOOKUP(C3757,Sales!B:G,6,0),"-")</f>
        <v>-</v>
      </c>
      <c r="S3757" s="4">
        <f>IFERROR(VLOOKUP(C3757,Recolt!B:H,3,0),"-")</f>
        <v>218</v>
      </c>
      <c r="T3757" s="4" t="str">
        <f t="shared" si="118"/>
        <v>-</v>
      </c>
    </row>
    <row r="3758" spans="1:20" hidden="1" x14ac:dyDescent="0.25">
      <c r="A3758" s="4" t="s">
        <v>412</v>
      </c>
      <c r="B3758" s="4" t="s">
        <v>550</v>
      </c>
      <c r="C3758" s="4">
        <v>1034853944</v>
      </c>
      <c r="D3758" s="4" t="s">
        <v>391</v>
      </c>
      <c r="E3758" s="4" t="s">
        <v>364</v>
      </c>
      <c r="F3758" s="4" t="s">
        <v>439</v>
      </c>
      <c r="G3758" s="12">
        <v>45405</v>
      </c>
      <c r="H3758" s="4" t="s">
        <v>356</v>
      </c>
      <c r="I3758" s="67">
        <v>0.726793981481482</v>
      </c>
      <c r="J3758" s="4" t="s">
        <v>1147</v>
      </c>
      <c r="K3758" s="12">
        <v>39539</v>
      </c>
      <c r="L3758" s="4" t="s">
        <v>366</v>
      </c>
      <c r="M3758" s="4" t="s">
        <v>362</v>
      </c>
      <c r="O3758" s="12" t="str">
        <f t="shared" ca="1" si="117"/>
        <v>17 ans, 0 mois</v>
      </c>
      <c r="P3758" s="4" t="str">
        <f>VLOOKUP(B3758,Effectif!B:I,6,0)</f>
        <v>Lise DE WITTE</v>
      </c>
      <c r="Q3758" s="4" t="str">
        <f>VLOOKUP(B3758,Effectif!B:I,8,0)</f>
        <v>DECB</v>
      </c>
      <c r="R3758" s="4" t="str">
        <f>IFERROR(VLOOKUP(C3758,Sales!B:G,6,0),"-")</f>
        <v>-</v>
      </c>
      <c r="S3758" s="4">
        <f>IFERROR(VLOOKUP(C3758,Recolt!B:H,3,0),"-")</f>
        <v>140</v>
      </c>
      <c r="T3758" s="4" t="str">
        <f t="shared" si="118"/>
        <v>-</v>
      </c>
    </row>
    <row r="3759" spans="1:20" hidden="1" x14ac:dyDescent="0.25">
      <c r="A3759" s="4" t="s">
        <v>412</v>
      </c>
      <c r="B3759" s="4" t="s">
        <v>550</v>
      </c>
      <c r="C3759" s="4">
        <v>1034864422</v>
      </c>
      <c r="D3759" s="4" t="s">
        <v>391</v>
      </c>
      <c r="E3759" s="4" t="s">
        <v>364</v>
      </c>
      <c r="F3759" s="4" t="s">
        <v>439</v>
      </c>
      <c r="G3759" s="12">
        <v>45406</v>
      </c>
      <c r="H3759" s="4" t="s">
        <v>356</v>
      </c>
      <c r="I3759" s="67">
        <v>0.44505787037036998</v>
      </c>
      <c r="J3759" s="4" t="s">
        <v>1133</v>
      </c>
      <c r="K3759" s="12">
        <v>43060</v>
      </c>
      <c r="L3759" s="4" t="s">
        <v>366</v>
      </c>
      <c r="M3759" s="4" t="s">
        <v>358</v>
      </c>
      <c r="N3759" s="4" t="s">
        <v>359</v>
      </c>
      <c r="O3759" s="12" t="str">
        <f t="shared" ca="1" si="117"/>
        <v>7 ans, 5 mois</v>
      </c>
      <c r="P3759" s="4" t="str">
        <f>VLOOKUP(B3759,Effectif!B:I,6,0)</f>
        <v>Lise DE WITTE</v>
      </c>
      <c r="Q3759" s="4" t="str">
        <f>VLOOKUP(B3759,Effectif!B:I,8,0)</f>
        <v>DECB</v>
      </c>
      <c r="R3759" s="4" t="str">
        <f>IFERROR(VLOOKUP(C3759,Sales!B:G,6,0),"-")</f>
        <v>-</v>
      </c>
      <c r="S3759" s="4">
        <f>IFERROR(VLOOKUP(C3759,Recolt!B:H,3,0),"-")</f>
        <v>34</v>
      </c>
      <c r="T3759" s="4" t="str">
        <f t="shared" si="118"/>
        <v>-</v>
      </c>
    </row>
    <row r="3760" spans="1:20" hidden="1" x14ac:dyDescent="0.25">
      <c r="A3760" s="4" t="s">
        <v>412</v>
      </c>
      <c r="B3760" s="4" t="s">
        <v>550</v>
      </c>
      <c r="C3760" s="4">
        <v>1034851918</v>
      </c>
      <c r="D3760" s="4" t="s">
        <v>387</v>
      </c>
      <c r="E3760" s="4" t="s">
        <v>364</v>
      </c>
      <c r="F3760" s="4" t="s">
        <v>439</v>
      </c>
      <c r="G3760" s="12">
        <v>45407</v>
      </c>
      <c r="H3760" s="4" t="s">
        <v>356</v>
      </c>
      <c r="I3760" s="67">
        <v>0.40354166666666702</v>
      </c>
      <c r="J3760" s="4" t="s">
        <v>1135</v>
      </c>
      <c r="K3760" s="12">
        <v>43200</v>
      </c>
      <c r="L3760" s="4" t="s">
        <v>366</v>
      </c>
      <c r="M3760" s="4" t="s">
        <v>358</v>
      </c>
      <c r="N3760" s="4" t="s">
        <v>361</v>
      </c>
      <c r="O3760" s="12" t="str">
        <f t="shared" ref="O3760:O3823" ca="1" si="119">YEAR(TODAY())-YEAR(K3760)-IF(MONTH(TODAY())&lt;MONTH(K3760),1,IF(AND(MONTH(TODAY())=MONTH(K3760),DAY(TODAY())&lt;DAY(K3760)),1,0)) &amp; " ans, " &amp; MONTH(TODAY())-MONTH(K3760)+IF(MONTH(TODAY())&lt;MONTH(K3760),12,0) &amp; " mois"</f>
        <v>7 ans, 0 mois</v>
      </c>
      <c r="P3760" s="4" t="str">
        <f>VLOOKUP(B3760,Effectif!B:I,6,0)</f>
        <v>Lise DE WITTE</v>
      </c>
      <c r="Q3760" s="4" t="str">
        <f>VLOOKUP(B3760,Effectif!B:I,8,0)</f>
        <v>DECB</v>
      </c>
      <c r="R3760" s="4" t="str">
        <f>IFERROR(VLOOKUP(C3760,Sales!B:G,6,0),"-")</f>
        <v>-</v>
      </c>
      <c r="S3760" s="4">
        <f>IFERROR(VLOOKUP(C3760,Recolt!B:H,3,0),"-")</f>
        <v>242</v>
      </c>
      <c r="T3760" s="4" t="str">
        <f t="shared" si="118"/>
        <v>-</v>
      </c>
    </row>
    <row r="3761" spans="1:20" hidden="1" x14ac:dyDescent="0.25">
      <c r="A3761" s="4" t="s">
        <v>412</v>
      </c>
      <c r="B3761" s="4" t="s">
        <v>550</v>
      </c>
      <c r="C3761" s="4">
        <v>1034857587</v>
      </c>
      <c r="D3761" s="4" t="s">
        <v>363</v>
      </c>
      <c r="E3761" s="4" t="s">
        <v>364</v>
      </c>
      <c r="F3761" s="4" t="s">
        <v>439</v>
      </c>
      <c r="G3761" s="12">
        <v>45408</v>
      </c>
      <c r="H3761" s="4" t="s">
        <v>356</v>
      </c>
      <c r="I3761" s="67">
        <v>0.69502314814814803</v>
      </c>
      <c r="J3761" s="4" t="s">
        <v>1133</v>
      </c>
      <c r="K3761" s="12">
        <v>42858</v>
      </c>
      <c r="L3761" s="4" t="s">
        <v>366</v>
      </c>
      <c r="M3761" s="4" t="s">
        <v>358</v>
      </c>
      <c r="N3761" s="4" t="s">
        <v>361</v>
      </c>
      <c r="O3761" s="12" t="str">
        <f t="shared" ca="1" si="119"/>
        <v>7 ans, 11 mois</v>
      </c>
      <c r="P3761" s="4" t="str">
        <f>VLOOKUP(B3761,Effectif!B:I,6,0)</f>
        <v>Lise DE WITTE</v>
      </c>
      <c r="Q3761" s="4" t="str">
        <f>VLOOKUP(B3761,Effectif!B:I,8,0)</f>
        <v>DECB</v>
      </c>
      <c r="R3761" s="4" t="str">
        <f>IFERROR(VLOOKUP(C3761,Sales!B:G,6,0),"-")</f>
        <v>-</v>
      </c>
      <c r="S3761" s="4">
        <f>IFERROR(VLOOKUP(C3761,Recolt!B:H,3,0),"-")</f>
        <v>238</v>
      </c>
      <c r="T3761" s="4" t="str">
        <f t="shared" si="118"/>
        <v>-</v>
      </c>
    </row>
    <row r="3762" spans="1:20" hidden="1" x14ac:dyDescent="0.25">
      <c r="A3762" s="4" t="s">
        <v>412</v>
      </c>
      <c r="B3762" s="4" t="s">
        <v>550</v>
      </c>
      <c r="C3762" s="4">
        <v>1034857132</v>
      </c>
      <c r="D3762" s="4" t="s">
        <v>363</v>
      </c>
      <c r="E3762" s="4" t="s">
        <v>364</v>
      </c>
      <c r="F3762" s="4" t="s">
        <v>439</v>
      </c>
      <c r="G3762" s="12">
        <v>45409</v>
      </c>
      <c r="H3762" s="4" t="s">
        <v>356</v>
      </c>
      <c r="I3762" s="67">
        <v>0.41431712962963002</v>
      </c>
      <c r="J3762" s="4" t="s">
        <v>1133</v>
      </c>
      <c r="K3762" s="12">
        <v>43172</v>
      </c>
      <c r="L3762" s="4" t="s">
        <v>366</v>
      </c>
      <c r="M3762" s="4" t="s">
        <v>358</v>
      </c>
      <c r="N3762" s="4" t="s">
        <v>361</v>
      </c>
      <c r="O3762" s="12" t="str">
        <f t="shared" ca="1" si="119"/>
        <v>7 ans, 1 mois</v>
      </c>
      <c r="P3762" s="4" t="str">
        <f>VLOOKUP(B3762,Effectif!B:I,6,0)</f>
        <v>Lise DE WITTE</v>
      </c>
      <c r="Q3762" s="4" t="str">
        <f>VLOOKUP(B3762,Effectif!B:I,8,0)</f>
        <v>DECB</v>
      </c>
      <c r="R3762" s="4" t="str">
        <f>IFERROR(VLOOKUP(C3762,Sales!B:G,6,0),"-")</f>
        <v>-</v>
      </c>
      <c r="S3762" s="4">
        <f>IFERROR(VLOOKUP(C3762,Recolt!B:H,3,0),"-")</f>
        <v>119.03999999999999</v>
      </c>
      <c r="T3762" s="4" t="str">
        <f t="shared" si="118"/>
        <v>-</v>
      </c>
    </row>
    <row r="3763" spans="1:20" hidden="1" x14ac:dyDescent="0.25">
      <c r="A3763" s="4" t="s">
        <v>412</v>
      </c>
      <c r="B3763" s="4" t="s">
        <v>550</v>
      </c>
      <c r="C3763" s="4">
        <v>1034856570</v>
      </c>
      <c r="D3763" s="4" t="s">
        <v>363</v>
      </c>
      <c r="E3763" s="4" t="s">
        <v>364</v>
      </c>
      <c r="F3763" s="4" t="s">
        <v>439</v>
      </c>
      <c r="G3763" s="12">
        <v>45410</v>
      </c>
      <c r="H3763" s="4" t="s">
        <v>356</v>
      </c>
      <c r="I3763" s="67">
        <v>0.66285879629629596</v>
      </c>
      <c r="J3763" s="4" t="s">
        <v>1147</v>
      </c>
      <c r="K3763" s="12">
        <v>42517</v>
      </c>
      <c r="L3763" s="4" t="s">
        <v>366</v>
      </c>
      <c r="M3763" s="4" t="s">
        <v>362</v>
      </c>
      <c r="O3763" s="12" t="str">
        <f t="shared" ca="1" si="119"/>
        <v>8 ans, 11 mois</v>
      </c>
      <c r="P3763" s="4" t="str">
        <f>VLOOKUP(B3763,Effectif!B:I,6,0)</f>
        <v>Lise DE WITTE</v>
      </c>
      <c r="Q3763" s="4" t="str">
        <f>VLOOKUP(B3763,Effectif!B:I,8,0)</f>
        <v>DECB</v>
      </c>
      <c r="R3763" s="4" t="str">
        <f>IFERROR(VLOOKUP(C3763,Sales!B:G,6,0),"-")</f>
        <v>-</v>
      </c>
      <c r="S3763" s="4">
        <f>IFERROR(VLOOKUP(C3763,Recolt!B:H,3,0),"-")</f>
        <v>169</v>
      </c>
      <c r="T3763" s="4" t="str">
        <f t="shared" si="118"/>
        <v>-</v>
      </c>
    </row>
    <row r="3764" spans="1:20" hidden="1" x14ac:dyDescent="0.25">
      <c r="A3764" s="4" t="s">
        <v>412</v>
      </c>
      <c r="B3764" s="4" t="s">
        <v>550</v>
      </c>
      <c r="C3764" s="4">
        <v>1034857855</v>
      </c>
      <c r="D3764" s="4" t="s">
        <v>372</v>
      </c>
      <c r="E3764" s="4" t="s">
        <v>364</v>
      </c>
      <c r="F3764" s="4" t="s">
        <v>439</v>
      </c>
      <c r="G3764" s="12">
        <v>45411</v>
      </c>
      <c r="H3764" s="4" t="s">
        <v>356</v>
      </c>
      <c r="I3764" s="67">
        <v>0.49714120370370402</v>
      </c>
      <c r="J3764" s="4" t="s">
        <v>1133</v>
      </c>
      <c r="K3764" s="12">
        <v>43267</v>
      </c>
      <c r="L3764" s="4" t="s">
        <v>366</v>
      </c>
      <c r="M3764" s="4" t="s">
        <v>358</v>
      </c>
      <c r="N3764" s="4" t="s">
        <v>359</v>
      </c>
      <c r="O3764" s="12" t="str">
        <f t="shared" ca="1" si="119"/>
        <v>6 ans, 10 mois</v>
      </c>
      <c r="P3764" s="4" t="str">
        <f>VLOOKUP(B3764,Effectif!B:I,6,0)</f>
        <v>Lise DE WITTE</v>
      </c>
      <c r="Q3764" s="4" t="str">
        <f>VLOOKUP(B3764,Effectif!B:I,8,0)</f>
        <v>DECB</v>
      </c>
      <c r="R3764" s="4" t="str">
        <f>IFERROR(VLOOKUP(C3764,Sales!B:G,6,0),"-")</f>
        <v>-</v>
      </c>
      <c r="S3764" s="4">
        <f>IFERROR(VLOOKUP(C3764,Recolt!B:H,3,0),"-")</f>
        <v>198</v>
      </c>
      <c r="T3764" s="4" t="str">
        <f t="shared" si="118"/>
        <v>-</v>
      </c>
    </row>
    <row r="3765" spans="1:20" hidden="1" x14ac:dyDescent="0.25">
      <c r="A3765" s="4" t="s">
        <v>412</v>
      </c>
      <c r="B3765" s="4" t="s">
        <v>550</v>
      </c>
      <c r="C3765" s="4">
        <v>1034845149</v>
      </c>
      <c r="D3765" s="4" t="s">
        <v>363</v>
      </c>
      <c r="E3765" s="4" t="s">
        <v>364</v>
      </c>
      <c r="F3765" s="4" t="s">
        <v>439</v>
      </c>
      <c r="G3765" s="12">
        <v>45412</v>
      </c>
      <c r="H3765" s="4" t="s">
        <v>356</v>
      </c>
      <c r="I3765" s="67">
        <v>0.74737268518518496</v>
      </c>
      <c r="J3765" s="4" t="s">
        <v>1133</v>
      </c>
      <c r="K3765" s="12">
        <v>43122</v>
      </c>
      <c r="L3765" s="4" t="s">
        <v>366</v>
      </c>
      <c r="M3765" s="4" t="s">
        <v>358</v>
      </c>
      <c r="N3765" s="4" t="s">
        <v>361</v>
      </c>
      <c r="O3765" s="12" t="str">
        <f t="shared" ca="1" si="119"/>
        <v>7 ans, 3 mois</v>
      </c>
      <c r="P3765" s="4" t="str">
        <f>VLOOKUP(B3765,Effectif!B:I,6,0)</f>
        <v>Lise DE WITTE</v>
      </c>
      <c r="Q3765" s="4" t="str">
        <f>VLOOKUP(B3765,Effectif!B:I,8,0)</f>
        <v>DECB</v>
      </c>
      <c r="R3765" s="4" t="str">
        <f>IFERROR(VLOOKUP(C3765,Sales!B:G,6,0),"-")</f>
        <v>-</v>
      </c>
      <c r="S3765" s="4">
        <f>IFERROR(VLOOKUP(C3765,Recolt!B:H,3,0),"-")</f>
        <v>230.99</v>
      </c>
      <c r="T3765" s="4" t="str">
        <f t="shared" si="118"/>
        <v>-</v>
      </c>
    </row>
    <row r="3766" spans="1:20" hidden="1" x14ac:dyDescent="0.25">
      <c r="A3766" s="4" t="s">
        <v>412</v>
      </c>
      <c r="B3766" s="4" t="s">
        <v>550</v>
      </c>
      <c r="C3766" s="4">
        <v>1034846456</v>
      </c>
      <c r="D3766" s="4" t="s">
        <v>363</v>
      </c>
      <c r="E3766" s="4" t="s">
        <v>364</v>
      </c>
      <c r="F3766" s="4" t="s">
        <v>439</v>
      </c>
      <c r="G3766" s="12">
        <v>45413</v>
      </c>
      <c r="H3766" s="4" t="s">
        <v>356</v>
      </c>
      <c r="I3766" s="67">
        <v>0.52158564814814801</v>
      </c>
      <c r="J3766" s="4" t="s">
        <v>1147</v>
      </c>
      <c r="K3766" s="12">
        <v>43129</v>
      </c>
      <c r="L3766" s="4" t="s">
        <v>366</v>
      </c>
      <c r="M3766" s="4" t="s">
        <v>362</v>
      </c>
      <c r="O3766" s="12" t="str">
        <f t="shared" ca="1" si="119"/>
        <v>7 ans, 3 mois</v>
      </c>
      <c r="P3766" s="4" t="str">
        <f>VLOOKUP(B3766,Effectif!B:I,6,0)</f>
        <v>Lise DE WITTE</v>
      </c>
      <c r="Q3766" s="4" t="str">
        <f>VLOOKUP(B3766,Effectif!B:I,8,0)</f>
        <v>DECB</v>
      </c>
      <c r="R3766" s="4" t="str">
        <f>IFERROR(VLOOKUP(C3766,Sales!B:G,6,0),"-")</f>
        <v>-</v>
      </c>
      <c r="S3766" s="4">
        <f>IFERROR(VLOOKUP(C3766,Recolt!B:H,3,0),"-")</f>
        <v>114</v>
      </c>
      <c r="T3766" s="4" t="str">
        <f t="shared" si="118"/>
        <v>-</v>
      </c>
    </row>
    <row r="3767" spans="1:20" hidden="1" x14ac:dyDescent="0.25">
      <c r="A3767" s="4" t="s">
        <v>412</v>
      </c>
      <c r="B3767" s="4" t="s">
        <v>550</v>
      </c>
      <c r="C3767" s="4">
        <v>1034852759</v>
      </c>
      <c r="D3767" s="4" t="s">
        <v>363</v>
      </c>
      <c r="E3767" s="4" t="s">
        <v>364</v>
      </c>
      <c r="F3767" s="4" t="s">
        <v>439</v>
      </c>
      <c r="G3767" s="12">
        <v>45414</v>
      </c>
      <c r="H3767" s="4" t="s">
        <v>356</v>
      </c>
      <c r="I3767" s="67">
        <v>0.70657407407407402</v>
      </c>
      <c r="J3767" s="4" t="s">
        <v>1135</v>
      </c>
      <c r="K3767" s="12">
        <v>43035</v>
      </c>
      <c r="L3767" s="4" t="s">
        <v>366</v>
      </c>
      <c r="M3767" s="4" t="s">
        <v>358</v>
      </c>
      <c r="N3767" s="4" t="s">
        <v>361</v>
      </c>
      <c r="O3767" s="12" t="str">
        <f t="shared" ca="1" si="119"/>
        <v>7 ans, 6 mois</v>
      </c>
      <c r="P3767" s="4" t="str">
        <f>VLOOKUP(B3767,Effectif!B:I,6,0)</f>
        <v>Lise DE WITTE</v>
      </c>
      <c r="Q3767" s="4" t="str">
        <f>VLOOKUP(B3767,Effectif!B:I,8,0)</f>
        <v>DECB</v>
      </c>
      <c r="R3767" s="4" t="str">
        <f>IFERROR(VLOOKUP(C3767,Sales!B:G,6,0),"-")</f>
        <v>-</v>
      </c>
      <c r="S3767" s="4">
        <f>IFERROR(VLOOKUP(C3767,Recolt!B:H,3,0),"-")</f>
        <v>118.01</v>
      </c>
      <c r="T3767" s="4" t="str">
        <f t="shared" si="118"/>
        <v>-</v>
      </c>
    </row>
    <row r="3768" spans="1:20" hidden="1" x14ac:dyDescent="0.25">
      <c r="A3768" s="4" t="s">
        <v>412</v>
      </c>
      <c r="B3768" s="4" t="s">
        <v>550</v>
      </c>
      <c r="C3768" s="4">
        <v>1034861109</v>
      </c>
      <c r="D3768" s="4" t="s">
        <v>391</v>
      </c>
      <c r="E3768" s="4" t="s">
        <v>364</v>
      </c>
      <c r="F3768" s="4" t="s">
        <v>439</v>
      </c>
      <c r="G3768" s="12">
        <v>45415</v>
      </c>
      <c r="H3768" s="4" t="s">
        <v>356</v>
      </c>
      <c r="I3768" s="67">
        <v>0.420833333333333</v>
      </c>
      <c r="J3768" s="4" t="s">
        <v>1133</v>
      </c>
      <c r="K3768" s="12">
        <v>42906</v>
      </c>
      <c r="L3768" s="4" t="s">
        <v>366</v>
      </c>
      <c r="M3768" s="4" t="s">
        <v>358</v>
      </c>
      <c r="N3768" s="4" t="s">
        <v>361</v>
      </c>
      <c r="O3768" s="12" t="str">
        <f t="shared" ca="1" si="119"/>
        <v>7 ans, 10 mois</v>
      </c>
      <c r="P3768" s="4" t="str">
        <f>VLOOKUP(B3768,Effectif!B:I,6,0)</f>
        <v>Lise DE WITTE</v>
      </c>
      <c r="Q3768" s="4" t="str">
        <f>VLOOKUP(B3768,Effectif!B:I,8,0)</f>
        <v>DECB</v>
      </c>
      <c r="R3768" s="4" t="str">
        <f>IFERROR(VLOOKUP(C3768,Sales!B:G,6,0),"-")</f>
        <v>-</v>
      </c>
      <c r="S3768" s="4">
        <f>IFERROR(VLOOKUP(C3768,Recolt!B:H,3,0),"-")</f>
        <v>73.16</v>
      </c>
      <c r="T3768" s="4" t="str">
        <f t="shared" si="118"/>
        <v>-</v>
      </c>
    </row>
    <row r="3769" spans="1:20" hidden="1" x14ac:dyDescent="0.25">
      <c r="A3769" s="4" t="s">
        <v>412</v>
      </c>
      <c r="B3769" s="4" t="s">
        <v>550</v>
      </c>
      <c r="C3769" s="4">
        <v>1034853530</v>
      </c>
      <c r="D3769" s="4" t="s">
        <v>363</v>
      </c>
      <c r="E3769" s="4" t="s">
        <v>364</v>
      </c>
      <c r="F3769" s="4" t="s">
        <v>439</v>
      </c>
      <c r="G3769" s="12">
        <v>45416</v>
      </c>
      <c r="H3769" s="4" t="s">
        <v>356</v>
      </c>
      <c r="I3769" s="67">
        <v>0.39665509259259302</v>
      </c>
      <c r="J3769" s="4" t="s">
        <v>1134</v>
      </c>
      <c r="K3769" s="12">
        <v>43169</v>
      </c>
      <c r="L3769" s="4" t="s">
        <v>366</v>
      </c>
      <c r="M3769" s="4" t="s">
        <v>358</v>
      </c>
      <c r="N3769" s="4" t="s">
        <v>359</v>
      </c>
      <c r="O3769" s="12" t="str">
        <f t="shared" ca="1" si="119"/>
        <v>7 ans, 1 mois</v>
      </c>
      <c r="P3769" s="4" t="str">
        <f>VLOOKUP(B3769,Effectif!B:I,6,0)</f>
        <v>Lise DE WITTE</v>
      </c>
      <c r="Q3769" s="4" t="str">
        <f>VLOOKUP(B3769,Effectif!B:I,8,0)</f>
        <v>DECB</v>
      </c>
      <c r="R3769" s="4" t="str">
        <f>IFERROR(VLOOKUP(C3769,Sales!B:G,6,0),"-")</f>
        <v>-</v>
      </c>
      <c r="S3769" s="4">
        <f>IFERROR(VLOOKUP(C3769,Recolt!B:H,3,0),"-")</f>
        <v>126</v>
      </c>
      <c r="T3769" s="4" t="str">
        <f t="shared" si="118"/>
        <v>-</v>
      </c>
    </row>
    <row r="3770" spans="1:20" hidden="1" x14ac:dyDescent="0.25">
      <c r="A3770" s="4" t="s">
        <v>412</v>
      </c>
      <c r="B3770" s="4" t="s">
        <v>550</v>
      </c>
      <c r="C3770" s="4">
        <v>1034858665</v>
      </c>
      <c r="D3770" s="4" t="s">
        <v>363</v>
      </c>
      <c r="E3770" s="4" t="s">
        <v>364</v>
      </c>
      <c r="F3770" s="4" t="s">
        <v>439</v>
      </c>
      <c r="G3770" s="12">
        <v>45417</v>
      </c>
      <c r="H3770" s="4" t="s">
        <v>356</v>
      </c>
      <c r="I3770" s="67">
        <v>0.54366898148148102</v>
      </c>
      <c r="J3770" s="4" t="s">
        <v>1134</v>
      </c>
      <c r="K3770" s="12">
        <v>43194</v>
      </c>
      <c r="L3770" s="4" t="s">
        <v>366</v>
      </c>
      <c r="M3770" s="4" t="s">
        <v>358</v>
      </c>
      <c r="N3770" s="4" t="s">
        <v>359</v>
      </c>
      <c r="O3770" s="12" t="str">
        <f t="shared" ca="1" si="119"/>
        <v>7 ans, 0 mois</v>
      </c>
      <c r="P3770" s="4" t="str">
        <f>VLOOKUP(B3770,Effectif!B:I,6,0)</f>
        <v>Lise DE WITTE</v>
      </c>
      <c r="Q3770" s="4" t="str">
        <f>VLOOKUP(B3770,Effectif!B:I,8,0)</f>
        <v>DECB</v>
      </c>
      <c r="R3770" s="4" t="str">
        <f>IFERROR(VLOOKUP(C3770,Sales!B:G,6,0),"-")</f>
        <v>-</v>
      </c>
      <c r="S3770" s="4">
        <f>IFERROR(VLOOKUP(C3770,Recolt!B:H,3,0),"-")</f>
        <v>128</v>
      </c>
      <c r="T3770" s="4" t="str">
        <f t="shared" si="118"/>
        <v>-</v>
      </c>
    </row>
    <row r="3771" spans="1:20" hidden="1" x14ac:dyDescent="0.25">
      <c r="A3771" s="4" t="s">
        <v>412</v>
      </c>
      <c r="B3771" s="4" t="s">
        <v>550</v>
      </c>
      <c r="C3771" s="4">
        <v>1034866939</v>
      </c>
      <c r="D3771" s="4" t="s">
        <v>363</v>
      </c>
      <c r="E3771" s="4" t="s">
        <v>364</v>
      </c>
      <c r="F3771" s="4" t="s">
        <v>439</v>
      </c>
      <c r="G3771" s="12">
        <v>45418</v>
      </c>
      <c r="H3771" s="4" t="s">
        <v>356</v>
      </c>
      <c r="I3771" s="67">
        <v>0.52847222222222201</v>
      </c>
      <c r="J3771" s="4" t="s">
        <v>1133</v>
      </c>
      <c r="K3771" s="12">
        <v>43300</v>
      </c>
      <c r="L3771" s="4" t="s">
        <v>366</v>
      </c>
      <c r="M3771" s="4" t="s">
        <v>358</v>
      </c>
      <c r="N3771" s="4" t="s">
        <v>361</v>
      </c>
      <c r="O3771" s="12" t="str">
        <f t="shared" ca="1" si="119"/>
        <v>6 ans, 9 mois</v>
      </c>
      <c r="P3771" s="4" t="str">
        <f>VLOOKUP(B3771,Effectif!B:I,6,0)</f>
        <v>Lise DE WITTE</v>
      </c>
      <c r="Q3771" s="4" t="str">
        <f>VLOOKUP(B3771,Effectif!B:I,8,0)</f>
        <v>DECB</v>
      </c>
      <c r="R3771" s="4" t="str">
        <f>IFERROR(VLOOKUP(C3771,Sales!B:G,6,0),"-")</f>
        <v>-</v>
      </c>
      <c r="S3771" s="4">
        <f>IFERROR(VLOOKUP(C3771,Recolt!B:H,3,0),"-")</f>
        <v>232</v>
      </c>
      <c r="T3771" s="4" t="str">
        <f t="shared" si="118"/>
        <v>-</v>
      </c>
    </row>
    <row r="3772" spans="1:20" hidden="1" x14ac:dyDescent="0.25">
      <c r="A3772" s="4" t="s">
        <v>412</v>
      </c>
      <c r="B3772" s="4" t="s">
        <v>550</v>
      </c>
      <c r="C3772" s="4">
        <v>1034864737</v>
      </c>
      <c r="D3772" s="4" t="s">
        <v>372</v>
      </c>
      <c r="E3772" s="4" t="s">
        <v>364</v>
      </c>
      <c r="F3772" s="4" t="s">
        <v>439</v>
      </c>
      <c r="G3772" s="12">
        <v>45419</v>
      </c>
      <c r="H3772" s="4" t="s">
        <v>356</v>
      </c>
      <c r="I3772" s="67">
        <v>0.481643518518519</v>
      </c>
      <c r="J3772" s="4" t="s">
        <v>1133</v>
      </c>
      <c r="K3772" s="12">
        <v>43043</v>
      </c>
      <c r="L3772" s="4" t="s">
        <v>366</v>
      </c>
      <c r="M3772" s="4" t="s">
        <v>358</v>
      </c>
      <c r="N3772" s="4" t="s">
        <v>361</v>
      </c>
      <c r="O3772" s="12" t="str">
        <f t="shared" ca="1" si="119"/>
        <v>7 ans, 5 mois</v>
      </c>
      <c r="P3772" s="4" t="str">
        <f>VLOOKUP(B3772,Effectif!B:I,6,0)</f>
        <v>Lise DE WITTE</v>
      </c>
      <c r="Q3772" s="4" t="str">
        <f>VLOOKUP(B3772,Effectif!B:I,8,0)</f>
        <v>DECB</v>
      </c>
      <c r="R3772" s="4" t="str">
        <f>IFERROR(VLOOKUP(C3772,Sales!B:G,6,0),"-")</f>
        <v>-</v>
      </c>
      <c r="S3772" s="4">
        <f>IFERROR(VLOOKUP(C3772,Recolt!B:H,3,0),"-")</f>
        <v>109.37</v>
      </c>
      <c r="T3772" s="4" t="str">
        <f t="shared" si="118"/>
        <v>-</v>
      </c>
    </row>
    <row r="3773" spans="1:20" hidden="1" x14ac:dyDescent="0.25">
      <c r="A3773" s="4" t="s">
        <v>412</v>
      </c>
      <c r="B3773" s="4" t="s">
        <v>550</v>
      </c>
      <c r="C3773" s="4">
        <v>1034848386</v>
      </c>
      <c r="D3773" s="4" t="s">
        <v>391</v>
      </c>
      <c r="E3773" s="4" t="s">
        <v>364</v>
      </c>
      <c r="F3773" s="4" t="s">
        <v>439</v>
      </c>
      <c r="G3773" s="12">
        <v>45420</v>
      </c>
      <c r="H3773" s="4" t="s">
        <v>356</v>
      </c>
      <c r="I3773" s="67">
        <v>0.41947916666666701</v>
      </c>
      <c r="J3773" s="4" t="s">
        <v>1133</v>
      </c>
      <c r="K3773" s="12">
        <v>43172</v>
      </c>
      <c r="L3773" s="4" t="s">
        <v>366</v>
      </c>
      <c r="M3773" s="4" t="s">
        <v>358</v>
      </c>
      <c r="N3773" s="4" t="s">
        <v>361</v>
      </c>
      <c r="O3773" s="12" t="str">
        <f t="shared" ca="1" si="119"/>
        <v>7 ans, 1 mois</v>
      </c>
      <c r="P3773" s="4" t="str">
        <f>VLOOKUP(B3773,Effectif!B:I,6,0)</f>
        <v>Lise DE WITTE</v>
      </c>
      <c r="Q3773" s="4" t="str">
        <f>VLOOKUP(B3773,Effectif!B:I,8,0)</f>
        <v>DECB</v>
      </c>
      <c r="R3773" s="4" t="str">
        <f>IFERROR(VLOOKUP(C3773,Sales!B:G,6,0),"-")</f>
        <v>-</v>
      </c>
      <c r="S3773" s="4">
        <f>IFERROR(VLOOKUP(C3773,Recolt!B:H,3,0),"-")</f>
        <v>173</v>
      </c>
      <c r="T3773" s="4" t="str">
        <f t="shared" si="118"/>
        <v>-</v>
      </c>
    </row>
    <row r="3774" spans="1:20" hidden="1" x14ac:dyDescent="0.25">
      <c r="A3774" s="4" t="s">
        <v>412</v>
      </c>
      <c r="B3774" s="4" t="s">
        <v>550</v>
      </c>
      <c r="C3774" s="4">
        <v>1034860925</v>
      </c>
      <c r="D3774" s="4" t="s">
        <v>372</v>
      </c>
      <c r="E3774" s="4" t="s">
        <v>364</v>
      </c>
      <c r="F3774" s="4" t="s">
        <v>439</v>
      </c>
      <c r="G3774" s="12">
        <v>45421</v>
      </c>
      <c r="H3774" s="4" t="s">
        <v>356</v>
      </c>
      <c r="I3774" s="67">
        <v>0.45376157407407403</v>
      </c>
      <c r="J3774" s="4" t="s">
        <v>1131</v>
      </c>
      <c r="K3774" s="12">
        <v>42431</v>
      </c>
      <c r="L3774" s="4" t="s">
        <v>366</v>
      </c>
      <c r="M3774" s="4" t="s">
        <v>358</v>
      </c>
      <c r="N3774" s="4" t="s">
        <v>359</v>
      </c>
      <c r="O3774" s="12" t="str">
        <f t="shared" ca="1" si="119"/>
        <v>9 ans, 1 mois</v>
      </c>
      <c r="P3774" s="4" t="str">
        <f>VLOOKUP(B3774,Effectif!B:I,6,0)</f>
        <v>Lise DE WITTE</v>
      </c>
      <c r="Q3774" s="4" t="str">
        <f>VLOOKUP(B3774,Effectif!B:I,8,0)</f>
        <v>DECB</v>
      </c>
      <c r="R3774" s="4" t="str">
        <f>IFERROR(VLOOKUP(C3774,Sales!B:G,6,0),"-")</f>
        <v>-</v>
      </c>
      <c r="S3774" s="4">
        <f>IFERROR(VLOOKUP(C3774,Recolt!B:H,3,0),"-")</f>
        <v>92.77000000000001</v>
      </c>
      <c r="T3774" s="4" t="str">
        <f t="shared" si="118"/>
        <v>-</v>
      </c>
    </row>
    <row r="3775" spans="1:20" hidden="1" x14ac:dyDescent="0.25">
      <c r="A3775" s="4" t="s">
        <v>412</v>
      </c>
      <c r="B3775" s="4" t="s">
        <v>550</v>
      </c>
      <c r="C3775" s="4">
        <v>1034850082</v>
      </c>
      <c r="D3775" s="4" t="s">
        <v>372</v>
      </c>
      <c r="E3775" s="4" t="s">
        <v>364</v>
      </c>
      <c r="F3775" s="4" t="s">
        <v>439</v>
      </c>
      <c r="G3775" s="12">
        <v>45422</v>
      </c>
      <c r="H3775" s="4" t="s">
        <v>356</v>
      </c>
      <c r="I3775" s="67">
        <v>0.54054398148148197</v>
      </c>
      <c r="J3775" s="4" t="s">
        <v>1139</v>
      </c>
      <c r="K3775" s="12">
        <v>40508</v>
      </c>
      <c r="L3775" s="4" t="s">
        <v>366</v>
      </c>
      <c r="M3775" s="4" t="s">
        <v>358</v>
      </c>
      <c r="N3775" s="4" t="s">
        <v>359</v>
      </c>
      <c r="O3775" s="12" t="str">
        <f t="shared" ca="1" si="119"/>
        <v>14 ans, 5 mois</v>
      </c>
      <c r="P3775" s="4" t="str">
        <f>VLOOKUP(B3775,Effectif!B:I,6,0)</f>
        <v>Lise DE WITTE</v>
      </c>
      <c r="Q3775" s="4" t="str">
        <f>VLOOKUP(B3775,Effectif!B:I,8,0)</f>
        <v>DECB</v>
      </c>
      <c r="R3775" s="4" t="str">
        <f>IFERROR(VLOOKUP(C3775,Sales!B:G,6,0),"-")</f>
        <v>-</v>
      </c>
      <c r="S3775" s="4">
        <f>IFERROR(VLOOKUP(C3775,Recolt!B:H,3,0),"-")</f>
        <v>141</v>
      </c>
      <c r="T3775" s="4" t="str">
        <f t="shared" si="118"/>
        <v>-</v>
      </c>
    </row>
    <row r="3776" spans="1:20" hidden="1" x14ac:dyDescent="0.25">
      <c r="A3776" s="4" t="s">
        <v>412</v>
      </c>
      <c r="B3776" s="4" t="s">
        <v>550</v>
      </c>
      <c r="C3776" s="4">
        <v>1034867438</v>
      </c>
      <c r="D3776" s="4" t="s">
        <v>372</v>
      </c>
      <c r="E3776" s="4" t="s">
        <v>364</v>
      </c>
      <c r="F3776" s="4" t="s">
        <v>439</v>
      </c>
      <c r="G3776" s="12">
        <v>45423</v>
      </c>
      <c r="H3776" s="4" t="s">
        <v>356</v>
      </c>
      <c r="I3776" s="67">
        <v>0.48633101851851901</v>
      </c>
      <c r="J3776" s="4" t="s">
        <v>1137</v>
      </c>
      <c r="K3776" s="12">
        <v>41818</v>
      </c>
      <c r="L3776" s="4" t="s">
        <v>366</v>
      </c>
      <c r="M3776" s="4" t="s">
        <v>358</v>
      </c>
      <c r="N3776" s="4" t="s">
        <v>361</v>
      </c>
      <c r="O3776" s="12" t="str">
        <f t="shared" ca="1" si="119"/>
        <v>10 ans, 10 mois</v>
      </c>
      <c r="P3776" s="4" t="str">
        <f>VLOOKUP(B3776,Effectif!B:I,6,0)</f>
        <v>Lise DE WITTE</v>
      </c>
      <c r="Q3776" s="4" t="str">
        <f>VLOOKUP(B3776,Effectif!B:I,8,0)</f>
        <v>DECB</v>
      </c>
      <c r="R3776" s="4" t="str">
        <f>IFERROR(VLOOKUP(C3776,Sales!B:G,6,0),"-")</f>
        <v>-</v>
      </c>
      <c r="S3776" s="4">
        <f>IFERROR(VLOOKUP(C3776,Recolt!B:H,3,0),"-")</f>
        <v>214</v>
      </c>
      <c r="T3776" s="4" t="str">
        <f t="shared" si="118"/>
        <v>-</v>
      </c>
    </row>
    <row r="3777" spans="1:20" hidden="1" x14ac:dyDescent="0.25">
      <c r="A3777" s="4" t="s">
        <v>412</v>
      </c>
      <c r="B3777" s="4" t="s">
        <v>550</v>
      </c>
      <c r="C3777" s="4">
        <v>1034854665</v>
      </c>
      <c r="D3777" s="4" t="s">
        <v>391</v>
      </c>
      <c r="E3777" s="4" t="s">
        <v>364</v>
      </c>
      <c r="F3777" s="4" t="s">
        <v>439</v>
      </c>
      <c r="G3777" s="12">
        <v>45424</v>
      </c>
      <c r="H3777" s="4" t="s">
        <v>356</v>
      </c>
      <c r="I3777" s="67">
        <v>0.40862268518518502</v>
      </c>
      <c r="J3777" s="4" t="s">
        <v>1144</v>
      </c>
      <c r="K3777" s="12">
        <v>42689</v>
      </c>
      <c r="L3777" s="4" t="s">
        <v>366</v>
      </c>
      <c r="M3777" s="4" t="s">
        <v>358</v>
      </c>
      <c r="N3777" s="4" t="s">
        <v>361</v>
      </c>
      <c r="O3777" s="12" t="str">
        <f t="shared" ca="1" si="119"/>
        <v>8 ans, 5 mois</v>
      </c>
      <c r="P3777" s="4" t="str">
        <f>VLOOKUP(B3777,Effectif!B:I,6,0)</f>
        <v>Lise DE WITTE</v>
      </c>
      <c r="Q3777" s="4" t="str">
        <f>VLOOKUP(B3777,Effectif!B:I,8,0)</f>
        <v>DECB</v>
      </c>
      <c r="R3777" s="4" t="str">
        <f>IFERROR(VLOOKUP(C3777,Sales!B:G,6,0),"-")</f>
        <v>-</v>
      </c>
      <c r="S3777" s="4">
        <f>IFERROR(VLOOKUP(C3777,Recolt!B:H,3,0),"-")</f>
        <v>153.94</v>
      </c>
      <c r="T3777" s="4" t="str">
        <f t="shared" si="118"/>
        <v>-</v>
      </c>
    </row>
    <row r="3778" spans="1:20" hidden="1" x14ac:dyDescent="0.25">
      <c r="A3778" s="4" t="s">
        <v>412</v>
      </c>
      <c r="B3778" s="4" t="s">
        <v>550</v>
      </c>
      <c r="C3778" s="4">
        <v>1034846592</v>
      </c>
      <c r="D3778" s="4" t="s">
        <v>391</v>
      </c>
      <c r="E3778" s="4" t="s">
        <v>364</v>
      </c>
      <c r="F3778" s="4" t="s">
        <v>439</v>
      </c>
      <c r="G3778" s="12">
        <v>45425</v>
      </c>
      <c r="H3778" s="4" t="s">
        <v>356</v>
      </c>
      <c r="I3778" s="67">
        <v>0.518009259259259</v>
      </c>
      <c r="J3778" s="4" t="s">
        <v>1146</v>
      </c>
      <c r="K3778" s="12">
        <v>41151</v>
      </c>
      <c r="L3778" s="4" t="s">
        <v>366</v>
      </c>
      <c r="M3778" s="4" t="s">
        <v>358</v>
      </c>
      <c r="N3778" s="4" t="s">
        <v>361</v>
      </c>
      <c r="O3778" s="12" t="str">
        <f t="shared" ca="1" si="119"/>
        <v>12 ans, 8 mois</v>
      </c>
      <c r="P3778" s="4" t="str">
        <f>VLOOKUP(B3778,Effectif!B:I,6,0)</f>
        <v>Lise DE WITTE</v>
      </c>
      <c r="Q3778" s="4" t="str">
        <f>VLOOKUP(B3778,Effectif!B:I,8,0)</f>
        <v>DECB</v>
      </c>
      <c r="R3778" s="4" t="str">
        <f>IFERROR(VLOOKUP(C3778,Sales!B:G,6,0),"-")</f>
        <v>-</v>
      </c>
      <c r="S3778" s="4">
        <f>IFERROR(VLOOKUP(C3778,Recolt!B:H,3,0),"-")</f>
        <v>172</v>
      </c>
      <c r="T3778" s="4" t="str">
        <f t="shared" si="118"/>
        <v>-</v>
      </c>
    </row>
    <row r="3779" spans="1:20" hidden="1" x14ac:dyDescent="0.25">
      <c r="A3779" s="4" t="s">
        <v>412</v>
      </c>
      <c r="B3779" s="4" t="s">
        <v>550</v>
      </c>
      <c r="C3779" s="4">
        <v>1034856938</v>
      </c>
      <c r="D3779" s="4" t="s">
        <v>363</v>
      </c>
      <c r="E3779" s="4" t="s">
        <v>364</v>
      </c>
      <c r="F3779" s="4" t="s">
        <v>439</v>
      </c>
      <c r="G3779" s="12">
        <v>45426</v>
      </c>
      <c r="H3779" s="4" t="s">
        <v>356</v>
      </c>
      <c r="I3779" s="67">
        <v>0.38199074074074102</v>
      </c>
      <c r="J3779" s="4" t="s">
        <v>1131</v>
      </c>
      <c r="K3779" s="12">
        <v>42735</v>
      </c>
      <c r="L3779" s="4" t="s">
        <v>366</v>
      </c>
      <c r="M3779" s="4" t="s">
        <v>358</v>
      </c>
      <c r="N3779" s="4" t="s">
        <v>359</v>
      </c>
      <c r="O3779" s="12" t="str">
        <f t="shared" ca="1" si="119"/>
        <v>8 ans, 4 mois</v>
      </c>
      <c r="P3779" s="4" t="str">
        <f>VLOOKUP(B3779,Effectif!B:I,6,0)</f>
        <v>Lise DE WITTE</v>
      </c>
      <c r="Q3779" s="4" t="str">
        <f>VLOOKUP(B3779,Effectif!B:I,8,0)</f>
        <v>DECB</v>
      </c>
      <c r="R3779" s="4" t="str">
        <f>IFERROR(VLOOKUP(C3779,Sales!B:G,6,0),"-")</f>
        <v>-</v>
      </c>
      <c r="S3779" s="4">
        <f>IFERROR(VLOOKUP(C3779,Recolt!B:H,3,0),"-")</f>
        <v>114</v>
      </c>
      <c r="T3779" s="4" t="str">
        <f t="shared" ref="T3779:T3842" si="120">IF(R3779&gt;0,R3779,IF(S3779&gt;0,S3779,"-"))</f>
        <v>-</v>
      </c>
    </row>
    <row r="3780" spans="1:20" hidden="1" x14ac:dyDescent="0.25">
      <c r="A3780" s="4" t="s">
        <v>412</v>
      </c>
      <c r="B3780" s="4" t="s">
        <v>550</v>
      </c>
      <c r="C3780" s="4">
        <v>1034862017</v>
      </c>
      <c r="D3780" s="4" t="s">
        <v>363</v>
      </c>
      <c r="E3780" s="4" t="s">
        <v>364</v>
      </c>
      <c r="F3780" s="4" t="s">
        <v>439</v>
      </c>
      <c r="G3780" s="12">
        <v>45427</v>
      </c>
      <c r="H3780" s="4" t="s">
        <v>356</v>
      </c>
      <c r="I3780" s="67">
        <v>0.39052083333333298</v>
      </c>
      <c r="J3780" s="4" t="s">
        <v>1131</v>
      </c>
      <c r="K3780" s="12">
        <v>42617</v>
      </c>
      <c r="L3780" s="4" t="s">
        <v>366</v>
      </c>
      <c r="M3780" s="4" t="s">
        <v>358</v>
      </c>
      <c r="N3780" s="4" t="s">
        <v>359</v>
      </c>
      <c r="O3780" s="12" t="str">
        <f t="shared" ca="1" si="119"/>
        <v>8 ans, 7 mois</v>
      </c>
      <c r="P3780" s="4" t="str">
        <f>VLOOKUP(B3780,Effectif!B:I,6,0)</f>
        <v>Lise DE WITTE</v>
      </c>
      <c r="Q3780" s="4" t="str">
        <f>VLOOKUP(B3780,Effectif!B:I,8,0)</f>
        <v>DECB</v>
      </c>
      <c r="R3780" s="4" t="str">
        <f>IFERROR(VLOOKUP(C3780,Sales!B:G,6,0),"-")</f>
        <v>-</v>
      </c>
      <c r="S3780" s="4">
        <f>IFERROR(VLOOKUP(C3780,Recolt!B:H,3,0),"-")</f>
        <v>166</v>
      </c>
      <c r="T3780" s="4" t="str">
        <f t="shared" si="120"/>
        <v>-</v>
      </c>
    </row>
    <row r="3781" spans="1:20" hidden="1" x14ac:dyDescent="0.25">
      <c r="A3781" s="4" t="s">
        <v>412</v>
      </c>
      <c r="B3781" s="4" t="s">
        <v>550</v>
      </c>
      <c r="C3781" s="4">
        <v>1034844241</v>
      </c>
      <c r="D3781" s="4" t="s">
        <v>363</v>
      </c>
      <c r="E3781" s="4" t="s">
        <v>364</v>
      </c>
      <c r="F3781" s="4" t="s">
        <v>439</v>
      </c>
      <c r="G3781" s="12">
        <v>45428</v>
      </c>
      <c r="H3781" s="4" t="s">
        <v>356</v>
      </c>
      <c r="I3781" s="67">
        <v>0.613414351851852</v>
      </c>
      <c r="J3781" s="4" t="s">
        <v>1136</v>
      </c>
      <c r="K3781" s="12">
        <v>43406</v>
      </c>
      <c r="L3781" s="4" t="s">
        <v>366</v>
      </c>
      <c r="M3781" s="4" t="s">
        <v>358</v>
      </c>
      <c r="N3781" s="4" t="s">
        <v>359</v>
      </c>
      <c r="O3781" s="12" t="str">
        <f t="shared" ca="1" si="119"/>
        <v>6 ans, 5 mois</v>
      </c>
      <c r="P3781" s="4" t="str">
        <f>VLOOKUP(B3781,Effectif!B:I,6,0)</f>
        <v>Lise DE WITTE</v>
      </c>
      <c r="Q3781" s="4" t="str">
        <f>VLOOKUP(B3781,Effectif!B:I,8,0)</f>
        <v>DECB</v>
      </c>
      <c r="R3781" s="4" t="str">
        <f>IFERROR(VLOOKUP(C3781,Sales!B:G,6,0),"-")</f>
        <v>-</v>
      </c>
      <c r="S3781" s="4">
        <f>IFERROR(VLOOKUP(C3781,Recolt!B:H,3,0),"-")</f>
        <v>125</v>
      </c>
      <c r="T3781" s="4" t="str">
        <f t="shared" si="120"/>
        <v>-</v>
      </c>
    </row>
    <row r="3782" spans="1:20" hidden="1" x14ac:dyDescent="0.25">
      <c r="A3782" s="4" t="s">
        <v>412</v>
      </c>
      <c r="B3782" s="4" t="s">
        <v>550</v>
      </c>
      <c r="C3782" s="4">
        <v>1034862804</v>
      </c>
      <c r="D3782" s="4" t="s">
        <v>363</v>
      </c>
      <c r="E3782" s="4" t="s">
        <v>364</v>
      </c>
      <c r="F3782" s="4" t="s">
        <v>439</v>
      </c>
      <c r="G3782" s="12">
        <v>45429</v>
      </c>
      <c r="H3782" s="4" t="s">
        <v>356</v>
      </c>
      <c r="I3782" s="67">
        <v>0.50701388888888899</v>
      </c>
      <c r="J3782" s="4" t="s">
        <v>1133</v>
      </c>
      <c r="K3782" s="12">
        <v>42922</v>
      </c>
      <c r="L3782" s="4" t="s">
        <v>366</v>
      </c>
      <c r="M3782" s="4" t="s">
        <v>358</v>
      </c>
      <c r="N3782" s="4" t="s">
        <v>361</v>
      </c>
      <c r="O3782" s="12" t="str">
        <f t="shared" ca="1" si="119"/>
        <v>7 ans, 9 mois</v>
      </c>
      <c r="P3782" s="4" t="str">
        <f>VLOOKUP(B3782,Effectif!B:I,6,0)</f>
        <v>Lise DE WITTE</v>
      </c>
      <c r="Q3782" s="4" t="str">
        <f>VLOOKUP(B3782,Effectif!B:I,8,0)</f>
        <v>DECB</v>
      </c>
      <c r="R3782" s="4" t="str">
        <f>IFERROR(VLOOKUP(C3782,Sales!B:G,6,0),"-")</f>
        <v>-</v>
      </c>
      <c r="S3782" s="4">
        <f>IFERROR(VLOOKUP(C3782,Recolt!B:H,3,0),"-")</f>
        <v>101.16</v>
      </c>
      <c r="T3782" s="4" t="str">
        <f t="shared" si="120"/>
        <v>-</v>
      </c>
    </row>
    <row r="3783" spans="1:20" hidden="1" x14ac:dyDescent="0.25">
      <c r="A3783" s="4" t="s">
        <v>412</v>
      </c>
      <c r="B3783" s="4" t="s">
        <v>550</v>
      </c>
      <c r="C3783" s="4">
        <v>1034854879</v>
      </c>
      <c r="D3783" s="4" t="s">
        <v>363</v>
      </c>
      <c r="E3783" s="4" t="s">
        <v>364</v>
      </c>
      <c r="F3783" s="4" t="s">
        <v>439</v>
      </c>
      <c r="G3783" s="12">
        <v>45430</v>
      </c>
      <c r="H3783" s="4" t="s">
        <v>356</v>
      </c>
      <c r="I3783" s="67">
        <v>0.55142361111111104</v>
      </c>
      <c r="J3783" s="4" t="s">
        <v>1141</v>
      </c>
      <c r="K3783" s="12">
        <v>43194</v>
      </c>
      <c r="L3783" s="4" t="s">
        <v>366</v>
      </c>
      <c r="M3783" s="4" t="s">
        <v>358</v>
      </c>
      <c r="N3783" s="4" t="s">
        <v>361</v>
      </c>
      <c r="O3783" s="12" t="str">
        <f t="shared" ca="1" si="119"/>
        <v>7 ans, 0 mois</v>
      </c>
      <c r="P3783" s="4" t="str">
        <f>VLOOKUP(B3783,Effectif!B:I,6,0)</f>
        <v>Lise DE WITTE</v>
      </c>
      <c r="Q3783" s="4" t="str">
        <f>VLOOKUP(B3783,Effectif!B:I,8,0)</f>
        <v>DECB</v>
      </c>
      <c r="R3783" s="4" t="str">
        <f>IFERROR(VLOOKUP(C3783,Sales!B:G,6,0),"-")</f>
        <v>-</v>
      </c>
      <c r="S3783" s="4">
        <f>IFERROR(VLOOKUP(C3783,Recolt!B:H,3,0),"-")</f>
        <v>183.85</v>
      </c>
      <c r="T3783" s="4" t="str">
        <f t="shared" si="120"/>
        <v>-</v>
      </c>
    </row>
    <row r="3784" spans="1:20" hidden="1" x14ac:dyDescent="0.25">
      <c r="A3784" s="4" t="s">
        <v>412</v>
      </c>
      <c r="B3784" s="4" t="s">
        <v>550</v>
      </c>
      <c r="C3784" s="4">
        <v>1034853086</v>
      </c>
      <c r="D3784" s="4" t="s">
        <v>363</v>
      </c>
      <c r="E3784" s="4" t="s">
        <v>364</v>
      </c>
      <c r="F3784" s="4" t="s">
        <v>439</v>
      </c>
      <c r="G3784" s="12">
        <v>45431</v>
      </c>
      <c r="H3784" s="4" t="s">
        <v>356</v>
      </c>
      <c r="I3784" s="67">
        <v>0.63599537037037002</v>
      </c>
      <c r="J3784" s="4" t="s">
        <v>1133</v>
      </c>
      <c r="K3784" s="12">
        <v>43300</v>
      </c>
      <c r="L3784" s="4" t="s">
        <v>366</v>
      </c>
      <c r="M3784" s="4" t="s">
        <v>358</v>
      </c>
      <c r="N3784" s="4" t="s">
        <v>361</v>
      </c>
      <c r="O3784" s="12" t="str">
        <f t="shared" ca="1" si="119"/>
        <v>6 ans, 9 mois</v>
      </c>
      <c r="P3784" s="4" t="str">
        <f>VLOOKUP(B3784,Effectif!B:I,6,0)</f>
        <v>Lise DE WITTE</v>
      </c>
      <c r="Q3784" s="4" t="str">
        <f>VLOOKUP(B3784,Effectif!B:I,8,0)</f>
        <v>DECB</v>
      </c>
      <c r="R3784" s="4" t="str">
        <f>IFERROR(VLOOKUP(C3784,Sales!B:G,6,0),"-")</f>
        <v>-</v>
      </c>
      <c r="S3784" s="4">
        <f>IFERROR(VLOOKUP(C3784,Recolt!B:H,3,0),"-")</f>
        <v>91.23</v>
      </c>
      <c r="T3784" s="4" t="str">
        <f t="shared" si="120"/>
        <v>-</v>
      </c>
    </row>
    <row r="3785" spans="1:20" hidden="1" x14ac:dyDescent="0.25">
      <c r="A3785" s="4" t="s">
        <v>412</v>
      </c>
      <c r="B3785" s="4" t="s">
        <v>550</v>
      </c>
      <c r="C3785" s="4">
        <v>1034857358</v>
      </c>
      <c r="D3785" s="4" t="s">
        <v>363</v>
      </c>
      <c r="E3785" s="4" t="s">
        <v>364</v>
      </c>
      <c r="F3785" s="4" t="s">
        <v>439</v>
      </c>
      <c r="G3785" s="12">
        <v>45432</v>
      </c>
      <c r="H3785" s="4" t="s">
        <v>356</v>
      </c>
      <c r="I3785" s="67">
        <v>0.74061342592592605</v>
      </c>
      <c r="J3785" s="4" t="s">
        <v>1147</v>
      </c>
      <c r="K3785" s="12">
        <v>43129</v>
      </c>
      <c r="L3785" s="4" t="s">
        <v>366</v>
      </c>
      <c r="M3785" s="4" t="s">
        <v>362</v>
      </c>
      <c r="O3785" s="12" t="str">
        <f t="shared" ca="1" si="119"/>
        <v>7 ans, 3 mois</v>
      </c>
      <c r="P3785" s="4" t="str">
        <f>VLOOKUP(B3785,Effectif!B:I,6,0)</f>
        <v>Lise DE WITTE</v>
      </c>
      <c r="Q3785" s="4" t="str">
        <f>VLOOKUP(B3785,Effectif!B:I,8,0)</f>
        <v>DECB</v>
      </c>
      <c r="R3785" s="4" t="str">
        <f>IFERROR(VLOOKUP(C3785,Sales!B:G,6,0),"-")</f>
        <v>-</v>
      </c>
      <c r="S3785" s="4">
        <f>IFERROR(VLOOKUP(C3785,Recolt!B:H,3,0),"-")</f>
        <v>160</v>
      </c>
      <c r="T3785" s="4" t="str">
        <f t="shared" si="120"/>
        <v>-</v>
      </c>
    </row>
    <row r="3786" spans="1:20" hidden="1" x14ac:dyDescent="0.25">
      <c r="A3786" s="4" t="s">
        <v>412</v>
      </c>
      <c r="B3786" s="4" t="s">
        <v>550</v>
      </c>
      <c r="C3786" s="4">
        <v>1034862090</v>
      </c>
      <c r="D3786" s="4" t="s">
        <v>363</v>
      </c>
      <c r="E3786" s="4" t="s">
        <v>364</v>
      </c>
      <c r="F3786" s="4" t="s">
        <v>439</v>
      </c>
      <c r="G3786" s="12">
        <v>45433</v>
      </c>
      <c r="H3786" s="4" t="s">
        <v>356</v>
      </c>
      <c r="I3786" s="67">
        <v>0.71344907407407399</v>
      </c>
      <c r="J3786" s="4" t="s">
        <v>1133</v>
      </c>
      <c r="K3786" s="12">
        <v>42983</v>
      </c>
      <c r="L3786" s="4" t="s">
        <v>366</v>
      </c>
      <c r="M3786" s="4" t="s">
        <v>358</v>
      </c>
      <c r="N3786" s="4" t="s">
        <v>361</v>
      </c>
      <c r="O3786" s="12" t="str">
        <f t="shared" ca="1" si="119"/>
        <v>7 ans, 7 mois</v>
      </c>
      <c r="P3786" s="4" t="str">
        <f>VLOOKUP(B3786,Effectif!B:I,6,0)</f>
        <v>Lise DE WITTE</v>
      </c>
      <c r="Q3786" s="4" t="str">
        <f>VLOOKUP(B3786,Effectif!B:I,8,0)</f>
        <v>DECB</v>
      </c>
      <c r="R3786" s="4" t="str">
        <f>IFERROR(VLOOKUP(C3786,Sales!B:G,6,0),"-")</f>
        <v>-</v>
      </c>
      <c r="S3786" s="4">
        <f>IFERROR(VLOOKUP(C3786,Recolt!B:H,3,0),"-")</f>
        <v>186</v>
      </c>
      <c r="T3786" s="4" t="str">
        <f t="shared" si="120"/>
        <v>-</v>
      </c>
    </row>
    <row r="3787" spans="1:20" hidden="1" x14ac:dyDescent="0.25">
      <c r="A3787" s="4" t="s">
        <v>412</v>
      </c>
      <c r="B3787" s="4" t="s">
        <v>574</v>
      </c>
      <c r="C3787" s="4">
        <v>1034867116</v>
      </c>
      <c r="D3787" s="4" t="s">
        <v>372</v>
      </c>
      <c r="E3787" s="4" t="s">
        <v>364</v>
      </c>
      <c r="F3787" s="4" t="s">
        <v>440</v>
      </c>
      <c r="G3787" s="12">
        <v>45434</v>
      </c>
      <c r="H3787" s="4" t="s">
        <v>356</v>
      </c>
      <c r="I3787" s="67">
        <v>0.67907407407407405</v>
      </c>
      <c r="J3787" s="4" t="s">
        <v>1133</v>
      </c>
      <c r="K3787" s="12">
        <v>43074</v>
      </c>
      <c r="L3787" s="4" t="s">
        <v>366</v>
      </c>
      <c r="M3787" s="4" t="s">
        <v>358</v>
      </c>
      <c r="N3787" s="4" t="s">
        <v>361</v>
      </c>
      <c r="O3787" s="12" t="str">
        <f t="shared" ca="1" si="119"/>
        <v>7 ans, 4 mois</v>
      </c>
      <c r="P3787" s="4" t="str">
        <f>VLOOKUP(B3787,Effectif!B:I,6,0)</f>
        <v>Hugo MARCHAL</v>
      </c>
      <c r="Q3787" s="4" t="str">
        <f>VLOOKUP(B3787,Effectif!B:I,8,0)</f>
        <v>DECB</v>
      </c>
      <c r="R3787" s="4" t="str">
        <f>IFERROR(VLOOKUP(C3787,Sales!B:G,6,0),"-")</f>
        <v>-</v>
      </c>
      <c r="S3787" s="4">
        <f>IFERROR(VLOOKUP(C3787,Recolt!B:H,3,0),"-")</f>
        <v>100</v>
      </c>
      <c r="T3787" s="4" t="str">
        <f t="shared" si="120"/>
        <v>-</v>
      </c>
    </row>
    <row r="3788" spans="1:20" hidden="1" x14ac:dyDescent="0.25">
      <c r="A3788" s="4" t="s">
        <v>412</v>
      </c>
      <c r="B3788" s="4" t="s">
        <v>574</v>
      </c>
      <c r="C3788" s="4">
        <v>1034856765</v>
      </c>
      <c r="D3788" s="4" t="s">
        <v>363</v>
      </c>
      <c r="E3788" s="4" t="s">
        <v>364</v>
      </c>
      <c r="F3788" s="4" t="s">
        <v>439</v>
      </c>
      <c r="G3788" s="12">
        <v>45435</v>
      </c>
      <c r="H3788" s="4" t="s">
        <v>356</v>
      </c>
      <c r="I3788" s="67">
        <v>0.60591435185185205</v>
      </c>
      <c r="J3788" s="4" t="s">
        <v>1134</v>
      </c>
      <c r="K3788" s="12">
        <v>43377</v>
      </c>
      <c r="L3788" s="4" t="s">
        <v>366</v>
      </c>
      <c r="M3788" s="4" t="s">
        <v>358</v>
      </c>
      <c r="N3788" s="4" t="s">
        <v>361</v>
      </c>
      <c r="O3788" s="12" t="str">
        <f t="shared" ca="1" si="119"/>
        <v>6 ans, 6 mois</v>
      </c>
      <c r="P3788" s="4" t="str">
        <f>VLOOKUP(B3788,Effectif!B:I,6,0)</f>
        <v>Hugo MARCHAL</v>
      </c>
      <c r="Q3788" s="4" t="str">
        <f>VLOOKUP(B3788,Effectif!B:I,8,0)</f>
        <v>DECB</v>
      </c>
      <c r="R3788" s="4" t="str">
        <f>IFERROR(VLOOKUP(C3788,Sales!B:G,6,0),"-")</f>
        <v>-</v>
      </c>
      <c r="S3788" s="4">
        <f>IFERROR(VLOOKUP(C3788,Recolt!B:H,3,0),"-")</f>
        <v>120</v>
      </c>
      <c r="T3788" s="4" t="str">
        <f t="shared" si="120"/>
        <v>-</v>
      </c>
    </row>
    <row r="3789" spans="1:20" hidden="1" x14ac:dyDescent="0.25">
      <c r="A3789" s="4" t="s">
        <v>412</v>
      </c>
      <c r="B3789" s="4" t="s">
        <v>574</v>
      </c>
      <c r="C3789" s="4">
        <v>1034853398</v>
      </c>
      <c r="D3789" s="4" t="s">
        <v>363</v>
      </c>
      <c r="E3789" s="4" t="s">
        <v>364</v>
      </c>
      <c r="F3789" s="4" t="s">
        <v>439</v>
      </c>
      <c r="G3789" s="12">
        <v>45436</v>
      </c>
      <c r="H3789" s="4" t="s">
        <v>356</v>
      </c>
      <c r="I3789" s="67">
        <v>0.52644675925925899</v>
      </c>
      <c r="J3789" s="4" t="s">
        <v>1133</v>
      </c>
      <c r="K3789" s="12">
        <v>43260</v>
      </c>
      <c r="L3789" s="4" t="s">
        <v>366</v>
      </c>
      <c r="M3789" s="4" t="s">
        <v>358</v>
      </c>
      <c r="N3789" s="4" t="s">
        <v>361</v>
      </c>
      <c r="O3789" s="12" t="str">
        <f t="shared" ca="1" si="119"/>
        <v>6 ans, 10 mois</v>
      </c>
      <c r="P3789" s="4" t="str">
        <f>VLOOKUP(B3789,Effectif!B:I,6,0)</f>
        <v>Hugo MARCHAL</v>
      </c>
      <c r="Q3789" s="4" t="str">
        <f>VLOOKUP(B3789,Effectif!B:I,8,0)</f>
        <v>DECB</v>
      </c>
      <c r="R3789" s="4" t="str">
        <f>IFERROR(VLOOKUP(C3789,Sales!B:G,6,0),"-")</f>
        <v>-</v>
      </c>
      <c r="S3789" s="4">
        <f>IFERROR(VLOOKUP(C3789,Recolt!B:H,3,0),"-")</f>
        <v>108</v>
      </c>
      <c r="T3789" s="4" t="str">
        <f t="shared" si="120"/>
        <v>-</v>
      </c>
    </row>
    <row r="3790" spans="1:20" hidden="1" x14ac:dyDescent="0.25">
      <c r="A3790" s="4" t="s">
        <v>412</v>
      </c>
      <c r="B3790" s="4" t="s">
        <v>574</v>
      </c>
      <c r="C3790" s="4">
        <v>1034845351</v>
      </c>
      <c r="D3790" s="4" t="s">
        <v>363</v>
      </c>
      <c r="E3790" s="4" t="s">
        <v>364</v>
      </c>
      <c r="F3790" s="4" t="s">
        <v>439</v>
      </c>
      <c r="G3790" s="12">
        <v>45437</v>
      </c>
      <c r="H3790" s="4" t="s">
        <v>356</v>
      </c>
      <c r="I3790" s="67">
        <v>0.65811342592592603</v>
      </c>
      <c r="J3790" s="4" t="s">
        <v>1134</v>
      </c>
      <c r="K3790" s="12">
        <v>43318</v>
      </c>
      <c r="L3790" s="4" t="s">
        <v>366</v>
      </c>
      <c r="M3790" s="4" t="s">
        <v>358</v>
      </c>
      <c r="N3790" s="4" t="s">
        <v>361</v>
      </c>
      <c r="O3790" s="12" t="str">
        <f t="shared" ca="1" si="119"/>
        <v>6 ans, 8 mois</v>
      </c>
      <c r="P3790" s="4" t="str">
        <f>VLOOKUP(B3790,Effectif!B:I,6,0)</f>
        <v>Hugo MARCHAL</v>
      </c>
      <c r="Q3790" s="4" t="str">
        <f>VLOOKUP(B3790,Effectif!B:I,8,0)</f>
        <v>DECB</v>
      </c>
      <c r="R3790" s="4" t="str">
        <f>IFERROR(VLOOKUP(C3790,Sales!B:G,6,0),"-")</f>
        <v>-</v>
      </c>
      <c r="S3790" s="4">
        <f>IFERROR(VLOOKUP(C3790,Recolt!B:H,3,0),"-")</f>
        <v>74</v>
      </c>
      <c r="T3790" s="4" t="str">
        <f t="shared" si="120"/>
        <v>-</v>
      </c>
    </row>
    <row r="3791" spans="1:20" hidden="1" x14ac:dyDescent="0.25">
      <c r="A3791" s="4" t="s">
        <v>412</v>
      </c>
      <c r="B3791" s="4" t="s">
        <v>574</v>
      </c>
      <c r="C3791" s="4">
        <v>1034865432</v>
      </c>
      <c r="D3791" s="4" t="s">
        <v>363</v>
      </c>
      <c r="E3791" s="4" t="s">
        <v>364</v>
      </c>
      <c r="F3791" s="4" t="s">
        <v>439</v>
      </c>
      <c r="G3791" s="12">
        <v>45438</v>
      </c>
      <c r="H3791" s="4" t="s">
        <v>356</v>
      </c>
      <c r="I3791" s="67">
        <v>0.64325231481481504</v>
      </c>
      <c r="J3791" s="4" t="s">
        <v>1133</v>
      </c>
      <c r="K3791" s="12">
        <v>43124</v>
      </c>
      <c r="L3791" s="4" t="s">
        <v>366</v>
      </c>
      <c r="M3791" s="4" t="s">
        <v>358</v>
      </c>
      <c r="N3791" s="4" t="s">
        <v>359</v>
      </c>
      <c r="O3791" s="12" t="str">
        <f t="shared" ca="1" si="119"/>
        <v>7 ans, 3 mois</v>
      </c>
      <c r="P3791" s="4" t="str">
        <f>VLOOKUP(B3791,Effectif!B:I,6,0)</f>
        <v>Hugo MARCHAL</v>
      </c>
      <c r="Q3791" s="4" t="str">
        <f>VLOOKUP(B3791,Effectif!B:I,8,0)</f>
        <v>DECB</v>
      </c>
      <c r="R3791" s="4" t="str">
        <f>IFERROR(VLOOKUP(C3791,Sales!B:G,6,0),"-")</f>
        <v>-</v>
      </c>
      <c r="S3791" s="4">
        <f>IFERROR(VLOOKUP(C3791,Recolt!B:H,3,0),"-")</f>
        <v>88.88</v>
      </c>
      <c r="T3791" s="4" t="str">
        <f t="shared" si="120"/>
        <v>-</v>
      </c>
    </row>
    <row r="3792" spans="1:20" hidden="1" x14ac:dyDescent="0.25">
      <c r="A3792" s="4" t="s">
        <v>412</v>
      </c>
      <c r="B3792" s="4" t="s">
        <v>574</v>
      </c>
      <c r="C3792" s="4">
        <v>1034860099</v>
      </c>
      <c r="D3792" s="4" t="s">
        <v>372</v>
      </c>
      <c r="E3792" s="4" t="s">
        <v>364</v>
      </c>
      <c r="F3792" s="4" t="s">
        <v>439</v>
      </c>
      <c r="G3792" s="12">
        <v>45439</v>
      </c>
      <c r="H3792" s="4" t="s">
        <v>356</v>
      </c>
      <c r="I3792" s="67">
        <v>0.41038194444444398</v>
      </c>
      <c r="J3792" s="4" t="s">
        <v>1131</v>
      </c>
      <c r="K3792" s="12">
        <v>40057</v>
      </c>
      <c r="L3792" s="4" t="s">
        <v>366</v>
      </c>
      <c r="M3792" s="4" t="s">
        <v>358</v>
      </c>
      <c r="N3792" s="4" t="s">
        <v>361</v>
      </c>
      <c r="O3792" s="12" t="str">
        <f t="shared" ca="1" si="119"/>
        <v>15 ans, 7 mois</v>
      </c>
      <c r="P3792" s="4" t="str">
        <f>VLOOKUP(B3792,Effectif!B:I,6,0)</f>
        <v>Hugo MARCHAL</v>
      </c>
      <c r="Q3792" s="4" t="str">
        <f>VLOOKUP(B3792,Effectif!B:I,8,0)</f>
        <v>DECB</v>
      </c>
      <c r="R3792" s="4" t="str">
        <f>IFERROR(VLOOKUP(C3792,Sales!B:G,6,0),"-")</f>
        <v>-</v>
      </c>
      <c r="S3792" s="4">
        <f>IFERROR(VLOOKUP(C3792,Recolt!B:H,3,0),"-")</f>
        <v>60.760000000000005</v>
      </c>
      <c r="T3792" s="4" t="str">
        <f t="shared" si="120"/>
        <v>-</v>
      </c>
    </row>
    <row r="3793" spans="1:20" hidden="1" x14ac:dyDescent="0.25">
      <c r="A3793" s="4" t="s">
        <v>412</v>
      </c>
      <c r="B3793" s="4" t="s">
        <v>574</v>
      </c>
      <c r="C3793" s="4">
        <v>1034858671</v>
      </c>
      <c r="D3793" s="4" t="s">
        <v>377</v>
      </c>
      <c r="E3793" s="4" t="s">
        <v>364</v>
      </c>
      <c r="F3793" s="4" t="s">
        <v>439</v>
      </c>
      <c r="G3793" s="12">
        <v>45440</v>
      </c>
      <c r="H3793" s="4" t="s">
        <v>356</v>
      </c>
      <c r="I3793" s="67">
        <v>0.60280092592592605</v>
      </c>
      <c r="J3793" s="4" t="s">
        <v>1132</v>
      </c>
      <c r="K3793" s="12">
        <v>42766</v>
      </c>
      <c r="L3793" s="4" t="s">
        <v>366</v>
      </c>
      <c r="M3793" s="4" t="s">
        <v>358</v>
      </c>
      <c r="N3793" s="4" t="s">
        <v>361</v>
      </c>
      <c r="O3793" s="12" t="str">
        <f t="shared" ca="1" si="119"/>
        <v>8 ans, 3 mois</v>
      </c>
      <c r="P3793" s="4" t="str">
        <f>VLOOKUP(B3793,Effectif!B:I,6,0)</f>
        <v>Hugo MARCHAL</v>
      </c>
      <c r="Q3793" s="4" t="str">
        <f>VLOOKUP(B3793,Effectif!B:I,8,0)</f>
        <v>DECB</v>
      </c>
      <c r="R3793" s="4" t="str">
        <f>IFERROR(VLOOKUP(C3793,Sales!B:G,6,0),"-")</f>
        <v>-</v>
      </c>
      <c r="S3793" s="4">
        <f>IFERROR(VLOOKUP(C3793,Recolt!B:H,3,0),"-")</f>
        <v>112.86</v>
      </c>
      <c r="T3793" s="4" t="str">
        <f t="shared" si="120"/>
        <v>-</v>
      </c>
    </row>
    <row r="3794" spans="1:20" hidden="1" x14ac:dyDescent="0.25">
      <c r="A3794" s="4" t="s">
        <v>412</v>
      </c>
      <c r="B3794" s="4" t="s">
        <v>574</v>
      </c>
      <c r="C3794" s="4">
        <v>1034865107</v>
      </c>
      <c r="D3794" s="4" t="s">
        <v>363</v>
      </c>
      <c r="E3794" s="4" t="s">
        <v>364</v>
      </c>
      <c r="F3794" s="4" t="s">
        <v>439</v>
      </c>
      <c r="G3794" s="12">
        <v>45441</v>
      </c>
      <c r="H3794" s="4" t="s">
        <v>356</v>
      </c>
      <c r="I3794" s="67">
        <v>0.65511574074074097</v>
      </c>
      <c r="J3794" s="4" t="s">
        <v>1137</v>
      </c>
      <c r="K3794" s="12">
        <v>39814</v>
      </c>
      <c r="L3794" s="4" t="s">
        <v>366</v>
      </c>
      <c r="M3794" s="4" t="s">
        <v>358</v>
      </c>
      <c r="N3794" s="4" t="s">
        <v>359</v>
      </c>
      <c r="O3794" s="12" t="str">
        <f t="shared" ca="1" si="119"/>
        <v>16 ans, 3 mois</v>
      </c>
      <c r="P3794" s="4" t="str">
        <f>VLOOKUP(B3794,Effectif!B:I,6,0)</f>
        <v>Hugo MARCHAL</v>
      </c>
      <c r="Q3794" s="4" t="str">
        <f>VLOOKUP(B3794,Effectif!B:I,8,0)</f>
        <v>DECB</v>
      </c>
      <c r="R3794" s="4" t="str">
        <f>IFERROR(VLOOKUP(C3794,Sales!B:G,6,0),"-")</f>
        <v>-</v>
      </c>
      <c r="S3794" s="4">
        <f>IFERROR(VLOOKUP(C3794,Recolt!B:H,3,0),"-")</f>
        <v>120</v>
      </c>
      <c r="T3794" s="4" t="str">
        <f t="shared" si="120"/>
        <v>-</v>
      </c>
    </row>
    <row r="3795" spans="1:20" hidden="1" x14ac:dyDescent="0.25">
      <c r="A3795" s="4" t="s">
        <v>412</v>
      </c>
      <c r="B3795" s="4" t="s">
        <v>574</v>
      </c>
      <c r="C3795" s="4">
        <v>1034860603</v>
      </c>
      <c r="D3795" s="4" t="s">
        <v>363</v>
      </c>
      <c r="E3795" s="4" t="s">
        <v>364</v>
      </c>
      <c r="F3795" s="4" t="s">
        <v>439</v>
      </c>
      <c r="G3795" s="12">
        <v>45442</v>
      </c>
      <c r="H3795" s="4" t="s">
        <v>356</v>
      </c>
      <c r="I3795" s="67">
        <v>0.69050925925925899</v>
      </c>
      <c r="J3795" s="4" t="s">
        <v>1132</v>
      </c>
      <c r="K3795" s="12">
        <v>42095</v>
      </c>
      <c r="L3795" s="4" t="s">
        <v>366</v>
      </c>
      <c r="M3795" s="4" t="s">
        <v>358</v>
      </c>
      <c r="N3795" s="4" t="s">
        <v>361</v>
      </c>
      <c r="O3795" s="12" t="str">
        <f t="shared" ca="1" si="119"/>
        <v>10 ans, 0 mois</v>
      </c>
      <c r="P3795" s="4" t="str">
        <f>VLOOKUP(B3795,Effectif!B:I,6,0)</f>
        <v>Hugo MARCHAL</v>
      </c>
      <c r="Q3795" s="4" t="str">
        <f>VLOOKUP(B3795,Effectif!B:I,8,0)</f>
        <v>DECB</v>
      </c>
      <c r="R3795" s="4" t="str">
        <f>IFERROR(VLOOKUP(C3795,Sales!B:G,6,0),"-")</f>
        <v>-</v>
      </c>
      <c r="S3795" s="4">
        <f>IFERROR(VLOOKUP(C3795,Recolt!B:H,3,0),"-")</f>
        <v>393.05</v>
      </c>
      <c r="T3795" s="4" t="str">
        <f t="shared" si="120"/>
        <v>-</v>
      </c>
    </row>
    <row r="3796" spans="1:20" hidden="1" x14ac:dyDescent="0.25">
      <c r="A3796" s="4" t="s">
        <v>412</v>
      </c>
      <c r="B3796" s="4" t="s">
        <v>574</v>
      </c>
      <c r="C3796" s="4">
        <v>1034863608</v>
      </c>
      <c r="D3796" s="4" t="s">
        <v>392</v>
      </c>
      <c r="E3796" s="4" t="s">
        <v>364</v>
      </c>
      <c r="F3796" s="4" t="s">
        <v>439</v>
      </c>
      <c r="G3796" s="12">
        <v>45443</v>
      </c>
      <c r="H3796" s="4" t="s">
        <v>356</v>
      </c>
      <c r="I3796" s="67">
        <v>0.43861111111111101</v>
      </c>
      <c r="J3796" s="4" t="s">
        <v>1133</v>
      </c>
      <c r="K3796" s="12">
        <v>42759</v>
      </c>
      <c r="L3796" s="4" t="s">
        <v>366</v>
      </c>
      <c r="M3796" s="4" t="s">
        <v>358</v>
      </c>
      <c r="N3796" s="4" t="s">
        <v>361</v>
      </c>
      <c r="O3796" s="12" t="str">
        <f t="shared" ca="1" si="119"/>
        <v>8 ans, 3 mois</v>
      </c>
      <c r="P3796" s="4" t="str">
        <f>VLOOKUP(B3796,Effectif!B:I,6,0)</f>
        <v>Hugo MARCHAL</v>
      </c>
      <c r="Q3796" s="4" t="str">
        <f>VLOOKUP(B3796,Effectif!B:I,8,0)</f>
        <v>DECB</v>
      </c>
      <c r="R3796" s="4" t="str">
        <f>IFERROR(VLOOKUP(C3796,Sales!B:G,6,0),"-")</f>
        <v>-</v>
      </c>
      <c r="S3796" s="4">
        <f>IFERROR(VLOOKUP(C3796,Recolt!B:H,3,0),"-")</f>
        <v>27</v>
      </c>
      <c r="T3796" s="4" t="str">
        <f t="shared" si="120"/>
        <v>-</v>
      </c>
    </row>
    <row r="3797" spans="1:20" hidden="1" x14ac:dyDescent="0.25">
      <c r="A3797" s="4" t="s">
        <v>412</v>
      </c>
      <c r="B3797" s="4" t="s">
        <v>574</v>
      </c>
      <c r="C3797" s="4">
        <v>1034857477</v>
      </c>
      <c r="D3797" s="4" t="s">
        <v>363</v>
      </c>
      <c r="E3797" s="4" t="s">
        <v>364</v>
      </c>
      <c r="F3797" s="4" t="s">
        <v>439</v>
      </c>
      <c r="G3797" s="12">
        <v>45444</v>
      </c>
      <c r="H3797" s="4" t="s">
        <v>356</v>
      </c>
      <c r="I3797" s="67">
        <v>0.60850694444444398</v>
      </c>
      <c r="J3797" s="4" t="s">
        <v>1131</v>
      </c>
      <c r="K3797" s="12">
        <v>39965</v>
      </c>
      <c r="L3797" s="4" t="s">
        <v>366</v>
      </c>
      <c r="M3797" s="4" t="s">
        <v>358</v>
      </c>
      <c r="N3797" s="4" t="s">
        <v>361</v>
      </c>
      <c r="O3797" s="12" t="str">
        <f t="shared" ca="1" si="119"/>
        <v>15 ans, 10 mois</v>
      </c>
      <c r="P3797" s="4" t="str">
        <f>VLOOKUP(B3797,Effectif!B:I,6,0)</f>
        <v>Hugo MARCHAL</v>
      </c>
      <c r="Q3797" s="4" t="str">
        <f>VLOOKUP(B3797,Effectif!B:I,8,0)</f>
        <v>DECB</v>
      </c>
      <c r="R3797" s="4" t="str">
        <f>IFERROR(VLOOKUP(C3797,Sales!B:G,6,0),"-")</f>
        <v>-</v>
      </c>
      <c r="S3797" s="4">
        <f>IFERROR(VLOOKUP(C3797,Recolt!B:H,3,0),"-")</f>
        <v>61</v>
      </c>
      <c r="T3797" s="4" t="str">
        <f t="shared" si="120"/>
        <v>-</v>
      </c>
    </row>
    <row r="3798" spans="1:20" hidden="1" x14ac:dyDescent="0.25">
      <c r="A3798" s="4" t="s">
        <v>412</v>
      </c>
      <c r="B3798" s="4" t="s">
        <v>574</v>
      </c>
      <c r="C3798" s="4">
        <v>1034862016</v>
      </c>
      <c r="D3798" s="4" t="s">
        <v>372</v>
      </c>
      <c r="E3798" s="4" t="s">
        <v>364</v>
      </c>
      <c r="F3798" s="4" t="s">
        <v>439</v>
      </c>
      <c r="G3798" s="12">
        <v>45445</v>
      </c>
      <c r="H3798" s="4" t="s">
        <v>356</v>
      </c>
      <c r="I3798" s="67">
        <v>0.58729166666666699</v>
      </c>
      <c r="J3798" s="4" t="s">
        <v>1145</v>
      </c>
      <c r="K3798" s="12">
        <v>43181</v>
      </c>
      <c r="L3798" s="4" t="s">
        <v>366</v>
      </c>
      <c r="M3798" s="4" t="s">
        <v>358</v>
      </c>
      <c r="N3798" s="4" t="s">
        <v>361</v>
      </c>
      <c r="O3798" s="12" t="str">
        <f t="shared" ca="1" si="119"/>
        <v>7 ans, 1 mois</v>
      </c>
      <c r="P3798" s="4" t="str">
        <f>VLOOKUP(B3798,Effectif!B:I,6,0)</f>
        <v>Hugo MARCHAL</v>
      </c>
      <c r="Q3798" s="4" t="str">
        <f>VLOOKUP(B3798,Effectif!B:I,8,0)</f>
        <v>DECB</v>
      </c>
      <c r="R3798" s="4" t="str">
        <f>IFERROR(VLOOKUP(C3798,Sales!B:G,6,0),"-")</f>
        <v>-</v>
      </c>
      <c r="S3798" s="4">
        <f>IFERROR(VLOOKUP(C3798,Recolt!B:H,3,0),"-")</f>
        <v>175</v>
      </c>
      <c r="T3798" s="4" t="str">
        <f t="shared" si="120"/>
        <v>-</v>
      </c>
    </row>
    <row r="3799" spans="1:20" hidden="1" x14ac:dyDescent="0.25">
      <c r="A3799" s="4" t="s">
        <v>412</v>
      </c>
      <c r="B3799" s="4" t="s">
        <v>574</v>
      </c>
      <c r="C3799" s="4">
        <v>1034843929</v>
      </c>
      <c r="D3799" s="4" t="s">
        <v>372</v>
      </c>
      <c r="E3799" s="4" t="s">
        <v>364</v>
      </c>
      <c r="F3799" s="4" t="s">
        <v>439</v>
      </c>
      <c r="G3799" s="12">
        <v>45446</v>
      </c>
      <c r="H3799" s="4" t="s">
        <v>356</v>
      </c>
      <c r="I3799" s="67">
        <v>0.63752314814814803</v>
      </c>
      <c r="J3799" s="4" t="s">
        <v>1147</v>
      </c>
      <c r="K3799" s="12">
        <v>43192</v>
      </c>
      <c r="L3799" s="4" t="s">
        <v>366</v>
      </c>
      <c r="M3799" s="4" t="s">
        <v>362</v>
      </c>
      <c r="O3799" s="12" t="str">
        <f t="shared" ca="1" si="119"/>
        <v>7 ans, 0 mois</v>
      </c>
      <c r="P3799" s="4" t="str">
        <f>VLOOKUP(B3799,Effectif!B:I,6,0)</f>
        <v>Hugo MARCHAL</v>
      </c>
      <c r="Q3799" s="4" t="str">
        <f>VLOOKUP(B3799,Effectif!B:I,8,0)</f>
        <v>DECB</v>
      </c>
      <c r="R3799" s="4" t="str">
        <f>IFERROR(VLOOKUP(C3799,Sales!B:G,6,0),"-")</f>
        <v>-</v>
      </c>
      <c r="S3799" s="4">
        <f>IFERROR(VLOOKUP(C3799,Recolt!B:H,3,0),"-")</f>
        <v>238</v>
      </c>
      <c r="T3799" s="4" t="str">
        <f t="shared" si="120"/>
        <v>-</v>
      </c>
    </row>
    <row r="3800" spans="1:20" hidden="1" x14ac:dyDescent="0.25">
      <c r="A3800" s="4" t="s">
        <v>412</v>
      </c>
      <c r="B3800" s="4" t="s">
        <v>574</v>
      </c>
      <c r="C3800" s="4">
        <v>1034861388</v>
      </c>
      <c r="D3800" s="4" t="s">
        <v>372</v>
      </c>
      <c r="E3800" s="4" t="s">
        <v>364</v>
      </c>
      <c r="F3800" s="4" t="s">
        <v>439</v>
      </c>
      <c r="G3800" s="12">
        <v>45447</v>
      </c>
      <c r="H3800" s="4" t="s">
        <v>356</v>
      </c>
      <c r="I3800" s="67">
        <v>0.66068287037036999</v>
      </c>
      <c r="J3800" s="4" t="s">
        <v>1133</v>
      </c>
      <c r="K3800" s="12">
        <v>43074</v>
      </c>
      <c r="L3800" s="4" t="s">
        <v>366</v>
      </c>
      <c r="M3800" s="4" t="s">
        <v>358</v>
      </c>
      <c r="N3800" s="4" t="s">
        <v>361</v>
      </c>
      <c r="O3800" s="12" t="str">
        <f t="shared" ca="1" si="119"/>
        <v>7 ans, 4 mois</v>
      </c>
      <c r="P3800" s="4" t="str">
        <f>VLOOKUP(B3800,Effectif!B:I,6,0)</f>
        <v>Hugo MARCHAL</v>
      </c>
      <c r="Q3800" s="4" t="str">
        <f>VLOOKUP(B3800,Effectif!B:I,8,0)</f>
        <v>DECB</v>
      </c>
      <c r="R3800" s="4" t="str">
        <f>IFERROR(VLOOKUP(C3800,Sales!B:G,6,0),"-")</f>
        <v>-</v>
      </c>
      <c r="S3800" s="4">
        <f>IFERROR(VLOOKUP(C3800,Recolt!B:H,3,0),"-")</f>
        <v>54</v>
      </c>
      <c r="T3800" s="4" t="str">
        <f t="shared" si="120"/>
        <v>-</v>
      </c>
    </row>
    <row r="3801" spans="1:20" hidden="1" x14ac:dyDescent="0.25">
      <c r="A3801" s="4" t="s">
        <v>412</v>
      </c>
      <c r="B3801" s="4" t="s">
        <v>574</v>
      </c>
      <c r="C3801" s="4">
        <v>1034857857</v>
      </c>
      <c r="D3801" s="4" t="s">
        <v>372</v>
      </c>
      <c r="E3801" s="4" t="s">
        <v>364</v>
      </c>
      <c r="F3801" s="4" t="s">
        <v>439</v>
      </c>
      <c r="G3801" s="12">
        <v>45448</v>
      </c>
      <c r="H3801" s="4" t="s">
        <v>356</v>
      </c>
      <c r="I3801" s="67">
        <v>0.634699074074074</v>
      </c>
      <c r="J3801" s="4" t="s">
        <v>1133</v>
      </c>
      <c r="K3801" s="12">
        <v>43388</v>
      </c>
      <c r="L3801" s="4" t="s">
        <v>366</v>
      </c>
      <c r="M3801" s="4" t="s">
        <v>358</v>
      </c>
      <c r="N3801" s="4" t="s">
        <v>361</v>
      </c>
      <c r="O3801" s="12" t="str">
        <f t="shared" ca="1" si="119"/>
        <v>6 ans, 6 mois</v>
      </c>
      <c r="P3801" s="4" t="str">
        <f>VLOOKUP(B3801,Effectif!B:I,6,0)</f>
        <v>Hugo MARCHAL</v>
      </c>
      <c r="Q3801" s="4" t="str">
        <f>VLOOKUP(B3801,Effectif!B:I,8,0)</f>
        <v>DECB</v>
      </c>
      <c r="R3801" s="4" t="str">
        <f>IFERROR(VLOOKUP(C3801,Sales!B:G,6,0),"-")</f>
        <v>-</v>
      </c>
      <c r="S3801" s="4">
        <f>IFERROR(VLOOKUP(C3801,Recolt!B:H,3,0),"-")</f>
        <v>191</v>
      </c>
      <c r="T3801" s="4" t="str">
        <f t="shared" si="120"/>
        <v>-</v>
      </c>
    </row>
    <row r="3802" spans="1:20" hidden="1" x14ac:dyDescent="0.25">
      <c r="A3802" s="4" t="s">
        <v>412</v>
      </c>
      <c r="B3802" s="4" t="s">
        <v>574</v>
      </c>
      <c r="C3802" s="4">
        <v>1034848287</v>
      </c>
      <c r="D3802" s="4" t="s">
        <v>363</v>
      </c>
      <c r="E3802" s="4" t="s">
        <v>364</v>
      </c>
      <c r="F3802" s="4" t="s">
        <v>439</v>
      </c>
      <c r="G3802" s="12">
        <v>45449</v>
      </c>
      <c r="H3802" s="4" t="s">
        <v>356</v>
      </c>
      <c r="I3802" s="67">
        <v>0.69480324074074096</v>
      </c>
      <c r="J3802" s="4" t="s">
        <v>1135</v>
      </c>
      <c r="K3802" s="12">
        <v>43004</v>
      </c>
      <c r="L3802" s="4" t="s">
        <v>366</v>
      </c>
      <c r="M3802" s="4" t="s">
        <v>358</v>
      </c>
      <c r="N3802" s="4" t="s">
        <v>361</v>
      </c>
      <c r="O3802" s="12" t="str">
        <f t="shared" ca="1" si="119"/>
        <v>7 ans, 7 mois</v>
      </c>
      <c r="P3802" s="4" t="str">
        <f>VLOOKUP(B3802,Effectif!B:I,6,0)</f>
        <v>Hugo MARCHAL</v>
      </c>
      <c r="Q3802" s="4" t="str">
        <f>VLOOKUP(B3802,Effectif!B:I,8,0)</f>
        <v>DECB</v>
      </c>
      <c r="R3802" s="4" t="str">
        <f>IFERROR(VLOOKUP(C3802,Sales!B:G,6,0),"-")</f>
        <v>-</v>
      </c>
      <c r="S3802" s="4">
        <f>IFERROR(VLOOKUP(C3802,Recolt!B:H,3,0),"-")</f>
        <v>137.70999999999998</v>
      </c>
      <c r="T3802" s="4" t="str">
        <f t="shared" si="120"/>
        <v>-</v>
      </c>
    </row>
    <row r="3803" spans="1:20" hidden="1" x14ac:dyDescent="0.25">
      <c r="A3803" s="4" t="s">
        <v>412</v>
      </c>
      <c r="B3803" s="4" t="s">
        <v>574</v>
      </c>
      <c r="C3803" s="4">
        <v>1034862810</v>
      </c>
      <c r="D3803" s="4" t="s">
        <v>372</v>
      </c>
      <c r="E3803" s="4" t="s">
        <v>364</v>
      </c>
      <c r="F3803" s="4" t="s">
        <v>439</v>
      </c>
      <c r="G3803" s="12">
        <v>45450</v>
      </c>
      <c r="H3803" s="4" t="s">
        <v>356</v>
      </c>
      <c r="I3803" s="67">
        <v>0.56541666666666701</v>
      </c>
      <c r="J3803" s="4" t="s">
        <v>1137</v>
      </c>
      <c r="K3803" s="12">
        <v>42563</v>
      </c>
      <c r="L3803" s="4" t="s">
        <v>366</v>
      </c>
      <c r="M3803" s="4" t="s">
        <v>358</v>
      </c>
      <c r="N3803" s="4" t="s">
        <v>361</v>
      </c>
      <c r="O3803" s="12" t="str">
        <f t="shared" ca="1" si="119"/>
        <v>8 ans, 9 mois</v>
      </c>
      <c r="P3803" s="4" t="str">
        <f>VLOOKUP(B3803,Effectif!B:I,6,0)</f>
        <v>Hugo MARCHAL</v>
      </c>
      <c r="Q3803" s="4" t="str">
        <f>VLOOKUP(B3803,Effectif!B:I,8,0)</f>
        <v>DECB</v>
      </c>
      <c r="R3803" s="4" t="str">
        <f>IFERROR(VLOOKUP(C3803,Sales!B:G,6,0),"-")</f>
        <v>-</v>
      </c>
      <c r="S3803" s="4">
        <f>IFERROR(VLOOKUP(C3803,Recolt!B:H,3,0),"-")</f>
        <v>86</v>
      </c>
      <c r="T3803" s="4" t="str">
        <f t="shared" si="120"/>
        <v>-</v>
      </c>
    </row>
    <row r="3804" spans="1:20" hidden="1" x14ac:dyDescent="0.25">
      <c r="A3804" s="4" t="s">
        <v>412</v>
      </c>
      <c r="B3804" s="4" t="s">
        <v>574</v>
      </c>
      <c r="C3804" s="4">
        <v>1034858343</v>
      </c>
      <c r="D3804" s="4" t="s">
        <v>372</v>
      </c>
      <c r="E3804" s="4" t="s">
        <v>364</v>
      </c>
      <c r="F3804" s="4" t="s">
        <v>439</v>
      </c>
      <c r="G3804" s="12">
        <v>45451</v>
      </c>
      <c r="H3804" s="4" t="s">
        <v>356</v>
      </c>
      <c r="I3804" s="67">
        <v>0.68462962962963003</v>
      </c>
      <c r="J3804" s="4" t="s">
        <v>1132</v>
      </c>
      <c r="K3804" s="12">
        <v>43170</v>
      </c>
      <c r="L3804" s="4" t="s">
        <v>366</v>
      </c>
      <c r="M3804" s="4" t="s">
        <v>358</v>
      </c>
      <c r="N3804" s="4" t="s">
        <v>361</v>
      </c>
      <c r="O3804" s="12" t="str">
        <f t="shared" ca="1" si="119"/>
        <v>7 ans, 1 mois</v>
      </c>
      <c r="P3804" s="4" t="str">
        <f>VLOOKUP(B3804,Effectif!B:I,6,0)</f>
        <v>Hugo MARCHAL</v>
      </c>
      <c r="Q3804" s="4" t="str">
        <f>VLOOKUP(B3804,Effectif!B:I,8,0)</f>
        <v>DECB</v>
      </c>
      <c r="R3804" s="4" t="str">
        <f>IFERROR(VLOOKUP(C3804,Sales!B:G,6,0),"-")</f>
        <v>-</v>
      </c>
      <c r="S3804" s="4">
        <f>IFERROR(VLOOKUP(C3804,Recolt!B:H,3,0),"-")</f>
        <v>139.03</v>
      </c>
      <c r="T3804" s="4" t="str">
        <f t="shared" si="120"/>
        <v>-</v>
      </c>
    </row>
    <row r="3805" spans="1:20" hidden="1" x14ac:dyDescent="0.25">
      <c r="A3805" s="4" t="s">
        <v>412</v>
      </c>
      <c r="B3805" s="4" t="s">
        <v>574</v>
      </c>
      <c r="C3805" s="4">
        <v>1034862292</v>
      </c>
      <c r="D3805" s="4" t="s">
        <v>363</v>
      </c>
      <c r="E3805" s="4" t="s">
        <v>364</v>
      </c>
      <c r="F3805" s="4" t="s">
        <v>439</v>
      </c>
      <c r="G3805" s="12">
        <v>45452</v>
      </c>
      <c r="H3805" s="4" t="s">
        <v>356</v>
      </c>
      <c r="I3805" s="67">
        <v>0.57667824074074103</v>
      </c>
      <c r="J3805" s="4" t="s">
        <v>1134</v>
      </c>
      <c r="K3805" s="12">
        <v>43402</v>
      </c>
      <c r="L3805" s="4" t="s">
        <v>366</v>
      </c>
      <c r="M3805" s="4" t="s">
        <v>358</v>
      </c>
      <c r="N3805" s="4" t="s">
        <v>361</v>
      </c>
      <c r="O3805" s="12" t="str">
        <f t="shared" ca="1" si="119"/>
        <v>6 ans, 6 mois</v>
      </c>
      <c r="P3805" s="4" t="str">
        <f>VLOOKUP(B3805,Effectif!B:I,6,0)</f>
        <v>Hugo MARCHAL</v>
      </c>
      <c r="Q3805" s="4" t="str">
        <f>VLOOKUP(B3805,Effectif!B:I,8,0)</f>
        <v>DECB</v>
      </c>
      <c r="R3805" s="4" t="str">
        <f>IFERROR(VLOOKUP(C3805,Sales!B:G,6,0),"-")</f>
        <v>-</v>
      </c>
      <c r="S3805" s="4">
        <f>IFERROR(VLOOKUP(C3805,Recolt!B:H,3,0),"-")</f>
        <v>248.96</v>
      </c>
      <c r="T3805" s="4" t="str">
        <f t="shared" si="120"/>
        <v>-</v>
      </c>
    </row>
    <row r="3806" spans="1:20" hidden="1" x14ac:dyDescent="0.25">
      <c r="A3806" s="4" t="s">
        <v>412</v>
      </c>
      <c r="B3806" s="4" t="s">
        <v>574</v>
      </c>
      <c r="C3806" s="4">
        <v>1034856068</v>
      </c>
      <c r="D3806" s="4" t="s">
        <v>363</v>
      </c>
      <c r="E3806" s="4" t="s">
        <v>364</v>
      </c>
      <c r="F3806" s="4" t="s">
        <v>439</v>
      </c>
      <c r="G3806" s="12">
        <v>45382</v>
      </c>
      <c r="H3806" s="4" t="s">
        <v>356</v>
      </c>
      <c r="I3806" s="67">
        <v>0.70003472222222196</v>
      </c>
      <c r="J3806" s="4" t="s">
        <v>1133</v>
      </c>
      <c r="K3806" s="12">
        <v>43414</v>
      </c>
      <c r="L3806" s="4" t="s">
        <v>366</v>
      </c>
      <c r="M3806" s="4" t="s">
        <v>358</v>
      </c>
      <c r="N3806" s="4" t="s">
        <v>361</v>
      </c>
      <c r="O3806" s="12" t="str">
        <f t="shared" ca="1" si="119"/>
        <v>6 ans, 5 mois</v>
      </c>
      <c r="P3806" s="4" t="str">
        <f>VLOOKUP(B3806,Effectif!B:I,6,0)</f>
        <v>Hugo MARCHAL</v>
      </c>
      <c r="Q3806" s="4" t="str">
        <f>VLOOKUP(B3806,Effectif!B:I,8,0)</f>
        <v>DECB</v>
      </c>
      <c r="R3806" s="4" t="str">
        <f>IFERROR(VLOOKUP(C3806,Sales!B:G,6,0),"-")</f>
        <v>-</v>
      </c>
      <c r="S3806" s="4">
        <f>IFERROR(VLOOKUP(C3806,Recolt!B:H,3,0),"-")</f>
        <v>192</v>
      </c>
      <c r="T3806" s="4" t="str">
        <f t="shared" si="120"/>
        <v>-</v>
      </c>
    </row>
    <row r="3807" spans="1:20" hidden="1" x14ac:dyDescent="0.25">
      <c r="A3807" s="4" t="s">
        <v>412</v>
      </c>
      <c r="B3807" s="4" t="s">
        <v>574</v>
      </c>
      <c r="C3807" s="4">
        <v>1034842239</v>
      </c>
      <c r="D3807" s="4" t="s">
        <v>372</v>
      </c>
      <c r="E3807" s="4" t="s">
        <v>364</v>
      </c>
      <c r="F3807" s="4" t="s">
        <v>439</v>
      </c>
      <c r="G3807" s="12">
        <v>45383</v>
      </c>
      <c r="H3807" s="4" t="s">
        <v>356</v>
      </c>
      <c r="I3807" s="67">
        <v>0.40621527777777799</v>
      </c>
      <c r="J3807" s="4" t="s">
        <v>1139</v>
      </c>
      <c r="K3807" s="12">
        <v>41927</v>
      </c>
      <c r="L3807" s="4" t="s">
        <v>366</v>
      </c>
      <c r="M3807" s="4" t="s">
        <v>358</v>
      </c>
      <c r="N3807" s="4" t="s">
        <v>361</v>
      </c>
      <c r="O3807" s="12" t="str">
        <f t="shared" ca="1" si="119"/>
        <v>10 ans, 6 mois</v>
      </c>
      <c r="P3807" s="4" t="str">
        <f>VLOOKUP(B3807,Effectif!B:I,6,0)</f>
        <v>Hugo MARCHAL</v>
      </c>
      <c r="Q3807" s="4" t="str">
        <f>VLOOKUP(B3807,Effectif!B:I,8,0)</f>
        <v>DECB</v>
      </c>
      <c r="R3807" s="4" t="str">
        <f>IFERROR(VLOOKUP(C3807,Sales!B:G,6,0),"-")</f>
        <v>-</v>
      </c>
      <c r="S3807" s="4">
        <f>IFERROR(VLOOKUP(C3807,Recolt!B:H,3,0),"-")</f>
        <v>253</v>
      </c>
      <c r="T3807" s="4" t="str">
        <f t="shared" si="120"/>
        <v>-</v>
      </c>
    </row>
    <row r="3808" spans="1:20" hidden="1" x14ac:dyDescent="0.25">
      <c r="A3808" s="4" t="s">
        <v>412</v>
      </c>
      <c r="B3808" s="4" t="s">
        <v>574</v>
      </c>
      <c r="C3808" s="4">
        <v>1034846905</v>
      </c>
      <c r="D3808" s="4" t="s">
        <v>378</v>
      </c>
      <c r="E3808" s="4" t="s">
        <v>364</v>
      </c>
      <c r="F3808" s="4" t="s">
        <v>439</v>
      </c>
      <c r="G3808" s="12">
        <v>45384</v>
      </c>
      <c r="H3808" s="4" t="s">
        <v>356</v>
      </c>
      <c r="I3808" s="67">
        <v>0.62041666666666695</v>
      </c>
      <c r="J3808" s="4" t="s">
        <v>1147</v>
      </c>
      <c r="L3808" s="4" t="s">
        <v>366</v>
      </c>
      <c r="O3808" s="12" t="str">
        <f t="shared" ca="1" si="119"/>
        <v>125 ans, 3 mois</v>
      </c>
      <c r="P3808" s="4" t="str">
        <f>VLOOKUP(B3808,Effectif!B:I,6,0)</f>
        <v>Hugo MARCHAL</v>
      </c>
      <c r="Q3808" s="4" t="str">
        <f>VLOOKUP(B3808,Effectif!B:I,8,0)</f>
        <v>DECB</v>
      </c>
      <c r="R3808" s="4" t="str">
        <f>IFERROR(VLOOKUP(C3808,Sales!B:G,6,0),"-")</f>
        <v>-</v>
      </c>
      <c r="S3808" s="4">
        <f>IFERROR(VLOOKUP(C3808,Recolt!B:H,3,0),"-")</f>
        <v>94</v>
      </c>
      <c r="T3808" s="4" t="str">
        <f t="shared" si="120"/>
        <v>-</v>
      </c>
    </row>
    <row r="3809" spans="1:20" hidden="1" x14ac:dyDescent="0.25">
      <c r="A3809" s="4" t="s">
        <v>412</v>
      </c>
      <c r="B3809" s="4" t="s">
        <v>574</v>
      </c>
      <c r="C3809" s="4">
        <v>1034859566</v>
      </c>
      <c r="D3809" s="4" t="s">
        <v>363</v>
      </c>
      <c r="E3809" s="4" t="s">
        <v>364</v>
      </c>
      <c r="F3809" s="4" t="s">
        <v>439</v>
      </c>
      <c r="G3809" s="12">
        <v>45385</v>
      </c>
      <c r="H3809" s="4" t="s">
        <v>356</v>
      </c>
      <c r="I3809" s="67">
        <v>0.55928240740740698</v>
      </c>
      <c r="J3809" s="4" t="s">
        <v>1133</v>
      </c>
      <c r="K3809" s="12">
        <v>43340</v>
      </c>
      <c r="L3809" s="4" t="s">
        <v>366</v>
      </c>
      <c r="M3809" s="4" t="s">
        <v>358</v>
      </c>
      <c r="N3809" s="4" t="s">
        <v>361</v>
      </c>
      <c r="O3809" s="12" t="str">
        <f t="shared" ca="1" si="119"/>
        <v>6 ans, 8 mois</v>
      </c>
      <c r="P3809" s="4" t="str">
        <f>VLOOKUP(B3809,Effectif!B:I,6,0)</f>
        <v>Hugo MARCHAL</v>
      </c>
      <c r="Q3809" s="4" t="str">
        <f>VLOOKUP(B3809,Effectif!B:I,8,0)</f>
        <v>DECB</v>
      </c>
      <c r="R3809" s="4" t="str">
        <f>IFERROR(VLOOKUP(C3809,Sales!B:G,6,0),"-")</f>
        <v>-</v>
      </c>
      <c r="S3809" s="4">
        <f>IFERROR(VLOOKUP(C3809,Recolt!B:H,3,0),"-")</f>
        <v>51</v>
      </c>
      <c r="T3809" s="4" t="str">
        <f t="shared" si="120"/>
        <v>-</v>
      </c>
    </row>
    <row r="3810" spans="1:20" hidden="1" x14ac:dyDescent="0.25">
      <c r="A3810" s="4" t="s">
        <v>412</v>
      </c>
      <c r="B3810" s="4" t="s">
        <v>574</v>
      </c>
      <c r="C3810" s="4">
        <v>1034842755</v>
      </c>
      <c r="D3810" s="4" t="s">
        <v>363</v>
      </c>
      <c r="E3810" s="4" t="s">
        <v>364</v>
      </c>
      <c r="F3810" s="4" t="s">
        <v>439</v>
      </c>
      <c r="G3810" s="12">
        <v>45386</v>
      </c>
      <c r="H3810" s="4" t="s">
        <v>356</v>
      </c>
      <c r="I3810" s="67">
        <v>0.60370370370370396</v>
      </c>
      <c r="J3810" s="4" t="s">
        <v>1135</v>
      </c>
      <c r="K3810" s="12">
        <v>43438</v>
      </c>
      <c r="L3810" s="4" t="s">
        <v>366</v>
      </c>
      <c r="M3810" s="4" t="s">
        <v>358</v>
      </c>
      <c r="N3810" s="4" t="s">
        <v>361</v>
      </c>
      <c r="O3810" s="12" t="str">
        <f t="shared" ca="1" si="119"/>
        <v>6 ans, 4 mois</v>
      </c>
      <c r="P3810" s="4" t="str">
        <f>VLOOKUP(B3810,Effectif!B:I,6,0)</f>
        <v>Hugo MARCHAL</v>
      </c>
      <c r="Q3810" s="4" t="str">
        <f>VLOOKUP(B3810,Effectif!B:I,8,0)</f>
        <v>DECB</v>
      </c>
      <c r="R3810" s="4" t="str">
        <f>IFERROR(VLOOKUP(C3810,Sales!B:G,6,0),"-")</f>
        <v>-</v>
      </c>
      <c r="S3810" s="4">
        <f>IFERROR(VLOOKUP(C3810,Recolt!B:H,3,0),"-")</f>
        <v>272.63</v>
      </c>
      <c r="T3810" s="4" t="str">
        <f t="shared" si="120"/>
        <v>-</v>
      </c>
    </row>
    <row r="3811" spans="1:20" hidden="1" x14ac:dyDescent="0.25">
      <c r="A3811" s="4" t="s">
        <v>412</v>
      </c>
      <c r="B3811" s="4" t="s">
        <v>574</v>
      </c>
      <c r="C3811" s="4">
        <v>1034858194</v>
      </c>
      <c r="D3811" s="4" t="s">
        <v>363</v>
      </c>
      <c r="E3811" s="4" t="s">
        <v>364</v>
      </c>
      <c r="F3811" s="4" t="s">
        <v>439</v>
      </c>
      <c r="G3811" s="12">
        <v>45387</v>
      </c>
      <c r="H3811" s="4" t="s">
        <v>356</v>
      </c>
      <c r="I3811" s="67">
        <v>0.55589120370370404</v>
      </c>
      <c r="J3811" s="4" t="s">
        <v>1131</v>
      </c>
      <c r="K3811" s="12">
        <v>39692</v>
      </c>
      <c r="L3811" s="4" t="s">
        <v>366</v>
      </c>
      <c r="M3811" s="4" t="s">
        <v>358</v>
      </c>
      <c r="N3811" s="4" t="s">
        <v>359</v>
      </c>
      <c r="O3811" s="12" t="str">
        <f t="shared" ca="1" si="119"/>
        <v>16 ans, 7 mois</v>
      </c>
      <c r="P3811" s="4" t="str">
        <f>VLOOKUP(B3811,Effectif!B:I,6,0)</f>
        <v>Hugo MARCHAL</v>
      </c>
      <c r="Q3811" s="4" t="str">
        <f>VLOOKUP(B3811,Effectif!B:I,8,0)</f>
        <v>DECB</v>
      </c>
      <c r="R3811" s="4" t="str">
        <f>IFERROR(VLOOKUP(C3811,Sales!B:G,6,0),"-")</f>
        <v>-</v>
      </c>
      <c r="S3811" s="4">
        <f>IFERROR(VLOOKUP(C3811,Recolt!B:H,3,0),"-")</f>
        <v>192</v>
      </c>
      <c r="T3811" s="4" t="str">
        <f t="shared" si="120"/>
        <v>-</v>
      </c>
    </row>
    <row r="3812" spans="1:20" hidden="1" x14ac:dyDescent="0.25">
      <c r="A3812" s="4" t="s">
        <v>412</v>
      </c>
      <c r="B3812" s="4" t="s">
        <v>574</v>
      </c>
      <c r="C3812" s="4">
        <v>1034855646</v>
      </c>
      <c r="D3812" s="4" t="s">
        <v>377</v>
      </c>
      <c r="E3812" s="4" t="s">
        <v>364</v>
      </c>
      <c r="F3812" s="4" t="s">
        <v>439</v>
      </c>
      <c r="G3812" s="12">
        <v>45388</v>
      </c>
      <c r="H3812" s="4" t="s">
        <v>365</v>
      </c>
      <c r="I3812" s="67">
        <v>0.65146990740740696</v>
      </c>
      <c r="J3812" s="4" t="s">
        <v>1147</v>
      </c>
      <c r="K3812" s="12">
        <v>43368</v>
      </c>
      <c r="L3812" s="4" t="s">
        <v>366</v>
      </c>
      <c r="M3812" s="4" t="s">
        <v>362</v>
      </c>
      <c r="O3812" s="12" t="str">
        <f t="shared" ca="1" si="119"/>
        <v>6 ans, 7 mois</v>
      </c>
      <c r="P3812" s="4" t="str">
        <f>VLOOKUP(B3812,Effectif!B:I,6,0)</f>
        <v>Hugo MARCHAL</v>
      </c>
      <c r="Q3812" s="4" t="str">
        <f>VLOOKUP(B3812,Effectif!B:I,8,0)</f>
        <v>DECB</v>
      </c>
      <c r="R3812" s="4" t="str">
        <f>IFERROR(VLOOKUP(C3812,Sales!B:G,6,0),"-")</f>
        <v>-</v>
      </c>
      <c r="S3812" s="4">
        <f>IFERROR(VLOOKUP(C3812,Recolt!B:H,3,0),"-")</f>
        <v>83</v>
      </c>
      <c r="T3812" s="4" t="str">
        <f t="shared" si="120"/>
        <v>-</v>
      </c>
    </row>
    <row r="3813" spans="1:20" hidden="1" x14ac:dyDescent="0.25">
      <c r="A3813" s="4" t="s">
        <v>412</v>
      </c>
      <c r="B3813" s="4" t="s">
        <v>574</v>
      </c>
      <c r="C3813" s="4">
        <v>1034855877</v>
      </c>
      <c r="D3813" s="4" t="s">
        <v>363</v>
      </c>
      <c r="E3813" s="4" t="s">
        <v>364</v>
      </c>
      <c r="F3813" s="4" t="s">
        <v>439</v>
      </c>
      <c r="G3813" s="12">
        <v>45389</v>
      </c>
      <c r="H3813" s="4" t="s">
        <v>356</v>
      </c>
      <c r="I3813" s="67">
        <v>0.41260416666666699</v>
      </c>
      <c r="J3813" s="4" t="s">
        <v>1133</v>
      </c>
      <c r="K3813" s="12">
        <v>43060</v>
      </c>
      <c r="L3813" s="4" t="s">
        <v>366</v>
      </c>
      <c r="M3813" s="4" t="s">
        <v>358</v>
      </c>
      <c r="N3813" s="4" t="s">
        <v>361</v>
      </c>
      <c r="O3813" s="12" t="str">
        <f t="shared" ca="1" si="119"/>
        <v>7 ans, 5 mois</v>
      </c>
      <c r="P3813" s="4" t="str">
        <f>VLOOKUP(B3813,Effectif!B:I,6,0)</f>
        <v>Hugo MARCHAL</v>
      </c>
      <c r="Q3813" s="4" t="str">
        <f>VLOOKUP(B3813,Effectif!B:I,8,0)</f>
        <v>DECB</v>
      </c>
      <c r="R3813" s="4" t="str">
        <f>IFERROR(VLOOKUP(C3813,Sales!B:G,6,0),"-")</f>
        <v>-</v>
      </c>
      <c r="S3813" s="4">
        <f>IFERROR(VLOOKUP(C3813,Recolt!B:H,3,0),"-")</f>
        <v>72</v>
      </c>
      <c r="T3813" s="4" t="str">
        <f t="shared" si="120"/>
        <v>-</v>
      </c>
    </row>
    <row r="3814" spans="1:20" hidden="1" x14ac:dyDescent="0.25">
      <c r="A3814" s="4" t="s">
        <v>412</v>
      </c>
      <c r="B3814" s="4" t="s">
        <v>574</v>
      </c>
      <c r="C3814" s="4">
        <v>1034857040</v>
      </c>
      <c r="D3814" s="4" t="s">
        <v>377</v>
      </c>
      <c r="E3814" s="4" t="s">
        <v>364</v>
      </c>
      <c r="F3814" s="4" t="s">
        <v>439</v>
      </c>
      <c r="G3814" s="12">
        <v>45390</v>
      </c>
      <c r="H3814" s="4" t="s">
        <v>356</v>
      </c>
      <c r="I3814" s="67">
        <v>0.42656250000000001</v>
      </c>
      <c r="J3814" s="4" t="s">
        <v>1137</v>
      </c>
      <c r="K3814" s="12">
        <v>42703</v>
      </c>
      <c r="L3814" s="4" t="s">
        <v>366</v>
      </c>
      <c r="M3814" s="4" t="s">
        <v>358</v>
      </c>
      <c r="N3814" s="4" t="s">
        <v>359</v>
      </c>
      <c r="O3814" s="12" t="str">
        <f t="shared" ca="1" si="119"/>
        <v>8 ans, 5 mois</v>
      </c>
      <c r="P3814" s="4" t="str">
        <f>VLOOKUP(B3814,Effectif!B:I,6,0)</f>
        <v>Hugo MARCHAL</v>
      </c>
      <c r="Q3814" s="4" t="str">
        <f>VLOOKUP(B3814,Effectif!B:I,8,0)</f>
        <v>DECB</v>
      </c>
      <c r="R3814" s="4" t="str">
        <f>IFERROR(VLOOKUP(C3814,Sales!B:G,6,0),"-")</f>
        <v>-</v>
      </c>
      <c r="S3814" s="4">
        <f>IFERROR(VLOOKUP(C3814,Recolt!B:H,3,0),"-")</f>
        <v>60.65</v>
      </c>
      <c r="T3814" s="4" t="str">
        <f t="shared" si="120"/>
        <v>-</v>
      </c>
    </row>
    <row r="3815" spans="1:20" hidden="1" x14ac:dyDescent="0.25">
      <c r="A3815" s="4" t="s">
        <v>412</v>
      </c>
      <c r="B3815" s="4" t="s">
        <v>574</v>
      </c>
      <c r="C3815" s="4">
        <v>1034857361</v>
      </c>
      <c r="D3815" s="4" t="s">
        <v>363</v>
      </c>
      <c r="E3815" s="4" t="s">
        <v>364</v>
      </c>
      <c r="F3815" s="4" t="s">
        <v>439</v>
      </c>
      <c r="G3815" s="12">
        <v>45391</v>
      </c>
      <c r="H3815" s="4" t="s">
        <v>356</v>
      </c>
      <c r="I3815" s="67">
        <v>0.72564814814814804</v>
      </c>
      <c r="J3815" s="4" t="s">
        <v>1131</v>
      </c>
      <c r="K3815" s="12">
        <v>42527</v>
      </c>
      <c r="L3815" s="4" t="s">
        <v>366</v>
      </c>
      <c r="M3815" s="4" t="s">
        <v>358</v>
      </c>
      <c r="N3815" s="4" t="s">
        <v>361</v>
      </c>
      <c r="O3815" s="12" t="str">
        <f t="shared" ca="1" si="119"/>
        <v>8 ans, 10 mois</v>
      </c>
      <c r="P3815" s="4" t="str">
        <f>VLOOKUP(B3815,Effectif!B:I,6,0)</f>
        <v>Hugo MARCHAL</v>
      </c>
      <c r="Q3815" s="4" t="str">
        <f>VLOOKUP(B3815,Effectif!B:I,8,0)</f>
        <v>DECB</v>
      </c>
      <c r="R3815" s="4" t="str">
        <f>IFERROR(VLOOKUP(C3815,Sales!B:G,6,0),"-")</f>
        <v>-</v>
      </c>
      <c r="S3815" s="4">
        <f>IFERROR(VLOOKUP(C3815,Recolt!B:H,3,0),"-")</f>
        <v>66.78</v>
      </c>
      <c r="T3815" s="4" t="str">
        <f t="shared" si="120"/>
        <v>-</v>
      </c>
    </row>
    <row r="3816" spans="1:20" hidden="1" x14ac:dyDescent="0.25">
      <c r="A3816" s="4" t="s">
        <v>412</v>
      </c>
      <c r="B3816" s="4" t="s">
        <v>574</v>
      </c>
      <c r="C3816" s="4">
        <v>1034843484</v>
      </c>
      <c r="D3816" s="4" t="s">
        <v>363</v>
      </c>
      <c r="E3816" s="4" t="s">
        <v>364</v>
      </c>
      <c r="F3816" s="4" t="s">
        <v>439</v>
      </c>
      <c r="G3816" s="12">
        <v>45392</v>
      </c>
      <c r="H3816" s="4" t="s">
        <v>356</v>
      </c>
      <c r="I3816" s="67">
        <v>0.51249999999999996</v>
      </c>
      <c r="J3816" s="4" t="s">
        <v>1131</v>
      </c>
      <c r="K3816" s="12">
        <v>40163</v>
      </c>
      <c r="L3816" s="4" t="s">
        <v>366</v>
      </c>
      <c r="M3816" s="4" t="s">
        <v>358</v>
      </c>
      <c r="N3816" s="4" t="s">
        <v>361</v>
      </c>
      <c r="O3816" s="12" t="str">
        <f t="shared" ca="1" si="119"/>
        <v>15 ans, 4 mois</v>
      </c>
      <c r="P3816" s="4" t="str">
        <f>VLOOKUP(B3816,Effectif!B:I,6,0)</f>
        <v>Hugo MARCHAL</v>
      </c>
      <c r="Q3816" s="4" t="str">
        <f>VLOOKUP(B3816,Effectif!B:I,8,0)</f>
        <v>DECB</v>
      </c>
      <c r="R3816" s="4" t="str">
        <f>IFERROR(VLOOKUP(C3816,Sales!B:G,6,0),"-")</f>
        <v>-</v>
      </c>
      <c r="S3816" s="4">
        <f>IFERROR(VLOOKUP(C3816,Recolt!B:H,3,0),"-")</f>
        <v>151</v>
      </c>
      <c r="T3816" s="4" t="str">
        <f t="shared" si="120"/>
        <v>-</v>
      </c>
    </row>
    <row r="3817" spans="1:20" hidden="1" x14ac:dyDescent="0.25">
      <c r="A3817" s="4" t="s">
        <v>412</v>
      </c>
      <c r="B3817" s="4" t="s">
        <v>574</v>
      </c>
      <c r="C3817" s="4">
        <v>1034847828</v>
      </c>
      <c r="D3817" s="4" t="s">
        <v>392</v>
      </c>
      <c r="E3817" s="4" t="s">
        <v>364</v>
      </c>
      <c r="F3817" s="4" t="s">
        <v>439</v>
      </c>
      <c r="G3817" s="12">
        <v>45393</v>
      </c>
      <c r="H3817" s="4" t="s">
        <v>356</v>
      </c>
      <c r="I3817" s="67">
        <v>0.38297453703703699</v>
      </c>
      <c r="J3817" s="4" t="s">
        <v>1147</v>
      </c>
      <c r="K3817" s="12">
        <v>42808</v>
      </c>
      <c r="L3817" s="4" t="s">
        <v>366</v>
      </c>
      <c r="M3817" s="4" t="s">
        <v>362</v>
      </c>
      <c r="O3817" s="12" t="str">
        <f t="shared" ca="1" si="119"/>
        <v>8 ans, 1 mois</v>
      </c>
      <c r="P3817" s="4" t="str">
        <f>VLOOKUP(B3817,Effectif!B:I,6,0)</f>
        <v>Hugo MARCHAL</v>
      </c>
      <c r="Q3817" s="4" t="str">
        <f>VLOOKUP(B3817,Effectif!B:I,8,0)</f>
        <v>DECB</v>
      </c>
      <c r="R3817" s="4" t="str">
        <f>IFERROR(VLOOKUP(C3817,Sales!B:G,6,0),"-")</f>
        <v>-</v>
      </c>
      <c r="S3817" s="4">
        <f>IFERROR(VLOOKUP(C3817,Recolt!B:H,3,0),"-")</f>
        <v>416.93</v>
      </c>
      <c r="T3817" s="4" t="str">
        <f t="shared" si="120"/>
        <v>-</v>
      </c>
    </row>
    <row r="3818" spans="1:20" hidden="1" x14ac:dyDescent="0.25">
      <c r="A3818" s="4" t="s">
        <v>412</v>
      </c>
      <c r="B3818" s="4" t="s">
        <v>574</v>
      </c>
      <c r="C3818" s="4">
        <v>1034856876</v>
      </c>
      <c r="D3818" s="4" t="s">
        <v>391</v>
      </c>
      <c r="E3818" s="4" t="s">
        <v>364</v>
      </c>
      <c r="F3818" s="4" t="s">
        <v>439</v>
      </c>
      <c r="G3818" s="12">
        <v>45394</v>
      </c>
      <c r="H3818" s="4" t="s">
        <v>356</v>
      </c>
      <c r="I3818" s="67">
        <v>0.48714120370370401</v>
      </c>
      <c r="J3818" s="4" t="s">
        <v>1133</v>
      </c>
      <c r="K3818" s="12">
        <v>43368</v>
      </c>
      <c r="L3818" s="4" t="s">
        <v>366</v>
      </c>
      <c r="M3818" s="4" t="s">
        <v>358</v>
      </c>
      <c r="N3818" s="4" t="s">
        <v>359</v>
      </c>
      <c r="O3818" s="12" t="str">
        <f t="shared" ca="1" si="119"/>
        <v>6 ans, 7 mois</v>
      </c>
      <c r="P3818" s="4" t="str">
        <f>VLOOKUP(B3818,Effectif!B:I,6,0)</f>
        <v>Hugo MARCHAL</v>
      </c>
      <c r="Q3818" s="4" t="str">
        <f>VLOOKUP(B3818,Effectif!B:I,8,0)</f>
        <v>DECB</v>
      </c>
      <c r="R3818" s="4" t="str">
        <f>IFERROR(VLOOKUP(C3818,Sales!B:G,6,0),"-")</f>
        <v>-</v>
      </c>
      <c r="S3818" s="4">
        <f>IFERROR(VLOOKUP(C3818,Recolt!B:H,3,0),"-")</f>
        <v>946</v>
      </c>
      <c r="T3818" s="4" t="str">
        <f t="shared" si="120"/>
        <v>-</v>
      </c>
    </row>
    <row r="3819" spans="1:20" hidden="1" x14ac:dyDescent="0.25">
      <c r="A3819" s="4" t="s">
        <v>412</v>
      </c>
      <c r="B3819" s="4" t="s">
        <v>574</v>
      </c>
      <c r="C3819" s="4">
        <v>1034864740</v>
      </c>
      <c r="D3819" s="4" t="s">
        <v>363</v>
      </c>
      <c r="E3819" s="4" t="s">
        <v>364</v>
      </c>
      <c r="F3819" s="4" t="s">
        <v>439</v>
      </c>
      <c r="G3819" s="12">
        <v>45395</v>
      </c>
      <c r="H3819" s="4" t="s">
        <v>356</v>
      </c>
      <c r="I3819" s="67">
        <v>0.64689814814814794</v>
      </c>
      <c r="J3819" s="4" t="s">
        <v>1133</v>
      </c>
      <c r="K3819" s="12">
        <v>42943</v>
      </c>
      <c r="L3819" s="4" t="s">
        <v>366</v>
      </c>
      <c r="M3819" s="4" t="s">
        <v>358</v>
      </c>
      <c r="N3819" s="4" t="s">
        <v>359</v>
      </c>
      <c r="O3819" s="12" t="str">
        <f t="shared" ca="1" si="119"/>
        <v>7 ans, 9 mois</v>
      </c>
      <c r="P3819" s="4" t="str">
        <f>VLOOKUP(B3819,Effectif!B:I,6,0)</f>
        <v>Hugo MARCHAL</v>
      </c>
      <c r="Q3819" s="4" t="str">
        <f>VLOOKUP(B3819,Effectif!B:I,8,0)</f>
        <v>DECB</v>
      </c>
      <c r="R3819" s="4" t="str">
        <f>IFERROR(VLOOKUP(C3819,Sales!B:G,6,0),"-")</f>
        <v>-</v>
      </c>
      <c r="S3819" s="4">
        <f>IFERROR(VLOOKUP(C3819,Recolt!B:H,3,0),"-")</f>
        <v>134</v>
      </c>
      <c r="T3819" s="4" t="str">
        <f t="shared" si="120"/>
        <v>-</v>
      </c>
    </row>
    <row r="3820" spans="1:20" hidden="1" x14ac:dyDescent="0.25">
      <c r="A3820" s="4" t="s">
        <v>412</v>
      </c>
      <c r="B3820" s="4" t="s">
        <v>574</v>
      </c>
      <c r="C3820" s="4">
        <v>1034866733</v>
      </c>
      <c r="D3820" s="4" t="s">
        <v>377</v>
      </c>
      <c r="E3820" s="4" t="s">
        <v>364</v>
      </c>
      <c r="F3820" s="4" t="s">
        <v>439</v>
      </c>
      <c r="G3820" s="12">
        <v>45396</v>
      </c>
      <c r="H3820" s="4" t="s">
        <v>356</v>
      </c>
      <c r="I3820" s="67">
        <v>0.48011574074074098</v>
      </c>
      <c r="J3820" s="4" t="s">
        <v>1131</v>
      </c>
      <c r="K3820" s="12">
        <v>39630</v>
      </c>
      <c r="L3820" s="4" t="s">
        <v>366</v>
      </c>
      <c r="M3820" s="4" t="s">
        <v>358</v>
      </c>
      <c r="N3820" s="4" t="s">
        <v>361</v>
      </c>
      <c r="O3820" s="12" t="str">
        <f t="shared" ca="1" si="119"/>
        <v>16 ans, 9 mois</v>
      </c>
      <c r="P3820" s="4" t="str">
        <f>VLOOKUP(B3820,Effectif!B:I,6,0)</f>
        <v>Hugo MARCHAL</v>
      </c>
      <c r="Q3820" s="4" t="str">
        <f>VLOOKUP(B3820,Effectif!B:I,8,0)</f>
        <v>DECB</v>
      </c>
      <c r="R3820" s="4" t="str">
        <f>IFERROR(VLOOKUP(C3820,Sales!B:G,6,0),"-")</f>
        <v>-</v>
      </c>
      <c r="S3820" s="4">
        <f>IFERROR(VLOOKUP(C3820,Recolt!B:H,3,0),"-")</f>
        <v>60</v>
      </c>
      <c r="T3820" s="4" t="str">
        <f t="shared" si="120"/>
        <v>-</v>
      </c>
    </row>
    <row r="3821" spans="1:20" hidden="1" x14ac:dyDescent="0.25">
      <c r="A3821" s="4" t="s">
        <v>412</v>
      </c>
      <c r="B3821" s="4" t="s">
        <v>574</v>
      </c>
      <c r="C3821" s="4">
        <v>1034847383</v>
      </c>
      <c r="D3821" s="4" t="s">
        <v>363</v>
      </c>
      <c r="E3821" s="4" t="s">
        <v>364</v>
      </c>
      <c r="F3821" s="4" t="s">
        <v>439</v>
      </c>
      <c r="G3821" s="12">
        <v>45397</v>
      </c>
      <c r="H3821" s="4" t="s">
        <v>356</v>
      </c>
      <c r="I3821" s="67">
        <v>0.388043981481482</v>
      </c>
      <c r="J3821" s="4" t="s">
        <v>1141</v>
      </c>
      <c r="K3821" s="12">
        <v>43104</v>
      </c>
      <c r="L3821" s="4" t="s">
        <v>366</v>
      </c>
      <c r="M3821" s="4" t="s">
        <v>358</v>
      </c>
      <c r="N3821" s="4" t="s">
        <v>361</v>
      </c>
      <c r="O3821" s="12" t="str">
        <f t="shared" ca="1" si="119"/>
        <v>7 ans, 3 mois</v>
      </c>
      <c r="P3821" s="4" t="str">
        <f>VLOOKUP(B3821,Effectif!B:I,6,0)</f>
        <v>Hugo MARCHAL</v>
      </c>
      <c r="Q3821" s="4" t="str">
        <f>VLOOKUP(B3821,Effectif!B:I,8,0)</f>
        <v>DECB</v>
      </c>
      <c r="R3821" s="4" t="str">
        <f>IFERROR(VLOOKUP(C3821,Sales!B:G,6,0),"-")</f>
        <v>-</v>
      </c>
      <c r="S3821" s="4">
        <f>IFERROR(VLOOKUP(C3821,Recolt!B:H,3,0),"-")</f>
        <v>82.88</v>
      </c>
      <c r="T3821" s="4" t="str">
        <f t="shared" si="120"/>
        <v>-</v>
      </c>
    </row>
    <row r="3822" spans="1:20" hidden="1" x14ac:dyDescent="0.25">
      <c r="A3822" s="4" t="s">
        <v>412</v>
      </c>
      <c r="B3822" s="4" t="s">
        <v>574</v>
      </c>
      <c r="C3822" s="4">
        <v>1034856335</v>
      </c>
      <c r="D3822" s="4" t="s">
        <v>354</v>
      </c>
      <c r="E3822" s="4" t="s">
        <v>355</v>
      </c>
      <c r="F3822" s="4" t="s">
        <v>439</v>
      </c>
      <c r="G3822" s="12">
        <v>45398</v>
      </c>
      <c r="H3822" s="4" t="s">
        <v>356</v>
      </c>
      <c r="I3822" s="67">
        <v>0.47120370370370401</v>
      </c>
      <c r="J3822" s="4" t="s">
        <v>1137</v>
      </c>
      <c r="K3822" s="12">
        <v>42727</v>
      </c>
      <c r="L3822" s="4" t="s">
        <v>366</v>
      </c>
      <c r="M3822" s="4" t="s">
        <v>358</v>
      </c>
      <c r="N3822" s="4" t="s">
        <v>361</v>
      </c>
      <c r="O3822" s="12" t="str">
        <f t="shared" ca="1" si="119"/>
        <v>8 ans, 4 mois</v>
      </c>
      <c r="P3822" s="4" t="str">
        <f>VLOOKUP(B3822,Effectif!B:I,6,0)</f>
        <v>Hugo MARCHAL</v>
      </c>
      <c r="Q3822" s="4" t="str">
        <f>VLOOKUP(B3822,Effectif!B:I,8,0)</f>
        <v>DECB</v>
      </c>
      <c r="R3822" s="4" t="str">
        <f>IFERROR(VLOOKUP(C3822,Sales!B:G,6,0),"-")</f>
        <v>-</v>
      </c>
      <c r="S3822" s="4">
        <f>IFERROR(VLOOKUP(C3822,Recolt!B:H,3,0),"-")</f>
        <v>71</v>
      </c>
      <c r="T3822" s="4" t="str">
        <f t="shared" si="120"/>
        <v>-</v>
      </c>
    </row>
    <row r="3823" spans="1:20" hidden="1" x14ac:dyDescent="0.25">
      <c r="A3823" s="4" t="s">
        <v>412</v>
      </c>
      <c r="B3823" s="4" t="s">
        <v>574</v>
      </c>
      <c r="C3823" s="4">
        <v>1034864332</v>
      </c>
      <c r="D3823" s="4" t="s">
        <v>392</v>
      </c>
      <c r="E3823" s="4" t="s">
        <v>364</v>
      </c>
      <c r="F3823" s="4" t="s">
        <v>439</v>
      </c>
      <c r="G3823" s="12">
        <v>45399</v>
      </c>
      <c r="H3823" s="4" t="s">
        <v>356</v>
      </c>
      <c r="I3823" s="67">
        <v>0.497615740740741</v>
      </c>
      <c r="J3823" s="4" t="s">
        <v>1134</v>
      </c>
      <c r="K3823" s="12">
        <v>43146</v>
      </c>
      <c r="L3823" s="4" t="s">
        <v>366</v>
      </c>
      <c r="M3823" s="4" t="s">
        <v>358</v>
      </c>
      <c r="N3823" s="4" t="s">
        <v>361</v>
      </c>
      <c r="O3823" s="12" t="str">
        <f t="shared" ca="1" si="119"/>
        <v>7 ans, 2 mois</v>
      </c>
      <c r="P3823" s="4" t="str">
        <f>VLOOKUP(B3823,Effectif!B:I,6,0)</f>
        <v>Hugo MARCHAL</v>
      </c>
      <c r="Q3823" s="4" t="str">
        <f>VLOOKUP(B3823,Effectif!B:I,8,0)</f>
        <v>DECB</v>
      </c>
      <c r="R3823" s="4" t="str">
        <f>IFERROR(VLOOKUP(C3823,Sales!B:G,6,0),"-")</f>
        <v>-</v>
      </c>
      <c r="S3823" s="4">
        <f>IFERROR(VLOOKUP(C3823,Recolt!B:H,3,0),"-")</f>
        <v>54</v>
      </c>
      <c r="T3823" s="4" t="str">
        <f t="shared" si="120"/>
        <v>-</v>
      </c>
    </row>
    <row r="3824" spans="1:20" hidden="1" x14ac:dyDescent="0.25">
      <c r="A3824" s="4" t="s">
        <v>412</v>
      </c>
      <c r="B3824" s="4" t="s">
        <v>574</v>
      </c>
      <c r="C3824" s="4">
        <v>1034860831</v>
      </c>
      <c r="D3824" s="4" t="s">
        <v>363</v>
      </c>
      <c r="E3824" s="4" t="s">
        <v>364</v>
      </c>
      <c r="F3824" s="4" t="s">
        <v>439</v>
      </c>
      <c r="G3824" s="12">
        <v>45400</v>
      </c>
      <c r="H3824" s="4" t="s">
        <v>356</v>
      </c>
      <c r="I3824" s="67">
        <v>0.66820601851851802</v>
      </c>
      <c r="J3824" s="4" t="s">
        <v>1134</v>
      </c>
      <c r="K3824" s="12">
        <v>42816</v>
      </c>
      <c r="L3824" s="4" t="s">
        <v>366</v>
      </c>
      <c r="M3824" s="4" t="s">
        <v>358</v>
      </c>
      <c r="N3824" s="4" t="s">
        <v>359</v>
      </c>
      <c r="O3824" s="12" t="str">
        <f t="shared" ref="O3824:O3887" ca="1" si="121">YEAR(TODAY())-YEAR(K3824)-IF(MONTH(TODAY())&lt;MONTH(K3824),1,IF(AND(MONTH(TODAY())=MONTH(K3824),DAY(TODAY())&lt;DAY(K3824)),1,0)) &amp; " ans, " &amp; MONTH(TODAY())-MONTH(K3824)+IF(MONTH(TODAY())&lt;MONTH(K3824),12,0) &amp; " mois"</f>
        <v>8 ans, 1 mois</v>
      </c>
      <c r="P3824" s="4" t="str">
        <f>VLOOKUP(B3824,Effectif!B:I,6,0)</f>
        <v>Hugo MARCHAL</v>
      </c>
      <c r="Q3824" s="4" t="str">
        <f>VLOOKUP(B3824,Effectif!B:I,8,0)</f>
        <v>DECB</v>
      </c>
      <c r="R3824" s="4" t="str">
        <f>IFERROR(VLOOKUP(C3824,Sales!B:G,6,0),"-")</f>
        <v>-</v>
      </c>
      <c r="S3824" s="4">
        <f>IFERROR(VLOOKUP(C3824,Recolt!B:H,3,0),"-")</f>
        <v>104.98</v>
      </c>
      <c r="T3824" s="4" t="str">
        <f t="shared" si="120"/>
        <v>-</v>
      </c>
    </row>
    <row r="3825" spans="1:20" hidden="1" x14ac:dyDescent="0.25">
      <c r="A3825" s="4" t="s">
        <v>412</v>
      </c>
      <c r="B3825" s="4" t="s">
        <v>574</v>
      </c>
      <c r="C3825" s="4">
        <v>1034843686</v>
      </c>
      <c r="D3825" s="4" t="s">
        <v>363</v>
      </c>
      <c r="E3825" s="4" t="s">
        <v>364</v>
      </c>
      <c r="F3825" s="4" t="s">
        <v>439</v>
      </c>
      <c r="G3825" s="12">
        <v>45401</v>
      </c>
      <c r="H3825" s="4" t="s">
        <v>356</v>
      </c>
      <c r="I3825" s="67">
        <v>0.52091435185185198</v>
      </c>
      <c r="J3825" s="4" t="s">
        <v>1133</v>
      </c>
      <c r="K3825" s="12">
        <v>43326</v>
      </c>
      <c r="L3825" s="4" t="s">
        <v>366</v>
      </c>
      <c r="M3825" s="4" t="s">
        <v>358</v>
      </c>
      <c r="N3825" s="4" t="s">
        <v>361</v>
      </c>
      <c r="O3825" s="12" t="str">
        <f t="shared" ca="1" si="121"/>
        <v>6 ans, 8 mois</v>
      </c>
      <c r="P3825" s="4" t="str">
        <f>VLOOKUP(B3825,Effectif!B:I,6,0)</f>
        <v>Hugo MARCHAL</v>
      </c>
      <c r="Q3825" s="4" t="str">
        <f>VLOOKUP(B3825,Effectif!B:I,8,0)</f>
        <v>DECB</v>
      </c>
      <c r="R3825" s="4" t="str">
        <f>IFERROR(VLOOKUP(C3825,Sales!B:G,6,0),"-")</f>
        <v>-</v>
      </c>
      <c r="S3825" s="4">
        <f>IFERROR(VLOOKUP(C3825,Recolt!B:H,3,0),"-")</f>
        <v>144.34</v>
      </c>
      <c r="T3825" s="4" t="str">
        <f t="shared" si="120"/>
        <v>-</v>
      </c>
    </row>
    <row r="3826" spans="1:20" hidden="1" x14ac:dyDescent="0.25">
      <c r="A3826" s="4" t="s">
        <v>412</v>
      </c>
      <c r="B3826" s="4" t="s">
        <v>574</v>
      </c>
      <c r="C3826" s="4">
        <v>1034862287</v>
      </c>
      <c r="D3826" s="4" t="s">
        <v>377</v>
      </c>
      <c r="E3826" s="4" t="s">
        <v>364</v>
      </c>
      <c r="F3826" s="4" t="s">
        <v>439</v>
      </c>
      <c r="G3826" s="12">
        <v>45402</v>
      </c>
      <c r="H3826" s="4" t="s">
        <v>356</v>
      </c>
      <c r="I3826" s="67">
        <v>0.62160879629629595</v>
      </c>
      <c r="J3826" s="4" t="s">
        <v>1142</v>
      </c>
      <c r="K3826" s="12">
        <v>43411</v>
      </c>
      <c r="L3826" s="4" t="s">
        <v>366</v>
      </c>
      <c r="M3826" s="4" t="s">
        <v>358</v>
      </c>
      <c r="N3826" s="4" t="s">
        <v>359</v>
      </c>
      <c r="O3826" s="12" t="str">
        <f t="shared" ca="1" si="121"/>
        <v>6 ans, 5 mois</v>
      </c>
      <c r="P3826" s="4" t="str">
        <f>VLOOKUP(B3826,Effectif!B:I,6,0)</f>
        <v>Hugo MARCHAL</v>
      </c>
      <c r="Q3826" s="4" t="str">
        <f>VLOOKUP(B3826,Effectif!B:I,8,0)</f>
        <v>DECB</v>
      </c>
      <c r="R3826" s="4" t="str">
        <f>IFERROR(VLOOKUP(C3826,Sales!B:G,6,0),"-")</f>
        <v>-</v>
      </c>
      <c r="S3826" s="4">
        <f>IFERROR(VLOOKUP(C3826,Recolt!B:H,3,0),"-")</f>
        <v>116.06</v>
      </c>
      <c r="T3826" s="4" t="str">
        <f t="shared" si="120"/>
        <v>-</v>
      </c>
    </row>
    <row r="3827" spans="1:20" hidden="1" x14ac:dyDescent="0.25">
      <c r="A3827" s="4" t="s">
        <v>412</v>
      </c>
      <c r="B3827" s="4" t="s">
        <v>574</v>
      </c>
      <c r="C3827" s="4">
        <v>1034859182</v>
      </c>
      <c r="D3827" s="4" t="s">
        <v>372</v>
      </c>
      <c r="E3827" s="4" t="s">
        <v>364</v>
      </c>
      <c r="F3827" s="4" t="s">
        <v>439</v>
      </c>
      <c r="G3827" s="12">
        <v>45403</v>
      </c>
      <c r="H3827" s="4" t="s">
        <v>356</v>
      </c>
      <c r="I3827" s="67">
        <v>0.71149305555555598</v>
      </c>
      <c r="J3827" s="4" t="s">
        <v>1133</v>
      </c>
      <c r="K3827" s="12">
        <v>43244</v>
      </c>
      <c r="L3827" s="4" t="s">
        <v>366</v>
      </c>
      <c r="M3827" s="4" t="s">
        <v>358</v>
      </c>
      <c r="N3827" s="4" t="s">
        <v>359</v>
      </c>
      <c r="O3827" s="12" t="str">
        <f t="shared" ca="1" si="121"/>
        <v>6 ans, 11 mois</v>
      </c>
      <c r="P3827" s="4" t="str">
        <f>VLOOKUP(B3827,Effectif!B:I,6,0)</f>
        <v>Hugo MARCHAL</v>
      </c>
      <c r="Q3827" s="4" t="str">
        <f>VLOOKUP(B3827,Effectif!B:I,8,0)</f>
        <v>DECB</v>
      </c>
      <c r="R3827" s="4" t="str">
        <f>IFERROR(VLOOKUP(C3827,Sales!B:G,6,0),"-")</f>
        <v>-</v>
      </c>
      <c r="S3827" s="4">
        <f>IFERROR(VLOOKUP(C3827,Recolt!B:H,3,0),"-")</f>
        <v>152</v>
      </c>
      <c r="T3827" s="4" t="str">
        <f t="shared" si="120"/>
        <v>-</v>
      </c>
    </row>
    <row r="3828" spans="1:20" hidden="1" x14ac:dyDescent="0.25">
      <c r="A3828" s="4" t="s">
        <v>412</v>
      </c>
      <c r="B3828" s="4" t="s">
        <v>574</v>
      </c>
      <c r="C3828" s="4">
        <v>1034857215</v>
      </c>
      <c r="D3828" s="4" t="s">
        <v>363</v>
      </c>
      <c r="E3828" s="4" t="s">
        <v>364</v>
      </c>
      <c r="F3828" s="4" t="s">
        <v>439</v>
      </c>
      <c r="G3828" s="12">
        <v>45404</v>
      </c>
      <c r="H3828" s="4" t="s">
        <v>356</v>
      </c>
      <c r="I3828" s="67">
        <v>0.66425925925925899</v>
      </c>
      <c r="J3828" s="4" t="s">
        <v>1147</v>
      </c>
      <c r="K3828" s="12">
        <v>43015</v>
      </c>
      <c r="L3828" s="4" t="s">
        <v>366</v>
      </c>
      <c r="M3828" s="4" t="s">
        <v>362</v>
      </c>
      <c r="O3828" s="12" t="str">
        <f t="shared" ca="1" si="121"/>
        <v>7 ans, 6 mois</v>
      </c>
      <c r="P3828" s="4" t="str">
        <f>VLOOKUP(B3828,Effectif!B:I,6,0)</f>
        <v>Hugo MARCHAL</v>
      </c>
      <c r="Q3828" s="4" t="str">
        <f>VLOOKUP(B3828,Effectif!B:I,8,0)</f>
        <v>DECB</v>
      </c>
      <c r="R3828" s="4" t="str">
        <f>IFERROR(VLOOKUP(C3828,Sales!B:G,6,0),"-")</f>
        <v>-</v>
      </c>
      <c r="S3828" s="4">
        <f>IFERROR(VLOOKUP(C3828,Recolt!B:H,3,0),"-")</f>
        <v>48</v>
      </c>
      <c r="T3828" s="4" t="str">
        <f t="shared" si="120"/>
        <v>-</v>
      </c>
    </row>
    <row r="3829" spans="1:20" hidden="1" x14ac:dyDescent="0.25">
      <c r="A3829" s="4" t="s">
        <v>412</v>
      </c>
      <c r="B3829" s="4" t="s">
        <v>574</v>
      </c>
      <c r="C3829" s="4">
        <v>1034850081</v>
      </c>
      <c r="D3829" s="4" t="s">
        <v>363</v>
      </c>
      <c r="E3829" s="4" t="s">
        <v>364</v>
      </c>
      <c r="F3829" s="4" t="s">
        <v>439</v>
      </c>
      <c r="G3829" s="12">
        <v>45405</v>
      </c>
      <c r="H3829" s="4" t="s">
        <v>356</v>
      </c>
      <c r="I3829" s="67">
        <v>0.58599537037036997</v>
      </c>
      <c r="J3829" s="4" t="s">
        <v>1144</v>
      </c>
      <c r="K3829" s="12">
        <v>42465</v>
      </c>
      <c r="L3829" s="4" t="s">
        <v>366</v>
      </c>
      <c r="M3829" s="4" t="s">
        <v>358</v>
      </c>
      <c r="N3829" s="4" t="s">
        <v>361</v>
      </c>
      <c r="O3829" s="12" t="str">
        <f t="shared" ca="1" si="121"/>
        <v>9 ans, 0 mois</v>
      </c>
      <c r="P3829" s="4" t="str">
        <f>VLOOKUP(B3829,Effectif!B:I,6,0)</f>
        <v>Hugo MARCHAL</v>
      </c>
      <c r="Q3829" s="4" t="str">
        <f>VLOOKUP(B3829,Effectif!B:I,8,0)</f>
        <v>DECB</v>
      </c>
      <c r="R3829" s="4" t="str">
        <f>IFERROR(VLOOKUP(C3829,Sales!B:G,6,0),"-")</f>
        <v>-</v>
      </c>
      <c r="S3829" s="4">
        <f>IFERROR(VLOOKUP(C3829,Recolt!B:H,3,0),"-")</f>
        <v>123</v>
      </c>
      <c r="T3829" s="4" t="str">
        <f t="shared" si="120"/>
        <v>-</v>
      </c>
    </row>
    <row r="3830" spans="1:20" hidden="1" x14ac:dyDescent="0.25">
      <c r="A3830" s="4" t="s">
        <v>412</v>
      </c>
      <c r="B3830" s="4" t="s">
        <v>574</v>
      </c>
      <c r="C3830" s="4">
        <v>1034865683</v>
      </c>
      <c r="D3830" s="4" t="s">
        <v>363</v>
      </c>
      <c r="E3830" s="4" t="s">
        <v>364</v>
      </c>
      <c r="F3830" s="4" t="s">
        <v>439</v>
      </c>
      <c r="G3830" s="12">
        <v>45406</v>
      </c>
      <c r="H3830" s="4" t="s">
        <v>356</v>
      </c>
      <c r="I3830" s="67">
        <v>0.44337962962963001</v>
      </c>
      <c r="J3830" s="4" t="s">
        <v>1137</v>
      </c>
      <c r="K3830" s="12">
        <v>42128</v>
      </c>
      <c r="L3830" s="4" t="s">
        <v>366</v>
      </c>
      <c r="M3830" s="4" t="s">
        <v>358</v>
      </c>
      <c r="N3830" s="4" t="s">
        <v>361</v>
      </c>
      <c r="O3830" s="12" t="str">
        <f t="shared" ca="1" si="121"/>
        <v>9 ans, 11 mois</v>
      </c>
      <c r="P3830" s="4" t="str">
        <f>VLOOKUP(B3830,Effectif!B:I,6,0)</f>
        <v>Hugo MARCHAL</v>
      </c>
      <c r="Q3830" s="4" t="str">
        <f>VLOOKUP(B3830,Effectif!B:I,8,0)</f>
        <v>DECB</v>
      </c>
      <c r="R3830" s="4" t="str">
        <f>IFERROR(VLOOKUP(C3830,Sales!B:G,6,0),"-")</f>
        <v>-</v>
      </c>
      <c r="S3830" s="4">
        <f>IFERROR(VLOOKUP(C3830,Recolt!B:H,3,0),"-")</f>
        <v>95.63</v>
      </c>
      <c r="T3830" s="4" t="str">
        <f t="shared" si="120"/>
        <v>-</v>
      </c>
    </row>
    <row r="3831" spans="1:20" hidden="1" x14ac:dyDescent="0.25">
      <c r="A3831" s="4" t="s">
        <v>412</v>
      </c>
      <c r="B3831" s="4" t="s">
        <v>574</v>
      </c>
      <c r="C3831" s="4">
        <v>1034858034</v>
      </c>
      <c r="D3831" s="4" t="s">
        <v>363</v>
      </c>
      <c r="E3831" s="4" t="s">
        <v>364</v>
      </c>
      <c r="F3831" s="4" t="s">
        <v>439</v>
      </c>
      <c r="G3831" s="12">
        <v>45407</v>
      </c>
      <c r="H3831" s="4" t="s">
        <v>356</v>
      </c>
      <c r="I3831" s="67">
        <v>0.57369212962963001</v>
      </c>
      <c r="J3831" s="4" t="s">
        <v>1132</v>
      </c>
      <c r="K3831" s="12">
        <v>43431</v>
      </c>
      <c r="L3831" s="4" t="s">
        <v>366</v>
      </c>
      <c r="M3831" s="4" t="s">
        <v>358</v>
      </c>
      <c r="N3831" s="4" t="s">
        <v>361</v>
      </c>
      <c r="O3831" s="12" t="str">
        <f t="shared" ca="1" si="121"/>
        <v>6 ans, 5 mois</v>
      </c>
      <c r="P3831" s="4" t="str">
        <f>VLOOKUP(B3831,Effectif!B:I,6,0)</f>
        <v>Hugo MARCHAL</v>
      </c>
      <c r="Q3831" s="4" t="str">
        <f>VLOOKUP(B3831,Effectif!B:I,8,0)</f>
        <v>DECB</v>
      </c>
      <c r="R3831" s="4" t="str">
        <f>IFERROR(VLOOKUP(C3831,Sales!B:G,6,0),"-")</f>
        <v>-</v>
      </c>
      <c r="S3831" s="4">
        <f>IFERROR(VLOOKUP(C3831,Recolt!B:H,3,0),"-")</f>
        <v>100</v>
      </c>
      <c r="T3831" s="4" t="str">
        <f t="shared" si="120"/>
        <v>-</v>
      </c>
    </row>
    <row r="3832" spans="1:20" hidden="1" x14ac:dyDescent="0.25">
      <c r="A3832" s="4" t="s">
        <v>412</v>
      </c>
      <c r="B3832" s="4" t="s">
        <v>574</v>
      </c>
      <c r="C3832" s="4">
        <v>1034858844</v>
      </c>
      <c r="D3832" s="4" t="s">
        <v>363</v>
      </c>
      <c r="E3832" s="4" t="s">
        <v>364</v>
      </c>
      <c r="F3832" s="4" t="s">
        <v>439</v>
      </c>
      <c r="G3832" s="12">
        <v>45408</v>
      </c>
      <c r="H3832" s="4" t="s">
        <v>356</v>
      </c>
      <c r="I3832" s="67">
        <v>0.67714120370370401</v>
      </c>
      <c r="J3832" s="4" t="s">
        <v>1132</v>
      </c>
      <c r="K3832" s="12">
        <v>41368</v>
      </c>
      <c r="L3832" s="4" t="s">
        <v>366</v>
      </c>
      <c r="M3832" s="4" t="s">
        <v>358</v>
      </c>
      <c r="N3832" s="4" t="s">
        <v>361</v>
      </c>
      <c r="O3832" s="12" t="str">
        <f t="shared" ca="1" si="121"/>
        <v>12 ans, 0 mois</v>
      </c>
      <c r="P3832" s="4" t="str">
        <f>VLOOKUP(B3832,Effectif!B:I,6,0)</f>
        <v>Hugo MARCHAL</v>
      </c>
      <c r="Q3832" s="4" t="str">
        <f>VLOOKUP(B3832,Effectif!B:I,8,0)</f>
        <v>DECB</v>
      </c>
      <c r="R3832" s="4" t="str">
        <f>IFERROR(VLOOKUP(C3832,Sales!B:G,6,0),"-")</f>
        <v>-</v>
      </c>
      <c r="S3832" s="4">
        <f>IFERROR(VLOOKUP(C3832,Recolt!B:H,3,0),"-")</f>
        <v>173.45</v>
      </c>
      <c r="T3832" s="4" t="str">
        <f t="shared" si="120"/>
        <v>-</v>
      </c>
    </row>
    <row r="3833" spans="1:20" hidden="1" x14ac:dyDescent="0.25">
      <c r="A3833" s="4" t="s">
        <v>412</v>
      </c>
      <c r="B3833" s="4" t="s">
        <v>574</v>
      </c>
      <c r="C3833" s="4">
        <v>1034865954</v>
      </c>
      <c r="D3833" s="4" t="s">
        <v>391</v>
      </c>
      <c r="E3833" s="4" t="s">
        <v>364</v>
      </c>
      <c r="F3833" s="4" t="s">
        <v>439</v>
      </c>
      <c r="G3833" s="12">
        <v>45409</v>
      </c>
      <c r="H3833" s="4" t="s">
        <v>356</v>
      </c>
      <c r="I3833" s="67">
        <v>0.59225694444444399</v>
      </c>
      <c r="J3833" s="4" t="s">
        <v>1133</v>
      </c>
      <c r="K3833" s="12">
        <v>43306</v>
      </c>
      <c r="L3833" s="4" t="s">
        <v>366</v>
      </c>
      <c r="M3833" s="4" t="s">
        <v>358</v>
      </c>
      <c r="N3833" s="4" t="s">
        <v>361</v>
      </c>
      <c r="O3833" s="12" t="str">
        <f t="shared" ca="1" si="121"/>
        <v>6 ans, 9 mois</v>
      </c>
      <c r="P3833" s="4" t="str">
        <f>VLOOKUP(B3833,Effectif!B:I,6,0)</f>
        <v>Hugo MARCHAL</v>
      </c>
      <c r="Q3833" s="4" t="str">
        <f>VLOOKUP(B3833,Effectif!B:I,8,0)</f>
        <v>DECB</v>
      </c>
      <c r="R3833" s="4" t="str">
        <f>IFERROR(VLOOKUP(C3833,Sales!B:G,6,0),"-")</f>
        <v>-</v>
      </c>
      <c r="S3833" s="4">
        <f>IFERROR(VLOOKUP(C3833,Recolt!B:H,3,0),"-")</f>
        <v>19</v>
      </c>
      <c r="T3833" s="4" t="str">
        <f t="shared" si="120"/>
        <v>-</v>
      </c>
    </row>
    <row r="3834" spans="1:20" hidden="1" x14ac:dyDescent="0.25">
      <c r="A3834" s="4" t="s">
        <v>412</v>
      </c>
      <c r="B3834" s="4" t="s">
        <v>574</v>
      </c>
      <c r="C3834" s="4">
        <v>1034841833</v>
      </c>
      <c r="D3834" s="4" t="s">
        <v>382</v>
      </c>
      <c r="E3834" s="4" t="s">
        <v>364</v>
      </c>
      <c r="F3834" s="4" t="s">
        <v>439</v>
      </c>
      <c r="G3834" s="12">
        <v>45410</v>
      </c>
      <c r="H3834" s="4" t="s">
        <v>383</v>
      </c>
      <c r="I3834" s="67">
        <v>0.58045138888888903</v>
      </c>
      <c r="J3834" s="4" t="s">
        <v>1131</v>
      </c>
      <c r="K3834" s="12">
        <v>41962</v>
      </c>
      <c r="L3834" s="4" t="s">
        <v>366</v>
      </c>
      <c r="M3834" s="4" t="s">
        <v>358</v>
      </c>
      <c r="N3834" s="4" t="s">
        <v>361</v>
      </c>
      <c r="O3834" s="12" t="str">
        <f t="shared" ca="1" si="121"/>
        <v>10 ans, 5 mois</v>
      </c>
      <c r="P3834" s="4" t="str">
        <f>VLOOKUP(B3834,Effectif!B:I,6,0)</f>
        <v>Hugo MARCHAL</v>
      </c>
      <c r="Q3834" s="4" t="str">
        <f>VLOOKUP(B3834,Effectif!B:I,8,0)</f>
        <v>DECB</v>
      </c>
      <c r="R3834" s="4" t="str">
        <f>IFERROR(VLOOKUP(C3834,Sales!B:G,6,0),"-")</f>
        <v>-</v>
      </c>
      <c r="S3834" s="4">
        <f>IFERROR(VLOOKUP(C3834,Recolt!B:H,3,0),"-")</f>
        <v>148.19999999999999</v>
      </c>
      <c r="T3834" s="4" t="str">
        <f t="shared" si="120"/>
        <v>-</v>
      </c>
    </row>
    <row r="3835" spans="1:20" hidden="1" x14ac:dyDescent="0.25">
      <c r="A3835" s="4" t="s">
        <v>412</v>
      </c>
      <c r="B3835" s="4" t="s">
        <v>574</v>
      </c>
      <c r="C3835" s="4">
        <v>1034850466</v>
      </c>
      <c r="D3835" s="4" t="s">
        <v>372</v>
      </c>
      <c r="E3835" s="4" t="s">
        <v>364</v>
      </c>
      <c r="F3835" s="4" t="s">
        <v>439</v>
      </c>
      <c r="G3835" s="12">
        <v>45411</v>
      </c>
      <c r="H3835" s="4" t="s">
        <v>356</v>
      </c>
      <c r="I3835" s="67">
        <v>0.67143518518518497</v>
      </c>
      <c r="J3835" s="4" t="s">
        <v>1141</v>
      </c>
      <c r="K3835" s="12">
        <v>43377</v>
      </c>
      <c r="L3835" s="4" t="s">
        <v>366</v>
      </c>
      <c r="M3835" s="4" t="s">
        <v>358</v>
      </c>
      <c r="N3835" s="4" t="s">
        <v>361</v>
      </c>
      <c r="O3835" s="12" t="str">
        <f t="shared" ca="1" si="121"/>
        <v>6 ans, 6 mois</v>
      </c>
      <c r="P3835" s="4" t="str">
        <f>VLOOKUP(B3835,Effectif!B:I,6,0)</f>
        <v>Hugo MARCHAL</v>
      </c>
      <c r="Q3835" s="4" t="str">
        <f>VLOOKUP(B3835,Effectif!B:I,8,0)</f>
        <v>DECB</v>
      </c>
      <c r="R3835" s="4" t="str">
        <f>IFERROR(VLOOKUP(C3835,Sales!B:G,6,0),"-")</f>
        <v>-</v>
      </c>
      <c r="S3835" s="4">
        <f>IFERROR(VLOOKUP(C3835,Recolt!B:H,3,0),"-")</f>
        <v>138</v>
      </c>
      <c r="T3835" s="4" t="str">
        <f t="shared" si="120"/>
        <v>-</v>
      </c>
    </row>
    <row r="3836" spans="1:20" hidden="1" x14ac:dyDescent="0.25">
      <c r="A3836" s="4" t="s">
        <v>412</v>
      </c>
      <c r="B3836" s="4" t="s">
        <v>574</v>
      </c>
      <c r="C3836" s="4">
        <v>1034850093</v>
      </c>
      <c r="D3836" s="4" t="s">
        <v>392</v>
      </c>
      <c r="E3836" s="4" t="s">
        <v>364</v>
      </c>
      <c r="F3836" s="4" t="s">
        <v>439</v>
      </c>
      <c r="G3836" s="12">
        <v>45412</v>
      </c>
      <c r="H3836" s="4" t="s">
        <v>356</v>
      </c>
      <c r="I3836" s="67">
        <v>0.583553240740741</v>
      </c>
      <c r="J3836" s="4" t="s">
        <v>1138</v>
      </c>
      <c r="K3836" s="12">
        <v>43390</v>
      </c>
      <c r="L3836" s="4" t="s">
        <v>366</v>
      </c>
      <c r="M3836" s="4" t="s">
        <v>358</v>
      </c>
      <c r="N3836" s="4" t="s">
        <v>361</v>
      </c>
      <c r="O3836" s="12" t="str">
        <f t="shared" ca="1" si="121"/>
        <v>6 ans, 6 mois</v>
      </c>
      <c r="P3836" s="4" t="str">
        <f>VLOOKUP(B3836,Effectif!B:I,6,0)</f>
        <v>Hugo MARCHAL</v>
      </c>
      <c r="Q3836" s="4" t="str">
        <f>VLOOKUP(B3836,Effectif!B:I,8,0)</f>
        <v>DECB</v>
      </c>
      <c r="R3836" s="4" t="str">
        <f>IFERROR(VLOOKUP(C3836,Sales!B:G,6,0),"-")</f>
        <v>-</v>
      </c>
      <c r="S3836" s="4">
        <f>IFERROR(VLOOKUP(C3836,Recolt!B:H,3,0),"-")</f>
        <v>257.64</v>
      </c>
      <c r="T3836" s="4" t="str">
        <f t="shared" si="120"/>
        <v>-</v>
      </c>
    </row>
    <row r="3837" spans="1:20" hidden="1" x14ac:dyDescent="0.25">
      <c r="A3837" s="4" t="s">
        <v>412</v>
      </c>
      <c r="B3837" s="4" t="s">
        <v>574</v>
      </c>
      <c r="C3837" s="4">
        <v>1034859193</v>
      </c>
      <c r="D3837" s="4" t="s">
        <v>363</v>
      </c>
      <c r="E3837" s="4" t="s">
        <v>364</v>
      </c>
      <c r="F3837" s="4" t="s">
        <v>439</v>
      </c>
      <c r="G3837" s="12">
        <v>45413</v>
      </c>
      <c r="H3837" s="4" t="s">
        <v>356</v>
      </c>
      <c r="I3837" s="67">
        <v>0.39415509259259301</v>
      </c>
      <c r="J3837" s="4" t="s">
        <v>1133</v>
      </c>
      <c r="K3837" s="12">
        <v>43111</v>
      </c>
      <c r="L3837" s="4" t="s">
        <v>366</v>
      </c>
      <c r="M3837" s="4" t="s">
        <v>358</v>
      </c>
      <c r="N3837" s="4" t="s">
        <v>361</v>
      </c>
      <c r="O3837" s="12" t="str">
        <f t="shared" ca="1" si="121"/>
        <v>7 ans, 3 mois</v>
      </c>
      <c r="P3837" s="4" t="str">
        <f>VLOOKUP(B3837,Effectif!B:I,6,0)</f>
        <v>Hugo MARCHAL</v>
      </c>
      <c r="Q3837" s="4" t="str">
        <f>VLOOKUP(B3837,Effectif!B:I,8,0)</f>
        <v>DECB</v>
      </c>
      <c r="R3837" s="4" t="str">
        <f>IFERROR(VLOOKUP(C3837,Sales!B:G,6,0),"-")</f>
        <v>-</v>
      </c>
      <c r="S3837" s="4">
        <f>IFERROR(VLOOKUP(C3837,Recolt!B:H,3,0),"-")</f>
        <v>80</v>
      </c>
      <c r="T3837" s="4" t="str">
        <f t="shared" si="120"/>
        <v>-</v>
      </c>
    </row>
    <row r="3838" spans="1:20" hidden="1" x14ac:dyDescent="0.25">
      <c r="A3838" s="4" t="s">
        <v>412</v>
      </c>
      <c r="B3838" s="4" t="s">
        <v>574</v>
      </c>
      <c r="C3838" s="4">
        <v>1034868047</v>
      </c>
      <c r="D3838" s="4" t="s">
        <v>363</v>
      </c>
      <c r="E3838" s="4" t="s">
        <v>364</v>
      </c>
      <c r="F3838" s="4" t="s">
        <v>439</v>
      </c>
      <c r="G3838" s="12">
        <v>45414</v>
      </c>
      <c r="H3838" s="4" t="s">
        <v>356</v>
      </c>
      <c r="I3838" s="67">
        <v>0.51829861111111097</v>
      </c>
      <c r="J3838" s="4" t="s">
        <v>1141</v>
      </c>
      <c r="K3838" s="12">
        <v>43117</v>
      </c>
      <c r="L3838" s="4" t="s">
        <v>366</v>
      </c>
      <c r="M3838" s="4" t="s">
        <v>358</v>
      </c>
      <c r="N3838" s="4" t="s">
        <v>361</v>
      </c>
      <c r="O3838" s="12" t="str">
        <f t="shared" ca="1" si="121"/>
        <v>7 ans, 3 mois</v>
      </c>
      <c r="P3838" s="4" t="str">
        <f>VLOOKUP(B3838,Effectif!B:I,6,0)</f>
        <v>Hugo MARCHAL</v>
      </c>
      <c r="Q3838" s="4" t="str">
        <f>VLOOKUP(B3838,Effectif!B:I,8,0)</f>
        <v>DECB</v>
      </c>
      <c r="R3838" s="4" t="str">
        <f>IFERROR(VLOOKUP(C3838,Sales!B:G,6,0),"-")</f>
        <v>-</v>
      </c>
      <c r="S3838" s="4">
        <f>IFERROR(VLOOKUP(C3838,Recolt!B:H,3,0),"-")</f>
        <v>202</v>
      </c>
      <c r="T3838" s="4" t="str">
        <f t="shared" si="120"/>
        <v>-</v>
      </c>
    </row>
    <row r="3839" spans="1:20" hidden="1" x14ac:dyDescent="0.25">
      <c r="A3839" s="4" t="s">
        <v>412</v>
      </c>
      <c r="B3839" s="4" t="s">
        <v>574</v>
      </c>
      <c r="C3839" s="4">
        <v>1034845979</v>
      </c>
      <c r="D3839" s="4" t="s">
        <v>390</v>
      </c>
      <c r="E3839" s="4" t="s">
        <v>364</v>
      </c>
      <c r="F3839" s="4" t="s">
        <v>439</v>
      </c>
      <c r="G3839" s="12">
        <v>45415</v>
      </c>
      <c r="H3839" s="4" t="s">
        <v>356</v>
      </c>
      <c r="I3839" s="67">
        <v>0.61359953703703696</v>
      </c>
      <c r="J3839" s="4" t="s">
        <v>1133</v>
      </c>
      <c r="K3839" s="12">
        <v>43198</v>
      </c>
      <c r="L3839" s="4" t="s">
        <v>366</v>
      </c>
      <c r="M3839" s="4" t="s">
        <v>358</v>
      </c>
      <c r="N3839" s="4" t="s">
        <v>361</v>
      </c>
      <c r="O3839" s="12" t="str">
        <f t="shared" ca="1" si="121"/>
        <v>7 ans, 0 mois</v>
      </c>
      <c r="P3839" s="4" t="str">
        <f>VLOOKUP(B3839,Effectif!B:I,6,0)</f>
        <v>Hugo MARCHAL</v>
      </c>
      <c r="Q3839" s="4" t="str">
        <f>VLOOKUP(B3839,Effectif!B:I,8,0)</f>
        <v>DECB</v>
      </c>
      <c r="R3839" s="4" t="str">
        <f>IFERROR(VLOOKUP(C3839,Sales!B:G,6,0),"-")</f>
        <v>-</v>
      </c>
      <c r="S3839" s="4">
        <f>IFERROR(VLOOKUP(C3839,Recolt!B:H,3,0),"-")</f>
        <v>314.5</v>
      </c>
      <c r="T3839" s="4" t="str">
        <f t="shared" si="120"/>
        <v>-</v>
      </c>
    </row>
    <row r="3840" spans="1:20" hidden="1" x14ac:dyDescent="0.25">
      <c r="A3840" s="4" t="s">
        <v>412</v>
      </c>
      <c r="B3840" s="4" t="s">
        <v>574</v>
      </c>
      <c r="C3840" s="4">
        <v>1034866108</v>
      </c>
      <c r="D3840" s="4" t="s">
        <v>363</v>
      </c>
      <c r="E3840" s="4" t="s">
        <v>364</v>
      </c>
      <c r="F3840" s="4" t="s">
        <v>439</v>
      </c>
      <c r="G3840" s="12">
        <v>45416</v>
      </c>
      <c r="H3840" s="4" t="s">
        <v>356</v>
      </c>
      <c r="I3840" s="67">
        <v>0.67048611111111101</v>
      </c>
      <c r="J3840" s="4" t="s">
        <v>1133</v>
      </c>
      <c r="K3840" s="12">
        <v>43383</v>
      </c>
      <c r="L3840" s="4" t="s">
        <v>366</v>
      </c>
      <c r="M3840" s="4" t="s">
        <v>358</v>
      </c>
      <c r="N3840" s="4" t="s">
        <v>361</v>
      </c>
      <c r="O3840" s="12" t="str">
        <f t="shared" ca="1" si="121"/>
        <v>6 ans, 6 mois</v>
      </c>
      <c r="P3840" s="4" t="str">
        <f>VLOOKUP(B3840,Effectif!B:I,6,0)</f>
        <v>Hugo MARCHAL</v>
      </c>
      <c r="Q3840" s="4" t="str">
        <f>VLOOKUP(B3840,Effectif!B:I,8,0)</f>
        <v>DECB</v>
      </c>
      <c r="R3840" s="4" t="str">
        <f>IFERROR(VLOOKUP(C3840,Sales!B:G,6,0),"-")</f>
        <v>-</v>
      </c>
      <c r="S3840" s="4">
        <f>IFERROR(VLOOKUP(C3840,Recolt!B:H,3,0),"-")</f>
        <v>134.94999999999999</v>
      </c>
      <c r="T3840" s="4" t="str">
        <f t="shared" si="120"/>
        <v>-</v>
      </c>
    </row>
    <row r="3841" spans="1:20" hidden="1" x14ac:dyDescent="0.25">
      <c r="A3841" s="4" t="s">
        <v>412</v>
      </c>
      <c r="B3841" s="4" t="s">
        <v>574</v>
      </c>
      <c r="C3841" s="4">
        <v>1034848557</v>
      </c>
      <c r="D3841" s="4" t="s">
        <v>363</v>
      </c>
      <c r="E3841" s="4" t="s">
        <v>364</v>
      </c>
      <c r="F3841" s="4" t="s">
        <v>439</v>
      </c>
      <c r="G3841" s="12">
        <v>45417</v>
      </c>
      <c r="H3841" s="4" t="s">
        <v>356</v>
      </c>
      <c r="I3841" s="67">
        <v>0.72958333333333303</v>
      </c>
      <c r="J3841" s="4" t="s">
        <v>1147</v>
      </c>
      <c r="K3841" s="12">
        <v>42744</v>
      </c>
      <c r="L3841" s="4" t="s">
        <v>366</v>
      </c>
      <c r="M3841" s="4" t="s">
        <v>362</v>
      </c>
      <c r="O3841" s="12" t="str">
        <f t="shared" ca="1" si="121"/>
        <v>8 ans, 3 mois</v>
      </c>
      <c r="P3841" s="4" t="str">
        <f>VLOOKUP(B3841,Effectif!B:I,6,0)</f>
        <v>Hugo MARCHAL</v>
      </c>
      <c r="Q3841" s="4" t="str">
        <f>VLOOKUP(B3841,Effectif!B:I,8,0)</f>
        <v>DECB</v>
      </c>
      <c r="R3841" s="4" t="str">
        <f>IFERROR(VLOOKUP(C3841,Sales!B:G,6,0),"-")</f>
        <v>-</v>
      </c>
      <c r="S3841" s="4">
        <f>IFERROR(VLOOKUP(C3841,Recolt!B:H,3,0),"-")</f>
        <v>117.17</v>
      </c>
      <c r="T3841" s="4" t="str">
        <f t="shared" si="120"/>
        <v>-</v>
      </c>
    </row>
    <row r="3842" spans="1:20" hidden="1" x14ac:dyDescent="0.25">
      <c r="A3842" s="4" t="s">
        <v>412</v>
      </c>
      <c r="B3842" s="4" t="s">
        <v>574</v>
      </c>
      <c r="C3842" s="4">
        <v>1034847804</v>
      </c>
      <c r="D3842" s="4" t="s">
        <v>372</v>
      </c>
      <c r="E3842" s="4" t="s">
        <v>364</v>
      </c>
      <c r="F3842" s="4" t="s">
        <v>439</v>
      </c>
      <c r="G3842" s="12">
        <v>45418</v>
      </c>
      <c r="H3842" s="4" t="s">
        <v>356</v>
      </c>
      <c r="I3842" s="67">
        <v>0.50564814814814796</v>
      </c>
      <c r="J3842" s="4" t="s">
        <v>1131</v>
      </c>
      <c r="K3842" s="12">
        <v>42501</v>
      </c>
      <c r="L3842" s="4" t="s">
        <v>366</v>
      </c>
      <c r="M3842" s="4" t="s">
        <v>358</v>
      </c>
      <c r="N3842" s="4" t="s">
        <v>361</v>
      </c>
      <c r="O3842" s="12" t="str">
        <f t="shared" ca="1" si="121"/>
        <v>8 ans, 11 mois</v>
      </c>
      <c r="P3842" s="4" t="str">
        <f>VLOOKUP(B3842,Effectif!B:I,6,0)</f>
        <v>Hugo MARCHAL</v>
      </c>
      <c r="Q3842" s="4" t="str">
        <f>VLOOKUP(B3842,Effectif!B:I,8,0)</f>
        <v>DECB</v>
      </c>
      <c r="R3842" s="4" t="str">
        <f>IFERROR(VLOOKUP(C3842,Sales!B:G,6,0),"-")</f>
        <v>-</v>
      </c>
      <c r="S3842" s="4">
        <f>IFERROR(VLOOKUP(C3842,Recolt!B:H,3,0),"-")</f>
        <v>141.38999999999999</v>
      </c>
      <c r="T3842" s="4" t="str">
        <f t="shared" si="120"/>
        <v>-</v>
      </c>
    </row>
    <row r="3843" spans="1:20" hidden="1" x14ac:dyDescent="0.25">
      <c r="A3843" s="4" t="s">
        <v>412</v>
      </c>
      <c r="B3843" s="4" t="s">
        <v>574</v>
      </c>
      <c r="C3843" s="4">
        <v>1034845527</v>
      </c>
      <c r="D3843" s="4" t="s">
        <v>372</v>
      </c>
      <c r="E3843" s="4" t="s">
        <v>364</v>
      </c>
      <c r="F3843" s="4" t="s">
        <v>439</v>
      </c>
      <c r="G3843" s="12">
        <v>45419</v>
      </c>
      <c r="H3843" s="4" t="s">
        <v>356</v>
      </c>
      <c r="I3843" s="67">
        <v>0.43766203703703699</v>
      </c>
      <c r="J3843" s="4" t="s">
        <v>1147</v>
      </c>
      <c r="K3843" s="12">
        <v>42167</v>
      </c>
      <c r="L3843" s="4" t="s">
        <v>366</v>
      </c>
      <c r="M3843" s="4" t="s">
        <v>362</v>
      </c>
      <c r="O3843" s="12" t="str">
        <f t="shared" ca="1" si="121"/>
        <v>9 ans, 10 mois</v>
      </c>
      <c r="P3843" s="4" t="str">
        <f>VLOOKUP(B3843,Effectif!B:I,6,0)</f>
        <v>Hugo MARCHAL</v>
      </c>
      <c r="Q3843" s="4" t="str">
        <f>VLOOKUP(B3843,Effectif!B:I,8,0)</f>
        <v>DECB</v>
      </c>
      <c r="R3843" s="4" t="str">
        <f>IFERROR(VLOOKUP(C3843,Sales!B:G,6,0),"-")</f>
        <v>-</v>
      </c>
      <c r="S3843" s="4">
        <f>IFERROR(VLOOKUP(C3843,Recolt!B:H,3,0),"-")</f>
        <v>119.41</v>
      </c>
      <c r="T3843" s="4" t="str">
        <f t="shared" ref="T3843:T3906" si="122">IF(R3843&gt;0,R3843,IF(S3843&gt;0,S3843,"-"))</f>
        <v>-</v>
      </c>
    </row>
    <row r="3844" spans="1:20" hidden="1" x14ac:dyDescent="0.25">
      <c r="A3844" s="4" t="s">
        <v>412</v>
      </c>
      <c r="B3844" s="4" t="s">
        <v>574</v>
      </c>
      <c r="C3844" s="4">
        <v>1034843042</v>
      </c>
      <c r="D3844" s="4" t="s">
        <v>363</v>
      </c>
      <c r="E3844" s="4" t="s">
        <v>364</v>
      </c>
      <c r="F3844" s="4" t="s">
        <v>439</v>
      </c>
      <c r="G3844" s="12">
        <v>45420</v>
      </c>
      <c r="H3844" s="4" t="s">
        <v>356</v>
      </c>
      <c r="I3844" s="67">
        <v>0.48450231481481498</v>
      </c>
      <c r="J3844" s="4" t="s">
        <v>1133</v>
      </c>
      <c r="K3844" s="12">
        <v>43451</v>
      </c>
      <c r="L3844" s="4" t="s">
        <v>366</v>
      </c>
      <c r="M3844" s="4" t="s">
        <v>358</v>
      </c>
      <c r="N3844" s="4" t="s">
        <v>361</v>
      </c>
      <c r="O3844" s="12" t="str">
        <f t="shared" ca="1" si="121"/>
        <v>6 ans, 4 mois</v>
      </c>
      <c r="P3844" s="4" t="str">
        <f>VLOOKUP(B3844,Effectif!B:I,6,0)</f>
        <v>Hugo MARCHAL</v>
      </c>
      <c r="Q3844" s="4" t="str">
        <f>VLOOKUP(B3844,Effectif!B:I,8,0)</f>
        <v>DECB</v>
      </c>
      <c r="R3844" s="4" t="str">
        <f>IFERROR(VLOOKUP(C3844,Sales!B:G,6,0),"-")</f>
        <v>-</v>
      </c>
      <c r="S3844" s="4">
        <f>IFERROR(VLOOKUP(C3844,Recolt!B:H,3,0),"-")</f>
        <v>673.28</v>
      </c>
      <c r="T3844" s="4" t="str">
        <f t="shared" si="122"/>
        <v>-</v>
      </c>
    </row>
    <row r="3845" spans="1:20" hidden="1" x14ac:dyDescent="0.25">
      <c r="A3845" s="4" t="s">
        <v>412</v>
      </c>
      <c r="B3845" s="4" t="s">
        <v>574</v>
      </c>
      <c r="C3845" s="4">
        <v>1034865276</v>
      </c>
      <c r="D3845" s="4" t="s">
        <v>354</v>
      </c>
      <c r="E3845" s="4" t="s">
        <v>355</v>
      </c>
      <c r="F3845" s="4" t="s">
        <v>439</v>
      </c>
      <c r="G3845" s="12">
        <v>45421</v>
      </c>
      <c r="H3845" s="4" t="s">
        <v>356</v>
      </c>
      <c r="I3845" s="67">
        <v>0.41638888888888897</v>
      </c>
      <c r="J3845" s="4" t="s">
        <v>1139</v>
      </c>
      <c r="K3845" s="12">
        <v>41927</v>
      </c>
      <c r="L3845" s="4" t="s">
        <v>366</v>
      </c>
      <c r="M3845" s="4" t="s">
        <v>358</v>
      </c>
      <c r="N3845" s="4" t="s">
        <v>361</v>
      </c>
      <c r="O3845" s="12" t="str">
        <f t="shared" ca="1" si="121"/>
        <v>10 ans, 6 mois</v>
      </c>
      <c r="P3845" s="4" t="str">
        <f>VLOOKUP(B3845,Effectif!B:I,6,0)</f>
        <v>Hugo MARCHAL</v>
      </c>
      <c r="Q3845" s="4" t="str">
        <f>VLOOKUP(B3845,Effectif!B:I,8,0)</f>
        <v>DECB</v>
      </c>
      <c r="R3845" s="4" t="str">
        <f>IFERROR(VLOOKUP(C3845,Sales!B:G,6,0),"-")</f>
        <v>-</v>
      </c>
      <c r="S3845" s="4">
        <f>IFERROR(VLOOKUP(C3845,Recolt!B:H,3,0),"-")</f>
        <v>127</v>
      </c>
      <c r="T3845" s="4" t="str">
        <f t="shared" si="122"/>
        <v>-</v>
      </c>
    </row>
    <row r="3846" spans="1:20" hidden="1" x14ac:dyDescent="0.25">
      <c r="A3846" s="4" t="s">
        <v>412</v>
      </c>
      <c r="B3846" s="4" t="s">
        <v>574</v>
      </c>
      <c r="C3846" s="4">
        <v>1034846408</v>
      </c>
      <c r="D3846" s="4" t="s">
        <v>363</v>
      </c>
      <c r="E3846" s="4" t="s">
        <v>364</v>
      </c>
      <c r="F3846" s="4" t="s">
        <v>439</v>
      </c>
      <c r="G3846" s="12">
        <v>45422</v>
      </c>
      <c r="H3846" s="4" t="s">
        <v>356</v>
      </c>
      <c r="I3846" s="67">
        <v>0.59100694444444402</v>
      </c>
      <c r="J3846" s="4" t="s">
        <v>1139</v>
      </c>
      <c r="K3846" s="12">
        <v>41157</v>
      </c>
      <c r="L3846" s="4" t="s">
        <v>357</v>
      </c>
      <c r="M3846" s="4" t="s">
        <v>358</v>
      </c>
      <c r="N3846" s="4" t="s">
        <v>361</v>
      </c>
      <c r="O3846" s="12" t="str">
        <f t="shared" ca="1" si="121"/>
        <v>12 ans, 7 mois</v>
      </c>
      <c r="P3846" s="4" t="str">
        <f>VLOOKUP(B3846,Effectif!B:I,6,0)</f>
        <v>Hugo MARCHAL</v>
      </c>
      <c r="Q3846" s="4" t="str">
        <f>VLOOKUP(B3846,Effectif!B:I,8,0)</f>
        <v>DECB</v>
      </c>
      <c r="R3846" s="4" t="str">
        <f>IFERROR(VLOOKUP(C3846,Sales!B:G,6,0),"-")</f>
        <v>-</v>
      </c>
      <c r="S3846" s="4">
        <f>IFERROR(VLOOKUP(C3846,Recolt!B:H,3,0),"-")</f>
        <v>59</v>
      </c>
      <c r="T3846" s="4" t="str">
        <f t="shared" si="122"/>
        <v>-</v>
      </c>
    </row>
    <row r="3847" spans="1:20" hidden="1" x14ac:dyDescent="0.25">
      <c r="A3847" s="4" t="s">
        <v>412</v>
      </c>
      <c r="B3847" s="4" t="s">
        <v>574</v>
      </c>
      <c r="C3847" s="4">
        <v>1034843737</v>
      </c>
      <c r="D3847" s="4" t="s">
        <v>369</v>
      </c>
      <c r="E3847" s="4" t="s">
        <v>364</v>
      </c>
      <c r="F3847" s="4" t="s">
        <v>439</v>
      </c>
      <c r="G3847" s="12">
        <v>45423</v>
      </c>
      <c r="H3847" s="4" t="s">
        <v>356</v>
      </c>
      <c r="I3847" s="67">
        <v>0.44798611111111097</v>
      </c>
      <c r="J3847" s="4" t="s">
        <v>1131</v>
      </c>
      <c r="K3847" s="12">
        <v>42644</v>
      </c>
      <c r="L3847" s="4" t="s">
        <v>366</v>
      </c>
      <c r="M3847" s="4" t="s">
        <v>358</v>
      </c>
      <c r="N3847" s="4" t="s">
        <v>361</v>
      </c>
      <c r="O3847" s="12" t="str">
        <f t="shared" ca="1" si="121"/>
        <v>8 ans, 6 mois</v>
      </c>
      <c r="P3847" s="4" t="str">
        <f>VLOOKUP(B3847,Effectif!B:I,6,0)</f>
        <v>Hugo MARCHAL</v>
      </c>
      <c r="Q3847" s="4" t="str">
        <f>VLOOKUP(B3847,Effectif!B:I,8,0)</f>
        <v>DECB</v>
      </c>
      <c r="R3847" s="4" t="str">
        <f>IFERROR(VLOOKUP(C3847,Sales!B:G,6,0),"-")</f>
        <v>-</v>
      </c>
      <c r="S3847" s="4">
        <f>IFERROR(VLOOKUP(C3847,Recolt!B:H,3,0),"-")</f>
        <v>166</v>
      </c>
      <c r="T3847" s="4" t="str">
        <f t="shared" si="122"/>
        <v>-</v>
      </c>
    </row>
    <row r="3848" spans="1:20" hidden="1" x14ac:dyDescent="0.25">
      <c r="A3848" s="4" t="s">
        <v>412</v>
      </c>
      <c r="B3848" s="4" t="s">
        <v>574</v>
      </c>
      <c r="C3848" s="4">
        <v>1034868712</v>
      </c>
      <c r="D3848" s="4" t="s">
        <v>378</v>
      </c>
      <c r="E3848" s="4" t="s">
        <v>364</v>
      </c>
      <c r="F3848" s="4" t="s">
        <v>439</v>
      </c>
      <c r="G3848" s="12">
        <v>45424</v>
      </c>
      <c r="H3848" s="4" t="s">
        <v>356</v>
      </c>
      <c r="I3848" s="67">
        <v>0.46031250000000001</v>
      </c>
      <c r="J3848" s="4" t="s">
        <v>1147</v>
      </c>
      <c r="K3848" s="12">
        <v>40215</v>
      </c>
      <c r="L3848" s="4" t="s">
        <v>366</v>
      </c>
      <c r="M3848" s="4" t="s">
        <v>362</v>
      </c>
      <c r="O3848" s="12" t="str">
        <f t="shared" ca="1" si="121"/>
        <v>15 ans, 2 mois</v>
      </c>
      <c r="P3848" s="4" t="str">
        <f>VLOOKUP(B3848,Effectif!B:I,6,0)</f>
        <v>Hugo MARCHAL</v>
      </c>
      <c r="Q3848" s="4" t="str">
        <f>VLOOKUP(B3848,Effectif!B:I,8,0)</f>
        <v>DECB</v>
      </c>
      <c r="R3848" s="4" t="str">
        <f>IFERROR(VLOOKUP(C3848,Sales!B:G,6,0),"-")</f>
        <v>-</v>
      </c>
      <c r="S3848" s="4">
        <f>IFERROR(VLOOKUP(C3848,Recolt!B:H,3,0),"-")</f>
        <v>252.51</v>
      </c>
      <c r="T3848" s="4" t="str">
        <f t="shared" si="122"/>
        <v>-</v>
      </c>
    </row>
    <row r="3849" spans="1:20" hidden="1" x14ac:dyDescent="0.25">
      <c r="A3849" s="4" t="s">
        <v>412</v>
      </c>
      <c r="B3849" s="4" t="s">
        <v>574</v>
      </c>
      <c r="C3849" s="4">
        <v>1034849753</v>
      </c>
      <c r="D3849" s="4" t="s">
        <v>391</v>
      </c>
      <c r="E3849" s="4" t="s">
        <v>364</v>
      </c>
      <c r="F3849" s="4" t="s">
        <v>439</v>
      </c>
      <c r="G3849" s="12">
        <v>45425</v>
      </c>
      <c r="H3849" s="4" t="s">
        <v>356</v>
      </c>
      <c r="I3849" s="67">
        <v>0.62837962962963001</v>
      </c>
      <c r="J3849" s="4" t="s">
        <v>1133</v>
      </c>
      <c r="K3849" s="12">
        <v>43208</v>
      </c>
      <c r="L3849" s="4" t="s">
        <v>366</v>
      </c>
      <c r="M3849" s="4" t="s">
        <v>358</v>
      </c>
      <c r="N3849" s="4" t="s">
        <v>361</v>
      </c>
      <c r="O3849" s="12" t="str">
        <f t="shared" ca="1" si="121"/>
        <v>7 ans, 0 mois</v>
      </c>
      <c r="P3849" s="4" t="str">
        <f>VLOOKUP(B3849,Effectif!B:I,6,0)</f>
        <v>Hugo MARCHAL</v>
      </c>
      <c r="Q3849" s="4" t="str">
        <f>VLOOKUP(B3849,Effectif!B:I,8,0)</f>
        <v>DECB</v>
      </c>
      <c r="R3849" s="4" t="str">
        <f>IFERROR(VLOOKUP(C3849,Sales!B:G,6,0),"-")</f>
        <v>-</v>
      </c>
      <c r="S3849" s="4">
        <f>IFERROR(VLOOKUP(C3849,Recolt!B:H,3,0),"-")</f>
        <v>89.36</v>
      </c>
      <c r="T3849" s="4" t="str">
        <f t="shared" si="122"/>
        <v>-</v>
      </c>
    </row>
    <row r="3850" spans="1:20" hidden="1" x14ac:dyDescent="0.25">
      <c r="A3850" s="4" t="s">
        <v>412</v>
      </c>
      <c r="B3850" s="4" t="s">
        <v>574</v>
      </c>
      <c r="C3850" s="4">
        <v>1034856905</v>
      </c>
      <c r="D3850" s="4" t="s">
        <v>363</v>
      </c>
      <c r="E3850" s="4" t="s">
        <v>364</v>
      </c>
      <c r="F3850" s="4" t="s">
        <v>439</v>
      </c>
      <c r="G3850" s="12">
        <v>45426</v>
      </c>
      <c r="H3850" s="4" t="s">
        <v>356</v>
      </c>
      <c r="I3850" s="67">
        <v>0.62530092592592601</v>
      </c>
      <c r="J3850" s="4" t="s">
        <v>1144</v>
      </c>
      <c r="K3850" s="12">
        <v>42660</v>
      </c>
      <c r="L3850" s="4" t="s">
        <v>366</v>
      </c>
      <c r="M3850" s="4" t="s">
        <v>358</v>
      </c>
      <c r="N3850" s="4" t="s">
        <v>359</v>
      </c>
      <c r="O3850" s="12" t="str">
        <f t="shared" ca="1" si="121"/>
        <v>8 ans, 6 mois</v>
      </c>
      <c r="P3850" s="4" t="str">
        <f>VLOOKUP(B3850,Effectif!B:I,6,0)</f>
        <v>Hugo MARCHAL</v>
      </c>
      <c r="Q3850" s="4" t="str">
        <f>VLOOKUP(B3850,Effectif!B:I,8,0)</f>
        <v>DECB</v>
      </c>
      <c r="R3850" s="4" t="str">
        <f>IFERROR(VLOOKUP(C3850,Sales!B:G,6,0),"-")</f>
        <v>-</v>
      </c>
      <c r="S3850" s="4">
        <f>IFERROR(VLOOKUP(C3850,Recolt!B:H,3,0),"-")</f>
        <v>62</v>
      </c>
      <c r="T3850" s="4" t="str">
        <f t="shared" si="122"/>
        <v>-</v>
      </c>
    </row>
    <row r="3851" spans="1:20" hidden="1" x14ac:dyDescent="0.25">
      <c r="A3851" s="4" t="s">
        <v>412</v>
      </c>
      <c r="B3851" s="4" t="s">
        <v>574</v>
      </c>
      <c r="C3851" s="4">
        <v>1034843394</v>
      </c>
      <c r="D3851" s="4" t="s">
        <v>377</v>
      </c>
      <c r="E3851" s="4" t="s">
        <v>364</v>
      </c>
      <c r="F3851" s="4" t="s">
        <v>439</v>
      </c>
      <c r="G3851" s="12">
        <v>45427</v>
      </c>
      <c r="H3851" s="4" t="s">
        <v>356</v>
      </c>
      <c r="I3851" s="67">
        <v>0.37765046296296301</v>
      </c>
      <c r="J3851" s="4" t="s">
        <v>1137</v>
      </c>
      <c r="K3851" s="12">
        <v>41591</v>
      </c>
      <c r="L3851" s="4" t="s">
        <v>366</v>
      </c>
      <c r="M3851" s="4" t="s">
        <v>358</v>
      </c>
      <c r="N3851" s="4" t="s">
        <v>361</v>
      </c>
      <c r="O3851" s="12" t="str">
        <f t="shared" ca="1" si="121"/>
        <v>11 ans, 5 mois</v>
      </c>
      <c r="P3851" s="4" t="str">
        <f>VLOOKUP(B3851,Effectif!B:I,6,0)</f>
        <v>Hugo MARCHAL</v>
      </c>
      <c r="Q3851" s="4" t="str">
        <f>VLOOKUP(B3851,Effectif!B:I,8,0)</f>
        <v>DECB</v>
      </c>
      <c r="R3851" s="4" t="str">
        <f>IFERROR(VLOOKUP(C3851,Sales!B:G,6,0),"-")</f>
        <v>-</v>
      </c>
      <c r="S3851" s="4">
        <f>IFERROR(VLOOKUP(C3851,Recolt!B:H,3,0),"-")</f>
        <v>132.81</v>
      </c>
      <c r="T3851" s="4" t="str">
        <f t="shared" si="122"/>
        <v>-</v>
      </c>
    </row>
    <row r="3852" spans="1:20" hidden="1" x14ac:dyDescent="0.25">
      <c r="A3852" s="4" t="s">
        <v>412</v>
      </c>
      <c r="B3852" s="4" t="s">
        <v>574</v>
      </c>
      <c r="C3852" s="4">
        <v>1034844605</v>
      </c>
      <c r="D3852" s="4" t="s">
        <v>392</v>
      </c>
      <c r="E3852" s="4" t="s">
        <v>364</v>
      </c>
      <c r="F3852" s="4" t="s">
        <v>439</v>
      </c>
      <c r="G3852" s="12">
        <v>45428</v>
      </c>
      <c r="H3852" s="4" t="s">
        <v>356</v>
      </c>
      <c r="I3852" s="67">
        <v>0.55063657407407396</v>
      </c>
      <c r="J3852" s="4" t="s">
        <v>1133</v>
      </c>
      <c r="K3852" s="12">
        <v>43260</v>
      </c>
      <c r="L3852" s="4" t="s">
        <v>366</v>
      </c>
      <c r="M3852" s="4" t="s">
        <v>358</v>
      </c>
      <c r="N3852" s="4" t="s">
        <v>361</v>
      </c>
      <c r="O3852" s="12" t="str">
        <f t="shared" ca="1" si="121"/>
        <v>6 ans, 10 mois</v>
      </c>
      <c r="P3852" s="4" t="str">
        <f>VLOOKUP(B3852,Effectif!B:I,6,0)</f>
        <v>Hugo MARCHAL</v>
      </c>
      <c r="Q3852" s="4" t="str">
        <f>VLOOKUP(B3852,Effectif!B:I,8,0)</f>
        <v>DECB</v>
      </c>
      <c r="R3852" s="4" t="str">
        <f>IFERROR(VLOOKUP(C3852,Sales!B:G,6,0),"-")</f>
        <v>-</v>
      </c>
      <c r="S3852" s="4">
        <f>IFERROR(VLOOKUP(C3852,Recolt!B:H,3,0),"-")</f>
        <v>172.76</v>
      </c>
      <c r="T3852" s="4" t="str">
        <f t="shared" si="122"/>
        <v>-</v>
      </c>
    </row>
    <row r="3853" spans="1:20" hidden="1" x14ac:dyDescent="0.25">
      <c r="A3853" s="4" t="s">
        <v>412</v>
      </c>
      <c r="B3853" s="4" t="s">
        <v>574</v>
      </c>
      <c r="C3853" s="4">
        <v>1034842298</v>
      </c>
      <c r="D3853" s="4" t="s">
        <v>372</v>
      </c>
      <c r="E3853" s="4" t="s">
        <v>364</v>
      </c>
      <c r="F3853" s="4" t="s">
        <v>439</v>
      </c>
      <c r="G3853" s="12">
        <v>45429</v>
      </c>
      <c r="H3853" s="4" t="s">
        <v>356</v>
      </c>
      <c r="I3853" s="67">
        <v>0.71861111111111098</v>
      </c>
      <c r="J3853" s="4" t="s">
        <v>1131</v>
      </c>
      <c r="K3853" s="12">
        <v>39805</v>
      </c>
      <c r="L3853" s="4" t="s">
        <v>366</v>
      </c>
      <c r="M3853" s="4" t="s">
        <v>358</v>
      </c>
      <c r="N3853" s="4" t="s">
        <v>361</v>
      </c>
      <c r="O3853" s="12" t="str">
        <f t="shared" ca="1" si="121"/>
        <v>16 ans, 4 mois</v>
      </c>
      <c r="P3853" s="4" t="str">
        <f>VLOOKUP(B3853,Effectif!B:I,6,0)</f>
        <v>Hugo MARCHAL</v>
      </c>
      <c r="Q3853" s="4" t="str">
        <f>VLOOKUP(B3853,Effectif!B:I,8,0)</f>
        <v>DECB</v>
      </c>
      <c r="R3853" s="4" t="str">
        <f>IFERROR(VLOOKUP(C3853,Sales!B:G,6,0),"-")</f>
        <v>-</v>
      </c>
      <c r="S3853" s="4">
        <f>IFERROR(VLOOKUP(C3853,Recolt!B:H,3,0),"-")</f>
        <v>113.37</v>
      </c>
      <c r="T3853" s="4" t="str">
        <f t="shared" si="122"/>
        <v>-</v>
      </c>
    </row>
    <row r="3854" spans="1:20" hidden="1" x14ac:dyDescent="0.25">
      <c r="A3854" s="4" t="s">
        <v>412</v>
      </c>
      <c r="B3854" s="4" t="s">
        <v>574</v>
      </c>
      <c r="C3854" s="4">
        <v>1034862865</v>
      </c>
      <c r="D3854" s="4" t="s">
        <v>363</v>
      </c>
      <c r="E3854" s="4" t="s">
        <v>364</v>
      </c>
      <c r="F3854" s="4" t="s">
        <v>439</v>
      </c>
      <c r="G3854" s="12">
        <v>45430</v>
      </c>
      <c r="H3854" s="4" t="s">
        <v>356</v>
      </c>
      <c r="I3854" s="67">
        <v>0.705509259259259</v>
      </c>
      <c r="J3854" s="4" t="s">
        <v>1137</v>
      </c>
      <c r="K3854" s="12">
        <v>41486</v>
      </c>
      <c r="L3854" s="4" t="s">
        <v>366</v>
      </c>
      <c r="M3854" s="4" t="s">
        <v>358</v>
      </c>
      <c r="N3854" s="4" t="s">
        <v>361</v>
      </c>
      <c r="O3854" s="12" t="str">
        <f t="shared" ca="1" si="121"/>
        <v>11 ans, 9 mois</v>
      </c>
      <c r="P3854" s="4" t="str">
        <f>VLOOKUP(B3854,Effectif!B:I,6,0)</f>
        <v>Hugo MARCHAL</v>
      </c>
      <c r="Q3854" s="4" t="str">
        <f>VLOOKUP(B3854,Effectif!B:I,8,0)</f>
        <v>DECB</v>
      </c>
      <c r="R3854" s="4" t="str">
        <f>IFERROR(VLOOKUP(C3854,Sales!B:G,6,0),"-")</f>
        <v>-</v>
      </c>
      <c r="S3854" s="4">
        <f>IFERROR(VLOOKUP(C3854,Recolt!B:H,3,0),"-")</f>
        <v>198.95</v>
      </c>
      <c r="T3854" s="4" t="str">
        <f t="shared" si="122"/>
        <v>-</v>
      </c>
    </row>
    <row r="3855" spans="1:20" hidden="1" x14ac:dyDescent="0.25">
      <c r="A3855" s="4" t="s">
        <v>412</v>
      </c>
      <c r="B3855" s="4" t="s">
        <v>574</v>
      </c>
      <c r="C3855" s="4">
        <v>1034850854</v>
      </c>
      <c r="D3855" s="4" t="s">
        <v>372</v>
      </c>
      <c r="E3855" s="4" t="s">
        <v>364</v>
      </c>
      <c r="F3855" s="4" t="s">
        <v>439</v>
      </c>
      <c r="G3855" s="12">
        <v>45431</v>
      </c>
      <c r="H3855" s="4" t="s">
        <v>356</v>
      </c>
      <c r="I3855" s="67">
        <v>0.64104166666666695</v>
      </c>
      <c r="J3855" s="4" t="s">
        <v>1141</v>
      </c>
      <c r="K3855" s="12">
        <v>43398</v>
      </c>
      <c r="L3855" s="4" t="s">
        <v>366</v>
      </c>
      <c r="M3855" s="4" t="s">
        <v>358</v>
      </c>
      <c r="N3855" s="4" t="s">
        <v>359</v>
      </c>
      <c r="O3855" s="12" t="str">
        <f t="shared" ca="1" si="121"/>
        <v>6 ans, 6 mois</v>
      </c>
      <c r="P3855" s="4" t="str">
        <f>VLOOKUP(B3855,Effectif!B:I,6,0)</f>
        <v>Hugo MARCHAL</v>
      </c>
      <c r="Q3855" s="4" t="str">
        <f>VLOOKUP(B3855,Effectif!B:I,8,0)</f>
        <v>DECB</v>
      </c>
      <c r="R3855" s="4" t="str">
        <f>IFERROR(VLOOKUP(C3855,Sales!B:G,6,0),"-")</f>
        <v>-</v>
      </c>
      <c r="S3855" s="4">
        <f>IFERROR(VLOOKUP(C3855,Recolt!B:H,3,0),"-")</f>
        <v>208</v>
      </c>
      <c r="T3855" s="4" t="str">
        <f t="shared" si="122"/>
        <v>-</v>
      </c>
    </row>
    <row r="3856" spans="1:20" hidden="1" x14ac:dyDescent="0.25">
      <c r="A3856" s="4" t="s">
        <v>412</v>
      </c>
      <c r="B3856" s="4" t="s">
        <v>574</v>
      </c>
      <c r="C3856" s="4">
        <v>1034848059</v>
      </c>
      <c r="D3856" s="4" t="s">
        <v>363</v>
      </c>
      <c r="E3856" s="4" t="s">
        <v>364</v>
      </c>
      <c r="F3856" s="4" t="s">
        <v>439</v>
      </c>
      <c r="G3856" s="12">
        <v>45432</v>
      </c>
      <c r="H3856" s="4" t="s">
        <v>356</v>
      </c>
      <c r="I3856" s="67">
        <v>0.455509259259259</v>
      </c>
      <c r="J3856" s="4" t="s">
        <v>1147</v>
      </c>
      <c r="K3856" s="12">
        <v>43102</v>
      </c>
      <c r="L3856" s="4" t="s">
        <v>366</v>
      </c>
      <c r="M3856" s="4" t="s">
        <v>362</v>
      </c>
      <c r="O3856" s="12" t="str">
        <f t="shared" ca="1" si="121"/>
        <v>7 ans, 3 mois</v>
      </c>
      <c r="P3856" s="4" t="str">
        <f>VLOOKUP(B3856,Effectif!B:I,6,0)</f>
        <v>Hugo MARCHAL</v>
      </c>
      <c r="Q3856" s="4" t="str">
        <f>VLOOKUP(B3856,Effectif!B:I,8,0)</f>
        <v>DECB</v>
      </c>
      <c r="R3856" s="4" t="str">
        <f>IFERROR(VLOOKUP(C3856,Sales!B:G,6,0),"-")</f>
        <v>-</v>
      </c>
      <c r="S3856" s="4">
        <f>IFERROR(VLOOKUP(C3856,Recolt!B:H,3,0),"-")</f>
        <v>344</v>
      </c>
      <c r="T3856" s="4" t="str">
        <f t="shared" si="122"/>
        <v>-</v>
      </c>
    </row>
    <row r="3857" spans="1:20" hidden="1" x14ac:dyDescent="0.25">
      <c r="A3857" s="4" t="s">
        <v>412</v>
      </c>
      <c r="B3857" s="4" t="s">
        <v>574</v>
      </c>
      <c r="C3857" s="4">
        <v>1034847078</v>
      </c>
      <c r="D3857" s="4" t="s">
        <v>372</v>
      </c>
      <c r="E3857" s="4" t="s">
        <v>364</v>
      </c>
      <c r="F3857" s="4" t="s">
        <v>439</v>
      </c>
      <c r="G3857" s="12">
        <v>45433</v>
      </c>
      <c r="H3857" s="4" t="s">
        <v>356</v>
      </c>
      <c r="I3857" s="67">
        <v>0.63151620370370398</v>
      </c>
      <c r="J3857" s="4" t="s">
        <v>1136</v>
      </c>
      <c r="K3857" s="12">
        <v>43440</v>
      </c>
      <c r="L3857" s="4" t="s">
        <v>366</v>
      </c>
      <c r="M3857" s="4" t="s">
        <v>358</v>
      </c>
      <c r="N3857" s="4" t="s">
        <v>359</v>
      </c>
      <c r="O3857" s="12" t="str">
        <f t="shared" ca="1" si="121"/>
        <v>6 ans, 4 mois</v>
      </c>
      <c r="P3857" s="4" t="str">
        <f>VLOOKUP(B3857,Effectif!B:I,6,0)</f>
        <v>Hugo MARCHAL</v>
      </c>
      <c r="Q3857" s="4" t="str">
        <f>VLOOKUP(B3857,Effectif!B:I,8,0)</f>
        <v>DECB</v>
      </c>
      <c r="R3857" s="4" t="str">
        <f>IFERROR(VLOOKUP(C3857,Sales!B:G,6,0),"-")</f>
        <v>-</v>
      </c>
      <c r="S3857" s="4">
        <f>IFERROR(VLOOKUP(C3857,Recolt!B:H,3,0),"-")</f>
        <v>175</v>
      </c>
      <c r="T3857" s="4" t="str">
        <f t="shared" si="122"/>
        <v>-</v>
      </c>
    </row>
    <row r="3858" spans="1:20" hidden="1" x14ac:dyDescent="0.25">
      <c r="A3858" s="4" t="s">
        <v>412</v>
      </c>
      <c r="B3858" s="4" t="s">
        <v>574</v>
      </c>
      <c r="C3858" s="4">
        <v>1034848491</v>
      </c>
      <c r="D3858" s="4" t="s">
        <v>363</v>
      </c>
      <c r="E3858" s="4" t="s">
        <v>364</v>
      </c>
      <c r="F3858" s="4" t="s">
        <v>439</v>
      </c>
      <c r="G3858" s="12">
        <v>45434</v>
      </c>
      <c r="H3858" s="4" t="s">
        <v>356</v>
      </c>
      <c r="I3858" s="67">
        <v>0.514467592592593</v>
      </c>
      <c r="J3858" s="4" t="s">
        <v>1131</v>
      </c>
      <c r="K3858" s="12">
        <v>42706</v>
      </c>
      <c r="L3858" s="4" t="s">
        <v>366</v>
      </c>
      <c r="M3858" s="4" t="s">
        <v>358</v>
      </c>
      <c r="N3858" s="4" t="s">
        <v>361</v>
      </c>
      <c r="O3858" s="12" t="str">
        <f t="shared" ca="1" si="121"/>
        <v>8 ans, 4 mois</v>
      </c>
      <c r="P3858" s="4" t="str">
        <f>VLOOKUP(B3858,Effectif!B:I,6,0)</f>
        <v>Hugo MARCHAL</v>
      </c>
      <c r="Q3858" s="4" t="str">
        <f>VLOOKUP(B3858,Effectif!B:I,8,0)</f>
        <v>DECB</v>
      </c>
      <c r="R3858" s="4" t="str">
        <f>IFERROR(VLOOKUP(C3858,Sales!B:G,6,0),"-")</f>
        <v>-</v>
      </c>
      <c r="S3858" s="4">
        <f>IFERROR(VLOOKUP(C3858,Recolt!B:H,3,0),"-")</f>
        <v>115</v>
      </c>
      <c r="T3858" s="4" t="str">
        <f t="shared" si="122"/>
        <v>-</v>
      </c>
    </row>
    <row r="3859" spans="1:20" hidden="1" x14ac:dyDescent="0.25">
      <c r="A3859" s="4" t="s">
        <v>412</v>
      </c>
      <c r="B3859" s="4" t="s">
        <v>585</v>
      </c>
      <c r="C3859" s="4">
        <v>1034845099</v>
      </c>
      <c r="D3859" s="4" t="s">
        <v>372</v>
      </c>
      <c r="E3859" s="4" t="s">
        <v>364</v>
      </c>
      <c r="F3859" s="4" t="s">
        <v>439</v>
      </c>
      <c r="G3859" s="12">
        <v>45435</v>
      </c>
      <c r="H3859" s="4" t="s">
        <v>356</v>
      </c>
      <c r="I3859" s="67">
        <v>0.73098379629629595</v>
      </c>
      <c r="J3859" s="4" t="s">
        <v>1133</v>
      </c>
      <c r="K3859" s="12">
        <v>43431</v>
      </c>
      <c r="L3859" s="4" t="s">
        <v>366</v>
      </c>
      <c r="M3859" s="4" t="s">
        <v>358</v>
      </c>
      <c r="N3859" s="4" t="s">
        <v>359</v>
      </c>
      <c r="O3859" s="12" t="str">
        <f t="shared" ca="1" si="121"/>
        <v>6 ans, 5 mois</v>
      </c>
      <c r="P3859" s="4" t="str">
        <f>VLOOKUP(B3859,Effectif!B:I,6,0)</f>
        <v>Hugo MARCHAL</v>
      </c>
      <c r="Q3859" s="4" t="str">
        <f>VLOOKUP(B3859,Effectif!B:I,8,0)</f>
        <v>DECB</v>
      </c>
      <c r="R3859" s="4" t="str">
        <f>IFERROR(VLOOKUP(C3859,Sales!B:G,6,0),"-")</f>
        <v>-</v>
      </c>
      <c r="S3859" s="4">
        <f>IFERROR(VLOOKUP(C3859,Recolt!B:H,3,0),"-")</f>
        <v>125.55</v>
      </c>
      <c r="T3859" s="4" t="str">
        <f t="shared" si="122"/>
        <v>-</v>
      </c>
    </row>
    <row r="3860" spans="1:20" hidden="1" x14ac:dyDescent="0.25">
      <c r="A3860" s="4" t="s">
        <v>412</v>
      </c>
      <c r="B3860" s="4" t="s">
        <v>585</v>
      </c>
      <c r="C3860" s="4">
        <v>1034862658</v>
      </c>
      <c r="D3860" s="4" t="s">
        <v>372</v>
      </c>
      <c r="E3860" s="4" t="s">
        <v>364</v>
      </c>
      <c r="F3860" s="4" t="s">
        <v>439</v>
      </c>
      <c r="G3860" s="12">
        <v>45436</v>
      </c>
      <c r="H3860" s="4" t="s">
        <v>356</v>
      </c>
      <c r="I3860" s="67">
        <v>0.58879629629629604</v>
      </c>
      <c r="J3860" s="4" t="s">
        <v>1133</v>
      </c>
      <c r="K3860" s="12">
        <v>42954</v>
      </c>
      <c r="L3860" s="4" t="s">
        <v>366</v>
      </c>
      <c r="M3860" s="4" t="s">
        <v>358</v>
      </c>
      <c r="N3860" s="4" t="s">
        <v>359</v>
      </c>
      <c r="O3860" s="12" t="str">
        <f t="shared" ca="1" si="121"/>
        <v>7 ans, 8 mois</v>
      </c>
      <c r="P3860" s="4" t="str">
        <f>VLOOKUP(B3860,Effectif!B:I,6,0)</f>
        <v>Hugo MARCHAL</v>
      </c>
      <c r="Q3860" s="4" t="str">
        <f>VLOOKUP(B3860,Effectif!B:I,8,0)</f>
        <v>DECB</v>
      </c>
      <c r="R3860" s="4" t="str">
        <f>IFERROR(VLOOKUP(C3860,Sales!B:G,6,0),"-")</f>
        <v>-</v>
      </c>
      <c r="S3860" s="4">
        <f>IFERROR(VLOOKUP(C3860,Recolt!B:H,3,0),"-")</f>
        <v>136.55000000000001</v>
      </c>
      <c r="T3860" s="4" t="str">
        <f t="shared" si="122"/>
        <v>-</v>
      </c>
    </row>
    <row r="3861" spans="1:20" hidden="1" x14ac:dyDescent="0.25">
      <c r="A3861" s="4" t="s">
        <v>412</v>
      </c>
      <c r="B3861" s="4" t="s">
        <v>585</v>
      </c>
      <c r="C3861" s="4">
        <v>1034847230</v>
      </c>
      <c r="D3861" s="4" t="s">
        <v>363</v>
      </c>
      <c r="E3861" s="4" t="s">
        <v>364</v>
      </c>
      <c r="F3861" s="4" t="s">
        <v>439</v>
      </c>
      <c r="G3861" s="12">
        <v>45437</v>
      </c>
      <c r="H3861" s="4" t="s">
        <v>356</v>
      </c>
      <c r="I3861" s="67">
        <v>0.74320601851851897</v>
      </c>
      <c r="J3861" s="4" t="s">
        <v>1143</v>
      </c>
      <c r="K3861" s="12">
        <v>43381</v>
      </c>
      <c r="L3861" s="4" t="s">
        <v>366</v>
      </c>
      <c r="M3861" s="4" t="s">
        <v>358</v>
      </c>
      <c r="N3861" s="4" t="s">
        <v>359</v>
      </c>
      <c r="O3861" s="12" t="str">
        <f t="shared" ca="1" si="121"/>
        <v>6 ans, 6 mois</v>
      </c>
      <c r="P3861" s="4" t="str">
        <f>VLOOKUP(B3861,Effectif!B:I,6,0)</f>
        <v>Hugo MARCHAL</v>
      </c>
      <c r="Q3861" s="4" t="str">
        <f>VLOOKUP(B3861,Effectif!B:I,8,0)</f>
        <v>DECB</v>
      </c>
      <c r="R3861" s="4" t="str">
        <f>IFERROR(VLOOKUP(C3861,Sales!B:G,6,0),"-")</f>
        <v>-</v>
      </c>
      <c r="S3861" s="4">
        <f>IFERROR(VLOOKUP(C3861,Recolt!B:H,3,0),"-")</f>
        <v>203</v>
      </c>
      <c r="T3861" s="4" t="str">
        <f t="shared" si="122"/>
        <v>-</v>
      </c>
    </row>
    <row r="3862" spans="1:20" hidden="1" x14ac:dyDescent="0.25">
      <c r="A3862" s="4" t="s">
        <v>412</v>
      </c>
      <c r="B3862" s="4" t="s">
        <v>585</v>
      </c>
      <c r="C3862" s="4">
        <v>1034868765</v>
      </c>
      <c r="D3862" s="4" t="s">
        <v>382</v>
      </c>
      <c r="E3862" s="4" t="s">
        <v>364</v>
      </c>
      <c r="F3862" s="4" t="s">
        <v>439</v>
      </c>
      <c r="G3862" s="12">
        <v>45438</v>
      </c>
      <c r="H3862" s="4" t="s">
        <v>383</v>
      </c>
      <c r="I3862" s="67">
        <v>0.490381944444444</v>
      </c>
      <c r="J3862" s="4" t="s">
        <v>1131</v>
      </c>
      <c r="K3862" s="12">
        <v>42312</v>
      </c>
      <c r="L3862" s="4" t="s">
        <v>366</v>
      </c>
      <c r="M3862" s="4" t="s">
        <v>358</v>
      </c>
      <c r="N3862" s="4" t="s">
        <v>361</v>
      </c>
      <c r="O3862" s="12" t="str">
        <f t="shared" ca="1" si="121"/>
        <v>9 ans, 5 mois</v>
      </c>
      <c r="P3862" s="4" t="str">
        <f>VLOOKUP(B3862,Effectif!B:I,6,0)</f>
        <v>Hugo MARCHAL</v>
      </c>
      <c r="Q3862" s="4" t="str">
        <f>VLOOKUP(B3862,Effectif!B:I,8,0)</f>
        <v>DECB</v>
      </c>
      <c r="R3862" s="4" t="str">
        <f>IFERROR(VLOOKUP(C3862,Sales!B:G,6,0),"-")</f>
        <v>-</v>
      </c>
      <c r="S3862" s="4">
        <f>IFERROR(VLOOKUP(C3862,Recolt!B:H,3,0),"-")</f>
        <v>128.5</v>
      </c>
      <c r="T3862" s="4" t="str">
        <f t="shared" si="122"/>
        <v>-</v>
      </c>
    </row>
    <row r="3863" spans="1:20" hidden="1" x14ac:dyDescent="0.25">
      <c r="A3863" s="4" t="s">
        <v>412</v>
      </c>
      <c r="B3863" s="4" t="s">
        <v>585</v>
      </c>
      <c r="C3863" s="4">
        <v>1034843966</v>
      </c>
      <c r="D3863" s="4" t="s">
        <v>368</v>
      </c>
      <c r="E3863" s="4" t="s">
        <v>364</v>
      </c>
      <c r="F3863" s="4" t="s">
        <v>439</v>
      </c>
      <c r="G3863" s="12">
        <v>45439</v>
      </c>
      <c r="H3863" s="4" t="s">
        <v>356</v>
      </c>
      <c r="I3863" s="67">
        <v>0.675185185185185</v>
      </c>
      <c r="J3863" s="4" t="s">
        <v>1133</v>
      </c>
      <c r="K3863" s="12">
        <v>43423</v>
      </c>
      <c r="L3863" s="4" t="s">
        <v>366</v>
      </c>
      <c r="M3863" s="4" t="s">
        <v>358</v>
      </c>
      <c r="N3863" s="4" t="s">
        <v>359</v>
      </c>
      <c r="O3863" s="12" t="str">
        <f t="shared" ca="1" si="121"/>
        <v>6 ans, 5 mois</v>
      </c>
      <c r="P3863" s="4" t="str">
        <f>VLOOKUP(B3863,Effectif!B:I,6,0)</f>
        <v>Hugo MARCHAL</v>
      </c>
      <c r="Q3863" s="4" t="str">
        <f>VLOOKUP(B3863,Effectif!B:I,8,0)</f>
        <v>DECB</v>
      </c>
      <c r="R3863" s="4" t="str">
        <f>IFERROR(VLOOKUP(C3863,Sales!B:G,6,0),"-")</f>
        <v>-</v>
      </c>
      <c r="S3863" s="4">
        <f>IFERROR(VLOOKUP(C3863,Recolt!B:H,3,0),"-")</f>
        <v>77</v>
      </c>
      <c r="T3863" s="4" t="str">
        <f t="shared" si="122"/>
        <v>-</v>
      </c>
    </row>
    <row r="3864" spans="1:20" hidden="1" x14ac:dyDescent="0.25">
      <c r="A3864" s="4" t="s">
        <v>412</v>
      </c>
      <c r="B3864" s="4" t="s">
        <v>585</v>
      </c>
      <c r="C3864" s="4">
        <v>1034849288</v>
      </c>
      <c r="D3864" s="4" t="s">
        <v>363</v>
      </c>
      <c r="E3864" s="4" t="s">
        <v>364</v>
      </c>
      <c r="F3864" s="4" t="s">
        <v>439</v>
      </c>
      <c r="G3864" s="12">
        <v>45440</v>
      </c>
      <c r="H3864" s="4" t="s">
        <v>356</v>
      </c>
      <c r="I3864" s="67">
        <v>0.618611111111111</v>
      </c>
      <c r="J3864" s="4" t="s">
        <v>1132</v>
      </c>
      <c r="K3864" s="12">
        <v>43361</v>
      </c>
      <c r="L3864" s="4" t="s">
        <v>366</v>
      </c>
      <c r="M3864" s="4" t="s">
        <v>358</v>
      </c>
      <c r="N3864" s="4" t="s">
        <v>361</v>
      </c>
      <c r="O3864" s="12" t="str">
        <f t="shared" ca="1" si="121"/>
        <v>6 ans, 7 mois</v>
      </c>
      <c r="P3864" s="4" t="str">
        <f>VLOOKUP(B3864,Effectif!B:I,6,0)</f>
        <v>Hugo MARCHAL</v>
      </c>
      <c r="Q3864" s="4" t="str">
        <f>VLOOKUP(B3864,Effectif!B:I,8,0)</f>
        <v>DECB</v>
      </c>
      <c r="R3864" s="4" t="str">
        <f>IFERROR(VLOOKUP(C3864,Sales!B:G,6,0),"-")</f>
        <v>-</v>
      </c>
      <c r="S3864" s="4">
        <f>IFERROR(VLOOKUP(C3864,Recolt!B:H,3,0),"-")</f>
        <v>59</v>
      </c>
      <c r="T3864" s="4" t="str">
        <f t="shared" si="122"/>
        <v>-</v>
      </c>
    </row>
    <row r="3865" spans="1:20" hidden="1" x14ac:dyDescent="0.25">
      <c r="A3865" s="4" t="s">
        <v>412</v>
      </c>
      <c r="B3865" s="4" t="s">
        <v>585</v>
      </c>
      <c r="C3865" s="4">
        <v>1034854164</v>
      </c>
      <c r="D3865" s="4" t="s">
        <v>372</v>
      </c>
      <c r="E3865" s="4" t="s">
        <v>364</v>
      </c>
      <c r="F3865" s="4" t="s">
        <v>439</v>
      </c>
      <c r="G3865" s="12">
        <v>45441</v>
      </c>
      <c r="H3865" s="4" t="s">
        <v>356</v>
      </c>
      <c r="I3865" s="67">
        <v>0.38195601851851901</v>
      </c>
      <c r="J3865" s="4" t="s">
        <v>1131</v>
      </c>
      <c r="K3865" s="12">
        <v>40822</v>
      </c>
      <c r="L3865" s="4" t="s">
        <v>366</v>
      </c>
      <c r="M3865" s="4" t="s">
        <v>358</v>
      </c>
      <c r="N3865" s="4" t="s">
        <v>361</v>
      </c>
      <c r="O3865" s="12" t="str">
        <f t="shared" ca="1" si="121"/>
        <v>13 ans, 6 mois</v>
      </c>
      <c r="P3865" s="4" t="str">
        <f>VLOOKUP(B3865,Effectif!B:I,6,0)</f>
        <v>Hugo MARCHAL</v>
      </c>
      <c r="Q3865" s="4" t="str">
        <f>VLOOKUP(B3865,Effectif!B:I,8,0)</f>
        <v>DECB</v>
      </c>
      <c r="R3865" s="4" t="str">
        <f>IFERROR(VLOOKUP(C3865,Sales!B:G,6,0),"-")</f>
        <v>-</v>
      </c>
      <c r="S3865" s="4">
        <f>IFERROR(VLOOKUP(C3865,Recolt!B:H,3,0),"-")</f>
        <v>111.21000000000001</v>
      </c>
      <c r="T3865" s="4" t="str">
        <f t="shared" si="122"/>
        <v>-</v>
      </c>
    </row>
    <row r="3866" spans="1:20" hidden="1" x14ac:dyDescent="0.25">
      <c r="A3866" s="4" t="s">
        <v>412</v>
      </c>
      <c r="B3866" s="4" t="s">
        <v>585</v>
      </c>
      <c r="C3866" s="4">
        <v>1034863552</v>
      </c>
      <c r="D3866" s="4" t="s">
        <v>363</v>
      </c>
      <c r="E3866" s="4" t="s">
        <v>364</v>
      </c>
      <c r="F3866" s="4" t="s">
        <v>439</v>
      </c>
      <c r="G3866" s="12">
        <v>45442</v>
      </c>
      <c r="H3866" s="4" t="s">
        <v>356</v>
      </c>
      <c r="I3866" s="67">
        <v>0.66658564814814802</v>
      </c>
      <c r="J3866" s="4" t="s">
        <v>1137</v>
      </c>
      <c r="K3866" s="12">
        <v>39600</v>
      </c>
      <c r="L3866" s="4" t="s">
        <v>366</v>
      </c>
      <c r="M3866" s="4" t="s">
        <v>358</v>
      </c>
      <c r="N3866" s="4" t="s">
        <v>361</v>
      </c>
      <c r="O3866" s="12" t="str">
        <f t="shared" ca="1" si="121"/>
        <v>16 ans, 10 mois</v>
      </c>
      <c r="P3866" s="4" t="str">
        <f>VLOOKUP(B3866,Effectif!B:I,6,0)</f>
        <v>Hugo MARCHAL</v>
      </c>
      <c r="Q3866" s="4" t="str">
        <f>VLOOKUP(B3866,Effectif!B:I,8,0)</f>
        <v>DECB</v>
      </c>
      <c r="R3866" s="4" t="str">
        <f>IFERROR(VLOOKUP(C3866,Sales!B:G,6,0),"-")</f>
        <v>-</v>
      </c>
      <c r="S3866" s="4">
        <f>IFERROR(VLOOKUP(C3866,Recolt!B:H,3,0),"-")</f>
        <v>209.04</v>
      </c>
      <c r="T3866" s="4" t="str">
        <f t="shared" si="122"/>
        <v>-</v>
      </c>
    </row>
    <row r="3867" spans="1:20" hidden="1" x14ac:dyDescent="0.25">
      <c r="A3867" s="4" t="s">
        <v>412</v>
      </c>
      <c r="B3867" s="4" t="s">
        <v>585</v>
      </c>
      <c r="C3867" s="4">
        <v>1034847412</v>
      </c>
      <c r="D3867" s="4" t="s">
        <v>377</v>
      </c>
      <c r="E3867" s="4" t="s">
        <v>364</v>
      </c>
      <c r="F3867" s="4" t="s">
        <v>439</v>
      </c>
      <c r="G3867" s="12">
        <v>45443</v>
      </c>
      <c r="H3867" s="4" t="s">
        <v>356</v>
      </c>
      <c r="I3867" s="67">
        <v>0.40231481481481501</v>
      </c>
      <c r="J3867" s="4" t="s">
        <v>1135</v>
      </c>
      <c r="K3867" s="12">
        <v>43068</v>
      </c>
      <c r="L3867" s="4" t="s">
        <v>366</v>
      </c>
      <c r="M3867" s="4" t="s">
        <v>358</v>
      </c>
      <c r="N3867" s="4" t="s">
        <v>361</v>
      </c>
      <c r="O3867" s="12" t="str">
        <f t="shared" ca="1" si="121"/>
        <v>7 ans, 5 mois</v>
      </c>
      <c r="P3867" s="4" t="str">
        <f>VLOOKUP(B3867,Effectif!B:I,6,0)</f>
        <v>Hugo MARCHAL</v>
      </c>
      <c r="Q3867" s="4" t="str">
        <f>VLOOKUP(B3867,Effectif!B:I,8,0)</f>
        <v>DECB</v>
      </c>
      <c r="R3867" s="4" t="str">
        <f>IFERROR(VLOOKUP(C3867,Sales!B:G,6,0),"-")</f>
        <v>-</v>
      </c>
      <c r="S3867" s="4">
        <f>IFERROR(VLOOKUP(C3867,Recolt!B:H,3,0),"-")</f>
        <v>220.45</v>
      </c>
      <c r="T3867" s="4" t="str">
        <f t="shared" si="122"/>
        <v>-</v>
      </c>
    </row>
    <row r="3868" spans="1:20" hidden="1" x14ac:dyDescent="0.25">
      <c r="A3868" s="4" t="s">
        <v>412</v>
      </c>
      <c r="B3868" s="4" t="s">
        <v>585</v>
      </c>
      <c r="C3868" s="4">
        <v>1034843944</v>
      </c>
      <c r="D3868" s="4" t="s">
        <v>372</v>
      </c>
      <c r="E3868" s="4" t="s">
        <v>364</v>
      </c>
      <c r="F3868" s="4" t="s">
        <v>439</v>
      </c>
      <c r="G3868" s="12">
        <v>45444</v>
      </c>
      <c r="H3868" s="4" t="s">
        <v>356</v>
      </c>
      <c r="I3868" s="67">
        <v>0.63212962962963004</v>
      </c>
      <c r="J3868" s="4" t="s">
        <v>1141</v>
      </c>
      <c r="K3868" s="12">
        <v>43063</v>
      </c>
      <c r="L3868" s="4" t="s">
        <v>366</v>
      </c>
      <c r="M3868" s="4" t="s">
        <v>358</v>
      </c>
      <c r="N3868" s="4" t="s">
        <v>361</v>
      </c>
      <c r="O3868" s="12" t="str">
        <f t="shared" ca="1" si="121"/>
        <v>7 ans, 5 mois</v>
      </c>
      <c r="P3868" s="4" t="str">
        <f>VLOOKUP(B3868,Effectif!B:I,6,0)</f>
        <v>Hugo MARCHAL</v>
      </c>
      <c r="Q3868" s="4" t="str">
        <f>VLOOKUP(B3868,Effectif!B:I,8,0)</f>
        <v>DECB</v>
      </c>
      <c r="R3868" s="4" t="str">
        <f>IFERROR(VLOOKUP(C3868,Sales!B:G,6,0),"-")</f>
        <v>-</v>
      </c>
      <c r="S3868" s="4">
        <f>IFERROR(VLOOKUP(C3868,Recolt!B:H,3,0),"-")</f>
        <v>148</v>
      </c>
      <c r="T3868" s="4" t="str">
        <f t="shared" si="122"/>
        <v>-</v>
      </c>
    </row>
    <row r="3869" spans="1:20" hidden="1" x14ac:dyDescent="0.25">
      <c r="A3869" s="4" t="s">
        <v>412</v>
      </c>
      <c r="B3869" s="4" t="s">
        <v>585</v>
      </c>
      <c r="C3869" s="4">
        <v>1034849619</v>
      </c>
      <c r="D3869" s="4" t="s">
        <v>372</v>
      </c>
      <c r="E3869" s="4" t="s">
        <v>364</v>
      </c>
      <c r="F3869" s="4" t="s">
        <v>439</v>
      </c>
      <c r="G3869" s="12">
        <v>45445</v>
      </c>
      <c r="H3869" s="4" t="s">
        <v>356</v>
      </c>
      <c r="I3869" s="67">
        <v>0.59256944444444404</v>
      </c>
      <c r="J3869" s="4" t="s">
        <v>1136</v>
      </c>
      <c r="K3869" s="12">
        <v>43359</v>
      </c>
      <c r="L3869" s="4" t="s">
        <v>366</v>
      </c>
      <c r="M3869" s="4" t="s">
        <v>358</v>
      </c>
      <c r="N3869" s="4" t="s">
        <v>361</v>
      </c>
      <c r="O3869" s="12" t="str">
        <f t="shared" ca="1" si="121"/>
        <v>6 ans, 7 mois</v>
      </c>
      <c r="P3869" s="4" t="str">
        <f>VLOOKUP(B3869,Effectif!B:I,6,0)</f>
        <v>Hugo MARCHAL</v>
      </c>
      <c r="Q3869" s="4" t="str">
        <f>VLOOKUP(B3869,Effectif!B:I,8,0)</f>
        <v>DECB</v>
      </c>
      <c r="R3869" s="4" t="str">
        <f>IFERROR(VLOOKUP(C3869,Sales!B:G,6,0),"-")</f>
        <v>-</v>
      </c>
      <c r="S3869" s="4">
        <f>IFERROR(VLOOKUP(C3869,Recolt!B:H,3,0),"-")</f>
        <v>70</v>
      </c>
      <c r="T3869" s="4" t="str">
        <f t="shared" si="122"/>
        <v>-</v>
      </c>
    </row>
    <row r="3870" spans="1:20" hidden="1" x14ac:dyDescent="0.25">
      <c r="A3870" s="4" t="s">
        <v>412</v>
      </c>
      <c r="B3870" s="4" t="s">
        <v>585</v>
      </c>
      <c r="C3870" s="4">
        <v>1034862108</v>
      </c>
      <c r="D3870" s="4" t="s">
        <v>378</v>
      </c>
      <c r="E3870" s="4" t="s">
        <v>364</v>
      </c>
      <c r="F3870" s="4" t="s">
        <v>439</v>
      </c>
      <c r="G3870" s="12">
        <v>45446</v>
      </c>
      <c r="H3870" s="4" t="s">
        <v>356</v>
      </c>
      <c r="I3870" s="67">
        <v>0.68532407407407403</v>
      </c>
      <c r="J3870" s="4" t="s">
        <v>1147</v>
      </c>
      <c r="L3870" s="4" t="s">
        <v>366</v>
      </c>
      <c r="O3870" s="12" t="str">
        <f t="shared" ca="1" si="121"/>
        <v>125 ans, 3 mois</v>
      </c>
      <c r="P3870" s="4" t="str">
        <f>VLOOKUP(B3870,Effectif!B:I,6,0)</f>
        <v>Hugo MARCHAL</v>
      </c>
      <c r="Q3870" s="4" t="str">
        <f>VLOOKUP(B3870,Effectif!B:I,8,0)</f>
        <v>DECB</v>
      </c>
      <c r="R3870" s="4" t="str">
        <f>IFERROR(VLOOKUP(C3870,Sales!B:G,6,0),"-")</f>
        <v>-</v>
      </c>
      <c r="S3870" s="4">
        <f>IFERROR(VLOOKUP(C3870,Recolt!B:H,3,0),"-")</f>
        <v>129</v>
      </c>
      <c r="T3870" s="4" t="str">
        <f t="shared" si="122"/>
        <v>-</v>
      </c>
    </row>
    <row r="3871" spans="1:20" hidden="1" x14ac:dyDescent="0.25">
      <c r="A3871" s="4" t="s">
        <v>412</v>
      </c>
      <c r="B3871" s="4" t="s">
        <v>585</v>
      </c>
      <c r="C3871" s="4">
        <v>1034846448</v>
      </c>
      <c r="D3871" s="4" t="s">
        <v>377</v>
      </c>
      <c r="E3871" s="4" t="s">
        <v>364</v>
      </c>
      <c r="F3871" s="4" t="s">
        <v>439</v>
      </c>
      <c r="G3871" s="12">
        <v>45447</v>
      </c>
      <c r="H3871" s="4" t="s">
        <v>356</v>
      </c>
      <c r="I3871" s="67">
        <v>0.42099537037036999</v>
      </c>
      <c r="J3871" s="4" t="s">
        <v>1135</v>
      </c>
      <c r="K3871" s="12">
        <v>43110</v>
      </c>
      <c r="L3871" s="4" t="s">
        <v>366</v>
      </c>
      <c r="M3871" s="4" t="s">
        <v>358</v>
      </c>
      <c r="N3871" s="4" t="s">
        <v>361</v>
      </c>
      <c r="O3871" s="12" t="str">
        <f t="shared" ca="1" si="121"/>
        <v>7 ans, 3 mois</v>
      </c>
      <c r="P3871" s="4" t="str">
        <f>VLOOKUP(B3871,Effectif!B:I,6,0)</f>
        <v>Hugo MARCHAL</v>
      </c>
      <c r="Q3871" s="4" t="str">
        <f>VLOOKUP(B3871,Effectif!B:I,8,0)</f>
        <v>DECB</v>
      </c>
      <c r="R3871" s="4" t="str">
        <f>IFERROR(VLOOKUP(C3871,Sales!B:G,6,0),"-")</f>
        <v>-</v>
      </c>
      <c r="S3871" s="4">
        <f>IFERROR(VLOOKUP(C3871,Recolt!B:H,3,0),"-")</f>
        <v>106.22999999999999</v>
      </c>
      <c r="T3871" s="4" t="str">
        <f t="shared" si="122"/>
        <v>-</v>
      </c>
    </row>
    <row r="3872" spans="1:20" hidden="1" x14ac:dyDescent="0.25">
      <c r="A3872" s="4" t="s">
        <v>412</v>
      </c>
      <c r="B3872" s="4" t="s">
        <v>585</v>
      </c>
      <c r="C3872" s="4">
        <v>1034851607</v>
      </c>
      <c r="D3872" s="4" t="s">
        <v>377</v>
      </c>
      <c r="E3872" s="4" t="s">
        <v>364</v>
      </c>
      <c r="F3872" s="4" t="s">
        <v>439</v>
      </c>
      <c r="G3872" s="12">
        <v>45448</v>
      </c>
      <c r="H3872" s="4" t="s">
        <v>356</v>
      </c>
      <c r="I3872" s="67">
        <v>0.61344907407407401</v>
      </c>
      <c r="J3872" s="4" t="s">
        <v>1133</v>
      </c>
      <c r="K3872" s="12">
        <v>43019</v>
      </c>
      <c r="L3872" s="4" t="s">
        <v>366</v>
      </c>
      <c r="M3872" s="4" t="s">
        <v>358</v>
      </c>
      <c r="N3872" s="4" t="s">
        <v>361</v>
      </c>
      <c r="O3872" s="12" t="str">
        <f t="shared" ca="1" si="121"/>
        <v>7 ans, 6 mois</v>
      </c>
      <c r="P3872" s="4" t="str">
        <f>VLOOKUP(B3872,Effectif!B:I,6,0)</f>
        <v>Hugo MARCHAL</v>
      </c>
      <c r="Q3872" s="4" t="str">
        <f>VLOOKUP(B3872,Effectif!B:I,8,0)</f>
        <v>DECB</v>
      </c>
      <c r="R3872" s="4" t="str">
        <f>IFERROR(VLOOKUP(C3872,Sales!B:G,6,0),"-")</f>
        <v>-</v>
      </c>
      <c r="S3872" s="4">
        <f>IFERROR(VLOOKUP(C3872,Recolt!B:H,3,0),"-")</f>
        <v>208</v>
      </c>
      <c r="T3872" s="4" t="str">
        <f t="shared" si="122"/>
        <v>-</v>
      </c>
    </row>
    <row r="3873" spans="1:20" hidden="1" x14ac:dyDescent="0.25">
      <c r="A3873" s="4" t="s">
        <v>412</v>
      </c>
      <c r="B3873" s="4" t="s">
        <v>585</v>
      </c>
      <c r="C3873" s="4">
        <v>1034865139</v>
      </c>
      <c r="D3873" s="4" t="s">
        <v>363</v>
      </c>
      <c r="E3873" s="4" t="s">
        <v>364</v>
      </c>
      <c r="F3873" s="4" t="s">
        <v>439</v>
      </c>
      <c r="G3873" s="12">
        <v>45449</v>
      </c>
      <c r="H3873" s="4" t="s">
        <v>356</v>
      </c>
      <c r="I3873" s="67">
        <v>0.59957175925925899</v>
      </c>
      <c r="J3873" s="4" t="s">
        <v>1133</v>
      </c>
      <c r="K3873" s="12">
        <v>42961</v>
      </c>
      <c r="L3873" s="4" t="s">
        <v>366</v>
      </c>
      <c r="M3873" s="4" t="s">
        <v>358</v>
      </c>
      <c r="N3873" s="4" t="s">
        <v>361</v>
      </c>
      <c r="O3873" s="12" t="str">
        <f t="shared" ca="1" si="121"/>
        <v>7 ans, 8 mois</v>
      </c>
      <c r="P3873" s="4" t="str">
        <f>VLOOKUP(B3873,Effectif!B:I,6,0)</f>
        <v>Hugo MARCHAL</v>
      </c>
      <c r="Q3873" s="4" t="str">
        <f>VLOOKUP(B3873,Effectif!B:I,8,0)</f>
        <v>DECB</v>
      </c>
      <c r="R3873" s="4" t="str">
        <f>IFERROR(VLOOKUP(C3873,Sales!B:G,6,0),"-")</f>
        <v>-</v>
      </c>
      <c r="S3873" s="4">
        <f>IFERROR(VLOOKUP(C3873,Recolt!B:H,3,0),"-")</f>
        <v>240.87</v>
      </c>
      <c r="T3873" s="4" t="str">
        <f t="shared" si="122"/>
        <v>-</v>
      </c>
    </row>
    <row r="3874" spans="1:20" hidden="1" x14ac:dyDescent="0.25">
      <c r="A3874" s="4" t="s">
        <v>412</v>
      </c>
      <c r="B3874" s="4" t="s">
        <v>585</v>
      </c>
      <c r="C3874" s="4">
        <v>1034847003</v>
      </c>
      <c r="D3874" s="4" t="s">
        <v>372</v>
      </c>
      <c r="E3874" s="4" t="s">
        <v>364</v>
      </c>
      <c r="F3874" s="4" t="s">
        <v>439</v>
      </c>
      <c r="G3874" s="12">
        <v>45450</v>
      </c>
      <c r="H3874" s="4" t="s">
        <v>356</v>
      </c>
      <c r="I3874" s="67">
        <v>0.62762731481481504</v>
      </c>
      <c r="J3874" s="4" t="s">
        <v>1134</v>
      </c>
      <c r="K3874" s="12">
        <v>43404</v>
      </c>
      <c r="L3874" s="4" t="s">
        <v>366</v>
      </c>
      <c r="M3874" s="4" t="s">
        <v>358</v>
      </c>
      <c r="N3874" s="4" t="s">
        <v>361</v>
      </c>
      <c r="O3874" s="12" t="str">
        <f t="shared" ca="1" si="121"/>
        <v>6 ans, 6 mois</v>
      </c>
      <c r="P3874" s="4" t="str">
        <f>VLOOKUP(B3874,Effectif!B:I,6,0)</f>
        <v>Hugo MARCHAL</v>
      </c>
      <c r="Q3874" s="4" t="str">
        <f>VLOOKUP(B3874,Effectif!B:I,8,0)</f>
        <v>DECB</v>
      </c>
      <c r="R3874" s="4" t="str">
        <f>IFERROR(VLOOKUP(C3874,Sales!B:G,6,0),"-")</f>
        <v>-</v>
      </c>
      <c r="S3874" s="4">
        <f>IFERROR(VLOOKUP(C3874,Recolt!B:H,3,0),"-")</f>
        <v>88.55</v>
      </c>
      <c r="T3874" s="4" t="str">
        <f t="shared" si="122"/>
        <v>-</v>
      </c>
    </row>
    <row r="3875" spans="1:20" hidden="1" x14ac:dyDescent="0.25">
      <c r="A3875" s="4" t="s">
        <v>412</v>
      </c>
      <c r="B3875" s="4" t="s">
        <v>585</v>
      </c>
      <c r="C3875" s="4">
        <v>1034859334</v>
      </c>
      <c r="D3875" s="4" t="s">
        <v>363</v>
      </c>
      <c r="E3875" s="4" t="s">
        <v>364</v>
      </c>
      <c r="F3875" s="4" t="s">
        <v>439</v>
      </c>
      <c r="G3875" s="12">
        <v>45451</v>
      </c>
      <c r="H3875" s="4" t="s">
        <v>356</v>
      </c>
      <c r="I3875" s="67">
        <v>0.49728009259259298</v>
      </c>
      <c r="J3875" s="4" t="s">
        <v>1133</v>
      </c>
      <c r="K3875" s="12">
        <v>43300</v>
      </c>
      <c r="L3875" s="4" t="s">
        <v>366</v>
      </c>
      <c r="M3875" s="4" t="s">
        <v>358</v>
      </c>
      <c r="N3875" s="4" t="s">
        <v>361</v>
      </c>
      <c r="O3875" s="12" t="str">
        <f t="shared" ca="1" si="121"/>
        <v>6 ans, 9 mois</v>
      </c>
      <c r="P3875" s="4" t="str">
        <f>VLOOKUP(B3875,Effectif!B:I,6,0)</f>
        <v>Hugo MARCHAL</v>
      </c>
      <c r="Q3875" s="4" t="str">
        <f>VLOOKUP(B3875,Effectif!B:I,8,0)</f>
        <v>DECB</v>
      </c>
      <c r="R3875" s="4" t="str">
        <f>IFERROR(VLOOKUP(C3875,Sales!B:G,6,0),"-")</f>
        <v>-</v>
      </c>
      <c r="S3875" s="4">
        <f>IFERROR(VLOOKUP(C3875,Recolt!B:H,3,0),"-")</f>
        <v>108</v>
      </c>
      <c r="T3875" s="4" t="str">
        <f t="shared" si="122"/>
        <v>-</v>
      </c>
    </row>
    <row r="3876" spans="1:20" hidden="1" x14ac:dyDescent="0.25">
      <c r="A3876" s="4" t="s">
        <v>412</v>
      </c>
      <c r="B3876" s="4" t="s">
        <v>585</v>
      </c>
      <c r="C3876" s="4">
        <v>1034842273</v>
      </c>
      <c r="D3876" s="4" t="s">
        <v>377</v>
      </c>
      <c r="E3876" s="4" t="s">
        <v>364</v>
      </c>
      <c r="F3876" s="4" t="s">
        <v>439</v>
      </c>
      <c r="G3876" s="12">
        <v>45452</v>
      </c>
      <c r="H3876" s="4" t="s">
        <v>356</v>
      </c>
      <c r="I3876" s="67">
        <v>0.54427083333333304</v>
      </c>
      <c r="J3876" s="4" t="s">
        <v>1135</v>
      </c>
      <c r="K3876" s="12">
        <v>43224</v>
      </c>
      <c r="L3876" s="4" t="s">
        <v>366</v>
      </c>
      <c r="M3876" s="4" t="s">
        <v>358</v>
      </c>
      <c r="N3876" s="4" t="s">
        <v>361</v>
      </c>
      <c r="O3876" s="12" t="str">
        <f t="shared" ca="1" si="121"/>
        <v>6 ans, 11 mois</v>
      </c>
      <c r="P3876" s="4" t="str">
        <f>VLOOKUP(B3876,Effectif!B:I,6,0)</f>
        <v>Hugo MARCHAL</v>
      </c>
      <c r="Q3876" s="4" t="str">
        <f>VLOOKUP(B3876,Effectif!B:I,8,0)</f>
        <v>DECB</v>
      </c>
      <c r="R3876" s="4" t="str">
        <f>IFERROR(VLOOKUP(C3876,Sales!B:G,6,0),"-")</f>
        <v>-</v>
      </c>
      <c r="S3876" s="4">
        <f>IFERROR(VLOOKUP(C3876,Recolt!B:H,3,0),"-")</f>
        <v>124</v>
      </c>
      <c r="T3876" s="4" t="str">
        <f t="shared" si="122"/>
        <v>-</v>
      </c>
    </row>
    <row r="3877" spans="1:20" hidden="1" x14ac:dyDescent="0.25">
      <c r="A3877" s="4" t="s">
        <v>412</v>
      </c>
      <c r="B3877" s="4" t="s">
        <v>585</v>
      </c>
      <c r="C3877" s="4">
        <v>1034853282</v>
      </c>
      <c r="D3877" s="4" t="s">
        <v>392</v>
      </c>
      <c r="E3877" s="4" t="s">
        <v>364</v>
      </c>
      <c r="F3877" s="4" t="s">
        <v>439</v>
      </c>
      <c r="G3877" s="12">
        <v>45382</v>
      </c>
      <c r="H3877" s="4" t="s">
        <v>356</v>
      </c>
      <c r="I3877" s="67">
        <v>0.45982638888888899</v>
      </c>
      <c r="J3877" s="4" t="s">
        <v>1139</v>
      </c>
      <c r="K3877" s="12">
        <v>39845</v>
      </c>
      <c r="L3877" s="4" t="s">
        <v>366</v>
      </c>
      <c r="M3877" s="4" t="s">
        <v>358</v>
      </c>
      <c r="N3877" s="4" t="s">
        <v>361</v>
      </c>
      <c r="O3877" s="12" t="str">
        <f t="shared" ca="1" si="121"/>
        <v>16 ans, 2 mois</v>
      </c>
      <c r="P3877" s="4" t="str">
        <f>VLOOKUP(B3877,Effectif!B:I,6,0)</f>
        <v>Hugo MARCHAL</v>
      </c>
      <c r="Q3877" s="4" t="str">
        <f>VLOOKUP(B3877,Effectif!B:I,8,0)</f>
        <v>DECB</v>
      </c>
      <c r="R3877" s="4" t="str">
        <f>IFERROR(VLOOKUP(C3877,Sales!B:G,6,0),"-")</f>
        <v>-</v>
      </c>
      <c r="S3877" s="4">
        <f>IFERROR(VLOOKUP(C3877,Recolt!B:H,3,0),"-")</f>
        <v>149</v>
      </c>
      <c r="T3877" s="4" t="str">
        <f t="shared" si="122"/>
        <v>-</v>
      </c>
    </row>
    <row r="3878" spans="1:20" hidden="1" x14ac:dyDescent="0.25">
      <c r="A3878" s="4" t="s">
        <v>412</v>
      </c>
      <c r="B3878" s="4" t="s">
        <v>585</v>
      </c>
      <c r="C3878" s="4">
        <v>1034861193</v>
      </c>
      <c r="D3878" s="4" t="s">
        <v>377</v>
      </c>
      <c r="E3878" s="4" t="s">
        <v>364</v>
      </c>
      <c r="F3878" s="4" t="s">
        <v>439</v>
      </c>
      <c r="G3878" s="12">
        <v>45383</v>
      </c>
      <c r="H3878" s="4" t="s">
        <v>356</v>
      </c>
      <c r="I3878" s="67">
        <v>0.63954861111111105</v>
      </c>
      <c r="J3878" s="4" t="s">
        <v>1136</v>
      </c>
      <c r="K3878" s="12">
        <v>43097</v>
      </c>
      <c r="L3878" s="4" t="s">
        <v>366</v>
      </c>
      <c r="M3878" s="4" t="s">
        <v>358</v>
      </c>
      <c r="N3878" s="4" t="s">
        <v>359</v>
      </c>
      <c r="O3878" s="12" t="str">
        <f t="shared" ca="1" si="121"/>
        <v>7 ans, 4 mois</v>
      </c>
      <c r="P3878" s="4" t="str">
        <f>VLOOKUP(B3878,Effectif!B:I,6,0)</f>
        <v>Hugo MARCHAL</v>
      </c>
      <c r="Q3878" s="4" t="str">
        <f>VLOOKUP(B3878,Effectif!B:I,8,0)</f>
        <v>DECB</v>
      </c>
      <c r="R3878" s="4" t="str">
        <f>IFERROR(VLOOKUP(C3878,Sales!B:G,6,0),"-")</f>
        <v>-</v>
      </c>
      <c r="S3878" s="4">
        <f>IFERROR(VLOOKUP(C3878,Recolt!B:H,3,0),"-")</f>
        <v>110.77</v>
      </c>
      <c r="T3878" s="4" t="str">
        <f t="shared" si="122"/>
        <v>-</v>
      </c>
    </row>
    <row r="3879" spans="1:20" hidden="1" x14ac:dyDescent="0.25">
      <c r="A3879" s="4" t="s">
        <v>412</v>
      </c>
      <c r="B3879" s="4" t="s">
        <v>585</v>
      </c>
      <c r="C3879" s="4">
        <v>1034847696</v>
      </c>
      <c r="D3879" s="4" t="s">
        <v>372</v>
      </c>
      <c r="E3879" s="4" t="s">
        <v>364</v>
      </c>
      <c r="F3879" s="4" t="s">
        <v>439</v>
      </c>
      <c r="G3879" s="12">
        <v>45384</v>
      </c>
      <c r="H3879" s="4" t="s">
        <v>356</v>
      </c>
      <c r="I3879" s="67">
        <v>0.71079861111111098</v>
      </c>
      <c r="J3879" s="4" t="s">
        <v>1133</v>
      </c>
      <c r="K3879" s="12">
        <v>43318</v>
      </c>
      <c r="L3879" s="4" t="s">
        <v>366</v>
      </c>
      <c r="M3879" s="4" t="s">
        <v>358</v>
      </c>
      <c r="N3879" s="4" t="s">
        <v>361</v>
      </c>
      <c r="O3879" s="12" t="str">
        <f t="shared" ca="1" si="121"/>
        <v>6 ans, 8 mois</v>
      </c>
      <c r="P3879" s="4" t="str">
        <f>VLOOKUP(B3879,Effectif!B:I,6,0)</f>
        <v>Hugo MARCHAL</v>
      </c>
      <c r="Q3879" s="4" t="str">
        <f>VLOOKUP(B3879,Effectif!B:I,8,0)</f>
        <v>DECB</v>
      </c>
      <c r="R3879" s="4" t="str">
        <f>IFERROR(VLOOKUP(C3879,Sales!B:G,6,0),"-")</f>
        <v>-</v>
      </c>
      <c r="S3879" s="4">
        <f>IFERROR(VLOOKUP(C3879,Recolt!B:H,3,0),"-")</f>
        <v>110</v>
      </c>
      <c r="T3879" s="4" t="str">
        <f t="shared" si="122"/>
        <v>-</v>
      </c>
    </row>
    <row r="3880" spans="1:20" hidden="1" x14ac:dyDescent="0.25">
      <c r="A3880" s="4" t="s">
        <v>412</v>
      </c>
      <c r="B3880" s="4" t="s">
        <v>585</v>
      </c>
      <c r="C3880" s="4">
        <v>1034861818</v>
      </c>
      <c r="D3880" s="4" t="s">
        <v>363</v>
      </c>
      <c r="E3880" s="4" t="s">
        <v>364</v>
      </c>
      <c r="F3880" s="4" t="s">
        <v>439</v>
      </c>
      <c r="G3880" s="12">
        <v>45385</v>
      </c>
      <c r="H3880" s="4" t="s">
        <v>356</v>
      </c>
      <c r="I3880" s="67">
        <v>0.59680555555555603</v>
      </c>
      <c r="J3880" s="4" t="s">
        <v>1141</v>
      </c>
      <c r="K3880" s="12">
        <v>42800</v>
      </c>
      <c r="L3880" s="4" t="s">
        <v>366</v>
      </c>
      <c r="M3880" s="4" t="s">
        <v>358</v>
      </c>
      <c r="N3880" s="4" t="s">
        <v>361</v>
      </c>
      <c r="O3880" s="12" t="str">
        <f t="shared" ca="1" si="121"/>
        <v>8 ans, 1 mois</v>
      </c>
      <c r="P3880" s="4" t="str">
        <f>VLOOKUP(B3880,Effectif!B:I,6,0)</f>
        <v>Hugo MARCHAL</v>
      </c>
      <c r="Q3880" s="4" t="str">
        <f>VLOOKUP(B3880,Effectif!B:I,8,0)</f>
        <v>DECB</v>
      </c>
      <c r="R3880" s="4" t="str">
        <f>IFERROR(VLOOKUP(C3880,Sales!B:G,6,0),"-")</f>
        <v>-</v>
      </c>
      <c r="S3880" s="4">
        <f>IFERROR(VLOOKUP(C3880,Recolt!B:H,3,0),"-")</f>
        <v>295.62</v>
      </c>
      <c r="T3880" s="4" t="str">
        <f t="shared" si="122"/>
        <v>-</v>
      </c>
    </row>
    <row r="3881" spans="1:20" hidden="1" x14ac:dyDescent="0.25">
      <c r="A3881" s="4" t="s">
        <v>412</v>
      </c>
      <c r="B3881" s="4" t="s">
        <v>585</v>
      </c>
      <c r="C3881" s="4">
        <v>1034847172</v>
      </c>
      <c r="D3881" s="4" t="s">
        <v>392</v>
      </c>
      <c r="E3881" s="4" t="s">
        <v>364</v>
      </c>
      <c r="F3881" s="4" t="s">
        <v>439</v>
      </c>
      <c r="G3881" s="12">
        <v>45386</v>
      </c>
      <c r="H3881" s="4" t="s">
        <v>356</v>
      </c>
      <c r="I3881" s="67">
        <v>0.76037037037037003</v>
      </c>
      <c r="J3881" s="4" t="s">
        <v>1133</v>
      </c>
      <c r="K3881" s="12">
        <v>42956</v>
      </c>
      <c r="L3881" s="4" t="s">
        <v>366</v>
      </c>
      <c r="M3881" s="4" t="s">
        <v>358</v>
      </c>
      <c r="N3881" s="4" t="s">
        <v>359</v>
      </c>
      <c r="O3881" s="12" t="str">
        <f t="shared" ca="1" si="121"/>
        <v>7 ans, 8 mois</v>
      </c>
      <c r="P3881" s="4" t="str">
        <f>VLOOKUP(B3881,Effectif!B:I,6,0)</f>
        <v>Hugo MARCHAL</v>
      </c>
      <c r="Q3881" s="4" t="str">
        <f>VLOOKUP(B3881,Effectif!B:I,8,0)</f>
        <v>DECB</v>
      </c>
      <c r="R3881" s="4" t="str">
        <f>IFERROR(VLOOKUP(C3881,Sales!B:G,6,0),"-")</f>
        <v>-</v>
      </c>
      <c r="S3881" s="4">
        <f>IFERROR(VLOOKUP(C3881,Recolt!B:H,3,0),"-")</f>
        <v>248</v>
      </c>
      <c r="T3881" s="4" t="str">
        <f t="shared" si="122"/>
        <v>-</v>
      </c>
    </row>
    <row r="3882" spans="1:20" hidden="1" x14ac:dyDescent="0.25">
      <c r="A3882" s="4" t="s">
        <v>412</v>
      </c>
      <c r="B3882" s="4" t="s">
        <v>585</v>
      </c>
      <c r="C3882" s="4">
        <v>1034863660</v>
      </c>
      <c r="D3882" s="4" t="s">
        <v>372</v>
      </c>
      <c r="E3882" s="4" t="s">
        <v>364</v>
      </c>
      <c r="F3882" s="4" t="s">
        <v>439</v>
      </c>
      <c r="G3882" s="12">
        <v>45387</v>
      </c>
      <c r="H3882" s="4" t="s">
        <v>356</v>
      </c>
      <c r="I3882" s="67">
        <v>0.51115740740740701</v>
      </c>
      <c r="J3882" s="4" t="s">
        <v>1135</v>
      </c>
      <c r="K3882" s="12">
        <v>43182</v>
      </c>
      <c r="L3882" s="4" t="s">
        <v>366</v>
      </c>
      <c r="M3882" s="4" t="s">
        <v>358</v>
      </c>
      <c r="N3882" s="4" t="s">
        <v>361</v>
      </c>
      <c r="O3882" s="12" t="str">
        <f t="shared" ca="1" si="121"/>
        <v>7 ans, 1 mois</v>
      </c>
      <c r="P3882" s="4" t="str">
        <f>VLOOKUP(B3882,Effectif!B:I,6,0)</f>
        <v>Hugo MARCHAL</v>
      </c>
      <c r="Q3882" s="4" t="str">
        <f>VLOOKUP(B3882,Effectif!B:I,8,0)</f>
        <v>DECB</v>
      </c>
      <c r="R3882" s="4" t="str">
        <f>IFERROR(VLOOKUP(C3882,Sales!B:G,6,0),"-")</f>
        <v>-</v>
      </c>
      <c r="S3882" s="4">
        <f>IFERROR(VLOOKUP(C3882,Recolt!B:H,3,0),"-")</f>
        <v>165.27</v>
      </c>
      <c r="T3882" s="4" t="str">
        <f t="shared" si="122"/>
        <v>-</v>
      </c>
    </row>
    <row r="3883" spans="1:20" hidden="1" x14ac:dyDescent="0.25">
      <c r="A3883" s="4" t="s">
        <v>412</v>
      </c>
      <c r="B3883" s="4" t="s">
        <v>585</v>
      </c>
      <c r="C3883" s="4">
        <v>1034849085</v>
      </c>
      <c r="D3883" s="4" t="s">
        <v>392</v>
      </c>
      <c r="E3883" s="4" t="s">
        <v>364</v>
      </c>
      <c r="F3883" s="4" t="s">
        <v>439</v>
      </c>
      <c r="G3883" s="12">
        <v>45388</v>
      </c>
      <c r="H3883" s="4" t="s">
        <v>356</v>
      </c>
      <c r="I3883" s="67">
        <v>0.77910879629629604</v>
      </c>
      <c r="J3883" s="4" t="s">
        <v>1137</v>
      </c>
      <c r="K3883" s="12">
        <v>42661</v>
      </c>
      <c r="L3883" s="4" t="s">
        <v>366</v>
      </c>
      <c r="M3883" s="4" t="s">
        <v>358</v>
      </c>
      <c r="N3883" s="4" t="s">
        <v>361</v>
      </c>
      <c r="O3883" s="12" t="str">
        <f t="shared" ca="1" si="121"/>
        <v>8 ans, 6 mois</v>
      </c>
      <c r="P3883" s="4" t="str">
        <f>VLOOKUP(B3883,Effectif!B:I,6,0)</f>
        <v>Hugo MARCHAL</v>
      </c>
      <c r="Q3883" s="4" t="str">
        <f>VLOOKUP(B3883,Effectif!B:I,8,0)</f>
        <v>DECB</v>
      </c>
      <c r="R3883" s="4" t="str">
        <f>IFERROR(VLOOKUP(C3883,Sales!B:G,6,0),"-")</f>
        <v>-</v>
      </c>
      <c r="S3883" s="4">
        <f>IFERROR(VLOOKUP(C3883,Recolt!B:H,3,0),"-")</f>
        <v>72.95</v>
      </c>
      <c r="T3883" s="4" t="str">
        <f t="shared" si="122"/>
        <v>-</v>
      </c>
    </row>
    <row r="3884" spans="1:20" hidden="1" x14ac:dyDescent="0.25">
      <c r="A3884" s="4" t="s">
        <v>412</v>
      </c>
      <c r="B3884" s="4" t="s">
        <v>585</v>
      </c>
      <c r="C3884" s="4">
        <v>1034853711</v>
      </c>
      <c r="D3884" s="4" t="s">
        <v>363</v>
      </c>
      <c r="E3884" s="4" t="s">
        <v>364</v>
      </c>
      <c r="F3884" s="4" t="s">
        <v>439</v>
      </c>
      <c r="G3884" s="12">
        <v>45389</v>
      </c>
      <c r="H3884" s="4" t="s">
        <v>356</v>
      </c>
      <c r="I3884" s="67">
        <v>0.74951388888888903</v>
      </c>
      <c r="J3884" s="4" t="s">
        <v>1131</v>
      </c>
      <c r="K3884" s="12">
        <v>41858</v>
      </c>
      <c r="L3884" s="4" t="s">
        <v>366</v>
      </c>
      <c r="M3884" s="4" t="s">
        <v>358</v>
      </c>
      <c r="N3884" s="4" t="s">
        <v>361</v>
      </c>
      <c r="O3884" s="12" t="str">
        <f t="shared" ca="1" si="121"/>
        <v>10 ans, 8 mois</v>
      </c>
      <c r="P3884" s="4" t="str">
        <f>VLOOKUP(B3884,Effectif!B:I,6,0)</f>
        <v>Hugo MARCHAL</v>
      </c>
      <c r="Q3884" s="4" t="str">
        <f>VLOOKUP(B3884,Effectif!B:I,8,0)</f>
        <v>DECB</v>
      </c>
      <c r="R3884" s="4" t="str">
        <f>IFERROR(VLOOKUP(C3884,Sales!B:G,6,0),"-")</f>
        <v>-</v>
      </c>
      <c r="S3884" s="4">
        <f>IFERROR(VLOOKUP(C3884,Recolt!B:H,3,0),"-")</f>
        <v>28.14</v>
      </c>
      <c r="T3884" s="4" t="str">
        <f t="shared" si="122"/>
        <v>-</v>
      </c>
    </row>
    <row r="3885" spans="1:20" hidden="1" x14ac:dyDescent="0.25">
      <c r="A3885" s="4" t="s">
        <v>412</v>
      </c>
      <c r="B3885" s="4" t="s">
        <v>585</v>
      </c>
      <c r="C3885" s="4">
        <v>1034848897</v>
      </c>
      <c r="D3885" s="4" t="s">
        <v>363</v>
      </c>
      <c r="E3885" s="4" t="s">
        <v>364</v>
      </c>
      <c r="F3885" s="4" t="s">
        <v>439</v>
      </c>
      <c r="G3885" s="12">
        <v>45390</v>
      </c>
      <c r="H3885" s="4" t="s">
        <v>356</v>
      </c>
      <c r="I3885" s="67">
        <v>0.63640046296296304</v>
      </c>
      <c r="J3885" s="4" t="s">
        <v>1133</v>
      </c>
      <c r="K3885" s="12">
        <v>42935</v>
      </c>
      <c r="L3885" s="4" t="s">
        <v>366</v>
      </c>
      <c r="M3885" s="4" t="s">
        <v>358</v>
      </c>
      <c r="N3885" s="4" t="s">
        <v>361</v>
      </c>
      <c r="O3885" s="12" t="str">
        <f t="shared" ca="1" si="121"/>
        <v>7 ans, 9 mois</v>
      </c>
      <c r="P3885" s="4" t="str">
        <f>VLOOKUP(B3885,Effectif!B:I,6,0)</f>
        <v>Hugo MARCHAL</v>
      </c>
      <c r="Q3885" s="4" t="str">
        <f>VLOOKUP(B3885,Effectif!B:I,8,0)</f>
        <v>DECB</v>
      </c>
      <c r="R3885" s="4" t="str">
        <f>IFERROR(VLOOKUP(C3885,Sales!B:G,6,0),"-")</f>
        <v>-</v>
      </c>
      <c r="S3885" s="4">
        <f>IFERROR(VLOOKUP(C3885,Recolt!B:H,3,0),"-")</f>
        <v>343.72</v>
      </c>
      <c r="T3885" s="4" t="str">
        <f t="shared" si="122"/>
        <v>-</v>
      </c>
    </row>
    <row r="3886" spans="1:20" hidden="1" x14ac:dyDescent="0.25">
      <c r="A3886" s="4" t="s">
        <v>412</v>
      </c>
      <c r="B3886" s="4" t="s">
        <v>585</v>
      </c>
      <c r="C3886" s="4">
        <v>1034856784</v>
      </c>
      <c r="D3886" s="4" t="s">
        <v>363</v>
      </c>
      <c r="E3886" s="4" t="s">
        <v>364</v>
      </c>
      <c r="F3886" s="4" t="s">
        <v>439</v>
      </c>
      <c r="G3886" s="12">
        <v>45391</v>
      </c>
      <c r="H3886" s="4" t="s">
        <v>356</v>
      </c>
      <c r="I3886" s="67">
        <v>0.52570601851851895</v>
      </c>
      <c r="J3886" s="4" t="s">
        <v>1137</v>
      </c>
      <c r="K3886" s="12">
        <v>39969</v>
      </c>
      <c r="L3886" s="4" t="s">
        <v>366</v>
      </c>
      <c r="M3886" s="4" t="s">
        <v>358</v>
      </c>
      <c r="N3886" s="4" t="s">
        <v>361</v>
      </c>
      <c r="O3886" s="12" t="str">
        <f t="shared" ca="1" si="121"/>
        <v>15 ans, 10 mois</v>
      </c>
      <c r="P3886" s="4" t="str">
        <f>VLOOKUP(B3886,Effectif!B:I,6,0)</f>
        <v>Hugo MARCHAL</v>
      </c>
      <c r="Q3886" s="4" t="str">
        <f>VLOOKUP(B3886,Effectif!B:I,8,0)</f>
        <v>DECB</v>
      </c>
      <c r="R3886" s="4" t="str">
        <f>IFERROR(VLOOKUP(C3886,Sales!B:G,6,0),"-")</f>
        <v>-</v>
      </c>
      <c r="S3886" s="4">
        <f>IFERROR(VLOOKUP(C3886,Recolt!B:H,3,0),"-")</f>
        <v>382</v>
      </c>
      <c r="T3886" s="4" t="str">
        <f t="shared" si="122"/>
        <v>-</v>
      </c>
    </row>
    <row r="3887" spans="1:20" hidden="1" x14ac:dyDescent="0.25">
      <c r="A3887" s="4" t="s">
        <v>412</v>
      </c>
      <c r="B3887" s="4" t="s">
        <v>585</v>
      </c>
      <c r="C3887" s="4">
        <v>1034843520</v>
      </c>
      <c r="D3887" s="4" t="s">
        <v>363</v>
      </c>
      <c r="E3887" s="4" t="s">
        <v>364</v>
      </c>
      <c r="F3887" s="4" t="s">
        <v>439</v>
      </c>
      <c r="G3887" s="12">
        <v>45392</v>
      </c>
      <c r="H3887" s="4" t="s">
        <v>356</v>
      </c>
      <c r="I3887" s="67">
        <v>0.72152777777777799</v>
      </c>
      <c r="J3887" s="4" t="s">
        <v>1134</v>
      </c>
      <c r="K3887" s="12">
        <v>43011</v>
      </c>
      <c r="L3887" s="4" t="s">
        <v>366</v>
      </c>
      <c r="M3887" s="4" t="s">
        <v>358</v>
      </c>
      <c r="N3887" s="4" t="s">
        <v>361</v>
      </c>
      <c r="O3887" s="12" t="str">
        <f t="shared" ca="1" si="121"/>
        <v>7 ans, 6 mois</v>
      </c>
      <c r="P3887" s="4" t="str">
        <f>VLOOKUP(B3887,Effectif!B:I,6,0)</f>
        <v>Hugo MARCHAL</v>
      </c>
      <c r="Q3887" s="4" t="str">
        <f>VLOOKUP(B3887,Effectif!B:I,8,0)</f>
        <v>DECB</v>
      </c>
      <c r="R3887" s="4" t="str">
        <f>IFERROR(VLOOKUP(C3887,Sales!B:G,6,0),"-")</f>
        <v>-</v>
      </c>
      <c r="S3887" s="4">
        <f>IFERROR(VLOOKUP(C3887,Recolt!B:H,3,0),"-")</f>
        <v>164.22</v>
      </c>
      <c r="T3887" s="4" t="str">
        <f t="shared" si="122"/>
        <v>-</v>
      </c>
    </row>
    <row r="3888" spans="1:20" hidden="1" x14ac:dyDescent="0.25">
      <c r="A3888" s="4" t="s">
        <v>412</v>
      </c>
      <c r="B3888" s="4" t="s">
        <v>585</v>
      </c>
      <c r="C3888" s="4">
        <v>1034855694</v>
      </c>
      <c r="D3888" s="4" t="s">
        <v>377</v>
      </c>
      <c r="E3888" s="4" t="s">
        <v>364</v>
      </c>
      <c r="F3888" s="4" t="s">
        <v>439</v>
      </c>
      <c r="G3888" s="12">
        <v>45393</v>
      </c>
      <c r="H3888" s="4" t="s">
        <v>356</v>
      </c>
      <c r="I3888" s="67">
        <v>0.68194444444444402</v>
      </c>
      <c r="J3888" s="4" t="s">
        <v>1133</v>
      </c>
      <c r="K3888" s="12">
        <v>43406</v>
      </c>
      <c r="L3888" s="4" t="s">
        <v>366</v>
      </c>
      <c r="M3888" s="4" t="s">
        <v>358</v>
      </c>
      <c r="N3888" s="4" t="s">
        <v>361</v>
      </c>
      <c r="O3888" s="12" t="str">
        <f t="shared" ref="O3888:O3951" ca="1" si="123">YEAR(TODAY())-YEAR(K3888)-IF(MONTH(TODAY())&lt;MONTH(K3888),1,IF(AND(MONTH(TODAY())=MONTH(K3888),DAY(TODAY())&lt;DAY(K3888)),1,0)) &amp; " ans, " &amp; MONTH(TODAY())-MONTH(K3888)+IF(MONTH(TODAY())&lt;MONTH(K3888),12,0) &amp; " mois"</f>
        <v>6 ans, 5 mois</v>
      </c>
      <c r="P3888" s="4" t="str">
        <f>VLOOKUP(B3888,Effectif!B:I,6,0)</f>
        <v>Hugo MARCHAL</v>
      </c>
      <c r="Q3888" s="4" t="str">
        <f>VLOOKUP(B3888,Effectif!B:I,8,0)</f>
        <v>DECB</v>
      </c>
      <c r="R3888" s="4" t="str">
        <f>IFERROR(VLOOKUP(C3888,Sales!B:G,6,0),"-")</f>
        <v>-</v>
      </c>
      <c r="S3888" s="4">
        <f>IFERROR(VLOOKUP(C3888,Recolt!B:H,3,0),"-")</f>
        <v>60</v>
      </c>
      <c r="T3888" s="4" t="str">
        <f t="shared" si="122"/>
        <v>-</v>
      </c>
    </row>
    <row r="3889" spans="1:20" hidden="1" x14ac:dyDescent="0.25">
      <c r="A3889" s="4" t="s">
        <v>412</v>
      </c>
      <c r="B3889" s="4" t="s">
        <v>585</v>
      </c>
      <c r="C3889" s="4">
        <v>1034850927</v>
      </c>
      <c r="D3889" s="4" t="s">
        <v>363</v>
      </c>
      <c r="E3889" s="4" t="s">
        <v>364</v>
      </c>
      <c r="F3889" s="4" t="s">
        <v>439</v>
      </c>
      <c r="G3889" s="12">
        <v>45394</v>
      </c>
      <c r="H3889" s="4" t="s">
        <v>356</v>
      </c>
      <c r="I3889" s="67">
        <v>0.47670138888888902</v>
      </c>
      <c r="J3889" s="4" t="s">
        <v>1133</v>
      </c>
      <c r="K3889" s="12">
        <v>43275</v>
      </c>
      <c r="L3889" s="4" t="s">
        <v>366</v>
      </c>
      <c r="M3889" s="4" t="s">
        <v>358</v>
      </c>
      <c r="N3889" s="4" t="s">
        <v>359</v>
      </c>
      <c r="O3889" s="12" t="str">
        <f t="shared" ca="1" si="123"/>
        <v>6 ans, 10 mois</v>
      </c>
      <c r="P3889" s="4" t="str">
        <f>VLOOKUP(B3889,Effectif!B:I,6,0)</f>
        <v>Hugo MARCHAL</v>
      </c>
      <c r="Q3889" s="4" t="str">
        <f>VLOOKUP(B3889,Effectif!B:I,8,0)</f>
        <v>DECB</v>
      </c>
      <c r="R3889" s="4" t="str">
        <f>IFERROR(VLOOKUP(C3889,Sales!B:G,6,0),"-")</f>
        <v>-</v>
      </c>
      <c r="S3889" s="4">
        <f>IFERROR(VLOOKUP(C3889,Recolt!B:H,3,0),"-")</f>
        <v>173</v>
      </c>
      <c r="T3889" s="4" t="str">
        <f t="shared" si="122"/>
        <v>-</v>
      </c>
    </row>
    <row r="3890" spans="1:20" hidden="1" x14ac:dyDescent="0.25">
      <c r="A3890" s="4" t="s">
        <v>412</v>
      </c>
      <c r="B3890" s="4" t="s">
        <v>585</v>
      </c>
      <c r="C3890" s="4">
        <v>1034846820</v>
      </c>
      <c r="D3890" s="4" t="s">
        <v>363</v>
      </c>
      <c r="E3890" s="4" t="s">
        <v>364</v>
      </c>
      <c r="F3890" s="4" t="s">
        <v>439</v>
      </c>
      <c r="G3890" s="12">
        <v>45395</v>
      </c>
      <c r="H3890" s="4" t="s">
        <v>356</v>
      </c>
      <c r="I3890" s="67">
        <v>0.71878472222222201</v>
      </c>
      <c r="J3890" s="4" t="s">
        <v>1131</v>
      </c>
      <c r="K3890" s="12">
        <v>42032</v>
      </c>
      <c r="L3890" s="4" t="s">
        <v>366</v>
      </c>
      <c r="M3890" s="4" t="s">
        <v>358</v>
      </c>
      <c r="N3890" s="4" t="s">
        <v>361</v>
      </c>
      <c r="O3890" s="12" t="str">
        <f t="shared" ca="1" si="123"/>
        <v>10 ans, 3 mois</v>
      </c>
      <c r="P3890" s="4" t="str">
        <f>VLOOKUP(B3890,Effectif!B:I,6,0)</f>
        <v>Hugo MARCHAL</v>
      </c>
      <c r="Q3890" s="4" t="str">
        <f>VLOOKUP(B3890,Effectif!B:I,8,0)</f>
        <v>DECB</v>
      </c>
      <c r="R3890" s="4" t="str">
        <f>IFERROR(VLOOKUP(C3890,Sales!B:G,6,0),"-")</f>
        <v>-</v>
      </c>
      <c r="S3890" s="4">
        <f>IFERROR(VLOOKUP(C3890,Recolt!B:H,3,0),"-")</f>
        <v>133.49</v>
      </c>
      <c r="T3890" s="4" t="str">
        <f t="shared" si="122"/>
        <v>-</v>
      </c>
    </row>
    <row r="3891" spans="1:20" hidden="1" x14ac:dyDescent="0.25">
      <c r="A3891" s="4" t="s">
        <v>412</v>
      </c>
      <c r="B3891" s="4" t="s">
        <v>585</v>
      </c>
      <c r="C3891" s="4">
        <v>1034845180</v>
      </c>
      <c r="D3891" s="4" t="s">
        <v>377</v>
      </c>
      <c r="E3891" s="4" t="s">
        <v>364</v>
      </c>
      <c r="F3891" s="4" t="s">
        <v>439</v>
      </c>
      <c r="G3891" s="12">
        <v>45396</v>
      </c>
      <c r="H3891" s="4" t="s">
        <v>356</v>
      </c>
      <c r="I3891" s="67">
        <v>0.69394675925925897</v>
      </c>
      <c r="J3891" s="4" t="s">
        <v>1133</v>
      </c>
      <c r="K3891" s="12">
        <v>43385</v>
      </c>
      <c r="L3891" s="4" t="s">
        <v>366</v>
      </c>
      <c r="M3891" s="4" t="s">
        <v>358</v>
      </c>
      <c r="N3891" s="4" t="s">
        <v>359</v>
      </c>
      <c r="O3891" s="12" t="str">
        <f t="shared" ca="1" si="123"/>
        <v>6 ans, 6 mois</v>
      </c>
      <c r="P3891" s="4" t="str">
        <f>VLOOKUP(B3891,Effectif!B:I,6,0)</f>
        <v>Hugo MARCHAL</v>
      </c>
      <c r="Q3891" s="4" t="str">
        <f>VLOOKUP(B3891,Effectif!B:I,8,0)</f>
        <v>DECB</v>
      </c>
      <c r="R3891" s="4" t="str">
        <f>IFERROR(VLOOKUP(C3891,Sales!B:G,6,0),"-")</f>
        <v>-</v>
      </c>
      <c r="S3891" s="4">
        <f>IFERROR(VLOOKUP(C3891,Recolt!B:H,3,0),"-")</f>
        <v>159.38999999999999</v>
      </c>
      <c r="T3891" s="4" t="str">
        <f t="shared" si="122"/>
        <v>-</v>
      </c>
    </row>
    <row r="3892" spans="1:20" hidden="1" x14ac:dyDescent="0.25">
      <c r="A3892" s="4" t="s">
        <v>412</v>
      </c>
      <c r="B3892" s="4" t="s">
        <v>585</v>
      </c>
      <c r="C3892" s="4">
        <v>1034854431</v>
      </c>
      <c r="D3892" s="4" t="s">
        <v>377</v>
      </c>
      <c r="E3892" s="4" t="s">
        <v>364</v>
      </c>
      <c r="F3892" s="4" t="s">
        <v>439</v>
      </c>
      <c r="G3892" s="12">
        <v>45397</v>
      </c>
      <c r="H3892" s="4" t="s">
        <v>356</v>
      </c>
      <c r="I3892" s="67">
        <v>0.46822916666666697</v>
      </c>
      <c r="J3892" s="4" t="s">
        <v>1133</v>
      </c>
      <c r="K3892" s="12">
        <v>43391</v>
      </c>
      <c r="L3892" s="4" t="s">
        <v>366</v>
      </c>
      <c r="M3892" s="4" t="s">
        <v>358</v>
      </c>
      <c r="N3892" s="4" t="s">
        <v>361</v>
      </c>
      <c r="O3892" s="12" t="str">
        <f t="shared" ca="1" si="123"/>
        <v>6 ans, 6 mois</v>
      </c>
      <c r="P3892" s="4" t="str">
        <f>VLOOKUP(B3892,Effectif!B:I,6,0)</f>
        <v>Hugo MARCHAL</v>
      </c>
      <c r="Q3892" s="4" t="str">
        <f>VLOOKUP(B3892,Effectif!B:I,8,0)</f>
        <v>DECB</v>
      </c>
      <c r="R3892" s="4" t="str">
        <f>IFERROR(VLOOKUP(C3892,Sales!B:G,6,0),"-")</f>
        <v>-</v>
      </c>
      <c r="S3892" s="4">
        <f>IFERROR(VLOOKUP(C3892,Recolt!B:H,3,0),"-")</f>
        <v>128.13999999999999</v>
      </c>
      <c r="T3892" s="4" t="str">
        <f t="shared" si="122"/>
        <v>-</v>
      </c>
    </row>
    <row r="3893" spans="1:20" hidden="1" x14ac:dyDescent="0.25">
      <c r="A3893" s="4" t="s">
        <v>412</v>
      </c>
      <c r="B3893" s="4" t="s">
        <v>585</v>
      </c>
      <c r="C3893" s="4">
        <v>1034848952</v>
      </c>
      <c r="D3893" s="4" t="s">
        <v>377</v>
      </c>
      <c r="E3893" s="4" t="s">
        <v>364</v>
      </c>
      <c r="F3893" s="4" t="s">
        <v>439</v>
      </c>
      <c r="G3893" s="12">
        <v>45398</v>
      </c>
      <c r="H3893" s="4" t="s">
        <v>356</v>
      </c>
      <c r="I3893" s="67">
        <v>0.70334490740740696</v>
      </c>
      <c r="J3893" s="4" t="s">
        <v>1134</v>
      </c>
      <c r="K3893" s="12">
        <v>43133</v>
      </c>
      <c r="L3893" s="4" t="s">
        <v>366</v>
      </c>
      <c r="M3893" s="4" t="s">
        <v>358</v>
      </c>
      <c r="N3893" s="4" t="s">
        <v>361</v>
      </c>
      <c r="O3893" s="12" t="str">
        <f t="shared" ca="1" si="123"/>
        <v>7 ans, 2 mois</v>
      </c>
      <c r="P3893" s="4" t="str">
        <f>VLOOKUP(B3893,Effectif!B:I,6,0)</f>
        <v>Hugo MARCHAL</v>
      </c>
      <c r="Q3893" s="4" t="str">
        <f>VLOOKUP(B3893,Effectif!B:I,8,0)</f>
        <v>DECB</v>
      </c>
      <c r="R3893" s="4" t="str">
        <f>IFERROR(VLOOKUP(C3893,Sales!B:G,6,0),"-")</f>
        <v>-</v>
      </c>
      <c r="S3893" s="4">
        <f>IFERROR(VLOOKUP(C3893,Recolt!B:H,3,0),"-")</f>
        <v>138</v>
      </c>
      <c r="T3893" s="4" t="str">
        <f t="shared" si="122"/>
        <v>-</v>
      </c>
    </row>
    <row r="3894" spans="1:20" hidden="1" x14ac:dyDescent="0.25">
      <c r="A3894" s="4" t="s">
        <v>412</v>
      </c>
      <c r="B3894" s="4" t="s">
        <v>585</v>
      </c>
      <c r="C3894" s="4">
        <v>1034843043</v>
      </c>
      <c r="D3894" s="4" t="s">
        <v>392</v>
      </c>
      <c r="E3894" s="4" t="s">
        <v>364</v>
      </c>
      <c r="F3894" s="4" t="s">
        <v>439</v>
      </c>
      <c r="G3894" s="12">
        <v>45399</v>
      </c>
      <c r="H3894" s="4" t="s">
        <v>356</v>
      </c>
      <c r="I3894" s="67">
        <v>0.50346064814814795</v>
      </c>
      <c r="J3894" s="4" t="s">
        <v>1133</v>
      </c>
      <c r="K3894" s="12">
        <v>43321</v>
      </c>
      <c r="L3894" s="4" t="s">
        <v>366</v>
      </c>
      <c r="M3894" s="4" t="s">
        <v>358</v>
      </c>
      <c r="N3894" s="4" t="s">
        <v>359</v>
      </c>
      <c r="O3894" s="12" t="str">
        <f t="shared" ca="1" si="123"/>
        <v>6 ans, 8 mois</v>
      </c>
      <c r="P3894" s="4" t="str">
        <f>VLOOKUP(B3894,Effectif!B:I,6,0)</f>
        <v>Hugo MARCHAL</v>
      </c>
      <c r="Q3894" s="4" t="str">
        <f>VLOOKUP(B3894,Effectif!B:I,8,0)</f>
        <v>DECB</v>
      </c>
      <c r="R3894" s="4" t="str">
        <f>IFERROR(VLOOKUP(C3894,Sales!B:G,6,0),"-")</f>
        <v>-</v>
      </c>
      <c r="S3894" s="4">
        <f>IFERROR(VLOOKUP(C3894,Recolt!B:H,3,0),"-")</f>
        <v>89</v>
      </c>
      <c r="T3894" s="4" t="str">
        <f t="shared" si="122"/>
        <v>-</v>
      </c>
    </row>
    <row r="3895" spans="1:20" hidden="1" x14ac:dyDescent="0.25">
      <c r="A3895" s="4" t="s">
        <v>412</v>
      </c>
      <c r="B3895" s="4" t="s">
        <v>585</v>
      </c>
      <c r="C3895" s="4">
        <v>1034848947</v>
      </c>
      <c r="D3895" s="4" t="s">
        <v>377</v>
      </c>
      <c r="E3895" s="4" t="s">
        <v>364</v>
      </c>
      <c r="F3895" s="4" t="s">
        <v>439</v>
      </c>
      <c r="G3895" s="12">
        <v>45400</v>
      </c>
      <c r="H3895" s="4" t="s">
        <v>356</v>
      </c>
      <c r="I3895" s="67">
        <v>0.70240740740740704</v>
      </c>
      <c r="J3895" s="4" t="s">
        <v>1147</v>
      </c>
      <c r="K3895" s="12">
        <v>43097</v>
      </c>
      <c r="L3895" s="4" t="s">
        <v>366</v>
      </c>
      <c r="M3895" s="4" t="s">
        <v>362</v>
      </c>
      <c r="O3895" s="12" t="str">
        <f t="shared" ca="1" si="123"/>
        <v>7 ans, 4 mois</v>
      </c>
      <c r="P3895" s="4" t="str">
        <f>VLOOKUP(B3895,Effectif!B:I,6,0)</f>
        <v>Hugo MARCHAL</v>
      </c>
      <c r="Q3895" s="4" t="str">
        <f>VLOOKUP(B3895,Effectif!B:I,8,0)</f>
        <v>DECB</v>
      </c>
      <c r="R3895" s="4" t="str">
        <f>IFERROR(VLOOKUP(C3895,Sales!B:G,6,0),"-")</f>
        <v>-</v>
      </c>
      <c r="S3895" s="4">
        <f>IFERROR(VLOOKUP(C3895,Recolt!B:H,3,0),"-")</f>
        <v>84</v>
      </c>
      <c r="T3895" s="4" t="str">
        <f t="shared" si="122"/>
        <v>-</v>
      </c>
    </row>
    <row r="3896" spans="1:20" hidden="1" x14ac:dyDescent="0.25">
      <c r="A3896" s="4" t="s">
        <v>412</v>
      </c>
      <c r="B3896" s="4" t="s">
        <v>585</v>
      </c>
      <c r="C3896" s="4">
        <v>1034862986</v>
      </c>
      <c r="D3896" s="4" t="s">
        <v>377</v>
      </c>
      <c r="E3896" s="4" t="s">
        <v>364</v>
      </c>
      <c r="F3896" s="4" t="s">
        <v>439</v>
      </c>
      <c r="G3896" s="12">
        <v>45401</v>
      </c>
      <c r="H3896" s="4" t="s">
        <v>356</v>
      </c>
      <c r="I3896" s="67">
        <v>0.53646990740740697</v>
      </c>
      <c r="J3896" s="4" t="s">
        <v>1136</v>
      </c>
      <c r="K3896" s="12">
        <v>43316</v>
      </c>
      <c r="L3896" s="4" t="s">
        <v>366</v>
      </c>
      <c r="M3896" s="4" t="s">
        <v>358</v>
      </c>
      <c r="N3896" s="4" t="s">
        <v>361</v>
      </c>
      <c r="O3896" s="12" t="str">
        <f t="shared" ca="1" si="123"/>
        <v>6 ans, 8 mois</v>
      </c>
      <c r="P3896" s="4" t="str">
        <f>VLOOKUP(B3896,Effectif!B:I,6,0)</f>
        <v>Hugo MARCHAL</v>
      </c>
      <c r="Q3896" s="4" t="str">
        <f>VLOOKUP(B3896,Effectif!B:I,8,0)</f>
        <v>DECB</v>
      </c>
      <c r="R3896" s="4" t="str">
        <f>IFERROR(VLOOKUP(C3896,Sales!B:G,6,0),"-")</f>
        <v>-</v>
      </c>
      <c r="S3896" s="4">
        <f>IFERROR(VLOOKUP(C3896,Recolt!B:H,3,0),"-")</f>
        <v>182.75</v>
      </c>
      <c r="T3896" s="4" t="str">
        <f t="shared" si="122"/>
        <v>-</v>
      </c>
    </row>
    <row r="3897" spans="1:20" hidden="1" x14ac:dyDescent="0.25">
      <c r="A3897" s="4" t="s">
        <v>412</v>
      </c>
      <c r="B3897" s="4" t="s">
        <v>585</v>
      </c>
      <c r="C3897" s="4">
        <v>1034856282</v>
      </c>
      <c r="D3897" s="4" t="s">
        <v>372</v>
      </c>
      <c r="E3897" s="4" t="s">
        <v>364</v>
      </c>
      <c r="F3897" s="4" t="s">
        <v>439</v>
      </c>
      <c r="G3897" s="12">
        <v>45402</v>
      </c>
      <c r="H3897" s="4" t="s">
        <v>356</v>
      </c>
      <c r="I3897" s="67">
        <v>0.78083333333333305</v>
      </c>
      <c r="J3897" s="4" t="s">
        <v>1133</v>
      </c>
      <c r="K3897" s="12">
        <v>43326</v>
      </c>
      <c r="L3897" s="4" t="s">
        <v>366</v>
      </c>
      <c r="M3897" s="4" t="s">
        <v>358</v>
      </c>
      <c r="N3897" s="4" t="s">
        <v>361</v>
      </c>
      <c r="O3897" s="12" t="str">
        <f t="shared" ca="1" si="123"/>
        <v>6 ans, 8 mois</v>
      </c>
      <c r="P3897" s="4" t="str">
        <f>VLOOKUP(B3897,Effectif!B:I,6,0)</f>
        <v>Hugo MARCHAL</v>
      </c>
      <c r="Q3897" s="4" t="str">
        <f>VLOOKUP(B3897,Effectif!B:I,8,0)</f>
        <v>DECB</v>
      </c>
      <c r="R3897" s="4" t="str">
        <f>IFERROR(VLOOKUP(C3897,Sales!B:G,6,0),"-")</f>
        <v>-</v>
      </c>
      <c r="S3897" s="4">
        <f>IFERROR(VLOOKUP(C3897,Recolt!B:H,3,0),"-")</f>
        <v>118</v>
      </c>
      <c r="T3897" s="4" t="str">
        <f t="shared" si="122"/>
        <v>-</v>
      </c>
    </row>
    <row r="3898" spans="1:20" hidden="1" x14ac:dyDescent="0.25">
      <c r="A3898" s="4" t="s">
        <v>412</v>
      </c>
      <c r="B3898" s="4" t="s">
        <v>585</v>
      </c>
      <c r="C3898" s="4">
        <v>1034857637</v>
      </c>
      <c r="D3898" s="4" t="s">
        <v>363</v>
      </c>
      <c r="E3898" s="4" t="s">
        <v>364</v>
      </c>
      <c r="F3898" s="4" t="s">
        <v>439</v>
      </c>
      <c r="G3898" s="12">
        <v>45403</v>
      </c>
      <c r="H3898" s="4" t="s">
        <v>356</v>
      </c>
      <c r="I3898" s="67">
        <v>0.54136574074074095</v>
      </c>
      <c r="J3898" s="4" t="s">
        <v>1133</v>
      </c>
      <c r="K3898" s="12">
        <v>43363</v>
      </c>
      <c r="L3898" s="4" t="s">
        <v>366</v>
      </c>
      <c r="M3898" s="4" t="s">
        <v>358</v>
      </c>
      <c r="N3898" s="4" t="s">
        <v>361</v>
      </c>
      <c r="O3898" s="12" t="str">
        <f t="shared" ca="1" si="123"/>
        <v>6 ans, 7 mois</v>
      </c>
      <c r="P3898" s="4" t="str">
        <f>VLOOKUP(B3898,Effectif!B:I,6,0)</f>
        <v>Hugo MARCHAL</v>
      </c>
      <c r="Q3898" s="4" t="str">
        <f>VLOOKUP(B3898,Effectif!B:I,8,0)</f>
        <v>DECB</v>
      </c>
      <c r="R3898" s="4" t="str">
        <f>IFERROR(VLOOKUP(C3898,Sales!B:G,6,0),"-")</f>
        <v>-</v>
      </c>
      <c r="S3898" s="4">
        <f>IFERROR(VLOOKUP(C3898,Recolt!B:H,3,0),"-")</f>
        <v>186.20999999999998</v>
      </c>
      <c r="T3898" s="4" t="str">
        <f t="shared" si="122"/>
        <v>-</v>
      </c>
    </row>
    <row r="3899" spans="1:20" hidden="1" x14ac:dyDescent="0.25">
      <c r="A3899" s="4" t="s">
        <v>412</v>
      </c>
      <c r="B3899" s="4" t="s">
        <v>585</v>
      </c>
      <c r="C3899" s="4">
        <v>1034855525</v>
      </c>
      <c r="D3899" s="4" t="s">
        <v>377</v>
      </c>
      <c r="E3899" s="4" t="s">
        <v>364</v>
      </c>
      <c r="F3899" s="4" t="s">
        <v>439</v>
      </c>
      <c r="G3899" s="12">
        <v>45404</v>
      </c>
      <c r="H3899" s="4" t="s">
        <v>356</v>
      </c>
      <c r="I3899" s="67">
        <v>0.39105324074074099</v>
      </c>
      <c r="J3899" s="4" t="s">
        <v>1133</v>
      </c>
      <c r="K3899" s="12">
        <v>43082</v>
      </c>
      <c r="L3899" s="4" t="s">
        <v>366</v>
      </c>
      <c r="M3899" s="4" t="s">
        <v>358</v>
      </c>
      <c r="N3899" s="4" t="s">
        <v>384</v>
      </c>
      <c r="O3899" s="12" t="str">
        <f t="shared" ca="1" si="123"/>
        <v>7 ans, 4 mois</v>
      </c>
      <c r="P3899" s="4" t="str">
        <f>VLOOKUP(B3899,Effectif!B:I,6,0)</f>
        <v>Hugo MARCHAL</v>
      </c>
      <c r="Q3899" s="4" t="str">
        <f>VLOOKUP(B3899,Effectif!B:I,8,0)</f>
        <v>DECB</v>
      </c>
      <c r="R3899" s="4" t="str">
        <f>IFERROR(VLOOKUP(C3899,Sales!B:G,6,0),"-")</f>
        <v>-</v>
      </c>
      <c r="S3899" s="4">
        <f>IFERROR(VLOOKUP(C3899,Recolt!B:H,3,0),"-")</f>
        <v>171.18</v>
      </c>
      <c r="T3899" s="4" t="str">
        <f t="shared" si="122"/>
        <v>-</v>
      </c>
    </row>
    <row r="3900" spans="1:20" hidden="1" x14ac:dyDescent="0.25">
      <c r="A3900" s="4" t="s">
        <v>412</v>
      </c>
      <c r="B3900" s="4" t="s">
        <v>585</v>
      </c>
      <c r="C3900" s="4">
        <v>1034845113</v>
      </c>
      <c r="D3900" s="4" t="s">
        <v>377</v>
      </c>
      <c r="E3900" s="4" t="s">
        <v>364</v>
      </c>
      <c r="F3900" s="4" t="s">
        <v>439</v>
      </c>
      <c r="G3900" s="12">
        <v>45405</v>
      </c>
      <c r="H3900" s="4" t="s">
        <v>356</v>
      </c>
      <c r="I3900" s="67">
        <v>0.40819444444444403</v>
      </c>
      <c r="J3900" s="4" t="s">
        <v>1147</v>
      </c>
      <c r="K3900" s="12">
        <v>42906</v>
      </c>
      <c r="L3900" s="4" t="s">
        <v>366</v>
      </c>
      <c r="M3900" s="4" t="s">
        <v>362</v>
      </c>
      <c r="O3900" s="12" t="str">
        <f t="shared" ca="1" si="123"/>
        <v>7 ans, 10 mois</v>
      </c>
      <c r="P3900" s="4" t="str">
        <f>VLOOKUP(B3900,Effectif!B:I,6,0)</f>
        <v>Hugo MARCHAL</v>
      </c>
      <c r="Q3900" s="4" t="str">
        <f>VLOOKUP(B3900,Effectif!B:I,8,0)</f>
        <v>DECB</v>
      </c>
      <c r="R3900" s="4" t="str">
        <f>IFERROR(VLOOKUP(C3900,Sales!B:G,6,0),"-")</f>
        <v>-</v>
      </c>
      <c r="S3900" s="4">
        <f>IFERROR(VLOOKUP(C3900,Recolt!B:H,3,0),"-")</f>
        <v>229</v>
      </c>
      <c r="T3900" s="4" t="str">
        <f t="shared" si="122"/>
        <v>-</v>
      </c>
    </row>
    <row r="3901" spans="1:20" hidden="1" x14ac:dyDescent="0.25">
      <c r="A3901" s="4" t="s">
        <v>412</v>
      </c>
      <c r="B3901" s="4" t="s">
        <v>585</v>
      </c>
      <c r="C3901" s="4">
        <v>1034843592</v>
      </c>
      <c r="D3901" s="4" t="s">
        <v>377</v>
      </c>
      <c r="E3901" s="4" t="s">
        <v>364</v>
      </c>
      <c r="F3901" s="4" t="s">
        <v>439</v>
      </c>
      <c r="G3901" s="12">
        <v>45406</v>
      </c>
      <c r="H3901" s="4" t="s">
        <v>356</v>
      </c>
      <c r="I3901" s="67">
        <v>0.52136574074074105</v>
      </c>
      <c r="J3901" s="4" t="s">
        <v>1133</v>
      </c>
      <c r="K3901" s="12">
        <v>43237</v>
      </c>
      <c r="L3901" s="4" t="s">
        <v>366</v>
      </c>
      <c r="M3901" s="4" t="s">
        <v>358</v>
      </c>
      <c r="N3901" s="4" t="s">
        <v>361</v>
      </c>
      <c r="O3901" s="12" t="str">
        <f t="shared" ca="1" si="123"/>
        <v>6 ans, 11 mois</v>
      </c>
      <c r="P3901" s="4" t="str">
        <f>VLOOKUP(B3901,Effectif!B:I,6,0)</f>
        <v>Hugo MARCHAL</v>
      </c>
      <c r="Q3901" s="4" t="str">
        <f>VLOOKUP(B3901,Effectif!B:I,8,0)</f>
        <v>DECB</v>
      </c>
      <c r="R3901" s="4" t="str">
        <f>IFERROR(VLOOKUP(C3901,Sales!B:G,6,0),"-")</f>
        <v>-</v>
      </c>
      <c r="S3901" s="4">
        <f>IFERROR(VLOOKUP(C3901,Recolt!B:H,3,0),"-")</f>
        <v>105.59</v>
      </c>
      <c r="T3901" s="4" t="str">
        <f t="shared" si="122"/>
        <v>-</v>
      </c>
    </row>
    <row r="3902" spans="1:20" hidden="1" x14ac:dyDescent="0.25">
      <c r="A3902" s="4" t="s">
        <v>412</v>
      </c>
      <c r="B3902" s="4" t="s">
        <v>585</v>
      </c>
      <c r="C3902" s="4">
        <v>1034860424</v>
      </c>
      <c r="D3902" s="4" t="s">
        <v>372</v>
      </c>
      <c r="E3902" s="4" t="s">
        <v>364</v>
      </c>
      <c r="F3902" s="4" t="s">
        <v>439</v>
      </c>
      <c r="G3902" s="12">
        <v>45407</v>
      </c>
      <c r="H3902" s="4" t="s">
        <v>356</v>
      </c>
      <c r="I3902" s="67">
        <v>0.41724537037037002</v>
      </c>
      <c r="J3902" s="4" t="s">
        <v>1147</v>
      </c>
      <c r="K3902" s="12">
        <v>43395</v>
      </c>
      <c r="L3902" s="4" t="s">
        <v>366</v>
      </c>
      <c r="M3902" s="4" t="s">
        <v>362</v>
      </c>
      <c r="O3902" s="12" t="str">
        <f t="shared" ca="1" si="123"/>
        <v>6 ans, 6 mois</v>
      </c>
      <c r="P3902" s="4" t="str">
        <f>VLOOKUP(B3902,Effectif!B:I,6,0)</f>
        <v>Hugo MARCHAL</v>
      </c>
      <c r="Q3902" s="4" t="str">
        <f>VLOOKUP(B3902,Effectif!B:I,8,0)</f>
        <v>DECB</v>
      </c>
      <c r="R3902" s="4" t="str">
        <f>IFERROR(VLOOKUP(C3902,Sales!B:G,6,0),"-")</f>
        <v>-</v>
      </c>
      <c r="S3902" s="4">
        <f>IFERROR(VLOOKUP(C3902,Recolt!B:H,3,0),"-")</f>
        <v>390.49</v>
      </c>
      <c r="T3902" s="4" t="str">
        <f t="shared" si="122"/>
        <v>-</v>
      </c>
    </row>
    <row r="3903" spans="1:20" hidden="1" x14ac:dyDescent="0.25">
      <c r="A3903" s="4" t="s">
        <v>412</v>
      </c>
      <c r="B3903" s="4" t="s">
        <v>585</v>
      </c>
      <c r="C3903" s="4">
        <v>1034844182</v>
      </c>
      <c r="D3903" s="4" t="s">
        <v>363</v>
      </c>
      <c r="E3903" s="4" t="s">
        <v>364</v>
      </c>
      <c r="F3903" s="4" t="s">
        <v>439</v>
      </c>
      <c r="G3903" s="12">
        <v>45408</v>
      </c>
      <c r="H3903" s="4" t="s">
        <v>356</v>
      </c>
      <c r="I3903" s="67">
        <v>0.46391203703703698</v>
      </c>
      <c r="J3903" s="4" t="s">
        <v>1134</v>
      </c>
      <c r="K3903" s="12">
        <v>43179</v>
      </c>
      <c r="L3903" s="4" t="s">
        <v>366</v>
      </c>
      <c r="M3903" s="4" t="s">
        <v>358</v>
      </c>
      <c r="N3903" s="4" t="s">
        <v>361</v>
      </c>
      <c r="O3903" s="12" t="str">
        <f t="shared" ca="1" si="123"/>
        <v>7 ans, 1 mois</v>
      </c>
      <c r="P3903" s="4" t="str">
        <f>VLOOKUP(B3903,Effectif!B:I,6,0)</f>
        <v>Hugo MARCHAL</v>
      </c>
      <c r="Q3903" s="4" t="str">
        <f>VLOOKUP(B3903,Effectif!B:I,8,0)</f>
        <v>DECB</v>
      </c>
      <c r="R3903" s="4" t="str">
        <f>IFERROR(VLOOKUP(C3903,Sales!B:G,6,0),"-")</f>
        <v>-</v>
      </c>
      <c r="S3903" s="4">
        <f>IFERROR(VLOOKUP(C3903,Recolt!B:H,3,0),"-")</f>
        <v>106.27</v>
      </c>
      <c r="T3903" s="4" t="str">
        <f t="shared" si="122"/>
        <v>-</v>
      </c>
    </row>
    <row r="3904" spans="1:20" hidden="1" x14ac:dyDescent="0.25">
      <c r="A3904" s="4" t="s">
        <v>412</v>
      </c>
      <c r="B3904" s="4" t="s">
        <v>585</v>
      </c>
      <c r="C3904" s="4">
        <v>1034842247</v>
      </c>
      <c r="D3904" s="4" t="s">
        <v>369</v>
      </c>
      <c r="E3904" s="4" t="s">
        <v>364</v>
      </c>
      <c r="F3904" s="4" t="s">
        <v>439</v>
      </c>
      <c r="G3904" s="12">
        <v>45409</v>
      </c>
      <c r="H3904" s="4" t="s">
        <v>356</v>
      </c>
      <c r="I3904" s="67">
        <v>0.427418981481481</v>
      </c>
      <c r="J3904" s="4" t="s">
        <v>1134</v>
      </c>
      <c r="K3904" s="12">
        <v>43425</v>
      </c>
      <c r="L3904" s="4" t="s">
        <v>366</v>
      </c>
      <c r="M3904" s="4" t="s">
        <v>358</v>
      </c>
      <c r="N3904" s="4" t="s">
        <v>359</v>
      </c>
      <c r="O3904" s="12" t="str">
        <f t="shared" ca="1" si="123"/>
        <v>6 ans, 5 mois</v>
      </c>
      <c r="P3904" s="4" t="str">
        <f>VLOOKUP(B3904,Effectif!B:I,6,0)</f>
        <v>Hugo MARCHAL</v>
      </c>
      <c r="Q3904" s="4" t="str">
        <f>VLOOKUP(B3904,Effectif!B:I,8,0)</f>
        <v>DECB</v>
      </c>
      <c r="R3904" s="4" t="str">
        <f>IFERROR(VLOOKUP(C3904,Sales!B:G,6,0),"-")</f>
        <v>-</v>
      </c>
      <c r="S3904" s="4">
        <f>IFERROR(VLOOKUP(C3904,Recolt!B:H,3,0),"-")</f>
        <v>54</v>
      </c>
      <c r="T3904" s="4" t="str">
        <f t="shared" si="122"/>
        <v>-</v>
      </c>
    </row>
    <row r="3905" spans="1:20" hidden="1" x14ac:dyDescent="0.25">
      <c r="A3905" s="4" t="s">
        <v>412</v>
      </c>
      <c r="B3905" s="4" t="s">
        <v>585</v>
      </c>
      <c r="C3905" s="4">
        <v>1034858416</v>
      </c>
      <c r="D3905" s="4" t="s">
        <v>363</v>
      </c>
      <c r="E3905" s="4" t="s">
        <v>364</v>
      </c>
      <c r="F3905" s="4" t="s">
        <v>439</v>
      </c>
      <c r="G3905" s="12">
        <v>45410</v>
      </c>
      <c r="H3905" s="4" t="s">
        <v>356</v>
      </c>
      <c r="I3905" s="67">
        <v>0.62442129629629595</v>
      </c>
      <c r="J3905" s="4" t="s">
        <v>1132</v>
      </c>
      <c r="K3905" s="12">
        <v>43347</v>
      </c>
      <c r="L3905" s="4" t="s">
        <v>366</v>
      </c>
      <c r="M3905" s="4" t="s">
        <v>358</v>
      </c>
      <c r="N3905" s="4" t="s">
        <v>361</v>
      </c>
      <c r="O3905" s="12" t="str">
        <f t="shared" ca="1" si="123"/>
        <v>6 ans, 7 mois</v>
      </c>
      <c r="P3905" s="4" t="str">
        <f>VLOOKUP(B3905,Effectif!B:I,6,0)</f>
        <v>Hugo MARCHAL</v>
      </c>
      <c r="Q3905" s="4" t="str">
        <f>VLOOKUP(B3905,Effectif!B:I,8,0)</f>
        <v>DECB</v>
      </c>
      <c r="R3905" s="4" t="str">
        <f>IFERROR(VLOOKUP(C3905,Sales!B:G,6,0),"-")</f>
        <v>-</v>
      </c>
      <c r="S3905" s="4">
        <f>IFERROR(VLOOKUP(C3905,Recolt!B:H,3,0),"-")</f>
        <v>105.23</v>
      </c>
      <c r="T3905" s="4" t="str">
        <f t="shared" si="122"/>
        <v>-</v>
      </c>
    </row>
    <row r="3906" spans="1:20" hidden="1" x14ac:dyDescent="0.25">
      <c r="A3906" s="4" t="s">
        <v>412</v>
      </c>
      <c r="B3906" s="4" t="s">
        <v>585</v>
      </c>
      <c r="C3906" s="4">
        <v>1034864209</v>
      </c>
      <c r="D3906" s="4" t="s">
        <v>377</v>
      </c>
      <c r="E3906" s="4" t="s">
        <v>364</v>
      </c>
      <c r="F3906" s="4" t="s">
        <v>439</v>
      </c>
      <c r="G3906" s="12">
        <v>45411</v>
      </c>
      <c r="H3906" s="4" t="s">
        <v>356</v>
      </c>
      <c r="I3906" s="67">
        <v>0.412141203703704</v>
      </c>
      <c r="J3906" s="4" t="s">
        <v>1136</v>
      </c>
      <c r="K3906" s="12">
        <v>42898</v>
      </c>
      <c r="L3906" s="4" t="s">
        <v>366</v>
      </c>
      <c r="M3906" s="4" t="s">
        <v>358</v>
      </c>
      <c r="N3906" s="4" t="s">
        <v>361</v>
      </c>
      <c r="O3906" s="12" t="str">
        <f t="shared" ca="1" si="123"/>
        <v>7 ans, 10 mois</v>
      </c>
      <c r="P3906" s="4" t="str">
        <f>VLOOKUP(B3906,Effectif!B:I,6,0)</f>
        <v>Hugo MARCHAL</v>
      </c>
      <c r="Q3906" s="4" t="str">
        <f>VLOOKUP(B3906,Effectif!B:I,8,0)</f>
        <v>DECB</v>
      </c>
      <c r="R3906" s="4" t="str">
        <f>IFERROR(VLOOKUP(C3906,Sales!B:G,6,0),"-")</f>
        <v>-</v>
      </c>
      <c r="S3906" s="4">
        <f>IFERROR(VLOOKUP(C3906,Recolt!B:H,3,0),"-")</f>
        <v>200</v>
      </c>
      <c r="T3906" s="4" t="str">
        <f t="shared" si="122"/>
        <v>-</v>
      </c>
    </row>
    <row r="3907" spans="1:20" hidden="1" x14ac:dyDescent="0.25">
      <c r="A3907" s="4" t="s">
        <v>412</v>
      </c>
      <c r="B3907" s="4" t="s">
        <v>585</v>
      </c>
      <c r="C3907" s="4">
        <v>1034867733</v>
      </c>
      <c r="D3907" s="4" t="s">
        <v>363</v>
      </c>
      <c r="E3907" s="4" t="s">
        <v>364</v>
      </c>
      <c r="F3907" s="4" t="s">
        <v>439</v>
      </c>
      <c r="G3907" s="12">
        <v>45412</v>
      </c>
      <c r="H3907" s="4" t="s">
        <v>356</v>
      </c>
      <c r="I3907" s="67">
        <v>0.76811342592592602</v>
      </c>
      <c r="J3907" s="4" t="s">
        <v>1133</v>
      </c>
      <c r="K3907" s="12">
        <v>43416</v>
      </c>
      <c r="L3907" s="4" t="s">
        <v>366</v>
      </c>
      <c r="M3907" s="4" t="s">
        <v>358</v>
      </c>
      <c r="N3907" s="4" t="s">
        <v>361</v>
      </c>
      <c r="O3907" s="12" t="str">
        <f t="shared" ca="1" si="123"/>
        <v>6 ans, 5 mois</v>
      </c>
      <c r="P3907" s="4" t="str">
        <f>VLOOKUP(B3907,Effectif!B:I,6,0)</f>
        <v>Hugo MARCHAL</v>
      </c>
      <c r="Q3907" s="4" t="str">
        <f>VLOOKUP(B3907,Effectif!B:I,8,0)</f>
        <v>DECB</v>
      </c>
      <c r="R3907" s="4" t="str">
        <f>IFERROR(VLOOKUP(C3907,Sales!B:G,6,0),"-")</f>
        <v>-</v>
      </c>
      <c r="S3907" s="4">
        <f>IFERROR(VLOOKUP(C3907,Recolt!B:H,3,0),"-")</f>
        <v>216.82999999999998</v>
      </c>
      <c r="T3907" s="4" t="str">
        <f t="shared" ref="T3907:T3970" si="124">IF(R3907&gt;0,R3907,IF(S3907&gt;0,S3907,"-"))</f>
        <v>-</v>
      </c>
    </row>
    <row r="3908" spans="1:20" hidden="1" x14ac:dyDescent="0.25">
      <c r="A3908" s="4" t="s">
        <v>412</v>
      </c>
      <c r="B3908" s="4" t="s">
        <v>585</v>
      </c>
      <c r="C3908" s="4">
        <v>1034847934</v>
      </c>
      <c r="D3908" s="4" t="s">
        <v>372</v>
      </c>
      <c r="E3908" s="4" t="s">
        <v>364</v>
      </c>
      <c r="F3908" s="4" t="s">
        <v>439</v>
      </c>
      <c r="G3908" s="12">
        <v>45413</v>
      </c>
      <c r="H3908" s="4" t="s">
        <v>356</v>
      </c>
      <c r="I3908" s="67">
        <v>0.53096064814814803</v>
      </c>
      <c r="J3908" s="4" t="s">
        <v>1133</v>
      </c>
      <c r="K3908" s="12">
        <v>42951</v>
      </c>
      <c r="L3908" s="4" t="s">
        <v>366</v>
      </c>
      <c r="M3908" s="4" t="s">
        <v>358</v>
      </c>
      <c r="N3908" s="4" t="s">
        <v>361</v>
      </c>
      <c r="O3908" s="12" t="str">
        <f t="shared" ca="1" si="123"/>
        <v>7 ans, 8 mois</v>
      </c>
      <c r="P3908" s="4" t="str">
        <f>VLOOKUP(B3908,Effectif!B:I,6,0)</f>
        <v>Hugo MARCHAL</v>
      </c>
      <c r="Q3908" s="4" t="str">
        <f>VLOOKUP(B3908,Effectif!B:I,8,0)</f>
        <v>DECB</v>
      </c>
      <c r="R3908" s="4" t="str">
        <f>IFERROR(VLOOKUP(C3908,Sales!B:G,6,0),"-")</f>
        <v>-</v>
      </c>
      <c r="S3908" s="4">
        <f>IFERROR(VLOOKUP(C3908,Recolt!B:H,3,0),"-")</f>
        <v>121.45</v>
      </c>
      <c r="T3908" s="4" t="str">
        <f t="shared" si="124"/>
        <v>-</v>
      </c>
    </row>
    <row r="3909" spans="1:20" hidden="1" x14ac:dyDescent="0.25">
      <c r="A3909" s="4" t="s">
        <v>412</v>
      </c>
      <c r="B3909" s="4" t="s">
        <v>585</v>
      </c>
      <c r="C3909" s="4">
        <v>1034860052</v>
      </c>
      <c r="D3909" s="4" t="s">
        <v>378</v>
      </c>
      <c r="E3909" s="4" t="s">
        <v>364</v>
      </c>
      <c r="F3909" s="4" t="s">
        <v>439</v>
      </c>
      <c r="G3909" s="12">
        <v>45414</v>
      </c>
      <c r="H3909" s="4" t="s">
        <v>356</v>
      </c>
      <c r="I3909" s="67">
        <v>0.75396990740740699</v>
      </c>
      <c r="J3909" s="4" t="s">
        <v>1134</v>
      </c>
      <c r="K3909" s="12">
        <v>43364</v>
      </c>
      <c r="L3909" s="4" t="s">
        <v>366</v>
      </c>
      <c r="M3909" s="4" t="s">
        <v>358</v>
      </c>
      <c r="N3909" s="4" t="s">
        <v>359</v>
      </c>
      <c r="O3909" s="12" t="str">
        <f t="shared" ca="1" si="123"/>
        <v>6 ans, 7 mois</v>
      </c>
      <c r="P3909" s="4" t="str">
        <f>VLOOKUP(B3909,Effectif!B:I,6,0)</f>
        <v>Hugo MARCHAL</v>
      </c>
      <c r="Q3909" s="4" t="str">
        <f>VLOOKUP(B3909,Effectif!B:I,8,0)</f>
        <v>DECB</v>
      </c>
      <c r="R3909" s="4" t="str">
        <f>IFERROR(VLOOKUP(C3909,Sales!B:G,6,0),"-")</f>
        <v>-</v>
      </c>
      <c r="S3909" s="4">
        <f>IFERROR(VLOOKUP(C3909,Recolt!B:H,3,0),"-")</f>
        <v>137.93</v>
      </c>
      <c r="T3909" s="4" t="str">
        <f t="shared" si="124"/>
        <v>-</v>
      </c>
    </row>
    <row r="3910" spans="1:20" hidden="1" x14ac:dyDescent="0.25">
      <c r="A3910" s="4" t="s">
        <v>412</v>
      </c>
      <c r="B3910" s="4" t="s">
        <v>585</v>
      </c>
      <c r="C3910" s="4">
        <v>1034866590</v>
      </c>
      <c r="D3910" s="4" t="s">
        <v>372</v>
      </c>
      <c r="E3910" s="4" t="s">
        <v>364</v>
      </c>
      <c r="F3910" s="4" t="s">
        <v>439</v>
      </c>
      <c r="G3910" s="12">
        <v>45415</v>
      </c>
      <c r="H3910" s="4" t="s">
        <v>356</v>
      </c>
      <c r="I3910" s="67">
        <v>0.67010416666666694</v>
      </c>
      <c r="J3910" s="4" t="s">
        <v>1132</v>
      </c>
      <c r="K3910" s="12">
        <v>43434</v>
      </c>
      <c r="L3910" s="4" t="s">
        <v>366</v>
      </c>
      <c r="M3910" s="4" t="s">
        <v>358</v>
      </c>
      <c r="N3910" s="4" t="s">
        <v>361</v>
      </c>
      <c r="O3910" s="12" t="str">
        <f t="shared" ca="1" si="123"/>
        <v>6 ans, 5 mois</v>
      </c>
      <c r="P3910" s="4" t="str">
        <f>VLOOKUP(B3910,Effectif!B:I,6,0)</f>
        <v>Hugo MARCHAL</v>
      </c>
      <c r="Q3910" s="4" t="str">
        <f>VLOOKUP(B3910,Effectif!B:I,8,0)</f>
        <v>DECB</v>
      </c>
      <c r="R3910" s="4" t="str">
        <f>IFERROR(VLOOKUP(C3910,Sales!B:G,6,0),"-")</f>
        <v>-</v>
      </c>
      <c r="S3910" s="4">
        <f>IFERROR(VLOOKUP(C3910,Recolt!B:H,3,0),"-")</f>
        <v>248.17</v>
      </c>
      <c r="T3910" s="4" t="str">
        <f t="shared" si="124"/>
        <v>-</v>
      </c>
    </row>
    <row r="3911" spans="1:20" hidden="1" x14ac:dyDescent="0.25">
      <c r="A3911" s="4" t="s">
        <v>412</v>
      </c>
      <c r="B3911" s="4" t="s">
        <v>585</v>
      </c>
      <c r="C3911" s="4">
        <v>1034851502</v>
      </c>
      <c r="D3911" s="4" t="s">
        <v>372</v>
      </c>
      <c r="E3911" s="4" t="s">
        <v>364</v>
      </c>
      <c r="F3911" s="4" t="s">
        <v>439</v>
      </c>
      <c r="G3911" s="12">
        <v>45416</v>
      </c>
      <c r="H3911" s="4" t="s">
        <v>356</v>
      </c>
      <c r="I3911" s="67">
        <v>0.43939814814814798</v>
      </c>
      <c r="J3911" s="4" t="s">
        <v>1142</v>
      </c>
      <c r="K3911" s="12">
        <v>43342</v>
      </c>
      <c r="L3911" s="4" t="s">
        <v>366</v>
      </c>
      <c r="M3911" s="4" t="s">
        <v>358</v>
      </c>
      <c r="N3911" s="4" t="s">
        <v>361</v>
      </c>
      <c r="O3911" s="12" t="str">
        <f t="shared" ca="1" si="123"/>
        <v>6 ans, 8 mois</v>
      </c>
      <c r="P3911" s="4" t="str">
        <f>VLOOKUP(B3911,Effectif!B:I,6,0)</f>
        <v>Hugo MARCHAL</v>
      </c>
      <c r="Q3911" s="4" t="str">
        <f>VLOOKUP(B3911,Effectif!B:I,8,0)</f>
        <v>DECB</v>
      </c>
      <c r="R3911" s="4" t="str">
        <f>IFERROR(VLOOKUP(C3911,Sales!B:G,6,0),"-")</f>
        <v>-</v>
      </c>
      <c r="S3911" s="4">
        <f>IFERROR(VLOOKUP(C3911,Recolt!B:H,3,0),"-")</f>
        <v>70</v>
      </c>
      <c r="T3911" s="4" t="str">
        <f t="shared" si="124"/>
        <v>-</v>
      </c>
    </row>
    <row r="3912" spans="1:20" hidden="1" x14ac:dyDescent="0.25">
      <c r="A3912" s="4" t="s">
        <v>412</v>
      </c>
      <c r="B3912" s="4" t="s">
        <v>585</v>
      </c>
      <c r="C3912" s="4">
        <v>1034862137</v>
      </c>
      <c r="D3912" s="4" t="s">
        <v>377</v>
      </c>
      <c r="E3912" s="4" t="s">
        <v>364</v>
      </c>
      <c r="F3912" s="4" t="s">
        <v>439</v>
      </c>
      <c r="G3912" s="12">
        <v>45417</v>
      </c>
      <c r="H3912" s="4" t="s">
        <v>356</v>
      </c>
      <c r="I3912" s="67">
        <v>0.61019675925925898</v>
      </c>
      <c r="J3912" s="4" t="s">
        <v>1136</v>
      </c>
      <c r="K3912" s="12">
        <v>43368</v>
      </c>
      <c r="L3912" s="4" t="s">
        <v>366</v>
      </c>
      <c r="M3912" s="4" t="s">
        <v>358</v>
      </c>
      <c r="N3912" s="4" t="s">
        <v>359</v>
      </c>
      <c r="O3912" s="12" t="str">
        <f t="shared" ca="1" si="123"/>
        <v>6 ans, 7 mois</v>
      </c>
      <c r="P3912" s="4" t="str">
        <f>VLOOKUP(B3912,Effectif!B:I,6,0)</f>
        <v>Hugo MARCHAL</v>
      </c>
      <c r="Q3912" s="4" t="str">
        <f>VLOOKUP(B3912,Effectif!B:I,8,0)</f>
        <v>DECB</v>
      </c>
      <c r="R3912" s="4" t="str">
        <f>IFERROR(VLOOKUP(C3912,Sales!B:G,6,0),"-")</f>
        <v>-</v>
      </c>
      <c r="S3912" s="4">
        <f>IFERROR(VLOOKUP(C3912,Recolt!B:H,3,0),"-")</f>
        <v>115.23</v>
      </c>
      <c r="T3912" s="4" t="str">
        <f t="shared" si="124"/>
        <v>-</v>
      </c>
    </row>
    <row r="3913" spans="1:20" hidden="1" x14ac:dyDescent="0.25">
      <c r="A3913" s="4" t="s">
        <v>412</v>
      </c>
      <c r="B3913" s="4" t="s">
        <v>585</v>
      </c>
      <c r="C3913" s="4">
        <v>1034855386</v>
      </c>
      <c r="D3913" s="4" t="s">
        <v>363</v>
      </c>
      <c r="E3913" s="4" t="s">
        <v>364</v>
      </c>
      <c r="F3913" s="4" t="s">
        <v>439</v>
      </c>
      <c r="G3913" s="12">
        <v>45418</v>
      </c>
      <c r="H3913" s="4" t="s">
        <v>356</v>
      </c>
      <c r="I3913" s="67">
        <v>0.72809027777777802</v>
      </c>
      <c r="J3913" s="4" t="s">
        <v>1131</v>
      </c>
      <c r="K3913" s="12">
        <v>42720</v>
      </c>
      <c r="L3913" s="4" t="s">
        <v>366</v>
      </c>
      <c r="M3913" s="4" t="s">
        <v>358</v>
      </c>
      <c r="N3913" s="4" t="s">
        <v>359</v>
      </c>
      <c r="O3913" s="12" t="str">
        <f t="shared" ca="1" si="123"/>
        <v>8 ans, 4 mois</v>
      </c>
      <c r="P3913" s="4" t="str">
        <f>VLOOKUP(B3913,Effectif!B:I,6,0)</f>
        <v>Hugo MARCHAL</v>
      </c>
      <c r="Q3913" s="4" t="str">
        <f>VLOOKUP(B3913,Effectif!B:I,8,0)</f>
        <v>DECB</v>
      </c>
      <c r="R3913" s="4" t="str">
        <f>IFERROR(VLOOKUP(C3913,Sales!B:G,6,0),"-")</f>
        <v>-</v>
      </c>
      <c r="S3913" s="4">
        <f>IFERROR(VLOOKUP(C3913,Recolt!B:H,3,0),"-")</f>
        <v>146.47</v>
      </c>
      <c r="T3913" s="4" t="str">
        <f t="shared" si="124"/>
        <v>-</v>
      </c>
    </row>
    <row r="3914" spans="1:20" hidden="1" x14ac:dyDescent="0.25">
      <c r="A3914" s="4" t="s">
        <v>412</v>
      </c>
      <c r="B3914" s="4" t="s">
        <v>585</v>
      </c>
      <c r="C3914" s="4">
        <v>1034847258</v>
      </c>
      <c r="D3914" s="4" t="s">
        <v>372</v>
      </c>
      <c r="E3914" s="4" t="s">
        <v>364</v>
      </c>
      <c r="F3914" s="4" t="s">
        <v>439</v>
      </c>
      <c r="G3914" s="12">
        <v>45419</v>
      </c>
      <c r="H3914" s="4" t="s">
        <v>356</v>
      </c>
      <c r="I3914" s="67">
        <v>0.53349537037036998</v>
      </c>
      <c r="J3914" s="4" t="s">
        <v>1137</v>
      </c>
      <c r="K3914" s="12">
        <v>42434</v>
      </c>
      <c r="L3914" s="4" t="s">
        <v>366</v>
      </c>
      <c r="M3914" s="4" t="s">
        <v>358</v>
      </c>
      <c r="N3914" s="4" t="s">
        <v>361</v>
      </c>
      <c r="O3914" s="12" t="str">
        <f t="shared" ca="1" si="123"/>
        <v>9 ans, 1 mois</v>
      </c>
      <c r="P3914" s="4" t="str">
        <f>VLOOKUP(B3914,Effectif!B:I,6,0)</f>
        <v>Hugo MARCHAL</v>
      </c>
      <c r="Q3914" s="4" t="str">
        <f>VLOOKUP(B3914,Effectif!B:I,8,0)</f>
        <v>DECB</v>
      </c>
      <c r="R3914" s="4" t="str">
        <f>IFERROR(VLOOKUP(C3914,Sales!B:G,6,0),"-")</f>
        <v>-</v>
      </c>
      <c r="S3914" s="4">
        <f>IFERROR(VLOOKUP(C3914,Recolt!B:H,3,0),"-")</f>
        <v>165</v>
      </c>
      <c r="T3914" s="4" t="str">
        <f t="shared" si="124"/>
        <v>-</v>
      </c>
    </row>
    <row r="3915" spans="1:20" hidden="1" x14ac:dyDescent="0.25">
      <c r="A3915" s="4" t="s">
        <v>412</v>
      </c>
      <c r="B3915" s="4" t="s">
        <v>585</v>
      </c>
      <c r="C3915" s="4">
        <v>1034861278</v>
      </c>
      <c r="D3915" s="4" t="s">
        <v>363</v>
      </c>
      <c r="E3915" s="4" t="s">
        <v>364</v>
      </c>
      <c r="F3915" s="4" t="s">
        <v>439</v>
      </c>
      <c r="G3915" s="12">
        <v>45420</v>
      </c>
      <c r="H3915" s="4" t="s">
        <v>356</v>
      </c>
      <c r="I3915" s="67">
        <v>0.68825231481481497</v>
      </c>
      <c r="J3915" s="4" t="s">
        <v>1134</v>
      </c>
      <c r="K3915" s="12">
        <v>42887</v>
      </c>
      <c r="L3915" s="4" t="s">
        <v>366</v>
      </c>
      <c r="M3915" s="4" t="s">
        <v>358</v>
      </c>
      <c r="N3915" s="4" t="s">
        <v>359</v>
      </c>
      <c r="O3915" s="12" t="str">
        <f t="shared" ca="1" si="123"/>
        <v>7 ans, 10 mois</v>
      </c>
      <c r="P3915" s="4" t="str">
        <f>VLOOKUP(B3915,Effectif!B:I,6,0)</f>
        <v>Hugo MARCHAL</v>
      </c>
      <c r="Q3915" s="4" t="str">
        <f>VLOOKUP(B3915,Effectif!B:I,8,0)</f>
        <v>DECB</v>
      </c>
      <c r="R3915" s="4" t="str">
        <f>IFERROR(VLOOKUP(C3915,Sales!B:G,6,0),"-")</f>
        <v>-</v>
      </c>
      <c r="S3915" s="4">
        <f>IFERROR(VLOOKUP(C3915,Recolt!B:H,3,0),"-")</f>
        <v>128.47</v>
      </c>
      <c r="T3915" s="4" t="str">
        <f t="shared" si="124"/>
        <v>-</v>
      </c>
    </row>
    <row r="3916" spans="1:20" hidden="1" x14ac:dyDescent="0.25">
      <c r="A3916" s="4" t="s">
        <v>412</v>
      </c>
      <c r="B3916" s="4" t="s">
        <v>585</v>
      </c>
      <c r="C3916" s="4">
        <v>1034845331</v>
      </c>
      <c r="D3916" s="4" t="s">
        <v>377</v>
      </c>
      <c r="E3916" s="4" t="s">
        <v>364</v>
      </c>
      <c r="F3916" s="4" t="s">
        <v>439</v>
      </c>
      <c r="G3916" s="12">
        <v>45421</v>
      </c>
      <c r="H3916" s="4" t="s">
        <v>356</v>
      </c>
      <c r="I3916" s="67">
        <v>0.50547453703703704</v>
      </c>
      <c r="J3916" s="4" t="s">
        <v>1133</v>
      </c>
      <c r="K3916" s="12">
        <v>43335</v>
      </c>
      <c r="L3916" s="4" t="s">
        <v>366</v>
      </c>
      <c r="M3916" s="4" t="s">
        <v>358</v>
      </c>
      <c r="N3916" s="4" t="s">
        <v>359</v>
      </c>
      <c r="O3916" s="12" t="str">
        <f t="shared" ca="1" si="123"/>
        <v>6 ans, 8 mois</v>
      </c>
      <c r="P3916" s="4" t="str">
        <f>VLOOKUP(B3916,Effectif!B:I,6,0)</f>
        <v>Hugo MARCHAL</v>
      </c>
      <c r="Q3916" s="4" t="str">
        <f>VLOOKUP(B3916,Effectif!B:I,8,0)</f>
        <v>DECB</v>
      </c>
      <c r="R3916" s="4" t="str">
        <f>IFERROR(VLOOKUP(C3916,Sales!B:G,6,0),"-")</f>
        <v>-</v>
      </c>
      <c r="S3916" s="4">
        <f>IFERROR(VLOOKUP(C3916,Recolt!B:H,3,0),"-")</f>
        <v>204.64</v>
      </c>
      <c r="T3916" s="4" t="str">
        <f t="shared" si="124"/>
        <v>-</v>
      </c>
    </row>
    <row r="3917" spans="1:20" hidden="1" x14ac:dyDescent="0.25">
      <c r="A3917" s="4" t="s">
        <v>412</v>
      </c>
      <c r="B3917" s="4" t="s">
        <v>585</v>
      </c>
      <c r="C3917" s="4">
        <v>1034845107</v>
      </c>
      <c r="D3917" s="4" t="s">
        <v>377</v>
      </c>
      <c r="E3917" s="4" t="s">
        <v>364</v>
      </c>
      <c r="F3917" s="4" t="s">
        <v>439</v>
      </c>
      <c r="G3917" s="12">
        <v>45422</v>
      </c>
      <c r="H3917" s="4" t="s">
        <v>356</v>
      </c>
      <c r="I3917" s="67">
        <v>0.38692129629629601</v>
      </c>
      <c r="J3917" s="4" t="s">
        <v>1135</v>
      </c>
      <c r="K3917" s="12">
        <v>43323</v>
      </c>
      <c r="L3917" s="4" t="s">
        <v>366</v>
      </c>
      <c r="M3917" s="4" t="s">
        <v>358</v>
      </c>
      <c r="N3917" s="4" t="s">
        <v>361</v>
      </c>
      <c r="O3917" s="12" t="str">
        <f t="shared" ca="1" si="123"/>
        <v>6 ans, 8 mois</v>
      </c>
      <c r="P3917" s="4" t="str">
        <f>VLOOKUP(B3917,Effectif!B:I,6,0)</f>
        <v>Hugo MARCHAL</v>
      </c>
      <c r="Q3917" s="4" t="str">
        <f>VLOOKUP(B3917,Effectif!B:I,8,0)</f>
        <v>DECB</v>
      </c>
      <c r="R3917" s="4" t="str">
        <f>IFERROR(VLOOKUP(C3917,Sales!B:G,6,0),"-")</f>
        <v>-</v>
      </c>
      <c r="S3917" s="4">
        <f>IFERROR(VLOOKUP(C3917,Recolt!B:H,3,0),"-")</f>
        <v>107.04</v>
      </c>
      <c r="T3917" s="4" t="str">
        <f t="shared" si="124"/>
        <v>-</v>
      </c>
    </row>
    <row r="3918" spans="1:20" hidden="1" x14ac:dyDescent="0.25">
      <c r="A3918" s="4" t="s">
        <v>412</v>
      </c>
      <c r="B3918" s="4" t="s">
        <v>588</v>
      </c>
      <c r="C3918" s="4">
        <v>1034844393</v>
      </c>
      <c r="D3918" s="4" t="s">
        <v>372</v>
      </c>
      <c r="E3918" s="4" t="s">
        <v>364</v>
      </c>
      <c r="F3918" s="4" t="s">
        <v>440</v>
      </c>
      <c r="G3918" s="12">
        <v>45423</v>
      </c>
      <c r="H3918" s="4" t="s">
        <v>356</v>
      </c>
      <c r="I3918" s="67">
        <v>0.53692129629629604</v>
      </c>
      <c r="J3918" s="4" t="s">
        <v>1134</v>
      </c>
      <c r="K3918" s="12">
        <v>43392</v>
      </c>
      <c r="L3918" s="4" t="s">
        <v>366</v>
      </c>
      <c r="M3918" s="4" t="s">
        <v>358</v>
      </c>
      <c r="N3918" s="4" t="s">
        <v>361</v>
      </c>
      <c r="O3918" s="12" t="str">
        <f t="shared" ca="1" si="123"/>
        <v>6 ans, 6 mois</v>
      </c>
      <c r="P3918" s="4" t="str">
        <f>VLOOKUP(B3918,Effectif!B:I,6,0)</f>
        <v>Hugo MARCHAL</v>
      </c>
      <c r="Q3918" s="4" t="str">
        <f>VLOOKUP(B3918,Effectif!B:I,8,0)</f>
        <v>DECB</v>
      </c>
      <c r="R3918" s="4" t="str">
        <f>IFERROR(VLOOKUP(C3918,Sales!B:G,6,0),"-")</f>
        <v>-</v>
      </c>
      <c r="S3918" s="4">
        <f>IFERROR(VLOOKUP(C3918,Recolt!B:H,3,0),"-")</f>
        <v>162</v>
      </c>
      <c r="T3918" s="4" t="str">
        <f t="shared" si="124"/>
        <v>-</v>
      </c>
    </row>
    <row r="3919" spans="1:20" hidden="1" x14ac:dyDescent="0.25">
      <c r="A3919" s="4" t="s">
        <v>412</v>
      </c>
      <c r="B3919" s="4" t="s">
        <v>588</v>
      </c>
      <c r="C3919" s="4">
        <v>1034847294</v>
      </c>
      <c r="D3919" s="4" t="s">
        <v>372</v>
      </c>
      <c r="E3919" s="4" t="s">
        <v>364</v>
      </c>
      <c r="F3919" s="4" t="s">
        <v>440</v>
      </c>
      <c r="G3919" s="12">
        <v>45424</v>
      </c>
      <c r="H3919" s="4" t="s">
        <v>356</v>
      </c>
      <c r="I3919" s="67">
        <v>0.52440972222222204</v>
      </c>
      <c r="J3919" s="4" t="s">
        <v>1138</v>
      </c>
      <c r="K3919" s="12">
        <v>43322</v>
      </c>
      <c r="L3919" s="4" t="s">
        <v>366</v>
      </c>
      <c r="M3919" s="4" t="s">
        <v>358</v>
      </c>
      <c r="N3919" s="4" t="s">
        <v>361</v>
      </c>
      <c r="O3919" s="12" t="str">
        <f t="shared" ca="1" si="123"/>
        <v>6 ans, 8 mois</v>
      </c>
      <c r="P3919" s="4" t="str">
        <f>VLOOKUP(B3919,Effectif!B:I,6,0)</f>
        <v>Hugo MARCHAL</v>
      </c>
      <c r="Q3919" s="4" t="str">
        <f>VLOOKUP(B3919,Effectif!B:I,8,0)</f>
        <v>DECB</v>
      </c>
      <c r="R3919" s="4" t="str">
        <f>IFERROR(VLOOKUP(C3919,Sales!B:G,6,0),"-")</f>
        <v>-</v>
      </c>
      <c r="S3919" s="4">
        <f>IFERROR(VLOOKUP(C3919,Recolt!B:H,3,0),"-")</f>
        <v>98.13</v>
      </c>
      <c r="T3919" s="4" t="str">
        <f t="shared" si="124"/>
        <v>-</v>
      </c>
    </row>
    <row r="3920" spans="1:20" hidden="1" x14ac:dyDescent="0.25">
      <c r="A3920" s="4" t="s">
        <v>412</v>
      </c>
      <c r="B3920" s="4" t="s">
        <v>588</v>
      </c>
      <c r="C3920" s="4">
        <v>1034847851</v>
      </c>
      <c r="D3920" s="4" t="s">
        <v>372</v>
      </c>
      <c r="E3920" s="4" t="s">
        <v>364</v>
      </c>
      <c r="F3920" s="4" t="s">
        <v>440</v>
      </c>
      <c r="G3920" s="12">
        <v>45425</v>
      </c>
      <c r="H3920" s="4" t="s">
        <v>356</v>
      </c>
      <c r="I3920" s="67">
        <v>0.476678240740741</v>
      </c>
      <c r="J3920" s="4" t="s">
        <v>1137</v>
      </c>
      <c r="K3920" s="12">
        <v>42683</v>
      </c>
      <c r="L3920" s="4" t="s">
        <v>366</v>
      </c>
      <c r="M3920" s="4" t="s">
        <v>358</v>
      </c>
      <c r="N3920" s="4" t="s">
        <v>361</v>
      </c>
      <c r="O3920" s="12" t="str">
        <f t="shared" ca="1" si="123"/>
        <v>8 ans, 5 mois</v>
      </c>
      <c r="P3920" s="4" t="str">
        <f>VLOOKUP(B3920,Effectif!B:I,6,0)</f>
        <v>Hugo MARCHAL</v>
      </c>
      <c r="Q3920" s="4" t="str">
        <f>VLOOKUP(B3920,Effectif!B:I,8,0)</f>
        <v>DECB</v>
      </c>
      <c r="R3920" s="4" t="str">
        <f>IFERROR(VLOOKUP(C3920,Sales!B:G,6,0),"-")</f>
        <v>-</v>
      </c>
      <c r="S3920" s="4">
        <f>IFERROR(VLOOKUP(C3920,Recolt!B:H,3,0),"-")</f>
        <v>119.36</v>
      </c>
      <c r="T3920" s="4" t="str">
        <f t="shared" si="124"/>
        <v>-</v>
      </c>
    </row>
    <row r="3921" spans="1:20" hidden="1" x14ac:dyDescent="0.25">
      <c r="A3921" s="4" t="s">
        <v>412</v>
      </c>
      <c r="B3921" s="4" t="s">
        <v>588</v>
      </c>
      <c r="C3921" s="4">
        <v>1034847675</v>
      </c>
      <c r="D3921" s="4" t="s">
        <v>368</v>
      </c>
      <c r="E3921" s="4" t="s">
        <v>364</v>
      </c>
      <c r="F3921" s="4" t="s">
        <v>439</v>
      </c>
      <c r="G3921" s="12">
        <v>45426</v>
      </c>
      <c r="H3921" s="4" t="s">
        <v>356</v>
      </c>
      <c r="I3921" s="67">
        <v>0.70797453703703705</v>
      </c>
      <c r="J3921" s="4" t="s">
        <v>1147</v>
      </c>
      <c r="K3921" s="12">
        <v>43367</v>
      </c>
      <c r="L3921" s="4" t="s">
        <v>366</v>
      </c>
      <c r="M3921" s="4" t="s">
        <v>362</v>
      </c>
      <c r="O3921" s="12" t="str">
        <f t="shared" ca="1" si="123"/>
        <v>6 ans, 7 mois</v>
      </c>
      <c r="P3921" s="4" t="str">
        <f>VLOOKUP(B3921,Effectif!B:I,6,0)</f>
        <v>Hugo MARCHAL</v>
      </c>
      <c r="Q3921" s="4" t="str">
        <f>VLOOKUP(B3921,Effectif!B:I,8,0)</f>
        <v>DECB</v>
      </c>
      <c r="R3921" s="4" t="str">
        <f>IFERROR(VLOOKUP(C3921,Sales!B:G,6,0),"-")</f>
        <v>-</v>
      </c>
      <c r="S3921" s="4">
        <f>IFERROR(VLOOKUP(C3921,Recolt!B:H,3,0),"-")</f>
        <v>154.97999999999999</v>
      </c>
      <c r="T3921" s="4" t="str">
        <f t="shared" si="124"/>
        <v>-</v>
      </c>
    </row>
    <row r="3922" spans="1:20" hidden="1" x14ac:dyDescent="0.25">
      <c r="A3922" s="4" t="s">
        <v>412</v>
      </c>
      <c r="B3922" s="4" t="s">
        <v>588</v>
      </c>
      <c r="C3922" s="4">
        <v>1034853590</v>
      </c>
      <c r="D3922" s="4" t="s">
        <v>354</v>
      </c>
      <c r="E3922" s="4" t="s">
        <v>355</v>
      </c>
      <c r="F3922" s="4" t="s">
        <v>439</v>
      </c>
      <c r="G3922" s="12">
        <v>45427</v>
      </c>
      <c r="H3922" s="4" t="s">
        <v>356</v>
      </c>
      <c r="I3922" s="67">
        <v>0.57376157407407402</v>
      </c>
      <c r="J3922" s="4" t="s">
        <v>1133</v>
      </c>
      <c r="K3922" s="12">
        <v>43004</v>
      </c>
      <c r="L3922" s="4" t="s">
        <v>366</v>
      </c>
      <c r="M3922" s="4" t="s">
        <v>358</v>
      </c>
      <c r="N3922" s="4" t="s">
        <v>359</v>
      </c>
      <c r="O3922" s="12" t="str">
        <f t="shared" ca="1" si="123"/>
        <v>7 ans, 7 mois</v>
      </c>
      <c r="P3922" s="4" t="str">
        <f>VLOOKUP(B3922,Effectif!B:I,6,0)</f>
        <v>Hugo MARCHAL</v>
      </c>
      <c r="Q3922" s="4" t="str">
        <f>VLOOKUP(B3922,Effectif!B:I,8,0)</f>
        <v>DECB</v>
      </c>
      <c r="R3922" s="4" t="str">
        <f>IFERROR(VLOOKUP(C3922,Sales!B:G,6,0),"-")</f>
        <v>-</v>
      </c>
      <c r="S3922" s="4">
        <f>IFERROR(VLOOKUP(C3922,Recolt!B:H,3,0),"-")</f>
        <v>83.43</v>
      </c>
      <c r="T3922" s="4" t="str">
        <f t="shared" si="124"/>
        <v>-</v>
      </c>
    </row>
    <row r="3923" spans="1:20" hidden="1" x14ac:dyDescent="0.25">
      <c r="A3923" s="4" t="s">
        <v>412</v>
      </c>
      <c r="B3923" s="4" t="s">
        <v>588</v>
      </c>
      <c r="C3923" s="4">
        <v>1034867897</v>
      </c>
      <c r="D3923" s="4" t="s">
        <v>377</v>
      </c>
      <c r="E3923" s="4" t="s">
        <v>364</v>
      </c>
      <c r="F3923" s="4" t="s">
        <v>439</v>
      </c>
      <c r="G3923" s="12">
        <v>45428</v>
      </c>
      <c r="H3923" s="4" t="s">
        <v>356</v>
      </c>
      <c r="I3923" s="67">
        <v>0.65210648148148198</v>
      </c>
      <c r="J3923" s="4" t="s">
        <v>1137</v>
      </c>
      <c r="K3923" s="12">
        <v>42443</v>
      </c>
      <c r="L3923" s="4" t="s">
        <v>366</v>
      </c>
      <c r="M3923" s="4" t="s">
        <v>358</v>
      </c>
      <c r="N3923" s="4" t="s">
        <v>361</v>
      </c>
      <c r="O3923" s="12" t="str">
        <f t="shared" ca="1" si="123"/>
        <v>9 ans, 1 mois</v>
      </c>
      <c r="P3923" s="4" t="str">
        <f>VLOOKUP(B3923,Effectif!B:I,6,0)</f>
        <v>Hugo MARCHAL</v>
      </c>
      <c r="Q3923" s="4" t="str">
        <f>VLOOKUP(B3923,Effectif!B:I,8,0)</f>
        <v>DECB</v>
      </c>
      <c r="R3923" s="4" t="str">
        <f>IFERROR(VLOOKUP(C3923,Sales!B:G,6,0),"-")</f>
        <v>-</v>
      </c>
      <c r="S3923" s="4">
        <f>IFERROR(VLOOKUP(C3923,Recolt!B:H,3,0),"-")</f>
        <v>144.59</v>
      </c>
      <c r="T3923" s="4" t="str">
        <f t="shared" si="124"/>
        <v>-</v>
      </c>
    </row>
    <row r="3924" spans="1:20" hidden="1" x14ac:dyDescent="0.25">
      <c r="A3924" s="4" t="s">
        <v>412</v>
      </c>
      <c r="B3924" s="4" t="s">
        <v>588</v>
      </c>
      <c r="C3924" s="4">
        <v>1034850733</v>
      </c>
      <c r="D3924" s="4" t="s">
        <v>363</v>
      </c>
      <c r="E3924" s="4" t="s">
        <v>364</v>
      </c>
      <c r="F3924" s="4" t="s">
        <v>439</v>
      </c>
      <c r="G3924" s="12">
        <v>45429</v>
      </c>
      <c r="H3924" s="4" t="s">
        <v>356</v>
      </c>
      <c r="I3924" s="67">
        <v>0.68427083333333305</v>
      </c>
      <c r="J3924" s="4" t="s">
        <v>1132</v>
      </c>
      <c r="K3924" s="12">
        <v>42293</v>
      </c>
      <c r="L3924" s="4" t="s">
        <v>366</v>
      </c>
      <c r="M3924" s="4" t="s">
        <v>358</v>
      </c>
      <c r="N3924" s="4" t="s">
        <v>361</v>
      </c>
      <c r="O3924" s="12" t="str">
        <f t="shared" ca="1" si="123"/>
        <v>9 ans, 6 mois</v>
      </c>
      <c r="P3924" s="4" t="str">
        <f>VLOOKUP(B3924,Effectif!B:I,6,0)</f>
        <v>Hugo MARCHAL</v>
      </c>
      <c r="Q3924" s="4" t="str">
        <f>VLOOKUP(B3924,Effectif!B:I,8,0)</f>
        <v>DECB</v>
      </c>
      <c r="R3924" s="4" t="str">
        <f>IFERROR(VLOOKUP(C3924,Sales!B:G,6,0),"-")</f>
        <v>-</v>
      </c>
      <c r="S3924" s="4">
        <f>IFERROR(VLOOKUP(C3924,Recolt!B:H,3,0),"-")</f>
        <v>212</v>
      </c>
      <c r="T3924" s="4" t="str">
        <f t="shared" si="124"/>
        <v>-</v>
      </c>
    </row>
    <row r="3925" spans="1:20" hidden="1" x14ac:dyDescent="0.25">
      <c r="A3925" s="4" t="s">
        <v>412</v>
      </c>
      <c r="B3925" s="4" t="s">
        <v>588</v>
      </c>
      <c r="C3925" s="4">
        <v>1034861162</v>
      </c>
      <c r="D3925" s="4" t="s">
        <v>372</v>
      </c>
      <c r="E3925" s="4" t="s">
        <v>360</v>
      </c>
      <c r="F3925" s="4" t="s">
        <v>439</v>
      </c>
      <c r="G3925" s="12">
        <v>45430</v>
      </c>
      <c r="H3925" s="4" t="s">
        <v>356</v>
      </c>
      <c r="I3925" s="67">
        <v>0.64202546296296303</v>
      </c>
      <c r="J3925" s="4" t="s">
        <v>1134</v>
      </c>
      <c r="K3925" s="12">
        <v>43134</v>
      </c>
      <c r="L3925" s="4" t="s">
        <v>366</v>
      </c>
      <c r="M3925" s="4" t="s">
        <v>358</v>
      </c>
      <c r="N3925" s="4" t="s">
        <v>361</v>
      </c>
      <c r="O3925" s="12" t="str">
        <f t="shared" ca="1" si="123"/>
        <v>7 ans, 2 mois</v>
      </c>
      <c r="P3925" s="4" t="str">
        <f>VLOOKUP(B3925,Effectif!B:I,6,0)</f>
        <v>Hugo MARCHAL</v>
      </c>
      <c r="Q3925" s="4" t="str">
        <f>VLOOKUP(B3925,Effectif!B:I,8,0)</f>
        <v>DECB</v>
      </c>
      <c r="R3925" s="4" t="str">
        <f>IFERROR(VLOOKUP(C3925,Sales!B:G,6,0),"-")</f>
        <v>-</v>
      </c>
      <c r="S3925" s="4">
        <f>IFERROR(VLOOKUP(C3925,Recolt!B:H,3,0),"-")</f>
        <v>174.48</v>
      </c>
      <c r="T3925" s="4" t="str">
        <f t="shared" si="124"/>
        <v>-</v>
      </c>
    </row>
    <row r="3926" spans="1:20" hidden="1" x14ac:dyDescent="0.25">
      <c r="A3926" s="4" t="s">
        <v>412</v>
      </c>
      <c r="B3926" s="4" t="s">
        <v>588</v>
      </c>
      <c r="C3926" s="4">
        <v>1034860983</v>
      </c>
      <c r="D3926" s="4" t="s">
        <v>372</v>
      </c>
      <c r="E3926" s="4" t="s">
        <v>364</v>
      </c>
      <c r="F3926" s="4" t="s">
        <v>440</v>
      </c>
      <c r="G3926" s="12">
        <v>45431</v>
      </c>
      <c r="H3926" s="4" t="s">
        <v>356</v>
      </c>
      <c r="I3926" s="67">
        <v>0.43828703703703698</v>
      </c>
      <c r="J3926" s="4" t="s">
        <v>1133</v>
      </c>
      <c r="K3926" s="12">
        <v>43404</v>
      </c>
      <c r="L3926" s="4" t="s">
        <v>366</v>
      </c>
      <c r="M3926" s="4" t="s">
        <v>358</v>
      </c>
      <c r="N3926" s="4" t="s">
        <v>361</v>
      </c>
      <c r="O3926" s="12" t="str">
        <f t="shared" ca="1" si="123"/>
        <v>6 ans, 6 mois</v>
      </c>
      <c r="P3926" s="4" t="str">
        <f>VLOOKUP(B3926,Effectif!B:I,6,0)</f>
        <v>Hugo MARCHAL</v>
      </c>
      <c r="Q3926" s="4" t="str">
        <f>VLOOKUP(B3926,Effectif!B:I,8,0)</f>
        <v>DECB</v>
      </c>
      <c r="R3926" s="4" t="str">
        <f>IFERROR(VLOOKUP(C3926,Sales!B:G,6,0),"-")</f>
        <v>-</v>
      </c>
      <c r="S3926" s="4">
        <f>IFERROR(VLOOKUP(C3926,Recolt!B:H,3,0),"-")</f>
        <v>156.52000000000001</v>
      </c>
      <c r="T3926" s="4" t="str">
        <f t="shared" si="124"/>
        <v>-</v>
      </c>
    </row>
    <row r="3927" spans="1:20" hidden="1" x14ac:dyDescent="0.25">
      <c r="A3927" s="4" t="s">
        <v>412</v>
      </c>
      <c r="B3927" s="4" t="s">
        <v>588</v>
      </c>
      <c r="C3927" s="4">
        <v>1034850621</v>
      </c>
      <c r="D3927" s="4" t="s">
        <v>372</v>
      </c>
      <c r="E3927" s="4" t="s">
        <v>364</v>
      </c>
      <c r="F3927" s="4" t="s">
        <v>440</v>
      </c>
      <c r="G3927" s="12">
        <v>45432</v>
      </c>
      <c r="H3927" s="4" t="s">
        <v>356</v>
      </c>
      <c r="I3927" s="67">
        <v>0.46541666666666698</v>
      </c>
      <c r="J3927" s="4" t="s">
        <v>1131</v>
      </c>
      <c r="K3927" s="12">
        <v>42341</v>
      </c>
      <c r="L3927" s="4" t="s">
        <v>366</v>
      </c>
      <c r="M3927" s="4" t="s">
        <v>358</v>
      </c>
      <c r="N3927" s="4" t="s">
        <v>361</v>
      </c>
      <c r="O3927" s="12" t="str">
        <f t="shared" ca="1" si="123"/>
        <v>9 ans, 4 mois</v>
      </c>
      <c r="P3927" s="4" t="str">
        <f>VLOOKUP(B3927,Effectif!B:I,6,0)</f>
        <v>Hugo MARCHAL</v>
      </c>
      <c r="Q3927" s="4" t="str">
        <f>VLOOKUP(B3927,Effectif!B:I,8,0)</f>
        <v>DECB</v>
      </c>
      <c r="R3927" s="4" t="str">
        <f>IFERROR(VLOOKUP(C3927,Sales!B:G,6,0),"-")</f>
        <v>-</v>
      </c>
      <c r="S3927" s="4">
        <f>IFERROR(VLOOKUP(C3927,Recolt!B:H,3,0),"-")</f>
        <v>142.61000000000001</v>
      </c>
      <c r="T3927" s="4" t="str">
        <f t="shared" si="124"/>
        <v>-</v>
      </c>
    </row>
    <row r="3928" spans="1:20" hidden="1" x14ac:dyDescent="0.25">
      <c r="A3928" s="4" t="s">
        <v>412</v>
      </c>
      <c r="B3928" s="4" t="s">
        <v>588</v>
      </c>
      <c r="C3928" s="4">
        <v>1034851969</v>
      </c>
      <c r="D3928" s="4" t="s">
        <v>372</v>
      </c>
      <c r="E3928" s="4" t="s">
        <v>364</v>
      </c>
      <c r="F3928" s="4" t="s">
        <v>439</v>
      </c>
      <c r="G3928" s="12">
        <v>45433</v>
      </c>
      <c r="H3928" s="4" t="s">
        <v>356</v>
      </c>
      <c r="I3928" s="67">
        <v>0.40718749999999998</v>
      </c>
      <c r="J3928" s="4" t="s">
        <v>1135</v>
      </c>
      <c r="K3928" s="12">
        <v>43416</v>
      </c>
      <c r="L3928" s="4" t="s">
        <v>366</v>
      </c>
      <c r="M3928" s="4" t="s">
        <v>358</v>
      </c>
      <c r="N3928" s="4" t="s">
        <v>361</v>
      </c>
      <c r="O3928" s="12" t="str">
        <f t="shared" ca="1" si="123"/>
        <v>6 ans, 5 mois</v>
      </c>
      <c r="P3928" s="4" t="str">
        <f>VLOOKUP(B3928,Effectif!B:I,6,0)</f>
        <v>Hugo MARCHAL</v>
      </c>
      <c r="Q3928" s="4" t="str">
        <f>VLOOKUP(B3928,Effectif!B:I,8,0)</f>
        <v>DECB</v>
      </c>
      <c r="R3928" s="4" t="str">
        <f>IFERROR(VLOOKUP(C3928,Sales!B:G,6,0),"-")</f>
        <v>-</v>
      </c>
      <c r="S3928" s="4">
        <f>IFERROR(VLOOKUP(C3928,Recolt!B:H,3,0),"-")</f>
        <v>203.09</v>
      </c>
      <c r="T3928" s="4" t="str">
        <f t="shared" si="124"/>
        <v>-</v>
      </c>
    </row>
    <row r="3929" spans="1:20" hidden="1" x14ac:dyDescent="0.25">
      <c r="A3929" s="4" t="s">
        <v>412</v>
      </c>
      <c r="B3929" s="4" t="s">
        <v>588</v>
      </c>
      <c r="C3929" s="4">
        <v>1034866046</v>
      </c>
      <c r="D3929" s="4" t="s">
        <v>363</v>
      </c>
      <c r="E3929" s="4" t="s">
        <v>364</v>
      </c>
      <c r="F3929" s="4" t="s">
        <v>439</v>
      </c>
      <c r="G3929" s="12">
        <v>45434</v>
      </c>
      <c r="H3929" s="4" t="s">
        <v>356</v>
      </c>
      <c r="I3929" s="67">
        <v>0.78922453703703699</v>
      </c>
      <c r="J3929" s="4" t="s">
        <v>1134</v>
      </c>
      <c r="K3929" s="12">
        <v>43273</v>
      </c>
      <c r="L3929" s="4" t="s">
        <v>366</v>
      </c>
      <c r="M3929" s="4" t="s">
        <v>358</v>
      </c>
      <c r="N3929" s="4" t="s">
        <v>361</v>
      </c>
      <c r="O3929" s="12" t="str">
        <f t="shared" ca="1" si="123"/>
        <v>6 ans, 10 mois</v>
      </c>
      <c r="P3929" s="4" t="str">
        <f>VLOOKUP(B3929,Effectif!B:I,6,0)</f>
        <v>Hugo MARCHAL</v>
      </c>
      <c r="Q3929" s="4" t="str">
        <f>VLOOKUP(B3929,Effectif!B:I,8,0)</f>
        <v>DECB</v>
      </c>
      <c r="R3929" s="4" t="str">
        <f>IFERROR(VLOOKUP(C3929,Sales!B:G,6,0),"-")</f>
        <v>-</v>
      </c>
      <c r="S3929" s="4">
        <f>IFERROR(VLOOKUP(C3929,Recolt!B:H,3,0),"-")</f>
        <v>84.710000000000008</v>
      </c>
      <c r="T3929" s="4" t="str">
        <f t="shared" si="124"/>
        <v>-</v>
      </c>
    </row>
    <row r="3930" spans="1:20" hidden="1" x14ac:dyDescent="0.25">
      <c r="A3930" s="4" t="s">
        <v>412</v>
      </c>
      <c r="B3930" s="4" t="s">
        <v>588</v>
      </c>
      <c r="C3930" s="4">
        <v>1034845831</v>
      </c>
      <c r="D3930" s="4" t="s">
        <v>372</v>
      </c>
      <c r="E3930" s="4" t="s">
        <v>364</v>
      </c>
      <c r="F3930" s="4" t="s">
        <v>439</v>
      </c>
      <c r="G3930" s="12">
        <v>45435</v>
      </c>
      <c r="H3930" s="4" t="s">
        <v>356</v>
      </c>
      <c r="I3930" s="67">
        <v>0.528668981481481</v>
      </c>
      <c r="J3930" s="4" t="s">
        <v>1135</v>
      </c>
      <c r="K3930" s="12">
        <v>43343</v>
      </c>
      <c r="L3930" s="4" t="s">
        <v>366</v>
      </c>
      <c r="M3930" s="4" t="s">
        <v>358</v>
      </c>
      <c r="N3930" s="4" t="s">
        <v>361</v>
      </c>
      <c r="O3930" s="12" t="str">
        <f t="shared" ca="1" si="123"/>
        <v>6 ans, 8 mois</v>
      </c>
      <c r="P3930" s="4" t="str">
        <f>VLOOKUP(B3930,Effectif!B:I,6,0)</f>
        <v>Hugo MARCHAL</v>
      </c>
      <c r="Q3930" s="4" t="str">
        <f>VLOOKUP(B3930,Effectif!B:I,8,0)</f>
        <v>DECB</v>
      </c>
      <c r="R3930" s="4" t="str">
        <f>IFERROR(VLOOKUP(C3930,Sales!B:G,6,0),"-")</f>
        <v>-</v>
      </c>
      <c r="S3930" s="4">
        <f>IFERROR(VLOOKUP(C3930,Recolt!B:H,3,0),"-")</f>
        <v>74</v>
      </c>
      <c r="T3930" s="4" t="str">
        <f t="shared" si="124"/>
        <v>-</v>
      </c>
    </row>
    <row r="3931" spans="1:20" hidden="1" x14ac:dyDescent="0.25">
      <c r="A3931" s="4" t="s">
        <v>412</v>
      </c>
      <c r="B3931" s="4" t="s">
        <v>588</v>
      </c>
      <c r="C3931" s="4">
        <v>1034861830</v>
      </c>
      <c r="D3931" s="4" t="s">
        <v>367</v>
      </c>
      <c r="E3931" s="4" t="s">
        <v>364</v>
      </c>
      <c r="F3931" s="4" t="s">
        <v>439</v>
      </c>
      <c r="G3931" s="12">
        <v>45436</v>
      </c>
      <c r="H3931" s="4" t="s">
        <v>356</v>
      </c>
      <c r="I3931" s="67">
        <v>0.68885416666666699</v>
      </c>
      <c r="J3931" s="4" t="s">
        <v>1136</v>
      </c>
      <c r="K3931" s="12">
        <v>43441</v>
      </c>
      <c r="L3931" s="4" t="s">
        <v>366</v>
      </c>
      <c r="M3931" s="4" t="s">
        <v>358</v>
      </c>
      <c r="N3931" s="4" t="s">
        <v>359</v>
      </c>
      <c r="O3931" s="12" t="str">
        <f t="shared" ca="1" si="123"/>
        <v>6 ans, 4 mois</v>
      </c>
      <c r="P3931" s="4" t="str">
        <f>VLOOKUP(B3931,Effectif!B:I,6,0)</f>
        <v>Hugo MARCHAL</v>
      </c>
      <c r="Q3931" s="4" t="str">
        <f>VLOOKUP(B3931,Effectif!B:I,8,0)</f>
        <v>DECB</v>
      </c>
      <c r="R3931" s="4" t="str">
        <f>IFERROR(VLOOKUP(C3931,Sales!B:G,6,0),"-")</f>
        <v>-</v>
      </c>
      <c r="S3931" s="4">
        <f>IFERROR(VLOOKUP(C3931,Recolt!B:H,3,0),"-")</f>
        <v>253.18</v>
      </c>
      <c r="T3931" s="4" t="str">
        <f t="shared" si="124"/>
        <v>-</v>
      </c>
    </row>
    <row r="3932" spans="1:20" hidden="1" x14ac:dyDescent="0.25">
      <c r="A3932" s="4" t="s">
        <v>412</v>
      </c>
      <c r="B3932" s="4" t="s">
        <v>588</v>
      </c>
      <c r="C3932" s="4">
        <v>1034847936</v>
      </c>
      <c r="D3932" s="4" t="s">
        <v>368</v>
      </c>
      <c r="E3932" s="4" t="s">
        <v>364</v>
      </c>
      <c r="F3932" s="4" t="s">
        <v>439</v>
      </c>
      <c r="G3932" s="12">
        <v>45437</v>
      </c>
      <c r="H3932" s="4" t="s">
        <v>356</v>
      </c>
      <c r="I3932" s="67">
        <v>0.69271990740740697</v>
      </c>
      <c r="J3932" s="4" t="s">
        <v>1131</v>
      </c>
      <c r="K3932" s="12">
        <v>42709</v>
      </c>
      <c r="L3932" s="4" t="s">
        <v>366</v>
      </c>
      <c r="M3932" s="4" t="s">
        <v>358</v>
      </c>
      <c r="N3932" s="4" t="s">
        <v>361</v>
      </c>
      <c r="O3932" s="12" t="str">
        <f t="shared" ca="1" si="123"/>
        <v>8 ans, 4 mois</v>
      </c>
      <c r="P3932" s="4" t="str">
        <f>VLOOKUP(B3932,Effectif!B:I,6,0)</f>
        <v>Hugo MARCHAL</v>
      </c>
      <c r="Q3932" s="4" t="str">
        <f>VLOOKUP(B3932,Effectif!B:I,8,0)</f>
        <v>DECB</v>
      </c>
      <c r="R3932" s="4" t="str">
        <f>IFERROR(VLOOKUP(C3932,Sales!B:G,6,0),"-")</f>
        <v>-</v>
      </c>
      <c r="S3932" s="4">
        <f>IFERROR(VLOOKUP(C3932,Recolt!B:H,3,0),"-")</f>
        <v>238</v>
      </c>
      <c r="T3932" s="4" t="str">
        <f t="shared" si="124"/>
        <v>-</v>
      </c>
    </row>
    <row r="3933" spans="1:20" hidden="1" x14ac:dyDescent="0.25">
      <c r="A3933" s="4" t="s">
        <v>412</v>
      </c>
      <c r="B3933" s="4" t="s">
        <v>588</v>
      </c>
      <c r="C3933" s="4">
        <v>1034843271</v>
      </c>
      <c r="D3933" s="4" t="s">
        <v>363</v>
      </c>
      <c r="E3933" s="4" t="s">
        <v>364</v>
      </c>
      <c r="F3933" s="4" t="s">
        <v>439</v>
      </c>
      <c r="G3933" s="12">
        <v>45438</v>
      </c>
      <c r="H3933" s="4" t="s">
        <v>356</v>
      </c>
      <c r="I3933" s="67">
        <v>0.493993055555556</v>
      </c>
      <c r="J3933" s="4" t="s">
        <v>1133</v>
      </c>
      <c r="K3933" s="12">
        <v>43325</v>
      </c>
      <c r="L3933" s="4" t="s">
        <v>366</v>
      </c>
      <c r="M3933" s="4" t="s">
        <v>358</v>
      </c>
      <c r="N3933" s="4" t="s">
        <v>359</v>
      </c>
      <c r="O3933" s="12" t="str">
        <f t="shared" ca="1" si="123"/>
        <v>6 ans, 8 mois</v>
      </c>
      <c r="P3933" s="4" t="str">
        <f>VLOOKUP(B3933,Effectif!B:I,6,0)</f>
        <v>Hugo MARCHAL</v>
      </c>
      <c r="Q3933" s="4" t="str">
        <f>VLOOKUP(B3933,Effectif!B:I,8,0)</f>
        <v>DECB</v>
      </c>
      <c r="R3933" s="4" t="str">
        <f>IFERROR(VLOOKUP(C3933,Sales!B:G,6,0),"-")</f>
        <v>-</v>
      </c>
      <c r="S3933" s="4">
        <f>IFERROR(VLOOKUP(C3933,Recolt!B:H,3,0),"-")</f>
        <v>266</v>
      </c>
      <c r="T3933" s="4" t="str">
        <f t="shared" si="124"/>
        <v>-</v>
      </c>
    </row>
    <row r="3934" spans="1:20" hidden="1" x14ac:dyDescent="0.25">
      <c r="A3934" s="4" t="s">
        <v>412</v>
      </c>
      <c r="B3934" s="4" t="s">
        <v>588</v>
      </c>
      <c r="C3934" s="4">
        <v>1034848729</v>
      </c>
      <c r="D3934" s="4" t="s">
        <v>372</v>
      </c>
      <c r="E3934" s="4" t="s">
        <v>364</v>
      </c>
      <c r="F3934" s="4" t="s">
        <v>440</v>
      </c>
      <c r="G3934" s="12">
        <v>45439</v>
      </c>
      <c r="H3934" s="4" t="s">
        <v>356</v>
      </c>
      <c r="I3934" s="67">
        <v>0.46321759259259299</v>
      </c>
      <c r="J3934" s="4" t="s">
        <v>1131</v>
      </c>
      <c r="K3934" s="12">
        <v>42177</v>
      </c>
      <c r="L3934" s="4" t="s">
        <v>366</v>
      </c>
      <c r="M3934" s="4" t="s">
        <v>358</v>
      </c>
      <c r="N3934" s="4" t="s">
        <v>361</v>
      </c>
      <c r="O3934" s="12" t="str">
        <f t="shared" ca="1" si="123"/>
        <v>9 ans, 10 mois</v>
      </c>
      <c r="P3934" s="4" t="str">
        <f>VLOOKUP(B3934,Effectif!B:I,6,0)</f>
        <v>Hugo MARCHAL</v>
      </c>
      <c r="Q3934" s="4" t="str">
        <f>VLOOKUP(B3934,Effectif!B:I,8,0)</f>
        <v>DECB</v>
      </c>
      <c r="R3934" s="4" t="str">
        <f>IFERROR(VLOOKUP(C3934,Sales!B:G,6,0),"-")</f>
        <v>-</v>
      </c>
      <c r="S3934" s="4">
        <f>IFERROR(VLOOKUP(C3934,Recolt!B:H,3,0),"-")</f>
        <v>220</v>
      </c>
      <c r="T3934" s="4" t="str">
        <f t="shared" si="124"/>
        <v>-</v>
      </c>
    </row>
    <row r="3935" spans="1:20" hidden="1" x14ac:dyDescent="0.25">
      <c r="A3935" s="4" t="s">
        <v>412</v>
      </c>
      <c r="B3935" s="4" t="s">
        <v>588</v>
      </c>
      <c r="C3935" s="4">
        <v>1034845717</v>
      </c>
      <c r="D3935" s="4" t="s">
        <v>372</v>
      </c>
      <c r="E3935" s="4" t="s">
        <v>364</v>
      </c>
      <c r="F3935" s="4" t="s">
        <v>439</v>
      </c>
      <c r="G3935" s="12">
        <v>45440</v>
      </c>
      <c r="H3935" s="4" t="s">
        <v>356</v>
      </c>
      <c r="I3935" s="67">
        <v>0.76145833333333302</v>
      </c>
      <c r="J3935" s="4" t="s">
        <v>1134</v>
      </c>
      <c r="K3935" s="12">
        <v>43404</v>
      </c>
      <c r="L3935" s="4" t="s">
        <v>366</v>
      </c>
      <c r="M3935" s="4" t="s">
        <v>358</v>
      </c>
      <c r="N3935" s="4" t="s">
        <v>361</v>
      </c>
      <c r="O3935" s="12" t="str">
        <f t="shared" ca="1" si="123"/>
        <v>6 ans, 6 mois</v>
      </c>
      <c r="P3935" s="4" t="str">
        <f>VLOOKUP(B3935,Effectif!B:I,6,0)</f>
        <v>Hugo MARCHAL</v>
      </c>
      <c r="Q3935" s="4" t="str">
        <f>VLOOKUP(B3935,Effectif!B:I,8,0)</f>
        <v>DECB</v>
      </c>
      <c r="R3935" s="4" t="str">
        <f>IFERROR(VLOOKUP(C3935,Sales!B:G,6,0),"-")</f>
        <v>-</v>
      </c>
      <c r="S3935" s="4">
        <f>IFERROR(VLOOKUP(C3935,Recolt!B:H,3,0),"-")</f>
        <v>252</v>
      </c>
      <c r="T3935" s="4" t="str">
        <f t="shared" si="124"/>
        <v>-</v>
      </c>
    </row>
    <row r="3936" spans="1:20" hidden="1" x14ac:dyDescent="0.25">
      <c r="A3936" s="4" t="s">
        <v>412</v>
      </c>
      <c r="B3936" s="4" t="s">
        <v>588</v>
      </c>
      <c r="C3936" s="4">
        <v>1034859356</v>
      </c>
      <c r="D3936" s="4" t="s">
        <v>363</v>
      </c>
      <c r="E3936" s="4" t="s">
        <v>364</v>
      </c>
      <c r="F3936" s="4" t="s">
        <v>439</v>
      </c>
      <c r="G3936" s="12">
        <v>45441</v>
      </c>
      <c r="H3936" s="4" t="s">
        <v>356</v>
      </c>
      <c r="I3936" s="67">
        <v>0.66938657407407398</v>
      </c>
      <c r="J3936" s="4" t="s">
        <v>1134</v>
      </c>
      <c r="K3936" s="12">
        <v>43389</v>
      </c>
      <c r="L3936" s="4" t="s">
        <v>366</v>
      </c>
      <c r="M3936" s="4" t="s">
        <v>358</v>
      </c>
      <c r="N3936" s="4" t="s">
        <v>361</v>
      </c>
      <c r="O3936" s="12" t="str">
        <f t="shared" ca="1" si="123"/>
        <v>6 ans, 6 mois</v>
      </c>
      <c r="P3936" s="4" t="str">
        <f>VLOOKUP(B3936,Effectif!B:I,6,0)</f>
        <v>Hugo MARCHAL</v>
      </c>
      <c r="Q3936" s="4" t="str">
        <f>VLOOKUP(B3936,Effectif!B:I,8,0)</f>
        <v>DECB</v>
      </c>
      <c r="R3936" s="4" t="str">
        <f>IFERROR(VLOOKUP(C3936,Sales!B:G,6,0),"-")</f>
        <v>-</v>
      </c>
      <c r="S3936" s="4">
        <f>IFERROR(VLOOKUP(C3936,Recolt!B:H,3,0),"-")</f>
        <v>121</v>
      </c>
      <c r="T3936" s="4" t="str">
        <f t="shared" si="124"/>
        <v>-</v>
      </c>
    </row>
    <row r="3937" spans="1:20" hidden="1" x14ac:dyDescent="0.25">
      <c r="A3937" s="4" t="s">
        <v>412</v>
      </c>
      <c r="B3937" s="4" t="s">
        <v>588</v>
      </c>
      <c r="C3937" s="4">
        <v>1034847448</v>
      </c>
      <c r="D3937" s="4" t="s">
        <v>377</v>
      </c>
      <c r="E3937" s="4" t="s">
        <v>364</v>
      </c>
      <c r="F3937" s="4" t="s">
        <v>439</v>
      </c>
      <c r="G3937" s="12">
        <v>45442</v>
      </c>
      <c r="H3937" s="4" t="s">
        <v>356</v>
      </c>
      <c r="I3937" s="67">
        <v>0.77206018518518504</v>
      </c>
      <c r="J3937" s="4" t="s">
        <v>1134</v>
      </c>
      <c r="K3937" s="12">
        <v>42958</v>
      </c>
      <c r="L3937" s="4" t="s">
        <v>366</v>
      </c>
      <c r="M3937" s="4" t="s">
        <v>358</v>
      </c>
      <c r="N3937" s="4" t="s">
        <v>361</v>
      </c>
      <c r="O3937" s="12" t="str">
        <f t="shared" ca="1" si="123"/>
        <v>7 ans, 8 mois</v>
      </c>
      <c r="P3937" s="4" t="str">
        <f>VLOOKUP(B3937,Effectif!B:I,6,0)</f>
        <v>Hugo MARCHAL</v>
      </c>
      <c r="Q3937" s="4" t="str">
        <f>VLOOKUP(B3937,Effectif!B:I,8,0)</f>
        <v>DECB</v>
      </c>
      <c r="R3937" s="4" t="str">
        <f>IFERROR(VLOOKUP(C3937,Sales!B:G,6,0),"-")</f>
        <v>-</v>
      </c>
      <c r="S3937" s="4">
        <f>IFERROR(VLOOKUP(C3937,Recolt!B:H,3,0),"-")</f>
        <v>153.24</v>
      </c>
      <c r="T3937" s="4" t="str">
        <f t="shared" si="124"/>
        <v>-</v>
      </c>
    </row>
    <row r="3938" spans="1:20" hidden="1" x14ac:dyDescent="0.25">
      <c r="A3938" s="4" t="s">
        <v>412</v>
      </c>
      <c r="B3938" s="4" t="s">
        <v>588</v>
      </c>
      <c r="C3938" s="4">
        <v>1034845635</v>
      </c>
      <c r="D3938" s="4" t="s">
        <v>372</v>
      </c>
      <c r="E3938" s="4" t="s">
        <v>364</v>
      </c>
      <c r="F3938" s="4" t="s">
        <v>440</v>
      </c>
      <c r="G3938" s="12">
        <v>45443</v>
      </c>
      <c r="H3938" s="4" t="s">
        <v>356</v>
      </c>
      <c r="I3938" s="67">
        <v>0.41054398148148102</v>
      </c>
      <c r="J3938" s="4" t="s">
        <v>1141</v>
      </c>
      <c r="K3938" s="12">
        <v>43423</v>
      </c>
      <c r="L3938" s="4" t="s">
        <v>366</v>
      </c>
      <c r="M3938" s="4" t="s">
        <v>358</v>
      </c>
      <c r="N3938" s="4" t="s">
        <v>359</v>
      </c>
      <c r="O3938" s="12" t="str">
        <f t="shared" ca="1" si="123"/>
        <v>6 ans, 5 mois</v>
      </c>
      <c r="P3938" s="4" t="str">
        <f>VLOOKUP(B3938,Effectif!B:I,6,0)</f>
        <v>Hugo MARCHAL</v>
      </c>
      <c r="Q3938" s="4" t="str">
        <f>VLOOKUP(B3938,Effectif!B:I,8,0)</f>
        <v>DECB</v>
      </c>
      <c r="R3938" s="4" t="str">
        <f>IFERROR(VLOOKUP(C3938,Sales!B:G,6,0),"-")</f>
        <v>-</v>
      </c>
      <c r="S3938" s="4">
        <f>IFERROR(VLOOKUP(C3938,Recolt!B:H,3,0),"-")</f>
        <v>263</v>
      </c>
      <c r="T3938" s="4" t="str">
        <f t="shared" si="124"/>
        <v>-</v>
      </c>
    </row>
    <row r="3939" spans="1:20" hidden="1" x14ac:dyDescent="0.25">
      <c r="A3939" s="4" t="s">
        <v>412</v>
      </c>
      <c r="B3939" s="4" t="s">
        <v>588</v>
      </c>
      <c r="C3939" s="4">
        <v>1034852275</v>
      </c>
      <c r="D3939" s="4" t="s">
        <v>372</v>
      </c>
      <c r="E3939" s="4" t="s">
        <v>364</v>
      </c>
      <c r="F3939" s="4" t="s">
        <v>440</v>
      </c>
      <c r="G3939" s="12">
        <v>45444</v>
      </c>
      <c r="H3939" s="4" t="s">
        <v>356</v>
      </c>
      <c r="I3939" s="67">
        <v>0.416099537037037</v>
      </c>
      <c r="J3939" s="4" t="s">
        <v>1133</v>
      </c>
      <c r="K3939" s="12">
        <v>43434</v>
      </c>
      <c r="L3939" s="4" t="s">
        <v>366</v>
      </c>
      <c r="M3939" s="4" t="s">
        <v>358</v>
      </c>
      <c r="N3939" s="4" t="s">
        <v>361</v>
      </c>
      <c r="O3939" s="12" t="str">
        <f t="shared" ca="1" si="123"/>
        <v>6 ans, 5 mois</v>
      </c>
      <c r="P3939" s="4" t="str">
        <f>VLOOKUP(B3939,Effectif!B:I,6,0)</f>
        <v>Hugo MARCHAL</v>
      </c>
      <c r="Q3939" s="4" t="str">
        <f>VLOOKUP(B3939,Effectif!B:I,8,0)</f>
        <v>DECB</v>
      </c>
      <c r="R3939" s="4" t="str">
        <f>IFERROR(VLOOKUP(C3939,Sales!B:G,6,0),"-")</f>
        <v>-</v>
      </c>
      <c r="S3939" s="4">
        <f>IFERROR(VLOOKUP(C3939,Recolt!B:H,3,0),"-")</f>
        <v>317.70999999999998</v>
      </c>
      <c r="T3939" s="4" t="str">
        <f t="shared" si="124"/>
        <v>-</v>
      </c>
    </row>
    <row r="3940" spans="1:20" hidden="1" x14ac:dyDescent="0.25">
      <c r="A3940" s="4" t="s">
        <v>412</v>
      </c>
      <c r="B3940" s="4" t="s">
        <v>588</v>
      </c>
      <c r="C3940" s="4">
        <v>1034850614</v>
      </c>
      <c r="D3940" s="4" t="s">
        <v>372</v>
      </c>
      <c r="E3940" s="4" t="s">
        <v>364</v>
      </c>
      <c r="F3940" s="4" t="s">
        <v>440</v>
      </c>
      <c r="G3940" s="12">
        <v>45445</v>
      </c>
      <c r="H3940" s="4" t="s">
        <v>356</v>
      </c>
      <c r="I3940" s="67">
        <v>0.414178240740741</v>
      </c>
      <c r="J3940" s="4" t="s">
        <v>1133</v>
      </c>
      <c r="K3940" s="12">
        <v>43426</v>
      </c>
      <c r="L3940" s="4" t="s">
        <v>366</v>
      </c>
      <c r="M3940" s="4" t="s">
        <v>358</v>
      </c>
      <c r="N3940" s="4" t="s">
        <v>361</v>
      </c>
      <c r="O3940" s="12" t="str">
        <f t="shared" ca="1" si="123"/>
        <v>6 ans, 5 mois</v>
      </c>
      <c r="P3940" s="4" t="str">
        <f>VLOOKUP(B3940,Effectif!B:I,6,0)</f>
        <v>Hugo MARCHAL</v>
      </c>
      <c r="Q3940" s="4" t="str">
        <f>VLOOKUP(B3940,Effectif!B:I,8,0)</f>
        <v>DECB</v>
      </c>
      <c r="R3940" s="4" t="str">
        <f>IFERROR(VLOOKUP(C3940,Sales!B:G,6,0),"-")</f>
        <v>-</v>
      </c>
      <c r="S3940" s="4">
        <f>IFERROR(VLOOKUP(C3940,Recolt!B:H,3,0),"-")</f>
        <v>54.79</v>
      </c>
      <c r="T3940" s="4" t="str">
        <f t="shared" si="124"/>
        <v>-</v>
      </c>
    </row>
    <row r="3941" spans="1:20" hidden="1" x14ac:dyDescent="0.25">
      <c r="A3941" s="4" t="s">
        <v>412</v>
      </c>
      <c r="B3941" s="4" t="s">
        <v>588</v>
      </c>
      <c r="C3941" s="4">
        <v>1034845882</v>
      </c>
      <c r="D3941" s="4" t="s">
        <v>354</v>
      </c>
      <c r="E3941" s="4" t="s">
        <v>360</v>
      </c>
      <c r="F3941" s="4" t="s">
        <v>439</v>
      </c>
      <c r="G3941" s="12">
        <v>45446</v>
      </c>
      <c r="H3941" s="4" t="s">
        <v>356</v>
      </c>
      <c r="I3941" s="67">
        <v>0.57432870370370404</v>
      </c>
      <c r="J3941" s="4" t="s">
        <v>1133</v>
      </c>
      <c r="K3941" s="12">
        <v>43004</v>
      </c>
      <c r="L3941" s="4" t="s">
        <v>366</v>
      </c>
      <c r="M3941" s="4" t="s">
        <v>358</v>
      </c>
      <c r="N3941" s="4" t="s">
        <v>359</v>
      </c>
      <c r="O3941" s="12" t="str">
        <f t="shared" ca="1" si="123"/>
        <v>7 ans, 7 mois</v>
      </c>
      <c r="P3941" s="4" t="str">
        <f>VLOOKUP(B3941,Effectif!B:I,6,0)</f>
        <v>Hugo MARCHAL</v>
      </c>
      <c r="Q3941" s="4" t="str">
        <f>VLOOKUP(B3941,Effectif!B:I,8,0)</f>
        <v>DECB</v>
      </c>
      <c r="R3941" s="4" t="str">
        <f>IFERROR(VLOOKUP(C3941,Sales!B:G,6,0),"-")</f>
        <v>-</v>
      </c>
      <c r="S3941" s="4">
        <f>IFERROR(VLOOKUP(C3941,Recolt!B:H,3,0),"-")</f>
        <v>162</v>
      </c>
      <c r="T3941" s="4" t="str">
        <f t="shared" si="124"/>
        <v>-</v>
      </c>
    </row>
    <row r="3942" spans="1:20" hidden="1" x14ac:dyDescent="0.25">
      <c r="A3942" s="4" t="s">
        <v>412</v>
      </c>
      <c r="B3942" s="4" t="s">
        <v>588</v>
      </c>
      <c r="C3942" s="4">
        <v>1034851812</v>
      </c>
      <c r="D3942" s="4" t="s">
        <v>372</v>
      </c>
      <c r="E3942" s="4" t="s">
        <v>364</v>
      </c>
      <c r="F3942" s="4" t="s">
        <v>439</v>
      </c>
      <c r="G3942" s="12">
        <v>45447</v>
      </c>
      <c r="H3942" s="4" t="s">
        <v>356</v>
      </c>
      <c r="I3942" s="67">
        <v>0.38960648148148103</v>
      </c>
      <c r="J3942" s="4" t="s">
        <v>1133</v>
      </c>
      <c r="K3942" s="12">
        <v>42845</v>
      </c>
      <c r="L3942" s="4" t="s">
        <v>366</v>
      </c>
      <c r="M3942" s="4" t="s">
        <v>358</v>
      </c>
      <c r="N3942" s="4" t="s">
        <v>361</v>
      </c>
      <c r="O3942" s="12" t="str">
        <f t="shared" ca="1" si="123"/>
        <v>8 ans, 0 mois</v>
      </c>
      <c r="P3942" s="4" t="str">
        <f>VLOOKUP(B3942,Effectif!B:I,6,0)</f>
        <v>Hugo MARCHAL</v>
      </c>
      <c r="Q3942" s="4" t="str">
        <f>VLOOKUP(B3942,Effectif!B:I,8,0)</f>
        <v>DECB</v>
      </c>
      <c r="R3942" s="4" t="str">
        <f>IFERROR(VLOOKUP(C3942,Sales!B:G,6,0),"-")</f>
        <v>-</v>
      </c>
      <c r="S3942" s="4">
        <f>IFERROR(VLOOKUP(C3942,Recolt!B:H,3,0),"-")</f>
        <v>80</v>
      </c>
      <c r="T3942" s="4" t="str">
        <f t="shared" si="124"/>
        <v>-</v>
      </c>
    </row>
    <row r="3943" spans="1:20" hidden="1" x14ac:dyDescent="0.25">
      <c r="A3943" s="4" t="s">
        <v>412</v>
      </c>
      <c r="B3943" s="4" t="s">
        <v>588</v>
      </c>
      <c r="C3943" s="4">
        <v>1034853288</v>
      </c>
      <c r="D3943" s="4" t="s">
        <v>363</v>
      </c>
      <c r="E3943" s="4" t="s">
        <v>364</v>
      </c>
      <c r="F3943" s="4" t="s">
        <v>439</v>
      </c>
      <c r="G3943" s="12">
        <v>45448</v>
      </c>
      <c r="H3943" s="4" t="s">
        <v>356</v>
      </c>
      <c r="I3943" s="67">
        <v>0.51145833333333302</v>
      </c>
      <c r="J3943" s="4" t="s">
        <v>1131</v>
      </c>
      <c r="K3943" s="12">
        <v>40057</v>
      </c>
      <c r="L3943" s="4" t="s">
        <v>366</v>
      </c>
      <c r="M3943" s="4" t="s">
        <v>358</v>
      </c>
      <c r="N3943" s="4" t="s">
        <v>359</v>
      </c>
      <c r="O3943" s="12" t="str">
        <f t="shared" ca="1" si="123"/>
        <v>15 ans, 7 mois</v>
      </c>
      <c r="P3943" s="4" t="str">
        <f>VLOOKUP(B3943,Effectif!B:I,6,0)</f>
        <v>Hugo MARCHAL</v>
      </c>
      <c r="Q3943" s="4" t="str">
        <f>VLOOKUP(B3943,Effectif!B:I,8,0)</f>
        <v>DECB</v>
      </c>
      <c r="R3943" s="4" t="str">
        <f>IFERROR(VLOOKUP(C3943,Sales!B:G,6,0),"-")</f>
        <v>-</v>
      </c>
      <c r="S3943" s="4">
        <f>IFERROR(VLOOKUP(C3943,Recolt!B:H,3,0),"-")</f>
        <v>194</v>
      </c>
      <c r="T3943" s="4" t="str">
        <f t="shared" si="124"/>
        <v>-</v>
      </c>
    </row>
    <row r="3944" spans="1:20" hidden="1" x14ac:dyDescent="0.25">
      <c r="A3944" s="4" t="s">
        <v>412</v>
      </c>
      <c r="B3944" s="4" t="s">
        <v>588</v>
      </c>
      <c r="C3944" s="4">
        <v>1034850220</v>
      </c>
      <c r="D3944" s="4" t="s">
        <v>363</v>
      </c>
      <c r="E3944" s="4" t="s">
        <v>364</v>
      </c>
      <c r="F3944" s="4" t="s">
        <v>439</v>
      </c>
      <c r="G3944" s="12">
        <v>45449</v>
      </c>
      <c r="H3944" s="4" t="s">
        <v>356</v>
      </c>
      <c r="I3944" s="67">
        <v>0.64853009259259298</v>
      </c>
      <c r="J3944" s="4" t="s">
        <v>1131</v>
      </c>
      <c r="K3944" s="12">
        <v>42164</v>
      </c>
      <c r="L3944" s="4" t="s">
        <v>366</v>
      </c>
      <c r="M3944" s="4" t="s">
        <v>358</v>
      </c>
      <c r="N3944" s="4" t="s">
        <v>361</v>
      </c>
      <c r="O3944" s="12" t="str">
        <f t="shared" ca="1" si="123"/>
        <v>9 ans, 10 mois</v>
      </c>
      <c r="P3944" s="4" t="str">
        <f>VLOOKUP(B3944,Effectif!B:I,6,0)</f>
        <v>Hugo MARCHAL</v>
      </c>
      <c r="Q3944" s="4" t="str">
        <f>VLOOKUP(B3944,Effectif!B:I,8,0)</f>
        <v>DECB</v>
      </c>
      <c r="R3944" s="4" t="str">
        <f>IFERROR(VLOOKUP(C3944,Sales!B:G,6,0),"-")</f>
        <v>-</v>
      </c>
      <c r="S3944" s="4">
        <f>IFERROR(VLOOKUP(C3944,Recolt!B:H,3,0),"-")</f>
        <v>139.68</v>
      </c>
      <c r="T3944" s="4" t="str">
        <f t="shared" si="124"/>
        <v>-</v>
      </c>
    </row>
    <row r="3945" spans="1:20" hidden="1" x14ac:dyDescent="0.25">
      <c r="A3945" s="4" t="s">
        <v>412</v>
      </c>
      <c r="B3945" s="4" t="s">
        <v>588</v>
      </c>
      <c r="C3945" s="4">
        <v>1034856572</v>
      </c>
      <c r="D3945" s="4" t="s">
        <v>363</v>
      </c>
      <c r="E3945" s="4" t="s">
        <v>364</v>
      </c>
      <c r="F3945" s="4" t="s">
        <v>439</v>
      </c>
      <c r="G3945" s="12">
        <v>45450</v>
      </c>
      <c r="H3945" s="4" t="s">
        <v>356</v>
      </c>
      <c r="I3945" s="67">
        <v>0.57166666666666699</v>
      </c>
      <c r="J3945" s="4" t="s">
        <v>1133</v>
      </c>
      <c r="K3945" s="12">
        <v>43376</v>
      </c>
      <c r="L3945" s="4" t="s">
        <v>366</v>
      </c>
      <c r="M3945" s="4" t="s">
        <v>358</v>
      </c>
      <c r="N3945" s="4" t="s">
        <v>361</v>
      </c>
      <c r="O3945" s="12" t="str">
        <f t="shared" ca="1" si="123"/>
        <v>6 ans, 6 mois</v>
      </c>
      <c r="P3945" s="4" t="str">
        <f>VLOOKUP(B3945,Effectif!B:I,6,0)</f>
        <v>Hugo MARCHAL</v>
      </c>
      <c r="Q3945" s="4" t="str">
        <f>VLOOKUP(B3945,Effectif!B:I,8,0)</f>
        <v>DECB</v>
      </c>
      <c r="R3945" s="4" t="str">
        <f>IFERROR(VLOOKUP(C3945,Sales!B:G,6,0),"-")</f>
        <v>-</v>
      </c>
      <c r="S3945" s="4">
        <f>IFERROR(VLOOKUP(C3945,Recolt!B:H,3,0),"-")</f>
        <v>115.78</v>
      </c>
      <c r="T3945" s="4" t="str">
        <f t="shared" si="124"/>
        <v>-</v>
      </c>
    </row>
    <row r="3946" spans="1:20" hidden="1" x14ac:dyDescent="0.25">
      <c r="A3946" s="4" t="s">
        <v>412</v>
      </c>
      <c r="B3946" s="4" t="s">
        <v>588</v>
      </c>
      <c r="C3946" s="4">
        <v>1034867671</v>
      </c>
      <c r="D3946" s="4" t="s">
        <v>372</v>
      </c>
      <c r="E3946" s="4" t="s">
        <v>364</v>
      </c>
      <c r="F3946" s="4" t="s">
        <v>440</v>
      </c>
      <c r="G3946" s="12">
        <v>45451</v>
      </c>
      <c r="H3946" s="4" t="s">
        <v>356</v>
      </c>
      <c r="I3946" s="67">
        <v>0.50217592592592597</v>
      </c>
      <c r="J3946" s="4" t="s">
        <v>1135</v>
      </c>
      <c r="K3946" s="12">
        <v>43200</v>
      </c>
      <c r="L3946" s="4" t="s">
        <v>366</v>
      </c>
      <c r="M3946" s="4" t="s">
        <v>358</v>
      </c>
      <c r="N3946" s="4" t="s">
        <v>361</v>
      </c>
      <c r="O3946" s="12" t="str">
        <f t="shared" ca="1" si="123"/>
        <v>7 ans, 0 mois</v>
      </c>
      <c r="P3946" s="4" t="str">
        <f>VLOOKUP(B3946,Effectif!B:I,6,0)</f>
        <v>Hugo MARCHAL</v>
      </c>
      <c r="Q3946" s="4" t="str">
        <f>VLOOKUP(B3946,Effectif!B:I,8,0)</f>
        <v>DECB</v>
      </c>
      <c r="R3946" s="4" t="str">
        <f>IFERROR(VLOOKUP(C3946,Sales!B:G,6,0),"-")</f>
        <v>-</v>
      </c>
      <c r="S3946" s="4">
        <f>IFERROR(VLOOKUP(C3946,Recolt!B:H,3,0),"-")</f>
        <v>160</v>
      </c>
      <c r="T3946" s="4" t="str">
        <f t="shared" si="124"/>
        <v>-</v>
      </c>
    </row>
    <row r="3947" spans="1:20" hidden="1" x14ac:dyDescent="0.25">
      <c r="A3947" s="4" t="s">
        <v>412</v>
      </c>
      <c r="B3947" s="4" t="s">
        <v>588</v>
      </c>
      <c r="C3947" s="4">
        <v>1034867164</v>
      </c>
      <c r="D3947" s="4" t="s">
        <v>377</v>
      </c>
      <c r="E3947" s="4" t="s">
        <v>364</v>
      </c>
      <c r="F3947" s="4" t="s">
        <v>439</v>
      </c>
      <c r="G3947" s="12">
        <v>45452</v>
      </c>
      <c r="H3947" s="4" t="s">
        <v>356</v>
      </c>
      <c r="I3947" s="67">
        <v>0.58009259259259305</v>
      </c>
      <c r="J3947" s="4" t="s">
        <v>1132</v>
      </c>
      <c r="K3947" s="12">
        <v>43146</v>
      </c>
      <c r="L3947" s="4" t="s">
        <v>366</v>
      </c>
      <c r="M3947" s="4" t="s">
        <v>358</v>
      </c>
      <c r="N3947" s="4" t="s">
        <v>361</v>
      </c>
      <c r="O3947" s="12" t="str">
        <f t="shared" ca="1" si="123"/>
        <v>7 ans, 2 mois</v>
      </c>
      <c r="P3947" s="4" t="str">
        <f>VLOOKUP(B3947,Effectif!B:I,6,0)</f>
        <v>Hugo MARCHAL</v>
      </c>
      <c r="Q3947" s="4" t="str">
        <f>VLOOKUP(B3947,Effectif!B:I,8,0)</f>
        <v>DECB</v>
      </c>
      <c r="R3947" s="4" t="str">
        <f>IFERROR(VLOOKUP(C3947,Sales!B:G,6,0),"-")</f>
        <v>-</v>
      </c>
      <c r="S3947" s="4">
        <f>IFERROR(VLOOKUP(C3947,Recolt!B:H,3,0),"-")</f>
        <v>168</v>
      </c>
      <c r="T3947" s="4" t="str">
        <f t="shared" si="124"/>
        <v>-</v>
      </c>
    </row>
    <row r="3948" spans="1:20" hidden="1" x14ac:dyDescent="0.25">
      <c r="A3948" s="4" t="s">
        <v>412</v>
      </c>
      <c r="B3948" s="4" t="s">
        <v>588</v>
      </c>
      <c r="C3948" s="4">
        <v>1034866387</v>
      </c>
      <c r="D3948" s="4" t="s">
        <v>372</v>
      </c>
      <c r="E3948" s="4" t="s">
        <v>364</v>
      </c>
      <c r="F3948" s="4" t="s">
        <v>439</v>
      </c>
      <c r="G3948" s="12">
        <v>45453</v>
      </c>
      <c r="H3948" s="4" t="s">
        <v>356</v>
      </c>
      <c r="I3948" s="67">
        <v>0.66358796296296296</v>
      </c>
      <c r="J3948" s="4" t="s">
        <v>1134</v>
      </c>
      <c r="K3948" s="12">
        <v>43426</v>
      </c>
      <c r="L3948" s="4" t="s">
        <v>366</v>
      </c>
      <c r="M3948" s="4" t="s">
        <v>358</v>
      </c>
      <c r="N3948" s="4" t="s">
        <v>361</v>
      </c>
      <c r="O3948" s="12" t="str">
        <f t="shared" ca="1" si="123"/>
        <v>6 ans, 5 mois</v>
      </c>
      <c r="P3948" s="4" t="str">
        <f>VLOOKUP(B3948,Effectif!B:I,6,0)</f>
        <v>Hugo MARCHAL</v>
      </c>
      <c r="Q3948" s="4" t="str">
        <f>VLOOKUP(B3948,Effectif!B:I,8,0)</f>
        <v>DECB</v>
      </c>
      <c r="R3948" s="4" t="str">
        <f>IFERROR(VLOOKUP(C3948,Sales!B:G,6,0),"-")</f>
        <v>-</v>
      </c>
      <c r="S3948" s="4">
        <f>IFERROR(VLOOKUP(C3948,Recolt!B:H,3,0),"-")</f>
        <v>151</v>
      </c>
      <c r="T3948" s="4" t="str">
        <f t="shared" si="124"/>
        <v>-</v>
      </c>
    </row>
    <row r="3949" spans="1:20" hidden="1" x14ac:dyDescent="0.25">
      <c r="A3949" s="4" t="s">
        <v>412</v>
      </c>
      <c r="B3949" s="4" t="s">
        <v>588</v>
      </c>
      <c r="C3949" s="4">
        <v>1034851444</v>
      </c>
      <c r="D3949" s="4" t="s">
        <v>372</v>
      </c>
      <c r="E3949" s="4" t="s">
        <v>364</v>
      </c>
      <c r="F3949" s="4" t="s">
        <v>439</v>
      </c>
      <c r="G3949" s="12">
        <v>45454</v>
      </c>
      <c r="H3949" s="4" t="s">
        <v>356</v>
      </c>
      <c r="I3949" s="67">
        <v>0.72460648148148099</v>
      </c>
      <c r="J3949" s="4" t="s">
        <v>1133</v>
      </c>
      <c r="K3949" s="12">
        <v>43152</v>
      </c>
      <c r="L3949" s="4" t="s">
        <v>366</v>
      </c>
      <c r="M3949" s="4" t="s">
        <v>358</v>
      </c>
      <c r="N3949" s="4" t="s">
        <v>361</v>
      </c>
      <c r="O3949" s="12" t="str">
        <f t="shared" ca="1" si="123"/>
        <v>7 ans, 2 mois</v>
      </c>
      <c r="P3949" s="4" t="str">
        <f>VLOOKUP(B3949,Effectif!B:I,6,0)</f>
        <v>Hugo MARCHAL</v>
      </c>
      <c r="Q3949" s="4" t="str">
        <f>VLOOKUP(B3949,Effectif!B:I,8,0)</f>
        <v>DECB</v>
      </c>
      <c r="R3949" s="4" t="str">
        <f>IFERROR(VLOOKUP(C3949,Sales!B:G,6,0),"-")</f>
        <v>-</v>
      </c>
      <c r="S3949" s="4">
        <f>IFERROR(VLOOKUP(C3949,Recolt!B:H,3,0),"-")</f>
        <v>124</v>
      </c>
      <c r="T3949" s="4" t="str">
        <f t="shared" si="124"/>
        <v>-</v>
      </c>
    </row>
    <row r="3950" spans="1:20" hidden="1" x14ac:dyDescent="0.25">
      <c r="A3950" s="4" t="s">
        <v>412</v>
      </c>
      <c r="B3950" s="4" t="s">
        <v>588</v>
      </c>
      <c r="C3950" s="4">
        <v>1034849444</v>
      </c>
      <c r="D3950" s="4" t="s">
        <v>372</v>
      </c>
      <c r="E3950" s="4" t="s">
        <v>360</v>
      </c>
      <c r="F3950" s="4" t="s">
        <v>439</v>
      </c>
      <c r="G3950" s="12">
        <v>45455</v>
      </c>
      <c r="H3950" s="4" t="s">
        <v>356</v>
      </c>
      <c r="I3950" s="67">
        <v>0.63997685185185205</v>
      </c>
      <c r="J3950" s="4" t="s">
        <v>1134</v>
      </c>
      <c r="K3950" s="12">
        <v>43134</v>
      </c>
      <c r="L3950" s="4" t="s">
        <v>366</v>
      </c>
      <c r="M3950" s="4" t="s">
        <v>358</v>
      </c>
      <c r="N3950" s="4" t="s">
        <v>361</v>
      </c>
      <c r="O3950" s="12" t="str">
        <f t="shared" ca="1" si="123"/>
        <v>7 ans, 2 mois</v>
      </c>
      <c r="P3950" s="4" t="str">
        <f>VLOOKUP(B3950,Effectif!B:I,6,0)</f>
        <v>Hugo MARCHAL</v>
      </c>
      <c r="Q3950" s="4" t="str">
        <f>VLOOKUP(B3950,Effectif!B:I,8,0)</f>
        <v>DECB</v>
      </c>
      <c r="R3950" s="4" t="str">
        <f>IFERROR(VLOOKUP(C3950,Sales!B:G,6,0),"-")</f>
        <v>-</v>
      </c>
      <c r="S3950" s="4">
        <f>IFERROR(VLOOKUP(C3950,Recolt!B:H,3,0),"-")</f>
        <v>164</v>
      </c>
      <c r="T3950" s="4" t="str">
        <f t="shared" si="124"/>
        <v>-</v>
      </c>
    </row>
    <row r="3951" spans="1:20" hidden="1" x14ac:dyDescent="0.25">
      <c r="A3951" s="4" t="s">
        <v>412</v>
      </c>
      <c r="B3951" s="4" t="s">
        <v>588</v>
      </c>
      <c r="C3951" s="4">
        <v>1034865361</v>
      </c>
      <c r="D3951" s="4" t="s">
        <v>363</v>
      </c>
      <c r="E3951" s="4" t="s">
        <v>364</v>
      </c>
      <c r="F3951" s="4" t="s">
        <v>439</v>
      </c>
      <c r="G3951" s="12">
        <v>45456</v>
      </c>
      <c r="H3951" s="4" t="s">
        <v>356</v>
      </c>
      <c r="I3951" s="67">
        <v>0.51782407407407405</v>
      </c>
      <c r="J3951" s="4" t="s">
        <v>1133</v>
      </c>
      <c r="K3951" s="12">
        <v>43214</v>
      </c>
      <c r="L3951" s="4" t="s">
        <v>366</v>
      </c>
      <c r="M3951" s="4" t="s">
        <v>358</v>
      </c>
      <c r="N3951" s="4" t="s">
        <v>361</v>
      </c>
      <c r="O3951" s="12" t="str">
        <f t="shared" ca="1" si="123"/>
        <v>6 ans, 0 mois</v>
      </c>
      <c r="P3951" s="4" t="str">
        <f>VLOOKUP(B3951,Effectif!B:I,6,0)</f>
        <v>Hugo MARCHAL</v>
      </c>
      <c r="Q3951" s="4" t="str">
        <f>VLOOKUP(B3951,Effectif!B:I,8,0)</f>
        <v>DECB</v>
      </c>
      <c r="R3951" s="4" t="str">
        <f>IFERROR(VLOOKUP(C3951,Sales!B:G,6,0),"-")</f>
        <v>-</v>
      </c>
      <c r="S3951" s="4">
        <f>IFERROR(VLOOKUP(C3951,Recolt!B:H,3,0),"-")</f>
        <v>182.79000000000002</v>
      </c>
      <c r="T3951" s="4" t="str">
        <f t="shared" si="124"/>
        <v>-</v>
      </c>
    </row>
    <row r="3952" spans="1:20" hidden="1" x14ac:dyDescent="0.25">
      <c r="A3952" s="4" t="s">
        <v>412</v>
      </c>
      <c r="B3952" s="4" t="s">
        <v>588</v>
      </c>
      <c r="C3952" s="4">
        <v>1034865455</v>
      </c>
      <c r="D3952" s="4" t="s">
        <v>372</v>
      </c>
      <c r="E3952" s="4" t="s">
        <v>364</v>
      </c>
      <c r="F3952" s="4" t="s">
        <v>440</v>
      </c>
      <c r="G3952" s="12">
        <v>45457</v>
      </c>
      <c r="H3952" s="4" t="s">
        <v>356</v>
      </c>
      <c r="I3952" s="67">
        <v>0.48061342592592599</v>
      </c>
      <c r="J3952" s="4" t="s">
        <v>1133</v>
      </c>
      <c r="K3952" s="12">
        <v>42772</v>
      </c>
      <c r="L3952" s="4" t="s">
        <v>366</v>
      </c>
      <c r="M3952" s="4" t="s">
        <v>358</v>
      </c>
      <c r="N3952" s="4" t="s">
        <v>361</v>
      </c>
      <c r="O3952" s="12" t="str">
        <f t="shared" ref="O3952:O4015" ca="1" si="125">YEAR(TODAY())-YEAR(K3952)-IF(MONTH(TODAY())&lt;MONTH(K3952),1,IF(AND(MONTH(TODAY())=MONTH(K3952),DAY(TODAY())&lt;DAY(K3952)),1,0)) &amp; " ans, " &amp; MONTH(TODAY())-MONTH(K3952)+IF(MONTH(TODAY())&lt;MONTH(K3952),12,0) &amp; " mois"</f>
        <v>8 ans, 2 mois</v>
      </c>
      <c r="P3952" s="4" t="str">
        <f>VLOOKUP(B3952,Effectif!B:I,6,0)</f>
        <v>Hugo MARCHAL</v>
      </c>
      <c r="Q3952" s="4" t="str">
        <f>VLOOKUP(B3952,Effectif!B:I,8,0)</f>
        <v>DECB</v>
      </c>
      <c r="R3952" s="4" t="str">
        <f>IFERROR(VLOOKUP(C3952,Sales!B:G,6,0),"-")</f>
        <v>-</v>
      </c>
      <c r="S3952" s="4">
        <f>IFERROR(VLOOKUP(C3952,Recolt!B:H,3,0),"-")</f>
        <v>55</v>
      </c>
      <c r="T3952" s="4" t="str">
        <f t="shared" si="124"/>
        <v>-</v>
      </c>
    </row>
    <row r="3953" spans="1:20" hidden="1" x14ac:dyDescent="0.25">
      <c r="A3953" s="4" t="s">
        <v>412</v>
      </c>
      <c r="B3953" s="4" t="s">
        <v>588</v>
      </c>
      <c r="C3953" s="4">
        <v>1034865562</v>
      </c>
      <c r="D3953" s="4" t="s">
        <v>372</v>
      </c>
      <c r="E3953" s="4" t="s">
        <v>364</v>
      </c>
      <c r="F3953" s="4" t="s">
        <v>440</v>
      </c>
      <c r="G3953" s="12">
        <v>45458</v>
      </c>
      <c r="H3953" s="4" t="s">
        <v>356</v>
      </c>
      <c r="I3953" s="67">
        <v>0.485451388888889</v>
      </c>
      <c r="J3953" s="4" t="s">
        <v>1133</v>
      </c>
      <c r="K3953" s="12">
        <v>42885</v>
      </c>
      <c r="L3953" s="4" t="s">
        <v>366</v>
      </c>
      <c r="M3953" s="4" t="s">
        <v>358</v>
      </c>
      <c r="N3953" s="4" t="s">
        <v>361</v>
      </c>
      <c r="O3953" s="12" t="str">
        <f t="shared" ca="1" si="125"/>
        <v>7 ans, 11 mois</v>
      </c>
      <c r="P3953" s="4" t="str">
        <f>VLOOKUP(B3953,Effectif!B:I,6,0)</f>
        <v>Hugo MARCHAL</v>
      </c>
      <c r="Q3953" s="4" t="str">
        <f>VLOOKUP(B3953,Effectif!B:I,8,0)</f>
        <v>DECB</v>
      </c>
      <c r="R3953" s="4" t="str">
        <f>IFERROR(VLOOKUP(C3953,Sales!B:G,6,0),"-")</f>
        <v>-</v>
      </c>
      <c r="S3953" s="4">
        <f>IFERROR(VLOOKUP(C3953,Recolt!B:H,3,0),"-")</f>
        <v>128</v>
      </c>
      <c r="T3953" s="4" t="str">
        <f t="shared" si="124"/>
        <v>-</v>
      </c>
    </row>
    <row r="3954" spans="1:20" hidden="1" x14ac:dyDescent="0.25">
      <c r="A3954" s="4" t="s">
        <v>412</v>
      </c>
      <c r="B3954" s="4" t="s">
        <v>588</v>
      </c>
      <c r="C3954" s="4">
        <v>1034860827</v>
      </c>
      <c r="D3954" s="4" t="s">
        <v>372</v>
      </c>
      <c r="E3954" s="4" t="s">
        <v>364</v>
      </c>
      <c r="F3954" s="4" t="s">
        <v>439</v>
      </c>
      <c r="G3954" s="12">
        <v>45459</v>
      </c>
      <c r="H3954" s="4" t="s">
        <v>356</v>
      </c>
      <c r="I3954" s="67">
        <v>0.48880787037036999</v>
      </c>
      <c r="J3954" s="4" t="s">
        <v>1135</v>
      </c>
      <c r="K3954" s="12">
        <v>42783</v>
      </c>
      <c r="L3954" s="4" t="s">
        <v>366</v>
      </c>
      <c r="M3954" s="4" t="s">
        <v>358</v>
      </c>
      <c r="N3954" s="4" t="s">
        <v>361</v>
      </c>
      <c r="O3954" s="12" t="str">
        <f t="shared" ca="1" si="125"/>
        <v>8 ans, 2 mois</v>
      </c>
      <c r="P3954" s="4" t="str">
        <f>VLOOKUP(B3954,Effectif!B:I,6,0)</f>
        <v>Hugo MARCHAL</v>
      </c>
      <c r="Q3954" s="4" t="str">
        <f>VLOOKUP(B3954,Effectif!B:I,8,0)</f>
        <v>DECB</v>
      </c>
      <c r="R3954" s="4" t="str">
        <f>IFERROR(VLOOKUP(C3954,Sales!B:G,6,0),"-")</f>
        <v>-</v>
      </c>
      <c r="S3954" s="4">
        <f>IFERROR(VLOOKUP(C3954,Recolt!B:H,3,0),"-")</f>
        <v>146</v>
      </c>
      <c r="T3954" s="4" t="str">
        <f t="shared" si="124"/>
        <v>-</v>
      </c>
    </row>
    <row r="3955" spans="1:20" hidden="1" x14ac:dyDescent="0.25">
      <c r="A3955" s="4" t="s">
        <v>412</v>
      </c>
      <c r="B3955" s="4" t="s">
        <v>588</v>
      </c>
      <c r="C3955" s="4">
        <v>1034847069</v>
      </c>
      <c r="D3955" s="4" t="s">
        <v>363</v>
      </c>
      <c r="E3955" s="4" t="s">
        <v>364</v>
      </c>
      <c r="F3955" s="4" t="s">
        <v>439</v>
      </c>
      <c r="G3955" s="12">
        <v>45460</v>
      </c>
      <c r="H3955" s="4" t="s">
        <v>356</v>
      </c>
      <c r="I3955" s="67">
        <v>0.64523148148148102</v>
      </c>
      <c r="J3955" s="4" t="s">
        <v>1135</v>
      </c>
      <c r="K3955" s="12">
        <v>42527</v>
      </c>
      <c r="L3955" s="4" t="s">
        <v>357</v>
      </c>
      <c r="M3955" s="4" t="s">
        <v>358</v>
      </c>
      <c r="N3955" s="4" t="s">
        <v>384</v>
      </c>
      <c r="O3955" s="12" t="str">
        <f t="shared" ca="1" si="125"/>
        <v>8 ans, 10 mois</v>
      </c>
      <c r="P3955" s="4" t="str">
        <f>VLOOKUP(B3955,Effectif!B:I,6,0)</f>
        <v>Hugo MARCHAL</v>
      </c>
      <c r="Q3955" s="4" t="str">
        <f>VLOOKUP(B3955,Effectif!B:I,8,0)</f>
        <v>DECB</v>
      </c>
      <c r="R3955" s="4" t="str">
        <f>IFERROR(VLOOKUP(C3955,Sales!B:G,6,0),"-")</f>
        <v>-</v>
      </c>
      <c r="S3955" s="4">
        <f>IFERROR(VLOOKUP(C3955,Recolt!B:H,3,0),"-")</f>
        <v>154.84</v>
      </c>
      <c r="T3955" s="4" t="str">
        <f t="shared" si="124"/>
        <v>-</v>
      </c>
    </row>
    <row r="3956" spans="1:20" hidden="1" x14ac:dyDescent="0.25">
      <c r="A3956" s="4" t="s">
        <v>412</v>
      </c>
      <c r="B3956" s="4" t="s">
        <v>588</v>
      </c>
      <c r="C3956" s="4">
        <v>1034843629</v>
      </c>
      <c r="D3956" s="4" t="s">
        <v>372</v>
      </c>
      <c r="E3956" s="4" t="s">
        <v>364</v>
      </c>
      <c r="F3956" s="4" t="s">
        <v>440</v>
      </c>
      <c r="G3956" s="12">
        <v>45461</v>
      </c>
      <c r="H3956" s="4" t="s">
        <v>356</v>
      </c>
      <c r="I3956" s="67">
        <v>0.447581018518519</v>
      </c>
      <c r="J3956" s="4" t="s">
        <v>1134</v>
      </c>
      <c r="K3956" s="12">
        <v>43452</v>
      </c>
      <c r="L3956" s="4" t="s">
        <v>366</v>
      </c>
      <c r="M3956" s="4" t="s">
        <v>358</v>
      </c>
      <c r="N3956" s="4" t="s">
        <v>361</v>
      </c>
      <c r="O3956" s="12" t="str">
        <f t="shared" ca="1" si="125"/>
        <v>6 ans, 4 mois</v>
      </c>
      <c r="P3956" s="4" t="str">
        <f>VLOOKUP(B3956,Effectif!B:I,6,0)</f>
        <v>Hugo MARCHAL</v>
      </c>
      <c r="Q3956" s="4" t="str">
        <f>VLOOKUP(B3956,Effectif!B:I,8,0)</f>
        <v>DECB</v>
      </c>
      <c r="R3956" s="4" t="str">
        <f>IFERROR(VLOOKUP(C3956,Sales!B:G,6,0),"-")</f>
        <v>-</v>
      </c>
      <c r="S3956" s="4">
        <f>IFERROR(VLOOKUP(C3956,Recolt!B:H,3,0),"-")</f>
        <v>156</v>
      </c>
      <c r="T3956" s="4" t="str">
        <f t="shared" si="124"/>
        <v>-</v>
      </c>
    </row>
    <row r="3957" spans="1:20" hidden="1" x14ac:dyDescent="0.25">
      <c r="A3957" s="4" t="s">
        <v>412</v>
      </c>
      <c r="B3957" s="4" t="s">
        <v>588</v>
      </c>
      <c r="C3957" s="4">
        <v>1034844981</v>
      </c>
      <c r="D3957" s="4" t="s">
        <v>372</v>
      </c>
      <c r="E3957" s="4" t="s">
        <v>364</v>
      </c>
      <c r="F3957" s="4" t="s">
        <v>439</v>
      </c>
      <c r="G3957" s="12">
        <v>45462</v>
      </c>
      <c r="H3957" s="4" t="s">
        <v>356</v>
      </c>
      <c r="I3957" s="67">
        <v>0.75532407407407398</v>
      </c>
      <c r="J3957" s="4" t="s">
        <v>1131</v>
      </c>
      <c r="K3957" s="12">
        <v>42633</v>
      </c>
      <c r="L3957" s="4" t="s">
        <v>366</v>
      </c>
      <c r="M3957" s="4" t="s">
        <v>358</v>
      </c>
      <c r="N3957" s="4" t="s">
        <v>361</v>
      </c>
      <c r="O3957" s="12" t="str">
        <f t="shared" ca="1" si="125"/>
        <v>8 ans, 7 mois</v>
      </c>
      <c r="P3957" s="4" t="str">
        <f>VLOOKUP(B3957,Effectif!B:I,6,0)</f>
        <v>Hugo MARCHAL</v>
      </c>
      <c r="Q3957" s="4" t="str">
        <f>VLOOKUP(B3957,Effectif!B:I,8,0)</f>
        <v>DECB</v>
      </c>
      <c r="R3957" s="4" t="str">
        <f>IFERROR(VLOOKUP(C3957,Sales!B:G,6,0),"-")</f>
        <v>-</v>
      </c>
      <c r="S3957" s="4">
        <f>IFERROR(VLOOKUP(C3957,Recolt!B:H,3,0),"-")</f>
        <v>447</v>
      </c>
      <c r="T3957" s="4" t="str">
        <f t="shared" si="124"/>
        <v>-</v>
      </c>
    </row>
    <row r="3958" spans="1:20" hidden="1" x14ac:dyDescent="0.25">
      <c r="A3958" s="4" t="s">
        <v>412</v>
      </c>
      <c r="B3958" s="4" t="s">
        <v>588</v>
      </c>
      <c r="C3958" s="4">
        <v>1034845617</v>
      </c>
      <c r="D3958" s="4" t="s">
        <v>372</v>
      </c>
      <c r="E3958" s="4" t="s">
        <v>364</v>
      </c>
      <c r="F3958" s="4" t="s">
        <v>439</v>
      </c>
      <c r="G3958" s="12">
        <v>45463</v>
      </c>
      <c r="H3958" s="4" t="s">
        <v>356</v>
      </c>
      <c r="I3958" s="67">
        <v>0.40370370370370401</v>
      </c>
      <c r="J3958" s="4" t="s">
        <v>1133</v>
      </c>
      <c r="K3958" s="12">
        <v>43410</v>
      </c>
      <c r="L3958" s="4" t="s">
        <v>366</v>
      </c>
      <c r="M3958" s="4" t="s">
        <v>358</v>
      </c>
      <c r="N3958" s="4" t="s">
        <v>361</v>
      </c>
      <c r="O3958" s="12" t="str">
        <f t="shared" ca="1" si="125"/>
        <v>6 ans, 5 mois</v>
      </c>
      <c r="P3958" s="4" t="str">
        <f>VLOOKUP(B3958,Effectif!B:I,6,0)</f>
        <v>Hugo MARCHAL</v>
      </c>
      <c r="Q3958" s="4" t="str">
        <f>VLOOKUP(B3958,Effectif!B:I,8,0)</f>
        <v>DECB</v>
      </c>
      <c r="R3958" s="4" t="str">
        <f>IFERROR(VLOOKUP(C3958,Sales!B:G,6,0),"-")</f>
        <v>-</v>
      </c>
      <c r="S3958" s="4">
        <f>IFERROR(VLOOKUP(C3958,Recolt!B:H,3,0),"-")</f>
        <v>59.62</v>
      </c>
      <c r="T3958" s="4" t="str">
        <f t="shared" si="124"/>
        <v>-</v>
      </c>
    </row>
    <row r="3959" spans="1:20" hidden="1" x14ac:dyDescent="0.25">
      <c r="A3959" s="4" t="s">
        <v>412</v>
      </c>
      <c r="B3959" s="4" t="s">
        <v>588</v>
      </c>
      <c r="C3959" s="4">
        <v>1034845618</v>
      </c>
      <c r="D3959" s="4" t="s">
        <v>363</v>
      </c>
      <c r="E3959" s="4" t="s">
        <v>364</v>
      </c>
      <c r="F3959" s="4" t="s">
        <v>439</v>
      </c>
      <c r="G3959" s="12">
        <v>45464</v>
      </c>
      <c r="H3959" s="4" t="s">
        <v>356</v>
      </c>
      <c r="I3959" s="67">
        <v>0.63697916666666698</v>
      </c>
      <c r="J3959" s="4" t="s">
        <v>1133</v>
      </c>
      <c r="K3959" s="12">
        <v>43004</v>
      </c>
      <c r="L3959" s="4" t="s">
        <v>366</v>
      </c>
      <c r="M3959" s="4" t="s">
        <v>358</v>
      </c>
      <c r="N3959" s="4" t="s">
        <v>361</v>
      </c>
      <c r="O3959" s="12" t="str">
        <f t="shared" ca="1" si="125"/>
        <v>7 ans, 7 mois</v>
      </c>
      <c r="P3959" s="4" t="str">
        <f>VLOOKUP(B3959,Effectif!B:I,6,0)</f>
        <v>Hugo MARCHAL</v>
      </c>
      <c r="Q3959" s="4" t="str">
        <f>VLOOKUP(B3959,Effectif!B:I,8,0)</f>
        <v>DECB</v>
      </c>
      <c r="R3959" s="4" t="str">
        <f>IFERROR(VLOOKUP(C3959,Sales!B:G,6,0),"-")</f>
        <v>-</v>
      </c>
      <c r="S3959" s="4">
        <f>IFERROR(VLOOKUP(C3959,Recolt!B:H,3,0),"-")</f>
        <v>133.68</v>
      </c>
      <c r="T3959" s="4" t="str">
        <f t="shared" si="124"/>
        <v>-</v>
      </c>
    </row>
    <row r="3960" spans="1:20" hidden="1" x14ac:dyDescent="0.25">
      <c r="A3960" s="4" t="s">
        <v>412</v>
      </c>
      <c r="B3960" s="4" t="s">
        <v>588</v>
      </c>
      <c r="C3960" s="4">
        <v>1034845626</v>
      </c>
      <c r="D3960" s="4" t="s">
        <v>372</v>
      </c>
      <c r="E3960" s="4" t="s">
        <v>364</v>
      </c>
      <c r="F3960" s="4" t="s">
        <v>440</v>
      </c>
      <c r="G3960" s="12">
        <v>45465</v>
      </c>
      <c r="H3960" s="4" t="s">
        <v>356</v>
      </c>
      <c r="I3960" s="67">
        <v>0.44568287037037002</v>
      </c>
      <c r="J3960" s="4" t="s">
        <v>1134</v>
      </c>
      <c r="K3960" s="12">
        <v>43460</v>
      </c>
      <c r="L3960" s="4" t="s">
        <v>366</v>
      </c>
      <c r="M3960" s="4" t="s">
        <v>358</v>
      </c>
      <c r="N3960" s="4" t="s">
        <v>361</v>
      </c>
      <c r="O3960" s="12" t="str">
        <f t="shared" ca="1" si="125"/>
        <v>6 ans, 4 mois</v>
      </c>
      <c r="P3960" s="4" t="str">
        <f>VLOOKUP(B3960,Effectif!B:I,6,0)</f>
        <v>Hugo MARCHAL</v>
      </c>
      <c r="Q3960" s="4" t="str">
        <f>VLOOKUP(B3960,Effectif!B:I,8,0)</f>
        <v>DECB</v>
      </c>
      <c r="R3960" s="4" t="str">
        <f>IFERROR(VLOOKUP(C3960,Sales!B:G,6,0),"-")</f>
        <v>-</v>
      </c>
      <c r="S3960" s="4">
        <f>IFERROR(VLOOKUP(C3960,Recolt!B:H,3,0),"-")</f>
        <v>50</v>
      </c>
      <c r="T3960" s="4" t="str">
        <f t="shared" si="124"/>
        <v>-</v>
      </c>
    </row>
    <row r="3961" spans="1:20" hidden="1" x14ac:dyDescent="0.25">
      <c r="A3961" s="4" t="s">
        <v>412</v>
      </c>
      <c r="B3961" s="4" t="s">
        <v>588</v>
      </c>
      <c r="C3961" s="4">
        <v>1034845628</v>
      </c>
      <c r="D3961" s="4" t="s">
        <v>372</v>
      </c>
      <c r="E3961" s="4" t="s">
        <v>364</v>
      </c>
      <c r="F3961" s="4" t="s">
        <v>440</v>
      </c>
      <c r="G3961" s="12">
        <v>45466</v>
      </c>
      <c r="H3961" s="4" t="s">
        <v>356</v>
      </c>
      <c r="I3961" s="67">
        <v>0.51480324074074102</v>
      </c>
      <c r="J3961" s="4" t="s">
        <v>1137</v>
      </c>
      <c r="K3961" s="12">
        <v>42536</v>
      </c>
      <c r="L3961" s="4" t="s">
        <v>366</v>
      </c>
      <c r="M3961" s="4" t="s">
        <v>358</v>
      </c>
      <c r="N3961" s="4" t="s">
        <v>359</v>
      </c>
      <c r="O3961" s="12" t="str">
        <f t="shared" ca="1" si="125"/>
        <v>8 ans, 10 mois</v>
      </c>
      <c r="P3961" s="4" t="str">
        <f>VLOOKUP(B3961,Effectif!B:I,6,0)</f>
        <v>Hugo MARCHAL</v>
      </c>
      <c r="Q3961" s="4" t="str">
        <f>VLOOKUP(B3961,Effectif!B:I,8,0)</f>
        <v>DECB</v>
      </c>
      <c r="R3961" s="4" t="str">
        <f>IFERROR(VLOOKUP(C3961,Sales!B:G,6,0),"-")</f>
        <v>-</v>
      </c>
      <c r="S3961" s="4">
        <f>IFERROR(VLOOKUP(C3961,Recolt!B:H,3,0),"-")</f>
        <v>89</v>
      </c>
      <c r="T3961" s="4" t="str">
        <f t="shared" si="124"/>
        <v>-</v>
      </c>
    </row>
    <row r="3962" spans="1:20" hidden="1" x14ac:dyDescent="0.25">
      <c r="A3962" s="4" t="s">
        <v>412</v>
      </c>
      <c r="B3962" s="4" t="s">
        <v>588</v>
      </c>
      <c r="C3962" s="4">
        <v>1034845635</v>
      </c>
      <c r="D3962" s="4" t="s">
        <v>388</v>
      </c>
      <c r="E3962" s="4" t="s">
        <v>364</v>
      </c>
      <c r="F3962" s="4" t="s">
        <v>439</v>
      </c>
      <c r="G3962" s="12">
        <v>45467</v>
      </c>
      <c r="H3962" s="4" t="s">
        <v>356</v>
      </c>
      <c r="I3962" s="67">
        <v>0.63024305555555504</v>
      </c>
      <c r="J3962" s="4" t="s">
        <v>1133</v>
      </c>
      <c r="K3962" s="12">
        <v>43199</v>
      </c>
      <c r="L3962" s="4" t="s">
        <v>366</v>
      </c>
      <c r="M3962" s="4" t="s">
        <v>358</v>
      </c>
      <c r="N3962" s="4" t="s">
        <v>384</v>
      </c>
      <c r="O3962" s="12" t="str">
        <f t="shared" ca="1" si="125"/>
        <v>7 ans, 0 mois</v>
      </c>
      <c r="P3962" s="4" t="str">
        <f>VLOOKUP(B3962,Effectif!B:I,6,0)</f>
        <v>Hugo MARCHAL</v>
      </c>
      <c r="Q3962" s="4" t="str">
        <f>VLOOKUP(B3962,Effectif!B:I,8,0)</f>
        <v>DECB</v>
      </c>
      <c r="R3962" s="4" t="str">
        <f>IFERROR(VLOOKUP(C3962,Sales!B:G,6,0),"-")</f>
        <v>-</v>
      </c>
      <c r="S3962" s="4">
        <f>IFERROR(VLOOKUP(C3962,Recolt!B:H,3,0),"-")</f>
        <v>263</v>
      </c>
      <c r="T3962" s="4" t="str">
        <f t="shared" si="124"/>
        <v>-</v>
      </c>
    </row>
    <row r="3963" spans="1:20" hidden="1" x14ac:dyDescent="0.25">
      <c r="A3963" s="4" t="s">
        <v>412</v>
      </c>
      <c r="B3963" s="4" t="s">
        <v>588</v>
      </c>
      <c r="C3963" s="4">
        <v>1034845644</v>
      </c>
      <c r="D3963" s="4" t="s">
        <v>363</v>
      </c>
      <c r="E3963" s="4" t="s">
        <v>364</v>
      </c>
      <c r="F3963" s="4" t="s">
        <v>439</v>
      </c>
      <c r="G3963" s="12">
        <v>45468</v>
      </c>
      <c r="H3963" s="4" t="s">
        <v>356</v>
      </c>
      <c r="I3963" s="67">
        <v>0.749502314814815</v>
      </c>
      <c r="J3963" s="4" t="s">
        <v>1135</v>
      </c>
      <c r="K3963" s="12">
        <v>43143</v>
      </c>
      <c r="L3963" s="4" t="s">
        <v>366</v>
      </c>
      <c r="M3963" s="4" t="s">
        <v>358</v>
      </c>
      <c r="N3963" s="4" t="s">
        <v>361</v>
      </c>
      <c r="O3963" s="12" t="str">
        <f t="shared" ca="1" si="125"/>
        <v>7 ans, 2 mois</v>
      </c>
      <c r="P3963" s="4" t="str">
        <f>VLOOKUP(B3963,Effectif!B:I,6,0)</f>
        <v>Hugo MARCHAL</v>
      </c>
      <c r="Q3963" s="4" t="str">
        <f>VLOOKUP(B3963,Effectif!B:I,8,0)</f>
        <v>DECB</v>
      </c>
      <c r="R3963" s="4" t="str">
        <f>IFERROR(VLOOKUP(C3963,Sales!B:G,6,0),"-")</f>
        <v>-</v>
      </c>
      <c r="S3963" s="4">
        <f>IFERROR(VLOOKUP(C3963,Recolt!B:H,3,0),"-")</f>
        <v>194</v>
      </c>
      <c r="T3963" s="4" t="str">
        <f t="shared" si="124"/>
        <v>-</v>
      </c>
    </row>
    <row r="3964" spans="1:20" hidden="1" x14ac:dyDescent="0.25">
      <c r="A3964" s="4" t="s">
        <v>412</v>
      </c>
      <c r="B3964" s="4" t="s">
        <v>588</v>
      </c>
      <c r="C3964" s="4">
        <v>1034845645</v>
      </c>
      <c r="D3964" s="4" t="s">
        <v>363</v>
      </c>
      <c r="E3964" s="4" t="s">
        <v>364</v>
      </c>
      <c r="F3964" s="4" t="s">
        <v>439</v>
      </c>
      <c r="G3964" s="12">
        <v>45469</v>
      </c>
      <c r="H3964" s="4" t="s">
        <v>356</v>
      </c>
      <c r="I3964" s="67">
        <v>0.71983796296296299</v>
      </c>
      <c r="J3964" s="4" t="s">
        <v>1133</v>
      </c>
      <c r="K3964" s="12">
        <v>42947</v>
      </c>
      <c r="L3964" s="4" t="s">
        <v>366</v>
      </c>
      <c r="M3964" s="4" t="s">
        <v>358</v>
      </c>
      <c r="N3964" s="4" t="s">
        <v>361</v>
      </c>
      <c r="O3964" s="12" t="str">
        <f t="shared" ca="1" si="125"/>
        <v>7 ans, 9 mois</v>
      </c>
      <c r="P3964" s="4" t="str">
        <f>VLOOKUP(B3964,Effectif!B:I,6,0)</f>
        <v>Hugo MARCHAL</v>
      </c>
      <c r="Q3964" s="4" t="str">
        <f>VLOOKUP(B3964,Effectif!B:I,8,0)</f>
        <v>DECB</v>
      </c>
      <c r="R3964" s="4" t="str">
        <f>IFERROR(VLOOKUP(C3964,Sales!B:G,6,0),"-")</f>
        <v>-</v>
      </c>
      <c r="S3964" s="4">
        <f>IFERROR(VLOOKUP(C3964,Recolt!B:H,3,0),"-")</f>
        <v>8.7799999999999994</v>
      </c>
      <c r="T3964" s="4" t="str">
        <f t="shared" si="124"/>
        <v>-</v>
      </c>
    </row>
    <row r="3965" spans="1:20" hidden="1" x14ac:dyDescent="0.25">
      <c r="A3965" s="4" t="s">
        <v>412</v>
      </c>
      <c r="B3965" s="4" t="s">
        <v>588</v>
      </c>
      <c r="C3965" s="4">
        <v>1034845648</v>
      </c>
      <c r="D3965" s="4" t="s">
        <v>372</v>
      </c>
      <c r="E3965" s="4" t="s">
        <v>364</v>
      </c>
      <c r="F3965" s="4" t="s">
        <v>439</v>
      </c>
      <c r="G3965" s="12">
        <v>45470</v>
      </c>
      <c r="H3965" s="4" t="s">
        <v>356</v>
      </c>
      <c r="I3965" s="67">
        <v>0.64329861111111097</v>
      </c>
      <c r="J3965" s="4" t="s">
        <v>1134</v>
      </c>
      <c r="K3965" s="12">
        <v>43134</v>
      </c>
      <c r="L3965" s="4" t="s">
        <v>366</v>
      </c>
      <c r="M3965" s="4" t="s">
        <v>358</v>
      </c>
      <c r="N3965" s="4" t="s">
        <v>361</v>
      </c>
      <c r="O3965" s="12" t="str">
        <f t="shared" ca="1" si="125"/>
        <v>7 ans, 2 mois</v>
      </c>
      <c r="P3965" s="4" t="str">
        <f>VLOOKUP(B3965,Effectif!B:I,6,0)</f>
        <v>Hugo MARCHAL</v>
      </c>
      <c r="Q3965" s="4" t="str">
        <f>VLOOKUP(B3965,Effectif!B:I,8,0)</f>
        <v>DECB</v>
      </c>
      <c r="R3965" s="4" t="str">
        <f>IFERROR(VLOOKUP(C3965,Sales!B:G,6,0),"-")</f>
        <v>-</v>
      </c>
      <c r="S3965" s="4">
        <f>IFERROR(VLOOKUP(C3965,Recolt!B:H,3,0),"-")</f>
        <v>10</v>
      </c>
      <c r="T3965" s="4" t="str">
        <f t="shared" si="124"/>
        <v>-</v>
      </c>
    </row>
    <row r="3966" spans="1:20" hidden="1" x14ac:dyDescent="0.25">
      <c r="A3966" s="4" t="s">
        <v>412</v>
      </c>
      <c r="B3966" s="4" t="s">
        <v>588</v>
      </c>
      <c r="C3966" s="4">
        <v>1034845649</v>
      </c>
      <c r="D3966" s="4" t="s">
        <v>377</v>
      </c>
      <c r="E3966" s="4" t="s">
        <v>364</v>
      </c>
      <c r="F3966" s="4" t="s">
        <v>439</v>
      </c>
      <c r="G3966" s="12">
        <v>45471</v>
      </c>
      <c r="H3966" s="4" t="s">
        <v>356</v>
      </c>
      <c r="I3966" s="67">
        <v>0.63443287037036999</v>
      </c>
      <c r="J3966" s="4" t="s">
        <v>1131</v>
      </c>
      <c r="K3966" s="12">
        <v>39854</v>
      </c>
      <c r="L3966" s="4" t="s">
        <v>366</v>
      </c>
      <c r="M3966" s="4" t="s">
        <v>358</v>
      </c>
      <c r="N3966" s="4" t="s">
        <v>359</v>
      </c>
      <c r="O3966" s="12" t="str">
        <f t="shared" ca="1" si="125"/>
        <v>16 ans, 2 mois</v>
      </c>
      <c r="P3966" s="4" t="str">
        <f>VLOOKUP(B3966,Effectif!B:I,6,0)</f>
        <v>Hugo MARCHAL</v>
      </c>
      <c r="Q3966" s="4" t="str">
        <f>VLOOKUP(B3966,Effectif!B:I,8,0)</f>
        <v>DECB</v>
      </c>
      <c r="R3966" s="4">
        <f>IFERROR(VLOOKUP(C3966,Sales!B:G,6,0),"-")</f>
        <v>105</v>
      </c>
      <c r="S3966" s="4" t="str">
        <f>IFERROR(VLOOKUP(C3966,Recolt!B:H,3,0),"-")</f>
        <v>-</v>
      </c>
      <c r="T3966" s="4">
        <f t="shared" si="124"/>
        <v>105</v>
      </c>
    </row>
    <row r="3967" spans="1:20" hidden="1" x14ac:dyDescent="0.25">
      <c r="A3967" s="4" t="s">
        <v>412</v>
      </c>
      <c r="B3967" s="4" t="s">
        <v>588</v>
      </c>
      <c r="C3967" s="4">
        <v>1034845704</v>
      </c>
      <c r="D3967" s="4" t="s">
        <v>363</v>
      </c>
      <c r="E3967" s="4" t="s">
        <v>364</v>
      </c>
      <c r="F3967" s="4" t="s">
        <v>439</v>
      </c>
      <c r="G3967" s="12">
        <v>45472</v>
      </c>
      <c r="H3967" s="4" t="s">
        <v>356</v>
      </c>
      <c r="I3967" s="67">
        <v>0.71296296296296302</v>
      </c>
      <c r="J3967" s="4" t="s">
        <v>1142</v>
      </c>
      <c r="K3967" s="12">
        <v>43290</v>
      </c>
      <c r="L3967" s="4" t="s">
        <v>366</v>
      </c>
      <c r="M3967" s="4" t="s">
        <v>358</v>
      </c>
      <c r="N3967" s="4" t="s">
        <v>361</v>
      </c>
      <c r="O3967" s="12" t="str">
        <f t="shared" ca="1" si="125"/>
        <v>6 ans, 9 mois</v>
      </c>
      <c r="P3967" s="4" t="str">
        <f>VLOOKUP(B3967,Effectif!B:I,6,0)</f>
        <v>Hugo MARCHAL</v>
      </c>
      <c r="Q3967" s="4" t="str">
        <f>VLOOKUP(B3967,Effectif!B:I,8,0)</f>
        <v>DECB</v>
      </c>
      <c r="R3967" s="4" t="str">
        <f>IFERROR(VLOOKUP(C3967,Sales!B:G,6,0),"-")</f>
        <v>-</v>
      </c>
      <c r="S3967" s="4">
        <f>IFERROR(VLOOKUP(C3967,Recolt!B:H,3,0),"-")</f>
        <v>185</v>
      </c>
      <c r="T3967" s="4" t="str">
        <f t="shared" si="124"/>
        <v>-</v>
      </c>
    </row>
    <row r="3968" spans="1:20" hidden="1" x14ac:dyDescent="0.25">
      <c r="A3968" s="4" t="s">
        <v>412</v>
      </c>
      <c r="B3968" s="4" t="s">
        <v>588</v>
      </c>
      <c r="C3968" s="4">
        <v>1034845706</v>
      </c>
      <c r="D3968" s="4" t="s">
        <v>372</v>
      </c>
      <c r="E3968" s="4" t="s">
        <v>364</v>
      </c>
      <c r="F3968" s="4" t="s">
        <v>439</v>
      </c>
      <c r="G3968" s="12">
        <v>45473</v>
      </c>
      <c r="H3968" s="4" t="s">
        <v>356</v>
      </c>
      <c r="I3968" s="67">
        <v>0.5546875</v>
      </c>
      <c r="J3968" s="4" t="s">
        <v>1141</v>
      </c>
      <c r="K3968" s="12">
        <v>43067</v>
      </c>
      <c r="L3968" s="4" t="s">
        <v>366</v>
      </c>
      <c r="M3968" s="4" t="s">
        <v>358</v>
      </c>
      <c r="N3968" s="4" t="s">
        <v>359</v>
      </c>
      <c r="O3968" s="12" t="str">
        <f t="shared" ca="1" si="125"/>
        <v>7 ans, 5 mois</v>
      </c>
      <c r="P3968" s="4" t="str">
        <f>VLOOKUP(B3968,Effectif!B:I,6,0)</f>
        <v>Hugo MARCHAL</v>
      </c>
      <c r="Q3968" s="4" t="str">
        <f>VLOOKUP(B3968,Effectif!B:I,8,0)</f>
        <v>DECB</v>
      </c>
      <c r="R3968" s="4" t="str">
        <f>IFERROR(VLOOKUP(C3968,Sales!B:G,6,0),"-")</f>
        <v>-</v>
      </c>
      <c r="S3968" s="4">
        <f>IFERROR(VLOOKUP(C3968,Recolt!B:H,3,0),"-")</f>
        <v>192</v>
      </c>
      <c r="T3968" s="4" t="str">
        <f t="shared" si="124"/>
        <v>-</v>
      </c>
    </row>
    <row r="3969" spans="1:20" hidden="1" x14ac:dyDescent="0.25">
      <c r="A3969" s="4" t="s">
        <v>412</v>
      </c>
      <c r="B3969" s="4" t="s">
        <v>588</v>
      </c>
      <c r="C3969" s="4">
        <v>1034845717</v>
      </c>
      <c r="D3969" s="4" t="s">
        <v>372</v>
      </c>
      <c r="E3969" s="4" t="s">
        <v>364</v>
      </c>
      <c r="F3969" s="4" t="s">
        <v>440</v>
      </c>
      <c r="G3969" s="12">
        <v>45474</v>
      </c>
      <c r="H3969" s="4" t="s">
        <v>356</v>
      </c>
      <c r="I3969" s="67">
        <v>0.38594907407407397</v>
      </c>
      <c r="J3969" s="4" t="s">
        <v>1133</v>
      </c>
      <c r="K3969" s="12">
        <v>43376</v>
      </c>
      <c r="L3969" s="4" t="s">
        <v>366</v>
      </c>
      <c r="M3969" s="4" t="s">
        <v>358</v>
      </c>
      <c r="N3969" s="4" t="s">
        <v>361</v>
      </c>
      <c r="O3969" s="12" t="str">
        <f t="shared" ca="1" si="125"/>
        <v>6 ans, 6 mois</v>
      </c>
      <c r="P3969" s="4" t="str">
        <f>VLOOKUP(B3969,Effectif!B:I,6,0)</f>
        <v>Hugo MARCHAL</v>
      </c>
      <c r="Q3969" s="4" t="str">
        <f>VLOOKUP(B3969,Effectif!B:I,8,0)</f>
        <v>DECB</v>
      </c>
      <c r="R3969" s="4" t="str">
        <f>IFERROR(VLOOKUP(C3969,Sales!B:G,6,0),"-")</f>
        <v>-</v>
      </c>
      <c r="S3969" s="4">
        <f>IFERROR(VLOOKUP(C3969,Recolt!B:H,3,0),"-")</f>
        <v>252</v>
      </c>
      <c r="T3969" s="4" t="str">
        <f t="shared" si="124"/>
        <v>-</v>
      </c>
    </row>
    <row r="3970" spans="1:20" hidden="1" x14ac:dyDescent="0.25">
      <c r="A3970" s="4" t="s">
        <v>412</v>
      </c>
      <c r="B3970" s="4" t="s">
        <v>588</v>
      </c>
      <c r="C3970" s="4">
        <v>1034845730</v>
      </c>
      <c r="D3970" s="4" t="s">
        <v>372</v>
      </c>
      <c r="E3970" s="4" t="s">
        <v>364</v>
      </c>
      <c r="F3970" s="4" t="s">
        <v>440</v>
      </c>
      <c r="G3970" s="12">
        <v>45475</v>
      </c>
      <c r="H3970" s="4" t="s">
        <v>356</v>
      </c>
      <c r="I3970" s="67">
        <v>0.39730324074074103</v>
      </c>
      <c r="J3970" s="4" t="s">
        <v>1133</v>
      </c>
      <c r="K3970" s="12">
        <v>43394</v>
      </c>
      <c r="L3970" s="4" t="s">
        <v>366</v>
      </c>
      <c r="M3970" s="4" t="s">
        <v>358</v>
      </c>
      <c r="N3970" s="4" t="s">
        <v>361</v>
      </c>
      <c r="O3970" s="12" t="str">
        <f t="shared" ca="1" si="125"/>
        <v>6 ans, 6 mois</v>
      </c>
      <c r="P3970" s="4" t="str">
        <f>VLOOKUP(B3970,Effectif!B:I,6,0)</f>
        <v>Hugo MARCHAL</v>
      </c>
      <c r="Q3970" s="4" t="str">
        <f>VLOOKUP(B3970,Effectif!B:I,8,0)</f>
        <v>DECB</v>
      </c>
      <c r="R3970" s="4" t="str">
        <f>IFERROR(VLOOKUP(C3970,Sales!B:G,6,0),"-")</f>
        <v>-</v>
      </c>
      <c r="S3970" s="4">
        <f>IFERROR(VLOOKUP(C3970,Recolt!B:H,3,0),"-")</f>
        <v>142.55000000000001</v>
      </c>
      <c r="T3970" s="4" t="str">
        <f t="shared" si="124"/>
        <v>-</v>
      </c>
    </row>
    <row r="3971" spans="1:20" hidden="1" x14ac:dyDescent="0.25">
      <c r="A3971" s="4" t="s">
        <v>412</v>
      </c>
      <c r="B3971" s="4" t="s">
        <v>588</v>
      </c>
      <c r="C3971" s="4">
        <v>1034845733</v>
      </c>
      <c r="D3971" s="4" t="s">
        <v>372</v>
      </c>
      <c r="E3971" s="4" t="s">
        <v>364</v>
      </c>
      <c r="F3971" s="4" t="s">
        <v>440</v>
      </c>
      <c r="G3971" s="12">
        <v>45476</v>
      </c>
      <c r="H3971" s="4" t="s">
        <v>356</v>
      </c>
      <c r="I3971" s="67">
        <v>0.47112268518518502</v>
      </c>
      <c r="J3971" s="4" t="s">
        <v>1131</v>
      </c>
      <c r="K3971" s="12">
        <v>42535</v>
      </c>
      <c r="L3971" s="4" t="s">
        <v>366</v>
      </c>
      <c r="M3971" s="4" t="s">
        <v>358</v>
      </c>
      <c r="N3971" s="4" t="s">
        <v>361</v>
      </c>
      <c r="O3971" s="12" t="str">
        <f t="shared" ca="1" si="125"/>
        <v>8 ans, 10 mois</v>
      </c>
      <c r="P3971" s="4" t="str">
        <f>VLOOKUP(B3971,Effectif!B:I,6,0)</f>
        <v>Hugo MARCHAL</v>
      </c>
      <c r="Q3971" s="4" t="str">
        <f>VLOOKUP(B3971,Effectif!B:I,8,0)</f>
        <v>DECB</v>
      </c>
      <c r="R3971" s="4" t="str">
        <f>IFERROR(VLOOKUP(C3971,Sales!B:G,6,0),"-")</f>
        <v>-</v>
      </c>
      <c r="S3971" s="4">
        <f>IFERROR(VLOOKUP(C3971,Recolt!B:H,3,0),"-")</f>
        <v>181</v>
      </c>
      <c r="T3971" s="4" t="str">
        <f t="shared" ref="T3971:T4034" si="126">IF(R3971&gt;0,R3971,IF(S3971&gt;0,S3971,"-"))</f>
        <v>-</v>
      </c>
    </row>
    <row r="3972" spans="1:20" hidden="1" x14ac:dyDescent="0.25">
      <c r="A3972" s="4" t="s">
        <v>412</v>
      </c>
      <c r="B3972" s="4" t="s">
        <v>588</v>
      </c>
      <c r="C3972" s="4">
        <v>1034845745</v>
      </c>
      <c r="D3972" s="4" t="s">
        <v>377</v>
      </c>
      <c r="E3972" s="4" t="s">
        <v>364</v>
      </c>
      <c r="F3972" s="4" t="s">
        <v>439</v>
      </c>
      <c r="G3972" s="12">
        <v>45477</v>
      </c>
      <c r="H3972" s="4" t="s">
        <v>356</v>
      </c>
      <c r="I3972" s="67">
        <v>0.58326388888888903</v>
      </c>
      <c r="J3972" s="4" t="s">
        <v>1134</v>
      </c>
      <c r="K3972" s="12">
        <v>43115</v>
      </c>
      <c r="L3972" s="4" t="s">
        <v>366</v>
      </c>
      <c r="M3972" s="4" t="s">
        <v>358</v>
      </c>
      <c r="N3972" s="4" t="s">
        <v>361</v>
      </c>
      <c r="O3972" s="12" t="str">
        <f t="shared" ca="1" si="125"/>
        <v>7 ans, 3 mois</v>
      </c>
      <c r="P3972" s="4" t="str">
        <f>VLOOKUP(B3972,Effectif!B:I,6,0)</f>
        <v>Hugo MARCHAL</v>
      </c>
      <c r="Q3972" s="4" t="str">
        <f>VLOOKUP(B3972,Effectif!B:I,8,0)</f>
        <v>DECB</v>
      </c>
      <c r="R3972" s="4">
        <f>IFERROR(VLOOKUP(C3972,Sales!B:G,6,0),"-")</f>
        <v>118</v>
      </c>
      <c r="S3972" s="4" t="str">
        <f>IFERROR(VLOOKUP(C3972,Recolt!B:H,3,0),"-")</f>
        <v>-</v>
      </c>
      <c r="T3972" s="4">
        <f t="shared" si="126"/>
        <v>118</v>
      </c>
    </row>
    <row r="3973" spans="1:20" hidden="1" x14ac:dyDescent="0.25">
      <c r="A3973" s="4" t="s">
        <v>412</v>
      </c>
      <c r="B3973" s="4" t="s">
        <v>588</v>
      </c>
      <c r="C3973" s="4">
        <v>1034845759</v>
      </c>
      <c r="D3973" s="4" t="s">
        <v>372</v>
      </c>
      <c r="E3973" s="4" t="s">
        <v>364</v>
      </c>
      <c r="F3973" s="4" t="s">
        <v>440</v>
      </c>
      <c r="G3973" s="12">
        <v>45478</v>
      </c>
      <c r="H3973" s="4" t="s">
        <v>356</v>
      </c>
      <c r="I3973" s="67">
        <v>0.46003472222222203</v>
      </c>
      <c r="J3973" s="4" t="s">
        <v>1137</v>
      </c>
      <c r="K3973" s="12">
        <v>41688</v>
      </c>
      <c r="L3973" s="4" t="s">
        <v>366</v>
      </c>
      <c r="M3973" s="4" t="s">
        <v>358</v>
      </c>
      <c r="N3973" s="4" t="s">
        <v>361</v>
      </c>
      <c r="O3973" s="12" t="str">
        <f t="shared" ca="1" si="125"/>
        <v>11 ans, 2 mois</v>
      </c>
      <c r="P3973" s="4" t="str">
        <f>VLOOKUP(B3973,Effectif!B:I,6,0)</f>
        <v>Hugo MARCHAL</v>
      </c>
      <c r="Q3973" s="4" t="str">
        <f>VLOOKUP(B3973,Effectif!B:I,8,0)</f>
        <v>DECB</v>
      </c>
      <c r="R3973" s="4" t="str">
        <f>IFERROR(VLOOKUP(C3973,Sales!B:G,6,0),"-")</f>
        <v>-</v>
      </c>
      <c r="S3973" s="4" t="str">
        <f>IFERROR(VLOOKUP(C3973,Recolt!B:H,3,0),"-")</f>
        <v>-</v>
      </c>
      <c r="T3973" s="4" t="str">
        <f t="shared" si="126"/>
        <v>-</v>
      </c>
    </row>
    <row r="3974" spans="1:20" hidden="1" x14ac:dyDescent="0.25">
      <c r="A3974" s="4" t="s">
        <v>412</v>
      </c>
      <c r="B3974" s="4" t="s">
        <v>588</v>
      </c>
      <c r="C3974" s="4">
        <v>1034845762</v>
      </c>
      <c r="D3974" s="4" t="s">
        <v>363</v>
      </c>
      <c r="E3974" s="4" t="s">
        <v>364</v>
      </c>
      <c r="F3974" s="4" t="s">
        <v>439</v>
      </c>
      <c r="G3974" s="12">
        <v>45479</v>
      </c>
      <c r="H3974" s="4" t="s">
        <v>356</v>
      </c>
      <c r="I3974" s="67">
        <v>0.74233796296296295</v>
      </c>
      <c r="J3974" s="4" t="s">
        <v>1134</v>
      </c>
      <c r="K3974" s="12">
        <v>43439</v>
      </c>
      <c r="L3974" s="4" t="s">
        <v>366</v>
      </c>
      <c r="M3974" s="4" t="s">
        <v>358</v>
      </c>
      <c r="N3974" s="4" t="s">
        <v>361</v>
      </c>
      <c r="O3974" s="12" t="str">
        <f t="shared" ca="1" si="125"/>
        <v>6 ans, 4 mois</v>
      </c>
      <c r="P3974" s="4" t="str">
        <f>VLOOKUP(B3974,Effectif!B:I,6,0)</f>
        <v>Hugo MARCHAL</v>
      </c>
      <c r="Q3974" s="4" t="str">
        <f>VLOOKUP(B3974,Effectif!B:I,8,0)</f>
        <v>DECB</v>
      </c>
      <c r="R3974" s="4" t="str">
        <f>IFERROR(VLOOKUP(C3974,Sales!B:G,6,0),"-")</f>
        <v>-</v>
      </c>
      <c r="S3974" s="4" t="str">
        <f>IFERROR(VLOOKUP(C3974,Recolt!B:H,3,0),"-")</f>
        <v>-</v>
      </c>
      <c r="T3974" s="4" t="str">
        <f t="shared" si="126"/>
        <v>-</v>
      </c>
    </row>
    <row r="3975" spans="1:20" hidden="1" x14ac:dyDescent="0.25">
      <c r="A3975" s="4" t="s">
        <v>412</v>
      </c>
      <c r="B3975" s="4" t="s">
        <v>588</v>
      </c>
      <c r="C3975" s="4">
        <v>1034845785</v>
      </c>
      <c r="D3975" s="4" t="s">
        <v>372</v>
      </c>
      <c r="E3975" s="4" t="s">
        <v>364</v>
      </c>
      <c r="F3975" s="4" t="s">
        <v>440</v>
      </c>
      <c r="G3975" s="12">
        <v>45480</v>
      </c>
      <c r="H3975" s="4" t="s">
        <v>356</v>
      </c>
      <c r="I3975" s="67">
        <v>0.54047453703703696</v>
      </c>
      <c r="J3975" s="4" t="s">
        <v>1132</v>
      </c>
      <c r="K3975" s="12">
        <v>43422</v>
      </c>
      <c r="L3975" s="4" t="s">
        <v>366</v>
      </c>
      <c r="M3975" s="4" t="s">
        <v>358</v>
      </c>
      <c r="N3975" s="4" t="s">
        <v>361</v>
      </c>
      <c r="O3975" s="12" t="str">
        <f t="shared" ca="1" si="125"/>
        <v>6 ans, 5 mois</v>
      </c>
      <c r="P3975" s="4" t="str">
        <f>VLOOKUP(B3975,Effectif!B:I,6,0)</f>
        <v>Hugo MARCHAL</v>
      </c>
      <c r="Q3975" s="4" t="str">
        <f>VLOOKUP(B3975,Effectif!B:I,8,0)</f>
        <v>DECB</v>
      </c>
      <c r="R3975" s="4">
        <f>IFERROR(VLOOKUP(C3975,Sales!B:G,6,0),"-")</f>
        <v>238</v>
      </c>
      <c r="S3975" s="4" t="str">
        <f>IFERROR(VLOOKUP(C3975,Recolt!B:H,3,0),"-")</f>
        <v>-</v>
      </c>
      <c r="T3975" s="4">
        <f t="shared" si="126"/>
        <v>238</v>
      </c>
    </row>
    <row r="3976" spans="1:20" hidden="1" x14ac:dyDescent="0.25">
      <c r="A3976" s="4" t="s">
        <v>412</v>
      </c>
      <c r="B3976" s="4" t="s">
        <v>588</v>
      </c>
      <c r="C3976" s="4">
        <v>1034845787</v>
      </c>
      <c r="D3976" s="4" t="s">
        <v>372</v>
      </c>
      <c r="E3976" s="4" t="s">
        <v>364</v>
      </c>
      <c r="F3976" s="4" t="s">
        <v>439</v>
      </c>
      <c r="G3976" s="12">
        <v>45481</v>
      </c>
      <c r="H3976" s="4" t="s">
        <v>356</v>
      </c>
      <c r="I3976" s="67">
        <v>0.37812499999999999</v>
      </c>
      <c r="J3976" s="4" t="s">
        <v>1134</v>
      </c>
      <c r="K3976" s="12">
        <v>43358</v>
      </c>
      <c r="L3976" s="4" t="s">
        <v>366</v>
      </c>
      <c r="M3976" s="4" t="s">
        <v>358</v>
      </c>
      <c r="N3976" s="4" t="s">
        <v>361</v>
      </c>
      <c r="O3976" s="12" t="str">
        <f t="shared" ca="1" si="125"/>
        <v>6 ans, 7 mois</v>
      </c>
      <c r="P3976" s="4" t="str">
        <f>VLOOKUP(B3976,Effectif!B:I,6,0)</f>
        <v>Hugo MARCHAL</v>
      </c>
      <c r="Q3976" s="4" t="str">
        <f>VLOOKUP(B3976,Effectif!B:I,8,0)</f>
        <v>DECB</v>
      </c>
      <c r="R3976" s="4">
        <f>IFERROR(VLOOKUP(C3976,Sales!B:G,6,0),"-")</f>
        <v>117</v>
      </c>
      <c r="S3976" s="4" t="str">
        <f>IFERROR(VLOOKUP(C3976,Recolt!B:H,3,0),"-")</f>
        <v>-</v>
      </c>
      <c r="T3976" s="4">
        <f t="shared" si="126"/>
        <v>117</v>
      </c>
    </row>
    <row r="3977" spans="1:20" hidden="1" x14ac:dyDescent="0.25">
      <c r="A3977" s="4" t="s">
        <v>412</v>
      </c>
      <c r="B3977" s="4" t="s">
        <v>588</v>
      </c>
      <c r="C3977" s="4">
        <v>1034845800</v>
      </c>
      <c r="D3977" s="4" t="s">
        <v>372</v>
      </c>
      <c r="E3977" s="4" t="s">
        <v>364</v>
      </c>
      <c r="F3977" s="4" t="s">
        <v>439</v>
      </c>
      <c r="G3977" s="12">
        <v>45482</v>
      </c>
      <c r="H3977" s="4" t="s">
        <v>356</v>
      </c>
      <c r="I3977" s="67">
        <v>0.39144675925925898</v>
      </c>
      <c r="J3977" s="4" t="s">
        <v>1132</v>
      </c>
      <c r="K3977" s="12">
        <v>43388</v>
      </c>
      <c r="L3977" s="4" t="s">
        <v>366</v>
      </c>
      <c r="M3977" s="4" t="s">
        <v>358</v>
      </c>
      <c r="N3977" s="4" t="s">
        <v>361</v>
      </c>
      <c r="O3977" s="12" t="str">
        <f t="shared" ca="1" si="125"/>
        <v>6 ans, 6 mois</v>
      </c>
      <c r="P3977" s="4" t="str">
        <f>VLOOKUP(B3977,Effectif!B:I,6,0)</f>
        <v>Hugo MARCHAL</v>
      </c>
      <c r="Q3977" s="4" t="str">
        <f>VLOOKUP(B3977,Effectif!B:I,8,0)</f>
        <v>DECB</v>
      </c>
      <c r="R3977" s="4">
        <f>IFERROR(VLOOKUP(C3977,Sales!B:G,6,0),"-")</f>
        <v>100</v>
      </c>
      <c r="S3977" s="4" t="str">
        <f>IFERROR(VLOOKUP(C3977,Recolt!B:H,3,0),"-")</f>
        <v>-</v>
      </c>
      <c r="T3977" s="4">
        <f t="shared" si="126"/>
        <v>100</v>
      </c>
    </row>
    <row r="3978" spans="1:20" hidden="1" x14ac:dyDescent="0.25">
      <c r="A3978" s="4" t="s">
        <v>412</v>
      </c>
      <c r="B3978" s="4" t="s">
        <v>588</v>
      </c>
      <c r="C3978" s="4">
        <v>1034845804</v>
      </c>
      <c r="D3978" s="4" t="s">
        <v>377</v>
      </c>
      <c r="E3978" s="4" t="s">
        <v>364</v>
      </c>
      <c r="F3978" s="4" t="s">
        <v>439</v>
      </c>
      <c r="G3978" s="12">
        <v>45483</v>
      </c>
      <c r="H3978" s="4" t="s">
        <v>356</v>
      </c>
      <c r="I3978" s="67">
        <v>0.56740740740740703</v>
      </c>
      <c r="J3978" s="4" t="s">
        <v>1133</v>
      </c>
      <c r="K3978" s="12">
        <v>43278</v>
      </c>
      <c r="L3978" s="4" t="s">
        <v>366</v>
      </c>
      <c r="M3978" s="4" t="s">
        <v>358</v>
      </c>
      <c r="N3978" s="4" t="s">
        <v>359</v>
      </c>
      <c r="O3978" s="12" t="str">
        <f t="shared" ca="1" si="125"/>
        <v>6 ans, 10 mois</v>
      </c>
      <c r="P3978" s="4" t="str">
        <f>VLOOKUP(B3978,Effectif!B:I,6,0)</f>
        <v>Hugo MARCHAL</v>
      </c>
      <c r="Q3978" s="4" t="str">
        <f>VLOOKUP(B3978,Effectif!B:I,8,0)</f>
        <v>DECB</v>
      </c>
      <c r="R3978" s="4">
        <f>IFERROR(VLOOKUP(C3978,Sales!B:G,6,0),"-")</f>
        <v>166.70999999999998</v>
      </c>
      <c r="S3978" s="4" t="str">
        <f>IFERROR(VLOOKUP(C3978,Recolt!B:H,3,0),"-")</f>
        <v>-</v>
      </c>
      <c r="T3978" s="4">
        <f t="shared" si="126"/>
        <v>166.70999999999998</v>
      </c>
    </row>
    <row r="3979" spans="1:20" hidden="1" x14ac:dyDescent="0.25">
      <c r="A3979" s="4" t="s">
        <v>412</v>
      </c>
      <c r="B3979" s="4" t="s">
        <v>588</v>
      </c>
      <c r="C3979" s="4">
        <v>1034845812</v>
      </c>
      <c r="D3979" s="4" t="s">
        <v>372</v>
      </c>
      <c r="E3979" s="4" t="s">
        <v>364</v>
      </c>
      <c r="F3979" s="4" t="s">
        <v>440</v>
      </c>
      <c r="G3979" s="12">
        <v>45484</v>
      </c>
      <c r="H3979" s="4" t="s">
        <v>356</v>
      </c>
      <c r="I3979" s="67">
        <v>0.41275462962963</v>
      </c>
      <c r="J3979" s="4" t="s">
        <v>1133</v>
      </c>
      <c r="K3979" s="12">
        <v>43423</v>
      </c>
      <c r="L3979" s="4" t="s">
        <v>366</v>
      </c>
      <c r="M3979" s="4" t="s">
        <v>358</v>
      </c>
      <c r="N3979" s="4" t="s">
        <v>384</v>
      </c>
      <c r="O3979" s="12" t="str">
        <f t="shared" ca="1" si="125"/>
        <v>6 ans, 5 mois</v>
      </c>
      <c r="P3979" s="4" t="str">
        <f>VLOOKUP(B3979,Effectif!B:I,6,0)</f>
        <v>Hugo MARCHAL</v>
      </c>
      <c r="Q3979" s="4" t="str">
        <f>VLOOKUP(B3979,Effectif!B:I,8,0)</f>
        <v>DECB</v>
      </c>
      <c r="R3979" s="4" t="str">
        <f>IFERROR(VLOOKUP(C3979,Sales!B:G,6,0),"-")</f>
        <v>-</v>
      </c>
      <c r="S3979" s="4">
        <f>IFERROR(VLOOKUP(C3979,Recolt!B:H,3,0),"-")</f>
        <v>98</v>
      </c>
      <c r="T3979" s="4" t="str">
        <f t="shared" si="126"/>
        <v>-</v>
      </c>
    </row>
    <row r="3980" spans="1:20" hidden="1" x14ac:dyDescent="0.25">
      <c r="A3980" s="4" t="s">
        <v>412</v>
      </c>
      <c r="B3980" s="4" t="s">
        <v>588</v>
      </c>
      <c r="C3980" s="4">
        <v>1034845831</v>
      </c>
      <c r="D3980" s="4" t="s">
        <v>372</v>
      </c>
      <c r="E3980" s="4" t="s">
        <v>364</v>
      </c>
      <c r="F3980" s="4" t="s">
        <v>439</v>
      </c>
      <c r="G3980" s="12">
        <v>45485</v>
      </c>
      <c r="H3980" s="4" t="s">
        <v>356</v>
      </c>
      <c r="I3980" s="67">
        <v>0.67900462962963004</v>
      </c>
      <c r="J3980" s="4" t="s">
        <v>1131</v>
      </c>
      <c r="K3980" s="12">
        <v>41778</v>
      </c>
      <c r="L3980" s="4" t="s">
        <v>366</v>
      </c>
      <c r="M3980" s="4" t="s">
        <v>358</v>
      </c>
      <c r="N3980" s="4" t="s">
        <v>359</v>
      </c>
      <c r="O3980" s="12" t="str">
        <f t="shared" ca="1" si="125"/>
        <v>10 ans, 11 mois</v>
      </c>
      <c r="P3980" s="4" t="str">
        <f>VLOOKUP(B3980,Effectif!B:I,6,0)</f>
        <v>Hugo MARCHAL</v>
      </c>
      <c r="Q3980" s="4" t="str">
        <f>VLOOKUP(B3980,Effectif!B:I,8,0)</f>
        <v>DECB</v>
      </c>
      <c r="R3980" s="4" t="str">
        <f>IFERROR(VLOOKUP(C3980,Sales!B:G,6,0),"-")</f>
        <v>-</v>
      </c>
      <c r="S3980" s="4">
        <f>IFERROR(VLOOKUP(C3980,Recolt!B:H,3,0),"-")</f>
        <v>74</v>
      </c>
      <c r="T3980" s="4" t="str">
        <f t="shared" si="126"/>
        <v>-</v>
      </c>
    </row>
    <row r="3981" spans="1:20" hidden="1" x14ac:dyDescent="0.25">
      <c r="A3981" s="4" t="s">
        <v>412</v>
      </c>
      <c r="B3981" s="4" t="s">
        <v>588</v>
      </c>
      <c r="C3981" s="4">
        <v>1034845834</v>
      </c>
      <c r="D3981" s="4" t="s">
        <v>363</v>
      </c>
      <c r="E3981" s="4" t="s">
        <v>364</v>
      </c>
      <c r="F3981" s="4" t="s">
        <v>439</v>
      </c>
      <c r="G3981" s="12">
        <v>45486</v>
      </c>
      <c r="H3981" s="4" t="s">
        <v>356</v>
      </c>
      <c r="I3981" s="67">
        <v>0.78236111111111095</v>
      </c>
      <c r="J3981" s="4" t="s">
        <v>1133</v>
      </c>
      <c r="K3981" s="12">
        <v>43215</v>
      </c>
      <c r="L3981" s="4" t="s">
        <v>366</v>
      </c>
      <c r="M3981" s="4" t="s">
        <v>358</v>
      </c>
      <c r="N3981" s="4" t="s">
        <v>361</v>
      </c>
      <c r="O3981" s="12" t="str">
        <f t="shared" ca="1" si="125"/>
        <v>6 ans, 0 mois</v>
      </c>
      <c r="P3981" s="4" t="str">
        <f>VLOOKUP(B3981,Effectif!B:I,6,0)</f>
        <v>Hugo MARCHAL</v>
      </c>
      <c r="Q3981" s="4" t="str">
        <f>VLOOKUP(B3981,Effectif!B:I,8,0)</f>
        <v>DECB</v>
      </c>
      <c r="R3981" s="4">
        <f>IFERROR(VLOOKUP(C3981,Sales!B:G,6,0),"-")</f>
        <v>233</v>
      </c>
      <c r="S3981" s="4" t="str">
        <f>IFERROR(VLOOKUP(C3981,Recolt!B:H,3,0),"-")</f>
        <v>-</v>
      </c>
      <c r="T3981" s="4">
        <f t="shared" si="126"/>
        <v>233</v>
      </c>
    </row>
    <row r="3982" spans="1:20" hidden="1" x14ac:dyDescent="0.25">
      <c r="A3982" s="4" t="s">
        <v>412</v>
      </c>
      <c r="B3982" s="4" t="s">
        <v>588</v>
      </c>
      <c r="C3982" s="4">
        <v>1034845838</v>
      </c>
      <c r="D3982" s="4" t="s">
        <v>354</v>
      </c>
      <c r="E3982" s="4" t="s">
        <v>360</v>
      </c>
      <c r="F3982" s="4" t="s">
        <v>439</v>
      </c>
      <c r="G3982" s="12">
        <v>45487</v>
      </c>
      <c r="H3982" s="4" t="s">
        <v>356</v>
      </c>
      <c r="I3982" s="67">
        <v>0.64137731481481497</v>
      </c>
      <c r="J3982" s="4" t="s">
        <v>1135</v>
      </c>
      <c r="K3982" s="12">
        <v>42952</v>
      </c>
      <c r="L3982" s="4" t="s">
        <v>366</v>
      </c>
      <c r="M3982" s="4" t="s">
        <v>358</v>
      </c>
      <c r="N3982" s="4" t="s">
        <v>361</v>
      </c>
      <c r="O3982" s="12" t="str">
        <f t="shared" ca="1" si="125"/>
        <v>7 ans, 8 mois</v>
      </c>
      <c r="P3982" s="4" t="str">
        <f>VLOOKUP(B3982,Effectif!B:I,6,0)</f>
        <v>Hugo MARCHAL</v>
      </c>
      <c r="Q3982" s="4" t="str">
        <f>VLOOKUP(B3982,Effectif!B:I,8,0)</f>
        <v>DECB</v>
      </c>
      <c r="R3982" s="4" t="str">
        <f>IFERROR(VLOOKUP(C3982,Sales!B:G,6,0),"-")</f>
        <v>-</v>
      </c>
      <c r="S3982" s="4">
        <f>IFERROR(VLOOKUP(C3982,Recolt!B:H,3,0),"-")</f>
        <v>20</v>
      </c>
      <c r="T3982" s="4" t="str">
        <f t="shared" si="126"/>
        <v>-</v>
      </c>
    </row>
    <row r="3983" spans="1:20" hidden="1" x14ac:dyDescent="0.25">
      <c r="A3983" s="4" t="s">
        <v>412</v>
      </c>
      <c r="B3983" s="4" t="s">
        <v>588</v>
      </c>
      <c r="C3983" s="4">
        <v>1034845846</v>
      </c>
      <c r="D3983" s="4" t="s">
        <v>363</v>
      </c>
      <c r="E3983" s="4" t="s">
        <v>364</v>
      </c>
      <c r="F3983" s="4" t="s">
        <v>439</v>
      </c>
      <c r="G3983" s="12">
        <v>45488</v>
      </c>
      <c r="H3983" s="4" t="s">
        <v>356</v>
      </c>
      <c r="I3983" s="67">
        <v>0.65806712962962999</v>
      </c>
      <c r="J3983" s="4" t="s">
        <v>1133</v>
      </c>
      <c r="K3983" s="12">
        <v>43019</v>
      </c>
      <c r="L3983" s="4" t="s">
        <v>366</v>
      </c>
      <c r="M3983" s="4" t="s">
        <v>358</v>
      </c>
      <c r="N3983" s="4" t="s">
        <v>361</v>
      </c>
      <c r="O3983" s="12" t="str">
        <f t="shared" ca="1" si="125"/>
        <v>7 ans, 6 mois</v>
      </c>
      <c r="P3983" s="4" t="str">
        <f>VLOOKUP(B3983,Effectif!B:I,6,0)</f>
        <v>Hugo MARCHAL</v>
      </c>
      <c r="Q3983" s="4" t="str">
        <f>VLOOKUP(B3983,Effectif!B:I,8,0)</f>
        <v>DECB</v>
      </c>
      <c r="R3983" s="4" t="str">
        <f>IFERROR(VLOOKUP(C3983,Sales!B:G,6,0),"-")</f>
        <v>-</v>
      </c>
      <c r="S3983" s="4" t="str">
        <f>IFERROR(VLOOKUP(C3983,Recolt!B:H,3,0),"-")</f>
        <v>-</v>
      </c>
      <c r="T3983" s="4" t="str">
        <f t="shared" si="126"/>
        <v>-</v>
      </c>
    </row>
    <row r="3984" spans="1:20" hidden="1" x14ac:dyDescent="0.25">
      <c r="A3984" s="4" t="s">
        <v>412</v>
      </c>
      <c r="B3984" s="4" t="s">
        <v>588</v>
      </c>
      <c r="C3984" s="4">
        <v>1034845847</v>
      </c>
      <c r="D3984" s="4" t="s">
        <v>377</v>
      </c>
      <c r="E3984" s="4" t="s">
        <v>364</v>
      </c>
      <c r="F3984" s="4" t="s">
        <v>439</v>
      </c>
      <c r="G3984" s="12">
        <v>45489</v>
      </c>
      <c r="H3984" s="4" t="s">
        <v>356</v>
      </c>
      <c r="I3984" s="67">
        <v>0.56350694444444405</v>
      </c>
      <c r="J3984" s="4" t="s">
        <v>1134</v>
      </c>
      <c r="K3984" s="12">
        <v>42915</v>
      </c>
      <c r="L3984" s="4" t="s">
        <v>366</v>
      </c>
      <c r="M3984" s="4" t="s">
        <v>358</v>
      </c>
      <c r="N3984" s="4" t="s">
        <v>361</v>
      </c>
      <c r="O3984" s="12" t="str">
        <f t="shared" ca="1" si="125"/>
        <v>7 ans, 10 mois</v>
      </c>
      <c r="P3984" s="4" t="str">
        <f>VLOOKUP(B3984,Effectif!B:I,6,0)</f>
        <v>Hugo MARCHAL</v>
      </c>
      <c r="Q3984" s="4" t="str">
        <f>VLOOKUP(B3984,Effectif!B:I,8,0)</f>
        <v>DECB</v>
      </c>
      <c r="R3984" s="4" t="str">
        <f>IFERROR(VLOOKUP(C3984,Sales!B:G,6,0),"-")</f>
        <v>-</v>
      </c>
      <c r="S3984" s="4">
        <f>IFERROR(VLOOKUP(C3984,Recolt!B:H,3,0),"-")</f>
        <v>178</v>
      </c>
      <c r="T3984" s="4" t="str">
        <f t="shared" si="126"/>
        <v>-</v>
      </c>
    </row>
    <row r="3985" spans="1:20" hidden="1" x14ac:dyDescent="0.25">
      <c r="A3985" s="4" t="s">
        <v>412</v>
      </c>
      <c r="B3985" s="4" t="s">
        <v>588</v>
      </c>
      <c r="C3985" s="4">
        <v>1034845860</v>
      </c>
      <c r="D3985" s="4" t="s">
        <v>363</v>
      </c>
      <c r="E3985" s="4" t="s">
        <v>364</v>
      </c>
      <c r="F3985" s="4" t="s">
        <v>439</v>
      </c>
      <c r="G3985" s="12">
        <v>45490</v>
      </c>
      <c r="H3985" s="4" t="s">
        <v>356</v>
      </c>
      <c r="I3985" s="67">
        <v>0.71674768518518495</v>
      </c>
      <c r="J3985" s="4" t="s">
        <v>1131</v>
      </c>
      <c r="K3985" s="12">
        <v>42660</v>
      </c>
      <c r="L3985" s="4" t="s">
        <v>366</v>
      </c>
      <c r="M3985" s="4" t="s">
        <v>358</v>
      </c>
      <c r="N3985" s="4" t="s">
        <v>361</v>
      </c>
      <c r="O3985" s="12" t="str">
        <f t="shared" ca="1" si="125"/>
        <v>8 ans, 6 mois</v>
      </c>
      <c r="P3985" s="4" t="str">
        <f>VLOOKUP(B3985,Effectif!B:I,6,0)</f>
        <v>Hugo MARCHAL</v>
      </c>
      <c r="Q3985" s="4" t="str">
        <f>VLOOKUP(B3985,Effectif!B:I,8,0)</f>
        <v>DECB</v>
      </c>
      <c r="R3985" s="4">
        <f>IFERROR(VLOOKUP(C3985,Sales!B:G,6,0),"-")</f>
        <v>258.51</v>
      </c>
      <c r="S3985" s="4" t="str">
        <f>IFERROR(VLOOKUP(C3985,Recolt!B:H,3,0),"-")</f>
        <v>-</v>
      </c>
      <c r="T3985" s="4">
        <f t="shared" si="126"/>
        <v>258.51</v>
      </c>
    </row>
    <row r="3986" spans="1:20" hidden="1" x14ac:dyDescent="0.25">
      <c r="A3986" s="4" t="s">
        <v>412</v>
      </c>
      <c r="B3986" s="4" t="s">
        <v>588</v>
      </c>
      <c r="C3986" s="4">
        <v>1034845862</v>
      </c>
      <c r="D3986" s="4" t="s">
        <v>391</v>
      </c>
      <c r="E3986" s="4" t="s">
        <v>364</v>
      </c>
      <c r="F3986" s="4" t="s">
        <v>439</v>
      </c>
      <c r="G3986" s="12">
        <v>45491</v>
      </c>
      <c r="H3986" s="4" t="s">
        <v>356</v>
      </c>
      <c r="I3986" s="67">
        <v>0.57695601851851896</v>
      </c>
      <c r="J3986" s="4" t="s">
        <v>1134</v>
      </c>
      <c r="K3986" s="12">
        <v>43320</v>
      </c>
      <c r="L3986" s="4" t="s">
        <v>366</v>
      </c>
      <c r="M3986" s="4" t="s">
        <v>358</v>
      </c>
      <c r="N3986" s="4" t="s">
        <v>359</v>
      </c>
      <c r="O3986" s="12" t="str">
        <f t="shared" ca="1" si="125"/>
        <v>6 ans, 8 mois</v>
      </c>
      <c r="P3986" s="4" t="str">
        <f>VLOOKUP(B3986,Effectif!B:I,6,0)</f>
        <v>Hugo MARCHAL</v>
      </c>
      <c r="Q3986" s="4" t="str">
        <f>VLOOKUP(B3986,Effectif!B:I,8,0)</f>
        <v>DECB</v>
      </c>
      <c r="R3986" s="4">
        <f>IFERROR(VLOOKUP(C3986,Sales!B:G,6,0),"-")</f>
        <v>180</v>
      </c>
      <c r="S3986" s="4" t="str">
        <f>IFERROR(VLOOKUP(C3986,Recolt!B:H,3,0),"-")</f>
        <v>-</v>
      </c>
      <c r="T3986" s="4">
        <f t="shared" si="126"/>
        <v>180</v>
      </c>
    </row>
    <row r="3987" spans="1:20" hidden="1" x14ac:dyDescent="0.25">
      <c r="A3987" s="4" t="s">
        <v>412</v>
      </c>
      <c r="B3987" s="4" t="s">
        <v>588</v>
      </c>
      <c r="C3987" s="4">
        <v>1034845882</v>
      </c>
      <c r="D3987" s="4" t="s">
        <v>377</v>
      </c>
      <c r="E3987" s="4" t="s">
        <v>364</v>
      </c>
      <c r="F3987" s="4" t="s">
        <v>439</v>
      </c>
      <c r="G3987" s="12">
        <v>45492</v>
      </c>
      <c r="H3987" s="4" t="s">
        <v>356</v>
      </c>
      <c r="I3987" s="67">
        <v>0.421412037037037</v>
      </c>
      <c r="J3987" s="4" t="s">
        <v>1133</v>
      </c>
      <c r="K3987" s="12">
        <v>43323</v>
      </c>
      <c r="L3987" s="4" t="s">
        <v>366</v>
      </c>
      <c r="M3987" s="4" t="s">
        <v>358</v>
      </c>
      <c r="N3987" s="4" t="s">
        <v>361</v>
      </c>
      <c r="O3987" s="12" t="str">
        <f t="shared" ca="1" si="125"/>
        <v>6 ans, 8 mois</v>
      </c>
      <c r="P3987" s="4" t="str">
        <f>VLOOKUP(B3987,Effectif!B:I,6,0)</f>
        <v>Hugo MARCHAL</v>
      </c>
      <c r="Q3987" s="4" t="str">
        <f>VLOOKUP(B3987,Effectif!B:I,8,0)</f>
        <v>DECB</v>
      </c>
      <c r="R3987" s="4" t="str">
        <f>IFERROR(VLOOKUP(C3987,Sales!B:G,6,0),"-")</f>
        <v>-</v>
      </c>
      <c r="S3987" s="4">
        <f>IFERROR(VLOOKUP(C3987,Recolt!B:H,3,0),"-")</f>
        <v>162</v>
      </c>
      <c r="T3987" s="4" t="str">
        <f t="shared" si="126"/>
        <v>-</v>
      </c>
    </row>
    <row r="3988" spans="1:20" hidden="1" x14ac:dyDescent="0.25">
      <c r="A3988" s="4" t="s">
        <v>412</v>
      </c>
      <c r="B3988" s="4" t="s">
        <v>529</v>
      </c>
      <c r="C3988" s="4">
        <v>1034845907</v>
      </c>
      <c r="D3988" s="4" t="s">
        <v>363</v>
      </c>
      <c r="E3988" s="4" t="s">
        <v>364</v>
      </c>
      <c r="F3988" s="4" t="s">
        <v>439</v>
      </c>
      <c r="G3988" s="12">
        <v>45493</v>
      </c>
      <c r="H3988" s="4" t="s">
        <v>356</v>
      </c>
      <c r="I3988" s="67">
        <v>0.59048611111111104</v>
      </c>
      <c r="J3988" s="4" t="s">
        <v>1133</v>
      </c>
      <c r="K3988" s="12">
        <v>43392</v>
      </c>
      <c r="L3988" s="4" t="s">
        <v>366</v>
      </c>
      <c r="M3988" s="4" t="s">
        <v>358</v>
      </c>
      <c r="N3988" s="4" t="s">
        <v>359</v>
      </c>
      <c r="O3988" s="12" t="str">
        <f t="shared" ca="1" si="125"/>
        <v>6 ans, 6 mois</v>
      </c>
      <c r="P3988" s="4" t="str">
        <f>VLOOKUP(B3988,Effectif!B:I,6,0)</f>
        <v>Lise DE WITTE</v>
      </c>
      <c r="Q3988" s="4" t="str">
        <f>VLOOKUP(B3988,Effectif!B:I,8,0)</f>
        <v>DECB</v>
      </c>
      <c r="R3988" s="4" t="str">
        <f>IFERROR(VLOOKUP(C3988,Sales!B:G,6,0),"-")</f>
        <v>-</v>
      </c>
      <c r="S3988" s="4">
        <f>IFERROR(VLOOKUP(C3988,Recolt!B:H,3,0),"-")</f>
        <v>89</v>
      </c>
      <c r="T3988" s="4" t="str">
        <f t="shared" si="126"/>
        <v>-</v>
      </c>
    </row>
    <row r="3989" spans="1:20" hidden="1" x14ac:dyDescent="0.25">
      <c r="A3989" s="4" t="s">
        <v>412</v>
      </c>
      <c r="B3989" s="4" t="s">
        <v>529</v>
      </c>
      <c r="C3989" s="4">
        <v>1034845918</v>
      </c>
      <c r="D3989" s="4" t="s">
        <v>377</v>
      </c>
      <c r="E3989" s="4" t="s">
        <v>364</v>
      </c>
      <c r="F3989" s="4" t="s">
        <v>439</v>
      </c>
      <c r="G3989" s="12">
        <v>45494</v>
      </c>
      <c r="H3989" s="4" t="s">
        <v>356</v>
      </c>
      <c r="I3989" s="67">
        <v>0.62662037037036999</v>
      </c>
      <c r="J3989" s="4" t="s">
        <v>1133</v>
      </c>
      <c r="K3989" s="12">
        <v>43061</v>
      </c>
      <c r="L3989" s="4" t="s">
        <v>366</v>
      </c>
      <c r="M3989" s="4" t="s">
        <v>358</v>
      </c>
      <c r="N3989" s="4" t="s">
        <v>361</v>
      </c>
      <c r="O3989" s="12" t="str">
        <f t="shared" ca="1" si="125"/>
        <v>7 ans, 5 mois</v>
      </c>
      <c r="P3989" s="4" t="str">
        <f>VLOOKUP(B3989,Effectif!B:I,6,0)</f>
        <v>Lise DE WITTE</v>
      </c>
      <c r="Q3989" s="4" t="str">
        <f>VLOOKUP(B3989,Effectif!B:I,8,0)</f>
        <v>DECB</v>
      </c>
      <c r="R3989" s="4" t="str">
        <f>IFERROR(VLOOKUP(C3989,Sales!B:G,6,0),"-")</f>
        <v>-</v>
      </c>
      <c r="S3989" s="4">
        <f>IFERROR(VLOOKUP(C3989,Recolt!B:H,3,0),"-")</f>
        <v>98.64</v>
      </c>
      <c r="T3989" s="4" t="str">
        <f t="shared" si="126"/>
        <v>-</v>
      </c>
    </row>
    <row r="3990" spans="1:20" hidden="1" x14ac:dyDescent="0.25">
      <c r="A3990" s="4" t="s">
        <v>412</v>
      </c>
      <c r="B3990" s="4" t="s">
        <v>529</v>
      </c>
      <c r="C3990" s="4">
        <v>1034845930</v>
      </c>
      <c r="D3990" s="4" t="s">
        <v>377</v>
      </c>
      <c r="E3990" s="4" t="s">
        <v>364</v>
      </c>
      <c r="F3990" s="4" t="s">
        <v>439</v>
      </c>
      <c r="G3990" s="12">
        <v>45495</v>
      </c>
      <c r="H3990" s="4" t="s">
        <v>356</v>
      </c>
      <c r="I3990" s="67">
        <v>0.52828703703703705</v>
      </c>
      <c r="J3990" s="4" t="s">
        <v>1133</v>
      </c>
      <c r="K3990" s="12">
        <v>43111</v>
      </c>
      <c r="L3990" s="4" t="s">
        <v>366</v>
      </c>
      <c r="M3990" s="4" t="s">
        <v>358</v>
      </c>
      <c r="N3990" s="4" t="s">
        <v>361</v>
      </c>
      <c r="O3990" s="12" t="str">
        <f t="shared" ca="1" si="125"/>
        <v>7 ans, 3 mois</v>
      </c>
      <c r="P3990" s="4" t="str">
        <f>VLOOKUP(B3990,Effectif!B:I,6,0)</f>
        <v>Lise DE WITTE</v>
      </c>
      <c r="Q3990" s="4" t="str">
        <f>VLOOKUP(B3990,Effectif!B:I,8,0)</f>
        <v>DECB</v>
      </c>
      <c r="R3990" s="4" t="str">
        <f>IFERROR(VLOOKUP(C3990,Sales!B:G,6,0),"-")</f>
        <v>-</v>
      </c>
      <c r="S3990" s="4">
        <f>IFERROR(VLOOKUP(C3990,Recolt!B:H,3,0),"-")</f>
        <v>208</v>
      </c>
      <c r="T3990" s="4" t="str">
        <f t="shared" si="126"/>
        <v>-</v>
      </c>
    </row>
    <row r="3991" spans="1:20" hidden="1" x14ac:dyDescent="0.25">
      <c r="A3991" s="4" t="s">
        <v>412</v>
      </c>
      <c r="B3991" s="4" t="s">
        <v>529</v>
      </c>
      <c r="C3991" s="4">
        <v>1034845939</v>
      </c>
      <c r="D3991" s="4" t="s">
        <v>363</v>
      </c>
      <c r="E3991" s="4" t="s">
        <v>364</v>
      </c>
      <c r="F3991" s="4" t="s">
        <v>439</v>
      </c>
      <c r="G3991" s="12">
        <v>45496</v>
      </c>
      <c r="H3991" s="4" t="s">
        <v>356</v>
      </c>
      <c r="I3991" s="67">
        <v>0.67268518518518505</v>
      </c>
      <c r="J3991" s="4" t="s">
        <v>1133</v>
      </c>
      <c r="K3991" s="12">
        <v>43151</v>
      </c>
      <c r="L3991" s="4" t="s">
        <v>366</v>
      </c>
      <c r="M3991" s="4" t="s">
        <v>358</v>
      </c>
      <c r="N3991" s="4" t="s">
        <v>359</v>
      </c>
      <c r="O3991" s="12" t="str">
        <f t="shared" ca="1" si="125"/>
        <v>7 ans, 2 mois</v>
      </c>
      <c r="P3991" s="4" t="str">
        <f>VLOOKUP(B3991,Effectif!B:I,6,0)</f>
        <v>Lise DE WITTE</v>
      </c>
      <c r="Q3991" s="4" t="str">
        <f>VLOOKUP(B3991,Effectif!B:I,8,0)</f>
        <v>DECB</v>
      </c>
      <c r="R3991" s="4" t="str">
        <f>IFERROR(VLOOKUP(C3991,Sales!B:G,6,0),"-")</f>
        <v>-</v>
      </c>
      <c r="S3991" s="4">
        <f>IFERROR(VLOOKUP(C3991,Recolt!B:H,3,0),"-")</f>
        <v>130</v>
      </c>
      <c r="T3991" s="4" t="str">
        <f t="shared" si="126"/>
        <v>-</v>
      </c>
    </row>
    <row r="3992" spans="1:20" hidden="1" x14ac:dyDescent="0.25">
      <c r="A3992" s="4" t="s">
        <v>412</v>
      </c>
      <c r="B3992" s="4" t="s">
        <v>529</v>
      </c>
      <c r="C3992" s="4">
        <v>1034845954</v>
      </c>
      <c r="D3992" s="4" t="s">
        <v>363</v>
      </c>
      <c r="E3992" s="4" t="s">
        <v>364</v>
      </c>
      <c r="F3992" s="4" t="s">
        <v>439</v>
      </c>
      <c r="G3992" s="12">
        <v>45497</v>
      </c>
      <c r="H3992" s="4" t="s">
        <v>356</v>
      </c>
      <c r="I3992" s="67">
        <v>0.59313657407407405</v>
      </c>
      <c r="J3992" s="4" t="s">
        <v>1134</v>
      </c>
      <c r="K3992" s="12">
        <v>43403</v>
      </c>
      <c r="L3992" s="4" t="s">
        <v>366</v>
      </c>
      <c r="M3992" s="4" t="s">
        <v>358</v>
      </c>
      <c r="N3992" s="4" t="s">
        <v>361</v>
      </c>
      <c r="O3992" s="12" t="str">
        <f t="shared" ca="1" si="125"/>
        <v>6 ans, 6 mois</v>
      </c>
      <c r="P3992" s="4" t="str">
        <f>VLOOKUP(B3992,Effectif!B:I,6,0)</f>
        <v>Lise DE WITTE</v>
      </c>
      <c r="Q3992" s="4" t="str">
        <f>VLOOKUP(B3992,Effectif!B:I,8,0)</f>
        <v>DECB</v>
      </c>
      <c r="R3992" s="4">
        <f>IFERROR(VLOOKUP(C3992,Sales!B:G,6,0),"-")</f>
        <v>60</v>
      </c>
      <c r="S3992" s="4" t="str">
        <f>IFERROR(VLOOKUP(C3992,Recolt!B:H,3,0),"-")</f>
        <v>-</v>
      </c>
      <c r="T3992" s="4">
        <f t="shared" si="126"/>
        <v>60</v>
      </c>
    </row>
    <row r="3993" spans="1:20" hidden="1" x14ac:dyDescent="0.25">
      <c r="A3993" s="4" t="s">
        <v>412</v>
      </c>
      <c r="B3993" s="4" t="s">
        <v>529</v>
      </c>
      <c r="C3993" s="4">
        <v>1034845969</v>
      </c>
      <c r="D3993" s="4" t="s">
        <v>371</v>
      </c>
      <c r="E3993" s="4" t="s">
        <v>364</v>
      </c>
      <c r="F3993" s="4" t="s">
        <v>439</v>
      </c>
      <c r="G3993" s="12">
        <v>45498</v>
      </c>
      <c r="H3993" s="4" t="s">
        <v>356</v>
      </c>
      <c r="I3993" s="67">
        <v>0.61504629629629604</v>
      </c>
      <c r="J3993" s="4" t="s">
        <v>1131</v>
      </c>
      <c r="K3993" s="12">
        <v>42454</v>
      </c>
      <c r="L3993" s="4" t="s">
        <v>366</v>
      </c>
      <c r="M3993" s="4" t="s">
        <v>358</v>
      </c>
      <c r="N3993" s="4" t="s">
        <v>359</v>
      </c>
      <c r="O3993" s="12" t="str">
        <f t="shared" ca="1" si="125"/>
        <v>9 ans, 1 mois</v>
      </c>
      <c r="P3993" s="4" t="str">
        <f>VLOOKUP(B3993,Effectif!B:I,6,0)</f>
        <v>Lise DE WITTE</v>
      </c>
      <c r="Q3993" s="4" t="str">
        <f>VLOOKUP(B3993,Effectif!B:I,8,0)</f>
        <v>DECB</v>
      </c>
      <c r="R3993" s="4" t="str">
        <f>IFERROR(VLOOKUP(C3993,Sales!B:G,6,0),"-")</f>
        <v>-</v>
      </c>
      <c r="S3993" s="4">
        <f>IFERROR(VLOOKUP(C3993,Recolt!B:H,3,0),"-")</f>
        <v>164.22</v>
      </c>
      <c r="T3993" s="4" t="str">
        <f t="shared" si="126"/>
        <v>-</v>
      </c>
    </row>
    <row r="3994" spans="1:20" hidden="1" x14ac:dyDescent="0.25">
      <c r="A3994" s="4" t="s">
        <v>412</v>
      </c>
      <c r="B3994" s="4" t="s">
        <v>529</v>
      </c>
      <c r="C3994" s="4">
        <v>1034845979</v>
      </c>
      <c r="D3994" s="4" t="s">
        <v>363</v>
      </c>
      <c r="E3994" s="4" t="s">
        <v>364</v>
      </c>
      <c r="F3994" s="4" t="s">
        <v>439</v>
      </c>
      <c r="G3994" s="12">
        <v>45499</v>
      </c>
      <c r="H3994" s="4" t="s">
        <v>356</v>
      </c>
      <c r="I3994" s="67">
        <v>0.54616898148148196</v>
      </c>
      <c r="J3994" s="4" t="s">
        <v>1131</v>
      </c>
      <c r="K3994" s="12">
        <v>42666</v>
      </c>
      <c r="L3994" s="4" t="s">
        <v>366</v>
      </c>
      <c r="M3994" s="4" t="s">
        <v>358</v>
      </c>
      <c r="N3994" s="4" t="s">
        <v>361</v>
      </c>
      <c r="O3994" s="12" t="str">
        <f t="shared" ca="1" si="125"/>
        <v>8 ans, 6 mois</v>
      </c>
      <c r="P3994" s="4" t="str">
        <f>VLOOKUP(B3994,Effectif!B:I,6,0)</f>
        <v>Lise DE WITTE</v>
      </c>
      <c r="Q3994" s="4" t="str">
        <f>VLOOKUP(B3994,Effectif!B:I,8,0)</f>
        <v>DECB</v>
      </c>
      <c r="R3994" s="4" t="str">
        <f>IFERROR(VLOOKUP(C3994,Sales!B:G,6,0),"-")</f>
        <v>-</v>
      </c>
      <c r="S3994" s="4">
        <f>IFERROR(VLOOKUP(C3994,Recolt!B:H,3,0),"-")</f>
        <v>314.5</v>
      </c>
      <c r="T3994" s="4" t="str">
        <f t="shared" si="126"/>
        <v>-</v>
      </c>
    </row>
    <row r="3995" spans="1:20" hidden="1" x14ac:dyDescent="0.25">
      <c r="A3995" s="4" t="s">
        <v>412</v>
      </c>
      <c r="B3995" s="4" t="s">
        <v>529</v>
      </c>
      <c r="C3995" s="4">
        <v>1034845984</v>
      </c>
      <c r="D3995" s="4" t="s">
        <v>363</v>
      </c>
      <c r="E3995" s="4" t="s">
        <v>364</v>
      </c>
      <c r="F3995" s="4" t="s">
        <v>439</v>
      </c>
      <c r="G3995" s="12">
        <v>45500</v>
      </c>
      <c r="H3995" s="4" t="s">
        <v>356</v>
      </c>
      <c r="I3995" s="67">
        <v>0.65596064814814803</v>
      </c>
      <c r="J3995" s="4" t="s">
        <v>1131</v>
      </c>
      <c r="K3995" s="12">
        <v>40849</v>
      </c>
      <c r="L3995" s="4" t="s">
        <v>357</v>
      </c>
      <c r="M3995" s="4" t="s">
        <v>358</v>
      </c>
      <c r="N3995" s="4" t="s">
        <v>361</v>
      </c>
      <c r="O3995" s="12" t="str">
        <f t="shared" ca="1" si="125"/>
        <v>13 ans, 5 mois</v>
      </c>
      <c r="P3995" s="4" t="str">
        <f>VLOOKUP(B3995,Effectif!B:I,6,0)</f>
        <v>Lise DE WITTE</v>
      </c>
      <c r="Q3995" s="4" t="str">
        <f>VLOOKUP(B3995,Effectif!B:I,8,0)</f>
        <v>DECB</v>
      </c>
      <c r="R3995" s="4">
        <f>IFERROR(VLOOKUP(C3995,Sales!B:G,6,0),"-")</f>
        <v>257</v>
      </c>
      <c r="S3995" s="4" t="str">
        <f>IFERROR(VLOOKUP(C3995,Recolt!B:H,3,0),"-")</f>
        <v>-</v>
      </c>
      <c r="T3995" s="4">
        <f t="shared" si="126"/>
        <v>257</v>
      </c>
    </row>
    <row r="3996" spans="1:20" hidden="1" x14ac:dyDescent="0.25">
      <c r="A3996" s="4" t="s">
        <v>412</v>
      </c>
      <c r="B3996" s="4" t="s">
        <v>529</v>
      </c>
      <c r="C3996" s="4">
        <v>1034845987</v>
      </c>
      <c r="D3996" s="4" t="s">
        <v>354</v>
      </c>
      <c r="E3996" s="4" t="s">
        <v>355</v>
      </c>
      <c r="F3996" s="4" t="s">
        <v>439</v>
      </c>
      <c r="G3996" s="12">
        <v>45501</v>
      </c>
      <c r="H3996" s="4" t="s">
        <v>356</v>
      </c>
      <c r="I3996" s="67">
        <v>0.52111111111111097</v>
      </c>
      <c r="J3996" s="4" t="s">
        <v>1133</v>
      </c>
      <c r="K3996" s="12">
        <v>42582</v>
      </c>
      <c r="L3996" s="4" t="s">
        <v>366</v>
      </c>
      <c r="M3996" s="4" t="s">
        <v>358</v>
      </c>
      <c r="N3996" s="4" t="s">
        <v>361</v>
      </c>
      <c r="O3996" s="12" t="str">
        <f t="shared" ca="1" si="125"/>
        <v>8 ans, 9 mois</v>
      </c>
      <c r="P3996" s="4" t="str">
        <f>VLOOKUP(B3996,Effectif!B:I,6,0)</f>
        <v>Lise DE WITTE</v>
      </c>
      <c r="Q3996" s="4" t="str">
        <f>VLOOKUP(B3996,Effectif!B:I,8,0)</f>
        <v>DECB</v>
      </c>
      <c r="R3996" s="4">
        <f>IFERROR(VLOOKUP(C3996,Sales!B:G,6,0),"-")</f>
        <v>168</v>
      </c>
      <c r="S3996" s="4" t="str">
        <f>IFERROR(VLOOKUP(C3996,Recolt!B:H,3,0),"-")</f>
        <v>-</v>
      </c>
      <c r="T3996" s="4">
        <f t="shared" si="126"/>
        <v>168</v>
      </c>
    </row>
    <row r="3997" spans="1:20" hidden="1" x14ac:dyDescent="0.25">
      <c r="A3997" s="4" t="s">
        <v>412</v>
      </c>
      <c r="B3997" s="4" t="s">
        <v>529</v>
      </c>
      <c r="C3997" s="4">
        <v>1034845988</v>
      </c>
      <c r="D3997" s="4" t="s">
        <v>363</v>
      </c>
      <c r="E3997" s="4" t="s">
        <v>364</v>
      </c>
      <c r="F3997" s="4" t="s">
        <v>439</v>
      </c>
      <c r="G3997" s="12">
        <v>45502</v>
      </c>
      <c r="H3997" s="4" t="s">
        <v>356</v>
      </c>
      <c r="I3997" s="67">
        <v>0.55254629629629604</v>
      </c>
      <c r="J3997" s="4" t="s">
        <v>1134</v>
      </c>
      <c r="K3997" s="12">
        <v>43315</v>
      </c>
      <c r="L3997" s="4" t="s">
        <v>366</v>
      </c>
      <c r="M3997" s="4" t="s">
        <v>358</v>
      </c>
      <c r="N3997" s="4" t="s">
        <v>359</v>
      </c>
      <c r="O3997" s="12" t="str">
        <f t="shared" ca="1" si="125"/>
        <v>6 ans, 8 mois</v>
      </c>
      <c r="P3997" s="4" t="str">
        <f>VLOOKUP(B3997,Effectif!B:I,6,0)</f>
        <v>Lise DE WITTE</v>
      </c>
      <c r="Q3997" s="4" t="str">
        <f>VLOOKUP(B3997,Effectif!B:I,8,0)</f>
        <v>DECB</v>
      </c>
      <c r="R3997" s="4" t="str">
        <f>IFERROR(VLOOKUP(C3997,Sales!B:G,6,0),"-")</f>
        <v>-</v>
      </c>
      <c r="S3997" s="4">
        <f>IFERROR(VLOOKUP(C3997,Recolt!B:H,3,0),"-")</f>
        <v>631.23</v>
      </c>
      <c r="T3997" s="4" t="str">
        <f t="shared" si="126"/>
        <v>-</v>
      </c>
    </row>
    <row r="3998" spans="1:20" hidden="1" x14ac:dyDescent="0.25">
      <c r="A3998" s="4" t="s">
        <v>412</v>
      </c>
      <c r="B3998" s="4" t="s">
        <v>529</v>
      </c>
      <c r="C3998" s="4">
        <v>1034845993</v>
      </c>
      <c r="D3998" s="4" t="s">
        <v>354</v>
      </c>
      <c r="E3998" s="4" t="s">
        <v>355</v>
      </c>
      <c r="F3998" s="4" t="s">
        <v>440</v>
      </c>
      <c r="G3998" s="12">
        <v>45503</v>
      </c>
      <c r="H3998" s="4" t="s">
        <v>356</v>
      </c>
      <c r="I3998" s="67">
        <v>0.72837962962962999</v>
      </c>
      <c r="J3998" s="4" t="s">
        <v>1131</v>
      </c>
      <c r="K3998" s="12">
        <v>42535</v>
      </c>
      <c r="L3998" s="4" t="s">
        <v>366</v>
      </c>
      <c r="M3998" s="4" t="s">
        <v>358</v>
      </c>
      <c r="N3998" s="4" t="s">
        <v>361</v>
      </c>
      <c r="O3998" s="12" t="str">
        <f t="shared" ca="1" si="125"/>
        <v>8 ans, 10 mois</v>
      </c>
      <c r="P3998" s="4" t="str">
        <f>VLOOKUP(B3998,Effectif!B:I,6,0)</f>
        <v>Lise DE WITTE</v>
      </c>
      <c r="Q3998" s="4" t="str">
        <f>VLOOKUP(B3998,Effectif!B:I,8,0)</f>
        <v>DECB</v>
      </c>
      <c r="R3998" s="4">
        <f>IFERROR(VLOOKUP(C3998,Sales!B:G,6,0),"-")</f>
        <v>211.68</v>
      </c>
      <c r="S3998" s="4" t="str">
        <f>IFERROR(VLOOKUP(C3998,Recolt!B:H,3,0),"-")</f>
        <v>-</v>
      </c>
      <c r="T3998" s="4">
        <f t="shared" si="126"/>
        <v>211.68</v>
      </c>
    </row>
    <row r="3999" spans="1:20" hidden="1" x14ac:dyDescent="0.25">
      <c r="A3999" s="4" t="s">
        <v>412</v>
      </c>
      <c r="B3999" s="4" t="s">
        <v>529</v>
      </c>
      <c r="C3999" s="4">
        <v>1034846001</v>
      </c>
      <c r="D3999" s="4" t="s">
        <v>377</v>
      </c>
      <c r="E3999" s="4" t="s">
        <v>364</v>
      </c>
      <c r="F3999" s="4" t="s">
        <v>439</v>
      </c>
      <c r="G3999" s="12">
        <v>45504</v>
      </c>
      <c r="H3999" s="4" t="s">
        <v>356</v>
      </c>
      <c r="I3999" s="67">
        <v>0.41693287037037002</v>
      </c>
      <c r="J3999" s="4" t="s">
        <v>1132</v>
      </c>
      <c r="K3999" s="12">
        <v>41604</v>
      </c>
      <c r="L3999" s="4" t="s">
        <v>366</v>
      </c>
      <c r="M3999" s="4" t="s">
        <v>358</v>
      </c>
      <c r="N3999" s="4" t="s">
        <v>361</v>
      </c>
      <c r="O3999" s="12" t="str">
        <f t="shared" ca="1" si="125"/>
        <v>11 ans, 5 mois</v>
      </c>
      <c r="P3999" s="4" t="str">
        <f>VLOOKUP(B3999,Effectif!B:I,6,0)</f>
        <v>Lise DE WITTE</v>
      </c>
      <c r="Q3999" s="4" t="str">
        <f>VLOOKUP(B3999,Effectif!B:I,8,0)</f>
        <v>DECB</v>
      </c>
      <c r="R3999" s="4">
        <f>IFERROR(VLOOKUP(C3999,Sales!B:G,6,0),"-")</f>
        <v>92.86</v>
      </c>
      <c r="S3999" s="4" t="str">
        <f>IFERROR(VLOOKUP(C3999,Recolt!B:H,3,0),"-")</f>
        <v>-</v>
      </c>
      <c r="T3999" s="4">
        <f t="shared" si="126"/>
        <v>92.86</v>
      </c>
    </row>
    <row r="4000" spans="1:20" hidden="1" x14ac:dyDescent="0.25">
      <c r="A4000" s="4" t="s">
        <v>412</v>
      </c>
      <c r="B4000" s="4" t="s">
        <v>529</v>
      </c>
      <c r="C4000" s="4">
        <v>1034846004</v>
      </c>
      <c r="D4000" s="4" t="s">
        <v>363</v>
      </c>
      <c r="E4000" s="4" t="s">
        <v>364</v>
      </c>
      <c r="F4000" s="4" t="s">
        <v>439</v>
      </c>
      <c r="G4000" s="12">
        <v>45505</v>
      </c>
      <c r="H4000" s="4" t="s">
        <v>356</v>
      </c>
      <c r="I4000" s="67">
        <v>0.62065972222222199</v>
      </c>
      <c r="J4000" s="4" t="s">
        <v>1133</v>
      </c>
      <c r="K4000" s="12">
        <v>43173</v>
      </c>
      <c r="L4000" s="4" t="s">
        <v>366</v>
      </c>
      <c r="M4000" s="4" t="s">
        <v>358</v>
      </c>
      <c r="N4000" s="4" t="s">
        <v>361</v>
      </c>
      <c r="O4000" s="12" t="str">
        <f t="shared" ca="1" si="125"/>
        <v>7 ans, 1 mois</v>
      </c>
      <c r="P4000" s="4" t="str">
        <f>VLOOKUP(B4000,Effectif!B:I,6,0)</f>
        <v>Lise DE WITTE</v>
      </c>
      <c r="Q4000" s="4" t="str">
        <f>VLOOKUP(B4000,Effectif!B:I,8,0)</f>
        <v>DECB</v>
      </c>
      <c r="R4000" s="4" t="str">
        <f>IFERROR(VLOOKUP(C4000,Sales!B:G,6,0),"-")</f>
        <v>-</v>
      </c>
      <c r="S4000" s="4">
        <f>IFERROR(VLOOKUP(C4000,Recolt!B:H,3,0),"-")</f>
        <v>129.09</v>
      </c>
      <c r="T4000" s="4" t="str">
        <f t="shared" si="126"/>
        <v>-</v>
      </c>
    </row>
    <row r="4001" spans="1:20" hidden="1" x14ac:dyDescent="0.25">
      <c r="A4001" s="4" t="s">
        <v>412</v>
      </c>
      <c r="B4001" s="4" t="s">
        <v>529</v>
      </c>
      <c r="C4001" s="4">
        <v>1034846057</v>
      </c>
      <c r="D4001" s="4" t="s">
        <v>363</v>
      </c>
      <c r="E4001" s="4" t="s">
        <v>364</v>
      </c>
      <c r="F4001" s="4" t="s">
        <v>439</v>
      </c>
      <c r="G4001" s="12">
        <v>45506</v>
      </c>
      <c r="H4001" s="4" t="s">
        <v>356</v>
      </c>
      <c r="I4001" s="67">
        <v>0.467094907407407</v>
      </c>
      <c r="J4001" s="4" t="s">
        <v>1135</v>
      </c>
      <c r="K4001" s="12">
        <v>43432</v>
      </c>
      <c r="L4001" s="4" t="s">
        <v>366</v>
      </c>
      <c r="M4001" s="4" t="s">
        <v>358</v>
      </c>
      <c r="N4001" s="4" t="s">
        <v>361</v>
      </c>
      <c r="O4001" s="12" t="str">
        <f t="shared" ca="1" si="125"/>
        <v>6 ans, 5 mois</v>
      </c>
      <c r="P4001" s="4" t="str">
        <f>VLOOKUP(B4001,Effectif!B:I,6,0)</f>
        <v>Lise DE WITTE</v>
      </c>
      <c r="Q4001" s="4" t="str">
        <f>VLOOKUP(B4001,Effectif!B:I,8,0)</f>
        <v>DECB</v>
      </c>
      <c r="R4001" s="4">
        <f>IFERROR(VLOOKUP(C4001,Sales!B:G,6,0),"-")</f>
        <v>157</v>
      </c>
      <c r="S4001" s="4" t="str">
        <f>IFERROR(VLOOKUP(C4001,Recolt!B:H,3,0),"-")</f>
        <v>-</v>
      </c>
      <c r="T4001" s="4">
        <f t="shared" si="126"/>
        <v>157</v>
      </c>
    </row>
    <row r="4002" spans="1:20" hidden="1" x14ac:dyDescent="0.25">
      <c r="A4002" s="4" t="s">
        <v>412</v>
      </c>
      <c r="B4002" s="4" t="s">
        <v>529</v>
      </c>
      <c r="C4002" s="4">
        <v>1034846066</v>
      </c>
      <c r="D4002" s="4" t="s">
        <v>363</v>
      </c>
      <c r="E4002" s="4" t="s">
        <v>364</v>
      </c>
      <c r="F4002" s="4" t="s">
        <v>439</v>
      </c>
      <c r="G4002" s="12">
        <v>45507</v>
      </c>
      <c r="H4002" s="4" t="s">
        <v>356</v>
      </c>
      <c r="I4002" s="67">
        <v>0.60285879629629602</v>
      </c>
      <c r="J4002" s="4" t="s">
        <v>1133</v>
      </c>
      <c r="K4002" s="12">
        <v>43356</v>
      </c>
      <c r="L4002" s="4" t="s">
        <v>366</v>
      </c>
      <c r="M4002" s="4" t="s">
        <v>358</v>
      </c>
      <c r="N4002" s="4" t="s">
        <v>361</v>
      </c>
      <c r="O4002" s="12" t="str">
        <f t="shared" ca="1" si="125"/>
        <v>6 ans, 7 mois</v>
      </c>
      <c r="P4002" s="4" t="str">
        <f>VLOOKUP(B4002,Effectif!B:I,6,0)</f>
        <v>Lise DE WITTE</v>
      </c>
      <c r="Q4002" s="4" t="str">
        <f>VLOOKUP(B4002,Effectif!B:I,8,0)</f>
        <v>DECB</v>
      </c>
      <c r="R4002" s="4">
        <f>IFERROR(VLOOKUP(C4002,Sales!B:G,6,0),"-")</f>
        <v>38.409999999999997</v>
      </c>
      <c r="S4002" s="4" t="str">
        <f>IFERROR(VLOOKUP(C4002,Recolt!B:H,3,0),"-")</f>
        <v>-</v>
      </c>
      <c r="T4002" s="4">
        <f t="shared" si="126"/>
        <v>38.409999999999997</v>
      </c>
    </row>
    <row r="4003" spans="1:20" hidden="1" x14ac:dyDescent="0.25">
      <c r="A4003" s="4" t="s">
        <v>412</v>
      </c>
      <c r="B4003" s="4" t="s">
        <v>529</v>
      </c>
      <c r="C4003" s="4">
        <v>1034846067</v>
      </c>
      <c r="D4003" s="4" t="s">
        <v>391</v>
      </c>
      <c r="E4003" s="4" t="s">
        <v>364</v>
      </c>
      <c r="F4003" s="4" t="s">
        <v>439</v>
      </c>
      <c r="G4003" s="12">
        <v>45508</v>
      </c>
      <c r="H4003" s="4" t="s">
        <v>356</v>
      </c>
      <c r="I4003" s="67">
        <v>0.63513888888888903</v>
      </c>
      <c r="J4003" s="4" t="s">
        <v>1136</v>
      </c>
      <c r="K4003" s="12">
        <v>43445</v>
      </c>
      <c r="L4003" s="4" t="s">
        <v>366</v>
      </c>
      <c r="M4003" s="4" t="s">
        <v>358</v>
      </c>
      <c r="N4003" s="4" t="s">
        <v>359</v>
      </c>
      <c r="O4003" s="12" t="str">
        <f t="shared" ca="1" si="125"/>
        <v>6 ans, 4 mois</v>
      </c>
      <c r="P4003" s="4" t="str">
        <f>VLOOKUP(B4003,Effectif!B:I,6,0)</f>
        <v>Lise DE WITTE</v>
      </c>
      <c r="Q4003" s="4" t="str">
        <f>VLOOKUP(B4003,Effectif!B:I,8,0)</f>
        <v>DECB</v>
      </c>
      <c r="R4003" s="4">
        <f>IFERROR(VLOOKUP(C4003,Sales!B:G,6,0),"-")</f>
        <v>96.79</v>
      </c>
      <c r="S4003" s="4" t="str">
        <f>IFERROR(VLOOKUP(C4003,Recolt!B:H,3,0),"-")</f>
        <v>-</v>
      </c>
      <c r="T4003" s="4">
        <f t="shared" si="126"/>
        <v>96.79</v>
      </c>
    </row>
    <row r="4004" spans="1:20" hidden="1" x14ac:dyDescent="0.25">
      <c r="A4004" s="4" t="s">
        <v>412</v>
      </c>
      <c r="B4004" s="4" t="s">
        <v>529</v>
      </c>
      <c r="C4004" s="4">
        <v>1034846072</v>
      </c>
      <c r="D4004" s="4" t="s">
        <v>400</v>
      </c>
      <c r="E4004" s="4" t="s">
        <v>364</v>
      </c>
      <c r="F4004" s="4" t="s">
        <v>439</v>
      </c>
      <c r="G4004" s="12">
        <v>45509</v>
      </c>
      <c r="H4004" s="4" t="s">
        <v>356</v>
      </c>
      <c r="I4004" s="67">
        <v>0.63130787037036995</v>
      </c>
      <c r="J4004" s="4" t="s">
        <v>1147</v>
      </c>
      <c r="K4004" s="12">
        <v>41341</v>
      </c>
      <c r="L4004" s="4" t="s">
        <v>366</v>
      </c>
      <c r="M4004" s="4" t="s">
        <v>362</v>
      </c>
      <c r="O4004" s="12" t="str">
        <f t="shared" ca="1" si="125"/>
        <v>12 ans, 1 mois</v>
      </c>
      <c r="P4004" s="4" t="str">
        <f>VLOOKUP(B4004,Effectif!B:I,6,0)</f>
        <v>Lise DE WITTE</v>
      </c>
      <c r="Q4004" s="4" t="str">
        <f>VLOOKUP(B4004,Effectif!B:I,8,0)</f>
        <v>DECB</v>
      </c>
      <c r="R4004" s="4" t="str">
        <f>IFERROR(VLOOKUP(C4004,Sales!B:G,6,0),"-")</f>
        <v>-</v>
      </c>
      <c r="S4004" s="4">
        <f>IFERROR(VLOOKUP(C4004,Recolt!B:H,3,0),"-")</f>
        <v>152</v>
      </c>
      <c r="T4004" s="4" t="str">
        <f t="shared" si="126"/>
        <v>-</v>
      </c>
    </row>
    <row r="4005" spans="1:20" hidden="1" x14ac:dyDescent="0.25">
      <c r="A4005" s="4" t="s">
        <v>412</v>
      </c>
      <c r="B4005" s="4" t="s">
        <v>529</v>
      </c>
      <c r="C4005" s="4">
        <v>1034846084</v>
      </c>
      <c r="D4005" s="4" t="s">
        <v>363</v>
      </c>
      <c r="E4005" s="4" t="s">
        <v>364</v>
      </c>
      <c r="F4005" s="4" t="s">
        <v>439</v>
      </c>
      <c r="G4005" s="12">
        <v>45510</v>
      </c>
      <c r="H4005" s="4" t="s">
        <v>356</v>
      </c>
      <c r="I4005" s="67">
        <v>0.59864583333333299</v>
      </c>
      <c r="J4005" s="4" t="s">
        <v>1133</v>
      </c>
      <c r="K4005" s="12">
        <v>42884</v>
      </c>
      <c r="L4005" s="4" t="s">
        <v>366</v>
      </c>
      <c r="M4005" s="4" t="s">
        <v>358</v>
      </c>
      <c r="N4005" s="4" t="s">
        <v>361</v>
      </c>
      <c r="O4005" s="12" t="str">
        <f t="shared" ca="1" si="125"/>
        <v>7 ans, 11 mois</v>
      </c>
      <c r="P4005" s="4" t="str">
        <f>VLOOKUP(B4005,Effectif!B:I,6,0)</f>
        <v>Lise DE WITTE</v>
      </c>
      <c r="Q4005" s="4" t="str">
        <f>VLOOKUP(B4005,Effectif!B:I,8,0)</f>
        <v>DECB</v>
      </c>
      <c r="R4005" s="4">
        <f>IFERROR(VLOOKUP(C4005,Sales!B:G,6,0),"-")</f>
        <v>244.63</v>
      </c>
      <c r="S4005" s="4" t="str">
        <f>IFERROR(VLOOKUP(C4005,Recolt!B:H,3,0),"-")</f>
        <v>-</v>
      </c>
      <c r="T4005" s="4">
        <f t="shared" si="126"/>
        <v>244.63</v>
      </c>
    </row>
    <row r="4006" spans="1:20" hidden="1" x14ac:dyDescent="0.25">
      <c r="A4006" s="4" t="s">
        <v>412</v>
      </c>
      <c r="B4006" s="4" t="s">
        <v>529</v>
      </c>
      <c r="C4006" s="4">
        <v>1034846086</v>
      </c>
      <c r="D4006" s="4" t="s">
        <v>363</v>
      </c>
      <c r="E4006" s="4" t="s">
        <v>364</v>
      </c>
      <c r="F4006" s="4" t="s">
        <v>440</v>
      </c>
      <c r="G4006" s="12">
        <v>45511</v>
      </c>
      <c r="H4006" s="4" t="s">
        <v>356</v>
      </c>
      <c r="I4006" s="67">
        <v>0.70780092592592603</v>
      </c>
      <c r="J4006" s="4" t="s">
        <v>1132</v>
      </c>
      <c r="K4006" s="12">
        <v>42296</v>
      </c>
      <c r="L4006" s="4" t="s">
        <v>366</v>
      </c>
      <c r="M4006" s="4" t="s">
        <v>358</v>
      </c>
      <c r="N4006" s="4" t="s">
        <v>361</v>
      </c>
      <c r="O4006" s="12" t="str">
        <f t="shared" ca="1" si="125"/>
        <v>9 ans, 6 mois</v>
      </c>
      <c r="P4006" s="4" t="str">
        <f>VLOOKUP(B4006,Effectif!B:I,6,0)</f>
        <v>Lise DE WITTE</v>
      </c>
      <c r="Q4006" s="4" t="str">
        <f>VLOOKUP(B4006,Effectif!B:I,8,0)</f>
        <v>DECB</v>
      </c>
      <c r="R4006" s="4">
        <f>IFERROR(VLOOKUP(C4006,Sales!B:G,6,0),"-")</f>
        <v>44</v>
      </c>
      <c r="S4006" s="4" t="str">
        <f>IFERROR(VLOOKUP(C4006,Recolt!B:H,3,0),"-")</f>
        <v>-</v>
      </c>
      <c r="T4006" s="4">
        <f t="shared" si="126"/>
        <v>44</v>
      </c>
    </row>
    <row r="4007" spans="1:20" hidden="1" x14ac:dyDescent="0.25">
      <c r="A4007" s="4" t="s">
        <v>412</v>
      </c>
      <c r="B4007" s="4" t="s">
        <v>529</v>
      </c>
      <c r="C4007" s="4">
        <v>1034846089</v>
      </c>
      <c r="D4007" s="4" t="s">
        <v>363</v>
      </c>
      <c r="E4007" s="4" t="s">
        <v>364</v>
      </c>
      <c r="F4007" s="4" t="s">
        <v>439</v>
      </c>
      <c r="G4007" s="12">
        <v>45512</v>
      </c>
      <c r="H4007" s="4" t="s">
        <v>356</v>
      </c>
      <c r="I4007" s="67">
        <v>0.48246527777777798</v>
      </c>
      <c r="J4007" s="4" t="s">
        <v>1134</v>
      </c>
      <c r="K4007" s="12">
        <v>43374</v>
      </c>
      <c r="L4007" s="4" t="s">
        <v>366</v>
      </c>
      <c r="M4007" s="4" t="s">
        <v>358</v>
      </c>
      <c r="N4007" s="4" t="s">
        <v>384</v>
      </c>
      <c r="O4007" s="12" t="str">
        <f t="shared" ca="1" si="125"/>
        <v>6 ans, 6 mois</v>
      </c>
      <c r="P4007" s="4" t="str">
        <f>VLOOKUP(B4007,Effectif!B:I,6,0)</f>
        <v>Lise DE WITTE</v>
      </c>
      <c r="Q4007" s="4" t="str">
        <f>VLOOKUP(B4007,Effectif!B:I,8,0)</f>
        <v>DECB</v>
      </c>
      <c r="R4007" s="4">
        <f>IFERROR(VLOOKUP(C4007,Sales!B:G,6,0),"-")</f>
        <v>126</v>
      </c>
      <c r="S4007" s="4" t="str">
        <f>IFERROR(VLOOKUP(C4007,Recolt!B:H,3,0),"-")</f>
        <v>-</v>
      </c>
      <c r="T4007" s="4">
        <f t="shared" si="126"/>
        <v>126</v>
      </c>
    </row>
    <row r="4008" spans="1:20" hidden="1" x14ac:dyDescent="0.25">
      <c r="A4008" s="4" t="s">
        <v>412</v>
      </c>
      <c r="B4008" s="4" t="s">
        <v>529</v>
      </c>
      <c r="C4008" s="4">
        <v>1034846107</v>
      </c>
      <c r="D4008" s="4" t="s">
        <v>400</v>
      </c>
      <c r="E4008" s="4" t="s">
        <v>364</v>
      </c>
      <c r="F4008" s="4" t="s">
        <v>439</v>
      </c>
      <c r="G4008" s="12">
        <v>45513</v>
      </c>
      <c r="H4008" s="4" t="s">
        <v>356</v>
      </c>
      <c r="I4008" s="67">
        <v>0.4609375</v>
      </c>
      <c r="J4008" s="4" t="s">
        <v>1145</v>
      </c>
      <c r="K4008" s="12">
        <v>43279</v>
      </c>
      <c r="L4008" s="4" t="s">
        <v>366</v>
      </c>
      <c r="M4008" s="4" t="s">
        <v>358</v>
      </c>
      <c r="N4008" s="4" t="s">
        <v>361</v>
      </c>
      <c r="O4008" s="12" t="str">
        <f t="shared" ca="1" si="125"/>
        <v>6 ans, 10 mois</v>
      </c>
      <c r="P4008" s="4" t="str">
        <f>VLOOKUP(B4008,Effectif!B:I,6,0)</f>
        <v>Lise DE WITTE</v>
      </c>
      <c r="Q4008" s="4" t="str">
        <f>VLOOKUP(B4008,Effectif!B:I,8,0)</f>
        <v>DECB</v>
      </c>
      <c r="R4008" s="4">
        <f>IFERROR(VLOOKUP(C4008,Sales!B:G,6,0),"-")</f>
        <v>110</v>
      </c>
      <c r="S4008" s="4" t="str">
        <f>IFERROR(VLOOKUP(C4008,Recolt!B:H,3,0),"-")</f>
        <v>-</v>
      </c>
      <c r="T4008" s="4">
        <f t="shared" si="126"/>
        <v>110</v>
      </c>
    </row>
    <row r="4009" spans="1:20" hidden="1" x14ac:dyDescent="0.25">
      <c r="A4009" s="4" t="s">
        <v>412</v>
      </c>
      <c r="B4009" s="4" t="s">
        <v>529</v>
      </c>
      <c r="C4009" s="4">
        <v>1034846114</v>
      </c>
      <c r="D4009" s="4" t="s">
        <v>354</v>
      </c>
      <c r="E4009" s="4" t="s">
        <v>355</v>
      </c>
      <c r="F4009" s="4" t="s">
        <v>439</v>
      </c>
      <c r="G4009" s="12">
        <v>45514</v>
      </c>
      <c r="H4009" s="4" t="s">
        <v>356</v>
      </c>
      <c r="I4009" s="67">
        <v>0.54486111111111102</v>
      </c>
      <c r="J4009" s="4" t="s">
        <v>1133</v>
      </c>
      <c r="K4009" s="12">
        <v>43111</v>
      </c>
      <c r="L4009" s="4" t="s">
        <v>366</v>
      </c>
      <c r="M4009" s="4" t="s">
        <v>358</v>
      </c>
      <c r="N4009" s="4" t="s">
        <v>361</v>
      </c>
      <c r="O4009" s="12" t="str">
        <f t="shared" ca="1" si="125"/>
        <v>7 ans, 3 mois</v>
      </c>
      <c r="P4009" s="4" t="str">
        <f>VLOOKUP(B4009,Effectif!B:I,6,0)</f>
        <v>Lise DE WITTE</v>
      </c>
      <c r="Q4009" s="4" t="str">
        <f>VLOOKUP(B4009,Effectif!B:I,8,0)</f>
        <v>DECB</v>
      </c>
      <c r="R4009" s="4" t="str">
        <f>IFERROR(VLOOKUP(C4009,Sales!B:G,6,0),"-")</f>
        <v>-</v>
      </c>
      <c r="S4009" s="4">
        <f>IFERROR(VLOOKUP(C4009,Recolt!B:H,3,0),"-")</f>
        <v>248</v>
      </c>
      <c r="T4009" s="4" t="str">
        <f t="shared" si="126"/>
        <v>-</v>
      </c>
    </row>
    <row r="4010" spans="1:20" hidden="1" x14ac:dyDescent="0.25">
      <c r="A4010" s="4" t="s">
        <v>412</v>
      </c>
      <c r="B4010" s="4" t="s">
        <v>529</v>
      </c>
      <c r="C4010" s="4">
        <v>1034846125</v>
      </c>
      <c r="D4010" s="4" t="s">
        <v>400</v>
      </c>
      <c r="E4010" s="4" t="s">
        <v>364</v>
      </c>
      <c r="F4010" s="4" t="s">
        <v>439</v>
      </c>
      <c r="G4010" s="12">
        <v>45515</v>
      </c>
      <c r="H4010" s="4" t="s">
        <v>356</v>
      </c>
      <c r="I4010" s="67">
        <v>0.63216435185185205</v>
      </c>
      <c r="J4010" s="4" t="s">
        <v>1131</v>
      </c>
      <c r="K4010" s="12">
        <v>42362</v>
      </c>
      <c r="L4010" s="4" t="s">
        <v>366</v>
      </c>
      <c r="M4010" s="4" t="s">
        <v>358</v>
      </c>
      <c r="N4010" s="4" t="s">
        <v>361</v>
      </c>
      <c r="O4010" s="12" t="str">
        <f t="shared" ca="1" si="125"/>
        <v>9 ans, 4 mois</v>
      </c>
      <c r="P4010" s="4" t="str">
        <f>VLOOKUP(B4010,Effectif!B:I,6,0)</f>
        <v>Lise DE WITTE</v>
      </c>
      <c r="Q4010" s="4" t="str">
        <f>VLOOKUP(B4010,Effectif!B:I,8,0)</f>
        <v>DECB</v>
      </c>
      <c r="R4010" s="4" t="str">
        <f>IFERROR(VLOOKUP(C4010,Sales!B:G,6,0),"-")</f>
        <v>-</v>
      </c>
      <c r="S4010" s="4">
        <f>IFERROR(VLOOKUP(C4010,Recolt!B:H,3,0),"-")</f>
        <v>174</v>
      </c>
      <c r="T4010" s="4" t="str">
        <f t="shared" si="126"/>
        <v>-</v>
      </c>
    </row>
    <row r="4011" spans="1:20" hidden="1" x14ac:dyDescent="0.25">
      <c r="A4011" s="4" t="s">
        <v>412</v>
      </c>
      <c r="B4011" s="4" t="s">
        <v>529</v>
      </c>
      <c r="C4011" s="4">
        <v>1034846152</v>
      </c>
      <c r="D4011" s="4" t="s">
        <v>377</v>
      </c>
      <c r="E4011" s="4" t="s">
        <v>364</v>
      </c>
      <c r="F4011" s="4" t="s">
        <v>439</v>
      </c>
      <c r="G4011" s="12">
        <v>45516</v>
      </c>
      <c r="H4011" s="4" t="s">
        <v>356</v>
      </c>
      <c r="I4011" s="67">
        <v>0.39943287037037001</v>
      </c>
      <c r="J4011" s="4" t="s">
        <v>1134</v>
      </c>
      <c r="K4011" s="12">
        <v>43255</v>
      </c>
      <c r="L4011" s="4" t="s">
        <v>366</v>
      </c>
      <c r="M4011" s="4" t="s">
        <v>358</v>
      </c>
      <c r="N4011" s="4" t="s">
        <v>361</v>
      </c>
      <c r="O4011" s="12" t="str">
        <f t="shared" ca="1" si="125"/>
        <v>6 ans, 10 mois</v>
      </c>
      <c r="P4011" s="4" t="str">
        <f>VLOOKUP(B4011,Effectif!B:I,6,0)</f>
        <v>Lise DE WITTE</v>
      </c>
      <c r="Q4011" s="4" t="str">
        <f>VLOOKUP(B4011,Effectif!B:I,8,0)</f>
        <v>DECB</v>
      </c>
      <c r="R4011" s="4">
        <f>IFERROR(VLOOKUP(C4011,Sales!B:G,6,0),"-")</f>
        <v>171</v>
      </c>
      <c r="S4011" s="4" t="str">
        <f>IFERROR(VLOOKUP(C4011,Recolt!B:H,3,0),"-")</f>
        <v>-</v>
      </c>
      <c r="T4011" s="4">
        <f t="shared" si="126"/>
        <v>171</v>
      </c>
    </row>
    <row r="4012" spans="1:20" hidden="1" x14ac:dyDescent="0.25">
      <c r="A4012" s="4" t="s">
        <v>412</v>
      </c>
      <c r="B4012" s="4" t="s">
        <v>529</v>
      </c>
      <c r="C4012" s="4">
        <v>1034846158</v>
      </c>
      <c r="D4012" s="4" t="s">
        <v>354</v>
      </c>
      <c r="E4012" s="4" t="s">
        <v>355</v>
      </c>
      <c r="F4012" s="4" t="s">
        <v>439</v>
      </c>
      <c r="G4012" s="12">
        <v>45517</v>
      </c>
      <c r="H4012" s="4" t="s">
        <v>356</v>
      </c>
      <c r="I4012" s="67">
        <v>0.56712962962962998</v>
      </c>
      <c r="J4012" s="4" t="s">
        <v>1135</v>
      </c>
      <c r="K4012" s="12">
        <v>43432</v>
      </c>
      <c r="L4012" s="4" t="s">
        <v>366</v>
      </c>
      <c r="M4012" s="4" t="s">
        <v>358</v>
      </c>
      <c r="N4012" s="4" t="s">
        <v>361</v>
      </c>
      <c r="O4012" s="12" t="str">
        <f t="shared" ca="1" si="125"/>
        <v>6 ans, 5 mois</v>
      </c>
      <c r="P4012" s="4" t="str">
        <f>VLOOKUP(B4012,Effectif!B:I,6,0)</f>
        <v>Lise DE WITTE</v>
      </c>
      <c r="Q4012" s="4" t="str">
        <f>VLOOKUP(B4012,Effectif!B:I,8,0)</f>
        <v>DECB</v>
      </c>
      <c r="R4012" s="4">
        <f>IFERROR(VLOOKUP(C4012,Sales!B:G,6,0),"-")</f>
        <v>10</v>
      </c>
      <c r="S4012" s="4" t="str">
        <f>IFERROR(VLOOKUP(C4012,Recolt!B:H,3,0),"-")</f>
        <v>-</v>
      </c>
      <c r="T4012" s="4">
        <f t="shared" si="126"/>
        <v>10</v>
      </c>
    </row>
    <row r="4013" spans="1:20" hidden="1" x14ac:dyDescent="0.25">
      <c r="A4013" s="4" t="s">
        <v>412</v>
      </c>
      <c r="B4013" s="4" t="s">
        <v>529</v>
      </c>
      <c r="C4013" s="4">
        <v>1034846159</v>
      </c>
      <c r="D4013" s="4" t="s">
        <v>363</v>
      </c>
      <c r="E4013" s="4" t="s">
        <v>364</v>
      </c>
      <c r="F4013" s="4" t="s">
        <v>439</v>
      </c>
      <c r="G4013" s="12">
        <v>45518</v>
      </c>
      <c r="H4013" s="4" t="s">
        <v>356</v>
      </c>
      <c r="I4013" s="67">
        <v>0.42344907407407401</v>
      </c>
      <c r="J4013" s="4" t="s">
        <v>1133</v>
      </c>
      <c r="K4013" s="12">
        <v>43091</v>
      </c>
      <c r="L4013" s="4" t="s">
        <v>366</v>
      </c>
      <c r="M4013" s="4" t="s">
        <v>358</v>
      </c>
      <c r="N4013" s="4" t="s">
        <v>361</v>
      </c>
      <c r="O4013" s="12" t="str">
        <f t="shared" ca="1" si="125"/>
        <v>7 ans, 4 mois</v>
      </c>
      <c r="P4013" s="4" t="str">
        <f>VLOOKUP(B4013,Effectif!B:I,6,0)</f>
        <v>Lise DE WITTE</v>
      </c>
      <c r="Q4013" s="4" t="str">
        <f>VLOOKUP(B4013,Effectif!B:I,8,0)</f>
        <v>DECB</v>
      </c>
      <c r="R4013" s="4" t="str">
        <f>IFERROR(VLOOKUP(C4013,Sales!B:G,6,0),"-")</f>
        <v>-</v>
      </c>
      <c r="S4013" s="4">
        <f>IFERROR(VLOOKUP(C4013,Recolt!B:H,3,0),"-")</f>
        <v>50</v>
      </c>
      <c r="T4013" s="4" t="str">
        <f t="shared" si="126"/>
        <v>-</v>
      </c>
    </row>
    <row r="4014" spans="1:20" hidden="1" x14ac:dyDescent="0.25">
      <c r="A4014" s="4" t="s">
        <v>412</v>
      </c>
      <c r="B4014" s="4" t="s">
        <v>529</v>
      </c>
      <c r="C4014" s="4">
        <v>1034846184</v>
      </c>
      <c r="D4014" s="4" t="s">
        <v>377</v>
      </c>
      <c r="E4014" s="4" t="s">
        <v>364</v>
      </c>
      <c r="F4014" s="4" t="s">
        <v>439</v>
      </c>
      <c r="G4014" s="12">
        <v>45519</v>
      </c>
      <c r="H4014" s="4" t="s">
        <v>356</v>
      </c>
      <c r="I4014" s="67">
        <v>0.49697916666666703</v>
      </c>
      <c r="J4014" s="4" t="s">
        <v>1133</v>
      </c>
      <c r="K4014" s="12">
        <v>42888</v>
      </c>
      <c r="L4014" s="4" t="s">
        <v>366</v>
      </c>
      <c r="M4014" s="4" t="s">
        <v>358</v>
      </c>
      <c r="N4014" s="4" t="s">
        <v>359</v>
      </c>
      <c r="O4014" s="12" t="str">
        <f t="shared" ca="1" si="125"/>
        <v>7 ans, 10 mois</v>
      </c>
      <c r="P4014" s="4" t="str">
        <f>VLOOKUP(B4014,Effectif!B:I,6,0)</f>
        <v>Lise DE WITTE</v>
      </c>
      <c r="Q4014" s="4" t="str">
        <f>VLOOKUP(B4014,Effectif!B:I,8,0)</f>
        <v>DECB</v>
      </c>
      <c r="R4014" s="4" t="str">
        <f>IFERROR(VLOOKUP(C4014,Sales!B:G,6,0),"-")</f>
        <v>-</v>
      </c>
      <c r="S4014" s="4">
        <f>IFERROR(VLOOKUP(C4014,Recolt!B:H,3,0),"-")</f>
        <v>187.45</v>
      </c>
      <c r="T4014" s="4" t="str">
        <f t="shared" si="126"/>
        <v>-</v>
      </c>
    </row>
    <row r="4015" spans="1:20" hidden="1" x14ac:dyDescent="0.25">
      <c r="A4015" s="4" t="s">
        <v>412</v>
      </c>
      <c r="B4015" s="4" t="s">
        <v>529</v>
      </c>
      <c r="C4015" s="4">
        <v>1034846185</v>
      </c>
      <c r="D4015" s="4" t="s">
        <v>363</v>
      </c>
      <c r="E4015" s="4" t="s">
        <v>364</v>
      </c>
      <c r="F4015" s="4" t="s">
        <v>439</v>
      </c>
      <c r="G4015" s="12">
        <v>45520</v>
      </c>
      <c r="H4015" s="4" t="s">
        <v>356</v>
      </c>
      <c r="I4015" s="67">
        <v>0.58770833333333306</v>
      </c>
      <c r="J4015" s="4" t="s">
        <v>1135</v>
      </c>
      <c r="K4015" s="12">
        <v>43118</v>
      </c>
      <c r="L4015" s="4" t="s">
        <v>366</v>
      </c>
      <c r="M4015" s="4" t="s">
        <v>358</v>
      </c>
      <c r="N4015" s="4" t="s">
        <v>361</v>
      </c>
      <c r="O4015" s="12" t="str">
        <f t="shared" ca="1" si="125"/>
        <v>7 ans, 3 mois</v>
      </c>
      <c r="P4015" s="4" t="str">
        <f>VLOOKUP(B4015,Effectif!B:I,6,0)</f>
        <v>Lise DE WITTE</v>
      </c>
      <c r="Q4015" s="4" t="str">
        <f>VLOOKUP(B4015,Effectif!B:I,8,0)</f>
        <v>DECB</v>
      </c>
      <c r="R4015" s="4">
        <f>IFERROR(VLOOKUP(C4015,Sales!B:G,6,0),"-")</f>
        <v>166</v>
      </c>
      <c r="S4015" s="4" t="str">
        <f>IFERROR(VLOOKUP(C4015,Recolt!B:H,3,0),"-")</f>
        <v>-</v>
      </c>
      <c r="T4015" s="4">
        <f t="shared" si="126"/>
        <v>166</v>
      </c>
    </row>
    <row r="4016" spans="1:20" hidden="1" x14ac:dyDescent="0.25">
      <c r="A4016" s="4" t="s">
        <v>412</v>
      </c>
      <c r="B4016" s="4" t="s">
        <v>529</v>
      </c>
      <c r="C4016" s="4">
        <v>1034846194</v>
      </c>
      <c r="D4016" s="4" t="s">
        <v>372</v>
      </c>
      <c r="E4016" s="4" t="s">
        <v>364</v>
      </c>
      <c r="F4016" s="4" t="s">
        <v>439</v>
      </c>
      <c r="G4016" s="12">
        <v>45521</v>
      </c>
      <c r="H4016" s="4" t="s">
        <v>356</v>
      </c>
      <c r="I4016" s="67">
        <v>0.73707175925925905</v>
      </c>
      <c r="J4016" s="4" t="s">
        <v>1147</v>
      </c>
      <c r="K4016" s="12">
        <v>42391</v>
      </c>
      <c r="L4016" s="4" t="s">
        <v>366</v>
      </c>
      <c r="M4016" s="4" t="s">
        <v>362</v>
      </c>
      <c r="O4016" s="12" t="str">
        <f t="shared" ref="O4016:O4079" ca="1" si="127">YEAR(TODAY())-YEAR(K4016)-IF(MONTH(TODAY())&lt;MONTH(K4016),1,IF(AND(MONTH(TODAY())=MONTH(K4016),DAY(TODAY())&lt;DAY(K4016)),1,0)) &amp; " ans, " &amp; MONTH(TODAY())-MONTH(K4016)+IF(MONTH(TODAY())&lt;MONTH(K4016),12,0) &amp; " mois"</f>
        <v>9 ans, 3 mois</v>
      </c>
      <c r="P4016" s="4" t="str">
        <f>VLOOKUP(B4016,Effectif!B:I,6,0)</f>
        <v>Lise DE WITTE</v>
      </c>
      <c r="Q4016" s="4" t="str">
        <f>VLOOKUP(B4016,Effectif!B:I,8,0)</f>
        <v>DECB</v>
      </c>
      <c r="R4016" s="4">
        <f>IFERROR(VLOOKUP(C4016,Sales!B:G,6,0),"-")</f>
        <v>391.71</v>
      </c>
      <c r="S4016" s="4" t="str">
        <f>IFERROR(VLOOKUP(C4016,Recolt!B:H,3,0),"-")</f>
        <v>-</v>
      </c>
      <c r="T4016" s="4">
        <f t="shared" si="126"/>
        <v>391.71</v>
      </c>
    </row>
    <row r="4017" spans="1:20" hidden="1" x14ac:dyDescent="0.25">
      <c r="A4017" s="4" t="s">
        <v>412</v>
      </c>
      <c r="B4017" s="4" t="s">
        <v>529</v>
      </c>
      <c r="C4017" s="4">
        <v>1034846201</v>
      </c>
      <c r="D4017" s="4" t="s">
        <v>363</v>
      </c>
      <c r="E4017" s="4" t="s">
        <v>364</v>
      </c>
      <c r="F4017" s="4" t="s">
        <v>439</v>
      </c>
      <c r="G4017" s="12">
        <v>45522</v>
      </c>
      <c r="H4017" s="4" t="s">
        <v>356</v>
      </c>
      <c r="I4017" s="67">
        <v>0.44434027777777801</v>
      </c>
      <c r="J4017" s="4" t="s">
        <v>1133</v>
      </c>
      <c r="K4017" s="12">
        <v>42582</v>
      </c>
      <c r="L4017" s="4" t="s">
        <v>366</v>
      </c>
      <c r="M4017" s="4" t="s">
        <v>358</v>
      </c>
      <c r="N4017" s="4" t="s">
        <v>361</v>
      </c>
      <c r="O4017" s="12" t="str">
        <f t="shared" ca="1" si="127"/>
        <v>8 ans, 9 mois</v>
      </c>
      <c r="P4017" s="4" t="str">
        <f>VLOOKUP(B4017,Effectif!B:I,6,0)</f>
        <v>Lise DE WITTE</v>
      </c>
      <c r="Q4017" s="4" t="str">
        <f>VLOOKUP(B4017,Effectif!B:I,8,0)</f>
        <v>DECB</v>
      </c>
      <c r="R4017" s="4" t="str">
        <f>IFERROR(VLOOKUP(C4017,Sales!B:G,6,0),"-")</f>
        <v>-</v>
      </c>
      <c r="S4017" s="4">
        <f>IFERROR(VLOOKUP(C4017,Recolt!B:H,3,0),"-")</f>
        <v>150.66999999999999</v>
      </c>
      <c r="T4017" s="4" t="str">
        <f t="shared" si="126"/>
        <v>-</v>
      </c>
    </row>
    <row r="4018" spans="1:20" hidden="1" x14ac:dyDescent="0.25">
      <c r="A4018" s="4" t="s">
        <v>412</v>
      </c>
      <c r="B4018" s="4" t="s">
        <v>529</v>
      </c>
      <c r="C4018" s="4">
        <v>1034846202</v>
      </c>
      <c r="D4018" s="4" t="s">
        <v>372</v>
      </c>
      <c r="E4018" s="4" t="s">
        <v>364</v>
      </c>
      <c r="F4018" s="4" t="s">
        <v>439</v>
      </c>
      <c r="G4018" s="12">
        <v>45523</v>
      </c>
      <c r="H4018" s="4" t="s">
        <v>356</v>
      </c>
      <c r="I4018" s="67">
        <v>0.55563657407407396</v>
      </c>
      <c r="J4018" s="4" t="s">
        <v>1135</v>
      </c>
      <c r="K4018" s="12">
        <v>43432</v>
      </c>
      <c r="L4018" s="4" t="s">
        <v>366</v>
      </c>
      <c r="M4018" s="4" t="s">
        <v>358</v>
      </c>
      <c r="N4018" s="4" t="s">
        <v>361</v>
      </c>
      <c r="O4018" s="12" t="str">
        <f t="shared" ca="1" si="127"/>
        <v>6 ans, 5 mois</v>
      </c>
      <c r="P4018" s="4" t="str">
        <f>VLOOKUP(B4018,Effectif!B:I,6,0)</f>
        <v>Lise DE WITTE</v>
      </c>
      <c r="Q4018" s="4" t="str">
        <f>VLOOKUP(B4018,Effectif!B:I,8,0)</f>
        <v>DECB</v>
      </c>
      <c r="R4018" s="4" t="str">
        <f>IFERROR(VLOOKUP(C4018,Sales!B:G,6,0),"-")</f>
        <v>-</v>
      </c>
      <c r="S4018" s="4">
        <f>IFERROR(VLOOKUP(C4018,Recolt!B:H,3,0),"-")</f>
        <v>215.82999999999998</v>
      </c>
      <c r="T4018" s="4" t="str">
        <f t="shared" si="126"/>
        <v>-</v>
      </c>
    </row>
    <row r="4019" spans="1:20" hidden="1" x14ac:dyDescent="0.25">
      <c r="A4019" s="4" t="s">
        <v>412</v>
      </c>
      <c r="B4019" s="4" t="s">
        <v>529</v>
      </c>
      <c r="C4019" s="4">
        <v>1034846210</v>
      </c>
      <c r="D4019" s="4" t="s">
        <v>363</v>
      </c>
      <c r="E4019" s="4" t="s">
        <v>364</v>
      </c>
      <c r="F4019" s="4" t="s">
        <v>439</v>
      </c>
      <c r="G4019" s="12">
        <v>45524</v>
      </c>
      <c r="H4019" s="4" t="s">
        <v>356</v>
      </c>
      <c r="I4019" s="67">
        <v>0.44917824074074097</v>
      </c>
      <c r="J4019" s="4" t="s">
        <v>1133</v>
      </c>
      <c r="K4019" s="12">
        <v>43381</v>
      </c>
      <c r="L4019" s="4" t="s">
        <v>366</v>
      </c>
      <c r="M4019" s="4" t="s">
        <v>358</v>
      </c>
      <c r="N4019" s="4" t="s">
        <v>359</v>
      </c>
      <c r="O4019" s="12" t="str">
        <f t="shared" ca="1" si="127"/>
        <v>6 ans, 6 mois</v>
      </c>
      <c r="P4019" s="4" t="str">
        <f>VLOOKUP(B4019,Effectif!B:I,6,0)</f>
        <v>Lise DE WITTE</v>
      </c>
      <c r="Q4019" s="4" t="str">
        <f>VLOOKUP(B4019,Effectif!B:I,8,0)</f>
        <v>DECB</v>
      </c>
      <c r="R4019" s="4">
        <f>IFERROR(VLOOKUP(C4019,Sales!B:G,6,0),"-")</f>
        <v>40</v>
      </c>
      <c r="S4019" s="4" t="str">
        <f>IFERROR(VLOOKUP(C4019,Recolt!B:H,3,0),"-")</f>
        <v>-</v>
      </c>
      <c r="T4019" s="4">
        <f t="shared" si="126"/>
        <v>40</v>
      </c>
    </row>
    <row r="4020" spans="1:20" hidden="1" x14ac:dyDescent="0.25">
      <c r="A4020" s="4" t="s">
        <v>412</v>
      </c>
      <c r="B4020" s="4" t="s">
        <v>529</v>
      </c>
      <c r="C4020" s="4">
        <v>1034846218</v>
      </c>
      <c r="D4020" s="4" t="s">
        <v>377</v>
      </c>
      <c r="E4020" s="4" t="s">
        <v>364</v>
      </c>
      <c r="F4020" s="4" t="s">
        <v>439</v>
      </c>
      <c r="G4020" s="12">
        <v>45525</v>
      </c>
      <c r="H4020" s="4" t="s">
        <v>356</v>
      </c>
      <c r="I4020" s="67">
        <v>0.500497685185185</v>
      </c>
      <c r="J4020" s="4" t="s">
        <v>1133</v>
      </c>
      <c r="K4020" s="12">
        <v>43206</v>
      </c>
      <c r="L4020" s="4" t="s">
        <v>366</v>
      </c>
      <c r="M4020" s="4" t="s">
        <v>358</v>
      </c>
      <c r="N4020" s="4" t="s">
        <v>361</v>
      </c>
      <c r="O4020" s="12" t="str">
        <f t="shared" ca="1" si="127"/>
        <v>7 ans, 0 mois</v>
      </c>
      <c r="P4020" s="4" t="str">
        <f>VLOOKUP(B4020,Effectif!B:I,6,0)</f>
        <v>Lise DE WITTE</v>
      </c>
      <c r="Q4020" s="4" t="str">
        <f>VLOOKUP(B4020,Effectif!B:I,8,0)</f>
        <v>DECB</v>
      </c>
      <c r="R4020" s="4">
        <f>IFERROR(VLOOKUP(C4020,Sales!B:G,6,0),"-")</f>
        <v>136.13</v>
      </c>
      <c r="S4020" s="4" t="str">
        <f>IFERROR(VLOOKUP(C4020,Recolt!B:H,3,0),"-")</f>
        <v>-</v>
      </c>
      <c r="T4020" s="4">
        <f t="shared" si="126"/>
        <v>136.13</v>
      </c>
    </row>
    <row r="4021" spans="1:20" hidden="1" x14ac:dyDescent="0.25">
      <c r="A4021" s="4" t="s">
        <v>412</v>
      </c>
      <c r="B4021" s="4" t="s">
        <v>529</v>
      </c>
      <c r="C4021" s="4">
        <v>1034846220</v>
      </c>
      <c r="D4021" s="4" t="s">
        <v>354</v>
      </c>
      <c r="E4021" s="4" t="s">
        <v>355</v>
      </c>
      <c r="F4021" s="4" t="s">
        <v>440</v>
      </c>
      <c r="G4021" s="12">
        <v>45526</v>
      </c>
      <c r="H4021" s="4" t="s">
        <v>356</v>
      </c>
      <c r="I4021" s="67">
        <v>0.69589120370370405</v>
      </c>
      <c r="J4021" s="4" t="s">
        <v>1137</v>
      </c>
      <c r="K4021" s="12">
        <v>42153</v>
      </c>
      <c r="L4021" s="4" t="s">
        <v>366</v>
      </c>
      <c r="M4021" s="4" t="s">
        <v>358</v>
      </c>
      <c r="N4021" s="4" t="s">
        <v>361</v>
      </c>
      <c r="O4021" s="12" t="str">
        <f t="shared" ca="1" si="127"/>
        <v>9 ans, 11 mois</v>
      </c>
      <c r="P4021" s="4" t="str">
        <f>VLOOKUP(B4021,Effectif!B:I,6,0)</f>
        <v>Lise DE WITTE</v>
      </c>
      <c r="Q4021" s="4" t="str">
        <f>VLOOKUP(B4021,Effectif!B:I,8,0)</f>
        <v>DECB</v>
      </c>
      <c r="R4021" s="4" t="str">
        <f>IFERROR(VLOOKUP(C4021,Sales!B:G,6,0),"-")</f>
        <v>-</v>
      </c>
      <c r="S4021" s="4">
        <f>IFERROR(VLOOKUP(C4021,Recolt!B:H,3,0),"-")</f>
        <v>10</v>
      </c>
      <c r="T4021" s="4" t="str">
        <f t="shared" si="126"/>
        <v>-</v>
      </c>
    </row>
    <row r="4022" spans="1:20" hidden="1" x14ac:dyDescent="0.25">
      <c r="A4022" s="4" t="s">
        <v>412</v>
      </c>
      <c r="B4022" s="4" t="s">
        <v>529</v>
      </c>
      <c r="C4022" s="4">
        <v>1034846221</v>
      </c>
      <c r="D4022" s="4" t="s">
        <v>363</v>
      </c>
      <c r="E4022" s="4" t="s">
        <v>364</v>
      </c>
      <c r="F4022" s="4" t="s">
        <v>439</v>
      </c>
      <c r="G4022" s="12">
        <v>45527</v>
      </c>
      <c r="H4022" s="4" t="s">
        <v>356</v>
      </c>
      <c r="I4022" s="67">
        <v>0.60623842592592603</v>
      </c>
      <c r="J4022" s="4" t="s">
        <v>1144</v>
      </c>
      <c r="K4022" s="12">
        <v>40928</v>
      </c>
      <c r="L4022" s="4" t="s">
        <v>366</v>
      </c>
      <c r="M4022" s="4" t="s">
        <v>358</v>
      </c>
      <c r="N4022" s="4" t="s">
        <v>359</v>
      </c>
      <c r="O4022" s="12" t="str">
        <f t="shared" ca="1" si="127"/>
        <v>13 ans, 3 mois</v>
      </c>
      <c r="P4022" s="4" t="str">
        <f>VLOOKUP(B4022,Effectif!B:I,6,0)</f>
        <v>Lise DE WITTE</v>
      </c>
      <c r="Q4022" s="4" t="str">
        <f>VLOOKUP(B4022,Effectif!B:I,8,0)</f>
        <v>DECB</v>
      </c>
      <c r="R4022" s="4">
        <f>IFERROR(VLOOKUP(C4022,Sales!B:G,6,0),"-")</f>
        <v>14.31</v>
      </c>
      <c r="S4022" s="4" t="str">
        <f>IFERROR(VLOOKUP(C4022,Recolt!B:H,3,0),"-")</f>
        <v>-</v>
      </c>
      <c r="T4022" s="4">
        <f t="shared" si="126"/>
        <v>14.31</v>
      </c>
    </row>
    <row r="4023" spans="1:20" hidden="1" x14ac:dyDescent="0.25">
      <c r="A4023" s="4" t="s">
        <v>412</v>
      </c>
      <c r="B4023" s="4" t="s">
        <v>529</v>
      </c>
      <c r="C4023" s="4">
        <v>1034846223</v>
      </c>
      <c r="D4023" s="4" t="s">
        <v>377</v>
      </c>
      <c r="E4023" s="4" t="s">
        <v>364</v>
      </c>
      <c r="F4023" s="4" t="s">
        <v>439</v>
      </c>
      <c r="G4023" s="12">
        <v>45528</v>
      </c>
      <c r="H4023" s="4" t="s">
        <v>356</v>
      </c>
      <c r="I4023" s="67">
        <v>0.47216435185185202</v>
      </c>
      <c r="J4023" s="4" t="s">
        <v>1134</v>
      </c>
      <c r="K4023" s="12">
        <v>43011</v>
      </c>
      <c r="L4023" s="4" t="s">
        <v>366</v>
      </c>
      <c r="M4023" s="4" t="s">
        <v>358</v>
      </c>
      <c r="N4023" s="4" t="s">
        <v>361</v>
      </c>
      <c r="O4023" s="12" t="str">
        <f t="shared" ca="1" si="127"/>
        <v>7 ans, 6 mois</v>
      </c>
      <c r="P4023" s="4" t="str">
        <f>VLOOKUP(B4023,Effectif!B:I,6,0)</f>
        <v>Lise DE WITTE</v>
      </c>
      <c r="Q4023" s="4" t="str">
        <f>VLOOKUP(B4023,Effectif!B:I,8,0)</f>
        <v>DECB</v>
      </c>
      <c r="R4023" s="4">
        <f>IFERROR(VLOOKUP(C4023,Sales!B:G,6,0),"-")</f>
        <v>123</v>
      </c>
      <c r="S4023" s="4" t="str">
        <f>IFERROR(VLOOKUP(C4023,Recolt!B:H,3,0),"-")</f>
        <v>-</v>
      </c>
      <c r="T4023" s="4">
        <f t="shared" si="126"/>
        <v>123</v>
      </c>
    </row>
    <row r="4024" spans="1:20" hidden="1" x14ac:dyDescent="0.25">
      <c r="A4024" s="4" t="s">
        <v>412</v>
      </c>
      <c r="B4024" s="4" t="s">
        <v>529</v>
      </c>
      <c r="C4024" s="4">
        <v>1034846244</v>
      </c>
      <c r="D4024" s="4" t="s">
        <v>363</v>
      </c>
      <c r="E4024" s="4" t="s">
        <v>364</v>
      </c>
      <c r="F4024" s="4" t="s">
        <v>439</v>
      </c>
      <c r="G4024" s="12">
        <v>45529</v>
      </c>
      <c r="H4024" s="4" t="s">
        <v>356</v>
      </c>
      <c r="I4024" s="67">
        <v>0.40489583333333301</v>
      </c>
      <c r="J4024" s="4" t="s">
        <v>1133</v>
      </c>
      <c r="K4024" s="12">
        <v>42968</v>
      </c>
      <c r="L4024" s="4" t="s">
        <v>366</v>
      </c>
      <c r="M4024" s="4" t="s">
        <v>358</v>
      </c>
      <c r="N4024" s="4" t="s">
        <v>359</v>
      </c>
      <c r="O4024" s="12" t="str">
        <f t="shared" ca="1" si="127"/>
        <v>7 ans, 8 mois</v>
      </c>
      <c r="P4024" s="4" t="str">
        <f>VLOOKUP(B4024,Effectif!B:I,6,0)</f>
        <v>Lise DE WITTE</v>
      </c>
      <c r="Q4024" s="4" t="str">
        <f>VLOOKUP(B4024,Effectif!B:I,8,0)</f>
        <v>DECB</v>
      </c>
      <c r="R4024" s="4">
        <f>IFERROR(VLOOKUP(C4024,Sales!B:G,6,0),"-")</f>
        <v>137</v>
      </c>
      <c r="S4024" s="4" t="str">
        <f>IFERROR(VLOOKUP(C4024,Recolt!B:H,3,0),"-")</f>
        <v>-</v>
      </c>
      <c r="T4024" s="4">
        <f t="shared" si="126"/>
        <v>137</v>
      </c>
    </row>
    <row r="4025" spans="1:20" hidden="1" x14ac:dyDescent="0.25">
      <c r="A4025" s="4" t="s">
        <v>412</v>
      </c>
      <c r="B4025" s="4" t="s">
        <v>529</v>
      </c>
      <c r="C4025" s="4">
        <v>1034846254</v>
      </c>
      <c r="D4025" s="4" t="s">
        <v>372</v>
      </c>
      <c r="E4025" s="4" t="s">
        <v>364</v>
      </c>
      <c r="F4025" s="4" t="s">
        <v>439</v>
      </c>
      <c r="G4025" s="12">
        <v>45530</v>
      </c>
      <c r="H4025" s="4" t="s">
        <v>356</v>
      </c>
      <c r="I4025" s="67">
        <v>0.61107638888888904</v>
      </c>
      <c r="J4025" s="4" t="s">
        <v>1133</v>
      </c>
      <c r="K4025" s="12">
        <v>43096</v>
      </c>
      <c r="L4025" s="4" t="s">
        <v>366</v>
      </c>
      <c r="M4025" s="4" t="s">
        <v>358</v>
      </c>
      <c r="N4025" s="4" t="s">
        <v>361</v>
      </c>
      <c r="O4025" s="12" t="str">
        <f t="shared" ca="1" si="127"/>
        <v>7 ans, 4 mois</v>
      </c>
      <c r="P4025" s="4" t="str">
        <f>VLOOKUP(B4025,Effectif!B:I,6,0)</f>
        <v>Lise DE WITTE</v>
      </c>
      <c r="Q4025" s="4" t="str">
        <f>VLOOKUP(B4025,Effectif!B:I,8,0)</f>
        <v>DECB</v>
      </c>
      <c r="R4025" s="4">
        <f>IFERROR(VLOOKUP(C4025,Sales!B:G,6,0),"-")</f>
        <v>182.79000000000002</v>
      </c>
      <c r="S4025" s="4" t="str">
        <f>IFERROR(VLOOKUP(C4025,Recolt!B:H,3,0),"-")</f>
        <v>-</v>
      </c>
      <c r="T4025" s="4">
        <f t="shared" si="126"/>
        <v>182.79000000000002</v>
      </c>
    </row>
    <row r="4026" spans="1:20" hidden="1" x14ac:dyDescent="0.25">
      <c r="A4026" s="4" t="s">
        <v>412</v>
      </c>
      <c r="B4026" s="4" t="s">
        <v>562</v>
      </c>
      <c r="C4026" s="4">
        <v>1034846261</v>
      </c>
      <c r="D4026" s="4" t="s">
        <v>363</v>
      </c>
      <c r="E4026" s="4" t="s">
        <v>364</v>
      </c>
      <c r="F4026" s="4" t="s">
        <v>439</v>
      </c>
      <c r="G4026" s="12">
        <v>45531</v>
      </c>
      <c r="H4026" s="4" t="s">
        <v>356</v>
      </c>
      <c r="I4026" s="67">
        <v>0.44714120370370403</v>
      </c>
      <c r="J4026" s="4" t="s">
        <v>1131</v>
      </c>
      <c r="K4026" s="12">
        <v>39977</v>
      </c>
      <c r="L4026" s="4" t="s">
        <v>366</v>
      </c>
      <c r="M4026" s="4" t="s">
        <v>358</v>
      </c>
      <c r="N4026" s="4" t="s">
        <v>361</v>
      </c>
      <c r="O4026" s="12" t="str">
        <f t="shared" ca="1" si="127"/>
        <v>15 ans, 10 mois</v>
      </c>
      <c r="P4026" s="4" t="str">
        <f>VLOOKUP(B4026,Effectif!B:I,6,0)</f>
        <v>Lise DE WITTE</v>
      </c>
      <c r="Q4026" s="4" t="str">
        <f>VLOOKUP(B4026,Effectif!B:I,8,0)</f>
        <v>DECB</v>
      </c>
      <c r="R4026" s="4">
        <f>IFERROR(VLOOKUP(C4026,Sales!B:G,6,0),"-")</f>
        <v>117</v>
      </c>
      <c r="S4026" s="4" t="str">
        <f>IFERROR(VLOOKUP(C4026,Recolt!B:H,3,0),"-")</f>
        <v>-</v>
      </c>
      <c r="T4026" s="4">
        <f t="shared" si="126"/>
        <v>117</v>
      </c>
    </row>
    <row r="4027" spans="1:20" hidden="1" x14ac:dyDescent="0.25">
      <c r="A4027" s="4" t="s">
        <v>412</v>
      </c>
      <c r="B4027" s="4" t="s">
        <v>562</v>
      </c>
      <c r="C4027" s="4">
        <v>1034846273</v>
      </c>
      <c r="D4027" s="4" t="s">
        <v>377</v>
      </c>
      <c r="E4027" s="4" t="s">
        <v>364</v>
      </c>
      <c r="F4027" s="4" t="s">
        <v>439</v>
      </c>
      <c r="G4027" s="12">
        <v>45532</v>
      </c>
      <c r="H4027" s="4" t="s">
        <v>356</v>
      </c>
      <c r="I4027" s="67">
        <v>0.63214120370370397</v>
      </c>
      <c r="J4027" s="4" t="s">
        <v>1133</v>
      </c>
      <c r="K4027" s="12">
        <v>42501</v>
      </c>
      <c r="L4027" s="4" t="s">
        <v>366</v>
      </c>
      <c r="M4027" s="4" t="s">
        <v>358</v>
      </c>
      <c r="N4027" s="4" t="s">
        <v>361</v>
      </c>
      <c r="O4027" s="12" t="str">
        <f t="shared" ca="1" si="127"/>
        <v>8 ans, 11 mois</v>
      </c>
      <c r="P4027" s="4" t="str">
        <f>VLOOKUP(B4027,Effectif!B:I,6,0)</f>
        <v>Lise DE WITTE</v>
      </c>
      <c r="Q4027" s="4" t="str">
        <f>VLOOKUP(B4027,Effectif!B:I,8,0)</f>
        <v>DECB</v>
      </c>
      <c r="R4027" s="4">
        <f>IFERROR(VLOOKUP(C4027,Sales!B:G,6,0),"-")</f>
        <v>25.23</v>
      </c>
      <c r="S4027" s="4" t="str">
        <f>IFERROR(VLOOKUP(C4027,Recolt!B:H,3,0),"-")</f>
        <v>-</v>
      </c>
      <c r="T4027" s="4">
        <f t="shared" si="126"/>
        <v>25.23</v>
      </c>
    </row>
    <row r="4028" spans="1:20" hidden="1" x14ac:dyDescent="0.25">
      <c r="A4028" s="4" t="s">
        <v>412</v>
      </c>
      <c r="B4028" s="4" t="s">
        <v>562</v>
      </c>
      <c r="C4028" s="4">
        <v>1034846279</v>
      </c>
      <c r="D4028" s="4" t="s">
        <v>363</v>
      </c>
      <c r="E4028" s="4" t="s">
        <v>364</v>
      </c>
      <c r="F4028" s="4" t="s">
        <v>439</v>
      </c>
      <c r="G4028" s="12">
        <v>45533</v>
      </c>
      <c r="H4028" s="4" t="s">
        <v>356</v>
      </c>
      <c r="I4028" s="67">
        <v>0.438194444444444</v>
      </c>
      <c r="J4028" s="4" t="s">
        <v>1131</v>
      </c>
      <c r="K4028" s="12">
        <v>41982</v>
      </c>
      <c r="L4028" s="4" t="s">
        <v>366</v>
      </c>
      <c r="M4028" s="4" t="s">
        <v>358</v>
      </c>
      <c r="N4028" s="4" t="s">
        <v>361</v>
      </c>
      <c r="O4028" s="12" t="str">
        <f t="shared" ca="1" si="127"/>
        <v>10 ans, 4 mois</v>
      </c>
      <c r="P4028" s="4" t="str">
        <f>VLOOKUP(B4028,Effectif!B:I,6,0)</f>
        <v>Lise DE WITTE</v>
      </c>
      <c r="Q4028" s="4" t="str">
        <f>VLOOKUP(B4028,Effectif!B:I,8,0)</f>
        <v>DECB</v>
      </c>
      <c r="R4028" s="4">
        <f>IFERROR(VLOOKUP(C4028,Sales!B:G,6,0),"-")</f>
        <v>281.60000000000002</v>
      </c>
      <c r="S4028" s="4" t="str">
        <f>IFERROR(VLOOKUP(C4028,Recolt!B:H,3,0),"-")</f>
        <v>-</v>
      </c>
      <c r="T4028" s="4">
        <f t="shared" si="126"/>
        <v>281.60000000000002</v>
      </c>
    </row>
    <row r="4029" spans="1:20" hidden="1" x14ac:dyDescent="0.25">
      <c r="A4029" s="4" t="s">
        <v>412</v>
      </c>
      <c r="B4029" s="4" t="s">
        <v>562</v>
      </c>
      <c r="C4029" s="4">
        <v>1034846290</v>
      </c>
      <c r="D4029" s="4" t="s">
        <v>372</v>
      </c>
      <c r="E4029" s="4" t="s">
        <v>364</v>
      </c>
      <c r="F4029" s="4" t="s">
        <v>439</v>
      </c>
      <c r="G4029" s="12">
        <v>45534</v>
      </c>
      <c r="H4029" s="4" t="s">
        <v>356</v>
      </c>
      <c r="I4029" s="67">
        <v>0.58276620370370402</v>
      </c>
      <c r="J4029" s="4" t="s">
        <v>1133</v>
      </c>
      <c r="K4029" s="12">
        <v>43421</v>
      </c>
      <c r="L4029" s="4" t="s">
        <v>366</v>
      </c>
      <c r="M4029" s="4" t="s">
        <v>358</v>
      </c>
      <c r="N4029" s="4" t="s">
        <v>361</v>
      </c>
      <c r="O4029" s="12" t="str">
        <f t="shared" ca="1" si="127"/>
        <v>6 ans, 5 mois</v>
      </c>
      <c r="P4029" s="4" t="str">
        <f>VLOOKUP(B4029,Effectif!B:I,6,0)</f>
        <v>Lise DE WITTE</v>
      </c>
      <c r="Q4029" s="4" t="str">
        <f>VLOOKUP(B4029,Effectif!B:I,8,0)</f>
        <v>DECB</v>
      </c>
      <c r="R4029" s="4">
        <f>IFERROR(VLOOKUP(C4029,Sales!B:G,6,0),"-")</f>
        <v>83.43</v>
      </c>
      <c r="S4029" s="4" t="str">
        <f>IFERROR(VLOOKUP(C4029,Recolt!B:H,3,0),"-")</f>
        <v>-</v>
      </c>
      <c r="T4029" s="4">
        <f t="shared" si="126"/>
        <v>83.43</v>
      </c>
    </row>
    <row r="4030" spans="1:20" hidden="1" x14ac:dyDescent="0.25">
      <c r="A4030" s="4" t="s">
        <v>412</v>
      </c>
      <c r="B4030" s="4" t="s">
        <v>562</v>
      </c>
      <c r="C4030" s="4">
        <v>1034846320</v>
      </c>
      <c r="D4030" s="4" t="s">
        <v>363</v>
      </c>
      <c r="E4030" s="4" t="s">
        <v>364</v>
      </c>
      <c r="F4030" s="4" t="s">
        <v>439</v>
      </c>
      <c r="G4030" s="12">
        <v>45535</v>
      </c>
      <c r="H4030" s="4" t="s">
        <v>356</v>
      </c>
      <c r="I4030" s="67">
        <v>0.57255787037036998</v>
      </c>
      <c r="J4030" s="4" t="s">
        <v>1133</v>
      </c>
      <c r="K4030" s="12">
        <v>43047</v>
      </c>
      <c r="L4030" s="4" t="s">
        <v>366</v>
      </c>
      <c r="M4030" s="4" t="s">
        <v>358</v>
      </c>
      <c r="N4030" s="4" t="s">
        <v>361</v>
      </c>
      <c r="O4030" s="12" t="str">
        <f t="shared" ca="1" si="127"/>
        <v>7 ans, 5 mois</v>
      </c>
      <c r="P4030" s="4" t="str">
        <f>VLOOKUP(B4030,Effectif!B:I,6,0)</f>
        <v>Lise DE WITTE</v>
      </c>
      <c r="Q4030" s="4" t="str">
        <f>VLOOKUP(B4030,Effectif!B:I,8,0)</f>
        <v>DECB</v>
      </c>
      <c r="R4030" s="4" t="str">
        <f>IFERROR(VLOOKUP(C4030,Sales!B:G,6,0),"-")</f>
        <v>-</v>
      </c>
      <c r="S4030" s="4">
        <f>IFERROR(VLOOKUP(C4030,Recolt!B:H,3,0),"-")</f>
        <v>151.04</v>
      </c>
      <c r="T4030" s="4" t="str">
        <f t="shared" si="126"/>
        <v>-</v>
      </c>
    </row>
    <row r="4031" spans="1:20" hidden="1" x14ac:dyDescent="0.25">
      <c r="A4031" s="4" t="s">
        <v>412</v>
      </c>
      <c r="B4031" s="4" t="s">
        <v>562</v>
      </c>
      <c r="C4031" s="4">
        <v>1034846322</v>
      </c>
      <c r="D4031" s="4" t="s">
        <v>377</v>
      </c>
      <c r="E4031" s="4" t="s">
        <v>364</v>
      </c>
      <c r="F4031" s="4" t="s">
        <v>439</v>
      </c>
      <c r="G4031" s="12">
        <v>45536</v>
      </c>
      <c r="H4031" s="4" t="s">
        <v>356</v>
      </c>
      <c r="I4031" s="67">
        <v>0.66372685185185198</v>
      </c>
      <c r="J4031" s="4" t="s">
        <v>1134</v>
      </c>
      <c r="K4031" s="12">
        <v>43412</v>
      </c>
      <c r="L4031" s="4" t="s">
        <v>366</v>
      </c>
      <c r="M4031" s="4" t="s">
        <v>358</v>
      </c>
      <c r="N4031" s="4" t="s">
        <v>361</v>
      </c>
      <c r="O4031" s="12" t="str">
        <f t="shared" ca="1" si="127"/>
        <v>6 ans, 5 mois</v>
      </c>
      <c r="P4031" s="4" t="str">
        <f>VLOOKUP(B4031,Effectif!B:I,6,0)</f>
        <v>Lise DE WITTE</v>
      </c>
      <c r="Q4031" s="4" t="str">
        <f>VLOOKUP(B4031,Effectif!B:I,8,0)</f>
        <v>DECB</v>
      </c>
      <c r="R4031" s="4">
        <f>IFERROR(VLOOKUP(C4031,Sales!B:G,6,0),"-")</f>
        <v>70</v>
      </c>
      <c r="S4031" s="4" t="str">
        <f>IFERROR(VLOOKUP(C4031,Recolt!B:H,3,0),"-")</f>
        <v>-</v>
      </c>
      <c r="T4031" s="4">
        <f t="shared" si="126"/>
        <v>70</v>
      </c>
    </row>
    <row r="4032" spans="1:20" hidden="1" x14ac:dyDescent="0.25">
      <c r="A4032" s="4" t="s">
        <v>412</v>
      </c>
      <c r="B4032" s="4" t="s">
        <v>562</v>
      </c>
      <c r="C4032" s="4">
        <v>1034846329</v>
      </c>
      <c r="D4032" s="4" t="s">
        <v>390</v>
      </c>
      <c r="E4032" s="4" t="s">
        <v>364</v>
      </c>
      <c r="F4032" s="4" t="s">
        <v>439</v>
      </c>
      <c r="G4032" s="12">
        <v>45537</v>
      </c>
      <c r="H4032" s="4" t="s">
        <v>356</v>
      </c>
      <c r="I4032" s="67">
        <v>0.74093750000000003</v>
      </c>
      <c r="J4032" s="4" t="s">
        <v>1131</v>
      </c>
      <c r="K4032" s="12">
        <v>42717</v>
      </c>
      <c r="L4032" s="4" t="s">
        <v>366</v>
      </c>
      <c r="M4032" s="4" t="s">
        <v>358</v>
      </c>
      <c r="N4032" s="4" t="s">
        <v>361</v>
      </c>
      <c r="O4032" s="12" t="str">
        <f t="shared" ca="1" si="127"/>
        <v>8 ans, 4 mois</v>
      </c>
      <c r="P4032" s="4" t="str">
        <f>VLOOKUP(B4032,Effectif!B:I,6,0)</f>
        <v>Lise DE WITTE</v>
      </c>
      <c r="Q4032" s="4" t="str">
        <f>VLOOKUP(B4032,Effectif!B:I,8,0)</f>
        <v>DECB</v>
      </c>
      <c r="R4032" s="4">
        <f>IFERROR(VLOOKUP(C4032,Sales!B:G,6,0),"-")</f>
        <v>242</v>
      </c>
      <c r="S4032" s="4" t="str">
        <f>IFERROR(VLOOKUP(C4032,Recolt!B:H,3,0),"-")</f>
        <v>-</v>
      </c>
      <c r="T4032" s="4">
        <f t="shared" si="126"/>
        <v>242</v>
      </c>
    </row>
    <row r="4033" spans="1:20" hidden="1" x14ac:dyDescent="0.25">
      <c r="A4033" s="4" t="s">
        <v>412</v>
      </c>
      <c r="B4033" s="4" t="s">
        <v>562</v>
      </c>
      <c r="C4033" s="4">
        <v>1034846337</v>
      </c>
      <c r="D4033" s="4" t="s">
        <v>378</v>
      </c>
      <c r="E4033" s="4" t="s">
        <v>364</v>
      </c>
      <c r="F4033" s="4" t="s">
        <v>439</v>
      </c>
      <c r="G4033" s="12">
        <v>45538</v>
      </c>
      <c r="H4033" s="4" t="s">
        <v>356</v>
      </c>
      <c r="I4033" s="67">
        <v>0.77574074074074095</v>
      </c>
      <c r="J4033" s="4" t="s">
        <v>1147</v>
      </c>
      <c r="L4033" s="4" t="s">
        <v>366</v>
      </c>
      <c r="O4033" s="12" t="str">
        <f t="shared" ca="1" si="127"/>
        <v>125 ans, 3 mois</v>
      </c>
      <c r="P4033" s="4" t="str">
        <f>VLOOKUP(B4033,Effectif!B:I,6,0)</f>
        <v>Lise DE WITTE</v>
      </c>
      <c r="Q4033" s="4" t="str">
        <f>VLOOKUP(B4033,Effectif!B:I,8,0)</f>
        <v>DECB</v>
      </c>
      <c r="R4033" s="4">
        <f>IFERROR(VLOOKUP(C4033,Sales!B:G,6,0),"-")</f>
        <v>50</v>
      </c>
      <c r="S4033" s="4" t="str">
        <f>IFERROR(VLOOKUP(C4033,Recolt!B:H,3,0),"-")</f>
        <v>-</v>
      </c>
      <c r="T4033" s="4">
        <f t="shared" si="126"/>
        <v>50</v>
      </c>
    </row>
    <row r="4034" spans="1:20" hidden="1" x14ac:dyDescent="0.25">
      <c r="A4034" s="4" t="s">
        <v>412</v>
      </c>
      <c r="B4034" s="4" t="s">
        <v>562</v>
      </c>
      <c r="C4034" s="4">
        <v>1034846352</v>
      </c>
      <c r="D4034" s="4" t="s">
        <v>377</v>
      </c>
      <c r="E4034" s="4" t="s">
        <v>364</v>
      </c>
      <c r="F4034" s="4" t="s">
        <v>439</v>
      </c>
      <c r="G4034" s="12">
        <v>45539</v>
      </c>
      <c r="H4034" s="4" t="s">
        <v>356</v>
      </c>
      <c r="I4034" s="67">
        <v>0.74943287037036999</v>
      </c>
      <c r="J4034" s="4" t="s">
        <v>1133</v>
      </c>
      <c r="K4034" s="12">
        <v>42977</v>
      </c>
      <c r="L4034" s="4" t="s">
        <v>366</v>
      </c>
      <c r="M4034" s="4" t="s">
        <v>358</v>
      </c>
      <c r="N4034" s="4" t="s">
        <v>361</v>
      </c>
      <c r="O4034" s="12" t="str">
        <f t="shared" ca="1" si="127"/>
        <v>7 ans, 8 mois</v>
      </c>
      <c r="P4034" s="4" t="str">
        <f>VLOOKUP(B4034,Effectif!B:I,6,0)</f>
        <v>Lise DE WITTE</v>
      </c>
      <c r="Q4034" s="4" t="str">
        <f>VLOOKUP(B4034,Effectif!B:I,8,0)</f>
        <v>DECB</v>
      </c>
      <c r="R4034" s="4" t="str">
        <f>IFERROR(VLOOKUP(C4034,Sales!B:G,6,0),"-")</f>
        <v>-</v>
      </c>
      <c r="S4034" s="4" t="str">
        <f>IFERROR(VLOOKUP(C4034,Recolt!B:H,3,0),"-")</f>
        <v>-</v>
      </c>
      <c r="T4034" s="4" t="str">
        <f t="shared" si="126"/>
        <v>-</v>
      </c>
    </row>
    <row r="4035" spans="1:20" hidden="1" x14ac:dyDescent="0.25">
      <c r="A4035" s="4" t="s">
        <v>412</v>
      </c>
      <c r="B4035" s="4" t="s">
        <v>562</v>
      </c>
      <c r="C4035" s="4">
        <v>1034846353</v>
      </c>
      <c r="D4035" s="4" t="s">
        <v>372</v>
      </c>
      <c r="E4035" s="4" t="s">
        <v>364</v>
      </c>
      <c r="F4035" s="4" t="s">
        <v>439</v>
      </c>
      <c r="G4035" s="12">
        <v>45540</v>
      </c>
      <c r="H4035" s="4" t="s">
        <v>356</v>
      </c>
      <c r="I4035" s="67">
        <v>0.68366898148148103</v>
      </c>
      <c r="J4035" s="4" t="s">
        <v>1131</v>
      </c>
      <c r="K4035" s="12">
        <v>42221</v>
      </c>
      <c r="L4035" s="4" t="s">
        <v>366</v>
      </c>
      <c r="M4035" s="4" t="s">
        <v>358</v>
      </c>
      <c r="N4035" s="4" t="s">
        <v>361</v>
      </c>
      <c r="O4035" s="12" t="str">
        <f t="shared" ca="1" si="127"/>
        <v>9 ans, 8 mois</v>
      </c>
      <c r="P4035" s="4" t="str">
        <f>VLOOKUP(B4035,Effectif!B:I,6,0)</f>
        <v>Lise DE WITTE</v>
      </c>
      <c r="Q4035" s="4" t="str">
        <f>VLOOKUP(B4035,Effectif!B:I,8,0)</f>
        <v>DECB</v>
      </c>
      <c r="R4035" s="4">
        <f>IFERROR(VLOOKUP(C4035,Sales!B:G,6,0),"-")</f>
        <v>5</v>
      </c>
      <c r="S4035" s="4" t="str">
        <f>IFERROR(VLOOKUP(C4035,Recolt!B:H,3,0),"-")</f>
        <v>-</v>
      </c>
      <c r="T4035" s="4">
        <f t="shared" ref="T4035:T4098" si="128">IF(R4035&gt;0,R4035,IF(S4035&gt;0,S4035,"-"))</f>
        <v>5</v>
      </c>
    </row>
    <row r="4036" spans="1:20" hidden="1" x14ac:dyDescent="0.25">
      <c r="A4036" s="4" t="s">
        <v>412</v>
      </c>
      <c r="B4036" s="4" t="s">
        <v>562</v>
      </c>
      <c r="C4036" s="4">
        <v>1034846357</v>
      </c>
      <c r="D4036" s="4" t="s">
        <v>363</v>
      </c>
      <c r="E4036" s="4" t="s">
        <v>364</v>
      </c>
      <c r="F4036" s="4" t="s">
        <v>439</v>
      </c>
      <c r="G4036" s="12">
        <v>45541</v>
      </c>
      <c r="H4036" s="4" t="s">
        <v>356</v>
      </c>
      <c r="I4036" s="67">
        <v>0.48755787037037002</v>
      </c>
      <c r="J4036" s="4" t="s">
        <v>1135</v>
      </c>
      <c r="K4036" s="12">
        <v>42785</v>
      </c>
      <c r="L4036" s="4" t="s">
        <v>366</v>
      </c>
      <c r="M4036" s="4" t="s">
        <v>358</v>
      </c>
      <c r="N4036" s="4" t="s">
        <v>361</v>
      </c>
      <c r="O4036" s="12" t="str">
        <f t="shared" ca="1" si="127"/>
        <v>8 ans, 2 mois</v>
      </c>
      <c r="P4036" s="4" t="str">
        <f>VLOOKUP(B4036,Effectif!B:I,6,0)</f>
        <v>Lise DE WITTE</v>
      </c>
      <c r="Q4036" s="4" t="str">
        <f>VLOOKUP(B4036,Effectif!B:I,8,0)</f>
        <v>DECB</v>
      </c>
      <c r="R4036" s="4" t="str">
        <f>IFERROR(VLOOKUP(C4036,Sales!B:G,6,0),"-")</f>
        <v>-</v>
      </c>
      <c r="S4036" s="4">
        <f>IFERROR(VLOOKUP(C4036,Recolt!B:H,3,0),"-")</f>
        <v>10.4</v>
      </c>
      <c r="T4036" s="4" t="str">
        <f t="shared" si="128"/>
        <v>-</v>
      </c>
    </row>
    <row r="4037" spans="1:20" hidden="1" x14ac:dyDescent="0.25">
      <c r="A4037" s="4" t="s">
        <v>412</v>
      </c>
      <c r="B4037" s="4" t="s">
        <v>562</v>
      </c>
      <c r="C4037" s="4">
        <v>1034846361</v>
      </c>
      <c r="D4037" s="4" t="s">
        <v>372</v>
      </c>
      <c r="E4037" s="4" t="s">
        <v>364</v>
      </c>
      <c r="F4037" s="4" t="s">
        <v>439</v>
      </c>
      <c r="G4037" s="12">
        <v>45542</v>
      </c>
      <c r="H4037" s="4" t="s">
        <v>356</v>
      </c>
      <c r="I4037" s="67">
        <v>0.71232638888888899</v>
      </c>
      <c r="J4037" s="4" t="s">
        <v>1133</v>
      </c>
      <c r="K4037" s="12">
        <v>43427</v>
      </c>
      <c r="L4037" s="4" t="s">
        <v>366</v>
      </c>
      <c r="M4037" s="4" t="s">
        <v>358</v>
      </c>
      <c r="N4037" s="4" t="s">
        <v>361</v>
      </c>
      <c r="O4037" s="12" t="str">
        <f t="shared" ca="1" si="127"/>
        <v>6 ans, 5 mois</v>
      </c>
      <c r="P4037" s="4" t="str">
        <f>VLOOKUP(B4037,Effectif!B:I,6,0)</f>
        <v>Lise DE WITTE</v>
      </c>
      <c r="Q4037" s="4" t="str">
        <f>VLOOKUP(B4037,Effectif!B:I,8,0)</f>
        <v>DECB</v>
      </c>
      <c r="R4037" s="4">
        <f>IFERROR(VLOOKUP(C4037,Sales!B:G,6,0),"-")</f>
        <v>82</v>
      </c>
      <c r="S4037" s="4" t="str">
        <f>IFERROR(VLOOKUP(C4037,Recolt!B:H,3,0),"-")</f>
        <v>-</v>
      </c>
      <c r="T4037" s="4">
        <f t="shared" si="128"/>
        <v>82</v>
      </c>
    </row>
    <row r="4038" spans="1:20" hidden="1" x14ac:dyDescent="0.25">
      <c r="A4038" s="4" t="s">
        <v>412</v>
      </c>
      <c r="B4038" s="4" t="s">
        <v>562</v>
      </c>
      <c r="C4038" s="4">
        <v>1034846368</v>
      </c>
      <c r="D4038" s="4" t="s">
        <v>363</v>
      </c>
      <c r="E4038" s="4" t="s">
        <v>364</v>
      </c>
      <c r="F4038" s="4" t="s">
        <v>439</v>
      </c>
      <c r="G4038" s="12">
        <v>45543</v>
      </c>
      <c r="H4038" s="4" t="s">
        <v>356</v>
      </c>
      <c r="I4038" s="67">
        <v>0.68891203703703696</v>
      </c>
      <c r="J4038" s="4" t="s">
        <v>1133</v>
      </c>
      <c r="K4038" s="12">
        <v>43426</v>
      </c>
      <c r="L4038" s="4" t="s">
        <v>366</v>
      </c>
      <c r="M4038" s="4" t="s">
        <v>358</v>
      </c>
      <c r="N4038" s="4" t="s">
        <v>359</v>
      </c>
      <c r="O4038" s="12" t="str">
        <f t="shared" ca="1" si="127"/>
        <v>6 ans, 5 mois</v>
      </c>
      <c r="P4038" s="4" t="str">
        <f>VLOOKUP(B4038,Effectif!B:I,6,0)</f>
        <v>Lise DE WITTE</v>
      </c>
      <c r="Q4038" s="4" t="str">
        <f>VLOOKUP(B4038,Effectif!B:I,8,0)</f>
        <v>DECB</v>
      </c>
      <c r="R4038" s="4" t="str">
        <f>IFERROR(VLOOKUP(C4038,Sales!B:G,6,0),"-")</f>
        <v>-</v>
      </c>
      <c r="S4038" s="4">
        <f>IFERROR(VLOOKUP(C4038,Recolt!B:H,3,0),"-")</f>
        <v>166</v>
      </c>
      <c r="T4038" s="4" t="str">
        <f t="shared" si="128"/>
        <v>-</v>
      </c>
    </row>
    <row r="4039" spans="1:20" hidden="1" x14ac:dyDescent="0.25">
      <c r="A4039" s="4" t="s">
        <v>412</v>
      </c>
      <c r="B4039" s="4" t="s">
        <v>562</v>
      </c>
      <c r="C4039" s="4">
        <v>1034846385</v>
      </c>
      <c r="D4039" s="4" t="s">
        <v>377</v>
      </c>
      <c r="E4039" s="4" t="s">
        <v>364</v>
      </c>
      <c r="F4039" s="4" t="s">
        <v>439</v>
      </c>
      <c r="G4039" s="12">
        <v>45544</v>
      </c>
      <c r="H4039" s="4" t="s">
        <v>356</v>
      </c>
      <c r="I4039" s="67">
        <v>0.56031249999999999</v>
      </c>
      <c r="J4039" s="4" t="s">
        <v>1131</v>
      </c>
      <c r="K4039" s="12">
        <v>42558</v>
      </c>
      <c r="L4039" s="4" t="s">
        <v>366</v>
      </c>
      <c r="M4039" s="4" t="s">
        <v>358</v>
      </c>
      <c r="N4039" s="4" t="s">
        <v>361</v>
      </c>
      <c r="O4039" s="12" t="str">
        <f t="shared" ca="1" si="127"/>
        <v>8 ans, 9 mois</v>
      </c>
      <c r="P4039" s="4" t="str">
        <f>VLOOKUP(B4039,Effectif!B:I,6,0)</f>
        <v>Lise DE WITTE</v>
      </c>
      <c r="Q4039" s="4" t="str">
        <f>VLOOKUP(B4039,Effectif!B:I,8,0)</f>
        <v>DECB</v>
      </c>
      <c r="R4039" s="4">
        <f>IFERROR(VLOOKUP(C4039,Sales!B:G,6,0),"-")</f>
        <v>679.28</v>
      </c>
      <c r="S4039" s="4" t="str">
        <f>IFERROR(VLOOKUP(C4039,Recolt!B:H,3,0),"-")</f>
        <v>-</v>
      </c>
      <c r="T4039" s="4">
        <f t="shared" si="128"/>
        <v>679.28</v>
      </c>
    </row>
    <row r="4040" spans="1:20" hidden="1" x14ac:dyDescent="0.25">
      <c r="A4040" s="4" t="s">
        <v>412</v>
      </c>
      <c r="B4040" s="4" t="s">
        <v>562</v>
      </c>
      <c r="C4040" s="4">
        <v>1034846394</v>
      </c>
      <c r="D4040" s="4" t="s">
        <v>377</v>
      </c>
      <c r="E4040" s="4" t="s">
        <v>364</v>
      </c>
      <c r="F4040" s="4" t="s">
        <v>439</v>
      </c>
      <c r="G4040" s="12">
        <v>45545</v>
      </c>
      <c r="H4040" s="4" t="s">
        <v>356</v>
      </c>
      <c r="I4040" s="67">
        <v>0.544490740740741</v>
      </c>
      <c r="J4040" s="4" t="s">
        <v>1134</v>
      </c>
      <c r="K4040" s="12">
        <v>43138</v>
      </c>
      <c r="L4040" s="4" t="s">
        <v>366</v>
      </c>
      <c r="M4040" s="4" t="s">
        <v>358</v>
      </c>
      <c r="N4040" s="4" t="s">
        <v>361</v>
      </c>
      <c r="O4040" s="12" t="str">
        <f t="shared" ca="1" si="127"/>
        <v>7 ans, 2 mois</v>
      </c>
      <c r="P4040" s="4" t="str">
        <f>VLOOKUP(B4040,Effectif!B:I,6,0)</f>
        <v>Lise DE WITTE</v>
      </c>
      <c r="Q4040" s="4" t="str">
        <f>VLOOKUP(B4040,Effectif!B:I,8,0)</f>
        <v>DECB</v>
      </c>
      <c r="R4040" s="4">
        <f>IFERROR(VLOOKUP(C4040,Sales!B:G,6,0),"-")</f>
        <v>55.29</v>
      </c>
      <c r="S4040" s="4" t="str">
        <f>IFERROR(VLOOKUP(C4040,Recolt!B:H,3,0),"-")</f>
        <v>-</v>
      </c>
      <c r="T4040" s="4">
        <f t="shared" si="128"/>
        <v>55.29</v>
      </c>
    </row>
    <row r="4041" spans="1:20" hidden="1" x14ac:dyDescent="0.25">
      <c r="A4041" s="4" t="s">
        <v>412</v>
      </c>
      <c r="B4041" s="4" t="s">
        <v>562</v>
      </c>
      <c r="C4041" s="4">
        <v>1034846396</v>
      </c>
      <c r="D4041" s="4" t="s">
        <v>363</v>
      </c>
      <c r="E4041" s="4" t="s">
        <v>364</v>
      </c>
      <c r="F4041" s="4" t="s">
        <v>439</v>
      </c>
      <c r="G4041" s="12">
        <v>45546</v>
      </c>
      <c r="H4041" s="4" t="s">
        <v>356</v>
      </c>
      <c r="I4041" s="67">
        <v>0.74261574074074099</v>
      </c>
      <c r="J4041" s="4" t="s">
        <v>1134</v>
      </c>
      <c r="K4041" s="12">
        <v>43055</v>
      </c>
      <c r="L4041" s="4" t="s">
        <v>366</v>
      </c>
      <c r="M4041" s="4" t="s">
        <v>358</v>
      </c>
      <c r="N4041" s="4" t="s">
        <v>361</v>
      </c>
      <c r="O4041" s="12" t="str">
        <f t="shared" ca="1" si="127"/>
        <v>7 ans, 5 mois</v>
      </c>
      <c r="P4041" s="4" t="str">
        <f>VLOOKUP(B4041,Effectif!B:I,6,0)</f>
        <v>Lise DE WITTE</v>
      </c>
      <c r="Q4041" s="4" t="str">
        <f>VLOOKUP(B4041,Effectif!B:I,8,0)</f>
        <v>DECB</v>
      </c>
      <c r="R4041" s="4">
        <f>IFERROR(VLOOKUP(C4041,Sales!B:G,6,0),"-")</f>
        <v>209.04</v>
      </c>
      <c r="S4041" s="4" t="str">
        <f>IFERROR(VLOOKUP(C4041,Recolt!B:H,3,0),"-")</f>
        <v>-</v>
      </c>
      <c r="T4041" s="4">
        <f t="shared" si="128"/>
        <v>209.04</v>
      </c>
    </row>
    <row r="4042" spans="1:20" hidden="1" x14ac:dyDescent="0.25">
      <c r="A4042" s="4" t="s">
        <v>412</v>
      </c>
      <c r="B4042" s="4" t="s">
        <v>562</v>
      </c>
      <c r="C4042" s="4">
        <v>1034846408</v>
      </c>
      <c r="D4042" s="4" t="s">
        <v>372</v>
      </c>
      <c r="E4042" s="4" t="s">
        <v>364</v>
      </c>
      <c r="F4042" s="4" t="s">
        <v>439</v>
      </c>
      <c r="G4042" s="12">
        <v>45547</v>
      </c>
      <c r="H4042" s="4" t="s">
        <v>356</v>
      </c>
      <c r="I4042" s="67">
        <v>0.71394675925925899</v>
      </c>
      <c r="J4042" s="4" t="s">
        <v>1133</v>
      </c>
      <c r="K4042" s="12">
        <v>43425</v>
      </c>
      <c r="L4042" s="4" t="s">
        <v>366</v>
      </c>
      <c r="M4042" s="4" t="s">
        <v>358</v>
      </c>
      <c r="N4042" s="4" t="s">
        <v>361</v>
      </c>
      <c r="O4042" s="12" t="str">
        <f t="shared" ca="1" si="127"/>
        <v>6 ans, 5 mois</v>
      </c>
      <c r="P4042" s="4" t="str">
        <f>VLOOKUP(B4042,Effectif!B:I,6,0)</f>
        <v>Lise DE WITTE</v>
      </c>
      <c r="Q4042" s="4" t="str">
        <f>VLOOKUP(B4042,Effectif!B:I,8,0)</f>
        <v>DECB</v>
      </c>
      <c r="R4042" s="4" t="str">
        <f>IFERROR(VLOOKUP(C4042,Sales!B:G,6,0),"-")</f>
        <v>-</v>
      </c>
      <c r="S4042" s="4">
        <f>IFERROR(VLOOKUP(C4042,Recolt!B:H,3,0),"-")</f>
        <v>59</v>
      </c>
      <c r="T4042" s="4" t="str">
        <f t="shared" si="128"/>
        <v>-</v>
      </c>
    </row>
    <row r="4043" spans="1:20" hidden="1" x14ac:dyDescent="0.25">
      <c r="A4043" s="4" t="s">
        <v>412</v>
      </c>
      <c r="B4043" s="4" t="s">
        <v>562</v>
      </c>
      <c r="C4043" s="4">
        <v>1034846413</v>
      </c>
      <c r="D4043" s="4" t="s">
        <v>363</v>
      </c>
      <c r="E4043" s="4" t="s">
        <v>364</v>
      </c>
      <c r="F4043" s="4" t="s">
        <v>439</v>
      </c>
      <c r="G4043" s="12">
        <v>45548</v>
      </c>
      <c r="H4043" s="4" t="s">
        <v>356</v>
      </c>
      <c r="I4043" s="67">
        <v>0.72138888888888897</v>
      </c>
      <c r="J4043" s="4" t="s">
        <v>1133</v>
      </c>
      <c r="K4043" s="12">
        <v>43138</v>
      </c>
      <c r="L4043" s="4" t="s">
        <v>366</v>
      </c>
      <c r="M4043" s="4" t="s">
        <v>358</v>
      </c>
      <c r="N4043" s="4" t="s">
        <v>361</v>
      </c>
      <c r="O4043" s="12" t="str">
        <f t="shared" ca="1" si="127"/>
        <v>7 ans, 2 mois</v>
      </c>
      <c r="P4043" s="4" t="str">
        <f>VLOOKUP(B4043,Effectif!B:I,6,0)</f>
        <v>Lise DE WITTE</v>
      </c>
      <c r="Q4043" s="4" t="str">
        <f>VLOOKUP(B4043,Effectif!B:I,8,0)</f>
        <v>DECB</v>
      </c>
      <c r="R4043" s="4">
        <f>IFERROR(VLOOKUP(C4043,Sales!B:G,6,0),"-")</f>
        <v>144</v>
      </c>
      <c r="S4043" s="4" t="str">
        <f>IFERROR(VLOOKUP(C4043,Recolt!B:H,3,0),"-")</f>
        <v>-</v>
      </c>
      <c r="T4043" s="4">
        <f t="shared" si="128"/>
        <v>144</v>
      </c>
    </row>
    <row r="4044" spans="1:20" hidden="1" x14ac:dyDescent="0.25">
      <c r="A4044" s="4" t="s">
        <v>412</v>
      </c>
      <c r="B4044" s="4" t="s">
        <v>562</v>
      </c>
      <c r="C4044" s="4">
        <v>1034846416</v>
      </c>
      <c r="D4044" s="4" t="s">
        <v>377</v>
      </c>
      <c r="E4044" s="4" t="s">
        <v>364</v>
      </c>
      <c r="F4044" s="4" t="s">
        <v>439</v>
      </c>
      <c r="G4044" s="12">
        <v>45549</v>
      </c>
      <c r="H4044" s="4" t="s">
        <v>356</v>
      </c>
      <c r="I4044" s="67">
        <v>0.49798611111111102</v>
      </c>
      <c r="J4044" s="4" t="s">
        <v>1135</v>
      </c>
      <c r="K4044" s="12">
        <v>42927</v>
      </c>
      <c r="L4044" s="4" t="s">
        <v>366</v>
      </c>
      <c r="M4044" s="4" t="s">
        <v>358</v>
      </c>
      <c r="N4044" s="4" t="s">
        <v>361</v>
      </c>
      <c r="O4044" s="12" t="str">
        <f t="shared" ca="1" si="127"/>
        <v>7 ans, 9 mois</v>
      </c>
      <c r="P4044" s="4" t="str">
        <f>VLOOKUP(B4044,Effectif!B:I,6,0)</f>
        <v>Lise DE WITTE</v>
      </c>
      <c r="Q4044" s="4" t="str">
        <f>VLOOKUP(B4044,Effectif!B:I,8,0)</f>
        <v>DECB</v>
      </c>
      <c r="R4044" s="4" t="str">
        <f>IFERROR(VLOOKUP(C4044,Sales!B:G,6,0),"-")</f>
        <v>-</v>
      </c>
      <c r="S4044" s="4">
        <f>IFERROR(VLOOKUP(C4044,Recolt!B:H,3,0),"-")</f>
        <v>61.61</v>
      </c>
      <c r="T4044" s="4" t="str">
        <f t="shared" si="128"/>
        <v>-</v>
      </c>
    </row>
    <row r="4045" spans="1:20" hidden="1" x14ac:dyDescent="0.25">
      <c r="A4045" s="4" t="s">
        <v>412</v>
      </c>
      <c r="B4045" s="4" t="s">
        <v>562</v>
      </c>
      <c r="C4045" s="4">
        <v>1034846426</v>
      </c>
      <c r="D4045" s="4" t="s">
        <v>377</v>
      </c>
      <c r="E4045" s="4" t="s">
        <v>364</v>
      </c>
      <c r="F4045" s="4" t="s">
        <v>439</v>
      </c>
      <c r="G4045" s="12">
        <v>45550</v>
      </c>
      <c r="H4045" s="4" t="s">
        <v>356</v>
      </c>
      <c r="I4045" s="67">
        <v>0.43199074074074101</v>
      </c>
      <c r="J4045" s="4" t="s">
        <v>1133</v>
      </c>
      <c r="K4045" s="12">
        <v>42839</v>
      </c>
      <c r="L4045" s="4" t="s">
        <v>366</v>
      </c>
      <c r="M4045" s="4" t="s">
        <v>358</v>
      </c>
      <c r="N4045" s="4" t="s">
        <v>361</v>
      </c>
      <c r="O4045" s="12" t="str">
        <f t="shared" ca="1" si="127"/>
        <v>8 ans, 0 mois</v>
      </c>
      <c r="P4045" s="4" t="str">
        <f>VLOOKUP(B4045,Effectif!B:I,6,0)</f>
        <v>Lise DE WITTE</v>
      </c>
      <c r="Q4045" s="4" t="str">
        <f>VLOOKUP(B4045,Effectif!B:I,8,0)</f>
        <v>DECB</v>
      </c>
      <c r="R4045" s="4" t="str">
        <f>IFERROR(VLOOKUP(C4045,Sales!B:G,6,0),"-")</f>
        <v>-</v>
      </c>
      <c r="S4045" s="4">
        <f>IFERROR(VLOOKUP(C4045,Recolt!B:H,3,0),"-")</f>
        <v>140</v>
      </c>
      <c r="T4045" s="4" t="str">
        <f t="shared" si="128"/>
        <v>-</v>
      </c>
    </row>
    <row r="4046" spans="1:20" hidden="1" x14ac:dyDescent="0.25">
      <c r="A4046" s="4" t="s">
        <v>412</v>
      </c>
      <c r="B4046" s="4" t="s">
        <v>562</v>
      </c>
      <c r="C4046" s="4">
        <v>1034846431</v>
      </c>
      <c r="D4046" s="4" t="s">
        <v>372</v>
      </c>
      <c r="E4046" s="4" t="s">
        <v>364</v>
      </c>
      <c r="F4046" s="4" t="s">
        <v>439</v>
      </c>
      <c r="G4046" s="12">
        <v>45551</v>
      </c>
      <c r="H4046" s="4" t="s">
        <v>356</v>
      </c>
      <c r="I4046" s="67">
        <v>0.53782407407407395</v>
      </c>
      <c r="J4046" s="4" t="s">
        <v>1133</v>
      </c>
      <c r="K4046" s="12">
        <v>43138</v>
      </c>
      <c r="L4046" s="4" t="s">
        <v>366</v>
      </c>
      <c r="M4046" s="4" t="s">
        <v>358</v>
      </c>
      <c r="N4046" s="4" t="s">
        <v>361</v>
      </c>
      <c r="O4046" s="12" t="str">
        <f t="shared" ca="1" si="127"/>
        <v>7 ans, 2 mois</v>
      </c>
      <c r="P4046" s="4" t="str">
        <f>VLOOKUP(B4046,Effectif!B:I,6,0)</f>
        <v>Lise DE WITTE</v>
      </c>
      <c r="Q4046" s="4" t="str">
        <f>VLOOKUP(B4046,Effectif!B:I,8,0)</f>
        <v>DECB</v>
      </c>
      <c r="R4046" s="4">
        <f>IFERROR(VLOOKUP(C4046,Sales!B:G,6,0),"-")</f>
        <v>20.95</v>
      </c>
      <c r="S4046" s="4" t="str">
        <f>IFERROR(VLOOKUP(C4046,Recolt!B:H,3,0),"-")</f>
        <v>-</v>
      </c>
      <c r="T4046" s="4">
        <f t="shared" si="128"/>
        <v>20.95</v>
      </c>
    </row>
    <row r="4047" spans="1:20" hidden="1" x14ac:dyDescent="0.25">
      <c r="A4047" s="4" t="s">
        <v>412</v>
      </c>
      <c r="B4047" s="4" t="s">
        <v>562</v>
      </c>
      <c r="C4047" s="4">
        <v>1034846433</v>
      </c>
      <c r="D4047" s="4" t="s">
        <v>363</v>
      </c>
      <c r="E4047" s="4" t="s">
        <v>364</v>
      </c>
      <c r="F4047" s="4" t="s">
        <v>439</v>
      </c>
      <c r="G4047" s="12">
        <v>45552</v>
      </c>
      <c r="H4047" s="4" t="s">
        <v>356</v>
      </c>
      <c r="I4047" s="67">
        <v>0.41858796296296302</v>
      </c>
      <c r="J4047" s="4" t="s">
        <v>1131</v>
      </c>
      <c r="K4047" s="12">
        <v>41761</v>
      </c>
      <c r="L4047" s="4" t="s">
        <v>366</v>
      </c>
      <c r="M4047" s="4" t="s">
        <v>358</v>
      </c>
      <c r="N4047" s="4" t="s">
        <v>361</v>
      </c>
      <c r="O4047" s="12" t="str">
        <f t="shared" ca="1" si="127"/>
        <v>10 ans, 11 mois</v>
      </c>
      <c r="P4047" s="4" t="str">
        <f>VLOOKUP(B4047,Effectif!B:I,6,0)</f>
        <v>Lise DE WITTE</v>
      </c>
      <c r="Q4047" s="4" t="str">
        <f>VLOOKUP(B4047,Effectif!B:I,8,0)</f>
        <v>DECB</v>
      </c>
      <c r="R4047" s="4">
        <f>IFERROR(VLOOKUP(C4047,Sales!B:G,6,0),"-")</f>
        <v>146</v>
      </c>
      <c r="S4047" s="4" t="str">
        <f>IFERROR(VLOOKUP(C4047,Recolt!B:H,3,0),"-")</f>
        <v>-</v>
      </c>
      <c r="T4047" s="4">
        <f t="shared" si="128"/>
        <v>146</v>
      </c>
    </row>
    <row r="4048" spans="1:20" hidden="1" x14ac:dyDescent="0.25">
      <c r="A4048" s="4" t="s">
        <v>412</v>
      </c>
      <c r="B4048" s="4" t="s">
        <v>562</v>
      </c>
      <c r="C4048" s="4">
        <v>1034846440</v>
      </c>
      <c r="D4048" s="4" t="s">
        <v>363</v>
      </c>
      <c r="E4048" s="4" t="s">
        <v>364</v>
      </c>
      <c r="F4048" s="4" t="s">
        <v>439</v>
      </c>
      <c r="G4048" s="12">
        <v>45553</v>
      </c>
      <c r="H4048" s="4" t="s">
        <v>356</v>
      </c>
      <c r="I4048" s="67">
        <v>0.72986111111111096</v>
      </c>
      <c r="J4048" s="4" t="s">
        <v>1136</v>
      </c>
      <c r="K4048" s="12">
        <v>43378</v>
      </c>
      <c r="L4048" s="4" t="s">
        <v>366</v>
      </c>
      <c r="M4048" s="4" t="s">
        <v>358</v>
      </c>
      <c r="N4048" s="4" t="s">
        <v>361</v>
      </c>
      <c r="O4048" s="12" t="str">
        <f t="shared" ca="1" si="127"/>
        <v>6 ans, 6 mois</v>
      </c>
      <c r="P4048" s="4" t="str">
        <f>VLOOKUP(B4048,Effectif!B:I,6,0)</f>
        <v>Lise DE WITTE</v>
      </c>
      <c r="Q4048" s="4" t="str">
        <f>VLOOKUP(B4048,Effectif!B:I,8,0)</f>
        <v>DECB</v>
      </c>
      <c r="R4048" s="4">
        <f>IFERROR(VLOOKUP(C4048,Sales!B:G,6,0),"-")</f>
        <v>50</v>
      </c>
      <c r="S4048" s="4" t="str">
        <f>IFERROR(VLOOKUP(C4048,Recolt!B:H,3,0),"-")</f>
        <v>-</v>
      </c>
      <c r="T4048" s="4">
        <f t="shared" si="128"/>
        <v>50</v>
      </c>
    </row>
    <row r="4049" spans="1:20" hidden="1" x14ac:dyDescent="0.25">
      <c r="A4049" s="4" t="s">
        <v>412</v>
      </c>
      <c r="B4049" s="4" t="s">
        <v>562</v>
      </c>
      <c r="C4049" s="4">
        <v>1034846447</v>
      </c>
      <c r="D4049" s="4" t="s">
        <v>377</v>
      </c>
      <c r="E4049" s="4" t="s">
        <v>364</v>
      </c>
      <c r="F4049" s="4" t="s">
        <v>439</v>
      </c>
      <c r="G4049" s="12">
        <v>45554</v>
      </c>
      <c r="H4049" s="4" t="s">
        <v>356</v>
      </c>
      <c r="I4049" s="67">
        <v>0.38270833333333298</v>
      </c>
      <c r="J4049" s="4" t="s">
        <v>1137</v>
      </c>
      <c r="K4049" s="12">
        <v>42473</v>
      </c>
      <c r="L4049" s="4" t="s">
        <v>366</v>
      </c>
      <c r="M4049" s="4" t="s">
        <v>358</v>
      </c>
      <c r="N4049" s="4" t="s">
        <v>361</v>
      </c>
      <c r="O4049" s="12" t="str">
        <f t="shared" ca="1" si="127"/>
        <v>9 ans, 0 mois</v>
      </c>
      <c r="P4049" s="4" t="str">
        <f>VLOOKUP(B4049,Effectif!B:I,6,0)</f>
        <v>Lise DE WITTE</v>
      </c>
      <c r="Q4049" s="4" t="str">
        <f>VLOOKUP(B4049,Effectif!B:I,8,0)</f>
        <v>DECB</v>
      </c>
      <c r="R4049" s="4" t="str">
        <f>IFERROR(VLOOKUP(C4049,Sales!B:G,6,0),"-")</f>
        <v>-</v>
      </c>
      <c r="S4049" s="4">
        <f>IFERROR(VLOOKUP(C4049,Recolt!B:H,3,0),"-")</f>
        <v>70.34</v>
      </c>
      <c r="T4049" s="4" t="str">
        <f t="shared" si="128"/>
        <v>-</v>
      </c>
    </row>
    <row r="4050" spans="1:20" hidden="1" x14ac:dyDescent="0.25">
      <c r="A4050" s="4" t="s">
        <v>412</v>
      </c>
      <c r="B4050" s="4" t="s">
        <v>562</v>
      </c>
      <c r="C4050" s="4">
        <v>1034846448</v>
      </c>
      <c r="D4050" s="4" t="s">
        <v>363</v>
      </c>
      <c r="E4050" s="4" t="s">
        <v>364</v>
      </c>
      <c r="F4050" s="4" t="s">
        <v>439</v>
      </c>
      <c r="G4050" s="12">
        <v>45555</v>
      </c>
      <c r="H4050" s="4" t="s">
        <v>356</v>
      </c>
      <c r="I4050" s="67">
        <v>0.54012731481481502</v>
      </c>
      <c r="J4050" s="4" t="s">
        <v>1133</v>
      </c>
      <c r="K4050" s="12">
        <v>43382</v>
      </c>
      <c r="L4050" s="4" t="s">
        <v>366</v>
      </c>
      <c r="M4050" s="4" t="s">
        <v>358</v>
      </c>
      <c r="N4050" s="4" t="s">
        <v>361</v>
      </c>
      <c r="O4050" s="12" t="str">
        <f t="shared" ca="1" si="127"/>
        <v>6 ans, 6 mois</v>
      </c>
      <c r="P4050" s="4" t="str">
        <f>VLOOKUP(B4050,Effectif!B:I,6,0)</f>
        <v>Lise DE WITTE</v>
      </c>
      <c r="Q4050" s="4" t="str">
        <f>VLOOKUP(B4050,Effectif!B:I,8,0)</f>
        <v>DECB</v>
      </c>
      <c r="R4050" s="4" t="str">
        <f>IFERROR(VLOOKUP(C4050,Sales!B:G,6,0),"-")</f>
        <v>-</v>
      </c>
      <c r="S4050" s="4">
        <f>IFERROR(VLOOKUP(C4050,Recolt!B:H,3,0),"-")</f>
        <v>106.22999999999999</v>
      </c>
      <c r="T4050" s="4" t="str">
        <f t="shared" si="128"/>
        <v>-</v>
      </c>
    </row>
    <row r="4051" spans="1:20" hidden="1" x14ac:dyDescent="0.25">
      <c r="A4051" s="4" t="s">
        <v>412</v>
      </c>
      <c r="B4051" s="4" t="s">
        <v>562</v>
      </c>
      <c r="C4051" s="4">
        <v>1034846456</v>
      </c>
      <c r="D4051" s="4" t="s">
        <v>377</v>
      </c>
      <c r="E4051" s="4" t="s">
        <v>364</v>
      </c>
      <c r="F4051" s="4" t="s">
        <v>439</v>
      </c>
      <c r="G4051" s="12">
        <v>45556</v>
      </c>
      <c r="H4051" s="4" t="s">
        <v>356</v>
      </c>
      <c r="I4051" s="67">
        <v>0.41091435185185199</v>
      </c>
      <c r="J4051" s="4" t="s">
        <v>1133</v>
      </c>
      <c r="K4051" s="12">
        <v>42872</v>
      </c>
      <c r="L4051" s="4" t="s">
        <v>357</v>
      </c>
      <c r="M4051" s="4" t="s">
        <v>358</v>
      </c>
      <c r="N4051" s="4" t="s">
        <v>384</v>
      </c>
      <c r="O4051" s="12" t="str">
        <f t="shared" ca="1" si="127"/>
        <v>7 ans, 11 mois</v>
      </c>
      <c r="P4051" s="4" t="str">
        <f>VLOOKUP(B4051,Effectif!B:I,6,0)</f>
        <v>Lise DE WITTE</v>
      </c>
      <c r="Q4051" s="4" t="str">
        <f>VLOOKUP(B4051,Effectif!B:I,8,0)</f>
        <v>DECB</v>
      </c>
      <c r="R4051" s="4" t="str">
        <f>IFERROR(VLOOKUP(C4051,Sales!B:G,6,0),"-")</f>
        <v>-</v>
      </c>
      <c r="S4051" s="4">
        <f>IFERROR(VLOOKUP(C4051,Recolt!B:H,3,0),"-")</f>
        <v>114</v>
      </c>
      <c r="T4051" s="4" t="str">
        <f t="shared" si="128"/>
        <v>-</v>
      </c>
    </row>
    <row r="4052" spans="1:20" hidden="1" x14ac:dyDescent="0.25">
      <c r="A4052" s="4" t="s">
        <v>412</v>
      </c>
      <c r="B4052" s="4" t="s">
        <v>562</v>
      </c>
      <c r="C4052" s="4">
        <v>1034846493</v>
      </c>
      <c r="D4052" s="4" t="s">
        <v>363</v>
      </c>
      <c r="E4052" s="4" t="s">
        <v>364</v>
      </c>
      <c r="F4052" s="4" t="s">
        <v>439</v>
      </c>
      <c r="G4052" s="12">
        <v>45557</v>
      </c>
      <c r="H4052" s="4" t="s">
        <v>356</v>
      </c>
      <c r="I4052" s="67">
        <v>0.67420138888888903</v>
      </c>
      <c r="J4052" s="4" t="s">
        <v>1133</v>
      </c>
      <c r="K4052" s="12">
        <v>43419</v>
      </c>
      <c r="L4052" s="4" t="s">
        <v>366</v>
      </c>
      <c r="M4052" s="4" t="s">
        <v>358</v>
      </c>
      <c r="N4052" s="4" t="s">
        <v>361</v>
      </c>
      <c r="O4052" s="12" t="str">
        <f t="shared" ca="1" si="127"/>
        <v>6 ans, 5 mois</v>
      </c>
      <c r="P4052" s="4" t="str">
        <f>VLOOKUP(B4052,Effectif!B:I,6,0)</f>
        <v>Lise DE WITTE</v>
      </c>
      <c r="Q4052" s="4" t="str">
        <f>VLOOKUP(B4052,Effectif!B:I,8,0)</f>
        <v>DECB</v>
      </c>
      <c r="R4052" s="4">
        <f>IFERROR(VLOOKUP(C4052,Sales!B:G,6,0),"-")</f>
        <v>100</v>
      </c>
      <c r="S4052" s="4" t="str">
        <f>IFERROR(VLOOKUP(C4052,Recolt!B:H,3,0),"-")</f>
        <v>-</v>
      </c>
      <c r="T4052" s="4">
        <f t="shared" si="128"/>
        <v>100</v>
      </c>
    </row>
    <row r="4053" spans="1:20" hidden="1" x14ac:dyDescent="0.25">
      <c r="A4053" s="4" t="s">
        <v>412</v>
      </c>
      <c r="B4053" s="4" t="s">
        <v>562</v>
      </c>
      <c r="C4053" s="4">
        <v>1034846494</v>
      </c>
      <c r="D4053" s="4" t="s">
        <v>377</v>
      </c>
      <c r="E4053" s="4" t="s">
        <v>364</v>
      </c>
      <c r="F4053" s="4" t="s">
        <v>439</v>
      </c>
      <c r="G4053" s="12">
        <v>45558</v>
      </c>
      <c r="H4053" s="4" t="s">
        <v>356</v>
      </c>
      <c r="I4053" s="67">
        <v>0.55298611111111096</v>
      </c>
      <c r="J4053" s="4" t="s">
        <v>1144</v>
      </c>
      <c r="K4053" s="12">
        <v>42200</v>
      </c>
      <c r="L4053" s="4" t="s">
        <v>366</v>
      </c>
      <c r="M4053" s="4" t="s">
        <v>358</v>
      </c>
      <c r="N4053" s="4" t="s">
        <v>361</v>
      </c>
      <c r="O4053" s="12" t="str">
        <f t="shared" ca="1" si="127"/>
        <v>9 ans, 9 mois</v>
      </c>
      <c r="P4053" s="4" t="str">
        <f>VLOOKUP(B4053,Effectif!B:I,6,0)</f>
        <v>Lise DE WITTE</v>
      </c>
      <c r="Q4053" s="4" t="str">
        <f>VLOOKUP(B4053,Effectif!B:I,8,0)</f>
        <v>DECB</v>
      </c>
      <c r="R4053" s="4" t="str">
        <f>IFERROR(VLOOKUP(C4053,Sales!B:G,6,0),"-")</f>
        <v>-</v>
      </c>
      <c r="S4053" s="4">
        <f>IFERROR(VLOOKUP(C4053,Recolt!B:H,3,0),"-")</f>
        <v>59.81</v>
      </c>
      <c r="T4053" s="4" t="str">
        <f t="shared" si="128"/>
        <v>-</v>
      </c>
    </row>
    <row r="4054" spans="1:20" hidden="1" x14ac:dyDescent="0.25">
      <c r="A4054" s="4" t="s">
        <v>412</v>
      </c>
      <c r="B4054" s="4" t="s">
        <v>562</v>
      </c>
      <c r="C4054" s="4">
        <v>1034846497</v>
      </c>
      <c r="D4054" s="4" t="s">
        <v>363</v>
      </c>
      <c r="E4054" s="4" t="s">
        <v>364</v>
      </c>
      <c r="F4054" s="4" t="s">
        <v>439</v>
      </c>
      <c r="G4054" s="12">
        <v>45559</v>
      </c>
      <c r="H4054" s="4" t="s">
        <v>356</v>
      </c>
      <c r="I4054" s="67">
        <v>0.50608796296296299</v>
      </c>
      <c r="J4054" s="4" t="s">
        <v>1131</v>
      </c>
      <c r="K4054" s="12">
        <v>39569</v>
      </c>
      <c r="L4054" s="4" t="s">
        <v>366</v>
      </c>
      <c r="M4054" s="4" t="s">
        <v>358</v>
      </c>
      <c r="N4054" s="4" t="s">
        <v>361</v>
      </c>
      <c r="O4054" s="12" t="str">
        <f t="shared" ca="1" si="127"/>
        <v>16 ans, 11 mois</v>
      </c>
      <c r="P4054" s="4" t="str">
        <f>VLOOKUP(B4054,Effectif!B:I,6,0)</f>
        <v>Lise DE WITTE</v>
      </c>
      <c r="Q4054" s="4" t="str">
        <f>VLOOKUP(B4054,Effectif!B:I,8,0)</f>
        <v>DECB</v>
      </c>
      <c r="R4054" s="4">
        <f>IFERROR(VLOOKUP(C4054,Sales!B:G,6,0),"-")</f>
        <v>164.49</v>
      </c>
      <c r="S4054" s="4" t="str">
        <f>IFERROR(VLOOKUP(C4054,Recolt!B:H,3,0),"-")</f>
        <v>-</v>
      </c>
      <c r="T4054" s="4">
        <f t="shared" si="128"/>
        <v>164.49</v>
      </c>
    </row>
    <row r="4055" spans="1:20" hidden="1" x14ac:dyDescent="0.25">
      <c r="A4055" s="4" t="s">
        <v>412</v>
      </c>
      <c r="B4055" s="4" t="s">
        <v>562</v>
      </c>
      <c r="C4055" s="4">
        <v>1034846502</v>
      </c>
      <c r="D4055" s="4" t="s">
        <v>377</v>
      </c>
      <c r="E4055" s="4" t="s">
        <v>364</v>
      </c>
      <c r="F4055" s="4" t="s">
        <v>439</v>
      </c>
      <c r="G4055" s="12">
        <v>45560</v>
      </c>
      <c r="H4055" s="4" t="s">
        <v>356</v>
      </c>
      <c r="I4055" s="67">
        <v>0.40115740740740702</v>
      </c>
      <c r="J4055" s="4" t="s">
        <v>1137</v>
      </c>
      <c r="K4055" s="12">
        <v>40123</v>
      </c>
      <c r="L4055" s="4" t="s">
        <v>366</v>
      </c>
      <c r="M4055" s="4" t="s">
        <v>358</v>
      </c>
      <c r="N4055" s="4" t="s">
        <v>361</v>
      </c>
      <c r="O4055" s="12" t="str">
        <f t="shared" ca="1" si="127"/>
        <v>15 ans, 5 mois</v>
      </c>
      <c r="P4055" s="4" t="str">
        <f>VLOOKUP(B4055,Effectif!B:I,6,0)</f>
        <v>Lise DE WITTE</v>
      </c>
      <c r="Q4055" s="4" t="str">
        <f>VLOOKUP(B4055,Effectif!B:I,8,0)</f>
        <v>DECB</v>
      </c>
      <c r="R4055" s="4" t="str">
        <f>IFERROR(VLOOKUP(C4055,Sales!B:G,6,0),"-")</f>
        <v>-</v>
      </c>
      <c r="S4055" s="4">
        <f>IFERROR(VLOOKUP(C4055,Recolt!B:H,3,0),"-")</f>
        <v>164</v>
      </c>
      <c r="T4055" s="4" t="str">
        <f t="shared" si="128"/>
        <v>-</v>
      </c>
    </row>
    <row r="4056" spans="1:20" hidden="1" x14ac:dyDescent="0.25">
      <c r="A4056" s="4" t="s">
        <v>412</v>
      </c>
      <c r="B4056" s="4" t="s">
        <v>562</v>
      </c>
      <c r="C4056" s="4">
        <v>1034846530</v>
      </c>
      <c r="D4056" s="4" t="s">
        <v>372</v>
      </c>
      <c r="E4056" s="4" t="s">
        <v>364</v>
      </c>
      <c r="F4056" s="4" t="s">
        <v>439</v>
      </c>
      <c r="G4056" s="12">
        <v>45561</v>
      </c>
      <c r="H4056" s="4" t="s">
        <v>356</v>
      </c>
      <c r="I4056" s="67">
        <v>0.72416666666666696</v>
      </c>
      <c r="J4056" s="4" t="s">
        <v>1141</v>
      </c>
      <c r="K4056" s="12">
        <v>43220</v>
      </c>
      <c r="L4056" s="4" t="s">
        <v>366</v>
      </c>
      <c r="M4056" s="4" t="s">
        <v>358</v>
      </c>
      <c r="N4056" s="4" t="s">
        <v>361</v>
      </c>
      <c r="O4056" s="12" t="str">
        <f t="shared" ca="1" si="127"/>
        <v>6 ans, 0 mois</v>
      </c>
      <c r="P4056" s="4" t="str">
        <f>VLOOKUP(B4056,Effectif!B:I,6,0)</f>
        <v>Lise DE WITTE</v>
      </c>
      <c r="Q4056" s="4" t="str">
        <f>VLOOKUP(B4056,Effectif!B:I,8,0)</f>
        <v>DECB</v>
      </c>
      <c r="R4056" s="4">
        <f>IFERROR(VLOOKUP(C4056,Sales!B:G,6,0),"-")</f>
        <v>154.84</v>
      </c>
      <c r="S4056" s="4" t="str">
        <f>IFERROR(VLOOKUP(C4056,Recolt!B:H,3,0),"-")</f>
        <v>-</v>
      </c>
      <c r="T4056" s="4">
        <f t="shared" si="128"/>
        <v>154.84</v>
      </c>
    </row>
    <row r="4057" spans="1:20" hidden="1" x14ac:dyDescent="0.25">
      <c r="A4057" s="4" t="s">
        <v>412</v>
      </c>
      <c r="B4057" s="4" t="s">
        <v>562</v>
      </c>
      <c r="C4057" s="4">
        <v>1034846542</v>
      </c>
      <c r="D4057" s="4" t="s">
        <v>372</v>
      </c>
      <c r="E4057" s="4" t="s">
        <v>364</v>
      </c>
      <c r="F4057" s="4" t="s">
        <v>439</v>
      </c>
      <c r="G4057" s="12">
        <v>45562</v>
      </c>
      <c r="H4057" s="4" t="s">
        <v>356</v>
      </c>
      <c r="I4057" s="67">
        <v>0.380462962962963</v>
      </c>
      <c r="J4057" s="4" t="s">
        <v>1131</v>
      </c>
      <c r="K4057" s="12">
        <v>41327</v>
      </c>
      <c r="L4057" s="4" t="s">
        <v>366</v>
      </c>
      <c r="M4057" s="4" t="s">
        <v>358</v>
      </c>
      <c r="N4057" s="4" t="s">
        <v>361</v>
      </c>
      <c r="O4057" s="12" t="str">
        <f t="shared" ca="1" si="127"/>
        <v>12 ans, 2 mois</v>
      </c>
      <c r="P4057" s="4" t="str">
        <f>VLOOKUP(B4057,Effectif!B:I,6,0)</f>
        <v>Lise DE WITTE</v>
      </c>
      <c r="Q4057" s="4" t="str">
        <f>VLOOKUP(B4057,Effectif!B:I,8,0)</f>
        <v>DECB</v>
      </c>
      <c r="R4057" s="4">
        <f>IFERROR(VLOOKUP(C4057,Sales!B:G,6,0),"-")</f>
        <v>159.04</v>
      </c>
      <c r="S4057" s="4" t="str">
        <f>IFERROR(VLOOKUP(C4057,Recolt!B:H,3,0),"-")</f>
        <v>-</v>
      </c>
      <c r="T4057" s="4">
        <f t="shared" si="128"/>
        <v>159.04</v>
      </c>
    </row>
    <row r="4058" spans="1:20" hidden="1" x14ac:dyDescent="0.25">
      <c r="A4058" s="4" t="s">
        <v>412</v>
      </c>
      <c r="B4058" s="4" t="s">
        <v>562</v>
      </c>
      <c r="C4058" s="4">
        <v>1034846544</v>
      </c>
      <c r="D4058" s="4" t="s">
        <v>377</v>
      </c>
      <c r="E4058" s="4" t="s">
        <v>364</v>
      </c>
      <c r="F4058" s="4" t="s">
        <v>439</v>
      </c>
      <c r="G4058" s="12">
        <v>45563</v>
      </c>
      <c r="H4058" s="4" t="s">
        <v>356</v>
      </c>
      <c r="I4058" s="67">
        <v>0.51928240740740705</v>
      </c>
      <c r="J4058" s="4" t="s">
        <v>1131</v>
      </c>
      <c r="K4058" s="12">
        <v>42276</v>
      </c>
      <c r="L4058" s="4" t="s">
        <v>366</v>
      </c>
      <c r="M4058" s="4" t="s">
        <v>358</v>
      </c>
      <c r="N4058" s="4" t="s">
        <v>361</v>
      </c>
      <c r="O4058" s="12" t="str">
        <f t="shared" ca="1" si="127"/>
        <v>9 ans, 7 mois</v>
      </c>
      <c r="P4058" s="4" t="str">
        <f>VLOOKUP(B4058,Effectif!B:I,6,0)</f>
        <v>Lise DE WITTE</v>
      </c>
      <c r="Q4058" s="4" t="str">
        <f>VLOOKUP(B4058,Effectif!B:I,8,0)</f>
        <v>DECB</v>
      </c>
      <c r="R4058" s="4" t="str">
        <f>IFERROR(VLOOKUP(C4058,Sales!B:G,6,0),"-")</f>
        <v>-</v>
      </c>
      <c r="S4058" s="4">
        <f>IFERROR(VLOOKUP(C4058,Recolt!B:H,3,0),"-")</f>
        <v>69.7</v>
      </c>
      <c r="T4058" s="4" t="str">
        <f t="shared" si="128"/>
        <v>-</v>
      </c>
    </row>
    <row r="4059" spans="1:20" hidden="1" x14ac:dyDescent="0.25">
      <c r="A4059" s="4" t="s">
        <v>412</v>
      </c>
      <c r="B4059" s="4" t="s">
        <v>562</v>
      </c>
      <c r="C4059" s="4">
        <v>1034846559</v>
      </c>
      <c r="D4059" s="4" t="s">
        <v>377</v>
      </c>
      <c r="E4059" s="4" t="s">
        <v>364</v>
      </c>
      <c r="F4059" s="4" t="s">
        <v>439</v>
      </c>
      <c r="G4059" s="12">
        <v>45564</v>
      </c>
      <c r="H4059" s="4" t="s">
        <v>356</v>
      </c>
      <c r="I4059" s="67">
        <v>0.57497685185185199</v>
      </c>
      <c r="J4059" s="4" t="s">
        <v>1133</v>
      </c>
      <c r="K4059" s="12">
        <v>43352</v>
      </c>
      <c r="L4059" s="4" t="s">
        <v>366</v>
      </c>
      <c r="M4059" s="4" t="s">
        <v>358</v>
      </c>
      <c r="N4059" s="4" t="s">
        <v>361</v>
      </c>
      <c r="O4059" s="12" t="str">
        <f t="shared" ca="1" si="127"/>
        <v>6 ans, 7 mois</v>
      </c>
      <c r="P4059" s="4" t="str">
        <f>VLOOKUP(B4059,Effectif!B:I,6,0)</f>
        <v>Lise DE WITTE</v>
      </c>
      <c r="Q4059" s="4" t="str">
        <f>VLOOKUP(B4059,Effectif!B:I,8,0)</f>
        <v>DECB</v>
      </c>
      <c r="R4059" s="4" t="str">
        <f>IFERROR(VLOOKUP(C4059,Sales!B:G,6,0),"-")</f>
        <v>-</v>
      </c>
      <c r="S4059" s="4">
        <f>IFERROR(VLOOKUP(C4059,Recolt!B:H,3,0),"-")</f>
        <v>60.61</v>
      </c>
      <c r="T4059" s="4" t="str">
        <f t="shared" si="128"/>
        <v>-</v>
      </c>
    </row>
    <row r="4060" spans="1:20" hidden="1" x14ac:dyDescent="0.25">
      <c r="A4060" s="4" t="s">
        <v>412</v>
      </c>
      <c r="B4060" s="4" t="s">
        <v>562</v>
      </c>
      <c r="C4060" s="4">
        <v>1034846579</v>
      </c>
      <c r="D4060" s="4" t="s">
        <v>363</v>
      </c>
      <c r="E4060" s="4" t="s">
        <v>364</v>
      </c>
      <c r="F4060" s="4" t="s">
        <v>439</v>
      </c>
      <c r="G4060" s="12">
        <v>45565</v>
      </c>
      <c r="H4060" s="4" t="s">
        <v>356</v>
      </c>
      <c r="I4060" s="67">
        <v>0.64304398148148101</v>
      </c>
      <c r="J4060" s="4" t="s">
        <v>1134</v>
      </c>
      <c r="K4060" s="12">
        <v>43192</v>
      </c>
      <c r="L4060" s="4" t="s">
        <v>366</v>
      </c>
      <c r="M4060" s="4" t="s">
        <v>358</v>
      </c>
      <c r="N4060" s="4" t="s">
        <v>361</v>
      </c>
      <c r="O4060" s="12" t="str">
        <f t="shared" ca="1" si="127"/>
        <v>7 ans, 0 mois</v>
      </c>
      <c r="P4060" s="4" t="str">
        <f>VLOOKUP(B4060,Effectif!B:I,6,0)</f>
        <v>Lise DE WITTE</v>
      </c>
      <c r="Q4060" s="4" t="str">
        <f>VLOOKUP(B4060,Effectif!B:I,8,0)</f>
        <v>DECB</v>
      </c>
      <c r="R4060" s="4" t="str">
        <f>IFERROR(VLOOKUP(C4060,Sales!B:G,6,0),"-")</f>
        <v>-</v>
      </c>
      <c r="S4060" s="4">
        <f>IFERROR(VLOOKUP(C4060,Recolt!B:H,3,0),"-")</f>
        <v>80</v>
      </c>
      <c r="T4060" s="4" t="str">
        <f t="shared" si="128"/>
        <v>-</v>
      </c>
    </row>
    <row r="4061" spans="1:20" hidden="1" x14ac:dyDescent="0.25">
      <c r="A4061" s="4" t="s">
        <v>412</v>
      </c>
      <c r="B4061" s="4" t="s">
        <v>562</v>
      </c>
      <c r="C4061" s="4">
        <v>1034846580</v>
      </c>
      <c r="D4061" s="4" t="s">
        <v>400</v>
      </c>
      <c r="E4061" s="4" t="s">
        <v>364</v>
      </c>
      <c r="F4061" s="4" t="s">
        <v>439</v>
      </c>
      <c r="G4061" s="12">
        <v>45566</v>
      </c>
      <c r="H4061" s="4" t="s">
        <v>383</v>
      </c>
      <c r="I4061" s="67">
        <v>0.62934027777777801</v>
      </c>
      <c r="J4061" s="4" t="s">
        <v>1133</v>
      </c>
      <c r="K4061" s="12">
        <v>43409</v>
      </c>
      <c r="L4061" s="4" t="s">
        <v>366</v>
      </c>
      <c r="M4061" s="4" t="s">
        <v>358</v>
      </c>
      <c r="N4061" s="4" t="s">
        <v>361</v>
      </c>
      <c r="O4061" s="12" t="str">
        <f t="shared" ca="1" si="127"/>
        <v>6 ans, 5 mois</v>
      </c>
      <c r="P4061" s="4" t="str">
        <f>VLOOKUP(B4061,Effectif!B:I,6,0)</f>
        <v>Lise DE WITTE</v>
      </c>
      <c r="Q4061" s="4" t="str">
        <f>VLOOKUP(B4061,Effectif!B:I,8,0)</f>
        <v>DECB</v>
      </c>
      <c r="R4061" s="4">
        <f>IFERROR(VLOOKUP(C4061,Sales!B:G,6,0),"-")</f>
        <v>135</v>
      </c>
      <c r="S4061" s="4" t="str">
        <f>IFERROR(VLOOKUP(C4061,Recolt!B:H,3,0),"-")</f>
        <v>-</v>
      </c>
      <c r="T4061" s="4">
        <f t="shared" si="128"/>
        <v>135</v>
      </c>
    </row>
    <row r="4062" spans="1:20" hidden="1" x14ac:dyDescent="0.25">
      <c r="A4062" s="4" t="s">
        <v>412</v>
      </c>
      <c r="B4062" s="4" t="s">
        <v>562</v>
      </c>
      <c r="C4062" s="4">
        <v>1034846584</v>
      </c>
      <c r="D4062" s="4" t="s">
        <v>377</v>
      </c>
      <c r="E4062" s="4" t="s">
        <v>364</v>
      </c>
      <c r="F4062" s="4" t="s">
        <v>439</v>
      </c>
      <c r="G4062" s="12">
        <v>45567</v>
      </c>
      <c r="H4062" s="4" t="s">
        <v>356</v>
      </c>
      <c r="I4062" s="67">
        <v>0.671180555555556</v>
      </c>
      <c r="J4062" s="4" t="s">
        <v>1142</v>
      </c>
      <c r="K4062" s="12">
        <v>43424</v>
      </c>
      <c r="L4062" s="4" t="s">
        <v>366</v>
      </c>
      <c r="M4062" s="4" t="s">
        <v>358</v>
      </c>
      <c r="N4062" s="4" t="s">
        <v>361</v>
      </c>
      <c r="O4062" s="12" t="str">
        <f t="shared" ca="1" si="127"/>
        <v>6 ans, 5 mois</v>
      </c>
      <c r="P4062" s="4" t="str">
        <f>VLOOKUP(B4062,Effectif!B:I,6,0)</f>
        <v>Lise DE WITTE</v>
      </c>
      <c r="Q4062" s="4" t="str">
        <f>VLOOKUP(B4062,Effectif!B:I,8,0)</f>
        <v>DECB</v>
      </c>
      <c r="R4062" s="4" t="str">
        <f>IFERROR(VLOOKUP(C4062,Sales!B:G,6,0),"-")</f>
        <v>-</v>
      </c>
      <c r="S4062" s="4">
        <f>IFERROR(VLOOKUP(C4062,Recolt!B:H,3,0),"-")</f>
        <v>200</v>
      </c>
      <c r="T4062" s="4" t="str">
        <f t="shared" si="128"/>
        <v>-</v>
      </c>
    </row>
    <row r="4063" spans="1:20" hidden="1" x14ac:dyDescent="0.25">
      <c r="A4063" s="4" t="s">
        <v>412</v>
      </c>
      <c r="B4063" s="4" t="s">
        <v>562</v>
      </c>
      <c r="C4063" s="4">
        <v>1034846592</v>
      </c>
      <c r="D4063" s="4" t="s">
        <v>377</v>
      </c>
      <c r="E4063" s="4" t="s">
        <v>364</v>
      </c>
      <c r="F4063" s="4" t="s">
        <v>439</v>
      </c>
      <c r="G4063" s="12">
        <v>45568</v>
      </c>
      <c r="H4063" s="4" t="s">
        <v>356</v>
      </c>
      <c r="I4063" s="67">
        <v>0.41375000000000001</v>
      </c>
      <c r="J4063" s="4" t="s">
        <v>1137</v>
      </c>
      <c r="K4063" s="12">
        <v>42559</v>
      </c>
      <c r="L4063" s="4" t="s">
        <v>366</v>
      </c>
      <c r="M4063" s="4" t="s">
        <v>358</v>
      </c>
      <c r="N4063" s="4" t="s">
        <v>361</v>
      </c>
      <c r="O4063" s="12" t="str">
        <f t="shared" ca="1" si="127"/>
        <v>8 ans, 9 mois</v>
      </c>
      <c r="P4063" s="4" t="str">
        <f>VLOOKUP(B4063,Effectif!B:I,6,0)</f>
        <v>Lise DE WITTE</v>
      </c>
      <c r="Q4063" s="4" t="str">
        <f>VLOOKUP(B4063,Effectif!B:I,8,0)</f>
        <v>DECB</v>
      </c>
      <c r="R4063" s="4" t="str">
        <f>IFERROR(VLOOKUP(C4063,Sales!B:G,6,0),"-")</f>
        <v>-</v>
      </c>
      <c r="S4063" s="4">
        <f>IFERROR(VLOOKUP(C4063,Recolt!B:H,3,0),"-")</f>
        <v>172</v>
      </c>
      <c r="T4063" s="4" t="str">
        <f t="shared" si="128"/>
        <v>-</v>
      </c>
    </row>
    <row r="4064" spans="1:20" hidden="1" x14ac:dyDescent="0.25">
      <c r="A4064" s="4" t="s">
        <v>412</v>
      </c>
      <c r="B4064" s="4" t="s">
        <v>562</v>
      </c>
      <c r="C4064" s="4">
        <v>1034846596</v>
      </c>
      <c r="D4064" s="4" t="s">
        <v>363</v>
      </c>
      <c r="E4064" s="4" t="s">
        <v>364</v>
      </c>
      <c r="F4064" s="4" t="s">
        <v>439</v>
      </c>
      <c r="G4064" s="12">
        <v>45569</v>
      </c>
      <c r="H4064" s="4" t="s">
        <v>356</v>
      </c>
      <c r="I4064" s="67">
        <v>0.68020833333333297</v>
      </c>
      <c r="J4064" s="4" t="s">
        <v>1132</v>
      </c>
      <c r="K4064" s="12">
        <v>43368</v>
      </c>
      <c r="L4064" s="4" t="s">
        <v>366</v>
      </c>
      <c r="M4064" s="4" t="s">
        <v>358</v>
      </c>
      <c r="N4064" s="4" t="s">
        <v>361</v>
      </c>
      <c r="O4064" s="12" t="str">
        <f t="shared" ca="1" si="127"/>
        <v>6 ans, 7 mois</v>
      </c>
      <c r="P4064" s="4" t="str">
        <f>VLOOKUP(B4064,Effectif!B:I,6,0)</f>
        <v>Lise DE WITTE</v>
      </c>
      <c r="Q4064" s="4" t="str">
        <f>VLOOKUP(B4064,Effectif!B:I,8,0)</f>
        <v>DECB</v>
      </c>
      <c r="R4064" s="4">
        <f>IFERROR(VLOOKUP(C4064,Sales!B:G,6,0),"-")</f>
        <v>69.7</v>
      </c>
      <c r="S4064" s="4" t="str">
        <f>IFERROR(VLOOKUP(C4064,Recolt!B:H,3,0),"-")</f>
        <v>-</v>
      </c>
      <c r="T4064" s="4">
        <f t="shared" si="128"/>
        <v>69.7</v>
      </c>
    </row>
    <row r="4065" spans="1:20" hidden="1" x14ac:dyDescent="0.25">
      <c r="A4065" s="4" t="s">
        <v>412</v>
      </c>
      <c r="B4065" s="4" t="s">
        <v>562</v>
      </c>
      <c r="C4065" s="4">
        <v>1034846598</v>
      </c>
      <c r="D4065" s="4" t="s">
        <v>363</v>
      </c>
      <c r="E4065" s="4" t="s">
        <v>364</v>
      </c>
      <c r="F4065" s="4" t="s">
        <v>439</v>
      </c>
      <c r="G4065" s="12">
        <v>45570</v>
      </c>
      <c r="H4065" s="4" t="s">
        <v>356</v>
      </c>
      <c r="I4065" s="67">
        <v>0.63763888888888898</v>
      </c>
      <c r="J4065" s="4" t="s">
        <v>1144</v>
      </c>
      <c r="K4065" s="12">
        <v>40982</v>
      </c>
      <c r="L4065" s="4" t="s">
        <v>366</v>
      </c>
      <c r="M4065" s="4" t="s">
        <v>358</v>
      </c>
      <c r="N4065" s="4" t="s">
        <v>361</v>
      </c>
      <c r="O4065" s="12" t="str">
        <f t="shared" ca="1" si="127"/>
        <v>13 ans, 1 mois</v>
      </c>
      <c r="P4065" s="4" t="str">
        <f>VLOOKUP(B4065,Effectif!B:I,6,0)</f>
        <v>Lise DE WITTE</v>
      </c>
      <c r="Q4065" s="4" t="str">
        <f>VLOOKUP(B4065,Effectif!B:I,8,0)</f>
        <v>DECB</v>
      </c>
      <c r="R4065" s="4" t="str">
        <f>IFERROR(VLOOKUP(C4065,Sales!B:G,6,0),"-")</f>
        <v>-</v>
      </c>
      <c r="S4065" s="4">
        <f>IFERROR(VLOOKUP(C4065,Recolt!B:H,3,0),"-")</f>
        <v>165.27</v>
      </c>
      <c r="T4065" s="4" t="str">
        <f t="shared" si="128"/>
        <v>-</v>
      </c>
    </row>
    <row r="4066" spans="1:20" hidden="1" x14ac:dyDescent="0.25">
      <c r="A4066" s="4" t="s">
        <v>412</v>
      </c>
      <c r="B4066" s="4" t="s">
        <v>562</v>
      </c>
      <c r="C4066" s="4">
        <v>1034846601</v>
      </c>
      <c r="D4066" s="4" t="s">
        <v>372</v>
      </c>
      <c r="E4066" s="4" t="s">
        <v>364</v>
      </c>
      <c r="F4066" s="4" t="s">
        <v>439</v>
      </c>
      <c r="G4066" s="12">
        <v>45571</v>
      </c>
      <c r="H4066" s="4" t="s">
        <v>356</v>
      </c>
      <c r="I4066" s="67">
        <v>0.69825231481481498</v>
      </c>
      <c r="J4066" s="4" t="s">
        <v>1132</v>
      </c>
      <c r="K4066" s="12">
        <v>41962</v>
      </c>
      <c r="L4066" s="4" t="s">
        <v>366</v>
      </c>
      <c r="M4066" s="4" t="s">
        <v>358</v>
      </c>
      <c r="N4066" s="4" t="s">
        <v>361</v>
      </c>
      <c r="O4066" s="12" t="str">
        <f t="shared" ca="1" si="127"/>
        <v>10 ans, 5 mois</v>
      </c>
      <c r="P4066" s="4" t="str">
        <f>VLOOKUP(B4066,Effectif!B:I,6,0)</f>
        <v>Lise DE WITTE</v>
      </c>
      <c r="Q4066" s="4" t="str">
        <f>VLOOKUP(B4066,Effectif!B:I,8,0)</f>
        <v>DECB</v>
      </c>
      <c r="R4066" s="4">
        <f>IFERROR(VLOOKUP(C4066,Sales!B:G,6,0),"-")</f>
        <v>13</v>
      </c>
      <c r="S4066" s="4" t="str">
        <f>IFERROR(VLOOKUP(C4066,Recolt!B:H,3,0),"-")</f>
        <v>-</v>
      </c>
      <c r="T4066" s="4">
        <f t="shared" si="128"/>
        <v>13</v>
      </c>
    </row>
    <row r="4067" spans="1:20" hidden="1" x14ac:dyDescent="0.25">
      <c r="A4067" s="4" t="s">
        <v>412</v>
      </c>
      <c r="B4067" s="4" t="s">
        <v>562</v>
      </c>
      <c r="C4067" s="4">
        <v>1034846605</v>
      </c>
      <c r="D4067" s="4" t="s">
        <v>372</v>
      </c>
      <c r="E4067" s="4" t="s">
        <v>364</v>
      </c>
      <c r="F4067" s="4" t="s">
        <v>439</v>
      </c>
      <c r="G4067" s="12">
        <v>45572</v>
      </c>
      <c r="H4067" s="4" t="s">
        <v>356</v>
      </c>
      <c r="I4067" s="67">
        <v>0.491342592592593</v>
      </c>
      <c r="J4067" s="4" t="s">
        <v>1132</v>
      </c>
      <c r="K4067" s="12">
        <v>42901</v>
      </c>
      <c r="L4067" s="4" t="s">
        <v>366</v>
      </c>
      <c r="M4067" s="4" t="s">
        <v>358</v>
      </c>
      <c r="N4067" s="4" t="s">
        <v>361</v>
      </c>
      <c r="O4067" s="12" t="str">
        <f t="shared" ca="1" si="127"/>
        <v>7 ans, 10 mois</v>
      </c>
      <c r="P4067" s="4" t="str">
        <f>VLOOKUP(B4067,Effectif!B:I,6,0)</f>
        <v>Lise DE WITTE</v>
      </c>
      <c r="Q4067" s="4" t="str">
        <f>VLOOKUP(B4067,Effectif!B:I,8,0)</f>
        <v>DECB</v>
      </c>
      <c r="R4067" s="4" t="str">
        <f>IFERROR(VLOOKUP(C4067,Sales!B:G,6,0),"-")</f>
        <v>-</v>
      </c>
      <c r="S4067" s="4">
        <f>IFERROR(VLOOKUP(C4067,Recolt!B:H,3,0),"-")</f>
        <v>28.76</v>
      </c>
      <c r="T4067" s="4" t="str">
        <f t="shared" si="128"/>
        <v>-</v>
      </c>
    </row>
    <row r="4068" spans="1:20" hidden="1" x14ac:dyDescent="0.25">
      <c r="A4068" s="4" t="s">
        <v>412</v>
      </c>
      <c r="B4068" s="4" t="s">
        <v>562</v>
      </c>
      <c r="C4068" s="4">
        <v>1034846606</v>
      </c>
      <c r="D4068" s="4" t="s">
        <v>377</v>
      </c>
      <c r="E4068" s="4" t="s">
        <v>364</v>
      </c>
      <c r="F4068" s="4" t="s">
        <v>439</v>
      </c>
      <c r="G4068" s="12">
        <v>45573</v>
      </c>
      <c r="H4068" s="4" t="s">
        <v>356</v>
      </c>
      <c r="I4068" s="67">
        <v>0.50366898148148198</v>
      </c>
      <c r="J4068" s="4" t="s">
        <v>1141</v>
      </c>
      <c r="K4068" s="12">
        <v>43049</v>
      </c>
      <c r="L4068" s="4" t="s">
        <v>366</v>
      </c>
      <c r="M4068" s="4" t="s">
        <v>358</v>
      </c>
      <c r="N4068" s="4" t="s">
        <v>361</v>
      </c>
      <c r="O4068" s="12" t="str">
        <f t="shared" ca="1" si="127"/>
        <v>7 ans, 5 mois</v>
      </c>
      <c r="P4068" s="4" t="str">
        <f>VLOOKUP(B4068,Effectif!B:I,6,0)</f>
        <v>Lise DE WITTE</v>
      </c>
      <c r="Q4068" s="4" t="str">
        <f>VLOOKUP(B4068,Effectif!B:I,8,0)</f>
        <v>DECB</v>
      </c>
      <c r="R4068" s="4" t="str">
        <f>IFERROR(VLOOKUP(C4068,Sales!B:G,6,0),"-")</f>
        <v>-</v>
      </c>
      <c r="S4068" s="4">
        <f>IFERROR(VLOOKUP(C4068,Recolt!B:H,3,0),"-")</f>
        <v>10</v>
      </c>
      <c r="T4068" s="4" t="str">
        <f t="shared" si="128"/>
        <v>-</v>
      </c>
    </row>
    <row r="4069" spans="1:20" hidden="1" x14ac:dyDescent="0.25">
      <c r="A4069" s="4" t="s">
        <v>412</v>
      </c>
      <c r="B4069" s="4" t="s">
        <v>562</v>
      </c>
      <c r="C4069" s="4">
        <v>1034846616</v>
      </c>
      <c r="D4069" s="4" t="s">
        <v>377</v>
      </c>
      <c r="E4069" s="4" t="s">
        <v>364</v>
      </c>
      <c r="F4069" s="4" t="s">
        <v>439</v>
      </c>
      <c r="G4069" s="12">
        <v>45574</v>
      </c>
      <c r="H4069" s="4" t="s">
        <v>356</v>
      </c>
      <c r="I4069" s="67">
        <v>0.57091435185185202</v>
      </c>
      <c r="J4069" s="4" t="s">
        <v>1131</v>
      </c>
      <c r="K4069" s="12">
        <v>40500</v>
      </c>
      <c r="L4069" s="4" t="s">
        <v>366</v>
      </c>
      <c r="M4069" s="4" t="s">
        <v>358</v>
      </c>
      <c r="N4069" s="4" t="s">
        <v>361</v>
      </c>
      <c r="O4069" s="12" t="str">
        <f t="shared" ca="1" si="127"/>
        <v>14 ans, 5 mois</v>
      </c>
      <c r="P4069" s="4" t="str">
        <f>VLOOKUP(B4069,Effectif!B:I,6,0)</f>
        <v>Lise DE WITTE</v>
      </c>
      <c r="Q4069" s="4" t="str">
        <f>VLOOKUP(B4069,Effectif!B:I,8,0)</f>
        <v>DECB</v>
      </c>
      <c r="R4069" s="4" t="str">
        <f>IFERROR(VLOOKUP(C4069,Sales!B:G,6,0),"-")</f>
        <v>-</v>
      </c>
      <c r="S4069" s="4">
        <f>IFERROR(VLOOKUP(C4069,Recolt!B:H,3,0),"-")</f>
        <v>724.63</v>
      </c>
      <c r="T4069" s="4" t="str">
        <f t="shared" si="128"/>
        <v>-</v>
      </c>
    </row>
    <row r="4070" spans="1:20" hidden="1" x14ac:dyDescent="0.25">
      <c r="A4070" s="4" t="s">
        <v>412</v>
      </c>
      <c r="B4070" s="4" t="s">
        <v>562</v>
      </c>
      <c r="C4070" s="4">
        <v>1034846619</v>
      </c>
      <c r="D4070" s="4" t="s">
        <v>363</v>
      </c>
      <c r="E4070" s="4" t="s">
        <v>364</v>
      </c>
      <c r="F4070" s="4" t="s">
        <v>439</v>
      </c>
      <c r="G4070" s="12">
        <v>45575</v>
      </c>
      <c r="H4070" s="4" t="s">
        <v>356</v>
      </c>
      <c r="I4070" s="67">
        <v>0.759965277777778</v>
      </c>
      <c r="J4070" s="4" t="s">
        <v>1139</v>
      </c>
      <c r="K4070" s="12">
        <v>40368</v>
      </c>
      <c r="L4070" s="4" t="s">
        <v>366</v>
      </c>
      <c r="M4070" s="4" t="s">
        <v>358</v>
      </c>
      <c r="N4070" s="4" t="s">
        <v>361</v>
      </c>
      <c r="O4070" s="12" t="str">
        <f t="shared" ca="1" si="127"/>
        <v>14 ans, 9 mois</v>
      </c>
      <c r="P4070" s="4" t="str">
        <f>VLOOKUP(B4070,Effectif!B:I,6,0)</f>
        <v>Lise DE WITTE</v>
      </c>
      <c r="Q4070" s="4" t="str">
        <f>VLOOKUP(B4070,Effectif!B:I,8,0)</f>
        <v>DECB</v>
      </c>
      <c r="R4070" s="4">
        <f>IFERROR(VLOOKUP(C4070,Sales!B:G,6,0),"-")</f>
        <v>105.59</v>
      </c>
      <c r="S4070" s="4" t="str">
        <f>IFERROR(VLOOKUP(C4070,Recolt!B:H,3,0),"-")</f>
        <v>-</v>
      </c>
      <c r="T4070" s="4">
        <f t="shared" si="128"/>
        <v>105.59</v>
      </c>
    </row>
    <row r="4071" spans="1:20" hidden="1" x14ac:dyDescent="0.25">
      <c r="A4071" s="4" t="s">
        <v>412</v>
      </c>
      <c r="B4071" s="4" t="s">
        <v>562</v>
      </c>
      <c r="C4071" s="4">
        <v>1034846630</v>
      </c>
      <c r="D4071" s="4" t="s">
        <v>363</v>
      </c>
      <c r="E4071" s="4" t="s">
        <v>364</v>
      </c>
      <c r="F4071" s="4" t="s">
        <v>439</v>
      </c>
      <c r="G4071" s="12">
        <v>45576</v>
      </c>
      <c r="H4071" s="4" t="s">
        <v>356</v>
      </c>
      <c r="I4071" s="67">
        <v>0.71900462962962997</v>
      </c>
      <c r="J4071" s="4" t="s">
        <v>1141</v>
      </c>
      <c r="K4071" s="12">
        <v>43397</v>
      </c>
      <c r="L4071" s="4" t="s">
        <v>366</v>
      </c>
      <c r="M4071" s="4" t="s">
        <v>358</v>
      </c>
      <c r="N4071" s="4" t="s">
        <v>359</v>
      </c>
      <c r="O4071" s="12" t="str">
        <f t="shared" ca="1" si="127"/>
        <v>6 ans, 6 mois</v>
      </c>
      <c r="P4071" s="4" t="str">
        <f>VLOOKUP(B4071,Effectif!B:I,6,0)</f>
        <v>Lise DE WITTE</v>
      </c>
      <c r="Q4071" s="4" t="str">
        <f>VLOOKUP(B4071,Effectif!B:I,8,0)</f>
        <v>DECB</v>
      </c>
      <c r="R4071" s="4" t="str">
        <f>IFERROR(VLOOKUP(C4071,Sales!B:G,6,0),"-")</f>
        <v>-</v>
      </c>
      <c r="S4071" s="4">
        <f>IFERROR(VLOOKUP(C4071,Recolt!B:H,3,0),"-")</f>
        <v>21</v>
      </c>
      <c r="T4071" s="4" t="str">
        <f t="shared" si="128"/>
        <v>-</v>
      </c>
    </row>
    <row r="4072" spans="1:20" hidden="1" x14ac:dyDescent="0.25">
      <c r="A4072" s="4" t="s">
        <v>412</v>
      </c>
      <c r="B4072" s="4" t="s">
        <v>562</v>
      </c>
      <c r="C4072" s="4">
        <v>1034846633</v>
      </c>
      <c r="D4072" s="4" t="s">
        <v>377</v>
      </c>
      <c r="E4072" s="4" t="s">
        <v>364</v>
      </c>
      <c r="F4072" s="4" t="s">
        <v>439</v>
      </c>
      <c r="G4072" s="12">
        <v>45577</v>
      </c>
      <c r="H4072" s="4" t="s">
        <v>356</v>
      </c>
      <c r="I4072" s="67">
        <v>0.43464120370370402</v>
      </c>
      <c r="J4072" s="4" t="s">
        <v>1133</v>
      </c>
      <c r="K4072" s="12">
        <v>43397</v>
      </c>
      <c r="L4072" s="4" t="s">
        <v>366</v>
      </c>
      <c r="M4072" s="4" t="s">
        <v>358</v>
      </c>
      <c r="N4072" s="4" t="s">
        <v>361</v>
      </c>
      <c r="O4072" s="12" t="str">
        <f t="shared" ca="1" si="127"/>
        <v>6 ans, 6 mois</v>
      </c>
      <c r="P4072" s="4" t="str">
        <f>VLOOKUP(B4072,Effectif!B:I,6,0)</f>
        <v>Lise DE WITTE</v>
      </c>
      <c r="Q4072" s="4" t="str">
        <f>VLOOKUP(B4072,Effectif!B:I,8,0)</f>
        <v>DECB</v>
      </c>
      <c r="R4072" s="4" t="str">
        <f>IFERROR(VLOOKUP(C4072,Sales!B:G,6,0),"-")</f>
        <v>-</v>
      </c>
      <c r="S4072" s="4">
        <f>IFERROR(VLOOKUP(C4072,Recolt!B:H,3,0),"-")</f>
        <v>166</v>
      </c>
      <c r="T4072" s="4" t="str">
        <f t="shared" si="128"/>
        <v>-</v>
      </c>
    </row>
    <row r="4073" spans="1:20" hidden="1" x14ac:dyDescent="0.25">
      <c r="A4073" s="4" t="s">
        <v>412</v>
      </c>
      <c r="B4073" s="4" t="s">
        <v>562</v>
      </c>
      <c r="C4073" s="4">
        <v>1034846634</v>
      </c>
      <c r="D4073" s="4" t="s">
        <v>372</v>
      </c>
      <c r="E4073" s="4" t="s">
        <v>364</v>
      </c>
      <c r="F4073" s="4" t="s">
        <v>439</v>
      </c>
      <c r="G4073" s="12">
        <v>45578</v>
      </c>
      <c r="H4073" s="4" t="s">
        <v>356</v>
      </c>
      <c r="I4073" s="67">
        <v>0.38976851851851901</v>
      </c>
      <c r="J4073" s="4" t="s">
        <v>1134</v>
      </c>
      <c r="K4073" s="12">
        <v>43438</v>
      </c>
      <c r="L4073" s="4" t="s">
        <v>366</v>
      </c>
      <c r="M4073" s="4" t="s">
        <v>358</v>
      </c>
      <c r="N4073" s="4" t="s">
        <v>361</v>
      </c>
      <c r="O4073" s="12" t="str">
        <f t="shared" ca="1" si="127"/>
        <v>6 ans, 4 mois</v>
      </c>
      <c r="P4073" s="4" t="str">
        <f>VLOOKUP(B4073,Effectif!B:I,6,0)</f>
        <v>Lise DE WITTE</v>
      </c>
      <c r="Q4073" s="4" t="str">
        <f>VLOOKUP(B4073,Effectif!B:I,8,0)</f>
        <v>DECB</v>
      </c>
      <c r="R4073" s="4" t="str">
        <f>IFERROR(VLOOKUP(C4073,Sales!B:G,6,0),"-")</f>
        <v>-</v>
      </c>
      <c r="S4073" s="4">
        <f>IFERROR(VLOOKUP(C4073,Recolt!B:H,3,0),"-")</f>
        <v>105</v>
      </c>
      <c r="T4073" s="4" t="str">
        <f t="shared" si="128"/>
        <v>-</v>
      </c>
    </row>
    <row r="4074" spans="1:20" hidden="1" x14ac:dyDescent="0.25">
      <c r="A4074" s="4" t="s">
        <v>412</v>
      </c>
      <c r="B4074" s="4" t="s">
        <v>562</v>
      </c>
      <c r="C4074" s="4">
        <v>1034846644</v>
      </c>
      <c r="D4074" s="4" t="s">
        <v>363</v>
      </c>
      <c r="E4074" s="4" t="s">
        <v>364</v>
      </c>
      <c r="F4074" s="4" t="s">
        <v>439</v>
      </c>
      <c r="G4074" s="12">
        <v>45579</v>
      </c>
      <c r="H4074" s="4" t="s">
        <v>356</v>
      </c>
      <c r="I4074" s="67">
        <v>0.47582175925925901</v>
      </c>
      <c r="J4074" s="4" t="s">
        <v>1133</v>
      </c>
      <c r="K4074" s="12">
        <v>43082</v>
      </c>
      <c r="L4074" s="4" t="s">
        <v>366</v>
      </c>
      <c r="M4074" s="4" t="s">
        <v>358</v>
      </c>
      <c r="N4074" s="4" t="s">
        <v>361</v>
      </c>
      <c r="O4074" s="12" t="str">
        <f t="shared" ca="1" si="127"/>
        <v>7 ans, 4 mois</v>
      </c>
      <c r="P4074" s="4" t="str">
        <f>VLOOKUP(B4074,Effectif!B:I,6,0)</f>
        <v>Lise DE WITTE</v>
      </c>
      <c r="Q4074" s="4" t="str">
        <f>VLOOKUP(B4074,Effectif!B:I,8,0)</f>
        <v>DECB</v>
      </c>
      <c r="R4074" s="4" t="str">
        <f>IFERROR(VLOOKUP(C4074,Sales!B:G,6,0),"-")</f>
        <v>-</v>
      </c>
      <c r="S4074" s="4">
        <f>IFERROR(VLOOKUP(C4074,Recolt!B:H,3,0),"-")</f>
        <v>67</v>
      </c>
      <c r="T4074" s="4" t="str">
        <f t="shared" si="128"/>
        <v>-</v>
      </c>
    </row>
    <row r="4075" spans="1:20" hidden="1" x14ac:dyDescent="0.25">
      <c r="A4075" s="4" t="s">
        <v>412</v>
      </c>
      <c r="B4075" s="4" t="s">
        <v>562</v>
      </c>
      <c r="C4075" s="4">
        <v>1034846646</v>
      </c>
      <c r="D4075" s="4" t="s">
        <v>363</v>
      </c>
      <c r="E4075" s="4" t="s">
        <v>364</v>
      </c>
      <c r="F4075" s="4" t="s">
        <v>439</v>
      </c>
      <c r="G4075" s="12">
        <v>45580</v>
      </c>
      <c r="H4075" s="4" t="s">
        <v>356</v>
      </c>
      <c r="I4075" s="67">
        <v>0.65086805555555605</v>
      </c>
      <c r="J4075" s="4" t="s">
        <v>1134</v>
      </c>
      <c r="K4075" s="12">
        <v>43063</v>
      </c>
      <c r="L4075" s="4" t="s">
        <v>366</v>
      </c>
      <c r="M4075" s="4" t="s">
        <v>358</v>
      </c>
      <c r="N4075" s="4" t="s">
        <v>361</v>
      </c>
      <c r="O4075" s="12" t="str">
        <f t="shared" ca="1" si="127"/>
        <v>7 ans, 5 mois</v>
      </c>
      <c r="P4075" s="4" t="str">
        <f>VLOOKUP(B4075,Effectif!B:I,6,0)</f>
        <v>Lise DE WITTE</v>
      </c>
      <c r="Q4075" s="4" t="str">
        <f>VLOOKUP(B4075,Effectif!B:I,8,0)</f>
        <v>DECB</v>
      </c>
      <c r="R4075" s="4">
        <f>IFERROR(VLOOKUP(C4075,Sales!B:G,6,0),"-")</f>
        <v>75.37</v>
      </c>
      <c r="S4075" s="4" t="str">
        <f>IFERROR(VLOOKUP(C4075,Recolt!B:H,3,0),"-")</f>
        <v>-</v>
      </c>
      <c r="T4075" s="4">
        <f t="shared" si="128"/>
        <v>75.37</v>
      </c>
    </row>
    <row r="4076" spans="1:20" hidden="1" x14ac:dyDescent="0.25">
      <c r="A4076" s="4" t="s">
        <v>412</v>
      </c>
      <c r="B4076" s="4" t="s">
        <v>562</v>
      </c>
      <c r="C4076" s="4">
        <v>1034846651</v>
      </c>
      <c r="D4076" s="4" t="s">
        <v>363</v>
      </c>
      <c r="E4076" s="4" t="s">
        <v>364</v>
      </c>
      <c r="F4076" s="4" t="s">
        <v>439</v>
      </c>
      <c r="G4076" s="12">
        <v>45581</v>
      </c>
      <c r="H4076" s="4" t="s">
        <v>356</v>
      </c>
      <c r="I4076" s="67">
        <v>0.65442129629629597</v>
      </c>
      <c r="J4076" s="4" t="s">
        <v>1133</v>
      </c>
      <c r="K4076" s="12">
        <v>43370</v>
      </c>
      <c r="L4076" s="4" t="s">
        <v>366</v>
      </c>
      <c r="M4076" s="4" t="s">
        <v>358</v>
      </c>
      <c r="N4076" s="4" t="s">
        <v>361</v>
      </c>
      <c r="O4076" s="12" t="str">
        <f t="shared" ca="1" si="127"/>
        <v>6 ans, 7 mois</v>
      </c>
      <c r="P4076" s="4" t="str">
        <f>VLOOKUP(B4076,Effectif!B:I,6,0)</f>
        <v>Lise DE WITTE</v>
      </c>
      <c r="Q4076" s="4" t="str">
        <f>VLOOKUP(B4076,Effectif!B:I,8,0)</f>
        <v>DECB</v>
      </c>
      <c r="R4076" s="4">
        <f>IFERROR(VLOOKUP(C4076,Sales!B:G,6,0),"-")</f>
        <v>60.760000000000005</v>
      </c>
      <c r="S4076" s="4" t="str">
        <f>IFERROR(VLOOKUP(C4076,Recolt!B:H,3,0),"-")</f>
        <v>-</v>
      </c>
      <c r="T4076" s="4">
        <f t="shared" si="128"/>
        <v>60.760000000000005</v>
      </c>
    </row>
    <row r="4077" spans="1:20" hidden="1" x14ac:dyDescent="0.25">
      <c r="A4077" s="4" t="s">
        <v>412</v>
      </c>
      <c r="B4077" s="4" t="s">
        <v>562</v>
      </c>
      <c r="C4077" s="4">
        <v>1034846659</v>
      </c>
      <c r="D4077" s="4" t="s">
        <v>363</v>
      </c>
      <c r="E4077" s="4" t="s">
        <v>364</v>
      </c>
      <c r="F4077" s="4" t="s">
        <v>439</v>
      </c>
      <c r="G4077" s="12">
        <v>45582</v>
      </c>
      <c r="H4077" s="4" t="s">
        <v>356</v>
      </c>
      <c r="I4077" s="67">
        <v>0.69379629629629602</v>
      </c>
      <c r="J4077" s="4" t="s">
        <v>1136</v>
      </c>
      <c r="K4077" s="12">
        <v>43214</v>
      </c>
      <c r="L4077" s="4" t="s">
        <v>366</v>
      </c>
      <c r="M4077" s="4" t="s">
        <v>358</v>
      </c>
      <c r="N4077" s="4" t="s">
        <v>361</v>
      </c>
      <c r="O4077" s="12" t="str">
        <f t="shared" ca="1" si="127"/>
        <v>6 ans, 0 mois</v>
      </c>
      <c r="P4077" s="4" t="str">
        <f>VLOOKUP(B4077,Effectif!B:I,6,0)</f>
        <v>Lise DE WITTE</v>
      </c>
      <c r="Q4077" s="4" t="str">
        <f>VLOOKUP(B4077,Effectif!B:I,8,0)</f>
        <v>DECB</v>
      </c>
      <c r="R4077" s="4" t="str">
        <f>IFERROR(VLOOKUP(C4077,Sales!B:G,6,0),"-")</f>
        <v>-</v>
      </c>
      <c r="S4077" s="4">
        <f>IFERROR(VLOOKUP(C4077,Recolt!B:H,3,0),"-")</f>
        <v>117.91</v>
      </c>
      <c r="T4077" s="4" t="str">
        <f t="shared" si="128"/>
        <v>-</v>
      </c>
    </row>
    <row r="4078" spans="1:20" hidden="1" x14ac:dyDescent="0.25">
      <c r="A4078" s="4" t="s">
        <v>412</v>
      </c>
      <c r="B4078" s="4" t="s">
        <v>562</v>
      </c>
      <c r="C4078" s="4">
        <v>1034846663</v>
      </c>
      <c r="D4078" s="4" t="s">
        <v>363</v>
      </c>
      <c r="E4078" s="4" t="s">
        <v>364</v>
      </c>
      <c r="F4078" s="4" t="s">
        <v>439</v>
      </c>
      <c r="G4078" s="12">
        <v>45583</v>
      </c>
      <c r="H4078" s="4" t="s">
        <v>356</v>
      </c>
      <c r="I4078" s="67">
        <v>0.64621527777777799</v>
      </c>
      <c r="J4078" s="4" t="s">
        <v>1133</v>
      </c>
      <c r="K4078" s="12">
        <v>43047</v>
      </c>
      <c r="L4078" s="4" t="s">
        <v>366</v>
      </c>
      <c r="M4078" s="4" t="s">
        <v>358</v>
      </c>
      <c r="N4078" s="4" t="s">
        <v>361</v>
      </c>
      <c r="O4078" s="12" t="str">
        <f t="shared" ca="1" si="127"/>
        <v>7 ans, 5 mois</v>
      </c>
      <c r="P4078" s="4" t="str">
        <f>VLOOKUP(B4078,Effectif!B:I,6,0)</f>
        <v>Lise DE WITTE</v>
      </c>
      <c r="Q4078" s="4" t="str">
        <f>VLOOKUP(B4078,Effectif!B:I,8,0)</f>
        <v>DECB</v>
      </c>
      <c r="R4078" s="4" t="str">
        <f>IFERROR(VLOOKUP(C4078,Sales!B:G,6,0),"-")</f>
        <v>-</v>
      </c>
      <c r="S4078" s="4" t="str">
        <f>IFERROR(VLOOKUP(C4078,Recolt!B:H,3,0),"-")</f>
        <v>-</v>
      </c>
      <c r="T4078" s="4" t="str">
        <f t="shared" si="128"/>
        <v>-</v>
      </c>
    </row>
    <row r="4079" spans="1:20" hidden="1" x14ac:dyDescent="0.25">
      <c r="A4079" s="4" t="s">
        <v>412</v>
      </c>
      <c r="B4079" s="4" t="s">
        <v>562</v>
      </c>
      <c r="C4079" s="4">
        <v>1034846668</v>
      </c>
      <c r="D4079" s="4" t="s">
        <v>363</v>
      </c>
      <c r="E4079" s="4" t="s">
        <v>364</v>
      </c>
      <c r="F4079" s="4" t="s">
        <v>439</v>
      </c>
      <c r="G4079" s="12">
        <v>45584</v>
      </c>
      <c r="H4079" s="4" t="s">
        <v>356</v>
      </c>
      <c r="I4079" s="67">
        <v>0.39468750000000002</v>
      </c>
      <c r="J4079" s="4" t="s">
        <v>1147</v>
      </c>
      <c r="K4079" s="12">
        <v>42801</v>
      </c>
      <c r="L4079" s="4" t="s">
        <v>366</v>
      </c>
      <c r="M4079" s="4" t="s">
        <v>362</v>
      </c>
      <c r="O4079" s="12" t="str">
        <f t="shared" ca="1" si="127"/>
        <v>8 ans, 1 mois</v>
      </c>
      <c r="P4079" s="4" t="str">
        <f>VLOOKUP(B4079,Effectif!B:I,6,0)</f>
        <v>Lise DE WITTE</v>
      </c>
      <c r="Q4079" s="4" t="str">
        <f>VLOOKUP(B4079,Effectif!B:I,8,0)</f>
        <v>DECB</v>
      </c>
      <c r="R4079" s="4" t="str">
        <f>IFERROR(VLOOKUP(C4079,Sales!B:G,6,0),"-")</f>
        <v>-</v>
      </c>
      <c r="S4079" s="4">
        <f>IFERROR(VLOOKUP(C4079,Recolt!B:H,3,0),"-")</f>
        <v>50.95</v>
      </c>
      <c r="T4079" s="4" t="str">
        <f t="shared" si="128"/>
        <v>-</v>
      </c>
    </row>
    <row r="4080" spans="1:20" hidden="1" x14ac:dyDescent="0.25">
      <c r="A4080" s="4" t="s">
        <v>412</v>
      </c>
      <c r="B4080" s="4" t="s">
        <v>562</v>
      </c>
      <c r="C4080" s="4">
        <v>1034846677</v>
      </c>
      <c r="D4080" s="4" t="s">
        <v>363</v>
      </c>
      <c r="E4080" s="4" t="s">
        <v>364</v>
      </c>
      <c r="F4080" s="4" t="s">
        <v>439</v>
      </c>
      <c r="G4080" s="12">
        <v>45585</v>
      </c>
      <c r="H4080" s="4" t="s">
        <v>356</v>
      </c>
      <c r="I4080" s="67">
        <v>0.54883101851851801</v>
      </c>
      <c r="J4080" s="4" t="s">
        <v>1134</v>
      </c>
      <c r="K4080" s="12">
        <v>43416</v>
      </c>
      <c r="L4080" s="4" t="s">
        <v>366</v>
      </c>
      <c r="M4080" s="4" t="s">
        <v>358</v>
      </c>
      <c r="N4080" s="4" t="s">
        <v>359</v>
      </c>
      <c r="O4080" s="12" t="str">
        <f t="shared" ref="O4080:O4143" ca="1" si="129">YEAR(TODAY())-YEAR(K4080)-IF(MONTH(TODAY())&lt;MONTH(K4080),1,IF(AND(MONTH(TODAY())=MONTH(K4080),DAY(TODAY())&lt;DAY(K4080)),1,0)) &amp; " ans, " &amp; MONTH(TODAY())-MONTH(K4080)+IF(MONTH(TODAY())&lt;MONTH(K4080),12,0) &amp; " mois"</f>
        <v>6 ans, 5 mois</v>
      </c>
      <c r="P4080" s="4" t="str">
        <f>VLOOKUP(B4080,Effectif!B:I,6,0)</f>
        <v>Lise DE WITTE</v>
      </c>
      <c r="Q4080" s="4" t="str">
        <f>VLOOKUP(B4080,Effectif!B:I,8,0)</f>
        <v>DECB</v>
      </c>
      <c r="R4080" s="4">
        <f>IFERROR(VLOOKUP(C4080,Sales!B:G,6,0),"-")</f>
        <v>147</v>
      </c>
      <c r="S4080" s="4" t="str">
        <f>IFERROR(VLOOKUP(C4080,Recolt!B:H,3,0),"-")</f>
        <v>-</v>
      </c>
      <c r="T4080" s="4">
        <f t="shared" si="128"/>
        <v>147</v>
      </c>
    </row>
    <row r="4081" spans="1:20" hidden="1" x14ac:dyDescent="0.25">
      <c r="A4081" s="4" t="s">
        <v>412</v>
      </c>
      <c r="B4081" s="4" t="s">
        <v>562</v>
      </c>
      <c r="C4081" s="4">
        <v>1034846700</v>
      </c>
      <c r="D4081" s="4" t="s">
        <v>370</v>
      </c>
      <c r="E4081" s="4" t="s">
        <v>364</v>
      </c>
      <c r="F4081" s="4" t="s">
        <v>439</v>
      </c>
      <c r="G4081" s="12">
        <v>45586</v>
      </c>
      <c r="H4081" s="4" t="s">
        <v>356</v>
      </c>
      <c r="I4081" s="67">
        <v>0.51184027777777796</v>
      </c>
      <c r="J4081" s="4" t="s">
        <v>1133</v>
      </c>
      <c r="K4081" s="12">
        <v>43300</v>
      </c>
      <c r="L4081" s="4" t="s">
        <v>366</v>
      </c>
      <c r="M4081" s="4" t="s">
        <v>358</v>
      </c>
      <c r="N4081" s="4" t="s">
        <v>361</v>
      </c>
      <c r="O4081" s="12" t="str">
        <f t="shared" ca="1" si="129"/>
        <v>6 ans, 9 mois</v>
      </c>
      <c r="P4081" s="4" t="str">
        <f>VLOOKUP(B4081,Effectif!B:I,6,0)</f>
        <v>Lise DE WITTE</v>
      </c>
      <c r="Q4081" s="4" t="str">
        <f>VLOOKUP(B4081,Effectif!B:I,8,0)</f>
        <v>DECB</v>
      </c>
      <c r="R4081" s="4" t="str">
        <f>IFERROR(VLOOKUP(C4081,Sales!B:G,6,0),"-")</f>
        <v>-</v>
      </c>
      <c r="S4081" s="4">
        <f>IFERROR(VLOOKUP(C4081,Recolt!B:H,3,0),"-")</f>
        <v>109.25</v>
      </c>
      <c r="T4081" s="4" t="str">
        <f t="shared" si="128"/>
        <v>-</v>
      </c>
    </row>
    <row r="4082" spans="1:20" hidden="1" x14ac:dyDescent="0.25">
      <c r="A4082" s="4" t="s">
        <v>412</v>
      </c>
      <c r="B4082" s="4" t="s">
        <v>562</v>
      </c>
      <c r="C4082" s="4">
        <v>1034846701</v>
      </c>
      <c r="D4082" s="4" t="s">
        <v>363</v>
      </c>
      <c r="E4082" s="4" t="s">
        <v>364</v>
      </c>
      <c r="F4082" s="4" t="s">
        <v>439</v>
      </c>
      <c r="G4082" s="12">
        <v>45587</v>
      </c>
      <c r="H4082" s="4" t="s">
        <v>356</v>
      </c>
      <c r="I4082" s="67">
        <v>0.48721064814814802</v>
      </c>
      <c r="J4082" s="4" t="s">
        <v>1147</v>
      </c>
      <c r="L4082" s="4" t="s">
        <v>366</v>
      </c>
      <c r="O4082" s="12" t="str">
        <f t="shared" ca="1" si="129"/>
        <v>125 ans, 3 mois</v>
      </c>
      <c r="P4082" s="4" t="str">
        <f>VLOOKUP(B4082,Effectif!B:I,6,0)</f>
        <v>Lise DE WITTE</v>
      </c>
      <c r="Q4082" s="4" t="str">
        <f>VLOOKUP(B4082,Effectif!B:I,8,0)</f>
        <v>DECB</v>
      </c>
      <c r="R4082" s="4" t="str">
        <f>IFERROR(VLOOKUP(C4082,Sales!B:G,6,0),"-")</f>
        <v>-</v>
      </c>
      <c r="S4082" s="4">
        <f>IFERROR(VLOOKUP(C4082,Recolt!B:H,3,0),"-")</f>
        <v>24</v>
      </c>
      <c r="T4082" s="4" t="str">
        <f t="shared" si="128"/>
        <v>-</v>
      </c>
    </row>
    <row r="4083" spans="1:20" hidden="1" x14ac:dyDescent="0.25">
      <c r="A4083" s="4" t="s">
        <v>412</v>
      </c>
      <c r="B4083" s="4" t="s">
        <v>562</v>
      </c>
      <c r="C4083" s="4">
        <v>1034846704</v>
      </c>
      <c r="D4083" s="4" t="s">
        <v>377</v>
      </c>
      <c r="E4083" s="4" t="s">
        <v>364</v>
      </c>
      <c r="F4083" s="4" t="s">
        <v>439</v>
      </c>
      <c r="G4083" s="12">
        <v>45588</v>
      </c>
      <c r="H4083" s="4" t="s">
        <v>356</v>
      </c>
      <c r="I4083" s="67">
        <v>0.55695601851851895</v>
      </c>
      <c r="J4083" s="4" t="s">
        <v>1141</v>
      </c>
      <c r="K4083" s="12">
        <v>43382</v>
      </c>
      <c r="L4083" s="4" t="s">
        <v>366</v>
      </c>
      <c r="M4083" s="4" t="s">
        <v>358</v>
      </c>
      <c r="N4083" s="4" t="s">
        <v>361</v>
      </c>
      <c r="O4083" s="12" t="str">
        <f t="shared" ca="1" si="129"/>
        <v>6 ans, 6 mois</v>
      </c>
      <c r="P4083" s="4" t="str">
        <f>VLOOKUP(B4083,Effectif!B:I,6,0)</f>
        <v>Lise DE WITTE</v>
      </c>
      <c r="Q4083" s="4" t="str">
        <f>VLOOKUP(B4083,Effectif!B:I,8,0)</f>
        <v>DECB</v>
      </c>
      <c r="R4083" s="4" t="str">
        <f>IFERROR(VLOOKUP(C4083,Sales!B:G,6,0),"-")</f>
        <v>-</v>
      </c>
      <c r="S4083" s="4">
        <f>IFERROR(VLOOKUP(C4083,Recolt!B:H,3,0),"-")</f>
        <v>172.48000000000002</v>
      </c>
      <c r="T4083" s="4" t="str">
        <f t="shared" si="128"/>
        <v>-</v>
      </c>
    </row>
    <row r="4084" spans="1:20" hidden="1" x14ac:dyDescent="0.25">
      <c r="A4084" s="4" t="s">
        <v>412</v>
      </c>
      <c r="B4084" s="4" t="s">
        <v>562</v>
      </c>
      <c r="C4084" s="4">
        <v>1034846706</v>
      </c>
      <c r="D4084" s="4" t="s">
        <v>363</v>
      </c>
      <c r="E4084" s="4" t="s">
        <v>364</v>
      </c>
      <c r="F4084" s="4" t="s">
        <v>439</v>
      </c>
      <c r="G4084" s="12">
        <v>45589</v>
      </c>
      <c r="H4084" s="4" t="s">
        <v>356</v>
      </c>
      <c r="I4084" s="67">
        <v>0.50902777777777797</v>
      </c>
      <c r="J4084" s="4" t="s">
        <v>1133</v>
      </c>
      <c r="K4084" s="12">
        <v>42892</v>
      </c>
      <c r="L4084" s="4" t="s">
        <v>366</v>
      </c>
      <c r="M4084" s="4" t="s">
        <v>358</v>
      </c>
      <c r="N4084" s="4" t="s">
        <v>361</v>
      </c>
      <c r="O4084" s="12" t="str">
        <f t="shared" ca="1" si="129"/>
        <v>7 ans, 10 mois</v>
      </c>
      <c r="P4084" s="4" t="str">
        <f>VLOOKUP(B4084,Effectif!B:I,6,0)</f>
        <v>Lise DE WITTE</v>
      </c>
      <c r="Q4084" s="4" t="str">
        <f>VLOOKUP(B4084,Effectif!B:I,8,0)</f>
        <v>DECB</v>
      </c>
      <c r="R4084" s="4">
        <f>IFERROR(VLOOKUP(C4084,Sales!B:G,6,0),"-")</f>
        <v>88</v>
      </c>
      <c r="S4084" s="4" t="str">
        <f>IFERROR(VLOOKUP(C4084,Recolt!B:H,3,0),"-")</f>
        <v>-</v>
      </c>
      <c r="T4084" s="4">
        <f t="shared" si="128"/>
        <v>88</v>
      </c>
    </row>
    <row r="4085" spans="1:20" hidden="1" x14ac:dyDescent="0.25">
      <c r="A4085" s="4" t="s">
        <v>412</v>
      </c>
      <c r="B4085" s="4" t="s">
        <v>562</v>
      </c>
      <c r="C4085" s="4">
        <v>1034846720</v>
      </c>
      <c r="D4085" s="4" t="s">
        <v>400</v>
      </c>
      <c r="E4085" s="4" t="s">
        <v>364</v>
      </c>
      <c r="F4085" s="4" t="s">
        <v>439</v>
      </c>
      <c r="G4085" s="12">
        <v>45590</v>
      </c>
      <c r="H4085" s="4" t="s">
        <v>383</v>
      </c>
      <c r="I4085" s="67">
        <v>0.45438657407407401</v>
      </c>
      <c r="J4085" s="4" t="s">
        <v>1133</v>
      </c>
      <c r="K4085" s="12">
        <v>43376</v>
      </c>
      <c r="L4085" s="4" t="s">
        <v>366</v>
      </c>
      <c r="M4085" s="4" t="s">
        <v>358</v>
      </c>
      <c r="N4085" s="4" t="s">
        <v>361</v>
      </c>
      <c r="O4085" s="12" t="str">
        <f t="shared" ca="1" si="129"/>
        <v>6 ans, 6 mois</v>
      </c>
      <c r="P4085" s="4" t="str">
        <f>VLOOKUP(B4085,Effectif!B:I,6,0)</f>
        <v>Lise DE WITTE</v>
      </c>
      <c r="Q4085" s="4" t="str">
        <f>VLOOKUP(B4085,Effectif!B:I,8,0)</f>
        <v>DECB</v>
      </c>
      <c r="R4085" s="4" t="str">
        <f>IFERROR(VLOOKUP(C4085,Sales!B:G,6,0),"-")</f>
        <v>-</v>
      </c>
      <c r="S4085" s="4">
        <f>IFERROR(VLOOKUP(C4085,Recolt!B:H,3,0),"-")</f>
        <v>210</v>
      </c>
      <c r="T4085" s="4" t="str">
        <f t="shared" si="128"/>
        <v>-</v>
      </c>
    </row>
    <row r="4086" spans="1:20" hidden="1" x14ac:dyDescent="0.25">
      <c r="A4086" s="4" t="s">
        <v>412</v>
      </c>
      <c r="B4086" s="4" t="s">
        <v>562</v>
      </c>
      <c r="C4086" s="4">
        <v>1034846724</v>
      </c>
      <c r="D4086" s="4" t="s">
        <v>377</v>
      </c>
      <c r="E4086" s="4" t="s">
        <v>364</v>
      </c>
      <c r="F4086" s="4" t="s">
        <v>439</v>
      </c>
      <c r="G4086" s="12">
        <v>45591</v>
      </c>
      <c r="H4086" s="4" t="s">
        <v>356</v>
      </c>
      <c r="I4086" s="67">
        <v>0.65730324074074098</v>
      </c>
      <c r="J4086" s="4" t="s">
        <v>1136</v>
      </c>
      <c r="K4086" s="12">
        <v>43329</v>
      </c>
      <c r="L4086" s="4" t="s">
        <v>366</v>
      </c>
      <c r="M4086" s="4" t="s">
        <v>358</v>
      </c>
      <c r="N4086" s="4" t="s">
        <v>359</v>
      </c>
      <c r="O4086" s="12" t="str">
        <f t="shared" ca="1" si="129"/>
        <v>6 ans, 8 mois</v>
      </c>
      <c r="P4086" s="4" t="str">
        <f>VLOOKUP(B4086,Effectif!B:I,6,0)</f>
        <v>Lise DE WITTE</v>
      </c>
      <c r="Q4086" s="4" t="str">
        <f>VLOOKUP(B4086,Effectif!B:I,8,0)</f>
        <v>DECB</v>
      </c>
      <c r="R4086" s="4" t="str">
        <f>IFERROR(VLOOKUP(C4086,Sales!B:G,6,0),"-")</f>
        <v>-</v>
      </c>
      <c r="S4086" s="4">
        <f>IFERROR(VLOOKUP(C4086,Recolt!B:H,3,0),"-")</f>
        <v>423</v>
      </c>
      <c r="T4086" s="4" t="str">
        <f t="shared" si="128"/>
        <v>-</v>
      </c>
    </row>
    <row r="4087" spans="1:20" hidden="1" x14ac:dyDescent="0.25">
      <c r="A4087" s="4" t="s">
        <v>412</v>
      </c>
      <c r="B4087" s="4" t="s">
        <v>562</v>
      </c>
      <c r="C4087" s="4">
        <v>1034846731</v>
      </c>
      <c r="D4087" s="4" t="s">
        <v>377</v>
      </c>
      <c r="E4087" s="4" t="s">
        <v>364</v>
      </c>
      <c r="F4087" s="4" t="s">
        <v>439</v>
      </c>
      <c r="G4087" s="12">
        <v>45592</v>
      </c>
      <c r="H4087" s="4" t="s">
        <v>356</v>
      </c>
      <c r="I4087" s="67">
        <v>0.4740625</v>
      </c>
      <c r="J4087" s="4" t="s">
        <v>1147</v>
      </c>
      <c r="K4087" s="12">
        <v>42279</v>
      </c>
      <c r="L4087" s="4" t="s">
        <v>366</v>
      </c>
      <c r="M4087" s="4" t="s">
        <v>362</v>
      </c>
      <c r="O4087" s="12" t="str">
        <f t="shared" ca="1" si="129"/>
        <v>9 ans, 6 mois</v>
      </c>
      <c r="P4087" s="4" t="str">
        <f>VLOOKUP(B4087,Effectif!B:I,6,0)</f>
        <v>Lise DE WITTE</v>
      </c>
      <c r="Q4087" s="4" t="str">
        <f>VLOOKUP(B4087,Effectif!B:I,8,0)</f>
        <v>DECB</v>
      </c>
      <c r="R4087" s="4">
        <f>IFERROR(VLOOKUP(C4087,Sales!B:G,6,0),"-")</f>
        <v>59.59</v>
      </c>
      <c r="S4087" s="4" t="str">
        <f>IFERROR(VLOOKUP(C4087,Recolt!B:H,3,0),"-")</f>
        <v>-</v>
      </c>
      <c r="T4087" s="4">
        <f t="shared" si="128"/>
        <v>59.59</v>
      </c>
    </row>
    <row r="4088" spans="1:20" hidden="1" x14ac:dyDescent="0.25">
      <c r="A4088" s="4" t="s">
        <v>412</v>
      </c>
      <c r="B4088" s="4" t="s">
        <v>573</v>
      </c>
      <c r="C4088" s="4">
        <v>1034846751</v>
      </c>
      <c r="D4088" s="4" t="s">
        <v>363</v>
      </c>
      <c r="E4088" s="4" t="s">
        <v>364</v>
      </c>
      <c r="F4088" s="4" t="s">
        <v>439</v>
      </c>
      <c r="G4088" s="12">
        <v>45593</v>
      </c>
      <c r="H4088" s="4" t="s">
        <v>356</v>
      </c>
      <c r="I4088" s="67">
        <v>0.45413194444444399</v>
      </c>
      <c r="J4088" s="4" t="s">
        <v>1134</v>
      </c>
      <c r="K4088" s="12">
        <v>42928</v>
      </c>
      <c r="L4088" s="4" t="s">
        <v>366</v>
      </c>
      <c r="M4088" s="4" t="s">
        <v>358</v>
      </c>
      <c r="N4088" s="4" t="s">
        <v>361</v>
      </c>
      <c r="O4088" s="12" t="str">
        <f t="shared" ca="1" si="129"/>
        <v>7 ans, 9 mois</v>
      </c>
      <c r="P4088" s="4" t="str">
        <f>VLOOKUP(B4088,Effectif!B:I,6,0)</f>
        <v>Hugo MARCHAL</v>
      </c>
      <c r="Q4088" s="4" t="str">
        <f>VLOOKUP(B4088,Effectif!B:I,8,0)</f>
        <v>DECB</v>
      </c>
      <c r="R4088" s="4">
        <f>IFERROR(VLOOKUP(C4088,Sales!B:G,6,0),"-")</f>
        <v>276</v>
      </c>
      <c r="S4088" s="4" t="str">
        <f>IFERROR(VLOOKUP(C4088,Recolt!B:H,3,0),"-")</f>
        <v>-</v>
      </c>
      <c r="T4088" s="4">
        <f t="shared" si="128"/>
        <v>276</v>
      </c>
    </row>
    <row r="4089" spans="1:20" hidden="1" x14ac:dyDescent="0.25">
      <c r="A4089" s="4" t="s">
        <v>412</v>
      </c>
      <c r="B4089" s="4" t="s">
        <v>573</v>
      </c>
      <c r="C4089" s="4">
        <v>1034846769</v>
      </c>
      <c r="D4089" s="4" t="s">
        <v>363</v>
      </c>
      <c r="E4089" s="4" t="s">
        <v>364</v>
      </c>
      <c r="F4089" s="4" t="s">
        <v>439</v>
      </c>
      <c r="G4089" s="12">
        <v>45594</v>
      </c>
      <c r="H4089" s="4" t="s">
        <v>356</v>
      </c>
      <c r="I4089" s="67">
        <v>0.69636574074074098</v>
      </c>
      <c r="J4089" s="4" t="s">
        <v>1131</v>
      </c>
      <c r="K4089" s="12">
        <v>42181</v>
      </c>
      <c r="L4089" s="4" t="s">
        <v>357</v>
      </c>
      <c r="M4089" s="4" t="s">
        <v>358</v>
      </c>
      <c r="N4089" s="4" t="s">
        <v>359</v>
      </c>
      <c r="O4089" s="12" t="str">
        <f t="shared" ca="1" si="129"/>
        <v>9 ans, 10 mois</v>
      </c>
      <c r="P4089" s="4" t="str">
        <f>VLOOKUP(B4089,Effectif!B:I,6,0)</f>
        <v>Hugo MARCHAL</v>
      </c>
      <c r="Q4089" s="4" t="str">
        <f>VLOOKUP(B4089,Effectif!B:I,8,0)</f>
        <v>DECB</v>
      </c>
      <c r="R4089" s="4">
        <f>IFERROR(VLOOKUP(C4089,Sales!B:G,6,0),"-")</f>
        <v>124</v>
      </c>
      <c r="S4089" s="4" t="str">
        <f>IFERROR(VLOOKUP(C4089,Recolt!B:H,3,0),"-")</f>
        <v>-</v>
      </c>
      <c r="T4089" s="4">
        <f t="shared" si="128"/>
        <v>124</v>
      </c>
    </row>
    <row r="4090" spans="1:20" hidden="1" x14ac:dyDescent="0.25">
      <c r="A4090" s="4" t="s">
        <v>412</v>
      </c>
      <c r="B4090" s="4" t="s">
        <v>573</v>
      </c>
      <c r="C4090" s="4">
        <v>1034846773</v>
      </c>
      <c r="D4090" s="4" t="s">
        <v>382</v>
      </c>
      <c r="E4090" s="4" t="s">
        <v>364</v>
      </c>
      <c r="F4090" s="4" t="s">
        <v>439</v>
      </c>
      <c r="G4090" s="12">
        <v>45595</v>
      </c>
      <c r="H4090" s="4" t="s">
        <v>383</v>
      </c>
      <c r="I4090" s="67">
        <v>0.55488425925925899</v>
      </c>
      <c r="J4090" s="4" t="s">
        <v>1133</v>
      </c>
      <c r="K4090" s="12">
        <v>42804</v>
      </c>
      <c r="L4090" s="4" t="s">
        <v>366</v>
      </c>
      <c r="M4090" s="4" t="s">
        <v>358</v>
      </c>
      <c r="N4090" s="4" t="s">
        <v>361</v>
      </c>
      <c r="O4090" s="12" t="str">
        <f t="shared" ca="1" si="129"/>
        <v>8 ans, 1 mois</v>
      </c>
      <c r="P4090" s="4" t="str">
        <f>VLOOKUP(B4090,Effectif!B:I,6,0)</f>
        <v>Hugo MARCHAL</v>
      </c>
      <c r="Q4090" s="4" t="str">
        <f>VLOOKUP(B4090,Effectif!B:I,8,0)</f>
        <v>DECB</v>
      </c>
      <c r="R4090" s="4">
        <f>IFERROR(VLOOKUP(C4090,Sales!B:G,6,0),"-")</f>
        <v>176</v>
      </c>
      <c r="S4090" s="4" t="str">
        <f>IFERROR(VLOOKUP(C4090,Recolt!B:H,3,0),"-")</f>
        <v>-</v>
      </c>
      <c r="T4090" s="4">
        <f t="shared" si="128"/>
        <v>176</v>
      </c>
    </row>
    <row r="4091" spans="1:20" hidden="1" x14ac:dyDescent="0.25">
      <c r="A4091" s="4" t="s">
        <v>412</v>
      </c>
      <c r="B4091" s="4" t="s">
        <v>573</v>
      </c>
      <c r="C4091" s="4">
        <v>1034846776</v>
      </c>
      <c r="D4091" s="4" t="s">
        <v>381</v>
      </c>
      <c r="E4091" s="4" t="s">
        <v>364</v>
      </c>
      <c r="F4091" s="4" t="s">
        <v>439</v>
      </c>
      <c r="G4091" s="12">
        <v>45596</v>
      </c>
      <c r="H4091" s="4" t="s">
        <v>383</v>
      </c>
      <c r="I4091" s="67">
        <v>0.74515046296296295</v>
      </c>
      <c r="J4091" s="4" t="s">
        <v>1135</v>
      </c>
      <c r="K4091" s="12">
        <v>43335</v>
      </c>
      <c r="L4091" s="4" t="s">
        <v>366</v>
      </c>
      <c r="M4091" s="4" t="s">
        <v>358</v>
      </c>
      <c r="N4091" s="4" t="s">
        <v>361</v>
      </c>
      <c r="O4091" s="12" t="str">
        <f t="shared" ca="1" si="129"/>
        <v>6 ans, 8 mois</v>
      </c>
      <c r="P4091" s="4" t="str">
        <f>VLOOKUP(B4091,Effectif!B:I,6,0)</f>
        <v>Hugo MARCHAL</v>
      </c>
      <c r="Q4091" s="4" t="str">
        <f>VLOOKUP(B4091,Effectif!B:I,8,0)</f>
        <v>DECB</v>
      </c>
      <c r="R4091" s="4">
        <f>IFERROR(VLOOKUP(C4091,Sales!B:G,6,0),"-")</f>
        <v>43</v>
      </c>
      <c r="S4091" s="4" t="str">
        <f>IFERROR(VLOOKUP(C4091,Recolt!B:H,3,0),"-")</f>
        <v>-</v>
      </c>
      <c r="T4091" s="4">
        <f t="shared" si="128"/>
        <v>43</v>
      </c>
    </row>
    <row r="4092" spans="1:20" hidden="1" x14ac:dyDescent="0.25">
      <c r="A4092" s="4" t="s">
        <v>412</v>
      </c>
      <c r="B4092" s="4" t="s">
        <v>573</v>
      </c>
      <c r="C4092" s="4">
        <v>1034846778</v>
      </c>
      <c r="D4092" s="4" t="s">
        <v>377</v>
      </c>
      <c r="E4092" s="4" t="s">
        <v>364</v>
      </c>
      <c r="F4092" s="4" t="s">
        <v>439</v>
      </c>
      <c r="G4092" s="12">
        <v>45597</v>
      </c>
      <c r="H4092" s="4" t="s">
        <v>356</v>
      </c>
      <c r="I4092" s="67">
        <v>0.467905092592593</v>
      </c>
      <c r="J4092" s="4" t="s">
        <v>1133</v>
      </c>
      <c r="K4092" s="12">
        <v>43451</v>
      </c>
      <c r="L4092" s="4" t="s">
        <v>366</v>
      </c>
      <c r="M4092" s="4" t="s">
        <v>358</v>
      </c>
      <c r="N4092" s="4" t="s">
        <v>361</v>
      </c>
      <c r="O4092" s="12" t="str">
        <f t="shared" ca="1" si="129"/>
        <v>6 ans, 4 mois</v>
      </c>
      <c r="P4092" s="4" t="str">
        <f>VLOOKUP(B4092,Effectif!B:I,6,0)</f>
        <v>Hugo MARCHAL</v>
      </c>
      <c r="Q4092" s="4" t="str">
        <f>VLOOKUP(B4092,Effectif!B:I,8,0)</f>
        <v>DECB</v>
      </c>
      <c r="R4092" s="4" t="str">
        <f>IFERROR(VLOOKUP(C4092,Sales!B:G,6,0),"-")</f>
        <v>-</v>
      </c>
      <c r="S4092" s="4">
        <f>IFERROR(VLOOKUP(C4092,Recolt!B:H,3,0),"-")</f>
        <v>174.27</v>
      </c>
      <c r="T4092" s="4" t="str">
        <f t="shared" si="128"/>
        <v>-</v>
      </c>
    </row>
    <row r="4093" spans="1:20" hidden="1" x14ac:dyDescent="0.25">
      <c r="A4093" s="4" t="s">
        <v>412</v>
      </c>
      <c r="B4093" s="4" t="s">
        <v>573</v>
      </c>
      <c r="C4093" s="4">
        <v>1034846780</v>
      </c>
      <c r="D4093" s="4" t="s">
        <v>377</v>
      </c>
      <c r="E4093" s="4" t="s">
        <v>364</v>
      </c>
      <c r="F4093" s="4" t="s">
        <v>439</v>
      </c>
      <c r="G4093" s="12">
        <v>45598</v>
      </c>
      <c r="H4093" s="4" t="s">
        <v>356</v>
      </c>
      <c r="I4093" s="67">
        <v>0.53204861111111101</v>
      </c>
      <c r="J4093" s="4" t="s">
        <v>1134</v>
      </c>
      <c r="K4093" s="12">
        <v>43073</v>
      </c>
      <c r="L4093" s="4" t="s">
        <v>366</v>
      </c>
      <c r="M4093" s="4" t="s">
        <v>358</v>
      </c>
      <c r="N4093" s="4" t="s">
        <v>361</v>
      </c>
      <c r="O4093" s="12" t="str">
        <f t="shared" ca="1" si="129"/>
        <v>7 ans, 4 mois</v>
      </c>
      <c r="P4093" s="4" t="str">
        <f>VLOOKUP(B4093,Effectif!B:I,6,0)</f>
        <v>Hugo MARCHAL</v>
      </c>
      <c r="Q4093" s="4" t="str">
        <f>VLOOKUP(B4093,Effectif!B:I,8,0)</f>
        <v>DECB</v>
      </c>
      <c r="R4093" s="4">
        <f>IFERROR(VLOOKUP(C4093,Sales!B:G,6,0),"-")</f>
        <v>154</v>
      </c>
      <c r="S4093" s="4" t="str">
        <f>IFERROR(VLOOKUP(C4093,Recolt!B:H,3,0),"-")</f>
        <v>-</v>
      </c>
      <c r="T4093" s="4">
        <f t="shared" si="128"/>
        <v>154</v>
      </c>
    </row>
    <row r="4094" spans="1:20" hidden="1" x14ac:dyDescent="0.25">
      <c r="A4094" s="4" t="s">
        <v>412</v>
      </c>
      <c r="B4094" s="4" t="s">
        <v>573</v>
      </c>
      <c r="C4094" s="4">
        <v>1034846781</v>
      </c>
      <c r="D4094" s="4" t="s">
        <v>372</v>
      </c>
      <c r="E4094" s="4" t="s">
        <v>364</v>
      </c>
      <c r="F4094" s="4" t="s">
        <v>439</v>
      </c>
      <c r="G4094" s="12">
        <v>45599</v>
      </c>
      <c r="H4094" s="4" t="s">
        <v>356</v>
      </c>
      <c r="I4094" s="67">
        <v>0.40796296296296303</v>
      </c>
      <c r="J4094" s="4" t="s">
        <v>1131</v>
      </c>
      <c r="K4094" s="12">
        <v>41563</v>
      </c>
      <c r="L4094" s="4" t="s">
        <v>366</v>
      </c>
      <c r="M4094" s="4" t="s">
        <v>358</v>
      </c>
      <c r="N4094" s="4" t="s">
        <v>361</v>
      </c>
      <c r="O4094" s="12" t="str">
        <f t="shared" ca="1" si="129"/>
        <v>11 ans, 6 mois</v>
      </c>
      <c r="P4094" s="4" t="str">
        <f>VLOOKUP(B4094,Effectif!B:I,6,0)</f>
        <v>Hugo MARCHAL</v>
      </c>
      <c r="Q4094" s="4" t="str">
        <f>VLOOKUP(B4094,Effectif!B:I,8,0)</f>
        <v>DECB</v>
      </c>
      <c r="R4094" s="4" t="str">
        <f>IFERROR(VLOOKUP(C4094,Sales!B:G,6,0),"-")</f>
        <v>-</v>
      </c>
      <c r="S4094" s="4">
        <f>IFERROR(VLOOKUP(C4094,Recolt!B:H,3,0),"-")</f>
        <v>36.520000000000003</v>
      </c>
      <c r="T4094" s="4" t="str">
        <f t="shared" si="128"/>
        <v>-</v>
      </c>
    </row>
    <row r="4095" spans="1:20" hidden="1" x14ac:dyDescent="0.25">
      <c r="A4095" s="4" t="s">
        <v>412</v>
      </c>
      <c r="B4095" s="4" t="s">
        <v>573</v>
      </c>
      <c r="C4095" s="4">
        <v>1034846795</v>
      </c>
      <c r="D4095" s="4" t="s">
        <v>372</v>
      </c>
      <c r="E4095" s="4" t="s">
        <v>364</v>
      </c>
      <c r="F4095" s="4" t="s">
        <v>439</v>
      </c>
      <c r="G4095" s="12">
        <v>45600</v>
      </c>
      <c r="H4095" s="4" t="s">
        <v>356</v>
      </c>
      <c r="I4095" s="67">
        <v>0.56401620370370398</v>
      </c>
      <c r="J4095" s="4" t="s">
        <v>1133</v>
      </c>
      <c r="K4095" s="12">
        <v>42797</v>
      </c>
      <c r="L4095" s="4" t="s">
        <v>366</v>
      </c>
      <c r="M4095" s="4" t="s">
        <v>358</v>
      </c>
      <c r="N4095" s="4" t="s">
        <v>361</v>
      </c>
      <c r="O4095" s="12" t="str">
        <f t="shared" ca="1" si="129"/>
        <v>8 ans, 1 mois</v>
      </c>
      <c r="P4095" s="4" t="str">
        <f>VLOOKUP(B4095,Effectif!B:I,6,0)</f>
        <v>Hugo MARCHAL</v>
      </c>
      <c r="Q4095" s="4" t="str">
        <f>VLOOKUP(B4095,Effectif!B:I,8,0)</f>
        <v>DECB</v>
      </c>
      <c r="R4095" s="4">
        <f>IFERROR(VLOOKUP(C4095,Sales!B:G,6,0),"-")</f>
        <v>147.41999999999999</v>
      </c>
      <c r="S4095" s="4" t="str">
        <f>IFERROR(VLOOKUP(C4095,Recolt!B:H,3,0),"-")</f>
        <v>-</v>
      </c>
      <c r="T4095" s="4">
        <f t="shared" si="128"/>
        <v>147.41999999999999</v>
      </c>
    </row>
    <row r="4096" spans="1:20" hidden="1" x14ac:dyDescent="0.25">
      <c r="A4096" s="4" t="s">
        <v>412</v>
      </c>
      <c r="B4096" s="4" t="s">
        <v>573</v>
      </c>
      <c r="C4096" s="4">
        <v>1034846797</v>
      </c>
      <c r="D4096" s="4" t="s">
        <v>363</v>
      </c>
      <c r="E4096" s="4" t="s">
        <v>364</v>
      </c>
      <c r="F4096" s="4" t="s">
        <v>439</v>
      </c>
      <c r="G4096" s="12">
        <v>45601</v>
      </c>
      <c r="H4096" s="4" t="s">
        <v>356</v>
      </c>
      <c r="I4096" s="67">
        <v>0.500694444444444</v>
      </c>
      <c r="J4096" s="4" t="s">
        <v>1137</v>
      </c>
      <c r="K4096" s="12">
        <v>42373</v>
      </c>
      <c r="L4096" s="4" t="s">
        <v>366</v>
      </c>
      <c r="M4096" s="4" t="s">
        <v>358</v>
      </c>
      <c r="N4096" s="4" t="s">
        <v>361</v>
      </c>
      <c r="O4096" s="12" t="str">
        <f t="shared" ca="1" si="129"/>
        <v>9 ans, 3 mois</v>
      </c>
      <c r="P4096" s="4" t="str">
        <f>VLOOKUP(B4096,Effectif!B:I,6,0)</f>
        <v>Hugo MARCHAL</v>
      </c>
      <c r="Q4096" s="4" t="str">
        <f>VLOOKUP(B4096,Effectif!B:I,8,0)</f>
        <v>DECB</v>
      </c>
      <c r="R4096" s="4" t="str">
        <f>IFERROR(VLOOKUP(C4096,Sales!B:G,6,0),"-")</f>
        <v>-</v>
      </c>
      <c r="S4096" s="4">
        <f>IFERROR(VLOOKUP(C4096,Recolt!B:H,3,0),"-")</f>
        <v>251.42</v>
      </c>
      <c r="T4096" s="4" t="str">
        <f t="shared" si="128"/>
        <v>-</v>
      </c>
    </row>
    <row r="4097" spans="1:20" hidden="1" x14ac:dyDescent="0.25">
      <c r="A4097" s="4" t="s">
        <v>412</v>
      </c>
      <c r="B4097" s="4" t="s">
        <v>573</v>
      </c>
      <c r="C4097" s="4">
        <v>1034846800</v>
      </c>
      <c r="D4097" s="4" t="s">
        <v>377</v>
      </c>
      <c r="E4097" s="4" t="s">
        <v>364</v>
      </c>
      <c r="F4097" s="4" t="s">
        <v>439</v>
      </c>
      <c r="G4097" s="12">
        <v>45602</v>
      </c>
      <c r="H4097" s="4" t="s">
        <v>356</v>
      </c>
      <c r="I4097" s="67">
        <v>0.56913194444444404</v>
      </c>
      <c r="J4097" s="4" t="s">
        <v>1147</v>
      </c>
      <c r="K4097" s="12">
        <v>43075</v>
      </c>
      <c r="L4097" s="4" t="s">
        <v>366</v>
      </c>
      <c r="M4097" s="4" t="s">
        <v>362</v>
      </c>
      <c r="O4097" s="12" t="str">
        <f t="shared" ca="1" si="129"/>
        <v>7 ans, 4 mois</v>
      </c>
      <c r="P4097" s="4" t="str">
        <f>VLOOKUP(B4097,Effectif!B:I,6,0)</f>
        <v>Hugo MARCHAL</v>
      </c>
      <c r="Q4097" s="4" t="str">
        <f>VLOOKUP(B4097,Effectif!B:I,8,0)</f>
        <v>DECB</v>
      </c>
      <c r="R4097" s="4" t="str">
        <f>IFERROR(VLOOKUP(C4097,Sales!B:G,6,0),"-")</f>
        <v>-</v>
      </c>
      <c r="S4097" s="4">
        <f>IFERROR(VLOOKUP(C4097,Recolt!B:H,3,0),"-")</f>
        <v>115.23</v>
      </c>
      <c r="T4097" s="4" t="str">
        <f t="shared" si="128"/>
        <v>-</v>
      </c>
    </row>
    <row r="4098" spans="1:20" hidden="1" x14ac:dyDescent="0.25">
      <c r="A4098" s="4" t="s">
        <v>412</v>
      </c>
      <c r="B4098" s="4" t="s">
        <v>573</v>
      </c>
      <c r="C4098" s="4">
        <v>1034846803</v>
      </c>
      <c r="D4098" s="4" t="s">
        <v>377</v>
      </c>
      <c r="E4098" s="4" t="s">
        <v>364</v>
      </c>
      <c r="F4098" s="4" t="s">
        <v>439</v>
      </c>
      <c r="G4098" s="12">
        <v>45603</v>
      </c>
      <c r="H4098" s="4" t="s">
        <v>356</v>
      </c>
      <c r="I4098" s="67">
        <v>0.72975694444444394</v>
      </c>
      <c r="J4098" s="4" t="s">
        <v>1134</v>
      </c>
      <c r="K4098" s="12">
        <v>42809</v>
      </c>
      <c r="L4098" s="4" t="s">
        <v>366</v>
      </c>
      <c r="M4098" s="4" t="s">
        <v>358</v>
      </c>
      <c r="N4098" s="4" t="s">
        <v>359</v>
      </c>
      <c r="O4098" s="12" t="str">
        <f t="shared" ca="1" si="129"/>
        <v>8 ans, 1 mois</v>
      </c>
      <c r="P4098" s="4" t="str">
        <f>VLOOKUP(B4098,Effectif!B:I,6,0)</f>
        <v>Hugo MARCHAL</v>
      </c>
      <c r="Q4098" s="4" t="str">
        <f>VLOOKUP(B4098,Effectif!B:I,8,0)</f>
        <v>DECB</v>
      </c>
      <c r="R4098" s="4">
        <f>IFERROR(VLOOKUP(C4098,Sales!B:G,6,0),"-")</f>
        <v>97.24</v>
      </c>
      <c r="S4098" s="4" t="str">
        <f>IFERROR(VLOOKUP(C4098,Recolt!B:H,3,0),"-")</f>
        <v>-</v>
      </c>
      <c r="T4098" s="4">
        <f t="shared" si="128"/>
        <v>97.24</v>
      </c>
    </row>
    <row r="4099" spans="1:20" hidden="1" x14ac:dyDescent="0.25">
      <c r="A4099" s="4" t="s">
        <v>412</v>
      </c>
      <c r="B4099" s="4" t="s">
        <v>573</v>
      </c>
      <c r="C4099" s="4">
        <v>1034846814</v>
      </c>
      <c r="D4099" s="4" t="s">
        <v>372</v>
      </c>
      <c r="E4099" s="4" t="s">
        <v>364</v>
      </c>
      <c r="F4099" s="4" t="s">
        <v>439</v>
      </c>
      <c r="G4099" s="12">
        <v>45604</v>
      </c>
      <c r="H4099" s="4" t="s">
        <v>356</v>
      </c>
      <c r="I4099" s="67">
        <v>0.37798611111111102</v>
      </c>
      <c r="J4099" s="4" t="s">
        <v>1133</v>
      </c>
      <c r="K4099" s="12">
        <v>43334</v>
      </c>
      <c r="L4099" s="4" t="s">
        <v>366</v>
      </c>
      <c r="M4099" s="4" t="s">
        <v>358</v>
      </c>
      <c r="N4099" s="4" t="s">
        <v>359</v>
      </c>
      <c r="O4099" s="12" t="str">
        <f t="shared" ca="1" si="129"/>
        <v>6 ans, 8 mois</v>
      </c>
      <c r="P4099" s="4" t="str">
        <f>VLOOKUP(B4099,Effectif!B:I,6,0)</f>
        <v>Hugo MARCHAL</v>
      </c>
      <c r="Q4099" s="4" t="str">
        <f>VLOOKUP(B4099,Effectif!B:I,8,0)</f>
        <v>DECB</v>
      </c>
      <c r="R4099" s="4" t="str">
        <f>IFERROR(VLOOKUP(C4099,Sales!B:G,6,0),"-")</f>
        <v>-</v>
      </c>
      <c r="S4099" s="4">
        <f>IFERROR(VLOOKUP(C4099,Recolt!B:H,3,0),"-")</f>
        <v>52</v>
      </c>
      <c r="T4099" s="4" t="str">
        <f t="shared" ref="T4099:T4162" si="130">IF(R4099&gt;0,R4099,IF(S4099&gt;0,S4099,"-"))</f>
        <v>-</v>
      </c>
    </row>
    <row r="4100" spans="1:20" hidden="1" x14ac:dyDescent="0.25">
      <c r="A4100" s="4" t="s">
        <v>412</v>
      </c>
      <c r="B4100" s="4" t="s">
        <v>573</v>
      </c>
      <c r="C4100" s="4">
        <v>1034846820</v>
      </c>
      <c r="D4100" s="4" t="s">
        <v>400</v>
      </c>
      <c r="E4100" s="4" t="s">
        <v>364</v>
      </c>
      <c r="F4100" s="4" t="s">
        <v>439</v>
      </c>
      <c r="G4100" s="12">
        <v>45605</v>
      </c>
      <c r="H4100" s="4" t="s">
        <v>383</v>
      </c>
      <c r="I4100" s="67">
        <v>0.57214120370370403</v>
      </c>
      <c r="J4100" s="4" t="s">
        <v>1133</v>
      </c>
      <c r="K4100" s="12">
        <v>43097</v>
      </c>
      <c r="L4100" s="4" t="s">
        <v>366</v>
      </c>
      <c r="M4100" s="4" t="s">
        <v>358</v>
      </c>
      <c r="N4100" s="4" t="s">
        <v>359</v>
      </c>
      <c r="O4100" s="12" t="str">
        <f t="shared" ca="1" si="129"/>
        <v>7 ans, 4 mois</v>
      </c>
      <c r="P4100" s="4" t="str">
        <f>VLOOKUP(B4100,Effectif!B:I,6,0)</f>
        <v>Hugo MARCHAL</v>
      </c>
      <c r="Q4100" s="4" t="str">
        <f>VLOOKUP(B4100,Effectif!B:I,8,0)</f>
        <v>DECB</v>
      </c>
      <c r="R4100" s="4" t="str">
        <f>IFERROR(VLOOKUP(C4100,Sales!B:G,6,0),"-")</f>
        <v>-</v>
      </c>
      <c r="S4100" s="4">
        <f>IFERROR(VLOOKUP(C4100,Recolt!B:H,3,0),"-")</f>
        <v>133.49</v>
      </c>
      <c r="T4100" s="4" t="str">
        <f t="shared" si="130"/>
        <v>-</v>
      </c>
    </row>
    <row r="4101" spans="1:20" hidden="1" x14ac:dyDescent="0.25">
      <c r="A4101" s="4" t="s">
        <v>412</v>
      </c>
      <c r="B4101" s="4" t="s">
        <v>573</v>
      </c>
      <c r="C4101" s="4">
        <v>1034846842</v>
      </c>
      <c r="D4101" s="4" t="s">
        <v>363</v>
      </c>
      <c r="E4101" s="4" t="s">
        <v>364</v>
      </c>
      <c r="F4101" s="4" t="s">
        <v>439</v>
      </c>
      <c r="G4101" s="12">
        <v>45606</v>
      </c>
      <c r="H4101" s="4" t="s">
        <v>356</v>
      </c>
      <c r="I4101" s="67">
        <v>0.48445601851851799</v>
      </c>
      <c r="J4101" s="4" t="s">
        <v>1131</v>
      </c>
      <c r="K4101" s="12">
        <v>42524</v>
      </c>
      <c r="L4101" s="4" t="s">
        <v>366</v>
      </c>
      <c r="M4101" s="4" t="s">
        <v>358</v>
      </c>
      <c r="N4101" s="4" t="s">
        <v>359</v>
      </c>
      <c r="O4101" s="12" t="str">
        <f t="shared" ca="1" si="129"/>
        <v>8 ans, 10 mois</v>
      </c>
      <c r="P4101" s="4" t="str">
        <f>VLOOKUP(B4101,Effectif!B:I,6,0)</f>
        <v>Hugo MARCHAL</v>
      </c>
      <c r="Q4101" s="4" t="str">
        <f>VLOOKUP(B4101,Effectif!B:I,8,0)</f>
        <v>DECB</v>
      </c>
      <c r="R4101" s="4">
        <f>IFERROR(VLOOKUP(C4101,Sales!B:G,6,0),"-")</f>
        <v>93.14</v>
      </c>
      <c r="S4101" s="4" t="str">
        <f>IFERROR(VLOOKUP(C4101,Recolt!B:H,3,0),"-")</f>
        <v>-</v>
      </c>
      <c r="T4101" s="4">
        <f t="shared" si="130"/>
        <v>93.14</v>
      </c>
    </row>
    <row r="4102" spans="1:20" hidden="1" x14ac:dyDescent="0.25">
      <c r="A4102" s="4" t="s">
        <v>412</v>
      </c>
      <c r="B4102" s="4" t="s">
        <v>573</v>
      </c>
      <c r="C4102" s="4">
        <v>1034846854</v>
      </c>
      <c r="D4102" s="4" t="s">
        <v>372</v>
      </c>
      <c r="E4102" s="4" t="s">
        <v>364</v>
      </c>
      <c r="F4102" s="4" t="s">
        <v>439</v>
      </c>
      <c r="G4102" s="12">
        <v>45607</v>
      </c>
      <c r="H4102" s="4" t="s">
        <v>356</v>
      </c>
      <c r="I4102" s="67">
        <v>0.63934027777777802</v>
      </c>
      <c r="J4102" s="4" t="s">
        <v>1136</v>
      </c>
      <c r="K4102" s="12">
        <v>43305</v>
      </c>
      <c r="L4102" s="4" t="s">
        <v>366</v>
      </c>
      <c r="M4102" s="4" t="s">
        <v>358</v>
      </c>
      <c r="N4102" s="4" t="s">
        <v>359</v>
      </c>
      <c r="O4102" s="12" t="str">
        <f t="shared" ca="1" si="129"/>
        <v>6 ans, 9 mois</v>
      </c>
      <c r="P4102" s="4" t="str">
        <f>VLOOKUP(B4102,Effectif!B:I,6,0)</f>
        <v>Hugo MARCHAL</v>
      </c>
      <c r="Q4102" s="4" t="str">
        <f>VLOOKUP(B4102,Effectif!B:I,8,0)</f>
        <v>DECB</v>
      </c>
      <c r="R4102" s="4">
        <f>IFERROR(VLOOKUP(C4102,Sales!B:G,6,0),"-")</f>
        <v>127</v>
      </c>
      <c r="S4102" s="4" t="str">
        <f>IFERROR(VLOOKUP(C4102,Recolt!B:H,3,0),"-")</f>
        <v>-</v>
      </c>
      <c r="T4102" s="4">
        <f t="shared" si="130"/>
        <v>127</v>
      </c>
    </row>
    <row r="4103" spans="1:20" hidden="1" x14ac:dyDescent="0.25">
      <c r="A4103" s="4" t="s">
        <v>412</v>
      </c>
      <c r="B4103" s="4" t="s">
        <v>573</v>
      </c>
      <c r="C4103" s="4">
        <v>1034846859</v>
      </c>
      <c r="D4103" s="4" t="s">
        <v>372</v>
      </c>
      <c r="E4103" s="4" t="s">
        <v>364</v>
      </c>
      <c r="F4103" s="4" t="s">
        <v>439</v>
      </c>
      <c r="G4103" s="12">
        <v>45608</v>
      </c>
      <c r="H4103" s="4" t="s">
        <v>356</v>
      </c>
      <c r="I4103" s="67">
        <v>0.55151620370370402</v>
      </c>
      <c r="J4103" s="4" t="s">
        <v>1131</v>
      </c>
      <c r="K4103" s="12">
        <v>42633</v>
      </c>
      <c r="L4103" s="4" t="s">
        <v>366</v>
      </c>
      <c r="M4103" s="4" t="s">
        <v>358</v>
      </c>
      <c r="N4103" s="4" t="s">
        <v>361</v>
      </c>
      <c r="O4103" s="12" t="str">
        <f t="shared" ca="1" si="129"/>
        <v>8 ans, 7 mois</v>
      </c>
      <c r="P4103" s="4" t="str">
        <f>VLOOKUP(B4103,Effectif!B:I,6,0)</f>
        <v>Hugo MARCHAL</v>
      </c>
      <c r="Q4103" s="4" t="str">
        <f>VLOOKUP(B4103,Effectif!B:I,8,0)</f>
        <v>DECB</v>
      </c>
      <c r="R4103" s="4">
        <f>IFERROR(VLOOKUP(C4103,Sales!B:G,6,0),"-")</f>
        <v>192</v>
      </c>
      <c r="S4103" s="4" t="str">
        <f>IFERROR(VLOOKUP(C4103,Recolt!B:H,3,0),"-")</f>
        <v>-</v>
      </c>
      <c r="T4103" s="4">
        <f t="shared" si="130"/>
        <v>192</v>
      </c>
    </row>
    <row r="4104" spans="1:20" hidden="1" x14ac:dyDescent="0.25">
      <c r="A4104" s="4" t="s">
        <v>412</v>
      </c>
      <c r="B4104" s="4" t="s">
        <v>573</v>
      </c>
      <c r="C4104" s="4">
        <v>1034846860</v>
      </c>
      <c r="D4104" s="4" t="s">
        <v>363</v>
      </c>
      <c r="E4104" s="4" t="s">
        <v>364</v>
      </c>
      <c r="F4104" s="4" t="s">
        <v>439</v>
      </c>
      <c r="G4104" s="12">
        <v>45609</v>
      </c>
      <c r="H4104" s="4" t="s">
        <v>356</v>
      </c>
      <c r="I4104" s="67">
        <v>0.53709490740740695</v>
      </c>
      <c r="J4104" s="4" t="s">
        <v>1133</v>
      </c>
      <c r="K4104" s="12">
        <v>43171</v>
      </c>
      <c r="L4104" s="4" t="s">
        <v>366</v>
      </c>
      <c r="M4104" s="4" t="s">
        <v>358</v>
      </c>
      <c r="N4104" s="4" t="s">
        <v>361</v>
      </c>
      <c r="O4104" s="12" t="str">
        <f t="shared" ca="1" si="129"/>
        <v>7 ans, 1 mois</v>
      </c>
      <c r="P4104" s="4" t="str">
        <f>VLOOKUP(B4104,Effectif!B:I,6,0)</f>
        <v>Hugo MARCHAL</v>
      </c>
      <c r="Q4104" s="4" t="str">
        <f>VLOOKUP(B4104,Effectif!B:I,8,0)</f>
        <v>DECB</v>
      </c>
      <c r="R4104" s="4">
        <f>IFERROR(VLOOKUP(C4104,Sales!B:G,6,0),"-")</f>
        <v>274.41999999999996</v>
      </c>
      <c r="S4104" s="4" t="str">
        <f>IFERROR(VLOOKUP(C4104,Recolt!B:H,3,0),"-")</f>
        <v>-</v>
      </c>
      <c r="T4104" s="4">
        <f t="shared" si="130"/>
        <v>274.41999999999996</v>
      </c>
    </row>
    <row r="4105" spans="1:20" hidden="1" x14ac:dyDescent="0.25">
      <c r="A4105" s="4" t="s">
        <v>412</v>
      </c>
      <c r="B4105" s="4" t="s">
        <v>573</v>
      </c>
      <c r="C4105" s="4">
        <v>1034846867</v>
      </c>
      <c r="D4105" s="4" t="s">
        <v>363</v>
      </c>
      <c r="E4105" s="4" t="s">
        <v>364</v>
      </c>
      <c r="F4105" s="4" t="s">
        <v>439</v>
      </c>
      <c r="G4105" s="12">
        <v>45610</v>
      </c>
      <c r="H4105" s="4" t="s">
        <v>356</v>
      </c>
      <c r="I4105" s="67">
        <v>0.56062500000000004</v>
      </c>
      <c r="J4105" s="4" t="s">
        <v>1147</v>
      </c>
      <c r="K4105" s="12">
        <v>43417</v>
      </c>
      <c r="L4105" s="4" t="s">
        <v>366</v>
      </c>
      <c r="M4105" s="4" t="s">
        <v>362</v>
      </c>
      <c r="O4105" s="12" t="str">
        <f t="shared" ca="1" si="129"/>
        <v>6 ans, 5 mois</v>
      </c>
      <c r="P4105" s="4" t="str">
        <f>VLOOKUP(B4105,Effectif!B:I,6,0)</f>
        <v>Hugo MARCHAL</v>
      </c>
      <c r="Q4105" s="4" t="str">
        <f>VLOOKUP(B4105,Effectif!B:I,8,0)</f>
        <v>DECB</v>
      </c>
      <c r="R4105" s="4" t="str">
        <f>IFERROR(VLOOKUP(C4105,Sales!B:G,6,0),"-")</f>
        <v>-</v>
      </c>
      <c r="S4105" s="4">
        <f>IFERROR(VLOOKUP(C4105,Recolt!B:H,3,0),"-")</f>
        <v>82.14</v>
      </c>
      <c r="T4105" s="4" t="str">
        <f t="shared" si="130"/>
        <v>-</v>
      </c>
    </row>
    <row r="4106" spans="1:20" hidden="1" x14ac:dyDescent="0.25">
      <c r="A4106" s="4" t="s">
        <v>412</v>
      </c>
      <c r="B4106" s="4" t="s">
        <v>573</v>
      </c>
      <c r="C4106" s="4">
        <v>1034846869</v>
      </c>
      <c r="D4106" s="4" t="s">
        <v>377</v>
      </c>
      <c r="E4106" s="4" t="s">
        <v>364</v>
      </c>
      <c r="F4106" s="4" t="s">
        <v>439</v>
      </c>
      <c r="G4106" s="12">
        <v>45611</v>
      </c>
      <c r="H4106" s="4" t="s">
        <v>356</v>
      </c>
      <c r="I4106" s="67">
        <v>0.579085648148148</v>
      </c>
      <c r="J4106" s="4" t="s">
        <v>1133</v>
      </c>
      <c r="K4106" s="12">
        <v>43336</v>
      </c>
      <c r="L4106" s="4" t="s">
        <v>366</v>
      </c>
      <c r="M4106" s="4" t="s">
        <v>358</v>
      </c>
      <c r="N4106" s="4" t="s">
        <v>361</v>
      </c>
      <c r="O4106" s="12" t="str">
        <f t="shared" ca="1" si="129"/>
        <v>6 ans, 8 mois</v>
      </c>
      <c r="P4106" s="4" t="str">
        <f>VLOOKUP(B4106,Effectif!B:I,6,0)</f>
        <v>Hugo MARCHAL</v>
      </c>
      <c r="Q4106" s="4" t="str">
        <f>VLOOKUP(B4106,Effectif!B:I,8,0)</f>
        <v>DECB</v>
      </c>
      <c r="R4106" s="4" t="str">
        <f>IFERROR(VLOOKUP(C4106,Sales!B:G,6,0),"-")</f>
        <v>-</v>
      </c>
      <c r="S4106" s="4">
        <f>IFERROR(VLOOKUP(C4106,Recolt!B:H,3,0),"-")</f>
        <v>41.77</v>
      </c>
      <c r="T4106" s="4" t="str">
        <f t="shared" si="130"/>
        <v>-</v>
      </c>
    </row>
    <row r="4107" spans="1:20" hidden="1" x14ac:dyDescent="0.25">
      <c r="A4107" s="4" t="s">
        <v>412</v>
      </c>
      <c r="B4107" s="4" t="s">
        <v>573</v>
      </c>
      <c r="C4107" s="4">
        <v>1034846876</v>
      </c>
      <c r="D4107" s="4" t="s">
        <v>377</v>
      </c>
      <c r="E4107" s="4" t="s">
        <v>364</v>
      </c>
      <c r="F4107" s="4" t="s">
        <v>439</v>
      </c>
      <c r="G4107" s="12">
        <v>45612</v>
      </c>
      <c r="H4107" s="4" t="s">
        <v>356</v>
      </c>
      <c r="I4107" s="67">
        <v>0.54087962962962999</v>
      </c>
      <c r="J4107" s="4" t="s">
        <v>1133</v>
      </c>
      <c r="K4107" s="12">
        <v>43032</v>
      </c>
      <c r="L4107" s="4" t="s">
        <v>366</v>
      </c>
      <c r="M4107" s="4" t="s">
        <v>358</v>
      </c>
      <c r="N4107" s="4" t="s">
        <v>361</v>
      </c>
      <c r="O4107" s="12" t="str">
        <f t="shared" ca="1" si="129"/>
        <v>7 ans, 6 mois</v>
      </c>
      <c r="P4107" s="4" t="str">
        <f>VLOOKUP(B4107,Effectif!B:I,6,0)</f>
        <v>Hugo MARCHAL</v>
      </c>
      <c r="Q4107" s="4" t="str">
        <f>VLOOKUP(B4107,Effectif!B:I,8,0)</f>
        <v>DECB</v>
      </c>
      <c r="R4107" s="4" t="str">
        <f>IFERROR(VLOOKUP(C4107,Sales!B:G,6,0),"-")</f>
        <v>-</v>
      </c>
      <c r="S4107" s="4">
        <f>IFERROR(VLOOKUP(C4107,Recolt!B:H,3,0),"-")</f>
        <v>124</v>
      </c>
      <c r="T4107" s="4" t="str">
        <f t="shared" si="130"/>
        <v>-</v>
      </c>
    </row>
    <row r="4108" spans="1:20" hidden="1" x14ac:dyDescent="0.25">
      <c r="A4108" s="4" t="s">
        <v>412</v>
      </c>
      <c r="B4108" s="4" t="s">
        <v>573</v>
      </c>
      <c r="C4108" s="4">
        <v>1034846891</v>
      </c>
      <c r="D4108" s="4" t="s">
        <v>363</v>
      </c>
      <c r="E4108" s="4" t="s">
        <v>364</v>
      </c>
      <c r="F4108" s="4" t="s">
        <v>439</v>
      </c>
      <c r="G4108" s="12">
        <v>45613</v>
      </c>
      <c r="H4108" s="4" t="s">
        <v>356</v>
      </c>
      <c r="I4108" s="67">
        <v>0.46010416666666698</v>
      </c>
      <c r="J4108" s="4" t="s">
        <v>1137</v>
      </c>
      <c r="K4108" s="12">
        <v>42561</v>
      </c>
      <c r="L4108" s="4" t="s">
        <v>366</v>
      </c>
      <c r="M4108" s="4" t="s">
        <v>358</v>
      </c>
      <c r="N4108" s="4" t="s">
        <v>361</v>
      </c>
      <c r="O4108" s="12" t="str">
        <f t="shared" ca="1" si="129"/>
        <v>8 ans, 9 mois</v>
      </c>
      <c r="P4108" s="4" t="str">
        <f>VLOOKUP(B4108,Effectif!B:I,6,0)</f>
        <v>Hugo MARCHAL</v>
      </c>
      <c r="Q4108" s="4" t="str">
        <f>VLOOKUP(B4108,Effectif!B:I,8,0)</f>
        <v>DECB</v>
      </c>
      <c r="R4108" s="4">
        <f>IFERROR(VLOOKUP(C4108,Sales!B:G,6,0),"-")</f>
        <v>156</v>
      </c>
      <c r="S4108" s="4" t="str">
        <f>IFERROR(VLOOKUP(C4108,Recolt!B:H,3,0),"-")</f>
        <v>-</v>
      </c>
      <c r="T4108" s="4">
        <f t="shared" si="130"/>
        <v>156</v>
      </c>
    </row>
    <row r="4109" spans="1:20" hidden="1" x14ac:dyDescent="0.25">
      <c r="A4109" s="4" t="s">
        <v>412</v>
      </c>
      <c r="B4109" s="4" t="s">
        <v>573</v>
      </c>
      <c r="C4109" s="4">
        <v>1034846905</v>
      </c>
      <c r="D4109" s="4" t="s">
        <v>372</v>
      </c>
      <c r="E4109" s="4" t="s">
        <v>364</v>
      </c>
      <c r="F4109" s="4" t="s">
        <v>439</v>
      </c>
      <c r="G4109" s="12">
        <v>45614</v>
      </c>
      <c r="H4109" s="4" t="s">
        <v>356</v>
      </c>
      <c r="I4109" s="67">
        <v>0.42068287037037</v>
      </c>
      <c r="J4109" s="4" t="s">
        <v>1137</v>
      </c>
      <c r="K4109" s="12">
        <v>40483</v>
      </c>
      <c r="L4109" s="4" t="s">
        <v>366</v>
      </c>
      <c r="M4109" s="4" t="s">
        <v>358</v>
      </c>
      <c r="N4109" s="4" t="s">
        <v>361</v>
      </c>
      <c r="O4109" s="12" t="str">
        <f t="shared" ca="1" si="129"/>
        <v>14 ans, 5 mois</v>
      </c>
      <c r="P4109" s="4" t="str">
        <f>VLOOKUP(B4109,Effectif!B:I,6,0)</f>
        <v>Hugo MARCHAL</v>
      </c>
      <c r="Q4109" s="4" t="str">
        <f>VLOOKUP(B4109,Effectif!B:I,8,0)</f>
        <v>DECB</v>
      </c>
      <c r="R4109" s="4" t="str">
        <f>IFERROR(VLOOKUP(C4109,Sales!B:G,6,0),"-")</f>
        <v>-</v>
      </c>
      <c r="S4109" s="4">
        <f>IFERROR(VLOOKUP(C4109,Recolt!B:H,3,0),"-")</f>
        <v>94</v>
      </c>
      <c r="T4109" s="4" t="str">
        <f t="shared" si="130"/>
        <v>-</v>
      </c>
    </row>
    <row r="4110" spans="1:20" hidden="1" x14ac:dyDescent="0.25">
      <c r="A4110" s="4" t="s">
        <v>412</v>
      </c>
      <c r="B4110" s="4" t="s">
        <v>573</v>
      </c>
      <c r="C4110" s="4">
        <v>1034846909</v>
      </c>
      <c r="D4110" s="4" t="s">
        <v>377</v>
      </c>
      <c r="E4110" s="4" t="s">
        <v>364</v>
      </c>
      <c r="F4110" s="4" t="s">
        <v>439</v>
      </c>
      <c r="G4110" s="12">
        <v>45615</v>
      </c>
      <c r="H4110" s="4" t="s">
        <v>356</v>
      </c>
      <c r="I4110" s="67">
        <v>0.66996527777777803</v>
      </c>
      <c r="J4110" s="4" t="s">
        <v>1134</v>
      </c>
      <c r="K4110" s="12">
        <v>43286</v>
      </c>
      <c r="L4110" s="4" t="s">
        <v>366</v>
      </c>
      <c r="M4110" s="4" t="s">
        <v>358</v>
      </c>
      <c r="N4110" s="4" t="s">
        <v>361</v>
      </c>
      <c r="O4110" s="12" t="str">
        <f t="shared" ca="1" si="129"/>
        <v>6 ans, 9 mois</v>
      </c>
      <c r="P4110" s="4" t="str">
        <f>VLOOKUP(B4110,Effectif!B:I,6,0)</f>
        <v>Hugo MARCHAL</v>
      </c>
      <c r="Q4110" s="4" t="str">
        <f>VLOOKUP(B4110,Effectif!B:I,8,0)</f>
        <v>DECB</v>
      </c>
      <c r="R4110" s="4">
        <f>IFERROR(VLOOKUP(C4110,Sales!B:G,6,0),"-")</f>
        <v>70.88</v>
      </c>
      <c r="S4110" s="4" t="str">
        <f>IFERROR(VLOOKUP(C4110,Recolt!B:H,3,0),"-")</f>
        <v>-</v>
      </c>
      <c r="T4110" s="4">
        <f t="shared" si="130"/>
        <v>70.88</v>
      </c>
    </row>
    <row r="4111" spans="1:20" hidden="1" x14ac:dyDescent="0.25">
      <c r="A4111" s="4" t="s">
        <v>412</v>
      </c>
      <c r="B4111" s="4" t="s">
        <v>573</v>
      </c>
      <c r="C4111" s="4">
        <v>1034846918</v>
      </c>
      <c r="D4111" s="4" t="s">
        <v>372</v>
      </c>
      <c r="E4111" s="4" t="s">
        <v>364</v>
      </c>
      <c r="F4111" s="4" t="s">
        <v>439</v>
      </c>
      <c r="G4111" s="12">
        <v>45616</v>
      </c>
      <c r="H4111" s="4" t="s">
        <v>356</v>
      </c>
      <c r="I4111" s="67">
        <v>0.42321759259259301</v>
      </c>
      <c r="J4111" s="4" t="s">
        <v>1132</v>
      </c>
      <c r="K4111" s="12">
        <v>43126</v>
      </c>
      <c r="L4111" s="4" t="s">
        <v>366</v>
      </c>
      <c r="M4111" s="4" t="s">
        <v>358</v>
      </c>
      <c r="N4111" s="4" t="s">
        <v>361</v>
      </c>
      <c r="O4111" s="12" t="str">
        <f t="shared" ca="1" si="129"/>
        <v>7 ans, 3 mois</v>
      </c>
      <c r="P4111" s="4" t="str">
        <f>VLOOKUP(B4111,Effectif!B:I,6,0)</f>
        <v>Hugo MARCHAL</v>
      </c>
      <c r="Q4111" s="4" t="str">
        <f>VLOOKUP(B4111,Effectif!B:I,8,0)</f>
        <v>DECB</v>
      </c>
      <c r="R4111" s="4" t="str">
        <f>IFERROR(VLOOKUP(C4111,Sales!B:G,6,0),"-")</f>
        <v>-</v>
      </c>
      <c r="S4111" s="4">
        <f>IFERROR(VLOOKUP(C4111,Recolt!B:H,3,0),"-")</f>
        <v>73.17</v>
      </c>
      <c r="T4111" s="4" t="str">
        <f t="shared" si="130"/>
        <v>-</v>
      </c>
    </row>
    <row r="4112" spans="1:20" hidden="1" x14ac:dyDescent="0.25">
      <c r="A4112" s="4" t="s">
        <v>412</v>
      </c>
      <c r="B4112" s="4" t="s">
        <v>573</v>
      </c>
      <c r="C4112" s="4">
        <v>1034846944</v>
      </c>
      <c r="D4112" s="4" t="s">
        <v>377</v>
      </c>
      <c r="E4112" s="4" t="s">
        <v>364</v>
      </c>
      <c r="F4112" s="4" t="s">
        <v>439</v>
      </c>
      <c r="G4112" s="12">
        <v>45617</v>
      </c>
      <c r="H4112" s="4" t="s">
        <v>356</v>
      </c>
      <c r="I4112" s="67">
        <v>0.70734953703703696</v>
      </c>
      <c r="J4112" s="4" t="s">
        <v>1133</v>
      </c>
      <c r="K4112" s="12">
        <v>43045</v>
      </c>
      <c r="L4112" s="4" t="s">
        <v>366</v>
      </c>
      <c r="M4112" s="4" t="s">
        <v>358</v>
      </c>
      <c r="N4112" s="4" t="s">
        <v>361</v>
      </c>
      <c r="O4112" s="12" t="str">
        <f t="shared" ca="1" si="129"/>
        <v>7 ans, 5 mois</v>
      </c>
      <c r="P4112" s="4" t="str">
        <f>VLOOKUP(B4112,Effectif!B:I,6,0)</f>
        <v>Hugo MARCHAL</v>
      </c>
      <c r="Q4112" s="4" t="str">
        <f>VLOOKUP(B4112,Effectif!B:I,8,0)</f>
        <v>DECB</v>
      </c>
      <c r="R4112" s="4" t="str">
        <f>IFERROR(VLOOKUP(C4112,Sales!B:G,6,0),"-")</f>
        <v>-</v>
      </c>
      <c r="S4112" s="4">
        <f>IFERROR(VLOOKUP(C4112,Recolt!B:H,3,0),"-")</f>
        <v>50</v>
      </c>
      <c r="T4112" s="4" t="str">
        <f t="shared" si="130"/>
        <v>-</v>
      </c>
    </row>
    <row r="4113" spans="1:20" hidden="1" x14ac:dyDescent="0.25">
      <c r="A4113" s="4" t="s">
        <v>412</v>
      </c>
      <c r="B4113" s="4" t="s">
        <v>573</v>
      </c>
      <c r="C4113" s="4">
        <v>1034846945</v>
      </c>
      <c r="D4113" s="4" t="s">
        <v>363</v>
      </c>
      <c r="E4113" s="4" t="s">
        <v>364</v>
      </c>
      <c r="F4113" s="4" t="s">
        <v>439</v>
      </c>
      <c r="G4113" s="12">
        <v>45618</v>
      </c>
      <c r="H4113" s="4" t="s">
        <v>356</v>
      </c>
      <c r="I4113" s="67">
        <v>0.55729166666666696</v>
      </c>
      <c r="J4113" s="4" t="s">
        <v>1134</v>
      </c>
      <c r="K4113" s="12">
        <v>42990</v>
      </c>
      <c r="L4113" s="4" t="s">
        <v>366</v>
      </c>
      <c r="M4113" s="4" t="s">
        <v>358</v>
      </c>
      <c r="N4113" s="4" t="s">
        <v>361</v>
      </c>
      <c r="O4113" s="12" t="str">
        <f t="shared" ca="1" si="129"/>
        <v>7 ans, 7 mois</v>
      </c>
      <c r="P4113" s="4" t="str">
        <f>VLOOKUP(B4113,Effectif!B:I,6,0)</f>
        <v>Hugo MARCHAL</v>
      </c>
      <c r="Q4113" s="4" t="str">
        <f>VLOOKUP(B4113,Effectif!B:I,8,0)</f>
        <v>DECB</v>
      </c>
      <c r="R4113" s="4" t="str">
        <f>IFERROR(VLOOKUP(C4113,Sales!B:G,6,0),"-")</f>
        <v>-</v>
      </c>
      <c r="S4113" s="4">
        <f>IFERROR(VLOOKUP(C4113,Recolt!B:H,3,0),"-")</f>
        <v>100.47</v>
      </c>
      <c r="T4113" s="4" t="str">
        <f t="shared" si="130"/>
        <v>-</v>
      </c>
    </row>
    <row r="4114" spans="1:20" hidden="1" x14ac:dyDescent="0.25">
      <c r="A4114" s="4" t="s">
        <v>412</v>
      </c>
      <c r="B4114" s="4" t="s">
        <v>573</v>
      </c>
      <c r="C4114" s="4">
        <v>1034846946</v>
      </c>
      <c r="D4114" s="4" t="s">
        <v>377</v>
      </c>
      <c r="E4114" s="4" t="s">
        <v>364</v>
      </c>
      <c r="F4114" s="4" t="s">
        <v>439</v>
      </c>
      <c r="G4114" s="12">
        <v>45619</v>
      </c>
      <c r="H4114" s="4" t="s">
        <v>356</v>
      </c>
      <c r="I4114" s="67">
        <v>0.72605324074074096</v>
      </c>
      <c r="J4114" s="4" t="s">
        <v>1134</v>
      </c>
      <c r="K4114" s="12">
        <v>43305</v>
      </c>
      <c r="L4114" s="4" t="s">
        <v>366</v>
      </c>
      <c r="M4114" s="4" t="s">
        <v>358</v>
      </c>
      <c r="N4114" s="4" t="s">
        <v>361</v>
      </c>
      <c r="O4114" s="12" t="str">
        <f t="shared" ca="1" si="129"/>
        <v>6 ans, 9 mois</v>
      </c>
      <c r="P4114" s="4" t="str">
        <f>VLOOKUP(B4114,Effectif!B:I,6,0)</f>
        <v>Hugo MARCHAL</v>
      </c>
      <c r="Q4114" s="4" t="str">
        <f>VLOOKUP(B4114,Effectif!B:I,8,0)</f>
        <v>DECB</v>
      </c>
      <c r="R4114" s="4">
        <f>IFERROR(VLOOKUP(C4114,Sales!B:G,6,0),"-")</f>
        <v>104.45</v>
      </c>
      <c r="S4114" s="4" t="str">
        <f>IFERROR(VLOOKUP(C4114,Recolt!B:H,3,0),"-")</f>
        <v>-</v>
      </c>
      <c r="T4114" s="4">
        <f t="shared" si="130"/>
        <v>104.45</v>
      </c>
    </row>
    <row r="4115" spans="1:20" hidden="1" x14ac:dyDescent="0.25">
      <c r="A4115" s="4" t="s">
        <v>412</v>
      </c>
      <c r="B4115" s="4" t="s">
        <v>573</v>
      </c>
      <c r="C4115" s="4">
        <v>1034846949</v>
      </c>
      <c r="D4115" s="4" t="s">
        <v>372</v>
      </c>
      <c r="E4115" s="4" t="s">
        <v>364</v>
      </c>
      <c r="F4115" s="4" t="s">
        <v>439</v>
      </c>
      <c r="G4115" s="12">
        <v>45620</v>
      </c>
      <c r="H4115" s="4" t="s">
        <v>356</v>
      </c>
      <c r="I4115" s="67">
        <v>0.55037037037036995</v>
      </c>
      <c r="J4115" s="4" t="s">
        <v>1133</v>
      </c>
      <c r="K4115" s="12">
        <v>42767</v>
      </c>
      <c r="L4115" s="4" t="s">
        <v>366</v>
      </c>
      <c r="M4115" s="4" t="s">
        <v>358</v>
      </c>
      <c r="N4115" s="4" t="s">
        <v>359</v>
      </c>
      <c r="O4115" s="12" t="str">
        <f t="shared" ca="1" si="129"/>
        <v>8 ans, 2 mois</v>
      </c>
      <c r="P4115" s="4" t="str">
        <f>VLOOKUP(B4115,Effectif!B:I,6,0)</f>
        <v>Hugo MARCHAL</v>
      </c>
      <c r="Q4115" s="4" t="str">
        <f>VLOOKUP(B4115,Effectif!B:I,8,0)</f>
        <v>DECB</v>
      </c>
      <c r="R4115" s="4" t="str">
        <f>IFERROR(VLOOKUP(C4115,Sales!B:G,6,0),"-")</f>
        <v>-</v>
      </c>
      <c r="S4115" s="4">
        <f>IFERROR(VLOOKUP(C4115,Recolt!B:H,3,0),"-")</f>
        <v>165.72</v>
      </c>
      <c r="T4115" s="4" t="str">
        <f t="shared" si="130"/>
        <v>-</v>
      </c>
    </row>
    <row r="4116" spans="1:20" hidden="1" x14ac:dyDescent="0.25">
      <c r="A4116" s="4" t="s">
        <v>412</v>
      </c>
      <c r="B4116" s="4" t="s">
        <v>573</v>
      </c>
      <c r="C4116" s="4">
        <v>1034846954</v>
      </c>
      <c r="D4116" s="4" t="s">
        <v>363</v>
      </c>
      <c r="E4116" s="4" t="s">
        <v>364</v>
      </c>
      <c r="F4116" s="4" t="s">
        <v>439</v>
      </c>
      <c r="G4116" s="12">
        <v>45621</v>
      </c>
      <c r="H4116" s="4" t="s">
        <v>356</v>
      </c>
      <c r="I4116" s="67">
        <v>0.47248842592592599</v>
      </c>
      <c r="J4116" s="4" t="s">
        <v>1131</v>
      </c>
      <c r="K4116" s="12">
        <v>42741</v>
      </c>
      <c r="L4116" s="4" t="s">
        <v>366</v>
      </c>
      <c r="M4116" s="4" t="s">
        <v>358</v>
      </c>
      <c r="N4116" s="4" t="s">
        <v>361</v>
      </c>
      <c r="O4116" s="12" t="str">
        <f t="shared" ca="1" si="129"/>
        <v>8 ans, 3 mois</v>
      </c>
      <c r="P4116" s="4" t="str">
        <f>VLOOKUP(B4116,Effectif!B:I,6,0)</f>
        <v>Hugo MARCHAL</v>
      </c>
      <c r="Q4116" s="4" t="str">
        <f>VLOOKUP(B4116,Effectif!B:I,8,0)</f>
        <v>DECB</v>
      </c>
      <c r="R4116" s="4">
        <f>IFERROR(VLOOKUP(C4116,Sales!B:G,6,0),"-")</f>
        <v>92</v>
      </c>
      <c r="S4116" s="4" t="str">
        <f>IFERROR(VLOOKUP(C4116,Recolt!B:H,3,0),"-")</f>
        <v>-</v>
      </c>
      <c r="T4116" s="4">
        <f t="shared" si="130"/>
        <v>92</v>
      </c>
    </row>
    <row r="4117" spans="1:20" hidden="1" x14ac:dyDescent="0.25">
      <c r="A4117" s="4" t="s">
        <v>412</v>
      </c>
      <c r="B4117" s="4" t="s">
        <v>573</v>
      </c>
      <c r="C4117" s="4">
        <v>1034846956</v>
      </c>
      <c r="D4117" s="4" t="s">
        <v>363</v>
      </c>
      <c r="E4117" s="4" t="s">
        <v>364</v>
      </c>
      <c r="F4117" s="4" t="s">
        <v>439</v>
      </c>
      <c r="G4117" s="12">
        <v>45622</v>
      </c>
      <c r="H4117" s="4" t="s">
        <v>356</v>
      </c>
      <c r="I4117" s="67">
        <v>0.52163194444444405</v>
      </c>
      <c r="J4117" s="4" t="s">
        <v>1133</v>
      </c>
      <c r="K4117" s="12">
        <v>43046</v>
      </c>
      <c r="L4117" s="4" t="s">
        <v>366</v>
      </c>
      <c r="M4117" s="4" t="s">
        <v>358</v>
      </c>
      <c r="N4117" s="4" t="s">
        <v>361</v>
      </c>
      <c r="O4117" s="12" t="str">
        <f t="shared" ca="1" si="129"/>
        <v>7 ans, 5 mois</v>
      </c>
      <c r="P4117" s="4" t="str">
        <f>VLOOKUP(B4117,Effectif!B:I,6,0)</f>
        <v>Hugo MARCHAL</v>
      </c>
      <c r="Q4117" s="4" t="str">
        <f>VLOOKUP(B4117,Effectif!B:I,8,0)</f>
        <v>DECB</v>
      </c>
      <c r="R4117" s="4">
        <f>IFERROR(VLOOKUP(C4117,Sales!B:G,6,0),"-")</f>
        <v>158</v>
      </c>
      <c r="S4117" s="4" t="str">
        <f>IFERROR(VLOOKUP(C4117,Recolt!B:H,3,0),"-")</f>
        <v>-</v>
      </c>
      <c r="T4117" s="4">
        <f t="shared" si="130"/>
        <v>158</v>
      </c>
    </row>
    <row r="4118" spans="1:20" hidden="1" x14ac:dyDescent="0.25">
      <c r="A4118" s="4" t="s">
        <v>412</v>
      </c>
      <c r="B4118" s="4" t="s">
        <v>573</v>
      </c>
      <c r="C4118" s="4">
        <v>1034846959</v>
      </c>
      <c r="D4118" s="4" t="s">
        <v>377</v>
      </c>
      <c r="E4118" s="4" t="s">
        <v>364</v>
      </c>
      <c r="F4118" s="4" t="s">
        <v>439</v>
      </c>
      <c r="G4118" s="12">
        <v>45623</v>
      </c>
      <c r="H4118" s="4" t="s">
        <v>356</v>
      </c>
      <c r="I4118" s="67">
        <v>0.432731481481481</v>
      </c>
      <c r="J4118" s="4" t="s">
        <v>1134</v>
      </c>
      <c r="K4118" s="12">
        <v>43347</v>
      </c>
      <c r="L4118" s="4" t="s">
        <v>366</v>
      </c>
      <c r="M4118" s="4" t="s">
        <v>358</v>
      </c>
      <c r="N4118" s="4" t="s">
        <v>361</v>
      </c>
      <c r="O4118" s="12" t="str">
        <f t="shared" ca="1" si="129"/>
        <v>6 ans, 7 mois</v>
      </c>
      <c r="P4118" s="4" t="str">
        <f>VLOOKUP(B4118,Effectif!B:I,6,0)</f>
        <v>Hugo MARCHAL</v>
      </c>
      <c r="Q4118" s="4" t="str">
        <f>VLOOKUP(B4118,Effectif!B:I,8,0)</f>
        <v>DECB</v>
      </c>
      <c r="R4118" s="4" t="str">
        <f>IFERROR(VLOOKUP(C4118,Sales!B:G,6,0),"-")</f>
        <v>-</v>
      </c>
      <c r="S4118" s="4">
        <f>IFERROR(VLOOKUP(C4118,Recolt!B:H,3,0),"-")</f>
        <v>98.58</v>
      </c>
      <c r="T4118" s="4" t="str">
        <f t="shared" si="130"/>
        <v>-</v>
      </c>
    </row>
    <row r="4119" spans="1:20" hidden="1" x14ac:dyDescent="0.25">
      <c r="A4119" s="4" t="s">
        <v>412</v>
      </c>
      <c r="B4119" s="4" t="s">
        <v>573</v>
      </c>
      <c r="C4119" s="4">
        <v>1034846985</v>
      </c>
      <c r="D4119" s="4" t="s">
        <v>377</v>
      </c>
      <c r="E4119" s="4" t="s">
        <v>364</v>
      </c>
      <c r="F4119" s="4" t="s">
        <v>439</v>
      </c>
      <c r="G4119" s="12">
        <v>45624</v>
      </c>
      <c r="H4119" s="4" t="s">
        <v>356</v>
      </c>
      <c r="I4119" s="67">
        <v>0.52671296296296299</v>
      </c>
      <c r="J4119" s="4" t="s">
        <v>1142</v>
      </c>
      <c r="K4119" s="12">
        <v>43284</v>
      </c>
      <c r="L4119" s="4" t="s">
        <v>366</v>
      </c>
      <c r="M4119" s="4" t="s">
        <v>358</v>
      </c>
      <c r="N4119" s="4" t="s">
        <v>361</v>
      </c>
      <c r="O4119" s="12" t="str">
        <f t="shared" ca="1" si="129"/>
        <v>6 ans, 9 mois</v>
      </c>
      <c r="P4119" s="4" t="str">
        <f>VLOOKUP(B4119,Effectif!B:I,6,0)</f>
        <v>Hugo MARCHAL</v>
      </c>
      <c r="Q4119" s="4" t="str">
        <f>VLOOKUP(B4119,Effectif!B:I,8,0)</f>
        <v>DECB</v>
      </c>
      <c r="R4119" s="4">
        <f>IFERROR(VLOOKUP(C4119,Sales!B:G,6,0),"-")</f>
        <v>164.22</v>
      </c>
      <c r="S4119" s="4" t="str">
        <f>IFERROR(VLOOKUP(C4119,Recolt!B:H,3,0),"-")</f>
        <v>-</v>
      </c>
      <c r="T4119" s="4">
        <f t="shared" si="130"/>
        <v>164.22</v>
      </c>
    </row>
    <row r="4120" spans="1:20" hidden="1" x14ac:dyDescent="0.25">
      <c r="A4120" s="4" t="s">
        <v>412</v>
      </c>
      <c r="B4120" s="4" t="s">
        <v>573</v>
      </c>
      <c r="C4120" s="4">
        <v>1034846986</v>
      </c>
      <c r="D4120" s="4" t="s">
        <v>377</v>
      </c>
      <c r="E4120" s="4" t="s">
        <v>364</v>
      </c>
      <c r="F4120" s="4" t="s">
        <v>439</v>
      </c>
      <c r="G4120" s="12">
        <v>45625</v>
      </c>
      <c r="H4120" s="4" t="s">
        <v>356</v>
      </c>
      <c r="I4120" s="67">
        <v>0.62978009259259304</v>
      </c>
      <c r="J4120" s="4" t="s">
        <v>1136</v>
      </c>
      <c r="K4120" s="12">
        <v>43368</v>
      </c>
      <c r="L4120" s="4" t="s">
        <v>366</v>
      </c>
      <c r="M4120" s="4" t="s">
        <v>358</v>
      </c>
      <c r="N4120" s="4" t="s">
        <v>359</v>
      </c>
      <c r="O4120" s="12" t="str">
        <f t="shared" ca="1" si="129"/>
        <v>6 ans, 7 mois</v>
      </c>
      <c r="P4120" s="4" t="str">
        <f>VLOOKUP(B4120,Effectif!B:I,6,0)</f>
        <v>Hugo MARCHAL</v>
      </c>
      <c r="Q4120" s="4" t="str">
        <f>VLOOKUP(B4120,Effectif!B:I,8,0)</f>
        <v>DECB</v>
      </c>
      <c r="R4120" s="4">
        <f>IFERROR(VLOOKUP(C4120,Sales!B:G,6,0),"-")</f>
        <v>149</v>
      </c>
      <c r="S4120" s="4" t="str">
        <f>IFERROR(VLOOKUP(C4120,Recolt!B:H,3,0),"-")</f>
        <v>-</v>
      </c>
      <c r="T4120" s="4">
        <f t="shared" si="130"/>
        <v>149</v>
      </c>
    </row>
    <row r="4121" spans="1:20" hidden="1" x14ac:dyDescent="0.25">
      <c r="A4121" s="4" t="s">
        <v>412</v>
      </c>
      <c r="B4121" s="4" t="s">
        <v>573</v>
      </c>
      <c r="C4121" s="4">
        <v>1034846996</v>
      </c>
      <c r="D4121" s="4" t="s">
        <v>372</v>
      </c>
      <c r="E4121" s="4" t="s">
        <v>364</v>
      </c>
      <c r="F4121" s="4" t="s">
        <v>439</v>
      </c>
      <c r="G4121" s="12">
        <v>45626</v>
      </c>
      <c r="H4121" s="4" t="s">
        <v>356</v>
      </c>
      <c r="I4121" s="67">
        <v>0.57488425925925901</v>
      </c>
      <c r="J4121" s="4" t="s">
        <v>1141</v>
      </c>
      <c r="K4121" s="12">
        <v>43363</v>
      </c>
      <c r="L4121" s="4" t="s">
        <v>366</v>
      </c>
      <c r="M4121" s="4" t="s">
        <v>358</v>
      </c>
      <c r="N4121" s="4" t="s">
        <v>361</v>
      </c>
      <c r="O4121" s="12" t="str">
        <f t="shared" ca="1" si="129"/>
        <v>6 ans, 7 mois</v>
      </c>
      <c r="P4121" s="4" t="str">
        <f>VLOOKUP(B4121,Effectif!B:I,6,0)</f>
        <v>Hugo MARCHAL</v>
      </c>
      <c r="Q4121" s="4" t="str">
        <f>VLOOKUP(B4121,Effectif!B:I,8,0)</f>
        <v>DECB</v>
      </c>
      <c r="R4121" s="4" t="str">
        <f>IFERROR(VLOOKUP(C4121,Sales!B:G,6,0),"-")</f>
        <v>-</v>
      </c>
      <c r="S4121" s="4">
        <f>IFERROR(VLOOKUP(C4121,Recolt!B:H,3,0),"-")</f>
        <v>311.05</v>
      </c>
      <c r="T4121" s="4" t="str">
        <f t="shared" si="130"/>
        <v>-</v>
      </c>
    </row>
    <row r="4122" spans="1:20" hidden="1" x14ac:dyDescent="0.25">
      <c r="A4122" s="4" t="s">
        <v>412</v>
      </c>
      <c r="B4122" s="4" t="s">
        <v>573</v>
      </c>
      <c r="C4122" s="4">
        <v>1034847003</v>
      </c>
      <c r="D4122" s="4" t="s">
        <v>372</v>
      </c>
      <c r="E4122" s="4" t="s">
        <v>364</v>
      </c>
      <c r="F4122" s="4" t="s">
        <v>439</v>
      </c>
      <c r="G4122" s="12">
        <v>45627</v>
      </c>
      <c r="H4122" s="4" t="s">
        <v>356</v>
      </c>
      <c r="I4122" s="67">
        <v>0.38310185185185203</v>
      </c>
      <c r="J4122" s="4" t="s">
        <v>1133</v>
      </c>
      <c r="K4122" s="12">
        <v>43199</v>
      </c>
      <c r="L4122" s="4" t="s">
        <v>366</v>
      </c>
      <c r="M4122" s="4" t="s">
        <v>358</v>
      </c>
      <c r="N4122" s="4" t="s">
        <v>359</v>
      </c>
      <c r="O4122" s="12" t="str">
        <f t="shared" ca="1" si="129"/>
        <v>7 ans, 0 mois</v>
      </c>
      <c r="P4122" s="4" t="str">
        <f>VLOOKUP(B4122,Effectif!B:I,6,0)</f>
        <v>Hugo MARCHAL</v>
      </c>
      <c r="Q4122" s="4" t="str">
        <f>VLOOKUP(B4122,Effectif!B:I,8,0)</f>
        <v>DECB</v>
      </c>
      <c r="R4122" s="4" t="str">
        <f>IFERROR(VLOOKUP(C4122,Sales!B:G,6,0),"-")</f>
        <v>-</v>
      </c>
      <c r="S4122" s="4">
        <f>IFERROR(VLOOKUP(C4122,Recolt!B:H,3,0),"-")</f>
        <v>88.55</v>
      </c>
      <c r="T4122" s="4" t="str">
        <f t="shared" si="130"/>
        <v>-</v>
      </c>
    </row>
    <row r="4123" spans="1:20" hidden="1" x14ac:dyDescent="0.25">
      <c r="A4123" s="4" t="s">
        <v>412</v>
      </c>
      <c r="B4123" s="4" t="s">
        <v>573</v>
      </c>
      <c r="C4123" s="4">
        <v>1034847004</v>
      </c>
      <c r="D4123" s="4" t="s">
        <v>377</v>
      </c>
      <c r="E4123" s="4" t="s">
        <v>364</v>
      </c>
      <c r="F4123" s="4" t="s">
        <v>439</v>
      </c>
      <c r="G4123" s="12">
        <v>45628</v>
      </c>
      <c r="H4123" s="4" t="s">
        <v>356</v>
      </c>
      <c r="I4123" s="67">
        <v>0.38967592592592598</v>
      </c>
      <c r="J4123" s="4" t="s">
        <v>1133</v>
      </c>
      <c r="K4123" s="12">
        <v>42940</v>
      </c>
      <c r="L4123" s="4" t="s">
        <v>366</v>
      </c>
      <c r="M4123" s="4" t="s">
        <v>358</v>
      </c>
      <c r="N4123" s="4" t="s">
        <v>361</v>
      </c>
      <c r="O4123" s="12" t="str">
        <f t="shared" ca="1" si="129"/>
        <v>7 ans, 9 mois</v>
      </c>
      <c r="P4123" s="4" t="str">
        <f>VLOOKUP(B4123,Effectif!B:I,6,0)</f>
        <v>Hugo MARCHAL</v>
      </c>
      <c r="Q4123" s="4" t="str">
        <f>VLOOKUP(B4123,Effectif!B:I,8,0)</f>
        <v>DECB</v>
      </c>
      <c r="R4123" s="4">
        <f>IFERROR(VLOOKUP(C4123,Sales!B:G,6,0),"-")</f>
        <v>76</v>
      </c>
      <c r="S4123" s="4" t="str">
        <f>IFERROR(VLOOKUP(C4123,Recolt!B:H,3,0),"-")</f>
        <v>-</v>
      </c>
      <c r="T4123" s="4">
        <f t="shared" si="130"/>
        <v>76</v>
      </c>
    </row>
    <row r="4124" spans="1:20" hidden="1" x14ac:dyDescent="0.25">
      <c r="A4124" s="4" t="s">
        <v>412</v>
      </c>
      <c r="B4124" s="4" t="s">
        <v>573</v>
      </c>
      <c r="C4124" s="4">
        <v>1034847006</v>
      </c>
      <c r="D4124" s="4" t="s">
        <v>377</v>
      </c>
      <c r="E4124" s="4" t="s">
        <v>364</v>
      </c>
      <c r="F4124" s="4" t="s">
        <v>439</v>
      </c>
      <c r="G4124" s="12">
        <v>45629</v>
      </c>
      <c r="H4124" s="4" t="s">
        <v>356</v>
      </c>
      <c r="I4124" s="67">
        <v>0.41777777777777803</v>
      </c>
      <c r="J4124" s="4" t="s">
        <v>1133</v>
      </c>
      <c r="K4124" s="12">
        <v>43371</v>
      </c>
      <c r="L4124" s="4" t="s">
        <v>366</v>
      </c>
      <c r="M4124" s="4" t="s">
        <v>358</v>
      </c>
      <c r="N4124" s="4" t="s">
        <v>359</v>
      </c>
      <c r="O4124" s="12" t="str">
        <f t="shared" ca="1" si="129"/>
        <v>6 ans, 7 mois</v>
      </c>
      <c r="P4124" s="4" t="str">
        <f>VLOOKUP(B4124,Effectif!B:I,6,0)</f>
        <v>Hugo MARCHAL</v>
      </c>
      <c r="Q4124" s="4" t="str">
        <f>VLOOKUP(B4124,Effectif!B:I,8,0)</f>
        <v>DECB</v>
      </c>
      <c r="R4124" s="4" t="str">
        <f>IFERROR(VLOOKUP(C4124,Sales!B:G,6,0),"-")</f>
        <v>-</v>
      </c>
      <c r="S4124" s="4">
        <f>IFERROR(VLOOKUP(C4124,Recolt!B:H,3,0),"-")</f>
        <v>210</v>
      </c>
      <c r="T4124" s="4" t="str">
        <f t="shared" si="130"/>
        <v>-</v>
      </c>
    </row>
    <row r="4125" spans="1:20" hidden="1" x14ac:dyDescent="0.25">
      <c r="A4125" s="4" t="s">
        <v>412</v>
      </c>
      <c r="B4125" s="4" t="s">
        <v>573</v>
      </c>
      <c r="C4125" s="4">
        <v>1034847023</v>
      </c>
      <c r="D4125" s="4" t="s">
        <v>377</v>
      </c>
      <c r="E4125" s="4" t="s">
        <v>364</v>
      </c>
      <c r="F4125" s="4" t="s">
        <v>439</v>
      </c>
      <c r="G4125" s="12">
        <v>45630</v>
      </c>
      <c r="H4125" s="4" t="s">
        <v>356</v>
      </c>
      <c r="I4125" s="67">
        <v>0.50670138888888905</v>
      </c>
      <c r="J4125" s="4" t="s">
        <v>1146</v>
      </c>
      <c r="K4125" s="12">
        <v>40676</v>
      </c>
      <c r="L4125" s="4" t="s">
        <v>366</v>
      </c>
      <c r="M4125" s="4" t="s">
        <v>358</v>
      </c>
      <c r="N4125" s="4" t="s">
        <v>361</v>
      </c>
      <c r="O4125" s="12" t="str">
        <f t="shared" ca="1" si="129"/>
        <v>13 ans, 11 mois</v>
      </c>
      <c r="P4125" s="4" t="str">
        <f>VLOOKUP(B4125,Effectif!B:I,6,0)</f>
        <v>Hugo MARCHAL</v>
      </c>
      <c r="Q4125" s="4" t="str">
        <f>VLOOKUP(B4125,Effectif!B:I,8,0)</f>
        <v>DECB</v>
      </c>
      <c r="R4125" s="4">
        <f>IFERROR(VLOOKUP(C4125,Sales!B:G,6,0),"-")</f>
        <v>77</v>
      </c>
      <c r="S4125" s="4" t="str">
        <f>IFERROR(VLOOKUP(C4125,Recolt!B:H,3,0),"-")</f>
        <v>-</v>
      </c>
      <c r="T4125" s="4">
        <f t="shared" si="130"/>
        <v>77</v>
      </c>
    </row>
    <row r="4126" spans="1:20" hidden="1" x14ac:dyDescent="0.25">
      <c r="A4126" s="4" t="s">
        <v>412</v>
      </c>
      <c r="B4126" s="4" t="s">
        <v>573</v>
      </c>
      <c r="C4126" s="4">
        <v>1034847045</v>
      </c>
      <c r="D4126" s="4" t="s">
        <v>377</v>
      </c>
      <c r="E4126" s="4" t="s">
        <v>364</v>
      </c>
      <c r="F4126" s="4" t="s">
        <v>439</v>
      </c>
      <c r="G4126" s="12">
        <v>45631</v>
      </c>
      <c r="H4126" s="4" t="s">
        <v>356</v>
      </c>
      <c r="I4126" s="67">
        <v>0.57418981481481501</v>
      </c>
      <c r="J4126" s="4" t="s">
        <v>1135</v>
      </c>
      <c r="K4126" s="12">
        <v>43287</v>
      </c>
      <c r="L4126" s="4" t="s">
        <v>366</v>
      </c>
      <c r="M4126" s="4" t="s">
        <v>358</v>
      </c>
      <c r="N4126" s="4" t="s">
        <v>361</v>
      </c>
      <c r="O4126" s="12" t="str">
        <f t="shared" ca="1" si="129"/>
        <v>6 ans, 9 mois</v>
      </c>
      <c r="P4126" s="4" t="str">
        <f>VLOOKUP(B4126,Effectif!B:I,6,0)</f>
        <v>Hugo MARCHAL</v>
      </c>
      <c r="Q4126" s="4" t="str">
        <f>VLOOKUP(B4126,Effectif!B:I,8,0)</f>
        <v>DECB</v>
      </c>
      <c r="R4126" s="4">
        <f>IFERROR(VLOOKUP(C4126,Sales!B:G,6,0),"-")</f>
        <v>184</v>
      </c>
      <c r="S4126" s="4" t="str">
        <f>IFERROR(VLOOKUP(C4126,Recolt!B:H,3,0),"-")</f>
        <v>-</v>
      </c>
      <c r="T4126" s="4">
        <f t="shared" si="130"/>
        <v>184</v>
      </c>
    </row>
    <row r="4127" spans="1:20" hidden="1" x14ac:dyDescent="0.25">
      <c r="A4127" s="4" t="s">
        <v>412</v>
      </c>
      <c r="B4127" s="4" t="s">
        <v>573</v>
      </c>
      <c r="C4127" s="4">
        <v>1034847057</v>
      </c>
      <c r="D4127" s="4" t="s">
        <v>377</v>
      </c>
      <c r="E4127" s="4" t="s">
        <v>364</v>
      </c>
      <c r="F4127" s="4" t="s">
        <v>439</v>
      </c>
      <c r="G4127" s="12">
        <v>45632</v>
      </c>
      <c r="H4127" s="4" t="s">
        <v>356</v>
      </c>
      <c r="I4127" s="67">
        <v>0.72309027777777801</v>
      </c>
      <c r="J4127" s="4" t="s">
        <v>1147</v>
      </c>
      <c r="K4127" s="12">
        <v>43261</v>
      </c>
      <c r="L4127" s="4" t="s">
        <v>366</v>
      </c>
      <c r="M4127" s="4" t="s">
        <v>362</v>
      </c>
      <c r="O4127" s="12" t="str">
        <f t="shared" ca="1" si="129"/>
        <v>6 ans, 10 mois</v>
      </c>
      <c r="P4127" s="4" t="str">
        <f>VLOOKUP(B4127,Effectif!B:I,6,0)</f>
        <v>Hugo MARCHAL</v>
      </c>
      <c r="Q4127" s="4" t="str">
        <f>VLOOKUP(B4127,Effectif!B:I,8,0)</f>
        <v>DECB</v>
      </c>
      <c r="R4127" s="4" t="str">
        <f>IFERROR(VLOOKUP(C4127,Sales!B:G,6,0),"-")</f>
        <v>-</v>
      </c>
      <c r="S4127" s="4">
        <f>IFERROR(VLOOKUP(C4127,Recolt!B:H,3,0),"-")</f>
        <v>216</v>
      </c>
      <c r="T4127" s="4" t="str">
        <f t="shared" si="130"/>
        <v>-</v>
      </c>
    </row>
    <row r="4128" spans="1:20" hidden="1" x14ac:dyDescent="0.25">
      <c r="A4128" s="4" t="s">
        <v>412</v>
      </c>
      <c r="B4128" s="4" t="s">
        <v>573</v>
      </c>
      <c r="C4128" s="4">
        <v>1034847063</v>
      </c>
      <c r="D4128" s="4" t="s">
        <v>377</v>
      </c>
      <c r="E4128" s="4" t="s">
        <v>364</v>
      </c>
      <c r="F4128" s="4" t="s">
        <v>439</v>
      </c>
      <c r="G4128" s="12">
        <v>45633</v>
      </c>
      <c r="H4128" s="4" t="s">
        <v>356</v>
      </c>
      <c r="I4128" s="67">
        <v>0.44677083333333301</v>
      </c>
      <c r="J4128" s="4" t="s">
        <v>1133</v>
      </c>
      <c r="K4128" s="12">
        <v>43127</v>
      </c>
      <c r="L4128" s="4" t="s">
        <v>366</v>
      </c>
      <c r="M4128" s="4" t="s">
        <v>358</v>
      </c>
      <c r="N4128" s="4" t="s">
        <v>359</v>
      </c>
      <c r="O4128" s="12" t="str">
        <f t="shared" ca="1" si="129"/>
        <v>7 ans, 3 mois</v>
      </c>
      <c r="P4128" s="4" t="str">
        <f>VLOOKUP(B4128,Effectif!B:I,6,0)</f>
        <v>Hugo MARCHAL</v>
      </c>
      <c r="Q4128" s="4" t="str">
        <f>VLOOKUP(B4128,Effectif!B:I,8,0)</f>
        <v>DECB</v>
      </c>
      <c r="R4128" s="4" t="str">
        <f>IFERROR(VLOOKUP(C4128,Sales!B:G,6,0),"-")</f>
        <v>-</v>
      </c>
      <c r="S4128" s="4">
        <f>IFERROR(VLOOKUP(C4128,Recolt!B:H,3,0),"-")</f>
        <v>178</v>
      </c>
      <c r="T4128" s="4" t="str">
        <f t="shared" si="130"/>
        <v>-</v>
      </c>
    </row>
    <row r="4129" spans="1:20" hidden="1" x14ac:dyDescent="0.25">
      <c r="A4129" s="4" t="s">
        <v>412</v>
      </c>
      <c r="B4129" s="4" t="s">
        <v>573</v>
      </c>
      <c r="C4129" s="4">
        <v>1034847069</v>
      </c>
      <c r="D4129" s="4" t="s">
        <v>377</v>
      </c>
      <c r="E4129" s="4" t="s">
        <v>364</v>
      </c>
      <c r="F4129" s="4" t="s">
        <v>439</v>
      </c>
      <c r="G4129" s="12">
        <v>45634</v>
      </c>
      <c r="H4129" s="4" t="s">
        <v>356</v>
      </c>
      <c r="I4129" s="67">
        <v>0.72026620370370398</v>
      </c>
      <c r="J4129" s="4" t="s">
        <v>1147</v>
      </c>
      <c r="K4129" s="12">
        <v>39539</v>
      </c>
      <c r="L4129" s="4" t="s">
        <v>366</v>
      </c>
      <c r="M4129" s="4" t="s">
        <v>362</v>
      </c>
      <c r="O4129" s="12" t="str">
        <f t="shared" ca="1" si="129"/>
        <v>17 ans, 0 mois</v>
      </c>
      <c r="P4129" s="4" t="str">
        <f>VLOOKUP(B4129,Effectif!B:I,6,0)</f>
        <v>Hugo MARCHAL</v>
      </c>
      <c r="Q4129" s="4" t="str">
        <f>VLOOKUP(B4129,Effectif!B:I,8,0)</f>
        <v>DECB</v>
      </c>
      <c r="R4129" s="4" t="str">
        <f>IFERROR(VLOOKUP(C4129,Sales!B:G,6,0),"-")</f>
        <v>-</v>
      </c>
      <c r="S4129" s="4">
        <f>IFERROR(VLOOKUP(C4129,Recolt!B:H,3,0),"-")</f>
        <v>154.84</v>
      </c>
      <c r="T4129" s="4" t="str">
        <f t="shared" si="130"/>
        <v>-</v>
      </c>
    </row>
    <row r="4130" spans="1:20" hidden="1" x14ac:dyDescent="0.25">
      <c r="A4130" s="4" t="s">
        <v>412</v>
      </c>
      <c r="B4130" s="4" t="s">
        <v>573</v>
      </c>
      <c r="C4130" s="4">
        <v>1034847070</v>
      </c>
      <c r="D4130" s="4" t="s">
        <v>372</v>
      </c>
      <c r="E4130" s="4" t="s">
        <v>364</v>
      </c>
      <c r="F4130" s="4" t="s">
        <v>439</v>
      </c>
      <c r="G4130" s="12">
        <v>45635</v>
      </c>
      <c r="H4130" s="4" t="s">
        <v>356</v>
      </c>
      <c r="I4130" s="67">
        <v>0.48049768518518499</v>
      </c>
      <c r="J4130" s="4" t="s">
        <v>1131</v>
      </c>
      <c r="K4130" s="12">
        <v>42639</v>
      </c>
      <c r="L4130" s="4" t="s">
        <v>357</v>
      </c>
      <c r="M4130" s="4" t="s">
        <v>358</v>
      </c>
      <c r="N4130" s="4" t="s">
        <v>361</v>
      </c>
      <c r="O4130" s="12" t="str">
        <f t="shared" ca="1" si="129"/>
        <v>8 ans, 7 mois</v>
      </c>
      <c r="P4130" s="4" t="str">
        <f>VLOOKUP(B4130,Effectif!B:I,6,0)</f>
        <v>Hugo MARCHAL</v>
      </c>
      <c r="Q4130" s="4" t="str">
        <f>VLOOKUP(B4130,Effectif!B:I,8,0)</f>
        <v>DECB</v>
      </c>
      <c r="R4130" s="4" t="str">
        <f>IFERROR(VLOOKUP(C4130,Sales!B:G,6,0),"-")</f>
        <v>-</v>
      </c>
      <c r="S4130" s="4">
        <f>IFERROR(VLOOKUP(C4130,Recolt!B:H,3,0),"-")</f>
        <v>100</v>
      </c>
      <c r="T4130" s="4" t="str">
        <f t="shared" si="130"/>
        <v>-</v>
      </c>
    </row>
    <row r="4131" spans="1:20" hidden="1" x14ac:dyDescent="0.25">
      <c r="A4131" s="4" t="s">
        <v>412</v>
      </c>
      <c r="B4131" s="4" t="s">
        <v>573</v>
      </c>
      <c r="C4131" s="4">
        <v>1034847075</v>
      </c>
      <c r="D4131" s="4" t="s">
        <v>363</v>
      </c>
      <c r="E4131" s="4" t="s">
        <v>364</v>
      </c>
      <c r="F4131" s="4" t="s">
        <v>439</v>
      </c>
      <c r="G4131" s="12">
        <v>45636</v>
      </c>
      <c r="H4131" s="4" t="s">
        <v>356</v>
      </c>
      <c r="I4131" s="67">
        <v>0.39645833333333302</v>
      </c>
      <c r="J4131" s="4" t="s">
        <v>1137</v>
      </c>
      <c r="K4131" s="12">
        <v>42067</v>
      </c>
      <c r="L4131" s="4" t="s">
        <v>366</v>
      </c>
      <c r="M4131" s="4" t="s">
        <v>358</v>
      </c>
      <c r="N4131" s="4" t="s">
        <v>361</v>
      </c>
      <c r="O4131" s="12" t="str">
        <f t="shared" ca="1" si="129"/>
        <v>10 ans, 1 mois</v>
      </c>
      <c r="P4131" s="4" t="str">
        <f>VLOOKUP(B4131,Effectif!B:I,6,0)</f>
        <v>Hugo MARCHAL</v>
      </c>
      <c r="Q4131" s="4" t="str">
        <f>VLOOKUP(B4131,Effectif!B:I,8,0)</f>
        <v>DECB</v>
      </c>
      <c r="R4131" s="4">
        <f>IFERROR(VLOOKUP(C4131,Sales!B:G,6,0),"-")</f>
        <v>223</v>
      </c>
      <c r="S4131" s="4" t="str">
        <f>IFERROR(VLOOKUP(C4131,Recolt!B:H,3,0),"-")</f>
        <v>-</v>
      </c>
      <c r="T4131" s="4">
        <f t="shared" si="130"/>
        <v>223</v>
      </c>
    </row>
    <row r="4132" spans="1:20" hidden="1" x14ac:dyDescent="0.25">
      <c r="A4132" s="4" t="s">
        <v>412</v>
      </c>
      <c r="B4132" s="4" t="s">
        <v>573</v>
      </c>
      <c r="C4132" s="4">
        <v>1034847078</v>
      </c>
      <c r="D4132" s="4" t="s">
        <v>363</v>
      </c>
      <c r="E4132" s="4" t="s">
        <v>364</v>
      </c>
      <c r="F4132" s="4" t="s">
        <v>439</v>
      </c>
      <c r="G4132" s="12">
        <v>45637</v>
      </c>
      <c r="H4132" s="4" t="s">
        <v>356</v>
      </c>
      <c r="I4132" s="67">
        <v>0.70072916666666696</v>
      </c>
      <c r="J4132" s="4" t="s">
        <v>1131</v>
      </c>
      <c r="K4132" s="12">
        <v>42547</v>
      </c>
      <c r="L4132" s="4" t="s">
        <v>366</v>
      </c>
      <c r="M4132" s="4" t="s">
        <v>358</v>
      </c>
      <c r="N4132" s="4" t="s">
        <v>359</v>
      </c>
      <c r="O4132" s="12" t="str">
        <f t="shared" ca="1" si="129"/>
        <v>8 ans, 10 mois</v>
      </c>
      <c r="P4132" s="4" t="str">
        <f>VLOOKUP(B4132,Effectif!B:I,6,0)</f>
        <v>Hugo MARCHAL</v>
      </c>
      <c r="Q4132" s="4" t="str">
        <f>VLOOKUP(B4132,Effectif!B:I,8,0)</f>
        <v>DECB</v>
      </c>
      <c r="R4132" s="4" t="str">
        <f>IFERROR(VLOOKUP(C4132,Sales!B:G,6,0),"-")</f>
        <v>-</v>
      </c>
      <c r="S4132" s="4">
        <f>IFERROR(VLOOKUP(C4132,Recolt!B:H,3,0),"-")</f>
        <v>175</v>
      </c>
      <c r="T4132" s="4" t="str">
        <f t="shared" si="130"/>
        <v>-</v>
      </c>
    </row>
    <row r="4133" spans="1:20" hidden="1" x14ac:dyDescent="0.25">
      <c r="A4133" s="4" t="s">
        <v>412</v>
      </c>
      <c r="B4133" s="4" t="s">
        <v>573</v>
      </c>
      <c r="C4133" s="4">
        <v>1034847080</v>
      </c>
      <c r="D4133" s="4" t="s">
        <v>363</v>
      </c>
      <c r="E4133" s="4" t="s">
        <v>364</v>
      </c>
      <c r="F4133" s="4" t="s">
        <v>439</v>
      </c>
      <c r="G4133" s="12">
        <v>45638</v>
      </c>
      <c r="H4133" s="4" t="s">
        <v>356</v>
      </c>
      <c r="I4133" s="67">
        <v>0.438113425925926</v>
      </c>
      <c r="J4133" s="4" t="s">
        <v>1131</v>
      </c>
      <c r="K4133" s="12">
        <v>42504</v>
      </c>
      <c r="L4133" s="4" t="s">
        <v>366</v>
      </c>
      <c r="M4133" s="4" t="s">
        <v>358</v>
      </c>
      <c r="N4133" s="4" t="s">
        <v>361</v>
      </c>
      <c r="O4133" s="12" t="str">
        <f t="shared" ca="1" si="129"/>
        <v>8 ans, 11 mois</v>
      </c>
      <c r="P4133" s="4" t="str">
        <f>VLOOKUP(B4133,Effectif!B:I,6,0)</f>
        <v>Hugo MARCHAL</v>
      </c>
      <c r="Q4133" s="4" t="str">
        <f>VLOOKUP(B4133,Effectif!B:I,8,0)</f>
        <v>DECB</v>
      </c>
      <c r="R4133" s="4" t="str">
        <f>IFERROR(VLOOKUP(C4133,Sales!B:G,6,0),"-")</f>
        <v>-</v>
      </c>
      <c r="S4133" s="4">
        <f>IFERROR(VLOOKUP(C4133,Recolt!B:H,3,0),"-")</f>
        <v>221</v>
      </c>
      <c r="T4133" s="4" t="str">
        <f t="shared" si="130"/>
        <v>-</v>
      </c>
    </row>
    <row r="4134" spans="1:20" hidden="1" x14ac:dyDescent="0.25">
      <c r="A4134" s="4" t="s">
        <v>412</v>
      </c>
      <c r="B4134" s="4" t="s">
        <v>577</v>
      </c>
      <c r="C4134" s="4">
        <v>1034847084</v>
      </c>
      <c r="D4134" s="4" t="s">
        <v>372</v>
      </c>
      <c r="E4134" s="4" t="s">
        <v>364</v>
      </c>
      <c r="F4134" s="4" t="s">
        <v>440</v>
      </c>
      <c r="G4134" s="12">
        <v>45639</v>
      </c>
      <c r="H4134" s="4" t="s">
        <v>356</v>
      </c>
      <c r="I4134" s="67">
        <v>0.50812500000000005</v>
      </c>
      <c r="J4134" s="4" t="s">
        <v>1133</v>
      </c>
      <c r="K4134" s="12">
        <v>43269</v>
      </c>
      <c r="L4134" s="4" t="s">
        <v>366</v>
      </c>
      <c r="M4134" s="4" t="s">
        <v>358</v>
      </c>
      <c r="N4134" s="4" t="s">
        <v>361</v>
      </c>
      <c r="O4134" s="12" t="str">
        <f t="shared" ca="1" si="129"/>
        <v>6 ans, 10 mois</v>
      </c>
      <c r="P4134" s="4" t="str">
        <f>VLOOKUP(B4134,Effectif!B:I,6,0)</f>
        <v>Hugo MARCHAL</v>
      </c>
      <c r="Q4134" s="4" t="str">
        <f>VLOOKUP(B4134,Effectif!B:I,8,0)</f>
        <v>DECB</v>
      </c>
      <c r="R4134" s="4" t="str">
        <f>IFERROR(VLOOKUP(C4134,Sales!B:G,6,0),"-")</f>
        <v>-</v>
      </c>
      <c r="S4134" s="4">
        <f>IFERROR(VLOOKUP(C4134,Recolt!B:H,3,0),"-")</f>
        <v>181</v>
      </c>
      <c r="T4134" s="4" t="str">
        <f t="shared" si="130"/>
        <v>-</v>
      </c>
    </row>
    <row r="4135" spans="1:20" hidden="1" x14ac:dyDescent="0.25">
      <c r="A4135" s="4" t="s">
        <v>412</v>
      </c>
      <c r="B4135" s="4" t="s">
        <v>577</v>
      </c>
      <c r="C4135" s="4">
        <v>1034847085</v>
      </c>
      <c r="D4135" s="4" t="s">
        <v>372</v>
      </c>
      <c r="E4135" s="4" t="s">
        <v>364</v>
      </c>
      <c r="F4135" s="4" t="s">
        <v>440</v>
      </c>
      <c r="G4135" s="12">
        <v>45640</v>
      </c>
      <c r="H4135" s="4" t="s">
        <v>356</v>
      </c>
      <c r="I4135" s="67">
        <v>0.46652777777777799</v>
      </c>
      <c r="J4135" s="4" t="s">
        <v>1137</v>
      </c>
      <c r="K4135" s="12">
        <v>42423</v>
      </c>
      <c r="L4135" s="4" t="s">
        <v>366</v>
      </c>
      <c r="M4135" s="4" t="s">
        <v>358</v>
      </c>
      <c r="N4135" s="4" t="s">
        <v>359</v>
      </c>
      <c r="O4135" s="12" t="str">
        <f t="shared" ca="1" si="129"/>
        <v>9 ans, 2 mois</v>
      </c>
      <c r="P4135" s="4" t="str">
        <f>VLOOKUP(B4135,Effectif!B:I,6,0)</f>
        <v>Hugo MARCHAL</v>
      </c>
      <c r="Q4135" s="4" t="str">
        <f>VLOOKUP(B4135,Effectif!B:I,8,0)</f>
        <v>DECB</v>
      </c>
      <c r="R4135" s="4">
        <f>IFERROR(VLOOKUP(C4135,Sales!B:G,6,0),"-")</f>
        <v>173</v>
      </c>
      <c r="S4135" s="4" t="str">
        <f>IFERROR(VLOOKUP(C4135,Recolt!B:H,3,0),"-")</f>
        <v>-</v>
      </c>
      <c r="T4135" s="4">
        <f t="shared" si="130"/>
        <v>173</v>
      </c>
    </row>
    <row r="4136" spans="1:20" hidden="1" x14ac:dyDescent="0.25">
      <c r="A4136" s="4" t="s">
        <v>412</v>
      </c>
      <c r="B4136" s="4" t="s">
        <v>577</v>
      </c>
      <c r="C4136" s="4">
        <v>1034847086</v>
      </c>
      <c r="D4136" s="4" t="s">
        <v>372</v>
      </c>
      <c r="E4136" s="4" t="s">
        <v>364</v>
      </c>
      <c r="F4136" s="4" t="s">
        <v>440</v>
      </c>
      <c r="G4136" s="12">
        <v>45641</v>
      </c>
      <c r="H4136" s="4" t="s">
        <v>356</v>
      </c>
      <c r="I4136" s="67">
        <v>0.46304398148148201</v>
      </c>
      <c r="J4136" s="4" t="s">
        <v>1131</v>
      </c>
      <c r="K4136" s="12">
        <v>41851</v>
      </c>
      <c r="L4136" s="4" t="s">
        <v>366</v>
      </c>
      <c r="M4136" s="4" t="s">
        <v>358</v>
      </c>
      <c r="N4136" s="4" t="s">
        <v>361</v>
      </c>
      <c r="O4136" s="12" t="str">
        <f t="shared" ca="1" si="129"/>
        <v>10 ans, 9 mois</v>
      </c>
      <c r="P4136" s="4" t="str">
        <f>VLOOKUP(B4136,Effectif!B:I,6,0)</f>
        <v>Hugo MARCHAL</v>
      </c>
      <c r="Q4136" s="4" t="str">
        <f>VLOOKUP(B4136,Effectif!B:I,8,0)</f>
        <v>DECB</v>
      </c>
      <c r="R4136" s="4" t="str">
        <f>IFERROR(VLOOKUP(C4136,Sales!B:G,6,0),"-")</f>
        <v>-</v>
      </c>
      <c r="S4136" s="4">
        <f>IFERROR(VLOOKUP(C4136,Recolt!B:H,3,0),"-")</f>
        <v>190.87</v>
      </c>
      <c r="T4136" s="4" t="str">
        <f t="shared" si="130"/>
        <v>-</v>
      </c>
    </row>
    <row r="4137" spans="1:20" hidden="1" x14ac:dyDescent="0.25">
      <c r="A4137" s="4" t="s">
        <v>412</v>
      </c>
      <c r="B4137" s="4" t="s">
        <v>577</v>
      </c>
      <c r="C4137" s="4">
        <v>1034847088</v>
      </c>
      <c r="D4137" s="4" t="s">
        <v>372</v>
      </c>
      <c r="E4137" s="4" t="s">
        <v>364</v>
      </c>
      <c r="F4137" s="4" t="s">
        <v>439</v>
      </c>
      <c r="G4137" s="12">
        <v>45642</v>
      </c>
      <c r="H4137" s="4" t="s">
        <v>356</v>
      </c>
      <c r="I4137" s="67">
        <v>0.65646990740740696</v>
      </c>
      <c r="J4137" s="4" t="s">
        <v>1133</v>
      </c>
      <c r="K4137" s="12">
        <v>43195</v>
      </c>
      <c r="L4137" s="4" t="s">
        <v>366</v>
      </c>
      <c r="M4137" s="4" t="s">
        <v>358</v>
      </c>
      <c r="N4137" s="4" t="s">
        <v>361</v>
      </c>
      <c r="O4137" s="12" t="str">
        <f t="shared" ca="1" si="129"/>
        <v>7 ans, 0 mois</v>
      </c>
      <c r="P4137" s="4" t="str">
        <f>VLOOKUP(B4137,Effectif!B:I,6,0)</f>
        <v>Hugo MARCHAL</v>
      </c>
      <c r="Q4137" s="4" t="str">
        <f>VLOOKUP(B4137,Effectif!B:I,8,0)</f>
        <v>DECB</v>
      </c>
      <c r="R4137" s="4" t="str">
        <f>IFERROR(VLOOKUP(C4137,Sales!B:G,6,0),"-")</f>
        <v>-</v>
      </c>
      <c r="S4137" s="4">
        <f>IFERROR(VLOOKUP(C4137,Recolt!B:H,3,0),"-")</f>
        <v>114</v>
      </c>
      <c r="T4137" s="4" t="str">
        <f t="shared" si="130"/>
        <v>-</v>
      </c>
    </row>
    <row r="4138" spans="1:20" hidden="1" x14ac:dyDescent="0.25">
      <c r="A4138" s="4" t="s">
        <v>412</v>
      </c>
      <c r="B4138" s="4" t="s">
        <v>577</v>
      </c>
      <c r="C4138" s="4">
        <v>1034847096</v>
      </c>
      <c r="D4138" s="4" t="s">
        <v>372</v>
      </c>
      <c r="E4138" s="4" t="s">
        <v>364</v>
      </c>
      <c r="F4138" s="4" t="s">
        <v>440</v>
      </c>
      <c r="G4138" s="12">
        <v>45643</v>
      </c>
      <c r="H4138" s="4" t="s">
        <v>356</v>
      </c>
      <c r="I4138" s="67">
        <v>0.50112268518518499</v>
      </c>
      <c r="J4138" s="4" t="s">
        <v>1135</v>
      </c>
      <c r="K4138" s="12">
        <v>43195</v>
      </c>
      <c r="L4138" s="4" t="s">
        <v>366</v>
      </c>
      <c r="M4138" s="4" t="s">
        <v>358</v>
      </c>
      <c r="N4138" s="4" t="s">
        <v>361</v>
      </c>
      <c r="O4138" s="12" t="str">
        <f t="shared" ca="1" si="129"/>
        <v>7 ans, 0 mois</v>
      </c>
      <c r="P4138" s="4" t="str">
        <f>VLOOKUP(B4138,Effectif!B:I,6,0)</f>
        <v>Hugo MARCHAL</v>
      </c>
      <c r="Q4138" s="4" t="str">
        <f>VLOOKUP(B4138,Effectif!B:I,8,0)</f>
        <v>DECB</v>
      </c>
      <c r="R4138" s="4" t="str">
        <f>IFERROR(VLOOKUP(C4138,Sales!B:G,6,0),"-")</f>
        <v>-</v>
      </c>
      <c r="S4138" s="4">
        <f>IFERROR(VLOOKUP(C4138,Recolt!B:H,3,0),"-")</f>
        <v>65</v>
      </c>
      <c r="T4138" s="4" t="str">
        <f t="shared" si="130"/>
        <v>-</v>
      </c>
    </row>
    <row r="4139" spans="1:20" hidden="1" x14ac:dyDescent="0.25">
      <c r="A4139" s="4" t="s">
        <v>412</v>
      </c>
      <c r="B4139" s="4" t="s">
        <v>577</v>
      </c>
      <c r="C4139" s="4">
        <v>1034847097</v>
      </c>
      <c r="D4139" s="4" t="s">
        <v>377</v>
      </c>
      <c r="E4139" s="4" t="s">
        <v>364</v>
      </c>
      <c r="F4139" s="4" t="s">
        <v>439</v>
      </c>
      <c r="G4139" s="12">
        <v>45644</v>
      </c>
      <c r="H4139" s="4" t="s">
        <v>356</v>
      </c>
      <c r="I4139" s="67">
        <v>0.51087962962962996</v>
      </c>
      <c r="J4139" s="4" t="s">
        <v>1146</v>
      </c>
      <c r="K4139" s="12">
        <v>40719</v>
      </c>
      <c r="L4139" s="4" t="s">
        <v>366</v>
      </c>
      <c r="M4139" s="4" t="s">
        <v>358</v>
      </c>
      <c r="N4139" s="4" t="s">
        <v>361</v>
      </c>
      <c r="O4139" s="12" t="str">
        <f t="shared" ca="1" si="129"/>
        <v>13 ans, 10 mois</v>
      </c>
      <c r="P4139" s="4" t="str">
        <f>VLOOKUP(B4139,Effectif!B:I,6,0)</f>
        <v>Hugo MARCHAL</v>
      </c>
      <c r="Q4139" s="4" t="str">
        <f>VLOOKUP(B4139,Effectif!B:I,8,0)</f>
        <v>DECB</v>
      </c>
      <c r="R4139" s="4">
        <f>IFERROR(VLOOKUP(C4139,Sales!B:G,6,0),"-")</f>
        <v>100</v>
      </c>
      <c r="S4139" s="4" t="str">
        <f>IFERROR(VLOOKUP(C4139,Recolt!B:H,3,0),"-")</f>
        <v>-</v>
      </c>
      <c r="T4139" s="4">
        <f t="shared" si="130"/>
        <v>100</v>
      </c>
    </row>
    <row r="4140" spans="1:20" hidden="1" x14ac:dyDescent="0.25">
      <c r="A4140" s="4" t="s">
        <v>412</v>
      </c>
      <c r="B4140" s="4" t="s">
        <v>577</v>
      </c>
      <c r="C4140" s="4">
        <v>1034847099</v>
      </c>
      <c r="D4140" s="4" t="s">
        <v>377</v>
      </c>
      <c r="E4140" s="4" t="s">
        <v>364</v>
      </c>
      <c r="F4140" s="4" t="s">
        <v>439</v>
      </c>
      <c r="G4140" s="12">
        <v>45645</v>
      </c>
      <c r="H4140" s="4" t="s">
        <v>356</v>
      </c>
      <c r="I4140" s="67">
        <v>0.39270833333333299</v>
      </c>
      <c r="J4140" s="4" t="s">
        <v>1140</v>
      </c>
      <c r="K4140" s="12">
        <v>42564</v>
      </c>
      <c r="L4140" s="4" t="s">
        <v>366</v>
      </c>
      <c r="M4140" s="4" t="s">
        <v>358</v>
      </c>
      <c r="N4140" s="4" t="s">
        <v>361</v>
      </c>
      <c r="O4140" s="12" t="str">
        <f t="shared" ca="1" si="129"/>
        <v>8 ans, 9 mois</v>
      </c>
      <c r="P4140" s="4" t="str">
        <f>VLOOKUP(B4140,Effectif!B:I,6,0)</f>
        <v>Hugo MARCHAL</v>
      </c>
      <c r="Q4140" s="4" t="str">
        <f>VLOOKUP(B4140,Effectif!B:I,8,0)</f>
        <v>DECB</v>
      </c>
      <c r="R4140" s="4">
        <f>IFERROR(VLOOKUP(C4140,Sales!B:G,6,0),"-")</f>
        <v>189</v>
      </c>
      <c r="S4140" s="4" t="str">
        <f>IFERROR(VLOOKUP(C4140,Recolt!B:H,3,0),"-")</f>
        <v>-</v>
      </c>
      <c r="T4140" s="4">
        <f t="shared" si="130"/>
        <v>189</v>
      </c>
    </row>
    <row r="4141" spans="1:20" hidden="1" x14ac:dyDescent="0.25">
      <c r="A4141" s="4" t="s">
        <v>412</v>
      </c>
      <c r="B4141" s="4" t="s">
        <v>577</v>
      </c>
      <c r="C4141" s="4">
        <v>1034847100</v>
      </c>
      <c r="D4141" s="4" t="s">
        <v>372</v>
      </c>
      <c r="E4141" s="4" t="s">
        <v>364</v>
      </c>
      <c r="F4141" s="4" t="s">
        <v>439</v>
      </c>
      <c r="G4141" s="12">
        <v>45646</v>
      </c>
      <c r="H4141" s="4" t="s">
        <v>356</v>
      </c>
      <c r="I4141" s="67">
        <v>0.62805555555555603</v>
      </c>
      <c r="J4141" s="4" t="s">
        <v>1134</v>
      </c>
      <c r="K4141" s="12">
        <v>43115</v>
      </c>
      <c r="L4141" s="4" t="s">
        <v>366</v>
      </c>
      <c r="M4141" s="4" t="s">
        <v>358</v>
      </c>
      <c r="N4141" s="4" t="s">
        <v>361</v>
      </c>
      <c r="O4141" s="12" t="str">
        <f t="shared" ca="1" si="129"/>
        <v>7 ans, 3 mois</v>
      </c>
      <c r="P4141" s="4" t="str">
        <f>VLOOKUP(B4141,Effectif!B:I,6,0)</f>
        <v>Hugo MARCHAL</v>
      </c>
      <c r="Q4141" s="4" t="str">
        <f>VLOOKUP(B4141,Effectif!B:I,8,0)</f>
        <v>DECB</v>
      </c>
      <c r="R4141" s="4">
        <f>IFERROR(VLOOKUP(C4141,Sales!B:G,6,0),"-")</f>
        <v>54</v>
      </c>
      <c r="S4141" s="4" t="str">
        <f>IFERROR(VLOOKUP(C4141,Recolt!B:H,3,0),"-")</f>
        <v>-</v>
      </c>
      <c r="T4141" s="4">
        <f t="shared" si="130"/>
        <v>54</v>
      </c>
    </row>
    <row r="4142" spans="1:20" hidden="1" x14ac:dyDescent="0.25">
      <c r="A4142" s="4" t="s">
        <v>412</v>
      </c>
      <c r="B4142" s="4" t="s">
        <v>577</v>
      </c>
      <c r="C4142" s="4">
        <v>1034847101</v>
      </c>
      <c r="D4142" s="4" t="s">
        <v>363</v>
      </c>
      <c r="E4142" s="4" t="s">
        <v>364</v>
      </c>
      <c r="F4142" s="4" t="s">
        <v>439</v>
      </c>
      <c r="G4142" s="12">
        <v>45647</v>
      </c>
      <c r="H4142" s="4" t="s">
        <v>356</v>
      </c>
      <c r="I4142" s="67">
        <v>0.68858796296296299</v>
      </c>
      <c r="J4142" s="4" t="s">
        <v>1135</v>
      </c>
      <c r="K4142" s="12">
        <v>43238</v>
      </c>
      <c r="L4142" s="4" t="s">
        <v>366</v>
      </c>
      <c r="M4142" s="4" t="s">
        <v>358</v>
      </c>
      <c r="N4142" s="4" t="s">
        <v>361</v>
      </c>
      <c r="O4142" s="12" t="str">
        <f t="shared" ca="1" si="129"/>
        <v>6 ans, 11 mois</v>
      </c>
      <c r="P4142" s="4" t="str">
        <f>VLOOKUP(B4142,Effectif!B:I,6,0)</f>
        <v>Hugo MARCHAL</v>
      </c>
      <c r="Q4142" s="4" t="str">
        <f>VLOOKUP(B4142,Effectif!B:I,8,0)</f>
        <v>DECB</v>
      </c>
      <c r="R4142" s="4">
        <f>IFERROR(VLOOKUP(C4142,Sales!B:G,6,0),"-")</f>
        <v>232.55</v>
      </c>
      <c r="S4142" s="4" t="str">
        <f>IFERROR(VLOOKUP(C4142,Recolt!B:H,3,0),"-")</f>
        <v>-</v>
      </c>
      <c r="T4142" s="4">
        <f t="shared" si="130"/>
        <v>232.55</v>
      </c>
    </row>
    <row r="4143" spans="1:20" hidden="1" x14ac:dyDescent="0.25">
      <c r="A4143" s="4" t="s">
        <v>412</v>
      </c>
      <c r="B4143" s="4" t="s">
        <v>577</v>
      </c>
      <c r="C4143" s="4">
        <v>1034847107</v>
      </c>
      <c r="D4143" s="4" t="s">
        <v>354</v>
      </c>
      <c r="E4143" s="4" t="s">
        <v>355</v>
      </c>
      <c r="F4143" s="4" t="s">
        <v>439</v>
      </c>
      <c r="G4143" s="12">
        <v>45648</v>
      </c>
      <c r="H4143" s="4" t="s">
        <v>356</v>
      </c>
      <c r="I4143" s="67">
        <v>0.75259259259259303</v>
      </c>
      <c r="J4143" s="4" t="s">
        <v>1133</v>
      </c>
      <c r="K4143" s="12">
        <v>43416</v>
      </c>
      <c r="L4143" s="4" t="s">
        <v>366</v>
      </c>
      <c r="M4143" s="4" t="s">
        <v>358</v>
      </c>
      <c r="N4143" s="4" t="s">
        <v>361</v>
      </c>
      <c r="O4143" s="12" t="str">
        <f t="shared" ca="1" si="129"/>
        <v>6 ans, 5 mois</v>
      </c>
      <c r="P4143" s="4" t="str">
        <f>VLOOKUP(B4143,Effectif!B:I,6,0)</f>
        <v>Hugo MARCHAL</v>
      </c>
      <c r="Q4143" s="4" t="str">
        <f>VLOOKUP(B4143,Effectif!B:I,8,0)</f>
        <v>DECB</v>
      </c>
      <c r="R4143" s="4" t="str">
        <f>IFERROR(VLOOKUP(C4143,Sales!B:G,6,0),"-")</f>
        <v>-</v>
      </c>
      <c r="S4143" s="4">
        <f>IFERROR(VLOOKUP(C4143,Recolt!B:H,3,0),"-")</f>
        <v>208</v>
      </c>
      <c r="T4143" s="4" t="str">
        <f t="shared" si="130"/>
        <v>-</v>
      </c>
    </row>
    <row r="4144" spans="1:20" hidden="1" x14ac:dyDescent="0.25">
      <c r="A4144" s="4" t="s">
        <v>412</v>
      </c>
      <c r="B4144" s="4" t="s">
        <v>577</v>
      </c>
      <c r="C4144" s="4">
        <v>1034847115</v>
      </c>
      <c r="D4144" s="4" t="s">
        <v>372</v>
      </c>
      <c r="E4144" s="4" t="s">
        <v>364</v>
      </c>
      <c r="F4144" s="4" t="s">
        <v>439</v>
      </c>
      <c r="G4144" s="12">
        <v>45649</v>
      </c>
      <c r="H4144" s="4" t="s">
        <v>356</v>
      </c>
      <c r="I4144" s="67">
        <v>0.37752314814814802</v>
      </c>
      <c r="J4144" s="4" t="s">
        <v>1132</v>
      </c>
      <c r="K4144" s="12">
        <v>42724</v>
      </c>
      <c r="L4144" s="4" t="s">
        <v>366</v>
      </c>
      <c r="M4144" s="4" t="s">
        <v>358</v>
      </c>
      <c r="N4144" s="4" t="s">
        <v>361</v>
      </c>
      <c r="O4144" s="12" t="str">
        <f t="shared" ref="O4144:O4207" ca="1" si="131">YEAR(TODAY())-YEAR(K4144)-IF(MONTH(TODAY())&lt;MONTH(K4144),1,IF(AND(MONTH(TODAY())=MONTH(K4144),DAY(TODAY())&lt;DAY(K4144)),1,0)) &amp; " ans, " &amp; MONTH(TODAY())-MONTH(K4144)+IF(MONTH(TODAY())&lt;MONTH(K4144),12,0) &amp; " mois"</f>
        <v>8 ans, 4 mois</v>
      </c>
      <c r="P4144" s="4" t="str">
        <f>VLOOKUP(B4144,Effectif!B:I,6,0)</f>
        <v>Hugo MARCHAL</v>
      </c>
      <c r="Q4144" s="4" t="str">
        <f>VLOOKUP(B4144,Effectif!B:I,8,0)</f>
        <v>DECB</v>
      </c>
      <c r="R4144" s="4">
        <f>IFERROR(VLOOKUP(C4144,Sales!B:G,6,0),"-")</f>
        <v>185</v>
      </c>
      <c r="S4144" s="4" t="str">
        <f>IFERROR(VLOOKUP(C4144,Recolt!B:H,3,0),"-")</f>
        <v>-</v>
      </c>
      <c r="T4144" s="4">
        <f t="shared" si="130"/>
        <v>185</v>
      </c>
    </row>
    <row r="4145" spans="1:20" hidden="1" x14ac:dyDescent="0.25">
      <c r="A4145" s="4" t="s">
        <v>412</v>
      </c>
      <c r="B4145" s="4" t="s">
        <v>577</v>
      </c>
      <c r="C4145" s="4">
        <v>1034847118</v>
      </c>
      <c r="D4145" s="4" t="s">
        <v>354</v>
      </c>
      <c r="E4145" s="4" t="s">
        <v>355</v>
      </c>
      <c r="F4145" s="4" t="s">
        <v>439</v>
      </c>
      <c r="G4145" s="12">
        <v>45650</v>
      </c>
      <c r="H4145" s="4" t="s">
        <v>356</v>
      </c>
      <c r="I4145" s="67">
        <v>0.54906250000000001</v>
      </c>
      <c r="J4145" s="4" t="s">
        <v>1131</v>
      </c>
      <c r="K4145" s="12">
        <v>38384</v>
      </c>
      <c r="L4145" s="4" t="s">
        <v>357</v>
      </c>
      <c r="M4145" s="4" t="s">
        <v>358</v>
      </c>
      <c r="N4145" s="4" t="s">
        <v>384</v>
      </c>
      <c r="O4145" s="12" t="str">
        <f t="shared" ca="1" si="131"/>
        <v>20 ans, 2 mois</v>
      </c>
      <c r="P4145" s="4" t="str">
        <f>VLOOKUP(B4145,Effectif!B:I,6,0)</f>
        <v>Hugo MARCHAL</v>
      </c>
      <c r="Q4145" s="4" t="str">
        <f>VLOOKUP(B4145,Effectif!B:I,8,0)</f>
        <v>DECB</v>
      </c>
      <c r="R4145" s="4">
        <f>IFERROR(VLOOKUP(C4145,Sales!B:G,6,0),"-")</f>
        <v>165.27</v>
      </c>
      <c r="S4145" s="4" t="str">
        <f>IFERROR(VLOOKUP(C4145,Recolt!B:H,3,0),"-")</f>
        <v>-</v>
      </c>
      <c r="T4145" s="4">
        <f t="shared" si="130"/>
        <v>165.27</v>
      </c>
    </row>
    <row r="4146" spans="1:20" hidden="1" x14ac:dyDescent="0.25">
      <c r="A4146" s="4" t="s">
        <v>412</v>
      </c>
      <c r="B4146" s="4" t="s">
        <v>577</v>
      </c>
      <c r="C4146" s="4">
        <v>1034847125</v>
      </c>
      <c r="D4146" s="4" t="s">
        <v>372</v>
      </c>
      <c r="E4146" s="4" t="s">
        <v>364</v>
      </c>
      <c r="F4146" s="4" t="s">
        <v>440</v>
      </c>
      <c r="G4146" s="12">
        <v>45651</v>
      </c>
      <c r="H4146" s="4" t="s">
        <v>356</v>
      </c>
      <c r="I4146" s="67">
        <v>0.476331018518519</v>
      </c>
      <c r="J4146" s="4" t="s">
        <v>1132</v>
      </c>
      <c r="K4146" s="12">
        <v>42634</v>
      </c>
      <c r="L4146" s="4" t="s">
        <v>366</v>
      </c>
      <c r="M4146" s="4" t="s">
        <v>358</v>
      </c>
      <c r="N4146" s="4" t="s">
        <v>361</v>
      </c>
      <c r="O4146" s="12" t="str">
        <f t="shared" ca="1" si="131"/>
        <v>8 ans, 7 mois</v>
      </c>
      <c r="P4146" s="4" t="str">
        <f>VLOOKUP(B4146,Effectif!B:I,6,0)</f>
        <v>Hugo MARCHAL</v>
      </c>
      <c r="Q4146" s="4" t="str">
        <f>VLOOKUP(B4146,Effectif!B:I,8,0)</f>
        <v>DECB</v>
      </c>
      <c r="R4146" s="4" t="str">
        <f>IFERROR(VLOOKUP(C4146,Sales!B:G,6,0),"-")</f>
        <v>-</v>
      </c>
      <c r="S4146" s="4">
        <f>IFERROR(VLOOKUP(C4146,Recolt!B:H,3,0),"-")</f>
        <v>46.79</v>
      </c>
      <c r="T4146" s="4" t="str">
        <f t="shared" si="130"/>
        <v>-</v>
      </c>
    </row>
    <row r="4147" spans="1:20" hidden="1" x14ac:dyDescent="0.25">
      <c r="A4147" s="4" t="s">
        <v>412</v>
      </c>
      <c r="B4147" s="4" t="s">
        <v>577</v>
      </c>
      <c r="C4147" s="4">
        <v>1034847133</v>
      </c>
      <c r="D4147" s="4" t="s">
        <v>372</v>
      </c>
      <c r="E4147" s="4" t="s">
        <v>364</v>
      </c>
      <c r="F4147" s="4" t="s">
        <v>440</v>
      </c>
      <c r="G4147" s="12">
        <v>45652</v>
      </c>
      <c r="H4147" s="4" t="s">
        <v>356</v>
      </c>
      <c r="I4147" s="67">
        <v>0.41966435185185202</v>
      </c>
      <c r="J4147" s="4" t="s">
        <v>1133</v>
      </c>
      <c r="K4147" s="12">
        <v>43431</v>
      </c>
      <c r="L4147" s="4" t="s">
        <v>366</v>
      </c>
      <c r="M4147" s="4" t="s">
        <v>358</v>
      </c>
      <c r="N4147" s="4" t="s">
        <v>359</v>
      </c>
      <c r="O4147" s="12" t="str">
        <f t="shared" ca="1" si="131"/>
        <v>6 ans, 5 mois</v>
      </c>
      <c r="P4147" s="4" t="str">
        <f>VLOOKUP(B4147,Effectif!B:I,6,0)</f>
        <v>Hugo MARCHAL</v>
      </c>
      <c r="Q4147" s="4" t="str">
        <f>VLOOKUP(B4147,Effectif!B:I,8,0)</f>
        <v>DECB</v>
      </c>
      <c r="R4147" s="4" t="str">
        <f>IFERROR(VLOOKUP(C4147,Sales!B:G,6,0),"-")</f>
        <v>-</v>
      </c>
      <c r="S4147" s="4">
        <f>IFERROR(VLOOKUP(C4147,Recolt!B:H,3,0),"-")</f>
        <v>100</v>
      </c>
      <c r="T4147" s="4" t="str">
        <f t="shared" si="130"/>
        <v>-</v>
      </c>
    </row>
    <row r="4148" spans="1:20" hidden="1" x14ac:dyDescent="0.25">
      <c r="A4148" s="4" t="s">
        <v>412</v>
      </c>
      <c r="B4148" s="4" t="s">
        <v>577</v>
      </c>
      <c r="C4148" s="4">
        <v>1034847134</v>
      </c>
      <c r="D4148" s="4" t="s">
        <v>372</v>
      </c>
      <c r="E4148" s="4" t="s">
        <v>364</v>
      </c>
      <c r="F4148" s="4" t="s">
        <v>440</v>
      </c>
      <c r="G4148" s="12">
        <v>45653</v>
      </c>
      <c r="H4148" s="4" t="s">
        <v>356</v>
      </c>
      <c r="I4148" s="67">
        <v>0.47556712962962999</v>
      </c>
      <c r="J4148" s="4" t="s">
        <v>1137</v>
      </c>
      <c r="K4148" s="12">
        <v>42482</v>
      </c>
      <c r="L4148" s="4" t="s">
        <v>366</v>
      </c>
      <c r="M4148" s="4" t="s">
        <v>358</v>
      </c>
      <c r="N4148" s="4" t="s">
        <v>361</v>
      </c>
      <c r="O4148" s="12" t="str">
        <f t="shared" ca="1" si="131"/>
        <v>8 ans, 0 mois</v>
      </c>
      <c r="P4148" s="4" t="str">
        <f>VLOOKUP(B4148,Effectif!B:I,6,0)</f>
        <v>Hugo MARCHAL</v>
      </c>
      <c r="Q4148" s="4" t="str">
        <f>VLOOKUP(B4148,Effectif!B:I,8,0)</f>
        <v>DECB</v>
      </c>
      <c r="R4148" s="4" t="str">
        <f>IFERROR(VLOOKUP(C4148,Sales!B:G,6,0),"-")</f>
        <v>-</v>
      </c>
      <c r="S4148" s="4" t="str">
        <f>IFERROR(VLOOKUP(C4148,Recolt!B:H,3,0),"-")</f>
        <v>-</v>
      </c>
      <c r="T4148" s="4" t="str">
        <f t="shared" si="130"/>
        <v>-</v>
      </c>
    </row>
    <row r="4149" spans="1:20" hidden="1" x14ac:dyDescent="0.25">
      <c r="A4149" s="4" t="s">
        <v>412</v>
      </c>
      <c r="B4149" s="4" t="s">
        <v>577</v>
      </c>
      <c r="C4149" s="4">
        <v>1034847135</v>
      </c>
      <c r="D4149" s="4" t="s">
        <v>377</v>
      </c>
      <c r="E4149" s="4" t="s">
        <v>364</v>
      </c>
      <c r="F4149" s="4" t="s">
        <v>439</v>
      </c>
      <c r="G4149" s="12">
        <v>45654</v>
      </c>
      <c r="H4149" s="4" t="s">
        <v>356</v>
      </c>
      <c r="I4149" s="67">
        <v>0.55618055555555601</v>
      </c>
      <c r="J4149" s="4" t="s">
        <v>1135</v>
      </c>
      <c r="K4149" s="12">
        <v>43434</v>
      </c>
      <c r="L4149" s="4" t="s">
        <v>366</v>
      </c>
      <c r="M4149" s="4" t="s">
        <v>358</v>
      </c>
      <c r="N4149" s="4" t="s">
        <v>361</v>
      </c>
      <c r="O4149" s="12" t="str">
        <f t="shared" ca="1" si="131"/>
        <v>6 ans, 5 mois</v>
      </c>
      <c r="P4149" s="4" t="str">
        <f>VLOOKUP(B4149,Effectif!B:I,6,0)</f>
        <v>Hugo MARCHAL</v>
      </c>
      <c r="Q4149" s="4" t="str">
        <f>VLOOKUP(B4149,Effectif!B:I,8,0)</f>
        <v>DECB</v>
      </c>
      <c r="R4149" s="4">
        <f>IFERROR(VLOOKUP(C4149,Sales!B:G,6,0),"-")</f>
        <v>146.47</v>
      </c>
      <c r="S4149" s="4" t="str">
        <f>IFERROR(VLOOKUP(C4149,Recolt!B:H,3,0),"-")</f>
        <v>-</v>
      </c>
      <c r="T4149" s="4">
        <f t="shared" si="130"/>
        <v>146.47</v>
      </c>
    </row>
    <row r="4150" spans="1:20" hidden="1" x14ac:dyDescent="0.25">
      <c r="A4150" s="4" t="s">
        <v>412</v>
      </c>
      <c r="B4150" s="4" t="s">
        <v>577</v>
      </c>
      <c r="C4150" s="4">
        <v>1034847136</v>
      </c>
      <c r="D4150" s="4" t="s">
        <v>372</v>
      </c>
      <c r="E4150" s="4" t="s">
        <v>364</v>
      </c>
      <c r="F4150" s="4" t="s">
        <v>440</v>
      </c>
      <c r="G4150" s="12">
        <v>45655</v>
      </c>
      <c r="H4150" s="4" t="s">
        <v>356</v>
      </c>
      <c r="I4150" s="67">
        <v>0.57381944444444399</v>
      </c>
      <c r="J4150" s="4" t="s">
        <v>1134</v>
      </c>
      <c r="K4150" s="12">
        <v>43460</v>
      </c>
      <c r="L4150" s="4" t="s">
        <v>366</v>
      </c>
      <c r="M4150" s="4" t="s">
        <v>358</v>
      </c>
      <c r="N4150" s="4" t="s">
        <v>361</v>
      </c>
      <c r="O4150" s="12" t="str">
        <f t="shared" ca="1" si="131"/>
        <v>6 ans, 4 mois</v>
      </c>
      <c r="P4150" s="4" t="str">
        <f>VLOOKUP(B4150,Effectif!B:I,6,0)</f>
        <v>Hugo MARCHAL</v>
      </c>
      <c r="Q4150" s="4" t="str">
        <f>VLOOKUP(B4150,Effectif!B:I,8,0)</f>
        <v>DECB</v>
      </c>
      <c r="R4150" s="4">
        <f>IFERROR(VLOOKUP(C4150,Sales!B:G,6,0),"-")</f>
        <v>92</v>
      </c>
      <c r="S4150" s="4" t="str">
        <f>IFERROR(VLOOKUP(C4150,Recolt!B:H,3,0),"-")</f>
        <v>-</v>
      </c>
      <c r="T4150" s="4">
        <f t="shared" si="130"/>
        <v>92</v>
      </c>
    </row>
    <row r="4151" spans="1:20" hidden="1" x14ac:dyDescent="0.25">
      <c r="A4151" s="4" t="s">
        <v>412</v>
      </c>
      <c r="B4151" s="4" t="s">
        <v>577</v>
      </c>
      <c r="C4151" s="4">
        <v>1034847141</v>
      </c>
      <c r="D4151" s="4" t="s">
        <v>372</v>
      </c>
      <c r="E4151" s="4" t="s">
        <v>364</v>
      </c>
      <c r="F4151" s="4" t="s">
        <v>440</v>
      </c>
      <c r="G4151" s="12">
        <v>45656</v>
      </c>
      <c r="H4151" s="4" t="s">
        <v>356</v>
      </c>
      <c r="I4151" s="67">
        <v>0.50630787037036995</v>
      </c>
      <c r="J4151" s="4" t="s">
        <v>1136</v>
      </c>
      <c r="K4151" s="12">
        <v>43258</v>
      </c>
      <c r="L4151" s="4" t="s">
        <v>366</v>
      </c>
      <c r="M4151" s="4" t="s">
        <v>358</v>
      </c>
      <c r="N4151" s="4" t="s">
        <v>359</v>
      </c>
      <c r="O4151" s="12" t="str">
        <f t="shared" ca="1" si="131"/>
        <v>6 ans, 10 mois</v>
      </c>
      <c r="P4151" s="4" t="str">
        <f>VLOOKUP(B4151,Effectif!B:I,6,0)</f>
        <v>Hugo MARCHAL</v>
      </c>
      <c r="Q4151" s="4" t="str">
        <f>VLOOKUP(B4151,Effectif!B:I,8,0)</f>
        <v>DECB</v>
      </c>
      <c r="R4151" s="4" t="str">
        <f>IFERROR(VLOOKUP(C4151,Sales!B:G,6,0),"-")</f>
        <v>-</v>
      </c>
      <c r="S4151" s="4">
        <f>IFERROR(VLOOKUP(C4151,Recolt!B:H,3,0),"-")</f>
        <v>151</v>
      </c>
      <c r="T4151" s="4" t="str">
        <f t="shared" si="130"/>
        <v>-</v>
      </c>
    </row>
    <row r="4152" spans="1:20" hidden="1" x14ac:dyDescent="0.25">
      <c r="A4152" s="4" t="s">
        <v>412</v>
      </c>
      <c r="B4152" s="4" t="s">
        <v>577</v>
      </c>
      <c r="C4152" s="4">
        <v>1034847142</v>
      </c>
      <c r="D4152" s="4" t="s">
        <v>372</v>
      </c>
      <c r="E4152" s="4" t="s">
        <v>364</v>
      </c>
      <c r="F4152" s="4" t="s">
        <v>440</v>
      </c>
      <c r="G4152" s="12">
        <v>45657</v>
      </c>
      <c r="H4152" s="4" t="s">
        <v>356</v>
      </c>
      <c r="I4152" s="67">
        <v>0.476793981481481</v>
      </c>
      <c r="J4152" s="4" t="s">
        <v>1131</v>
      </c>
      <c r="K4152" s="12">
        <v>42681</v>
      </c>
      <c r="L4152" s="4" t="s">
        <v>366</v>
      </c>
      <c r="M4152" s="4" t="s">
        <v>358</v>
      </c>
      <c r="N4152" s="4" t="s">
        <v>361</v>
      </c>
      <c r="O4152" s="12" t="str">
        <f t="shared" ca="1" si="131"/>
        <v>8 ans, 5 mois</v>
      </c>
      <c r="P4152" s="4" t="str">
        <f>VLOOKUP(B4152,Effectif!B:I,6,0)</f>
        <v>Hugo MARCHAL</v>
      </c>
      <c r="Q4152" s="4" t="str">
        <f>VLOOKUP(B4152,Effectif!B:I,8,0)</f>
        <v>DECB</v>
      </c>
      <c r="R4152" s="4">
        <f>IFERROR(VLOOKUP(C4152,Sales!B:G,6,0),"-")</f>
        <v>153.24</v>
      </c>
      <c r="S4152" s="4" t="str">
        <f>IFERROR(VLOOKUP(C4152,Recolt!B:H,3,0),"-")</f>
        <v>-</v>
      </c>
      <c r="T4152" s="4">
        <f t="shared" si="130"/>
        <v>153.24</v>
      </c>
    </row>
    <row r="4153" spans="1:20" hidden="1" x14ac:dyDescent="0.25">
      <c r="A4153" s="4" t="s">
        <v>412</v>
      </c>
      <c r="B4153" s="4" t="s">
        <v>577</v>
      </c>
      <c r="C4153" s="4">
        <v>1034847155</v>
      </c>
      <c r="D4153" s="4" t="s">
        <v>372</v>
      </c>
      <c r="E4153" s="4" t="s">
        <v>364</v>
      </c>
      <c r="F4153" s="4" t="s">
        <v>440</v>
      </c>
      <c r="G4153" s="12">
        <v>45292</v>
      </c>
      <c r="H4153" s="4" t="s">
        <v>356</v>
      </c>
      <c r="I4153" s="67">
        <v>0.45093749999999999</v>
      </c>
      <c r="J4153" s="4" t="s">
        <v>1132</v>
      </c>
      <c r="K4153" s="12">
        <v>43445</v>
      </c>
      <c r="L4153" s="4" t="s">
        <v>366</v>
      </c>
      <c r="M4153" s="4" t="s">
        <v>358</v>
      </c>
      <c r="N4153" s="4" t="s">
        <v>361</v>
      </c>
      <c r="O4153" s="12" t="str">
        <f t="shared" ca="1" si="131"/>
        <v>6 ans, 4 mois</v>
      </c>
      <c r="P4153" s="4" t="str">
        <f>VLOOKUP(B4153,Effectif!B:I,6,0)</f>
        <v>Hugo MARCHAL</v>
      </c>
      <c r="Q4153" s="4" t="str">
        <f>VLOOKUP(B4153,Effectif!B:I,8,0)</f>
        <v>DECB</v>
      </c>
      <c r="R4153" s="4" t="str">
        <f>IFERROR(VLOOKUP(C4153,Sales!B:G,6,0),"-")</f>
        <v>-</v>
      </c>
      <c r="S4153" s="4">
        <f>IFERROR(VLOOKUP(C4153,Recolt!B:H,3,0),"-")</f>
        <v>108</v>
      </c>
      <c r="T4153" s="4" t="str">
        <f t="shared" si="130"/>
        <v>-</v>
      </c>
    </row>
    <row r="4154" spans="1:20" hidden="1" x14ac:dyDescent="0.25">
      <c r="A4154" s="4" t="s">
        <v>412</v>
      </c>
      <c r="B4154" s="4" t="s">
        <v>577</v>
      </c>
      <c r="C4154" s="4">
        <v>1034847158</v>
      </c>
      <c r="D4154" s="4" t="s">
        <v>372</v>
      </c>
      <c r="E4154" s="4" t="s">
        <v>364</v>
      </c>
      <c r="F4154" s="4" t="s">
        <v>440</v>
      </c>
      <c r="G4154" s="12">
        <v>45293</v>
      </c>
      <c r="H4154" s="4" t="s">
        <v>356</v>
      </c>
      <c r="I4154" s="67">
        <v>0.46385416666666701</v>
      </c>
      <c r="J4154" s="4" t="s">
        <v>1131</v>
      </c>
      <c r="K4154" s="12">
        <v>42311</v>
      </c>
      <c r="L4154" s="4" t="s">
        <v>366</v>
      </c>
      <c r="M4154" s="4" t="s">
        <v>358</v>
      </c>
      <c r="N4154" s="4" t="s">
        <v>361</v>
      </c>
      <c r="O4154" s="12" t="str">
        <f t="shared" ca="1" si="131"/>
        <v>9 ans, 5 mois</v>
      </c>
      <c r="P4154" s="4" t="str">
        <f>VLOOKUP(B4154,Effectif!B:I,6,0)</f>
        <v>Hugo MARCHAL</v>
      </c>
      <c r="Q4154" s="4" t="str">
        <f>VLOOKUP(B4154,Effectif!B:I,8,0)</f>
        <v>DECB</v>
      </c>
      <c r="R4154" s="4" t="str">
        <f>IFERROR(VLOOKUP(C4154,Sales!B:G,6,0),"-")</f>
        <v>-</v>
      </c>
      <c r="S4154" s="4">
        <f>IFERROR(VLOOKUP(C4154,Recolt!B:H,3,0),"-")</f>
        <v>181</v>
      </c>
      <c r="T4154" s="4" t="str">
        <f t="shared" si="130"/>
        <v>-</v>
      </c>
    </row>
    <row r="4155" spans="1:20" hidden="1" x14ac:dyDescent="0.25">
      <c r="A4155" s="4" t="s">
        <v>412</v>
      </c>
      <c r="B4155" s="4" t="s">
        <v>577</v>
      </c>
      <c r="C4155" s="4">
        <v>1034847159</v>
      </c>
      <c r="D4155" s="4" t="s">
        <v>372</v>
      </c>
      <c r="E4155" s="4" t="s">
        <v>364</v>
      </c>
      <c r="F4155" s="4" t="s">
        <v>440</v>
      </c>
      <c r="G4155" s="12">
        <v>45294</v>
      </c>
      <c r="H4155" s="4" t="s">
        <v>356</v>
      </c>
      <c r="I4155" s="67">
        <v>0.53390046296296301</v>
      </c>
      <c r="J4155" s="4" t="s">
        <v>1135</v>
      </c>
      <c r="K4155" s="12">
        <v>43374</v>
      </c>
      <c r="L4155" s="4" t="s">
        <v>366</v>
      </c>
      <c r="M4155" s="4" t="s">
        <v>358</v>
      </c>
      <c r="N4155" s="4" t="s">
        <v>361</v>
      </c>
      <c r="O4155" s="12" t="str">
        <f t="shared" ca="1" si="131"/>
        <v>6 ans, 6 mois</v>
      </c>
      <c r="P4155" s="4" t="str">
        <f>VLOOKUP(B4155,Effectif!B:I,6,0)</f>
        <v>Hugo MARCHAL</v>
      </c>
      <c r="Q4155" s="4" t="str">
        <f>VLOOKUP(B4155,Effectif!B:I,8,0)</f>
        <v>DECB</v>
      </c>
      <c r="R4155" s="4" t="str">
        <f>IFERROR(VLOOKUP(C4155,Sales!B:G,6,0),"-")</f>
        <v>-</v>
      </c>
      <c r="S4155" s="4">
        <f>IFERROR(VLOOKUP(C4155,Recolt!B:H,3,0),"-")</f>
        <v>190.95</v>
      </c>
      <c r="T4155" s="4" t="str">
        <f t="shared" si="130"/>
        <v>-</v>
      </c>
    </row>
    <row r="4156" spans="1:20" hidden="1" x14ac:dyDescent="0.25">
      <c r="A4156" s="4" t="s">
        <v>412</v>
      </c>
      <c r="B4156" s="4" t="s">
        <v>577</v>
      </c>
      <c r="C4156" s="4">
        <v>1034847168</v>
      </c>
      <c r="D4156" s="4" t="s">
        <v>372</v>
      </c>
      <c r="E4156" s="4" t="s">
        <v>364</v>
      </c>
      <c r="F4156" s="4" t="s">
        <v>440</v>
      </c>
      <c r="G4156" s="12">
        <v>45295</v>
      </c>
      <c r="H4156" s="4" t="s">
        <v>356</v>
      </c>
      <c r="I4156" s="67">
        <v>0.53765046296296304</v>
      </c>
      <c r="J4156" s="4" t="s">
        <v>1136</v>
      </c>
      <c r="K4156" s="12">
        <v>43391</v>
      </c>
      <c r="L4156" s="4" t="s">
        <v>366</v>
      </c>
      <c r="M4156" s="4" t="s">
        <v>358</v>
      </c>
      <c r="N4156" s="4" t="s">
        <v>359</v>
      </c>
      <c r="O4156" s="12" t="str">
        <f t="shared" ca="1" si="131"/>
        <v>6 ans, 6 mois</v>
      </c>
      <c r="P4156" s="4" t="str">
        <f>VLOOKUP(B4156,Effectif!B:I,6,0)</f>
        <v>Hugo MARCHAL</v>
      </c>
      <c r="Q4156" s="4" t="str">
        <f>VLOOKUP(B4156,Effectif!B:I,8,0)</f>
        <v>DECB</v>
      </c>
      <c r="R4156" s="4">
        <f>IFERROR(VLOOKUP(C4156,Sales!B:G,6,0),"-")</f>
        <v>62.33</v>
      </c>
      <c r="S4156" s="4" t="str">
        <f>IFERROR(VLOOKUP(C4156,Recolt!B:H,3,0),"-")</f>
        <v>-</v>
      </c>
      <c r="T4156" s="4">
        <f t="shared" si="130"/>
        <v>62.33</v>
      </c>
    </row>
    <row r="4157" spans="1:20" hidden="1" x14ac:dyDescent="0.25">
      <c r="A4157" s="4" t="s">
        <v>412</v>
      </c>
      <c r="B4157" s="4" t="s">
        <v>577</v>
      </c>
      <c r="C4157" s="4">
        <v>1034847172</v>
      </c>
      <c r="D4157" s="4" t="s">
        <v>372</v>
      </c>
      <c r="E4157" s="4" t="s">
        <v>364</v>
      </c>
      <c r="F4157" s="4" t="s">
        <v>440</v>
      </c>
      <c r="G4157" s="12">
        <v>45296</v>
      </c>
      <c r="H4157" s="4" t="s">
        <v>356</v>
      </c>
      <c r="I4157" s="67">
        <v>0.539791666666667</v>
      </c>
      <c r="J4157" s="4" t="s">
        <v>1133</v>
      </c>
      <c r="K4157" s="12">
        <v>43409</v>
      </c>
      <c r="L4157" s="4" t="s">
        <v>366</v>
      </c>
      <c r="M4157" s="4" t="s">
        <v>358</v>
      </c>
      <c r="N4157" s="4" t="s">
        <v>359</v>
      </c>
      <c r="O4157" s="12" t="str">
        <f t="shared" ca="1" si="131"/>
        <v>6 ans, 5 mois</v>
      </c>
      <c r="P4157" s="4" t="str">
        <f>VLOOKUP(B4157,Effectif!B:I,6,0)</f>
        <v>Hugo MARCHAL</v>
      </c>
      <c r="Q4157" s="4" t="str">
        <f>VLOOKUP(B4157,Effectif!B:I,8,0)</f>
        <v>DECB</v>
      </c>
      <c r="R4157" s="4" t="str">
        <f>IFERROR(VLOOKUP(C4157,Sales!B:G,6,0),"-")</f>
        <v>-</v>
      </c>
      <c r="S4157" s="4">
        <f>IFERROR(VLOOKUP(C4157,Recolt!B:H,3,0),"-")</f>
        <v>248</v>
      </c>
      <c r="T4157" s="4" t="str">
        <f t="shared" si="130"/>
        <v>-</v>
      </c>
    </row>
    <row r="4158" spans="1:20" hidden="1" x14ac:dyDescent="0.25">
      <c r="A4158" s="4" t="s">
        <v>412</v>
      </c>
      <c r="B4158" s="4" t="s">
        <v>577</v>
      </c>
      <c r="C4158" s="4">
        <v>1034847178</v>
      </c>
      <c r="D4158" s="4" t="s">
        <v>372</v>
      </c>
      <c r="E4158" s="4" t="s">
        <v>364</v>
      </c>
      <c r="F4158" s="4" t="s">
        <v>440</v>
      </c>
      <c r="G4158" s="12">
        <v>45297</v>
      </c>
      <c r="H4158" s="4" t="s">
        <v>356</v>
      </c>
      <c r="I4158" s="67">
        <v>0.479143518518518</v>
      </c>
      <c r="J4158" s="4" t="s">
        <v>1139</v>
      </c>
      <c r="K4158" s="12">
        <v>42716</v>
      </c>
      <c r="L4158" s="4" t="s">
        <v>366</v>
      </c>
      <c r="M4158" s="4" t="s">
        <v>358</v>
      </c>
      <c r="N4158" s="4" t="s">
        <v>361</v>
      </c>
      <c r="O4158" s="12" t="str">
        <f t="shared" ca="1" si="131"/>
        <v>8 ans, 4 mois</v>
      </c>
      <c r="P4158" s="4" t="str">
        <f>VLOOKUP(B4158,Effectif!B:I,6,0)</f>
        <v>Hugo MARCHAL</v>
      </c>
      <c r="Q4158" s="4" t="str">
        <f>VLOOKUP(B4158,Effectif!B:I,8,0)</f>
        <v>DECB</v>
      </c>
      <c r="R4158" s="4" t="str">
        <f>IFERROR(VLOOKUP(C4158,Sales!B:G,6,0),"-")</f>
        <v>-</v>
      </c>
      <c r="S4158" s="4">
        <f>IFERROR(VLOOKUP(C4158,Recolt!B:H,3,0),"-")</f>
        <v>173.36</v>
      </c>
      <c r="T4158" s="4" t="str">
        <f t="shared" si="130"/>
        <v>-</v>
      </c>
    </row>
    <row r="4159" spans="1:20" hidden="1" x14ac:dyDescent="0.25">
      <c r="A4159" s="4" t="s">
        <v>412</v>
      </c>
      <c r="B4159" s="4" t="s">
        <v>577</v>
      </c>
      <c r="C4159" s="4">
        <v>1034847193</v>
      </c>
      <c r="D4159" s="4" t="s">
        <v>372</v>
      </c>
      <c r="E4159" s="4" t="s">
        <v>364</v>
      </c>
      <c r="F4159" s="4" t="s">
        <v>439</v>
      </c>
      <c r="G4159" s="12">
        <v>45298</v>
      </c>
      <c r="H4159" s="4" t="s">
        <v>356</v>
      </c>
      <c r="I4159" s="67">
        <v>0.57091435185185202</v>
      </c>
      <c r="J4159" s="4" t="s">
        <v>1135</v>
      </c>
      <c r="K4159" s="12">
        <v>43201</v>
      </c>
      <c r="L4159" s="4" t="s">
        <v>366</v>
      </c>
      <c r="M4159" s="4" t="s">
        <v>358</v>
      </c>
      <c r="N4159" s="4" t="s">
        <v>361</v>
      </c>
      <c r="O4159" s="12" t="str">
        <f t="shared" ca="1" si="131"/>
        <v>7 ans, 0 mois</v>
      </c>
      <c r="P4159" s="4" t="str">
        <f>VLOOKUP(B4159,Effectif!B:I,6,0)</f>
        <v>Hugo MARCHAL</v>
      </c>
      <c r="Q4159" s="4" t="str">
        <f>VLOOKUP(B4159,Effectif!B:I,8,0)</f>
        <v>DECB</v>
      </c>
      <c r="R4159" s="4" t="str">
        <f>IFERROR(VLOOKUP(C4159,Sales!B:G,6,0),"-")</f>
        <v>-</v>
      </c>
      <c r="S4159" s="4">
        <f>IFERROR(VLOOKUP(C4159,Recolt!B:H,3,0),"-")</f>
        <v>136.59</v>
      </c>
      <c r="T4159" s="4" t="str">
        <f t="shared" si="130"/>
        <v>-</v>
      </c>
    </row>
    <row r="4160" spans="1:20" hidden="1" x14ac:dyDescent="0.25">
      <c r="A4160" s="4" t="s">
        <v>412</v>
      </c>
      <c r="B4160" s="4" t="s">
        <v>577</v>
      </c>
      <c r="C4160" s="4">
        <v>1034847198</v>
      </c>
      <c r="D4160" s="4" t="s">
        <v>372</v>
      </c>
      <c r="E4160" s="4" t="s">
        <v>364</v>
      </c>
      <c r="F4160" s="4" t="s">
        <v>440</v>
      </c>
      <c r="G4160" s="12">
        <v>45299</v>
      </c>
      <c r="H4160" s="4" t="s">
        <v>356</v>
      </c>
      <c r="I4160" s="67">
        <v>0.49267361111111102</v>
      </c>
      <c r="J4160" s="4" t="s">
        <v>1133</v>
      </c>
      <c r="K4160" s="12">
        <v>43032</v>
      </c>
      <c r="L4160" s="4" t="s">
        <v>366</v>
      </c>
      <c r="M4160" s="4" t="s">
        <v>358</v>
      </c>
      <c r="N4160" s="4" t="s">
        <v>361</v>
      </c>
      <c r="O4160" s="12" t="str">
        <f t="shared" ca="1" si="131"/>
        <v>7 ans, 6 mois</v>
      </c>
      <c r="P4160" s="4" t="str">
        <f>VLOOKUP(B4160,Effectif!B:I,6,0)</f>
        <v>Hugo MARCHAL</v>
      </c>
      <c r="Q4160" s="4" t="str">
        <f>VLOOKUP(B4160,Effectif!B:I,8,0)</f>
        <v>DECB</v>
      </c>
      <c r="R4160" s="4">
        <f>IFERROR(VLOOKUP(C4160,Sales!B:G,6,0),"-")</f>
        <v>346</v>
      </c>
      <c r="S4160" s="4" t="str">
        <f>IFERROR(VLOOKUP(C4160,Recolt!B:H,3,0),"-")</f>
        <v>-</v>
      </c>
      <c r="T4160" s="4">
        <f t="shared" si="130"/>
        <v>346</v>
      </c>
    </row>
    <row r="4161" spans="1:20" hidden="1" x14ac:dyDescent="0.25">
      <c r="A4161" s="4" t="s">
        <v>412</v>
      </c>
      <c r="B4161" s="4" t="s">
        <v>577</v>
      </c>
      <c r="C4161" s="4">
        <v>1034847206</v>
      </c>
      <c r="D4161" s="4" t="s">
        <v>372</v>
      </c>
      <c r="E4161" s="4" t="s">
        <v>364</v>
      </c>
      <c r="F4161" s="4" t="s">
        <v>440</v>
      </c>
      <c r="G4161" s="12">
        <v>45300</v>
      </c>
      <c r="H4161" s="4" t="s">
        <v>356</v>
      </c>
      <c r="I4161" s="67">
        <v>0.57429398148148103</v>
      </c>
      <c r="J4161" s="4" t="s">
        <v>1141</v>
      </c>
      <c r="K4161" s="12">
        <v>43446</v>
      </c>
      <c r="L4161" s="4" t="s">
        <v>366</v>
      </c>
      <c r="M4161" s="4" t="s">
        <v>358</v>
      </c>
      <c r="N4161" s="4" t="s">
        <v>361</v>
      </c>
      <c r="O4161" s="12" t="str">
        <f t="shared" ca="1" si="131"/>
        <v>6 ans, 4 mois</v>
      </c>
      <c r="P4161" s="4" t="str">
        <f>VLOOKUP(B4161,Effectif!B:I,6,0)</f>
        <v>Hugo MARCHAL</v>
      </c>
      <c r="Q4161" s="4" t="str">
        <f>VLOOKUP(B4161,Effectif!B:I,8,0)</f>
        <v>DECB</v>
      </c>
      <c r="R4161" s="4" t="str">
        <f>IFERROR(VLOOKUP(C4161,Sales!B:G,6,0),"-")</f>
        <v>-</v>
      </c>
      <c r="S4161" s="4">
        <f>IFERROR(VLOOKUP(C4161,Recolt!B:H,3,0),"-")</f>
        <v>64.790000000000006</v>
      </c>
      <c r="T4161" s="4" t="str">
        <f t="shared" si="130"/>
        <v>-</v>
      </c>
    </row>
    <row r="4162" spans="1:20" hidden="1" x14ac:dyDescent="0.25">
      <c r="A4162" s="4" t="s">
        <v>412</v>
      </c>
      <c r="B4162" s="4" t="s">
        <v>577</v>
      </c>
      <c r="C4162" s="4">
        <v>1034847208</v>
      </c>
      <c r="D4162" s="4" t="s">
        <v>363</v>
      </c>
      <c r="E4162" s="4" t="s">
        <v>364</v>
      </c>
      <c r="F4162" s="4" t="s">
        <v>439</v>
      </c>
      <c r="G4162" s="12">
        <v>45301</v>
      </c>
      <c r="H4162" s="4" t="s">
        <v>356</v>
      </c>
      <c r="I4162" s="67">
        <v>0.57782407407407399</v>
      </c>
      <c r="J4162" s="4" t="s">
        <v>1132</v>
      </c>
      <c r="K4162" s="12">
        <v>43077</v>
      </c>
      <c r="L4162" s="4" t="s">
        <v>366</v>
      </c>
      <c r="M4162" s="4" t="s">
        <v>358</v>
      </c>
      <c r="N4162" s="4" t="s">
        <v>361</v>
      </c>
      <c r="O4162" s="12" t="str">
        <f t="shared" ca="1" si="131"/>
        <v>7 ans, 4 mois</v>
      </c>
      <c r="P4162" s="4" t="str">
        <f>VLOOKUP(B4162,Effectif!B:I,6,0)</f>
        <v>Hugo MARCHAL</v>
      </c>
      <c r="Q4162" s="4" t="str">
        <f>VLOOKUP(B4162,Effectif!B:I,8,0)</f>
        <v>DECB</v>
      </c>
      <c r="R4162" s="4">
        <f>IFERROR(VLOOKUP(C4162,Sales!B:G,6,0),"-")</f>
        <v>159.38999999999999</v>
      </c>
      <c r="S4162" s="4" t="str">
        <f>IFERROR(VLOOKUP(C4162,Recolt!B:H,3,0),"-")</f>
        <v>-</v>
      </c>
      <c r="T4162" s="4">
        <f t="shared" si="130"/>
        <v>159.38999999999999</v>
      </c>
    </row>
    <row r="4163" spans="1:20" hidden="1" x14ac:dyDescent="0.25">
      <c r="A4163" s="4" t="s">
        <v>412</v>
      </c>
      <c r="B4163" s="4" t="s">
        <v>577</v>
      </c>
      <c r="C4163" s="4">
        <v>1034847230</v>
      </c>
      <c r="D4163" s="4" t="s">
        <v>372</v>
      </c>
      <c r="E4163" s="4" t="s">
        <v>364</v>
      </c>
      <c r="F4163" s="4" t="s">
        <v>440</v>
      </c>
      <c r="G4163" s="12">
        <v>45302</v>
      </c>
      <c r="H4163" s="4" t="s">
        <v>356</v>
      </c>
      <c r="I4163" s="67">
        <v>0.54057870370370398</v>
      </c>
      <c r="J4163" s="4" t="s">
        <v>1133</v>
      </c>
      <c r="K4163" s="12">
        <v>43416</v>
      </c>
      <c r="L4163" s="4" t="s">
        <v>366</v>
      </c>
      <c r="M4163" s="4" t="s">
        <v>358</v>
      </c>
      <c r="N4163" s="4" t="s">
        <v>361</v>
      </c>
      <c r="O4163" s="12" t="str">
        <f t="shared" ca="1" si="131"/>
        <v>6 ans, 5 mois</v>
      </c>
      <c r="P4163" s="4" t="str">
        <f>VLOOKUP(B4163,Effectif!B:I,6,0)</f>
        <v>Hugo MARCHAL</v>
      </c>
      <c r="Q4163" s="4" t="str">
        <f>VLOOKUP(B4163,Effectif!B:I,8,0)</f>
        <v>DECB</v>
      </c>
      <c r="R4163" s="4" t="str">
        <f>IFERROR(VLOOKUP(C4163,Sales!B:G,6,0),"-")</f>
        <v>-</v>
      </c>
      <c r="S4163" s="4">
        <f>IFERROR(VLOOKUP(C4163,Recolt!B:H,3,0),"-")</f>
        <v>203</v>
      </c>
      <c r="T4163" s="4" t="str">
        <f t="shared" ref="T4163:T4226" si="132">IF(R4163&gt;0,R4163,IF(S4163&gt;0,S4163,"-"))</f>
        <v>-</v>
      </c>
    </row>
    <row r="4164" spans="1:20" hidden="1" x14ac:dyDescent="0.25">
      <c r="A4164" s="4" t="s">
        <v>412</v>
      </c>
      <c r="B4164" s="4" t="s">
        <v>577</v>
      </c>
      <c r="C4164" s="4">
        <v>1034847235</v>
      </c>
      <c r="D4164" s="4" t="s">
        <v>372</v>
      </c>
      <c r="E4164" s="4" t="s">
        <v>364</v>
      </c>
      <c r="F4164" s="4" t="s">
        <v>440</v>
      </c>
      <c r="G4164" s="12">
        <v>45303</v>
      </c>
      <c r="H4164" s="4" t="s">
        <v>356</v>
      </c>
      <c r="I4164" s="67">
        <v>0.567465277777778</v>
      </c>
      <c r="J4164" s="4" t="s">
        <v>1135</v>
      </c>
      <c r="K4164" s="12">
        <v>43424</v>
      </c>
      <c r="L4164" s="4" t="s">
        <v>366</v>
      </c>
      <c r="M4164" s="4" t="s">
        <v>358</v>
      </c>
      <c r="N4164" s="4" t="s">
        <v>361</v>
      </c>
      <c r="O4164" s="12" t="str">
        <f t="shared" ca="1" si="131"/>
        <v>6 ans, 5 mois</v>
      </c>
      <c r="P4164" s="4" t="str">
        <f>VLOOKUP(B4164,Effectif!B:I,6,0)</f>
        <v>Hugo MARCHAL</v>
      </c>
      <c r="Q4164" s="4" t="str">
        <f>VLOOKUP(B4164,Effectif!B:I,8,0)</f>
        <v>DECB</v>
      </c>
      <c r="R4164" s="4" t="str">
        <f>IFERROR(VLOOKUP(C4164,Sales!B:G,6,0),"-")</f>
        <v>-</v>
      </c>
      <c r="S4164" s="4">
        <f>IFERROR(VLOOKUP(C4164,Recolt!B:H,3,0),"-")</f>
        <v>281.60000000000002</v>
      </c>
      <c r="T4164" s="4" t="str">
        <f t="shared" si="132"/>
        <v>-</v>
      </c>
    </row>
    <row r="4165" spans="1:20" hidden="1" x14ac:dyDescent="0.25">
      <c r="A4165" s="4" t="s">
        <v>412</v>
      </c>
      <c r="B4165" s="4" t="s">
        <v>577</v>
      </c>
      <c r="C4165" s="4">
        <v>1034847258</v>
      </c>
      <c r="D4165" s="4" t="s">
        <v>363</v>
      </c>
      <c r="E4165" s="4" t="s">
        <v>364</v>
      </c>
      <c r="F4165" s="4" t="s">
        <v>439</v>
      </c>
      <c r="G4165" s="12">
        <v>45304</v>
      </c>
      <c r="H4165" s="4" t="s">
        <v>356</v>
      </c>
      <c r="I4165" s="67">
        <v>0.58005787037037004</v>
      </c>
      <c r="J4165" s="4" t="s">
        <v>1131</v>
      </c>
      <c r="K4165" s="12">
        <v>40513</v>
      </c>
      <c r="L4165" s="4" t="s">
        <v>357</v>
      </c>
      <c r="M4165" s="4" t="s">
        <v>358</v>
      </c>
      <c r="N4165" s="4" t="s">
        <v>361</v>
      </c>
      <c r="O4165" s="12" t="str">
        <f t="shared" ca="1" si="131"/>
        <v>14 ans, 4 mois</v>
      </c>
      <c r="P4165" s="4" t="str">
        <f>VLOOKUP(B4165,Effectif!B:I,6,0)</f>
        <v>Hugo MARCHAL</v>
      </c>
      <c r="Q4165" s="4" t="str">
        <f>VLOOKUP(B4165,Effectif!B:I,8,0)</f>
        <v>DECB</v>
      </c>
      <c r="R4165" s="4" t="str">
        <f>IFERROR(VLOOKUP(C4165,Sales!B:G,6,0),"-")</f>
        <v>-</v>
      </c>
      <c r="S4165" s="4">
        <f>IFERROR(VLOOKUP(C4165,Recolt!B:H,3,0),"-")</f>
        <v>165</v>
      </c>
      <c r="T4165" s="4" t="str">
        <f t="shared" si="132"/>
        <v>-</v>
      </c>
    </row>
    <row r="4166" spans="1:20" hidden="1" x14ac:dyDescent="0.25">
      <c r="A4166" s="4" t="s">
        <v>412</v>
      </c>
      <c r="B4166" s="4" t="s">
        <v>577</v>
      </c>
      <c r="C4166" s="4">
        <v>1034847264</v>
      </c>
      <c r="D4166" s="4" t="s">
        <v>372</v>
      </c>
      <c r="E4166" s="4" t="s">
        <v>364</v>
      </c>
      <c r="F4166" s="4" t="s">
        <v>439</v>
      </c>
      <c r="G4166" s="12">
        <v>45305</v>
      </c>
      <c r="H4166" s="4" t="s">
        <v>356</v>
      </c>
      <c r="I4166" s="67">
        <v>0.68399305555555501</v>
      </c>
      <c r="J4166" s="4" t="s">
        <v>1133</v>
      </c>
      <c r="K4166" s="12">
        <v>43307</v>
      </c>
      <c r="L4166" s="4" t="s">
        <v>366</v>
      </c>
      <c r="M4166" s="4" t="s">
        <v>358</v>
      </c>
      <c r="N4166" s="4" t="s">
        <v>361</v>
      </c>
      <c r="O4166" s="12" t="str">
        <f t="shared" ca="1" si="131"/>
        <v>6 ans, 9 mois</v>
      </c>
      <c r="P4166" s="4" t="str">
        <f>VLOOKUP(B4166,Effectif!B:I,6,0)</f>
        <v>Hugo MARCHAL</v>
      </c>
      <c r="Q4166" s="4" t="str">
        <f>VLOOKUP(B4166,Effectif!B:I,8,0)</f>
        <v>DECB</v>
      </c>
      <c r="R4166" s="4">
        <f>IFERROR(VLOOKUP(C4166,Sales!B:G,6,0),"-")</f>
        <v>105</v>
      </c>
      <c r="S4166" s="4" t="str">
        <f>IFERROR(VLOOKUP(C4166,Recolt!B:H,3,0),"-")</f>
        <v>-</v>
      </c>
      <c r="T4166" s="4">
        <f t="shared" si="132"/>
        <v>105</v>
      </c>
    </row>
    <row r="4167" spans="1:20" hidden="1" x14ac:dyDescent="0.25">
      <c r="A4167" s="4" t="s">
        <v>412</v>
      </c>
      <c r="B4167" s="4" t="s">
        <v>577</v>
      </c>
      <c r="C4167" s="4">
        <v>1034847279</v>
      </c>
      <c r="D4167" s="4" t="s">
        <v>354</v>
      </c>
      <c r="E4167" s="4" t="s">
        <v>355</v>
      </c>
      <c r="F4167" s="4" t="s">
        <v>439</v>
      </c>
      <c r="G4167" s="12">
        <v>45306</v>
      </c>
      <c r="H4167" s="4" t="s">
        <v>356</v>
      </c>
      <c r="I4167" s="67">
        <v>0.78709490740740795</v>
      </c>
      <c r="J4167" s="4" t="s">
        <v>1133</v>
      </c>
      <c r="K4167" s="12">
        <v>43383</v>
      </c>
      <c r="L4167" s="4" t="s">
        <v>366</v>
      </c>
      <c r="M4167" s="4" t="s">
        <v>358</v>
      </c>
      <c r="N4167" s="4" t="s">
        <v>361</v>
      </c>
      <c r="O4167" s="12" t="str">
        <f t="shared" ca="1" si="131"/>
        <v>6 ans, 6 mois</v>
      </c>
      <c r="P4167" s="4" t="str">
        <f>VLOOKUP(B4167,Effectif!B:I,6,0)</f>
        <v>Hugo MARCHAL</v>
      </c>
      <c r="Q4167" s="4" t="str">
        <f>VLOOKUP(B4167,Effectif!B:I,8,0)</f>
        <v>DECB</v>
      </c>
      <c r="R4167" s="4" t="str">
        <f>IFERROR(VLOOKUP(C4167,Sales!B:G,6,0),"-")</f>
        <v>-</v>
      </c>
      <c r="S4167" s="4">
        <f>IFERROR(VLOOKUP(C4167,Recolt!B:H,3,0),"-")</f>
        <v>104.13</v>
      </c>
      <c r="T4167" s="4" t="str">
        <f t="shared" si="132"/>
        <v>-</v>
      </c>
    </row>
    <row r="4168" spans="1:20" hidden="1" x14ac:dyDescent="0.25">
      <c r="A4168" s="4" t="s">
        <v>412</v>
      </c>
      <c r="B4168" s="4" t="s">
        <v>577</v>
      </c>
      <c r="C4168" s="4">
        <v>1034847280</v>
      </c>
      <c r="D4168" s="4" t="s">
        <v>363</v>
      </c>
      <c r="E4168" s="4" t="s">
        <v>364</v>
      </c>
      <c r="F4168" s="4" t="s">
        <v>439</v>
      </c>
      <c r="G4168" s="12">
        <v>45307</v>
      </c>
      <c r="H4168" s="4" t="s">
        <v>356</v>
      </c>
      <c r="I4168" s="67">
        <v>0.46789351851851901</v>
      </c>
      <c r="J4168" s="4" t="s">
        <v>1131</v>
      </c>
      <c r="K4168" s="12">
        <v>42745</v>
      </c>
      <c r="L4168" s="4" t="s">
        <v>366</v>
      </c>
      <c r="M4168" s="4" t="s">
        <v>358</v>
      </c>
      <c r="N4168" s="4" t="s">
        <v>361</v>
      </c>
      <c r="O4168" s="12" t="str">
        <f t="shared" ca="1" si="131"/>
        <v>8 ans, 3 mois</v>
      </c>
      <c r="P4168" s="4" t="str">
        <f>VLOOKUP(B4168,Effectif!B:I,6,0)</f>
        <v>Hugo MARCHAL</v>
      </c>
      <c r="Q4168" s="4" t="str">
        <f>VLOOKUP(B4168,Effectif!B:I,8,0)</f>
        <v>DECB</v>
      </c>
      <c r="R4168" s="4" t="str">
        <f>IFERROR(VLOOKUP(C4168,Sales!B:G,6,0),"-")</f>
        <v>-</v>
      </c>
      <c r="S4168" s="4">
        <f>IFERROR(VLOOKUP(C4168,Recolt!B:H,3,0),"-")</f>
        <v>149.38</v>
      </c>
      <c r="T4168" s="4" t="str">
        <f t="shared" si="132"/>
        <v>-</v>
      </c>
    </row>
    <row r="4169" spans="1:20" hidden="1" x14ac:dyDescent="0.25">
      <c r="A4169" s="4" t="s">
        <v>412</v>
      </c>
      <c r="B4169" s="4" t="s">
        <v>577</v>
      </c>
      <c r="C4169" s="4">
        <v>1034847294</v>
      </c>
      <c r="D4169" s="4" t="s">
        <v>372</v>
      </c>
      <c r="E4169" s="4" t="s">
        <v>364</v>
      </c>
      <c r="F4169" s="4" t="s">
        <v>440</v>
      </c>
      <c r="G4169" s="12">
        <v>45308</v>
      </c>
      <c r="H4169" s="4" t="s">
        <v>356</v>
      </c>
      <c r="I4169" s="67">
        <v>0.48109953703703701</v>
      </c>
      <c r="J4169" s="4" t="s">
        <v>1133</v>
      </c>
      <c r="K4169" s="12">
        <v>42794</v>
      </c>
      <c r="L4169" s="4" t="s">
        <v>366</v>
      </c>
      <c r="M4169" s="4" t="s">
        <v>358</v>
      </c>
      <c r="N4169" s="4" t="s">
        <v>361</v>
      </c>
      <c r="O4169" s="12" t="str">
        <f t="shared" ca="1" si="131"/>
        <v>8 ans, 2 mois</v>
      </c>
      <c r="P4169" s="4" t="str">
        <f>VLOOKUP(B4169,Effectif!B:I,6,0)</f>
        <v>Hugo MARCHAL</v>
      </c>
      <c r="Q4169" s="4" t="str">
        <f>VLOOKUP(B4169,Effectif!B:I,8,0)</f>
        <v>DECB</v>
      </c>
      <c r="R4169" s="4" t="str">
        <f>IFERROR(VLOOKUP(C4169,Sales!B:G,6,0),"-")</f>
        <v>-</v>
      </c>
      <c r="S4169" s="4">
        <f>IFERROR(VLOOKUP(C4169,Recolt!B:H,3,0),"-")</f>
        <v>98.13</v>
      </c>
      <c r="T4169" s="4" t="str">
        <f t="shared" si="132"/>
        <v>-</v>
      </c>
    </row>
    <row r="4170" spans="1:20" hidden="1" x14ac:dyDescent="0.25">
      <c r="A4170" s="4" t="s">
        <v>412</v>
      </c>
      <c r="B4170" s="4" t="s">
        <v>577</v>
      </c>
      <c r="C4170" s="4">
        <v>1034847295</v>
      </c>
      <c r="D4170" s="4" t="s">
        <v>372</v>
      </c>
      <c r="E4170" s="4" t="s">
        <v>364</v>
      </c>
      <c r="F4170" s="4" t="s">
        <v>440</v>
      </c>
      <c r="G4170" s="12">
        <v>45309</v>
      </c>
      <c r="H4170" s="4" t="s">
        <v>356</v>
      </c>
      <c r="I4170" s="67">
        <v>0.50678240740740699</v>
      </c>
      <c r="J4170" s="4" t="s">
        <v>1133</v>
      </c>
      <c r="K4170" s="12">
        <v>43269</v>
      </c>
      <c r="L4170" s="4" t="s">
        <v>366</v>
      </c>
      <c r="M4170" s="4" t="s">
        <v>358</v>
      </c>
      <c r="N4170" s="4" t="s">
        <v>361</v>
      </c>
      <c r="O4170" s="12" t="str">
        <f t="shared" ca="1" si="131"/>
        <v>6 ans, 10 mois</v>
      </c>
      <c r="P4170" s="4" t="str">
        <f>VLOOKUP(B4170,Effectif!B:I,6,0)</f>
        <v>Hugo MARCHAL</v>
      </c>
      <c r="Q4170" s="4" t="str">
        <f>VLOOKUP(B4170,Effectif!B:I,8,0)</f>
        <v>DECB</v>
      </c>
      <c r="R4170" s="4" t="str">
        <f>IFERROR(VLOOKUP(C4170,Sales!B:G,6,0),"-")</f>
        <v>-</v>
      </c>
      <c r="S4170" s="4">
        <f>IFERROR(VLOOKUP(C4170,Recolt!B:H,3,0),"-")</f>
        <v>214</v>
      </c>
      <c r="T4170" s="4" t="str">
        <f t="shared" si="132"/>
        <v>-</v>
      </c>
    </row>
    <row r="4171" spans="1:20" hidden="1" x14ac:dyDescent="0.25">
      <c r="A4171" s="4" t="s">
        <v>412</v>
      </c>
      <c r="B4171" s="4" t="s">
        <v>577</v>
      </c>
      <c r="C4171" s="4">
        <v>1034847305</v>
      </c>
      <c r="D4171" s="4" t="s">
        <v>377</v>
      </c>
      <c r="E4171" s="4" t="s">
        <v>364</v>
      </c>
      <c r="F4171" s="4" t="s">
        <v>439</v>
      </c>
      <c r="G4171" s="12">
        <v>45310</v>
      </c>
      <c r="H4171" s="4" t="s">
        <v>356</v>
      </c>
      <c r="I4171" s="67">
        <v>0.68004629629629598</v>
      </c>
      <c r="J4171" s="4" t="s">
        <v>1137</v>
      </c>
      <c r="K4171" s="12">
        <v>42501</v>
      </c>
      <c r="L4171" s="4" t="s">
        <v>366</v>
      </c>
      <c r="M4171" s="4" t="s">
        <v>358</v>
      </c>
      <c r="N4171" s="4" t="s">
        <v>361</v>
      </c>
      <c r="O4171" s="12" t="str">
        <f t="shared" ca="1" si="131"/>
        <v>8 ans, 11 mois</v>
      </c>
      <c r="P4171" s="4" t="str">
        <f>VLOOKUP(B4171,Effectif!B:I,6,0)</f>
        <v>Hugo MARCHAL</v>
      </c>
      <c r="Q4171" s="4" t="str">
        <f>VLOOKUP(B4171,Effectif!B:I,8,0)</f>
        <v>DECB</v>
      </c>
      <c r="R4171" s="4" t="str">
        <f>IFERROR(VLOOKUP(C4171,Sales!B:G,6,0),"-")</f>
        <v>-</v>
      </c>
      <c r="S4171" s="4">
        <f>IFERROR(VLOOKUP(C4171,Recolt!B:H,3,0),"-")</f>
        <v>93.14</v>
      </c>
      <c r="T4171" s="4" t="str">
        <f t="shared" si="132"/>
        <v>-</v>
      </c>
    </row>
    <row r="4172" spans="1:20" hidden="1" x14ac:dyDescent="0.25">
      <c r="A4172" s="4" t="s">
        <v>412</v>
      </c>
      <c r="B4172" s="4" t="s">
        <v>577</v>
      </c>
      <c r="C4172" s="4">
        <v>1034847309</v>
      </c>
      <c r="D4172" s="4" t="s">
        <v>372</v>
      </c>
      <c r="E4172" s="4" t="s">
        <v>364</v>
      </c>
      <c r="F4172" s="4" t="s">
        <v>440</v>
      </c>
      <c r="G4172" s="12">
        <v>45311</v>
      </c>
      <c r="H4172" s="4" t="s">
        <v>356</v>
      </c>
      <c r="I4172" s="67">
        <v>0.56925925925925902</v>
      </c>
      <c r="J4172" s="4" t="s">
        <v>1133</v>
      </c>
      <c r="K4172" s="12">
        <v>43444</v>
      </c>
      <c r="L4172" s="4" t="s">
        <v>366</v>
      </c>
      <c r="M4172" s="4" t="s">
        <v>358</v>
      </c>
      <c r="N4172" s="4" t="s">
        <v>361</v>
      </c>
      <c r="O4172" s="12" t="str">
        <f t="shared" ca="1" si="131"/>
        <v>6 ans, 4 mois</v>
      </c>
      <c r="P4172" s="4" t="str">
        <f>VLOOKUP(B4172,Effectif!B:I,6,0)</f>
        <v>Hugo MARCHAL</v>
      </c>
      <c r="Q4172" s="4" t="str">
        <f>VLOOKUP(B4172,Effectif!B:I,8,0)</f>
        <v>DECB</v>
      </c>
      <c r="R4172" s="4">
        <f>IFERROR(VLOOKUP(C4172,Sales!B:G,6,0),"-")</f>
        <v>221</v>
      </c>
      <c r="S4172" s="4" t="str">
        <f>IFERROR(VLOOKUP(C4172,Recolt!B:H,3,0),"-")</f>
        <v>-</v>
      </c>
      <c r="T4172" s="4">
        <f t="shared" si="132"/>
        <v>221</v>
      </c>
    </row>
    <row r="4173" spans="1:20" hidden="1" x14ac:dyDescent="0.25">
      <c r="A4173" s="4" t="s">
        <v>412</v>
      </c>
      <c r="B4173" s="4" t="s">
        <v>577</v>
      </c>
      <c r="C4173" s="4">
        <v>1034847313</v>
      </c>
      <c r="D4173" s="4" t="s">
        <v>377</v>
      </c>
      <c r="E4173" s="4" t="s">
        <v>364</v>
      </c>
      <c r="F4173" s="4" t="s">
        <v>439</v>
      </c>
      <c r="G4173" s="12">
        <v>45312</v>
      </c>
      <c r="H4173" s="4" t="s">
        <v>356</v>
      </c>
      <c r="I4173" s="67">
        <v>0.69846064814814801</v>
      </c>
      <c r="J4173" s="4" t="s">
        <v>1134</v>
      </c>
      <c r="K4173" s="12">
        <v>43201</v>
      </c>
      <c r="L4173" s="4" t="s">
        <v>366</v>
      </c>
      <c r="M4173" s="4" t="s">
        <v>358</v>
      </c>
      <c r="N4173" s="4" t="s">
        <v>359</v>
      </c>
      <c r="O4173" s="12" t="str">
        <f t="shared" ca="1" si="131"/>
        <v>7 ans, 0 mois</v>
      </c>
      <c r="P4173" s="4" t="str">
        <f>VLOOKUP(B4173,Effectif!B:I,6,0)</f>
        <v>Hugo MARCHAL</v>
      </c>
      <c r="Q4173" s="4" t="str">
        <f>VLOOKUP(B4173,Effectif!B:I,8,0)</f>
        <v>DECB</v>
      </c>
      <c r="R4173" s="4" t="str">
        <f>IFERROR(VLOOKUP(C4173,Sales!B:G,6,0),"-")</f>
        <v>-</v>
      </c>
      <c r="S4173" s="4">
        <f>IFERROR(VLOOKUP(C4173,Recolt!B:H,3,0),"-")</f>
        <v>150</v>
      </c>
      <c r="T4173" s="4" t="str">
        <f t="shared" si="132"/>
        <v>-</v>
      </c>
    </row>
    <row r="4174" spans="1:20" hidden="1" x14ac:dyDescent="0.25">
      <c r="A4174" s="4" t="s">
        <v>412</v>
      </c>
      <c r="B4174" s="4" t="s">
        <v>577</v>
      </c>
      <c r="C4174" s="4">
        <v>1034847320</v>
      </c>
      <c r="D4174" s="4" t="s">
        <v>372</v>
      </c>
      <c r="E4174" s="4" t="s">
        <v>364</v>
      </c>
      <c r="F4174" s="4" t="s">
        <v>440</v>
      </c>
      <c r="G4174" s="12">
        <v>45313</v>
      </c>
      <c r="H4174" s="4" t="s">
        <v>356</v>
      </c>
      <c r="I4174" s="67">
        <v>0.51407407407407402</v>
      </c>
      <c r="J4174" s="4" t="s">
        <v>1133</v>
      </c>
      <c r="K4174" s="12">
        <v>43271</v>
      </c>
      <c r="L4174" s="4" t="s">
        <v>366</v>
      </c>
      <c r="M4174" s="4" t="s">
        <v>358</v>
      </c>
      <c r="N4174" s="4" t="s">
        <v>384</v>
      </c>
      <c r="O4174" s="12" t="str">
        <f t="shared" ca="1" si="131"/>
        <v>6 ans, 10 mois</v>
      </c>
      <c r="P4174" s="4" t="str">
        <f>VLOOKUP(B4174,Effectif!B:I,6,0)</f>
        <v>Hugo MARCHAL</v>
      </c>
      <c r="Q4174" s="4" t="str">
        <f>VLOOKUP(B4174,Effectif!B:I,8,0)</f>
        <v>DECB</v>
      </c>
      <c r="R4174" s="4">
        <f>IFERROR(VLOOKUP(C4174,Sales!B:G,6,0),"-")</f>
        <v>87.289999999999992</v>
      </c>
      <c r="S4174" s="4" t="str">
        <f>IFERROR(VLOOKUP(C4174,Recolt!B:H,3,0),"-")</f>
        <v>-</v>
      </c>
      <c r="T4174" s="4">
        <f t="shared" si="132"/>
        <v>87.289999999999992</v>
      </c>
    </row>
    <row r="4175" spans="1:20" hidden="1" x14ac:dyDescent="0.25">
      <c r="A4175" s="4" t="s">
        <v>412</v>
      </c>
      <c r="B4175" s="4" t="s">
        <v>577</v>
      </c>
      <c r="C4175" s="4">
        <v>1034847335</v>
      </c>
      <c r="D4175" s="4" t="s">
        <v>372</v>
      </c>
      <c r="E4175" s="4" t="s">
        <v>364</v>
      </c>
      <c r="F4175" s="4" t="s">
        <v>440</v>
      </c>
      <c r="G4175" s="12">
        <v>45314</v>
      </c>
      <c r="H4175" s="4" t="s">
        <v>356</v>
      </c>
      <c r="I4175" s="67">
        <v>0.49035879629629597</v>
      </c>
      <c r="J4175" s="4" t="s">
        <v>1133</v>
      </c>
      <c r="K4175" s="12">
        <v>42940</v>
      </c>
      <c r="L4175" s="4" t="s">
        <v>366</v>
      </c>
      <c r="M4175" s="4" t="s">
        <v>358</v>
      </c>
      <c r="N4175" s="4" t="s">
        <v>361</v>
      </c>
      <c r="O4175" s="12" t="str">
        <f t="shared" ca="1" si="131"/>
        <v>7 ans, 9 mois</v>
      </c>
      <c r="P4175" s="4" t="str">
        <f>VLOOKUP(B4175,Effectif!B:I,6,0)</f>
        <v>Hugo MARCHAL</v>
      </c>
      <c r="Q4175" s="4" t="str">
        <f>VLOOKUP(B4175,Effectif!B:I,8,0)</f>
        <v>DECB</v>
      </c>
      <c r="R4175" s="4">
        <f>IFERROR(VLOOKUP(C4175,Sales!B:G,6,0),"-")</f>
        <v>50.95</v>
      </c>
      <c r="S4175" s="4" t="str">
        <f>IFERROR(VLOOKUP(C4175,Recolt!B:H,3,0),"-")</f>
        <v>-</v>
      </c>
      <c r="T4175" s="4">
        <f t="shared" si="132"/>
        <v>50.95</v>
      </c>
    </row>
    <row r="4176" spans="1:20" hidden="1" x14ac:dyDescent="0.25">
      <c r="A4176" s="4" t="s">
        <v>412</v>
      </c>
      <c r="B4176" s="4" t="s">
        <v>577</v>
      </c>
      <c r="C4176" s="4">
        <v>1034847347</v>
      </c>
      <c r="D4176" s="4" t="s">
        <v>363</v>
      </c>
      <c r="E4176" s="4" t="s">
        <v>364</v>
      </c>
      <c r="F4176" s="4" t="s">
        <v>439</v>
      </c>
      <c r="G4176" s="12">
        <v>45315</v>
      </c>
      <c r="H4176" s="4" t="s">
        <v>356</v>
      </c>
      <c r="I4176" s="67">
        <v>0.4271875</v>
      </c>
      <c r="J4176" s="4" t="s">
        <v>1147</v>
      </c>
      <c r="K4176" s="12">
        <v>43350</v>
      </c>
      <c r="L4176" s="4" t="s">
        <v>366</v>
      </c>
      <c r="M4176" s="4" t="s">
        <v>362</v>
      </c>
      <c r="O4176" s="12" t="str">
        <f t="shared" ca="1" si="131"/>
        <v>6 ans, 7 mois</v>
      </c>
      <c r="P4176" s="4" t="str">
        <f>VLOOKUP(B4176,Effectif!B:I,6,0)</f>
        <v>Hugo MARCHAL</v>
      </c>
      <c r="Q4176" s="4" t="str">
        <f>VLOOKUP(B4176,Effectif!B:I,8,0)</f>
        <v>DECB</v>
      </c>
      <c r="R4176" s="4" t="str">
        <f>IFERROR(VLOOKUP(C4176,Sales!B:G,6,0),"-")</f>
        <v>-</v>
      </c>
      <c r="S4176" s="4">
        <f>IFERROR(VLOOKUP(C4176,Recolt!B:H,3,0),"-")</f>
        <v>238</v>
      </c>
      <c r="T4176" s="4" t="str">
        <f t="shared" si="132"/>
        <v>-</v>
      </c>
    </row>
    <row r="4177" spans="1:20" hidden="1" x14ac:dyDescent="0.25">
      <c r="A4177" s="4" t="s">
        <v>412</v>
      </c>
      <c r="B4177" s="4" t="s">
        <v>577</v>
      </c>
      <c r="C4177" s="4">
        <v>1034847369</v>
      </c>
      <c r="D4177" s="4" t="s">
        <v>363</v>
      </c>
      <c r="E4177" s="4" t="s">
        <v>364</v>
      </c>
      <c r="F4177" s="4" t="s">
        <v>439</v>
      </c>
      <c r="G4177" s="12">
        <v>45316</v>
      </c>
      <c r="H4177" s="4" t="s">
        <v>356</v>
      </c>
      <c r="I4177" s="67">
        <v>0.40722222222222199</v>
      </c>
      <c r="J4177" s="4" t="s">
        <v>1134</v>
      </c>
      <c r="K4177" s="12">
        <v>43413</v>
      </c>
      <c r="L4177" s="4" t="s">
        <v>366</v>
      </c>
      <c r="M4177" s="4" t="s">
        <v>358</v>
      </c>
      <c r="N4177" s="4" t="s">
        <v>361</v>
      </c>
      <c r="O4177" s="12" t="str">
        <f t="shared" ca="1" si="131"/>
        <v>6 ans, 5 mois</v>
      </c>
      <c r="P4177" s="4" t="str">
        <f>VLOOKUP(B4177,Effectif!B:I,6,0)</f>
        <v>Hugo MARCHAL</v>
      </c>
      <c r="Q4177" s="4" t="str">
        <f>VLOOKUP(B4177,Effectif!B:I,8,0)</f>
        <v>DECB</v>
      </c>
      <c r="R4177" s="4">
        <f>IFERROR(VLOOKUP(C4177,Sales!B:G,6,0),"-")</f>
        <v>100.47</v>
      </c>
      <c r="S4177" s="4" t="str">
        <f>IFERROR(VLOOKUP(C4177,Recolt!B:H,3,0),"-")</f>
        <v>-</v>
      </c>
      <c r="T4177" s="4">
        <f t="shared" si="132"/>
        <v>100.47</v>
      </c>
    </row>
    <row r="4178" spans="1:20" hidden="1" x14ac:dyDescent="0.25">
      <c r="A4178" s="4" t="s">
        <v>412</v>
      </c>
      <c r="B4178" s="4" t="s">
        <v>577</v>
      </c>
      <c r="C4178" s="4">
        <v>1034847371</v>
      </c>
      <c r="D4178" s="4" t="s">
        <v>377</v>
      </c>
      <c r="E4178" s="4" t="s">
        <v>364</v>
      </c>
      <c r="F4178" s="4" t="s">
        <v>439</v>
      </c>
      <c r="G4178" s="12">
        <v>45317</v>
      </c>
      <c r="H4178" s="4" t="s">
        <v>356</v>
      </c>
      <c r="I4178" s="67">
        <v>0.63094907407407397</v>
      </c>
      <c r="J4178" s="4" t="s">
        <v>1135</v>
      </c>
      <c r="K4178" s="12">
        <v>42840</v>
      </c>
      <c r="L4178" s="4" t="s">
        <v>366</v>
      </c>
      <c r="M4178" s="4" t="s">
        <v>358</v>
      </c>
      <c r="N4178" s="4" t="s">
        <v>361</v>
      </c>
      <c r="O4178" s="12" t="str">
        <f t="shared" ca="1" si="131"/>
        <v>8 ans, 0 mois</v>
      </c>
      <c r="P4178" s="4" t="str">
        <f>VLOOKUP(B4178,Effectif!B:I,6,0)</f>
        <v>Hugo MARCHAL</v>
      </c>
      <c r="Q4178" s="4" t="str">
        <f>VLOOKUP(B4178,Effectif!B:I,8,0)</f>
        <v>DECB</v>
      </c>
      <c r="R4178" s="4">
        <f>IFERROR(VLOOKUP(C4178,Sales!B:G,6,0),"-")</f>
        <v>565.23</v>
      </c>
      <c r="S4178" s="4" t="str">
        <f>IFERROR(VLOOKUP(C4178,Recolt!B:H,3,0),"-")</f>
        <v>-</v>
      </c>
      <c r="T4178" s="4">
        <f t="shared" si="132"/>
        <v>565.23</v>
      </c>
    </row>
    <row r="4179" spans="1:20" hidden="1" x14ac:dyDescent="0.25">
      <c r="A4179" s="4" t="s">
        <v>412</v>
      </c>
      <c r="B4179" s="4" t="s">
        <v>577</v>
      </c>
      <c r="C4179" s="4">
        <v>1034847378</v>
      </c>
      <c r="D4179" s="4" t="s">
        <v>372</v>
      </c>
      <c r="E4179" s="4" t="s">
        <v>364</v>
      </c>
      <c r="F4179" s="4" t="s">
        <v>440</v>
      </c>
      <c r="G4179" s="12">
        <v>45318</v>
      </c>
      <c r="H4179" s="4" t="s">
        <v>356</v>
      </c>
      <c r="I4179" s="67">
        <v>0.51495370370370397</v>
      </c>
      <c r="J4179" s="4" t="s">
        <v>1132</v>
      </c>
      <c r="K4179" s="12">
        <v>43320</v>
      </c>
      <c r="L4179" s="4" t="s">
        <v>366</v>
      </c>
      <c r="M4179" s="4" t="s">
        <v>358</v>
      </c>
      <c r="N4179" s="4" t="s">
        <v>361</v>
      </c>
      <c r="O4179" s="12" t="str">
        <f t="shared" ca="1" si="131"/>
        <v>6 ans, 8 mois</v>
      </c>
      <c r="P4179" s="4" t="str">
        <f>VLOOKUP(B4179,Effectif!B:I,6,0)</f>
        <v>Hugo MARCHAL</v>
      </c>
      <c r="Q4179" s="4" t="str">
        <f>VLOOKUP(B4179,Effectif!B:I,8,0)</f>
        <v>DECB</v>
      </c>
      <c r="R4179" s="4">
        <f>IFERROR(VLOOKUP(C4179,Sales!B:G,6,0),"-")</f>
        <v>100</v>
      </c>
      <c r="S4179" s="4" t="str">
        <f>IFERROR(VLOOKUP(C4179,Recolt!B:H,3,0),"-")</f>
        <v>-</v>
      </c>
      <c r="T4179" s="4">
        <f t="shared" si="132"/>
        <v>100</v>
      </c>
    </row>
    <row r="4180" spans="1:20" hidden="1" x14ac:dyDescent="0.25">
      <c r="A4180" s="4" t="s">
        <v>412</v>
      </c>
      <c r="B4180" s="4" t="s">
        <v>577</v>
      </c>
      <c r="C4180" s="4">
        <v>1034847383</v>
      </c>
      <c r="D4180" s="4" t="s">
        <v>372</v>
      </c>
      <c r="E4180" s="4" t="s">
        <v>364</v>
      </c>
      <c r="F4180" s="4" t="s">
        <v>440</v>
      </c>
      <c r="G4180" s="12">
        <v>45319</v>
      </c>
      <c r="H4180" s="4" t="s">
        <v>356</v>
      </c>
      <c r="I4180" s="67">
        <v>0.45895833333333302</v>
      </c>
      <c r="J4180" s="4" t="s">
        <v>1131</v>
      </c>
      <c r="K4180" s="12">
        <v>39814</v>
      </c>
      <c r="L4180" s="4" t="s">
        <v>366</v>
      </c>
      <c r="M4180" s="4" t="s">
        <v>358</v>
      </c>
      <c r="N4180" s="4" t="s">
        <v>361</v>
      </c>
      <c r="O4180" s="12" t="str">
        <f t="shared" ca="1" si="131"/>
        <v>16 ans, 3 mois</v>
      </c>
      <c r="P4180" s="4" t="str">
        <f>VLOOKUP(B4180,Effectif!B:I,6,0)</f>
        <v>Hugo MARCHAL</v>
      </c>
      <c r="Q4180" s="4" t="str">
        <f>VLOOKUP(B4180,Effectif!B:I,8,0)</f>
        <v>DECB</v>
      </c>
      <c r="R4180" s="4" t="str">
        <f>IFERROR(VLOOKUP(C4180,Sales!B:G,6,0),"-")</f>
        <v>-</v>
      </c>
      <c r="S4180" s="4">
        <f>IFERROR(VLOOKUP(C4180,Recolt!B:H,3,0),"-")</f>
        <v>82.88</v>
      </c>
      <c r="T4180" s="4" t="str">
        <f t="shared" si="132"/>
        <v>-</v>
      </c>
    </row>
    <row r="4181" spans="1:20" hidden="1" x14ac:dyDescent="0.25">
      <c r="A4181" s="4" t="s">
        <v>412</v>
      </c>
      <c r="B4181" s="4" t="s">
        <v>577</v>
      </c>
      <c r="C4181" s="4">
        <v>1034847396</v>
      </c>
      <c r="D4181" s="4" t="s">
        <v>363</v>
      </c>
      <c r="E4181" s="4" t="s">
        <v>364</v>
      </c>
      <c r="F4181" s="4" t="s">
        <v>439</v>
      </c>
      <c r="G4181" s="12">
        <v>45320</v>
      </c>
      <c r="H4181" s="4" t="s">
        <v>356</v>
      </c>
      <c r="I4181" s="67">
        <v>0.76787037037036998</v>
      </c>
      <c r="J4181" s="4" t="s">
        <v>1133</v>
      </c>
      <c r="K4181" s="12">
        <v>43446</v>
      </c>
      <c r="L4181" s="4" t="s">
        <v>366</v>
      </c>
      <c r="M4181" s="4" t="s">
        <v>358</v>
      </c>
      <c r="N4181" s="4" t="s">
        <v>361</v>
      </c>
      <c r="O4181" s="12" t="str">
        <f t="shared" ca="1" si="131"/>
        <v>6 ans, 4 mois</v>
      </c>
      <c r="P4181" s="4" t="str">
        <f>VLOOKUP(B4181,Effectif!B:I,6,0)</f>
        <v>Hugo MARCHAL</v>
      </c>
      <c r="Q4181" s="4" t="str">
        <f>VLOOKUP(B4181,Effectif!B:I,8,0)</f>
        <v>DECB</v>
      </c>
      <c r="R4181" s="4">
        <f>IFERROR(VLOOKUP(C4181,Sales!B:G,6,0),"-")</f>
        <v>52.14</v>
      </c>
      <c r="S4181" s="4" t="str">
        <f>IFERROR(VLOOKUP(C4181,Recolt!B:H,3,0),"-")</f>
        <v>-</v>
      </c>
      <c r="T4181" s="4">
        <f t="shared" si="132"/>
        <v>52.14</v>
      </c>
    </row>
    <row r="4182" spans="1:20" hidden="1" x14ac:dyDescent="0.25">
      <c r="A4182" s="4" t="s">
        <v>412</v>
      </c>
      <c r="B4182" s="4" t="s">
        <v>577</v>
      </c>
      <c r="C4182" s="4">
        <v>1034847403</v>
      </c>
      <c r="D4182" s="4" t="s">
        <v>372</v>
      </c>
      <c r="E4182" s="4" t="s">
        <v>364</v>
      </c>
      <c r="F4182" s="4" t="s">
        <v>440</v>
      </c>
      <c r="G4182" s="12">
        <v>45321</v>
      </c>
      <c r="H4182" s="4" t="s">
        <v>356</v>
      </c>
      <c r="I4182" s="67">
        <v>0.43853009259259301</v>
      </c>
      <c r="J4182" s="4" t="s">
        <v>1133</v>
      </c>
      <c r="K4182" s="12">
        <v>43444</v>
      </c>
      <c r="L4182" s="4" t="s">
        <v>366</v>
      </c>
      <c r="M4182" s="4" t="s">
        <v>358</v>
      </c>
      <c r="N4182" s="4" t="s">
        <v>361</v>
      </c>
      <c r="O4182" s="12" t="str">
        <f t="shared" ca="1" si="131"/>
        <v>6 ans, 4 mois</v>
      </c>
      <c r="P4182" s="4" t="str">
        <f>VLOOKUP(B4182,Effectif!B:I,6,0)</f>
        <v>Hugo MARCHAL</v>
      </c>
      <c r="Q4182" s="4" t="str">
        <f>VLOOKUP(B4182,Effectif!B:I,8,0)</f>
        <v>DECB</v>
      </c>
      <c r="R4182" s="4" t="str">
        <f>IFERROR(VLOOKUP(C4182,Sales!B:G,6,0),"-")</f>
        <v>-</v>
      </c>
      <c r="S4182" s="4">
        <f>IFERROR(VLOOKUP(C4182,Recolt!B:H,3,0),"-")</f>
        <v>129.96</v>
      </c>
      <c r="T4182" s="4" t="str">
        <f t="shared" si="132"/>
        <v>-</v>
      </c>
    </row>
    <row r="4183" spans="1:20" hidden="1" x14ac:dyDescent="0.25">
      <c r="A4183" s="4" t="s">
        <v>412</v>
      </c>
      <c r="B4183" s="4" t="s">
        <v>577</v>
      </c>
      <c r="C4183" s="4">
        <v>1034847409</v>
      </c>
      <c r="D4183" s="4" t="s">
        <v>372</v>
      </c>
      <c r="E4183" s="4" t="s">
        <v>364</v>
      </c>
      <c r="F4183" s="4" t="s">
        <v>440</v>
      </c>
      <c r="G4183" s="12">
        <v>45322</v>
      </c>
      <c r="H4183" s="4" t="s">
        <v>356</v>
      </c>
      <c r="I4183" s="67">
        <v>0.49437500000000001</v>
      </c>
      <c r="J4183" s="4" t="s">
        <v>1133</v>
      </c>
      <c r="K4183" s="12">
        <v>43080</v>
      </c>
      <c r="L4183" s="4" t="s">
        <v>366</v>
      </c>
      <c r="M4183" s="4" t="s">
        <v>358</v>
      </c>
      <c r="N4183" s="4" t="s">
        <v>361</v>
      </c>
      <c r="O4183" s="12" t="str">
        <f t="shared" ca="1" si="131"/>
        <v>7 ans, 4 mois</v>
      </c>
      <c r="P4183" s="4" t="str">
        <f>VLOOKUP(B4183,Effectif!B:I,6,0)</f>
        <v>Hugo MARCHAL</v>
      </c>
      <c r="Q4183" s="4" t="str">
        <f>VLOOKUP(B4183,Effectif!B:I,8,0)</f>
        <v>DECB</v>
      </c>
      <c r="R4183" s="4">
        <f>IFERROR(VLOOKUP(C4183,Sales!B:G,6,0),"-")</f>
        <v>102</v>
      </c>
      <c r="S4183" s="4" t="str">
        <f>IFERROR(VLOOKUP(C4183,Recolt!B:H,3,0),"-")</f>
        <v>-</v>
      </c>
      <c r="T4183" s="4">
        <f t="shared" si="132"/>
        <v>102</v>
      </c>
    </row>
    <row r="4184" spans="1:20" hidden="1" x14ac:dyDescent="0.25">
      <c r="A4184" s="4" t="s">
        <v>412</v>
      </c>
      <c r="B4184" s="4" t="s">
        <v>577</v>
      </c>
      <c r="C4184" s="4">
        <v>1034847412</v>
      </c>
      <c r="D4184" s="4" t="s">
        <v>372</v>
      </c>
      <c r="E4184" s="4" t="s">
        <v>364</v>
      </c>
      <c r="F4184" s="4" t="s">
        <v>440</v>
      </c>
      <c r="G4184" s="12">
        <v>45323</v>
      </c>
      <c r="H4184" s="4" t="s">
        <v>356</v>
      </c>
      <c r="I4184" s="67">
        <v>0.40200231481481502</v>
      </c>
      <c r="J4184" s="4" t="s">
        <v>1132</v>
      </c>
      <c r="K4184" s="12">
        <v>43357</v>
      </c>
      <c r="L4184" s="4" t="s">
        <v>366</v>
      </c>
      <c r="M4184" s="4" t="s">
        <v>358</v>
      </c>
      <c r="N4184" s="4" t="s">
        <v>361</v>
      </c>
      <c r="O4184" s="12" t="str">
        <f t="shared" ca="1" si="131"/>
        <v>6 ans, 7 mois</v>
      </c>
      <c r="P4184" s="4" t="str">
        <f>VLOOKUP(B4184,Effectif!B:I,6,0)</f>
        <v>Hugo MARCHAL</v>
      </c>
      <c r="Q4184" s="4" t="str">
        <f>VLOOKUP(B4184,Effectif!B:I,8,0)</f>
        <v>DECB</v>
      </c>
      <c r="R4184" s="4" t="str">
        <f>IFERROR(VLOOKUP(C4184,Sales!B:G,6,0),"-")</f>
        <v>-</v>
      </c>
      <c r="S4184" s="4">
        <f>IFERROR(VLOOKUP(C4184,Recolt!B:H,3,0),"-")</f>
        <v>220.45</v>
      </c>
      <c r="T4184" s="4" t="str">
        <f t="shared" si="132"/>
        <v>-</v>
      </c>
    </row>
    <row r="4185" spans="1:20" hidden="1" x14ac:dyDescent="0.25">
      <c r="A4185" s="4" t="s">
        <v>412</v>
      </c>
      <c r="B4185" s="4" t="s">
        <v>577</v>
      </c>
      <c r="C4185" s="4">
        <v>1034847419</v>
      </c>
      <c r="D4185" s="4" t="s">
        <v>372</v>
      </c>
      <c r="E4185" s="4" t="s">
        <v>364</v>
      </c>
      <c r="F4185" s="4" t="s">
        <v>440</v>
      </c>
      <c r="G4185" s="12">
        <v>45324</v>
      </c>
      <c r="H4185" s="4" t="s">
        <v>356</v>
      </c>
      <c r="I4185" s="67">
        <v>0.47863425925925901</v>
      </c>
      <c r="J4185" s="4" t="s">
        <v>1131</v>
      </c>
      <c r="K4185" s="12">
        <v>42711</v>
      </c>
      <c r="L4185" s="4" t="s">
        <v>366</v>
      </c>
      <c r="M4185" s="4" t="s">
        <v>358</v>
      </c>
      <c r="N4185" s="4" t="s">
        <v>361</v>
      </c>
      <c r="O4185" s="12" t="str">
        <f t="shared" ca="1" si="131"/>
        <v>8 ans, 4 mois</v>
      </c>
      <c r="P4185" s="4" t="str">
        <f>VLOOKUP(B4185,Effectif!B:I,6,0)</f>
        <v>Hugo MARCHAL</v>
      </c>
      <c r="Q4185" s="4" t="str">
        <f>VLOOKUP(B4185,Effectif!B:I,8,0)</f>
        <v>DECB</v>
      </c>
      <c r="R4185" s="4">
        <f>IFERROR(VLOOKUP(C4185,Sales!B:G,6,0),"-")</f>
        <v>140</v>
      </c>
      <c r="S4185" s="4" t="str">
        <f>IFERROR(VLOOKUP(C4185,Recolt!B:H,3,0),"-")</f>
        <v>-</v>
      </c>
      <c r="T4185" s="4">
        <f t="shared" si="132"/>
        <v>140</v>
      </c>
    </row>
    <row r="4186" spans="1:20" hidden="1" x14ac:dyDescent="0.25">
      <c r="A4186" s="4" t="s">
        <v>412</v>
      </c>
      <c r="B4186" s="4" t="s">
        <v>577</v>
      </c>
      <c r="C4186" s="4">
        <v>1034847420</v>
      </c>
      <c r="D4186" s="4" t="s">
        <v>372</v>
      </c>
      <c r="E4186" s="4" t="s">
        <v>364</v>
      </c>
      <c r="F4186" s="4" t="s">
        <v>440</v>
      </c>
      <c r="G4186" s="12">
        <v>45325</v>
      </c>
      <c r="H4186" s="4" t="s">
        <v>356</v>
      </c>
      <c r="I4186" s="67">
        <v>0.42052083333333301</v>
      </c>
      <c r="J4186" s="4" t="s">
        <v>1133</v>
      </c>
      <c r="K4186" s="12">
        <v>43431</v>
      </c>
      <c r="L4186" s="4" t="s">
        <v>366</v>
      </c>
      <c r="M4186" s="4" t="s">
        <v>358</v>
      </c>
      <c r="N4186" s="4" t="s">
        <v>359</v>
      </c>
      <c r="O4186" s="12" t="str">
        <f t="shared" ca="1" si="131"/>
        <v>6 ans, 5 mois</v>
      </c>
      <c r="P4186" s="4" t="str">
        <f>VLOOKUP(B4186,Effectif!B:I,6,0)</f>
        <v>Hugo MARCHAL</v>
      </c>
      <c r="Q4186" s="4" t="str">
        <f>VLOOKUP(B4186,Effectif!B:I,8,0)</f>
        <v>DECB</v>
      </c>
      <c r="R4186" s="4" t="str">
        <f>IFERROR(VLOOKUP(C4186,Sales!B:G,6,0),"-")</f>
        <v>-</v>
      </c>
      <c r="S4186" s="4">
        <f>IFERROR(VLOOKUP(C4186,Recolt!B:H,3,0),"-")</f>
        <v>77</v>
      </c>
      <c r="T4186" s="4" t="str">
        <f t="shared" si="132"/>
        <v>-</v>
      </c>
    </row>
    <row r="4187" spans="1:20" hidden="1" x14ac:dyDescent="0.25">
      <c r="A4187" s="4" t="s">
        <v>412</v>
      </c>
      <c r="B4187" s="4" t="s">
        <v>577</v>
      </c>
      <c r="C4187" s="4">
        <v>1034847426</v>
      </c>
      <c r="D4187" s="4" t="s">
        <v>372</v>
      </c>
      <c r="E4187" s="4" t="s">
        <v>364</v>
      </c>
      <c r="F4187" s="4" t="s">
        <v>440</v>
      </c>
      <c r="G4187" s="12">
        <v>45326</v>
      </c>
      <c r="H4187" s="4" t="s">
        <v>356</v>
      </c>
      <c r="I4187" s="67">
        <v>0.41781249999999998</v>
      </c>
      <c r="J4187" s="4" t="s">
        <v>1133</v>
      </c>
      <c r="K4187" s="12">
        <v>43416</v>
      </c>
      <c r="L4187" s="4" t="s">
        <v>366</v>
      </c>
      <c r="M4187" s="4" t="s">
        <v>358</v>
      </c>
      <c r="N4187" s="4" t="s">
        <v>361</v>
      </c>
      <c r="O4187" s="12" t="str">
        <f t="shared" ca="1" si="131"/>
        <v>6 ans, 5 mois</v>
      </c>
      <c r="P4187" s="4" t="str">
        <f>VLOOKUP(B4187,Effectif!B:I,6,0)</f>
        <v>Hugo MARCHAL</v>
      </c>
      <c r="Q4187" s="4" t="str">
        <f>VLOOKUP(B4187,Effectif!B:I,8,0)</f>
        <v>DECB</v>
      </c>
      <c r="R4187" s="4" t="str">
        <f>IFERROR(VLOOKUP(C4187,Sales!B:G,6,0),"-")</f>
        <v>-</v>
      </c>
      <c r="S4187" s="4">
        <f>IFERROR(VLOOKUP(C4187,Recolt!B:H,3,0),"-")</f>
        <v>88</v>
      </c>
      <c r="T4187" s="4" t="str">
        <f t="shared" si="132"/>
        <v>-</v>
      </c>
    </row>
    <row r="4188" spans="1:20" hidden="1" x14ac:dyDescent="0.25">
      <c r="A4188" s="4" t="s">
        <v>412</v>
      </c>
      <c r="B4188" s="4" t="s">
        <v>577</v>
      </c>
      <c r="C4188" s="4">
        <v>1034847428</v>
      </c>
      <c r="D4188" s="4" t="s">
        <v>377</v>
      </c>
      <c r="E4188" s="4" t="s">
        <v>364</v>
      </c>
      <c r="F4188" s="4" t="s">
        <v>439</v>
      </c>
      <c r="G4188" s="12">
        <v>45327</v>
      </c>
      <c r="H4188" s="4" t="s">
        <v>356</v>
      </c>
      <c r="I4188" s="67">
        <v>0.58344907407407398</v>
      </c>
      <c r="J4188" s="4" t="s">
        <v>1133</v>
      </c>
      <c r="K4188" s="12">
        <v>43425</v>
      </c>
      <c r="L4188" s="4" t="s">
        <v>366</v>
      </c>
      <c r="M4188" s="4" t="s">
        <v>358</v>
      </c>
      <c r="N4188" s="4" t="s">
        <v>361</v>
      </c>
      <c r="O4188" s="12" t="str">
        <f t="shared" ca="1" si="131"/>
        <v>6 ans, 5 mois</v>
      </c>
      <c r="P4188" s="4" t="str">
        <f>VLOOKUP(B4188,Effectif!B:I,6,0)</f>
        <v>Hugo MARCHAL</v>
      </c>
      <c r="Q4188" s="4" t="str">
        <f>VLOOKUP(B4188,Effectif!B:I,8,0)</f>
        <v>DECB</v>
      </c>
      <c r="R4188" s="4">
        <f>IFERROR(VLOOKUP(C4188,Sales!B:G,6,0),"-")</f>
        <v>20</v>
      </c>
      <c r="S4188" s="4" t="str">
        <f>IFERROR(VLOOKUP(C4188,Recolt!B:H,3,0),"-")</f>
        <v>-</v>
      </c>
      <c r="T4188" s="4">
        <f t="shared" si="132"/>
        <v>20</v>
      </c>
    </row>
    <row r="4189" spans="1:20" hidden="1" x14ac:dyDescent="0.25">
      <c r="A4189" s="4" t="s">
        <v>412</v>
      </c>
      <c r="B4189" s="4" t="s">
        <v>577</v>
      </c>
      <c r="C4189" s="4">
        <v>1034847434</v>
      </c>
      <c r="D4189" s="4" t="s">
        <v>363</v>
      </c>
      <c r="E4189" s="4" t="s">
        <v>364</v>
      </c>
      <c r="F4189" s="4" t="s">
        <v>439</v>
      </c>
      <c r="G4189" s="12">
        <v>45328</v>
      </c>
      <c r="H4189" s="4" t="s">
        <v>356</v>
      </c>
      <c r="I4189" s="67">
        <v>0.75113425925925903</v>
      </c>
      <c r="J4189" s="4" t="s">
        <v>1131</v>
      </c>
      <c r="K4189" s="12">
        <v>42734</v>
      </c>
      <c r="L4189" s="4" t="s">
        <v>366</v>
      </c>
      <c r="M4189" s="4" t="s">
        <v>358</v>
      </c>
      <c r="N4189" s="4" t="s">
        <v>361</v>
      </c>
      <c r="O4189" s="12" t="str">
        <f t="shared" ca="1" si="131"/>
        <v>8 ans, 4 mois</v>
      </c>
      <c r="P4189" s="4" t="str">
        <f>VLOOKUP(B4189,Effectif!B:I,6,0)</f>
        <v>Hugo MARCHAL</v>
      </c>
      <c r="Q4189" s="4" t="str">
        <f>VLOOKUP(B4189,Effectif!B:I,8,0)</f>
        <v>DECB</v>
      </c>
      <c r="R4189" s="4" t="str">
        <f>IFERROR(VLOOKUP(C4189,Sales!B:G,6,0),"-")</f>
        <v>-</v>
      </c>
      <c r="S4189" s="4">
        <f>IFERROR(VLOOKUP(C4189,Recolt!B:H,3,0),"-")</f>
        <v>60.61</v>
      </c>
      <c r="T4189" s="4" t="str">
        <f t="shared" si="132"/>
        <v>-</v>
      </c>
    </row>
    <row r="4190" spans="1:20" hidden="1" x14ac:dyDescent="0.25">
      <c r="A4190" s="4" t="s">
        <v>412</v>
      </c>
      <c r="B4190" s="4" t="s">
        <v>577</v>
      </c>
      <c r="C4190" s="4">
        <v>1034847437</v>
      </c>
      <c r="D4190" s="4" t="s">
        <v>372</v>
      </c>
      <c r="E4190" s="4" t="s">
        <v>364</v>
      </c>
      <c r="F4190" s="4" t="s">
        <v>440</v>
      </c>
      <c r="G4190" s="12">
        <v>45329</v>
      </c>
      <c r="H4190" s="4" t="s">
        <v>356</v>
      </c>
      <c r="I4190" s="67">
        <v>0.56831018518518495</v>
      </c>
      <c r="J4190" s="4" t="s">
        <v>1136</v>
      </c>
      <c r="K4190" s="12">
        <v>43447</v>
      </c>
      <c r="L4190" s="4" t="s">
        <v>366</v>
      </c>
      <c r="M4190" s="4" t="s">
        <v>358</v>
      </c>
      <c r="N4190" s="4" t="s">
        <v>359</v>
      </c>
      <c r="O4190" s="12" t="str">
        <f t="shared" ca="1" si="131"/>
        <v>6 ans, 4 mois</v>
      </c>
      <c r="P4190" s="4" t="str">
        <f>VLOOKUP(B4190,Effectif!B:I,6,0)</f>
        <v>Hugo MARCHAL</v>
      </c>
      <c r="Q4190" s="4" t="str">
        <f>VLOOKUP(B4190,Effectif!B:I,8,0)</f>
        <v>DECB</v>
      </c>
      <c r="R4190" s="4" t="str">
        <f>IFERROR(VLOOKUP(C4190,Sales!B:G,6,0),"-")</f>
        <v>-</v>
      </c>
      <c r="S4190" s="4">
        <f>IFERROR(VLOOKUP(C4190,Recolt!B:H,3,0),"-")</f>
        <v>38.01</v>
      </c>
      <c r="T4190" s="4" t="str">
        <f t="shared" si="132"/>
        <v>-</v>
      </c>
    </row>
    <row r="4191" spans="1:20" hidden="1" x14ac:dyDescent="0.25">
      <c r="A4191" s="4" t="s">
        <v>412</v>
      </c>
      <c r="B4191" s="4" t="s">
        <v>577</v>
      </c>
      <c r="C4191" s="4">
        <v>1034847442</v>
      </c>
      <c r="D4191" s="4" t="s">
        <v>392</v>
      </c>
      <c r="E4191" s="4" t="s">
        <v>364</v>
      </c>
      <c r="F4191" s="4" t="s">
        <v>439</v>
      </c>
      <c r="G4191" s="12">
        <v>45330</v>
      </c>
      <c r="H4191" s="4" t="s">
        <v>356</v>
      </c>
      <c r="I4191" s="67">
        <v>0.55354166666666704</v>
      </c>
      <c r="J4191" s="4" t="s">
        <v>1134</v>
      </c>
      <c r="K4191" s="12">
        <v>42920</v>
      </c>
      <c r="L4191" s="4" t="s">
        <v>366</v>
      </c>
      <c r="M4191" s="4" t="s">
        <v>358</v>
      </c>
      <c r="N4191" s="4" t="s">
        <v>361</v>
      </c>
      <c r="O4191" s="12" t="str">
        <f t="shared" ca="1" si="131"/>
        <v>7 ans, 9 mois</v>
      </c>
      <c r="P4191" s="4" t="str">
        <f>VLOOKUP(B4191,Effectif!B:I,6,0)</f>
        <v>Hugo MARCHAL</v>
      </c>
      <c r="Q4191" s="4" t="str">
        <f>VLOOKUP(B4191,Effectif!B:I,8,0)</f>
        <v>DECB</v>
      </c>
      <c r="R4191" s="4" t="str">
        <f>IFERROR(VLOOKUP(C4191,Sales!B:G,6,0),"-")</f>
        <v>-</v>
      </c>
      <c r="S4191" s="4">
        <f>IFERROR(VLOOKUP(C4191,Recolt!B:H,3,0),"-")</f>
        <v>150</v>
      </c>
      <c r="T4191" s="4" t="str">
        <f t="shared" si="132"/>
        <v>-</v>
      </c>
    </row>
    <row r="4192" spans="1:20" hidden="1" x14ac:dyDescent="0.25">
      <c r="A4192" s="4" t="s">
        <v>412</v>
      </c>
      <c r="B4192" s="4" t="s">
        <v>577</v>
      </c>
      <c r="C4192" s="4">
        <v>1034847448</v>
      </c>
      <c r="D4192" s="4" t="s">
        <v>363</v>
      </c>
      <c r="E4192" s="4" t="s">
        <v>364</v>
      </c>
      <c r="F4192" s="4" t="s">
        <v>439</v>
      </c>
      <c r="G4192" s="12">
        <v>45331</v>
      </c>
      <c r="H4192" s="4" t="s">
        <v>356</v>
      </c>
      <c r="I4192" s="67">
        <v>0.67343750000000002</v>
      </c>
      <c r="J4192" s="4" t="s">
        <v>1147</v>
      </c>
      <c r="L4192" s="4" t="s">
        <v>366</v>
      </c>
      <c r="O4192" s="12" t="str">
        <f t="shared" ca="1" si="131"/>
        <v>125 ans, 3 mois</v>
      </c>
      <c r="P4192" s="4" t="str">
        <f>VLOOKUP(B4192,Effectif!B:I,6,0)</f>
        <v>Hugo MARCHAL</v>
      </c>
      <c r="Q4192" s="4" t="str">
        <f>VLOOKUP(B4192,Effectif!B:I,8,0)</f>
        <v>DECB</v>
      </c>
      <c r="R4192" s="4" t="str">
        <f>IFERROR(VLOOKUP(C4192,Sales!B:G,6,0),"-")</f>
        <v>-</v>
      </c>
      <c r="S4192" s="4">
        <f>IFERROR(VLOOKUP(C4192,Recolt!B:H,3,0),"-")</f>
        <v>153.24</v>
      </c>
      <c r="T4192" s="4" t="str">
        <f t="shared" si="132"/>
        <v>-</v>
      </c>
    </row>
    <row r="4193" spans="1:20" hidden="1" x14ac:dyDescent="0.25">
      <c r="A4193" s="4" t="s">
        <v>412</v>
      </c>
      <c r="B4193" s="4" t="s">
        <v>577</v>
      </c>
      <c r="C4193" s="4">
        <v>1034847451</v>
      </c>
      <c r="D4193" s="4" t="s">
        <v>377</v>
      </c>
      <c r="E4193" s="4" t="s">
        <v>364</v>
      </c>
      <c r="F4193" s="4" t="s">
        <v>439</v>
      </c>
      <c r="G4193" s="12">
        <v>45332</v>
      </c>
      <c r="H4193" s="4" t="s">
        <v>356</v>
      </c>
      <c r="I4193" s="67">
        <v>0.51879629629629598</v>
      </c>
      <c r="J4193" s="4" t="s">
        <v>1133</v>
      </c>
      <c r="K4193" s="12">
        <v>43235</v>
      </c>
      <c r="L4193" s="4" t="s">
        <v>366</v>
      </c>
      <c r="M4193" s="4" t="s">
        <v>358</v>
      </c>
      <c r="N4193" s="4" t="s">
        <v>359</v>
      </c>
      <c r="O4193" s="12" t="str">
        <f t="shared" ca="1" si="131"/>
        <v>6 ans, 11 mois</v>
      </c>
      <c r="P4193" s="4" t="str">
        <f>VLOOKUP(B4193,Effectif!B:I,6,0)</f>
        <v>Hugo MARCHAL</v>
      </c>
      <c r="Q4193" s="4" t="str">
        <f>VLOOKUP(B4193,Effectif!B:I,8,0)</f>
        <v>DECB</v>
      </c>
      <c r="R4193" s="4">
        <f>IFERROR(VLOOKUP(C4193,Sales!B:G,6,0),"-")</f>
        <v>148.04</v>
      </c>
      <c r="S4193" s="4" t="str">
        <f>IFERROR(VLOOKUP(C4193,Recolt!B:H,3,0),"-")</f>
        <v>-</v>
      </c>
      <c r="T4193" s="4">
        <f t="shared" si="132"/>
        <v>148.04</v>
      </c>
    </row>
    <row r="4194" spans="1:20" hidden="1" x14ac:dyDescent="0.25">
      <c r="A4194" s="4" t="s">
        <v>412</v>
      </c>
      <c r="B4194" s="4" t="s">
        <v>577</v>
      </c>
      <c r="C4194" s="4">
        <v>1034847456</v>
      </c>
      <c r="D4194" s="4" t="s">
        <v>372</v>
      </c>
      <c r="E4194" s="4" t="s">
        <v>364</v>
      </c>
      <c r="F4194" s="4" t="s">
        <v>440</v>
      </c>
      <c r="G4194" s="12">
        <v>45333</v>
      </c>
      <c r="H4194" s="4" t="s">
        <v>356</v>
      </c>
      <c r="I4194" s="67">
        <v>0.43958333333333299</v>
      </c>
      <c r="J4194" s="4" t="s">
        <v>1133</v>
      </c>
      <c r="K4194" s="12">
        <v>43445</v>
      </c>
      <c r="L4194" s="4" t="s">
        <v>366</v>
      </c>
      <c r="M4194" s="4" t="s">
        <v>358</v>
      </c>
      <c r="N4194" s="4" t="s">
        <v>359</v>
      </c>
      <c r="O4194" s="12" t="str">
        <f t="shared" ca="1" si="131"/>
        <v>6 ans, 4 mois</v>
      </c>
      <c r="P4194" s="4" t="str">
        <f>VLOOKUP(B4194,Effectif!B:I,6,0)</f>
        <v>Hugo MARCHAL</v>
      </c>
      <c r="Q4194" s="4" t="str">
        <f>VLOOKUP(B4194,Effectif!B:I,8,0)</f>
        <v>DECB</v>
      </c>
      <c r="R4194" s="4" t="str">
        <f>IFERROR(VLOOKUP(C4194,Sales!B:G,6,0),"-")</f>
        <v>-</v>
      </c>
      <c r="S4194" s="4">
        <f>IFERROR(VLOOKUP(C4194,Recolt!B:H,3,0),"-")</f>
        <v>28.14</v>
      </c>
      <c r="T4194" s="4" t="str">
        <f t="shared" si="132"/>
        <v>-</v>
      </c>
    </row>
    <row r="4195" spans="1:20" hidden="1" x14ac:dyDescent="0.25">
      <c r="A4195" s="4" t="s">
        <v>412</v>
      </c>
      <c r="B4195" s="4" t="s">
        <v>577</v>
      </c>
      <c r="C4195" s="4">
        <v>1034847459</v>
      </c>
      <c r="D4195" s="4" t="s">
        <v>363</v>
      </c>
      <c r="E4195" s="4" t="s">
        <v>364</v>
      </c>
      <c r="F4195" s="4" t="s">
        <v>439</v>
      </c>
      <c r="G4195" s="12">
        <v>45334</v>
      </c>
      <c r="H4195" s="4" t="s">
        <v>356</v>
      </c>
      <c r="I4195" s="67">
        <v>0.66846064814814798</v>
      </c>
      <c r="J4195" s="4" t="s">
        <v>1131</v>
      </c>
      <c r="K4195" s="12">
        <v>39990</v>
      </c>
      <c r="L4195" s="4" t="s">
        <v>366</v>
      </c>
      <c r="M4195" s="4" t="s">
        <v>358</v>
      </c>
      <c r="N4195" s="4" t="s">
        <v>361</v>
      </c>
      <c r="O4195" s="12" t="str">
        <f t="shared" ca="1" si="131"/>
        <v>15 ans, 10 mois</v>
      </c>
      <c r="P4195" s="4" t="str">
        <f>VLOOKUP(B4195,Effectif!B:I,6,0)</f>
        <v>Hugo MARCHAL</v>
      </c>
      <c r="Q4195" s="4" t="str">
        <f>VLOOKUP(B4195,Effectif!B:I,8,0)</f>
        <v>DECB</v>
      </c>
      <c r="R4195" s="4">
        <f>IFERROR(VLOOKUP(C4195,Sales!B:G,6,0),"-")</f>
        <v>160.57999999999998</v>
      </c>
      <c r="S4195" s="4" t="str">
        <f>IFERROR(VLOOKUP(C4195,Recolt!B:H,3,0),"-")</f>
        <v>-</v>
      </c>
      <c r="T4195" s="4">
        <f t="shared" si="132"/>
        <v>160.57999999999998</v>
      </c>
    </row>
    <row r="4196" spans="1:20" hidden="1" x14ac:dyDescent="0.25">
      <c r="A4196" s="4" t="s">
        <v>412</v>
      </c>
      <c r="B4196" s="4" t="s">
        <v>577</v>
      </c>
      <c r="C4196" s="4">
        <v>1034847476</v>
      </c>
      <c r="D4196" s="4" t="s">
        <v>372</v>
      </c>
      <c r="E4196" s="4" t="s">
        <v>364</v>
      </c>
      <c r="F4196" s="4" t="s">
        <v>440</v>
      </c>
      <c r="G4196" s="12">
        <v>45335</v>
      </c>
      <c r="H4196" s="4" t="s">
        <v>356</v>
      </c>
      <c r="I4196" s="67">
        <v>0.50030092592592601</v>
      </c>
      <c r="J4196" s="4" t="s">
        <v>1133</v>
      </c>
      <c r="K4196" s="12">
        <v>43154</v>
      </c>
      <c r="L4196" s="4" t="s">
        <v>366</v>
      </c>
      <c r="M4196" s="4" t="s">
        <v>358</v>
      </c>
      <c r="N4196" s="4" t="s">
        <v>361</v>
      </c>
      <c r="O4196" s="12" t="str">
        <f t="shared" ca="1" si="131"/>
        <v>7 ans, 2 mois</v>
      </c>
      <c r="P4196" s="4" t="str">
        <f>VLOOKUP(B4196,Effectif!B:I,6,0)</f>
        <v>Hugo MARCHAL</v>
      </c>
      <c r="Q4196" s="4" t="str">
        <f>VLOOKUP(B4196,Effectif!B:I,8,0)</f>
        <v>DECB</v>
      </c>
      <c r="R4196" s="4" t="str">
        <f>IFERROR(VLOOKUP(C4196,Sales!B:G,6,0),"-")</f>
        <v>-</v>
      </c>
      <c r="S4196" s="4">
        <f>IFERROR(VLOOKUP(C4196,Recolt!B:H,3,0),"-")</f>
        <v>64</v>
      </c>
      <c r="T4196" s="4" t="str">
        <f t="shared" si="132"/>
        <v>-</v>
      </c>
    </row>
    <row r="4197" spans="1:20" hidden="1" x14ac:dyDescent="0.25">
      <c r="A4197" s="4" t="s">
        <v>412</v>
      </c>
      <c r="B4197" s="4" t="s">
        <v>577</v>
      </c>
      <c r="C4197" s="4">
        <v>1034847481</v>
      </c>
      <c r="D4197" s="4" t="s">
        <v>368</v>
      </c>
      <c r="E4197" s="4" t="s">
        <v>364</v>
      </c>
      <c r="F4197" s="4" t="s">
        <v>439</v>
      </c>
      <c r="G4197" s="12">
        <v>45336</v>
      </c>
      <c r="H4197" s="4" t="s">
        <v>356</v>
      </c>
      <c r="I4197" s="67">
        <v>0.422372685185185</v>
      </c>
      <c r="J4197" s="4" t="s">
        <v>1131</v>
      </c>
      <c r="K4197" s="12">
        <v>42724</v>
      </c>
      <c r="L4197" s="4" t="s">
        <v>366</v>
      </c>
      <c r="M4197" s="4" t="s">
        <v>358</v>
      </c>
      <c r="N4197" s="4" t="s">
        <v>359</v>
      </c>
      <c r="O4197" s="12" t="str">
        <f t="shared" ca="1" si="131"/>
        <v>8 ans, 4 mois</v>
      </c>
      <c r="P4197" s="4" t="str">
        <f>VLOOKUP(B4197,Effectif!B:I,6,0)</f>
        <v>Hugo MARCHAL</v>
      </c>
      <c r="Q4197" s="4" t="str">
        <f>VLOOKUP(B4197,Effectif!B:I,8,0)</f>
        <v>DECB</v>
      </c>
      <c r="R4197" s="4" t="str">
        <f>IFERROR(VLOOKUP(C4197,Sales!B:G,6,0),"-")</f>
        <v>-</v>
      </c>
      <c r="S4197" s="4">
        <f>IFERROR(VLOOKUP(C4197,Recolt!B:H,3,0),"-")</f>
        <v>100</v>
      </c>
      <c r="T4197" s="4" t="str">
        <f t="shared" si="132"/>
        <v>-</v>
      </c>
    </row>
    <row r="4198" spans="1:20" hidden="1" x14ac:dyDescent="0.25">
      <c r="A4198" s="4" t="s">
        <v>412</v>
      </c>
      <c r="B4198" s="4" t="s">
        <v>577</v>
      </c>
      <c r="C4198" s="4">
        <v>1034847488</v>
      </c>
      <c r="D4198" s="4" t="s">
        <v>372</v>
      </c>
      <c r="E4198" s="4" t="s">
        <v>364</v>
      </c>
      <c r="F4198" s="4" t="s">
        <v>440</v>
      </c>
      <c r="G4198" s="12">
        <v>45337</v>
      </c>
      <c r="H4198" s="4" t="s">
        <v>356</v>
      </c>
      <c r="I4198" s="67">
        <v>0.52829861111111098</v>
      </c>
      <c r="J4198" s="4" t="s">
        <v>1135</v>
      </c>
      <c r="K4198" s="12">
        <v>43304</v>
      </c>
      <c r="L4198" s="4" t="s">
        <v>366</v>
      </c>
      <c r="M4198" s="4" t="s">
        <v>358</v>
      </c>
      <c r="N4198" s="4" t="s">
        <v>361</v>
      </c>
      <c r="O4198" s="12" t="str">
        <f t="shared" ca="1" si="131"/>
        <v>6 ans, 9 mois</v>
      </c>
      <c r="P4198" s="4" t="str">
        <f>VLOOKUP(B4198,Effectif!B:I,6,0)</f>
        <v>Hugo MARCHAL</v>
      </c>
      <c r="Q4198" s="4" t="str">
        <f>VLOOKUP(B4198,Effectif!B:I,8,0)</f>
        <v>DECB</v>
      </c>
      <c r="R4198" s="4" t="str">
        <f>IFERROR(VLOOKUP(C4198,Sales!B:G,6,0),"-")</f>
        <v>-</v>
      </c>
      <c r="S4198" s="4">
        <f>IFERROR(VLOOKUP(C4198,Recolt!B:H,3,0),"-")</f>
        <v>200.59</v>
      </c>
      <c r="T4198" s="4" t="str">
        <f t="shared" si="132"/>
        <v>-</v>
      </c>
    </row>
    <row r="4199" spans="1:20" hidden="1" x14ac:dyDescent="0.25">
      <c r="A4199" s="4" t="s">
        <v>412</v>
      </c>
      <c r="B4199" s="4" t="s">
        <v>577</v>
      </c>
      <c r="C4199" s="4">
        <v>1034847492</v>
      </c>
      <c r="D4199" s="4" t="s">
        <v>363</v>
      </c>
      <c r="E4199" s="4" t="s">
        <v>364</v>
      </c>
      <c r="F4199" s="4" t="s">
        <v>439</v>
      </c>
      <c r="G4199" s="12">
        <v>45338</v>
      </c>
      <c r="H4199" s="4" t="s">
        <v>356</v>
      </c>
      <c r="I4199" s="67">
        <v>0.54613425925925896</v>
      </c>
      <c r="J4199" s="4" t="s">
        <v>1135</v>
      </c>
      <c r="K4199" s="12">
        <v>41564</v>
      </c>
      <c r="L4199" s="4" t="s">
        <v>366</v>
      </c>
      <c r="M4199" s="4" t="s">
        <v>358</v>
      </c>
      <c r="N4199" s="4" t="s">
        <v>361</v>
      </c>
      <c r="O4199" s="12" t="str">
        <f t="shared" ca="1" si="131"/>
        <v>11 ans, 6 mois</v>
      </c>
      <c r="P4199" s="4" t="str">
        <f>VLOOKUP(B4199,Effectif!B:I,6,0)</f>
        <v>Hugo MARCHAL</v>
      </c>
      <c r="Q4199" s="4" t="str">
        <f>VLOOKUP(B4199,Effectif!B:I,8,0)</f>
        <v>DECB</v>
      </c>
      <c r="R4199" s="4" t="str">
        <f>IFERROR(VLOOKUP(C4199,Sales!B:G,6,0),"-")</f>
        <v>-</v>
      </c>
      <c r="S4199" s="4">
        <f>IFERROR(VLOOKUP(C4199,Recolt!B:H,3,0),"-")</f>
        <v>80</v>
      </c>
      <c r="T4199" s="4" t="str">
        <f t="shared" si="132"/>
        <v>-</v>
      </c>
    </row>
    <row r="4200" spans="1:20" hidden="1" x14ac:dyDescent="0.25">
      <c r="A4200" s="4" t="s">
        <v>412</v>
      </c>
      <c r="B4200" s="4" t="s">
        <v>577</v>
      </c>
      <c r="C4200" s="4">
        <v>1034847505</v>
      </c>
      <c r="D4200" s="4" t="s">
        <v>372</v>
      </c>
      <c r="E4200" s="4" t="s">
        <v>364</v>
      </c>
      <c r="F4200" s="4" t="s">
        <v>439</v>
      </c>
      <c r="G4200" s="12">
        <v>45339</v>
      </c>
      <c r="H4200" s="4" t="s">
        <v>356</v>
      </c>
      <c r="I4200" s="67">
        <v>0.45630787037037002</v>
      </c>
      <c r="J4200" s="4" t="s">
        <v>1133</v>
      </c>
      <c r="K4200" s="12">
        <v>43144</v>
      </c>
      <c r="L4200" s="4" t="s">
        <v>366</v>
      </c>
      <c r="M4200" s="4" t="s">
        <v>358</v>
      </c>
      <c r="N4200" s="4" t="s">
        <v>361</v>
      </c>
      <c r="O4200" s="12" t="str">
        <f t="shared" ca="1" si="131"/>
        <v>7 ans, 2 mois</v>
      </c>
      <c r="P4200" s="4" t="str">
        <f>VLOOKUP(B4200,Effectif!B:I,6,0)</f>
        <v>Hugo MARCHAL</v>
      </c>
      <c r="Q4200" s="4" t="str">
        <f>VLOOKUP(B4200,Effectif!B:I,8,0)</f>
        <v>DECB</v>
      </c>
      <c r="R4200" s="4" t="str">
        <f>IFERROR(VLOOKUP(C4200,Sales!B:G,6,0),"-")</f>
        <v>-</v>
      </c>
      <c r="S4200" s="4">
        <f>IFERROR(VLOOKUP(C4200,Recolt!B:H,3,0),"-")</f>
        <v>311.05</v>
      </c>
      <c r="T4200" s="4" t="str">
        <f t="shared" si="132"/>
        <v>-</v>
      </c>
    </row>
    <row r="4201" spans="1:20" hidden="1" x14ac:dyDescent="0.25">
      <c r="A4201" s="4" t="s">
        <v>412</v>
      </c>
      <c r="B4201" s="4" t="s">
        <v>577</v>
      </c>
      <c r="C4201" s="4">
        <v>1034847516</v>
      </c>
      <c r="D4201" s="4" t="s">
        <v>377</v>
      </c>
      <c r="E4201" s="4" t="s">
        <v>364</v>
      </c>
      <c r="F4201" s="4" t="s">
        <v>439</v>
      </c>
      <c r="G4201" s="12">
        <v>45340</v>
      </c>
      <c r="H4201" s="4" t="s">
        <v>356</v>
      </c>
      <c r="I4201" s="67">
        <v>0.783136574074074</v>
      </c>
      <c r="J4201" s="4" t="s">
        <v>1133</v>
      </c>
      <c r="K4201" s="12">
        <v>43383</v>
      </c>
      <c r="L4201" s="4" t="s">
        <v>366</v>
      </c>
      <c r="M4201" s="4" t="s">
        <v>358</v>
      </c>
      <c r="N4201" s="4" t="s">
        <v>361</v>
      </c>
      <c r="O4201" s="12" t="str">
        <f t="shared" ca="1" si="131"/>
        <v>6 ans, 6 mois</v>
      </c>
      <c r="P4201" s="4" t="str">
        <f>VLOOKUP(B4201,Effectif!B:I,6,0)</f>
        <v>Hugo MARCHAL</v>
      </c>
      <c r="Q4201" s="4" t="str">
        <f>VLOOKUP(B4201,Effectif!B:I,8,0)</f>
        <v>DECB</v>
      </c>
      <c r="R4201" s="4">
        <f>IFERROR(VLOOKUP(C4201,Sales!B:G,6,0),"-")</f>
        <v>366</v>
      </c>
      <c r="S4201" s="4" t="str">
        <f>IFERROR(VLOOKUP(C4201,Recolt!B:H,3,0),"-")</f>
        <v>-</v>
      </c>
      <c r="T4201" s="4">
        <f t="shared" si="132"/>
        <v>366</v>
      </c>
    </row>
    <row r="4202" spans="1:20" hidden="1" x14ac:dyDescent="0.25">
      <c r="A4202" s="4" t="s">
        <v>412</v>
      </c>
      <c r="B4202" s="4" t="s">
        <v>577</v>
      </c>
      <c r="C4202" s="4">
        <v>1034847520</v>
      </c>
      <c r="D4202" s="4" t="s">
        <v>372</v>
      </c>
      <c r="E4202" s="4" t="s">
        <v>364</v>
      </c>
      <c r="F4202" s="4" t="s">
        <v>440</v>
      </c>
      <c r="G4202" s="12">
        <v>45341</v>
      </c>
      <c r="H4202" s="4" t="s">
        <v>356</v>
      </c>
      <c r="I4202" s="67">
        <v>0.49083333333333301</v>
      </c>
      <c r="J4202" s="4" t="s">
        <v>1134</v>
      </c>
      <c r="K4202" s="12">
        <v>42989</v>
      </c>
      <c r="L4202" s="4" t="s">
        <v>366</v>
      </c>
      <c r="M4202" s="4" t="s">
        <v>358</v>
      </c>
      <c r="N4202" s="4" t="s">
        <v>361</v>
      </c>
      <c r="O4202" s="12" t="str">
        <f t="shared" ca="1" si="131"/>
        <v>7 ans, 7 mois</v>
      </c>
      <c r="P4202" s="4" t="str">
        <f>VLOOKUP(B4202,Effectif!B:I,6,0)</f>
        <v>Hugo MARCHAL</v>
      </c>
      <c r="Q4202" s="4" t="str">
        <f>VLOOKUP(B4202,Effectif!B:I,8,0)</f>
        <v>DECB</v>
      </c>
      <c r="R4202" s="4">
        <f>IFERROR(VLOOKUP(C4202,Sales!B:G,6,0),"-")</f>
        <v>20</v>
      </c>
      <c r="S4202" s="4" t="str">
        <f>IFERROR(VLOOKUP(C4202,Recolt!B:H,3,0),"-")</f>
        <v>-</v>
      </c>
      <c r="T4202" s="4">
        <f t="shared" si="132"/>
        <v>20</v>
      </c>
    </row>
    <row r="4203" spans="1:20" hidden="1" x14ac:dyDescent="0.25">
      <c r="A4203" s="4" t="s">
        <v>412</v>
      </c>
      <c r="B4203" s="4" t="s">
        <v>577</v>
      </c>
      <c r="C4203" s="4">
        <v>1034847532</v>
      </c>
      <c r="D4203" s="4" t="s">
        <v>377</v>
      </c>
      <c r="E4203" s="4" t="s">
        <v>364</v>
      </c>
      <c r="F4203" s="4" t="s">
        <v>439</v>
      </c>
      <c r="G4203" s="12">
        <v>45342</v>
      </c>
      <c r="H4203" s="4" t="s">
        <v>356</v>
      </c>
      <c r="I4203" s="67">
        <v>0.56071759259259302</v>
      </c>
      <c r="J4203" s="4" t="s">
        <v>1134</v>
      </c>
      <c r="K4203" s="12">
        <v>43010</v>
      </c>
      <c r="L4203" s="4" t="s">
        <v>366</v>
      </c>
      <c r="M4203" s="4" t="s">
        <v>358</v>
      </c>
      <c r="N4203" s="4" t="s">
        <v>361</v>
      </c>
      <c r="O4203" s="12" t="str">
        <f t="shared" ca="1" si="131"/>
        <v>7 ans, 6 mois</v>
      </c>
      <c r="P4203" s="4" t="str">
        <f>VLOOKUP(B4203,Effectif!B:I,6,0)</f>
        <v>Hugo MARCHAL</v>
      </c>
      <c r="Q4203" s="4" t="str">
        <f>VLOOKUP(B4203,Effectif!B:I,8,0)</f>
        <v>DECB</v>
      </c>
      <c r="R4203" s="4">
        <f>IFERROR(VLOOKUP(C4203,Sales!B:G,6,0),"-")</f>
        <v>570</v>
      </c>
      <c r="S4203" s="4" t="str">
        <f>IFERROR(VLOOKUP(C4203,Recolt!B:H,3,0),"-")</f>
        <v>-</v>
      </c>
      <c r="T4203" s="4">
        <f t="shared" si="132"/>
        <v>570</v>
      </c>
    </row>
    <row r="4204" spans="1:20" hidden="1" x14ac:dyDescent="0.25">
      <c r="A4204" s="4" t="s">
        <v>412</v>
      </c>
      <c r="B4204" s="4" t="s">
        <v>577</v>
      </c>
      <c r="C4204" s="4">
        <v>1034847538</v>
      </c>
      <c r="D4204" s="4" t="s">
        <v>372</v>
      </c>
      <c r="E4204" s="4" t="s">
        <v>364</v>
      </c>
      <c r="F4204" s="4" t="s">
        <v>440</v>
      </c>
      <c r="G4204" s="12">
        <v>45343</v>
      </c>
      <c r="H4204" s="4" t="s">
        <v>356</v>
      </c>
      <c r="I4204" s="67">
        <v>0.40445601851851798</v>
      </c>
      <c r="J4204" s="4" t="s">
        <v>1133</v>
      </c>
      <c r="K4204" s="12">
        <v>43407</v>
      </c>
      <c r="L4204" s="4" t="s">
        <v>366</v>
      </c>
      <c r="M4204" s="4" t="s">
        <v>358</v>
      </c>
      <c r="N4204" s="4" t="s">
        <v>361</v>
      </c>
      <c r="O4204" s="12" t="str">
        <f t="shared" ca="1" si="131"/>
        <v>6 ans, 5 mois</v>
      </c>
      <c r="P4204" s="4" t="str">
        <f>VLOOKUP(B4204,Effectif!B:I,6,0)</f>
        <v>Hugo MARCHAL</v>
      </c>
      <c r="Q4204" s="4" t="str">
        <f>VLOOKUP(B4204,Effectif!B:I,8,0)</f>
        <v>DECB</v>
      </c>
      <c r="R4204" s="4" t="str">
        <f>IFERROR(VLOOKUP(C4204,Sales!B:G,6,0),"-")</f>
        <v>-</v>
      </c>
      <c r="S4204" s="4" t="str">
        <f>IFERROR(VLOOKUP(C4204,Recolt!B:H,3,0),"-")</f>
        <v>-</v>
      </c>
      <c r="T4204" s="4" t="str">
        <f t="shared" si="132"/>
        <v>-</v>
      </c>
    </row>
    <row r="4205" spans="1:20" hidden="1" x14ac:dyDescent="0.25">
      <c r="A4205" s="4" t="s">
        <v>412</v>
      </c>
      <c r="B4205" s="4" t="s">
        <v>577</v>
      </c>
      <c r="C4205" s="4">
        <v>1034847551</v>
      </c>
      <c r="D4205" s="4" t="s">
        <v>372</v>
      </c>
      <c r="E4205" s="4" t="s">
        <v>364</v>
      </c>
      <c r="F4205" s="4" t="s">
        <v>440</v>
      </c>
      <c r="G4205" s="12">
        <v>45344</v>
      </c>
      <c r="H4205" s="4" t="s">
        <v>356</v>
      </c>
      <c r="I4205" s="67">
        <v>0.50572916666666701</v>
      </c>
      <c r="J4205" s="4" t="s">
        <v>1138</v>
      </c>
      <c r="K4205" s="12">
        <v>43269</v>
      </c>
      <c r="L4205" s="4" t="s">
        <v>366</v>
      </c>
      <c r="M4205" s="4" t="s">
        <v>358</v>
      </c>
      <c r="N4205" s="4" t="s">
        <v>361</v>
      </c>
      <c r="O4205" s="12" t="str">
        <f t="shared" ca="1" si="131"/>
        <v>6 ans, 10 mois</v>
      </c>
      <c r="P4205" s="4" t="str">
        <f>VLOOKUP(B4205,Effectif!B:I,6,0)</f>
        <v>Hugo MARCHAL</v>
      </c>
      <c r="Q4205" s="4" t="str">
        <f>VLOOKUP(B4205,Effectif!B:I,8,0)</f>
        <v>DECB</v>
      </c>
      <c r="R4205" s="4" t="str">
        <f>IFERROR(VLOOKUP(C4205,Sales!B:G,6,0),"-")</f>
        <v>-</v>
      </c>
      <c r="S4205" s="4">
        <f>IFERROR(VLOOKUP(C4205,Recolt!B:H,3,0),"-")</f>
        <v>140.04</v>
      </c>
      <c r="T4205" s="4" t="str">
        <f t="shared" si="132"/>
        <v>-</v>
      </c>
    </row>
    <row r="4206" spans="1:20" hidden="1" x14ac:dyDescent="0.25">
      <c r="A4206" s="4" t="s">
        <v>412</v>
      </c>
      <c r="B4206" s="4" t="s">
        <v>577</v>
      </c>
      <c r="C4206" s="4">
        <v>1034847553</v>
      </c>
      <c r="D4206" s="4" t="s">
        <v>377</v>
      </c>
      <c r="E4206" s="4" t="s">
        <v>364</v>
      </c>
      <c r="F4206" s="4" t="s">
        <v>439</v>
      </c>
      <c r="G4206" s="12">
        <v>45345</v>
      </c>
      <c r="H4206" s="4" t="s">
        <v>356</v>
      </c>
      <c r="I4206" s="67">
        <v>0.38297453703703699</v>
      </c>
      <c r="J4206" s="4" t="s">
        <v>1133</v>
      </c>
      <c r="K4206" s="12">
        <v>43438</v>
      </c>
      <c r="L4206" s="4" t="s">
        <v>366</v>
      </c>
      <c r="M4206" s="4" t="s">
        <v>358</v>
      </c>
      <c r="N4206" s="4" t="s">
        <v>361</v>
      </c>
      <c r="O4206" s="12" t="str">
        <f t="shared" ca="1" si="131"/>
        <v>6 ans, 4 mois</v>
      </c>
      <c r="P4206" s="4" t="str">
        <f>VLOOKUP(B4206,Effectif!B:I,6,0)</f>
        <v>Hugo MARCHAL</v>
      </c>
      <c r="Q4206" s="4" t="str">
        <f>VLOOKUP(B4206,Effectif!B:I,8,0)</f>
        <v>DECB</v>
      </c>
      <c r="R4206" s="4">
        <f>IFERROR(VLOOKUP(C4206,Sales!B:G,6,0),"-")</f>
        <v>197.63</v>
      </c>
      <c r="S4206" s="4" t="str">
        <f>IFERROR(VLOOKUP(C4206,Recolt!B:H,3,0),"-")</f>
        <v>-</v>
      </c>
      <c r="T4206" s="4">
        <f t="shared" si="132"/>
        <v>197.63</v>
      </c>
    </row>
    <row r="4207" spans="1:20" hidden="1" x14ac:dyDescent="0.25">
      <c r="A4207" s="4" t="s">
        <v>412</v>
      </c>
      <c r="B4207" s="4" t="s">
        <v>577</v>
      </c>
      <c r="C4207" s="4">
        <v>1034847554</v>
      </c>
      <c r="D4207" s="4" t="s">
        <v>372</v>
      </c>
      <c r="E4207" s="4" t="s">
        <v>364</v>
      </c>
      <c r="F4207" s="4" t="s">
        <v>440</v>
      </c>
      <c r="G4207" s="12">
        <v>45346</v>
      </c>
      <c r="H4207" s="4" t="s">
        <v>356</v>
      </c>
      <c r="I4207" s="67">
        <v>0.52997685185185195</v>
      </c>
      <c r="J4207" s="4" t="s">
        <v>1133</v>
      </c>
      <c r="K4207" s="12">
        <v>43344</v>
      </c>
      <c r="L4207" s="4" t="s">
        <v>366</v>
      </c>
      <c r="M4207" s="4" t="s">
        <v>358</v>
      </c>
      <c r="N4207" s="4" t="s">
        <v>359</v>
      </c>
      <c r="O4207" s="12" t="str">
        <f t="shared" ca="1" si="131"/>
        <v>6 ans, 7 mois</v>
      </c>
      <c r="P4207" s="4" t="str">
        <f>VLOOKUP(B4207,Effectif!B:I,6,0)</f>
        <v>Hugo MARCHAL</v>
      </c>
      <c r="Q4207" s="4" t="str">
        <f>VLOOKUP(B4207,Effectif!B:I,8,0)</f>
        <v>DECB</v>
      </c>
      <c r="R4207" s="4" t="str">
        <f>IFERROR(VLOOKUP(C4207,Sales!B:G,6,0),"-")</f>
        <v>-</v>
      </c>
      <c r="S4207" s="4" t="str">
        <f>IFERROR(VLOOKUP(C4207,Recolt!B:H,3,0),"-")</f>
        <v>-</v>
      </c>
      <c r="T4207" s="4" t="str">
        <f t="shared" si="132"/>
        <v>-</v>
      </c>
    </row>
    <row r="4208" spans="1:20" hidden="1" x14ac:dyDescent="0.25">
      <c r="A4208" s="4" t="s">
        <v>412</v>
      </c>
      <c r="B4208" s="4" t="s">
        <v>577</v>
      </c>
      <c r="C4208" s="4">
        <v>1034847567</v>
      </c>
      <c r="D4208" s="4" t="s">
        <v>372</v>
      </c>
      <c r="E4208" s="4" t="s">
        <v>364</v>
      </c>
      <c r="F4208" s="4" t="s">
        <v>440</v>
      </c>
      <c r="G4208" s="12">
        <v>45347</v>
      </c>
      <c r="H4208" s="4" t="s">
        <v>356</v>
      </c>
      <c r="I4208" s="67">
        <v>0.504768518518519</v>
      </c>
      <c r="J4208" s="4" t="s">
        <v>1134</v>
      </c>
      <c r="K4208" s="12">
        <v>43248</v>
      </c>
      <c r="L4208" s="4" t="s">
        <v>366</v>
      </c>
      <c r="M4208" s="4" t="s">
        <v>358</v>
      </c>
      <c r="N4208" s="4" t="s">
        <v>361</v>
      </c>
      <c r="O4208" s="12" t="str">
        <f t="shared" ref="O4208:O4271" ca="1" si="133">YEAR(TODAY())-YEAR(K4208)-IF(MONTH(TODAY())&lt;MONTH(K4208),1,IF(AND(MONTH(TODAY())=MONTH(K4208),DAY(TODAY())&lt;DAY(K4208)),1,0)) &amp; " ans, " &amp; MONTH(TODAY())-MONTH(K4208)+IF(MONTH(TODAY())&lt;MONTH(K4208),12,0) &amp; " mois"</f>
        <v>6 ans, 11 mois</v>
      </c>
      <c r="P4208" s="4" t="str">
        <f>VLOOKUP(B4208,Effectif!B:I,6,0)</f>
        <v>Hugo MARCHAL</v>
      </c>
      <c r="Q4208" s="4" t="str">
        <f>VLOOKUP(B4208,Effectif!B:I,8,0)</f>
        <v>DECB</v>
      </c>
      <c r="R4208" s="4">
        <f>IFERROR(VLOOKUP(C4208,Sales!B:G,6,0),"-")</f>
        <v>121.45</v>
      </c>
      <c r="S4208" s="4" t="str">
        <f>IFERROR(VLOOKUP(C4208,Recolt!B:H,3,0),"-")</f>
        <v>-</v>
      </c>
      <c r="T4208" s="4">
        <f t="shared" si="132"/>
        <v>121.45</v>
      </c>
    </row>
    <row r="4209" spans="1:20" hidden="1" x14ac:dyDescent="0.25">
      <c r="A4209" s="4" t="s">
        <v>412</v>
      </c>
      <c r="B4209" s="4" t="s">
        <v>577</v>
      </c>
      <c r="C4209" s="4">
        <v>1034847571</v>
      </c>
      <c r="D4209" s="4" t="s">
        <v>363</v>
      </c>
      <c r="E4209" s="4" t="s">
        <v>364</v>
      </c>
      <c r="F4209" s="4" t="s">
        <v>439</v>
      </c>
      <c r="G4209" s="12">
        <v>45348</v>
      </c>
      <c r="H4209" s="4" t="s">
        <v>356</v>
      </c>
      <c r="I4209" s="67">
        <v>0.73002314814814795</v>
      </c>
      <c r="J4209" s="4" t="s">
        <v>1147</v>
      </c>
      <c r="K4209" s="12">
        <v>42664</v>
      </c>
      <c r="L4209" s="4" t="s">
        <v>366</v>
      </c>
      <c r="M4209" s="4" t="s">
        <v>362</v>
      </c>
      <c r="O4209" s="12" t="str">
        <f t="shared" ca="1" si="133"/>
        <v>8 ans, 6 mois</v>
      </c>
      <c r="P4209" s="4" t="str">
        <f>VLOOKUP(B4209,Effectif!B:I,6,0)</f>
        <v>Hugo MARCHAL</v>
      </c>
      <c r="Q4209" s="4" t="str">
        <f>VLOOKUP(B4209,Effectif!B:I,8,0)</f>
        <v>DECB</v>
      </c>
      <c r="R4209" s="4">
        <f>IFERROR(VLOOKUP(C4209,Sales!B:G,6,0),"-")</f>
        <v>64.790000000000006</v>
      </c>
      <c r="S4209" s="4" t="str">
        <f>IFERROR(VLOOKUP(C4209,Recolt!B:H,3,0),"-")</f>
        <v>-</v>
      </c>
      <c r="T4209" s="4">
        <f t="shared" si="132"/>
        <v>64.790000000000006</v>
      </c>
    </row>
    <row r="4210" spans="1:20" hidden="1" x14ac:dyDescent="0.25">
      <c r="A4210" s="4" t="s">
        <v>412</v>
      </c>
      <c r="B4210" s="4" t="s">
        <v>577</v>
      </c>
      <c r="C4210" s="4">
        <v>1034847574</v>
      </c>
      <c r="D4210" s="4" t="s">
        <v>372</v>
      </c>
      <c r="E4210" s="4" t="s">
        <v>364</v>
      </c>
      <c r="F4210" s="4" t="s">
        <v>440</v>
      </c>
      <c r="G4210" s="12">
        <v>45349</v>
      </c>
      <c r="H4210" s="4" t="s">
        <v>356</v>
      </c>
      <c r="I4210" s="67">
        <v>0.53579861111111104</v>
      </c>
      <c r="J4210" s="4" t="s">
        <v>1136</v>
      </c>
      <c r="K4210" s="12">
        <v>43389</v>
      </c>
      <c r="L4210" s="4" t="s">
        <v>366</v>
      </c>
      <c r="M4210" s="4" t="s">
        <v>358</v>
      </c>
      <c r="N4210" s="4" t="s">
        <v>361</v>
      </c>
      <c r="O4210" s="12" t="str">
        <f t="shared" ca="1" si="133"/>
        <v>6 ans, 6 mois</v>
      </c>
      <c r="P4210" s="4" t="str">
        <f>VLOOKUP(B4210,Effectif!B:I,6,0)</f>
        <v>Hugo MARCHAL</v>
      </c>
      <c r="Q4210" s="4" t="str">
        <f>VLOOKUP(B4210,Effectif!B:I,8,0)</f>
        <v>DECB</v>
      </c>
      <c r="R4210" s="4" t="str">
        <f>IFERROR(VLOOKUP(C4210,Sales!B:G,6,0),"-")</f>
        <v>-</v>
      </c>
      <c r="S4210" s="4">
        <f>IFERROR(VLOOKUP(C4210,Recolt!B:H,3,0),"-")</f>
        <v>268</v>
      </c>
      <c r="T4210" s="4" t="str">
        <f t="shared" si="132"/>
        <v>-</v>
      </c>
    </row>
    <row r="4211" spans="1:20" hidden="1" x14ac:dyDescent="0.25">
      <c r="A4211" s="4" t="s">
        <v>412</v>
      </c>
      <c r="B4211" s="4" t="s">
        <v>577</v>
      </c>
      <c r="C4211" s="4">
        <v>1034847587</v>
      </c>
      <c r="D4211" s="4" t="s">
        <v>372</v>
      </c>
      <c r="E4211" s="4" t="s">
        <v>364</v>
      </c>
      <c r="F4211" s="4" t="s">
        <v>440</v>
      </c>
      <c r="G4211" s="12">
        <v>45350</v>
      </c>
      <c r="H4211" s="4" t="s">
        <v>356</v>
      </c>
      <c r="I4211" s="67">
        <v>0.48209490740740701</v>
      </c>
      <c r="J4211" s="4" t="s">
        <v>1135</v>
      </c>
      <c r="K4211" s="12">
        <v>42827</v>
      </c>
      <c r="L4211" s="4" t="s">
        <v>366</v>
      </c>
      <c r="M4211" s="4" t="s">
        <v>358</v>
      </c>
      <c r="N4211" s="4" t="s">
        <v>361</v>
      </c>
      <c r="O4211" s="12" t="str">
        <f t="shared" ca="1" si="133"/>
        <v>8 ans, 0 mois</v>
      </c>
      <c r="P4211" s="4" t="str">
        <f>VLOOKUP(B4211,Effectif!B:I,6,0)</f>
        <v>Hugo MARCHAL</v>
      </c>
      <c r="Q4211" s="4" t="str">
        <f>VLOOKUP(B4211,Effectif!B:I,8,0)</f>
        <v>DECB</v>
      </c>
      <c r="R4211" s="4">
        <f>IFERROR(VLOOKUP(C4211,Sales!B:G,6,0),"-")</f>
        <v>209</v>
      </c>
      <c r="S4211" s="4" t="str">
        <f>IFERROR(VLOOKUP(C4211,Recolt!B:H,3,0),"-")</f>
        <v>-</v>
      </c>
      <c r="T4211" s="4">
        <f t="shared" si="132"/>
        <v>209</v>
      </c>
    </row>
    <row r="4212" spans="1:20" hidden="1" x14ac:dyDescent="0.25">
      <c r="A4212" s="4" t="s">
        <v>412</v>
      </c>
      <c r="B4212" s="4" t="s">
        <v>577</v>
      </c>
      <c r="C4212" s="4">
        <v>1034847593</v>
      </c>
      <c r="D4212" s="4" t="s">
        <v>372</v>
      </c>
      <c r="E4212" s="4" t="s">
        <v>364</v>
      </c>
      <c r="F4212" s="4" t="s">
        <v>439</v>
      </c>
      <c r="G4212" s="12">
        <v>45352</v>
      </c>
      <c r="H4212" s="4" t="s">
        <v>356</v>
      </c>
      <c r="I4212" s="67">
        <v>0.76833333333333298</v>
      </c>
      <c r="J4212" s="4" t="s">
        <v>1133</v>
      </c>
      <c r="K4212" s="12">
        <v>42792</v>
      </c>
      <c r="L4212" s="4" t="s">
        <v>366</v>
      </c>
      <c r="M4212" s="4" t="s">
        <v>358</v>
      </c>
      <c r="N4212" s="4" t="s">
        <v>361</v>
      </c>
      <c r="O4212" s="12" t="str">
        <f t="shared" ca="1" si="133"/>
        <v>8 ans, 2 mois</v>
      </c>
      <c r="P4212" s="4" t="str">
        <f>VLOOKUP(B4212,Effectif!B:I,6,0)</f>
        <v>Hugo MARCHAL</v>
      </c>
      <c r="Q4212" s="4" t="str">
        <f>VLOOKUP(B4212,Effectif!B:I,8,0)</f>
        <v>DECB</v>
      </c>
      <c r="R4212" s="4" t="str">
        <f>IFERROR(VLOOKUP(C4212,Sales!B:G,6,0),"-")</f>
        <v>-</v>
      </c>
      <c r="S4212" s="4">
        <f>IFERROR(VLOOKUP(C4212,Recolt!B:H,3,0),"-")</f>
        <v>119</v>
      </c>
      <c r="T4212" s="4" t="str">
        <f t="shared" si="132"/>
        <v>-</v>
      </c>
    </row>
    <row r="4213" spans="1:20" hidden="1" x14ac:dyDescent="0.25">
      <c r="A4213" s="4" t="s">
        <v>412</v>
      </c>
      <c r="B4213" s="4" t="s">
        <v>577</v>
      </c>
      <c r="C4213" s="4">
        <v>1034847600</v>
      </c>
      <c r="D4213" s="4" t="s">
        <v>372</v>
      </c>
      <c r="E4213" s="4" t="s">
        <v>364</v>
      </c>
      <c r="F4213" s="4" t="s">
        <v>440</v>
      </c>
      <c r="G4213" s="12">
        <v>45353</v>
      </c>
      <c r="H4213" s="4" t="s">
        <v>356</v>
      </c>
      <c r="I4213" s="67">
        <v>0.439039351851852</v>
      </c>
      <c r="J4213" s="4" t="s">
        <v>1133</v>
      </c>
      <c r="K4213" s="12">
        <v>43444</v>
      </c>
      <c r="L4213" s="4" t="s">
        <v>366</v>
      </c>
      <c r="M4213" s="4" t="s">
        <v>358</v>
      </c>
      <c r="N4213" s="4" t="s">
        <v>361</v>
      </c>
      <c r="O4213" s="12" t="str">
        <f t="shared" ca="1" si="133"/>
        <v>6 ans, 4 mois</v>
      </c>
      <c r="P4213" s="4" t="str">
        <f>VLOOKUP(B4213,Effectif!B:I,6,0)</f>
        <v>Hugo MARCHAL</v>
      </c>
      <c r="Q4213" s="4" t="str">
        <f>VLOOKUP(B4213,Effectif!B:I,8,0)</f>
        <v>DECB</v>
      </c>
      <c r="R4213" s="4" t="str">
        <f>IFERROR(VLOOKUP(C4213,Sales!B:G,6,0),"-")</f>
        <v>-</v>
      </c>
      <c r="S4213" s="4">
        <f>IFERROR(VLOOKUP(C4213,Recolt!B:H,3,0),"-")</f>
        <v>24</v>
      </c>
      <c r="T4213" s="4" t="str">
        <f t="shared" si="132"/>
        <v>-</v>
      </c>
    </row>
    <row r="4214" spans="1:20" hidden="1" x14ac:dyDescent="0.25">
      <c r="A4214" s="4" t="s">
        <v>412</v>
      </c>
      <c r="B4214" s="4" t="s">
        <v>577</v>
      </c>
      <c r="C4214" s="4">
        <v>1034847603</v>
      </c>
      <c r="D4214" s="4" t="s">
        <v>372</v>
      </c>
      <c r="E4214" s="4" t="s">
        <v>364</v>
      </c>
      <c r="F4214" s="4" t="s">
        <v>440</v>
      </c>
      <c r="G4214" s="12">
        <v>45354</v>
      </c>
      <c r="H4214" s="4" t="s">
        <v>356</v>
      </c>
      <c r="I4214" s="67">
        <v>0.43545138888888901</v>
      </c>
      <c r="J4214" s="4" t="s">
        <v>1132</v>
      </c>
      <c r="K4214" s="12">
        <v>43442</v>
      </c>
      <c r="L4214" s="4" t="s">
        <v>366</v>
      </c>
      <c r="M4214" s="4" t="s">
        <v>358</v>
      </c>
      <c r="N4214" s="4" t="s">
        <v>361</v>
      </c>
      <c r="O4214" s="12" t="str">
        <f t="shared" ca="1" si="133"/>
        <v>6 ans, 4 mois</v>
      </c>
      <c r="P4214" s="4" t="str">
        <f>VLOOKUP(B4214,Effectif!B:I,6,0)</f>
        <v>Hugo MARCHAL</v>
      </c>
      <c r="Q4214" s="4" t="str">
        <f>VLOOKUP(B4214,Effectif!B:I,8,0)</f>
        <v>DECB</v>
      </c>
      <c r="R4214" s="4">
        <f>IFERROR(VLOOKUP(C4214,Sales!B:G,6,0),"-")</f>
        <v>198</v>
      </c>
      <c r="S4214" s="4" t="str">
        <f>IFERROR(VLOOKUP(C4214,Recolt!B:H,3,0),"-")</f>
        <v>-</v>
      </c>
      <c r="T4214" s="4">
        <f t="shared" si="132"/>
        <v>198</v>
      </c>
    </row>
    <row r="4215" spans="1:20" hidden="1" x14ac:dyDescent="0.25">
      <c r="A4215" s="4" t="s">
        <v>412</v>
      </c>
      <c r="B4215" s="4" t="s">
        <v>577</v>
      </c>
      <c r="C4215" s="4">
        <v>1034847605</v>
      </c>
      <c r="D4215" s="4" t="s">
        <v>372</v>
      </c>
      <c r="E4215" s="4" t="s">
        <v>364</v>
      </c>
      <c r="F4215" s="4" t="s">
        <v>440</v>
      </c>
      <c r="G4215" s="12">
        <v>45355</v>
      </c>
      <c r="H4215" s="4" t="s">
        <v>356</v>
      </c>
      <c r="I4215" s="67">
        <v>0.50396990740740699</v>
      </c>
      <c r="J4215" s="4" t="s">
        <v>1135</v>
      </c>
      <c r="K4215" s="12">
        <v>43206</v>
      </c>
      <c r="L4215" s="4" t="s">
        <v>366</v>
      </c>
      <c r="M4215" s="4" t="s">
        <v>358</v>
      </c>
      <c r="N4215" s="4" t="s">
        <v>361</v>
      </c>
      <c r="O4215" s="12" t="str">
        <f t="shared" ca="1" si="133"/>
        <v>7 ans, 0 mois</v>
      </c>
      <c r="P4215" s="4" t="str">
        <f>VLOOKUP(B4215,Effectif!B:I,6,0)</f>
        <v>Hugo MARCHAL</v>
      </c>
      <c r="Q4215" s="4" t="str">
        <f>VLOOKUP(B4215,Effectif!B:I,8,0)</f>
        <v>DECB</v>
      </c>
      <c r="R4215" s="4" t="str">
        <f>IFERROR(VLOOKUP(C4215,Sales!B:G,6,0),"-")</f>
        <v>-</v>
      </c>
      <c r="S4215" s="4">
        <f>IFERROR(VLOOKUP(C4215,Recolt!B:H,3,0),"-")</f>
        <v>69.23</v>
      </c>
      <c r="T4215" s="4" t="str">
        <f t="shared" si="132"/>
        <v>-</v>
      </c>
    </row>
    <row r="4216" spans="1:20" hidden="1" x14ac:dyDescent="0.25">
      <c r="A4216" s="4" t="s">
        <v>412</v>
      </c>
      <c r="B4216" s="4" t="s">
        <v>577</v>
      </c>
      <c r="C4216" s="4">
        <v>1034847611</v>
      </c>
      <c r="D4216" s="4" t="s">
        <v>372</v>
      </c>
      <c r="E4216" s="4" t="s">
        <v>364</v>
      </c>
      <c r="F4216" s="4" t="s">
        <v>440</v>
      </c>
      <c r="G4216" s="12">
        <v>45356</v>
      </c>
      <c r="H4216" s="4" t="s">
        <v>356</v>
      </c>
      <c r="I4216" s="67">
        <v>0.53228009259259301</v>
      </c>
      <c r="J4216" s="4" t="s">
        <v>1136</v>
      </c>
      <c r="K4216" s="12">
        <v>43348</v>
      </c>
      <c r="L4216" s="4" t="s">
        <v>366</v>
      </c>
      <c r="M4216" s="4" t="s">
        <v>358</v>
      </c>
      <c r="N4216" s="4" t="s">
        <v>361</v>
      </c>
      <c r="O4216" s="12" t="str">
        <f t="shared" ca="1" si="133"/>
        <v>6 ans, 7 mois</v>
      </c>
      <c r="P4216" s="4" t="str">
        <f>VLOOKUP(B4216,Effectif!B:I,6,0)</f>
        <v>Hugo MARCHAL</v>
      </c>
      <c r="Q4216" s="4" t="str">
        <f>VLOOKUP(B4216,Effectif!B:I,8,0)</f>
        <v>DECB</v>
      </c>
      <c r="R4216" s="4" t="str">
        <f>IFERROR(VLOOKUP(C4216,Sales!B:G,6,0),"-")</f>
        <v>-</v>
      </c>
      <c r="S4216" s="4">
        <f>IFERROR(VLOOKUP(C4216,Recolt!B:H,3,0),"-")</f>
        <v>136.13999999999999</v>
      </c>
      <c r="T4216" s="4" t="str">
        <f t="shared" si="132"/>
        <v>-</v>
      </c>
    </row>
    <row r="4217" spans="1:20" hidden="1" x14ac:dyDescent="0.25">
      <c r="A4217" s="4" t="s">
        <v>412</v>
      </c>
      <c r="B4217" s="4" t="s">
        <v>577</v>
      </c>
      <c r="C4217" s="4">
        <v>1034847615</v>
      </c>
      <c r="D4217" s="4" t="s">
        <v>363</v>
      </c>
      <c r="E4217" s="4" t="s">
        <v>364</v>
      </c>
      <c r="F4217" s="4" t="s">
        <v>439</v>
      </c>
      <c r="G4217" s="12">
        <v>45357</v>
      </c>
      <c r="H4217" s="4" t="s">
        <v>356</v>
      </c>
      <c r="I4217" s="67">
        <v>0.67328703703703696</v>
      </c>
      <c r="J4217" s="4" t="s">
        <v>1133</v>
      </c>
      <c r="K4217" s="12">
        <v>43336</v>
      </c>
      <c r="L4217" s="4" t="s">
        <v>366</v>
      </c>
      <c r="M4217" s="4" t="s">
        <v>358</v>
      </c>
      <c r="N4217" s="4" t="s">
        <v>361</v>
      </c>
      <c r="O4217" s="12" t="str">
        <f t="shared" ca="1" si="133"/>
        <v>6 ans, 8 mois</v>
      </c>
      <c r="P4217" s="4" t="str">
        <f>VLOOKUP(B4217,Effectif!B:I,6,0)</f>
        <v>Hugo MARCHAL</v>
      </c>
      <c r="Q4217" s="4" t="str">
        <f>VLOOKUP(B4217,Effectif!B:I,8,0)</f>
        <v>DECB</v>
      </c>
      <c r="R4217" s="4">
        <f>IFERROR(VLOOKUP(C4217,Sales!B:G,6,0),"-")</f>
        <v>118.52000000000001</v>
      </c>
      <c r="S4217" s="4" t="str">
        <f>IFERROR(VLOOKUP(C4217,Recolt!B:H,3,0),"-")</f>
        <v>-</v>
      </c>
      <c r="T4217" s="4">
        <f t="shared" si="132"/>
        <v>118.52000000000001</v>
      </c>
    </row>
    <row r="4218" spans="1:20" hidden="1" x14ac:dyDescent="0.25">
      <c r="A4218" s="4" t="s">
        <v>412</v>
      </c>
      <c r="B4218" s="4" t="s">
        <v>577</v>
      </c>
      <c r="C4218" s="4">
        <v>1034847617</v>
      </c>
      <c r="D4218" s="4" t="s">
        <v>372</v>
      </c>
      <c r="E4218" s="4" t="s">
        <v>364</v>
      </c>
      <c r="F4218" s="4" t="s">
        <v>440</v>
      </c>
      <c r="G4218" s="12">
        <v>45358</v>
      </c>
      <c r="H4218" s="4" t="s">
        <v>356</v>
      </c>
      <c r="I4218" s="67">
        <v>0.49688657407407399</v>
      </c>
      <c r="J4218" s="4" t="s">
        <v>1134</v>
      </c>
      <c r="K4218" s="12">
        <v>43143</v>
      </c>
      <c r="L4218" s="4" t="s">
        <v>366</v>
      </c>
      <c r="M4218" s="4" t="s">
        <v>358</v>
      </c>
      <c r="N4218" s="4" t="s">
        <v>361</v>
      </c>
      <c r="O4218" s="12" t="str">
        <f t="shared" ca="1" si="133"/>
        <v>7 ans, 2 mois</v>
      </c>
      <c r="P4218" s="4" t="str">
        <f>VLOOKUP(B4218,Effectif!B:I,6,0)</f>
        <v>Hugo MARCHAL</v>
      </c>
      <c r="Q4218" s="4" t="str">
        <f>VLOOKUP(B4218,Effectif!B:I,8,0)</f>
        <v>DECB</v>
      </c>
      <c r="R4218" s="4">
        <f>IFERROR(VLOOKUP(C4218,Sales!B:G,6,0),"-")</f>
        <v>166.01</v>
      </c>
      <c r="S4218" s="4" t="str">
        <f>IFERROR(VLOOKUP(C4218,Recolt!B:H,3,0),"-")</f>
        <v>-</v>
      </c>
      <c r="T4218" s="4">
        <f t="shared" si="132"/>
        <v>166.01</v>
      </c>
    </row>
    <row r="4219" spans="1:20" hidden="1" x14ac:dyDescent="0.25">
      <c r="A4219" s="4" t="s">
        <v>412</v>
      </c>
      <c r="B4219" s="4" t="s">
        <v>577</v>
      </c>
      <c r="C4219" s="4">
        <v>1034847631</v>
      </c>
      <c r="D4219" s="4" t="s">
        <v>372</v>
      </c>
      <c r="E4219" s="4" t="s">
        <v>364</v>
      </c>
      <c r="F4219" s="4" t="s">
        <v>440</v>
      </c>
      <c r="G4219" s="12">
        <v>45359</v>
      </c>
      <c r="H4219" s="4" t="s">
        <v>356</v>
      </c>
      <c r="I4219" s="67">
        <v>0.57559027777777805</v>
      </c>
      <c r="J4219" s="4" t="s">
        <v>1147</v>
      </c>
      <c r="K4219" s="12">
        <v>43448</v>
      </c>
      <c r="L4219" s="4" t="s">
        <v>366</v>
      </c>
      <c r="M4219" s="4" t="s">
        <v>362</v>
      </c>
      <c r="O4219" s="12" t="str">
        <f t="shared" ca="1" si="133"/>
        <v>6 ans, 4 mois</v>
      </c>
      <c r="P4219" s="4" t="str">
        <f>VLOOKUP(B4219,Effectif!B:I,6,0)</f>
        <v>Hugo MARCHAL</v>
      </c>
      <c r="Q4219" s="4" t="str">
        <f>VLOOKUP(B4219,Effectif!B:I,8,0)</f>
        <v>DECB</v>
      </c>
      <c r="R4219" s="4" t="str">
        <f>IFERROR(VLOOKUP(C4219,Sales!B:G,6,0),"-")</f>
        <v>-</v>
      </c>
      <c r="S4219" s="4">
        <f>IFERROR(VLOOKUP(C4219,Recolt!B:H,3,0),"-")</f>
        <v>69.930000000000007</v>
      </c>
      <c r="T4219" s="4" t="str">
        <f t="shared" si="132"/>
        <v>-</v>
      </c>
    </row>
    <row r="4220" spans="1:20" hidden="1" x14ac:dyDescent="0.25">
      <c r="A4220" s="4" t="s">
        <v>412</v>
      </c>
      <c r="B4220" s="4" t="s">
        <v>577</v>
      </c>
      <c r="C4220" s="4">
        <v>1034847634</v>
      </c>
      <c r="D4220" s="4" t="s">
        <v>372</v>
      </c>
      <c r="E4220" s="4" t="s">
        <v>364</v>
      </c>
      <c r="F4220" s="4" t="s">
        <v>439</v>
      </c>
      <c r="G4220" s="12">
        <v>45360</v>
      </c>
      <c r="H4220" s="4" t="s">
        <v>356</v>
      </c>
      <c r="I4220" s="67">
        <v>0.38900462962963001</v>
      </c>
      <c r="J4220" s="4" t="s">
        <v>1147</v>
      </c>
      <c r="K4220" s="12">
        <v>42426</v>
      </c>
      <c r="L4220" s="4" t="s">
        <v>366</v>
      </c>
      <c r="M4220" s="4" t="s">
        <v>362</v>
      </c>
      <c r="O4220" s="12" t="str">
        <f t="shared" ca="1" si="133"/>
        <v>9 ans, 2 mois</v>
      </c>
      <c r="P4220" s="4" t="str">
        <f>VLOOKUP(B4220,Effectif!B:I,6,0)</f>
        <v>Hugo MARCHAL</v>
      </c>
      <c r="Q4220" s="4" t="str">
        <f>VLOOKUP(B4220,Effectif!B:I,8,0)</f>
        <v>DECB</v>
      </c>
      <c r="R4220" s="4" t="str">
        <f>IFERROR(VLOOKUP(C4220,Sales!B:G,6,0),"-")</f>
        <v>-</v>
      </c>
      <c r="S4220" s="4">
        <f>IFERROR(VLOOKUP(C4220,Recolt!B:H,3,0),"-")</f>
        <v>97.24</v>
      </c>
      <c r="T4220" s="4" t="str">
        <f t="shared" si="132"/>
        <v>-</v>
      </c>
    </row>
    <row r="4221" spans="1:20" hidden="1" x14ac:dyDescent="0.25">
      <c r="A4221" s="4" t="s">
        <v>412</v>
      </c>
      <c r="B4221" s="4" t="s">
        <v>577</v>
      </c>
      <c r="C4221" s="4">
        <v>1034847636</v>
      </c>
      <c r="D4221" s="4" t="s">
        <v>372</v>
      </c>
      <c r="E4221" s="4" t="s">
        <v>364</v>
      </c>
      <c r="F4221" s="4" t="s">
        <v>440</v>
      </c>
      <c r="G4221" s="12">
        <v>45361</v>
      </c>
      <c r="H4221" s="4" t="s">
        <v>356</v>
      </c>
      <c r="I4221" s="67">
        <v>0.42575231481481501</v>
      </c>
      <c r="J4221" s="4" t="s">
        <v>1134</v>
      </c>
      <c r="K4221" s="12">
        <v>43453</v>
      </c>
      <c r="L4221" s="4" t="s">
        <v>366</v>
      </c>
      <c r="M4221" s="4" t="s">
        <v>358</v>
      </c>
      <c r="N4221" s="4" t="s">
        <v>361</v>
      </c>
      <c r="O4221" s="12" t="str">
        <f t="shared" ca="1" si="133"/>
        <v>6 ans, 4 mois</v>
      </c>
      <c r="P4221" s="4" t="str">
        <f>VLOOKUP(B4221,Effectif!B:I,6,0)</f>
        <v>Hugo MARCHAL</v>
      </c>
      <c r="Q4221" s="4" t="str">
        <f>VLOOKUP(B4221,Effectif!B:I,8,0)</f>
        <v>DECB</v>
      </c>
      <c r="R4221" s="4" t="str">
        <f>IFERROR(VLOOKUP(C4221,Sales!B:G,6,0),"-")</f>
        <v>-</v>
      </c>
      <c r="S4221" s="4">
        <f>IFERROR(VLOOKUP(C4221,Recolt!B:H,3,0),"-")</f>
        <v>160.57999999999998</v>
      </c>
      <c r="T4221" s="4" t="str">
        <f t="shared" si="132"/>
        <v>-</v>
      </c>
    </row>
    <row r="4222" spans="1:20" hidden="1" x14ac:dyDescent="0.25">
      <c r="A4222" s="4" t="s">
        <v>412</v>
      </c>
      <c r="B4222" s="4" t="s">
        <v>577</v>
      </c>
      <c r="C4222" s="4">
        <v>1034847645</v>
      </c>
      <c r="D4222" s="4" t="s">
        <v>372</v>
      </c>
      <c r="E4222" s="4" t="s">
        <v>364</v>
      </c>
      <c r="F4222" s="4" t="s">
        <v>440</v>
      </c>
      <c r="G4222" s="12">
        <v>45362</v>
      </c>
      <c r="H4222" s="4" t="s">
        <v>356</v>
      </c>
      <c r="I4222" s="67">
        <v>0.432534722222222</v>
      </c>
      <c r="J4222" s="4" t="s">
        <v>1134</v>
      </c>
      <c r="K4222" s="12">
        <v>43455</v>
      </c>
      <c r="L4222" s="4" t="s">
        <v>366</v>
      </c>
      <c r="M4222" s="4" t="s">
        <v>358</v>
      </c>
      <c r="N4222" s="4" t="s">
        <v>361</v>
      </c>
      <c r="O4222" s="12" t="str">
        <f t="shared" ca="1" si="133"/>
        <v>6 ans, 4 mois</v>
      </c>
      <c r="P4222" s="4" t="str">
        <f>VLOOKUP(B4222,Effectif!B:I,6,0)</f>
        <v>Hugo MARCHAL</v>
      </c>
      <c r="Q4222" s="4" t="str">
        <f>VLOOKUP(B4222,Effectif!B:I,8,0)</f>
        <v>DECB</v>
      </c>
      <c r="R4222" s="4" t="str">
        <f>IFERROR(VLOOKUP(C4222,Sales!B:G,6,0),"-")</f>
        <v>-</v>
      </c>
      <c r="S4222" s="4">
        <f>IFERROR(VLOOKUP(C4222,Recolt!B:H,3,0),"-")</f>
        <v>99</v>
      </c>
      <c r="T4222" s="4" t="str">
        <f t="shared" si="132"/>
        <v>-</v>
      </c>
    </row>
    <row r="4223" spans="1:20" hidden="1" x14ac:dyDescent="0.25">
      <c r="A4223" s="4" t="s">
        <v>412</v>
      </c>
      <c r="B4223" s="4" t="s">
        <v>577</v>
      </c>
      <c r="C4223" s="4">
        <v>1034847650</v>
      </c>
      <c r="D4223" s="4" t="s">
        <v>372</v>
      </c>
      <c r="E4223" s="4" t="s">
        <v>364</v>
      </c>
      <c r="F4223" s="4" t="s">
        <v>440</v>
      </c>
      <c r="G4223" s="12">
        <v>45363</v>
      </c>
      <c r="H4223" s="4" t="s">
        <v>356</v>
      </c>
      <c r="I4223" s="67">
        <v>0.53675925925925905</v>
      </c>
      <c r="J4223" s="4" t="s">
        <v>1133</v>
      </c>
      <c r="K4223" s="12">
        <v>43393</v>
      </c>
      <c r="L4223" s="4" t="s">
        <v>366</v>
      </c>
      <c r="M4223" s="4" t="s">
        <v>358</v>
      </c>
      <c r="N4223" s="4" t="s">
        <v>361</v>
      </c>
      <c r="O4223" s="12" t="str">
        <f t="shared" ca="1" si="133"/>
        <v>6 ans, 6 mois</v>
      </c>
      <c r="P4223" s="4" t="str">
        <f>VLOOKUP(B4223,Effectif!B:I,6,0)</f>
        <v>Hugo MARCHAL</v>
      </c>
      <c r="Q4223" s="4" t="str">
        <f>VLOOKUP(B4223,Effectif!B:I,8,0)</f>
        <v>DECB</v>
      </c>
      <c r="R4223" s="4" t="str">
        <f>IFERROR(VLOOKUP(C4223,Sales!B:G,6,0),"-")</f>
        <v>-</v>
      </c>
      <c r="S4223" s="4">
        <f>IFERROR(VLOOKUP(C4223,Recolt!B:H,3,0),"-")</f>
        <v>274.41999999999996</v>
      </c>
      <c r="T4223" s="4" t="str">
        <f t="shared" si="132"/>
        <v>-</v>
      </c>
    </row>
    <row r="4224" spans="1:20" hidden="1" x14ac:dyDescent="0.25">
      <c r="A4224" s="4" t="s">
        <v>412</v>
      </c>
      <c r="B4224" s="4" t="s">
        <v>577</v>
      </c>
      <c r="C4224" s="4">
        <v>1034847651</v>
      </c>
      <c r="D4224" s="4" t="s">
        <v>363</v>
      </c>
      <c r="E4224" s="4" t="s">
        <v>364</v>
      </c>
      <c r="F4224" s="4" t="s">
        <v>439</v>
      </c>
      <c r="G4224" s="12">
        <v>45364</v>
      </c>
      <c r="H4224" s="4" t="s">
        <v>356</v>
      </c>
      <c r="I4224" s="67">
        <v>0.44240740740740703</v>
      </c>
      <c r="J4224" s="4" t="s">
        <v>1133</v>
      </c>
      <c r="K4224" s="12">
        <v>43098</v>
      </c>
      <c r="L4224" s="4" t="s">
        <v>366</v>
      </c>
      <c r="M4224" s="4" t="s">
        <v>358</v>
      </c>
      <c r="N4224" s="4" t="s">
        <v>361</v>
      </c>
      <c r="O4224" s="12" t="str">
        <f t="shared" ca="1" si="133"/>
        <v>7 ans, 4 mois</v>
      </c>
      <c r="P4224" s="4" t="str">
        <f>VLOOKUP(B4224,Effectif!B:I,6,0)</f>
        <v>Hugo MARCHAL</v>
      </c>
      <c r="Q4224" s="4" t="str">
        <f>VLOOKUP(B4224,Effectif!B:I,8,0)</f>
        <v>DECB</v>
      </c>
      <c r="R4224" s="4" t="str">
        <f>IFERROR(VLOOKUP(C4224,Sales!B:G,6,0),"-")</f>
        <v>-</v>
      </c>
      <c r="S4224" s="4">
        <f>IFERROR(VLOOKUP(C4224,Recolt!B:H,3,0),"-")</f>
        <v>57.45</v>
      </c>
      <c r="T4224" s="4" t="str">
        <f t="shared" si="132"/>
        <v>-</v>
      </c>
    </row>
    <row r="4225" spans="1:20" hidden="1" x14ac:dyDescent="0.25">
      <c r="A4225" s="4" t="s">
        <v>412</v>
      </c>
      <c r="B4225" s="4" t="s">
        <v>577</v>
      </c>
      <c r="C4225" s="4">
        <v>1034847653</v>
      </c>
      <c r="D4225" s="4" t="s">
        <v>372</v>
      </c>
      <c r="E4225" s="4" t="s">
        <v>364</v>
      </c>
      <c r="F4225" s="4" t="s">
        <v>440</v>
      </c>
      <c r="G4225" s="12">
        <v>45365</v>
      </c>
      <c r="H4225" s="4" t="s">
        <v>356</v>
      </c>
      <c r="I4225" s="67">
        <v>0.52908564814814796</v>
      </c>
      <c r="J4225" s="4" t="s">
        <v>1134</v>
      </c>
      <c r="K4225" s="12">
        <v>43355</v>
      </c>
      <c r="L4225" s="4" t="s">
        <v>366</v>
      </c>
      <c r="M4225" s="4" t="s">
        <v>358</v>
      </c>
      <c r="N4225" s="4" t="s">
        <v>361</v>
      </c>
      <c r="O4225" s="12" t="str">
        <f t="shared" ca="1" si="133"/>
        <v>6 ans, 7 mois</v>
      </c>
      <c r="P4225" s="4" t="str">
        <f>VLOOKUP(B4225,Effectif!B:I,6,0)</f>
        <v>Hugo MARCHAL</v>
      </c>
      <c r="Q4225" s="4" t="str">
        <f>VLOOKUP(B4225,Effectif!B:I,8,0)</f>
        <v>DECB</v>
      </c>
      <c r="R4225" s="4">
        <f>IFERROR(VLOOKUP(C4225,Sales!B:G,6,0),"-")</f>
        <v>312</v>
      </c>
      <c r="S4225" s="4" t="str">
        <f>IFERROR(VLOOKUP(C4225,Recolt!B:H,3,0),"-")</f>
        <v>-</v>
      </c>
      <c r="T4225" s="4">
        <f t="shared" si="132"/>
        <v>312</v>
      </c>
    </row>
    <row r="4226" spans="1:20" hidden="1" x14ac:dyDescent="0.25">
      <c r="A4226" s="4" t="s">
        <v>412</v>
      </c>
      <c r="B4226" s="4" t="s">
        <v>577</v>
      </c>
      <c r="C4226" s="4">
        <v>1034847657</v>
      </c>
      <c r="D4226" s="4" t="s">
        <v>377</v>
      </c>
      <c r="E4226" s="4" t="s">
        <v>364</v>
      </c>
      <c r="F4226" s="4" t="s">
        <v>439</v>
      </c>
      <c r="G4226" s="12">
        <v>45366</v>
      </c>
      <c r="H4226" s="4" t="s">
        <v>356</v>
      </c>
      <c r="I4226" s="67">
        <v>0.64331018518518501</v>
      </c>
      <c r="J4226" s="4" t="s">
        <v>1133</v>
      </c>
      <c r="K4226" s="12">
        <v>43444</v>
      </c>
      <c r="L4226" s="4" t="s">
        <v>366</v>
      </c>
      <c r="M4226" s="4" t="s">
        <v>358</v>
      </c>
      <c r="N4226" s="4" t="s">
        <v>361</v>
      </c>
      <c r="O4226" s="12" t="str">
        <f t="shared" ca="1" si="133"/>
        <v>6 ans, 4 mois</v>
      </c>
      <c r="P4226" s="4" t="str">
        <f>VLOOKUP(B4226,Effectif!B:I,6,0)</f>
        <v>Hugo MARCHAL</v>
      </c>
      <c r="Q4226" s="4" t="str">
        <f>VLOOKUP(B4226,Effectif!B:I,8,0)</f>
        <v>DECB</v>
      </c>
      <c r="R4226" s="4" t="str">
        <f>IFERROR(VLOOKUP(C4226,Sales!B:G,6,0),"-")</f>
        <v>-</v>
      </c>
      <c r="S4226" s="4">
        <f>IFERROR(VLOOKUP(C4226,Recolt!B:H,3,0),"-")</f>
        <v>90</v>
      </c>
      <c r="T4226" s="4" t="str">
        <f t="shared" si="132"/>
        <v>-</v>
      </c>
    </row>
    <row r="4227" spans="1:20" hidden="1" x14ac:dyDescent="0.25">
      <c r="A4227" s="4" t="s">
        <v>412</v>
      </c>
      <c r="B4227" s="4" t="s">
        <v>577</v>
      </c>
      <c r="C4227" s="4">
        <v>1034847675</v>
      </c>
      <c r="D4227" s="4" t="s">
        <v>372</v>
      </c>
      <c r="E4227" s="4" t="s">
        <v>364</v>
      </c>
      <c r="F4227" s="4" t="s">
        <v>440</v>
      </c>
      <c r="G4227" s="12">
        <v>45367</v>
      </c>
      <c r="H4227" s="4" t="s">
        <v>356</v>
      </c>
      <c r="I4227" s="67">
        <v>0.424571759259259</v>
      </c>
      <c r="J4227" s="4" t="s">
        <v>1134</v>
      </c>
      <c r="K4227" s="12">
        <v>43432</v>
      </c>
      <c r="L4227" s="4" t="s">
        <v>366</v>
      </c>
      <c r="M4227" s="4" t="s">
        <v>358</v>
      </c>
      <c r="N4227" s="4" t="s">
        <v>359</v>
      </c>
      <c r="O4227" s="12" t="str">
        <f t="shared" ca="1" si="133"/>
        <v>6 ans, 5 mois</v>
      </c>
      <c r="P4227" s="4" t="str">
        <f>VLOOKUP(B4227,Effectif!B:I,6,0)</f>
        <v>Hugo MARCHAL</v>
      </c>
      <c r="Q4227" s="4" t="str">
        <f>VLOOKUP(B4227,Effectif!B:I,8,0)</f>
        <v>DECB</v>
      </c>
      <c r="R4227" s="4" t="str">
        <f>IFERROR(VLOOKUP(C4227,Sales!B:G,6,0),"-")</f>
        <v>-</v>
      </c>
      <c r="S4227" s="4">
        <f>IFERROR(VLOOKUP(C4227,Recolt!B:H,3,0),"-")</f>
        <v>154.97999999999999</v>
      </c>
      <c r="T4227" s="4" t="str">
        <f t="shared" ref="T4227:T4290" si="134">IF(R4227&gt;0,R4227,IF(S4227&gt;0,S4227,"-"))</f>
        <v>-</v>
      </c>
    </row>
    <row r="4228" spans="1:20" hidden="1" x14ac:dyDescent="0.25">
      <c r="A4228" s="4" t="s">
        <v>412</v>
      </c>
      <c r="B4228" s="4" t="s">
        <v>577</v>
      </c>
      <c r="C4228" s="4">
        <v>1034847695</v>
      </c>
      <c r="D4228" s="4" t="s">
        <v>363</v>
      </c>
      <c r="E4228" s="4" t="s">
        <v>364</v>
      </c>
      <c r="F4228" s="4" t="s">
        <v>439</v>
      </c>
      <c r="G4228" s="12">
        <v>45368</v>
      </c>
      <c r="H4228" s="4" t="s">
        <v>356</v>
      </c>
      <c r="I4228" s="67">
        <v>0.735335648148148</v>
      </c>
      <c r="J4228" s="4" t="s">
        <v>1137</v>
      </c>
      <c r="K4228" s="12">
        <v>42458</v>
      </c>
      <c r="L4228" s="4" t="s">
        <v>366</v>
      </c>
      <c r="M4228" s="4" t="s">
        <v>358</v>
      </c>
      <c r="N4228" s="4" t="s">
        <v>361</v>
      </c>
      <c r="O4228" s="12" t="str">
        <f t="shared" ca="1" si="133"/>
        <v>9 ans, 1 mois</v>
      </c>
      <c r="P4228" s="4" t="str">
        <f>VLOOKUP(B4228,Effectif!B:I,6,0)</f>
        <v>Hugo MARCHAL</v>
      </c>
      <c r="Q4228" s="4" t="str">
        <f>VLOOKUP(B4228,Effectif!B:I,8,0)</f>
        <v>DECB</v>
      </c>
      <c r="R4228" s="4" t="str">
        <f>IFERROR(VLOOKUP(C4228,Sales!B:G,6,0),"-")</f>
        <v>-</v>
      </c>
      <c r="S4228" s="4">
        <f>IFERROR(VLOOKUP(C4228,Recolt!B:H,3,0),"-")</f>
        <v>140</v>
      </c>
      <c r="T4228" s="4" t="str">
        <f t="shared" si="134"/>
        <v>-</v>
      </c>
    </row>
    <row r="4229" spans="1:20" hidden="1" x14ac:dyDescent="0.25">
      <c r="A4229" s="4" t="s">
        <v>412</v>
      </c>
      <c r="B4229" s="4" t="s">
        <v>577</v>
      </c>
      <c r="C4229" s="4">
        <v>1034847696</v>
      </c>
      <c r="D4229" s="4" t="s">
        <v>368</v>
      </c>
      <c r="E4229" s="4" t="s">
        <v>364</v>
      </c>
      <c r="F4229" s="4" t="s">
        <v>439</v>
      </c>
      <c r="G4229" s="12">
        <v>45369</v>
      </c>
      <c r="H4229" s="4" t="s">
        <v>356</v>
      </c>
      <c r="I4229" s="67">
        <v>0.65121527777777799</v>
      </c>
      <c r="J4229" s="4" t="s">
        <v>1134</v>
      </c>
      <c r="K4229" s="12">
        <v>42782</v>
      </c>
      <c r="L4229" s="4" t="s">
        <v>366</v>
      </c>
      <c r="M4229" s="4" t="s">
        <v>358</v>
      </c>
      <c r="N4229" s="4" t="s">
        <v>361</v>
      </c>
      <c r="O4229" s="12" t="str">
        <f t="shared" ca="1" si="133"/>
        <v>8 ans, 2 mois</v>
      </c>
      <c r="P4229" s="4" t="str">
        <f>VLOOKUP(B4229,Effectif!B:I,6,0)</f>
        <v>Hugo MARCHAL</v>
      </c>
      <c r="Q4229" s="4" t="str">
        <f>VLOOKUP(B4229,Effectif!B:I,8,0)</f>
        <v>DECB</v>
      </c>
      <c r="R4229" s="4" t="str">
        <f>IFERROR(VLOOKUP(C4229,Sales!B:G,6,0),"-")</f>
        <v>-</v>
      </c>
      <c r="S4229" s="4">
        <f>IFERROR(VLOOKUP(C4229,Recolt!B:H,3,0),"-")</f>
        <v>110</v>
      </c>
      <c r="T4229" s="4" t="str">
        <f t="shared" si="134"/>
        <v>-</v>
      </c>
    </row>
    <row r="4230" spans="1:20" hidden="1" x14ac:dyDescent="0.25">
      <c r="A4230" s="4" t="s">
        <v>412</v>
      </c>
      <c r="B4230" s="4" t="s">
        <v>577</v>
      </c>
      <c r="C4230" s="4">
        <v>1034847717</v>
      </c>
      <c r="D4230" s="4" t="s">
        <v>377</v>
      </c>
      <c r="E4230" s="4" t="s">
        <v>364</v>
      </c>
      <c r="F4230" s="4" t="s">
        <v>439</v>
      </c>
      <c r="G4230" s="12">
        <v>45370</v>
      </c>
      <c r="H4230" s="4" t="s">
        <v>356</v>
      </c>
      <c r="I4230" s="67">
        <v>0.56530092592592596</v>
      </c>
      <c r="J4230" s="4" t="s">
        <v>1133</v>
      </c>
      <c r="K4230" s="12">
        <v>43334</v>
      </c>
      <c r="L4230" s="4" t="s">
        <v>366</v>
      </c>
      <c r="M4230" s="4" t="s">
        <v>358</v>
      </c>
      <c r="N4230" s="4" t="s">
        <v>361</v>
      </c>
      <c r="O4230" s="12" t="str">
        <f t="shared" ca="1" si="133"/>
        <v>6 ans, 8 mois</v>
      </c>
      <c r="P4230" s="4" t="str">
        <f>VLOOKUP(B4230,Effectif!B:I,6,0)</f>
        <v>Hugo MARCHAL</v>
      </c>
      <c r="Q4230" s="4" t="str">
        <f>VLOOKUP(B4230,Effectif!B:I,8,0)</f>
        <v>DECB</v>
      </c>
      <c r="R4230" s="4" t="str">
        <f>IFERROR(VLOOKUP(C4230,Sales!B:G,6,0),"-")</f>
        <v>-</v>
      </c>
      <c r="S4230" s="4">
        <f>IFERROR(VLOOKUP(C4230,Recolt!B:H,3,0),"-")</f>
        <v>40</v>
      </c>
      <c r="T4230" s="4" t="str">
        <f t="shared" si="134"/>
        <v>-</v>
      </c>
    </row>
    <row r="4231" spans="1:20" hidden="1" x14ac:dyDescent="0.25">
      <c r="A4231" s="4" t="s">
        <v>412</v>
      </c>
      <c r="B4231" s="4" t="s">
        <v>577</v>
      </c>
      <c r="C4231" s="4">
        <v>1034847721</v>
      </c>
      <c r="D4231" s="4" t="s">
        <v>363</v>
      </c>
      <c r="E4231" s="4" t="s">
        <v>364</v>
      </c>
      <c r="F4231" s="4" t="s">
        <v>439</v>
      </c>
      <c r="G4231" s="12">
        <v>45371</v>
      </c>
      <c r="H4231" s="4" t="s">
        <v>356</v>
      </c>
      <c r="I4231" s="67">
        <v>0.47127314814814802</v>
      </c>
      <c r="J4231" s="4" t="s">
        <v>1133</v>
      </c>
      <c r="K4231" s="12">
        <v>43122</v>
      </c>
      <c r="L4231" s="4" t="s">
        <v>366</v>
      </c>
      <c r="M4231" s="4" t="s">
        <v>358</v>
      </c>
      <c r="N4231" s="4" t="s">
        <v>361</v>
      </c>
      <c r="O4231" s="12" t="str">
        <f t="shared" ca="1" si="133"/>
        <v>7 ans, 3 mois</v>
      </c>
      <c r="P4231" s="4" t="str">
        <f>VLOOKUP(B4231,Effectif!B:I,6,0)</f>
        <v>Hugo MARCHAL</v>
      </c>
      <c r="Q4231" s="4" t="str">
        <f>VLOOKUP(B4231,Effectif!B:I,8,0)</f>
        <v>DECB</v>
      </c>
      <c r="R4231" s="4" t="str">
        <f>IFERROR(VLOOKUP(C4231,Sales!B:G,6,0),"-")</f>
        <v>-</v>
      </c>
      <c r="S4231" s="4">
        <f>IFERROR(VLOOKUP(C4231,Recolt!B:H,3,0),"-")</f>
        <v>126</v>
      </c>
      <c r="T4231" s="4" t="str">
        <f t="shared" si="134"/>
        <v>-</v>
      </c>
    </row>
    <row r="4232" spans="1:20" hidden="1" x14ac:dyDescent="0.25">
      <c r="A4232" s="4" t="s">
        <v>412</v>
      </c>
      <c r="B4232" s="4" t="s">
        <v>577</v>
      </c>
      <c r="C4232" s="4">
        <v>1034847725</v>
      </c>
      <c r="D4232" s="4" t="s">
        <v>372</v>
      </c>
      <c r="E4232" s="4" t="s">
        <v>364</v>
      </c>
      <c r="F4232" s="4" t="s">
        <v>440</v>
      </c>
      <c r="G4232" s="12">
        <v>45372</v>
      </c>
      <c r="H4232" s="4" t="s">
        <v>356</v>
      </c>
      <c r="I4232" s="67">
        <v>0.53812499999999996</v>
      </c>
      <c r="J4232" s="4" t="s">
        <v>1133</v>
      </c>
      <c r="K4232" s="12">
        <v>43406</v>
      </c>
      <c r="L4232" s="4" t="s">
        <v>366</v>
      </c>
      <c r="M4232" s="4" t="s">
        <v>358</v>
      </c>
      <c r="N4232" s="4" t="s">
        <v>359</v>
      </c>
      <c r="O4232" s="12" t="str">
        <f t="shared" ca="1" si="133"/>
        <v>6 ans, 5 mois</v>
      </c>
      <c r="P4232" s="4" t="str">
        <f>VLOOKUP(B4232,Effectif!B:I,6,0)</f>
        <v>Hugo MARCHAL</v>
      </c>
      <c r="Q4232" s="4" t="str">
        <f>VLOOKUP(B4232,Effectif!B:I,8,0)</f>
        <v>DECB</v>
      </c>
      <c r="R4232" s="4">
        <f>IFERROR(VLOOKUP(C4232,Sales!B:G,6,0),"-")</f>
        <v>189.85</v>
      </c>
      <c r="S4232" s="4" t="str">
        <f>IFERROR(VLOOKUP(C4232,Recolt!B:H,3,0),"-")</f>
        <v>-</v>
      </c>
      <c r="T4232" s="4">
        <f t="shared" si="134"/>
        <v>189.85</v>
      </c>
    </row>
    <row r="4233" spans="1:20" hidden="1" x14ac:dyDescent="0.25">
      <c r="A4233" s="4" t="s">
        <v>412</v>
      </c>
      <c r="B4233" s="4" t="s">
        <v>577</v>
      </c>
      <c r="C4233" s="4">
        <v>1034847749</v>
      </c>
      <c r="D4233" s="4" t="s">
        <v>372</v>
      </c>
      <c r="E4233" s="4" t="s">
        <v>364</v>
      </c>
      <c r="F4233" s="4" t="s">
        <v>440</v>
      </c>
      <c r="G4233" s="12">
        <v>45373</v>
      </c>
      <c r="H4233" s="4" t="s">
        <v>356</v>
      </c>
      <c r="I4233" s="67">
        <v>0.40512731481481501</v>
      </c>
      <c r="J4233" s="4" t="s">
        <v>1132</v>
      </c>
      <c r="K4233" s="12">
        <v>43422</v>
      </c>
      <c r="L4233" s="4" t="s">
        <v>366</v>
      </c>
      <c r="M4233" s="4" t="s">
        <v>358</v>
      </c>
      <c r="N4233" s="4" t="s">
        <v>361</v>
      </c>
      <c r="O4233" s="12" t="str">
        <f t="shared" ca="1" si="133"/>
        <v>6 ans, 5 mois</v>
      </c>
      <c r="P4233" s="4" t="str">
        <f>VLOOKUP(B4233,Effectif!B:I,6,0)</f>
        <v>Hugo MARCHAL</v>
      </c>
      <c r="Q4233" s="4" t="str">
        <f>VLOOKUP(B4233,Effectif!B:I,8,0)</f>
        <v>DECB</v>
      </c>
      <c r="R4233" s="4" t="str">
        <f>IFERROR(VLOOKUP(C4233,Sales!B:G,6,0),"-")</f>
        <v>-</v>
      </c>
      <c r="S4233" s="4">
        <f>IFERROR(VLOOKUP(C4233,Recolt!B:H,3,0),"-")</f>
        <v>42</v>
      </c>
      <c r="T4233" s="4" t="str">
        <f t="shared" si="134"/>
        <v>-</v>
      </c>
    </row>
    <row r="4234" spans="1:20" hidden="1" x14ac:dyDescent="0.25">
      <c r="A4234" s="4" t="s">
        <v>412</v>
      </c>
      <c r="B4234" s="4" t="s">
        <v>577</v>
      </c>
      <c r="C4234" s="4">
        <v>1034847756</v>
      </c>
      <c r="D4234" s="4" t="s">
        <v>354</v>
      </c>
      <c r="E4234" s="4" t="s">
        <v>355</v>
      </c>
      <c r="F4234" s="4" t="s">
        <v>439</v>
      </c>
      <c r="G4234" s="12">
        <v>45374</v>
      </c>
      <c r="H4234" s="4" t="s">
        <v>356</v>
      </c>
      <c r="I4234" s="67">
        <v>0.41091435185185199</v>
      </c>
      <c r="J4234" s="4" t="s">
        <v>1133</v>
      </c>
      <c r="K4234" s="12">
        <v>43408</v>
      </c>
      <c r="L4234" s="4" t="s">
        <v>366</v>
      </c>
      <c r="M4234" s="4" t="s">
        <v>358</v>
      </c>
      <c r="N4234" s="4" t="s">
        <v>361</v>
      </c>
      <c r="O4234" s="12" t="str">
        <f t="shared" ca="1" si="133"/>
        <v>6 ans, 5 mois</v>
      </c>
      <c r="P4234" s="4" t="str">
        <f>VLOOKUP(B4234,Effectif!B:I,6,0)</f>
        <v>Hugo MARCHAL</v>
      </c>
      <c r="Q4234" s="4" t="str">
        <f>VLOOKUP(B4234,Effectif!B:I,8,0)</f>
        <v>DECB</v>
      </c>
      <c r="R4234" s="4" t="str">
        <f>IFERROR(VLOOKUP(C4234,Sales!B:G,6,0),"-")</f>
        <v>-</v>
      </c>
      <c r="S4234" s="4">
        <f>IFERROR(VLOOKUP(C4234,Recolt!B:H,3,0),"-")</f>
        <v>100.47</v>
      </c>
      <c r="T4234" s="4" t="str">
        <f t="shared" si="134"/>
        <v>-</v>
      </c>
    </row>
    <row r="4235" spans="1:20" hidden="1" x14ac:dyDescent="0.25">
      <c r="A4235" s="4" t="s">
        <v>412</v>
      </c>
      <c r="B4235" s="4" t="s">
        <v>577</v>
      </c>
      <c r="C4235" s="4">
        <v>1034847762</v>
      </c>
      <c r="D4235" s="4" t="s">
        <v>377</v>
      </c>
      <c r="E4235" s="4" t="s">
        <v>364</v>
      </c>
      <c r="F4235" s="4" t="s">
        <v>439</v>
      </c>
      <c r="G4235" s="12">
        <v>45375</v>
      </c>
      <c r="H4235" s="4" t="s">
        <v>356</v>
      </c>
      <c r="I4235" s="67">
        <v>0.69332175925925899</v>
      </c>
      <c r="J4235" s="4" t="s">
        <v>1135</v>
      </c>
      <c r="K4235" s="12">
        <v>42123</v>
      </c>
      <c r="L4235" s="4" t="s">
        <v>366</v>
      </c>
      <c r="M4235" s="4" t="s">
        <v>358</v>
      </c>
      <c r="N4235" s="4" t="s">
        <v>361</v>
      </c>
      <c r="O4235" s="12" t="str">
        <f t="shared" ca="1" si="133"/>
        <v>9 ans, 0 mois</v>
      </c>
      <c r="P4235" s="4" t="str">
        <f>VLOOKUP(B4235,Effectif!B:I,6,0)</f>
        <v>Hugo MARCHAL</v>
      </c>
      <c r="Q4235" s="4" t="str">
        <f>VLOOKUP(B4235,Effectif!B:I,8,0)</f>
        <v>DECB</v>
      </c>
      <c r="R4235" s="4" t="str">
        <f>IFERROR(VLOOKUP(C4235,Sales!B:G,6,0),"-")</f>
        <v>-</v>
      </c>
      <c r="S4235" s="4">
        <f>IFERROR(VLOOKUP(C4235,Recolt!B:H,3,0),"-")</f>
        <v>391.71</v>
      </c>
      <c r="T4235" s="4" t="str">
        <f t="shared" si="134"/>
        <v>-</v>
      </c>
    </row>
    <row r="4236" spans="1:20" hidden="1" x14ac:dyDescent="0.25">
      <c r="A4236" s="4" t="s">
        <v>412</v>
      </c>
      <c r="B4236" s="4" t="s">
        <v>577</v>
      </c>
      <c r="C4236" s="4">
        <v>1034847763</v>
      </c>
      <c r="D4236" s="4" t="s">
        <v>372</v>
      </c>
      <c r="E4236" s="4" t="s">
        <v>364</v>
      </c>
      <c r="F4236" s="4" t="s">
        <v>439</v>
      </c>
      <c r="G4236" s="12">
        <v>45376</v>
      </c>
      <c r="H4236" s="4" t="s">
        <v>356</v>
      </c>
      <c r="I4236" s="67">
        <v>0.57697916666666704</v>
      </c>
      <c r="J4236" s="4" t="s">
        <v>1135</v>
      </c>
      <c r="K4236" s="12">
        <v>43452</v>
      </c>
      <c r="L4236" s="4" t="s">
        <v>366</v>
      </c>
      <c r="M4236" s="4" t="s">
        <v>358</v>
      </c>
      <c r="N4236" s="4" t="s">
        <v>361</v>
      </c>
      <c r="O4236" s="12" t="str">
        <f t="shared" ca="1" si="133"/>
        <v>6 ans, 4 mois</v>
      </c>
      <c r="P4236" s="4" t="str">
        <f>VLOOKUP(B4236,Effectif!B:I,6,0)</f>
        <v>Hugo MARCHAL</v>
      </c>
      <c r="Q4236" s="4" t="str">
        <f>VLOOKUP(B4236,Effectif!B:I,8,0)</f>
        <v>DECB</v>
      </c>
      <c r="R4236" s="4">
        <f>IFERROR(VLOOKUP(C4236,Sales!B:G,6,0),"-")</f>
        <v>156</v>
      </c>
      <c r="S4236" s="4" t="str">
        <f>IFERROR(VLOOKUP(C4236,Recolt!B:H,3,0),"-")</f>
        <v>-</v>
      </c>
      <c r="T4236" s="4">
        <f t="shared" si="134"/>
        <v>156</v>
      </c>
    </row>
    <row r="4237" spans="1:20" hidden="1" x14ac:dyDescent="0.25">
      <c r="A4237" s="4" t="s">
        <v>412</v>
      </c>
      <c r="B4237" s="4" t="s">
        <v>577</v>
      </c>
      <c r="C4237" s="4">
        <v>1034847767</v>
      </c>
      <c r="D4237" s="4" t="s">
        <v>354</v>
      </c>
      <c r="E4237" s="4" t="s">
        <v>355</v>
      </c>
      <c r="F4237" s="4" t="s">
        <v>439</v>
      </c>
      <c r="G4237" s="12">
        <v>45377</v>
      </c>
      <c r="H4237" s="4" t="s">
        <v>356</v>
      </c>
      <c r="I4237" s="67">
        <v>0.75358796296296304</v>
      </c>
      <c r="J4237" s="4" t="s">
        <v>1135</v>
      </c>
      <c r="K4237" s="12">
        <v>43434</v>
      </c>
      <c r="L4237" s="4" t="s">
        <v>366</v>
      </c>
      <c r="M4237" s="4" t="s">
        <v>358</v>
      </c>
      <c r="N4237" s="4" t="s">
        <v>361</v>
      </c>
      <c r="O4237" s="12" t="str">
        <f t="shared" ca="1" si="133"/>
        <v>6 ans, 5 mois</v>
      </c>
      <c r="P4237" s="4" t="str">
        <f>VLOOKUP(B4237,Effectif!B:I,6,0)</f>
        <v>Hugo MARCHAL</v>
      </c>
      <c r="Q4237" s="4" t="str">
        <f>VLOOKUP(B4237,Effectif!B:I,8,0)</f>
        <v>DECB</v>
      </c>
      <c r="R4237" s="4" t="str">
        <f>IFERROR(VLOOKUP(C4237,Sales!B:G,6,0),"-")</f>
        <v>-</v>
      </c>
      <c r="S4237" s="4">
        <f>IFERROR(VLOOKUP(C4237,Recolt!B:H,3,0),"-")</f>
        <v>227.72</v>
      </c>
      <c r="T4237" s="4" t="str">
        <f t="shared" si="134"/>
        <v>-</v>
      </c>
    </row>
    <row r="4238" spans="1:20" hidden="1" x14ac:dyDescent="0.25">
      <c r="A4238" s="4" t="s">
        <v>412</v>
      </c>
      <c r="B4238" s="4" t="s">
        <v>577</v>
      </c>
      <c r="C4238" s="4">
        <v>1034847768</v>
      </c>
      <c r="D4238" s="4" t="s">
        <v>372</v>
      </c>
      <c r="E4238" s="4" t="s">
        <v>364</v>
      </c>
      <c r="F4238" s="4" t="s">
        <v>440</v>
      </c>
      <c r="G4238" s="12">
        <v>45378</v>
      </c>
      <c r="H4238" s="4" t="s">
        <v>356</v>
      </c>
      <c r="I4238" s="67">
        <v>0.57486111111111104</v>
      </c>
      <c r="J4238" s="4" t="s">
        <v>1134</v>
      </c>
      <c r="K4238" s="12">
        <v>43451</v>
      </c>
      <c r="L4238" s="4" t="s">
        <v>366</v>
      </c>
      <c r="M4238" s="4" t="s">
        <v>358</v>
      </c>
      <c r="N4238" s="4" t="s">
        <v>361</v>
      </c>
      <c r="O4238" s="12" t="str">
        <f t="shared" ca="1" si="133"/>
        <v>6 ans, 4 mois</v>
      </c>
      <c r="P4238" s="4" t="str">
        <f>VLOOKUP(B4238,Effectif!B:I,6,0)</f>
        <v>Hugo MARCHAL</v>
      </c>
      <c r="Q4238" s="4" t="str">
        <f>VLOOKUP(B4238,Effectif!B:I,8,0)</f>
        <v>DECB</v>
      </c>
      <c r="R4238" s="4">
        <f>IFERROR(VLOOKUP(C4238,Sales!B:G,6,0),"-")</f>
        <v>132</v>
      </c>
      <c r="S4238" s="4" t="str">
        <f>IFERROR(VLOOKUP(C4238,Recolt!B:H,3,0),"-")</f>
        <v>-</v>
      </c>
      <c r="T4238" s="4">
        <f t="shared" si="134"/>
        <v>132</v>
      </c>
    </row>
    <row r="4239" spans="1:20" hidden="1" x14ac:dyDescent="0.25">
      <c r="A4239" s="4" t="s">
        <v>412</v>
      </c>
      <c r="B4239" s="4" t="s">
        <v>577</v>
      </c>
      <c r="C4239" s="4">
        <v>1034847779</v>
      </c>
      <c r="D4239" s="4" t="s">
        <v>377</v>
      </c>
      <c r="E4239" s="4" t="s">
        <v>364</v>
      </c>
      <c r="F4239" s="4" t="s">
        <v>439</v>
      </c>
      <c r="G4239" s="12">
        <v>45379</v>
      </c>
      <c r="H4239" s="4" t="s">
        <v>356</v>
      </c>
      <c r="I4239" s="67">
        <v>0.71884259259259298</v>
      </c>
      <c r="J4239" s="4" t="s">
        <v>1139</v>
      </c>
      <c r="K4239" s="12">
        <v>40612</v>
      </c>
      <c r="L4239" s="4" t="s">
        <v>366</v>
      </c>
      <c r="M4239" s="4" t="s">
        <v>358</v>
      </c>
      <c r="N4239" s="4" t="s">
        <v>361</v>
      </c>
      <c r="O4239" s="12" t="str">
        <f t="shared" ca="1" si="133"/>
        <v>14 ans, 1 mois</v>
      </c>
      <c r="P4239" s="4" t="str">
        <f>VLOOKUP(B4239,Effectif!B:I,6,0)</f>
        <v>Hugo MARCHAL</v>
      </c>
      <c r="Q4239" s="4" t="str">
        <f>VLOOKUP(B4239,Effectif!B:I,8,0)</f>
        <v>DECB</v>
      </c>
      <c r="R4239" s="4">
        <f>IFERROR(VLOOKUP(C4239,Sales!B:G,6,0),"-")</f>
        <v>423</v>
      </c>
      <c r="S4239" s="4" t="str">
        <f>IFERROR(VLOOKUP(C4239,Recolt!B:H,3,0),"-")</f>
        <v>-</v>
      </c>
      <c r="T4239" s="4">
        <f t="shared" si="134"/>
        <v>423</v>
      </c>
    </row>
    <row r="4240" spans="1:20" hidden="1" x14ac:dyDescent="0.25">
      <c r="A4240" s="4" t="s">
        <v>412</v>
      </c>
      <c r="B4240" s="4" t="s">
        <v>577</v>
      </c>
      <c r="C4240" s="4">
        <v>1034847792</v>
      </c>
      <c r="D4240" s="4" t="s">
        <v>372</v>
      </c>
      <c r="E4240" s="4" t="s">
        <v>364</v>
      </c>
      <c r="F4240" s="4" t="s">
        <v>440</v>
      </c>
      <c r="G4240" s="12">
        <v>45380</v>
      </c>
      <c r="H4240" s="4" t="s">
        <v>356</v>
      </c>
      <c r="I4240" s="67">
        <v>0.5390625</v>
      </c>
      <c r="J4240" s="4" t="s">
        <v>1133</v>
      </c>
      <c r="K4240" s="12">
        <v>43398</v>
      </c>
      <c r="L4240" s="4" t="s">
        <v>366</v>
      </c>
      <c r="M4240" s="4" t="s">
        <v>358</v>
      </c>
      <c r="N4240" s="4" t="s">
        <v>359</v>
      </c>
      <c r="O4240" s="12" t="str">
        <f t="shared" ca="1" si="133"/>
        <v>6 ans, 6 mois</v>
      </c>
      <c r="P4240" s="4" t="str">
        <f>VLOOKUP(B4240,Effectif!B:I,6,0)</f>
        <v>Hugo MARCHAL</v>
      </c>
      <c r="Q4240" s="4" t="str">
        <f>VLOOKUP(B4240,Effectif!B:I,8,0)</f>
        <v>DECB</v>
      </c>
      <c r="R4240" s="4" t="str">
        <f>IFERROR(VLOOKUP(C4240,Sales!B:G,6,0),"-")</f>
        <v>-</v>
      </c>
      <c r="S4240" s="4">
        <f>IFERROR(VLOOKUP(C4240,Recolt!B:H,3,0),"-")</f>
        <v>102.23</v>
      </c>
      <c r="T4240" s="4" t="str">
        <f t="shared" si="134"/>
        <v>-</v>
      </c>
    </row>
    <row r="4241" spans="1:20" hidden="1" x14ac:dyDescent="0.25">
      <c r="A4241" s="4" t="s">
        <v>412</v>
      </c>
      <c r="B4241" s="4" t="s">
        <v>577</v>
      </c>
      <c r="C4241" s="4">
        <v>1034847803</v>
      </c>
      <c r="D4241" s="4" t="s">
        <v>372</v>
      </c>
      <c r="E4241" s="4" t="s">
        <v>364</v>
      </c>
      <c r="F4241" s="4" t="s">
        <v>440</v>
      </c>
      <c r="G4241" s="12">
        <v>45381</v>
      </c>
      <c r="H4241" s="4" t="s">
        <v>356</v>
      </c>
      <c r="I4241" s="67">
        <v>0.50181712962962999</v>
      </c>
      <c r="J4241" s="4" t="s">
        <v>1136</v>
      </c>
      <c r="K4241" s="12">
        <v>43198</v>
      </c>
      <c r="L4241" s="4" t="s">
        <v>366</v>
      </c>
      <c r="M4241" s="4" t="s">
        <v>358</v>
      </c>
      <c r="N4241" s="4" t="s">
        <v>361</v>
      </c>
      <c r="O4241" s="12" t="str">
        <f t="shared" ca="1" si="133"/>
        <v>7 ans, 0 mois</v>
      </c>
      <c r="P4241" s="4" t="str">
        <f>VLOOKUP(B4241,Effectif!B:I,6,0)</f>
        <v>Hugo MARCHAL</v>
      </c>
      <c r="Q4241" s="4" t="str">
        <f>VLOOKUP(B4241,Effectif!B:I,8,0)</f>
        <v>DECB</v>
      </c>
      <c r="R4241" s="4" t="str">
        <f>IFERROR(VLOOKUP(C4241,Sales!B:G,6,0),"-")</f>
        <v>-</v>
      </c>
      <c r="S4241" s="4">
        <f>IFERROR(VLOOKUP(C4241,Recolt!B:H,3,0),"-")</f>
        <v>180</v>
      </c>
      <c r="T4241" s="4" t="str">
        <f t="shared" si="134"/>
        <v>-</v>
      </c>
    </row>
    <row r="4242" spans="1:20" hidden="1" x14ac:dyDescent="0.25">
      <c r="A4242" s="4" t="s">
        <v>412</v>
      </c>
      <c r="B4242" s="4" t="s">
        <v>577</v>
      </c>
      <c r="C4242" s="4">
        <v>1034847804</v>
      </c>
      <c r="D4242" s="4" t="s">
        <v>372</v>
      </c>
      <c r="E4242" s="4" t="s">
        <v>364</v>
      </c>
      <c r="F4242" s="4" t="s">
        <v>440</v>
      </c>
      <c r="G4242" s="12">
        <v>45382</v>
      </c>
      <c r="H4242" s="4" t="s">
        <v>356</v>
      </c>
      <c r="I4242" s="67">
        <v>0.46549768518518497</v>
      </c>
      <c r="J4242" s="4" t="s">
        <v>1137</v>
      </c>
      <c r="K4242" s="12">
        <v>42361</v>
      </c>
      <c r="L4242" s="4" t="s">
        <v>366</v>
      </c>
      <c r="M4242" s="4" t="s">
        <v>358</v>
      </c>
      <c r="N4242" s="4" t="s">
        <v>361</v>
      </c>
      <c r="O4242" s="12" t="str">
        <f t="shared" ca="1" si="133"/>
        <v>9 ans, 4 mois</v>
      </c>
      <c r="P4242" s="4" t="str">
        <f>VLOOKUP(B4242,Effectif!B:I,6,0)</f>
        <v>Hugo MARCHAL</v>
      </c>
      <c r="Q4242" s="4" t="str">
        <f>VLOOKUP(B4242,Effectif!B:I,8,0)</f>
        <v>DECB</v>
      </c>
      <c r="R4242" s="4" t="str">
        <f>IFERROR(VLOOKUP(C4242,Sales!B:G,6,0),"-")</f>
        <v>-</v>
      </c>
      <c r="S4242" s="4">
        <f>IFERROR(VLOOKUP(C4242,Recolt!B:H,3,0),"-")</f>
        <v>141.38999999999999</v>
      </c>
      <c r="T4242" s="4" t="str">
        <f t="shared" si="134"/>
        <v>-</v>
      </c>
    </row>
    <row r="4243" spans="1:20" hidden="1" x14ac:dyDescent="0.25">
      <c r="A4243" s="4" t="s">
        <v>412</v>
      </c>
      <c r="B4243" s="4" t="s">
        <v>537</v>
      </c>
      <c r="C4243" s="4">
        <v>1034847806</v>
      </c>
      <c r="D4243" s="4" t="s">
        <v>377</v>
      </c>
      <c r="E4243" s="4" t="s">
        <v>364</v>
      </c>
      <c r="F4243" s="4" t="s">
        <v>439</v>
      </c>
      <c r="G4243" s="12">
        <v>45383</v>
      </c>
      <c r="H4243" s="4" t="s">
        <v>356</v>
      </c>
      <c r="I4243" s="67">
        <v>0.71902777777777804</v>
      </c>
      <c r="J4243" s="4" t="s">
        <v>1136</v>
      </c>
      <c r="K4243" s="12">
        <v>43364</v>
      </c>
      <c r="L4243" s="4" t="s">
        <v>366</v>
      </c>
      <c r="M4243" s="4" t="s">
        <v>358</v>
      </c>
      <c r="N4243" s="4" t="s">
        <v>359</v>
      </c>
      <c r="O4243" s="12" t="str">
        <f t="shared" ca="1" si="133"/>
        <v>6 ans, 7 mois</v>
      </c>
      <c r="P4243" s="4" t="str">
        <f>VLOOKUP(B4243,Effectif!B:I,6,0)</f>
        <v>Lise DE WITTE</v>
      </c>
      <c r="Q4243" s="4" t="str">
        <f>VLOOKUP(B4243,Effectif!B:I,8,0)</f>
        <v>DECB</v>
      </c>
      <c r="R4243" s="4" t="str">
        <f>IFERROR(VLOOKUP(C4243,Sales!B:G,6,0),"-")</f>
        <v>-</v>
      </c>
      <c r="S4243" s="4">
        <f>IFERROR(VLOOKUP(C4243,Recolt!B:H,3,0),"-")</f>
        <v>188</v>
      </c>
      <c r="T4243" s="4" t="str">
        <f t="shared" si="134"/>
        <v>-</v>
      </c>
    </row>
    <row r="4244" spans="1:20" hidden="1" x14ac:dyDescent="0.25">
      <c r="A4244" s="4" t="s">
        <v>412</v>
      </c>
      <c r="B4244" s="4" t="s">
        <v>537</v>
      </c>
      <c r="C4244" s="4">
        <v>1034847814</v>
      </c>
      <c r="D4244" s="4" t="s">
        <v>363</v>
      </c>
      <c r="E4244" s="4" t="s">
        <v>364</v>
      </c>
      <c r="F4244" s="4" t="s">
        <v>439</v>
      </c>
      <c r="G4244" s="12">
        <v>45384</v>
      </c>
      <c r="H4244" s="4" t="s">
        <v>356</v>
      </c>
      <c r="I4244" s="67">
        <v>0.60018518518518504</v>
      </c>
      <c r="J4244" s="4" t="s">
        <v>1137</v>
      </c>
      <c r="K4244" s="12">
        <v>42474</v>
      </c>
      <c r="L4244" s="4" t="s">
        <v>366</v>
      </c>
      <c r="M4244" s="4" t="s">
        <v>358</v>
      </c>
      <c r="N4244" s="4" t="s">
        <v>361</v>
      </c>
      <c r="O4244" s="12" t="str">
        <f t="shared" ca="1" si="133"/>
        <v>9 ans, 0 mois</v>
      </c>
      <c r="P4244" s="4" t="str">
        <f>VLOOKUP(B4244,Effectif!B:I,6,0)</f>
        <v>Lise DE WITTE</v>
      </c>
      <c r="Q4244" s="4" t="str">
        <f>VLOOKUP(B4244,Effectif!B:I,8,0)</f>
        <v>DECB</v>
      </c>
      <c r="R4244" s="4">
        <f>IFERROR(VLOOKUP(C4244,Sales!B:G,6,0),"-")</f>
        <v>172</v>
      </c>
      <c r="S4244" s="4" t="str">
        <f>IFERROR(VLOOKUP(C4244,Recolt!B:H,3,0),"-")</f>
        <v>-</v>
      </c>
      <c r="T4244" s="4">
        <f t="shared" si="134"/>
        <v>172</v>
      </c>
    </row>
    <row r="4245" spans="1:20" hidden="1" x14ac:dyDescent="0.25">
      <c r="A4245" s="4" t="s">
        <v>412</v>
      </c>
      <c r="B4245" s="4" t="s">
        <v>537</v>
      </c>
      <c r="C4245" s="4">
        <v>1034847828</v>
      </c>
      <c r="D4245" s="4" t="s">
        <v>363</v>
      </c>
      <c r="E4245" s="4" t="s">
        <v>364</v>
      </c>
      <c r="F4245" s="4" t="s">
        <v>439</v>
      </c>
      <c r="G4245" s="12">
        <v>45385</v>
      </c>
      <c r="H4245" s="4" t="s">
        <v>356</v>
      </c>
      <c r="I4245" s="67">
        <v>0.63371527777777803</v>
      </c>
      <c r="J4245" s="4" t="s">
        <v>1134</v>
      </c>
      <c r="K4245" s="12">
        <v>43377</v>
      </c>
      <c r="L4245" s="4" t="s">
        <v>366</v>
      </c>
      <c r="M4245" s="4" t="s">
        <v>358</v>
      </c>
      <c r="N4245" s="4" t="s">
        <v>359</v>
      </c>
      <c r="O4245" s="12" t="str">
        <f t="shared" ca="1" si="133"/>
        <v>6 ans, 6 mois</v>
      </c>
      <c r="P4245" s="4" t="str">
        <f>VLOOKUP(B4245,Effectif!B:I,6,0)</f>
        <v>Lise DE WITTE</v>
      </c>
      <c r="Q4245" s="4" t="str">
        <f>VLOOKUP(B4245,Effectif!B:I,8,0)</f>
        <v>DECB</v>
      </c>
      <c r="R4245" s="4" t="str">
        <f>IFERROR(VLOOKUP(C4245,Sales!B:G,6,0),"-")</f>
        <v>-</v>
      </c>
      <c r="S4245" s="4">
        <f>IFERROR(VLOOKUP(C4245,Recolt!B:H,3,0),"-")</f>
        <v>416.93</v>
      </c>
      <c r="T4245" s="4" t="str">
        <f t="shared" si="134"/>
        <v>-</v>
      </c>
    </row>
    <row r="4246" spans="1:20" hidden="1" x14ac:dyDescent="0.25">
      <c r="A4246" s="4" t="s">
        <v>412</v>
      </c>
      <c r="B4246" s="4" t="s">
        <v>537</v>
      </c>
      <c r="C4246" s="4">
        <v>1034847837</v>
      </c>
      <c r="D4246" s="4" t="s">
        <v>363</v>
      </c>
      <c r="E4246" s="4" t="s">
        <v>364</v>
      </c>
      <c r="F4246" s="4" t="s">
        <v>439</v>
      </c>
      <c r="G4246" s="12">
        <v>45386</v>
      </c>
      <c r="H4246" s="4" t="s">
        <v>356</v>
      </c>
      <c r="I4246" s="67">
        <v>0.65626157407407404</v>
      </c>
      <c r="J4246" s="4" t="s">
        <v>1131</v>
      </c>
      <c r="K4246" s="12">
        <v>42706</v>
      </c>
      <c r="L4246" s="4" t="s">
        <v>366</v>
      </c>
      <c r="M4246" s="4" t="s">
        <v>358</v>
      </c>
      <c r="N4246" s="4" t="s">
        <v>361</v>
      </c>
      <c r="O4246" s="12" t="str">
        <f t="shared" ca="1" si="133"/>
        <v>8 ans, 4 mois</v>
      </c>
      <c r="P4246" s="4" t="str">
        <f>VLOOKUP(B4246,Effectif!B:I,6,0)</f>
        <v>Lise DE WITTE</v>
      </c>
      <c r="Q4246" s="4" t="str">
        <f>VLOOKUP(B4246,Effectif!B:I,8,0)</f>
        <v>DECB</v>
      </c>
      <c r="R4246" s="4">
        <f>IFERROR(VLOOKUP(C4246,Sales!B:G,6,0),"-")</f>
        <v>179.36</v>
      </c>
      <c r="S4246" s="4" t="str">
        <f>IFERROR(VLOOKUP(C4246,Recolt!B:H,3,0),"-")</f>
        <v>-</v>
      </c>
      <c r="T4246" s="4">
        <f t="shared" si="134"/>
        <v>179.36</v>
      </c>
    </row>
    <row r="4247" spans="1:20" hidden="1" x14ac:dyDescent="0.25">
      <c r="A4247" s="4" t="s">
        <v>412</v>
      </c>
      <c r="B4247" s="4" t="s">
        <v>537</v>
      </c>
      <c r="C4247" s="4">
        <v>1034847838</v>
      </c>
      <c r="D4247" s="4" t="s">
        <v>377</v>
      </c>
      <c r="E4247" s="4" t="s">
        <v>364</v>
      </c>
      <c r="F4247" s="4" t="s">
        <v>439</v>
      </c>
      <c r="G4247" s="12">
        <v>45387</v>
      </c>
      <c r="H4247" s="4" t="s">
        <v>356</v>
      </c>
      <c r="I4247" s="67">
        <v>0.59673611111111102</v>
      </c>
      <c r="J4247" s="4" t="s">
        <v>1134</v>
      </c>
      <c r="K4247" s="12">
        <v>42902</v>
      </c>
      <c r="L4247" s="4" t="s">
        <v>366</v>
      </c>
      <c r="M4247" s="4" t="s">
        <v>358</v>
      </c>
      <c r="N4247" s="4" t="s">
        <v>359</v>
      </c>
      <c r="O4247" s="12" t="str">
        <f t="shared" ca="1" si="133"/>
        <v>7 ans, 10 mois</v>
      </c>
      <c r="P4247" s="4" t="str">
        <f>VLOOKUP(B4247,Effectif!B:I,6,0)</f>
        <v>Lise DE WITTE</v>
      </c>
      <c r="Q4247" s="4" t="str">
        <f>VLOOKUP(B4247,Effectif!B:I,8,0)</f>
        <v>DECB</v>
      </c>
      <c r="R4247" s="4" t="str">
        <f>IFERROR(VLOOKUP(C4247,Sales!B:G,6,0),"-")</f>
        <v>-</v>
      </c>
      <c r="S4247" s="4">
        <f>IFERROR(VLOOKUP(C4247,Recolt!B:H,3,0),"-")</f>
        <v>219.62</v>
      </c>
      <c r="T4247" s="4" t="str">
        <f t="shared" si="134"/>
        <v>-</v>
      </c>
    </row>
    <row r="4248" spans="1:20" hidden="1" x14ac:dyDescent="0.25">
      <c r="A4248" s="4" t="s">
        <v>412</v>
      </c>
      <c r="B4248" s="4" t="s">
        <v>537</v>
      </c>
      <c r="C4248" s="4">
        <v>1034847839</v>
      </c>
      <c r="D4248" s="4" t="s">
        <v>377</v>
      </c>
      <c r="E4248" s="4" t="s">
        <v>364</v>
      </c>
      <c r="F4248" s="4" t="s">
        <v>439</v>
      </c>
      <c r="G4248" s="12">
        <v>45388</v>
      </c>
      <c r="H4248" s="4" t="s">
        <v>356</v>
      </c>
      <c r="I4248" s="67">
        <v>0.56991898148148101</v>
      </c>
      <c r="J4248" s="4" t="s">
        <v>1131</v>
      </c>
      <c r="K4248" s="12">
        <v>41849</v>
      </c>
      <c r="L4248" s="4" t="s">
        <v>366</v>
      </c>
      <c r="M4248" s="4" t="s">
        <v>358</v>
      </c>
      <c r="N4248" s="4" t="s">
        <v>359</v>
      </c>
      <c r="O4248" s="12" t="str">
        <f t="shared" ca="1" si="133"/>
        <v>10 ans, 9 mois</v>
      </c>
      <c r="P4248" s="4" t="str">
        <f>VLOOKUP(B4248,Effectif!B:I,6,0)</f>
        <v>Lise DE WITTE</v>
      </c>
      <c r="Q4248" s="4" t="str">
        <f>VLOOKUP(B4248,Effectif!B:I,8,0)</f>
        <v>DECB</v>
      </c>
      <c r="R4248" s="4">
        <f>IFERROR(VLOOKUP(C4248,Sales!B:G,6,0),"-")</f>
        <v>88.12</v>
      </c>
      <c r="S4248" s="4" t="str">
        <f>IFERROR(VLOOKUP(C4248,Recolt!B:H,3,0),"-")</f>
        <v>-</v>
      </c>
      <c r="T4248" s="4">
        <f t="shared" si="134"/>
        <v>88.12</v>
      </c>
    </row>
    <row r="4249" spans="1:20" hidden="1" x14ac:dyDescent="0.25">
      <c r="A4249" s="4" t="s">
        <v>412</v>
      </c>
      <c r="B4249" s="4" t="s">
        <v>537</v>
      </c>
      <c r="C4249" s="4">
        <v>1034847848</v>
      </c>
      <c r="D4249" s="4" t="s">
        <v>363</v>
      </c>
      <c r="E4249" s="4" t="s">
        <v>364</v>
      </c>
      <c r="F4249" s="4" t="s">
        <v>439</v>
      </c>
      <c r="G4249" s="12">
        <v>45389</v>
      </c>
      <c r="H4249" s="4" t="s">
        <v>356</v>
      </c>
      <c r="I4249" s="67">
        <v>0.45106481481481497</v>
      </c>
      <c r="J4249" s="4" t="s">
        <v>1133</v>
      </c>
      <c r="K4249" s="12">
        <v>43395</v>
      </c>
      <c r="L4249" s="4" t="s">
        <v>366</v>
      </c>
      <c r="M4249" s="4" t="s">
        <v>358</v>
      </c>
      <c r="N4249" s="4" t="s">
        <v>359</v>
      </c>
      <c r="O4249" s="12" t="str">
        <f t="shared" ca="1" si="133"/>
        <v>6 ans, 6 mois</v>
      </c>
      <c r="P4249" s="4" t="str">
        <f>VLOOKUP(B4249,Effectif!B:I,6,0)</f>
        <v>Lise DE WITTE</v>
      </c>
      <c r="Q4249" s="4" t="str">
        <f>VLOOKUP(B4249,Effectif!B:I,8,0)</f>
        <v>DECB</v>
      </c>
      <c r="R4249" s="4" t="str">
        <f>IFERROR(VLOOKUP(C4249,Sales!B:G,6,0),"-")</f>
        <v>-</v>
      </c>
      <c r="S4249" s="4">
        <f>IFERROR(VLOOKUP(C4249,Recolt!B:H,3,0),"-")</f>
        <v>21</v>
      </c>
      <c r="T4249" s="4" t="str">
        <f t="shared" si="134"/>
        <v>-</v>
      </c>
    </row>
    <row r="4250" spans="1:20" hidden="1" x14ac:dyDescent="0.25">
      <c r="A4250" s="4" t="s">
        <v>412</v>
      </c>
      <c r="B4250" s="4" t="s">
        <v>537</v>
      </c>
      <c r="C4250" s="4">
        <v>1034847851</v>
      </c>
      <c r="D4250" s="4" t="s">
        <v>363</v>
      </c>
      <c r="E4250" s="4" t="s">
        <v>364</v>
      </c>
      <c r="F4250" s="4" t="s">
        <v>439</v>
      </c>
      <c r="G4250" s="12">
        <v>45390</v>
      </c>
      <c r="H4250" s="4" t="s">
        <v>356</v>
      </c>
      <c r="I4250" s="67">
        <v>0.64679398148148104</v>
      </c>
      <c r="J4250" s="4" t="s">
        <v>1133</v>
      </c>
      <c r="K4250" s="12">
        <v>43250</v>
      </c>
      <c r="L4250" s="4" t="s">
        <v>366</v>
      </c>
      <c r="M4250" s="4" t="s">
        <v>358</v>
      </c>
      <c r="N4250" s="4" t="s">
        <v>361</v>
      </c>
      <c r="O4250" s="12" t="str">
        <f t="shared" ca="1" si="133"/>
        <v>6 ans, 11 mois</v>
      </c>
      <c r="P4250" s="4" t="str">
        <f>VLOOKUP(B4250,Effectif!B:I,6,0)</f>
        <v>Lise DE WITTE</v>
      </c>
      <c r="Q4250" s="4" t="str">
        <f>VLOOKUP(B4250,Effectif!B:I,8,0)</f>
        <v>DECB</v>
      </c>
      <c r="R4250" s="4" t="str">
        <f>IFERROR(VLOOKUP(C4250,Sales!B:G,6,0),"-")</f>
        <v>-</v>
      </c>
      <c r="S4250" s="4">
        <f>IFERROR(VLOOKUP(C4250,Recolt!B:H,3,0),"-")</f>
        <v>119.36</v>
      </c>
      <c r="T4250" s="4" t="str">
        <f t="shared" si="134"/>
        <v>-</v>
      </c>
    </row>
    <row r="4251" spans="1:20" hidden="1" x14ac:dyDescent="0.25">
      <c r="A4251" s="4" t="s">
        <v>412</v>
      </c>
      <c r="B4251" s="4" t="s">
        <v>537</v>
      </c>
      <c r="C4251" s="4">
        <v>1034847860</v>
      </c>
      <c r="D4251" s="4" t="s">
        <v>363</v>
      </c>
      <c r="E4251" s="4" t="s">
        <v>364</v>
      </c>
      <c r="F4251" s="4" t="s">
        <v>439</v>
      </c>
      <c r="G4251" s="12">
        <v>45391</v>
      </c>
      <c r="H4251" s="4" t="s">
        <v>356</v>
      </c>
      <c r="I4251" s="67">
        <v>0.43494212962963003</v>
      </c>
      <c r="J4251" s="4" t="s">
        <v>1134</v>
      </c>
      <c r="K4251" s="12">
        <v>43214</v>
      </c>
      <c r="L4251" s="4" t="s">
        <v>366</v>
      </c>
      <c r="M4251" s="4" t="s">
        <v>358</v>
      </c>
      <c r="N4251" s="4" t="s">
        <v>361</v>
      </c>
      <c r="O4251" s="12" t="str">
        <f t="shared" ca="1" si="133"/>
        <v>6 ans, 0 mois</v>
      </c>
      <c r="P4251" s="4" t="str">
        <f>VLOOKUP(B4251,Effectif!B:I,6,0)</f>
        <v>Lise DE WITTE</v>
      </c>
      <c r="Q4251" s="4" t="str">
        <f>VLOOKUP(B4251,Effectif!B:I,8,0)</f>
        <v>DECB</v>
      </c>
      <c r="R4251" s="4" t="str">
        <f>IFERROR(VLOOKUP(C4251,Sales!B:G,6,0),"-")</f>
        <v>-</v>
      </c>
      <c r="S4251" s="4">
        <f>IFERROR(VLOOKUP(C4251,Recolt!B:H,3,0),"-")</f>
        <v>78.23</v>
      </c>
      <c r="T4251" s="4" t="str">
        <f t="shared" si="134"/>
        <v>-</v>
      </c>
    </row>
    <row r="4252" spans="1:20" hidden="1" x14ac:dyDescent="0.25">
      <c r="A4252" s="4" t="s">
        <v>412</v>
      </c>
      <c r="B4252" s="4" t="s">
        <v>537</v>
      </c>
      <c r="C4252" s="4">
        <v>1034847862</v>
      </c>
      <c r="D4252" s="4" t="s">
        <v>372</v>
      </c>
      <c r="E4252" s="4" t="s">
        <v>364</v>
      </c>
      <c r="F4252" s="4" t="s">
        <v>439</v>
      </c>
      <c r="G4252" s="12">
        <v>45392</v>
      </c>
      <c r="H4252" s="4" t="s">
        <v>356</v>
      </c>
      <c r="I4252" s="67">
        <v>0.49993055555555599</v>
      </c>
      <c r="J4252" s="4" t="s">
        <v>1134</v>
      </c>
      <c r="K4252" s="12">
        <v>43312</v>
      </c>
      <c r="L4252" s="4" t="s">
        <v>366</v>
      </c>
      <c r="M4252" s="4" t="s">
        <v>358</v>
      </c>
      <c r="N4252" s="4" t="s">
        <v>359</v>
      </c>
      <c r="O4252" s="12" t="str">
        <f t="shared" ca="1" si="133"/>
        <v>6 ans, 9 mois</v>
      </c>
      <c r="P4252" s="4" t="str">
        <f>VLOOKUP(B4252,Effectif!B:I,6,0)</f>
        <v>Lise DE WITTE</v>
      </c>
      <c r="Q4252" s="4" t="str">
        <f>VLOOKUP(B4252,Effectif!B:I,8,0)</f>
        <v>DECB</v>
      </c>
      <c r="R4252" s="4">
        <f>IFERROR(VLOOKUP(C4252,Sales!B:G,6,0),"-")</f>
        <v>100.75</v>
      </c>
      <c r="S4252" s="4" t="str">
        <f>IFERROR(VLOOKUP(C4252,Recolt!B:H,3,0),"-")</f>
        <v>-</v>
      </c>
      <c r="T4252" s="4">
        <f t="shared" si="134"/>
        <v>100.75</v>
      </c>
    </row>
    <row r="4253" spans="1:20" hidden="1" x14ac:dyDescent="0.25">
      <c r="A4253" s="4" t="s">
        <v>412</v>
      </c>
      <c r="B4253" s="4" t="s">
        <v>537</v>
      </c>
      <c r="C4253" s="4">
        <v>1034847867</v>
      </c>
      <c r="D4253" s="4" t="s">
        <v>377</v>
      </c>
      <c r="E4253" s="4" t="s">
        <v>364</v>
      </c>
      <c r="F4253" s="4" t="s">
        <v>439</v>
      </c>
      <c r="G4253" s="12">
        <v>45393</v>
      </c>
      <c r="H4253" s="4" t="s">
        <v>356</v>
      </c>
      <c r="I4253" s="67">
        <v>0.72447916666666701</v>
      </c>
      <c r="J4253" s="4" t="s">
        <v>1133</v>
      </c>
      <c r="K4253" s="12">
        <v>42830</v>
      </c>
      <c r="L4253" s="4" t="s">
        <v>366</v>
      </c>
      <c r="M4253" s="4" t="s">
        <v>358</v>
      </c>
      <c r="N4253" s="4" t="s">
        <v>361</v>
      </c>
      <c r="O4253" s="12" t="str">
        <f t="shared" ca="1" si="133"/>
        <v>8 ans, 0 mois</v>
      </c>
      <c r="P4253" s="4" t="str">
        <f>VLOOKUP(B4253,Effectif!B:I,6,0)</f>
        <v>Lise DE WITTE</v>
      </c>
      <c r="Q4253" s="4" t="str">
        <f>VLOOKUP(B4253,Effectif!B:I,8,0)</f>
        <v>DECB</v>
      </c>
      <c r="R4253" s="4">
        <f>IFERROR(VLOOKUP(C4253,Sales!B:G,6,0),"-")</f>
        <v>178.76</v>
      </c>
      <c r="S4253" s="4" t="str">
        <f>IFERROR(VLOOKUP(C4253,Recolt!B:H,3,0),"-")</f>
        <v>-</v>
      </c>
      <c r="T4253" s="4">
        <f t="shared" si="134"/>
        <v>178.76</v>
      </c>
    </row>
    <row r="4254" spans="1:20" hidden="1" x14ac:dyDescent="0.25">
      <c r="A4254" s="4" t="s">
        <v>412</v>
      </c>
      <c r="B4254" s="4" t="s">
        <v>537</v>
      </c>
      <c r="C4254" s="4">
        <v>1034847873</v>
      </c>
      <c r="D4254" s="4" t="s">
        <v>372</v>
      </c>
      <c r="E4254" s="4" t="s">
        <v>364</v>
      </c>
      <c r="F4254" s="4" t="s">
        <v>439</v>
      </c>
      <c r="G4254" s="12">
        <v>45394</v>
      </c>
      <c r="H4254" s="4" t="s">
        <v>356</v>
      </c>
      <c r="I4254" s="67">
        <v>0.64005787037036999</v>
      </c>
      <c r="J4254" s="4" t="s">
        <v>1133</v>
      </c>
      <c r="K4254" s="12">
        <v>43418</v>
      </c>
      <c r="L4254" s="4" t="s">
        <v>366</v>
      </c>
      <c r="M4254" s="4" t="s">
        <v>358</v>
      </c>
      <c r="N4254" s="4" t="s">
        <v>361</v>
      </c>
      <c r="O4254" s="12" t="str">
        <f t="shared" ca="1" si="133"/>
        <v>6 ans, 5 mois</v>
      </c>
      <c r="P4254" s="4" t="str">
        <f>VLOOKUP(B4254,Effectif!B:I,6,0)</f>
        <v>Lise DE WITTE</v>
      </c>
      <c r="Q4254" s="4" t="str">
        <f>VLOOKUP(B4254,Effectif!B:I,8,0)</f>
        <v>DECB</v>
      </c>
      <c r="R4254" s="4">
        <f>IFERROR(VLOOKUP(C4254,Sales!B:G,6,0),"-")</f>
        <v>129.06</v>
      </c>
      <c r="S4254" s="4" t="str">
        <f>IFERROR(VLOOKUP(C4254,Recolt!B:H,3,0),"-")</f>
        <v>-</v>
      </c>
      <c r="T4254" s="4">
        <f t="shared" si="134"/>
        <v>129.06</v>
      </c>
    </row>
    <row r="4255" spans="1:20" hidden="1" x14ac:dyDescent="0.25">
      <c r="A4255" s="4" t="s">
        <v>412</v>
      </c>
      <c r="B4255" s="4" t="s">
        <v>537</v>
      </c>
      <c r="C4255" s="4">
        <v>1034847887</v>
      </c>
      <c r="D4255" s="4" t="s">
        <v>354</v>
      </c>
      <c r="E4255" s="4" t="s">
        <v>355</v>
      </c>
      <c r="F4255" s="4" t="s">
        <v>439</v>
      </c>
      <c r="G4255" s="12">
        <v>45395</v>
      </c>
      <c r="H4255" s="4" t="s">
        <v>356</v>
      </c>
      <c r="I4255" s="67">
        <v>0.46466435185185201</v>
      </c>
      <c r="J4255" s="4" t="s">
        <v>1137</v>
      </c>
      <c r="K4255" s="12">
        <v>42310</v>
      </c>
      <c r="L4255" s="4" t="s">
        <v>366</v>
      </c>
      <c r="M4255" s="4" t="s">
        <v>358</v>
      </c>
      <c r="N4255" s="4" t="s">
        <v>361</v>
      </c>
      <c r="O4255" s="12" t="str">
        <f t="shared" ca="1" si="133"/>
        <v>9 ans, 5 mois</v>
      </c>
      <c r="P4255" s="4" t="str">
        <f>VLOOKUP(B4255,Effectif!B:I,6,0)</f>
        <v>Lise DE WITTE</v>
      </c>
      <c r="Q4255" s="4" t="str">
        <f>VLOOKUP(B4255,Effectif!B:I,8,0)</f>
        <v>DECB</v>
      </c>
      <c r="R4255" s="4" t="str">
        <f>IFERROR(VLOOKUP(C4255,Sales!B:G,6,0),"-")</f>
        <v>-</v>
      </c>
      <c r="S4255" s="4">
        <f>IFERROR(VLOOKUP(C4255,Recolt!B:H,3,0),"-")</f>
        <v>65</v>
      </c>
      <c r="T4255" s="4" t="str">
        <f t="shared" si="134"/>
        <v>-</v>
      </c>
    </row>
    <row r="4256" spans="1:20" hidden="1" x14ac:dyDescent="0.25">
      <c r="A4256" s="4" t="s">
        <v>412</v>
      </c>
      <c r="B4256" s="4" t="s">
        <v>537</v>
      </c>
      <c r="C4256" s="4">
        <v>1034847890</v>
      </c>
      <c r="D4256" s="4" t="s">
        <v>363</v>
      </c>
      <c r="E4256" s="4" t="s">
        <v>364</v>
      </c>
      <c r="F4256" s="4" t="s">
        <v>439</v>
      </c>
      <c r="G4256" s="12">
        <v>45396</v>
      </c>
      <c r="H4256" s="4" t="s">
        <v>356</v>
      </c>
      <c r="I4256" s="67">
        <v>0.57320601851851805</v>
      </c>
      <c r="J4256" s="4" t="s">
        <v>1133</v>
      </c>
      <c r="K4256" s="12">
        <v>43159</v>
      </c>
      <c r="L4256" s="4" t="s">
        <v>366</v>
      </c>
      <c r="M4256" s="4" t="s">
        <v>358</v>
      </c>
      <c r="N4256" s="4" t="s">
        <v>361</v>
      </c>
      <c r="O4256" s="12" t="str">
        <f t="shared" ca="1" si="133"/>
        <v>7 ans, 2 mois</v>
      </c>
      <c r="P4256" s="4" t="str">
        <f>VLOOKUP(B4256,Effectif!B:I,6,0)</f>
        <v>Lise DE WITTE</v>
      </c>
      <c r="Q4256" s="4" t="str">
        <f>VLOOKUP(B4256,Effectif!B:I,8,0)</f>
        <v>DECB</v>
      </c>
      <c r="R4256" s="4" t="str">
        <f>IFERROR(VLOOKUP(C4256,Sales!B:G,6,0),"-")</f>
        <v>-</v>
      </c>
      <c r="S4256" s="4">
        <f>IFERROR(VLOOKUP(C4256,Recolt!B:H,3,0),"-")</f>
        <v>150</v>
      </c>
      <c r="T4256" s="4" t="str">
        <f t="shared" si="134"/>
        <v>-</v>
      </c>
    </row>
    <row r="4257" spans="1:20" hidden="1" x14ac:dyDescent="0.25">
      <c r="A4257" s="4" t="s">
        <v>412</v>
      </c>
      <c r="B4257" s="4" t="s">
        <v>537</v>
      </c>
      <c r="C4257" s="4">
        <v>1034847898</v>
      </c>
      <c r="D4257" s="4" t="s">
        <v>363</v>
      </c>
      <c r="E4257" s="4" t="s">
        <v>364</v>
      </c>
      <c r="F4257" s="4" t="s">
        <v>439</v>
      </c>
      <c r="G4257" s="12">
        <v>45397</v>
      </c>
      <c r="H4257" s="4" t="s">
        <v>356</v>
      </c>
      <c r="I4257" s="67">
        <v>0.60251157407407396</v>
      </c>
      <c r="J4257" s="4" t="s">
        <v>1134</v>
      </c>
      <c r="K4257" s="12">
        <v>43418</v>
      </c>
      <c r="L4257" s="4" t="s">
        <v>366</v>
      </c>
      <c r="M4257" s="4" t="s">
        <v>358</v>
      </c>
      <c r="N4257" s="4" t="s">
        <v>359</v>
      </c>
      <c r="O4257" s="12" t="str">
        <f t="shared" ca="1" si="133"/>
        <v>6 ans, 5 mois</v>
      </c>
      <c r="P4257" s="4" t="str">
        <f>VLOOKUP(B4257,Effectif!B:I,6,0)</f>
        <v>Lise DE WITTE</v>
      </c>
      <c r="Q4257" s="4" t="str">
        <f>VLOOKUP(B4257,Effectif!B:I,8,0)</f>
        <v>DECB</v>
      </c>
      <c r="R4257" s="4">
        <f>IFERROR(VLOOKUP(C4257,Sales!B:G,6,0),"-")</f>
        <v>129.09</v>
      </c>
      <c r="S4257" s="4" t="str">
        <f>IFERROR(VLOOKUP(C4257,Recolt!B:H,3,0),"-")</f>
        <v>-</v>
      </c>
      <c r="T4257" s="4">
        <f t="shared" si="134"/>
        <v>129.09</v>
      </c>
    </row>
    <row r="4258" spans="1:20" hidden="1" x14ac:dyDescent="0.25">
      <c r="A4258" s="4" t="s">
        <v>412</v>
      </c>
      <c r="B4258" s="4" t="s">
        <v>537</v>
      </c>
      <c r="C4258" s="4">
        <v>1034847918</v>
      </c>
      <c r="D4258" s="4" t="s">
        <v>363</v>
      </c>
      <c r="E4258" s="4" t="s">
        <v>364</v>
      </c>
      <c r="F4258" s="4" t="s">
        <v>439</v>
      </c>
      <c r="G4258" s="12">
        <v>45398</v>
      </c>
      <c r="H4258" s="4" t="s">
        <v>356</v>
      </c>
      <c r="I4258" s="67">
        <v>0.68027777777777798</v>
      </c>
      <c r="J4258" s="4" t="s">
        <v>1133</v>
      </c>
      <c r="K4258" s="12">
        <v>42873</v>
      </c>
      <c r="L4258" s="4" t="s">
        <v>366</v>
      </c>
      <c r="M4258" s="4" t="s">
        <v>358</v>
      </c>
      <c r="N4258" s="4" t="s">
        <v>359</v>
      </c>
      <c r="O4258" s="12" t="str">
        <f t="shared" ca="1" si="133"/>
        <v>7 ans, 11 mois</v>
      </c>
      <c r="P4258" s="4" t="str">
        <f>VLOOKUP(B4258,Effectif!B:I,6,0)</f>
        <v>Lise DE WITTE</v>
      </c>
      <c r="Q4258" s="4" t="str">
        <f>VLOOKUP(B4258,Effectif!B:I,8,0)</f>
        <v>DECB</v>
      </c>
      <c r="R4258" s="4" t="str">
        <f>IFERROR(VLOOKUP(C4258,Sales!B:G,6,0),"-")</f>
        <v>-</v>
      </c>
      <c r="S4258" s="4">
        <f>IFERROR(VLOOKUP(C4258,Recolt!B:H,3,0),"-")</f>
        <v>11</v>
      </c>
      <c r="T4258" s="4" t="str">
        <f t="shared" si="134"/>
        <v>-</v>
      </c>
    </row>
    <row r="4259" spans="1:20" hidden="1" x14ac:dyDescent="0.25">
      <c r="A4259" s="4" t="s">
        <v>412</v>
      </c>
      <c r="B4259" s="4" t="s">
        <v>537</v>
      </c>
      <c r="C4259" s="4">
        <v>1034847925</v>
      </c>
      <c r="D4259" s="4" t="s">
        <v>363</v>
      </c>
      <c r="E4259" s="4" t="s">
        <v>364</v>
      </c>
      <c r="F4259" s="4" t="s">
        <v>440</v>
      </c>
      <c r="G4259" s="12">
        <v>45399</v>
      </c>
      <c r="H4259" s="4" t="s">
        <v>356</v>
      </c>
      <c r="I4259" s="67">
        <v>0.64273148148148196</v>
      </c>
      <c r="J4259" s="4" t="s">
        <v>1133</v>
      </c>
      <c r="K4259" s="12">
        <v>43187</v>
      </c>
      <c r="L4259" s="4" t="s">
        <v>366</v>
      </c>
      <c r="M4259" s="4" t="s">
        <v>358</v>
      </c>
      <c r="N4259" s="4" t="s">
        <v>359</v>
      </c>
      <c r="O4259" s="12" t="str">
        <f t="shared" ca="1" si="133"/>
        <v>7 ans, 1 mois</v>
      </c>
      <c r="P4259" s="4" t="str">
        <f>VLOOKUP(B4259,Effectif!B:I,6,0)</f>
        <v>Lise DE WITTE</v>
      </c>
      <c r="Q4259" s="4" t="str">
        <f>VLOOKUP(B4259,Effectif!B:I,8,0)</f>
        <v>DECB</v>
      </c>
      <c r="R4259" s="4">
        <f>IFERROR(VLOOKUP(C4259,Sales!B:G,6,0),"-")</f>
        <v>115</v>
      </c>
      <c r="S4259" s="4" t="str">
        <f>IFERROR(VLOOKUP(C4259,Recolt!B:H,3,0),"-")</f>
        <v>-</v>
      </c>
      <c r="T4259" s="4">
        <f t="shared" si="134"/>
        <v>115</v>
      </c>
    </row>
    <row r="4260" spans="1:20" hidden="1" x14ac:dyDescent="0.25">
      <c r="A4260" s="4" t="s">
        <v>412</v>
      </c>
      <c r="B4260" s="4" t="s">
        <v>537</v>
      </c>
      <c r="C4260" s="4">
        <v>1034847934</v>
      </c>
      <c r="D4260" s="4" t="s">
        <v>363</v>
      </c>
      <c r="E4260" s="4" t="s">
        <v>364</v>
      </c>
      <c r="F4260" s="4" t="s">
        <v>439</v>
      </c>
      <c r="G4260" s="12">
        <v>45400</v>
      </c>
      <c r="H4260" s="4" t="s">
        <v>356</v>
      </c>
      <c r="I4260" s="67">
        <v>0.66886574074074101</v>
      </c>
      <c r="J4260" s="4" t="s">
        <v>1135</v>
      </c>
      <c r="K4260" s="12">
        <v>43397</v>
      </c>
      <c r="L4260" s="4" t="s">
        <v>366</v>
      </c>
      <c r="M4260" s="4" t="s">
        <v>358</v>
      </c>
      <c r="N4260" s="4" t="s">
        <v>361</v>
      </c>
      <c r="O4260" s="12" t="str">
        <f t="shared" ca="1" si="133"/>
        <v>6 ans, 6 mois</v>
      </c>
      <c r="P4260" s="4" t="str">
        <f>VLOOKUP(B4260,Effectif!B:I,6,0)</f>
        <v>Lise DE WITTE</v>
      </c>
      <c r="Q4260" s="4" t="str">
        <f>VLOOKUP(B4260,Effectif!B:I,8,0)</f>
        <v>DECB</v>
      </c>
      <c r="R4260" s="4" t="str">
        <f>IFERROR(VLOOKUP(C4260,Sales!B:G,6,0),"-")</f>
        <v>-</v>
      </c>
      <c r="S4260" s="4">
        <f>IFERROR(VLOOKUP(C4260,Recolt!B:H,3,0),"-")</f>
        <v>121.45</v>
      </c>
      <c r="T4260" s="4" t="str">
        <f t="shared" si="134"/>
        <v>-</v>
      </c>
    </row>
    <row r="4261" spans="1:20" hidden="1" x14ac:dyDescent="0.25">
      <c r="A4261" s="4" t="s">
        <v>412</v>
      </c>
      <c r="B4261" s="4" t="s">
        <v>537</v>
      </c>
      <c r="C4261" s="4">
        <v>1034847936</v>
      </c>
      <c r="D4261" s="4" t="s">
        <v>372</v>
      </c>
      <c r="E4261" s="4" t="s">
        <v>364</v>
      </c>
      <c r="F4261" s="4" t="s">
        <v>439</v>
      </c>
      <c r="G4261" s="12">
        <v>45401</v>
      </c>
      <c r="H4261" s="4" t="s">
        <v>356</v>
      </c>
      <c r="I4261" s="67">
        <v>0.71649305555555598</v>
      </c>
      <c r="J4261" s="4" t="s">
        <v>1134</v>
      </c>
      <c r="K4261" s="12">
        <v>43391</v>
      </c>
      <c r="L4261" s="4" t="s">
        <v>366</v>
      </c>
      <c r="M4261" s="4" t="s">
        <v>358</v>
      </c>
      <c r="N4261" s="4" t="s">
        <v>361</v>
      </c>
      <c r="O4261" s="12" t="str">
        <f t="shared" ca="1" si="133"/>
        <v>6 ans, 6 mois</v>
      </c>
      <c r="P4261" s="4" t="str">
        <f>VLOOKUP(B4261,Effectif!B:I,6,0)</f>
        <v>Lise DE WITTE</v>
      </c>
      <c r="Q4261" s="4" t="str">
        <f>VLOOKUP(B4261,Effectif!B:I,8,0)</f>
        <v>DECB</v>
      </c>
      <c r="R4261" s="4" t="str">
        <f>IFERROR(VLOOKUP(C4261,Sales!B:G,6,0),"-")</f>
        <v>-</v>
      </c>
      <c r="S4261" s="4">
        <f>IFERROR(VLOOKUP(C4261,Recolt!B:H,3,0),"-")</f>
        <v>238</v>
      </c>
      <c r="T4261" s="4" t="str">
        <f t="shared" si="134"/>
        <v>-</v>
      </c>
    </row>
    <row r="4262" spans="1:20" hidden="1" x14ac:dyDescent="0.25">
      <c r="A4262" s="4" t="s">
        <v>412</v>
      </c>
      <c r="B4262" s="4" t="s">
        <v>537</v>
      </c>
      <c r="C4262" s="4">
        <v>1034847950</v>
      </c>
      <c r="D4262" s="4" t="s">
        <v>354</v>
      </c>
      <c r="E4262" s="4" t="s">
        <v>355</v>
      </c>
      <c r="F4262" s="4" t="s">
        <v>439</v>
      </c>
      <c r="G4262" s="12">
        <v>45402</v>
      </c>
      <c r="H4262" s="4" t="s">
        <v>356</v>
      </c>
      <c r="I4262" s="67">
        <v>0.39854166666666702</v>
      </c>
      <c r="J4262" s="4" t="s">
        <v>1136</v>
      </c>
      <c r="K4262" s="12">
        <v>43391</v>
      </c>
      <c r="L4262" s="4" t="s">
        <v>366</v>
      </c>
      <c r="M4262" s="4" t="s">
        <v>358</v>
      </c>
      <c r="N4262" s="4" t="s">
        <v>359</v>
      </c>
      <c r="O4262" s="12" t="str">
        <f t="shared" ca="1" si="133"/>
        <v>6 ans, 6 mois</v>
      </c>
      <c r="P4262" s="4" t="str">
        <f>VLOOKUP(B4262,Effectif!B:I,6,0)</f>
        <v>Lise DE WITTE</v>
      </c>
      <c r="Q4262" s="4" t="str">
        <f>VLOOKUP(B4262,Effectif!B:I,8,0)</f>
        <v>DECB</v>
      </c>
      <c r="R4262" s="4" t="str">
        <f>IFERROR(VLOOKUP(C4262,Sales!B:G,6,0),"-")</f>
        <v>-</v>
      </c>
      <c r="S4262" s="4">
        <f>IFERROR(VLOOKUP(C4262,Recolt!B:H,3,0),"-")</f>
        <v>261</v>
      </c>
      <c r="T4262" s="4" t="str">
        <f t="shared" si="134"/>
        <v>-</v>
      </c>
    </row>
    <row r="4263" spans="1:20" hidden="1" x14ac:dyDescent="0.25">
      <c r="A4263" s="4" t="s">
        <v>412</v>
      </c>
      <c r="B4263" s="4" t="s">
        <v>537</v>
      </c>
      <c r="C4263" s="4">
        <v>1034847952</v>
      </c>
      <c r="D4263" s="4" t="s">
        <v>377</v>
      </c>
      <c r="E4263" s="4" t="s">
        <v>364</v>
      </c>
      <c r="F4263" s="4" t="s">
        <v>439</v>
      </c>
      <c r="G4263" s="12">
        <v>45403</v>
      </c>
      <c r="H4263" s="4" t="s">
        <v>356</v>
      </c>
      <c r="I4263" s="67">
        <v>0.70174768518518504</v>
      </c>
      <c r="J4263" s="4" t="s">
        <v>1134</v>
      </c>
      <c r="K4263" s="12">
        <v>42893</v>
      </c>
      <c r="L4263" s="4" t="s">
        <v>366</v>
      </c>
      <c r="M4263" s="4" t="s">
        <v>358</v>
      </c>
      <c r="N4263" s="4" t="s">
        <v>361</v>
      </c>
      <c r="O4263" s="12" t="str">
        <f t="shared" ca="1" si="133"/>
        <v>7 ans, 10 mois</v>
      </c>
      <c r="P4263" s="4" t="str">
        <f>VLOOKUP(B4263,Effectif!B:I,6,0)</f>
        <v>Lise DE WITTE</v>
      </c>
      <c r="Q4263" s="4" t="str">
        <f>VLOOKUP(B4263,Effectif!B:I,8,0)</f>
        <v>DECB</v>
      </c>
      <c r="R4263" s="4">
        <f>IFERROR(VLOOKUP(C4263,Sales!B:G,6,0),"-")</f>
        <v>186.20999999999998</v>
      </c>
      <c r="S4263" s="4" t="str">
        <f>IFERROR(VLOOKUP(C4263,Recolt!B:H,3,0),"-")</f>
        <v>-</v>
      </c>
      <c r="T4263" s="4">
        <f t="shared" si="134"/>
        <v>186.20999999999998</v>
      </c>
    </row>
    <row r="4264" spans="1:20" hidden="1" x14ac:dyDescent="0.25">
      <c r="A4264" s="4" t="s">
        <v>412</v>
      </c>
      <c r="B4264" s="4" t="s">
        <v>537</v>
      </c>
      <c r="C4264" s="4">
        <v>1034847966</v>
      </c>
      <c r="D4264" s="4" t="s">
        <v>377</v>
      </c>
      <c r="E4264" s="4" t="s">
        <v>364</v>
      </c>
      <c r="F4264" s="4" t="s">
        <v>439</v>
      </c>
      <c r="G4264" s="12">
        <v>45404</v>
      </c>
      <c r="H4264" s="4" t="s">
        <v>356</v>
      </c>
      <c r="I4264" s="67">
        <v>0.37813657407407397</v>
      </c>
      <c r="J4264" s="4" t="s">
        <v>1134</v>
      </c>
      <c r="K4264" s="12">
        <v>43068</v>
      </c>
      <c r="L4264" s="4" t="s">
        <v>366</v>
      </c>
      <c r="M4264" s="4" t="s">
        <v>358</v>
      </c>
      <c r="N4264" s="4" t="s">
        <v>359</v>
      </c>
      <c r="O4264" s="12" t="str">
        <f t="shared" ca="1" si="133"/>
        <v>7 ans, 5 mois</v>
      </c>
      <c r="P4264" s="4" t="str">
        <f>VLOOKUP(B4264,Effectif!B:I,6,0)</f>
        <v>Lise DE WITTE</v>
      </c>
      <c r="Q4264" s="4" t="str">
        <f>VLOOKUP(B4264,Effectif!B:I,8,0)</f>
        <v>DECB</v>
      </c>
      <c r="R4264" s="4">
        <f>IFERROR(VLOOKUP(C4264,Sales!B:G,6,0),"-")</f>
        <v>62</v>
      </c>
      <c r="S4264" s="4" t="str">
        <f>IFERROR(VLOOKUP(C4264,Recolt!B:H,3,0),"-")</f>
        <v>-</v>
      </c>
      <c r="T4264" s="4">
        <f t="shared" si="134"/>
        <v>62</v>
      </c>
    </row>
    <row r="4265" spans="1:20" hidden="1" x14ac:dyDescent="0.25">
      <c r="A4265" s="4" t="s">
        <v>412</v>
      </c>
      <c r="B4265" s="4" t="s">
        <v>537</v>
      </c>
      <c r="C4265" s="4">
        <v>1034847974</v>
      </c>
      <c r="D4265" s="4" t="s">
        <v>377</v>
      </c>
      <c r="E4265" s="4" t="s">
        <v>364</v>
      </c>
      <c r="F4265" s="4" t="s">
        <v>439</v>
      </c>
      <c r="G4265" s="12">
        <v>45405</v>
      </c>
      <c r="H4265" s="4" t="s">
        <v>356</v>
      </c>
      <c r="I4265" s="67">
        <v>0.54910879629629605</v>
      </c>
      <c r="J4265" s="4" t="s">
        <v>1134</v>
      </c>
      <c r="K4265" s="12">
        <v>43221</v>
      </c>
      <c r="L4265" s="4" t="s">
        <v>366</v>
      </c>
      <c r="M4265" s="4" t="s">
        <v>358</v>
      </c>
      <c r="N4265" s="4" t="s">
        <v>361</v>
      </c>
      <c r="O4265" s="12" t="str">
        <f t="shared" ca="1" si="133"/>
        <v>6 ans, 11 mois</v>
      </c>
      <c r="P4265" s="4" t="str">
        <f>VLOOKUP(B4265,Effectif!B:I,6,0)</f>
        <v>Lise DE WITTE</v>
      </c>
      <c r="Q4265" s="4" t="str">
        <f>VLOOKUP(B4265,Effectif!B:I,8,0)</f>
        <v>DECB</v>
      </c>
      <c r="R4265" s="4" t="str">
        <f>IFERROR(VLOOKUP(C4265,Sales!B:G,6,0),"-")</f>
        <v>-</v>
      </c>
      <c r="S4265" s="4">
        <f>IFERROR(VLOOKUP(C4265,Recolt!B:H,3,0),"-")</f>
        <v>40</v>
      </c>
      <c r="T4265" s="4" t="str">
        <f t="shared" si="134"/>
        <v>-</v>
      </c>
    </row>
    <row r="4266" spans="1:20" hidden="1" x14ac:dyDescent="0.25">
      <c r="A4266" s="4" t="s">
        <v>412</v>
      </c>
      <c r="B4266" s="4" t="s">
        <v>537</v>
      </c>
      <c r="C4266" s="4">
        <v>1034847979</v>
      </c>
      <c r="D4266" s="4" t="s">
        <v>363</v>
      </c>
      <c r="E4266" s="4" t="s">
        <v>364</v>
      </c>
      <c r="F4266" s="4" t="s">
        <v>439</v>
      </c>
      <c r="G4266" s="12">
        <v>45406</v>
      </c>
      <c r="H4266" s="4" t="s">
        <v>356</v>
      </c>
      <c r="I4266" s="67">
        <v>0.630462962962963</v>
      </c>
      <c r="J4266" s="4" t="s">
        <v>1133</v>
      </c>
      <c r="K4266" s="12">
        <v>43133</v>
      </c>
      <c r="L4266" s="4" t="s">
        <v>366</v>
      </c>
      <c r="M4266" s="4" t="s">
        <v>358</v>
      </c>
      <c r="N4266" s="4" t="s">
        <v>361</v>
      </c>
      <c r="O4266" s="12" t="str">
        <f t="shared" ca="1" si="133"/>
        <v>7 ans, 2 mois</v>
      </c>
      <c r="P4266" s="4" t="str">
        <f>VLOOKUP(B4266,Effectif!B:I,6,0)</f>
        <v>Lise DE WITTE</v>
      </c>
      <c r="Q4266" s="4" t="str">
        <f>VLOOKUP(B4266,Effectif!B:I,8,0)</f>
        <v>DECB</v>
      </c>
      <c r="R4266" s="4" t="str">
        <f>IFERROR(VLOOKUP(C4266,Sales!B:G,6,0),"-")</f>
        <v>-</v>
      </c>
      <c r="S4266" s="4">
        <f>IFERROR(VLOOKUP(C4266,Recolt!B:H,3,0),"-")</f>
        <v>60</v>
      </c>
      <c r="T4266" s="4" t="str">
        <f t="shared" si="134"/>
        <v>-</v>
      </c>
    </row>
    <row r="4267" spans="1:20" hidden="1" x14ac:dyDescent="0.25">
      <c r="A4267" s="4" t="s">
        <v>412</v>
      </c>
      <c r="B4267" s="4" t="s">
        <v>537</v>
      </c>
      <c r="C4267" s="4">
        <v>1034847986</v>
      </c>
      <c r="D4267" s="4" t="s">
        <v>363</v>
      </c>
      <c r="E4267" s="4" t="s">
        <v>364</v>
      </c>
      <c r="F4267" s="4" t="s">
        <v>439</v>
      </c>
      <c r="G4267" s="12">
        <v>45407</v>
      </c>
      <c r="H4267" s="4" t="s">
        <v>356</v>
      </c>
      <c r="I4267" s="67">
        <v>0.69175925925925896</v>
      </c>
      <c r="J4267" s="4" t="s">
        <v>1133</v>
      </c>
      <c r="K4267" s="12">
        <v>43266</v>
      </c>
      <c r="L4267" s="4" t="s">
        <v>366</v>
      </c>
      <c r="M4267" s="4" t="s">
        <v>358</v>
      </c>
      <c r="N4267" s="4" t="s">
        <v>384</v>
      </c>
      <c r="O4267" s="12" t="str">
        <f t="shared" ca="1" si="133"/>
        <v>6 ans, 10 mois</v>
      </c>
      <c r="P4267" s="4" t="str">
        <f>VLOOKUP(B4267,Effectif!B:I,6,0)</f>
        <v>Lise DE WITTE</v>
      </c>
      <c r="Q4267" s="4" t="str">
        <f>VLOOKUP(B4267,Effectif!B:I,8,0)</f>
        <v>DECB</v>
      </c>
      <c r="R4267" s="4" t="str">
        <f>IFERROR(VLOOKUP(C4267,Sales!B:G,6,0),"-")</f>
        <v>-</v>
      </c>
      <c r="S4267" s="4">
        <f>IFERROR(VLOOKUP(C4267,Recolt!B:H,3,0),"-")</f>
        <v>112</v>
      </c>
      <c r="T4267" s="4" t="str">
        <f t="shared" si="134"/>
        <v>-</v>
      </c>
    </row>
    <row r="4268" spans="1:20" hidden="1" x14ac:dyDescent="0.25">
      <c r="A4268" s="4" t="s">
        <v>412</v>
      </c>
      <c r="B4268" s="4" t="s">
        <v>537</v>
      </c>
      <c r="C4268" s="4">
        <v>1034847990</v>
      </c>
      <c r="D4268" s="4" t="s">
        <v>382</v>
      </c>
      <c r="E4268" s="4" t="s">
        <v>364</v>
      </c>
      <c r="F4268" s="4" t="s">
        <v>439</v>
      </c>
      <c r="G4268" s="12">
        <v>45408</v>
      </c>
      <c r="H4268" s="4" t="s">
        <v>383</v>
      </c>
      <c r="I4268" s="67">
        <v>0.39206018518518498</v>
      </c>
      <c r="J4268" s="4" t="s">
        <v>1133</v>
      </c>
      <c r="K4268" s="12">
        <v>42860</v>
      </c>
      <c r="L4268" s="4" t="s">
        <v>366</v>
      </c>
      <c r="M4268" s="4" t="s">
        <v>358</v>
      </c>
      <c r="N4268" s="4" t="s">
        <v>361</v>
      </c>
      <c r="O4268" s="12" t="str">
        <f t="shared" ca="1" si="133"/>
        <v>7 ans, 11 mois</v>
      </c>
      <c r="P4268" s="4" t="str">
        <f>VLOOKUP(B4268,Effectif!B:I,6,0)</f>
        <v>Lise DE WITTE</v>
      </c>
      <c r="Q4268" s="4" t="str">
        <f>VLOOKUP(B4268,Effectif!B:I,8,0)</f>
        <v>DECB</v>
      </c>
      <c r="R4268" s="4" t="str">
        <f>IFERROR(VLOOKUP(C4268,Sales!B:G,6,0),"-")</f>
        <v>-</v>
      </c>
      <c r="S4268" s="4">
        <f>IFERROR(VLOOKUP(C4268,Recolt!B:H,3,0),"-")</f>
        <v>20</v>
      </c>
      <c r="T4268" s="4" t="str">
        <f t="shared" si="134"/>
        <v>-</v>
      </c>
    </row>
    <row r="4269" spans="1:20" hidden="1" x14ac:dyDescent="0.25">
      <c r="A4269" s="4" t="s">
        <v>412</v>
      </c>
      <c r="B4269" s="4" t="s">
        <v>537</v>
      </c>
      <c r="C4269" s="4">
        <v>1034847997</v>
      </c>
      <c r="D4269" s="4" t="s">
        <v>377</v>
      </c>
      <c r="E4269" s="4" t="s">
        <v>364</v>
      </c>
      <c r="F4269" s="4" t="s">
        <v>439</v>
      </c>
      <c r="G4269" s="12">
        <v>45409</v>
      </c>
      <c r="H4269" s="4" t="s">
        <v>356</v>
      </c>
      <c r="I4269" s="67">
        <v>0.578622685185185</v>
      </c>
      <c r="J4269" s="4" t="s">
        <v>1133</v>
      </c>
      <c r="K4269" s="12">
        <v>43187</v>
      </c>
      <c r="L4269" s="4" t="s">
        <v>366</v>
      </c>
      <c r="M4269" s="4" t="s">
        <v>358</v>
      </c>
      <c r="N4269" s="4" t="s">
        <v>359</v>
      </c>
      <c r="O4269" s="12" t="str">
        <f t="shared" ca="1" si="133"/>
        <v>7 ans, 1 mois</v>
      </c>
      <c r="P4269" s="4" t="str">
        <f>VLOOKUP(B4269,Effectif!B:I,6,0)</f>
        <v>Lise DE WITTE</v>
      </c>
      <c r="Q4269" s="4" t="str">
        <f>VLOOKUP(B4269,Effectif!B:I,8,0)</f>
        <v>DECB</v>
      </c>
      <c r="R4269" s="4">
        <f>IFERROR(VLOOKUP(C4269,Sales!B:G,6,0),"-")</f>
        <v>124</v>
      </c>
      <c r="S4269" s="4" t="str">
        <f>IFERROR(VLOOKUP(C4269,Recolt!B:H,3,0),"-")</f>
        <v>-</v>
      </c>
      <c r="T4269" s="4">
        <f t="shared" si="134"/>
        <v>124</v>
      </c>
    </row>
    <row r="4270" spans="1:20" hidden="1" x14ac:dyDescent="0.25">
      <c r="A4270" s="4" t="s">
        <v>412</v>
      </c>
      <c r="B4270" s="4" t="s">
        <v>537</v>
      </c>
      <c r="C4270" s="4">
        <v>1034848021</v>
      </c>
      <c r="D4270" s="4" t="s">
        <v>363</v>
      </c>
      <c r="E4270" s="4" t="s">
        <v>364</v>
      </c>
      <c r="F4270" s="4" t="s">
        <v>439</v>
      </c>
      <c r="G4270" s="12">
        <v>45410</v>
      </c>
      <c r="H4270" s="4" t="s">
        <v>356</v>
      </c>
      <c r="I4270" s="67">
        <v>0.56171296296296302</v>
      </c>
      <c r="J4270" s="4" t="s">
        <v>1133</v>
      </c>
      <c r="K4270" s="12">
        <v>43326</v>
      </c>
      <c r="L4270" s="4" t="s">
        <v>366</v>
      </c>
      <c r="M4270" s="4" t="s">
        <v>358</v>
      </c>
      <c r="N4270" s="4" t="s">
        <v>361</v>
      </c>
      <c r="O4270" s="12" t="str">
        <f t="shared" ca="1" si="133"/>
        <v>6 ans, 8 mois</v>
      </c>
      <c r="P4270" s="4" t="str">
        <f>VLOOKUP(B4270,Effectif!B:I,6,0)</f>
        <v>Lise DE WITTE</v>
      </c>
      <c r="Q4270" s="4" t="str">
        <f>VLOOKUP(B4270,Effectif!B:I,8,0)</f>
        <v>DECB</v>
      </c>
      <c r="R4270" s="4">
        <f>IFERROR(VLOOKUP(C4270,Sales!B:G,6,0),"-")</f>
        <v>113</v>
      </c>
      <c r="S4270" s="4" t="str">
        <f>IFERROR(VLOOKUP(C4270,Recolt!B:H,3,0),"-")</f>
        <v>-</v>
      </c>
      <c r="T4270" s="4">
        <f t="shared" si="134"/>
        <v>113</v>
      </c>
    </row>
    <row r="4271" spans="1:20" hidden="1" x14ac:dyDescent="0.25">
      <c r="A4271" s="4" t="s">
        <v>412</v>
      </c>
      <c r="B4271" s="4" t="s">
        <v>537</v>
      </c>
      <c r="C4271" s="4">
        <v>1034848041</v>
      </c>
      <c r="D4271" s="4" t="s">
        <v>377</v>
      </c>
      <c r="E4271" s="4" t="s">
        <v>364</v>
      </c>
      <c r="F4271" s="4" t="s">
        <v>439</v>
      </c>
      <c r="G4271" s="12">
        <v>45411</v>
      </c>
      <c r="H4271" s="4" t="s">
        <v>356</v>
      </c>
      <c r="I4271" s="67">
        <v>0.38736111111111099</v>
      </c>
      <c r="J4271" s="4" t="s">
        <v>1134</v>
      </c>
      <c r="K4271" s="12">
        <v>43031</v>
      </c>
      <c r="L4271" s="4" t="s">
        <v>366</v>
      </c>
      <c r="M4271" s="4" t="s">
        <v>358</v>
      </c>
      <c r="N4271" s="4" t="s">
        <v>361</v>
      </c>
      <c r="O4271" s="12" t="str">
        <f t="shared" ca="1" si="133"/>
        <v>7 ans, 6 mois</v>
      </c>
      <c r="P4271" s="4" t="str">
        <f>VLOOKUP(B4271,Effectif!B:I,6,0)</f>
        <v>Lise DE WITTE</v>
      </c>
      <c r="Q4271" s="4" t="str">
        <f>VLOOKUP(B4271,Effectif!B:I,8,0)</f>
        <v>DECB</v>
      </c>
      <c r="R4271" s="4">
        <f>IFERROR(VLOOKUP(C4271,Sales!B:G,6,0),"-")</f>
        <v>235.91</v>
      </c>
      <c r="S4271" s="4" t="str">
        <f>IFERROR(VLOOKUP(C4271,Recolt!B:H,3,0),"-")</f>
        <v>-</v>
      </c>
      <c r="T4271" s="4">
        <f t="shared" si="134"/>
        <v>235.91</v>
      </c>
    </row>
    <row r="4272" spans="1:20" hidden="1" x14ac:dyDescent="0.25">
      <c r="A4272" s="4" t="s">
        <v>412</v>
      </c>
      <c r="B4272" s="4" t="s">
        <v>537</v>
      </c>
      <c r="C4272" s="4">
        <v>1034848052</v>
      </c>
      <c r="D4272" s="4" t="s">
        <v>372</v>
      </c>
      <c r="E4272" s="4" t="s">
        <v>364</v>
      </c>
      <c r="F4272" s="4" t="s">
        <v>439</v>
      </c>
      <c r="G4272" s="12">
        <v>45412</v>
      </c>
      <c r="H4272" s="4" t="s">
        <v>356</v>
      </c>
      <c r="I4272" s="67">
        <v>0.59459490740740695</v>
      </c>
      <c r="J4272" s="4" t="s">
        <v>1134</v>
      </c>
      <c r="K4272" s="12">
        <v>43407</v>
      </c>
      <c r="L4272" s="4" t="s">
        <v>366</v>
      </c>
      <c r="M4272" s="4" t="s">
        <v>358</v>
      </c>
      <c r="N4272" s="4" t="s">
        <v>361</v>
      </c>
      <c r="O4272" s="12" t="str">
        <f t="shared" ref="O4272:O4335" ca="1" si="135">YEAR(TODAY())-YEAR(K4272)-IF(MONTH(TODAY())&lt;MONTH(K4272),1,IF(AND(MONTH(TODAY())=MONTH(K4272),DAY(TODAY())&lt;DAY(K4272)),1,0)) &amp; " ans, " &amp; MONTH(TODAY())-MONTH(K4272)+IF(MONTH(TODAY())&lt;MONTH(K4272),12,0) &amp; " mois"</f>
        <v>6 ans, 5 mois</v>
      </c>
      <c r="P4272" s="4" t="str">
        <f>VLOOKUP(B4272,Effectif!B:I,6,0)</f>
        <v>Lise DE WITTE</v>
      </c>
      <c r="Q4272" s="4" t="str">
        <f>VLOOKUP(B4272,Effectif!B:I,8,0)</f>
        <v>DECB</v>
      </c>
      <c r="R4272" s="4">
        <f>IFERROR(VLOOKUP(C4272,Sales!B:G,6,0),"-")</f>
        <v>132</v>
      </c>
      <c r="S4272" s="4" t="str">
        <f>IFERROR(VLOOKUP(C4272,Recolt!B:H,3,0),"-")</f>
        <v>-</v>
      </c>
      <c r="T4272" s="4">
        <f t="shared" si="134"/>
        <v>132</v>
      </c>
    </row>
    <row r="4273" spans="1:20" hidden="1" x14ac:dyDescent="0.25">
      <c r="A4273" s="4" t="s">
        <v>412</v>
      </c>
      <c r="B4273" s="4" t="s">
        <v>537</v>
      </c>
      <c r="C4273" s="4">
        <v>1034848055</v>
      </c>
      <c r="D4273" s="4" t="s">
        <v>363</v>
      </c>
      <c r="E4273" s="4" t="s">
        <v>364</v>
      </c>
      <c r="F4273" s="4" t="s">
        <v>439</v>
      </c>
      <c r="G4273" s="12">
        <v>45413</v>
      </c>
      <c r="H4273" s="4" t="s">
        <v>356</v>
      </c>
      <c r="I4273" s="67">
        <v>0.66388888888888897</v>
      </c>
      <c r="J4273" s="4" t="s">
        <v>1137</v>
      </c>
      <c r="K4273" s="12">
        <v>42625</v>
      </c>
      <c r="L4273" s="4" t="s">
        <v>366</v>
      </c>
      <c r="M4273" s="4" t="s">
        <v>358</v>
      </c>
      <c r="N4273" s="4" t="s">
        <v>361</v>
      </c>
      <c r="O4273" s="12" t="str">
        <f t="shared" ca="1" si="135"/>
        <v>8 ans, 7 mois</v>
      </c>
      <c r="P4273" s="4" t="str">
        <f>VLOOKUP(B4273,Effectif!B:I,6,0)</f>
        <v>Lise DE WITTE</v>
      </c>
      <c r="Q4273" s="4" t="str">
        <f>VLOOKUP(B4273,Effectif!B:I,8,0)</f>
        <v>DECB</v>
      </c>
      <c r="R4273" s="4">
        <f>IFERROR(VLOOKUP(C4273,Sales!B:G,6,0),"-")</f>
        <v>201.74</v>
      </c>
      <c r="S4273" s="4" t="str">
        <f>IFERROR(VLOOKUP(C4273,Recolt!B:H,3,0),"-")</f>
        <v>-</v>
      </c>
      <c r="T4273" s="4">
        <f t="shared" si="134"/>
        <v>201.74</v>
      </c>
    </row>
    <row r="4274" spans="1:20" hidden="1" x14ac:dyDescent="0.25">
      <c r="A4274" s="4" t="s">
        <v>412</v>
      </c>
      <c r="B4274" s="4" t="s">
        <v>537</v>
      </c>
      <c r="C4274" s="4">
        <v>1034848059</v>
      </c>
      <c r="D4274" s="4" t="s">
        <v>363</v>
      </c>
      <c r="E4274" s="4" t="s">
        <v>364</v>
      </c>
      <c r="F4274" s="4" t="s">
        <v>439</v>
      </c>
      <c r="G4274" s="12">
        <v>45414</v>
      </c>
      <c r="H4274" s="4" t="s">
        <v>356</v>
      </c>
      <c r="I4274" s="67">
        <v>0.59129629629629599</v>
      </c>
      <c r="J4274" s="4" t="s">
        <v>1141</v>
      </c>
      <c r="K4274" s="12">
        <v>43026</v>
      </c>
      <c r="L4274" s="4" t="s">
        <v>366</v>
      </c>
      <c r="M4274" s="4" t="s">
        <v>358</v>
      </c>
      <c r="N4274" s="4" t="s">
        <v>361</v>
      </c>
      <c r="O4274" s="12" t="str">
        <f t="shared" ca="1" si="135"/>
        <v>7 ans, 6 mois</v>
      </c>
      <c r="P4274" s="4" t="str">
        <f>VLOOKUP(B4274,Effectif!B:I,6,0)</f>
        <v>Lise DE WITTE</v>
      </c>
      <c r="Q4274" s="4" t="str">
        <f>VLOOKUP(B4274,Effectif!B:I,8,0)</f>
        <v>DECB</v>
      </c>
      <c r="R4274" s="4" t="str">
        <f>IFERROR(VLOOKUP(C4274,Sales!B:G,6,0),"-")</f>
        <v>-</v>
      </c>
      <c r="S4274" s="4">
        <f>IFERROR(VLOOKUP(C4274,Recolt!B:H,3,0),"-")</f>
        <v>344</v>
      </c>
      <c r="T4274" s="4" t="str">
        <f t="shared" si="134"/>
        <v>-</v>
      </c>
    </row>
    <row r="4275" spans="1:20" hidden="1" x14ac:dyDescent="0.25">
      <c r="A4275" s="4" t="s">
        <v>412</v>
      </c>
      <c r="B4275" s="4" t="s">
        <v>537</v>
      </c>
      <c r="C4275" s="4">
        <v>1034848065</v>
      </c>
      <c r="D4275" s="4" t="s">
        <v>372</v>
      </c>
      <c r="E4275" s="4" t="s">
        <v>364</v>
      </c>
      <c r="F4275" s="4" t="s">
        <v>439</v>
      </c>
      <c r="G4275" s="12">
        <v>45415</v>
      </c>
      <c r="H4275" s="4" t="s">
        <v>356</v>
      </c>
      <c r="I4275" s="67">
        <v>0.57028935185185203</v>
      </c>
      <c r="J4275" s="4" t="s">
        <v>1132</v>
      </c>
      <c r="K4275" s="12">
        <v>42709</v>
      </c>
      <c r="L4275" s="4" t="s">
        <v>366</v>
      </c>
      <c r="M4275" s="4" t="s">
        <v>358</v>
      </c>
      <c r="N4275" s="4" t="s">
        <v>361</v>
      </c>
      <c r="O4275" s="12" t="str">
        <f t="shared" ca="1" si="135"/>
        <v>8 ans, 4 mois</v>
      </c>
      <c r="P4275" s="4" t="str">
        <f>VLOOKUP(B4275,Effectif!B:I,6,0)</f>
        <v>Lise DE WITTE</v>
      </c>
      <c r="Q4275" s="4" t="str">
        <f>VLOOKUP(B4275,Effectif!B:I,8,0)</f>
        <v>DECB</v>
      </c>
      <c r="R4275" s="4" t="str">
        <f>IFERROR(VLOOKUP(C4275,Sales!B:G,6,0),"-")</f>
        <v>-</v>
      </c>
      <c r="S4275" s="4">
        <f>IFERROR(VLOOKUP(C4275,Recolt!B:H,3,0),"-")</f>
        <v>952</v>
      </c>
      <c r="T4275" s="4" t="str">
        <f t="shared" si="134"/>
        <v>-</v>
      </c>
    </row>
    <row r="4276" spans="1:20" hidden="1" x14ac:dyDescent="0.25">
      <c r="A4276" s="4" t="s">
        <v>412</v>
      </c>
      <c r="B4276" s="4" t="s">
        <v>537</v>
      </c>
      <c r="C4276" s="4">
        <v>1034848069</v>
      </c>
      <c r="D4276" s="4" t="s">
        <v>372</v>
      </c>
      <c r="E4276" s="4" t="s">
        <v>364</v>
      </c>
      <c r="F4276" s="4" t="s">
        <v>439</v>
      </c>
      <c r="G4276" s="12">
        <v>45416</v>
      </c>
      <c r="H4276" s="4" t="s">
        <v>356</v>
      </c>
      <c r="I4276" s="67">
        <v>0.58923611111111096</v>
      </c>
      <c r="J4276" s="4" t="s">
        <v>1132</v>
      </c>
      <c r="K4276" s="12">
        <v>42290</v>
      </c>
      <c r="L4276" s="4" t="s">
        <v>366</v>
      </c>
      <c r="M4276" s="4" t="s">
        <v>358</v>
      </c>
      <c r="N4276" s="4" t="s">
        <v>361</v>
      </c>
      <c r="O4276" s="12" t="str">
        <f t="shared" ca="1" si="135"/>
        <v>9 ans, 6 mois</v>
      </c>
      <c r="P4276" s="4" t="str">
        <f>VLOOKUP(B4276,Effectif!B:I,6,0)</f>
        <v>Lise DE WITTE</v>
      </c>
      <c r="Q4276" s="4" t="str">
        <f>VLOOKUP(B4276,Effectif!B:I,8,0)</f>
        <v>DECB</v>
      </c>
      <c r="R4276" s="4">
        <f>IFERROR(VLOOKUP(C4276,Sales!B:G,6,0),"-")</f>
        <v>104</v>
      </c>
      <c r="S4276" s="4" t="str">
        <f>IFERROR(VLOOKUP(C4276,Recolt!B:H,3,0),"-")</f>
        <v>-</v>
      </c>
      <c r="T4276" s="4">
        <f t="shared" si="134"/>
        <v>104</v>
      </c>
    </row>
    <row r="4277" spans="1:20" hidden="1" x14ac:dyDescent="0.25">
      <c r="A4277" s="4" t="s">
        <v>412</v>
      </c>
      <c r="B4277" s="4" t="s">
        <v>537</v>
      </c>
      <c r="C4277" s="4">
        <v>1034848074</v>
      </c>
      <c r="D4277" s="4" t="s">
        <v>372</v>
      </c>
      <c r="E4277" s="4" t="s">
        <v>364</v>
      </c>
      <c r="F4277" s="4" t="s">
        <v>439</v>
      </c>
      <c r="G4277" s="12">
        <v>45417</v>
      </c>
      <c r="H4277" s="4" t="s">
        <v>356</v>
      </c>
      <c r="I4277" s="67">
        <v>0.55500000000000005</v>
      </c>
      <c r="J4277" s="4" t="s">
        <v>1132</v>
      </c>
      <c r="K4277" s="12">
        <v>43412</v>
      </c>
      <c r="L4277" s="4" t="s">
        <v>366</v>
      </c>
      <c r="M4277" s="4" t="s">
        <v>358</v>
      </c>
      <c r="N4277" s="4" t="s">
        <v>361</v>
      </c>
      <c r="O4277" s="12" t="str">
        <f t="shared" ca="1" si="135"/>
        <v>6 ans, 5 mois</v>
      </c>
      <c r="P4277" s="4" t="str">
        <f>VLOOKUP(B4277,Effectif!B:I,6,0)</f>
        <v>Lise DE WITTE</v>
      </c>
      <c r="Q4277" s="4" t="str">
        <f>VLOOKUP(B4277,Effectif!B:I,8,0)</f>
        <v>DECB</v>
      </c>
      <c r="R4277" s="4" t="str">
        <f>IFERROR(VLOOKUP(C4277,Sales!B:G,6,0),"-")</f>
        <v>-</v>
      </c>
      <c r="S4277" s="4">
        <f>IFERROR(VLOOKUP(C4277,Recolt!B:H,3,0),"-")</f>
        <v>118.34</v>
      </c>
      <c r="T4277" s="4" t="str">
        <f t="shared" si="134"/>
        <v>-</v>
      </c>
    </row>
    <row r="4278" spans="1:20" hidden="1" x14ac:dyDescent="0.25">
      <c r="A4278" s="4" t="s">
        <v>412</v>
      </c>
      <c r="B4278" s="4" t="s">
        <v>537</v>
      </c>
      <c r="C4278" s="4">
        <v>1034848079</v>
      </c>
      <c r="D4278" s="4" t="s">
        <v>363</v>
      </c>
      <c r="E4278" s="4" t="s">
        <v>364</v>
      </c>
      <c r="F4278" s="4" t="s">
        <v>439</v>
      </c>
      <c r="G4278" s="12">
        <v>45418</v>
      </c>
      <c r="H4278" s="4" t="s">
        <v>356</v>
      </c>
      <c r="I4278" s="67">
        <v>0.67215277777777804</v>
      </c>
      <c r="J4278" s="4" t="s">
        <v>1133</v>
      </c>
      <c r="K4278" s="12">
        <v>43047</v>
      </c>
      <c r="L4278" s="4" t="s">
        <v>366</v>
      </c>
      <c r="M4278" s="4" t="s">
        <v>358</v>
      </c>
      <c r="N4278" s="4" t="s">
        <v>361</v>
      </c>
      <c r="O4278" s="12" t="str">
        <f t="shared" ca="1" si="135"/>
        <v>7 ans, 5 mois</v>
      </c>
      <c r="P4278" s="4" t="str">
        <f>VLOOKUP(B4278,Effectif!B:I,6,0)</f>
        <v>Lise DE WITTE</v>
      </c>
      <c r="Q4278" s="4" t="str">
        <f>VLOOKUP(B4278,Effectif!B:I,8,0)</f>
        <v>DECB</v>
      </c>
      <c r="R4278" s="4">
        <f>IFERROR(VLOOKUP(C4278,Sales!B:G,6,0),"-")</f>
        <v>133</v>
      </c>
      <c r="S4278" s="4" t="str">
        <f>IFERROR(VLOOKUP(C4278,Recolt!B:H,3,0),"-")</f>
        <v>-</v>
      </c>
      <c r="T4278" s="4">
        <f t="shared" si="134"/>
        <v>133</v>
      </c>
    </row>
    <row r="4279" spans="1:20" hidden="1" x14ac:dyDescent="0.25">
      <c r="A4279" s="4" t="s">
        <v>412</v>
      </c>
      <c r="B4279" s="4" t="s">
        <v>537</v>
      </c>
      <c r="C4279" s="4">
        <v>1034848084</v>
      </c>
      <c r="D4279" s="4" t="s">
        <v>363</v>
      </c>
      <c r="E4279" s="4" t="s">
        <v>364</v>
      </c>
      <c r="F4279" s="4" t="s">
        <v>439</v>
      </c>
      <c r="G4279" s="12">
        <v>45419</v>
      </c>
      <c r="H4279" s="4" t="s">
        <v>356</v>
      </c>
      <c r="I4279" s="67">
        <v>0.65240740740740699</v>
      </c>
      <c r="J4279" s="4" t="s">
        <v>1137</v>
      </c>
      <c r="K4279" s="12">
        <v>42192</v>
      </c>
      <c r="L4279" s="4" t="s">
        <v>366</v>
      </c>
      <c r="M4279" s="4" t="s">
        <v>358</v>
      </c>
      <c r="N4279" s="4" t="s">
        <v>361</v>
      </c>
      <c r="O4279" s="12" t="str">
        <f t="shared" ca="1" si="135"/>
        <v>9 ans, 9 mois</v>
      </c>
      <c r="P4279" s="4" t="str">
        <f>VLOOKUP(B4279,Effectif!B:I,6,0)</f>
        <v>Lise DE WITTE</v>
      </c>
      <c r="Q4279" s="4" t="str">
        <f>VLOOKUP(B4279,Effectif!B:I,8,0)</f>
        <v>DECB</v>
      </c>
      <c r="R4279" s="4">
        <f>IFERROR(VLOOKUP(C4279,Sales!B:G,6,0),"-")</f>
        <v>37.49</v>
      </c>
      <c r="S4279" s="4" t="str">
        <f>IFERROR(VLOOKUP(C4279,Recolt!B:H,3,0),"-")</f>
        <v>-</v>
      </c>
      <c r="T4279" s="4">
        <f t="shared" si="134"/>
        <v>37.49</v>
      </c>
    </row>
    <row r="4280" spans="1:20" hidden="1" x14ac:dyDescent="0.25">
      <c r="A4280" s="4" t="s">
        <v>412</v>
      </c>
      <c r="B4280" s="4" t="s">
        <v>537</v>
      </c>
      <c r="C4280" s="4">
        <v>1034848085</v>
      </c>
      <c r="D4280" s="4" t="s">
        <v>377</v>
      </c>
      <c r="E4280" s="4" t="s">
        <v>364</v>
      </c>
      <c r="F4280" s="4" t="s">
        <v>439</v>
      </c>
      <c r="G4280" s="12">
        <v>45420</v>
      </c>
      <c r="H4280" s="4" t="s">
        <v>356</v>
      </c>
      <c r="I4280" s="67">
        <v>0.66017361111111095</v>
      </c>
      <c r="J4280" s="4" t="s">
        <v>1133</v>
      </c>
      <c r="K4280" s="12">
        <v>43084</v>
      </c>
      <c r="L4280" s="4" t="s">
        <v>366</v>
      </c>
      <c r="M4280" s="4" t="s">
        <v>358</v>
      </c>
      <c r="N4280" s="4" t="s">
        <v>361</v>
      </c>
      <c r="O4280" s="12" t="str">
        <f t="shared" ca="1" si="135"/>
        <v>7 ans, 4 mois</v>
      </c>
      <c r="P4280" s="4" t="str">
        <f>VLOOKUP(B4280,Effectif!B:I,6,0)</f>
        <v>Lise DE WITTE</v>
      </c>
      <c r="Q4280" s="4" t="str">
        <f>VLOOKUP(B4280,Effectif!B:I,8,0)</f>
        <v>DECB</v>
      </c>
      <c r="R4280" s="4" t="str">
        <f>IFERROR(VLOOKUP(C4280,Sales!B:G,6,0),"-")</f>
        <v>-</v>
      </c>
      <c r="S4280" s="4">
        <f>IFERROR(VLOOKUP(C4280,Recolt!B:H,3,0),"-")</f>
        <v>124</v>
      </c>
      <c r="T4280" s="4" t="str">
        <f t="shared" si="134"/>
        <v>-</v>
      </c>
    </row>
    <row r="4281" spans="1:20" hidden="1" x14ac:dyDescent="0.25">
      <c r="A4281" s="4" t="s">
        <v>412</v>
      </c>
      <c r="B4281" s="4" t="s">
        <v>537</v>
      </c>
      <c r="C4281" s="4">
        <v>1034848094</v>
      </c>
      <c r="D4281" s="4" t="s">
        <v>377</v>
      </c>
      <c r="E4281" s="4" t="s">
        <v>364</v>
      </c>
      <c r="F4281" s="4" t="s">
        <v>439</v>
      </c>
      <c r="G4281" s="12">
        <v>45421</v>
      </c>
      <c r="H4281" s="4" t="s">
        <v>356</v>
      </c>
      <c r="I4281" s="67">
        <v>0.62787037037036997</v>
      </c>
      <c r="J4281" s="4" t="s">
        <v>1137</v>
      </c>
      <c r="K4281" s="12">
        <v>42342</v>
      </c>
      <c r="L4281" s="4" t="s">
        <v>366</v>
      </c>
      <c r="M4281" s="4" t="s">
        <v>358</v>
      </c>
      <c r="N4281" s="4" t="s">
        <v>361</v>
      </c>
      <c r="O4281" s="12" t="str">
        <f t="shared" ca="1" si="135"/>
        <v>9 ans, 4 mois</v>
      </c>
      <c r="P4281" s="4" t="str">
        <f>VLOOKUP(B4281,Effectif!B:I,6,0)</f>
        <v>Lise DE WITTE</v>
      </c>
      <c r="Q4281" s="4" t="str">
        <f>VLOOKUP(B4281,Effectif!B:I,8,0)</f>
        <v>DECB</v>
      </c>
      <c r="R4281" s="4">
        <f>IFERROR(VLOOKUP(C4281,Sales!B:G,6,0),"-")</f>
        <v>181</v>
      </c>
      <c r="S4281" s="4" t="str">
        <f>IFERROR(VLOOKUP(C4281,Recolt!B:H,3,0),"-")</f>
        <v>-</v>
      </c>
      <c r="T4281" s="4">
        <f t="shared" si="134"/>
        <v>181</v>
      </c>
    </row>
    <row r="4282" spans="1:20" hidden="1" x14ac:dyDescent="0.25">
      <c r="A4282" s="4" t="s">
        <v>412</v>
      </c>
      <c r="B4282" s="4" t="s">
        <v>537</v>
      </c>
      <c r="C4282" s="4">
        <v>1034848095</v>
      </c>
      <c r="D4282" s="4" t="s">
        <v>372</v>
      </c>
      <c r="E4282" s="4" t="s">
        <v>364</v>
      </c>
      <c r="F4282" s="4" t="s">
        <v>439</v>
      </c>
      <c r="G4282" s="12">
        <v>45422</v>
      </c>
      <c r="H4282" s="4" t="s">
        <v>356</v>
      </c>
      <c r="I4282" s="67">
        <v>0.69509259259259304</v>
      </c>
      <c r="J4282" s="4" t="s">
        <v>1134</v>
      </c>
      <c r="K4282" s="12">
        <v>43007</v>
      </c>
      <c r="L4282" s="4" t="s">
        <v>366</v>
      </c>
      <c r="M4282" s="4" t="s">
        <v>358</v>
      </c>
      <c r="N4282" s="4" t="s">
        <v>361</v>
      </c>
      <c r="O4282" s="12" t="str">
        <f t="shared" ca="1" si="135"/>
        <v>7 ans, 7 mois</v>
      </c>
      <c r="P4282" s="4" t="str">
        <f>VLOOKUP(B4282,Effectif!B:I,6,0)</f>
        <v>Lise DE WITTE</v>
      </c>
      <c r="Q4282" s="4" t="str">
        <f>VLOOKUP(B4282,Effectif!B:I,8,0)</f>
        <v>DECB</v>
      </c>
      <c r="R4282" s="4" t="str">
        <f>IFERROR(VLOOKUP(C4282,Sales!B:G,6,0),"-")</f>
        <v>-</v>
      </c>
      <c r="S4282" s="4">
        <f>IFERROR(VLOOKUP(C4282,Recolt!B:H,3,0),"-")</f>
        <v>248.17</v>
      </c>
      <c r="T4282" s="4" t="str">
        <f t="shared" si="134"/>
        <v>-</v>
      </c>
    </row>
    <row r="4283" spans="1:20" hidden="1" x14ac:dyDescent="0.25">
      <c r="A4283" s="4" t="s">
        <v>412</v>
      </c>
      <c r="B4283" s="4" t="s">
        <v>544</v>
      </c>
      <c r="C4283" s="4">
        <v>1034848108</v>
      </c>
      <c r="D4283" s="4" t="s">
        <v>363</v>
      </c>
      <c r="E4283" s="4" t="s">
        <v>364</v>
      </c>
      <c r="F4283" s="4" t="s">
        <v>439</v>
      </c>
      <c r="G4283" s="12">
        <v>45423</v>
      </c>
      <c r="H4283" s="4" t="s">
        <v>356</v>
      </c>
      <c r="I4283" s="67">
        <v>0.58533564814814798</v>
      </c>
      <c r="J4283" s="4" t="s">
        <v>1133</v>
      </c>
      <c r="K4283" s="12">
        <v>43437</v>
      </c>
      <c r="L4283" s="4" t="s">
        <v>366</v>
      </c>
      <c r="M4283" s="4" t="s">
        <v>358</v>
      </c>
      <c r="N4283" s="4" t="s">
        <v>361</v>
      </c>
      <c r="O4283" s="12" t="str">
        <f t="shared" ca="1" si="135"/>
        <v>6 ans, 4 mois</v>
      </c>
      <c r="P4283" s="4" t="str">
        <f>VLOOKUP(B4283,Effectif!B:I,6,0)</f>
        <v>Lise DE WITTE</v>
      </c>
      <c r="Q4283" s="4" t="str">
        <f>VLOOKUP(B4283,Effectif!B:I,8,0)</f>
        <v>DECB</v>
      </c>
      <c r="R4283" s="4" t="str">
        <f>IFERROR(VLOOKUP(C4283,Sales!B:G,6,0),"-")</f>
        <v>-</v>
      </c>
      <c r="S4283" s="4">
        <f>IFERROR(VLOOKUP(C4283,Recolt!B:H,3,0),"-")</f>
        <v>82.14</v>
      </c>
      <c r="T4283" s="4" t="str">
        <f t="shared" si="134"/>
        <v>-</v>
      </c>
    </row>
    <row r="4284" spans="1:20" hidden="1" x14ac:dyDescent="0.25">
      <c r="A4284" s="4" t="s">
        <v>412</v>
      </c>
      <c r="B4284" s="4" t="s">
        <v>544</v>
      </c>
      <c r="C4284" s="4">
        <v>1034848123</v>
      </c>
      <c r="D4284" s="4" t="s">
        <v>372</v>
      </c>
      <c r="E4284" s="4" t="s">
        <v>364</v>
      </c>
      <c r="F4284" s="4" t="s">
        <v>440</v>
      </c>
      <c r="G4284" s="12">
        <v>45424</v>
      </c>
      <c r="H4284" s="4" t="s">
        <v>356</v>
      </c>
      <c r="I4284" s="67">
        <v>0.663368055555556</v>
      </c>
      <c r="J4284" s="4" t="s">
        <v>1132</v>
      </c>
      <c r="K4284" s="12">
        <v>41460</v>
      </c>
      <c r="L4284" s="4" t="s">
        <v>366</v>
      </c>
      <c r="M4284" s="4" t="s">
        <v>358</v>
      </c>
      <c r="N4284" s="4" t="s">
        <v>361</v>
      </c>
      <c r="O4284" s="12" t="str">
        <f t="shared" ca="1" si="135"/>
        <v>11 ans, 9 mois</v>
      </c>
      <c r="P4284" s="4" t="str">
        <f>VLOOKUP(B4284,Effectif!B:I,6,0)</f>
        <v>Lise DE WITTE</v>
      </c>
      <c r="Q4284" s="4" t="str">
        <f>VLOOKUP(B4284,Effectif!B:I,8,0)</f>
        <v>DECB</v>
      </c>
      <c r="R4284" s="4" t="str">
        <f>IFERROR(VLOOKUP(C4284,Sales!B:G,6,0),"-")</f>
        <v>-</v>
      </c>
      <c r="S4284" s="4">
        <f>IFERROR(VLOOKUP(C4284,Recolt!B:H,3,0),"-")</f>
        <v>25</v>
      </c>
      <c r="T4284" s="4" t="str">
        <f t="shared" si="134"/>
        <v>-</v>
      </c>
    </row>
    <row r="4285" spans="1:20" hidden="1" x14ac:dyDescent="0.25">
      <c r="A4285" s="4" t="s">
        <v>412</v>
      </c>
      <c r="B4285" s="4" t="s">
        <v>544</v>
      </c>
      <c r="C4285" s="4">
        <v>1034848131</v>
      </c>
      <c r="D4285" s="4" t="s">
        <v>372</v>
      </c>
      <c r="E4285" s="4" t="s">
        <v>364</v>
      </c>
      <c r="F4285" s="4" t="s">
        <v>440</v>
      </c>
      <c r="G4285" s="12">
        <v>45425</v>
      </c>
      <c r="H4285" s="4" t="s">
        <v>356</v>
      </c>
      <c r="I4285" s="67">
        <v>0.66706018518518495</v>
      </c>
      <c r="J4285" s="4" t="s">
        <v>1132</v>
      </c>
      <c r="K4285" s="12">
        <v>41493</v>
      </c>
      <c r="L4285" s="4" t="s">
        <v>366</v>
      </c>
      <c r="M4285" s="4" t="s">
        <v>358</v>
      </c>
      <c r="N4285" s="4" t="s">
        <v>361</v>
      </c>
      <c r="O4285" s="12" t="str">
        <f t="shared" ca="1" si="135"/>
        <v>11 ans, 8 mois</v>
      </c>
      <c r="P4285" s="4" t="str">
        <f>VLOOKUP(B4285,Effectif!B:I,6,0)</f>
        <v>Lise DE WITTE</v>
      </c>
      <c r="Q4285" s="4" t="str">
        <f>VLOOKUP(B4285,Effectif!B:I,8,0)</f>
        <v>DECB</v>
      </c>
      <c r="R4285" s="4">
        <f>IFERROR(VLOOKUP(C4285,Sales!B:G,6,0),"-")</f>
        <v>80</v>
      </c>
      <c r="S4285" s="4" t="str">
        <f>IFERROR(VLOOKUP(C4285,Recolt!B:H,3,0),"-")</f>
        <v>-</v>
      </c>
      <c r="T4285" s="4">
        <f t="shared" si="134"/>
        <v>80</v>
      </c>
    </row>
    <row r="4286" spans="1:20" hidden="1" x14ac:dyDescent="0.25">
      <c r="A4286" s="4" t="s">
        <v>412</v>
      </c>
      <c r="B4286" s="4" t="s">
        <v>544</v>
      </c>
      <c r="C4286" s="4">
        <v>1034848133</v>
      </c>
      <c r="D4286" s="4" t="s">
        <v>372</v>
      </c>
      <c r="E4286" s="4" t="s">
        <v>364</v>
      </c>
      <c r="F4286" s="4" t="s">
        <v>440</v>
      </c>
      <c r="G4286" s="12">
        <v>45426</v>
      </c>
      <c r="H4286" s="4" t="s">
        <v>356</v>
      </c>
      <c r="I4286" s="67">
        <v>0.69064814814814801</v>
      </c>
      <c r="J4286" s="4" t="s">
        <v>1137</v>
      </c>
      <c r="K4286" s="12">
        <v>42060</v>
      </c>
      <c r="L4286" s="4" t="s">
        <v>366</v>
      </c>
      <c r="M4286" s="4" t="s">
        <v>358</v>
      </c>
      <c r="N4286" s="4" t="s">
        <v>361</v>
      </c>
      <c r="O4286" s="12" t="str">
        <f t="shared" ca="1" si="135"/>
        <v>10 ans, 2 mois</v>
      </c>
      <c r="P4286" s="4" t="str">
        <f>VLOOKUP(B4286,Effectif!B:I,6,0)</f>
        <v>Lise DE WITTE</v>
      </c>
      <c r="Q4286" s="4" t="str">
        <f>VLOOKUP(B4286,Effectif!B:I,8,0)</f>
        <v>DECB</v>
      </c>
      <c r="R4286" s="4" t="str">
        <f>IFERROR(VLOOKUP(C4286,Sales!B:G,6,0),"-")</f>
        <v>-</v>
      </c>
      <c r="S4286" s="4">
        <f>IFERROR(VLOOKUP(C4286,Recolt!B:H,3,0),"-")</f>
        <v>120.63</v>
      </c>
      <c r="T4286" s="4" t="str">
        <f t="shared" si="134"/>
        <v>-</v>
      </c>
    </row>
    <row r="4287" spans="1:20" hidden="1" x14ac:dyDescent="0.25">
      <c r="A4287" s="4" t="s">
        <v>412</v>
      </c>
      <c r="B4287" s="4" t="s">
        <v>544</v>
      </c>
      <c r="C4287" s="4">
        <v>1034848139</v>
      </c>
      <c r="D4287" s="4" t="s">
        <v>372</v>
      </c>
      <c r="E4287" s="4" t="s">
        <v>364</v>
      </c>
      <c r="F4287" s="4" t="s">
        <v>439</v>
      </c>
      <c r="G4287" s="12">
        <v>45427</v>
      </c>
      <c r="H4287" s="4" t="s">
        <v>356</v>
      </c>
      <c r="I4287" s="67">
        <v>0.47438657407407397</v>
      </c>
      <c r="J4287" s="4" t="s">
        <v>1133</v>
      </c>
      <c r="K4287" s="12">
        <v>42876</v>
      </c>
      <c r="L4287" s="4" t="s">
        <v>366</v>
      </c>
      <c r="M4287" s="4" t="s">
        <v>358</v>
      </c>
      <c r="N4287" s="4" t="s">
        <v>359</v>
      </c>
      <c r="O4287" s="12" t="str">
        <f t="shared" ca="1" si="135"/>
        <v>7 ans, 11 mois</v>
      </c>
      <c r="P4287" s="4" t="str">
        <f>VLOOKUP(B4287,Effectif!B:I,6,0)</f>
        <v>Lise DE WITTE</v>
      </c>
      <c r="Q4287" s="4" t="str">
        <f>VLOOKUP(B4287,Effectif!B:I,8,0)</f>
        <v>DECB</v>
      </c>
      <c r="R4287" s="4">
        <f>IFERROR(VLOOKUP(C4287,Sales!B:G,6,0),"-")</f>
        <v>198</v>
      </c>
      <c r="S4287" s="4" t="str">
        <f>IFERROR(VLOOKUP(C4287,Recolt!B:H,3,0),"-")</f>
        <v>-</v>
      </c>
      <c r="T4287" s="4">
        <f t="shared" si="134"/>
        <v>198</v>
      </c>
    </row>
    <row r="4288" spans="1:20" hidden="1" x14ac:dyDescent="0.25">
      <c r="A4288" s="4" t="s">
        <v>412</v>
      </c>
      <c r="B4288" s="4" t="s">
        <v>544</v>
      </c>
      <c r="C4288" s="4">
        <v>1034848148</v>
      </c>
      <c r="D4288" s="4" t="s">
        <v>372</v>
      </c>
      <c r="E4288" s="4" t="s">
        <v>364</v>
      </c>
      <c r="F4288" s="4" t="s">
        <v>440</v>
      </c>
      <c r="G4288" s="12">
        <v>45428</v>
      </c>
      <c r="H4288" s="4" t="s">
        <v>356</v>
      </c>
      <c r="I4288" s="67">
        <v>0.64994212962963005</v>
      </c>
      <c r="J4288" s="4" t="s">
        <v>1137</v>
      </c>
      <c r="K4288" s="12">
        <v>40026</v>
      </c>
      <c r="L4288" s="4" t="s">
        <v>366</v>
      </c>
      <c r="M4288" s="4" t="s">
        <v>358</v>
      </c>
      <c r="N4288" s="4" t="s">
        <v>361</v>
      </c>
      <c r="O4288" s="12" t="str">
        <f t="shared" ca="1" si="135"/>
        <v>15 ans, 8 mois</v>
      </c>
      <c r="P4288" s="4" t="str">
        <f>VLOOKUP(B4288,Effectif!B:I,6,0)</f>
        <v>Lise DE WITTE</v>
      </c>
      <c r="Q4288" s="4" t="str">
        <f>VLOOKUP(B4288,Effectif!B:I,8,0)</f>
        <v>DECB</v>
      </c>
      <c r="R4288" s="4">
        <f>IFERROR(VLOOKUP(C4288,Sales!B:G,6,0),"-")</f>
        <v>175.09</v>
      </c>
      <c r="S4288" s="4" t="str">
        <f>IFERROR(VLOOKUP(C4288,Recolt!B:H,3,0),"-")</f>
        <v>-</v>
      </c>
      <c r="T4288" s="4">
        <f t="shared" si="134"/>
        <v>175.09</v>
      </c>
    </row>
    <row r="4289" spans="1:20" hidden="1" x14ac:dyDescent="0.25">
      <c r="A4289" s="4" t="s">
        <v>412</v>
      </c>
      <c r="B4289" s="4" t="s">
        <v>544</v>
      </c>
      <c r="C4289" s="4">
        <v>1034848163</v>
      </c>
      <c r="D4289" s="4" t="s">
        <v>377</v>
      </c>
      <c r="E4289" s="4" t="s">
        <v>364</v>
      </c>
      <c r="F4289" s="4" t="s">
        <v>439</v>
      </c>
      <c r="G4289" s="12">
        <v>45429</v>
      </c>
      <c r="H4289" s="4" t="s">
        <v>356</v>
      </c>
      <c r="I4289" s="67">
        <v>0.38710648148148102</v>
      </c>
      <c r="J4289" s="4" t="s">
        <v>1135</v>
      </c>
      <c r="K4289" s="12">
        <v>43304</v>
      </c>
      <c r="L4289" s="4" t="s">
        <v>366</v>
      </c>
      <c r="M4289" s="4" t="s">
        <v>358</v>
      </c>
      <c r="N4289" s="4" t="s">
        <v>361</v>
      </c>
      <c r="O4289" s="12" t="str">
        <f t="shared" ca="1" si="135"/>
        <v>6 ans, 9 mois</v>
      </c>
      <c r="P4289" s="4" t="str">
        <f>VLOOKUP(B4289,Effectif!B:I,6,0)</f>
        <v>Lise DE WITTE</v>
      </c>
      <c r="Q4289" s="4" t="str">
        <f>VLOOKUP(B4289,Effectif!B:I,8,0)</f>
        <v>DECB</v>
      </c>
      <c r="R4289" s="4">
        <f>IFERROR(VLOOKUP(C4289,Sales!B:G,6,0),"-")</f>
        <v>491</v>
      </c>
      <c r="S4289" s="4" t="str">
        <f>IFERROR(VLOOKUP(C4289,Recolt!B:H,3,0),"-")</f>
        <v>-</v>
      </c>
      <c r="T4289" s="4">
        <f t="shared" si="134"/>
        <v>491</v>
      </c>
    </row>
    <row r="4290" spans="1:20" hidden="1" x14ac:dyDescent="0.25">
      <c r="A4290" s="4" t="s">
        <v>412</v>
      </c>
      <c r="B4290" s="4" t="s">
        <v>544</v>
      </c>
      <c r="C4290" s="4">
        <v>1034848166</v>
      </c>
      <c r="D4290" s="4" t="s">
        <v>363</v>
      </c>
      <c r="E4290" s="4" t="s">
        <v>364</v>
      </c>
      <c r="F4290" s="4" t="s">
        <v>439</v>
      </c>
      <c r="G4290" s="12">
        <v>45430</v>
      </c>
      <c r="H4290" s="4" t="s">
        <v>356</v>
      </c>
      <c r="I4290" s="67">
        <v>0.50162037037036999</v>
      </c>
      <c r="J4290" s="4" t="s">
        <v>1132</v>
      </c>
      <c r="K4290" s="12">
        <v>42886</v>
      </c>
      <c r="L4290" s="4" t="s">
        <v>366</v>
      </c>
      <c r="M4290" s="4" t="s">
        <v>358</v>
      </c>
      <c r="N4290" s="4" t="s">
        <v>361</v>
      </c>
      <c r="O4290" s="12" t="str">
        <f t="shared" ca="1" si="135"/>
        <v>7 ans, 11 mois</v>
      </c>
      <c r="P4290" s="4" t="str">
        <f>VLOOKUP(B4290,Effectif!B:I,6,0)</f>
        <v>Lise DE WITTE</v>
      </c>
      <c r="Q4290" s="4" t="str">
        <f>VLOOKUP(B4290,Effectif!B:I,8,0)</f>
        <v>DECB</v>
      </c>
      <c r="R4290" s="4">
        <f>IFERROR(VLOOKUP(C4290,Sales!B:G,6,0),"-")</f>
        <v>154.19999999999999</v>
      </c>
      <c r="S4290" s="4" t="str">
        <f>IFERROR(VLOOKUP(C4290,Recolt!B:H,3,0),"-")</f>
        <v>-</v>
      </c>
      <c r="T4290" s="4">
        <f t="shared" si="134"/>
        <v>154.19999999999999</v>
      </c>
    </row>
    <row r="4291" spans="1:20" hidden="1" x14ac:dyDescent="0.25">
      <c r="A4291" s="4" t="s">
        <v>412</v>
      </c>
      <c r="B4291" s="4" t="s">
        <v>544</v>
      </c>
      <c r="C4291" s="4">
        <v>1034848176</v>
      </c>
      <c r="D4291" s="4" t="s">
        <v>372</v>
      </c>
      <c r="E4291" s="4" t="s">
        <v>364</v>
      </c>
      <c r="F4291" s="4" t="s">
        <v>440</v>
      </c>
      <c r="G4291" s="12">
        <v>45431</v>
      </c>
      <c r="H4291" s="4" t="s">
        <v>356</v>
      </c>
      <c r="I4291" s="67">
        <v>0.65923611111111102</v>
      </c>
      <c r="J4291" s="4" t="s">
        <v>1139</v>
      </c>
      <c r="K4291" s="12">
        <v>40484</v>
      </c>
      <c r="L4291" s="4" t="s">
        <v>366</v>
      </c>
      <c r="M4291" s="4" t="s">
        <v>358</v>
      </c>
      <c r="N4291" s="4" t="s">
        <v>361</v>
      </c>
      <c r="O4291" s="12" t="str">
        <f t="shared" ca="1" si="135"/>
        <v>14 ans, 5 mois</v>
      </c>
      <c r="P4291" s="4" t="str">
        <f>VLOOKUP(B4291,Effectif!B:I,6,0)</f>
        <v>Lise DE WITTE</v>
      </c>
      <c r="Q4291" s="4" t="str">
        <f>VLOOKUP(B4291,Effectif!B:I,8,0)</f>
        <v>DECB</v>
      </c>
      <c r="R4291" s="4">
        <f>IFERROR(VLOOKUP(C4291,Sales!B:G,6,0),"-")</f>
        <v>238</v>
      </c>
      <c r="S4291" s="4" t="str">
        <f>IFERROR(VLOOKUP(C4291,Recolt!B:H,3,0),"-")</f>
        <v>-</v>
      </c>
      <c r="T4291" s="4">
        <f t="shared" ref="T4291:T4354" si="136">IF(R4291&gt;0,R4291,IF(S4291&gt;0,S4291,"-"))</f>
        <v>238</v>
      </c>
    </row>
    <row r="4292" spans="1:20" hidden="1" x14ac:dyDescent="0.25">
      <c r="A4292" s="4" t="s">
        <v>412</v>
      </c>
      <c r="B4292" s="4" t="s">
        <v>544</v>
      </c>
      <c r="C4292" s="4">
        <v>1034848180</v>
      </c>
      <c r="D4292" s="4" t="s">
        <v>372</v>
      </c>
      <c r="E4292" s="4" t="s">
        <v>364</v>
      </c>
      <c r="F4292" s="4" t="s">
        <v>440</v>
      </c>
      <c r="G4292" s="12">
        <v>45432</v>
      </c>
      <c r="H4292" s="4" t="s">
        <v>356</v>
      </c>
      <c r="I4292" s="67">
        <v>0.67736111111111097</v>
      </c>
      <c r="J4292" s="4" t="s">
        <v>1131</v>
      </c>
      <c r="K4292" s="12">
        <v>41764</v>
      </c>
      <c r="L4292" s="4" t="s">
        <v>366</v>
      </c>
      <c r="M4292" s="4" t="s">
        <v>358</v>
      </c>
      <c r="N4292" s="4" t="s">
        <v>361</v>
      </c>
      <c r="O4292" s="12" t="str">
        <f t="shared" ca="1" si="135"/>
        <v>10 ans, 11 mois</v>
      </c>
      <c r="P4292" s="4" t="str">
        <f>VLOOKUP(B4292,Effectif!B:I,6,0)</f>
        <v>Lise DE WITTE</v>
      </c>
      <c r="Q4292" s="4" t="str">
        <f>VLOOKUP(B4292,Effectif!B:I,8,0)</f>
        <v>DECB</v>
      </c>
      <c r="R4292" s="4" t="str">
        <f>IFERROR(VLOOKUP(C4292,Sales!B:G,6,0),"-")</f>
        <v>-</v>
      </c>
      <c r="S4292" s="4" t="str">
        <f>IFERROR(VLOOKUP(C4292,Recolt!B:H,3,0),"-")</f>
        <v>-</v>
      </c>
      <c r="T4292" s="4" t="str">
        <f t="shared" si="136"/>
        <v>-</v>
      </c>
    </row>
    <row r="4293" spans="1:20" hidden="1" x14ac:dyDescent="0.25">
      <c r="A4293" s="4" t="s">
        <v>412</v>
      </c>
      <c r="B4293" s="4" t="s">
        <v>544</v>
      </c>
      <c r="C4293" s="4">
        <v>1034848188</v>
      </c>
      <c r="D4293" s="4" t="s">
        <v>372</v>
      </c>
      <c r="E4293" s="4" t="s">
        <v>364</v>
      </c>
      <c r="F4293" s="4" t="s">
        <v>439</v>
      </c>
      <c r="G4293" s="12">
        <v>45433</v>
      </c>
      <c r="H4293" s="4" t="s">
        <v>356</v>
      </c>
      <c r="I4293" s="67">
        <v>0.48571759259259301</v>
      </c>
      <c r="J4293" s="4" t="s">
        <v>1133</v>
      </c>
      <c r="K4293" s="12">
        <v>43283</v>
      </c>
      <c r="L4293" s="4" t="s">
        <v>366</v>
      </c>
      <c r="M4293" s="4" t="s">
        <v>358</v>
      </c>
      <c r="N4293" s="4" t="s">
        <v>361</v>
      </c>
      <c r="O4293" s="12" t="str">
        <f t="shared" ca="1" si="135"/>
        <v>6 ans, 9 mois</v>
      </c>
      <c r="P4293" s="4" t="str">
        <f>VLOOKUP(B4293,Effectif!B:I,6,0)</f>
        <v>Lise DE WITTE</v>
      </c>
      <c r="Q4293" s="4" t="str">
        <f>VLOOKUP(B4293,Effectif!B:I,8,0)</f>
        <v>DECB</v>
      </c>
      <c r="R4293" s="4" t="str">
        <f>IFERROR(VLOOKUP(C4293,Sales!B:G,6,0),"-")</f>
        <v>-</v>
      </c>
      <c r="S4293" s="4">
        <f>IFERROR(VLOOKUP(C4293,Recolt!B:H,3,0),"-")</f>
        <v>82.21</v>
      </c>
      <c r="T4293" s="4" t="str">
        <f t="shared" si="136"/>
        <v>-</v>
      </c>
    </row>
    <row r="4294" spans="1:20" hidden="1" x14ac:dyDescent="0.25">
      <c r="A4294" s="4" t="s">
        <v>412</v>
      </c>
      <c r="B4294" s="4" t="s">
        <v>544</v>
      </c>
      <c r="C4294" s="4">
        <v>1034848194</v>
      </c>
      <c r="D4294" s="4" t="s">
        <v>354</v>
      </c>
      <c r="E4294" s="4" t="s">
        <v>355</v>
      </c>
      <c r="F4294" s="4" t="s">
        <v>439</v>
      </c>
      <c r="G4294" s="12">
        <v>45434</v>
      </c>
      <c r="H4294" s="4" t="s">
        <v>356</v>
      </c>
      <c r="I4294" s="67">
        <v>0.64234953703703701</v>
      </c>
      <c r="J4294" s="4" t="s">
        <v>1133</v>
      </c>
      <c r="K4294" s="12">
        <v>43027</v>
      </c>
      <c r="L4294" s="4" t="s">
        <v>357</v>
      </c>
      <c r="M4294" s="4" t="s">
        <v>358</v>
      </c>
      <c r="N4294" s="4" t="s">
        <v>359</v>
      </c>
      <c r="O4294" s="12" t="str">
        <f t="shared" ca="1" si="135"/>
        <v>7 ans, 6 mois</v>
      </c>
      <c r="P4294" s="4" t="str">
        <f>VLOOKUP(B4294,Effectif!B:I,6,0)</f>
        <v>Lise DE WITTE</v>
      </c>
      <c r="Q4294" s="4" t="str">
        <f>VLOOKUP(B4294,Effectif!B:I,8,0)</f>
        <v>DECB</v>
      </c>
      <c r="R4294" s="4">
        <f>IFERROR(VLOOKUP(C4294,Sales!B:G,6,0),"-")</f>
        <v>327</v>
      </c>
      <c r="S4294" s="4" t="str">
        <f>IFERROR(VLOOKUP(C4294,Recolt!B:H,3,0),"-")</f>
        <v>-</v>
      </c>
      <c r="T4294" s="4">
        <f t="shared" si="136"/>
        <v>327</v>
      </c>
    </row>
    <row r="4295" spans="1:20" hidden="1" x14ac:dyDescent="0.25">
      <c r="A4295" s="4" t="s">
        <v>412</v>
      </c>
      <c r="B4295" s="4" t="s">
        <v>544</v>
      </c>
      <c r="C4295" s="4">
        <v>1034848219</v>
      </c>
      <c r="D4295" s="4" t="s">
        <v>372</v>
      </c>
      <c r="E4295" s="4" t="s">
        <v>364</v>
      </c>
      <c r="F4295" s="4" t="s">
        <v>440</v>
      </c>
      <c r="G4295" s="12">
        <v>45435</v>
      </c>
      <c r="H4295" s="4" t="s">
        <v>356</v>
      </c>
      <c r="I4295" s="67">
        <v>0.70879629629629604</v>
      </c>
      <c r="J4295" s="4" t="s">
        <v>1131</v>
      </c>
      <c r="K4295" s="12">
        <v>42314</v>
      </c>
      <c r="L4295" s="4" t="s">
        <v>366</v>
      </c>
      <c r="M4295" s="4" t="s">
        <v>358</v>
      </c>
      <c r="N4295" s="4" t="s">
        <v>361</v>
      </c>
      <c r="O4295" s="12" t="str">
        <f t="shared" ca="1" si="135"/>
        <v>9 ans, 5 mois</v>
      </c>
      <c r="P4295" s="4" t="str">
        <f>VLOOKUP(B4295,Effectif!B:I,6,0)</f>
        <v>Lise DE WITTE</v>
      </c>
      <c r="Q4295" s="4" t="str">
        <f>VLOOKUP(B4295,Effectif!B:I,8,0)</f>
        <v>DECB</v>
      </c>
      <c r="R4295" s="4" t="str">
        <f>IFERROR(VLOOKUP(C4295,Sales!B:G,6,0),"-")</f>
        <v>-</v>
      </c>
      <c r="S4295" s="4" t="str">
        <f>IFERROR(VLOOKUP(C4295,Recolt!B:H,3,0),"-")</f>
        <v>-</v>
      </c>
      <c r="T4295" s="4" t="str">
        <f t="shared" si="136"/>
        <v>-</v>
      </c>
    </row>
    <row r="4296" spans="1:20" hidden="1" x14ac:dyDescent="0.25">
      <c r="A4296" s="4" t="s">
        <v>412</v>
      </c>
      <c r="B4296" s="4" t="s">
        <v>544</v>
      </c>
      <c r="C4296" s="4">
        <v>1034848220</v>
      </c>
      <c r="D4296" s="4" t="s">
        <v>372</v>
      </c>
      <c r="E4296" s="4" t="s">
        <v>364</v>
      </c>
      <c r="F4296" s="4" t="s">
        <v>439</v>
      </c>
      <c r="G4296" s="12">
        <v>45436</v>
      </c>
      <c r="H4296" s="4" t="s">
        <v>356</v>
      </c>
      <c r="I4296" s="67">
        <v>0.46322916666666702</v>
      </c>
      <c r="J4296" s="4" t="s">
        <v>1141</v>
      </c>
      <c r="K4296" s="12">
        <v>43012</v>
      </c>
      <c r="L4296" s="4" t="s">
        <v>366</v>
      </c>
      <c r="M4296" s="4" t="s">
        <v>358</v>
      </c>
      <c r="N4296" s="4" t="s">
        <v>361</v>
      </c>
      <c r="O4296" s="12" t="str">
        <f t="shared" ca="1" si="135"/>
        <v>7 ans, 6 mois</v>
      </c>
      <c r="P4296" s="4" t="str">
        <f>VLOOKUP(B4296,Effectif!B:I,6,0)</f>
        <v>Lise DE WITTE</v>
      </c>
      <c r="Q4296" s="4" t="str">
        <f>VLOOKUP(B4296,Effectif!B:I,8,0)</f>
        <v>DECB</v>
      </c>
      <c r="R4296" s="4" t="str">
        <f>IFERROR(VLOOKUP(C4296,Sales!B:G,6,0),"-")</f>
        <v>-</v>
      </c>
      <c r="S4296" s="4">
        <f>IFERROR(VLOOKUP(C4296,Recolt!B:H,3,0),"-")</f>
        <v>100</v>
      </c>
      <c r="T4296" s="4" t="str">
        <f t="shared" si="136"/>
        <v>-</v>
      </c>
    </row>
    <row r="4297" spans="1:20" hidden="1" x14ac:dyDescent="0.25">
      <c r="A4297" s="4" t="s">
        <v>412</v>
      </c>
      <c r="B4297" s="4" t="s">
        <v>544</v>
      </c>
      <c r="C4297" s="4">
        <v>1034848232</v>
      </c>
      <c r="D4297" s="4" t="s">
        <v>377</v>
      </c>
      <c r="E4297" s="4" t="s">
        <v>364</v>
      </c>
      <c r="F4297" s="4" t="s">
        <v>439</v>
      </c>
      <c r="G4297" s="12">
        <v>45437</v>
      </c>
      <c r="H4297" s="4" t="s">
        <v>356</v>
      </c>
      <c r="I4297" s="67">
        <v>0.72329861111111104</v>
      </c>
      <c r="J4297" s="4" t="s">
        <v>1131</v>
      </c>
      <c r="K4297" s="12">
        <v>42492</v>
      </c>
      <c r="L4297" s="4" t="s">
        <v>366</v>
      </c>
      <c r="M4297" s="4" t="s">
        <v>358</v>
      </c>
      <c r="N4297" s="4" t="s">
        <v>361</v>
      </c>
      <c r="O4297" s="12" t="str">
        <f t="shared" ca="1" si="135"/>
        <v>8 ans, 11 mois</v>
      </c>
      <c r="P4297" s="4" t="str">
        <f>VLOOKUP(B4297,Effectif!B:I,6,0)</f>
        <v>Lise DE WITTE</v>
      </c>
      <c r="Q4297" s="4" t="str">
        <f>VLOOKUP(B4297,Effectif!B:I,8,0)</f>
        <v>DECB</v>
      </c>
      <c r="R4297" s="4">
        <f>IFERROR(VLOOKUP(C4297,Sales!B:G,6,0),"-")</f>
        <v>175</v>
      </c>
      <c r="S4297" s="4" t="str">
        <f>IFERROR(VLOOKUP(C4297,Recolt!B:H,3,0),"-")</f>
        <v>-</v>
      </c>
      <c r="T4297" s="4">
        <f t="shared" si="136"/>
        <v>175</v>
      </c>
    </row>
    <row r="4298" spans="1:20" hidden="1" x14ac:dyDescent="0.25">
      <c r="A4298" s="4" t="s">
        <v>412</v>
      </c>
      <c r="B4298" s="4" t="s">
        <v>544</v>
      </c>
      <c r="C4298" s="4">
        <v>1034848246</v>
      </c>
      <c r="D4298" s="4" t="s">
        <v>400</v>
      </c>
      <c r="E4298" s="4" t="s">
        <v>364</v>
      </c>
      <c r="F4298" s="4" t="s">
        <v>439</v>
      </c>
      <c r="G4298" s="12">
        <v>45438</v>
      </c>
      <c r="H4298" s="4" t="s">
        <v>356</v>
      </c>
      <c r="I4298" s="67">
        <v>0.61944444444444402</v>
      </c>
      <c r="J4298" s="4" t="s">
        <v>1147</v>
      </c>
      <c r="L4298" s="4" t="s">
        <v>366</v>
      </c>
      <c r="O4298" s="12" t="str">
        <f t="shared" ca="1" si="135"/>
        <v>125 ans, 3 mois</v>
      </c>
      <c r="P4298" s="4" t="str">
        <f>VLOOKUP(B4298,Effectif!B:I,6,0)</f>
        <v>Lise DE WITTE</v>
      </c>
      <c r="Q4298" s="4" t="str">
        <f>VLOOKUP(B4298,Effectif!B:I,8,0)</f>
        <v>DECB</v>
      </c>
      <c r="R4298" s="4" t="str">
        <f>IFERROR(VLOOKUP(C4298,Sales!B:G,6,0),"-")</f>
        <v>-</v>
      </c>
      <c r="S4298" s="4">
        <f>IFERROR(VLOOKUP(C4298,Recolt!B:H,3,0),"-")</f>
        <v>132.99</v>
      </c>
      <c r="T4298" s="4" t="str">
        <f t="shared" si="136"/>
        <v>-</v>
      </c>
    </row>
    <row r="4299" spans="1:20" hidden="1" x14ac:dyDescent="0.25">
      <c r="A4299" s="4" t="s">
        <v>412</v>
      </c>
      <c r="B4299" s="4" t="s">
        <v>544</v>
      </c>
      <c r="C4299" s="4">
        <v>1034848247</v>
      </c>
      <c r="D4299" s="4" t="s">
        <v>372</v>
      </c>
      <c r="E4299" s="4" t="s">
        <v>364</v>
      </c>
      <c r="F4299" s="4" t="s">
        <v>440</v>
      </c>
      <c r="G4299" s="12">
        <v>45439</v>
      </c>
      <c r="H4299" s="4" t="s">
        <v>356</v>
      </c>
      <c r="I4299" s="67">
        <v>0.68291666666666695</v>
      </c>
      <c r="J4299" s="4" t="s">
        <v>1131</v>
      </c>
      <c r="K4299" s="12">
        <v>41932</v>
      </c>
      <c r="L4299" s="4" t="s">
        <v>366</v>
      </c>
      <c r="M4299" s="4" t="s">
        <v>358</v>
      </c>
      <c r="N4299" s="4" t="s">
        <v>359</v>
      </c>
      <c r="O4299" s="12" t="str">
        <f t="shared" ca="1" si="135"/>
        <v>10 ans, 6 mois</v>
      </c>
      <c r="P4299" s="4" t="str">
        <f>VLOOKUP(B4299,Effectif!B:I,6,0)</f>
        <v>Lise DE WITTE</v>
      </c>
      <c r="Q4299" s="4" t="str">
        <f>VLOOKUP(B4299,Effectif!B:I,8,0)</f>
        <v>DECB</v>
      </c>
      <c r="R4299" s="4">
        <f>IFERROR(VLOOKUP(C4299,Sales!B:G,6,0),"-")</f>
        <v>108</v>
      </c>
      <c r="S4299" s="4" t="str">
        <f>IFERROR(VLOOKUP(C4299,Recolt!B:H,3,0),"-")</f>
        <v>-</v>
      </c>
      <c r="T4299" s="4">
        <f t="shared" si="136"/>
        <v>108</v>
      </c>
    </row>
    <row r="4300" spans="1:20" hidden="1" x14ac:dyDescent="0.25">
      <c r="A4300" s="4" t="s">
        <v>412</v>
      </c>
      <c r="B4300" s="4" t="s">
        <v>544</v>
      </c>
      <c r="C4300" s="4">
        <v>1034848253</v>
      </c>
      <c r="D4300" s="4" t="s">
        <v>372</v>
      </c>
      <c r="E4300" s="4" t="s">
        <v>364</v>
      </c>
      <c r="F4300" s="4" t="s">
        <v>440</v>
      </c>
      <c r="G4300" s="12">
        <v>45440</v>
      </c>
      <c r="H4300" s="4" t="s">
        <v>356</v>
      </c>
      <c r="I4300" s="67">
        <v>0.70236111111111099</v>
      </c>
      <c r="J4300" s="4" t="s">
        <v>1131</v>
      </c>
      <c r="K4300" s="12">
        <v>42245</v>
      </c>
      <c r="L4300" s="4" t="s">
        <v>366</v>
      </c>
      <c r="M4300" s="4" t="s">
        <v>358</v>
      </c>
      <c r="N4300" s="4" t="s">
        <v>361</v>
      </c>
      <c r="O4300" s="12" t="str">
        <f t="shared" ca="1" si="135"/>
        <v>9 ans, 8 mois</v>
      </c>
      <c r="P4300" s="4" t="str">
        <f>VLOOKUP(B4300,Effectif!B:I,6,0)</f>
        <v>Lise DE WITTE</v>
      </c>
      <c r="Q4300" s="4" t="str">
        <f>VLOOKUP(B4300,Effectif!B:I,8,0)</f>
        <v>DECB</v>
      </c>
      <c r="R4300" s="4" t="str">
        <f>IFERROR(VLOOKUP(C4300,Sales!B:G,6,0),"-")</f>
        <v>-</v>
      </c>
      <c r="S4300" s="4">
        <f>IFERROR(VLOOKUP(C4300,Recolt!B:H,3,0),"-")</f>
        <v>421</v>
      </c>
      <c r="T4300" s="4" t="str">
        <f t="shared" si="136"/>
        <v>-</v>
      </c>
    </row>
    <row r="4301" spans="1:20" hidden="1" x14ac:dyDescent="0.25">
      <c r="A4301" s="4" t="s">
        <v>412</v>
      </c>
      <c r="B4301" s="4" t="s">
        <v>544</v>
      </c>
      <c r="C4301" s="4">
        <v>1034848269</v>
      </c>
      <c r="D4301" s="4" t="s">
        <v>372</v>
      </c>
      <c r="E4301" s="4" t="s">
        <v>364</v>
      </c>
      <c r="F4301" s="4" t="s">
        <v>439</v>
      </c>
      <c r="G4301" s="12">
        <v>45441</v>
      </c>
      <c r="H4301" s="4" t="s">
        <v>356</v>
      </c>
      <c r="I4301" s="67">
        <v>0.53870370370370402</v>
      </c>
      <c r="J4301" s="4" t="s">
        <v>1131</v>
      </c>
      <c r="K4301" s="12">
        <v>42734</v>
      </c>
      <c r="L4301" s="4" t="s">
        <v>366</v>
      </c>
      <c r="M4301" s="4" t="s">
        <v>358</v>
      </c>
      <c r="N4301" s="4" t="s">
        <v>361</v>
      </c>
      <c r="O4301" s="12" t="str">
        <f t="shared" ca="1" si="135"/>
        <v>8 ans, 4 mois</v>
      </c>
      <c r="P4301" s="4" t="str">
        <f>VLOOKUP(B4301,Effectif!B:I,6,0)</f>
        <v>Lise DE WITTE</v>
      </c>
      <c r="Q4301" s="4" t="str">
        <f>VLOOKUP(B4301,Effectif!B:I,8,0)</f>
        <v>DECB</v>
      </c>
      <c r="R4301" s="4">
        <f>IFERROR(VLOOKUP(C4301,Sales!B:G,6,0),"-")</f>
        <v>55</v>
      </c>
      <c r="S4301" s="4" t="str">
        <f>IFERROR(VLOOKUP(C4301,Recolt!B:H,3,0),"-")</f>
        <v>-</v>
      </c>
      <c r="T4301" s="4">
        <f t="shared" si="136"/>
        <v>55</v>
      </c>
    </row>
    <row r="4302" spans="1:20" hidden="1" x14ac:dyDescent="0.25">
      <c r="A4302" s="4" t="s">
        <v>412</v>
      </c>
      <c r="B4302" s="4" t="s">
        <v>544</v>
      </c>
      <c r="C4302" s="4">
        <v>1034848285</v>
      </c>
      <c r="D4302" s="4" t="s">
        <v>372</v>
      </c>
      <c r="E4302" s="4" t="s">
        <v>364</v>
      </c>
      <c r="F4302" s="4" t="s">
        <v>440</v>
      </c>
      <c r="G4302" s="12">
        <v>45442</v>
      </c>
      <c r="H4302" s="4" t="s">
        <v>356</v>
      </c>
      <c r="I4302" s="67">
        <v>0.66115740740740703</v>
      </c>
      <c r="J4302" s="4" t="s">
        <v>1137</v>
      </c>
      <c r="K4302" s="12">
        <v>41352</v>
      </c>
      <c r="L4302" s="4" t="s">
        <v>366</v>
      </c>
      <c r="M4302" s="4" t="s">
        <v>358</v>
      </c>
      <c r="N4302" s="4" t="s">
        <v>361</v>
      </c>
      <c r="O4302" s="12" t="str">
        <f t="shared" ca="1" si="135"/>
        <v>12 ans, 1 mois</v>
      </c>
      <c r="P4302" s="4" t="str">
        <f>VLOOKUP(B4302,Effectif!B:I,6,0)</f>
        <v>Lise DE WITTE</v>
      </c>
      <c r="Q4302" s="4" t="str">
        <f>VLOOKUP(B4302,Effectif!B:I,8,0)</f>
        <v>DECB</v>
      </c>
      <c r="R4302" s="4" t="str">
        <f>IFERROR(VLOOKUP(C4302,Sales!B:G,6,0),"-")</f>
        <v>-</v>
      </c>
      <c r="S4302" s="4">
        <f>IFERROR(VLOOKUP(C4302,Recolt!B:H,3,0),"-")</f>
        <v>44</v>
      </c>
      <c r="T4302" s="4" t="str">
        <f t="shared" si="136"/>
        <v>-</v>
      </c>
    </row>
    <row r="4303" spans="1:20" hidden="1" x14ac:dyDescent="0.25">
      <c r="A4303" s="4" t="s">
        <v>412</v>
      </c>
      <c r="B4303" s="4" t="s">
        <v>544</v>
      </c>
      <c r="C4303" s="4">
        <v>1034848287</v>
      </c>
      <c r="D4303" s="4" t="s">
        <v>372</v>
      </c>
      <c r="E4303" s="4" t="s">
        <v>364</v>
      </c>
      <c r="F4303" s="4" t="s">
        <v>439</v>
      </c>
      <c r="G4303" s="12">
        <v>45443</v>
      </c>
      <c r="H4303" s="4" t="s">
        <v>356</v>
      </c>
      <c r="I4303" s="67">
        <v>0.51319444444444395</v>
      </c>
      <c r="J4303" s="4" t="s">
        <v>1134</v>
      </c>
      <c r="K4303" s="12">
        <v>43318</v>
      </c>
      <c r="L4303" s="4" t="s">
        <v>366</v>
      </c>
      <c r="M4303" s="4" t="s">
        <v>358</v>
      </c>
      <c r="N4303" s="4" t="s">
        <v>359</v>
      </c>
      <c r="O4303" s="12" t="str">
        <f t="shared" ca="1" si="135"/>
        <v>6 ans, 8 mois</v>
      </c>
      <c r="P4303" s="4" t="str">
        <f>VLOOKUP(B4303,Effectif!B:I,6,0)</f>
        <v>Lise DE WITTE</v>
      </c>
      <c r="Q4303" s="4" t="str">
        <f>VLOOKUP(B4303,Effectif!B:I,8,0)</f>
        <v>DECB</v>
      </c>
      <c r="R4303" s="4" t="str">
        <f>IFERROR(VLOOKUP(C4303,Sales!B:G,6,0),"-")</f>
        <v>-</v>
      </c>
      <c r="S4303" s="4">
        <f>IFERROR(VLOOKUP(C4303,Recolt!B:H,3,0),"-")</f>
        <v>137.70999999999998</v>
      </c>
      <c r="T4303" s="4" t="str">
        <f t="shared" si="136"/>
        <v>-</v>
      </c>
    </row>
    <row r="4304" spans="1:20" hidden="1" x14ac:dyDescent="0.25">
      <c r="A4304" s="4" t="s">
        <v>412</v>
      </c>
      <c r="B4304" s="4" t="s">
        <v>544</v>
      </c>
      <c r="C4304" s="4">
        <v>1034848290</v>
      </c>
      <c r="D4304" s="4" t="s">
        <v>372</v>
      </c>
      <c r="E4304" s="4" t="s">
        <v>364</v>
      </c>
      <c r="F4304" s="4" t="s">
        <v>440</v>
      </c>
      <c r="G4304" s="12">
        <v>45444</v>
      </c>
      <c r="H4304" s="4" t="s">
        <v>356</v>
      </c>
      <c r="I4304" s="67">
        <v>0.70402777777777803</v>
      </c>
      <c r="J4304" s="4" t="s">
        <v>1137</v>
      </c>
      <c r="K4304" s="12">
        <v>42251</v>
      </c>
      <c r="L4304" s="4" t="s">
        <v>366</v>
      </c>
      <c r="M4304" s="4" t="s">
        <v>358</v>
      </c>
      <c r="N4304" s="4" t="s">
        <v>361</v>
      </c>
      <c r="O4304" s="12" t="str">
        <f t="shared" ca="1" si="135"/>
        <v>9 ans, 7 mois</v>
      </c>
      <c r="P4304" s="4" t="str">
        <f>VLOOKUP(B4304,Effectif!B:I,6,0)</f>
        <v>Lise DE WITTE</v>
      </c>
      <c r="Q4304" s="4" t="str">
        <f>VLOOKUP(B4304,Effectif!B:I,8,0)</f>
        <v>DECB</v>
      </c>
      <c r="R4304" s="4" t="str">
        <f>IFERROR(VLOOKUP(C4304,Sales!B:G,6,0),"-")</f>
        <v>-</v>
      </c>
      <c r="S4304" s="4">
        <f>IFERROR(VLOOKUP(C4304,Recolt!B:H,3,0),"-")</f>
        <v>328.34000000000003</v>
      </c>
      <c r="T4304" s="4" t="str">
        <f t="shared" si="136"/>
        <v>-</v>
      </c>
    </row>
    <row r="4305" spans="1:20" hidden="1" x14ac:dyDescent="0.25">
      <c r="A4305" s="4" t="s">
        <v>412</v>
      </c>
      <c r="B4305" s="4" t="s">
        <v>544</v>
      </c>
      <c r="C4305" s="4">
        <v>1034848298</v>
      </c>
      <c r="D4305" s="4" t="s">
        <v>363</v>
      </c>
      <c r="E4305" s="4" t="s">
        <v>364</v>
      </c>
      <c r="F4305" s="4" t="s">
        <v>439</v>
      </c>
      <c r="G4305" s="12">
        <v>45445</v>
      </c>
      <c r="H4305" s="4" t="s">
        <v>356</v>
      </c>
      <c r="I4305" s="67">
        <v>0.50880787037037001</v>
      </c>
      <c r="J4305" s="4" t="s">
        <v>1135</v>
      </c>
      <c r="K4305" s="12">
        <v>43203</v>
      </c>
      <c r="L4305" s="4" t="s">
        <v>366</v>
      </c>
      <c r="M4305" s="4" t="s">
        <v>358</v>
      </c>
      <c r="N4305" s="4" t="s">
        <v>361</v>
      </c>
      <c r="O4305" s="12" t="str">
        <f t="shared" ca="1" si="135"/>
        <v>7 ans, 0 mois</v>
      </c>
      <c r="P4305" s="4" t="str">
        <f>VLOOKUP(B4305,Effectif!B:I,6,0)</f>
        <v>Lise DE WITTE</v>
      </c>
      <c r="Q4305" s="4" t="str">
        <f>VLOOKUP(B4305,Effectif!B:I,8,0)</f>
        <v>DECB</v>
      </c>
      <c r="R4305" s="4" t="str">
        <f>IFERROR(VLOOKUP(C4305,Sales!B:G,6,0),"-")</f>
        <v>-</v>
      </c>
      <c r="S4305" s="4">
        <f>IFERROR(VLOOKUP(C4305,Recolt!B:H,3,0),"-")</f>
        <v>224</v>
      </c>
      <c r="T4305" s="4" t="str">
        <f t="shared" si="136"/>
        <v>-</v>
      </c>
    </row>
    <row r="4306" spans="1:20" hidden="1" x14ac:dyDescent="0.25">
      <c r="A4306" s="4" t="s">
        <v>412</v>
      </c>
      <c r="B4306" s="4" t="s">
        <v>544</v>
      </c>
      <c r="C4306" s="4">
        <v>1034848323</v>
      </c>
      <c r="D4306" s="4" t="s">
        <v>372</v>
      </c>
      <c r="E4306" s="4" t="s">
        <v>364</v>
      </c>
      <c r="F4306" s="4" t="s">
        <v>439</v>
      </c>
      <c r="G4306" s="12">
        <v>45446</v>
      </c>
      <c r="H4306" s="4" t="s">
        <v>356</v>
      </c>
      <c r="I4306" s="67">
        <v>0.74864583333333301</v>
      </c>
      <c r="J4306" s="4" t="s">
        <v>1134</v>
      </c>
      <c r="K4306" s="12">
        <v>43266</v>
      </c>
      <c r="L4306" s="4" t="s">
        <v>366</v>
      </c>
      <c r="M4306" s="4" t="s">
        <v>358</v>
      </c>
      <c r="N4306" s="4" t="s">
        <v>359</v>
      </c>
      <c r="O4306" s="12" t="str">
        <f t="shared" ca="1" si="135"/>
        <v>6 ans, 10 mois</v>
      </c>
      <c r="P4306" s="4" t="str">
        <f>VLOOKUP(B4306,Effectif!B:I,6,0)</f>
        <v>Lise DE WITTE</v>
      </c>
      <c r="Q4306" s="4" t="str">
        <f>VLOOKUP(B4306,Effectif!B:I,8,0)</f>
        <v>DECB</v>
      </c>
      <c r="R4306" s="4" t="str">
        <f>IFERROR(VLOOKUP(C4306,Sales!B:G,6,0),"-")</f>
        <v>-</v>
      </c>
      <c r="S4306" s="4">
        <f>IFERROR(VLOOKUP(C4306,Recolt!B:H,3,0),"-")</f>
        <v>173</v>
      </c>
      <c r="T4306" s="4" t="str">
        <f t="shared" si="136"/>
        <v>-</v>
      </c>
    </row>
    <row r="4307" spans="1:20" hidden="1" x14ac:dyDescent="0.25">
      <c r="A4307" s="4" t="s">
        <v>412</v>
      </c>
      <c r="B4307" s="4" t="s">
        <v>544</v>
      </c>
      <c r="C4307" s="4">
        <v>1034848367</v>
      </c>
      <c r="D4307" s="4" t="s">
        <v>372</v>
      </c>
      <c r="E4307" s="4" t="s">
        <v>364</v>
      </c>
      <c r="F4307" s="4" t="s">
        <v>439</v>
      </c>
      <c r="G4307" s="12">
        <v>45447</v>
      </c>
      <c r="H4307" s="4" t="s">
        <v>356</v>
      </c>
      <c r="I4307" s="67">
        <v>0.39399305555555603</v>
      </c>
      <c r="J4307" s="4" t="s">
        <v>1134</v>
      </c>
      <c r="K4307" s="12">
        <v>43264</v>
      </c>
      <c r="L4307" s="4" t="s">
        <v>366</v>
      </c>
      <c r="M4307" s="4" t="s">
        <v>358</v>
      </c>
      <c r="N4307" s="4" t="s">
        <v>361</v>
      </c>
      <c r="O4307" s="12" t="str">
        <f t="shared" ca="1" si="135"/>
        <v>6 ans, 10 mois</v>
      </c>
      <c r="P4307" s="4" t="str">
        <f>VLOOKUP(B4307,Effectif!B:I,6,0)</f>
        <v>Lise DE WITTE</v>
      </c>
      <c r="Q4307" s="4" t="str">
        <f>VLOOKUP(B4307,Effectif!B:I,8,0)</f>
        <v>DECB</v>
      </c>
      <c r="R4307" s="4" t="str">
        <f>IFERROR(VLOOKUP(C4307,Sales!B:G,6,0),"-")</f>
        <v>-</v>
      </c>
      <c r="S4307" s="4" t="str">
        <f>IFERROR(VLOOKUP(C4307,Recolt!B:H,3,0),"-")</f>
        <v>-</v>
      </c>
      <c r="T4307" s="4" t="str">
        <f t="shared" si="136"/>
        <v>-</v>
      </c>
    </row>
    <row r="4308" spans="1:20" hidden="1" x14ac:dyDescent="0.25">
      <c r="A4308" s="4" t="s">
        <v>412</v>
      </c>
      <c r="B4308" s="4" t="s">
        <v>544</v>
      </c>
      <c r="C4308" s="4">
        <v>1034848386</v>
      </c>
      <c r="D4308" s="4" t="s">
        <v>363</v>
      </c>
      <c r="E4308" s="4" t="s">
        <v>364</v>
      </c>
      <c r="F4308" s="4" t="s">
        <v>439</v>
      </c>
      <c r="G4308" s="12">
        <v>45448</v>
      </c>
      <c r="H4308" s="4" t="s">
        <v>356</v>
      </c>
      <c r="I4308" s="67">
        <v>0.67363425925925902</v>
      </c>
      <c r="J4308" s="4" t="s">
        <v>1131</v>
      </c>
      <c r="K4308" s="12">
        <v>39904</v>
      </c>
      <c r="L4308" s="4" t="s">
        <v>366</v>
      </c>
      <c r="M4308" s="4" t="s">
        <v>358</v>
      </c>
      <c r="N4308" s="4" t="s">
        <v>361</v>
      </c>
      <c r="O4308" s="12" t="str">
        <f t="shared" ca="1" si="135"/>
        <v>16 ans, 0 mois</v>
      </c>
      <c r="P4308" s="4" t="str">
        <f>VLOOKUP(B4308,Effectif!B:I,6,0)</f>
        <v>Lise DE WITTE</v>
      </c>
      <c r="Q4308" s="4" t="str">
        <f>VLOOKUP(B4308,Effectif!B:I,8,0)</f>
        <v>DECB</v>
      </c>
      <c r="R4308" s="4" t="str">
        <f>IFERROR(VLOOKUP(C4308,Sales!B:G,6,0),"-")</f>
        <v>-</v>
      </c>
      <c r="S4308" s="4">
        <f>IFERROR(VLOOKUP(C4308,Recolt!B:H,3,0),"-")</f>
        <v>173</v>
      </c>
      <c r="T4308" s="4" t="str">
        <f t="shared" si="136"/>
        <v>-</v>
      </c>
    </row>
    <row r="4309" spans="1:20" hidden="1" x14ac:dyDescent="0.25">
      <c r="A4309" s="4" t="s">
        <v>412</v>
      </c>
      <c r="B4309" s="4" t="s">
        <v>544</v>
      </c>
      <c r="C4309" s="4">
        <v>1034848395</v>
      </c>
      <c r="D4309" s="4" t="s">
        <v>363</v>
      </c>
      <c r="E4309" s="4" t="s">
        <v>364</v>
      </c>
      <c r="F4309" s="4" t="s">
        <v>439</v>
      </c>
      <c r="G4309" s="12">
        <v>45449</v>
      </c>
      <c r="H4309" s="4" t="s">
        <v>356</v>
      </c>
      <c r="I4309" s="67">
        <v>0.59826388888888904</v>
      </c>
      <c r="J4309" s="4" t="s">
        <v>1142</v>
      </c>
      <c r="K4309" s="12">
        <v>43449</v>
      </c>
      <c r="L4309" s="4" t="s">
        <v>366</v>
      </c>
      <c r="M4309" s="4" t="s">
        <v>358</v>
      </c>
      <c r="N4309" s="4" t="s">
        <v>359</v>
      </c>
      <c r="O4309" s="12" t="str">
        <f t="shared" ca="1" si="135"/>
        <v>6 ans, 4 mois</v>
      </c>
      <c r="P4309" s="4" t="str">
        <f>VLOOKUP(B4309,Effectif!B:I,6,0)</f>
        <v>Lise DE WITTE</v>
      </c>
      <c r="Q4309" s="4" t="str">
        <f>VLOOKUP(B4309,Effectif!B:I,8,0)</f>
        <v>DECB</v>
      </c>
      <c r="R4309" s="4" t="str">
        <f>IFERROR(VLOOKUP(C4309,Sales!B:G,6,0),"-")</f>
        <v>-</v>
      </c>
      <c r="S4309" s="4">
        <f>IFERROR(VLOOKUP(C4309,Recolt!B:H,3,0),"-")</f>
        <v>74.12</v>
      </c>
      <c r="T4309" s="4" t="str">
        <f t="shared" si="136"/>
        <v>-</v>
      </c>
    </row>
    <row r="4310" spans="1:20" hidden="1" x14ac:dyDescent="0.25">
      <c r="A4310" s="4" t="s">
        <v>412</v>
      </c>
      <c r="B4310" s="4" t="s">
        <v>544</v>
      </c>
      <c r="C4310" s="4">
        <v>1034848401</v>
      </c>
      <c r="D4310" s="4" t="s">
        <v>354</v>
      </c>
      <c r="E4310" s="4" t="s">
        <v>355</v>
      </c>
      <c r="F4310" s="4" t="s">
        <v>439</v>
      </c>
      <c r="G4310" s="12">
        <v>45450</v>
      </c>
      <c r="H4310" s="4" t="s">
        <v>356</v>
      </c>
      <c r="I4310" s="67">
        <v>0.69864583333333297</v>
      </c>
      <c r="J4310" s="4" t="s">
        <v>1133</v>
      </c>
      <c r="K4310" s="12">
        <v>43126</v>
      </c>
      <c r="L4310" s="4" t="s">
        <v>366</v>
      </c>
      <c r="M4310" s="4" t="s">
        <v>358</v>
      </c>
      <c r="N4310" s="4" t="s">
        <v>359</v>
      </c>
      <c r="O4310" s="12" t="str">
        <f t="shared" ca="1" si="135"/>
        <v>7 ans, 3 mois</v>
      </c>
      <c r="P4310" s="4" t="str">
        <f>VLOOKUP(B4310,Effectif!B:I,6,0)</f>
        <v>Lise DE WITTE</v>
      </c>
      <c r="Q4310" s="4" t="str">
        <f>VLOOKUP(B4310,Effectif!B:I,8,0)</f>
        <v>DECB</v>
      </c>
      <c r="R4310" s="4">
        <f>IFERROR(VLOOKUP(C4310,Sales!B:G,6,0),"-")</f>
        <v>144.34</v>
      </c>
      <c r="S4310" s="4" t="str">
        <f>IFERROR(VLOOKUP(C4310,Recolt!B:H,3,0),"-")</f>
        <v>-</v>
      </c>
      <c r="T4310" s="4">
        <f t="shared" si="136"/>
        <v>144.34</v>
      </c>
    </row>
    <row r="4311" spans="1:20" hidden="1" x14ac:dyDescent="0.25">
      <c r="A4311" s="4" t="s">
        <v>412</v>
      </c>
      <c r="B4311" s="4" t="s">
        <v>544</v>
      </c>
      <c r="C4311" s="4">
        <v>1034848408</v>
      </c>
      <c r="D4311" s="4" t="s">
        <v>372</v>
      </c>
      <c r="E4311" s="4" t="s">
        <v>364</v>
      </c>
      <c r="F4311" s="4" t="s">
        <v>439</v>
      </c>
      <c r="G4311" s="12">
        <v>45451</v>
      </c>
      <c r="H4311" s="4" t="s">
        <v>356</v>
      </c>
      <c r="I4311" s="67">
        <v>0.71738425925925897</v>
      </c>
      <c r="J4311" s="4" t="s">
        <v>1131</v>
      </c>
      <c r="K4311" s="12">
        <v>42467</v>
      </c>
      <c r="L4311" s="4" t="s">
        <v>366</v>
      </c>
      <c r="M4311" s="4" t="s">
        <v>358</v>
      </c>
      <c r="N4311" s="4" t="s">
        <v>361</v>
      </c>
      <c r="O4311" s="12" t="str">
        <f t="shared" ca="1" si="135"/>
        <v>9 ans, 0 mois</v>
      </c>
      <c r="P4311" s="4" t="str">
        <f>VLOOKUP(B4311,Effectif!B:I,6,0)</f>
        <v>Lise DE WITTE</v>
      </c>
      <c r="Q4311" s="4" t="str">
        <f>VLOOKUP(B4311,Effectif!B:I,8,0)</f>
        <v>DECB</v>
      </c>
      <c r="R4311" s="4" t="str">
        <f>IFERROR(VLOOKUP(C4311,Sales!B:G,6,0),"-")</f>
        <v>-</v>
      </c>
      <c r="S4311" s="4">
        <f>IFERROR(VLOOKUP(C4311,Recolt!B:H,3,0),"-")</f>
        <v>158.30000000000001</v>
      </c>
      <c r="T4311" s="4" t="str">
        <f t="shared" si="136"/>
        <v>-</v>
      </c>
    </row>
    <row r="4312" spans="1:20" hidden="1" x14ac:dyDescent="0.25">
      <c r="A4312" s="4" t="s">
        <v>412</v>
      </c>
      <c r="B4312" s="4" t="s">
        <v>544</v>
      </c>
      <c r="C4312" s="4">
        <v>1034848419</v>
      </c>
      <c r="D4312" s="4" t="s">
        <v>372</v>
      </c>
      <c r="E4312" s="4" t="s">
        <v>364</v>
      </c>
      <c r="F4312" s="4" t="s">
        <v>439</v>
      </c>
      <c r="G4312" s="12">
        <v>45452</v>
      </c>
      <c r="H4312" s="4" t="s">
        <v>356</v>
      </c>
      <c r="I4312" s="67">
        <v>0.48319444444444398</v>
      </c>
      <c r="J4312" s="4" t="s">
        <v>1134</v>
      </c>
      <c r="K4312" s="12">
        <v>43103</v>
      </c>
      <c r="L4312" s="4" t="s">
        <v>366</v>
      </c>
      <c r="M4312" s="4" t="s">
        <v>358</v>
      </c>
      <c r="N4312" s="4" t="s">
        <v>361</v>
      </c>
      <c r="O4312" s="12" t="str">
        <f t="shared" ca="1" si="135"/>
        <v>7 ans, 3 mois</v>
      </c>
      <c r="P4312" s="4" t="str">
        <f>VLOOKUP(B4312,Effectif!B:I,6,0)</f>
        <v>Lise DE WITTE</v>
      </c>
      <c r="Q4312" s="4" t="str">
        <f>VLOOKUP(B4312,Effectif!B:I,8,0)</f>
        <v>DECB</v>
      </c>
      <c r="R4312" s="4">
        <f>IFERROR(VLOOKUP(C4312,Sales!B:G,6,0),"-")</f>
        <v>119.37</v>
      </c>
      <c r="S4312" s="4" t="str">
        <f>IFERROR(VLOOKUP(C4312,Recolt!B:H,3,0),"-")</f>
        <v>-</v>
      </c>
      <c r="T4312" s="4">
        <f t="shared" si="136"/>
        <v>119.37</v>
      </c>
    </row>
    <row r="4313" spans="1:20" hidden="1" x14ac:dyDescent="0.25">
      <c r="A4313" s="4" t="s">
        <v>412</v>
      </c>
      <c r="B4313" s="4" t="s">
        <v>544</v>
      </c>
      <c r="C4313" s="4">
        <v>1034848421</v>
      </c>
      <c r="D4313" s="4" t="s">
        <v>400</v>
      </c>
      <c r="E4313" s="4" t="s">
        <v>364</v>
      </c>
      <c r="F4313" s="4" t="s">
        <v>439</v>
      </c>
      <c r="G4313" s="12">
        <v>45453</v>
      </c>
      <c r="H4313" s="4" t="s">
        <v>356</v>
      </c>
      <c r="I4313" s="67">
        <v>0.596331018518519</v>
      </c>
      <c r="J4313" s="4" t="s">
        <v>1141</v>
      </c>
      <c r="K4313" s="12">
        <v>43393</v>
      </c>
      <c r="L4313" s="4" t="s">
        <v>366</v>
      </c>
      <c r="M4313" s="4" t="s">
        <v>358</v>
      </c>
      <c r="N4313" s="4" t="s">
        <v>361</v>
      </c>
      <c r="O4313" s="12" t="str">
        <f t="shared" ca="1" si="135"/>
        <v>6 ans, 6 mois</v>
      </c>
      <c r="P4313" s="4" t="str">
        <f>VLOOKUP(B4313,Effectif!B:I,6,0)</f>
        <v>Lise DE WITTE</v>
      </c>
      <c r="Q4313" s="4" t="str">
        <f>VLOOKUP(B4313,Effectif!B:I,8,0)</f>
        <v>DECB</v>
      </c>
      <c r="R4313" s="4" t="str">
        <f>IFERROR(VLOOKUP(C4313,Sales!B:G,6,0),"-")</f>
        <v>-</v>
      </c>
      <c r="S4313" s="4">
        <f>IFERROR(VLOOKUP(C4313,Recolt!B:H,3,0),"-")</f>
        <v>112.47</v>
      </c>
      <c r="T4313" s="4" t="str">
        <f t="shared" si="136"/>
        <v>-</v>
      </c>
    </row>
    <row r="4314" spans="1:20" hidden="1" x14ac:dyDescent="0.25">
      <c r="A4314" s="4" t="s">
        <v>412</v>
      </c>
      <c r="B4314" s="4" t="s">
        <v>544</v>
      </c>
      <c r="C4314" s="4">
        <v>1034848422</v>
      </c>
      <c r="D4314" s="4" t="s">
        <v>372</v>
      </c>
      <c r="E4314" s="4" t="s">
        <v>364</v>
      </c>
      <c r="F4314" s="4" t="s">
        <v>440</v>
      </c>
      <c r="G4314" s="12">
        <v>45454</v>
      </c>
      <c r="H4314" s="4" t="s">
        <v>356</v>
      </c>
      <c r="I4314" s="67">
        <v>0.69150462962963</v>
      </c>
      <c r="J4314" s="4" t="s">
        <v>1137</v>
      </c>
      <c r="K4314" s="12">
        <v>42130</v>
      </c>
      <c r="L4314" s="4" t="s">
        <v>366</v>
      </c>
      <c r="M4314" s="4" t="s">
        <v>358</v>
      </c>
      <c r="N4314" s="4" t="s">
        <v>361</v>
      </c>
      <c r="O4314" s="12" t="str">
        <f t="shared" ca="1" si="135"/>
        <v>9 ans, 11 mois</v>
      </c>
      <c r="P4314" s="4" t="str">
        <f>VLOOKUP(B4314,Effectif!B:I,6,0)</f>
        <v>Lise DE WITTE</v>
      </c>
      <c r="Q4314" s="4" t="str">
        <f>VLOOKUP(B4314,Effectif!B:I,8,0)</f>
        <v>DECB</v>
      </c>
      <c r="R4314" s="4" t="str">
        <f>IFERROR(VLOOKUP(C4314,Sales!B:G,6,0),"-")</f>
        <v>-</v>
      </c>
      <c r="S4314" s="4">
        <f>IFERROR(VLOOKUP(C4314,Recolt!B:H,3,0),"-")</f>
        <v>126</v>
      </c>
      <c r="T4314" s="4" t="str">
        <f t="shared" si="136"/>
        <v>-</v>
      </c>
    </row>
    <row r="4315" spans="1:20" hidden="1" x14ac:dyDescent="0.25">
      <c r="A4315" s="4" t="s">
        <v>412</v>
      </c>
      <c r="B4315" s="4" t="s">
        <v>544</v>
      </c>
      <c r="C4315" s="4">
        <v>1034848429</v>
      </c>
      <c r="D4315" s="4" t="s">
        <v>377</v>
      </c>
      <c r="E4315" s="4" t="s">
        <v>364</v>
      </c>
      <c r="F4315" s="4" t="s">
        <v>439</v>
      </c>
      <c r="G4315" s="12">
        <v>45455</v>
      </c>
      <c r="H4315" s="4" t="s">
        <v>356</v>
      </c>
      <c r="I4315" s="67">
        <v>0.61160879629629605</v>
      </c>
      <c r="J4315" s="4" t="s">
        <v>1131</v>
      </c>
      <c r="K4315" s="12">
        <v>41855</v>
      </c>
      <c r="L4315" s="4" t="s">
        <v>366</v>
      </c>
      <c r="M4315" s="4" t="s">
        <v>358</v>
      </c>
      <c r="N4315" s="4" t="s">
        <v>361</v>
      </c>
      <c r="O4315" s="12" t="str">
        <f t="shared" ca="1" si="135"/>
        <v>10 ans, 8 mois</v>
      </c>
      <c r="P4315" s="4" t="str">
        <f>VLOOKUP(B4315,Effectif!B:I,6,0)</f>
        <v>Lise DE WITTE</v>
      </c>
      <c r="Q4315" s="4" t="str">
        <f>VLOOKUP(B4315,Effectif!B:I,8,0)</f>
        <v>DECB</v>
      </c>
      <c r="R4315" s="4" t="str">
        <f>IFERROR(VLOOKUP(C4315,Sales!B:G,6,0),"-")</f>
        <v>-</v>
      </c>
      <c r="S4315" s="4">
        <f>IFERROR(VLOOKUP(C4315,Recolt!B:H,3,0),"-")</f>
        <v>83</v>
      </c>
      <c r="T4315" s="4" t="str">
        <f t="shared" si="136"/>
        <v>-</v>
      </c>
    </row>
    <row r="4316" spans="1:20" hidden="1" x14ac:dyDescent="0.25">
      <c r="A4316" s="4" t="s">
        <v>412</v>
      </c>
      <c r="B4316" s="4" t="s">
        <v>544</v>
      </c>
      <c r="C4316" s="4">
        <v>1034848430</v>
      </c>
      <c r="D4316" s="4" t="s">
        <v>372</v>
      </c>
      <c r="E4316" s="4" t="s">
        <v>364</v>
      </c>
      <c r="F4316" s="4" t="s">
        <v>440</v>
      </c>
      <c r="G4316" s="12">
        <v>45456</v>
      </c>
      <c r="H4316" s="4" t="s">
        <v>356</v>
      </c>
      <c r="I4316" s="67">
        <v>0.68880787037036995</v>
      </c>
      <c r="J4316" s="4" t="s">
        <v>1132</v>
      </c>
      <c r="K4316" s="12">
        <v>41986</v>
      </c>
      <c r="L4316" s="4" t="s">
        <v>366</v>
      </c>
      <c r="M4316" s="4" t="s">
        <v>358</v>
      </c>
      <c r="N4316" s="4" t="s">
        <v>361</v>
      </c>
      <c r="O4316" s="12" t="str">
        <f t="shared" ca="1" si="135"/>
        <v>10 ans, 4 mois</v>
      </c>
      <c r="P4316" s="4" t="str">
        <f>VLOOKUP(B4316,Effectif!B:I,6,0)</f>
        <v>Lise DE WITTE</v>
      </c>
      <c r="Q4316" s="4" t="str">
        <f>VLOOKUP(B4316,Effectif!B:I,8,0)</f>
        <v>DECB</v>
      </c>
      <c r="R4316" s="4">
        <f>IFERROR(VLOOKUP(C4316,Sales!B:G,6,0),"-")</f>
        <v>121.45</v>
      </c>
      <c r="S4316" s="4" t="str">
        <f>IFERROR(VLOOKUP(C4316,Recolt!B:H,3,0),"-")</f>
        <v>-</v>
      </c>
      <c r="T4316" s="4">
        <f t="shared" si="136"/>
        <v>121.45</v>
      </c>
    </row>
    <row r="4317" spans="1:20" hidden="1" x14ac:dyDescent="0.25">
      <c r="A4317" s="4" t="s">
        <v>412</v>
      </c>
      <c r="B4317" s="4" t="s">
        <v>544</v>
      </c>
      <c r="C4317" s="4">
        <v>1034848446</v>
      </c>
      <c r="D4317" s="4" t="s">
        <v>372</v>
      </c>
      <c r="E4317" s="4" t="s">
        <v>364</v>
      </c>
      <c r="F4317" s="4" t="s">
        <v>440</v>
      </c>
      <c r="G4317" s="12">
        <v>45457</v>
      </c>
      <c r="H4317" s="4" t="s">
        <v>356</v>
      </c>
      <c r="I4317" s="67">
        <v>0.64849537037036997</v>
      </c>
      <c r="J4317" s="4" t="s">
        <v>1137</v>
      </c>
      <c r="K4317" s="12">
        <v>39934</v>
      </c>
      <c r="L4317" s="4" t="s">
        <v>366</v>
      </c>
      <c r="M4317" s="4" t="s">
        <v>358</v>
      </c>
      <c r="N4317" s="4" t="s">
        <v>361</v>
      </c>
      <c r="O4317" s="12" t="str">
        <f t="shared" ca="1" si="135"/>
        <v>15 ans, 11 mois</v>
      </c>
      <c r="P4317" s="4" t="str">
        <f>VLOOKUP(B4317,Effectif!B:I,6,0)</f>
        <v>Lise DE WITTE</v>
      </c>
      <c r="Q4317" s="4" t="str">
        <f>VLOOKUP(B4317,Effectif!B:I,8,0)</f>
        <v>DECB</v>
      </c>
      <c r="R4317" s="4" t="str">
        <f>IFERROR(VLOOKUP(C4317,Sales!B:G,6,0),"-")</f>
        <v>-</v>
      </c>
      <c r="S4317" s="4">
        <f>IFERROR(VLOOKUP(C4317,Recolt!B:H,3,0),"-")</f>
        <v>42</v>
      </c>
      <c r="T4317" s="4" t="str">
        <f t="shared" si="136"/>
        <v>-</v>
      </c>
    </row>
    <row r="4318" spans="1:20" hidden="1" x14ac:dyDescent="0.25">
      <c r="A4318" s="4" t="s">
        <v>412</v>
      </c>
      <c r="B4318" s="4" t="s">
        <v>544</v>
      </c>
      <c r="C4318" s="4">
        <v>1034848460</v>
      </c>
      <c r="D4318" s="4" t="s">
        <v>363</v>
      </c>
      <c r="E4318" s="4" t="s">
        <v>364</v>
      </c>
      <c r="F4318" s="4" t="s">
        <v>439</v>
      </c>
      <c r="G4318" s="12">
        <v>45458</v>
      </c>
      <c r="H4318" s="4" t="s">
        <v>356</v>
      </c>
      <c r="I4318" s="67">
        <v>0.42386574074074101</v>
      </c>
      <c r="J4318" s="4" t="s">
        <v>1133</v>
      </c>
      <c r="K4318" s="12">
        <v>43356</v>
      </c>
      <c r="L4318" s="4" t="s">
        <v>366</v>
      </c>
      <c r="M4318" s="4" t="s">
        <v>358</v>
      </c>
      <c r="N4318" s="4" t="s">
        <v>361</v>
      </c>
      <c r="O4318" s="12" t="str">
        <f t="shared" ca="1" si="135"/>
        <v>6 ans, 7 mois</v>
      </c>
      <c r="P4318" s="4" t="str">
        <f>VLOOKUP(B4318,Effectif!B:I,6,0)</f>
        <v>Lise DE WITTE</v>
      </c>
      <c r="Q4318" s="4" t="str">
        <f>VLOOKUP(B4318,Effectif!B:I,8,0)</f>
        <v>DECB</v>
      </c>
      <c r="R4318" s="4" t="str">
        <f>IFERROR(VLOOKUP(C4318,Sales!B:G,6,0),"-")</f>
        <v>-</v>
      </c>
      <c r="S4318" s="4">
        <f>IFERROR(VLOOKUP(C4318,Recolt!B:H,3,0),"-")</f>
        <v>115</v>
      </c>
      <c r="T4318" s="4" t="str">
        <f t="shared" si="136"/>
        <v>-</v>
      </c>
    </row>
    <row r="4319" spans="1:20" hidden="1" x14ac:dyDescent="0.25">
      <c r="A4319" s="4" t="s">
        <v>412</v>
      </c>
      <c r="B4319" s="4" t="s">
        <v>544</v>
      </c>
      <c r="C4319" s="4">
        <v>1034848473</v>
      </c>
      <c r="D4319" s="4" t="s">
        <v>382</v>
      </c>
      <c r="E4319" s="4" t="s">
        <v>364</v>
      </c>
      <c r="F4319" s="4" t="s">
        <v>439</v>
      </c>
      <c r="G4319" s="12">
        <v>45459</v>
      </c>
      <c r="H4319" s="4" t="s">
        <v>356</v>
      </c>
      <c r="I4319" s="67">
        <v>0.51687499999999997</v>
      </c>
      <c r="J4319" s="4" t="s">
        <v>1133</v>
      </c>
      <c r="K4319" s="12">
        <v>43363</v>
      </c>
      <c r="L4319" s="4" t="s">
        <v>366</v>
      </c>
      <c r="M4319" s="4" t="s">
        <v>358</v>
      </c>
      <c r="N4319" s="4" t="s">
        <v>361</v>
      </c>
      <c r="O4319" s="12" t="str">
        <f t="shared" ca="1" si="135"/>
        <v>6 ans, 7 mois</v>
      </c>
      <c r="P4319" s="4" t="str">
        <f>VLOOKUP(B4319,Effectif!B:I,6,0)</f>
        <v>Lise DE WITTE</v>
      </c>
      <c r="Q4319" s="4" t="str">
        <f>VLOOKUP(B4319,Effectif!B:I,8,0)</f>
        <v>DECB</v>
      </c>
      <c r="R4319" s="4" t="str">
        <f>IFERROR(VLOOKUP(C4319,Sales!B:G,6,0),"-")</f>
        <v>-</v>
      </c>
      <c r="S4319" s="4">
        <f>IFERROR(VLOOKUP(C4319,Recolt!B:H,3,0),"-")</f>
        <v>5</v>
      </c>
      <c r="T4319" s="4" t="str">
        <f t="shared" si="136"/>
        <v>-</v>
      </c>
    </row>
    <row r="4320" spans="1:20" hidden="1" x14ac:dyDescent="0.25">
      <c r="A4320" s="4" t="s">
        <v>412</v>
      </c>
      <c r="B4320" s="4" t="s">
        <v>544</v>
      </c>
      <c r="C4320" s="4">
        <v>1034848482</v>
      </c>
      <c r="D4320" s="4" t="s">
        <v>363</v>
      </c>
      <c r="E4320" s="4" t="s">
        <v>364</v>
      </c>
      <c r="F4320" s="4" t="s">
        <v>439</v>
      </c>
      <c r="G4320" s="12">
        <v>45460</v>
      </c>
      <c r="H4320" s="4" t="s">
        <v>356</v>
      </c>
      <c r="I4320" s="67">
        <v>0.67120370370370397</v>
      </c>
      <c r="J4320" s="4" t="s">
        <v>1134</v>
      </c>
      <c r="K4320" s="12">
        <v>43313</v>
      </c>
      <c r="L4320" s="4" t="s">
        <v>366</v>
      </c>
      <c r="M4320" s="4" t="s">
        <v>358</v>
      </c>
      <c r="N4320" s="4" t="s">
        <v>361</v>
      </c>
      <c r="O4320" s="12" t="str">
        <f t="shared" ca="1" si="135"/>
        <v>6 ans, 8 mois</v>
      </c>
      <c r="P4320" s="4" t="str">
        <f>VLOOKUP(B4320,Effectif!B:I,6,0)</f>
        <v>Lise DE WITTE</v>
      </c>
      <c r="Q4320" s="4" t="str">
        <f>VLOOKUP(B4320,Effectif!B:I,8,0)</f>
        <v>DECB</v>
      </c>
      <c r="R4320" s="4" t="str">
        <f>IFERROR(VLOOKUP(C4320,Sales!B:G,6,0),"-")</f>
        <v>-</v>
      </c>
      <c r="S4320" s="4">
        <f>IFERROR(VLOOKUP(C4320,Recolt!B:H,3,0),"-")</f>
        <v>40</v>
      </c>
      <c r="T4320" s="4" t="str">
        <f t="shared" si="136"/>
        <v>-</v>
      </c>
    </row>
    <row r="4321" spans="1:20" hidden="1" x14ac:dyDescent="0.25">
      <c r="A4321" s="4" t="s">
        <v>412</v>
      </c>
      <c r="B4321" s="4" t="s">
        <v>544</v>
      </c>
      <c r="C4321" s="4">
        <v>1034848483</v>
      </c>
      <c r="D4321" s="4" t="s">
        <v>372</v>
      </c>
      <c r="E4321" s="4" t="s">
        <v>364</v>
      </c>
      <c r="F4321" s="4" t="s">
        <v>440</v>
      </c>
      <c r="G4321" s="12">
        <v>45461</v>
      </c>
      <c r="H4321" s="4" t="s">
        <v>356</v>
      </c>
      <c r="I4321" s="67">
        <v>0.70101851851851904</v>
      </c>
      <c r="J4321" s="4" t="s">
        <v>1131</v>
      </c>
      <c r="K4321" s="12">
        <v>42221</v>
      </c>
      <c r="L4321" s="4" t="s">
        <v>366</v>
      </c>
      <c r="M4321" s="4" t="s">
        <v>358</v>
      </c>
      <c r="N4321" s="4" t="s">
        <v>361</v>
      </c>
      <c r="O4321" s="12" t="str">
        <f t="shared" ca="1" si="135"/>
        <v>9 ans, 8 mois</v>
      </c>
      <c r="P4321" s="4" t="str">
        <f>VLOOKUP(B4321,Effectif!B:I,6,0)</f>
        <v>Lise DE WITTE</v>
      </c>
      <c r="Q4321" s="4" t="str">
        <f>VLOOKUP(B4321,Effectif!B:I,8,0)</f>
        <v>DECB</v>
      </c>
      <c r="R4321" s="4" t="str">
        <f>IFERROR(VLOOKUP(C4321,Sales!B:G,6,0),"-")</f>
        <v>-</v>
      </c>
      <c r="S4321" s="4">
        <f>IFERROR(VLOOKUP(C4321,Recolt!B:H,3,0),"-")</f>
        <v>149.25</v>
      </c>
      <c r="T4321" s="4" t="str">
        <f t="shared" si="136"/>
        <v>-</v>
      </c>
    </row>
    <row r="4322" spans="1:20" hidden="1" x14ac:dyDescent="0.25">
      <c r="A4322" s="4" t="s">
        <v>412</v>
      </c>
      <c r="B4322" s="4" t="s">
        <v>544</v>
      </c>
      <c r="C4322" s="4">
        <v>1034848491</v>
      </c>
      <c r="D4322" s="4" t="s">
        <v>363</v>
      </c>
      <c r="E4322" s="4" t="s">
        <v>364</v>
      </c>
      <c r="F4322" s="4" t="s">
        <v>439</v>
      </c>
      <c r="G4322" s="12">
        <v>45462</v>
      </c>
      <c r="H4322" s="4" t="s">
        <v>356</v>
      </c>
      <c r="I4322" s="67">
        <v>0.50504629629629605</v>
      </c>
      <c r="J4322" s="4" t="s">
        <v>1133</v>
      </c>
      <c r="K4322" s="12">
        <v>43392</v>
      </c>
      <c r="L4322" s="4" t="s">
        <v>366</v>
      </c>
      <c r="M4322" s="4" t="s">
        <v>358</v>
      </c>
      <c r="N4322" s="4" t="s">
        <v>361</v>
      </c>
      <c r="O4322" s="12" t="str">
        <f t="shared" ca="1" si="135"/>
        <v>6 ans, 6 mois</v>
      </c>
      <c r="P4322" s="4" t="str">
        <f>VLOOKUP(B4322,Effectif!B:I,6,0)</f>
        <v>Lise DE WITTE</v>
      </c>
      <c r="Q4322" s="4" t="str">
        <f>VLOOKUP(B4322,Effectif!B:I,8,0)</f>
        <v>DECB</v>
      </c>
      <c r="R4322" s="4" t="str">
        <f>IFERROR(VLOOKUP(C4322,Sales!B:G,6,0),"-")</f>
        <v>-</v>
      </c>
      <c r="S4322" s="4">
        <f>IFERROR(VLOOKUP(C4322,Recolt!B:H,3,0),"-")</f>
        <v>115</v>
      </c>
      <c r="T4322" s="4" t="str">
        <f t="shared" si="136"/>
        <v>-</v>
      </c>
    </row>
    <row r="4323" spans="1:20" hidden="1" x14ac:dyDescent="0.25">
      <c r="A4323" s="4" t="s">
        <v>412</v>
      </c>
      <c r="B4323" s="4" t="s">
        <v>544</v>
      </c>
      <c r="C4323" s="4">
        <v>1034848504</v>
      </c>
      <c r="D4323" s="4" t="s">
        <v>372</v>
      </c>
      <c r="E4323" s="4" t="s">
        <v>364</v>
      </c>
      <c r="F4323" s="4" t="s">
        <v>440</v>
      </c>
      <c r="G4323" s="12">
        <v>45463</v>
      </c>
      <c r="H4323" s="4" t="s">
        <v>356</v>
      </c>
      <c r="I4323" s="67">
        <v>0.70435185185185201</v>
      </c>
      <c r="J4323" s="4" t="s">
        <v>1132</v>
      </c>
      <c r="K4323" s="12">
        <v>42165</v>
      </c>
      <c r="L4323" s="4" t="s">
        <v>366</v>
      </c>
      <c r="M4323" s="4" t="s">
        <v>358</v>
      </c>
      <c r="N4323" s="4" t="s">
        <v>361</v>
      </c>
      <c r="O4323" s="12" t="str">
        <f t="shared" ca="1" si="135"/>
        <v>9 ans, 10 mois</v>
      </c>
      <c r="P4323" s="4" t="str">
        <f>VLOOKUP(B4323,Effectif!B:I,6,0)</f>
        <v>Lise DE WITTE</v>
      </c>
      <c r="Q4323" s="4" t="str">
        <f>VLOOKUP(B4323,Effectif!B:I,8,0)</f>
        <v>DECB</v>
      </c>
      <c r="R4323" s="4">
        <f>IFERROR(VLOOKUP(C4323,Sales!B:G,6,0),"-")</f>
        <v>120.6</v>
      </c>
      <c r="S4323" s="4" t="str">
        <f>IFERROR(VLOOKUP(C4323,Recolt!B:H,3,0),"-")</f>
        <v>-</v>
      </c>
      <c r="T4323" s="4">
        <f t="shared" si="136"/>
        <v>120.6</v>
      </c>
    </row>
    <row r="4324" spans="1:20" hidden="1" x14ac:dyDescent="0.25">
      <c r="A4324" s="4" t="s">
        <v>412</v>
      </c>
      <c r="B4324" s="4" t="s">
        <v>544</v>
      </c>
      <c r="C4324" s="4">
        <v>1034848505</v>
      </c>
      <c r="D4324" s="4" t="s">
        <v>372</v>
      </c>
      <c r="E4324" s="4" t="s">
        <v>364</v>
      </c>
      <c r="F4324" s="4" t="s">
        <v>439</v>
      </c>
      <c r="G4324" s="12">
        <v>45464</v>
      </c>
      <c r="H4324" s="4" t="s">
        <v>356</v>
      </c>
      <c r="I4324" s="67">
        <v>0.77865740740740697</v>
      </c>
      <c r="J4324" s="4" t="s">
        <v>1131</v>
      </c>
      <c r="K4324" s="12">
        <v>42309</v>
      </c>
      <c r="L4324" s="4" t="s">
        <v>366</v>
      </c>
      <c r="M4324" s="4" t="s">
        <v>358</v>
      </c>
      <c r="N4324" s="4" t="s">
        <v>361</v>
      </c>
      <c r="O4324" s="12" t="str">
        <f t="shared" ca="1" si="135"/>
        <v>9 ans, 5 mois</v>
      </c>
      <c r="P4324" s="4" t="str">
        <f>VLOOKUP(B4324,Effectif!B:I,6,0)</f>
        <v>Lise DE WITTE</v>
      </c>
      <c r="Q4324" s="4" t="str">
        <f>VLOOKUP(B4324,Effectif!B:I,8,0)</f>
        <v>DECB</v>
      </c>
      <c r="R4324" s="4">
        <f>IFERROR(VLOOKUP(C4324,Sales!B:G,6,0),"-")</f>
        <v>200.59</v>
      </c>
      <c r="S4324" s="4" t="str">
        <f>IFERROR(VLOOKUP(C4324,Recolt!B:H,3,0),"-")</f>
        <v>-</v>
      </c>
      <c r="T4324" s="4">
        <f t="shared" si="136"/>
        <v>200.59</v>
      </c>
    </row>
    <row r="4325" spans="1:20" hidden="1" x14ac:dyDescent="0.25">
      <c r="A4325" s="4" t="s">
        <v>412</v>
      </c>
      <c r="B4325" s="4" t="s">
        <v>544</v>
      </c>
      <c r="C4325" s="4">
        <v>1034848520</v>
      </c>
      <c r="D4325" s="4" t="s">
        <v>372</v>
      </c>
      <c r="E4325" s="4" t="s">
        <v>364</v>
      </c>
      <c r="F4325" s="4" t="s">
        <v>440</v>
      </c>
      <c r="G4325" s="12">
        <v>45465</v>
      </c>
      <c r="H4325" s="4" t="s">
        <v>356</v>
      </c>
      <c r="I4325" s="67">
        <v>0.66854166666666703</v>
      </c>
      <c r="J4325" s="4" t="s">
        <v>1137</v>
      </c>
      <c r="K4325" s="12">
        <v>41135</v>
      </c>
      <c r="L4325" s="4" t="s">
        <v>366</v>
      </c>
      <c r="M4325" s="4" t="s">
        <v>358</v>
      </c>
      <c r="N4325" s="4" t="s">
        <v>361</v>
      </c>
      <c r="O4325" s="12" t="str">
        <f t="shared" ca="1" si="135"/>
        <v>12 ans, 8 mois</v>
      </c>
      <c r="P4325" s="4" t="str">
        <f>VLOOKUP(B4325,Effectif!B:I,6,0)</f>
        <v>Lise DE WITTE</v>
      </c>
      <c r="Q4325" s="4" t="str">
        <f>VLOOKUP(B4325,Effectif!B:I,8,0)</f>
        <v>DECB</v>
      </c>
      <c r="R4325" s="4">
        <f>IFERROR(VLOOKUP(C4325,Sales!B:G,6,0),"-")</f>
        <v>119.36</v>
      </c>
      <c r="S4325" s="4" t="str">
        <f>IFERROR(VLOOKUP(C4325,Recolt!B:H,3,0),"-")</f>
        <v>-</v>
      </c>
      <c r="T4325" s="4">
        <f t="shared" si="136"/>
        <v>119.36</v>
      </c>
    </row>
    <row r="4326" spans="1:20" hidden="1" x14ac:dyDescent="0.25">
      <c r="A4326" s="4" t="s">
        <v>412</v>
      </c>
      <c r="B4326" s="4" t="s">
        <v>544</v>
      </c>
      <c r="C4326" s="4">
        <v>1034848523</v>
      </c>
      <c r="D4326" s="4" t="s">
        <v>372</v>
      </c>
      <c r="E4326" s="4" t="s">
        <v>364</v>
      </c>
      <c r="F4326" s="4" t="s">
        <v>440</v>
      </c>
      <c r="G4326" s="12">
        <v>45466</v>
      </c>
      <c r="H4326" s="4" t="s">
        <v>356</v>
      </c>
      <c r="I4326" s="67">
        <v>0.68171296296296302</v>
      </c>
      <c r="J4326" s="4" t="s">
        <v>1131</v>
      </c>
      <c r="K4326" s="12">
        <v>41927</v>
      </c>
      <c r="L4326" s="4" t="s">
        <v>366</v>
      </c>
      <c r="M4326" s="4" t="s">
        <v>358</v>
      </c>
      <c r="N4326" s="4" t="s">
        <v>361</v>
      </c>
      <c r="O4326" s="12" t="str">
        <f t="shared" ca="1" si="135"/>
        <v>10 ans, 6 mois</v>
      </c>
      <c r="P4326" s="4" t="str">
        <f>VLOOKUP(B4326,Effectif!B:I,6,0)</f>
        <v>Lise DE WITTE</v>
      </c>
      <c r="Q4326" s="4" t="str">
        <f>VLOOKUP(B4326,Effectif!B:I,8,0)</f>
        <v>DECB</v>
      </c>
      <c r="R4326" s="4">
        <f>IFERROR(VLOOKUP(C4326,Sales!B:G,6,0),"-")</f>
        <v>98.13</v>
      </c>
      <c r="S4326" s="4" t="str">
        <f>IFERROR(VLOOKUP(C4326,Recolt!B:H,3,0),"-")</f>
        <v>-</v>
      </c>
      <c r="T4326" s="4">
        <f t="shared" si="136"/>
        <v>98.13</v>
      </c>
    </row>
    <row r="4327" spans="1:20" hidden="1" x14ac:dyDescent="0.25">
      <c r="A4327" s="4" t="s">
        <v>412</v>
      </c>
      <c r="B4327" s="4" t="s">
        <v>544</v>
      </c>
      <c r="C4327" s="4">
        <v>1034848529</v>
      </c>
      <c r="D4327" s="4" t="s">
        <v>372</v>
      </c>
      <c r="E4327" s="4" t="s">
        <v>364</v>
      </c>
      <c r="F4327" s="4" t="s">
        <v>440</v>
      </c>
      <c r="G4327" s="12">
        <v>45467</v>
      </c>
      <c r="H4327" s="4" t="s">
        <v>356</v>
      </c>
      <c r="I4327" s="67">
        <v>0.66267361111111101</v>
      </c>
      <c r="J4327" s="4" t="s">
        <v>1132</v>
      </c>
      <c r="K4327" s="12">
        <v>41435</v>
      </c>
      <c r="L4327" s="4" t="s">
        <v>366</v>
      </c>
      <c r="M4327" s="4" t="s">
        <v>358</v>
      </c>
      <c r="N4327" s="4" t="s">
        <v>361</v>
      </c>
      <c r="O4327" s="12" t="str">
        <f t="shared" ca="1" si="135"/>
        <v>11 ans, 10 mois</v>
      </c>
      <c r="P4327" s="4" t="str">
        <f>VLOOKUP(B4327,Effectif!B:I,6,0)</f>
        <v>Lise DE WITTE</v>
      </c>
      <c r="Q4327" s="4" t="str">
        <f>VLOOKUP(B4327,Effectif!B:I,8,0)</f>
        <v>DECB</v>
      </c>
      <c r="R4327" s="4">
        <f>IFERROR(VLOOKUP(C4327,Sales!B:G,6,0),"-")</f>
        <v>100</v>
      </c>
      <c r="S4327" s="4" t="str">
        <f>IFERROR(VLOOKUP(C4327,Recolt!B:H,3,0),"-")</f>
        <v>-</v>
      </c>
      <c r="T4327" s="4">
        <f t="shared" si="136"/>
        <v>100</v>
      </c>
    </row>
    <row r="4328" spans="1:20" hidden="1" x14ac:dyDescent="0.25">
      <c r="A4328" s="4" t="s">
        <v>412</v>
      </c>
      <c r="B4328" s="4" t="s">
        <v>544</v>
      </c>
      <c r="C4328" s="4">
        <v>1034848541</v>
      </c>
      <c r="D4328" s="4" t="s">
        <v>363</v>
      </c>
      <c r="E4328" s="4" t="s">
        <v>364</v>
      </c>
      <c r="F4328" s="4" t="s">
        <v>439</v>
      </c>
      <c r="G4328" s="12">
        <v>45468</v>
      </c>
      <c r="H4328" s="4" t="s">
        <v>356</v>
      </c>
      <c r="I4328" s="67">
        <v>0.40137731481481498</v>
      </c>
      <c r="J4328" s="4" t="s">
        <v>1134</v>
      </c>
      <c r="K4328" s="12">
        <v>42853</v>
      </c>
      <c r="L4328" s="4" t="s">
        <v>366</v>
      </c>
      <c r="M4328" s="4" t="s">
        <v>358</v>
      </c>
      <c r="N4328" s="4" t="s">
        <v>361</v>
      </c>
      <c r="O4328" s="12" t="str">
        <f t="shared" ca="1" si="135"/>
        <v>7 ans, 0 mois</v>
      </c>
      <c r="P4328" s="4" t="str">
        <f>VLOOKUP(B4328,Effectif!B:I,6,0)</f>
        <v>Lise DE WITTE</v>
      </c>
      <c r="Q4328" s="4" t="str">
        <f>VLOOKUP(B4328,Effectif!B:I,8,0)</f>
        <v>DECB</v>
      </c>
      <c r="R4328" s="4" t="str">
        <f>IFERROR(VLOOKUP(C4328,Sales!B:G,6,0),"-")</f>
        <v>-</v>
      </c>
      <c r="S4328" s="4">
        <f>IFERROR(VLOOKUP(C4328,Recolt!B:H,3,0),"-")</f>
        <v>45</v>
      </c>
      <c r="T4328" s="4" t="str">
        <f t="shared" si="136"/>
        <v>-</v>
      </c>
    </row>
    <row r="4329" spans="1:20" hidden="1" x14ac:dyDescent="0.25">
      <c r="A4329" s="4" t="s">
        <v>412</v>
      </c>
      <c r="B4329" s="4" t="s">
        <v>544</v>
      </c>
      <c r="C4329" s="4">
        <v>1034848553</v>
      </c>
      <c r="D4329" s="4" t="s">
        <v>372</v>
      </c>
      <c r="E4329" s="4" t="s">
        <v>364</v>
      </c>
      <c r="F4329" s="4" t="s">
        <v>439</v>
      </c>
      <c r="G4329" s="12">
        <v>45469</v>
      </c>
      <c r="H4329" s="4" t="s">
        <v>356</v>
      </c>
      <c r="I4329" s="67">
        <v>0.60598379629629595</v>
      </c>
      <c r="J4329" s="4" t="s">
        <v>1147</v>
      </c>
      <c r="K4329" s="12">
        <v>42430</v>
      </c>
      <c r="L4329" s="4" t="s">
        <v>366</v>
      </c>
      <c r="M4329" s="4" t="s">
        <v>362</v>
      </c>
      <c r="O4329" s="12" t="str">
        <f t="shared" ca="1" si="135"/>
        <v>9 ans, 1 mois</v>
      </c>
      <c r="P4329" s="4" t="str">
        <f>VLOOKUP(B4329,Effectif!B:I,6,0)</f>
        <v>Lise DE WITTE</v>
      </c>
      <c r="Q4329" s="4" t="str">
        <f>VLOOKUP(B4329,Effectif!B:I,8,0)</f>
        <v>DECB</v>
      </c>
      <c r="R4329" s="4">
        <f>IFERROR(VLOOKUP(C4329,Sales!B:G,6,0),"-")</f>
        <v>172</v>
      </c>
      <c r="S4329" s="4" t="str">
        <f>IFERROR(VLOOKUP(C4329,Recolt!B:H,3,0),"-")</f>
        <v>-</v>
      </c>
      <c r="T4329" s="4">
        <f t="shared" si="136"/>
        <v>172</v>
      </c>
    </row>
    <row r="4330" spans="1:20" hidden="1" x14ac:dyDescent="0.25">
      <c r="A4330" s="4" t="s">
        <v>412</v>
      </c>
      <c r="B4330" s="4" t="s">
        <v>544</v>
      </c>
      <c r="C4330" s="4">
        <v>1034848557</v>
      </c>
      <c r="D4330" s="4" t="s">
        <v>363</v>
      </c>
      <c r="E4330" s="4" t="s">
        <v>364</v>
      </c>
      <c r="F4330" s="4" t="s">
        <v>439</v>
      </c>
      <c r="G4330" s="12">
        <v>45470</v>
      </c>
      <c r="H4330" s="4" t="s">
        <v>356</v>
      </c>
      <c r="I4330" s="67">
        <v>0.76768518518518503</v>
      </c>
      <c r="J4330" s="4" t="s">
        <v>1131</v>
      </c>
      <c r="K4330" s="12">
        <v>42522</v>
      </c>
      <c r="L4330" s="4" t="s">
        <v>366</v>
      </c>
      <c r="M4330" s="4" t="s">
        <v>358</v>
      </c>
      <c r="N4330" s="4" t="s">
        <v>361</v>
      </c>
      <c r="O4330" s="12" t="str">
        <f t="shared" ca="1" si="135"/>
        <v>8 ans, 10 mois</v>
      </c>
      <c r="P4330" s="4" t="str">
        <f>VLOOKUP(B4330,Effectif!B:I,6,0)</f>
        <v>Lise DE WITTE</v>
      </c>
      <c r="Q4330" s="4" t="str">
        <f>VLOOKUP(B4330,Effectif!B:I,8,0)</f>
        <v>DECB</v>
      </c>
      <c r="R4330" s="4" t="str">
        <f>IFERROR(VLOOKUP(C4330,Sales!B:G,6,0),"-")</f>
        <v>-</v>
      </c>
      <c r="S4330" s="4">
        <f>IFERROR(VLOOKUP(C4330,Recolt!B:H,3,0),"-")</f>
        <v>117.17</v>
      </c>
      <c r="T4330" s="4" t="str">
        <f t="shared" si="136"/>
        <v>-</v>
      </c>
    </row>
    <row r="4331" spans="1:20" hidden="1" x14ac:dyDescent="0.25">
      <c r="A4331" s="4" t="s">
        <v>412</v>
      </c>
      <c r="B4331" s="4" t="s">
        <v>544</v>
      </c>
      <c r="C4331" s="4">
        <v>1034848558</v>
      </c>
      <c r="D4331" s="4" t="s">
        <v>377</v>
      </c>
      <c r="E4331" s="4" t="s">
        <v>364</v>
      </c>
      <c r="F4331" s="4" t="s">
        <v>439</v>
      </c>
      <c r="G4331" s="12">
        <v>45471</v>
      </c>
      <c r="H4331" s="4" t="s">
        <v>356</v>
      </c>
      <c r="I4331" s="67">
        <v>0.59142361111111097</v>
      </c>
      <c r="J4331" s="4" t="s">
        <v>1141</v>
      </c>
      <c r="K4331" s="12">
        <v>43292</v>
      </c>
      <c r="L4331" s="4" t="s">
        <v>366</v>
      </c>
      <c r="M4331" s="4" t="s">
        <v>358</v>
      </c>
      <c r="N4331" s="4" t="s">
        <v>359</v>
      </c>
      <c r="O4331" s="12" t="str">
        <f t="shared" ca="1" si="135"/>
        <v>6 ans, 9 mois</v>
      </c>
      <c r="P4331" s="4" t="str">
        <f>VLOOKUP(B4331,Effectif!B:I,6,0)</f>
        <v>Lise DE WITTE</v>
      </c>
      <c r="Q4331" s="4" t="str">
        <f>VLOOKUP(B4331,Effectif!B:I,8,0)</f>
        <v>DECB</v>
      </c>
      <c r="R4331" s="4">
        <f>IFERROR(VLOOKUP(C4331,Sales!B:G,6,0),"-")</f>
        <v>31.33</v>
      </c>
      <c r="S4331" s="4" t="str">
        <f>IFERROR(VLOOKUP(C4331,Recolt!B:H,3,0),"-")</f>
        <v>-</v>
      </c>
      <c r="T4331" s="4">
        <f t="shared" si="136"/>
        <v>31.33</v>
      </c>
    </row>
    <row r="4332" spans="1:20" hidden="1" x14ac:dyDescent="0.25">
      <c r="A4332" s="4" t="s">
        <v>412</v>
      </c>
      <c r="B4332" s="4" t="s">
        <v>544</v>
      </c>
      <c r="C4332" s="4">
        <v>1034848578</v>
      </c>
      <c r="D4332" s="4" t="s">
        <v>391</v>
      </c>
      <c r="E4332" s="4" t="s">
        <v>364</v>
      </c>
      <c r="F4332" s="4" t="s">
        <v>439</v>
      </c>
      <c r="G4332" s="12">
        <v>45472</v>
      </c>
      <c r="H4332" s="4" t="s">
        <v>356</v>
      </c>
      <c r="I4332" s="67">
        <v>0.44230324074074101</v>
      </c>
      <c r="J4332" s="4" t="s">
        <v>1136</v>
      </c>
      <c r="K4332" s="12">
        <v>43157</v>
      </c>
      <c r="L4332" s="4" t="s">
        <v>366</v>
      </c>
      <c r="M4332" s="4" t="s">
        <v>358</v>
      </c>
      <c r="N4332" s="4" t="s">
        <v>361</v>
      </c>
      <c r="O4332" s="12" t="str">
        <f t="shared" ca="1" si="135"/>
        <v>7 ans, 2 mois</v>
      </c>
      <c r="P4332" s="4" t="str">
        <f>VLOOKUP(B4332,Effectif!B:I,6,0)</f>
        <v>Lise DE WITTE</v>
      </c>
      <c r="Q4332" s="4" t="str">
        <f>VLOOKUP(B4332,Effectif!B:I,8,0)</f>
        <v>DECB</v>
      </c>
      <c r="R4332" s="4" t="str">
        <f>IFERROR(VLOOKUP(C4332,Sales!B:G,6,0),"-")</f>
        <v>-</v>
      </c>
      <c r="S4332" s="4">
        <f>IFERROR(VLOOKUP(C4332,Recolt!B:H,3,0),"-")</f>
        <v>77</v>
      </c>
      <c r="T4332" s="4" t="str">
        <f t="shared" si="136"/>
        <v>-</v>
      </c>
    </row>
    <row r="4333" spans="1:20" hidden="1" x14ac:dyDescent="0.25">
      <c r="A4333" s="4" t="s">
        <v>412</v>
      </c>
      <c r="B4333" s="4" t="s">
        <v>544</v>
      </c>
      <c r="C4333" s="4">
        <v>1034848587</v>
      </c>
      <c r="D4333" s="4" t="s">
        <v>363</v>
      </c>
      <c r="E4333" s="4" t="s">
        <v>364</v>
      </c>
      <c r="F4333" s="4" t="s">
        <v>439</v>
      </c>
      <c r="G4333" s="12">
        <v>45473</v>
      </c>
      <c r="H4333" s="4" t="s">
        <v>356</v>
      </c>
      <c r="I4333" s="67">
        <v>0.53192129629629603</v>
      </c>
      <c r="J4333" s="4" t="s">
        <v>1133</v>
      </c>
      <c r="K4333" s="12">
        <v>43195</v>
      </c>
      <c r="L4333" s="4" t="s">
        <v>366</v>
      </c>
      <c r="M4333" s="4" t="s">
        <v>358</v>
      </c>
      <c r="N4333" s="4" t="s">
        <v>361</v>
      </c>
      <c r="O4333" s="12" t="str">
        <f t="shared" ca="1" si="135"/>
        <v>7 ans, 0 mois</v>
      </c>
      <c r="P4333" s="4" t="str">
        <f>VLOOKUP(B4333,Effectif!B:I,6,0)</f>
        <v>Lise DE WITTE</v>
      </c>
      <c r="Q4333" s="4" t="str">
        <f>VLOOKUP(B4333,Effectif!B:I,8,0)</f>
        <v>DECB</v>
      </c>
      <c r="R4333" s="4">
        <f>IFERROR(VLOOKUP(C4333,Sales!B:G,6,0),"-")</f>
        <v>30</v>
      </c>
      <c r="S4333" s="4" t="str">
        <f>IFERROR(VLOOKUP(C4333,Recolt!B:H,3,0),"-")</f>
        <v>-</v>
      </c>
      <c r="T4333" s="4">
        <f t="shared" si="136"/>
        <v>30</v>
      </c>
    </row>
    <row r="4334" spans="1:20" hidden="1" x14ac:dyDescent="0.25">
      <c r="A4334" s="4" t="s">
        <v>412</v>
      </c>
      <c r="B4334" s="4" t="s">
        <v>544</v>
      </c>
      <c r="C4334" s="4">
        <v>1034848595</v>
      </c>
      <c r="D4334" s="4" t="s">
        <v>377</v>
      </c>
      <c r="E4334" s="4" t="s">
        <v>364</v>
      </c>
      <c r="F4334" s="4" t="s">
        <v>439</v>
      </c>
      <c r="G4334" s="12">
        <v>45474</v>
      </c>
      <c r="H4334" s="4" t="s">
        <v>356</v>
      </c>
      <c r="I4334" s="67">
        <v>0.71081018518518502</v>
      </c>
      <c r="J4334" s="4" t="s">
        <v>1147</v>
      </c>
      <c r="K4334" s="12">
        <v>43035</v>
      </c>
      <c r="L4334" s="4" t="s">
        <v>366</v>
      </c>
      <c r="M4334" s="4" t="s">
        <v>362</v>
      </c>
      <c r="O4334" s="12" t="str">
        <f t="shared" ca="1" si="135"/>
        <v>7 ans, 6 mois</v>
      </c>
      <c r="P4334" s="4" t="str">
        <f>VLOOKUP(B4334,Effectif!B:I,6,0)</f>
        <v>Lise DE WITTE</v>
      </c>
      <c r="Q4334" s="4" t="str">
        <f>VLOOKUP(B4334,Effectif!B:I,8,0)</f>
        <v>DECB</v>
      </c>
      <c r="R4334" s="4">
        <f>IFERROR(VLOOKUP(C4334,Sales!B:G,6,0),"-")</f>
        <v>109.25</v>
      </c>
      <c r="S4334" s="4" t="str">
        <f>IFERROR(VLOOKUP(C4334,Recolt!B:H,3,0),"-")</f>
        <v>-</v>
      </c>
      <c r="T4334" s="4">
        <f t="shared" si="136"/>
        <v>109.25</v>
      </c>
    </row>
    <row r="4335" spans="1:20" hidden="1" x14ac:dyDescent="0.25">
      <c r="A4335" s="4" t="s">
        <v>412</v>
      </c>
      <c r="B4335" s="4" t="s">
        <v>544</v>
      </c>
      <c r="C4335" s="4">
        <v>1034848596</v>
      </c>
      <c r="D4335" s="4" t="s">
        <v>400</v>
      </c>
      <c r="E4335" s="4" t="s">
        <v>364</v>
      </c>
      <c r="F4335" s="4" t="s">
        <v>439</v>
      </c>
      <c r="G4335" s="12">
        <v>45475</v>
      </c>
      <c r="H4335" s="4" t="s">
        <v>356</v>
      </c>
      <c r="I4335" s="67">
        <v>0.61623842592592604</v>
      </c>
      <c r="J4335" s="4" t="s">
        <v>1131</v>
      </c>
      <c r="K4335" s="12">
        <v>42512</v>
      </c>
      <c r="L4335" s="4" t="s">
        <v>366</v>
      </c>
      <c r="M4335" s="4" t="s">
        <v>358</v>
      </c>
      <c r="N4335" s="4" t="s">
        <v>361</v>
      </c>
      <c r="O4335" s="12" t="str">
        <f t="shared" ca="1" si="135"/>
        <v>8 ans, 11 mois</v>
      </c>
      <c r="P4335" s="4" t="str">
        <f>VLOOKUP(B4335,Effectif!B:I,6,0)</f>
        <v>Lise DE WITTE</v>
      </c>
      <c r="Q4335" s="4" t="str">
        <f>VLOOKUP(B4335,Effectif!B:I,8,0)</f>
        <v>DECB</v>
      </c>
      <c r="R4335" s="4">
        <f>IFERROR(VLOOKUP(C4335,Sales!B:G,6,0),"-")</f>
        <v>98.14</v>
      </c>
      <c r="S4335" s="4" t="str">
        <f>IFERROR(VLOOKUP(C4335,Recolt!B:H,3,0),"-")</f>
        <v>-</v>
      </c>
      <c r="T4335" s="4">
        <f t="shared" si="136"/>
        <v>98.14</v>
      </c>
    </row>
    <row r="4336" spans="1:20" hidden="1" x14ac:dyDescent="0.25">
      <c r="A4336" s="4" t="s">
        <v>412</v>
      </c>
      <c r="B4336" s="4" t="s">
        <v>544</v>
      </c>
      <c r="C4336" s="4">
        <v>1034848614</v>
      </c>
      <c r="D4336" s="4" t="s">
        <v>363</v>
      </c>
      <c r="E4336" s="4" t="s">
        <v>364</v>
      </c>
      <c r="F4336" s="4" t="s">
        <v>439</v>
      </c>
      <c r="G4336" s="12">
        <v>45476</v>
      </c>
      <c r="H4336" s="4" t="s">
        <v>356</v>
      </c>
      <c r="I4336" s="67">
        <v>0.59430555555555598</v>
      </c>
      <c r="J4336" s="4" t="s">
        <v>1134</v>
      </c>
      <c r="K4336" s="12">
        <v>43341</v>
      </c>
      <c r="L4336" s="4" t="s">
        <v>366</v>
      </c>
      <c r="M4336" s="4" t="s">
        <v>358</v>
      </c>
      <c r="N4336" s="4" t="s">
        <v>361</v>
      </c>
      <c r="O4336" s="12" t="str">
        <f t="shared" ref="O4336:O4379" ca="1" si="137">YEAR(TODAY())-YEAR(K4336)-IF(MONTH(TODAY())&lt;MONTH(K4336),1,IF(AND(MONTH(TODAY())=MONTH(K4336),DAY(TODAY())&lt;DAY(K4336)),1,0)) &amp; " ans, " &amp; MONTH(TODAY())-MONTH(K4336)+IF(MONTH(TODAY())&lt;MONTH(K4336),12,0) &amp; " mois"</f>
        <v>6 ans, 8 mois</v>
      </c>
      <c r="P4336" s="4" t="str">
        <f>VLOOKUP(B4336,Effectif!B:I,6,0)</f>
        <v>Lise DE WITTE</v>
      </c>
      <c r="Q4336" s="4" t="str">
        <f>VLOOKUP(B4336,Effectif!B:I,8,0)</f>
        <v>DECB</v>
      </c>
      <c r="R4336" s="4">
        <f>IFERROR(VLOOKUP(C4336,Sales!B:G,6,0),"-")</f>
        <v>127.49000000000001</v>
      </c>
      <c r="S4336" s="4" t="str">
        <f>IFERROR(VLOOKUP(C4336,Recolt!B:H,3,0),"-")</f>
        <v>-</v>
      </c>
      <c r="T4336" s="4">
        <f t="shared" si="136"/>
        <v>127.49000000000001</v>
      </c>
    </row>
    <row r="4337" spans="1:20" hidden="1" x14ac:dyDescent="0.25">
      <c r="A4337" s="4" t="s">
        <v>412</v>
      </c>
      <c r="B4337" s="4" t="s">
        <v>544</v>
      </c>
      <c r="C4337" s="4">
        <v>1034848619</v>
      </c>
      <c r="D4337" s="4" t="s">
        <v>372</v>
      </c>
      <c r="E4337" s="4" t="s">
        <v>364</v>
      </c>
      <c r="F4337" s="4" t="s">
        <v>439</v>
      </c>
      <c r="G4337" s="12">
        <v>45477</v>
      </c>
      <c r="H4337" s="4" t="s">
        <v>356</v>
      </c>
      <c r="I4337" s="67">
        <v>0.72857638888888898</v>
      </c>
      <c r="J4337" s="4" t="s">
        <v>1134</v>
      </c>
      <c r="K4337" s="12">
        <v>43218</v>
      </c>
      <c r="L4337" s="4" t="s">
        <v>366</v>
      </c>
      <c r="M4337" s="4" t="s">
        <v>358</v>
      </c>
      <c r="N4337" s="4" t="s">
        <v>361</v>
      </c>
      <c r="O4337" s="12" t="str">
        <f t="shared" ca="1" si="137"/>
        <v>6 ans, 0 mois</v>
      </c>
      <c r="P4337" s="4" t="str">
        <f>VLOOKUP(B4337,Effectif!B:I,6,0)</f>
        <v>Lise DE WITTE</v>
      </c>
      <c r="Q4337" s="4" t="str">
        <f>VLOOKUP(B4337,Effectif!B:I,8,0)</f>
        <v>DECB</v>
      </c>
      <c r="R4337" s="4" t="str">
        <f>IFERROR(VLOOKUP(C4337,Sales!B:G,6,0),"-")</f>
        <v>-</v>
      </c>
      <c r="S4337" s="4">
        <f>IFERROR(VLOOKUP(C4337,Recolt!B:H,3,0),"-")</f>
        <v>12.71</v>
      </c>
      <c r="T4337" s="4" t="str">
        <f t="shared" si="136"/>
        <v>-</v>
      </c>
    </row>
    <row r="4338" spans="1:20" hidden="1" x14ac:dyDescent="0.25">
      <c r="A4338" s="4" t="s">
        <v>412</v>
      </c>
      <c r="B4338" s="4" t="s">
        <v>544</v>
      </c>
      <c r="C4338" s="4">
        <v>1034848625</v>
      </c>
      <c r="D4338" s="4" t="s">
        <v>372</v>
      </c>
      <c r="E4338" s="4" t="s">
        <v>364</v>
      </c>
      <c r="F4338" s="4" t="s">
        <v>439</v>
      </c>
      <c r="G4338" s="12">
        <v>45478</v>
      </c>
      <c r="H4338" s="4" t="s">
        <v>356</v>
      </c>
      <c r="I4338" s="67">
        <v>0.43136574074074102</v>
      </c>
      <c r="J4338" s="4" t="s">
        <v>1134</v>
      </c>
      <c r="K4338" s="12">
        <v>43384</v>
      </c>
      <c r="L4338" s="4" t="s">
        <v>366</v>
      </c>
      <c r="M4338" s="4" t="s">
        <v>358</v>
      </c>
      <c r="N4338" s="4" t="s">
        <v>361</v>
      </c>
      <c r="O4338" s="12" t="str">
        <f t="shared" ca="1" si="137"/>
        <v>6 ans, 6 mois</v>
      </c>
      <c r="P4338" s="4" t="str">
        <f>VLOOKUP(B4338,Effectif!B:I,6,0)</f>
        <v>Lise DE WITTE</v>
      </c>
      <c r="Q4338" s="4" t="str">
        <f>VLOOKUP(B4338,Effectif!B:I,8,0)</f>
        <v>DECB</v>
      </c>
      <c r="R4338" s="4" t="str">
        <f>IFERROR(VLOOKUP(C4338,Sales!B:G,6,0),"-")</f>
        <v>-</v>
      </c>
      <c r="S4338" s="4">
        <f>IFERROR(VLOOKUP(C4338,Recolt!B:H,3,0),"-")</f>
        <v>10</v>
      </c>
      <c r="T4338" s="4" t="str">
        <f t="shared" si="136"/>
        <v>-</v>
      </c>
    </row>
    <row r="4339" spans="1:20" hidden="1" x14ac:dyDescent="0.25">
      <c r="A4339" s="4" t="s">
        <v>412</v>
      </c>
      <c r="B4339" s="4" t="s">
        <v>544</v>
      </c>
      <c r="C4339" s="4">
        <v>1034848662</v>
      </c>
      <c r="D4339" s="4" t="s">
        <v>368</v>
      </c>
      <c r="E4339" s="4" t="s">
        <v>364</v>
      </c>
      <c r="F4339" s="4" t="s">
        <v>439</v>
      </c>
      <c r="G4339" s="12">
        <v>45479</v>
      </c>
      <c r="H4339" s="4" t="s">
        <v>356</v>
      </c>
      <c r="I4339" s="67">
        <v>0.45474537037036999</v>
      </c>
      <c r="J4339" s="4" t="s">
        <v>1147</v>
      </c>
      <c r="K4339" s="12">
        <v>42279</v>
      </c>
      <c r="L4339" s="4" t="s">
        <v>366</v>
      </c>
      <c r="M4339" s="4" t="s">
        <v>362</v>
      </c>
      <c r="O4339" s="12" t="str">
        <f t="shared" ca="1" si="137"/>
        <v>9 ans, 6 mois</v>
      </c>
      <c r="P4339" s="4" t="str">
        <f>VLOOKUP(B4339,Effectif!B:I,6,0)</f>
        <v>Lise DE WITTE</v>
      </c>
      <c r="Q4339" s="4" t="str">
        <f>VLOOKUP(B4339,Effectif!B:I,8,0)</f>
        <v>DECB</v>
      </c>
      <c r="R4339" s="4">
        <f>IFERROR(VLOOKUP(C4339,Sales!B:G,6,0),"-")</f>
        <v>112.22999999999999</v>
      </c>
      <c r="S4339" s="4" t="str">
        <f>IFERROR(VLOOKUP(C4339,Recolt!B:H,3,0),"-")</f>
        <v>-</v>
      </c>
      <c r="T4339" s="4">
        <f t="shared" si="136"/>
        <v>112.22999999999999</v>
      </c>
    </row>
    <row r="4340" spans="1:20" hidden="1" x14ac:dyDescent="0.25">
      <c r="A4340" s="4" t="s">
        <v>412</v>
      </c>
      <c r="B4340" s="4" t="s">
        <v>544</v>
      </c>
      <c r="C4340" s="4">
        <v>1034848672</v>
      </c>
      <c r="D4340" s="4" t="s">
        <v>363</v>
      </c>
      <c r="E4340" s="4" t="s">
        <v>364</v>
      </c>
      <c r="F4340" s="4" t="s">
        <v>439</v>
      </c>
      <c r="G4340" s="12">
        <v>45480</v>
      </c>
      <c r="H4340" s="4" t="s">
        <v>356</v>
      </c>
      <c r="I4340" s="67">
        <v>0.43452546296296302</v>
      </c>
      <c r="J4340" s="4" t="s">
        <v>1131</v>
      </c>
      <c r="K4340" s="12">
        <v>42388</v>
      </c>
      <c r="L4340" s="4" t="s">
        <v>366</v>
      </c>
      <c r="M4340" s="4" t="s">
        <v>358</v>
      </c>
      <c r="N4340" s="4" t="s">
        <v>359</v>
      </c>
      <c r="O4340" s="12" t="str">
        <f t="shared" ca="1" si="137"/>
        <v>9 ans, 3 mois</v>
      </c>
      <c r="P4340" s="4" t="str">
        <f>VLOOKUP(B4340,Effectif!B:I,6,0)</f>
        <v>Lise DE WITTE</v>
      </c>
      <c r="Q4340" s="4" t="str">
        <f>VLOOKUP(B4340,Effectif!B:I,8,0)</f>
        <v>DECB</v>
      </c>
      <c r="R4340" s="4" t="str">
        <f>IFERROR(VLOOKUP(C4340,Sales!B:G,6,0),"-")</f>
        <v>-</v>
      </c>
      <c r="S4340" s="4">
        <f>IFERROR(VLOOKUP(C4340,Recolt!B:H,3,0),"-")</f>
        <v>175</v>
      </c>
      <c r="T4340" s="4" t="str">
        <f t="shared" si="136"/>
        <v>-</v>
      </c>
    </row>
    <row r="4341" spans="1:20" hidden="1" x14ac:dyDescent="0.25">
      <c r="A4341" s="4" t="s">
        <v>412</v>
      </c>
      <c r="B4341" s="4" t="s">
        <v>544</v>
      </c>
      <c r="C4341" s="4">
        <v>1034848679</v>
      </c>
      <c r="D4341" s="4" t="s">
        <v>372</v>
      </c>
      <c r="E4341" s="4" t="s">
        <v>364</v>
      </c>
      <c r="F4341" s="4" t="s">
        <v>439</v>
      </c>
      <c r="G4341" s="12">
        <v>45481</v>
      </c>
      <c r="H4341" s="4" t="s">
        <v>356</v>
      </c>
      <c r="I4341" s="67">
        <v>0.46597222222222201</v>
      </c>
      <c r="J4341" s="4" t="s">
        <v>1133</v>
      </c>
      <c r="K4341" s="12">
        <v>43242</v>
      </c>
      <c r="L4341" s="4" t="s">
        <v>366</v>
      </c>
      <c r="M4341" s="4" t="s">
        <v>358</v>
      </c>
      <c r="N4341" s="4" t="s">
        <v>361</v>
      </c>
      <c r="O4341" s="12" t="str">
        <f t="shared" ca="1" si="137"/>
        <v>6 ans, 11 mois</v>
      </c>
      <c r="P4341" s="4" t="str">
        <f>VLOOKUP(B4341,Effectif!B:I,6,0)</f>
        <v>Lise DE WITTE</v>
      </c>
      <c r="Q4341" s="4" t="str">
        <f>VLOOKUP(B4341,Effectif!B:I,8,0)</f>
        <v>DECB</v>
      </c>
      <c r="R4341" s="4" t="str">
        <f>IFERROR(VLOOKUP(C4341,Sales!B:G,6,0),"-")</f>
        <v>-</v>
      </c>
      <c r="S4341" s="4">
        <f>IFERROR(VLOOKUP(C4341,Recolt!B:H,3,0),"-")</f>
        <v>679.28</v>
      </c>
      <c r="T4341" s="4" t="str">
        <f t="shared" si="136"/>
        <v>-</v>
      </c>
    </row>
    <row r="4342" spans="1:20" hidden="1" x14ac:dyDescent="0.25">
      <c r="A4342" s="4" t="s">
        <v>412</v>
      </c>
      <c r="B4342" s="4" t="s">
        <v>544</v>
      </c>
      <c r="C4342" s="4">
        <v>1034848683</v>
      </c>
      <c r="D4342" s="4" t="s">
        <v>400</v>
      </c>
      <c r="E4342" s="4" t="s">
        <v>364</v>
      </c>
      <c r="F4342" s="4" t="s">
        <v>439</v>
      </c>
      <c r="G4342" s="12">
        <v>45482</v>
      </c>
      <c r="H4342" s="4" t="s">
        <v>383</v>
      </c>
      <c r="I4342" s="67">
        <v>0.75802083333333303</v>
      </c>
      <c r="J4342" s="4" t="s">
        <v>1133</v>
      </c>
      <c r="K4342" s="12">
        <v>42920</v>
      </c>
      <c r="L4342" s="4" t="s">
        <v>366</v>
      </c>
      <c r="M4342" s="4" t="s">
        <v>358</v>
      </c>
      <c r="N4342" s="4" t="s">
        <v>359</v>
      </c>
      <c r="O4342" s="12" t="str">
        <f t="shared" ca="1" si="137"/>
        <v>7 ans, 9 mois</v>
      </c>
      <c r="P4342" s="4" t="str">
        <f>VLOOKUP(B4342,Effectif!B:I,6,0)</f>
        <v>Lise DE WITTE</v>
      </c>
      <c r="Q4342" s="4" t="str">
        <f>VLOOKUP(B4342,Effectif!B:I,8,0)</f>
        <v>DECB</v>
      </c>
      <c r="R4342" s="4" t="str">
        <f>IFERROR(VLOOKUP(C4342,Sales!B:G,6,0),"-")</f>
        <v>-</v>
      </c>
      <c r="S4342" s="4">
        <f>IFERROR(VLOOKUP(C4342,Recolt!B:H,3,0),"-")</f>
        <v>219.38</v>
      </c>
      <c r="T4342" s="4" t="str">
        <f t="shared" si="136"/>
        <v>-</v>
      </c>
    </row>
    <row r="4343" spans="1:20" hidden="1" x14ac:dyDescent="0.25">
      <c r="A4343" s="4" t="s">
        <v>412</v>
      </c>
      <c r="B4343" s="4" t="s">
        <v>544</v>
      </c>
      <c r="C4343" s="4">
        <v>1034848694</v>
      </c>
      <c r="D4343" s="4" t="s">
        <v>372</v>
      </c>
      <c r="E4343" s="4" t="s">
        <v>364</v>
      </c>
      <c r="F4343" s="4" t="s">
        <v>439</v>
      </c>
      <c r="G4343" s="12">
        <v>45483</v>
      </c>
      <c r="H4343" s="4" t="s">
        <v>356</v>
      </c>
      <c r="I4343" s="67">
        <v>0.40508101851851902</v>
      </c>
      <c r="J4343" s="4" t="s">
        <v>1147</v>
      </c>
      <c r="K4343" s="12">
        <v>42944</v>
      </c>
      <c r="L4343" s="4" t="s">
        <v>366</v>
      </c>
      <c r="M4343" s="4" t="s">
        <v>362</v>
      </c>
      <c r="O4343" s="12" t="str">
        <f t="shared" ca="1" si="137"/>
        <v>7 ans, 9 mois</v>
      </c>
      <c r="P4343" s="4" t="str">
        <f>VLOOKUP(B4343,Effectif!B:I,6,0)</f>
        <v>Lise DE WITTE</v>
      </c>
      <c r="Q4343" s="4" t="str">
        <f>VLOOKUP(B4343,Effectif!B:I,8,0)</f>
        <v>DECB</v>
      </c>
      <c r="R4343" s="4" t="str">
        <f>IFERROR(VLOOKUP(C4343,Sales!B:G,6,0),"-")</f>
        <v>-</v>
      </c>
      <c r="S4343" s="4">
        <f>IFERROR(VLOOKUP(C4343,Recolt!B:H,3,0),"-")</f>
        <v>22.310000000000002</v>
      </c>
      <c r="T4343" s="4" t="str">
        <f t="shared" si="136"/>
        <v>-</v>
      </c>
    </row>
    <row r="4344" spans="1:20" hidden="1" x14ac:dyDescent="0.25">
      <c r="A4344" s="4" t="s">
        <v>412</v>
      </c>
      <c r="B4344" s="4" t="s">
        <v>544</v>
      </c>
      <c r="C4344" s="4">
        <v>1034848707</v>
      </c>
      <c r="D4344" s="4" t="s">
        <v>372</v>
      </c>
      <c r="E4344" s="4" t="s">
        <v>364</v>
      </c>
      <c r="F4344" s="4" t="s">
        <v>440</v>
      </c>
      <c r="G4344" s="12">
        <v>45484</v>
      </c>
      <c r="H4344" s="4" t="s">
        <v>356</v>
      </c>
      <c r="I4344" s="67">
        <v>0.67108796296296302</v>
      </c>
      <c r="J4344" s="4" t="s">
        <v>1132</v>
      </c>
      <c r="K4344" s="12">
        <v>41638</v>
      </c>
      <c r="L4344" s="4" t="s">
        <v>366</v>
      </c>
      <c r="M4344" s="4" t="s">
        <v>358</v>
      </c>
      <c r="N4344" s="4" t="s">
        <v>361</v>
      </c>
      <c r="O4344" s="12" t="str">
        <f t="shared" ca="1" si="137"/>
        <v>11 ans, 4 mois</v>
      </c>
      <c r="P4344" s="4" t="str">
        <f>VLOOKUP(B4344,Effectif!B:I,6,0)</f>
        <v>Lise DE WITTE</v>
      </c>
      <c r="Q4344" s="4" t="str">
        <f>VLOOKUP(B4344,Effectif!B:I,8,0)</f>
        <v>DECB</v>
      </c>
      <c r="R4344" s="4" t="str">
        <f>IFERROR(VLOOKUP(C4344,Sales!B:G,6,0),"-")</f>
        <v>-</v>
      </c>
      <c r="S4344" s="4">
        <f>IFERROR(VLOOKUP(C4344,Recolt!B:H,3,0),"-")</f>
        <v>178</v>
      </c>
      <c r="T4344" s="4" t="str">
        <f t="shared" si="136"/>
        <v>-</v>
      </c>
    </row>
    <row r="4345" spans="1:20" hidden="1" x14ac:dyDescent="0.25">
      <c r="A4345" s="4" t="s">
        <v>412</v>
      </c>
      <c r="B4345" s="4" t="s">
        <v>544</v>
      </c>
      <c r="C4345" s="4">
        <v>1034848711</v>
      </c>
      <c r="D4345" s="4" t="s">
        <v>372</v>
      </c>
      <c r="E4345" s="4" t="s">
        <v>364</v>
      </c>
      <c r="F4345" s="4" t="s">
        <v>440</v>
      </c>
      <c r="G4345" s="12">
        <v>45485</v>
      </c>
      <c r="H4345" s="4" t="s">
        <v>356</v>
      </c>
      <c r="I4345" s="67">
        <v>0.66042824074074102</v>
      </c>
      <c r="J4345" s="4" t="s">
        <v>1146</v>
      </c>
      <c r="K4345" s="12">
        <v>40762</v>
      </c>
      <c r="L4345" s="4" t="s">
        <v>366</v>
      </c>
      <c r="M4345" s="4" t="s">
        <v>358</v>
      </c>
      <c r="N4345" s="4" t="s">
        <v>361</v>
      </c>
      <c r="O4345" s="12" t="str">
        <f t="shared" ca="1" si="137"/>
        <v>13 ans, 8 mois</v>
      </c>
      <c r="P4345" s="4" t="str">
        <f>VLOOKUP(B4345,Effectif!B:I,6,0)</f>
        <v>Lise DE WITTE</v>
      </c>
      <c r="Q4345" s="4" t="str">
        <f>VLOOKUP(B4345,Effectif!B:I,8,0)</f>
        <v>DECB</v>
      </c>
      <c r="R4345" s="4">
        <f>IFERROR(VLOOKUP(C4345,Sales!B:G,6,0),"-")</f>
        <v>55</v>
      </c>
      <c r="S4345" s="4" t="str">
        <f>IFERROR(VLOOKUP(C4345,Recolt!B:H,3,0),"-")</f>
        <v>-</v>
      </c>
      <c r="T4345" s="4">
        <f t="shared" si="136"/>
        <v>55</v>
      </c>
    </row>
    <row r="4346" spans="1:20" hidden="1" x14ac:dyDescent="0.25">
      <c r="A4346" s="4" t="s">
        <v>412</v>
      </c>
      <c r="B4346" s="4" t="s">
        <v>544</v>
      </c>
      <c r="C4346" s="4">
        <v>1034848714</v>
      </c>
      <c r="D4346" s="4" t="s">
        <v>377</v>
      </c>
      <c r="E4346" s="4" t="s">
        <v>364</v>
      </c>
      <c r="F4346" s="4" t="s">
        <v>439</v>
      </c>
      <c r="G4346" s="12">
        <v>45486</v>
      </c>
      <c r="H4346" s="4" t="s">
        <v>356</v>
      </c>
      <c r="I4346" s="67">
        <v>0.49670138888888898</v>
      </c>
      <c r="J4346" s="4" t="s">
        <v>1133</v>
      </c>
      <c r="K4346" s="12">
        <v>43297</v>
      </c>
      <c r="L4346" s="4" t="s">
        <v>366</v>
      </c>
      <c r="M4346" s="4" t="s">
        <v>358</v>
      </c>
      <c r="N4346" s="4" t="s">
        <v>361</v>
      </c>
      <c r="O4346" s="12" t="str">
        <f t="shared" ca="1" si="137"/>
        <v>6 ans, 9 mois</v>
      </c>
      <c r="P4346" s="4" t="str">
        <f>VLOOKUP(B4346,Effectif!B:I,6,0)</f>
        <v>Lise DE WITTE</v>
      </c>
      <c r="Q4346" s="4" t="str">
        <f>VLOOKUP(B4346,Effectif!B:I,8,0)</f>
        <v>DECB</v>
      </c>
      <c r="R4346" s="4" t="str">
        <f>IFERROR(VLOOKUP(C4346,Sales!B:G,6,0),"-")</f>
        <v>-</v>
      </c>
      <c r="S4346" s="4">
        <f>IFERROR(VLOOKUP(C4346,Recolt!B:H,3,0),"-")</f>
        <v>400</v>
      </c>
      <c r="T4346" s="4" t="str">
        <f t="shared" si="136"/>
        <v>-</v>
      </c>
    </row>
    <row r="4347" spans="1:20" hidden="1" x14ac:dyDescent="0.25">
      <c r="A4347" s="4" t="s">
        <v>412</v>
      </c>
      <c r="B4347" s="4" t="s">
        <v>544</v>
      </c>
      <c r="C4347" s="4">
        <v>1034848722</v>
      </c>
      <c r="D4347" s="4" t="s">
        <v>372</v>
      </c>
      <c r="E4347" s="4" t="s">
        <v>364</v>
      </c>
      <c r="F4347" s="4" t="s">
        <v>439</v>
      </c>
      <c r="G4347" s="12">
        <v>45487</v>
      </c>
      <c r="H4347" s="4" t="s">
        <v>356</v>
      </c>
      <c r="I4347" s="67">
        <v>0.38209490740740698</v>
      </c>
      <c r="J4347" s="4" t="s">
        <v>1131</v>
      </c>
      <c r="K4347" s="12">
        <v>42121</v>
      </c>
      <c r="L4347" s="4" t="s">
        <v>366</v>
      </c>
      <c r="M4347" s="4" t="s">
        <v>358</v>
      </c>
      <c r="N4347" s="4" t="s">
        <v>359</v>
      </c>
      <c r="O4347" s="12" t="str">
        <f t="shared" ca="1" si="137"/>
        <v>9 ans, 0 mois</v>
      </c>
      <c r="P4347" s="4" t="str">
        <f>VLOOKUP(B4347,Effectif!B:I,6,0)</f>
        <v>Lise DE WITTE</v>
      </c>
      <c r="Q4347" s="4" t="str">
        <f>VLOOKUP(B4347,Effectif!B:I,8,0)</f>
        <v>DECB</v>
      </c>
      <c r="R4347" s="4" t="str">
        <f>IFERROR(VLOOKUP(C4347,Sales!B:G,6,0),"-")</f>
        <v>-</v>
      </c>
      <c r="S4347" s="4">
        <f>IFERROR(VLOOKUP(C4347,Recolt!B:H,3,0),"-")</f>
        <v>147</v>
      </c>
      <c r="T4347" s="4" t="str">
        <f t="shared" si="136"/>
        <v>-</v>
      </c>
    </row>
    <row r="4348" spans="1:20" hidden="1" x14ac:dyDescent="0.25">
      <c r="A4348" s="4" t="s">
        <v>412</v>
      </c>
      <c r="B4348" s="4" t="s">
        <v>544</v>
      </c>
      <c r="C4348" s="4">
        <v>1034848727</v>
      </c>
      <c r="D4348" s="4" t="s">
        <v>354</v>
      </c>
      <c r="E4348" s="4" t="s">
        <v>355</v>
      </c>
      <c r="F4348" s="4" t="s">
        <v>439</v>
      </c>
      <c r="G4348" s="12">
        <v>45488</v>
      </c>
      <c r="H4348" s="4" t="s">
        <v>356</v>
      </c>
      <c r="I4348" s="67">
        <v>0.46289351851851901</v>
      </c>
      <c r="J4348" s="4" t="s">
        <v>1131</v>
      </c>
      <c r="K4348" s="12">
        <v>42388</v>
      </c>
      <c r="L4348" s="4" t="s">
        <v>366</v>
      </c>
      <c r="M4348" s="4" t="s">
        <v>358</v>
      </c>
      <c r="N4348" s="4" t="s">
        <v>359</v>
      </c>
      <c r="O4348" s="12" t="str">
        <f t="shared" ca="1" si="137"/>
        <v>9 ans, 3 mois</v>
      </c>
      <c r="P4348" s="4" t="str">
        <f>VLOOKUP(B4348,Effectif!B:I,6,0)</f>
        <v>Lise DE WITTE</v>
      </c>
      <c r="Q4348" s="4" t="str">
        <f>VLOOKUP(B4348,Effectif!B:I,8,0)</f>
        <v>DECB</v>
      </c>
      <c r="R4348" s="4">
        <f>IFERROR(VLOOKUP(C4348,Sales!B:G,6,0),"-")</f>
        <v>148</v>
      </c>
      <c r="S4348" s="4" t="str">
        <f>IFERROR(VLOOKUP(C4348,Recolt!B:H,3,0),"-")</f>
        <v>-</v>
      </c>
      <c r="T4348" s="4">
        <f t="shared" si="136"/>
        <v>148</v>
      </c>
    </row>
    <row r="4349" spans="1:20" hidden="1" x14ac:dyDescent="0.25">
      <c r="A4349" s="4" t="s">
        <v>412</v>
      </c>
      <c r="B4349" s="4" t="s">
        <v>544</v>
      </c>
      <c r="C4349" s="4">
        <v>1034848729</v>
      </c>
      <c r="D4349" s="4" t="s">
        <v>372</v>
      </c>
      <c r="E4349" s="4" t="s">
        <v>364</v>
      </c>
      <c r="F4349" s="4" t="s">
        <v>439</v>
      </c>
      <c r="G4349" s="12">
        <v>45489</v>
      </c>
      <c r="H4349" s="4" t="s">
        <v>356</v>
      </c>
      <c r="I4349" s="67">
        <v>0.52635416666666701</v>
      </c>
      <c r="J4349" s="4" t="s">
        <v>1133</v>
      </c>
      <c r="K4349" s="12">
        <v>42800</v>
      </c>
      <c r="L4349" s="4" t="s">
        <v>366</v>
      </c>
      <c r="M4349" s="4" t="s">
        <v>358</v>
      </c>
      <c r="N4349" s="4" t="s">
        <v>361</v>
      </c>
      <c r="O4349" s="12" t="str">
        <f t="shared" ca="1" si="137"/>
        <v>8 ans, 1 mois</v>
      </c>
      <c r="P4349" s="4" t="str">
        <f>VLOOKUP(B4349,Effectif!B:I,6,0)</f>
        <v>Lise DE WITTE</v>
      </c>
      <c r="Q4349" s="4" t="str">
        <f>VLOOKUP(B4349,Effectif!B:I,8,0)</f>
        <v>DECB</v>
      </c>
      <c r="R4349" s="4" t="str">
        <f>IFERROR(VLOOKUP(C4349,Sales!B:G,6,0),"-")</f>
        <v>-</v>
      </c>
      <c r="S4349" s="4">
        <f>IFERROR(VLOOKUP(C4349,Recolt!B:H,3,0),"-")</f>
        <v>220</v>
      </c>
      <c r="T4349" s="4" t="str">
        <f t="shared" si="136"/>
        <v>-</v>
      </c>
    </row>
    <row r="4350" spans="1:20" hidden="1" x14ac:dyDescent="0.25">
      <c r="A4350" s="4" t="s">
        <v>412</v>
      </c>
      <c r="B4350" s="4" t="s">
        <v>544</v>
      </c>
      <c r="C4350" s="4">
        <v>1034848732</v>
      </c>
      <c r="D4350" s="4" t="s">
        <v>372</v>
      </c>
      <c r="E4350" s="4" t="s">
        <v>364</v>
      </c>
      <c r="F4350" s="4" t="s">
        <v>440</v>
      </c>
      <c r="G4350" s="12">
        <v>45490</v>
      </c>
      <c r="H4350" s="4" t="s">
        <v>356</v>
      </c>
      <c r="I4350" s="67">
        <v>0.70659722222222199</v>
      </c>
      <c r="J4350" s="4" t="s">
        <v>1131</v>
      </c>
      <c r="K4350" s="12">
        <v>42299</v>
      </c>
      <c r="L4350" s="4" t="s">
        <v>366</v>
      </c>
      <c r="M4350" s="4" t="s">
        <v>358</v>
      </c>
      <c r="N4350" s="4" t="s">
        <v>361</v>
      </c>
      <c r="O4350" s="12" t="str">
        <f t="shared" ca="1" si="137"/>
        <v>9 ans, 6 mois</v>
      </c>
      <c r="P4350" s="4" t="str">
        <f>VLOOKUP(B4350,Effectif!B:I,6,0)</f>
        <v>Lise DE WITTE</v>
      </c>
      <c r="Q4350" s="4" t="str">
        <f>VLOOKUP(B4350,Effectif!B:I,8,0)</f>
        <v>DECB</v>
      </c>
      <c r="R4350" s="4" t="str">
        <f>IFERROR(VLOOKUP(C4350,Sales!B:G,6,0),"-")</f>
        <v>-</v>
      </c>
      <c r="S4350" s="4">
        <f>IFERROR(VLOOKUP(C4350,Recolt!B:H,3,0),"-")</f>
        <v>19.54</v>
      </c>
      <c r="T4350" s="4" t="str">
        <f t="shared" si="136"/>
        <v>-</v>
      </c>
    </row>
    <row r="4351" spans="1:20" hidden="1" x14ac:dyDescent="0.25">
      <c r="A4351" s="4" t="s">
        <v>412</v>
      </c>
      <c r="B4351" s="4" t="s">
        <v>544</v>
      </c>
      <c r="C4351" s="4">
        <v>1034848739</v>
      </c>
      <c r="D4351" s="4" t="s">
        <v>363</v>
      </c>
      <c r="E4351" s="4" t="s">
        <v>364</v>
      </c>
      <c r="F4351" s="4" t="s">
        <v>439</v>
      </c>
      <c r="G4351" s="12">
        <v>45491</v>
      </c>
      <c r="H4351" s="4" t="s">
        <v>356</v>
      </c>
      <c r="I4351" s="67">
        <v>0.58825231481481499</v>
      </c>
      <c r="J4351" s="4" t="s">
        <v>1132</v>
      </c>
      <c r="K4351" s="12">
        <v>43437</v>
      </c>
      <c r="L4351" s="4" t="s">
        <v>366</v>
      </c>
      <c r="M4351" s="4" t="s">
        <v>358</v>
      </c>
      <c r="N4351" s="4" t="s">
        <v>361</v>
      </c>
      <c r="O4351" s="12" t="str">
        <f t="shared" ca="1" si="137"/>
        <v>6 ans, 4 mois</v>
      </c>
      <c r="P4351" s="4" t="str">
        <f>VLOOKUP(B4351,Effectif!B:I,6,0)</f>
        <v>Lise DE WITTE</v>
      </c>
      <c r="Q4351" s="4" t="str">
        <f>VLOOKUP(B4351,Effectif!B:I,8,0)</f>
        <v>DECB</v>
      </c>
      <c r="R4351" s="4" t="str">
        <f>IFERROR(VLOOKUP(C4351,Sales!B:G,6,0),"-")</f>
        <v>-</v>
      </c>
      <c r="S4351" s="4">
        <f>IFERROR(VLOOKUP(C4351,Recolt!B:H,3,0),"-")</f>
        <v>129</v>
      </c>
      <c r="T4351" s="4" t="str">
        <f t="shared" si="136"/>
        <v>-</v>
      </c>
    </row>
    <row r="4352" spans="1:20" hidden="1" x14ac:dyDescent="0.25">
      <c r="A4352" s="4" t="s">
        <v>412</v>
      </c>
      <c r="B4352" s="4" t="s">
        <v>544</v>
      </c>
      <c r="C4352" s="4">
        <v>1034848741</v>
      </c>
      <c r="D4352" s="4" t="s">
        <v>354</v>
      </c>
      <c r="E4352" s="4" t="s">
        <v>355</v>
      </c>
      <c r="F4352" s="4" t="s">
        <v>439</v>
      </c>
      <c r="G4352" s="12">
        <v>45492</v>
      </c>
      <c r="H4352" s="4" t="s">
        <v>356</v>
      </c>
      <c r="I4352" s="67">
        <v>0.59094907407407404</v>
      </c>
      <c r="J4352" s="4" t="s">
        <v>1135</v>
      </c>
      <c r="K4352" s="12">
        <v>43203</v>
      </c>
      <c r="L4352" s="4" t="s">
        <v>366</v>
      </c>
      <c r="M4352" s="4" t="s">
        <v>358</v>
      </c>
      <c r="N4352" s="4" t="s">
        <v>361</v>
      </c>
      <c r="O4352" s="12" t="str">
        <f t="shared" ca="1" si="137"/>
        <v>7 ans, 0 mois</v>
      </c>
      <c r="P4352" s="4" t="str">
        <f>VLOOKUP(B4352,Effectif!B:I,6,0)</f>
        <v>Lise DE WITTE</v>
      </c>
      <c r="Q4352" s="4" t="str">
        <f>VLOOKUP(B4352,Effectif!B:I,8,0)</f>
        <v>DECB</v>
      </c>
      <c r="R4352" s="4">
        <f>IFERROR(VLOOKUP(C4352,Sales!B:G,6,0),"-")</f>
        <v>139</v>
      </c>
      <c r="S4352" s="4" t="str">
        <f>IFERROR(VLOOKUP(C4352,Recolt!B:H,3,0),"-")</f>
        <v>-</v>
      </c>
      <c r="T4352" s="4">
        <f t="shared" si="136"/>
        <v>139</v>
      </c>
    </row>
    <row r="4353" spans="1:20" hidden="1" x14ac:dyDescent="0.25">
      <c r="A4353" s="4" t="s">
        <v>412</v>
      </c>
      <c r="B4353" s="4" t="s">
        <v>544</v>
      </c>
      <c r="C4353" s="4">
        <v>1034848745</v>
      </c>
      <c r="D4353" s="4" t="s">
        <v>354</v>
      </c>
      <c r="E4353" s="4" t="s">
        <v>355</v>
      </c>
      <c r="F4353" s="4" t="s">
        <v>439</v>
      </c>
      <c r="G4353" s="12">
        <v>45493</v>
      </c>
      <c r="H4353" s="4" t="s">
        <v>356</v>
      </c>
      <c r="I4353" s="67">
        <v>0.70709490740740699</v>
      </c>
      <c r="J4353" s="4" t="s">
        <v>1137</v>
      </c>
      <c r="K4353" s="12">
        <v>40386</v>
      </c>
      <c r="L4353" s="4" t="s">
        <v>366</v>
      </c>
      <c r="M4353" s="4" t="s">
        <v>358</v>
      </c>
      <c r="N4353" s="4" t="s">
        <v>361</v>
      </c>
      <c r="O4353" s="12" t="str">
        <f t="shared" ca="1" si="137"/>
        <v>14 ans, 9 mois</v>
      </c>
      <c r="P4353" s="4" t="str">
        <f>VLOOKUP(B4353,Effectif!B:I,6,0)</f>
        <v>Lise DE WITTE</v>
      </c>
      <c r="Q4353" s="4" t="str">
        <f>VLOOKUP(B4353,Effectif!B:I,8,0)</f>
        <v>DECB</v>
      </c>
      <c r="R4353" s="4">
        <f>IFERROR(VLOOKUP(C4353,Sales!B:G,6,0),"-")</f>
        <v>236.99</v>
      </c>
      <c r="S4353" s="4" t="str">
        <f>IFERROR(VLOOKUP(C4353,Recolt!B:H,3,0),"-")</f>
        <v>-</v>
      </c>
      <c r="T4353" s="4">
        <f t="shared" si="136"/>
        <v>236.99</v>
      </c>
    </row>
    <row r="4354" spans="1:20" hidden="1" x14ac:dyDescent="0.25">
      <c r="A4354" s="4" t="s">
        <v>412</v>
      </c>
      <c r="B4354" s="4" t="s">
        <v>544</v>
      </c>
      <c r="C4354" s="4">
        <v>1034848751</v>
      </c>
      <c r="D4354" s="4" t="s">
        <v>363</v>
      </c>
      <c r="E4354" s="4" t="s">
        <v>364</v>
      </c>
      <c r="F4354" s="4" t="s">
        <v>439</v>
      </c>
      <c r="G4354" s="12">
        <v>45494</v>
      </c>
      <c r="H4354" s="4" t="s">
        <v>356</v>
      </c>
      <c r="I4354" s="67">
        <v>0.63732638888888904</v>
      </c>
      <c r="J4354" s="4" t="s">
        <v>1131</v>
      </c>
      <c r="K4354" s="12">
        <v>39910</v>
      </c>
      <c r="L4354" s="4" t="s">
        <v>366</v>
      </c>
      <c r="M4354" s="4" t="s">
        <v>358</v>
      </c>
      <c r="N4354" s="4" t="s">
        <v>361</v>
      </c>
      <c r="O4354" s="12" t="str">
        <f t="shared" ca="1" si="137"/>
        <v>16 ans, 0 mois</v>
      </c>
      <c r="P4354" s="4" t="str">
        <f>VLOOKUP(B4354,Effectif!B:I,6,0)</f>
        <v>Lise DE WITTE</v>
      </c>
      <c r="Q4354" s="4" t="str">
        <f>VLOOKUP(B4354,Effectif!B:I,8,0)</f>
        <v>DECB</v>
      </c>
      <c r="R4354" s="4" t="str">
        <f>IFERROR(VLOOKUP(C4354,Sales!B:G,6,0),"-")</f>
        <v>-</v>
      </c>
      <c r="S4354" s="4">
        <f>IFERROR(VLOOKUP(C4354,Recolt!B:H,3,0),"-")</f>
        <v>268</v>
      </c>
      <c r="T4354" s="4" t="str">
        <f t="shared" si="136"/>
        <v>-</v>
      </c>
    </row>
    <row r="4355" spans="1:20" hidden="1" x14ac:dyDescent="0.25">
      <c r="A4355" s="4" t="s">
        <v>412</v>
      </c>
      <c r="B4355" s="4" t="s">
        <v>544</v>
      </c>
      <c r="C4355" s="4">
        <v>1034848756</v>
      </c>
      <c r="D4355" s="4" t="s">
        <v>372</v>
      </c>
      <c r="E4355" s="4" t="s">
        <v>364</v>
      </c>
      <c r="F4355" s="4" t="s">
        <v>440</v>
      </c>
      <c r="G4355" s="12">
        <v>45495</v>
      </c>
      <c r="H4355" s="4" t="s">
        <v>356</v>
      </c>
      <c r="I4355" s="67">
        <v>0.69001157407407399</v>
      </c>
      <c r="J4355" s="4" t="s">
        <v>1131</v>
      </c>
      <c r="K4355" s="12">
        <v>42034</v>
      </c>
      <c r="L4355" s="4" t="s">
        <v>366</v>
      </c>
      <c r="M4355" s="4" t="s">
        <v>358</v>
      </c>
      <c r="N4355" s="4" t="s">
        <v>361</v>
      </c>
      <c r="O4355" s="12" t="str">
        <f t="shared" ca="1" si="137"/>
        <v>10 ans, 3 mois</v>
      </c>
      <c r="P4355" s="4" t="str">
        <f>VLOOKUP(B4355,Effectif!B:I,6,0)</f>
        <v>Lise DE WITTE</v>
      </c>
      <c r="Q4355" s="4" t="str">
        <f>VLOOKUP(B4355,Effectif!B:I,8,0)</f>
        <v>DECB</v>
      </c>
      <c r="R4355" s="4">
        <f>IFERROR(VLOOKUP(C4355,Sales!B:G,6,0),"-")</f>
        <v>27.04</v>
      </c>
      <c r="S4355" s="4" t="str">
        <f>IFERROR(VLOOKUP(C4355,Recolt!B:H,3,0),"-")</f>
        <v>-</v>
      </c>
      <c r="T4355" s="4">
        <f t="shared" ref="T4355:T4418" si="138">IF(R4355&gt;0,R4355,IF(S4355&gt;0,S4355,"-"))</f>
        <v>27.04</v>
      </c>
    </row>
    <row r="4356" spans="1:20" hidden="1" x14ac:dyDescent="0.25">
      <c r="A4356" s="4" t="s">
        <v>412</v>
      </c>
      <c r="B4356" s="4" t="s">
        <v>544</v>
      </c>
      <c r="C4356" s="4">
        <v>1034848758</v>
      </c>
      <c r="D4356" s="4" t="s">
        <v>354</v>
      </c>
      <c r="E4356" s="4" t="s">
        <v>355</v>
      </c>
      <c r="F4356" s="4" t="s">
        <v>439</v>
      </c>
      <c r="G4356" s="12">
        <v>45496</v>
      </c>
      <c r="H4356" s="4" t="s">
        <v>356</v>
      </c>
      <c r="I4356" s="67">
        <v>0.73075231481481495</v>
      </c>
      <c r="J4356" s="4" t="s">
        <v>1131</v>
      </c>
      <c r="K4356" s="12">
        <v>42299</v>
      </c>
      <c r="L4356" s="4" t="s">
        <v>366</v>
      </c>
      <c r="M4356" s="4" t="s">
        <v>358</v>
      </c>
      <c r="N4356" s="4" t="s">
        <v>361</v>
      </c>
      <c r="O4356" s="12" t="str">
        <f t="shared" ca="1" si="137"/>
        <v>9 ans, 6 mois</v>
      </c>
      <c r="P4356" s="4" t="str">
        <f>VLOOKUP(B4356,Effectif!B:I,6,0)</f>
        <v>Lise DE WITTE</v>
      </c>
      <c r="Q4356" s="4" t="str">
        <f>VLOOKUP(B4356,Effectif!B:I,8,0)</f>
        <v>DECB</v>
      </c>
      <c r="R4356" s="4" t="str">
        <f>IFERROR(VLOOKUP(C4356,Sales!B:G,6,0),"-")</f>
        <v>-</v>
      </c>
      <c r="S4356" s="4">
        <f>IFERROR(VLOOKUP(C4356,Recolt!B:H,3,0),"-")</f>
        <v>100</v>
      </c>
      <c r="T4356" s="4" t="str">
        <f t="shared" si="138"/>
        <v>-</v>
      </c>
    </row>
    <row r="4357" spans="1:20" hidden="1" x14ac:dyDescent="0.25">
      <c r="A4357" s="4" t="s">
        <v>412</v>
      </c>
      <c r="B4357" s="4" t="s">
        <v>544</v>
      </c>
      <c r="C4357" s="4">
        <v>1034848763</v>
      </c>
      <c r="D4357" s="4" t="s">
        <v>354</v>
      </c>
      <c r="E4357" s="4" t="s">
        <v>355</v>
      </c>
      <c r="F4357" s="4" t="s">
        <v>439</v>
      </c>
      <c r="G4357" s="12">
        <v>45497</v>
      </c>
      <c r="H4357" s="4" t="s">
        <v>356</v>
      </c>
      <c r="I4357" s="67">
        <v>0.44056712962963002</v>
      </c>
      <c r="J4357" s="4" t="s">
        <v>1136</v>
      </c>
      <c r="K4357" s="12">
        <v>43407</v>
      </c>
      <c r="L4357" s="4" t="s">
        <v>366</v>
      </c>
      <c r="M4357" s="4" t="s">
        <v>358</v>
      </c>
      <c r="N4357" s="4" t="s">
        <v>359</v>
      </c>
      <c r="O4357" s="12" t="str">
        <f t="shared" ca="1" si="137"/>
        <v>6 ans, 5 mois</v>
      </c>
      <c r="P4357" s="4" t="str">
        <f>VLOOKUP(B4357,Effectif!B:I,6,0)</f>
        <v>Lise DE WITTE</v>
      </c>
      <c r="Q4357" s="4" t="str">
        <f>VLOOKUP(B4357,Effectif!B:I,8,0)</f>
        <v>DECB</v>
      </c>
      <c r="R4357" s="4">
        <f>IFERROR(VLOOKUP(C4357,Sales!B:G,6,0),"-")</f>
        <v>164.25</v>
      </c>
      <c r="S4357" s="4" t="str">
        <f>IFERROR(VLOOKUP(C4357,Recolt!B:H,3,0),"-")</f>
        <v>-</v>
      </c>
      <c r="T4357" s="4">
        <f t="shared" si="138"/>
        <v>164.25</v>
      </c>
    </row>
    <row r="4358" spans="1:20" hidden="1" x14ac:dyDescent="0.25">
      <c r="A4358" s="4" t="s">
        <v>412</v>
      </c>
      <c r="B4358" s="4" t="s">
        <v>544</v>
      </c>
      <c r="C4358" s="4">
        <v>1034848768</v>
      </c>
      <c r="D4358" s="4" t="s">
        <v>372</v>
      </c>
      <c r="E4358" s="4" t="s">
        <v>364</v>
      </c>
      <c r="F4358" s="4" t="s">
        <v>439</v>
      </c>
      <c r="G4358" s="12">
        <v>45498</v>
      </c>
      <c r="H4358" s="4" t="s">
        <v>356</v>
      </c>
      <c r="I4358" s="67">
        <v>0.49239583333333298</v>
      </c>
      <c r="J4358" s="4" t="s">
        <v>1132</v>
      </c>
      <c r="K4358" s="12">
        <v>41249</v>
      </c>
      <c r="L4358" s="4" t="s">
        <v>366</v>
      </c>
      <c r="M4358" s="4" t="s">
        <v>358</v>
      </c>
      <c r="N4358" s="4" t="s">
        <v>361</v>
      </c>
      <c r="O4358" s="12" t="str">
        <f t="shared" ca="1" si="137"/>
        <v>12 ans, 4 mois</v>
      </c>
      <c r="P4358" s="4" t="str">
        <f>VLOOKUP(B4358,Effectif!B:I,6,0)</f>
        <v>Lise DE WITTE</v>
      </c>
      <c r="Q4358" s="4" t="str">
        <f>VLOOKUP(B4358,Effectif!B:I,8,0)</f>
        <v>DECB</v>
      </c>
      <c r="R4358" s="4">
        <f>IFERROR(VLOOKUP(C4358,Sales!B:G,6,0),"-")</f>
        <v>101</v>
      </c>
      <c r="S4358" s="4" t="str">
        <f>IFERROR(VLOOKUP(C4358,Recolt!B:H,3,0),"-")</f>
        <v>-</v>
      </c>
      <c r="T4358" s="4">
        <f t="shared" si="138"/>
        <v>101</v>
      </c>
    </row>
    <row r="4359" spans="1:20" hidden="1" x14ac:dyDescent="0.25">
      <c r="A4359" s="4" t="s">
        <v>412</v>
      </c>
      <c r="B4359" s="4" t="s">
        <v>544</v>
      </c>
      <c r="C4359" s="4">
        <v>1034848779</v>
      </c>
      <c r="D4359" s="4" t="s">
        <v>372</v>
      </c>
      <c r="E4359" s="4" t="s">
        <v>364</v>
      </c>
      <c r="F4359" s="4" t="s">
        <v>440</v>
      </c>
      <c r="G4359" s="12">
        <v>45499</v>
      </c>
      <c r="H4359" s="4" t="s">
        <v>356</v>
      </c>
      <c r="I4359" s="67">
        <v>0.66747685185185202</v>
      </c>
      <c r="J4359" s="4" t="s">
        <v>1131</v>
      </c>
      <c r="K4359" s="12">
        <v>41520</v>
      </c>
      <c r="L4359" s="4" t="s">
        <v>366</v>
      </c>
      <c r="M4359" s="4" t="s">
        <v>358</v>
      </c>
      <c r="N4359" s="4" t="s">
        <v>361</v>
      </c>
      <c r="O4359" s="12" t="str">
        <f t="shared" ca="1" si="137"/>
        <v>11 ans, 7 mois</v>
      </c>
      <c r="P4359" s="4" t="str">
        <f>VLOOKUP(B4359,Effectif!B:I,6,0)</f>
        <v>Lise DE WITTE</v>
      </c>
      <c r="Q4359" s="4" t="str">
        <f>VLOOKUP(B4359,Effectif!B:I,8,0)</f>
        <v>DECB</v>
      </c>
      <c r="R4359" s="4" t="str">
        <f>IFERROR(VLOOKUP(C4359,Sales!B:G,6,0),"-")</f>
        <v>-</v>
      </c>
      <c r="S4359" s="4">
        <f>IFERROR(VLOOKUP(C4359,Recolt!B:H,3,0),"-")</f>
        <v>16.13</v>
      </c>
      <c r="T4359" s="4" t="str">
        <f t="shared" si="138"/>
        <v>-</v>
      </c>
    </row>
    <row r="4360" spans="1:20" hidden="1" x14ac:dyDescent="0.25">
      <c r="A4360" s="4" t="s">
        <v>412</v>
      </c>
      <c r="B4360" s="4" t="s">
        <v>544</v>
      </c>
      <c r="C4360" s="4">
        <v>1034848788</v>
      </c>
      <c r="D4360" s="4" t="s">
        <v>372</v>
      </c>
      <c r="E4360" s="4" t="s">
        <v>364</v>
      </c>
      <c r="F4360" s="4" t="s">
        <v>439</v>
      </c>
      <c r="G4360" s="12">
        <v>45500</v>
      </c>
      <c r="H4360" s="4" t="s">
        <v>356</v>
      </c>
      <c r="I4360" s="67">
        <v>0.62148148148148097</v>
      </c>
      <c r="J4360" s="4" t="s">
        <v>1133</v>
      </c>
      <c r="K4360" s="12">
        <v>43439</v>
      </c>
      <c r="L4360" s="4" t="s">
        <v>366</v>
      </c>
      <c r="M4360" s="4" t="s">
        <v>358</v>
      </c>
      <c r="N4360" s="4" t="s">
        <v>359</v>
      </c>
      <c r="O4360" s="12" t="str">
        <f t="shared" ca="1" si="137"/>
        <v>6 ans, 4 mois</v>
      </c>
      <c r="P4360" s="4" t="str">
        <f>VLOOKUP(B4360,Effectif!B:I,6,0)</f>
        <v>Lise DE WITTE</v>
      </c>
      <c r="Q4360" s="4" t="str">
        <f>VLOOKUP(B4360,Effectif!B:I,8,0)</f>
        <v>DECB</v>
      </c>
      <c r="R4360" s="4" t="str">
        <f>IFERROR(VLOOKUP(C4360,Sales!B:G,6,0),"-")</f>
        <v>-</v>
      </c>
      <c r="S4360" s="4">
        <f>IFERROR(VLOOKUP(C4360,Recolt!B:H,3,0),"-")</f>
        <v>33.97</v>
      </c>
      <c r="T4360" s="4" t="str">
        <f t="shared" si="138"/>
        <v>-</v>
      </c>
    </row>
    <row r="4361" spans="1:20" hidden="1" x14ac:dyDescent="0.25">
      <c r="A4361" s="4" t="s">
        <v>412</v>
      </c>
      <c r="B4361" s="4" t="s">
        <v>544</v>
      </c>
      <c r="C4361" s="4">
        <v>1034848792</v>
      </c>
      <c r="D4361" s="4" t="s">
        <v>372</v>
      </c>
      <c r="E4361" s="4" t="s">
        <v>364</v>
      </c>
      <c r="F4361" s="4" t="s">
        <v>440</v>
      </c>
      <c r="G4361" s="12">
        <v>45501</v>
      </c>
      <c r="H4361" s="4" t="s">
        <v>356</v>
      </c>
      <c r="I4361" s="67">
        <v>0.68385416666666698</v>
      </c>
      <c r="J4361" s="4" t="s">
        <v>1137</v>
      </c>
      <c r="K4361" s="12">
        <v>41948</v>
      </c>
      <c r="L4361" s="4" t="s">
        <v>366</v>
      </c>
      <c r="M4361" s="4" t="s">
        <v>358</v>
      </c>
      <c r="N4361" s="4" t="s">
        <v>361</v>
      </c>
      <c r="O4361" s="12" t="str">
        <f t="shared" ca="1" si="137"/>
        <v>10 ans, 5 mois</v>
      </c>
      <c r="P4361" s="4" t="str">
        <f>VLOOKUP(B4361,Effectif!B:I,6,0)</f>
        <v>Lise DE WITTE</v>
      </c>
      <c r="Q4361" s="4" t="str">
        <f>VLOOKUP(B4361,Effectif!B:I,8,0)</f>
        <v>DECB</v>
      </c>
      <c r="R4361" s="4">
        <f>IFERROR(VLOOKUP(C4361,Sales!B:G,6,0),"-")</f>
        <v>225.6</v>
      </c>
      <c r="S4361" s="4" t="str">
        <f>IFERROR(VLOOKUP(C4361,Recolt!B:H,3,0),"-")</f>
        <v>-</v>
      </c>
      <c r="T4361" s="4">
        <f t="shared" si="138"/>
        <v>225.6</v>
      </c>
    </row>
    <row r="4362" spans="1:20" hidden="1" x14ac:dyDescent="0.25">
      <c r="A4362" s="4" t="s">
        <v>412</v>
      </c>
      <c r="B4362" s="4" t="s">
        <v>544</v>
      </c>
      <c r="C4362" s="4">
        <v>1034848799</v>
      </c>
      <c r="D4362" s="4" t="s">
        <v>363</v>
      </c>
      <c r="E4362" s="4" t="s">
        <v>364</v>
      </c>
      <c r="F4362" s="4" t="s">
        <v>439</v>
      </c>
      <c r="G4362" s="12">
        <v>45502</v>
      </c>
      <c r="H4362" s="4" t="s">
        <v>356</v>
      </c>
      <c r="I4362" s="67">
        <v>0.41403935185185198</v>
      </c>
      <c r="J4362" s="4" t="s">
        <v>1136</v>
      </c>
      <c r="K4362" s="12">
        <v>43407</v>
      </c>
      <c r="L4362" s="4" t="s">
        <v>366</v>
      </c>
      <c r="M4362" s="4" t="s">
        <v>358</v>
      </c>
      <c r="N4362" s="4" t="s">
        <v>359</v>
      </c>
      <c r="O4362" s="12" t="str">
        <f t="shared" ca="1" si="137"/>
        <v>6 ans, 5 mois</v>
      </c>
      <c r="P4362" s="4" t="str">
        <f>VLOOKUP(B4362,Effectif!B:I,6,0)</f>
        <v>Lise DE WITTE</v>
      </c>
      <c r="Q4362" s="4" t="str">
        <f>VLOOKUP(B4362,Effectif!B:I,8,0)</f>
        <v>DECB</v>
      </c>
      <c r="R4362" s="4" t="str">
        <f>IFERROR(VLOOKUP(C4362,Sales!B:G,6,0),"-")</f>
        <v>-</v>
      </c>
      <c r="S4362" s="4">
        <f>IFERROR(VLOOKUP(C4362,Recolt!B:H,3,0),"-")</f>
        <v>11.21</v>
      </c>
      <c r="T4362" s="4" t="str">
        <f t="shared" si="138"/>
        <v>-</v>
      </c>
    </row>
    <row r="4363" spans="1:20" hidden="1" x14ac:dyDescent="0.25">
      <c r="A4363" s="4" t="s">
        <v>412</v>
      </c>
      <c r="B4363" s="4" t="s">
        <v>544</v>
      </c>
      <c r="C4363" s="4">
        <v>1034848812</v>
      </c>
      <c r="D4363" s="4" t="s">
        <v>372</v>
      </c>
      <c r="E4363" s="4" t="s">
        <v>364</v>
      </c>
      <c r="F4363" s="4" t="s">
        <v>439</v>
      </c>
      <c r="G4363" s="12">
        <v>45503</v>
      </c>
      <c r="H4363" s="4" t="s">
        <v>356</v>
      </c>
      <c r="I4363" s="67">
        <v>0.48224537037037002</v>
      </c>
      <c r="J4363" s="4" t="s">
        <v>1131</v>
      </c>
      <c r="K4363" s="12">
        <v>42310</v>
      </c>
      <c r="L4363" s="4" t="s">
        <v>366</v>
      </c>
      <c r="M4363" s="4" t="s">
        <v>358</v>
      </c>
      <c r="N4363" s="4" t="s">
        <v>359</v>
      </c>
      <c r="O4363" s="12" t="str">
        <f t="shared" ca="1" si="137"/>
        <v>9 ans, 5 mois</v>
      </c>
      <c r="P4363" s="4" t="str">
        <f>VLOOKUP(B4363,Effectif!B:I,6,0)</f>
        <v>Lise DE WITTE</v>
      </c>
      <c r="Q4363" s="4" t="str">
        <f>VLOOKUP(B4363,Effectif!B:I,8,0)</f>
        <v>DECB</v>
      </c>
      <c r="R4363" s="4">
        <f>IFERROR(VLOOKUP(C4363,Sales!B:G,6,0),"-")</f>
        <v>165</v>
      </c>
      <c r="S4363" s="4" t="str">
        <f>IFERROR(VLOOKUP(C4363,Recolt!B:H,3,0),"-")</f>
        <v>-</v>
      </c>
      <c r="T4363" s="4">
        <f t="shared" si="138"/>
        <v>165</v>
      </c>
    </row>
    <row r="4364" spans="1:20" hidden="1" x14ac:dyDescent="0.25">
      <c r="A4364" s="4" t="s">
        <v>412</v>
      </c>
      <c r="B4364" s="4" t="s">
        <v>544</v>
      </c>
      <c r="C4364" s="4">
        <v>1034848823</v>
      </c>
      <c r="D4364" s="4" t="s">
        <v>363</v>
      </c>
      <c r="E4364" s="4" t="s">
        <v>364</v>
      </c>
      <c r="F4364" s="4" t="s">
        <v>439</v>
      </c>
      <c r="G4364" s="12">
        <v>45504</v>
      </c>
      <c r="H4364" s="4" t="s">
        <v>356</v>
      </c>
      <c r="I4364" s="67">
        <v>0.62604166666666705</v>
      </c>
      <c r="J4364" s="4" t="s">
        <v>1133</v>
      </c>
      <c r="K4364" s="12">
        <v>43332</v>
      </c>
      <c r="L4364" s="4" t="s">
        <v>366</v>
      </c>
      <c r="M4364" s="4" t="s">
        <v>358</v>
      </c>
      <c r="N4364" s="4" t="s">
        <v>361</v>
      </c>
      <c r="O4364" s="12" t="str">
        <f t="shared" ca="1" si="137"/>
        <v>6 ans, 8 mois</v>
      </c>
      <c r="P4364" s="4" t="str">
        <f>VLOOKUP(B4364,Effectif!B:I,6,0)</f>
        <v>Lise DE WITTE</v>
      </c>
      <c r="Q4364" s="4" t="str">
        <f>VLOOKUP(B4364,Effectif!B:I,8,0)</f>
        <v>DECB</v>
      </c>
      <c r="R4364" s="4" t="str">
        <f>IFERROR(VLOOKUP(C4364,Sales!B:G,6,0),"-")</f>
        <v>-</v>
      </c>
      <c r="S4364" s="4">
        <f>IFERROR(VLOOKUP(C4364,Recolt!B:H,3,0),"-")</f>
        <v>81.849999999999994</v>
      </c>
      <c r="T4364" s="4" t="str">
        <f t="shared" si="138"/>
        <v>-</v>
      </c>
    </row>
    <row r="4365" spans="1:20" hidden="1" x14ac:dyDescent="0.25">
      <c r="A4365" s="4" t="s">
        <v>412</v>
      </c>
      <c r="B4365" s="4" t="s">
        <v>544</v>
      </c>
      <c r="C4365" s="4">
        <v>1034848829</v>
      </c>
      <c r="D4365" s="4" t="s">
        <v>363</v>
      </c>
      <c r="E4365" s="4" t="s">
        <v>364</v>
      </c>
      <c r="F4365" s="4" t="s">
        <v>439</v>
      </c>
      <c r="G4365" s="12">
        <v>45505</v>
      </c>
      <c r="H4365" s="4" t="s">
        <v>356</v>
      </c>
      <c r="I4365" s="67">
        <v>0.44784722222222201</v>
      </c>
      <c r="J4365" s="4" t="s">
        <v>1133</v>
      </c>
      <c r="K4365" s="12">
        <v>42893</v>
      </c>
      <c r="L4365" s="4" t="s">
        <v>366</v>
      </c>
      <c r="M4365" s="4" t="s">
        <v>358</v>
      </c>
      <c r="N4365" s="4" t="s">
        <v>361</v>
      </c>
      <c r="O4365" s="12" t="str">
        <f t="shared" ca="1" si="137"/>
        <v>7 ans, 10 mois</v>
      </c>
      <c r="P4365" s="4" t="str">
        <f>VLOOKUP(B4365,Effectif!B:I,6,0)</f>
        <v>Lise DE WITTE</v>
      </c>
      <c r="Q4365" s="4" t="str">
        <f>VLOOKUP(B4365,Effectif!B:I,8,0)</f>
        <v>DECB</v>
      </c>
      <c r="R4365" s="4">
        <f>IFERROR(VLOOKUP(C4365,Sales!B:G,6,0),"-")</f>
        <v>142</v>
      </c>
      <c r="S4365" s="4" t="str">
        <f>IFERROR(VLOOKUP(C4365,Recolt!B:H,3,0),"-")</f>
        <v>-</v>
      </c>
      <c r="T4365" s="4">
        <f t="shared" si="138"/>
        <v>142</v>
      </c>
    </row>
    <row r="4366" spans="1:20" hidden="1" x14ac:dyDescent="0.25">
      <c r="A4366" s="4" t="s">
        <v>412</v>
      </c>
      <c r="B4366" s="4" t="s">
        <v>544</v>
      </c>
      <c r="C4366" s="4">
        <v>1034848835</v>
      </c>
      <c r="D4366" s="4" t="s">
        <v>354</v>
      </c>
      <c r="E4366" s="4" t="s">
        <v>355</v>
      </c>
      <c r="F4366" s="4" t="s">
        <v>439</v>
      </c>
      <c r="G4366" s="12">
        <v>45506</v>
      </c>
      <c r="H4366" s="4" t="s">
        <v>356</v>
      </c>
      <c r="I4366" s="67">
        <v>0.403287037037037</v>
      </c>
      <c r="J4366" s="4" t="s">
        <v>1136</v>
      </c>
      <c r="K4366" s="12">
        <v>43385</v>
      </c>
      <c r="L4366" s="4" t="s">
        <v>366</v>
      </c>
      <c r="M4366" s="4" t="s">
        <v>358</v>
      </c>
      <c r="N4366" s="4" t="s">
        <v>361</v>
      </c>
      <c r="O4366" s="12" t="str">
        <f t="shared" ca="1" si="137"/>
        <v>6 ans, 6 mois</v>
      </c>
      <c r="P4366" s="4" t="str">
        <f>VLOOKUP(B4366,Effectif!B:I,6,0)</f>
        <v>Lise DE WITTE</v>
      </c>
      <c r="Q4366" s="4" t="str">
        <f>VLOOKUP(B4366,Effectif!B:I,8,0)</f>
        <v>DECB</v>
      </c>
      <c r="R4366" s="4" t="str">
        <f>IFERROR(VLOOKUP(C4366,Sales!B:G,6,0),"-")</f>
        <v>-</v>
      </c>
      <c r="S4366" s="4">
        <f>IFERROR(VLOOKUP(C4366,Recolt!B:H,3,0),"-")</f>
        <v>20</v>
      </c>
      <c r="T4366" s="4" t="str">
        <f t="shared" si="138"/>
        <v>-</v>
      </c>
    </row>
    <row r="4367" spans="1:20" hidden="1" x14ac:dyDescent="0.25">
      <c r="A4367" s="4" t="s">
        <v>412</v>
      </c>
      <c r="B4367" s="4" t="s">
        <v>544</v>
      </c>
      <c r="C4367" s="4">
        <v>1034848841</v>
      </c>
      <c r="D4367" s="4" t="s">
        <v>363</v>
      </c>
      <c r="E4367" s="4" t="s">
        <v>364</v>
      </c>
      <c r="F4367" s="4" t="s">
        <v>439</v>
      </c>
      <c r="G4367" s="12">
        <v>45507</v>
      </c>
      <c r="H4367" s="4" t="s">
        <v>356</v>
      </c>
      <c r="I4367" s="67">
        <v>0.63054398148148105</v>
      </c>
      <c r="J4367" s="4" t="s">
        <v>1132</v>
      </c>
      <c r="K4367" s="12">
        <v>43136</v>
      </c>
      <c r="L4367" s="4" t="s">
        <v>366</v>
      </c>
      <c r="M4367" s="4" t="s">
        <v>358</v>
      </c>
      <c r="N4367" s="4" t="s">
        <v>361</v>
      </c>
      <c r="O4367" s="12" t="str">
        <f t="shared" ca="1" si="137"/>
        <v>7 ans, 2 mois</v>
      </c>
      <c r="P4367" s="4" t="str">
        <f>VLOOKUP(B4367,Effectif!B:I,6,0)</f>
        <v>Lise DE WITTE</v>
      </c>
      <c r="Q4367" s="4" t="str">
        <f>VLOOKUP(B4367,Effectif!B:I,8,0)</f>
        <v>DECB</v>
      </c>
      <c r="R4367" s="4" t="str">
        <f>IFERROR(VLOOKUP(C4367,Sales!B:G,6,0),"-")</f>
        <v>-</v>
      </c>
      <c r="S4367" s="4">
        <f>IFERROR(VLOOKUP(C4367,Recolt!B:H,3,0),"-")</f>
        <v>97.24</v>
      </c>
      <c r="T4367" s="4" t="str">
        <f t="shared" si="138"/>
        <v>-</v>
      </c>
    </row>
    <row r="4368" spans="1:20" hidden="1" x14ac:dyDescent="0.25">
      <c r="A4368" s="4" t="s">
        <v>412</v>
      </c>
      <c r="B4368" s="4" t="s">
        <v>544</v>
      </c>
      <c r="C4368" s="4">
        <v>1034848846</v>
      </c>
      <c r="D4368" s="4" t="s">
        <v>372</v>
      </c>
      <c r="E4368" s="4" t="s">
        <v>364</v>
      </c>
      <c r="F4368" s="4" t="s">
        <v>440</v>
      </c>
      <c r="G4368" s="12">
        <v>45508</v>
      </c>
      <c r="H4368" s="4" t="s">
        <v>356</v>
      </c>
      <c r="I4368" s="67">
        <v>0.71004629629629601</v>
      </c>
      <c r="J4368" s="4" t="s">
        <v>1131</v>
      </c>
      <c r="K4368" s="12">
        <v>42339</v>
      </c>
      <c r="L4368" s="4" t="s">
        <v>366</v>
      </c>
      <c r="M4368" s="4" t="s">
        <v>358</v>
      </c>
      <c r="N4368" s="4" t="s">
        <v>361</v>
      </c>
      <c r="O4368" s="12" t="str">
        <f t="shared" ca="1" si="137"/>
        <v>9 ans, 4 mois</v>
      </c>
      <c r="P4368" s="4" t="str">
        <f>VLOOKUP(B4368,Effectif!B:I,6,0)</f>
        <v>Lise DE WITTE</v>
      </c>
      <c r="Q4368" s="4" t="str">
        <f>VLOOKUP(B4368,Effectif!B:I,8,0)</f>
        <v>DECB</v>
      </c>
      <c r="R4368" s="4">
        <f>IFERROR(VLOOKUP(C4368,Sales!B:G,6,0),"-")</f>
        <v>119.59</v>
      </c>
      <c r="S4368" s="4" t="str">
        <f>IFERROR(VLOOKUP(C4368,Recolt!B:H,3,0),"-")</f>
        <v>-</v>
      </c>
      <c r="T4368" s="4">
        <f t="shared" si="138"/>
        <v>119.59</v>
      </c>
    </row>
    <row r="4369" spans="1:20" hidden="1" x14ac:dyDescent="0.25">
      <c r="A4369" s="4" t="s">
        <v>412</v>
      </c>
      <c r="B4369" s="4" t="s">
        <v>544</v>
      </c>
      <c r="C4369" s="4">
        <v>1034848856</v>
      </c>
      <c r="D4369" s="4" t="s">
        <v>372</v>
      </c>
      <c r="E4369" s="4" t="s">
        <v>364</v>
      </c>
      <c r="F4369" s="4" t="s">
        <v>440</v>
      </c>
      <c r="G4369" s="12">
        <v>45509</v>
      </c>
      <c r="H4369" s="4" t="s">
        <v>356</v>
      </c>
      <c r="I4369" s="67">
        <v>0.68554398148148099</v>
      </c>
      <c r="J4369" s="4" t="s">
        <v>1137</v>
      </c>
      <c r="K4369" s="12">
        <v>41948</v>
      </c>
      <c r="L4369" s="4" t="s">
        <v>366</v>
      </c>
      <c r="M4369" s="4" t="s">
        <v>358</v>
      </c>
      <c r="N4369" s="4" t="s">
        <v>361</v>
      </c>
      <c r="O4369" s="12" t="str">
        <f t="shared" ca="1" si="137"/>
        <v>10 ans, 5 mois</v>
      </c>
      <c r="P4369" s="4" t="str">
        <f>VLOOKUP(B4369,Effectif!B:I,6,0)</f>
        <v>Lise DE WITTE</v>
      </c>
      <c r="Q4369" s="4" t="str">
        <f>VLOOKUP(B4369,Effectif!B:I,8,0)</f>
        <v>DECB</v>
      </c>
      <c r="R4369" s="4" t="str">
        <f>IFERROR(VLOOKUP(C4369,Sales!B:G,6,0),"-")</f>
        <v>-</v>
      </c>
      <c r="S4369" s="4">
        <f>IFERROR(VLOOKUP(C4369,Recolt!B:H,3,0),"-")</f>
        <v>278</v>
      </c>
      <c r="T4369" s="4" t="str">
        <f t="shared" si="138"/>
        <v>-</v>
      </c>
    </row>
    <row r="4370" spans="1:20" hidden="1" x14ac:dyDescent="0.25">
      <c r="A4370" s="4" t="s">
        <v>412</v>
      </c>
      <c r="B4370" s="4" t="s">
        <v>544</v>
      </c>
      <c r="C4370" s="4">
        <v>1034848866</v>
      </c>
      <c r="D4370" s="4" t="s">
        <v>377</v>
      </c>
      <c r="E4370" s="4" t="s">
        <v>364</v>
      </c>
      <c r="F4370" s="4" t="s">
        <v>439</v>
      </c>
      <c r="G4370" s="12">
        <v>45510</v>
      </c>
      <c r="H4370" s="4" t="s">
        <v>356</v>
      </c>
      <c r="I4370" s="67">
        <v>0.53614583333333299</v>
      </c>
      <c r="J4370" s="4" t="s">
        <v>1134</v>
      </c>
      <c r="K4370" s="12">
        <v>43012</v>
      </c>
      <c r="L4370" s="4" t="s">
        <v>366</v>
      </c>
      <c r="M4370" s="4" t="s">
        <v>358</v>
      </c>
      <c r="N4370" s="4" t="s">
        <v>361</v>
      </c>
      <c r="O4370" s="12" t="str">
        <f t="shared" ca="1" si="137"/>
        <v>7 ans, 6 mois</v>
      </c>
      <c r="P4370" s="4" t="str">
        <f>VLOOKUP(B4370,Effectif!B:I,6,0)</f>
        <v>Lise DE WITTE</v>
      </c>
      <c r="Q4370" s="4" t="str">
        <f>VLOOKUP(B4370,Effectif!B:I,8,0)</f>
        <v>DECB</v>
      </c>
      <c r="R4370" s="4">
        <f>IFERROR(VLOOKUP(C4370,Sales!B:G,6,0),"-")</f>
        <v>54</v>
      </c>
      <c r="S4370" s="4" t="str">
        <f>IFERROR(VLOOKUP(C4370,Recolt!B:H,3,0),"-")</f>
        <v>-</v>
      </c>
      <c r="T4370" s="4">
        <f t="shared" si="138"/>
        <v>54</v>
      </c>
    </row>
    <row r="4371" spans="1:20" hidden="1" x14ac:dyDescent="0.25">
      <c r="A4371" s="4" t="s">
        <v>412</v>
      </c>
      <c r="B4371" s="4" t="s">
        <v>544</v>
      </c>
      <c r="C4371" s="4">
        <v>1034848874</v>
      </c>
      <c r="D4371" s="4" t="s">
        <v>372</v>
      </c>
      <c r="E4371" s="4" t="s">
        <v>364</v>
      </c>
      <c r="F4371" s="4" t="s">
        <v>440</v>
      </c>
      <c r="G4371" s="12">
        <v>45511</v>
      </c>
      <c r="H4371" s="4" t="s">
        <v>356</v>
      </c>
      <c r="I4371" s="67">
        <v>0.698159722222222</v>
      </c>
      <c r="J4371" s="4" t="s">
        <v>1137</v>
      </c>
      <c r="K4371" s="12">
        <v>42150</v>
      </c>
      <c r="L4371" s="4" t="s">
        <v>366</v>
      </c>
      <c r="M4371" s="4" t="s">
        <v>358</v>
      </c>
      <c r="N4371" s="4" t="s">
        <v>361</v>
      </c>
      <c r="O4371" s="12" t="str">
        <f t="shared" ca="1" si="137"/>
        <v>9 ans, 11 mois</v>
      </c>
      <c r="P4371" s="4" t="str">
        <f>VLOOKUP(B4371,Effectif!B:I,6,0)</f>
        <v>Lise DE WITTE</v>
      </c>
      <c r="Q4371" s="4" t="str">
        <f>VLOOKUP(B4371,Effectif!B:I,8,0)</f>
        <v>DECB</v>
      </c>
      <c r="R4371" s="4">
        <f>IFERROR(VLOOKUP(C4371,Sales!B:G,6,0),"-")</f>
        <v>50</v>
      </c>
      <c r="S4371" s="4" t="str">
        <f>IFERROR(VLOOKUP(C4371,Recolt!B:H,3,0),"-")</f>
        <v>-</v>
      </c>
      <c r="T4371" s="4">
        <f t="shared" si="138"/>
        <v>50</v>
      </c>
    </row>
    <row r="4372" spans="1:20" hidden="1" x14ac:dyDescent="0.25">
      <c r="A4372" s="4" t="s">
        <v>412</v>
      </c>
      <c r="B4372" s="4" t="s">
        <v>544</v>
      </c>
      <c r="C4372" s="4">
        <v>1034848897</v>
      </c>
      <c r="D4372" s="4" t="s">
        <v>372</v>
      </c>
      <c r="E4372" s="4" t="s">
        <v>364</v>
      </c>
      <c r="F4372" s="4" t="s">
        <v>439</v>
      </c>
      <c r="G4372" s="12">
        <v>45512</v>
      </c>
      <c r="H4372" s="4" t="s">
        <v>356</v>
      </c>
      <c r="I4372" s="67">
        <v>0.71596064814814797</v>
      </c>
      <c r="J4372" s="4" t="s">
        <v>1137</v>
      </c>
      <c r="K4372" s="12">
        <v>42759</v>
      </c>
      <c r="L4372" s="4" t="s">
        <v>366</v>
      </c>
      <c r="M4372" s="4" t="s">
        <v>358</v>
      </c>
      <c r="N4372" s="4" t="s">
        <v>361</v>
      </c>
      <c r="O4372" s="12" t="str">
        <f t="shared" ca="1" si="137"/>
        <v>8 ans, 3 mois</v>
      </c>
      <c r="P4372" s="4" t="str">
        <f>VLOOKUP(B4372,Effectif!B:I,6,0)</f>
        <v>Lise DE WITTE</v>
      </c>
      <c r="Q4372" s="4" t="str">
        <f>VLOOKUP(B4372,Effectif!B:I,8,0)</f>
        <v>DECB</v>
      </c>
      <c r="R4372" s="4" t="str">
        <f>IFERROR(VLOOKUP(C4372,Sales!B:G,6,0),"-")</f>
        <v>-</v>
      </c>
      <c r="S4372" s="4">
        <f>IFERROR(VLOOKUP(C4372,Recolt!B:H,3,0),"-")</f>
        <v>343.72</v>
      </c>
      <c r="T4372" s="4" t="str">
        <f t="shared" si="138"/>
        <v>-</v>
      </c>
    </row>
    <row r="4373" spans="1:20" hidden="1" x14ac:dyDescent="0.25">
      <c r="A4373" s="4" t="s">
        <v>412</v>
      </c>
      <c r="B4373" s="4" t="s">
        <v>544</v>
      </c>
      <c r="C4373" s="4">
        <v>1034848903</v>
      </c>
      <c r="D4373" s="4" t="s">
        <v>363</v>
      </c>
      <c r="E4373" s="4" t="s">
        <v>364</v>
      </c>
      <c r="F4373" s="4" t="s">
        <v>439</v>
      </c>
      <c r="G4373" s="12">
        <v>45513</v>
      </c>
      <c r="H4373" s="4" t="s">
        <v>356</v>
      </c>
      <c r="I4373" s="67">
        <v>0.69416666666666704</v>
      </c>
      <c r="J4373" s="4" t="s">
        <v>1133</v>
      </c>
      <c r="K4373" s="12">
        <v>43055</v>
      </c>
      <c r="L4373" s="4" t="s">
        <v>366</v>
      </c>
      <c r="M4373" s="4" t="s">
        <v>358</v>
      </c>
      <c r="N4373" s="4" t="s">
        <v>359</v>
      </c>
      <c r="O4373" s="12" t="str">
        <f t="shared" ca="1" si="137"/>
        <v>7 ans, 5 mois</v>
      </c>
      <c r="P4373" s="4" t="str">
        <f>VLOOKUP(B4373,Effectif!B:I,6,0)</f>
        <v>Lise DE WITTE</v>
      </c>
      <c r="Q4373" s="4" t="str">
        <f>VLOOKUP(B4373,Effectif!B:I,8,0)</f>
        <v>DECB</v>
      </c>
      <c r="R4373" s="4" t="str">
        <f>IFERROR(VLOOKUP(C4373,Sales!B:G,6,0),"-")</f>
        <v>-</v>
      </c>
      <c r="S4373" s="4" t="str">
        <f>IFERROR(VLOOKUP(C4373,Recolt!B:H,3,0),"-")</f>
        <v>-</v>
      </c>
      <c r="T4373" s="4" t="str">
        <f t="shared" si="138"/>
        <v>-</v>
      </c>
    </row>
    <row r="4374" spans="1:20" hidden="1" x14ac:dyDescent="0.25">
      <c r="A4374" s="4" t="s">
        <v>412</v>
      </c>
      <c r="B4374" s="4" t="s">
        <v>544</v>
      </c>
      <c r="C4374" s="4">
        <v>1034848921</v>
      </c>
      <c r="D4374" s="4" t="s">
        <v>372</v>
      </c>
      <c r="E4374" s="4" t="s">
        <v>364</v>
      </c>
      <c r="F4374" s="4" t="s">
        <v>440</v>
      </c>
      <c r="G4374" s="12">
        <v>45514</v>
      </c>
      <c r="H4374" s="4" t="s">
        <v>356</v>
      </c>
      <c r="I4374" s="67">
        <v>0.66422453703703699</v>
      </c>
      <c r="J4374" s="4" t="s">
        <v>1137</v>
      </c>
      <c r="K4374" s="12">
        <v>40386</v>
      </c>
      <c r="L4374" s="4" t="s">
        <v>366</v>
      </c>
      <c r="M4374" s="4" t="s">
        <v>358</v>
      </c>
      <c r="N4374" s="4" t="s">
        <v>361</v>
      </c>
      <c r="O4374" s="12" t="str">
        <f t="shared" ca="1" si="137"/>
        <v>14 ans, 9 mois</v>
      </c>
      <c r="P4374" s="4" t="str">
        <f>VLOOKUP(B4374,Effectif!B:I,6,0)</f>
        <v>Lise DE WITTE</v>
      </c>
      <c r="Q4374" s="4" t="str">
        <f>VLOOKUP(B4374,Effectif!B:I,8,0)</f>
        <v>DECB</v>
      </c>
      <c r="R4374" s="4">
        <f>IFERROR(VLOOKUP(C4374,Sales!B:G,6,0),"-")</f>
        <v>421</v>
      </c>
      <c r="S4374" s="4" t="str">
        <f>IFERROR(VLOOKUP(C4374,Recolt!B:H,3,0),"-")</f>
        <v>-</v>
      </c>
      <c r="T4374" s="4">
        <f t="shared" si="138"/>
        <v>421</v>
      </c>
    </row>
    <row r="4375" spans="1:20" hidden="1" x14ac:dyDescent="0.25">
      <c r="A4375" s="4" t="s">
        <v>412</v>
      </c>
      <c r="B4375" s="4" t="s">
        <v>544</v>
      </c>
      <c r="C4375" s="4">
        <v>1034848931</v>
      </c>
      <c r="D4375" s="4" t="s">
        <v>372</v>
      </c>
      <c r="E4375" s="4" t="s">
        <v>364</v>
      </c>
      <c r="F4375" s="4" t="s">
        <v>439</v>
      </c>
      <c r="G4375" s="12">
        <v>45515</v>
      </c>
      <c r="H4375" s="4" t="s">
        <v>356</v>
      </c>
      <c r="I4375" s="67">
        <v>0.467210648148148</v>
      </c>
      <c r="J4375" s="4" t="s">
        <v>1133</v>
      </c>
      <c r="K4375" s="12">
        <v>43123</v>
      </c>
      <c r="L4375" s="4" t="s">
        <v>366</v>
      </c>
      <c r="M4375" s="4" t="s">
        <v>358</v>
      </c>
      <c r="N4375" s="4" t="s">
        <v>361</v>
      </c>
      <c r="O4375" s="12" t="str">
        <f t="shared" ca="1" si="137"/>
        <v>7 ans, 3 mois</v>
      </c>
      <c r="P4375" s="4" t="str">
        <f>VLOOKUP(B4375,Effectif!B:I,6,0)</f>
        <v>Lise DE WITTE</v>
      </c>
      <c r="Q4375" s="4" t="str">
        <f>VLOOKUP(B4375,Effectif!B:I,8,0)</f>
        <v>DECB</v>
      </c>
      <c r="R4375" s="4" t="str">
        <f>IFERROR(VLOOKUP(C4375,Sales!B:G,6,0),"-")</f>
        <v>-</v>
      </c>
      <c r="S4375" s="4">
        <f>IFERROR(VLOOKUP(C4375,Recolt!B:H,3,0),"-")</f>
        <v>31.33</v>
      </c>
      <c r="T4375" s="4" t="str">
        <f t="shared" si="138"/>
        <v>-</v>
      </c>
    </row>
    <row r="4376" spans="1:20" hidden="1" x14ac:dyDescent="0.25">
      <c r="A4376" s="4" t="s">
        <v>412</v>
      </c>
      <c r="B4376" s="4" t="s">
        <v>544</v>
      </c>
      <c r="C4376" s="4">
        <v>1034848947</v>
      </c>
      <c r="D4376" s="4" t="s">
        <v>372</v>
      </c>
      <c r="E4376" s="4" t="s">
        <v>364</v>
      </c>
      <c r="F4376" s="4" t="s">
        <v>439</v>
      </c>
      <c r="G4376" s="12">
        <v>45516</v>
      </c>
      <c r="H4376" s="4" t="s">
        <v>356</v>
      </c>
      <c r="I4376" s="67">
        <v>0.390740740740741</v>
      </c>
      <c r="J4376" s="4" t="s">
        <v>1147</v>
      </c>
      <c r="K4376" s="12">
        <v>42965</v>
      </c>
      <c r="L4376" s="4" t="s">
        <v>366</v>
      </c>
      <c r="M4376" s="4" t="s">
        <v>362</v>
      </c>
      <c r="O4376" s="12" t="str">
        <f t="shared" ca="1" si="137"/>
        <v>7 ans, 8 mois</v>
      </c>
      <c r="P4376" s="4" t="str">
        <f>VLOOKUP(B4376,Effectif!B:I,6,0)</f>
        <v>Lise DE WITTE</v>
      </c>
      <c r="Q4376" s="4" t="str">
        <f>VLOOKUP(B4376,Effectif!B:I,8,0)</f>
        <v>DECB</v>
      </c>
      <c r="R4376" s="4" t="str">
        <f>IFERROR(VLOOKUP(C4376,Sales!B:G,6,0),"-")</f>
        <v>-</v>
      </c>
      <c r="S4376" s="4">
        <f>IFERROR(VLOOKUP(C4376,Recolt!B:H,3,0),"-")</f>
        <v>84</v>
      </c>
      <c r="T4376" s="4" t="str">
        <f t="shared" si="138"/>
        <v>-</v>
      </c>
    </row>
    <row r="4377" spans="1:20" hidden="1" x14ac:dyDescent="0.25">
      <c r="A4377" s="4" t="s">
        <v>412</v>
      </c>
      <c r="B4377" s="4" t="s">
        <v>544</v>
      </c>
      <c r="C4377" s="4">
        <v>1034848952</v>
      </c>
      <c r="D4377" s="4" t="s">
        <v>372</v>
      </c>
      <c r="E4377" s="4" t="s">
        <v>364</v>
      </c>
      <c r="F4377" s="4" t="s">
        <v>439</v>
      </c>
      <c r="G4377" s="12">
        <v>45517</v>
      </c>
      <c r="H4377" s="4" t="s">
        <v>356</v>
      </c>
      <c r="I4377" s="67">
        <v>0.73121527777777795</v>
      </c>
      <c r="J4377" s="4" t="s">
        <v>1133</v>
      </c>
      <c r="K4377" s="12">
        <v>43329</v>
      </c>
      <c r="L4377" s="4" t="s">
        <v>366</v>
      </c>
      <c r="M4377" s="4" t="s">
        <v>358</v>
      </c>
      <c r="N4377" s="4" t="s">
        <v>361</v>
      </c>
      <c r="O4377" s="12" t="str">
        <f t="shared" ca="1" si="137"/>
        <v>6 ans, 8 mois</v>
      </c>
      <c r="P4377" s="4" t="str">
        <f>VLOOKUP(B4377,Effectif!B:I,6,0)</f>
        <v>Lise DE WITTE</v>
      </c>
      <c r="Q4377" s="4" t="str">
        <f>VLOOKUP(B4377,Effectif!B:I,8,0)</f>
        <v>DECB</v>
      </c>
      <c r="R4377" s="4" t="str">
        <f>IFERROR(VLOOKUP(C4377,Sales!B:G,6,0),"-")</f>
        <v>-</v>
      </c>
      <c r="S4377" s="4">
        <f>IFERROR(VLOOKUP(C4377,Recolt!B:H,3,0),"-")</f>
        <v>138</v>
      </c>
      <c r="T4377" s="4" t="str">
        <f t="shared" si="138"/>
        <v>-</v>
      </c>
    </row>
    <row r="4378" spans="1:20" hidden="1" x14ac:dyDescent="0.25">
      <c r="A4378" s="4" t="s">
        <v>412</v>
      </c>
      <c r="B4378" s="4" t="s">
        <v>544</v>
      </c>
      <c r="C4378" s="4">
        <v>1034848960</v>
      </c>
      <c r="D4378" s="4" t="s">
        <v>363</v>
      </c>
      <c r="E4378" s="4" t="s">
        <v>364</v>
      </c>
      <c r="F4378" s="4" t="s">
        <v>439</v>
      </c>
      <c r="G4378" s="12">
        <v>45518</v>
      </c>
      <c r="H4378" s="4" t="s">
        <v>356</v>
      </c>
      <c r="I4378" s="67">
        <v>0.58502314814814804</v>
      </c>
      <c r="J4378" s="4" t="s">
        <v>1134</v>
      </c>
      <c r="K4378" s="12">
        <v>43402</v>
      </c>
      <c r="L4378" s="4" t="s">
        <v>366</v>
      </c>
      <c r="M4378" s="4" t="s">
        <v>358</v>
      </c>
      <c r="N4378" s="4" t="s">
        <v>361</v>
      </c>
      <c r="O4378" s="12" t="str">
        <f t="shared" ca="1" si="137"/>
        <v>6 ans, 6 mois</v>
      </c>
      <c r="P4378" s="4" t="str">
        <f>VLOOKUP(B4378,Effectif!B:I,6,0)</f>
        <v>Lise DE WITTE</v>
      </c>
      <c r="Q4378" s="4" t="str">
        <f>VLOOKUP(B4378,Effectif!B:I,8,0)</f>
        <v>DECB</v>
      </c>
      <c r="R4378" s="4">
        <f>IFERROR(VLOOKUP(C4378,Sales!B:G,6,0),"-")</f>
        <v>12.71</v>
      </c>
      <c r="S4378" s="4" t="str">
        <f>IFERROR(VLOOKUP(C4378,Recolt!B:H,3,0),"-")</f>
        <v>-</v>
      </c>
      <c r="T4378" s="4">
        <f t="shared" si="138"/>
        <v>12.71</v>
      </c>
    </row>
    <row r="4379" spans="1:20" hidden="1" x14ac:dyDescent="0.25">
      <c r="A4379" s="4" t="s">
        <v>412</v>
      </c>
      <c r="B4379" s="4" t="s">
        <v>544</v>
      </c>
      <c r="C4379" s="4">
        <v>1034848965</v>
      </c>
      <c r="D4379" s="4" t="s">
        <v>363</v>
      </c>
      <c r="E4379" s="4" t="s">
        <v>364</v>
      </c>
      <c r="F4379" s="4" t="s">
        <v>439</v>
      </c>
      <c r="G4379" s="12">
        <v>45519</v>
      </c>
      <c r="H4379" s="4" t="s">
        <v>356</v>
      </c>
      <c r="I4379" s="67">
        <v>0.60356481481481505</v>
      </c>
      <c r="J4379" s="4" t="s">
        <v>1133</v>
      </c>
      <c r="K4379" s="12">
        <v>43450</v>
      </c>
      <c r="L4379" s="4" t="s">
        <v>366</v>
      </c>
      <c r="M4379" s="4" t="s">
        <v>358</v>
      </c>
      <c r="N4379" s="4" t="s">
        <v>361</v>
      </c>
      <c r="O4379" s="12" t="str">
        <f t="shared" ca="1" si="137"/>
        <v>6 ans, 4 mois</v>
      </c>
      <c r="P4379" s="4" t="str">
        <f>VLOOKUP(B4379,Effectif!B:I,6,0)</f>
        <v>Lise DE WITTE</v>
      </c>
      <c r="Q4379" s="4" t="str">
        <f>VLOOKUP(B4379,Effectif!B:I,8,0)</f>
        <v>DECB</v>
      </c>
      <c r="R4379" s="4" t="str">
        <f>IFERROR(VLOOKUP(C4379,Sales!B:G,6,0),"-")</f>
        <v>-</v>
      </c>
      <c r="S4379" s="4">
        <f>IFERROR(VLOOKUP(C4379,Recolt!B:H,3,0),"-")</f>
        <v>85.78</v>
      </c>
      <c r="T4379" s="4" t="str">
        <f t="shared" si="138"/>
        <v>-</v>
      </c>
    </row>
    <row r="4380" spans="1:20" hidden="1" x14ac:dyDescent="0.25">
      <c r="A4380" s="4" t="s">
        <v>412</v>
      </c>
      <c r="B4380" s="4" t="s">
        <v>582</v>
      </c>
      <c r="C4380" s="4">
        <v>1034848983</v>
      </c>
      <c r="D4380" s="4" t="s">
        <v>371</v>
      </c>
      <c r="E4380" s="4" t="s">
        <v>364</v>
      </c>
      <c r="F4380" s="4" t="s">
        <v>439</v>
      </c>
      <c r="G4380" s="12">
        <v>45520</v>
      </c>
      <c r="H4380" s="4" t="s">
        <v>356</v>
      </c>
      <c r="I4380" s="67">
        <v>0.64121527777777798</v>
      </c>
      <c r="J4380" s="4" t="s">
        <v>1133</v>
      </c>
      <c r="K4380" s="12">
        <v>43415</v>
      </c>
      <c r="L4380" s="4" t="s">
        <v>366</v>
      </c>
      <c r="M4380" s="4" t="s">
        <v>358</v>
      </c>
      <c r="N4380" s="4" t="s">
        <v>359</v>
      </c>
      <c r="O4380" s="12" t="str">
        <f t="shared" ref="O4380:O4417" ca="1" si="139">YEAR(TODAY())-YEAR(K4380)-IF(MONTH(TODAY())&lt;MONTH(K4380),1,IF(AND(MONTH(TODAY())=MONTH(K4380),DAY(TODAY())&lt;DAY(K4380)),1,0)) &amp; " ans, " &amp; MONTH(TODAY())-MONTH(K4380)+IF(MONTH(TODAY())&lt;MONTH(K4380),12,0) &amp; " mois"</f>
        <v>6 ans, 5 mois</v>
      </c>
      <c r="P4380" s="4" t="str">
        <f>VLOOKUP(B4380,Effectif!B:I,6,0)</f>
        <v>Hugo MARCHAL</v>
      </c>
      <c r="Q4380" s="4" t="str">
        <f>VLOOKUP(B4380,Effectif!B:I,8,0)</f>
        <v>DECB</v>
      </c>
      <c r="R4380" s="4" t="str">
        <f>IFERROR(VLOOKUP(C4380,Sales!B:G,6,0),"-")</f>
        <v>-</v>
      </c>
      <c r="S4380" s="4">
        <f>IFERROR(VLOOKUP(C4380,Recolt!B:H,3,0),"-")</f>
        <v>197</v>
      </c>
      <c r="T4380" s="4" t="str">
        <f t="shared" si="138"/>
        <v>-</v>
      </c>
    </row>
    <row r="4381" spans="1:20" hidden="1" x14ac:dyDescent="0.25">
      <c r="A4381" s="4" t="s">
        <v>412</v>
      </c>
      <c r="B4381" s="4" t="s">
        <v>582</v>
      </c>
      <c r="C4381" s="4">
        <v>1034848993</v>
      </c>
      <c r="D4381" s="4" t="s">
        <v>372</v>
      </c>
      <c r="E4381" s="4" t="s">
        <v>364</v>
      </c>
      <c r="F4381" s="4" t="s">
        <v>439</v>
      </c>
      <c r="G4381" s="12">
        <v>45521</v>
      </c>
      <c r="H4381" s="4" t="s">
        <v>356</v>
      </c>
      <c r="I4381" s="67">
        <v>0.662638888888889</v>
      </c>
      <c r="J4381" s="4" t="s">
        <v>1134</v>
      </c>
      <c r="K4381" s="12">
        <v>43166</v>
      </c>
      <c r="L4381" s="4" t="s">
        <v>366</v>
      </c>
      <c r="M4381" s="4" t="s">
        <v>358</v>
      </c>
      <c r="N4381" s="4" t="s">
        <v>361</v>
      </c>
      <c r="O4381" s="12" t="str">
        <f t="shared" ca="1" si="139"/>
        <v>7 ans, 1 mois</v>
      </c>
      <c r="P4381" s="4" t="str">
        <f>VLOOKUP(B4381,Effectif!B:I,6,0)</f>
        <v>Hugo MARCHAL</v>
      </c>
      <c r="Q4381" s="4" t="str">
        <f>VLOOKUP(B4381,Effectif!B:I,8,0)</f>
        <v>DECB</v>
      </c>
      <c r="R4381" s="4" t="str">
        <f>IFERROR(VLOOKUP(C4381,Sales!B:G,6,0),"-")</f>
        <v>-</v>
      </c>
      <c r="S4381" s="4">
        <f>IFERROR(VLOOKUP(C4381,Recolt!B:H,3,0),"-")</f>
        <v>102</v>
      </c>
      <c r="T4381" s="4" t="str">
        <f t="shared" si="138"/>
        <v>-</v>
      </c>
    </row>
    <row r="4382" spans="1:20" hidden="1" x14ac:dyDescent="0.25">
      <c r="A4382" s="4" t="s">
        <v>412</v>
      </c>
      <c r="B4382" s="4" t="s">
        <v>582</v>
      </c>
      <c r="C4382" s="4">
        <v>1034849001</v>
      </c>
      <c r="D4382" s="4" t="s">
        <v>392</v>
      </c>
      <c r="E4382" s="4" t="s">
        <v>364</v>
      </c>
      <c r="F4382" s="4" t="s">
        <v>439</v>
      </c>
      <c r="G4382" s="12">
        <v>45522</v>
      </c>
      <c r="H4382" s="4" t="s">
        <v>356</v>
      </c>
      <c r="I4382" s="67">
        <v>0.58748842592592598</v>
      </c>
      <c r="J4382" s="4" t="s">
        <v>1135</v>
      </c>
      <c r="K4382" s="12">
        <v>43432</v>
      </c>
      <c r="L4382" s="4" t="s">
        <v>366</v>
      </c>
      <c r="M4382" s="4" t="s">
        <v>358</v>
      </c>
      <c r="N4382" s="4" t="s">
        <v>361</v>
      </c>
      <c r="O4382" s="12" t="str">
        <f t="shared" ca="1" si="139"/>
        <v>6 ans, 5 mois</v>
      </c>
      <c r="P4382" s="4" t="str">
        <f>VLOOKUP(B4382,Effectif!B:I,6,0)</f>
        <v>Hugo MARCHAL</v>
      </c>
      <c r="Q4382" s="4" t="str">
        <f>VLOOKUP(B4382,Effectif!B:I,8,0)</f>
        <v>DECB</v>
      </c>
      <c r="R4382" s="4">
        <f>IFERROR(VLOOKUP(C4382,Sales!B:G,6,0),"-")</f>
        <v>10</v>
      </c>
      <c r="S4382" s="4" t="str">
        <f>IFERROR(VLOOKUP(C4382,Recolt!B:H,3,0),"-")</f>
        <v>-</v>
      </c>
      <c r="T4382" s="4">
        <f t="shared" si="138"/>
        <v>10</v>
      </c>
    </row>
    <row r="4383" spans="1:20" hidden="1" x14ac:dyDescent="0.25">
      <c r="A4383" s="4" t="s">
        <v>412</v>
      </c>
      <c r="B4383" s="4" t="s">
        <v>582</v>
      </c>
      <c r="C4383" s="4">
        <v>1034849002</v>
      </c>
      <c r="D4383" s="4" t="s">
        <v>363</v>
      </c>
      <c r="E4383" s="4" t="s">
        <v>364</v>
      </c>
      <c r="F4383" s="4" t="s">
        <v>439</v>
      </c>
      <c r="G4383" s="12">
        <v>45523</v>
      </c>
      <c r="H4383" s="4" t="s">
        <v>356</v>
      </c>
      <c r="I4383" s="67">
        <v>0.70471064814814799</v>
      </c>
      <c r="J4383" s="4" t="s">
        <v>1134</v>
      </c>
      <c r="K4383" s="12">
        <v>43400</v>
      </c>
      <c r="L4383" s="4" t="s">
        <v>366</v>
      </c>
      <c r="M4383" s="4" t="s">
        <v>358</v>
      </c>
      <c r="N4383" s="4" t="s">
        <v>359</v>
      </c>
      <c r="O4383" s="12" t="str">
        <f t="shared" ca="1" si="139"/>
        <v>6 ans, 6 mois</v>
      </c>
      <c r="P4383" s="4" t="str">
        <f>VLOOKUP(B4383,Effectif!B:I,6,0)</f>
        <v>Hugo MARCHAL</v>
      </c>
      <c r="Q4383" s="4" t="str">
        <f>VLOOKUP(B4383,Effectif!B:I,8,0)</f>
        <v>DECB</v>
      </c>
      <c r="R4383" s="4" t="str">
        <f>IFERROR(VLOOKUP(C4383,Sales!B:G,6,0),"-")</f>
        <v>-</v>
      </c>
      <c r="S4383" s="4">
        <f>IFERROR(VLOOKUP(C4383,Recolt!B:H,3,0),"-")</f>
        <v>726.63</v>
      </c>
      <c r="T4383" s="4" t="str">
        <f t="shared" si="138"/>
        <v>-</v>
      </c>
    </row>
    <row r="4384" spans="1:20" hidden="1" x14ac:dyDescent="0.25">
      <c r="A4384" s="4" t="s">
        <v>412</v>
      </c>
      <c r="B4384" s="4" t="s">
        <v>582</v>
      </c>
      <c r="C4384" s="4">
        <v>1034849011</v>
      </c>
      <c r="D4384" s="4" t="s">
        <v>363</v>
      </c>
      <c r="E4384" s="4" t="s">
        <v>364</v>
      </c>
      <c r="F4384" s="4" t="s">
        <v>439</v>
      </c>
      <c r="G4384" s="12">
        <v>45524</v>
      </c>
      <c r="H4384" s="4" t="s">
        <v>356</v>
      </c>
      <c r="I4384" s="67">
        <v>0.382962962962963</v>
      </c>
      <c r="J4384" s="4" t="s">
        <v>1131</v>
      </c>
      <c r="K4384" s="12">
        <v>39995</v>
      </c>
      <c r="L4384" s="4" t="s">
        <v>366</v>
      </c>
      <c r="M4384" s="4" t="s">
        <v>358</v>
      </c>
      <c r="N4384" s="4" t="s">
        <v>359</v>
      </c>
      <c r="O4384" s="12" t="str">
        <f t="shared" ca="1" si="139"/>
        <v>15 ans, 9 mois</v>
      </c>
      <c r="P4384" s="4" t="str">
        <f>VLOOKUP(B4384,Effectif!B:I,6,0)</f>
        <v>Hugo MARCHAL</v>
      </c>
      <c r="Q4384" s="4" t="str">
        <f>VLOOKUP(B4384,Effectif!B:I,8,0)</f>
        <v>DECB</v>
      </c>
      <c r="R4384" s="4" t="str">
        <f>IFERROR(VLOOKUP(C4384,Sales!B:G,6,0),"-")</f>
        <v>-</v>
      </c>
      <c r="S4384" s="4">
        <f>IFERROR(VLOOKUP(C4384,Recolt!B:H,3,0),"-")</f>
        <v>272</v>
      </c>
      <c r="T4384" s="4" t="str">
        <f t="shared" si="138"/>
        <v>-</v>
      </c>
    </row>
    <row r="4385" spans="1:20" hidden="1" x14ac:dyDescent="0.25">
      <c r="A4385" s="4" t="s">
        <v>412</v>
      </c>
      <c r="B4385" s="4" t="s">
        <v>582</v>
      </c>
      <c r="C4385" s="4">
        <v>1034849017</v>
      </c>
      <c r="D4385" s="4" t="s">
        <v>380</v>
      </c>
      <c r="E4385" s="4" t="s">
        <v>364</v>
      </c>
      <c r="F4385" s="4" t="s">
        <v>439</v>
      </c>
      <c r="G4385" s="12">
        <v>45525</v>
      </c>
      <c r="H4385" s="4" t="s">
        <v>356</v>
      </c>
      <c r="I4385" s="67">
        <v>0.53960648148148105</v>
      </c>
      <c r="J4385" s="4" t="s">
        <v>1134</v>
      </c>
      <c r="K4385" s="12">
        <v>43348</v>
      </c>
      <c r="L4385" s="4" t="s">
        <v>366</v>
      </c>
      <c r="M4385" s="4" t="s">
        <v>358</v>
      </c>
      <c r="N4385" s="4" t="s">
        <v>361</v>
      </c>
      <c r="O4385" s="12" t="str">
        <f t="shared" ca="1" si="139"/>
        <v>6 ans, 7 mois</v>
      </c>
      <c r="P4385" s="4" t="str">
        <f>VLOOKUP(B4385,Effectif!B:I,6,0)</f>
        <v>Hugo MARCHAL</v>
      </c>
      <c r="Q4385" s="4" t="str">
        <f>VLOOKUP(B4385,Effectif!B:I,8,0)</f>
        <v>DECB</v>
      </c>
      <c r="R4385" s="4" t="str">
        <f>IFERROR(VLOOKUP(C4385,Sales!B:G,6,0),"-")</f>
        <v>-</v>
      </c>
      <c r="S4385" s="4">
        <f>IFERROR(VLOOKUP(C4385,Recolt!B:H,3,0),"-")</f>
        <v>145.98000000000002</v>
      </c>
      <c r="T4385" s="4" t="str">
        <f t="shared" si="138"/>
        <v>-</v>
      </c>
    </row>
    <row r="4386" spans="1:20" hidden="1" x14ac:dyDescent="0.25">
      <c r="A4386" s="4" t="s">
        <v>412</v>
      </c>
      <c r="B4386" s="4" t="s">
        <v>582</v>
      </c>
      <c r="C4386" s="4">
        <v>1034849020</v>
      </c>
      <c r="D4386" s="4" t="s">
        <v>370</v>
      </c>
      <c r="E4386" s="4" t="s">
        <v>364</v>
      </c>
      <c r="F4386" s="4" t="s">
        <v>439</v>
      </c>
      <c r="G4386" s="12">
        <v>45526</v>
      </c>
      <c r="H4386" s="4" t="s">
        <v>356</v>
      </c>
      <c r="I4386" s="67">
        <v>0.616689814814815</v>
      </c>
      <c r="J4386" s="4" t="s">
        <v>1147</v>
      </c>
      <c r="K4386" s="12">
        <v>42909</v>
      </c>
      <c r="L4386" s="4" t="s">
        <v>366</v>
      </c>
      <c r="M4386" s="4" t="s">
        <v>362</v>
      </c>
      <c r="O4386" s="12" t="str">
        <f t="shared" ca="1" si="139"/>
        <v>7 ans, 10 mois</v>
      </c>
      <c r="P4386" s="4" t="str">
        <f>VLOOKUP(B4386,Effectif!B:I,6,0)</f>
        <v>Hugo MARCHAL</v>
      </c>
      <c r="Q4386" s="4" t="str">
        <f>VLOOKUP(B4386,Effectif!B:I,8,0)</f>
        <v>DECB</v>
      </c>
      <c r="R4386" s="4" t="str">
        <f>IFERROR(VLOOKUP(C4386,Sales!B:G,6,0),"-")</f>
        <v>-</v>
      </c>
      <c r="S4386" s="4">
        <f>IFERROR(VLOOKUP(C4386,Recolt!B:H,3,0),"-")</f>
        <v>201.72</v>
      </c>
      <c r="T4386" s="4" t="str">
        <f t="shared" si="138"/>
        <v>-</v>
      </c>
    </row>
    <row r="4387" spans="1:20" hidden="1" x14ac:dyDescent="0.25">
      <c r="A4387" s="4" t="s">
        <v>412</v>
      </c>
      <c r="B4387" s="4" t="s">
        <v>582</v>
      </c>
      <c r="C4387" s="4">
        <v>1034849064</v>
      </c>
      <c r="D4387" s="4" t="s">
        <v>363</v>
      </c>
      <c r="E4387" s="4" t="s">
        <v>364</v>
      </c>
      <c r="F4387" s="4" t="s">
        <v>439</v>
      </c>
      <c r="G4387" s="12">
        <v>45527</v>
      </c>
      <c r="H4387" s="4" t="s">
        <v>356</v>
      </c>
      <c r="I4387" s="67">
        <v>0.595868055555556</v>
      </c>
      <c r="J4387" s="4" t="s">
        <v>1131</v>
      </c>
      <c r="K4387" s="12">
        <v>38808</v>
      </c>
      <c r="L4387" s="4" t="s">
        <v>357</v>
      </c>
      <c r="M4387" s="4" t="s">
        <v>358</v>
      </c>
      <c r="N4387" s="4" t="s">
        <v>384</v>
      </c>
      <c r="O4387" s="12" t="str">
        <f t="shared" ca="1" si="139"/>
        <v>19 ans, 0 mois</v>
      </c>
      <c r="P4387" s="4" t="str">
        <f>VLOOKUP(B4387,Effectif!B:I,6,0)</f>
        <v>Hugo MARCHAL</v>
      </c>
      <c r="Q4387" s="4" t="str">
        <f>VLOOKUP(B4387,Effectif!B:I,8,0)</f>
        <v>DECB</v>
      </c>
      <c r="R4387" s="4">
        <f>IFERROR(VLOOKUP(C4387,Sales!B:G,6,0),"-")</f>
        <v>115.27</v>
      </c>
      <c r="S4387" s="4" t="str">
        <f>IFERROR(VLOOKUP(C4387,Recolt!B:H,3,0),"-")</f>
        <v>-</v>
      </c>
      <c r="T4387" s="4">
        <f t="shared" si="138"/>
        <v>115.27</v>
      </c>
    </row>
    <row r="4388" spans="1:20" hidden="1" x14ac:dyDescent="0.25">
      <c r="A4388" s="4" t="s">
        <v>412</v>
      </c>
      <c r="B4388" s="4" t="s">
        <v>582</v>
      </c>
      <c r="C4388" s="4">
        <v>1034849071</v>
      </c>
      <c r="D4388" s="4" t="s">
        <v>363</v>
      </c>
      <c r="E4388" s="4" t="s">
        <v>364</v>
      </c>
      <c r="F4388" s="4" t="s">
        <v>439</v>
      </c>
      <c r="G4388" s="12">
        <v>45528</v>
      </c>
      <c r="H4388" s="4" t="s">
        <v>356</v>
      </c>
      <c r="I4388" s="67">
        <v>0.67893518518518503</v>
      </c>
      <c r="J4388" s="4" t="s">
        <v>1135</v>
      </c>
      <c r="K4388" s="12">
        <v>43223</v>
      </c>
      <c r="L4388" s="4" t="s">
        <v>366</v>
      </c>
      <c r="M4388" s="4" t="s">
        <v>358</v>
      </c>
      <c r="N4388" s="4" t="s">
        <v>361</v>
      </c>
      <c r="O4388" s="12" t="str">
        <f t="shared" ca="1" si="139"/>
        <v>6 ans, 11 mois</v>
      </c>
      <c r="P4388" s="4" t="str">
        <f>VLOOKUP(B4388,Effectif!B:I,6,0)</f>
        <v>Hugo MARCHAL</v>
      </c>
      <c r="Q4388" s="4" t="str">
        <f>VLOOKUP(B4388,Effectif!B:I,8,0)</f>
        <v>DECB</v>
      </c>
      <c r="R4388" s="4">
        <f>IFERROR(VLOOKUP(C4388,Sales!B:G,6,0),"-")</f>
        <v>164.22</v>
      </c>
      <c r="S4388" s="4" t="str">
        <f>IFERROR(VLOOKUP(C4388,Recolt!B:H,3,0),"-")</f>
        <v>-</v>
      </c>
      <c r="T4388" s="4">
        <f t="shared" si="138"/>
        <v>164.22</v>
      </c>
    </row>
    <row r="4389" spans="1:20" hidden="1" x14ac:dyDescent="0.25">
      <c r="A4389" s="4" t="s">
        <v>412</v>
      </c>
      <c r="B4389" s="4" t="s">
        <v>582</v>
      </c>
      <c r="C4389" s="4">
        <v>1034849072</v>
      </c>
      <c r="D4389" s="4" t="s">
        <v>377</v>
      </c>
      <c r="E4389" s="4" t="s">
        <v>364</v>
      </c>
      <c r="F4389" s="4" t="s">
        <v>439</v>
      </c>
      <c r="G4389" s="12">
        <v>45529</v>
      </c>
      <c r="H4389" s="4" t="s">
        <v>356</v>
      </c>
      <c r="I4389" s="67">
        <v>0.433229166666667</v>
      </c>
      <c r="J4389" s="4" t="s">
        <v>1133</v>
      </c>
      <c r="K4389" s="12">
        <v>43201</v>
      </c>
      <c r="L4389" s="4" t="s">
        <v>366</v>
      </c>
      <c r="M4389" s="4" t="s">
        <v>358</v>
      </c>
      <c r="N4389" s="4" t="s">
        <v>359</v>
      </c>
      <c r="O4389" s="12" t="str">
        <f t="shared" ca="1" si="139"/>
        <v>7 ans, 0 mois</v>
      </c>
      <c r="P4389" s="4" t="str">
        <f>VLOOKUP(B4389,Effectif!B:I,6,0)</f>
        <v>Hugo MARCHAL</v>
      </c>
      <c r="Q4389" s="4" t="str">
        <f>VLOOKUP(B4389,Effectif!B:I,8,0)</f>
        <v>DECB</v>
      </c>
      <c r="R4389" s="4" t="str">
        <f>IFERROR(VLOOKUP(C4389,Sales!B:G,6,0),"-")</f>
        <v>-</v>
      </c>
      <c r="S4389" s="4">
        <f>IFERROR(VLOOKUP(C4389,Recolt!B:H,3,0),"-")</f>
        <v>140</v>
      </c>
      <c r="T4389" s="4" t="str">
        <f t="shared" si="138"/>
        <v>-</v>
      </c>
    </row>
    <row r="4390" spans="1:20" hidden="1" x14ac:dyDescent="0.25">
      <c r="A4390" s="4" t="s">
        <v>412</v>
      </c>
      <c r="B4390" s="4" t="s">
        <v>582</v>
      </c>
      <c r="C4390" s="4">
        <v>1034849081</v>
      </c>
      <c r="D4390" s="4" t="s">
        <v>387</v>
      </c>
      <c r="E4390" s="4" t="s">
        <v>364</v>
      </c>
      <c r="F4390" s="4" t="s">
        <v>439</v>
      </c>
      <c r="G4390" s="12">
        <v>45530</v>
      </c>
      <c r="H4390" s="4" t="s">
        <v>356</v>
      </c>
      <c r="I4390" s="67">
        <v>0.60236111111111101</v>
      </c>
      <c r="J4390" s="4" t="s">
        <v>1147</v>
      </c>
      <c r="K4390" s="12">
        <v>43102</v>
      </c>
      <c r="L4390" s="4" t="s">
        <v>366</v>
      </c>
      <c r="M4390" s="4" t="s">
        <v>362</v>
      </c>
      <c r="O4390" s="12" t="str">
        <f t="shared" ca="1" si="139"/>
        <v>7 ans, 3 mois</v>
      </c>
      <c r="P4390" s="4" t="str">
        <f>VLOOKUP(B4390,Effectif!B:I,6,0)</f>
        <v>Hugo MARCHAL</v>
      </c>
      <c r="Q4390" s="4" t="str">
        <f>VLOOKUP(B4390,Effectif!B:I,8,0)</f>
        <v>DECB</v>
      </c>
      <c r="R4390" s="4">
        <f>IFERROR(VLOOKUP(C4390,Sales!B:G,6,0),"-")</f>
        <v>48</v>
      </c>
      <c r="S4390" s="4" t="str">
        <f>IFERROR(VLOOKUP(C4390,Recolt!B:H,3,0),"-")</f>
        <v>-</v>
      </c>
      <c r="T4390" s="4">
        <f t="shared" si="138"/>
        <v>48</v>
      </c>
    </row>
    <row r="4391" spans="1:20" hidden="1" x14ac:dyDescent="0.25">
      <c r="A4391" s="4" t="s">
        <v>412</v>
      </c>
      <c r="B4391" s="4" t="s">
        <v>582</v>
      </c>
      <c r="C4391" s="4">
        <v>1034849085</v>
      </c>
      <c r="D4391" s="4" t="s">
        <v>363</v>
      </c>
      <c r="E4391" s="4" t="s">
        <v>364</v>
      </c>
      <c r="F4391" s="4" t="s">
        <v>439</v>
      </c>
      <c r="G4391" s="12">
        <v>45531</v>
      </c>
      <c r="H4391" s="4" t="s">
        <v>356</v>
      </c>
      <c r="I4391" s="67">
        <v>0.48988425925925899</v>
      </c>
      <c r="J4391" s="4" t="s">
        <v>1147</v>
      </c>
      <c r="K4391" s="12">
        <v>42177</v>
      </c>
      <c r="L4391" s="4" t="s">
        <v>366</v>
      </c>
      <c r="M4391" s="4" t="s">
        <v>362</v>
      </c>
      <c r="O4391" s="12" t="str">
        <f t="shared" ca="1" si="139"/>
        <v>9 ans, 10 mois</v>
      </c>
      <c r="P4391" s="4" t="str">
        <f>VLOOKUP(B4391,Effectif!B:I,6,0)</f>
        <v>Hugo MARCHAL</v>
      </c>
      <c r="Q4391" s="4" t="str">
        <f>VLOOKUP(B4391,Effectif!B:I,8,0)</f>
        <v>DECB</v>
      </c>
      <c r="R4391" s="4" t="str">
        <f>IFERROR(VLOOKUP(C4391,Sales!B:G,6,0),"-")</f>
        <v>-</v>
      </c>
      <c r="S4391" s="4">
        <f>IFERROR(VLOOKUP(C4391,Recolt!B:H,3,0),"-")</f>
        <v>72.95</v>
      </c>
      <c r="T4391" s="4" t="str">
        <f t="shared" si="138"/>
        <v>-</v>
      </c>
    </row>
    <row r="4392" spans="1:20" hidden="1" x14ac:dyDescent="0.25">
      <c r="A4392" s="4" t="s">
        <v>412</v>
      </c>
      <c r="B4392" s="4" t="s">
        <v>582</v>
      </c>
      <c r="C4392" s="4">
        <v>1034849094</v>
      </c>
      <c r="D4392" s="4" t="s">
        <v>363</v>
      </c>
      <c r="E4392" s="4" t="s">
        <v>364</v>
      </c>
      <c r="F4392" s="4" t="s">
        <v>439</v>
      </c>
      <c r="G4392" s="12">
        <v>45532</v>
      </c>
      <c r="H4392" s="4" t="s">
        <v>356</v>
      </c>
      <c r="I4392" s="67">
        <v>0.53526620370370404</v>
      </c>
      <c r="J4392" s="4" t="s">
        <v>1133</v>
      </c>
      <c r="K4392" s="12">
        <v>42800</v>
      </c>
      <c r="L4392" s="4" t="s">
        <v>366</v>
      </c>
      <c r="M4392" s="4" t="s">
        <v>358</v>
      </c>
      <c r="N4392" s="4" t="s">
        <v>361</v>
      </c>
      <c r="O4392" s="12" t="str">
        <f t="shared" ca="1" si="139"/>
        <v>8 ans, 1 mois</v>
      </c>
      <c r="P4392" s="4" t="str">
        <f>VLOOKUP(B4392,Effectif!B:I,6,0)</f>
        <v>Hugo MARCHAL</v>
      </c>
      <c r="Q4392" s="4" t="str">
        <f>VLOOKUP(B4392,Effectif!B:I,8,0)</f>
        <v>DECB</v>
      </c>
      <c r="R4392" s="4">
        <f>IFERROR(VLOOKUP(C4392,Sales!B:G,6,0),"-")</f>
        <v>218</v>
      </c>
      <c r="S4392" s="4" t="str">
        <f>IFERROR(VLOOKUP(C4392,Recolt!B:H,3,0),"-")</f>
        <v>-</v>
      </c>
      <c r="T4392" s="4">
        <f t="shared" si="138"/>
        <v>218</v>
      </c>
    </row>
    <row r="4393" spans="1:20" hidden="1" x14ac:dyDescent="0.25">
      <c r="A4393" s="4" t="s">
        <v>412</v>
      </c>
      <c r="B4393" s="4" t="s">
        <v>582</v>
      </c>
      <c r="C4393" s="4">
        <v>1034849096</v>
      </c>
      <c r="D4393" s="4" t="s">
        <v>370</v>
      </c>
      <c r="E4393" s="4" t="s">
        <v>364</v>
      </c>
      <c r="F4393" s="4" t="s">
        <v>439</v>
      </c>
      <c r="G4393" s="12">
        <v>45533</v>
      </c>
      <c r="H4393" s="4" t="s">
        <v>356</v>
      </c>
      <c r="I4393" s="67">
        <v>0.37866898148148098</v>
      </c>
      <c r="J4393" s="4" t="s">
        <v>1131</v>
      </c>
      <c r="K4393" s="12">
        <v>42104</v>
      </c>
      <c r="L4393" s="4" t="s">
        <v>366</v>
      </c>
      <c r="M4393" s="4" t="s">
        <v>358</v>
      </c>
      <c r="N4393" s="4" t="s">
        <v>361</v>
      </c>
      <c r="O4393" s="12" t="str">
        <f t="shared" ca="1" si="139"/>
        <v>10 ans, 0 mois</v>
      </c>
      <c r="P4393" s="4" t="str">
        <f>VLOOKUP(B4393,Effectif!B:I,6,0)</f>
        <v>Hugo MARCHAL</v>
      </c>
      <c r="Q4393" s="4" t="str">
        <f>VLOOKUP(B4393,Effectif!B:I,8,0)</f>
        <v>DECB</v>
      </c>
      <c r="R4393" s="4" t="str">
        <f>IFERROR(VLOOKUP(C4393,Sales!B:G,6,0),"-")</f>
        <v>-</v>
      </c>
      <c r="S4393" s="4">
        <f>IFERROR(VLOOKUP(C4393,Recolt!B:H,3,0),"-")</f>
        <v>158.34</v>
      </c>
      <c r="T4393" s="4" t="str">
        <f t="shared" si="138"/>
        <v>-</v>
      </c>
    </row>
    <row r="4394" spans="1:20" hidden="1" x14ac:dyDescent="0.25">
      <c r="A4394" s="4" t="s">
        <v>412</v>
      </c>
      <c r="B4394" s="4" t="s">
        <v>582</v>
      </c>
      <c r="C4394" s="4">
        <v>1034849097</v>
      </c>
      <c r="D4394" s="4" t="s">
        <v>354</v>
      </c>
      <c r="E4394" s="4" t="s">
        <v>355</v>
      </c>
      <c r="F4394" s="4" t="s">
        <v>440</v>
      </c>
      <c r="G4394" s="12">
        <v>45534</v>
      </c>
      <c r="H4394" s="4" t="s">
        <v>356</v>
      </c>
      <c r="I4394" s="67">
        <v>0.40887731481481498</v>
      </c>
      <c r="J4394" s="4" t="s">
        <v>1133</v>
      </c>
      <c r="K4394" s="12">
        <v>43422</v>
      </c>
      <c r="L4394" s="4" t="s">
        <v>366</v>
      </c>
      <c r="M4394" s="4" t="s">
        <v>358</v>
      </c>
      <c r="N4394" s="4" t="s">
        <v>384</v>
      </c>
      <c r="O4394" s="12" t="str">
        <f t="shared" ca="1" si="139"/>
        <v>6 ans, 5 mois</v>
      </c>
      <c r="P4394" s="4" t="str">
        <f>VLOOKUP(B4394,Effectif!B:I,6,0)</f>
        <v>Hugo MARCHAL</v>
      </c>
      <c r="Q4394" s="4" t="str">
        <f>VLOOKUP(B4394,Effectif!B:I,8,0)</f>
        <v>DECB</v>
      </c>
      <c r="R4394" s="4" t="str">
        <f>IFERROR(VLOOKUP(C4394,Sales!B:G,6,0),"-")</f>
        <v>-</v>
      </c>
      <c r="S4394" s="4">
        <f>IFERROR(VLOOKUP(C4394,Recolt!B:H,3,0),"-")</f>
        <v>96.79</v>
      </c>
      <c r="T4394" s="4" t="str">
        <f t="shared" si="138"/>
        <v>-</v>
      </c>
    </row>
    <row r="4395" spans="1:20" hidden="1" x14ac:dyDescent="0.25">
      <c r="A4395" s="4" t="s">
        <v>412</v>
      </c>
      <c r="B4395" s="4" t="s">
        <v>582</v>
      </c>
      <c r="C4395" s="4">
        <v>1034849100</v>
      </c>
      <c r="D4395" s="4" t="s">
        <v>363</v>
      </c>
      <c r="E4395" s="4" t="s">
        <v>364</v>
      </c>
      <c r="F4395" s="4" t="s">
        <v>439</v>
      </c>
      <c r="G4395" s="12">
        <v>45535</v>
      </c>
      <c r="H4395" s="4" t="s">
        <v>356</v>
      </c>
      <c r="I4395" s="67">
        <v>0.74524305555555603</v>
      </c>
      <c r="J4395" s="4" t="s">
        <v>1134</v>
      </c>
      <c r="K4395" s="12">
        <v>42807</v>
      </c>
      <c r="L4395" s="4" t="s">
        <v>366</v>
      </c>
      <c r="M4395" s="4" t="s">
        <v>358</v>
      </c>
      <c r="N4395" s="4" t="s">
        <v>361</v>
      </c>
      <c r="O4395" s="12" t="str">
        <f t="shared" ca="1" si="139"/>
        <v>8 ans, 1 mois</v>
      </c>
      <c r="P4395" s="4" t="str">
        <f>VLOOKUP(B4395,Effectif!B:I,6,0)</f>
        <v>Hugo MARCHAL</v>
      </c>
      <c r="Q4395" s="4" t="str">
        <f>VLOOKUP(B4395,Effectif!B:I,8,0)</f>
        <v>DECB</v>
      </c>
      <c r="R4395" s="4">
        <f>IFERROR(VLOOKUP(C4395,Sales!B:G,6,0),"-")</f>
        <v>115.23</v>
      </c>
      <c r="S4395" s="4" t="str">
        <f>IFERROR(VLOOKUP(C4395,Recolt!B:H,3,0),"-")</f>
        <v>-</v>
      </c>
      <c r="T4395" s="4">
        <f t="shared" si="138"/>
        <v>115.23</v>
      </c>
    </row>
    <row r="4396" spans="1:20" hidden="1" x14ac:dyDescent="0.25">
      <c r="A4396" s="4" t="s">
        <v>412</v>
      </c>
      <c r="B4396" s="4" t="s">
        <v>582</v>
      </c>
      <c r="C4396" s="4">
        <v>1034849102</v>
      </c>
      <c r="D4396" s="4" t="s">
        <v>363</v>
      </c>
      <c r="E4396" s="4" t="s">
        <v>364</v>
      </c>
      <c r="F4396" s="4" t="s">
        <v>439</v>
      </c>
      <c r="G4396" s="12">
        <v>45536</v>
      </c>
      <c r="H4396" s="4" t="s">
        <v>356</v>
      </c>
      <c r="I4396" s="67">
        <v>0.59747685185185195</v>
      </c>
      <c r="J4396" s="4" t="s">
        <v>1147</v>
      </c>
      <c r="K4396" s="12">
        <v>43300</v>
      </c>
      <c r="L4396" s="4" t="s">
        <v>366</v>
      </c>
      <c r="M4396" s="4" t="s">
        <v>362</v>
      </c>
      <c r="O4396" s="12" t="str">
        <f t="shared" ca="1" si="139"/>
        <v>6 ans, 9 mois</v>
      </c>
      <c r="P4396" s="4" t="str">
        <f>VLOOKUP(B4396,Effectif!B:I,6,0)</f>
        <v>Hugo MARCHAL</v>
      </c>
      <c r="Q4396" s="4" t="str">
        <f>VLOOKUP(B4396,Effectif!B:I,8,0)</f>
        <v>DECB</v>
      </c>
      <c r="R4396" s="4">
        <f>IFERROR(VLOOKUP(C4396,Sales!B:G,6,0),"-")</f>
        <v>54.79</v>
      </c>
      <c r="S4396" s="4" t="str">
        <f>IFERROR(VLOOKUP(C4396,Recolt!B:H,3,0),"-")</f>
        <v>-</v>
      </c>
      <c r="T4396" s="4">
        <f t="shared" si="138"/>
        <v>54.79</v>
      </c>
    </row>
    <row r="4397" spans="1:20" hidden="1" x14ac:dyDescent="0.25">
      <c r="A4397" s="4" t="s">
        <v>412</v>
      </c>
      <c r="B4397" s="4" t="s">
        <v>582</v>
      </c>
      <c r="C4397" s="4">
        <v>1034849139</v>
      </c>
      <c r="D4397" s="4" t="s">
        <v>363</v>
      </c>
      <c r="E4397" s="4" t="s">
        <v>364</v>
      </c>
      <c r="F4397" s="4" t="s">
        <v>439</v>
      </c>
      <c r="G4397" s="12">
        <v>45537</v>
      </c>
      <c r="H4397" s="4" t="s">
        <v>356</v>
      </c>
      <c r="I4397" s="67">
        <v>0.449895833333333</v>
      </c>
      <c r="J4397" s="4" t="s">
        <v>1133</v>
      </c>
      <c r="K4397" s="12">
        <v>42852</v>
      </c>
      <c r="L4397" s="4" t="s">
        <v>366</v>
      </c>
      <c r="M4397" s="4" t="s">
        <v>358</v>
      </c>
      <c r="N4397" s="4" t="s">
        <v>361</v>
      </c>
      <c r="O4397" s="12" t="str">
        <f t="shared" ca="1" si="139"/>
        <v>7 ans, 0 mois</v>
      </c>
      <c r="P4397" s="4" t="str">
        <f>VLOOKUP(B4397,Effectif!B:I,6,0)</f>
        <v>Hugo MARCHAL</v>
      </c>
      <c r="Q4397" s="4" t="str">
        <f>VLOOKUP(B4397,Effectif!B:I,8,0)</f>
        <v>DECB</v>
      </c>
      <c r="R4397" s="4">
        <f>IFERROR(VLOOKUP(C4397,Sales!B:G,6,0),"-")</f>
        <v>32</v>
      </c>
      <c r="S4397" s="4" t="str">
        <f>IFERROR(VLOOKUP(C4397,Recolt!B:H,3,0),"-")</f>
        <v>-</v>
      </c>
      <c r="T4397" s="4">
        <f t="shared" si="138"/>
        <v>32</v>
      </c>
    </row>
    <row r="4398" spans="1:20" hidden="1" x14ac:dyDescent="0.25">
      <c r="A4398" s="4" t="s">
        <v>412</v>
      </c>
      <c r="B4398" s="4" t="s">
        <v>582</v>
      </c>
      <c r="C4398" s="4">
        <v>1034849140</v>
      </c>
      <c r="D4398" s="4" t="s">
        <v>363</v>
      </c>
      <c r="E4398" s="4" t="s">
        <v>364</v>
      </c>
      <c r="F4398" s="4" t="s">
        <v>439</v>
      </c>
      <c r="G4398" s="12">
        <v>45538</v>
      </c>
      <c r="H4398" s="4" t="s">
        <v>356</v>
      </c>
      <c r="I4398" s="67">
        <v>0.75839120370370405</v>
      </c>
      <c r="J4398" s="4" t="s">
        <v>1134</v>
      </c>
      <c r="K4398" s="12">
        <v>43294</v>
      </c>
      <c r="L4398" s="4" t="s">
        <v>366</v>
      </c>
      <c r="M4398" s="4" t="s">
        <v>358</v>
      </c>
      <c r="N4398" s="4" t="s">
        <v>361</v>
      </c>
      <c r="O4398" s="12" t="str">
        <f t="shared" ca="1" si="139"/>
        <v>6 ans, 9 mois</v>
      </c>
      <c r="P4398" s="4" t="str">
        <f>VLOOKUP(B4398,Effectif!B:I,6,0)</f>
        <v>Hugo MARCHAL</v>
      </c>
      <c r="Q4398" s="4" t="str">
        <f>VLOOKUP(B4398,Effectif!B:I,8,0)</f>
        <v>DECB</v>
      </c>
      <c r="R4398" s="4">
        <f>IFERROR(VLOOKUP(C4398,Sales!B:G,6,0),"-")</f>
        <v>140.97999999999999</v>
      </c>
      <c r="S4398" s="4" t="str">
        <f>IFERROR(VLOOKUP(C4398,Recolt!B:H,3,0),"-")</f>
        <v>-</v>
      </c>
      <c r="T4398" s="4">
        <f t="shared" si="138"/>
        <v>140.97999999999999</v>
      </c>
    </row>
    <row r="4399" spans="1:20" hidden="1" x14ac:dyDescent="0.25">
      <c r="A4399" s="4" t="s">
        <v>412</v>
      </c>
      <c r="B4399" s="4" t="s">
        <v>582</v>
      </c>
      <c r="C4399" s="4">
        <v>1034849143</v>
      </c>
      <c r="D4399" s="4" t="s">
        <v>363</v>
      </c>
      <c r="E4399" s="4" t="s">
        <v>364</v>
      </c>
      <c r="F4399" s="4" t="s">
        <v>439</v>
      </c>
      <c r="G4399" s="12">
        <v>45539</v>
      </c>
      <c r="H4399" s="4" t="s">
        <v>356</v>
      </c>
      <c r="I4399" s="67">
        <v>0.67494212962962996</v>
      </c>
      <c r="J4399" s="4" t="s">
        <v>1147</v>
      </c>
      <c r="K4399" s="12">
        <v>42839</v>
      </c>
      <c r="L4399" s="4" t="s">
        <v>366</v>
      </c>
      <c r="M4399" s="4" t="s">
        <v>362</v>
      </c>
      <c r="O4399" s="12" t="str">
        <f t="shared" ca="1" si="139"/>
        <v>8 ans, 0 mois</v>
      </c>
      <c r="P4399" s="4" t="str">
        <f>VLOOKUP(B4399,Effectif!B:I,6,0)</f>
        <v>Hugo MARCHAL</v>
      </c>
      <c r="Q4399" s="4" t="str">
        <f>VLOOKUP(B4399,Effectif!B:I,8,0)</f>
        <v>DECB</v>
      </c>
      <c r="R4399" s="4" t="str">
        <f>IFERROR(VLOOKUP(C4399,Sales!B:G,6,0),"-")</f>
        <v>-</v>
      </c>
      <c r="S4399" s="4">
        <f>IFERROR(VLOOKUP(C4399,Recolt!B:H,3,0),"-")</f>
        <v>106.27</v>
      </c>
      <c r="T4399" s="4" t="str">
        <f t="shared" si="138"/>
        <v>-</v>
      </c>
    </row>
    <row r="4400" spans="1:20" hidden="1" x14ac:dyDescent="0.25">
      <c r="A4400" s="4" t="s">
        <v>412</v>
      </c>
      <c r="B4400" s="4" t="s">
        <v>582</v>
      </c>
      <c r="C4400" s="4">
        <v>1034849145</v>
      </c>
      <c r="D4400" s="4" t="s">
        <v>377</v>
      </c>
      <c r="E4400" s="4" t="s">
        <v>364</v>
      </c>
      <c r="F4400" s="4" t="s">
        <v>439</v>
      </c>
      <c r="G4400" s="12">
        <v>45540</v>
      </c>
      <c r="H4400" s="4" t="s">
        <v>356</v>
      </c>
      <c r="I4400" s="67">
        <v>0.67341435185185206</v>
      </c>
      <c r="J4400" s="4" t="s">
        <v>1134</v>
      </c>
      <c r="K4400" s="12">
        <v>43312</v>
      </c>
      <c r="L4400" s="4" t="s">
        <v>366</v>
      </c>
      <c r="M4400" s="4" t="s">
        <v>358</v>
      </c>
      <c r="N4400" s="4" t="s">
        <v>361</v>
      </c>
      <c r="O4400" s="12" t="str">
        <f t="shared" ca="1" si="139"/>
        <v>6 ans, 9 mois</v>
      </c>
      <c r="P4400" s="4" t="str">
        <f>VLOOKUP(B4400,Effectif!B:I,6,0)</f>
        <v>Hugo MARCHAL</v>
      </c>
      <c r="Q4400" s="4" t="str">
        <f>VLOOKUP(B4400,Effectif!B:I,8,0)</f>
        <v>DECB</v>
      </c>
      <c r="R4400" s="4" t="str">
        <f>IFERROR(VLOOKUP(C4400,Sales!B:G,6,0),"-")</f>
        <v>-</v>
      </c>
      <c r="S4400" s="4">
        <f>IFERROR(VLOOKUP(C4400,Recolt!B:H,3,0),"-")</f>
        <v>125.6</v>
      </c>
      <c r="T4400" s="4" t="str">
        <f t="shared" si="138"/>
        <v>-</v>
      </c>
    </row>
    <row r="4401" spans="1:20" hidden="1" x14ac:dyDescent="0.25">
      <c r="A4401" s="4" t="s">
        <v>412</v>
      </c>
      <c r="B4401" s="4" t="s">
        <v>582</v>
      </c>
      <c r="C4401" s="4">
        <v>1034849147</v>
      </c>
      <c r="D4401" s="4" t="s">
        <v>387</v>
      </c>
      <c r="E4401" s="4" t="s">
        <v>364</v>
      </c>
      <c r="F4401" s="4" t="s">
        <v>439</v>
      </c>
      <c r="G4401" s="12">
        <v>45541</v>
      </c>
      <c r="H4401" s="4" t="s">
        <v>356</v>
      </c>
      <c r="I4401" s="67">
        <v>0.76995370370370397</v>
      </c>
      <c r="J4401" s="4" t="s">
        <v>1144</v>
      </c>
      <c r="K4401" s="12">
        <v>42593</v>
      </c>
      <c r="L4401" s="4" t="s">
        <v>366</v>
      </c>
      <c r="M4401" s="4" t="s">
        <v>358</v>
      </c>
      <c r="N4401" s="4" t="s">
        <v>361</v>
      </c>
      <c r="O4401" s="12" t="str">
        <f t="shared" ca="1" si="139"/>
        <v>8 ans, 8 mois</v>
      </c>
      <c r="P4401" s="4" t="str">
        <f>VLOOKUP(B4401,Effectif!B:I,6,0)</f>
        <v>Hugo MARCHAL</v>
      </c>
      <c r="Q4401" s="4" t="str">
        <f>VLOOKUP(B4401,Effectif!B:I,8,0)</f>
        <v>DECB</v>
      </c>
      <c r="R4401" s="4" t="str">
        <f>IFERROR(VLOOKUP(C4401,Sales!B:G,6,0),"-")</f>
        <v>-</v>
      </c>
      <c r="S4401" s="4">
        <f>IFERROR(VLOOKUP(C4401,Recolt!B:H,3,0),"-")</f>
        <v>31.36</v>
      </c>
      <c r="T4401" s="4" t="str">
        <f t="shared" si="138"/>
        <v>-</v>
      </c>
    </row>
    <row r="4402" spans="1:20" hidden="1" x14ac:dyDescent="0.25">
      <c r="A4402" s="4" t="s">
        <v>412</v>
      </c>
      <c r="B4402" s="4" t="s">
        <v>582</v>
      </c>
      <c r="C4402" s="4">
        <v>1034849164</v>
      </c>
      <c r="D4402" s="4" t="s">
        <v>387</v>
      </c>
      <c r="E4402" s="4" t="s">
        <v>364</v>
      </c>
      <c r="F4402" s="4" t="s">
        <v>439</v>
      </c>
      <c r="G4402" s="12">
        <v>45542</v>
      </c>
      <c r="H4402" s="4" t="s">
        <v>356</v>
      </c>
      <c r="I4402" s="67">
        <v>0.52414351851851804</v>
      </c>
      <c r="J4402" s="4" t="s">
        <v>1135</v>
      </c>
      <c r="K4402" s="12">
        <v>42915</v>
      </c>
      <c r="L4402" s="4" t="s">
        <v>366</v>
      </c>
      <c r="M4402" s="4" t="s">
        <v>358</v>
      </c>
      <c r="N4402" s="4" t="s">
        <v>384</v>
      </c>
      <c r="O4402" s="12" t="str">
        <f t="shared" ca="1" si="139"/>
        <v>7 ans, 10 mois</v>
      </c>
      <c r="P4402" s="4" t="str">
        <f>VLOOKUP(B4402,Effectif!B:I,6,0)</f>
        <v>Hugo MARCHAL</v>
      </c>
      <c r="Q4402" s="4" t="str">
        <f>VLOOKUP(B4402,Effectif!B:I,8,0)</f>
        <v>DECB</v>
      </c>
      <c r="R4402" s="4">
        <f>IFERROR(VLOOKUP(C4402,Sales!B:G,6,0),"-")</f>
        <v>54.39</v>
      </c>
      <c r="S4402" s="4" t="str">
        <f>IFERROR(VLOOKUP(C4402,Recolt!B:H,3,0),"-")</f>
        <v>-</v>
      </c>
      <c r="T4402" s="4">
        <f t="shared" si="138"/>
        <v>54.39</v>
      </c>
    </row>
    <row r="4403" spans="1:20" hidden="1" x14ac:dyDescent="0.25">
      <c r="A4403" s="4" t="s">
        <v>412</v>
      </c>
      <c r="B4403" s="4" t="s">
        <v>582</v>
      </c>
      <c r="C4403" s="4">
        <v>1034849173</v>
      </c>
      <c r="D4403" s="4" t="s">
        <v>363</v>
      </c>
      <c r="E4403" s="4" t="s">
        <v>364</v>
      </c>
      <c r="F4403" s="4" t="s">
        <v>439</v>
      </c>
      <c r="G4403" s="12">
        <v>45543</v>
      </c>
      <c r="H4403" s="4" t="s">
        <v>356</v>
      </c>
      <c r="I4403" s="67">
        <v>0.73978009259259303</v>
      </c>
      <c r="J4403" s="4" t="s">
        <v>1133</v>
      </c>
      <c r="K4403" s="12">
        <v>43445</v>
      </c>
      <c r="L4403" s="4" t="s">
        <v>366</v>
      </c>
      <c r="M4403" s="4" t="s">
        <v>358</v>
      </c>
      <c r="N4403" s="4" t="s">
        <v>361</v>
      </c>
      <c r="O4403" s="12" t="str">
        <f t="shared" ca="1" si="139"/>
        <v>6 ans, 4 mois</v>
      </c>
      <c r="P4403" s="4" t="str">
        <f>VLOOKUP(B4403,Effectif!B:I,6,0)</f>
        <v>Hugo MARCHAL</v>
      </c>
      <c r="Q4403" s="4" t="str">
        <f>VLOOKUP(B4403,Effectif!B:I,8,0)</f>
        <v>DECB</v>
      </c>
      <c r="R4403" s="4" t="str">
        <f>IFERROR(VLOOKUP(C4403,Sales!B:G,6,0),"-")</f>
        <v>-</v>
      </c>
      <c r="S4403" s="4">
        <f>IFERROR(VLOOKUP(C4403,Recolt!B:H,3,0),"-")</f>
        <v>204.64</v>
      </c>
      <c r="T4403" s="4" t="str">
        <f t="shared" si="138"/>
        <v>-</v>
      </c>
    </row>
    <row r="4404" spans="1:20" hidden="1" x14ac:dyDescent="0.25">
      <c r="A4404" s="4" t="s">
        <v>412</v>
      </c>
      <c r="B4404" s="4" t="s">
        <v>582</v>
      </c>
      <c r="C4404" s="4">
        <v>1034849185</v>
      </c>
      <c r="D4404" s="4" t="s">
        <v>372</v>
      </c>
      <c r="E4404" s="4" t="s">
        <v>364</v>
      </c>
      <c r="F4404" s="4" t="s">
        <v>439</v>
      </c>
      <c r="G4404" s="12">
        <v>45544</v>
      </c>
      <c r="H4404" s="4" t="s">
        <v>356</v>
      </c>
      <c r="I4404" s="67">
        <v>0.645821759259259</v>
      </c>
      <c r="J4404" s="4" t="s">
        <v>1134</v>
      </c>
      <c r="K4404" s="12">
        <v>43133</v>
      </c>
      <c r="L4404" s="4" t="s">
        <v>366</v>
      </c>
      <c r="M4404" s="4" t="s">
        <v>358</v>
      </c>
      <c r="N4404" s="4" t="s">
        <v>361</v>
      </c>
      <c r="O4404" s="12" t="str">
        <f t="shared" ca="1" si="139"/>
        <v>7 ans, 2 mois</v>
      </c>
      <c r="P4404" s="4" t="str">
        <f>VLOOKUP(B4404,Effectif!B:I,6,0)</f>
        <v>Hugo MARCHAL</v>
      </c>
      <c r="Q4404" s="4" t="str">
        <f>VLOOKUP(B4404,Effectif!B:I,8,0)</f>
        <v>DECB</v>
      </c>
      <c r="R4404" s="4">
        <f>IFERROR(VLOOKUP(C4404,Sales!B:G,6,0),"-")</f>
        <v>60</v>
      </c>
      <c r="S4404" s="4" t="str">
        <f>IFERROR(VLOOKUP(C4404,Recolt!B:H,3,0),"-")</f>
        <v>-</v>
      </c>
      <c r="T4404" s="4">
        <f t="shared" si="138"/>
        <v>60</v>
      </c>
    </row>
    <row r="4405" spans="1:20" hidden="1" x14ac:dyDescent="0.25">
      <c r="A4405" s="4" t="s">
        <v>412</v>
      </c>
      <c r="B4405" s="4" t="s">
        <v>582</v>
      </c>
      <c r="C4405" s="4">
        <v>1034849188</v>
      </c>
      <c r="D4405" s="4" t="s">
        <v>363</v>
      </c>
      <c r="E4405" s="4" t="s">
        <v>364</v>
      </c>
      <c r="F4405" s="4" t="s">
        <v>439</v>
      </c>
      <c r="G4405" s="12">
        <v>45545</v>
      </c>
      <c r="H4405" s="4" t="s">
        <v>356</v>
      </c>
      <c r="I4405" s="67">
        <v>0.390775462962963</v>
      </c>
      <c r="J4405" s="4" t="s">
        <v>1139</v>
      </c>
      <c r="K4405" s="12">
        <v>41657</v>
      </c>
      <c r="L4405" s="4" t="s">
        <v>366</v>
      </c>
      <c r="M4405" s="4" t="s">
        <v>358</v>
      </c>
      <c r="N4405" s="4" t="s">
        <v>361</v>
      </c>
      <c r="O4405" s="12" t="str">
        <f t="shared" ca="1" si="139"/>
        <v>11 ans, 3 mois</v>
      </c>
      <c r="P4405" s="4" t="str">
        <f>VLOOKUP(B4405,Effectif!B:I,6,0)</f>
        <v>Hugo MARCHAL</v>
      </c>
      <c r="Q4405" s="4" t="str">
        <f>VLOOKUP(B4405,Effectif!B:I,8,0)</f>
        <v>DECB</v>
      </c>
      <c r="R4405" s="4" t="str">
        <f>IFERROR(VLOOKUP(C4405,Sales!B:G,6,0),"-")</f>
        <v>-</v>
      </c>
      <c r="S4405" s="4">
        <f>IFERROR(VLOOKUP(C4405,Recolt!B:H,3,0),"-")</f>
        <v>218</v>
      </c>
      <c r="T4405" s="4" t="str">
        <f t="shared" si="138"/>
        <v>-</v>
      </c>
    </row>
    <row r="4406" spans="1:20" hidden="1" x14ac:dyDescent="0.25">
      <c r="A4406" s="4" t="s">
        <v>412</v>
      </c>
      <c r="B4406" s="4" t="s">
        <v>582</v>
      </c>
      <c r="C4406" s="4">
        <v>1034849202</v>
      </c>
      <c r="D4406" s="4" t="s">
        <v>378</v>
      </c>
      <c r="E4406" s="4" t="s">
        <v>364</v>
      </c>
      <c r="F4406" s="4" t="s">
        <v>439</v>
      </c>
      <c r="G4406" s="12">
        <v>45546</v>
      </c>
      <c r="H4406" s="4" t="s">
        <v>356</v>
      </c>
      <c r="I4406" s="67">
        <v>0.64457175925925903</v>
      </c>
      <c r="J4406" s="4" t="s">
        <v>1147</v>
      </c>
      <c r="K4406" s="12">
        <v>43031</v>
      </c>
      <c r="L4406" s="4" t="s">
        <v>366</v>
      </c>
      <c r="M4406" s="4" t="s">
        <v>362</v>
      </c>
      <c r="O4406" s="12" t="str">
        <f t="shared" ca="1" si="139"/>
        <v>7 ans, 6 mois</v>
      </c>
      <c r="P4406" s="4" t="str">
        <f>VLOOKUP(B4406,Effectif!B:I,6,0)</f>
        <v>Hugo MARCHAL</v>
      </c>
      <c r="Q4406" s="4" t="str">
        <f>VLOOKUP(B4406,Effectif!B:I,8,0)</f>
        <v>DECB</v>
      </c>
      <c r="R4406" s="4">
        <f>IFERROR(VLOOKUP(C4406,Sales!B:G,6,0),"-")</f>
        <v>132</v>
      </c>
      <c r="S4406" s="4" t="str">
        <f>IFERROR(VLOOKUP(C4406,Recolt!B:H,3,0),"-")</f>
        <v>-</v>
      </c>
      <c r="T4406" s="4">
        <f t="shared" si="138"/>
        <v>132</v>
      </c>
    </row>
    <row r="4407" spans="1:20" hidden="1" x14ac:dyDescent="0.25">
      <c r="A4407" s="4" t="s">
        <v>412</v>
      </c>
      <c r="B4407" s="4" t="s">
        <v>582</v>
      </c>
      <c r="C4407" s="4">
        <v>1034849206</v>
      </c>
      <c r="D4407" s="4" t="s">
        <v>387</v>
      </c>
      <c r="E4407" s="4" t="s">
        <v>364</v>
      </c>
      <c r="F4407" s="4" t="s">
        <v>439</v>
      </c>
      <c r="G4407" s="12">
        <v>45547</v>
      </c>
      <c r="H4407" s="4" t="s">
        <v>356</v>
      </c>
      <c r="I4407" s="67">
        <v>0.46812500000000001</v>
      </c>
      <c r="J4407" s="4" t="s">
        <v>1133</v>
      </c>
      <c r="K4407" s="12">
        <v>43320</v>
      </c>
      <c r="L4407" s="4" t="s">
        <v>366</v>
      </c>
      <c r="M4407" s="4" t="s">
        <v>358</v>
      </c>
      <c r="N4407" s="4" t="s">
        <v>359</v>
      </c>
      <c r="O4407" s="12" t="str">
        <f t="shared" ca="1" si="139"/>
        <v>6 ans, 8 mois</v>
      </c>
      <c r="P4407" s="4" t="str">
        <f>VLOOKUP(B4407,Effectif!B:I,6,0)</f>
        <v>Hugo MARCHAL</v>
      </c>
      <c r="Q4407" s="4" t="str">
        <f>VLOOKUP(B4407,Effectif!B:I,8,0)</f>
        <v>DECB</v>
      </c>
      <c r="R4407" s="4">
        <f>IFERROR(VLOOKUP(C4407,Sales!B:G,6,0),"-")</f>
        <v>90</v>
      </c>
      <c r="S4407" s="4" t="str">
        <f>IFERROR(VLOOKUP(C4407,Recolt!B:H,3,0),"-")</f>
        <v>-</v>
      </c>
      <c r="T4407" s="4">
        <f t="shared" si="138"/>
        <v>90</v>
      </c>
    </row>
    <row r="4408" spans="1:20" hidden="1" x14ac:dyDescent="0.25">
      <c r="A4408" s="4" t="s">
        <v>412</v>
      </c>
      <c r="B4408" s="4" t="s">
        <v>582</v>
      </c>
      <c r="C4408" s="4">
        <v>1034849208</v>
      </c>
      <c r="D4408" s="4" t="s">
        <v>363</v>
      </c>
      <c r="E4408" s="4" t="s">
        <v>364</v>
      </c>
      <c r="F4408" s="4" t="s">
        <v>439</v>
      </c>
      <c r="G4408" s="12">
        <v>45548</v>
      </c>
      <c r="H4408" s="4" t="s">
        <v>356</v>
      </c>
      <c r="I4408" s="67">
        <v>0.38828703703703699</v>
      </c>
      <c r="J4408" s="4" t="s">
        <v>1134</v>
      </c>
      <c r="K4408" s="12">
        <v>43422</v>
      </c>
      <c r="L4408" s="4" t="s">
        <v>366</v>
      </c>
      <c r="M4408" s="4" t="s">
        <v>358</v>
      </c>
      <c r="N4408" s="4" t="s">
        <v>361</v>
      </c>
      <c r="O4408" s="12" t="str">
        <f t="shared" ca="1" si="139"/>
        <v>6 ans, 5 mois</v>
      </c>
      <c r="P4408" s="4" t="str">
        <f>VLOOKUP(B4408,Effectif!B:I,6,0)</f>
        <v>Hugo MARCHAL</v>
      </c>
      <c r="Q4408" s="4" t="str">
        <f>VLOOKUP(B4408,Effectif!B:I,8,0)</f>
        <v>DECB</v>
      </c>
      <c r="R4408" s="4" t="str">
        <f>IFERROR(VLOOKUP(C4408,Sales!B:G,6,0),"-")</f>
        <v>-</v>
      </c>
      <c r="S4408" s="4">
        <f>IFERROR(VLOOKUP(C4408,Recolt!B:H,3,0),"-")</f>
        <v>79.63</v>
      </c>
      <c r="T4408" s="4" t="str">
        <f t="shared" si="138"/>
        <v>-</v>
      </c>
    </row>
    <row r="4409" spans="1:20" hidden="1" x14ac:dyDescent="0.25">
      <c r="A4409" s="4" t="s">
        <v>412</v>
      </c>
      <c r="B4409" s="4" t="s">
        <v>582</v>
      </c>
      <c r="C4409" s="4">
        <v>1034849221</v>
      </c>
      <c r="D4409" s="4" t="s">
        <v>363</v>
      </c>
      <c r="E4409" s="4" t="s">
        <v>364</v>
      </c>
      <c r="F4409" s="4" t="s">
        <v>439</v>
      </c>
      <c r="G4409" s="12">
        <v>45549</v>
      </c>
      <c r="H4409" s="4" t="s">
        <v>356</v>
      </c>
      <c r="I4409" s="67">
        <v>0.49138888888888899</v>
      </c>
      <c r="J4409" s="4" t="s">
        <v>1132</v>
      </c>
      <c r="K4409" s="12">
        <v>43027</v>
      </c>
      <c r="L4409" s="4" t="s">
        <v>366</v>
      </c>
      <c r="M4409" s="4" t="s">
        <v>358</v>
      </c>
      <c r="N4409" s="4" t="s">
        <v>361</v>
      </c>
      <c r="O4409" s="12" t="str">
        <f t="shared" ca="1" si="139"/>
        <v>7 ans, 6 mois</v>
      </c>
      <c r="P4409" s="4" t="str">
        <f>VLOOKUP(B4409,Effectif!B:I,6,0)</f>
        <v>Hugo MARCHAL</v>
      </c>
      <c r="Q4409" s="4" t="str">
        <f>VLOOKUP(B4409,Effectif!B:I,8,0)</f>
        <v>DECB</v>
      </c>
      <c r="R4409" s="4">
        <f>IFERROR(VLOOKUP(C4409,Sales!B:G,6,0),"-")</f>
        <v>152</v>
      </c>
      <c r="S4409" s="4" t="str">
        <f>IFERROR(VLOOKUP(C4409,Recolt!B:H,3,0),"-")</f>
        <v>-</v>
      </c>
      <c r="T4409" s="4">
        <f t="shared" si="138"/>
        <v>152</v>
      </c>
    </row>
    <row r="4410" spans="1:20" hidden="1" x14ac:dyDescent="0.25">
      <c r="A4410" s="4" t="s">
        <v>412</v>
      </c>
      <c r="B4410" s="4" t="s">
        <v>582</v>
      </c>
      <c r="C4410" s="4">
        <v>1034849240</v>
      </c>
      <c r="D4410" s="4" t="s">
        <v>372</v>
      </c>
      <c r="E4410" s="4" t="s">
        <v>364</v>
      </c>
      <c r="F4410" s="4" t="s">
        <v>439</v>
      </c>
      <c r="G4410" s="12">
        <v>45550</v>
      </c>
      <c r="H4410" s="4" t="s">
        <v>356</v>
      </c>
      <c r="I4410" s="67">
        <v>0.50283564814814796</v>
      </c>
      <c r="J4410" s="4" t="s">
        <v>1136</v>
      </c>
      <c r="K4410" s="12">
        <v>43150</v>
      </c>
      <c r="L4410" s="4" t="s">
        <v>366</v>
      </c>
      <c r="M4410" s="4" t="s">
        <v>358</v>
      </c>
      <c r="N4410" s="4" t="s">
        <v>361</v>
      </c>
      <c r="O4410" s="12" t="str">
        <f t="shared" ca="1" si="139"/>
        <v>7 ans, 2 mois</v>
      </c>
      <c r="P4410" s="4" t="str">
        <f>VLOOKUP(B4410,Effectif!B:I,6,0)</f>
        <v>Hugo MARCHAL</v>
      </c>
      <c r="Q4410" s="4" t="str">
        <f>VLOOKUP(B4410,Effectif!B:I,8,0)</f>
        <v>DECB</v>
      </c>
      <c r="R4410" s="4" t="str">
        <f>IFERROR(VLOOKUP(C4410,Sales!B:G,6,0),"-")</f>
        <v>-</v>
      </c>
      <c r="S4410" s="4">
        <f>IFERROR(VLOOKUP(C4410,Recolt!B:H,3,0),"-")</f>
        <v>68.680000000000007</v>
      </c>
      <c r="T4410" s="4" t="str">
        <f t="shared" si="138"/>
        <v>-</v>
      </c>
    </row>
    <row r="4411" spans="1:20" hidden="1" x14ac:dyDescent="0.25">
      <c r="A4411" s="4" t="s">
        <v>412</v>
      </c>
      <c r="B4411" s="4" t="s">
        <v>582</v>
      </c>
      <c r="C4411" s="4">
        <v>1034849253</v>
      </c>
      <c r="D4411" s="4" t="s">
        <v>363</v>
      </c>
      <c r="E4411" s="4" t="s">
        <v>364</v>
      </c>
      <c r="F4411" s="4" t="s">
        <v>439</v>
      </c>
      <c r="G4411" s="12">
        <v>45551</v>
      </c>
      <c r="H4411" s="4" t="s">
        <v>356</v>
      </c>
      <c r="I4411" s="67">
        <v>0.50866898148148099</v>
      </c>
      <c r="J4411" s="4" t="s">
        <v>1135</v>
      </c>
      <c r="K4411" s="12">
        <v>43257</v>
      </c>
      <c r="L4411" s="4" t="s">
        <v>366</v>
      </c>
      <c r="M4411" s="4" t="s">
        <v>358</v>
      </c>
      <c r="N4411" s="4" t="s">
        <v>361</v>
      </c>
      <c r="O4411" s="12" t="str">
        <f t="shared" ca="1" si="139"/>
        <v>6 ans, 10 mois</v>
      </c>
      <c r="P4411" s="4" t="str">
        <f>VLOOKUP(B4411,Effectif!B:I,6,0)</f>
        <v>Hugo MARCHAL</v>
      </c>
      <c r="Q4411" s="4" t="str">
        <f>VLOOKUP(B4411,Effectif!B:I,8,0)</f>
        <v>DECB</v>
      </c>
      <c r="R4411" s="4" t="str">
        <f>IFERROR(VLOOKUP(C4411,Sales!B:G,6,0),"-")</f>
        <v>-</v>
      </c>
      <c r="S4411" s="4">
        <f>IFERROR(VLOOKUP(C4411,Recolt!B:H,3,0),"-")</f>
        <v>115.27</v>
      </c>
      <c r="T4411" s="4" t="str">
        <f t="shared" si="138"/>
        <v>-</v>
      </c>
    </row>
    <row r="4412" spans="1:20" hidden="1" x14ac:dyDescent="0.25">
      <c r="A4412" s="4" t="s">
        <v>412</v>
      </c>
      <c r="B4412" s="4" t="s">
        <v>582</v>
      </c>
      <c r="C4412" s="4">
        <v>1034849267</v>
      </c>
      <c r="D4412" s="4" t="s">
        <v>372</v>
      </c>
      <c r="E4412" s="4" t="s">
        <v>364</v>
      </c>
      <c r="F4412" s="4" t="s">
        <v>439</v>
      </c>
      <c r="G4412" s="12">
        <v>45552</v>
      </c>
      <c r="H4412" s="4" t="s">
        <v>356</v>
      </c>
      <c r="I4412" s="67">
        <v>0.71796296296296302</v>
      </c>
      <c r="J4412" s="4" t="s">
        <v>1131</v>
      </c>
      <c r="K4412" s="12">
        <v>42749</v>
      </c>
      <c r="L4412" s="4" t="s">
        <v>366</v>
      </c>
      <c r="M4412" s="4" t="s">
        <v>358</v>
      </c>
      <c r="N4412" s="4" t="s">
        <v>361</v>
      </c>
      <c r="O4412" s="12" t="str">
        <f t="shared" ca="1" si="139"/>
        <v>8 ans, 3 mois</v>
      </c>
      <c r="P4412" s="4" t="str">
        <f>VLOOKUP(B4412,Effectif!B:I,6,0)</f>
        <v>Hugo MARCHAL</v>
      </c>
      <c r="Q4412" s="4" t="str">
        <f>VLOOKUP(B4412,Effectif!B:I,8,0)</f>
        <v>DECB</v>
      </c>
      <c r="R4412" s="4" t="str">
        <f>IFERROR(VLOOKUP(C4412,Sales!B:G,6,0),"-")</f>
        <v>-</v>
      </c>
      <c r="S4412" s="4">
        <f>IFERROR(VLOOKUP(C4412,Recolt!B:H,3,0),"-")</f>
        <v>140.97999999999999</v>
      </c>
      <c r="T4412" s="4" t="str">
        <f t="shared" si="138"/>
        <v>-</v>
      </c>
    </row>
    <row r="4413" spans="1:20" hidden="1" x14ac:dyDescent="0.25">
      <c r="A4413" s="4" t="s">
        <v>412</v>
      </c>
      <c r="B4413" s="4" t="s">
        <v>582</v>
      </c>
      <c r="C4413" s="4">
        <v>1034849280</v>
      </c>
      <c r="D4413" s="4" t="s">
        <v>363</v>
      </c>
      <c r="E4413" s="4" t="s">
        <v>364</v>
      </c>
      <c r="F4413" s="4" t="s">
        <v>439</v>
      </c>
      <c r="G4413" s="12">
        <v>45553</v>
      </c>
      <c r="H4413" s="4" t="s">
        <v>356</v>
      </c>
      <c r="I4413" s="67">
        <v>0.45498842592592598</v>
      </c>
      <c r="J4413" s="4" t="s">
        <v>1134</v>
      </c>
      <c r="K4413" s="12">
        <v>43361</v>
      </c>
      <c r="L4413" s="4" t="s">
        <v>366</v>
      </c>
      <c r="M4413" s="4" t="s">
        <v>358</v>
      </c>
      <c r="N4413" s="4" t="s">
        <v>361</v>
      </c>
      <c r="O4413" s="12" t="str">
        <f t="shared" ca="1" si="139"/>
        <v>6 ans, 7 mois</v>
      </c>
      <c r="P4413" s="4" t="str">
        <f>VLOOKUP(B4413,Effectif!B:I,6,0)</f>
        <v>Hugo MARCHAL</v>
      </c>
      <c r="Q4413" s="4" t="str">
        <f>VLOOKUP(B4413,Effectif!B:I,8,0)</f>
        <v>DECB</v>
      </c>
      <c r="R4413" s="4">
        <f>IFERROR(VLOOKUP(C4413,Sales!B:G,6,0),"-")</f>
        <v>92.01</v>
      </c>
      <c r="S4413" s="4" t="str">
        <f>IFERROR(VLOOKUP(C4413,Recolt!B:H,3,0),"-")</f>
        <v>-</v>
      </c>
      <c r="T4413" s="4">
        <f t="shared" si="138"/>
        <v>92.01</v>
      </c>
    </row>
    <row r="4414" spans="1:20" hidden="1" x14ac:dyDescent="0.25">
      <c r="A4414" s="4" t="s">
        <v>412</v>
      </c>
      <c r="B4414" s="4" t="s">
        <v>582</v>
      </c>
      <c r="C4414" s="4">
        <v>1034849281</v>
      </c>
      <c r="D4414" s="4" t="s">
        <v>387</v>
      </c>
      <c r="E4414" s="4" t="s">
        <v>364</v>
      </c>
      <c r="F4414" s="4" t="s">
        <v>439</v>
      </c>
      <c r="G4414" s="12">
        <v>45554</v>
      </c>
      <c r="H4414" s="4" t="s">
        <v>356</v>
      </c>
      <c r="I4414" s="67">
        <v>0.59267361111111105</v>
      </c>
      <c r="J4414" s="4" t="s">
        <v>1139</v>
      </c>
      <c r="K4414" s="12">
        <v>41355</v>
      </c>
      <c r="L4414" s="4" t="s">
        <v>366</v>
      </c>
      <c r="M4414" s="4" t="s">
        <v>358</v>
      </c>
      <c r="N4414" s="4" t="s">
        <v>361</v>
      </c>
      <c r="O4414" s="12" t="str">
        <f t="shared" ca="1" si="139"/>
        <v>12 ans, 1 mois</v>
      </c>
      <c r="P4414" s="4" t="str">
        <f>VLOOKUP(B4414,Effectif!B:I,6,0)</f>
        <v>Hugo MARCHAL</v>
      </c>
      <c r="Q4414" s="4" t="str">
        <f>VLOOKUP(B4414,Effectif!B:I,8,0)</f>
        <v>DECB</v>
      </c>
      <c r="R4414" s="4" t="str">
        <f>IFERROR(VLOOKUP(C4414,Sales!B:G,6,0),"-")</f>
        <v>-</v>
      </c>
      <c r="S4414" s="4">
        <f>IFERROR(VLOOKUP(C4414,Recolt!B:H,3,0),"-")</f>
        <v>60</v>
      </c>
      <c r="T4414" s="4" t="str">
        <f t="shared" si="138"/>
        <v>-</v>
      </c>
    </row>
    <row r="4415" spans="1:20" hidden="1" x14ac:dyDescent="0.25">
      <c r="A4415" s="4" t="s">
        <v>412</v>
      </c>
      <c r="B4415" s="4" t="s">
        <v>582</v>
      </c>
      <c r="C4415" s="4">
        <v>1034849288</v>
      </c>
      <c r="D4415" s="4" t="s">
        <v>381</v>
      </c>
      <c r="E4415" s="4" t="s">
        <v>364</v>
      </c>
      <c r="F4415" s="4" t="s">
        <v>439</v>
      </c>
      <c r="G4415" s="12">
        <v>45555</v>
      </c>
      <c r="H4415" s="4" t="s">
        <v>365</v>
      </c>
      <c r="I4415" s="67">
        <v>0.51974537037037005</v>
      </c>
      <c r="J4415" s="4" t="s">
        <v>1133</v>
      </c>
      <c r="K4415" s="12">
        <v>43054</v>
      </c>
      <c r="L4415" s="4" t="s">
        <v>366</v>
      </c>
      <c r="M4415" s="4" t="s">
        <v>358</v>
      </c>
      <c r="N4415" s="4" t="s">
        <v>361</v>
      </c>
      <c r="O4415" s="12" t="str">
        <f t="shared" ca="1" si="139"/>
        <v>7 ans, 5 mois</v>
      </c>
      <c r="P4415" s="4" t="str">
        <f>VLOOKUP(B4415,Effectif!B:I,6,0)</f>
        <v>Hugo MARCHAL</v>
      </c>
      <c r="Q4415" s="4" t="str">
        <f>VLOOKUP(B4415,Effectif!B:I,8,0)</f>
        <v>DECB</v>
      </c>
      <c r="R4415" s="4" t="str">
        <f>IFERROR(VLOOKUP(C4415,Sales!B:G,6,0),"-")</f>
        <v>-</v>
      </c>
      <c r="S4415" s="4">
        <f>IFERROR(VLOOKUP(C4415,Recolt!B:H,3,0),"-")</f>
        <v>59</v>
      </c>
      <c r="T4415" s="4" t="str">
        <f t="shared" si="138"/>
        <v>-</v>
      </c>
    </row>
    <row r="4416" spans="1:20" hidden="1" x14ac:dyDescent="0.25">
      <c r="A4416" s="4" t="s">
        <v>412</v>
      </c>
      <c r="B4416" s="4" t="s">
        <v>582</v>
      </c>
      <c r="C4416" s="4">
        <v>1034849295</v>
      </c>
      <c r="D4416" s="4" t="s">
        <v>372</v>
      </c>
      <c r="E4416" s="4" t="s">
        <v>364</v>
      </c>
      <c r="F4416" s="4" t="s">
        <v>439</v>
      </c>
      <c r="G4416" s="12">
        <v>45556</v>
      </c>
      <c r="H4416" s="4" t="s">
        <v>356</v>
      </c>
      <c r="I4416" s="67">
        <v>0.48701388888888902</v>
      </c>
      <c r="J4416" s="4" t="s">
        <v>1141</v>
      </c>
      <c r="K4416" s="12">
        <v>43351</v>
      </c>
      <c r="L4416" s="4" t="s">
        <v>366</v>
      </c>
      <c r="M4416" s="4" t="s">
        <v>358</v>
      </c>
      <c r="N4416" s="4" t="s">
        <v>361</v>
      </c>
      <c r="O4416" s="12" t="str">
        <f t="shared" ca="1" si="139"/>
        <v>6 ans, 7 mois</v>
      </c>
      <c r="P4416" s="4" t="str">
        <f>VLOOKUP(B4416,Effectif!B:I,6,0)</f>
        <v>Hugo MARCHAL</v>
      </c>
      <c r="Q4416" s="4" t="str">
        <f>VLOOKUP(B4416,Effectif!B:I,8,0)</f>
        <v>DECB</v>
      </c>
      <c r="R4416" s="4" t="str">
        <f>IFERROR(VLOOKUP(C4416,Sales!B:G,6,0),"-")</f>
        <v>-</v>
      </c>
      <c r="S4416" s="4">
        <f>IFERROR(VLOOKUP(C4416,Recolt!B:H,3,0),"-")</f>
        <v>20</v>
      </c>
      <c r="T4416" s="4" t="str">
        <f t="shared" si="138"/>
        <v>-</v>
      </c>
    </row>
    <row r="4417" spans="1:20" hidden="1" x14ac:dyDescent="0.25">
      <c r="A4417" s="4" t="s">
        <v>412</v>
      </c>
      <c r="B4417" s="4" t="s">
        <v>582</v>
      </c>
      <c r="C4417" s="4">
        <v>1034849299</v>
      </c>
      <c r="D4417" s="4" t="s">
        <v>387</v>
      </c>
      <c r="E4417" s="4" t="s">
        <v>364</v>
      </c>
      <c r="F4417" s="4" t="s">
        <v>439</v>
      </c>
      <c r="G4417" s="12">
        <v>45557</v>
      </c>
      <c r="H4417" s="4" t="s">
        <v>356</v>
      </c>
      <c r="I4417" s="67">
        <v>0.73020833333333302</v>
      </c>
      <c r="J4417" s="4" t="s">
        <v>1147</v>
      </c>
      <c r="K4417" s="12">
        <v>43249</v>
      </c>
      <c r="L4417" s="4" t="s">
        <v>366</v>
      </c>
      <c r="M4417" s="4" t="s">
        <v>362</v>
      </c>
      <c r="O4417" s="12" t="str">
        <f t="shared" ca="1" si="139"/>
        <v>6 ans, 11 mois</v>
      </c>
      <c r="P4417" s="4" t="str">
        <f>VLOOKUP(B4417,Effectif!B:I,6,0)</f>
        <v>Hugo MARCHAL</v>
      </c>
      <c r="Q4417" s="4" t="str">
        <f>VLOOKUP(B4417,Effectif!B:I,8,0)</f>
        <v>DECB</v>
      </c>
      <c r="R4417" s="4" t="str">
        <f>IFERROR(VLOOKUP(C4417,Sales!B:G,6,0),"-")</f>
        <v>-</v>
      </c>
      <c r="S4417" s="4">
        <f>IFERROR(VLOOKUP(C4417,Recolt!B:H,3,0),"-")</f>
        <v>141.06</v>
      </c>
      <c r="T4417" s="4" t="str">
        <f t="shared" si="138"/>
        <v>-</v>
      </c>
    </row>
    <row r="4418" spans="1:20" hidden="1" x14ac:dyDescent="0.25">
      <c r="A4418" s="4" t="s">
        <v>412</v>
      </c>
      <c r="B4418" s="4" t="s">
        <v>582</v>
      </c>
      <c r="C4418" s="4">
        <v>1034849305</v>
      </c>
      <c r="D4418" s="4" t="s">
        <v>363</v>
      </c>
      <c r="E4418" s="4" t="s">
        <v>364</v>
      </c>
      <c r="F4418" s="4" t="s">
        <v>439</v>
      </c>
      <c r="G4418" s="12">
        <v>45558</v>
      </c>
      <c r="H4418" s="4" t="s">
        <v>356</v>
      </c>
      <c r="I4418" s="67">
        <v>0.75016203703703699</v>
      </c>
      <c r="J4418" s="4" t="s">
        <v>1131</v>
      </c>
      <c r="K4418" s="12">
        <v>39569</v>
      </c>
      <c r="L4418" s="4" t="s">
        <v>366</v>
      </c>
      <c r="M4418" s="4" t="s">
        <v>358</v>
      </c>
      <c r="N4418" s="4" t="s">
        <v>359</v>
      </c>
      <c r="O4418" s="12" t="str">
        <f t="shared" ref="O4418:O4481" ca="1" si="140">YEAR(TODAY())-YEAR(K4418)-IF(MONTH(TODAY())&lt;MONTH(K4418),1,IF(AND(MONTH(TODAY())=MONTH(K4418),DAY(TODAY())&lt;DAY(K4418)),1,0)) &amp; " ans, " &amp; MONTH(TODAY())-MONTH(K4418)+IF(MONTH(TODAY())&lt;MONTH(K4418),12,0) &amp; " mois"</f>
        <v>16 ans, 11 mois</v>
      </c>
      <c r="P4418" s="4" t="str">
        <f>VLOOKUP(B4418,Effectif!B:I,6,0)</f>
        <v>Hugo MARCHAL</v>
      </c>
      <c r="Q4418" s="4" t="str">
        <f>VLOOKUP(B4418,Effectif!B:I,8,0)</f>
        <v>DECB</v>
      </c>
      <c r="R4418" s="4">
        <f>IFERROR(VLOOKUP(C4418,Sales!B:G,6,0),"-")</f>
        <v>43.55</v>
      </c>
      <c r="S4418" s="4" t="str">
        <f>IFERROR(VLOOKUP(C4418,Recolt!B:H,3,0),"-")</f>
        <v>-</v>
      </c>
      <c r="T4418" s="4">
        <f t="shared" si="138"/>
        <v>43.55</v>
      </c>
    </row>
    <row r="4419" spans="1:20" hidden="1" x14ac:dyDescent="0.25">
      <c r="A4419" s="4" t="s">
        <v>412</v>
      </c>
      <c r="B4419" s="4" t="s">
        <v>582</v>
      </c>
      <c r="C4419" s="4">
        <v>1034849314</v>
      </c>
      <c r="D4419" s="4" t="s">
        <v>372</v>
      </c>
      <c r="E4419" s="4" t="s">
        <v>364</v>
      </c>
      <c r="F4419" s="4" t="s">
        <v>439</v>
      </c>
      <c r="G4419" s="12">
        <v>45559</v>
      </c>
      <c r="H4419" s="4" t="s">
        <v>356</v>
      </c>
      <c r="I4419" s="67">
        <v>0.54464120370370395</v>
      </c>
      <c r="J4419" s="4" t="s">
        <v>1133</v>
      </c>
      <c r="K4419" s="12">
        <v>43198</v>
      </c>
      <c r="L4419" s="4" t="s">
        <v>366</v>
      </c>
      <c r="M4419" s="4" t="s">
        <v>358</v>
      </c>
      <c r="N4419" s="4" t="s">
        <v>361</v>
      </c>
      <c r="O4419" s="12" t="str">
        <f t="shared" ca="1" si="140"/>
        <v>7 ans, 0 mois</v>
      </c>
      <c r="P4419" s="4" t="str">
        <f>VLOOKUP(B4419,Effectif!B:I,6,0)</f>
        <v>Hugo MARCHAL</v>
      </c>
      <c r="Q4419" s="4" t="str">
        <f>VLOOKUP(B4419,Effectif!B:I,8,0)</f>
        <v>DECB</v>
      </c>
      <c r="R4419" s="4" t="str">
        <f>IFERROR(VLOOKUP(C4419,Sales!B:G,6,0),"-")</f>
        <v>-</v>
      </c>
      <c r="S4419" s="4">
        <f>IFERROR(VLOOKUP(C4419,Recolt!B:H,3,0),"-")</f>
        <v>78.72</v>
      </c>
      <c r="T4419" s="4" t="str">
        <f t="shared" ref="T4419:T4482" si="141">IF(R4419&gt;0,R4419,IF(S4419&gt;0,S4419,"-"))</f>
        <v>-</v>
      </c>
    </row>
    <row r="4420" spans="1:20" hidden="1" x14ac:dyDescent="0.25">
      <c r="A4420" s="4" t="s">
        <v>412</v>
      </c>
      <c r="B4420" s="4" t="s">
        <v>582</v>
      </c>
      <c r="C4420" s="4">
        <v>1034849329</v>
      </c>
      <c r="D4420" s="4" t="s">
        <v>378</v>
      </c>
      <c r="E4420" s="4" t="s">
        <v>364</v>
      </c>
      <c r="F4420" s="4" t="s">
        <v>439</v>
      </c>
      <c r="G4420" s="12">
        <v>45560</v>
      </c>
      <c r="H4420" s="4" t="s">
        <v>356</v>
      </c>
      <c r="I4420" s="67">
        <v>0.47578703703703701</v>
      </c>
      <c r="J4420" s="4" t="s">
        <v>1147</v>
      </c>
      <c r="L4420" s="4" t="s">
        <v>366</v>
      </c>
      <c r="O4420" s="12" t="str">
        <f t="shared" ca="1" si="140"/>
        <v>125 ans, 3 mois</v>
      </c>
      <c r="P4420" s="4" t="str">
        <f>VLOOKUP(B4420,Effectif!B:I,6,0)</f>
        <v>Hugo MARCHAL</v>
      </c>
      <c r="Q4420" s="4" t="str">
        <f>VLOOKUP(B4420,Effectif!B:I,8,0)</f>
        <v>DECB</v>
      </c>
      <c r="R4420" s="4" t="str">
        <f>IFERROR(VLOOKUP(C4420,Sales!B:G,6,0),"-")</f>
        <v>-</v>
      </c>
      <c r="S4420" s="4">
        <f>IFERROR(VLOOKUP(C4420,Recolt!B:H,3,0),"-")</f>
        <v>100</v>
      </c>
      <c r="T4420" s="4" t="str">
        <f t="shared" si="141"/>
        <v>-</v>
      </c>
    </row>
    <row r="4421" spans="1:20" hidden="1" x14ac:dyDescent="0.25">
      <c r="A4421" s="4" t="s">
        <v>412</v>
      </c>
      <c r="B4421" s="4" t="s">
        <v>582</v>
      </c>
      <c r="C4421" s="4">
        <v>1034849341</v>
      </c>
      <c r="D4421" s="4" t="s">
        <v>363</v>
      </c>
      <c r="E4421" s="4" t="s">
        <v>364</v>
      </c>
      <c r="F4421" s="4" t="s">
        <v>439</v>
      </c>
      <c r="G4421" s="12">
        <v>45561</v>
      </c>
      <c r="H4421" s="4" t="s">
        <v>356</v>
      </c>
      <c r="I4421" s="67">
        <v>0.493993055555556</v>
      </c>
      <c r="J4421" s="4" t="s">
        <v>1134</v>
      </c>
      <c r="K4421" s="12">
        <v>43382</v>
      </c>
      <c r="L4421" s="4" t="s">
        <v>366</v>
      </c>
      <c r="M4421" s="4" t="s">
        <v>358</v>
      </c>
      <c r="N4421" s="4" t="s">
        <v>359</v>
      </c>
      <c r="O4421" s="12" t="str">
        <f t="shared" ca="1" si="140"/>
        <v>6 ans, 6 mois</v>
      </c>
      <c r="P4421" s="4" t="str">
        <f>VLOOKUP(B4421,Effectif!B:I,6,0)</f>
        <v>Hugo MARCHAL</v>
      </c>
      <c r="Q4421" s="4" t="str">
        <f>VLOOKUP(B4421,Effectif!B:I,8,0)</f>
        <v>DECB</v>
      </c>
      <c r="R4421" s="4" t="str">
        <f>IFERROR(VLOOKUP(C4421,Sales!B:G,6,0),"-")</f>
        <v>-</v>
      </c>
      <c r="S4421" s="4">
        <f>IFERROR(VLOOKUP(C4421,Recolt!B:H,3,0),"-")</f>
        <v>133.07</v>
      </c>
      <c r="T4421" s="4" t="str">
        <f t="shared" si="141"/>
        <v>-</v>
      </c>
    </row>
    <row r="4422" spans="1:20" hidden="1" x14ac:dyDescent="0.25">
      <c r="A4422" s="4" t="s">
        <v>412</v>
      </c>
      <c r="B4422" s="4" t="s">
        <v>582</v>
      </c>
      <c r="C4422" s="4">
        <v>1034849343</v>
      </c>
      <c r="D4422" s="4" t="s">
        <v>372</v>
      </c>
      <c r="E4422" s="4" t="s">
        <v>364</v>
      </c>
      <c r="F4422" s="4" t="s">
        <v>439</v>
      </c>
      <c r="G4422" s="12">
        <v>45562</v>
      </c>
      <c r="H4422" s="4" t="s">
        <v>356</v>
      </c>
      <c r="I4422" s="67">
        <v>0.58990740740740699</v>
      </c>
      <c r="J4422" s="4" t="s">
        <v>1133</v>
      </c>
      <c r="K4422" s="12">
        <v>43320</v>
      </c>
      <c r="L4422" s="4" t="s">
        <v>366</v>
      </c>
      <c r="M4422" s="4" t="s">
        <v>358</v>
      </c>
      <c r="N4422" s="4" t="s">
        <v>361</v>
      </c>
      <c r="O4422" s="12" t="str">
        <f t="shared" ca="1" si="140"/>
        <v>6 ans, 8 mois</v>
      </c>
      <c r="P4422" s="4" t="str">
        <f>VLOOKUP(B4422,Effectif!B:I,6,0)</f>
        <v>Hugo MARCHAL</v>
      </c>
      <c r="Q4422" s="4" t="str">
        <f>VLOOKUP(B4422,Effectif!B:I,8,0)</f>
        <v>DECB</v>
      </c>
      <c r="R4422" s="4" t="str">
        <f>IFERROR(VLOOKUP(C4422,Sales!B:G,6,0),"-")</f>
        <v>-</v>
      </c>
      <c r="S4422" s="4">
        <f>IFERROR(VLOOKUP(C4422,Recolt!B:H,3,0),"-")</f>
        <v>122</v>
      </c>
      <c r="T4422" s="4" t="str">
        <f t="shared" si="141"/>
        <v>-</v>
      </c>
    </row>
    <row r="4423" spans="1:20" hidden="1" x14ac:dyDescent="0.25">
      <c r="A4423" s="4" t="s">
        <v>412</v>
      </c>
      <c r="B4423" s="4" t="s">
        <v>582</v>
      </c>
      <c r="C4423" s="4">
        <v>1034849357</v>
      </c>
      <c r="D4423" s="4" t="s">
        <v>368</v>
      </c>
      <c r="E4423" s="4" t="s">
        <v>364</v>
      </c>
      <c r="F4423" s="4" t="s">
        <v>439</v>
      </c>
      <c r="G4423" s="12">
        <v>45563</v>
      </c>
      <c r="H4423" s="4" t="s">
        <v>365</v>
      </c>
      <c r="I4423" s="67">
        <v>0.69357638888888895</v>
      </c>
      <c r="J4423" s="4" t="s">
        <v>1135</v>
      </c>
      <c r="K4423" s="12">
        <v>42682</v>
      </c>
      <c r="L4423" s="4" t="s">
        <v>366</v>
      </c>
      <c r="M4423" s="4" t="s">
        <v>358</v>
      </c>
      <c r="N4423" s="4" t="s">
        <v>361</v>
      </c>
      <c r="O4423" s="12" t="str">
        <f t="shared" ca="1" si="140"/>
        <v>8 ans, 5 mois</v>
      </c>
      <c r="P4423" s="4" t="str">
        <f>VLOOKUP(B4423,Effectif!B:I,6,0)</f>
        <v>Hugo MARCHAL</v>
      </c>
      <c r="Q4423" s="4" t="str">
        <f>VLOOKUP(B4423,Effectif!B:I,8,0)</f>
        <v>DECB</v>
      </c>
      <c r="R4423" s="4" t="str">
        <f>IFERROR(VLOOKUP(C4423,Sales!B:G,6,0),"-")</f>
        <v>-</v>
      </c>
      <c r="S4423" s="4">
        <f>IFERROR(VLOOKUP(C4423,Recolt!B:H,3,0),"-")</f>
        <v>126</v>
      </c>
      <c r="T4423" s="4" t="str">
        <f t="shared" si="141"/>
        <v>-</v>
      </c>
    </row>
    <row r="4424" spans="1:20" hidden="1" x14ac:dyDescent="0.25">
      <c r="A4424" s="4" t="s">
        <v>412</v>
      </c>
      <c r="B4424" s="4" t="s">
        <v>582</v>
      </c>
      <c r="C4424" s="4">
        <v>1034849363</v>
      </c>
      <c r="D4424" s="4" t="s">
        <v>372</v>
      </c>
      <c r="E4424" s="4" t="s">
        <v>364</v>
      </c>
      <c r="F4424" s="4" t="s">
        <v>439</v>
      </c>
      <c r="G4424" s="12">
        <v>45564</v>
      </c>
      <c r="H4424" s="4" t="s">
        <v>356</v>
      </c>
      <c r="I4424" s="67">
        <v>0.50620370370370404</v>
      </c>
      <c r="J4424" s="4" t="s">
        <v>1133</v>
      </c>
      <c r="K4424" s="12">
        <v>42858</v>
      </c>
      <c r="L4424" s="4" t="s">
        <v>366</v>
      </c>
      <c r="M4424" s="4" t="s">
        <v>358</v>
      </c>
      <c r="N4424" s="4" t="s">
        <v>361</v>
      </c>
      <c r="O4424" s="12" t="str">
        <f t="shared" ca="1" si="140"/>
        <v>7 ans, 11 mois</v>
      </c>
      <c r="P4424" s="4" t="str">
        <f>VLOOKUP(B4424,Effectif!B:I,6,0)</f>
        <v>Hugo MARCHAL</v>
      </c>
      <c r="Q4424" s="4" t="str">
        <f>VLOOKUP(B4424,Effectif!B:I,8,0)</f>
        <v>DECB</v>
      </c>
      <c r="R4424" s="4">
        <f>IFERROR(VLOOKUP(C4424,Sales!B:G,6,0),"-")</f>
        <v>86.01</v>
      </c>
      <c r="S4424" s="4" t="str">
        <f>IFERROR(VLOOKUP(C4424,Recolt!B:H,3,0),"-")</f>
        <v>-</v>
      </c>
      <c r="T4424" s="4">
        <f t="shared" si="141"/>
        <v>86.01</v>
      </c>
    </row>
    <row r="4425" spans="1:20" hidden="1" x14ac:dyDescent="0.25">
      <c r="A4425" s="4" t="s">
        <v>412</v>
      </c>
      <c r="B4425" s="4" t="s">
        <v>582</v>
      </c>
      <c r="C4425" s="4">
        <v>1034849373</v>
      </c>
      <c r="D4425" s="4" t="s">
        <v>363</v>
      </c>
      <c r="E4425" s="4" t="s">
        <v>364</v>
      </c>
      <c r="F4425" s="4" t="s">
        <v>439</v>
      </c>
      <c r="G4425" s="12">
        <v>45565</v>
      </c>
      <c r="H4425" s="4" t="s">
        <v>356</v>
      </c>
      <c r="I4425" s="67">
        <v>0.68523148148148105</v>
      </c>
      <c r="J4425" s="4" t="s">
        <v>1133</v>
      </c>
      <c r="K4425" s="12">
        <v>43049</v>
      </c>
      <c r="L4425" s="4" t="s">
        <v>366</v>
      </c>
      <c r="M4425" s="4" t="s">
        <v>358</v>
      </c>
      <c r="N4425" s="4" t="s">
        <v>361</v>
      </c>
      <c r="O4425" s="12" t="str">
        <f t="shared" ca="1" si="140"/>
        <v>7 ans, 5 mois</v>
      </c>
      <c r="P4425" s="4" t="str">
        <f>VLOOKUP(B4425,Effectif!B:I,6,0)</f>
        <v>Hugo MARCHAL</v>
      </c>
      <c r="Q4425" s="4" t="str">
        <f>VLOOKUP(B4425,Effectif!B:I,8,0)</f>
        <v>DECB</v>
      </c>
      <c r="R4425" s="4" t="str">
        <f>IFERROR(VLOOKUP(C4425,Sales!B:G,6,0),"-")</f>
        <v>-</v>
      </c>
      <c r="S4425" s="4">
        <f>IFERROR(VLOOKUP(C4425,Recolt!B:H,3,0),"-")</f>
        <v>382.24</v>
      </c>
      <c r="T4425" s="4" t="str">
        <f t="shared" si="141"/>
        <v>-</v>
      </c>
    </row>
    <row r="4426" spans="1:20" hidden="1" x14ac:dyDescent="0.25">
      <c r="A4426" s="4" t="s">
        <v>412</v>
      </c>
      <c r="B4426" s="4" t="s">
        <v>582</v>
      </c>
      <c r="C4426" s="4">
        <v>1034849378</v>
      </c>
      <c r="D4426" s="4" t="s">
        <v>363</v>
      </c>
      <c r="E4426" s="4" t="s">
        <v>364</v>
      </c>
      <c r="F4426" s="4" t="s">
        <v>439</v>
      </c>
      <c r="G4426" s="12">
        <v>45566</v>
      </c>
      <c r="H4426" s="4" t="s">
        <v>356</v>
      </c>
      <c r="I4426" s="67">
        <v>0.70693287037037</v>
      </c>
      <c r="J4426" s="4" t="s">
        <v>1147</v>
      </c>
      <c r="K4426" s="12">
        <v>43390</v>
      </c>
      <c r="L4426" s="4" t="s">
        <v>366</v>
      </c>
      <c r="M4426" s="4" t="s">
        <v>362</v>
      </c>
      <c r="O4426" s="12" t="str">
        <f t="shared" ca="1" si="140"/>
        <v>6 ans, 6 mois</v>
      </c>
      <c r="P4426" s="4" t="str">
        <f>VLOOKUP(B4426,Effectif!B:I,6,0)</f>
        <v>Hugo MARCHAL</v>
      </c>
      <c r="Q4426" s="4" t="str">
        <f>VLOOKUP(B4426,Effectif!B:I,8,0)</f>
        <v>DECB</v>
      </c>
      <c r="R4426" s="4">
        <f>IFERROR(VLOOKUP(C4426,Sales!B:G,6,0),"-")</f>
        <v>99.56</v>
      </c>
      <c r="S4426" s="4" t="str">
        <f>IFERROR(VLOOKUP(C4426,Recolt!B:H,3,0),"-")</f>
        <v>-</v>
      </c>
      <c r="T4426" s="4">
        <f t="shared" si="141"/>
        <v>99.56</v>
      </c>
    </row>
    <row r="4427" spans="1:20" hidden="1" x14ac:dyDescent="0.25">
      <c r="A4427" s="4" t="s">
        <v>412</v>
      </c>
      <c r="B4427" s="4" t="s">
        <v>582</v>
      </c>
      <c r="C4427" s="4">
        <v>1034849380</v>
      </c>
      <c r="D4427" s="4" t="s">
        <v>372</v>
      </c>
      <c r="E4427" s="4" t="s">
        <v>364</v>
      </c>
      <c r="F4427" s="4" t="s">
        <v>439</v>
      </c>
      <c r="G4427" s="12">
        <v>45567</v>
      </c>
      <c r="H4427" s="4" t="s">
        <v>356</v>
      </c>
      <c r="I4427" s="67">
        <v>0.71278935185185199</v>
      </c>
      <c r="J4427" s="4" t="s">
        <v>1133</v>
      </c>
      <c r="K4427" s="12">
        <v>42859</v>
      </c>
      <c r="L4427" s="4" t="s">
        <v>366</v>
      </c>
      <c r="M4427" s="4" t="s">
        <v>358</v>
      </c>
      <c r="N4427" s="4" t="s">
        <v>361</v>
      </c>
      <c r="O4427" s="12" t="str">
        <f t="shared" ca="1" si="140"/>
        <v>7 ans, 11 mois</v>
      </c>
      <c r="P4427" s="4" t="str">
        <f>VLOOKUP(B4427,Effectif!B:I,6,0)</f>
        <v>Hugo MARCHAL</v>
      </c>
      <c r="Q4427" s="4" t="str">
        <f>VLOOKUP(B4427,Effectif!B:I,8,0)</f>
        <v>DECB</v>
      </c>
      <c r="R4427" s="4" t="str">
        <f>IFERROR(VLOOKUP(C4427,Sales!B:G,6,0),"-")</f>
        <v>-</v>
      </c>
      <c r="S4427" s="4">
        <f>IFERROR(VLOOKUP(C4427,Recolt!B:H,3,0),"-")</f>
        <v>101.36</v>
      </c>
      <c r="T4427" s="4" t="str">
        <f t="shared" si="141"/>
        <v>-</v>
      </c>
    </row>
    <row r="4428" spans="1:20" hidden="1" x14ac:dyDescent="0.25">
      <c r="A4428" s="4" t="s">
        <v>412</v>
      </c>
      <c r="B4428" s="4" t="s">
        <v>582</v>
      </c>
      <c r="C4428" s="4">
        <v>1034849381</v>
      </c>
      <c r="D4428" s="4" t="s">
        <v>363</v>
      </c>
      <c r="E4428" s="4" t="s">
        <v>364</v>
      </c>
      <c r="F4428" s="4" t="s">
        <v>439</v>
      </c>
      <c r="G4428" s="12">
        <v>45568</v>
      </c>
      <c r="H4428" s="4" t="s">
        <v>356</v>
      </c>
      <c r="I4428" s="67">
        <v>0.63107638888888895</v>
      </c>
      <c r="J4428" s="4" t="s">
        <v>1131</v>
      </c>
      <c r="K4428" s="12">
        <v>40057</v>
      </c>
      <c r="L4428" s="4" t="s">
        <v>366</v>
      </c>
      <c r="M4428" s="4" t="s">
        <v>358</v>
      </c>
      <c r="N4428" s="4" t="s">
        <v>361</v>
      </c>
      <c r="O4428" s="12" t="str">
        <f t="shared" ca="1" si="140"/>
        <v>15 ans, 7 mois</v>
      </c>
      <c r="P4428" s="4" t="str">
        <f>VLOOKUP(B4428,Effectif!B:I,6,0)</f>
        <v>Hugo MARCHAL</v>
      </c>
      <c r="Q4428" s="4" t="str">
        <f>VLOOKUP(B4428,Effectif!B:I,8,0)</f>
        <v>DECB</v>
      </c>
      <c r="R4428" s="4" t="str">
        <f>IFERROR(VLOOKUP(C4428,Sales!B:G,6,0),"-")</f>
        <v>-</v>
      </c>
      <c r="S4428" s="4">
        <f>IFERROR(VLOOKUP(C4428,Recolt!B:H,3,0),"-")</f>
        <v>77.040000000000006</v>
      </c>
      <c r="T4428" s="4" t="str">
        <f t="shared" si="141"/>
        <v>-</v>
      </c>
    </row>
    <row r="4429" spans="1:20" hidden="1" x14ac:dyDescent="0.25">
      <c r="A4429" s="4" t="s">
        <v>412</v>
      </c>
      <c r="B4429" s="4" t="s">
        <v>582</v>
      </c>
      <c r="C4429" s="4">
        <v>1034849390</v>
      </c>
      <c r="D4429" s="4" t="s">
        <v>363</v>
      </c>
      <c r="E4429" s="4" t="s">
        <v>364</v>
      </c>
      <c r="F4429" s="4" t="s">
        <v>439</v>
      </c>
      <c r="G4429" s="12">
        <v>45569</v>
      </c>
      <c r="H4429" s="4" t="s">
        <v>356</v>
      </c>
      <c r="I4429" s="67">
        <v>0.71128472222222205</v>
      </c>
      <c r="J4429" s="4" t="s">
        <v>1142</v>
      </c>
      <c r="K4429" s="12">
        <v>43441</v>
      </c>
      <c r="L4429" s="4" t="s">
        <v>366</v>
      </c>
      <c r="M4429" s="4" t="s">
        <v>358</v>
      </c>
      <c r="N4429" s="4" t="s">
        <v>359</v>
      </c>
      <c r="O4429" s="12" t="str">
        <f t="shared" ca="1" si="140"/>
        <v>6 ans, 4 mois</v>
      </c>
      <c r="P4429" s="4" t="str">
        <f>VLOOKUP(B4429,Effectif!B:I,6,0)</f>
        <v>Hugo MARCHAL</v>
      </c>
      <c r="Q4429" s="4" t="str">
        <f>VLOOKUP(B4429,Effectif!B:I,8,0)</f>
        <v>DECB</v>
      </c>
      <c r="R4429" s="4">
        <f>IFERROR(VLOOKUP(C4429,Sales!B:G,6,0),"-")</f>
        <v>168</v>
      </c>
      <c r="S4429" s="4" t="str">
        <f>IFERROR(VLOOKUP(C4429,Recolt!B:H,3,0),"-")</f>
        <v>-</v>
      </c>
      <c r="T4429" s="4">
        <f t="shared" si="141"/>
        <v>168</v>
      </c>
    </row>
    <row r="4430" spans="1:20" hidden="1" x14ac:dyDescent="0.25">
      <c r="A4430" s="4" t="s">
        <v>412</v>
      </c>
      <c r="B4430" s="4" t="s">
        <v>582</v>
      </c>
      <c r="C4430" s="4">
        <v>1034849391</v>
      </c>
      <c r="D4430" s="4" t="s">
        <v>363</v>
      </c>
      <c r="E4430" s="4" t="s">
        <v>364</v>
      </c>
      <c r="F4430" s="4" t="s">
        <v>439</v>
      </c>
      <c r="G4430" s="12">
        <v>45570</v>
      </c>
      <c r="H4430" s="4" t="s">
        <v>356</v>
      </c>
      <c r="I4430" s="67">
        <v>0.78020833333333295</v>
      </c>
      <c r="J4430" s="4" t="s">
        <v>1137</v>
      </c>
      <c r="K4430" s="12">
        <v>41843</v>
      </c>
      <c r="L4430" s="4" t="s">
        <v>366</v>
      </c>
      <c r="M4430" s="4" t="s">
        <v>358</v>
      </c>
      <c r="N4430" s="4" t="s">
        <v>361</v>
      </c>
      <c r="O4430" s="12" t="str">
        <f t="shared" ca="1" si="140"/>
        <v>10 ans, 9 mois</v>
      </c>
      <c r="P4430" s="4" t="str">
        <f>VLOOKUP(B4430,Effectif!B:I,6,0)</f>
        <v>Hugo MARCHAL</v>
      </c>
      <c r="Q4430" s="4" t="str">
        <f>VLOOKUP(B4430,Effectif!B:I,8,0)</f>
        <v>DECB</v>
      </c>
      <c r="R4430" s="4">
        <f>IFERROR(VLOOKUP(C4430,Sales!B:G,6,0),"-")</f>
        <v>105</v>
      </c>
      <c r="S4430" s="4" t="str">
        <f>IFERROR(VLOOKUP(C4430,Recolt!B:H,3,0),"-")</f>
        <v>-</v>
      </c>
      <c r="T4430" s="4">
        <f t="shared" si="141"/>
        <v>105</v>
      </c>
    </row>
    <row r="4431" spans="1:20" hidden="1" x14ac:dyDescent="0.25">
      <c r="A4431" s="4" t="s">
        <v>412</v>
      </c>
      <c r="B4431" s="4" t="s">
        <v>582</v>
      </c>
      <c r="C4431" s="4">
        <v>1034849392</v>
      </c>
      <c r="D4431" s="4" t="s">
        <v>387</v>
      </c>
      <c r="E4431" s="4" t="s">
        <v>364</v>
      </c>
      <c r="F4431" s="4" t="s">
        <v>439</v>
      </c>
      <c r="G4431" s="12">
        <v>45571</v>
      </c>
      <c r="H4431" s="4" t="s">
        <v>356</v>
      </c>
      <c r="I4431" s="67">
        <v>0.48038194444444399</v>
      </c>
      <c r="J4431" s="4" t="s">
        <v>1137</v>
      </c>
      <c r="K4431" s="12">
        <v>41635</v>
      </c>
      <c r="L4431" s="4" t="s">
        <v>366</v>
      </c>
      <c r="M4431" s="4" t="s">
        <v>358</v>
      </c>
      <c r="N4431" s="4" t="s">
        <v>361</v>
      </c>
      <c r="O4431" s="12" t="str">
        <f t="shared" ca="1" si="140"/>
        <v>11 ans, 4 mois</v>
      </c>
      <c r="P4431" s="4" t="str">
        <f>VLOOKUP(B4431,Effectif!B:I,6,0)</f>
        <v>Hugo MARCHAL</v>
      </c>
      <c r="Q4431" s="4" t="str">
        <f>VLOOKUP(B4431,Effectif!B:I,8,0)</f>
        <v>DECB</v>
      </c>
      <c r="R4431" s="4" t="str">
        <f>IFERROR(VLOOKUP(C4431,Sales!B:G,6,0),"-")</f>
        <v>-</v>
      </c>
      <c r="S4431" s="4">
        <f>IFERROR(VLOOKUP(C4431,Recolt!B:H,3,0),"-")</f>
        <v>20</v>
      </c>
      <c r="T4431" s="4" t="str">
        <f t="shared" si="141"/>
        <v>-</v>
      </c>
    </row>
    <row r="4432" spans="1:20" hidden="1" x14ac:dyDescent="0.25">
      <c r="A4432" s="4" t="s">
        <v>412</v>
      </c>
      <c r="B4432" s="4" t="s">
        <v>582</v>
      </c>
      <c r="C4432" s="4">
        <v>1034849393</v>
      </c>
      <c r="D4432" s="4" t="s">
        <v>363</v>
      </c>
      <c r="E4432" s="4" t="s">
        <v>364</v>
      </c>
      <c r="F4432" s="4" t="s">
        <v>439</v>
      </c>
      <c r="G4432" s="12">
        <v>45572</v>
      </c>
      <c r="H4432" s="4" t="s">
        <v>356</v>
      </c>
      <c r="I4432" s="67">
        <v>0.63417824074074103</v>
      </c>
      <c r="J4432" s="4" t="s">
        <v>1134</v>
      </c>
      <c r="K4432" s="12">
        <v>43392</v>
      </c>
      <c r="L4432" s="4" t="s">
        <v>366</v>
      </c>
      <c r="M4432" s="4" t="s">
        <v>358</v>
      </c>
      <c r="N4432" s="4" t="s">
        <v>361</v>
      </c>
      <c r="O4432" s="12" t="str">
        <f t="shared" ca="1" si="140"/>
        <v>6 ans, 6 mois</v>
      </c>
      <c r="P4432" s="4" t="str">
        <f>VLOOKUP(B4432,Effectif!B:I,6,0)</f>
        <v>Hugo MARCHAL</v>
      </c>
      <c r="Q4432" s="4" t="str">
        <f>VLOOKUP(B4432,Effectif!B:I,8,0)</f>
        <v>DECB</v>
      </c>
      <c r="R4432" s="4" t="str">
        <f>IFERROR(VLOOKUP(C4432,Sales!B:G,6,0),"-")</f>
        <v>-</v>
      </c>
      <c r="S4432" s="4">
        <f>IFERROR(VLOOKUP(C4432,Recolt!B:H,3,0),"-")</f>
        <v>120</v>
      </c>
      <c r="T4432" s="4" t="str">
        <f t="shared" si="141"/>
        <v>-</v>
      </c>
    </row>
    <row r="4433" spans="1:20" hidden="1" x14ac:dyDescent="0.25">
      <c r="A4433" s="4" t="s">
        <v>412</v>
      </c>
      <c r="B4433" s="4" t="s">
        <v>582</v>
      </c>
      <c r="C4433" s="4">
        <v>1034849394</v>
      </c>
      <c r="D4433" s="4" t="s">
        <v>391</v>
      </c>
      <c r="E4433" s="4" t="s">
        <v>364</v>
      </c>
      <c r="F4433" s="4" t="s">
        <v>439</v>
      </c>
      <c r="G4433" s="12">
        <v>45573</v>
      </c>
      <c r="H4433" s="4" t="s">
        <v>356</v>
      </c>
      <c r="I4433" s="67">
        <v>0.60050925925925902</v>
      </c>
      <c r="J4433" s="4" t="s">
        <v>1133</v>
      </c>
      <c r="K4433" s="12">
        <v>43374</v>
      </c>
      <c r="L4433" s="4" t="s">
        <v>366</v>
      </c>
      <c r="M4433" s="4" t="s">
        <v>358</v>
      </c>
      <c r="N4433" s="4" t="s">
        <v>359</v>
      </c>
      <c r="O4433" s="12" t="str">
        <f t="shared" ca="1" si="140"/>
        <v>6 ans, 6 mois</v>
      </c>
      <c r="P4433" s="4" t="str">
        <f>VLOOKUP(B4433,Effectif!B:I,6,0)</f>
        <v>Hugo MARCHAL</v>
      </c>
      <c r="Q4433" s="4" t="str">
        <f>VLOOKUP(B4433,Effectif!B:I,8,0)</f>
        <v>DECB</v>
      </c>
      <c r="R4433" s="4" t="str">
        <f>IFERROR(VLOOKUP(C4433,Sales!B:G,6,0),"-")</f>
        <v>-</v>
      </c>
      <c r="S4433" s="4">
        <f>IFERROR(VLOOKUP(C4433,Recolt!B:H,3,0),"-")</f>
        <v>244.63</v>
      </c>
      <c r="T4433" s="4" t="str">
        <f t="shared" si="141"/>
        <v>-</v>
      </c>
    </row>
    <row r="4434" spans="1:20" hidden="1" x14ac:dyDescent="0.25">
      <c r="A4434" s="4" t="s">
        <v>412</v>
      </c>
      <c r="B4434" s="4" t="s">
        <v>582</v>
      </c>
      <c r="C4434" s="4">
        <v>1034849398</v>
      </c>
      <c r="D4434" s="4" t="s">
        <v>377</v>
      </c>
      <c r="E4434" s="4" t="s">
        <v>364</v>
      </c>
      <c r="F4434" s="4" t="s">
        <v>439</v>
      </c>
      <c r="G4434" s="12">
        <v>45574</v>
      </c>
      <c r="H4434" s="4" t="s">
        <v>356</v>
      </c>
      <c r="I4434" s="67">
        <v>0.65539351851851901</v>
      </c>
      <c r="J4434" s="4" t="s">
        <v>1141</v>
      </c>
      <c r="K4434" s="12">
        <v>43397</v>
      </c>
      <c r="L4434" s="4" t="s">
        <v>366</v>
      </c>
      <c r="M4434" s="4" t="s">
        <v>358</v>
      </c>
      <c r="N4434" s="4" t="s">
        <v>361</v>
      </c>
      <c r="O4434" s="12" t="str">
        <f t="shared" ca="1" si="140"/>
        <v>6 ans, 6 mois</v>
      </c>
      <c r="P4434" s="4" t="str">
        <f>VLOOKUP(B4434,Effectif!B:I,6,0)</f>
        <v>Hugo MARCHAL</v>
      </c>
      <c r="Q4434" s="4" t="str">
        <f>VLOOKUP(B4434,Effectif!B:I,8,0)</f>
        <v>DECB</v>
      </c>
      <c r="R4434" s="4">
        <f>IFERROR(VLOOKUP(C4434,Sales!B:G,6,0),"-")</f>
        <v>236</v>
      </c>
      <c r="S4434" s="4" t="str">
        <f>IFERROR(VLOOKUP(C4434,Recolt!B:H,3,0),"-")</f>
        <v>-</v>
      </c>
      <c r="T4434" s="4">
        <f t="shared" si="141"/>
        <v>236</v>
      </c>
    </row>
    <row r="4435" spans="1:20" hidden="1" x14ac:dyDescent="0.25">
      <c r="A4435" s="4" t="s">
        <v>412</v>
      </c>
      <c r="B4435" s="4" t="s">
        <v>582</v>
      </c>
      <c r="C4435" s="4">
        <v>1034849406</v>
      </c>
      <c r="D4435" s="4" t="s">
        <v>408</v>
      </c>
      <c r="E4435" s="4" t="s">
        <v>364</v>
      </c>
      <c r="F4435" s="4" t="s">
        <v>439</v>
      </c>
      <c r="G4435" s="12">
        <v>45575</v>
      </c>
      <c r="H4435" s="4" t="s">
        <v>365</v>
      </c>
      <c r="I4435" s="67">
        <v>0.62105324074074097</v>
      </c>
      <c r="J4435" s="4" t="s">
        <v>1141</v>
      </c>
      <c r="K4435" s="12">
        <v>43380</v>
      </c>
      <c r="L4435" s="4" t="s">
        <v>366</v>
      </c>
      <c r="M4435" s="4" t="s">
        <v>358</v>
      </c>
      <c r="N4435" s="4" t="s">
        <v>361</v>
      </c>
      <c r="O4435" s="12" t="str">
        <f t="shared" ca="1" si="140"/>
        <v>6 ans, 6 mois</v>
      </c>
      <c r="P4435" s="4" t="str">
        <f>VLOOKUP(B4435,Effectif!B:I,6,0)</f>
        <v>Hugo MARCHAL</v>
      </c>
      <c r="Q4435" s="4" t="str">
        <f>VLOOKUP(B4435,Effectif!B:I,8,0)</f>
        <v>DECB</v>
      </c>
      <c r="R4435" s="4">
        <f>IFERROR(VLOOKUP(C4435,Sales!B:G,6,0),"-")</f>
        <v>101.36</v>
      </c>
      <c r="S4435" s="4" t="str">
        <f>IFERROR(VLOOKUP(C4435,Recolt!B:H,3,0),"-")</f>
        <v>-</v>
      </c>
      <c r="T4435" s="4">
        <f t="shared" si="141"/>
        <v>101.36</v>
      </c>
    </row>
    <row r="4436" spans="1:20" hidden="1" x14ac:dyDescent="0.25">
      <c r="A4436" s="4" t="s">
        <v>412</v>
      </c>
      <c r="B4436" s="4" t="s">
        <v>582</v>
      </c>
      <c r="C4436" s="4">
        <v>1034849411</v>
      </c>
      <c r="D4436" s="4" t="s">
        <v>363</v>
      </c>
      <c r="E4436" s="4" t="s">
        <v>364</v>
      </c>
      <c r="F4436" s="4" t="s">
        <v>439</v>
      </c>
      <c r="G4436" s="12">
        <v>45576</v>
      </c>
      <c r="H4436" s="4" t="s">
        <v>356</v>
      </c>
      <c r="I4436" s="67">
        <v>0.47728009259259302</v>
      </c>
      <c r="J4436" s="4" t="s">
        <v>1147</v>
      </c>
      <c r="K4436" s="12">
        <v>43008</v>
      </c>
      <c r="L4436" s="4" t="s">
        <v>366</v>
      </c>
      <c r="M4436" s="4" t="s">
        <v>362</v>
      </c>
      <c r="O4436" s="12" t="str">
        <f t="shared" ca="1" si="140"/>
        <v>7 ans, 7 mois</v>
      </c>
      <c r="P4436" s="4" t="str">
        <f>VLOOKUP(B4436,Effectif!B:I,6,0)</f>
        <v>Hugo MARCHAL</v>
      </c>
      <c r="Q4436" s="4" t="str">
        <f>VLOOKUP(B4436,Effectif!B:I,8,0)</f>
        <v>DECB</v>
      </c>
      <c r="R4436" s="4">
        <f>IFERROR(VLOOKUP(C4436,Sales!B:G,6,0),"-")</f>
        <v>192</v>
      </c>
      <c r="S4436" s="4" t="str">
        <f>IFERROR(VLOOKUP(C4436,Recolt!B:H,3,0),"-")</f>
        <v>-</v>
      </c>
      <c r="T4436" s="4">
        <f t="shared" si="141"/>
        <v>192</v>
      </c>
    </row>
    <row r="4437" spans="1:20" hidden="1" x14ac:dyDescent="0.25">
      <c r="A4437" s="4" t="s">
        <v>412</v>
      </c>
      <c r="B4437" s="4" t="s">
        <v>582</v>
      </c>
      <c r="C4437" s="4">
        <v>1034849415</v>
      </c>
      <c r="D4437" s="4" t="s">
        <v>363</v>
      </c>
      <c r="E4437" s="4" t="s">
        <v>364</v>
      </c>
      <c r="F4437" s="4" t="s">
        <v>439</v>
      </c>
      <c r="G4437" s="12">
        <v>45577</v>
      </c>
      <c r="H4437" s="4" t="s">
        <v>356</v>
      </c>
      <c r="I4437" s="67">
        <v>0.51674768518518499</v>
      </c>
      <c r="J4437" s="4" t="s">
        <v>1134</v>
      </c>
      <c r="K4437" s="12">
        <v>43205</v>
      </c>
      <c r="L4437" s="4" t="s">
        <v>366</v>
      </c>
      <c r="M4437" s="4" t="s">
        <v>358</v>
      </c>
      <c r="N4437" s="4" t="s">
        <v>359</v>
      </c>
      <c r="O4437" s="12" t="str">
        <f t="shared" ca="1" si="140"/>
        <v>7 ans, 0 mois</v>
      </c>
      <c r="P4437" s="4" t="str">
        <f>VLOOKUP(B4437,Effectif!B:I,6,0)</f>
        <v>Hugo MARCHAL</v>
      </c>
      <c r="Q4437" s="4" t="str">
        <f>VLOOKUP(B4437,Effectif!B:I,8,0)</f>
        <v>DECB</v>
      </c>
      <c r="R4437" s="4">
        <f>IFERROR(VLOOKUP(C4437,Sales!B:G,6,0),"-")</f>
        <v>110</v>
      </c>
      <c r="S4437" s="4" t="str">
        <f>IFERROR(VLOOKUP(C4437,Recolt!B:H,3,0),"-")</f>
        <v>-</v>
      </c>
      <c r="T4437" s="4">
        <f t="shared" si="141"/>
        <v>110</v>
      </c>
    </row>
    <row r="4438" spans="1:20" hidden="1" x14ac:dyDescent="0.25">
      <c r="A4438" s="4" t="s">
        <v>412</v>
      </c>
      <c r="B4438" s="4" t="s">
        <v>582</v>
      </c>
      <c r="C4438" s="4">
        <v>1034849424</v>
      </c>
      <c r="D4438" s="4" t="s">
        <v>363</v>
      </c>
      <c r="E4438" s="4" t="s">
        <v>364</v>
      </c>
      <c r="F4438" s="4" t="s">
        <v>439</v>
      </c>
      <c r="G4438" s="12">
        <v>45578</v>
      </c>
      <c r="H4438" s="4" t="s">
        <v>356</v>
      </c>
      <c r="I4438" s="67">
        <v>0.62524305555555604</v>
      </c>
      <c r="J4438" s="4" t="s">
        <v>1137</v>
      </c>
      <c r="K4438" s="12">
        <v>42515</v>
      </c>
      <c r="L4438" s="4" t="s">
        <v>366</v>
      </c>
      <c r="M4438" s="4" t="s">
        <v>358</v>
      </c>
      <c r="N4438" s="4" t="s">
        <v>359</v>
      </c>
      <c r="O4438" s="12" t="str">
        <f t="shared" ca="1" si="140"/>
        <v>8 ans, 11 mois</v>
      </c>
      <c r="P4438" s="4" t="str">
        <f>VLOOKUP(B4438,Effectif!B:I,6,0)</f>
        <v>Hugo MARCHAL</v>
      </c>
      <c r="Q4438" s="4" t="str">
        <f>VLOOKUP(B4438,Effectif!B:I,8,0)</f>
        <v>DECB</v>
      </c>
      <c r="R4438" s="4">
        <f>IFERROR(VLOOKUP(C4438,Sales!B:G,6,0),"-")</f>
        <v>129.09</v>
      </c>
      <c r="S4438" s="4" t="str">
        <f>IFERROR(VLOOKUP(C4438,Recolt!B:H,3,0),"-")</f>
        <v>-</v>
      </c>
      <c r="T4438" s="4">
        <f t="shared" si="141"/>
        <v>129.09</v>
      </c>
    </row>
    <row r="4439" spans="1:20" hidden="1" x14ac:dyDescent="0.25">
      <c r="A4439" s="4" t="s">
        <v>412</v>
      </c>
      <c r="B4439" s="4" t="s">
        <v>582</v>
      </c>
      <c r="C4439" s="4">
        <v>1034849426</v>
      </c>
      <c r="D4439" s="4" t="s">
        <v>377</v>
      </c>
      <c r="E4439" s="4" t="s">
        <v>364</v>
      </c>
      <c r="F4439" s="4" t="s">
        <v>439</v>
      </c>
      <c r="G4439" s="12">
        <v>45579</v>
      </c>
      <c r="H4439" s="4" t="s">
        <v>356</v>
      </c>
      <c r="I4439" s="67">
        <v>0.62833333333333297</v>
      </c>
      <c r="J4439" s="4" t="s">
        <v>1133</v>
      </c>
      <c r="K4439" s="12">
        <v>43444</v>
      </c>
      <c r="L4439" s="4" t="s">
        <v>366</v>
      </c>
      <c r="M4439" s="4" t="s">
        <v>358</v>
      </c>
      <c r="N4439" s="4" t="s">
        <v>361</v>
      </c>
      <c r="O4439" s="12" t="str">
        <f t="shared" ca="1" si="140"/>
        <v>6 ans, 4 mois</v>
      </c>
      <c r="P4439" s="4" t="str">
        <f>VLOOKUP(B4439,Effectif!B:I,6,0)</f>
        <v>Hugo MARCHAL</v>
      </c>
      <c r="Q4439" s="4" t="str">
        <f>VLOOKUP(B4439,Effectif!B:I,8,0)</f>
        <v>DECB</v>
      </c>
      <c r="R4439" s="4" t="str">
        <f>IFERROR(VLOOKUP(C4439,Sales!B:G,6,0),"-")</f>
        <v>-</v>
      </c>
      <c r="S4439" s="4">
        <f>IFERROR(VLOOKUP(C4439,Recolt!B:H,3,0),"-")</f>
        <v>23.39</v>
      </c>
      <c r="T4439" s="4" t="str">
        <f t="shared" si="141"/>
        <v>-</v>
      </c>
    </row>
    <row r="4440" spans="1:20" hidden="1" x14ac:dyDescent="0.25">
      <c r="A4440" s="4" t="s">
        <v>412</v>
      </c>
      <c r="B4440" s="4" t="s">
        <v>582</v>
      </c>
      <c r="C4440" s="4">
        <v>1034849429</v>
      </c>
      <c r="D4440" s="4" t="s">
        <v>400</v>
      </c>
      <c r="E4440" s="4" t="s">
        <v>364</v>
      </c>
      <c r="F4440" s="4" t="s">
        <v>439</v>
      </c>
      <c r="G4440" s="12">
        <v>45580</v>
      </c>
      <c r="H4440" s="4" t="s">
        <v>365</v>
      </c>
      <c r="I4440" s="67">
        <v>0.59465277777777803</v>
      </c>
      <c r="J4440" s="4" t="s">
        <v>1147</v>
      </c>
      <c r="K4440" s="12">
        <v>43059</v>
      </c>
      <c r="L4440" s="4" t="s">
        <v>366</v>
      </c>
      <c r="M4440" s="4" t="s">
        <v>362</v>
      </c>
      <c r="O4440" s="12" t="str">
        <f t="shared" ca="1" si="140"/>
        <v>7 ans, 5 mois</v>
      </c>
      <c r="P4440" s="4" t="str">
        <f>VLOOKUP(B4440,Effectif!B:I,6,0)</f>
        <v>Hugo MARCHAL</v>
      </c>
      <c r="Q4440" s="4" t="str">
        <f>VLOOKUP(B4440,Effectif!B:I,8,0)</f>
        <v>DECB</v>
      </c>
      <c r="R4440" s="4" t="str">
        <f>IFERROR(VLOOKUP(C4440,Sales!B:G,6,0),"-")</f>
        <v>-</v>
      </c>
      <c r="S4440" s="4">
        <f>IFERROR(VLOOKUP(C4440,Recolt!B:H,3,0),"-")</f>
        <v>25</v>
      </c>
      <c r="T4440" s="4" t="str">
        <f t="shared" si="141"/>
        <v>-</v>
      </c>
    </row>
    <row r="4441" spans="1:20" hidden="1" x14ac:dyDescent="0.25">
      <c r="A4441" s="4" t="s">
        <v>412</v>
      </c>
      <c r="B4441" s="4" t="s">
        <v>582</v>
      </c>
      <c r="C4441" s="4">
        <v>1034849434</v>
      </c>
      <c r="D4441" s="4" t="s">
        <v>363</v>
      </c>
      <c r="E4441" s="4" t="s">
        <v>364</v>
      </c>
      <c r="F4441" s="4" t="s">
        <v>439</v>
      </c>
      <c r="G4441" s="12">
        <v>45581</v>
      </c>
      <c r="H4441" s="4" t="s">
        <v>356</v>
      </c>
      <c r="I4441" s="67">
        <v>0.69962962962963005</v>
      </c>
      <c r="J4441" s="4" t="s">
        <v>1131</v>
      </c>
      <c r="K4441" s="12">
        <v>40967</v>
      </c>
      <c r="L4441" s="4" t="s">
        <v>366</v>
      </c>
      <c r="M4441" s="4" t="s">
        <v>358</v>
      </c>
      <c r="N4441" s="4" t="s">
        <v>361</v>
      </c>
      <c r="O4441" s="12" t="str">
        <f t="shared" ca="1" si="140"/>
        <v>13 ans, 2 mois</v>
      </c>
      <c r="P4441" s="4" t="str">
        <f>VLOOKUP(B4441,Effectif!B:I,6,0)</f>
        <v>Hugo MARCHAL</v>
      </c>
      <c r="Q4441" s="4" t="str">
        <f>VLOOKUP(B4441,Effectif!B:I,8,0)</f>
        <v>DECB</v>
      </c>
      <c r="R4441" s="4">
        <f>IFERROR(VLOOKUP(C4441,Sales!B:G,6,0),"-")</f>
        <v>181.3</v>
      </c>
      <c r="S4441" s="4" t="str">
        <f>IFERROR(VLOOKUP(C4441,Recolt!B:H,3,0),"-")</f>
        <v>-</v>
      </c>
      <c r="T4441" s="4">
        <f t="shared" si="141"/>
        <v>181.3</v>
      </c>
    </row>
    <row r="4442" spans="1:20" hidden="1" x14ac:dyDescent="0.25">
      <c r="A4442" s="4" t="s">
        <v>412</v>
      </c>
      <c r="B4442" s="4" t="s">
        <v>582</v>
      </c>
      <c r="C4442" s="4">
        <v>1034849444</v>
      </c>
      <c r="D4442" s="4" t="s">
        <v>367</v>
      </c>
      <c r="E4442" s="4" t="s">
        <v>364</v>
      </c>
      <c r="F4442" s="4" t="s">
        <v>439</v>
      </c>
      <c r="G4442" s="12">
        <v>45582</v>
      </c>
      <c r="H4442" s="4" t="s">
        <v>356</v>
      </c>
      <c r="I4442" s="67">
        <v>0.59915509259259303</v>
      </c>
      <c r="J4442" s="4" t="s">
        <v>1135</v>
      </c>
      <c r="K4442" s="12">
        <v>43224</v>
      </c>
      <c r="L4442" s="4" t="s">
        <v>366</v>
      </c>
      <c r="M4442" s="4" t="s">
        <v>358</v>
      </c>
      <c r="N4442" s="4" t="s">
        <v>361</v>
      </c>
      <c r="O4442" s="12" t="str">
        <f t="shared" ca="1" si="140"/>
        <v>6 ans, 11 mois</v>
      </c>
      <c r="P4442" s="4" t="str">
        <f>VLOOKUP(B4442,Effectif!B:I,6,0)</f>
        <v>Hugo MARCHAL</v>
      </c>
      <c r="Q4442" s="4" t="str">
        <f>VLOOKUP(B4442,Effectif!B:I,8,0)</f>
        <v>DECB</v>
      </c>
      <c r="R4442" s="4" t="str">
        <f>IFERROR(VLOOKUP(C4442,Sales!B:G,6,0),"-")</f>
        <v>-</v>
      </c>
      <c r="S4442" s="4">
        <f>IFERROR(VLOOKUP(C4442,Recolt!B:H,3,0),"-")</f>
        <v>164</v>
      </c>
      <c r="T4442" s="4" t="str">
        <f t="shared" si="141"/>
        <v>-</v>
      </c>
    </row>
    <row r="4443" spans="1:20" hidden="1" x14ac:dyDescent="0.25">
      <c r="A4443" s="4" t="s">
        <v>412</v>
      </c>
      <c r="B4443" s="4" t="s">
        <v>582</v>
      </c>
      <c r="C4443" s="4">
        <v>1034849455</v>
      </c>
      <c r="D4443" s="4" t="s">
        <v>354</v>
      </c>
      <c r="E4443" s="4" t="s">
        <v>355</v>
      </c>
      <c r="F4443" s="4" t="s">
        <v>439</v>
      </c>
      <c r="G4443" s="12">
        <v>45583</v>
      </c>
      <c r="H4443" s="4" t="s">
        <v>356</v>
      </c>
      <c r="I4443" s="67">
        <v>0.45694444444444399</v>
      </c>
      <c r="J4443" s="4" t="s">
        <v>1134</v>
      </c>
      <c r="K4443" s="12">
        <v>43361</v>
      </c>
      <c r="L4443" s="4" t="s">
        <v>366</v>
      </c>
      <c r="M4443" s="4" t="s">
        <v>358</v>
      </c>
      <c r="N4443" s="4" t="s">
        <v>361</v>
      </c>
      <c r="O4443" s="12" t="str">
        <f t="shared" ca="1" si="140"/>
        <v>6 ans, 7 mois</v>
      </c>
      <c r="P4443" s="4" t="str">
        <f>VLOOKUP(B4443,Effectif!B:I,6,0)</f>
        <v>Hugo MARCHAL</v>
      </c>
      <c r="Q4443" s="4" t="str">
        <f>VLOOKUP(B4443,Effectif!B:I,8,0)</f>
        <v>DECB</v>
      </c>
      <c r="R4443" s="4" t="str">
        <f>IFERROR(VLOOKUP(C4443,Sales!B:G,6,0),"-")</f>
        <v>-</v>
      </c>
      <c r="S4443" s="4">
        <f>IFERROR(VLOOKUP(C4443,Recolt!B:H,3,0),"-")</f>
        <v>244</v>
      </c>
      <c r="T4443" s="4" t="str">
        <f t="shared" si="141"/>
        <v>-</v>
      </c>
    </row>
    <row r="4444" spans="1:20" hidden="1" x14ac:dyDescent="0.25">
      <c r="A4444" s="4" t="s">
        <v>412</v>
      </c>
      <c r="B4444" s="4" t="s">
        <v>582</v>
      </c>
      <c r="C4444" s="4">
        <v>1034849458</v>
      </c>
      <c r="D4444" s="4" t="s">
        <v>367</v>
      </c>
      <c r="E4444" s="4" t="s">
        <v>364</v>
      </c>
      <c r="F4444" s="4" t="s">
        <v>439</v>
      </c>
      <c r="G4444" s="12">
        <v>45584</v>
      </c>
      <c r="H4444" s="4" t="s">
        <v>356</v>
      </c>
      <c r="I4444" s="67">
        <v>0.53</v>
      </c>
      <c r="J4444" s="4" t="s">
        <v>1133</v>
      </c>
      <c r="K4444" s="12">
        <v>43266</v>
      </c>
      <c r="L4444" s="4" t="s">
        <v>366</v>
      </c>
      <c r="M4444" s="4" t="s">
        <v>358</v>
      </c>
      <c r="N4444" s="4" t="s">
        <v>361</v>
      </c>
      <c r="O4444" s="12" t="str">
        <f t="shared" ca="1" si="140"/>
        <v>6 ans, 10 mois</v>
      </c>
      <c r="P4444" s="4" t="str">
        <f>VLOOKUP(B4444,Effectif!B:I,6,0)</f>
        <v>Hugo MARCHAL</v>
      </c>
      <c r="Q4444" s="4" t="str">
        <f>VLOOKUP(B4444,Effectif!B:I,8,0)</f>
        <v>DECB</v>
      </c>
      <c r="R4444" s="4">
        <f>IFERROR(VLOOKUP(C4444,Sales!B:G,6,0),"-")</f>
        <v>50</v>
      </c>
      <c r="S4444" s="4" t="str">
        <f>IFERROR(VLOOKUP(C4444,Recolt!B:H,3,0),"-")</f>
        <v>-</v>
      </c>
      <c r="T4444" s="4">
        <f t="shared" si="141"/>
        <v>50</v>
      </c>
    </row>
    <row r="4445" spans="1:20" hidden="1" x14ac:dyDescent="0.25">
      <c r="A4445" s="4" t="s">
        <v>412</v>
      </c>
      <c r="B4445" s="4" t="s">
        <v>582</v>
      </c>
      <c r="C4445" s="4">
        <v>1034849466</v>
      </c>
      <c r="D4445" s="4" t="s">
        <v>354</v>
      </c>
      <c r="E4445" s="4" t="s">
        <v>355</v>
      </c>
      <c r="F4445" s="4" t="s">
        <v>440</v>
      </c>
      <c r="G4445" s="12">
        <v>45585</v>
      </c>
      <c r="H4445" s="4" t="s">
        <v>356</v>
      </c>
      <c r="I4445" s="67">
        <v>0.464861111111111</v>
      </c>
      <c r="J4445" s="4" t="s">
        <v>1135</v>
      </c>
      <c r="K4445" s="12">
        <v>43180</v>
      </c>
      <c r="L4445" s="4" t="s">
        <v>357</v>
      </c>
      <c r="M4445" s="4" t="s">
        <v>358</v>
      </c>
      <c r="N4445" s="4" t="s">
        <v>384</v>
      </c>
      <c r="O4445" s="12" t="str">
        <f t="shared" ca="1" si="140"/>
        <v>7 ans, 1 mois</v>
      </c>
      <c r="P4445" s="4" t="str">
        <f>VLOOKUP(B4445,Effectif!B:I,6,0)</f>
        <v>Hugo MARCHAL</v>
      </c>
      <c r="Q4445" s="4" t="str">
        <f>VLOOKUP(B4445,Effectif!B:I,8,0)</f>
        <v>DECB</v>
      </c>
      <c r="R4445" s="4" t="str">
        <f>IFERROR(VLOOKUP(C4445,Sales!B:G,6,0),"-")</f>
        <v>-</v>
      </c>
      <c r="S4445" s="4">
        <f>IFERROR(VLOOKUP(C4445,Recolt!B:H,3,0),"-")</f>
        <v>113.62</v>
      </c>
      <c r="T4445" s="4" t="str">
        <f t="shared" si="141"/>
        <v>-</v>
      </c>
    </row>
    <row r="4446" spans="1:20" hidden="1" x14ac:dyDescent="0.25">
      <c r="A4446" s="4" t="s">
        <v>412</v>
      </c>
      <c r="B4446" s="4" t="s">
        <v>582</v>
      </c>
      <c r="C4446" s="4">
        <v>1034849468</v>
      </c>
      <c r="D4446" s="4" t="s">
        <v>363</v>
      </c>
      <c r="E4446" s="4" t="s">
        <v>364</v>
      </c>
      <c r="F4446" s="4" t="s">
        <v>439</v>
      </c>
      <c r="G4446" s="12">
        <v>45586</v>
      </c>
      <c r="H4446" s="4" t="s">
        <v>356</v>
      </c>
      <c r="I4446" s="67">
        <v>0.72809027777777802</v>
      </c>
      <c r="J4446" s="4" t="s">
        <v>1133</v>
      </c>
      <c r="K4446" s="12">
        <v>43439</v>
      </c>
      <c r="L4446" s="4" t="s">
        <v>366</v>
      </c>
      <c r="M4446" s="4" t="s">
        <v>358</v>
      </c>
      <c r="N4446" s="4" t="s">
        <v>359</v>
      </c>
      <c r="O4446" s="12" t="str">
        <f t="shared" ca="1" si="140"/>
        <v>6 ans, 4 mois</v>
      </c>
      <c r="P4446" s="4" t="str">
        <f>VLOOKUP(B4446,Effectif!B:I,6,0)</f>
        <v>Hugo MARCHAL</v>
      </c>
      <c r="Q4446" s="4" t="str">
        <f>VLOOKUP(B4446,Effectif!B:I,8,0)</f>
        <v>DECB</v>
      </c>
      <c r="R4446" s="4">
        <f>IFERROR(VLOOKUP(C4446,Sales!B:G,6,0),"-")</f>
        <v>399.05</v>
      </c>
      <c r="S4446" s="4" t="str">
        <f>IFERROR(VLOOKUP(C4446,Recolt!B:H,3,0),"-")</f>
        <v>-</v>
      </c>
      <c r="T4446" s="4">
        <f t="shared" si="141"/>
        <v>399.05</v>
      </c>
    </row>
    <row r="4447" spans="1:20" hidden="1" x14ac:dyDescent="0.25">
      <c r="A4447" s="4" t="s">
        <v>412</v>
      </c>
      <c r="B4447" s="4" t="s">
        <v>530</v>
      </c>
      <c r="C4447" s="4">
        <v>1034849470</v>
      </c>
      <c r="D4447" s="4" t="s">
        <v>354</v>
      </c>
      <c r="E4447" s="4" t="s">
        <v>355</v>
      </c>
      <c r="F4447" s="4" t="s">
        <v>439</v>
      </c>
      <c r="G4447" s="12">
        <v>45587</v>
      </c>
      <c r="H4447" s="4" t="s">
        <v>356</v>
      </c>
      <c r="I4447" s="67">
        <v>0.40349537037036998</v>
      </c>
      <c r="J4447" s="4" t="s">
        <v>1133</v>
      </c>
      <c r="K4447" s="12">
        <v>43286</v>
      </c>
      <c r="L4447" s="4" t="s">
        <v>366</v>
      </c>
      <c r="M4447" s="4" t="s">
        <v>358</v>
      </c>
      <c r="N4447" s="4" t="s">
        <v>384</v>
      </c>
      <c r="O4447" s="12" t="str">
        <f t="shared" ca="1" si="140"/>
        <v>6 ans, 9 mois</v>
      </c>
      <c r="P4447" s="4" t="str">
        <f>VLOOKUP(B4447,Effectif!B:I,6,0)</f>
        <v>Lise DE WITTE</v>
      </c>
      <c r="Q4447" s="4" t="str">
        <f>VLOOKUP(B4447,Effectif!B:I,8,0)</f>
        <v>DECB</v>
      </c>
      <c r="R4447" s="4">
        <f>IFERROR(VLOOKUP(C4447,Sales!B:G,6,0),"-")</f>
        <v>37.53</v>
      </c>
      <c r="S4447" s="4" t="str">
        <f>IFERROR(VLOOKUP(C4447,Recolt!B:H,3,0),"-")</f>
        <v>-</v>
      </c>
      <c r="T4447" s="4">
        <f t="shared" si="141"/>
        <v>37.53</v>
      </c>
    </row>
    <row r="4448" spans="1:20" hidden="1" x14ac:dyDescent="0.25">
      <c r="A4448" s="4" t="s">
        <v>412</v>
      </c>
      <c r="B4448" s="4" t="s">
        <v>530</v>
      </c>
      <c r="C4448" s="4">
        <v>1034849476</v>
      </c>
      <c r="D4448" s="4" t="s">
        <v>363</v>
      </c>
      <c r="E4448" s="4" t="s">
        <v>364</v>
      </c>
      <c r="F4448" s="4" t="s">
        <v>439</v>
      </c>
      <c r="G4448" s="12">
        <v>45588</v>
      </c>
      <c r="H4448" s="4" t="s">
        <v>356</v>
      </c>
      <c r="I4448" s="67">
        <v>0.58127314814814801</v>
      </c>
      <c r="J4448" s="4" t="s">
        <v>1131</v>
      </c>
      <c r="K4448" s="12">
        <v>42561</v>
      </c>
      <c r="L4448" s="4" t="s">
        <v>366</v>
      </c>
      <c r="M4448" s="4" t="s">
        <v>358</v>
      </c>
      <c r="N4448" s="4" t="s">
        <v>359</v>
      </c>
      <c r="O4448" s="12" t="str">
        <f t="shared" ca="1" si="140"/>
        <v>8 ans, 9 mois</v>
      </c>
      <c r="P4448" s="4" t="str">
        <f>VLOOKUP(B4448,Effectif!B:I,6,0)</f>
        <v>Lise DE WITTE</v>
      </c>
      <c r="Q4448" s="4" t="str">
        <f>VLOOKUP(B4448,Effectif!B:I,8,0)</f>
        <v>DECB</v>
      </c>
      <c r="R4448" s="4">
        <f>IFERROR(VLOOKUP(C4448,Sales!B:G,6,0),"-")</f>
        <v>195.49</v>
      </c>
      <c r="S4448" s="4" t="str">
        <f>IFERROR(VLOOKUP(C4448,Recolt!B:H,3,0),"-")</f>
        <v>-</v>
      </c>
      <c r="T4448" s="4">
        <f t="shared" si="141"/>
        <v>195.49</v>
      </c>
    </row>
    <row r="4449" spans="1:20" hidden="1" x14ac:dyDescent="0.25">
      <c r="A4449" s="4" t="s">
        <v>412</v>
      </c>
      <c r="B4449" s="4" t="s">
        <v>530</v>
      </c>
      <c r="C4449" s="4">
        <v>1034849487</v>
      </c>
      <c r="D4449" s="4" t="s">
        <v>377</v>
      </c>
      <c r="E4449" s="4" t="s">
        <v>364</v>
      </c>
      <c r="F4449" s="4" t="s">
        <v>439</v>
      </c>
      <c r="G4449" s="12">
        <v>45589</v>
      </c>
      <c r="H4449" s="4" t="s">
        <v>356</v>
      </c>
      <c r="I4449" s="67">
        <v>0.47270833333333301</v>
      </c>
      <c r="J4449" s="4" t="s">
        <v>1132</v>
      </c>
      <c r="K4449" s="12">
        <v>42912</v>
      </c>
      <c r="L4449" s="4" t="s">
        <v>366</v>
      </c>
      <c r="M4449" s="4" t="s">
        <v>358</v>
      </c>
      <c r="N4449" s="4" t="s">
        <v>361</v>
      </c>
      <c r="O4449" s="12" t="str">
        <f t="shared" ca="1" si="140"/>
        <v>7 ans, 10 mois</v>
      </c>
      <c r="P4449" s="4" t="str">
        <f>VLOOKUP(B4449,Effectif!B:I,6,0)</f>
        <v>Lise DE WITTE</v>
      </c>
      <c r="Q4449" s="4" t="str">
        <f>VLOOKUP(B4449,Effectif!B:I,8,0)</f>
        <v>DECB</v>
      </c>
      <c r="R4449" s="4">
        <f>IFERROR(VLOOKUP(C4449,Sales!B:G,6,0),"-")</f>
        <v>150.13999999999999</v>
      </c>
      <c r="S4449" s="4" t="str">
        <f>IFERROR(VLOOKUP(C4449,Recolt!B:H,3,0),"-")</f>
        <v>-</v>
      </c>
      <c r="T4449" s="4">
        <f t="shared" si="141"/>
        <v>150.13999999999999</v>
      </c>
    </row>
    <row r="4450" spans="1:20" hidden="1" x14ac:dyDescent="0.25">
      <c r="A4450" s="4" t="s">
        <v>412</v>
      </c>
      <c r="B4450" s="4" t="s">
        <v>530</v>
      </c>
      <c r="C4450" s="4">
        <v>1034849498</v>
      </c>
      <c r="D4450" s="4" t="s">
        <v>387</v>
      </c>
      <c r="E4450" s="4" t="s">
        <v>364</v>
      </c>
      <c r="F4450" s="4" t="s">
        <v>439</v>
      </c>
      <c r="G4450" s="12">
        <v>45590</v>
      </c>
      <c r="H4450" s="4" t="s">
        <v>356</v>
      </c>
      <c r="I4450" s="67">
        <v>0.602025462962963</v>
      </c>
      <c r="J4450" s="4" t="s">
        <v>1135</v>
      </c>
      <c r="K4450" s="12">
        <v>43069</v>
      </c>
      <c r="L4450" s="4" t="s">
        <v>366</v>
      </c>
      <c r="M4450" s="4" t="s">
        <v>358</v>
      </c>
      <c r="N4450" s="4" t="s">
        <v>361</v>
      </c>
      <c r="O4450" s="12" t="str">
        <f t="shared" ca="1" si="140"/>
        <v>7 ans, 5 mois</v>
      </c>
      <c r="P4450" s="4" t="str">
        <f>VLOOKUP(B4450,Effectif!B:I,6,0)</f>
        <v>Lise DE WITTE</v>
      </c>
      <c r="Q4450" s="4" t="str">
        <f>VLOOKUP(B4450,Effectif!B:I,8,0)</f>
        <v>DECB</v>
      </c>
      <c r="R4450" s="4" t="str">
        <f>IFERROR(VLOOKUP(C4450,Sales!B:G,6,0),"-")</f>
        <v>-</v>
      </c>
      <c r="S4450" s="4">
        <f>IFERROR(VLOOKUP(C4450,Recolt!B:H,3,0),"-")</f>
        <v>86</v>
      </c>
      <c r="T4450" s="4" t="str">
        <f t="shared" si="141"/>
        <v>-</v>
      </c>
    </row>
    <row r="4451" spans="1:20" hidden="1" x14ac:dyDescent="0.25">
      <c r="A4451" s="4" t="s">
        <v>412</v>
      </c>
      <c r="B4451" s="4" t="s">
        <v>530</v>
      </c>
      <c r="C4451" s="4">
        <v>1034849507</v>
      </c>
      <c r="D4451" s="4" t="s">
        <v>372</v>
      </c>
      <c r="E4451" s="4" t="s">
        <v>364</v>
      </c>
      <c r="F4451" s="4" t="s">
        <v>439</v>
      </c>
      <c r="G4451" s="12">
        <v>45591</v>
      </c>
      <c r="H4451" s="4" t="s">
        <v>356</v>
      </c>
      <c r="I4451" s="67">
        <v>0.66082175925925901</v>
      </c>
      <c r="J4451" s="4" t="s">
        <v>1133</v>
      </c>
      <c r="K4451" s="12">
        <v>43378</v>
      </c>
      <c r="L4451" s="4" t="s">
        <v>366</v>
      </c>
      <c r="M4451" s="4" t="s">
        <v>358</v>
      </c>
      <c r="N4451" s="4" t="s">
        <v>361</v>
      </c>
      <c r="O4451" s="12" t="str">
        <f t="shared" ca="1" si="140"/>
        <v>6 ans, 6 mois</v>
      </c>
      <c r="P4451" s="4" t="str">
        <f>VLOOKUP(B4451,Effectif!B:I,6,0)</f>
        <v>Lise DE WITTE</v>
      </c>
      <c r="Q4451" s="4" t="str">
        <f>VLOOKUP(B4451,Effectif!B:I,8,0)</f>
        <v>DECB</v>
      </c>
      <c r="R4451" s="4">
        <f>IFERROR(VLOOKUP(C4451,Sales!B:G,6,0),"-")</f>
        <v>15.62</v>
      </c>
      <c r="S4451" s="4" t="str">
        <f>IFERROR(VLOOKUP(C4451,Recolt!B:H,3,0),"-")</f>
        <v>-</v>
      </c>
      <c r="T4451" s="4">
        <f t="shared" si="141"/>
        <v>15.62</v>
      </c>
    </row>
    <row r="4452" spans="1:20" hidden="1" x14ac:dyDescent="0.25">
      <c r="A4452" s="4" t="s">
        <v>412</v>
      </c>
      <c r="B4452" s="4" t="s">
        <v>530</v>
      </c>
      <c r="C4452" s="4">
        <v>1034849511</v>
      </c>
      <c r="D4452" s="4" t="s">
        <v>363</v>
      </c>
      <c r="E4452" s="4" t="s">
        <v>364</v>
      </c>
      <c r="F4452" s="4" t="s">
        <v>439</v>
      </c>
      <c r="G4452" s="12">
        <v>45592</v>
      </c>
      <c r="H4452" s="4" t="s">
        <v>356</v>
      </c>
      <c r="I4452" s="67">
        <v>0.45902777777777798</v>
      </c>
      <c r="J4452" s="4" t="s">
        <v>1133</v>
      </c>
      <c r="K4452" s="12">
        <v>42909</v>
      </c>
      <c r="L4452" s="4" t="s">
        <v>366</v>
      </c>
      <c r="M4452" s="4" t="s">
        <v>358</v>
      </c>
      <c r="N4452" s="4" t="s">
        <v>361</v>
      </c>
      <c r="O4452" s="12" t="str">
        <f t="shared" ca="1" si="140"/>
        <v>7 ans, 10 mois</v>
      </c>
      <c r="P4452" s="4" t="str">
        <f>VLOOKUP(B4452,Effectif!B:I,6,0)</f>
        <v>Lise DE WITTE</v>
      </c>
      <c r="Q4452" s="4" t="str">
        <f>VLOOKUP(B4452,Effectif!B:I,8,0)</f>
        <v>DECB</v>
      </c>
      <c r="R4452" s="4">
        <f>IFERROR(VLOOKUP(C4452,Sales!B:G,6,0),"-")</f>
        <v>156</v>
      </c>
      <c r="S4452" s="4" t="str">
        <f>IFERROR(VLOOKUP(C4452,Recolt!B:H,3,0),"-")</f>
        <v>-</v>
      </c>
      <c r="T4452" s="4">
        <f t="shared" si="141"/>
        <v>156</v>
      </c>
    </row>
    <row r="4453" spans="1:20" hidden="1" x14ac:dyDescent="0.25">
      <c r="A4453" s="4" t="s">
        <v>412</v>
      </c>
      <c r="B4453" s="4" t="s">
        <v>530</v>
      </c>
      <c r="C4453" s="4">
        <v>1034849526</v>
      </c>
      <c r="D4453" s="4" t="s">
        <v>372</v>
      </c>
      <c r="E4453" s="4" t="s">
        <v>364</v>
      </c>
      <c r="F4453" s="4" t="s">
        <v>439</v>
      </c>
      <c r="G4453" s="12">
        <v>45593</v>
      </c>
      <c r="H4453" s="4" t="s">
        <v>356</v>
      </c>
      <c r="I4453" s="67">
        <v>0.55711805555555605</v>
      </c>
      <c r="J4453" s="4" t="s">
        <v>1134</v>
      </c>
      <c r="K4453" s="12">
        <v>43434</v>
      </c>
      <c r="L4453" s="4" t="s">
        <v>366</v>
      </c>
      <c r="M4453" s="4" t="s">
        <v>358</v>
      </c>
      <c r="N4453" s="4" t="s">
        <v>384</v>
      </c>
      <c r="O4453" s="12" t="str">
        <f t="shared" ca="1" si="140"/>
        <v>6 ans, 5 mois</v>
      </c>
      <c r="P4453" s="4" t="str">
        <f>VLOOKUP(B4453,Effectif!B:I,6,0)</f>
        <v>Lise DE WITTE</v>
      </c>
      <c r="Q4453" s="4" t="str">
        <f>VLOOKUP(B4453,Effectif!B:I,8,0)</f>
        <v>DECB</v>
      </c>
      <c r="R4453" s="4">
        <f>IFERROR(VLOOKUP(C4453,Sales!B:G,6,0),"-")</f>
        <v>151</v>
      </c>
      <c r="S4453" s="4" t="str">
        <f>IFERROR(VLOOKUP(C4453,Recolt!B:H,3,0),"-")</f>
        <v>-</v>
      </c>
      <c r="T4453" s="4">
        <f t="shared" si="141"/>
        <v>151</v>
      </c>
    </row>
    <row r="4454" spans="1:20" hidden="1" x14ac:dyDescent="0.25">
      <c r="A4454" s="4" t="s">
        <v>412</v>
      </c>
      <c r="B4454" s="4" t="s">
        <v>530</v>
      </c>
      <c r="C4454" s="4">
        <v>1034849533</v>
      </c>
      <c r="D4454" s="4" t="s">
        <v>372</v>
      </c>
      <c r="E4454" s="4" t="s">
        <v>364</v>
      </c>
      <c r="F4454" s="4" t="s">
        <v>439</v>
      </c>
      <c r="G4454" s="12">
        <v>45594</v>
      </c>
      <c r="H4454" s="4" t="s">
        <v>356</v>
      </c>
      <c r="I4454" s="67">
        <v>0.75819444444444395</v>
      </c>
      <c r="J4454" s="4" t="s">
        <v>1132</v>
      </c>
      <c r="K4454" s="12">
        <v>43301</v>
      </c>
      <c r="L4454" s="4" t="s">
        <v>366</v>
      </c>
      <c r="M4454" s="4" t="s">
        <v>358</v>
      </c>
      <c r="N4454" s="4" t="s">
        <v>361</v>
      </c>
      <c r="O4454" s="12" t="str">
        <f t="shared" ca="1" si="140"/>
        <v>6 ans, 9 mois</v>
      </c>
      <c r="P4454" s="4" t="str">
        <f>VLOOKUP(B4454,Effectif!B:I,6,0)</f>
        <v>Lise DE WITTE</v>
      </c>
      <c r="Q4454" s="4" t="str">
        <f>VLOOKUP(B4454,Effectif!B:I,8,0)</f>
        <v>DECB</v>
      </c>
      <c r="R4454" s="4" t="str">
        <f>IFERROR(VLOOKUP(C4454,Sales!B:G,6,0),"-")</f>
        <v>-</v>
      </c>
      <c r="S4454" s="4">
        <f>IFERROR(VLOOKUP(C4454,Recolt!B:H,3,0),"-")</f>
        <v>39</v>
      </c>
      <c r="T4454" s="4" t="str">
        <f t="shared" si="141"/>
        <v>-</v>
      </c>
    </row>
    <row r="4455" spans="1:20" hidden="1" x14ac:dyDescent="0.25">
      <c r="A4455" s="4" t="s">
        <v>412</v>
      </c>
      <c r="B4455" s="4" t="s">
        <v>530</v>
      </c>
      <c r="C4455" s="4">
        <v>1034849545</v>
      </c>
      <c r="D4455" s="4" t="s">
        <v>363</v>
      </c>
      <c r="E4455" s="4" t="s">
        <v>364</v>
      </c>
      <c r="F4455" s="4" t="s">
        <v>439</v>
      </c>
      <c r="G4455" s="12">
        <v>45595</v>
      </c>
      <c r="H4455" s="4" t="s">
        <v>356</v>
      </c>
      <c r="I4455" s="67">
        <v>0.59696759259259302</v>
      </c>
      <c r="J4455" s="4" t="s">
        <v>1135</v>
      </c>
      <c r="K4455" s="12">
        <v>43273</v>
      </c>
      <c r="L4455" s="4" t="s">
        <v>366</v>
      </c>
      <c r="M4455" s="4" t="s">
        <v>358</v>
      </c>
      <c r="N4455" s="4" t="s">
        <v>361</v>
      </c>
      <c r="O4455" s="12" t="str">
        <f t="shared" ca="1" si="140"/>
        <v>6 ans, 10 mois</v>
      </c>
      <c r="P4455" s="4" t="str">
        <f>VLOOKUP(B4455,Effectif!B:I,6,0)</f>
        <v>Lise DE WITTE</v>
      </c>
      <c r="Q4455" s="4" t="str">
        <f>VLOOKUP(B4455,Effectif!B:I,8,0)</f>
        <v>DECB</v>
      </c>
      <c r="R4455" s="4">
        <f>IFERROR(VLOOKUP(C4455,Sales!B:G,6,0),"-")</f>
        <v>40.14</v>
      </c>
      <c r="S4455" s="4" t="str">
        <f>IFERROR(VLOOKUP(C4455,Recolt!B:H,3,0),"-")</f>
        <v>-</v>
      </c>
      <c r="T4455" s="4">
        <f t="shared" si="141"/>
        <v>40.14</v>
      </c>
    </row>
    <row r="4456" spans="1:20" hidden="1" x14ac:dyDescent="0.25">
      <c r="A4456" s="4" t="s">
        <v>412</v>
      </c>
      <c r="B4456" s="4" t="s">
        <v>530</v>
      </c>
      <c r="C4456" s="4">
        <v>1034849555</v>
      </c>
      <c r="D4456" s="4" t="s">
        <v>372</v>
      </c>
      <c r="E4456" s="4" t="s">
        <v>364</v>
      </c>
      <c r="F4456" s="4" t="s">
        <v>439</v>
      </c>
      <c r="G4456" s="12">
        <v>45596</v>
      </c>
      <c r="H4456" s="4" t="s">
        <v>356</v>
      </c>
      <c r="I4456" s="67">
        <v>0.383275462962963</v>
      </c>
      <c r="J4456" s="4" t="s">
        <v>1133</v>
      </c>
      <c r="K4456" s="12">
        <v>43220</v>
      </c>
      <c r="L4456" s="4" t="s">
        <v>366</v>
      </c>
      <c r="M4456" s="4" t="s">
        <v>358</v>
      </c>
      <c r="N4456" s="4" t="s">
        <v>361</v>
      </c>
      <c r="O4456" s="12" t="str">
        <f t="shared" ca="1" si="140"/>
        <v>6 ans, 0 mois</v>
      </c>
      <c r="P4456" s="4" t="str">
        <f>VLOOKUP(B4456,Effectif!B:I,6,0)</f>
        <v>Lise DE WITTE</v>
      </c>
      <c r="Q4456" s="4" t="str">
        <f>VLOOKUP(B4456,Effectif!B:I,8,0)</f>
        <v>DECB</v>
      </c>
      <c r="R4456" s="4">
        <f>IFERROR(VLOOKUP(C4456,Sales!B:G,6,0),"-")</f>
        <v>36.520000000000003</v>
      </c>
      <c r="S4456" s="4" t="str">
        <f>IFERROR(VLOOKUP(C4456,Recolt!B:H,3,0),"-")</f>
        <v>-</v>
      </c>
      <c r="T4456" s="4">
        <f t="shared" si="141"/>
        <v>36.520000000000003</v>
      </c>
    </row>
    <row r="4457" spans="1:20" hidden="1" x14ac:dyDescent="0.25">
      <c r="A4457" s="4" t="s">
        <v>412</v>
      </c>
      <c r="B4457" s="4" t="s">
        <v>530</v>
      </c>
      <c r="C4457" s="4">
        <v>1034849558</v>
      </c>
      <c r="D4457" s="4" t="s">
        <v>377</v>
      </c>
      <c r="E4457" s="4" t="s">
        <v>364</v>
      </c>
      <c r="F4457" s="4" t="s">
        <v>439</v>
      </c>
      <c r="G4457" s="12">
        <v>45597</v>
      </c>
      <c r="H4457" s="4" t="s">
        <v>356</v>
      </c>
      <c r="I4457" s="67">
        <v>0.67312499999999997</v>
      </c>
      <c r="J4457" s="4" t="s">
        <v>1131</v>
      </c>
      <c r="K4457" s="12">
        <v>41401</v>
      </c>
      <c r="L4457" s="4" t="s">
        <v>366</v>
      </c>
      <c r="M4457" s="4" t="s">
        <v>358</v>
      </c>
      <c r="N4457" s="4" t="s">
        <v>361</v>
      </c>
      <c r="O4457" s="12" t="str">
        <f t="shared" ca="1" si="140"/>
        <v>11 ans, 11 mois</v>
      </c>
      <c r="P4457" s="4" t="str">
        <f>VLOOKUP(B4457,Effectif!B:I,6,0)</f>
        <v>Lise DE WITTE</v>
      </c>
      <c r="Q4457" s="4" t="str">
        <f>VLOOKUP(B4457,Effectif!B:I,8,0)</f>
        <v>DECB</v>
      </c>
      <c r="R4457" s="4" t="str">
        <f>IFERROR(VLOOKUP(C4457,Sales!B:G,6,0),"-")</f>
        <v>-</v>
      </c>
      <c r="S4457" s="4">
        <f>IFERROR(VLOOKUP(C4457,Recolt!B:H,3,0),"-")</f>
        <v>142</v>
      </c>
      <c r="T4457" s="4" t="str">
        <f t="shared" si="141"/>
        <v>-</v>
      </c>
    </row>
    <row r="4458" spans="1:20" hidden="1" x14ac:dyDescent="0.25">
      <c r="A4458" s="4" t="s">
        <v>412</v>
      </c>
      <c r="B4458" s="4" t="s">
        <v>530</v>
      </c>
      <c r="C4458" s="4">
        <v>1034849560</v>
      </c>
      <c r="D4458" s="4" t="s">
        <v>378</v>
      </c>
      <c r="E4458" s="4" t="s">
        <v>364</v>
      </c>
      <c r="F4458" s="4" t="s">
        <v>439</v>
      </c>
      <c r="G4458" s="12">
        <v>45598</v>
      </c>
      <c r="H4458" s="4" t="s">
        <v>356</v>
      </c>
      <c r="I4458" s="67">
        <v>0.55524305555555598</v>
      </c>
      <c r="J4458" s="4" t="s">
        <v>1147</v>
      </c>
      <c r="L4458" s="4" t="s">
        <v>366</v>
      </c>
      <c r="O4458" s="12" t="str">
        <f t="shared" ca="1" si="140"/>
        <v>125 ans, 3 mois</v>
      </c>
      <c r="P4458" s="4" t="str">
        <f>VLOOKUP(B4458,Effectif!B:I,6,0)</f>
        <v>Lise DE WITTE</v>
      </c>
      <c r="Q4458" s="4" t="str">
        <f>VLOOKUP(B4458,Effectif!B:I,8,0)</f>
        <v>DECB</v>
      </c>
      <c r="R4458" s="4" t="str">
        <f>IFERROR(VLOOKUP(C4458,Sales!B:G,6,0),"-")</f>
        <v>-</v>
      </c>
      <c r="S4458" s="4">
        <f>IFERROR(VLOOKUP(C4458,Recolt!B:H,3,0),"-")</f>
        <v>50</v>
      </c>
      <c r="T4458" s="4" t="str">
        <f t="shared" si="141"/>
        <v>-</v>
      </c>
    </row>
    <row r="4459" spans="1:20" hidden="1" x14ac:dyDescent="0.25">
      <c r="A4459" s="4" t="s">
        <v>412</v>
      </c>
      <c r="B4459" s="4" t="s">
        <v>530</v>
      </c>
      <c r="C4459" s="4">
        <v>1034849563</v>
      </c>
      <c r="D4459" s="4" t="s">
        <v>363</v>
      </c>
      <c r="E4459" s="4" t="s">
        <v>364</v>
      </c>
      <c r="F4459" s="4" t="s">
        <v>439</v>
      </c>
      <c r="G4459" s="12">
        <v>45599</v>
      </c>
      <c r="H4459" s="4" t="s">
        <v>356</v>
      </c>
      <c r="I4459" s="67">
        <v>0.53587962962962998</v>
      </c>
      <c r="J4459" s="4" t="s">
        <v>1133</v>
      </c>
      <c r="K4459" s="12">
        <v>43265</v>
      </c>
      <c r="L4459" s="4" t="s">
        <v>366</v>
      </c>
      <c r="M4459" s="4" t="s">
        <v>358</v>
      </c>
      <c r="N4459" s="4" t="s">
        <v>361</v>
      </c>
      <c r="O4459" s="12" t="str">
        <f t="shared" ca="1" si="140"/>
        <v>6 ans, 10 mois</v>
      </c>
      <c r="P4459" s="4" t="str">
        <f>VLOOKUP(B4459,Effectif!B:I,6,0)</f>
        <v>Lise DE WITTE</v>
      </c>
      <c r="Q4459" s="4" t="str">
        <f>VLOOKUP(B4459,Effectif!B:I,8,0)</f>
        <v>DECB</v>
      </c>
      <c r="R4459" s="4">
        <f>IFERROR(VLOOKUP(C4459,Sales!B:G,6,0),"-")</f>
        <v>95.61</v>
      </c>
      <c r="S4459" s="4" t="str">
        <f>IFERROR(VLOOKUP(C4459,Recolt!B:H,3,0),"-")</f>
        <v>-</v>
      </c>
      <c r="T4459" s="4">
        <f t="shared" si="141"/>
        <v>95.61</v>
      </c>
    </row>
    <row r="4460" spans="1:20" hidden="1" x14ac:dyDescent="0.25">
      <c r="A4460" s="4" t="s">
        <v>412</v>
      </c>
      <c r="B4460" s="4" t="s">
        <v>530</v>
      </c>
      <c r="C4460" s="4">
        <v>1034849568</v>
      </c>
      <c r="D4460" s="4" t="s">
        <v>372</v>
      </c>
      <c r="E4460" s="4" t="s">
        <v>364</v>
      </c>
      <c r="F4460" s="4" t="s">
        <v>439</v>
      </c>
      <c r="G4460" s="12">
        <v>45600</v>
      </c>
      <c r="H4460" s="4" t="s">
        <v>356</v>
      </c>
      <c r="I4460" s="67">
        <v>0.53984953703703698</v>
      </c>
      <c r="J4460" s="4" t="s">
        <v>1142</v>
      </c>
      <c r="K4460" s="12">
        <v>43207</v>
      </c>
      <c r="L4460" s="4" t="s">
        <v>366</v>
      </c>
      <c r="M4460" s="4" t="s">
        <v>358</v>
      </c>
      <c r="N4460" s="4" t="s">
        <v>361</v>
      </c>
      <c r="O4460" s="12" t="str">
        <f t="shared" ca="1" si="140"/>
        <v>7 ans, 0 mois</v>
      </c>
      <c r="P4460" s="4" t="str">
        <f>VLOOKUP(B4460,Effectif!B:I,6,0)</f>
        <v>Lise DE WITTE</v>
      </c>
      <c r="Q4460" s="4" t="str">
        <f>VLOOKUP(B4460,Effectif!B:I,8,0)</f>
        <v>DECB</v>
      </c>
      <c r="R4460" s="4">
        <f>IFERROR(VLOOKUP(C4460,Sales!B:G,6,0),"-")</f>
        <v>144</v>
      </c>
      <c r="S4460" s="4" t="str">
        <f>IFERROR(VLOOKUP(C4460,Recolt!B:H,3,0),"-")</f>
        <v>-</v>
      </c>
      <c r="T4460" s="4">
        <f t="shared" si="141"/>
        <v>144</v>
      </c>
    </row>
    <row r="4461" spans="1:20" hidden="1" x14ac:dyDescent="0.25">
      <c r="A4461" s="4" t="s">
        <v>412</v>
      </c>
      <c r="B4461" s="4" t="s">
        <v>530</v>
      </c>
      <c r="C4461" s="4">
        <v>1034849610</v>
      </c>
      <c r="D4461" s="4" t="s">
        <v>363</v>
      </c>
      <c r="E4461" s="4" t="s">
        <v>364</v>
      </c>
      <c r="F4461" s="4" t="s">
        <v>439</v>
      </c>
      <c r="G4461" s="12">
        <v>45601</v>
      </c>
      <c r="H4461" s="4" t="s">
        <v>356</v>
      </c>
      <c r="I4461" s="67">
        <v>0.44428240740740699</v>
      </c>
      <c r="J4461" s="4" t="s">
        <v>1137</v>
      </c>
      <c r="K4461" s="12">
        <v>42300</v>
      </c>
      <c r="L4461" s="4" t="s">
        <v>366</v>
      </c>
      <c r="M4461" s="4" t="s">
        <v>358</v>
      </c>
      <c r="N4461" s="4" t="s">
        <v>361</v>
      </c>
      <c r="O4461" s="12" t="str">
        <f t="shared" ca="1" si="140"/>
        <v>9 ans, 6 mois</v>
      </c>
      <c r="P4461" s="4" t="str">
        <f>VLOOKUP(B4461,Effectif!B:I,6,0)</f>
        <v>Lise DE WITTE</v>
      </c>
      <c r="Q4461" s="4" t="str">
        <f>VLOOKUP(B4461,Effectif!B:I,8,0)</f>
        <v>DECB</v>
      </c>
      <c r="R4461" s="4" t="str">
        <f>IFERROR(VLOOKUP(C4461,Sales!B:G,6,0),"-")</f>
        <v>-</v>
      </c>
      <c r="S4461" s="4">
        <f>IFERROR(VLOOKUP(C4461,Recolt!B:H,3,0),"-")</f>
        <v>50.18</v>
      </c>
      <c r="T4461" s="4" t="str">
        <f t="shared" si="141"/>
        <v>-</v>
      </c>
    </row>
    <row r="4462" spans="1:20" hidden="1" x14ac:dyDescent="0.25">
      <c r="A4462" s="4" t="s">
        <v>412</v>
      </c>
      <c r="B4462" s="4" t="s">
        <v>530</v>
      </c>
      <c r="C4462" s="4">
        <v>1034849619</v>
      </c>
      <c r="D4462" s="4" t="s">
        <v>377</v>
      </c>
      <c r="E4462" s="4" t="s">
        <v>364</v>
      </c>
      <c r="F4462" s="4" t="s">
        <v>439</v>
      </c>
      <c r="G4462" s="12">
        <v>45602</v>
      </c>
      <c r="H4462" s="4" t="s">
        <v>356</v>
      </c>
      <c r="I4462" s="67">
        <v>0.59837962962962998</v>
      </c>
      <c r="J4462" s="4" t="s">
        <v>1147</v>
      </c>
      <c r="K4462" s="12">
        <v>41628</v>
      </c>
      <c r="L4462" s="4" t="s">
        <v>366</v>
      </c>
      <c r="M4462" s="4" t="s">
        <v>362</v>
      </c>
      <c r="O4462" s="12" t="str">
        <f t="shared" ca="1" si="140"/>
        <v>11 ans, 4 mois</v>
      </c>
      <c r="P4462" s="4" t="str">
        <f>VLOOKUP(B4462,Effectif!B:I,6,0)</f>
        <v>Lise DE WITTE</v>
      </c>
      <c r="Q4462" s="4" t="str">
        <f>VLOOKUP(B4462,Effectif!B:I,8,0)</f>
        <v>DECB</v>
      </c>
      <c r="R4462" s="4" t="str">
        <f>IFERROR(VLOOKUP(C4462,Sales!B:G,6,0),"-")</f>
        <v>-</v>
      </c>
      <c r="S4462" s="4">
        <f>IFERROR(VLOOKUP(C4462,Recolt!B:H,3,0),"-")</f>
        <v>70</v>
      </c>
      <c r="T4462" s="4" t="str">
        <f t="shared" si="141"/>
        <v>-</v>
      </c>
    </row>
    <row r="4463" spans="1:20" hidden="1" x14ac:dyDescent="0.25">
      <c r="A4463" s="4" t="s">
        <v>412</v>
      </c>
      <c r="B4463" s="4" t="s">
        <v>530</v>
      </c>
      <c r="C4463" s="4">
        <v>1034849621</v>
      </c>
      <c r="D4463" s="4" t="s">
        <v>363</v>
      </c>
      <c r="E4463" s="4" t="s">
        <v>364</v>
      </c>
      <c r="F4463" s="4" t="s">
        <v>439</v>
      </c>
      <c r="G4463" s="12">
        <v>45603</v>
      </c>
      <c r="H4463" s="4" t="s">
        <v>356</v>
      </c>
      <c r="I4463" s="67">
        <v>0.57506944444444397</v>
      </c>
      <c r="J4463" s="4" t="s">
        <v>1131</v>
      </c>
      <c r="K4463" s="12">
        <v>42612</v>
      </c>
      <c r="L4463" s="4" t="s">
        <v>366</v>
      </c>
      <c r="M4463" s="4" t="s">
        <v>358</v>
      </c>
      <c r="N4463" s="4" t="s">
        <v>361</v>
      </c>
      <c r="O4463" s="12" t="str">
        <f t="shared" ca="1" si="140"/>
        <v>8 ans, 8 mois</v>
      </c>
      <c r="P4463" s="4" t="str">
        <f>VLOOKUP(B4463,Effectif!B:I,6,0)</f>
        <v>Lise DE WITTE</v>
      </c>
      <c r="Q4463" s="4" t="str">
        <f>VLOOKUP(B4463,Effectif!B:I,8,0)</f>
        <v>DECB</v>
      </c>
      <c r="R4463" s="4">
        <f>IFERROR(VLOOKUP(C4463,Sales!B:G,6,0),"-")</f>
        <v>144.59</v>
      </c>
      <c r="S4463" s="4" t="str">
        <f>IFERROR(VLOOKUP(C4463,Recolt!B:H,3,0),"-")</f>
        <v>-</v>
      </c>
      <c r="T4463" s="4">
        <f t="shared" si="141"/>
        <v>144.59</v>
      </c>
    </row>
    <row r="4464" spans="1:20" hidden="1" x14ac:dyDescent="0.25">
      <c r="A4464" s="4" t="s">
        <v>412</v>
      </c>
      <c r="B4464" s="4" t="s">
        <v>530</v>
      </c>
      <c r="C4464" s="4">
        <v>1034849627</v>
      </c>
      <c r="D4464" s="4" t="s">
        <v>387</v>
      </c>
      <c r="E4464" s="4" t="s">
        <v>364</v>
      </c>
      <c r="F4464" s="4" t="s">
        <v>439</v>
      </c>
      <c r="G4464" s="12">
        <v>45604</v>
      </c>
      <c r="H4464" s="4" t="s">
        <v>356</v>
      </c>
      <c r="I4464" s="67">
        <v>0.58427083333333296</v>
      </c>
      <c r="J4464" s="4" t="s">
        <v>1131</v>
      </c>
      <c r="K4464" s="12">
        <v>42055</v>
      </c>
      <c r="L4464" s="4" t="s">
        <v>366</v>
      </c>
      <c r="M4464" s="4" t="s">
        <v>358</v>
      </c>
      <c r="N4464" s="4" t="s">
        <v>361</v>
      </c>
      <c r="O4464" s="12" t="str">
        <f t="shared" ca="1" si="140"/>
        <v>10 ans, 2 mois</v>
      </c>
      <c r="P4464" s="4" t="str">
        <f>VLOOKUP(B4464,Effectif!B:I,6,0)</f>
        <v>Lise DE WITTE</v>
      </c>
      <c r="Q4464" s="4" t="str">
        <f>VLOOKUP(B4464,Effectif!B:I,8,0)</f>
        <v>DECB</v>
      </c>
      <c r="R4464" s="4">
        <f>IFERROR(VLOOKUP(C4464,Sales!B:G,6,0),"-")</f>
        <v>146</v>
      </c>
      <c r="S4464" s="4" t="str">
        <f>IFERROR(VLOOKUP(C4464,Recolt!B:H,3,0),"-")</f>
        <v>-</v>
      </c>
      <c r="T4464" s="4">
        <f t="shared" si="141"/>
        <v>146</v>
      </c>
    </row>
    <row r="4465" spans="1:20" hidden="1" x14ac:dyDescent="0.25">
      <c r="A4465" s="4" t="s">
        <v>412</v>
      </c>
      <c r="B4465" s="4" t="s">
        <v>530</v>
      </c>
      <c r="C4465" s="4">
        <v>1034849649</v>
      </c>
      <c r="D4465" s="4" t="s">
        <v>377</v>
      </c>
      <c r="E4465" s="4" t="s">
        <v>364</v>
      </c>
      <c r="F4465" s="4" t="s">
        <v>439</v>
      </c>
      <c r="G4465" s="12">
        <v>45605</v>
      </c>
      <c r="H4465" s="4" t="s">
        <v>356</v>
      </c>
      <c r="I4465" s="67">
        <v>0.60644675925925895</v>
      </c>
      <c r="J4465" s="4" t="s">
        <v>1131</v>
      </c>
      <c r="K4465" s="12">
        <v>42047</v>
      </c>
      <c r="L4465" s="4" t="s">
        <v>366</v>
      </c>
      <c r="M4465" s="4" t="s">
        <v>358</v>
      </c>
      <c r="N4465" s="4" t="s">
        <v>361</v>
      </c>
      <c r="O4465" s="12" t="str">
        <f t="shared" ca="1" si="140"/>
        <v>10 ans, 2 mois</v>
      </c>
      <c r="P4465" s="4" t="str">
        <f>VLOOKUP(B4465,Effectif!B:I,6,0)</f>
        <v>Lise DE WITTE</v>
      </c>
      <c r="Q4465" s="4" t="str">
        <f>VLOOKUP(B4465,Effectif!B:I,8,0)</f>
        <v>DECB</v>
      </c>
      <c r="R4465" s="4" t="str">
        <f>IFERROR(VLOOKUP(C4465,Sales!B:G,6,0),"-")</f>
        <v>-</v>
      </c>
      <c r="S4465" s="4">
        <f>IFERROR(VLOOKUP(C4465,Recolt!B:H,3,0),"-")</f>
        <v>10</v>
      </c>
      <c r="T4465" s="4" t="str">
        <f t="shared" si="141"/>
        <v>-</v>
      </c>
    </row>
    <row r="4466" spans="1:20" hidden="1" x14ac:dyDescent="0.25">
      <c r="A4466" s="4" t="s">
        <v>412</v>
      </c>
      <c r="B4466" s="4" t="s">
        <v>530</v>
      </c>
      <c r="C4466" s="4">
        <v>1034849650</v>
      </c>
      <c r="D4466" s="4" t="s">
        <v>391</v>
      </c>
      <c r="E4466" s="4" t="s">
        <v>364</v>
      </c>
      <c r="F4466" s="4" t="s">
        <v>439</v>
      </c>
      <c r="G4466" s="12">
        <v>45606</v>
      </c>
      <c r="H4466" s="4" t="s">
        <v>356</v>
      </c>
      <c r="I4466" s="67">
        <v>0.736527777777778</v>
      </c>
      <c r="J4466" s="4" t="s">
        <v>1134</v>
      </c>
      <c r="K4466" s="12">
        <v>43437</v>
      </c>
      <c r="L4466" s="4" t="s">
        <v>366</v>
      </c>
      <c r="M4466" s="4" t="s">
        <v>358</v>
      </c>
      <c r="N4466" s="4" t="s">
        <v>361</v>
      </c>
      <c r="O4466" s="12" t="str">
        <f t="shared" ca="1" si="140"/>
        <v>6 ans, 4 mois</v>
      </c>
      <c r="P4466" s="4" t="str">
        <f>VLOOKUP(B4466,Effectif!B:I,6,0)</f>
        <v>Lise DE WITTE</v>
      </c>
      <c r="Q4466" s="4" t="str">
        <f>VLOOKUP(B4466,Effectif!B:I,8,0)</f>
        <v>DECB</v>
      </c>
      <c r="R4466" s="4">
        <f>IFERROR(VLOOKUP(C4466,Sales!B:G,6,0),"-")</f>
        <v>165.27</v>
      </c>
      <c r="S4466" s="4" t="str">
        <f>IFERROR(VLOOKUP(C4466,Recolt!B:H,3,0),"-")</f>
        <v>-</v>
      </c>
      <c r="T4466" s="4">
        <f t="shared" si="141"/>
        <v>165.27</v>
      </c>
    </row>
    <row r="4467" spans="1:20" hidden="1" x14ac:dyDescent="0.25">
      <c r="A4467" s="4" t="s">
        <v>412</v>
      </c>
      <c r="B4467" s="4" t="s">
        <v>530</v>
      </c>
      <c r="C4467" s="4">
        <v>1034849661</v>
      </c>
      <c r="D4467" s="4" t="s">
        <v>354</v>
      </c>
      <c r="E4467" s="4" t="s">
        <v>355</v>
      </c>
      <c r="F4467" s="4" t="s">
        <v>439</v>
      </c>
      <c r="G4467" s="12">
        <v>45607</v>
      </c>
      <c r="H4467" s="4" t="s">
        <v>356</v>
      </c>
      <c r="I4467" s="67">
        <v>0.41392361111111098</v>
      </c>
      <c r="J4467" s="4" t="s">
        <v>1132</v>
      </c>
      <c r="K4467" s="12">
        <v>42241</v>
      </c>
      <c r="L4467" s="4" t="s">
        <v>366</v>
      </c>
      <c r="M4467" s="4" t="s">
        <v>358</v>
      </c>
      <c r="N4467" s="4" t="s">
        <v>361</v>
      </c>
      <c r="O4467" s="12" t="str">
        <f t="shared" ca="1" si="140"/>
        <v>9 ans, 8 mois</v>
      </c>
      <c r="P4467" s="4" t="str">
        <f>VLOOKUP(B4467,Effectif!B:I,6,0)</f>
        <v>Lise DE WITTE</v>
      </c>
      <c r="Q4467" s="4" t="str">
        <f>VLOOKUP(B4467,Effectif!B:I,8,0)</f>
        <v>DECB</v>
      </c>
      <c r="R4467" s="4" t="str">
        <f>IFERROR(VLOOKUP(C4467,Sales!B:G,6,0),"-")</f>
        <v>-</v>
      </c>
      <c r="S4467" s="4">
        <f>IFERROR(VLOOKUP(C4467,Recolt!B:H,3,0),"-")</f>
        <v>125</v>
      </c>
      <c r="T4467" s="4" t="str">
        <f t="shared" si="141"/>
        <v>-</v>
      </c>
    </row>
    <row r="4468" spans="1:20" hidden="1" x14ac:dyDescent="0.25">
      <c r="A4468" s="4" t="s">
        <v>412</v>
      </c>
      <c r="B4468" s="4" t="s">
        <v>530</v>
      </c>
      <c r="C4468" s="4">
        <v>1034849669</v>
      </c>
      <c r="D4468" s="4" t="s">
        <v>378</v>
      </c>
      <c r="E4468" s="4" t="s">
        <v>364</v>
      </c>
      <c r="F4468" s="4" t="s">
        <v>439</v>
      </c>
      <c r="G4468" s="12">
        <v>45608</v>
      </c>
      <c r="H4468" s="4" t="s">
        <v>356</v>
      </c>
      <c r="I4468" s="67">
        <v>0.56347222222222204</v>
      </c>
      <c r="J4468" s="4" t="s">
        <v>1147</v>
      </c>
      <c r="L4468" s="4" t="s">
        <v>366</v>
      </c>
      <c r="O4468" s="12" t="str">
        <f t="shared" ca="1" si="140"/>
        <v>125 ans, 3 mois</v>
      </c>
      <c r="P4468" s="4" t="str">
        <f>VLOOKUP(B4468,Effectif!B:I,6,0)</f>
        <v>Lise DE WITTE</v>
      </c>
      <c r="Q4468" s="4" t="str">
        <f>VLOOKUP(B4468,Effectif!B:I,8,0)</f>
        <v>DECB</v>
      </c>
      <c r="R4468" s="4" t="str">
        <f>IFERROR(VLOOKUP(C4468,Sales!B:G,6,0),"-")</f>
        <v>-</v>
      </c>
      <c r="S4468" s="4">
        <f>IFERROR(VLOOKUP(C4468,Recolt!B:H,3,0),"-")</f>
        <v>128.13999999999999</v>
      </c>
      <c r="T4468" s="4" t="str">
        <f t="shared" si="141"/>
        <v>-</v>
      </c>
    </row>
    <row r="4469" spans="1:20" hidden="1" x14ac:dyDescent="0.25">
      <c r="A4469" s="4" t="s">
        <v>412</v>
      </c>
      <c r="B4469" s="4" t="s">
        <v>530</v>
      </c>
      <c r="C4469" s="4">
        <v>1034849676</v>
      </c>
      <c r="D4469" s="4" t="s">
        <v>363</v>
      </c>
      <c r="E4469" s="4" t="s">
        <v>364</v>
      </c>
      <c r="F4469" s="4" t="s">
        <v>439</v>
      </c>
      <c r="G4469" s="12">
        <v>45609</v>
      </c>
      <c r="H4469" s="4" t="s">
        <v>356</v>
      </c>
      <c r="I4469" s="67">
        <v>0.65708333333333302</v>
      </c>
      <c r="J4469" s="4" t="s">
        <v>1147</v>
      </c>
      <c r="K4469" s="12">
        <v>43379</v>
      </c>
      <c r="L4469" s="4" t="s">
        <v>366</v>
      </c>
      <c r="M4469" s="4" t="s">
        <v>362</v>
      </c>
      <c r="O4469" s="12" t="str">
        <f t="shared" ca="1" si="140"/>
        <v>6 ans, 6 mois</v>
      </c>
      <c r="P4469" s="4" t="str">
        <f>VLOOKUP(B4469,Effectif!B:I,6,0)</f>
        <v>Lise DE WITTE</v>
      </c>
      <c r="Q4469" s="4" t="str">
        <f>VLOOKUP(B4469,Effectif!B:I,8,0)</f>
        <v>DECB</v>
      </c>
      <c r="R4469" s="4">
        <f>IFERROR(VLOOKUP(C4469,Sales!B:G,6,0),"-")</f>
        <v>180</v>
      </c>
      <c r="S4469" s="4" t="str">
        <f>IFERROR(VLOOKUP(C4469,Recolt!B:H,3,0),"-")</f>
        <v>-</v>
      </c>
      <c r="T4469" s="4">
        <f t="shared" si="141"/>
        <v>180</v>
      </c>
    </row>
    <row r="4470" spans="1:20" hidden="1" x14ac:dyDescent="0.25">
      <c r="A4470" s="4" t="s">
        <v>412</v>
      </c>
      <c r="B4470" s="4" t="s">
        <v>530</v>
      </c>
      <c r="C4470" s="4">
        <v>1034849677</v>
      </c>
      <c r="D4470" s="4" t="s">
        <v>363</v>
      </c>
      <c r="E4470" s="4" t="s">
        <v>364</v>
      </c>
      <c r="F4470" s="4" t="s">
        <v>439</v>
      </c>
      <c r="G4470" s="12">
        <v>45610</v>
      </c>
      <c r="H4470" s="4" t="s">
        <v>356</v>
      </c>
      <c r="I4470" s="67">
        <v>0.451238425925926</v>
      </c>
      <c r="J4470" s="4" t="s">
        <v>1133</v>
      </c>
      <c r="K4470" s="12">
        <v>43458</v>
      </c>
      <c r="L4470" s="4" t="s">
        <v>366</v>
      </c>
      <c r="M4470" s="4" t="s">
        <v>358</v>
      </c>
      <c r="N4470" s="4" t="s">
        <v>361</v>
      </c>
      <c r="O4470" s="12" t="str">
        <f t="shared" ca="1" si="140"/>
        <v>6 ans, 4 mois</v>
      </c>
      <c r="P4470" s="4" t="str">
        <f>VLOOKUP(B4470,Effectif!B:I,6,0)</f>
        <v>Lise DE WITTE</v>
      </c>
      <c r="Q4470" s="4" t="str">
        <f>VLOOKUP(B4470,Effectif!B:I,8,0)</f>
        <v>DECB</v>
      </c>
      <c r="R4470" s="4">
        <f>IFERROR(VLOOKUP(C4470,Sales!B:G,6,0),"-")</f>
        <v>333</v>
      </c>
      <c r="S4470" s="4" t="str">
        <f>IFERROR(VLOOKUP(C4470,Recolt!B:H,3,0),"-")</f>
        <v>-</v>
      </c>
      <c r="T4470" s="4">
        <f t="shared" si="141"/>
        <v>333</v>
      </c>
    </row>
    <row r="4471" spans="1:20" hidden="1" x14ac:dyDescent="0.25">
      <c r="A4471" s="4" t="s">
        <v>412</v>
      </c>
      <c r="B4471" s="4" t="s">
        <v>530</v>
      </c>
      <c r="C4471" s="4">
        <v>1034849683</v>
      </c>
      <c r="D4471" s="4" t="s">
        <v>363</v>
      </c>
      <c r="E4471" s="4" t="s">
        <v>364</v>
      </c>
      <c r="F4471" s="4" t="s">
        <v>439</v>
      </c>
      <c r="G4471" s="12">
        <v>45611</v>
      </c>
      <c r="H4471" s="4" t="s">
        <v>356</v>
      </c>
      <c r="I4471" s="67">
        <v>0.58903935185185197</v>
      </c>
      <c r="J4471" s="4" t="s">
        <v>1132</v>
      </c>
      <c r="K4471" s="12">
        <v>41670</v>
      </c>
      <c r="L4471" s="4" t="s">
        <v>366</v>
      </c>
      <c r="M4471" s="4" t="s">
        <v>358</v>
      </c>
      <c r="N4471" s="4" t="s">
        <v>361</v>
      </c>
      <c r="O4471" s="12" t="str">
        <f t="shared" ca="1" si="140"/>
        <v>11 ans, 3 mois</v>
      </c>
      <c r="P4471" s="4" t="str">
        <f>VLOOKUP(B4471,Effectif!B:I,6,0)</f>
        <v>Lise DE WITTE</v>
      </c>
      <c r="Q4471" s="4" t="str">
        <f>VLOOKUP(B4471,Effectif!B:I,8,0)</f>
        <v>DECB</v>
      </c>
      <c r="R4471" s="4">
        <f>IFERROR(VLOOKUP(C4471,Sales!B:G,6,0),"-")</f>
        <v>189</v>
      </c>
      <c r="S4471" s="4" t="str">
        <f>IFERROR(VLOOKUP(C4471,Recolt!B:H,3,0),"-")</f>
        <v>-</v>
      </c>
      <c r="T4471" s="4">
        <f t="shared" si="141"/>
        <v>189</v>
      </c>
    </row>
    <row r="4472" spans="1:20" hidden="1" x14ac:dyDescent="0.25">
      <c r="A4472" s="4" t="s">
        <v>412</v>
      </c>
      <c r="B4472" s="4" t="s">
        <v>530</v>
      </c>
      <c r="C4472" s="4">
        <v>1034849685</v>
      </c>
      <c r="D4472" s="4" t="s">
        <v>400</v>
      </c>
      <c r="E4472" s="4" t="s">
        <v>364</v>
      </c>
      <c r="F4472" s="4" t="s">
        <v>439</v>
      </c>
      <c r="G4472" s="12">
        <v>45612</v>
      </c>
      <c r="H4472" s="4" t="s">
        <v>383</v>
      </c>
      <c r="I4472" s="67">
        <v>0.66601851851851801</v>
      </c>
      <c r="J4472" s="4" t="s">
        <v>1133</v>
      </c>
      <c r="K4472" s="12">
        <v>42485</v>
      </c>
      <c r="L4472" s="4" t="s">
        <v>366</v>
      </c>
      <c r="M4472" s="4" t="s">
        <v>358</v>
      </c>
      <c r="N4472" s="4" t="s">
        <v>359</v>
      </c>
      <c r="O4472" s="12" t="str">
        <f t="shared" ca="1" si="140"/>
        <v>8 ans, 0 mois</v>
      </c>
      <c r="P4472" s="4" t="str">
        <f>VLOOKUP(B4472,Effectif!B:I,6,0)</f>
        <v>Lise DE WITTE</v>
      </c>
      <c r="Q4472" s="4" t="str">
        <f>VLOOKUP(B4472,Effectif!B:I,8,0)</f>
        <v>DECB</v>
      </c>
      <c r="R4472" s="4" t="str">
        <f>IFERROR(VLOOKUP(C4472,Sales!B:G,6,0),"-")</f>
        <v>-</v>
      </c>
      <c r="S4472" s="4" t="str">
        <f>IFERROR(VLOOKUP(C4472,Recolt!B:H,3,0),"-")</f>
        <v>-</v>
      </c>
      <c r="T4472" s="4" t="str">
        <f t="shared" si="141"/>
        <v>-</v>
      </c>
    </row>
    <row r="4473" spans="1:20" hidden="1" x14ac:dyDescent="0.25">
      <c r="A4473" s="4" t="s">
        <v>412</v>
      </c>
      <c r="B4473" s="4" t="s">
        <v>530</v>
      </c>
      <c r="C4473" s="4">
        <v>1034849688</v>
      </c>
      <c r="D4473" s="4" t="s">
        <v>363</v>
      </c>
      <c r="E4473" s="4" t="s">
        <v>364</v>
      </c>
      <c r="F4473" s="4" t="s">
        <v>439</v>
      </c>
      <c r="G4473" s="12">
        <v>45613</v>
      </c>
      <c r="H4473" s="4" t="s">
        <v>356</v>
      </c>
      <c r="I4473" s="67">
        <v>0.40292824074074102</v>
      </c>
      <c r="J4473" s="4" t="s">
        <v>1141</v>
      </c>
      <c r="K4473" s="12">
        <v>43466</v>
      </c>
      <c r="L4473" s="4" t="s">
        <v>366</v>
      </c>
      <c r="M4473" s="4" t="s">
        <v>358</v>
      </c>
      <c r="N4473" s="4" t="s">
        <v>359</v>
      </c>
      <c r="O4473" s="12" t="str">
        <f t="shared" ca="1" si="140"/>
        <v>6 ans, 3 mois</v>
      </c>
      <c r="P4473" s="4" t="str">
        <f>VLOOKUP(B4473,Effectif!B:I,6,0)</f>
        <v>Lise DE WITTE</v>
      </c>
      <c r="Q4473" s="4" t="str">
        <f>VLOOKUP(B4473,Effectif!B:I,8,0)</f>
        <v>DECB</v>
      </c>
      <c r="R4473" s="4">
        <f>IFERROR(VLOOKUP(C4473,Sales!B:G,6,0),"-")</f>
        <v>157</v>
      </c>
      <c r="S4473" s="4" t="str">
        <f>IFERROR(VLOOKUP(C4473,Recolt!B:H,3,0),"-")</f>
        <v>-</v>
      </c>
      <c r="T4473" s="4">
        <f t="shared" si="141"/>
        <v>157</v>
      </c>
    </row>
    <row r="4474" spans="1:20" hidden="1" x14ac:dyDescent="0.25">
      <c r="A4474" s="4" t="s">
        <v>412</v>
      </c>
      <c r="B4474" s="4" t="s">
        <v>530</v>
      </c>
      <c r="C4474" s="4">
        <v>1034849689</v>
      </c>
      <c r="D4474" s="4" t="s">
        <v>363</v>
      </c>
      <c r="E4474" s="4" t="s">
        <v>364</v>
      </c>
      <c r="F4474" s="4" t="s">
        <v>439</v>
      </c>
      <c r="G4474" s="12">
        <v>45614</v>
      </c>
      <c r="H4474" s="4" t="s">
        <v>356</v>
      </c>
      <c r="I4474" s="67">
        <v>0.59559027777777795</v>
      </c>
      <c r="J4474" s="4" t="s">
        <v>1133</v>
      </c>
      <c r="K4474" s="12">
        <v>42811</v>
      </c>
      <c r="L4474" s="4" t="s">
        <v>366</v>
      </c>
      <c r="M4474" s="4" t="s">
        <v>358</v>
      </c>
      <c r="N4474" s="4" t="s">
        <v>361</v>
      </c>
      <c r="O4474" s="12" t="str">
        <f t="shared" ca="1" si="140"/>
        <v>8 ans, 1 mois</v>
      </c>
      <c r="P4474" s="4" t="str">
        <f>VLOOKUP(B4474,Effectif!B:I,6,0)</f>
        <v>Lise DE WITTE</v>
      </c>
      <c r="Q4474" s="4" t="str">
        <f>VLOOKUP(B4474,Effectif!B:I,8,0)</f>
        <v>DECB</v>
      </c>
      <c r="R4474" s="4" t="str">
        <f>IFERROR(VLOOKUP(C4474,Sales!B:G,6,0),"-")</f>
        <v>-</v>
      </c>
      <c r="S4474" s="4">
        <f>IFERROR(VLOOKUP(C4474,Recolt!B:H,3,0),"-")</f>
        <v>160.47</v>
      </c>
      <c r="T4474" s="4" t="str">
        <f t="shared" si="141"/>
        <v>-</v>
      </c>
    </row>
    <row r="4475" spans="1:20" hidden="1" x14ac:dyDescent="0.25">
      <c r="A4475" s="4" t="s">
        <v>412</v>
      </c>
      <c r="B4475" s="4" t="s">
        <v>530</v>
      </c>
      <c r="C4475" s="4">
        <v>1034849690</v>
      </c>
      <c r="D4475" s="4" t="s">
        <v>387</v>
      </c>
      <c r="E4475" s="4" t="s">
        <v>364</v>
      </c>
      <c r="F4475" s="4" t="s">
        <v>439</v>
      </c>
      <c r="G4475" s="12">
        <v>45615</v>
      </c>
      <c r="H4475" s="4" t="s">
        <v>356</v>
      </c>
      <c r="I4475" s="67">
        <v>0.52876157407407398</v>
      </c>
      <c r="J4475" s="4" t="s">
        <v>1134</v>
      </c>
      <c r="K4475" s="12">
        <v>43393</v>
      </c>
      <c r="L4475" s="4" t="s">
        <v>366</v>
      </c>
      <c r="M4475" s="4" t="s">
        <v>358</v>
      </c>
      <c r="N4475" s="4" t="s">
        <v>359</v>
      </c>
      <c r="O4475" s="12" t="str">
        <f t="shared" ca="1" si="140"/>
        <v>6 ans, 6 mois</v>
      </c>
      <c r="P4475" s="4" t="str">
        <f>VLOOKUP(B4475,Effectif!B:I,6,0)</f>
        <v>Lise DE WITTE</v>
      </c>
      <c r="Q4475" s="4" t="str">
        <f>VLOOKUP(B4475,Effectif!B:I,8,0)</f>
        <v>DECB</v>
      </c>
      <c r="R4475" s="4">
        <f>IFERROR(VLOOKUP(C4475,Sales!B:G,6,0),"-")</f>
        <v>142</v>
      </c>
      <c r="S4475" s="4" t="str">
        <f>IFERROR(VLOOKUP(C4475,Recolt!B:H,3,0),"-")</f>
        <v>-</v>
      </c>
      <c r="T4475" s="4">
        <f t="shared" si="141"/>
        <v>142</v>
      </c>
    </row>
    <row r="4476" spans="1:20" hidden="1" x14ac:dyDescent="0.25">
      <c r="A4476" s="4" t="s">
        <v>412</v>
      </c>
      <c r="B4476" s="4" t="s">
        <v>530</v>
      </c>
      <c r="C4476" s="4">
        <v>1034849692</v>
      </c>
      <c r="D4476" s="4" t="s">
        <v>363</v>
      </c>
      <c r="E4476" s="4" t="s">
        <v>364</v>
      </c>
      <c r="F4476" s="4" t="s">
        <v>439</v>
      </c>
      <c r="G4476" s="12">
        <v>45616</v>
      </c>
      <c r="H4476" s="4" t="s">
        <v>356</v>
      </c>
      <c r="I4476" s="67">
        <v>0.57047453703703699</v>
      </c>
      <c r="J4476" s="4" t="s">
        <v>1133</v>
      </c>
      <c r="K4476" s="12">
        <v>43373</v>
      </c>
      <c r="L4476" s="4" t="s">
        <v>366</v>
      </c>
      <c r="M4476" s="4" t="s">
        <v>358</v>
      </c>
      <c r="N4476" s="4" t="s">
        <v>361</v>
      </c>
      <c r="O4476" s="12" t="str">
        <f t="shared" ca="1" si="140"/>
        <v>6 ans, 7 mois</v>
      </c>
      <c r="P4476" s="4" t="str">
        <f>VLOOKUP(B4476,Effectif!B:I,6,0)</f>
        <v>Lise DE WITTE</v>
      </c>
      <c r="Q4476" s="4" t="str">
        <f>VLOOKUP(B4476,Effectif!B:I,8,0)</f>
        <v>DECB</v>
      </c>
      <c r="R4476" s="4">
        <f>IFERROR(VLOOKUP(C4476,Sales!B:G,6,0),"-")</f>
        <v>91.83</v>
      </c>
      <c r="S4476" s="4" t="str">
        <f>IFERROR(VLOOKUP(C4476,Recolt!B:H,3,0),"-")</f>
        <v>-</v>
      </c>
      <c r="T4476" s="4">
        <f t="shared" si="141"/>
        <v>91.83</v>
      </c>
    </row>
    <row r="4477" spans="1:20" hidden="1" x14ac:dyDescent="0.25">
      <c r="A4477" s="4" t="s">
        <v>412</v>
      </c>
      <c r="B4477" s="4" t="s">
        <v>530</v>
      </c>
      <c r="C4477" s="4">
        <v>1034849693</v>
      </c>
      <c r="D4477" s="4" t="s">
        <v>372</v>
      </c>
      <c r="E4477" s="4" t="s">
        <v>364</v>
      </c>
      <c r="F4477" s="4" t="s">
        <v>439</v>
      </c>
      <c r="G4477" s="12">
        <v>45617</v>
      </c>
      <c r="H4477" s="4" t="s">
        <v>356</v>
      </c>
      <c r="I4477" s="67">
        <v>0.42450231481481498</v>
      </c>
      <c r="J4477" s="4" t="s">
        <v>1147</v>
      </c>
      <c r="K4477" s="12">
        <v>43152</v>
      </c>
      <c r="L4477" s="4" t="s">
        <v>366</v>
      </c>
      <c r="M4477" s="4" t="s">
        <v>362</v>
      </c>
      <c r="O4477" s="12" t="str">
        <f t="shared" ca="1" si="140"/>
        <v>7 ans, 2 mois</v>
      </c>
      <c r="P4477" s="4" t="str">
        <f>VLOOKUP(B4477,Effectif!B:I,6,0)</f>
        <v>Lise DE WITTE</v>
      </c>
      <c r="Q4477" s="4" t="str">
        <f>VLOOKUP(B4477,Effectif!B:I,8,0)</f>
        <v>DECB</v>
      </c>
      <c r="R4477" s="4">
        <f>IFERROR(VLOOKUP(C4477,Sales!B:G,6,0),"-")</f>
        <v>82.21</v>
      </c>
      <c r="S4477" s="4" t="str">
        <f>IFERROR(VLOOKUP(C4477,Recolt!B:H,3,0),"-")</f>
        <v>-</v>
      </c>
      <c r="T4477" s="4">
        <f t="shared" si="141"/>
        <v>82.21</v>
      </c>
    </row>
    <row r="4478" spans="1:20" hidden="1" x14ac:dyDescent="0.25">
      <c r="A4478" s="4" t="s">
        <v>412</v>
      </c>
      <c r="B4478" s="4" t="s">
        <v>530</v>
      </c>
      <c r="C4478" s="4">
        <v>1034849702</v>
      </c>
      <c r="D4478" s="4" t="s">
        <v>363</v>
      </c>
      <c r="E4478" s="4" t="s">
        <v>364</v>
      </c>
      <c r="F4478" s="4" t="s">
        <v>439</v>
      </c>
      <c r="G4478" s="12">
        <v>45618</v>
      </c>
      <c r="H4478" s="4" t="s">
        <v>356</v>
      </c>
      <c r="I4478" s="67">
        <v>0.46306712962962998</v>
      </c>
      <c r="J4478" s="4" t="s">
        <v>1131</v>
      </c>
      <c r="K4478" s="12">
        <v>42692</v>
      </c>
      <c r="L4478" s="4" t="s">
        <v>366</v>
      </c>
      <c r="M4478" s="4" t="s">
        <v>358</v>
      </c>
      <c r="N4478" s="4" t="s">
        <v>361</v>
      </c>
      <c r="O4478" s="12" t="str">
        <f t="shared" ca="1" si="140"/>
        <v>8 ans, 5 mois</v>
      </c>
      <c r="P4478" s="4" t="str">
        <f>VLOOKUP(B4478,Effectif!B:I,6,0)</f>
        <v>Lise DE WITTE</v>
      </c>
      <c r="Q4478" s="4" t="str">
        <f>VLOOKUP(B4478,Effectif!B:I,8,0)</f>
        <v>DECB</v>
      </c>
      <c r="R4478" s="4" t="str">
        <f>IFERROR(VLOOKUP(C4478,Sales!B:G,6,0),"-")</f>
        <v>-</v>
      </c>
      <c r="S4478" s="4">
        <f>IFERROR(VLOOKUP(C4478,Recolt!B:H,3,0),"-")</f>
        <v>14.31</v>
      </c>
      <c r="T4478" s="4" t="str">
        <f t="shared" si="141"/>
        <v>-</v>
      </c>
    </row>
    <row r="4479" spans="1:20" hidden="1" x14ac:dyDescent="0.25">
      <c r="A4479" s="4" t="s">
        <v>412</v>
      </c>
      <c r="B4479" s="4" t="s">
        <v>530</v>
      </c>
      <c r="C4479" s="4">
        <v>1034849726</v>
      </c>
      <c r="D4479" s="4" t="s">
        <v>387</v>
      </c>
      <c r="E4479" s="4" t="s">
        <v>364</v>
      </c>
      <c r="F4479" s="4" t="s">
        <v>439</v>
      </c>
      <c r="G4479" s="12">
        <v>45619</v>
      </c>
      <c r="H4479" s="4" t="s">
        <v>356</v>
      </c>
      <c r="I4479" s="67">
        <v>0.43354166666666699</v>
      </c>
      <c r="J4479" s="4" t="s">
        <v>1139</v>
      </c>
      <c r="K4479" s="12">
        <v>41495</v>
      </c>
      <c r="L4479" s="4" t="s">
        <v>366</v>
      </c>
      <c r="M4479" s="4" t="s">
        <v>358</v>
      </c>
      <c r="N4479" s="4" t="s">
        <v>361</v>
      </c>
      <c r="O4479" s="12" t="str">
        <f t="shared" ca="1" si="140"/>
        <v>11 ans, 8 mois</v>
      </c>
      <c r="P4479" s="4" t="str">
        <f>VLOOKUP(B4479,Effectif!B:I,6,0)</f>
        <v>Lise DE WITTE</v>
      </c>
      <c r="Q4479" s="4" t="str">
        <f>VLOOKUP(B4479,Effectif!B:I,8,0)</f>
        <v>DECB</v>
      </c>
      <c r="R4479" s="4" t="str">
        <f>IFERROR(VLOOKUP(C4479,Sales!B:G,6,0),"-")</f>
        <v>-</v>
      </c>
      <c r="S4479" s="4">
        <f>IFERROR(VLOOKUP(C4479,Recolt!B:H,3,0),"-")</f>
        <v>47</v>
      </c>
      <c r="T4479" s="4" t="str">
        <f t="shared" si="141"/>
        <v>-</v>
      </c>
    </row>
    <row r="4480" spans="1:20" hidden="1" x14ac:dyDescent="0.25">
      <c r="A4480" s="4" t="s">
        <v>412</v>
      </c>
      <c r="B4480" s="4" t="s">
        <v>530</v>
      </c>
      <c r="C4480" s="4">
        <v>1034849729</v>
      </c>
      <c r="D4480" s="4" t="s">
        <v>363</v>
      </c>
      <c r="E4480" s="4" t="s">
        <v>364</v>
      </c>
      <c r="F4480" s="4" t="s">
        <v>439</v>
      </c>
      <c r="G4480" s="12">
        <v>45620</v>
      </c>
      <c r="H4480" s="4" t="s">
        <v>356</v>
      </c>
      <c r="I4480" s="67">
        <v>0.46718749999999998</v>
      </c>
      <c r="J4480" s="4" t="s">
        <v>1131</v>
      </c>
      <c r="K4480" s="12">
        <v>42647</v>
      </c>
      <c r="L4480" s="4" t="s">
        <v>366</v>
      </c>
      <c r="M4480" s="4" t="s">
        <v>358</v>
      </c>
      <c r="N4480" s="4" t="s">
        <v>361</v>
      </c>
      <c r="O4480" s="12" t="str">
        <f t="shared" ca="1" si="140"/>
        <v>8 ans, 6 mois</v>
      </c>
      <c r="P4480" s="4" t="str">
        <f>VLOOKUP(B4480,Effectif!B:I,6,0)</f>
        <v>Lise DE WITTE</v>
      </c>
      <c r="Q4480" s="4" t="str">
        <f>VLOOKUP(B4480,Effectif!B:I,8,0)</f>
        <v>DECB</v>
      </c>
      <c r="R4480" s="4" t="str">
        <f>IFERROR(VLOOKUP(C4480,Sales!B:G,6,0),"-")</f>
        <v>-</v>
      </c>
      <c r="S4480" s="4">
        <f>IFERROR(VLOOKUP(C4480,Recolt!B:H,3,0),"-")</f>
        <v>386.26</v>
      </c>
      <c r="T4480" s="4" t="str">
        <f t="shared" si="141"/>
        <v>-</v>
      </c>
    </row>
    <row r="4481" spans="1:20" hidden="1" x14ac:dyDescent="0.25">
      <c r="A4481" s="4" t="s">
        <v>412</v>
      </c>
      <c r="B4481" s="4" t="s">
        <v>530</v>
      </c>
      <c r="C4481" s="4">
        <v>1034849732</v>
      </c>
      <c r="D4481" s="4" t="s">
        <v>377</v>
      </c>
      <c r="E4481" s="4" t="s">
        <v>364</v>
      </c>
      <c r="F4481" s="4" t="s">
        <v>439</v>
      </c>
      <c r="G4481" s="12">
        <v>45621</v>
      </c>
      <c r="H4481" s="4" t="s">
        <v>356</v>
      </c>
      <c r="I4481" s="67">
        <v>0.59359953703703705</v>
      </c>
      <c r="J4481" s="4" t="s">
        <v>1133</v>
      </c>
      <c r="K4481" s="12">
        <v>43413</v>
      </c>
      <c r="L4481" s="4" t="s">
        <v>366</v>
      </c>
      <c r="M4481" s="4" t="s">
        <v>358</v>
      </c>
      <c r="N4481" s="4" t="s">
        <v>361</v>
      </c>
      <c r="O4481" s="12" t="str">
        <f t="shared" ca="1" si="140"/>
        <v>6 ans, 5 mois</v>
      </c>
      <c r="P4481" s="4" t="str">
        <f>VLOOKUP(B4481,Effectif!B:I,6,0)</f>
        <v>Lise DE WITTE</v>
      </c>
      <c r="Q4481" s="4" t="str">
        <f>VLOOKUP(B4481,Effectif!B:I,8,0)</f>
        <v>DECB</v>
      </c>
      <c r="R4481" s="4" t="str">
        <f>IFERROR(VLOOKUP(C4481,Sales!B:G,6,0),"-")</f>
        <v>-</v>
      </c>
      <c r="S4481" s="4">
        <f>IFERROR(VLOOKUP(C4481,Recolt!B:H,3,0),"-")</f>
        <v>105</v>
      </c>
      <c r="T4481" s="4" t="str">
        <f t="shared" si="141"/>
        <v>-</v>
      </c>
    </row>
    <row r="4482" spans="1:20" hidden="1" x14ac:dyDescent="0.25">
      <c r="A4482" s="4" t="s">
        <v>412</v>
      </c>
      <c r="B4482" s="4" t="s">
        <v>530</v>
      </c>
      <c r="C4482" s="4">
        <v>1034849738</v>
      </c>
      <c r="D4482" s="4" t="s">
        <v>363</v>
      </c>
      <c r="E4482" s="4" t="s">
        <v>364</v>
      </c>
      <c r="F4482" s="4" t="s">
        <v>439</v>
      </c>
      <c r="G4482" s="12">
        <v>45622</v>
      </c>
      <c r="H4482" s="4" t="s">
        <v>356</v>
      </c>
      <c r="I4482" s="67">
        <v>0.67056712962963005</v>
      </c>
      <c r="J4482" s="4" t="s">
        <v>1146</v>
      </c>
      <c r="K4482" s="12">
        <v>42734</v>
      </c>
      <c r="L4482" s="4" t="s">
        <v>366</v>
      </c>
      <c r="M4482" s="4" t="s">
        <v>358</v>
      </c>
      <c r="N4482" s="4" t="s">
        <v>359</v>
      </c>
      <c r="O4482" s="12" t="str">
        <f t="shared" ref="O4482:O4545" ca="1" si="142">YEAR(TODAY())-YEAR(K4482)-IF(MONTH(TODAY())&lt;MONTH(K4482),1,IF(AND(MONTH(TODAY())=MONTH(K4482),DAY(TODAY())&lt;DAY(K4482)),1,0)) &amp; " ans, " &amp; MONTH(TODAY())-MONTH(K4482)+IF(MONTH(TODAY())&lt;MONTH(K4482),12,0) &amp; " mois"</f>
        <v>8 ans, 4 mois</v>
      </c>
      <c r="P4482" s="4" t="str">
        <f>VLOOKUP(B4482,Effectif!B:I,6,0)</f>
        <v>Lise DE WITTE</v>
      </c>
      <c r="Q4482" s="4" t="str">
        <f>VLOOKUP(B4482,Effectif!B:I,8,0)</f>
        <v>DECB</v>
      </c>
      <c r="R4482" s="4">
        <f>IFERROR(VLOOKUP(C4482,Sales!B:G,6,0),"-")</f>
        <v>152</v>
      </c>
      <c r="S4482" s="4" t="str">
        <f>IFERROR(VLOOKUP(C4482,Recolt!B:H,3,0),"-")</f>
        <v>-</v>
      </c>
      <c r="T4482" s="4">
        <f t="shared" si="141"/>
        <v>152</v>
      </c>
    </row>
    <row r="4483" spans="1:20" hidden="1" x14ac:dyDescent="0.25">
      <c r="A4483" s="4" t="s">
        <v>412</v>
      </c>
      <c r="B4483" s="4" t="s">
        <v>530</v>
      </c>
      <c r="C4483" s="4">
        <v>1034849742</v>
      </c>
      <c r="D4483" s="4" t="s">
        <v>372</v>
      </c>
      <c r="E4483" s="4" t="s">
        <v>364</v>
      </c>
      <c r="F4483" s="4" t="s">
        <v>439</v>
      </c>
      <c r="G4483" s="12">
        <v>45623</v>
      </c>
      <c r="H4483" s="4" t="s">
        <v>356</v>
      </c>
      <c r="I4483" s="67">
        <v>0.50929398148148197</v>
      </c>
      <c r="J4483" s="4" t="s">
        <v>1134</v>
      </c>
      <c r="K4483" s="12">
        <v>43056</v>
      </c>
      <c r="L4483" s="4" t="s">
        <v>366</v>
      </c>
      <c r="M4483" s="4" t="s">
        <v>358</v>
      </c>
      <c r="N4483" s="4" t="s">
        <v>361</v>
      </c>
      <c r="O4483" s="12" t="str">
        <f t="shared" ca="1" si="142"/>
        <v>7 ans, 5 mois</v>
      </c>
      <c r="P4483" s="4" t="str">
        <f>VLOOKUP(B4483,Effectif!B:I,6,0)</f>
        <v>Lise DE WITTE</v>
      </c>
      <c r="Q4483" s="4" t="str">
        <f>VLOOKUP(B4483,Effectif!B:I,8,0)</f>
        <v>DECB</v>
      </c>
      <c r="R4483" s="4">
        <f>IFERROR(VLOOKUP(C4483,Sales!B:G,6,0),"-")</f>
        <v>60</v>
      </c>
      <c r="S4483" s="4" t="str">
        <f>IFERROR(VLOOKUP(C4483,Recolt!B:H,3,0),"-")</f>
        <v>-</v>
      </c>
      <c r="T4483" s="4">
        <f t="shared" ref="T4483:T4546" si="143">IF(R4483&gt;0,R4483,IF(S4483&gt;0,S4483,"-"))</f>
        <v>60</v>
      </c>
    </row>
    <row r="4484" spans="1:20" hidden="1" x14ac:dyDescent="0.25">
      <c r="A4484" s="4" t="s">
        <v>412</v>
      </c>
      <c r="B4484" s="4" t="s">
        <v>530</v>
      </c>
      <c r="C4484" s="4">
        <v>1034849746</v>
      </c>
      <c r="D4484" s="4" t="s">
        <v>372</v>
      </c>
      <c r="E4484" s="4" t="s">
        <v>364</v>
      </c>
      <c r="F4484" s="4" t="s">
        <v>439</v>
      </c>
      <c r="G4484" s="12">
        <v>45624</v>
      </c>
      <c r="H4484" s="4" t="s">
        <v>356</v>
      </c>
      <c r="I4484" s="67">
        <v>0.60403935185185198</v>
      </c>
      <c r="J4484" s="4" t="s">
        <v>1133</v>
      </c>
      <c r="K4484" s="12">
        <v>43292</v>
      </c>
      <c r="L4484" s="4" t="s">
        <v>366</v>
      </c>
      <c r="M4484" s="4" t="s">
        <v>358</v>
      </c>
      <c r="N4484" s="4" t="s">
        <v>361</v>
      </c>
      <c r="O4484" s="12" t="str">
        <f t="shared" ca="1" si="142"/>
        <v>6 ans, 9 mois</v>
      </c>
      <c r="P4484" s="4" t="str">
        <f>VLOOKUP(B4484,Effectif!B:I,6,0)</f>
        <v>Lise DE WITTE</v>
      </c>
      <c r="Q4484" s="4" t="str">
        <f>VLOOKUP(B4484,Effectif!B:I,8,0)</f>
        <v>DECB</v>
      </c>
      <c r="R4484" s="4">
        <f>IFERROR(VLOOKUP(C4484,Sales!B:G,6,0),"-")</f>
        <v>56.54</v>
      </c>
      <c r="S4484" s="4" t="str">
        <f>IFERROR(VLOOKUP(C4484,Recolt!B:H,3,0),"-")</f>
        <v>-</v>
      </c>
      <c r="T4484" s="4">
        <f t="shared" si="143"/>
        <v>56.54</v>
      </c>
    </row>
    <row r="4485" spans="1:20" hidden="1" x14ac:dyDescent="0.25">
      <c r="A4485" s="4" t="s">
        <v>412</v>
      </c>
      <c r="B4485" s="4" t="s">
        <v>530</v>
      </c>
      <c r="C4485" s="4">
        <v>1034849753</v>
      </c>
      <c r="D4485" s="4" t="s">
        <v>372</v>
      </c>
      <c r="E4485" s="4" t="s">
        <v>364</v>
      </c>
      <c r="F4485" s="4" t="s">
        <v>439</v>
      </c>
      <c r="G4485" s="12">
        <v>45625</v>
      </c>
      <c r="H4485" s="4" t="s">
        <v>356</v>
      </c>
      <c r="I4485" s="67">
        <v>0.42982638888888902</v>
      </c>
      <c r="J4485" s="4" t="s">
        <v>1139</v>
      </c>
      <c r="K4485" s="12">
        <v>40692</v>
      </c>
      <c r="L4485" s="4" t="s">
        <v>366</v>
      </c>
      <c r="M4485" s="4" t="s">
        <v>358</v>
      </c>
      <c r="N4485" s="4" t="s">
        <v>359</v>
      </c>
      <c r="O4485" s="12" t="str">
        <f t="shared" ca="1" si="142"/>
        <v>13 ans, 11 mois</v>
      </c>
      <c r="P4485" s="4" t="str">
        <f>VLOOKUP(B4485,Effectif!B:I,6,0)</f>
        <v>Lise DE WITTE</v>
      </c>
      <c r="Q4485" s="4" t="str">
        <f>VLOOKUP(B4485,Effectif!B:I,8,0)</f>
        <v>DECB</v>
      </c>
      <c r="R4485" s="4" t="str">
        <f>IFERROR(VLOOKUP(C4485,Sales!B:G,6,0),"-")</f>
        <v>-</v>
      </c>
      <c r="S4485" s="4">
        <f>IFERROR(VLOOKUP(C4485,Recolt!B:H,3,0),"-")</f>
        <v>89.36</v>
      </c>
      <c r="T4485" s="4" t="str">
        <f t="shared" si="143"/>
        <v>-</v>
      </c>
    </row>
    <row r="4486" spans="1:20" hidden="1" x14ac:dyDescent="0.25">
      <c r="A4486" s="4" t="s">
        <v>412</v>
      </c>
      <c r="B4486" s="4" t="s">
        <v>530</v>
      </c>
      <c r="C4486" s="4">
        <v>1034849768</v>
      </c>
      <c r="D4486" s="4" t="s">
        <v>372</v>
      </c>
      <c r="E4486" s="4" t="s">
        <v>364</v>
      </c>
      <c r="F4486" s="4" t="s">
        <v>439</v>
      </c>
      <c r="G4486" s="12">
        <v>45626</v>
      </c>
      <c r="H4486" s="4" t="s">
        <v>356</v>
      </c>
      <c r="I4486" s="67">
        <v>0.514467592592593</v>
      </c>
      <c r="J4486" s="4" t="s">
        <v>1133</v>
      </c>
      <c r="K4486" s="12">
        <v>43076</v>
      </c>
      <c r="L4486" s="4" t="s">
        <v>366</v>
      </c>
      <c r="M4486" s="4" t="s">
        <v>358</v>
      </c>
      <c r="N4486" s="4" t="s">
        <v>361</v>
      </c>
      <c r="O4486" s="12" t="str">
        <f t="shared" ca="1" si="142"/>
        <v>7 ans, 4 mois</v>
      </c>
      <c r="P4486" s="4" t="str">
        <f>VLOOKUP(B4486,Effectif!B:I,6,0)</f>
        <v>Lise DE WITTE</v>
      </c>
      <c r="Q4486" s="4" t="str">
        <f>VLOOKUP(B4486,Effectif!B:I,8,0)</f>
        <v>DECB</v>
      </c>
      <c r="R4486" s="4" t="str">
        <f>IFERROR(VLOOKUP(C4486,Sales!B:G,6,0),"-")</f>
        <v>-</v>
      </c>
      <c r="S4486" s="4">
        <f>IFERROR(VLOOKUP(C4486,Recolt!B:H,3,0),"-")</f>
        <v>101</v>
      </c>
      <c r="T4486" s="4" t="str">
        <f t="shared" si="143"/>
        <v>-</v>
      </c>
    </row>
    <row r="4487" spans="1:20" hidden="1" x14ac:dyDescent="0.25">
      <c r="A4487" s="4" t="s">
        <v>412</v>
      </c>
      <c r="B4487" s="4" t="s">
        <v>530</v>
      </c>
      <c r="C4487" s="4">
        <v>1034849771</v>
      </c>
      <c r="D4487" s="4" t="s">
        <v>372</v>
      </c>
      <c r="E4487" s="4" t="s">
        <v>364</v>
      </c>
      <c r="F4487" s="4" t="s">
        <v>439</v>
      </c>
      <c r="G4487" s="12">
        <v>45627</v>
      </c>
      <c r="H4487" s="4" t="s">
        <v>356</v>
      </c>
      <c r="I4487" s="67">
        <v>0.41106481481481499</v>
      </c>
      <c r="J4487" s="4" t="s">
        <v>1132</v>
      </c>
      <c r="K4487" s="12">
        <v>42241</v>
      </c>
      <c r="L4487" s="4" t="s">
        <v>366</v>
      </c>
      <c r="M4487" s="4" t="s">
        <v>358</v>
      </c>
      <c r="N4487" s="4" t="s">
        <v>361</v>
      </c>
      <c r="O4487" s="12" t="str">
        <f t="shared" ca="1" si="142"/>
        <v>9 ans, 8 mois</v>
      </c>
      <c r="P4487" s="4" t="str">
        <f>VLOOKUP(B4487,Effectif!B:I,6,0)</f>
        <v>Lise DE WITTE</v>
      </c>
      <c r="Q4487" s="4" t="str">
        <f>VLOOKUP(B4487,Effectif!B:I,8,0)</f>
        <v>DECB</v>
      </c>
      <c r="R4487" s="4" t="str">
        <f>IFERROR(VLOOKUP(C4487,Sales!B:G,6,0),"-")</f>
        <v>-</v>
      </c>
      <c r="S4487" s="4">
        <f>IFERROR(VLOOKUP(C4487,Recolt!B:H,3,0),"-")</f>
        <v>189.85</v>
      </c>
      <c r="T4487" s="4" t="str">
        <f t="shared" si="143"/>
        <v>-</v>
      </c>
    </row>
    <row r="4488" spans="1:20" hidden="1" x14ac:dyDescent="0.25">
      <c r="A4488" s="4" t="s">
        <v>412</v>
      </c>
      <c r="B4488" s="4" t="s">
        <v>530</v>
      </c>
      <c r="C4488" s="4">
        <v>1034849774</v>
      </c>
      <c r="D4488" s="4" t="s">
        <v>354</v>
      </c>
      <c r="E4488" s="4" t="s">
        <v>355</v>
      </c>
      <c r="F4488" s="4" t="s">
        <v>440</v>
      </c>
      <c r="G4488" s="12">
        <v>45628</v>
      </c>
      <c r="H4488" s="4" t="s">
        <v>356</v>
      </c>
      <c r="I4488" s="67">
        <v>0.70677083333333302</v>
      </c>
      <c r="J4488" s="4" t="s">
        <v>1137</v>
      </c>
      <c r="K4488" s="12">
        <v>42235</v>
      </c>
      <c r="L4488" s="4" t="s">
        <v>366</v>
      </c>
      <c r="M4488" s="4" t="s">
        <v>358</v>
      </c>
      <c r="N4488" s="4" t="s">
        <v>361</v>
      </c>
      <c r="O4488" s="12" t="str">
        <f t="shared" ca="1" si="142"/>
        <v>9 ans, 8 mois</v>
      </c>
      <c r="P4488" s="4" t="str">
        <f>VLOOKUP(B4488,Effectif!B:I,6,0)</f>
        <v>Lise DE WITTE</v>
      </c>
      <c r="Q4488" s="4" t="str">
        <f>VLOOKUP(B4488,Effectif!B:I,8,0)</f>
        <v>DECB</v>
      </c>
      <c r="R4488" s="4">
        <f>IFERROR(VLOOKUP(C4488,Sales!B:G,6,0),"-")</f>
        <v>121</v>
      </c>
      <c r="S4488" s="4" t="str">
        <f>IFERROR(VLOOKUP(C4488,Recolt!B:H,3,0),"-")</f>
        <v>-</v>
      </c>
      <c r="T4488" s="4">
        <f t="shared" si="143"/>
        <v>121</v>
      </c>
    </row>
    <row r="4489" spans="1:20" hidden="1" x14ac:dyDescent="0.25">
      <c r="A4489" s="4" t="s">
        <v>412</v>
      </c>
      <c r="B4489" s="4" t="s">
        <v>530</v>
      </c>
      <c r="C4489" s="4">
        <v>1034849775</v>
      </c>
      <c r="D4489" s="4" t="s">
        <v>363</v>
      </c>
      <c r="E4489" s="4" t="s">
        <v>364</v>
      </c>
      <c r="F4489" s="4" t="s">
        <v>439</v>
      </c>
      <c r="G4489" s="12">
        <v>45629</v>
      </c>
      <c r="H4489" s="4" t="s">
        <v>356</v>
      </c>
      <c r="I4489" s="67">
        <v>0.59149305555555598</v>
      </c>
      <c r="J4489" s="4" t="s">
        <v>1135</v>
      </c>
      <c r="K4489" s="12">
        <v>41670</v>
      </c>
      <c r="L4489" s="4" t="s">
        <v>366</v>
      </c>
      <c r="M4489" s="4" t="s">
        <v>358</v>
      </c>
      <c r="N4489" s="4" t="s">
        <v>361</v>
      </c>
      <c r="O4489" s="12" t="str">
        <f t="shared" ca="1" si="142"/>
        <v>11 ans, 3 mois</v>
      </c>
      <c r="P4489" s="4" t="str">
        <f>VLOOKUP(B4489,Effectif!B:I,6,0)</f>
        <v>Lise DE WITTE</v>
      </c>
      <c r="Q4489" s="4" t="str">
        <f>VLOOKUP(B4489,Effectif!B:I,8,0)</f>
        <v>DECB</v>
      </c>
      <c r="R4489" s="4" t="str">
        <f>IFERROR(VLOOKUP(C4489,Sales!B:G,6,0),"-")</f>
        <v>-</v>
      </c>
      <c r="S4489" s="4">
        <f>IFERROR(VLOOKUP(C4489,Recolt!B:H,3,0),"-")</f>
        <v>60.77</v>
      </c>
      <c r="T4489" s="4" t="str">
        <f t="shared" si="143"/>
        <v>-</v>
      </c>
    </row>
    <row r="4490" spans="1:20" hidden="1" x14ac:dyDescent="0.25">
      <c r="A4490" s="4" t="s">
        <v>412</v>
      </c>
      <c r="B4490" s="4" t="s">
        <v>530</v>
      </c>
      <c r="C4490" s="4">
        <v>1034849779</v>
      </c>
      <c r="D4490" s="4" t="s">
        <v>363</v>
      </c>
      <c r="E4490" s="4" t="s">
        <v>364</v>
      </c>
      <c r="F4490" s="4" t="s">
        <v>439</v>
      </c>
      <c r="G4490" s="12">
        <v>45630</v>
      </c>
      <c r="H4490" s="4" t="s">
        <v>356</v>
      </c>
      <c r="I4490" s="67">
        <v>0.41689814814814802</v>
      </c>
      <c r="J4490" s="4" t="s">
        <v>1131</v>
      </c>
      <c r="K4490" s="12">
        <v>42072</v>
      </c>
      <c r="L4490" s="4" t="s">
        <v>366</v>
      </c>
      <c r="M4490" s="4" t="s">
        <v>358</v>
      </c>
      <c r="N4490" s="4" t="s">
        <v>361</v>
      </c>
      <c r="O4490" s="12" t="str">
        <f t="shared" ca="1" si="142"/>
        <v>10 ans, 1 mois</v>
      </c>
      <c r="P4490" s="4" t="str">
        <f>VLOOKUP(B4490,Effectif!B:I,6,0)</f>
        <v>Lise DE WITTE</v>
      </c>
      <c r="Q4490" s="4" t="str">
        <f>VLOOKUP(B4490,Effectif!B:I,8,0)</f>
        <v>DECB</v>
      </c>
      <c r="R4490" s="4">
        <f>IFERROR(VLOOKUP(C4490,Sales!B:G,6,0),"-")</f>
        <v>50</v>
      </c>
      <c r="S4490" s="4" t="str">
        <f>IFERROR(VLOOKUP(C4490,Recolt!B:H,3,0),"-")</f>
        <v>-</v>
      </c>
      <c r="T4490" s="4">
        <f t="shared" si="143"/>
        <v>50</v>
      </c>
    </row>
    <row r="4491" spans="1:20" hidden="1" x14ac:dyDescent="0.25">
      <c r="A4491" s="4" t="s">
        <v>412</v>
      </c>
      <c r="B4491" s="4" t="s">
        <v>530</v>
      </c>
      <c r="C4491" s="4">
        <v>1034849782</v>
      </c>
      <c r="D4491" s="4" t="s">
        <v>363</v>
      </c>
      <c r="E4491" s="4" t="s">
        <v>364</v>
      </c>
      <c r="F4491" s="4" t="s">
        <v>439</v>
      </c>
      <c r="G4491" s="12">
        <v>45581</v>
      </c>
      <c r="H4491" s="4" t="s">
        <v>356</v>
      </c>
      <c r="I4491" s="67">
        <v>0.43876157407407401</v>
      </c>
      <c r="J4491" s="4" t="s">
        <v>1134</v>
      </c>
      <c r="K4491" s="12">
        <v>42940</v>
      </c>
      <c r="L4491" s="4" t="s">
        <v>366</v>
      </c>
      <c r="M4491" s="4" t="s">
        <v>358</v>
      </c>
      <c r="N4491" s="4" t="s">
        <v>361</v>
      </c>
      <c r="O4491" s="12" t="str">
        <f t="shared" ca="1" si="142"/>
        <v>7 ans, 9 mois</v>
      </c>
      <c r="P4491" s="4" t="str">
        <f>VLOOKUP(B4491,Effectif!B:I,6,0)</f>
        <v>Lise DE WITTE</v>
      </c>
      <c r="Q4491" s="4" t="str">
        <f>VLOOKUP(B4491,Effectif!B:I,8,0)</f>
        <v>DECB</v>
      </c>
      <c r="R4491" s="4">
        <f>IFERROR(VLOOKUP(C4491,Sales!B:G,6,0),"-")</f>
        <v>71</v>
      </c>
      <c r="S4491" s="4" t="str">
        <f>IFERROR(VLOOKUP(C4491,Recolt!B:H,3,0),"-")</f>
        <v>-</v>
      </c>
      <c r="T4491" s="4">
        <f t="shared" si="143"/>
        <v>71</v>
      </c>
    </row>
    <row r="4492" spans="1:20" hidden="1" x14ac:dyDescent="0.25">
      <c r="A4492" s="4" t="s">
        <v>412</v>
      </c>
      <c r="B4492" s="4" t="s">
        <v>530</v>
      </c>
      <c r="C4492" s="4">
        <v>1034849786</v>
      </c>
      <c r="D4492" s="4" t="s">
        <v>354</v>
      </c>
      <c r="E4492" s="4" t="s">
        <v>355</v>
      </c>
      <c r="F4492" s="4" t="s">
        <v>440</v>
      </c>
      <c r="G4492" s="12">
        <v>45582</v>
      </c>
      <c r="H4492" s="4" t="s">
        <v>356</v>
      </c>
      <c r="I4492" s="67">
        <v>0.699085648148148</v>
      </c>
      <c r="J4492" s="4" t="s">
        <v>1137</v>
      </c>
      <c r="K4492" s="12">
        <v>42205</v>
      </c>
      <c r="L4492" s="4" t="s">
        <v>366</v>
      </c>
      <c r="M4492" s="4" t="s">
        <v>358</v>
      </c>
      <c r="N4492" s="4" t="s">
        <v>361</v>
      </c>
      <c r="O4492" s="12" t="str">
        <f t="shared" ca="1" si="142"/>
        <v>9 ans, 9 mois</v>
      </c>
      <c r="P4492" s="4" t="str">
        <f>VLOOKUP(B4492,Effectif!B:I,6,0)</f>
        <v>Lise DE WITTE</v>
      </c>
      <c r="Q4492" s="4" t="str">
        <f>VLOOKUP(B4492,Effectif!B:I,8,0)</f>
        <v>DECB</v>
      </c>
      <c r="R4492" s="4" t="str">
        <f>IFERROR(VLOOKUP(C4492,Sales!B:G,6,0),"-")</f>
        <v>-</v>
      </c>
      <c r="S4492" s="4">
        <f>IFERROR(VLOOKUP(C4492,Recolt!B:H,3,0),"-")</f>
        <v>32.04</v>
      </c>
      <c r="T4492" s="4" t="str">
        <f t="shared" si="143"/>
        <v>-</v>
      </c>
    </row>
    <row r="4493" spans="1:20" hidden="1" x14ac:dyDescent="0.25">
      <c r="A4493" s="4" t="s">
        <v>412</v>
      </c>
      <c r="B4493" s="4" t="s">
        <v>530</v>
      </c>
      <c r="C4493" s="4">
        <v>1034849788</v>
      </c>
      <c r="D4493" s="4" t="s">
        <v>363</v>
      </c>
      <c r="E4493" s="4" t="s">
        <v>364</v>
      </c>
      <c r="F4493" s="4" t="s">
        <v>439</v>
      </c>
      <c r="G4493" s="12">
        <v>45583</v>
      </c>
      <c r="H4493" s="4" t="s">
        <v>356</v>
      </c>
      <c r="I4493" s="67">
        <v>0.37693287037036999</v>
      </c>
      <c r="J4493" s="4" t="s">
        <v>1134</v>
      </c>
      <c r="K4493" s="12">
        <v>42982</v>
      </c>
      <c r="L4493" s="4" t="s">
        <v>366</v>
      </c>
      <c r="M4493" s="4" t="s">
        <v>358</v>
      </c>
      <c r="N4493" s="4" t="s">
        <v>361</v>
      </c>
      <c r="O4493" s="12" t="str">
        <f t="shared" ca="1" si="142"/>
        <v>7 ans, 7 mois</v>
      </c>
      <c r="P4493" s="4" t="str">
        <f>VLOOKUP(B4493,Effectif!B:I,6,0)</f>
        <v>Lise DE WITTE</v>
      </c>
      <c r="Q4493" s="4" t="str">
        <f>VLOOKUP(B4493,Effectif!B:I,8,0)</f>
        <v>DECB</v>
      </c>
      <c r="R4493" s="4" t="str">
        <f>IFERROR(VLOOKUP(C4493,Sales!B:G,6,0),"-")</f>
        <v>-</v>
      </c>
      <c r="S4493" s="4">
        <f>IFERROR(VLOOKUP(C4493,Recolt!B:H,3,0),"-")</f>
        <v>82.14</v>
      </c>
      <c r="T4493" s="4" t="str">
        <f t="shared" si="143"/>
        <v>-</v>
      </c>
    </row>
    <row r="4494" spans="1:20" hidden="1" x14ac:dyDescent="0.25">
      <c r="A4494" s="4" t="s">
        <v>412</v>
      </c>
      <c r="B4494" s="4" t="s">
        <v>530</v>
      </c>
      <c r="C4494" s="4">
        <v>1034849801</v>
      </c>
      <c r="D4494" s="4" t="s">
        <v>377</v>
      </c>
      <c r="E4494" s="4" t="s">
        <v>364</v>
      </c>
      <c r="F4494" s="4" t="s">
        <v>439</v>
      </c>
      <c r="G4494" s="12">
        <v>45584</v>
      </c>
      <c r="H4494" s="4" t="s">
        <v>356</v>
      </c>
      <c r="I4494" s="67">
        <v>0.75067129629629603</v>
      </c>
      <c r="J4494" s="4" t="s">
        <v>1134</v>
      </c>
      <c r="K4494" s="12">
        <v>43046</v>
      </c>
      <c r="L4494" s="4" t="s">
        <v>366</v>
      </c>
      <c r="M4494" s="4" t="s">
        <v>358</v>
      </c>
      <c r="N4494" s="4" t="s">
        <v>361</v>
      </c>
      <c r="O4494" s="12" t="str">
        <f t="shared" ca="1" si="142"/>
        <v>7 ans, 5 mois</v>
      </c>
      <c r="P4494" s="4" t="str">
        <f>VLOOKUP(B4494,Effectif!B:I,6,0)</f>
        <v>Lise DE WITTE</v>
      </c>
      <c r="Q4494" s="4" t="str">
        <f>VLOOKUP(B4494,Effectif!B:I,8,0)</f>
        <v>DECB</v>
      </c>
      <c r="R4494" s="4">
        <f>IFERROR(VLOOKUP(C4494,Sales!B:G,6,0),"-")</f>
        <v>57</v>
      </c>
      <c r="S4494" s="4" t="str">
        <f>IFERROR(VLOOKUP(C4494,Recolt!B:H,3,0),"-")</f>
        <v>-</v>
      </c>
      <c r="T4494" s="4">
        <f t="shared" si="143"/>
        <v>57</v>
      </c>
    </row>
    <row r="4495" spans="1:20" hidden="1" x14ac:dyDescent="0.25">
      <c r="A4495" s="4" t="s">
        <v>412</v>
      </c>
      <c r="B4495" s="4" t="s">
        <v>530</v>
      </c>
      <c r="C4495" s="4">
        <v>1034849807</v>
      </c>
      <c r="D4495" s="4" t="s">
        <v>354</v>
      </c>
      <c r="E4495" s="4" t="s">
        <v>355</v>
      </c>
      <c r="F4495" s="4" t="s">
        <v>439</v>
      </c>
      <c r="G4495" s="12">
        <v>45585</v>
      </c>
      <c r="H4495" s="4" t="s">
        <v>356</v>
      </c>
      <c r="I4495" s="67">
        <v>0.480486111111111</v>
      </c>
      <c r="J4495" s="4" t="s">
        <v>1135</v>
      </c>
      <c r="K4495" s="12">
        <v>42943</v>
      </c>
      <c r="L4495" s="4" t="s">
        <v>366</v>
      </c>
      <c r="M4495" s="4" t="s">
        <v>358</v>
      </c>
      <c r="N4495" s="4" t="s">
        <v>361</v>
      </c>
      <c r="O4495" s="12" t="str">
        <f t="shared" ca="1" si="142"/>
        <v>7 ans, 9 mois</v>
      </c>
      <c r="P4495" s="4" t="str">
        <f>VLOOKUP(B4495,Effectif!B:I,6,0)</f>
        <v>Lise DE WITTE</v>
      </c>
      <c r="Q4495" s="4" t="str">
        <f>VLOOKUP(B4495,Effectif!B:I,8,0)</f>
        <v>DECB</v>
      </c>
      <c r="R4495" s="4">
        <f>IFERROR(VLOOKUP(C4495,Sales!B:G,6,0),"-")</f>
        <v>171.18</v>
      </c>
      <c r="S4495" s="4" t="str">
        <f>IFERROR(VLOOKUP(C4495,Recolt!B:H,3,0),"-")</f>
        <v>-</v>
      </c>
      <c r="T4495" s="4">
        <f t="shared" si="143"/>
        <v>171.18</v>
      </c>
    </row>
    <row r="4496" spans="1:20" hidden="1" x14ac:dyDescent="0.25">
      <c r="A4496" s="4" t="s">
        <v>412</v>
      </c>
      <c r="B4496" s="4" t="s">
        <v>530</v>
      </c>
      <c r="C4496" s="4">
        <v>1034849826</v>
      </c>
      <c r="D4496" s="4" t="s">
        <v>363</v>
      </c>
      <c r="E4496" s="4" t="s">
        <v>364</v>
      </c>
      <c r="F4496" s="4" t="s">
        <v>439</v>
      </c>
      <c r="G4496" s="12">
        <v>45586</v>
      </c>
      <c r="H4496" s="4" t="s">
        <v>356</v>
      </c>
      <c r="I4496" s="67">
        <v>0.39637731481481497</v>
      </c>
      <c r="J4496" s="4" t="s">
        <v>1134</v>
      </c>
      <c r="K4496" s="12">
        <v>42863</v>
      </c>
      <c r="L4496" s="4" t="s">
        <v>366</v>
      </c>
      <c r="M4496" s="4" t="s">
        <v>358</v>
      </c>
      <c r="N4496" s="4" t="s">
        <v>359</v>
      </c>
      <c r="O4496" s="12" t="str">
        <f t="shared" ca="1" si="142"/>
        <v>7 ans, 11 mois</v>
      </c>
      <c r="P4496" s="4" t="str">
        <f>VLOOKUP(B4496,Effectif!B:I,6,0)</f>
        <v>Lise DE WITTE</v>
      </c>
      <c r="Q4496" s="4" t="str">
        <f>VLOOKUP(B4496,Effectif!B:I,8,0)</f>
        <v>DECB</v>
      </c>
      <c r="R4496" s="4">
        <f>IFERROR(VLOOKUP(C4496,Sales!B:G,6,0),"-")</f>
        <v>726.63</v>
      </c>
      <c r="S4496" s="4" t="str">
        <f>IFERROR(VLOOKUP(C4496,Recolt!B:H,3,0),"-")</f>
        <v>-</v>
      </c>
      <c r="T4496" s="4">
        <f t="shared" si="143"/>
        <v>726.63</v>
      </c>
    </row>
    <row r="4497" spans="1:20" hidden="1" x14ac:dyDescent="0.25">
      <c r="A4497" s="4" t="s">
        <v>412</v>
      </c>
      <c r="B4497" s="4" t="s">
        <v>530</v>
      </c>
      <c r="C4497" s="4">
        <v>1034849832</v>
      </c>
      <c r="D4497" s="4" t="s">
        <v>372</v>
      </c>
      <c r="E4497" s="4" t="s">
        <v>364</v>
      </c>
      <c r="F4497" s="4" t="s">
        <v>439</v>
      </c>
      <c r="G4497" s="12">
        <v>45587</v>
      </c>
      <c r="H4497" s="4" t="s">
        <v>356</v>
      </c>
      <c r="I4497" s="67">
        <v>0.48340277777777801</v>
      </c>
      <c r="J4497" s="4" t="s">
        <v>1141</v>
      </c>
      <c r="K4497" s="12">
        <v>43039</v>
      </c>
      <c r="L4497" s="4" t="s">
        <v>366</v>
      </c>
      <c r="M4497" s="4" t="s">
        <v>358</v>
      </c>
      <c r="N4497" s="4" t="s">
        <v>361</v>
      </c>
      <c r="O4497" s="12" t="str">
        <f t="shared" ca="1" si="142"/>
        <v>7 ans, 6 mois</v>
      </c>
      <c r="P4497" s="4" t="str">
        <f>VLOOKUP(B4497,Effectif!B:I,6,0)</f>
        <v>Lise DE WITTE</v>
      </c>
      <c r="Q4497" s="4" t="str">
        <f>VLOOKUP(B4497,Effectif!B:I,8,0)</f>
        <v>DECB</v>
      </c>
      <c r="R4497" s="4" t="str">
        <f>IFERROR(VLOOKUP(C4497,Sales!B:G,6,0),"-")</f>
        <v>-</v>
      </c>
      <c r="S4497" s="4">
        <f>IFERROR(VLOOKUP(C4497,Recolt!B:H,3,0),"-")</f>
        <v>93.14</v>
      </c>
      <c r="T4497" s="4" t="str">
        <f t="shared" si="143"/>
        <v>-</v>
      </c>
    </row>
    <row r="4498" spans="1:20" hidden="1" x14ac:dyDescent="0.25">
      <c r="A4498" s="4" t="s">
        <v>412</v>
      </c>
      <c r="B4498" s="4" t="s">
        <v>530</v>
      </c>
      <c r="C4498" s="4">
        <v>1034849845</v>
      </c>
      <c r="D4498" s="4" t="s">
        <v>363</v>
      </c>
      <c r="E4498" s="4" t="s">
        <v>364</v>
      </c>
      <c r="F4498" s="4" t="s">
        <v>439</v>
      </c>
      <c r="G4498" s="12">
        <v>45588</v>
      </c>
      <c r="H4498" s="4" t="s">
        <v>356</v>
      </c>
      <c r="I4498" s="67">
        <v>0.57791666666666697</v>
      </c>
      <c r="J4498" s="4" t="s">
        <v>1137</v>
      </c>
      <c r="K4498" s="12">
        <v>42487</v>
      </c>
      <c r="L4498" s="4" t="s">
        <v>366</v>
      </c>
      <c r="M4498" s="4" t="s">
        <v>358</v>
      </c>
      <c r="N4498" s="4" t="s">
        <v>359</v>
      </c>
      <c r="O4498" s="12" t="str">
        <f t="shared" ca="1" si="142"/>
        <v>8 ans, 0 mois</v>
      </c>
      <c r="P4498" s="4" t="str">
        <f>VLOOKUP(B4498,Effectif!B:I,6,0)</f>
        <v>Lise DE WITTE</v>
      </c>
      <c r="Q4498" s="4" t="str">
        <f>VLOOKUP(B4498,Effectif!B:I,8,0)</f>
        <v>DECB</v>
      </c>
      <c r="R4498" s="4" t="str">
        <f>IFERROR(VLOOKUP(C4498,Sales!B:G,6,0),"-")</f>
        <v>-</v>
      </c>
      <c r="S4498" s="4">
        <f>IFERROR(VLOOKUP(C4498,Recolt!B:H,3,0),"-")</f>
        <v>73</v>
      </c>
      <c r="T4498" s="4" t="str">
        <f t="shared" si="143"/>
        <v>-</v>
      </c>
    </row>
    <row r="4499" spans="1:20" hidden="1" x14ac:dyDescent="0.25">
      <c r="A4499" s="4" t="s">
        <v>412</v>
      </c>
      <c r="B4499" s="4" t="s">
        <v>530</v>
      </c>
      <c r="C4499" s="4">
        <v>1034849862</v>
      </c>
      <c r="D4499" s="4" t="s">
        <v>387</v>
      </c>
      <c r="E4499" s="4" t="s">
        <v>364</v>
      </c>
      <c r="F4499" s="4" t="s">
        <v>439</v>
      </c>
      <c r="G4499" s="12">
        <v>45589</v>
      </c>
      <c r="H4499" s="4" t="s">
        <v>356</v>
      </c>
      <c r="I4499" s="67">
        <v>0.44768518518518502</v>
      </c>
      <c r="J4499" s="4" t="s">
        <v>1131</v>
      </c>
      <c r="K4499" s="12">
        <v>42276</v>
      </c>
      <c r="L4499" s="4" t="s">
        <v>366</v>
      </c>
      <c r="M4499" s="4" t="s">
        <v>358</v>
      </c>
      <c r="N4499" s="4" t="s">
        <v>361</v>
      </c>
      <c r="O4499" s="12" t="str">
        <f t="shared" ca="1" si="142"/>
        <v>9 ans, 7 mois</v>
      </c>
      <c r="P4499" s="4" t="str">
        <f>VLOOKUP(B4499,Effectif!B:I,6,0)</f>
        <v>Lise DE WITTE</v>
      </c>
      <c r="Q4499" s="4" t="str">
        <f>VLOOKUP(B4499,Effectif!B:I,8,0)</f>
        <v>DECB</v>
      </c>
      <c r="R4499" s="4" t="str">
        <f>IFERROR(VLOOKUP(C4499,Sales!B:G,6,0),"-")</f>
        <v>-</v>
      </c>
      <c r="S4499" s="4">
        <f>IFERROR(VLOOKUP(C4499,Recolt!B:H,3,0),"-")</f>
        <v>20</v>
      </c>
      <c r="T4499" s="4" t="str">
        <f t="shared" si="143"/>
        <v>-</v>
      </c>
    </row>
    <row r="4500" spans="1:20" hidden="1" x14ac:dyDescent="0.25">
      <c r="A4500" s="4" t="s">
        <v>412</v>
      </c>
      <c r="B4500" s="4" t="s">
        <v>530</v>
      </c>
      <c r="C4500" s="4">
        <v>1034849869</v>
      </c>
      <c r="D4500" s="4" t="s">
        <v>377</v>
      </c>
      <c r="E4500" s="4" t="s">
        <v>364</v>
      </c>
      <c r="F4500" s="4" t="s">
        <v>439</v>
      </c>
      <c r="G4500" s="12">
        <v>45590</v>
      </c>
      <c r="H4500" s="4" t="s">
        <v>356</v>
      </c>
      <c r="I4500" s="67">
        <v>0.47710648148148099</v>
      </c>
      <c r="J4500" s="4" t="s">
        <v>1135</v>
      </c>
      <c r="K4500" s="12">
        <v>43098</v>
      </c>
      <c r="L4500" s="4" t="s">
        <v>366</v>
      </c>
      <c r="M4500" s="4" t="s">
        <v>358</v>
      </c>
      <c r="N4500" s="4" t="s">
        <v>361</v>
      </c>
      <c r="O4500" s="12" t="str">
        <f t="shared" ca="1" si="142"/>
        <v>7 ans, 4 mois</v>
      </c>
      <c r="P4500" s="4" t="str">
        <f>VLOOKUP(B4500,Effectif!B:I,6,0)</f>
        <v>Lise DE WITTE</v>
      </c>
      <c r="Q4500" s="4" t="str">
        <f>VLOOKUP(B4500,Effectif!B:I,8,0)</f>
        <v>DECB</v>
      </c>
      <c r="R4500" s="4" t="str">
        <f>IFERROR(VLOOKUP(C4500,Sales!B:G,6,0),"-")</f>
        <v>-</v>
      </c>
      <c r="S4500" s="4">
        <f>IFERROR(VLOOKUP(C4500,Recolt!B:H,3,0),"-")</f>
        <v>152</v>
      </c>
      <c r="T4500" s="4" t="str">
        <f t="shared" si="143"/>
        <v>-</v>
      </c>
    </row>
    <row r="4501" spans="1:20" hidden="1" x14ac:dyDescent="0.25">
      <c r="A4501" s="4" t="s">
        <v>412</v>
      </c>
      <c r="B4501" s="4" t="s">
        <v>530</v>
      </c>
      <c r="C4501" s="4">
        <v>1034849872</v>
      </c>
      <c r="D4501" s="4" t="s">
        <v>363</v>
      </c>
      <c r="E4501" s="4" t="s">
        <v>364</v>
      </c>
      <c r="F4501" s="4" t="s">
        <v>439</v>
      </c>
      <c r="G4501" s="12">
        <v>45591</v>
      </c>
      <c r="H4501" s="4" t="s">
        <v>356</v>
      </c>
      <c r="I4501" s="67">
        <v>0.56657407407407401</v>
      </c>
      <c r="J4501" s="4" t="s">
        <v>1131</v>
      </c>
      <c r="K4501" s="12">
        <v>41893</v>
      </c>
      <c r="L4501" s="4" t="s">
        <v>366</v>
      </c>
      <c r="M4501" s="4" t="s">
        <v>358</v>
      </c>
      <c r="N4501" s="4" t="s">
        <v>361</v>
      </c>
      <c r="O4501" s="12" t="str">
        <f t="shared" ca="1" si="142"/>
        <v>10 ans, 7 mois</v>
      </c>
      <c r="P4501" s="4" t="str">
        <f>VLOOKUP(B4501,Effectif!B:I,6,0)</f>
        <v>Lise DE WITTE</v>
      </c>
      <c r="Q4501" s="4" t="str">
        <f>VLOOKUP(B4501,Effectif!B:I,8,0)</f>
        <v>DECB</v>
      </c>
      <c r="R4501" s="4" t="str">
        <f>IFERROR(VLOOKUP(C4501,Sales!B:G,6,0),"-")</f>
        <v>-</v>
      </c>
      <c r="S4501" s="4">
        <f>IFERROR(VLOOKUP(C4501,Recolt!B:H,3,0),"-")</f>
        <v>26.27</v>
      </c>
      <c r="T4501" s="4" t="str">
        <f t="shared" si="143"/>
        <v>-</v>
      </c>
    </row>
    <row r="4502" spans="1:20" hidden="1" x14ac:dyDescent="0.25">
      <c r="A4502" s="4" t="s">
        <v>412</v>
      </c>
      <c r="B4502" s="4" t="s">
        <v>530</v>
      </c>
      <c r="C4502" s="4">
        <v>1034849884</v>
      </c>
      <c r="D4502" s="4" t="s">
        <v>391</v>
      </c>
      <c r="E4502" s="4" t="s">
        <v>364</v>
      </c>
      <c r="F4502" s="4" t="s">
        <v>439</v>
      </c>
      <c r="G4502" s="12">
        <v>45592</v>
      </c>
      <c r="H4502" s="4" t="s">
        <v>356</v>
      </c>
      <c r="I4502" s="67">
        <v>0.48804398148148098</v>
      </c>
      <c r="J4502" s="4" t="s">
        <v>1134</v>
      </c>
      <c r="K4502" s="12">
        <v>43235</v>
      </c>
      <c r="L4502" s="4" t="s">
        <v>366</v>
      </c>
      <c r="M4502" s="4" t="s">
        <v>358</v>
      </c>
      <c r="N4502" s="4" t="s">
        <v>361</v>
      </c>
      <c r="O4502" s="12" t="str">
        <f t="shared" ca="1" si="142"/>
        <v>6 ans, 11 mois</v>
      </c>
      <c r="P4502" s="4" t="str">
        <f>VLOOKUP(B4502,Effectif!B:I,6,0)</f>
        <v>Lise DE WITTE</v>
      </c>
      <c r="Q4502" s="4" t="str">
        <f>VLOOKUP(B4502,Effectif!B:I,8,0)</f>
        <v>DECB</v>
      </c>
      <c r="R4502" s="4">
        <f>IFERROR(VLOOKUP(C4502,Sales!B:G,6,0),"-")</f>
        <v>73.17</v>
      </c>
      <c r="S4502" s="4" t="str">
        <f>IFERROR(VLOOKUP(C4502,Recolt!B:H,3,0),"-")</f>
        <v>-</v>
      </c>
      <c r="T4502" s="4">
        <f t="shared" si="143"/>
        <v>73.17</v>
      </c>
    </row>
    <row r="4503" spans="1:20" hidden="1" x14ac:dyDescent="0.25">
      <c r="A4503" s="4" t="s">
        <v>412</v>
      </c>
      <c r="B4503" s="4" t="s">
        <v>530</v>
      </c>
      <c r="C4503" s="4">
        <v>1034849903</v>
      </c>
      <c r="D4503" s="4" t="s">
        <v>377</v>
      </c>
      <c r="E4503" s="4" t="s">
        <v>364</v>
      </c>
      <c r="F4503" s="4" t="s">
        <v>439</v>
      </c>
      <c r="G4503" s="12">
        <v>45593</v>
      </c>
      <c r="H4503" s="4" t="s">
        <v>356</v>
      </c>
      <c r="I4503" s="67">
        <v>0.38880787037037001</v>
      </c>
      <c r="J4503" s="4" t="s">
        <v>1147</v>
      </c>
      <c r="K4503" s="12">
        <v>42709</v>
      </c>
      <c r="L4503" s="4" t="s">
        <v>366</v>
      </c>
      <c r="M4503" s="4" t="s">
        <v>362</v>
      </c>
      <c r="O4503" s="12" t="str">
        <f t="shared" ca="1" si="142"/>
        <v>8 ans, 4 mois</v>
      </c>
      <c r="P4503" s="4" t="str">
        <f>VLOOKUP(B4503,Effectif!B:I,6,0)</f>
        <v>Lise DE WITTE</v>
      </c>
      <c r="Q4503" s="4" t="str">
        <f>VLOOKUP(B4503,Effectif!B:I,8,0)</f>
        <v>DECB</v>
      </c>
      <c r="R4503" s="4" t="str">
        <f>IFERROR(VLOOKUP(C4503,Sales!B:G,6,0),"-")</f>
        <v>-</v>
      </c>
      <c r="S4503" s="4">
        <f>IFERROR(VLOOKUP(C4503,Recolt!B:H,3,0),"-")</f>
        <v>10</v>
      </c>
      <c r="T4503" s="4" t="str">
        <f t="shared" si="143"/>
        <v>-</v>
      </c>
    </row>
    <row r="4504" spans="1:20" hidden="1" x14ac:dyDescent="0.25">
      <c r="A4504" s="4" t="s">
        <v>412</v>
      </c>
      <c r="B4504" s="4" t="s">
        <v>530</v>
      </c>
      <c r="C4504" s="4">
        <v>1034849920</v>
      </c>
      <c r="D4504" s="4" t="s">
        <v>372</v>
      </c>
      <c r="E4504" s="4" t="s">
        <v>364</v>
      </c>
      <c r="F4504" s="4" t="s">
        <v>439</v>
      </c>
      <c r="G4504" s="12">
        <v>45594</v>
      </c>
      <c r="H4504" s="4" t="s">
        <v>356</v>
      </c>
      <c r="I4504" s="67">
        <v>0.420833333333333</v>
      </c>
      <c r="J4504" s="4" t="s">
        <v>1133</v>
      </c>
      <c r="K4504" s="12">
        <v>43402</v>
      </c>
      <c r="L4504" s="4" t="s">
        <v>366</v>
      </c>
      <c r="M4504" s="4" t="s">
        <v>358</v>
      </c>
      <c r="N4504" s="4" t="s">
        <v>361</v>
      </c>
      <c r="O4504" s="12" t="str">
        <f t="shared" ca="1" si="142"/>
        <v>6 ans, 6 mois</v>
      </c>
      <c r="P4504" s="4" t="str">
        <f>VLOOKUP(B4504,Effectif!B:I,6,0)</f>
        <v>Lise DE WITTE</v>
      </c>
      <c r="Q4504" s="4" t="str">
        <f>VLOOKUP(B4504,Effectif!B:I,8,0)</f>
        <v>DECB</v>
      </c>
      <c r="R4504" s="4" t="str">
        <f>IFERROR(VLOOKUP(C4504,Sales!B:G,6,0),"-")</f>
        <v>-</v>
      </c>
      <c r="S4504" s="4">
        <f>IFERROR(VLOOKUP(C4504,Recolt!B:H,3,0),"-")</f>
        <v>106.6</v>
      </c>
      <c r="T4504" s="4" t="str">
        <f t="shared" si="143"/>
        <v>-</v>
      </c>
    </row>
    <row r="4505" spans="1:20" hidden="1" x14ac:dyDescent="0.25">
      <c r="A4505" s="4" t="s">
        <v>412</v>
      </c>
      <c r="B4505" s="4" t="s">
        <v>552</v>
      </c>
      <c r="C4505" s="4">
        <v>1034849927</v>
      </c>
      <c r="D4505" s="4" t="s">
        <v>354</v>
      </c>
      <c r="E4505" s="4" t="s">
        <v>355</v>
      </c>
      <c r="F4505" s="4" t="s">
        <v>439</v>
      </c>
      <c r="G4505" s="12">
        <v>45595</v>
      </c>
      <c r="H4505" s="4" t="s">
        <v>356</v>
      </c>
      <c r="I4505" s="67">
        <v>0.590706018518519</v>
      </c>
      <c r="J4505" s="4" t="s">
        <v>1131</v>
      </c>
      <c r="K4505" s="12">
        <v>42300</v>
      </c>
      <c r="L4505" s="4" t="s">
        <v>366</v>
      </c>
      <c r="M4505" s="4" t="s">
        <v>358</v>
      </c>
      <c r="N4505" s="4" t="s">
        <v>361</v>
      </c>
      <c r="O4505" s="12" t="str">
        <f t="shared" ca="1" si="142"/>
        <v>9 ans, 6 mois</v>
      </c>
      <c r="P4505" s="4" t="str">
        <f>VLOOKUP(B4505,Effectif!B:I,6,0)</f>
        <v>Lise DE WITTE</v>
      </c>
      <c r="Q4505" s="4" t="str">
        <f>VLOOKUP(B4505,Effectif!B:I,8,0)</f>
        <v>DECB</v>
      </c>
      <c r="R4505" s="4" t="str">
        <f>IFERROR(VLOOKUP(C4505,Sales!B:G,6,0),"-")</f>
        <v>-</v>
      </c>
      <c r="S4505" s="4">
        <f>IFERROR(VLOOKUP(C4505,Recolt!B:H,3,0),"-")</f>
        <v>106</v>
      </c>
      <c r="T4505" s="4" t="str">
        <f t="shared" si="143"/>
        <v>-</v>
      </c>
    </row>
    <row r="4506" spans="1:20" hidden="1" x14ac:dyDescent="0.25">
      <c r="A4506" s="4" t="s">
        <v>412</v>
      </c>
      <c r="B4506" s="4" t="s">
        <v>552</v>
      </c>
      <c r="C4506" s="4">
        <v>1034849935</v>
      </c>
      <c r="D4506" s="4" t="s">
        <v>372</v>
      </c>
      <c r="E4506" s="4" t="s">
        <v>364</v>
      </c>
      <c r="F4506" s="4" t="s">
        <v>439</v>
      </c>
      <c r="G4506" s="12">
        <v>45596</v>
      </c>
      <c r="H4506" s="4" t="s">
        <v>356</v>
      </c>
      <c r="I4506" s="67">
        <v>0.735798611111111</v>
      </c>
      <c r="J4506" s="4" t="s">
        <v>1133</v>
      </c>
      <c r="K4506" s="12">
        <v>43045</v>
      </c>
      <c r="L4506" s="4" t="s">
        <v>366</v>
      </c>
      <c r="M4506" s="4" t="s">
        <v>358</v>
      </c>
      <c r="N4506" s="4" t="s">
        <v>361</v>
      </c>
      <c r="O4506" s="12" t="str">
        <f t="shared" ca="1" si="142"/>
        <v>7 ans, 5 mois</v>
      </c>
      <c r="P4506" s="4" t="str">
        <f>VLOOKUP(B4506,Effectif!B:I,6,0)</f>
        <v>Lise DE WITTE</v>
      </c>
      <c r="Q4506" s="4" t="str">
        <f>VLOOKUP(B4506,Effectif!B:I,8,0)</f>
        <v>DECB</v>
      </c>
      <c r="R4506" s="4">
        <f>IFERROR(VLOOKUP(C4506,Sales!B:G,6,0),"-")</f>
        <v>26.27</v>
      </c>
      <c r="S4506" s="4" t="str">
        <f>IFERROR(VLOOKUP(C4506,Recolt!B:H,3,0),"-")</f>
        <v>-</v>
      </c>
      <c r="T4506" s="4">
        <f t="shared" si="143"/>
        <v>26.27</v>
      </c>
    </row>
    <row r="4507" spans="1:20" hidden="1" x14ac:dyDescent="0.25">
      <c r="A4507" s="4" t="s">
        <v>412</v>
      </c>
      <c r="B4507" s="4" t="s">
        <v>552</v>
      </c>
      <c r="C4507" s="4">
        <v>1034849939</v>
      </c>
      <c r="D4507" s="4" t="s">
        <v>372</v>
      </c>
      <c r="E4507" s="4" t="s">
        <v>364</v>
      </c>
      <c r="F4507" s="4" t="s">
        <v>439</v>
      </c>
      <c r="G4507" s="12">
        <v>45597</v>
      </c>
      <c r="H4507" s="4" t="s">
        <v>356</v>
      </c>
      <c r="I4507" s="67">
        <v>0.469560185185185</v>
      </c>
      <c r="J4507" s="4" t="s">
        <v>1132</v>
      </c>
      <c r="K4507" s="12">
        <v>42285</v>
      </c>
      <c r="L4507" s="4" t="s">
        <v>366</v>
      </c>
      <c r="M4507" s="4" t="s">
        <v>358</v>
      </c>
      <c r="N4507" s="4" t="s">
        <v>359</v>
      </c>
      <c r="O4507" s="12" t="str">
        <f t="shared" ca="1" si="142"/>
        <v>9 ans, 6 mois</v>
      </c>
      <c r="P4507" s="4" t="str">
        <f>VLOOKUP(B4507,Effectif!B:I,6,0)</f>
        <v>Lise DE WITTE</v>
      </c>
      <c r="Q4507" s="4" t="str">
        <f>VLOOKUP(B4507,Effectif!B:I,8,0)</f>
        <v>DECB</v>
      </c>
      <c r="R4507" s="4">
        <f>IFERROR(VLOOKUP(C4507,Sales!B:G,6,0),"-")</f>
        <v>168</v>
      </c>
      <c r="S4507" s="4" t="str">
        <f>IFERROR(VLOOKUP(C4507,Recolt!B:H,3,0),"-")</f>
        <v>-</v>
      </c>
      <c r="T4507" s="4">
        <f t="shared" si="143"/>
        <v>168</v>
      </c>
    </row>
    <row r="4508" spans="1:20" hidden="1" x14ac:dyDescent="0.25">
      <c r="A4508" s="4" t="s">
        <v>412</v>
      </c>
      <c r="B4508" s="4" t="s">
        <v>552</v>
      </c>
      <c r="C4508" s="4">
        <v>1034849943</v>
      </c>
      <c r="D4508" s="4" t="s">
        <v>354</v>
      </c>
      <c r="E4508" s="4" t="s">
        <v>355</v>
      </c>
      <c r="F4508" s="4" t="s">
        <v>439</v>
      </c>
      <c r="G4508" s="12">
        <v>45598</v>
      </c>
      <c r="H4508" s="4" t="s">
        <v>356</v>
      </c>
      <c r="I4508" s="67">
        <v>0.59175925925925899</v>
      </c>
      <c r="J4508" s="4" t="s">
        <v>1142</v>
      </c>
      <c r="K4508" s="12">
        <v>43406</v>
      </c>
      <c r="L4508" s="4" t="s">
        <v>366</v>
      </c>
      <c r="M4508" s="4" t="s">
        <v>358</v>
      </c>
      <c r="N4508" s="4" t="s">
        <v>361</v>
      </c>
      <c r="O4508" s="12" t="str">
        <f t="shared" ca="1" si="142"/>
        <v>6 ans, 5 mois</v>
      </c>
      <c r="P4508" s="4" t="str">
        <f>VLOOKUP(B4508,Effectif!B:I,6,0)</f>
        <v>Lise DE WITTE</v>
      </c>
      <c r="Q4508" s="4" t="str">
        <f>VLOOKUP(B4508,Effectif!B:I,8,0)</f>
        <v>DECB</v>
      </c>
      <c r="R4508" s="4" t="str">
        <f>IFERROR(VLOOKUP(C4508,Sales!B:G,6,0),"-")</f>
        <v>-</v>
      </c>
      <c r="S4508" s="4" t="str">
        <f>IFERROR(VLOOKUP(C4508,Recolt!B:H,3,0),"-")</f>
        <v>-</v>
      </c>
      <c r="T4508" s="4" t="str">
        <f t="shared" si="143"/>
        <v>-</v>
      </c>
    </row>
    <row r="4509" spans="1:20" hidden="1" x14ac:dyDescent="0.25">
      <c r="A4509" s="4" t="s">
        <v>412</v>
      </c>
      <c r="B4509" s="4" t="s">
        <v>552</v>
      </c>
      <c r="C4509" s="4">
        <v>1034849956</v>
      </c>
      <c r="D4509" s="4" t="s">
        <v>363</v>
      </c>
      <c r="E4509" s="4" t="s">
        <v>364</v>
      </c>
      <c r="F4509" s="4" t="s">
        <v>439</v>
      </c>
      <c r="G4509" s="12">
        <v>45599</v>
      </c>
      <c r="H4509" s="4" t="s">
        <v>356</v>
      </c>
      <c r="I4509" s="67">
        <v>0.60951388888888902</v>
      </c>
      <c r="J4509" s="4" t="s">
        <v>1134</v>
      </c>
      <c r="K4509" s="12">
        <v>43202</v>
      </c>
      <c r="L4509" s="4" t="s">
        <v>366</v>
      </c>
      <c r="M4509" s="4" t="s">
        <v>358</v>
      </c>
      <c r="N4509" s="4" t="s">
        <v>361</v>
      </c>
      <c r="O4509" s="12" t="str">
        <f t="shared" ca="1" si="142"/>
        <v>7 ans, 0 mois</v>
      </c>
      <c r="P4509" s="4" t="str">
        <f>VLOOKUP(B4509,Effectif!B:I,6,0)</f>
        <v>Lise DE WITTE</v>
      </c>
      <c r="Q4509" s="4" t="str">
        <f>VLOOKUP(B4509,Effectif!B:I,8,0)</f>
        <v>DECB</v>
      </c>
      <c r="R4509" s="4" t="str">
        <f>IFERROR(VLOOKUP(C4509,Sales!B:G,6,0),"-")</f>
        <v>-</v>
      </c>
      <c r="S4509" s="4">
        <f>IFERROR(VLOOKUP(C4509,Recolt!B:H,3,0),"-")</f>
        <v>164</v>
      </c>
      <c r="T4509" s="4" t="str">
        <f t="shared" si="143"/>
        <v>-</v>
      </c>
    </row>
    <row r="4510" spans="1:20" hidden="1" x14ac:dyDescent="0.25">
      <c r="A4510" s="4" t="s">
        <v>412</v>
      </c>
      <c r="B4510" s="4" t="s">
        <v>552</v>
      </c>
      <c r="C4510" s="4">
        <v>1034849959</v>
      </c>
      <c r="D4510" s="4" t="s">
        <v>354</v>
      </c>
      <c r="E4510" s="4" t="s">
        <v>355</v>
      </c>
      <c r="F4510" s="4" t="s">
        <v>439</v>
      </c>
      <c r="G4510" s="12">
        <v>45600</v>
      </c>
      <c r="H4510" s="4" t="s">
        <v>356</v>
      </c>
      <c r="I4510" s="67">
        <v>0.44466435185185199</v>
      </c>
      <c r="J4510" s="4" t="s">
        <v>1133</v>
      </c>
      <c r="K4510" s="12">
        <v>43452</v>
      </c>
      <c r="L4510" s="4" t="s">
        <v>366</v>
      </c>
      <c r="M4510" s="4" t="s">
        <v>358</v>
      </c>
      <c r="N4510" s="4" t="s">
        <v>361</v>
      </c>
      <c r="O4510" s="12" t="str">
        <f t="shared" ca="1" si="142"/>
        <v>6 ans, 4 mois</v>
      </c>
      <c r="P4510" s="4" t="str">
        <f>VLOOKUP(B4510,Effectif!B:I,6,0)</f>
        <v>Lise DE WITTE</v>
      </c>
      <c r="Q4510" s="4" t="str">
        <f>VLOOKUP(B4510,Effectif!B:I,8,0)</f>
        <v>DECB</v>
      </c>
      <c r="R4510" s="4">
        <f>IFERROR(VLOOKUP(C4510,Sales!B:G,6,0),"-")</f>
        <v>78.23</v>
      </c>
      <c r="S4510" s="4" t="str">
        <f>IFERROR(VLOOKUP(C4510,Recolt!B:H,3,0),"-")</f>
        <v>-</v>
      </c>
      <c r="T4510" s="4">
        <f t="shared" si="143"/>
        <v>78.23</v>
      </c>
    </row>
    <row r="4511" spans="1:20" hidden="1" x14ac:dyDescent="0.25">
      <c r="A4511" s="4" t="s">
        <v>412</v>
      </c>
      <c r="B4511" s="4" t="s">
        <v>552</v>
      </c>
      <c r="C4511" s="4">
        <v>1034849960</v>
      </c>
      <c r="D4511" s="4" t="s">
        <v>372</v>
      </c>
      <c r="E4511" s="4" t="s">
        <v>364</v>
      </c>
      <c r="F4511" s="4" t="s">
        <v>439</v>
      </c>
      <c r="G4511" s="12">
        <v>45601</v>
      </c>
      <c r="H4511" s="4" t="s">
        <v>356</v>
      </c>
      <c r="I4511" s="67">
        <v>0.59593750000000001</v>
      </c>
      <c r="J4511" s="4" t="s">
        <v>1135</v>
      </c>
      <c r="K4511" s="12">
        <v>43354</v>
      </c>
      <c r="L4511" s="4" t="s">
        <v>366</v>
      </c>
      <c r="M4511" s="4" t="s">
        <v>358</v>
      </c>
      <c r="N4511" s="4" t="s">
        <v>361</v>
      </c>
      <c r="O4511" s="12" t="str">
        <f t="shared" ca="1" si="142"/>
        <v>6 ans, 7 mois</v>
      </c>
      <c r="P4511" s="4" t="str">
        <f>VLOOKUP(B4511,Effectif!B:I,6,0)</f>
        <v>Lise DE WITTE</v>
      </c>
      <c r="Q4511" s="4" t="str">
        <f>VLOOKUP(B4511,Effectif!B:I,8,0)</f>
        <v>DECB</v>
      </c>
      <c r="R4511" s="4">
        <f>IFERROR(VLOOKUP(C4511,Sales!B:G,6,0),"-")</f>
        <v>35.86</v>
      </c>
      <c r="S4511" s="4" t="str">
        <f>IFERROR(VLOOKUP(C4511,Recolt!B:H,3,0),"-")</f>
        <v>-</v>
      </c>
      <c r="T4511" s="4">
        <f t="shared" si="143"/>
        <v>35.86</v>
      </c>
    </row>
    <row r="4512" spans="1:20" hidden="1" x14ac:dyDescent="0.25">
      <c r="A4512" s="4" t="s">
        <v>412</v>
      </c>
      <c r="B4512" s="4" t="s">
        <v>552</v>
      </c>
      <c r="C4512" s="4">
        <v>1034849962</v>
      </c>
      <c r="D4512" s="4" t="s">
        <v>372</v>
      </c>
      <c r="E4512" s="4" t="s">
        <v>364</v>
      </c>
      <c r="F4512" s="4" t="s">
        <v>439</v>
      </c>
      <c r="G4512" s="12">
        <v>45602</v>
      </c>
      <c r="H4512" s="4" t="s">
        <v>356</v>
      </c>
      <c r="I4512" s="67">
        <v>0.72721064814814795</v>
      </c>
      <c r="J4512" s="4" t="s">
        <v>1136</v>
      </c>
      <c r="K4512" s="12">
        <v>43349</v>
      </c>
      <c r="L4512" s="4" t="s">
        <v>366</v>
      </c>
      <c r="M4512" s="4" t="s">
        <v>358</v>
      </c>
      <c r="N4512" s="4" t="s">
        <v>361</v>
      </c>
      <c r="O4512" s="12" t="str">
        <f t="shared" ca="1" si="142"/>
        <v>6 ans, 7 mois</v>
      </c>
      <c r="P4512" s="4" t="str">
        <f>VLOOKUP(B4512,Effectif!B:I,6,0)</f>
        <v>Lise DE WITTE</v>
      </c>
      <c r="Q4512" s="4" t="str">
        <f>VLOOKUP(B4512,Effectif!B:I,8,0)</f>
        <v>DECB</v>
      </c>
      <c r="R4512" s="4">
        <f>IFERROR(VLOOKUP(C4512,Sales!B:G,6,0),"-")</f>
        <v>166</v>
      </c>
      <c r="S4512" s="4" t="str">
        <f>IFERROR(VLOOKUP(C4512,Recolt!B:H,3,0),"-")</f>
        <v>-</v>
      </c>
      <c r="T4512" s="4">
        <f t="shared" si="143"/>
        <v>166</v>
      </c>
    </row>
    <row r="4513" spans="1:20" hidden="1" x14ac:dyDescent="0.25">
      <c r="A4513" s="4" t="s">
        <v>412</v>
      </c>
      <c r="B4513" s="4" t="s">
        <v>552</v>
      </c>
      <c r="C4513" s="4">
        <v>1034849967</v>
      </c>
      <c r="D4513" s="4" t="s">
        <v>372</v>
      </c>
      <c r="E4513" s="4" t="s">
        <v>364</v>
      </c>
      <c r="F4513" s="4" t="s">
        <v>439</v>
      </c>
      <c r="G4513" s="12">
        <v>45603</v>
      </c>
      <c r="H4513" s="4" t="s">
        <v>356</v>
      </c>
      <c r="I4513" s="67">
        <v>0.54451388888888896</v>
      </c>
      <c r="J4513" s="4" t="s">
        <v>1131</v>
      </c>
      <c r="K4513" s="12">
        <v>41820</v>
      </c>
      <c r="L4513" s="4" t="s">
        <v>366</v>
      </c>
      <c r="M4513" s="4" t="s">
        <v>358</v>
      </c>
      <c r="N4513" s="4" t="s">
        <v>361</v>
      </c>
      <c r="O4513" s="12" t="str">
        <f t="shared" ca="1" si="142"/>
        <v>10 ans, 10 mois</v>
      </c>
      <c r="P4513" s="4" t="str">
        <f>VLOOKUP(B4513,Effectif!B:I,6,0)</f>
        <v>Lise DE WITTE</v>
      </c>
      <c r="Q4513" s="4" t="str">
        <f>VLOOKUP(B4513,Effectif!B:I,8,0)</f>
        <v>DECB</v>
      </c>
      <c r="R4513" s="4">
        <f>IFERROR(VLOOKUP(C4513,Sales!B:G,6,0),"-")</f>
        <v>56.48</v>
      </c>
      <c r="S4513" s="4" t="str">
        <f>IFERROR(VLOOKUP(C4513,Recolt!B:H,3,0),"-")</f>
        <v>-</v>
      </c>
      <c r="T4513" s="4">
        <f t="shared" si="143"/>
        <v>56.48</v>
      </c>
    </row>
    <row r="4514" spans="1:20" hidden="1" x14ac:dyDescent="0.25">
      <c r="A4514" s="4" t="s">
        <v>412</v>
      </c>
      <c r="B4514" s="4" t="s">
        <v>552</v>
      </c>
      <c r="C4514" s="4">
        <v>1034849971</v>
      </c>
      <c r="D4514" s="4" t="s">
        <v>372</v>
      </c>
      <c r="E4514" s="4" t="s">
        <v>364</v>
      </c>
      <c r="F4514" s="4" t="s">
        <v>439</v>
      </c>
      <c r="G4514" s="12">
        <v>45604</v>
      </c>
      <c r="H4514" s="4" t="s">
        <v>356</v>
      </c>
      <c r="I4514" s="67">
        <v>0.56542824074074105</v>
      </c>
      <c r="J4514" s="4" t="s">
        <v>1133</v>
      </c>
      <c r="K4514" s="12">
        <v>43183</v>
      </c>
      <c r="L4514" s="4" t="s">
        <v>366</v>
      </c>
      <c r="M4514" s="4" t="s">
        <v>358</v>
      </c>
      <c r="N4514" s="4" t="s">
        <v>361</v>
      </c>
      <c r="O4514" s="12" t="str">
        <f t="shared" ca="1" si="142"/>
        <v>7 ans, 1 mois</v>
      </c>
      <c r="P4514" s="4" t="str">
        <f>VLOOKUP(B4514,Effectif!B:I,6,0)</f>
        <v>Lise DE WITTE</v>
      </c>
      <c r="Q4514" s="4" t="str">
        <f>VLOOKUP(B4514,Effectif!B:I,8,0)</f>
        <v>DECB</v>
      </c>
      <c r="R4514" s="4">
        <f>IFERROR(VLOOKUP(C4514,Sales!B:G,6,0),"-")</f>
        <v>194</v>
      </c>
      <c r="S4514" s="4" t="str">
        <f>IFERROR(VLOOKUP(C4514,Recolt!B:H,3,0),"-")</f>
        <v>-</v>
      </c>
      <c r="T4514" s="4">
        <f t="shared" si="143"/>
        <v>194</v>
      </c>
    </row>
    <row r="4515" spans="1:20" hidden="1" x14ac:dyDescent="0.25">
      <c r="A4515" s="4" t="s">
        <v>412</v>
      </c>
      <c r="B4515" s="4" t="s">
        <v>552</v>
      </c>
      <c r="C4515" s="4">
        <v>1034849984</v>
      </c>
      <c r="D4515" s="4" t="s">
        <v>363</v>
      </c>
      <c r="E4515" s="4" t="s">
        <v>364</v>
      </c>
      <c r="F4515" s="4" t="s">
        <v>439</v>
      </c>
      <c r="G4515" s="12">
        <v>45605</v>
      </c>
      <c r="H4515" s="4" t="s">
        <v>356</v>
      </c>
      <c r="I4515" s="67">
        <v>0.49513888888888902</v>
      </c>
      <c r="J4515" s="4" t="s">
        <v>1131</v>
      </c>
      <c r="K4515" s="12">
        <v>42090</v>
      </c>
      <c r="L4515" s="4" t="s">
        <v>366</v>
      </c>
      <c r="M4515" s="4" t="s">
        <v>358</v>
      </c>
      <c r="N4515" s="4" t="s">
        <v>361</v>
      </c>
      <c r="O4515" s="12" t="str">
        <f t="shared" ca="1" si="142"/>
        <v>10 ans, 1 mois</v>
      </c>
      <c r="P4515" s="4" t="str">
        <f>VLOOKUP(B4515,Effectif!B:I,6,0)</f>
        <v>Lise DE WITTE</v>
      </c>
      <c r="Q4515" s="4" t="str">
        <f>VLOOKUP(B4515,Effectif!B:I,8,0)</f>
        <v>DECB</v>
      </c>
      <c r="R4515" s="4" t="str">
        <f>IFERROR(VLOOKUP(C4515,Sales!B:G,6,0),"-")</f>
        <v>-</v>
      </c>
      <c r="S4515" s="4">
        <f>IFERROR(VLOOKUP(C4515,Recolt!B:H,3,0),"-")</f>
        <v>50</v>
      </c>
      <c r="T4515" s="4" t="str">
        <f t="shared" si="143"/>
        <v>-</v>
      </c>
    </row>
    <row r="4516" spans="1:20" hidden="1" x14ac:dyDescent="0.25">
      <c r="A4516" s="4" t="s">
        <v>412</v>
      </c>
      <c r="B4516" s="4" t="s">
        <v>552</v>
      </c>
      <c r="C4516" s="4">
        <v>1034850005</v>
      </c>
      <c r="D4516" s="4" t="s">
        <v>382</v>
      </c>
      <c r="E4516" s="4" t="s">
        <v>364</v>
      </c>
      <c r="F4516" s="4" t="s">
        <v>439</v>
      </c>
      <c r="G4516" s="12">
        <v>45606</v>
      </c>
      <c r="H4516" s="4" t="s">
        <v>356</v>
      </c>
      <c r="I4516" s="67">
        <v>0.74432870370370396</v>
      </c>
      <c r="J4516" s="4" t="s">
        <v>1134</v>
      </c>
      <c r="K4516" s="12">
        <v>42787</v>
      </c>
      <c r="L4516" s="4" t="s">
        <v>366</v>
      </c>
      <c r="M4516" s="4" t="s">
        <v>358</v>
      </c>
      <c r="N4516" s="4" t="s">
        <v>361</v>
      </c>
      <c r="O4516" s="12" t="str">
        <f t="shared" ca="1" si="142"/>
        <v>8 ans, 2 mois</v>
      </c>
      <c r="P4516" s="4" t="str">
        <f>VLOOKUP(B4516,Effectif!B:I,6,0)</f>
        <v>Lise DE WITTE</v>
      </c>
      <c r="Q4516" s="4" t="str">
        <f>VLOOKUP(B4516,Effectif!B:I,8,0)</f>
        <v>DECB</v>
      </c>
      <c r="R4516" s="4" t="str">
        <f>IFERROR(VLOOKUP(C4516,Sales!B:G,6,0),"-")</f>
        <v>-</v>
      </c>
      <c r="S4516" s="4">
        <f>IFERROR(VLOOKUP(C4516,Recolt!B:H,3,0),"-")</f>
        <v>56</v>
      </c>
      <c r="T4516" s="4" t="str">
        <f t="shared" si="143"/>
        <v>-</v>
      </c>
    </row>
    <row r="4517" spans="1:20" hidden="1" x14ac:dyDescent="0.25">
      <c r="A4517" s="4" t="s">
        <v>412</v>
      </c>
      <c r="B4517" s="4" t="s">
        <v>552</v>
      </c>
      <c r="C4517" s="4">
        <v>1034850014</v>
      </c>
      <c r="D4517" s="4" t="s">
        <v>372</v>
      </c>
      <c r="E4517" s="4" t="s">
        <v>364</v>
      </c>
      <c r="F4517" s="4" t="s">
        <v>439</v>
      </c>
      <c r="G4517" s="12">
        <v>45607</v>
      </c>
      <c r="H4517" s="4" t="s">
        <v>356</v>
      </c>
      <c r="I4517" s="67">
        <v>0.59299768518518503</v>
      </c>
      <c r="J4517" s="4" t="s">
        <v>1133</v>
      </c>
      <c r="K4517" s="12">
        <v>43374</v>
      </c>
      <c r="L4517" s="4" t="s">
        <v>366</v>
      </c>
      <c r="M4517" s="4" t="s">
        <v>358</v>
      </c>
      <c r="N4517" s="4" t="s">
        <v>359</v>
      </c>
      <c r="O4517" s="12" t="str">
        <f t="shared" ca="1" si="142"/>
        <v>6 ans, 6 mois</v>
      </c>
      <c r="P4517" s="4" t="str">
        <f>VLOOKUP(B4517,Effectif!B:I,6,0)</f>
        <v>Lise DE WITTE</v>
      </c>
      <c r="Q4517" s="4" t="str">
        <f>VLOOKUP(B4517,Effectif!B:I,8,0)</f>
        <v>DECB</v>
      </c>
      <c r="R4517" s="4">
        <f>IFERROR(VLOOKUP(C4517,Sales!B:G,6,0),"-")</f>
        <v>146</v>
      </c>
      <c r="S4517" s="4" t="str">
        <f>IFERROR(VLOOKUP(C4517,Recolt!B:H,3,0),"-")</f>
        <v>-</v>
      </c>
      <c r="T4517" s="4">
        <f t="shared" si="143"/>
        <v>146</v>
      </c>
    </row>
    <row r="4518" spans="1:20" hidden="1" x14ac:dyDescent="0.25">
      <c r="A4518" s="4" t="s">
        <v>412</v>
      </c>
      <c r="B4518" s="4" t="s">
        <v>552</v>
      </c>
      <c r="C4518" s="4">
        <v>1034850036</v>
      </c>
      <c r="D4518" s="4" t="s">
        <v>391</v>
      </c>
      <c r="E4518" s="4" t="s">
        <v>364</v>
      </c>
      <c r="F4518" s="4" t="s">
        <v>439</v>
      </c>
      <c r="G4518" s="12">
        <v>45608</v>
      </c>
      <c r="H4518" s="4" t="s">
        <v>356</v>
      </c>
      <c r="I4518" s="67">
        <v>0.49249999999999999</v>
      </c>
      <c r="J4518" s="4" t="s">
        <v>1139</v>
      </c>
      <c r="K4518" s="12">
        <v>40834</v>
      </c>
      <c r="L4518" s="4" t="s">
        <v>366</v>
      </c>
      <c r="M4518" s="4" t="s">
        <v>358</v>
      </c>
      <c r="N4518" s="4" t="s">
        <v>361</v>
      </c>
      <c r="O4518" s="12" t="str">
        <f t="shared" ca="1" si="142"/>
        <v>13 ans, 6 mois</v>
      </c>
      <c r="P4518" s="4" t="str">
        <f>VLOOKUP(B4518,Effectif!B:I,6,0)</f>
        <v>Lise DE WITTE</v>
      </c>
      <c r="Q4518" s="4" t="str">
        <f>VLOOKUP(B4518,Effectif!B:I,8,0)</f>
        <v>DECB</v>
      </c>
      <c r="R4518" s="4" t="str">
        <f>IFERROR(VLOOKUP(C4518,Sales!B:G,6,0),"-")</f>
        <v>-</v>
      </c>
      <c r="S4518" s="4">
        <f>IFERROR(VLOOKUP(C4518,Recolt!B:H,3,0),"-")</f>
        <v>223.97</v>
      </c>
      <c r="T4518" s="4" t="str">
        <f t="shared" si="143"/>
        <v>-</v>
      </c>
    </row>
    <row r="4519" spans="1:20" hidden="1" x14ac:dyDescent="0.25">
      <c r="A4519" s="4" t="s">
        <v>412</v>
      </c>
      <c r="B4519" s="4" t="s">
        <v>552</v>
      </c>
      <c r="C4519" s="4">
        <v>1034850037</v>
      </c>
      <c r="D4519" s="4" t="s">
        <v>372</v>
      </c>
      <c r="E4519" s="4" t="s">
        <v>364</v>
      </c>
      <c r="F4519" s="4" t="s">
        <v>439</v>
      </c>
      <c r="G4519" s="12">
        <v>45609</v>
      </c>
      <c r="H4519" s="4" t="s">
        <v>356</v>
      </c>
      <c r="I4519" s="67">
        <v>0.48018518518518499</v>
      </c>
      <c r="J4519" s="4" t="s">
        <v>1133</v>
      </c>
      <c r="K4519" s="12">
        <v>43013</v>
      </c>
      <c r="L4519" s="4" t="s">
        <v>366</v>
      </c>
      <c r="M4519" s="4" t="s">
        <v>358</v>
      </c>
      <c r="N4519" s="4" t="s">
        <v>361</v>
      </c>
      <c r="O4519" s="12" t="str">
        <f t="shared" ca="1" si="142"/>
        <v>7 ans, 6 mois</v>
      </c>
      <c r="P4519" s="4" t="str">
        <f>VLOOKUP(B4519,Effectif!B:I,6,0)</f>
        <v>Lise DE WITTE</v>
      </c>
      <c r="Q4519" s="4" t="str">
        <f>VLOOKUP(B4519,Effectif!B:I,8,0)</f>
        <v>DECB</v>
      </c>
      <c r="R4519" s="4">
        <f>IFERROR(VLOOKUP(C4519,Sales!B:G,6,0),"-")</f>
        <v>119</v>
      </c>
      <c r="S4519" s="4" t="str">
        <f>IFERROR(VLOOKUP(C4519,Recolt!B:H,3,0),"-")</f>
        <v>-</v>
      </c>
      <c r="T4519" s="4">
        <f t="shared" si="143"/>
        <v>119</v>
      </c>
    </row>
    <row r="4520" spans="1:20" hidden="1" x14ac:dyDescent="0.25">
      <c r="A4520" s="4" t="s">
        <v>412</v>
      </c>
      <c r="B4520" s="4" t="s">
        <v>552</v>
      </c>
      <c r="C4520" s="4">
        <v>1034850038</v>
      </c>
      <c r="D4520" s="4" t="s">
        <v>363</v>
      </c>
      <c r="E4520" s="4" t="s">
        <v>364</v>
      </c>
      <c r="F4520" s="4" t="s">
        <v>439</v>
      </c>
      <c r="G4520" s="12">
        <v>45610</v>
      </c>
      <c r="H4520" s="4" t="s">
        <v>356</v>
      </c>
      <c r="I4520" s="67">
        <v>0.70474537037036999</v>
      </c>
      <c r="J4520" s="4" t="s">
        <v>1133</v>
      </c>
      <c r="K4520" s="12">
        <v>43159</v>
      </c>
      <c r="L4520" s="4" t="s">
        <v>366</v>
      </c>
      <c r="M4520" s="4" t="s">
        <v>358</v>
      </c>
      <c r="N4520" s="4" t="s">
        <v>359</v>
      </c>
      <c r="O4520" s="12" t="str">
        <f t="shared" ca="1" si="142"/>
        <v>7 ans, 2 mois</v>
      </c>
      <c r="P4520" s="4" t="str">
        <f>VLOOKUP(B4520,Effectif!B:I,6,0)</f>
        <v>Lise DE WITTE</v>
      </c>
      <c r="Q4520" s="4" t="str">
        <f>VLOOKUP(B4520,Effectif!B:I,8,0)</f>
        <v>DECB</v>
      </c>
      <c r="R4520" s="4" t="str">
        <f>IFERROR(VLOOKUP(C4520,Sales!B:G,6,0),"-")</f>
        <v>-</v>
      </c>
      <c r="S4520" s="4">
        <f>IFERROR(VLOOKUP(C4520,Recolt!B:H,3,0),"-")</f>
        <v>78</v>
      </c>
      <c r="T4520" s="4" t="str">
        <f t="shared" si="143"/>
        <v>-</v>
      </c>
    </row>
    <row r="4521" spans="1:20" hidden="1" x14ac:dyDescent="0.25">
      <c r="A4521" s="4" t="s">
        <v>412</v>
      </c>
      <c r="B4521" s="4" t="s">
        <v>552</v>
      </c>
      <c r="C4521" s="4">
        <v>1034850040</v>
      </c>
      <c r="D4521" s="4" t="s">
        <v>372</v>
      </c>
      <c r="E4521" s="4" t="s">
        <v>364</v>
      </c>
      <c r="F4521" s="4" t="s">
        <v>439</v>
      </c>
      <c r="G4521" s="12">
        <v>45611</v>
      </c>
      <c r="H4521" s="4" t="s">
        <v>356</v>
      </c>
      <c r="I4521" s="67">
        <v>0.68063657407407396</v>
      </c>
      <c r="J4521" s="4" t="s">
        <v>1134</v>
      </c>
      <c r="K4521" s="12">
        <v>43397</v>
      </c>
      <c r="L4521" s="4" t="s">
        <v>366</v>
      </c>
      <c r="M4521" s="4" t="s">
        <v>358</v>
      </c>
      <c r="N4521" s="4" t="s">
        <v>361</v>
      </c>
      <c r="O4521" s="12" t="str">
        <f t="shared" ca="1" si="142"/>
        <v>6 ans, 6 mois</v>
      </c>
      <c r="P4521" s="4" t="str">
        <f>VLOOKUP(B4521,Effectif!B:I,6,0)</f>
        <v>Lise DE WITTE</v>
      </c>
      <c r="Q4521" s="4" t="str">
        <f>VLOOKUP(B4521,Effectif!B:I,8,0)</f>
        <v>DECB</v>
      </c>
      <c r="R4521" s="4" t="str">
        <f>IFERROR(VLOOKUP(C4521,Sales!B:G,6,0),"-")</f>
        <v>-</v>
      </c>
      <c r="S4521" s="4">
        <f>IFERROR(VLOOKUP(C4521,Recolt!B:H,3,0),"-")</f>
        <v>15.62</v>
      </c>
      <c r="T4521" s="4" t="str">
        <f t="shared" si="143"/>
        <v>-</v>
      </c>
    </row>
    <row r="4522" spans="1:20" hidden="1" x14ac:dyDescent="0.25">
      <c r="A4522" s="4" t="s">
        <v>412</v>
      </c>
      <c r="B4522" s="4" t="s">
        <v>552</v>
      </c>
      <c r="C4522" s="4">
        <v>1034850042</v>
      </c>
      <c r="D4522" s="4" t="s">
        <v>372</v>
      </c>
      <c r="E4522" s="4" t="s">
        <v>364</v>
      </c>
      <c r="F4522" s="4" t="s">
        <v>439</v>
      </c>
      <c r="G4522" s="12">
        <v>45612</v>
      </c>
      <c r="H4522" s="4" t="s">
        <v>356</v>
      </c>
      <c r="I4522" s="67">
        <v>0.64</v>
      </c>
      <c r="J4522" s="4" t="s">
        <v>1134</v>
      </c>
      <c r="K4522" s="12">
        <v>43409</v>
      </c>
      <c r="L4522" s="4" t="s">
        <v>366</v>
      </c>
      <c r="M4522" s="4" t="s">
        <v>358</v>
      </c>
      <c r="N4522" s="4" t="s">
        <v>361</v>
      </c>
      <c r="O4522" s="12" t="str">
        <f t="shared" ca="1" si="142"/>
        <v>6 ans, 5 mois</v>
      </c>
      <c r="P4522" s="4" t="str">
        <f>VLOOKUP(B4522,Effectif!B:I,6,0)</f>
        <v>Lise DE WITTE</v>
      </c>
      <c r="Q4522" s="4" t="str">
        <f>VLOOKUP(B4522,Effectif!B:I,8,0)</f>
        <v>DECB</v>
      </c>
      <c r="R4522" s="4">
        <f>IFERROR(VLOOKUP(C4522,Sales!B:G,6,0),"-")</f>
        <v>150</v>
      </c>
      <c r="S4522" s="4" t="str">
        <f>IFERROR(VLOOKUP(C4522,Recolt!B:H,3,0),"-")</f>
        <v>-</v>
      </c>
      <c r="T4522" s="4">
        <f t="shared" si="143"/>
        <v>150</v>
      </c>
    </row>
    <row r="4523" spans="1:20" hidden="1" x14ac:dyDescent="0.25">
      <c r="A4523" s="4" t="s">
        <v>412</v>
      </c>
      <c r="B4523" s="4" t="s">
        <v>552</v>
      </c>
      <c r="C4523" s="4">
        <v>1034850046</v>
      </c>
      <c r="D4523" s="4" t="s">
        <v>363</v>
      </c>
      <c r="E4523" s="4" t="s">
        <v>364</v>
      </c>
      <c r="F4523" s="4" t="s">
        <v>439</v>
      </c>
      <c r="G4523" s="12">
        <v>45613</v>
      </c>
      <c r="H4523" s="4" t="s">
        <v>356</v>
      </c>
      <c r="I4523" s="67">
        <v>0.768668981481481</v>
      </c>
      <c r="J4523" s="4" t="s">
        <v>1131</v>
      </c>
      <c r="K4523" s="12">
        <v>39995</v>
      </c>
      <c r="L4523" s="4" t="s">
        <v>366</v>
      </c>
      <c r="M4523" s="4" t="s">
        <v>358</v>
      </c>
      <c r="N4523" s="4" t="s">
        <v>359</v>
      </c>
      <c r="O4523" s="12" t="str">
        <f t="shared" ca="1" si="142"/>
        <v>15 ans, 9 mois</v>
      </c>
      <c r="P4523" s="4" t="str">
        <f>VLOOKUP(B4523,Effectif!B:I,6,0)</f>
        <v>Lise DE WITTE</v>
      </c>
      <c r="Q4523" s="4" t="str">
        <f>VLOOKUP(B4523,Effectif!B:I,8,0)</f>
        <v>DECB</v>
      </c>
      <c r="R4523" s="4" t="str">
        <f>IFERROR(VLOOKUP(C4523,Sales!B:G,6,0),"-")</f>
        <v>-</v>
      </c>
      <c r="S4523" s="4" t="str">
        <f>IFERROR(VLOOKUP(C4523,Recolt!B:H,3,0),"-")</f>
        <v>-</v>
      </c>
      <c r="T4523" s="4" t="str">
        <f t="shared" si="143"/>
        <v>-</v>
      </c>
    </row>
    <row r="4524" spans="1:20" hidden="1" x14ac:dyDescent="0.25">
      <c r="A4524" s="4" t="s">
        <v>412</v>
      </c>
      <c r="B4524" s="4" t="s">
        <v>552</v>
      </c>
      <c r="C4524" s="4">
        <v>1034850061</v>
      </c>
      <c r="D4524" s="4" t="s">
        <v>363</v>
      </c>
      <c r="E4524" s="4" t="s">
        <v>364</v>
      </c>
      <c r="F4524" s="4" t="s">
        <v>439</v>
      </c>
      <c r="G4524" s="12">
        <v>45614</v>
      </c>
      <c r="H4524" s="4" t="s">
        <v>356</v>
      </c>
      <c r="I4524" s="67">
        <v>0.66353009259259299</v>
      </c>
      <c r="J4524" s="4" t="s">
        <v>1142</v>
      </c>
      <c r="K4524" s="12">
        <v>43417</v>
      </c>
      <c r="L4524" s="4" t="s">
        <v>366</v>
      </c>
      <c r="M4524" s="4" t="s">
        <v>358</v>
      </c>
      <c r="N4524" s="4" t="s">
        <v>359</v>
      </c>
      <c r="O4524" s="12" t="str">
        <f t="shared" ca="1" si="142"/>
        <v>6 ans, 5 mois</v>
      </c>
      <c r="P4524" s="4" t="str">
        <f>VLOOKUP(B4524,Effectif!B:I,6,0)</f>
        <v>Lise DE WITTE</v>
      </c>
      <c r="Q4524" s="4" t="str">
        <f>VLOOKUP(B4524,Effectif!B:I,8,0)</f>
        <v>DECB</v>
      </c>
      <c r="R4524" s="4">
        <f>IFERROR(VLOOKUP(C4524,Sales!B:G,6,0),"-")</f>
        <v>237.95</v>
      </c>
      <c r="S4524" s="4" t="str">
        <f>IFERROR(VLOOKUP(C4524,Recolt!B:H,3,0),"-")</f>
        <v>-</v>
      </c>
      <c r="T4524" s="4">
        <f t="shared" si="143"/>
        <v>237.95</v>
      </c>
    </row>
    <row r="4525" spans="1:20" hidden="1" x14ac:dyDescent="0.25">
      <c r="A4525" s="4" t="s">
        <v>412</v>
      </c>
      <c r="B4525" s="4" t="s">
        <v>552</v>
      </c>
      <c r="C4525" s="4">
        <v>1034850067</v>
      </c>
      <c r="D4525" s="4" t="s">
        <v>368</v>
      </c>
      <c r="E4525" s="4" t="s">
        <v>364</v>
      </c>
      <c r="F4525" s="4" t="s">
        <v>439</v>
      </c>
      <c r="G4525" s="12">
        <v>45615</v>
      </c>
      <c r="H4525" s="4" t="s">
        <v>356</v>
      </c>
      <c r="I4525" s="67">
        <v>0.40841435185185199</v>
      </c>
      <c r="J4525" s="4" t="s">
        <v>1134</v>
      </c>
      <c r="K4525" s="12">
        <v>43417</v>
      </c>
      <c r="L4525" s="4" t="s">
        <v>366</v>
      </c>
      <c r="M4525" s="4" t="s">
        <v>358</v>
      </c>
      <c r="N4525" s="4" t="s">
        <v>359</v>
      </c>
      <c r="O4525" s="12" t="str">
        <f t="shared" ca="1" si="142"/>
        <v>6 ans, 5 mois</v>
      </c>
      <c r="P4525" s="4" t="str">
        <f>VLOOKUP(B4525,Effectif!B:I,6,0)</f>
        <v>Lise DE WITTE</v>
      </c>
      <c r="Q4525" s="4" t="str">
        <f>VLOOKUP(B4525,Effectif!B:I,8,0)</f>
        <v>DECB</v>
      </c>
      <c r="R4525" s="4">
        <f>IFERROR(VLOOKUP(C4525,Sales!B:G,6,0),"-")</f>
        <v>53.68</v>
      </c>
      <c r="S4525" s="4" t="str">
        <f>IFERROR(VLOOKUP(C4525,Recolt!B:H,3,0),"-")</f>
        <v>-</v>
      </c>
      <c r="T4525" s="4">
        <f t="shared" si="143"/>
        <v>53.68</v>
      </c>
    </row>
    <row r="4526" spans="1:20" hidden="1" x14ac:dyDescent="0.25">
      <c r="A4526" s="4" t="s">
        <v>412</v>
      </c>
      <c r="B4526" s="4" t="s">
        <v>552</v>
      </c>
      <c r="C4526" s="4">
        <v>1034850073</v>
      </c>
      <c r="D4526" s="4" t="s">
        <v>391</v>
      </c>
      <c r="E4526" s="4" t="s">
        <v>364</v>
      </c>
      <c r="F4526" s="4" t="s">
        <v>439</v>
      </c>
      <c r="G4526" s="12">
        <v>45616</v>
      </c>
      <c r="H4526" s="4" t="s">
        <v>356</v>
      </c>
      <c r="I4526" s="67">
        <v>0.47527777777777802</v>
      </c>
      <c r="J4526" s="4" t="s">
        <v>1133</v>
      </c>
      <c r="K4526" s="12">
        <v>42984</v>
      </c>
      <c r="L4526" s="4" t="s">
        <v>366</v>
      </c>
      <c r="M4526" s="4" t="s">
        <v>358</v>
      </c>
      <c r="N4526" s="4" t="s">
        <v>361</v>
      </c>
      <c r="O4526" s="12" t="str">
        <f t="shared" ca="1" si="142"/>
        <v>7 ans, 7 mois</v>
      </c>
      <c r="P4526" s="4" t="str">
        <f>VLOOKUP(B4526,Effectif!B:I,6,0)</f>
        <v>Lise DE WITTE</v>
      </c>
      <c r="Q4526" s="4" t="str">
        <f>VLOOKUP(B4526,Effectif!B:I,8,0)</f>
        <v>DECB</v>
      </c>
      <c r="R4526" s="4" t="str">
        <f>IFERROR(VLOOKUP(C4526,Sales!B:G,6,0),"-")</f>
        <v>-</v>
      </c>
      <c r="S4526" s="4">
        <f>IFERROR(VLOOKUP(C4526,Recolt!B:H,3,0),"-")</f>
        <v>178</v>
      </c>
      <c r="T4526" s="4" t="str">
        <f t="shared" si="143"/>
        <v>-</v>
      </c>
    </row>
    <row r="4527" spans="1:20" hidden="1" x14ac:dyDescent="0.25">
      <c r="A4527" s="4" t="s">
        <v>412</v>
      </c>
      <c r="B4527" s="4" t="s">
        <v>552</v>
      </c>
      <c r="C4527" s="4">
        <v>1034850074</v>
      </c>
      <c r="D4527" s="4" t="s">
        <v>372</v>
      </c>
      <c r="E4527" s="4" t="s">
        <v>364</v>
      </c>
      <c r="F4527" s="4" t="s">
        <v>439</v>
      </c>
      <c r="G4527" s="12">
        <v>45617</v>
      </c>
      <c r="H4527" s="4" t="s">
        <v>356</v>
      </c>
      <c r="I4527" s="67">
        <v>0.49031249999999998</v>
      </c>
      <c r="J4527" s="4" t="s">
        <v>1147</v>
      </c>
      <c r="K4527" s="12">
        <v>43112</v>
      </c>
      <c r="L4527" s="4" t="s">
        <v>366</v>
      </c>
      <c r="M4527" s="4" t="s">
        <v>362</v>
      </c>
      <c r="O4527" s="12" t="str">
        <f t="shared" ca="1" si="142"/>
        <v>7 ans, 3 mois</v>
      </c>
      <c r="P4527" s="4" t="str">
        <f>VLOOKUP(B4527,Effectif!B:I,6,0)</f>
        <v>Lise DE WITTE</v>
      </c>
      <c r="Q4527" s="4" t="str">
        <f>VLOOKUP(B4527,Effectif!B:I,8,0)</f>
        <v>DECB</v>
      </c>
      <c r="R4527" s="4" t="str">
        <f>IFERROR(VLOOKUP(C4527,Sales!B:G,6,0),"-")</f>
        <v>-</v>
      </c>
      <c r="S4527" s="4">
        <f>IFERROR(VLOOKUP(C4527,Recolt!B:H,3,0),"-")</f>
        <v>156.66999999999999</v>
      </c>
      <c r="T4527" s="4" t="str">
        <f t="shared" si="143"/>
        <v>-</v>
      </c>
    </row>
    <row r="4528" spans="1:20" hidden="1" x14ac:dyDescent="0.25">
      <c r="A4528" s="4" t="s">
        <v>412</v>
      </c>
      <c r="B4528" s="4" t="s">
        <v>552</v>
      </c>
      <c r="C4528" s="4">
        <v>1034850081</v>
      </c>
      <c r="D4528" s="4" t="s">
        <v>354</v>
      </c>
      <c r="E4528" s="4" t="s">
        <v>355</v>
      </c>
      <c r="F4528" s="4" t="s">
        <v>439</v>
      </c>
      <c r="G4528" s="12">
        <v>45618</v>
      </c>
      <c r="H4528" s="4" t="s">
        <v>356</v>
      </c>
      <c r="I4528" s="67">
        <v>0.42894675925925901</v>
      </c>
      <c r="J4528" s="4" t="s">
        <v>1133</v>
      </c>
      <c r="K4528" s="12">
        <v>43431</v>
      </c>
      <c r="L4528" s="4" t="s">
        <v>366</v>
      </c>
      <c r="M4528" s="4" t="s">
        <v>358</v>
      </c>
      <c r="N4528" s="4" t="s">
        <v>361</v>
      </c>
      <c r="O4528" s="12" t="str">
        <f t="shared" ca="1" si="142"/>
        <v>6 ans, 5 mois</v>
      </c>
      <c r="P4528" s="4" t="str">
        <f>VLOOKUP(B4528,Effectif!B:I,6,0)</f>
        <v>Lise DE WITTE</v>
      </c>
      <c r="Q4528" s="4" t="str">
        <f>VLOOKUP(B4528,Effectif!B:I,8,0)</f>
        <v>DECB</v>
      </c>
      <c r="R4528" s="4" t="str">
        <f>IFERROR(VLOOKUP(C4528,Sales!B:G,6,0),"-")</f>
        <v>-</v>
      </c>
      <c r="S4528" s="4">
        <f>IFERROR(VLOOKUP(C4528,Recolt!B:H,3,0),"-")</f>
        <v>123</v>
      </c>
      <c r="T4528" s="4" t="str">
        <f t="shared" si="143"/>
        <v>-</v>
      </c>
    </row>
    <row r="4529" spans="1:20" hidden="1" x14ac:dyDescent="0.25">
      <c r="A4529" s="4" t="s">
        <v>412</v>
      </c>
      <c r="B4529" s="4" t="s">
        <v>552</v>
      </c>
      <c r="C4529" s="4">
        <v>1034850082</v>
      </c>
      <c r="D4529" s="4" t="s">
        <v>363</v>
      </c>
      <c r="E4529" s="4" t="s">
        <v>364</v>
      </c>
      <c r="F4529" s="4" t="s">
        <v>439</v>
      </c>
      <c r="G4529" s="12">
        <v>45619</v>
      </c>
      <c r="H4529" s="4" t="s">
        <v>356</v>
      </c>
      <c r="I4529" s="67">
        <v>0.66982638888888901</v>
      </c>
      <c r="J4529" s="4" t="s">
        <v>1131</v>
      </c>
      <c r="K4529" s="12">
        <v>42563</v>
      </c>
      <c r="L4529" s="4" t="s">
        <v>366</v>
      </c>
      <c r="M4529" s="4" t="s">
        <v>358</v>
      </c>
      <c r="N4529" s="4" t="s">
        <v>359</v>
      </c>
      <c r="O4529" s="12" t="str">
        <f t="shared" ca="1" si="142"/>
        <v>8 ans, 9 mois</v>
      </c>
      <c r="P4529" s="4" t="str">
        <f>VLOOKUP(B4529,Effectif!B:I,6,0)</f>
        <v>Lise DE WITTE</v>
      </c>
      <c r="Q4529" s="4" t="str">
        <f>VLOOKUP(B4529,Effectif!B:I,8,0)</f>
        <v>DECB</v>
      </c>
      <c r="R4529" s="4" t="str">
        <f>IFERROR(VLOOKUP(C4529,Sales!B:G,6,0),"-")</f>
        <v>-</v>
      </c>
      <c r="S4529" s="4">
        <f>IFERROR(VLOOKUP(C4529,Recolt!B:H,3,0),"-")</f>
        <v>141</v>
      </c>
      <c r="T4529" s="4" t="str">
        <f t="shared" si="143"/>
        <v>-</v>
      </c>
    </row>
    <row r="4530" spans="1:20" hidden="1" x14ac:dyDescent="0.25">
      <c r="A4530" s="4" t="s">
        <v>412</v>
      </c>
      <c r="B4530" s="4" t="s">
        <v>552</v>
      </c>
      <c r="C4530" s="4">
        <v>1034850092</v>
      </c>
      <c r="D4530" s="4" t="s">
        <v>372</v>
      </c>
      <c r="E4530" s="4" t="s">
        <v>364</v>
      </c>
      <c r="F4530" s="4" t="s">
        <v>439</v>
      </c>
      <c r="G4530" s="12">
        <v>45620</v>
      </c>
      <c r="H4530" s="4" t="s">
        <v>356</v>
      </c>
      <c r="I4530" s="67">
        <v>0.58998842592592604</v>
      </c>
      <c r="J4530" s="4" t="s">
        <v>1134</v>
      </c>
      <c r="K4530" s="12">
        <v>43437</v>
      </c>
      <c r="L4530" s="4" t="s">
        <v>366</v>
      </c>
      <c r="M4530" s="4" t="s">
        <v>358</v>
      </c>
      <c r="N4530" s="4" t="s">
        <v>361</v>
      </c>
      <c r="O4530" s="12" t="str">
        <f t="shared" ca="1" si="142"/>
        <v>6 ans, 4 mois</v>
      </c>
      <c r="P4530" s="4" t="str">
        <f>VLOOKUP(B4530,Effectif!B:I,6,0)</f>
        <v>Lise DE WITTE</v>
      </c>
      <c r="Q4530" s="4" t="str">
        <f>VLOOKUP(B4530,Effectif!B:I,8,0)</f>
        <v>DECB</v>
      </c>
      <c r="R4530" s="4" t="str">
        <f>IFERROR(VLOOKUP(C4530,Sales!B:G,6,0),"-")</f>
        <v>-</v>
      </c>
      <c r="S4530" s="4">
        <f>IFERROR(VLOOKUP(C4530,Recolt!B:H,3,0),"-")</f>
        <v>195.49</v>
      </c>
      <c r="T4530" s="4" t="str">
        <f t="shared" si="143"/>
        <v>-</v>
      </c>
    </row>
    <row r="4531" spans="1:20" hidden="1" x14ac:dyDescent="0.25">
      <c r="A4531" s="4" t="s">
        <v>412</v>
      </c>
      <c r="B4531" s="4" t="s">
        <v>552</v>
      </c>
      <c r="C4531" s="4">
        <v>1034850093</v>
      </c>
      <c r="D4531" s="4" t="s">
        <v>372</v>
      </c>
      <c r="E4531" s="4" t="s">
        <v>364</v>
      </c>
      <c r="F4531" s="4" t="s">
        <v>439</v>
      </c>
      <c r="G4531" s="12">
        <v>45621</v>
      </c>
      <c r="H4531" s="4" t="s">
        <v>356</v>
      </c>
      <c r="I4531" s="67">
        <v>0.62428240740740704</v>
      </c>
      <c r="J4531" s="4" t="s">
        <v>1134</v>
      </c>
      <c r="K4531" s="12">
        <v>43423</v>
      </c>
      <c r="L4531" s="4" t="s">
        <v>366</v>
      </c>
      <c r="M4531" s="4" t="s">
        <v>358</v>
      </c>
      <c r="N4531" s="4" t="s">
        <v>359</v>
      </c>
      <c r="O4531" s="12" t="str">
        <f t="shared" ca="1" si="142"/>
        <v>6 ans, 5 mois</v>
      </c>
      <c r="P4531" s="4" t="str">
        <f>VLOOKUP(B4531,Effectif!B:I,6,0)</f>
        <v>Lise DE WITTE</v>
      </c>
      <c r="Q4531" s="4" t="str">
        <f>VLOOKUP(B4531,Effectif!B:I,8,0)</f>
        <v>DECB</v>
      </c>
      <c r="R4531" s="4" t="str">
        <f>IFERROR(VLOOKUP(C4531,Sales!B:G,6,0),"-")</f>
        <v>-</v>
      </c>
      <c r="S4531" s="4">
        <f>IFERROR(VLOOKUP(C4531,Recolt!B:H,3,0),"-")</f>
        <v>257.64</v>
      </c>
      <c r="T4531" s="4" t="str">
        <f t="shared" si="143"/>
        <v>-</v>
      </c>
    </row>
    <row r="4532" spans="1:20" hidden="1" x14ac:dyDescent="0.25">
      <c r="A4532" s="4" t="s">
        <v>412</v>
      </c>
      <c r="B4532" s="4" t="s">
        <v>552</v>
      </c>
      <c r="C4532" s="4">
        <v>1034850095</v>
      </c>
      <c r="D4532" s="4" t="s">
        <v>363</v>
      </c>
      <c r="E4532" s="4" t="s">
        <v>364</v>
      </c>
      <c r="F4532" s="4" t="s">
        <v>439</v>
      </c>
      <c r="G4532" s="12">
        <v>45622</v>
      </c>
      <c r="H4532" s="4" t="s">
        <v>356</v>
      </c>
      <c r="I4532" s="67">
        <v>0.76077546296296295</v>
      </c>
      <c r="J4532" s="4" t="s">
        <v>1134</v>
      </c>
      <c r="K4532" s="12">
        <v>43116</v>
      </c>
      <c r="L4532" s="4" t="s">
        <v>366</v>
      </c>
      <c r="M4532" s="4" t="s">
        <v>358</v>
      </c>
      <c r="N4532" s="4" t="s">
        <v>361</v>
      </c>
      <c r="O4532" s="12" t="str">
        <f t="shared" ca="1" si="142"/>
        <v>7 ans, 3 mois</v>
      </c>
      <c r="P4532" s="4" t="str">
        <f>VLOOKUP(B4532,Effectif!B:I,6,0)</f>
        <v>Lise DE WITTE</v>
      </c>
      <c r="Q4532" s="4" t="str">
        <f>VLOOKUP(B4532,Effectif!B:I,8,0)</f>
        <v>DECB</v>
      </c>
      <c r="R4532" s="4">
        <f>IFERROR(VLOOKUP(C4532,Sales!B:G,6,0),"-")</f>
        <v>223</v>
      </c>
      <c r="S4532" s="4" t="str">
        <f>IFERROR(VLOOKUP(C4532,Recolt!B:H,3,0),"-")</f>
        <v>-</v>
      </c>
      <c r="T4532" s="4">
        <f t="shared" si="143"/>
        <v>223</v>
      </c>
    </row>
    <row r="4533" spans="1:20" hidden="1" x14ac:dyDescent="0.25">
      <c r="A4533" s="4" t="s">
        <v>412</v>
      </c>
      <c r="B4533" s="4" t="s">
        <v>552</v>
      </c>
      <c r="C4533" s="4">
        <v>1034850106</v>
      </c>
      <c r="D4533" s="4" t="s">
        <v>363</v>
      </c>
      <c r="E4533" s="4" t="s">
        <v>364</v>
      </c>
      <c r="F4533" s="4" t="s">
        <v>439</v>
      </c>
      <c r="G4533" s="12">
        <v>45623</v>
      </c>
      <c r="H4533" s="4" t="s">
        <v>356</v>
      </c>
      <c r="I4533" s="67">
        <v>0.66013888888888905</v>
      </c>
      <c r="J4533" s="4" t="s">
        <v>1133</v>
      </c>
      <c r="K4533" s="12">
        <v>43178</v>
      </c>
      <c r="L4533" s="4" t="s">
        <v>366</v>
      </c>
      <c r="M4533" s="4" t="s">
        <v>358</v>
      </c>
      <c r="N4533" s="4" t="s">
        <v>361</v>
      </c>
      <c r="O4533" s="12" t="str">
        <f t="shared" ca="1" si="142"/>
        <v>7 ans, 1 mois</v>
      </c>
      <c r="P4533" s="4" t="str">
        <f>VLOOKUP(B4533,Effectif!B:I,6,0)</f>
        <v>Lise DE WITTE</v>
      </c>
      <c r="Q4533" s="4" t="str">
        <f>VLOOKUP(B4533,Effectif!B:I,8,0)</f>
        <v>DECB</v>
      </c>
      <c r="R4533" s="4" t="str">
        <f>IFERROR(VLOOKUP(C4533,Sales!B:G,6,0),"-")</f>
        <v>-</v>
      </c>
      <c r="S4533" s="4">
        <f>IFERROR(VLOOKUP(C4533,Recolt!B:H,3,0),"-")</f>
        <v>198</v>
      </c>
      <c r="T4533" s="4" t="str">
        <f t="shared" si="143"/>
        <v>-</v>
      </c>
    </row>
    <row r="4534" spans="1:20" hidden="1" x14ac:dyDescent="0.25">
      <c r="A4534" s="4" t="s">
        <v>412</v>
      </c>
      <c r="B4534" s="4" t="s">
        <v>552</v>
      </c>
      <c r="C4534" s="4">
        <v>1034850109</v>
      </c>
      <c r="D4534" s="4" t="s">
        <v>391</v>
      </c>
      <c r="E4534" s="4" t="s">
        <v>364</v>
      </c>
      <c r="F4534" s="4" t="s">
        <v>439</v>
      </c>
      <c r="G4534" s="12">
        <v>45624</v>
      </c>
      <c r="H4534" s="4" t="s">
        <v>356</v>
      </c>
      <c r="I4534" s="67">
        <v>0.58622685185185197</v>
      </c>
      <c r="J4534" s="4" t="s">
        <v>1133</v>
      </c>
      <c r="K4534" s="12">
        <v>43131</v>
      </c>
      <c r="L4534" s="4" t="s">
        <v>366</v>
      </c>
      <c r="M4534" s="4" t="s">
        <v>358</v>
      </c>
      <c r="N4534" s="4" t="s">
        <v>361</v>
      </c>
      <c r="O4534" s="12" t="str">
        <f t="shared" ca="1" si="142"/>
        <v>7 ans, 3 mois</v>
      </c>
      <c r="P4534" s="4" t="str">
        <f>VLOOKUP(B4534,Effectif!B:I,6,0)</f>
        <v>Lise DE WITTE</v>
      </c>
      <c r="Q4534" s="4" t="str">
        <f>VLOOKUP(B4534,Effectif!B:I,8,0)</f>
        <v>DECB</v>
      </c>
      <c r="R4534" s="4">
        <f>IFERROR(VLOOKUP(C4534,Sales!B:G,6,0),"-")</f>
        <v>173.69</v>
      </c>
      <c r="S4534" s="4" t="str">
        <f>IFERROR(VLOOKUP(C4534,Recolt!B:H,3,0),"-")</f>
        <v>-</v>
      </c>
      <c r="T4534" s="4">
        <f t="shared" si="143"/>
        <v>173.69</v>
      </c>
    </row>
    <row r="4535" spans="1:20" hidden="1" x14ac:dyDescent="0.25">
      <c r="A4535" s="4" t="s">
        <v>412</v>
      </c>
      <c r="B4535" s="4" t="s">
        <v>552</v>
      </c>
      <c r="C4535" s="4">
        <v>1034850110</v>
      </c>
      <c r="D4535" s="4" t="s">
        <v>372</v>
      </c>
      <c r="E4535" s="4" t="s">
        <v>364</v>
      </c>
      <c r="F4535" s="4" t="s">
        <v>439</v>
      </c>
      <c r="G4535" s="12">
        <v>45625</v>
      </c>
      <c r="H4535" s="4" t="s">
        <v>356</v>
      </c>
      <c r="I4535" s="67">
        <v>0.56040509259259297</v>
      </c>
      <c r="J4535" s="4" t="s">
        <v>1137</v>
      </c>
      <c r="K4535" s="12">
        <v>42286</v>
      </c>
      <c r="L4535" s="4" t="s">
        <v>366</v>
      </c>
      <c r="M4535" s="4" t="s">
        <v>358</v>
      </c>
      <c r="N4535" s="4" t="s">
        <v>361</v>
      </c>
      <c r="O4535" s="12" t="str">
        <f t="shared" ca="1" si="142"/>
        <v>9 ans, 6 mois</v>
      </c>
      <c r="P4535" s="4" t="str">
        <f>VLOOKUP(B4535,Effectif!B:I,6,0)</f>
        <v>Lise DE WITTE</v>
      </c>
      <c r="Q4535" s="4" t="str">
        <f>VLOOKUP(B4535,Effectif!B:I,8,0)</f>
        <v>DECB</v>
      </c>
      <c r="R4535" s="4">
        <f>IFERROR(VLOOKUP(C4535,Sales!B:G,6,0),"-")</f>
        <v>204.64</v>
      </c>
      <c r="S4535" s="4" t="str">
        <f>IFERROR(VLOOKUP(C4535,Recolt!B:H,3,0),"-")</f>
        <v>-</v>
      </c>
      <c r="T4535" s="4">
        <f t="shared" si="143"/>
        <v>204.64</v>
      </c>
    </row>
    <row r="4536" spans="1:20" hidden="1" x14ac:dyDescent="0.25">
      <c r="A4536" s="4" t="s">
        <v>412</v>
      </c>
      <c r="B4536" s="4" t="s">
        <v>552</v>
      </c>
      <c r="C4536" s="4">
        <v>1034850113</v>
      </c>
      <c r="D4536" s="4" t="s">
        <v>363</v>
      </c>
      <c r="E4536" s="4" t="s">
        <v>364</v>
      </c>
      <c r="F4536" s="4" t="s">
        <v>439</v>
      </c>
      <c r="G4536" s="12">
        <v>45626</v>
      </c>
      <c r="H4536" s="4" t="s">
        <v>356</v>
      </c>
      <c r="I4536" s="67">
        <v>0.68482638888888903</v>
      </c>
      <c r="J4536" s="4" t="s">
        <v>1137</v>
      </c>
      <c r="K4536" s="12">
        <v>42269</v>
      </c>
      <c r="L4536" s="4" t="s">
        <v>366</v>
      </c>
      <c r="M4536" s="4" t="s">
        <v>358</v>
      </c>
      <c r="N4536" s="4" t="s">
        <v>361</v>
      </c>
      <c r="O4536" s="12" t="str">
        <f t="shared" ca="1" si="142"/>
        <v>9 ans, 7 mois</v>
      </c>
      <c r="P4536" s="4" t="str">
        <f>VLOOKUP(B4536,Effectif!B:I,6,0)</f>
        <v>Lise DE WITTE</v>
      </c>
      <c r="Q4536" s="4" t="str">
        <f>VLOOKUP(B4536,Effectif!B:I,8,0)</f>
        <v>DECB</v>
      </c>
      <c r="R4536" s="4" t="str">
        <f>IFERROR(VLOOKUP(C4536,Sales!B:G,6,0),"-")</f>
        <v>-</v>
      </c>
      <c r="S4536" s="4">
        <f>IFERROR(VLOOKUP(C4536,Recolt!B:H,3,0),"-")</f>
        <v>422.93</v>
      </c>
      <c r="T4536" s="4" t="str">
        <f t="shared" si="143"/>
        <v>-</v>
      </c>
    </row>
    <row r="4537" spans="1:20" hidden="1" x14ac:dyDescent="0.25">
      <c r="A4537" s="4" t="s">
        <v>412</v>
      </c>
      <c r="B4537" s="4" t="s">
        <v>552</v>
      </c>
      <c r="C4537" s="4">
        <v>1034850114</v>
      </c>
      <c r="D4537" s="4" t="s">
        <v>372</v>
      </c>
      <c r="E4537" s="4" t="s">
        <v>364</v>
      </c>
      <c r="F4537" s="4" t="s">
        <v>439</v>
      </c>
      <c r="G4537" s="12">
        <v>45627</v>
      </c>
      <c r="H4537" s="4" t="s">
        <v>356</v>
      </c>
      <c r="I4537" s="67">
        <v>0.57561342592592601</v>
      </c>
      <c r="J4537" s="4" t="s">
        <v>1146</v>
      </c>
      <c r="K4537" s="12">
        <v>41754</v>
      </c>
      <c r="L4537" s="4" t="s">
        <v>366</v>
      </c>
      <c r="M4537" s="4" t="s">
        <v>358</v>
      </c>
      <c r="N4537" s="4" t="s">
        <v>361</v>
      </c>
      <c r="O4537" s="12" t="str">
        <f t="shared" ca="1" si="142"/>
        <v>10 ans, 0 mois</v>
      </c>
      <c r="P4537" s="4" t="str">
        <f>VLOOKUP(B4537,Effectif!B:I,6,0)</f>
        <v>Lise DE WITTE</v>
      </c>
      <c r="Q4537" s="4" t="str">
        <f>VLOOKUP(B4537,Effectif!B:I,8,0)</f>
        <v>DECB</v>
      </c>
      <c r="R4537" s="4" t="str">
        <f>IFERROR(VLOOKUP(C4537,Sales!B:G,6,0),"-")</f>
        <v>-</v>
      </c>
      <c r="S4537" s="4">
        <f>IFERROR(VLOOKUP(C4537,Recolt!B:H,3,0),"-")</f>
        <v>20.77</v>
      </c>
      <c r="T4537" s="4" t="str">
        <f t="shared" si="143"/>
        <v>-</v>
      </c>
    </row>
    <row r="4538" spans="1:20" hidden="1" x14ac:dyDescent="0.25">
      <c r="A4538" s="4" t="s">
        <v>412</v>
      </c>
      <c r="B4538" s="4" t="s">
        <v>552</v>
      </c>
      <c r="C4538" s="4">
        <v>1034850133</v>
      </c>
      <c r="D4538" s="4" t="s">
        <v>391</v>
      </c>
      <c r="E4538" s="4" t="s">
        <v>364</v>
      </c>
      <c r="F4538" s="4" t="s">
        <v>439</v>
      </c>
      <c r="G4538" s="12">
        <v>45628</v>
      </c>
      <c r="H4538" s="4" t="s">
        <v>356</v>
      </c>
      <c r="I4538" s="67">
        <v>0.74967592592592602</v>
      </c>
      <c r="J4538" s="4" t="s">
        <v>1134</v>
      </c>
      <c r="K4538" s="12">
        <v>43397</v>
      </c>
      <c r="L4538" s="4" t="s">
        <v>366</v>
      </c>
      <c r="M4538" s="4" t="s">
        <v>358</v>
      </c>
      <c r="N4538" s="4" t="s">
        <v>359</v>
      </c>
      <c r="O4538" s="12" t="str">
        <f t="shared" ca="1" si="142"/>
        <v>6 ans, 6 mois</v>
      </c>
      <c r="P4538" s="4" t="str">
        <f>VLOOKUP(B4538,Effectif!B:I,6,0)</f>
        <v>Lise DE WITTE</v>
      </c>
      <c r="Q4538" s="4" t="str">
        <f>VLOOKUP(B4538,Effectif!B:I,8,0)</f>
        <v>DECB</v>
      </c>
      <c r="R4538" s="4" t="str">
        <f>IFERROR(VLOOKUP(C4538,Sales!B:G,6,0),"-")</f>
        <v>-</v>
      </c>
      <c r="S4538" s="4">
        <f>IFERROR(VLOOKUP(C4538,Recolt!B:H,3,0),"-")</f>
        <v>114</v>
      </c>
      <c r="T4538" s="4" t="str">
        <f t="shared" si="143"/>
        <v>-</v>
      </c>
    </row>
    <row r="4539" spans="1:20" hidden="1" x14ac:dyDescent="0.25">
      <c r="A4539" s="4" t="s">
        <v>412</v>
      </c>
      <c r="B4539" s="4" t="s">
        <v>552</v>
      </c>
      <c r="C4539" s="4">
        <v>1034850163</v>
      </c>
      <c r="D4539" s="4" t="s">
        <v>363</v>
      </c>
      <c r="E4539" s="4" t="s">
        <v>364</v>
      </c>
      <c r="F4539" s="4" t="s">
        <v>439</v>
      </c>
      <c r="G4539" s="12">
        <v>45629</v>
      </c>
      <c r="H4539" s="4" t="s">
        <v>356</v>
      </c>
      <c r="I4539" s="67">
        <v>0.68958333333333299</v>
      </c>
      <c r="J4539" s="4" t="s">
        <v>1133</v>
      </c>
      <c r="K4539" s="12">
        <v>43095</v>
      </c>
      <c r="L4539" s="4" t="s">
        <v>366</v>
      </c>
      <c r="M4539" s="4" t="s">
        <v>358</v>
      </c>
      <c r="N4539" s="4" t="s">
        <v>361</v>
      </c>
      <c r="O4539" s="12" t="str">
        <f t="shared" ca="1" si="142"/>
        <v>7 ans, 4 mois</v>
      </c>
      <c r="P4539" s="4" t="str">
        <f>VLOOKUP(B4539,Effectif!B:I,6,0)</f>
        <v>Lise DE WITTE</v>
      </c>
      <c r="Q4539" s="4" t="str">
        <f>VLOOKUP(B4539,Effectif!B:I,8,0)</f>
        <v>DECB</v>
      </c>
      <c r="R4539" s="4">
        <f>IFERROR(VLOOKUP(C4539,Sales!B:G,6,0),"-")</f>
        <v>50</v>
      </c>
      <c r="S4539" s="4" t="str">
        <f>IFERROR(VLOOKUP(C4539,Recolt!B:H,3,0),"-")</f>
        <v>-</v>
      </c>
      <c r="T4539" s="4">
        <f t="shared" si="143"/>
        <v>50</v>
      </c>
    </row>
    <row r="4540" spans="1:20" hidden="1" x14ac:dyDescent="0.25">
      <c r="A4540" s="4" t="s">
        <v>412</v>
      </c>
      <c r="B4540" s="4" t="s">
        <v>552</v>
      </c>
      <c r="C4540" s="4">
        <v>1034850168</v>
      </c>
      <c r="D4540" s="4" t="s">
        <v>354</v>
      </c>
      <c r="E4540" s="4" t="s">
        <v>355</v>
      </c>
      <c r="F4540" s="4" t="s">
        <v>439</v>
      </c>
      <c r="G4540" s="12">
        <v>45630</v>
      </c>
      <c r="H4540" s="4" t="s">
        <v>356</v>
      </c>
      <c r="I4540" s="67">
        <v>0.45959490740740699</v>
      </c>
      <c r="J4540" s="4" t="s">
        <v>1131</v>
      </c>
      <c r="K4540" s="12">
        <v>41696</v>
      </c>
      <c r="L4540" s="4" t="s">
        <v>366</v>
      </c>
      <c r="M4540" s="4" t="s">
        <v>358</v>
      </c>
      <c r="N4540" s="4" t="s">
        <v>361</v>
      </c>
      <c r="O4540" s="12" t="str">
        <f t="shared" ca="1" si="142"/>
        <v>11 ans, 2 mois</v>
      </c>
      <c r="P4540" s="4" t="str">
        <f>VLOOKUP(B4540,Effectif!B:I,6,0)</f>
        <v>Lise DE WITTE</v>
      </c>
      <c r="Q4540" s="4" t="str">
        <f>VLOOKUP(B4540,Effectif!B:I,8,0)</f>
        <v>DECB</v>
      </c>
      <c r="R4540" s="4" t="str">
        <f>IFERROR(VLOOKUP(C4540,Sales!B:G,6,0),"-")</f>
        <v>-</v>
      </c>
      <c r="S4540" s="4">
        <f>IFERROR(VLOOKUP(C4540,Recolt!B:H,3,0),"-")</f>
        <v>31</v>
      </c>
      <c r="T4540" s="4" t="str">
        <f t="shared" si="143"/>
        <v>-</v>
      </c>
    </row>
    <row r="4541" spans="1:20" hidden="1" x14ac:dyDescent="0.25">
      <c r="A4541" s="4" t="s">
        <v>412</v>
      </c>
      <c r="B4541" s="4" t="s">
        <v>552</v>
      </c>
      <c r="C4541" s="4">
        <v>1034850170</v>
      </c>
      <c r="D4541" s="4" t="s">
        <v>391</v>
      </c>
      <c r="E4541" s="4" t="s">
        <v>364</v>
      </c>
      <c r="F4541" s="4" t="s">
        <v>439</v>
      </c>
      <c r="G4541" s="12">
        <v>45631</v>
      </c>
      <c r="H4541" s="4" t="s">
        <v>356</v>
      </c>
      <c r="I4541" s="67">
        <v>0.39209490740740699</v>
      </c>
      <c r="J4541" s="4" t="s">
        <v>1147</v>
      </c>
      <c r="K4541" s="12">
        <v>43067</v>
      </c>
      <c r="L4541" s="4" t="s">
        <v>366</v>
      </c>
      <c r="M4541" s="4" t="s">
        <v>362</v>
      </c>
      <c r="O4541" s="12" t="str">
        <f t="shared" ca="1" si="142"/>
        <v>7 ans, 5 mois</v>
      </c>
      <c r="P4541" s="4" t="str">
        <f>VLOOKUP(B4541,Effectif!B:I,6,0)</f>
        <v>Lise DE WITTE</v>
      </c>
      <c r="Q4541" s="4" t="str">
        <f>VLOOKUP(B4541,Effectif!B:I,8,0)</f>
        <v>DECB</v>
      </c>
      <c r="R4541" s="4" t="str">
        <f>IFERROR(VLOOKUP(C4541,Sales!B:G,6,0),"-")</f>
        <v>-</v>
      </c>
      <c r="S4541" s="4">
        <f>IFERROR(VLOOKUP(C4541,Recolt!B:H,3,0),"-")</f>
        <v>123.77000000000001</v>
      </c>
      <c r="T4541" s="4" t="str">
        <f t="shared" si="143"/>
        <v>-</v>
      </c>
    </row>
    <row r="4542" spans="1:20" hidden="1" x14ac:dyDescent="0.25">
      <c r="A4542" s="4" t="s">
        <v>412</v>
      </c>
      <c r="B4542" s="4" t="s">
        <v>552</v>
      </c>
      <c r="C4542" s="4">
        <v>1034850174</v>
      </c>
      <c r="D4542" s="4" t="s">
        <v>363</v>
      </c>
      <c r="E4542" s="4" t="s">
        <v>364</v>
      </c>
      <c r="F4542" s="4" t="s">
        <v>439</v>
      </c>
      <c r="G4542" s="12">
        <v>45632</v>
      </c>
      <c r="H4542" s="4" t="s">
        <v>356</v>
      </c>
      <c r="I4542" s="67">
        <v>0.72355324074074101</v>
      </c>
      <c r="J4542" s="4" t="s">
        <v>1137</v>
      </c>
      <c r="K4542" s="12">
        <v>41940</v>
      </c>
      <c r="L4542" s="4" t="s">
        <v>366</v>
      </c>
      <c r="M4542" s="4" t="s">
        <v>358</v>
      </c>
      <c r="N4542" s="4" t="s">
        <v>361</v>
      </c>
      <c r="O4542" s="12" t="str">
        <f t="shared" ca="1" si="142"/>
        <v>10 ans, 6 mois</v>
      </c>
      <c r="P4542" s="4" t="str">
        <f>VLOOKUP(B4542,Effectif!B:I,6,0)</f>
        <v>Lise DE WITTE</v>
      </c>
      <c r="Q4542" s="4" t="str">
        <f>VLOOKUP(B4542,Effectif!B:I,8,0)</f>
        <v>DECB</v>
      </c>
      <c r="R4542" s="4" t="str">
        <f>IFERROR(VLOOKUP(C4542,Sales!B:G,6,0),"-")</f>
        <v>-</v>
      </c>
      <c r="S4542" s="4" t="str">
        <f>IFERROR(VLOOKUP(C4542,Recolt!B:H,3,0),"-")</f>
        <v>-</v>
      </c>
      <c r="T4542" s="4" t="str">
        <f t="shared" si="143"/>
        <v>-</v>
      </c>
    </row>
    <row r="4543" spans="1:20" hidden="1" x14ac:dyDescent="0.25">
      <c r="A4543" s="4" t="s">
        <v>412</v>
      </c>
      <c r="B4543" s="4" t="s">
        <v>552</v>
      </c>
      <c r="C4543" s="4">
        <v>1034850191</v>
      </c>
      <c r="D4543" s="4" t="s">
        <v>392</v>
      </c>
      <c r="E4543" s="4" t="s">
        <v>364</v>
      </c>
      <c r="F4543" s="4" t="s">
        <v>439</v>
      </c>
      <c r="G4543" s="12">
        <v>45633</v>
      </c>
      <c r="H4543" s="4" t="s">
        <v>356</v>
      </c>
      <c r="I4543" s="67">
        <v>0.56995370370370402</v>
      </c>
      <c r="J4543" s="4" t="s">
        <v>1131</v>
      </c>
      <c r="K4543" s="12">
        <v>39667</v>
      </c>
      <c r="L4543" s="4" t="s">
        <v>366</v>
      </c>
      <c r="M4543" s="4" t="s">
        <v>358</v>
      </c>
      <c r="N4543" s="4" t="s">
        <v>359</v>
      </c>
      <c r="O4543" s="12" t="str">
        <f t="shared" ca="1" si="142"/>
        <v>16 ans, 8 mois</v>
      </c>
      <c r="P4543" s="4" t="str">
        <f>VLOOKUP(B4543,Effectif!B:I,6,0)</f>
        <v>Lise DE WITTE</v>
      </c>
      <c r="Q4543" s="4" t="str">
        <f>VLOOKUP(B4543,Effectif!B:I,8,0)</f>
        <v>DECB</v>
      </c>
      <c r="R4543" s="4">
        <f>IFERROR(VLOOKUP(C4543,Sales!B:G,6,0),"-")</f>
        <v>689.29</v>
      </c>
      <c r="S4543" s="4" t="str">
        <f>IFERROR(VLOOKUP(C4543,Recolt!B:H,3,0),"-")</f>
        <v>-</v>
      </c>
      <c r="T4543" s="4">
        <f t="shared" si="143"/>
        <v>689.29</v>
      </c>
    </row>
    <row r="4544" spans="1:20" hidden="1" x14ac:dyDescent="0.25">
      <c r="A4544" s="4" t="s">
        <v>412</v>
      </c>
      <c r="B4544" s="4" t="s">
        <v>552</v>
      </c>
      <c r="C4544" s="4">
        <v>1034850195</v>
      </c>
      <c r="D4544" s="4" t="s">
        <v>363</v>
      </c>
      <c r="E4544" s="4" t="s">
        <v>364</v>
      </c>
      <c r="F4544" s="4" t="s">
        <v>439</v>
      </c>
      <c r="G4544" s="12">
        <v>45634</v>
      </c>
      <c r="H4544" s="4" t="s">
        <v>356</v>
      </c>
      <c r="I4544" s="67">
        <v>0.65469907407407402</v>
      </c>
      <c r="J4544" s="4" t="s">
        <v>1133</v>
      </c>
      <c r="K4544" s="12">
        <v>43346</v>
      </c>
      <c r="L4544" s="4" t="s">
        <v>366</v>
      </c>
      <c r="M4544" s="4" t="s">
        <v>358</v>
      </c>
      <c r="N4544" s="4" t="s">
        <v>359</v>
      </c>
      <c r="O4544" s="12" t="str">
        <f t="shared" ca="1" si="142"/>
        <v>6 ans, 7 mois</v>
      </c>
      <c r="P4544" s="4" t="str">
        <f>VLOOKUP(B4544,Effectif!B:I,6,0)</f>
        <v>Lise DE WITTE</v>
      </c>
      <c r="Q4544" s="4" t="str">
        <f>VLOOKUP(B4544,Effectif!B:I,8,0)</f>
        <v>DECB</v>
      </c>
      <c r="R4544" s="4" t="str">
        <f>IFERROR(VLOOKUP(C4544,Sales!B:G,6,0),"-")</f>
        <v>-</v>
      </c>
      <c r="S4544" s="4">
        <f>IFERROR(VLOOKUP(C4544,Recolt!B:H,3,0),"-")</f>
        <v>155</v>
      </c>
      <c r="T4544" s="4" t="str">
        <f t="shared" si="143"/>
        <v>-</v>
      </c>
    </row>
    <row r="4545" spans="1:20" hidden="1" x14ac:dyDescent="0.25">
      <c r="A4545" s="4" t="s">
        <v>412</v>
      </c>
      <c r="B4545" s="4" t="s">
        <v>552</v>
      </c>
      <c r="C4545" s="4">
        <v>1034850209</v>
      </c>
      <c r="D4545" s="4" t="s">
        <v>354</v>
      </c>
      <c r="E4545" s="4" t="s">
        <v>355</v>
      </c>
      <c r="F4545" s="4" t="s">
        <v>439</v>
      </c>
      <c r="G4545" s="12">
        <v>45635</v>
      </c>
      <c r="H4545" s="4" t="s">
        <v>356</v>
      </c>
      <c r="I4545" s="67">
        <v>0.39033564814814797</v>
      </c>
      <c r="J4545" s="4" t="s">
        <v>1133</v>
      </c>
      <c r="K4545" s="12">
        <v>43383</v>
      </c>
      <c r="L4545" s="4" t="s">
        <v>366</v>
      </c>
      <c r="M4545" s="4" t="s">
        <v>358</v>
      </c>
      <c r="N4545" s="4" t="s">
        <v>361</v>
      </c>
      <c r="O4545" s="12" t="str">
        <f t="shared" ca="1" si="142"/>
        <v>6 ans, 6 mois</v>
      </c>
      <c r="P4545" s="4" t="str">
        <f>VLOOKUP(B4545,Effectif!B:I,6,0)</f>
        <v>Lise DE WITTE</v>
      </c>
      <c r="Q4545" s="4" t="str">
        <f>VLOOKUP(B4545,Effectif!B:I,8,0)</f>
        <v>DECB</v>
      </c>
      <c r="R4545" s="4">
        <f>IFERROR(VLOOKUP(C4545,Sales!B:G,6,0),"-")</f>
        <v>101.16</v>
      </c>
      <c r="S4545" s="4" t="str">
        <f>IFERROR(VLOOKUP(C4545,Recolt!B:H,3,0),"-")</f>
        <v>-</v>
      </c>
      <c r="T4545" s="4">
        <f t="shared" si="143"/>
        <v>101.16</v>
      </c>
    </row>
    <row r="4546" spans="1:20" hidden="1" x14ac:dyDescent="0.25">
      <c r="A4546" s="4" t="s">
        <v>412</v>
      </c>
      <c r="B4546" s="4" t="s">
        <v>552</v>
      </c>
      <c r="C4546" s="4">
        <v>1034850220</v>
      </c>
      <c r="D4546" s="4" t="s">
        <v>363</v>
      </c>
      <c r="E4546" s="4" t="s">
        <v>364</v>
      </c>
      <c r="F4546" s="4" t="s">
        <v>439</v>
      </c>
      <c r="G4546" s="12">
        <v>45636</v>
      </c>
      <c r="H4546" s="4" t="s">
        <v>356</v>
      </c>
      <c r="I4546" s="67">
        <v>0.57136574074074098</v>
      </c>
      <c r="J4546" s="4" t="s">
        <v>1133</v>
      </c>
      <c r="K4546" s="12">
        <v>43360</v>
      </c>
      <c r="L4546" s="4" t="s">
        <v>366</v>
      </c>
      <c r="M4546" s="4" t="s">
        <v>358</v>
      </c>
      <c r="N4546" s="4" t="s">
        <v>359</v>
      </c>
      <c r="O4546" s="12" t="str">
        <f t="shared" ref="O4546:O4609" ca="1" si="144">YEAR(TODAY())-YEAR(K4546)-IF(MONTH(TODAY())&lt;MONTH(K4546),1,IF(AND(MONTH(TODAY())=MONTH(K4546),DAY(TODAY())&lt;DAY(K4546)),1,0)) &amp; " ans, " &amp; MONTH(TODAY())-MONTH(K4546)+IF(MONTH(TODAY())&lt;MONTH(K4546),12,0) &amp; " mois"</f>
        <v>6 ans, 7 mois</v>
      </c>
      <c r="P4546" s="4" t="str">
        <f>VLOOKUP(B4546,Effectif!B:I,6,0)</f>
        <v>Lise DE WITTE</v>
      </c>
      <c r="Q4546" s="4" t="str">
        <f>VLOOKUP(B4546,Effectif!B:I,8,0)</f>
        <v>DECB</v>
      </c>
      <c r="R4546" s="4" t="str">
        <f>IFERROR(VLOOKUP(C4546,Sales!B:G,6,0),"-")</f>
        <v>-</v>
      </c>
      <c r="S4546" s="4">
        <f>IFERROR(VLOOKUP(C4546,Recolt!B:H,3,0),"-")</f>
        <v>139.68</v>
      </c>
      <c r="T4546" s="4" t="str">
        <f t="shared" si="143"/>
        <v>-</v>
      </c>
    </row>
    <row r="4547" spans="1:20" hidden="1" x14ac:dyDescent="0.25">
      <c r="A4547" s="4" t="s">
        <v>412</v>
      </c>
      <c r="B4547" s="4" t="s">
        <v>552</v>
      </c>
      <c r="C4547" s="4">
        <v>1034850233</v>
      </c>
      <c r="D4547" s="4" t="s">
        <v>372</v>
      </c>
      <c r="E4547" s="4" t="s">
        <v>364</v>
      </c>
      <c r="F4547" s="4" t="s">
        <v>439</v>
      </c>
      <c r="G4547" s="12">
        <v>45637</v>
      </c>
      <c r="H4547" s="4" t="s">
        <v>356</v>
      </c>
      <c r="I4547" s="67">
        <v>0.604606481481481</v>
      </c>
      <c r="J4547" s="4" t="s">
        <v>1133</v>
      </c>
      <c r="K4547" s="12">
        <v>43438</v>
      </c>
      <c r="L4547" s="4" t="s">
        <v>366</v>
      </c>
      <c r="M4547" s="4" t="s">
        <v>358</v>
      </c>
      <c r="N4547" s="4" t="s">
        <v>361</v>
      </c>
      <c r="O4547" s="12" t="str">
        <f t="shared" ca="1" si="144"/>
        <v>6 ans, 4 mois</v>
      </c>
      <c r="P4547" s="4" t="str">
        <f>VLOOKUP(B4547,Effectif!B:I,6,0)</f>
        <v>Lise DE WITTE</v>
      </c>
      <c r="Q4547" s="4" t="str">
        <f>VLOOKUP(B4547,Effectif!B:I,8,0)</f>
        <v>DECB</v>
      </c>
      <c r="R4547" s="4">
        <f>IFERROR(VLOOKUP(C4547,Sales!B:G,6,0),"-")</f>
        <v>181</v>
      </c>
      <c r="S4547" s="4" t="str">
        <f>IFERROR(VLOOKUP(C4547,Recolt!B:H,3,0),"-")</f>
        <v>-</v>
      </c>
      <c r="T4547" s="4">
        <f t="shared" ref="T4547:T4610" si="145">IF(R4547&gt;0,R4547,IF(S4547&gt;0,S4547,"-"))</f>
        <v>181</v>
      </c>
    </row>
    <row r="4548" spans="1:20" hidden="1" x14ac:dyDescent="0.25">
      <c r="A4548" s="4" t="s">
        <v>412</v>
      </c>
      <c r="B4548" s="4" t="s">
        <v>552</v>
      </c>
      <c r="C4548" s="4">
        <v>1034850241</v>
      </c>
      <c r="D4548" s="4" t="s">
        <v>372</v>
      </c>
      <c r="E4548" s="4" t="s">
        <v>364</v>
      </c>
      <c r="F4548" s="4" t="s">
        <v>439</v>
      </c>
      <c r="G4548" s="12">
        <v>45638</v>
      </c>
      <c r="H4548" s="4" t="s">
        <v>356</v>
      </c>
      <c r="I4548" s="67">
        <v>0.58356481481481504</v>
      </c>
      <c r="J4548" s="4" t="s">
        <v>1133</v>
      </c>
      <c r="K4548" s="12">
        <v>43019</v>
      </c>
      <c r="L4548" s="4" t="s">
        <v>366</v>
      </c>
      <c r="M4548" s="4" t="s">
        <v>358</v>
      </c>
      <c r="N4548" s="4" t="s">
        <v>361</v>
      </c>
      <c r="O4548" s="12" t="str">
        <f t="shared" ca="1" si="144"/>
        <v>7 ans, 6 mois</v>
      </c>
      <c r="P4548" s="4" t="str">
        <f>VLOOKUP(B4548,Effectif!B:I,6,0)</f>
        <v>Lise DE WITTE</v>
      </c>
      <c r="Q4548" s="4" t="str">
        <f>VLOOKUP(B4548,Effectif!B:I,8,0)</f>
        <v>DECB</v>
      </c>
      <c r="R4548" s="4">
        <f>IFERROR(VLOOKUP(C4548,Sales!B:G,6,0),"-")</f>
        <v>68</v>
      </c>
      <c r="S4548" s="4" t="str">
        <f>IFERROR(VLOOKUP(C4548,Recolt!B:H,3,0),"-")</f>
        <v>-</v>
      </c>
      <c r="T4548" s="4">
        <f t="shared" si="145"/>
        <v>68</v>
      </c>
    </row>
    <row r="4549" spans="1:20" hidden="1" x14ac:dyDescent="0.25">
      <c r="A4549" s="4" t="s">
        <v>412</v>
      </c>
      <c r="B4549" s="4" t="s">
        <v>552</v>
      </c>
      <c r="C4549" s="4">
        <v>1034850245</v>
      </c>
      <c r="D4549" s="4" t="s">
        <v>354</v>
      </c>
      <c r="E4549" s="4" t="s">
        <v>355</v>
      </c>
      <c r="F4549" s="4" t="s">
        <v>439</v>
      </c>
      <c r="G4549" s="12">
        <v>45639</v>
      </c>
      <c r="H4549" s="4" t="s">
        <v>356</v>
      </c>
      <c r="I4549" s="67">
        <v>0.43185185185185199</v>
      </c>
      <c r="J4549" s="4" t="s">
        <v>1133</v>
      </c>
      <c r="K4549" s="12">
        <v>43307</v>
      </c>
      <c r="L4549" s="4" t="s">
        <v>366</v>
      </c>
      <c r="M4549" s="4" t="s">
        <v>358</v>
      </c>
      <c r="N4549" s="4" t="s">
        <v>361</v>
      </c>
      <c r="O4549" s="12" t="str">
        <f t="shared" ca="1" si="144"/>
        <v>6 ans, 9 mois</v>
      </c>
      <c r="P4549" s="4" t="str">
        <f>VLOOKUP(B4549,Effectif!B:I,6,0)</f>
        <v>Lise DE WITTE</v>
      </c>
      <c r="Q4549" s="4" t="str">
        <f>VLOOKUP(B4549,Effectif!B:I,8,0)</f>
        <v>DECB</v>
      </c>
      <c r="R4549" s="4" t="str">
        <f>IFERROR(VLOOKUP(C4549,Sales!B:G,6,0),"-")</f>
        <v>-</v>
      </c>
      <c r="S4549" s="4">
        <f>IFERROR(VLOOKUP(C4549,Recolt!B:H,3,0),"-")</f>
        <v>133.68</v>
      </c>
      <c r="T4549" s="4" t="str">
        <f t="shared" si="145"/>
        <v>-</v>
      </c>
    </row>
    <row r="4550" spans="1:20" hidden="1" x14ac:dyDescent="0.25">
      <c r="A4550" s="4" t="s">
        <v>412</v>
      </c>
      <c r="B4550" s="4" t="s">
        <v>552</v>
      </c>
      <c r="C4550" s="4">
        <v>1034850251</v>
      </c>
      <c r="D4550" s="4" t="s">
        <v>372</v>
      </c>
      <c r="E4550" s="4" t="s">
        <v>364</v>
      </c>
      <c r="F4550" s="4" t="s">
        <v>439</v>
      </c>
      <c r="G4550" s="12">
        <v>45640</v>
      </c>
      <c r="H4550" s="4" t="s">
        <v>356</v>
      </c>
      <c r="I4550" s="67">
        <v>0.59834490740740698</v>
      </c>
      <c r="J4550" s="4" t="s">
        <v>1142</v>
      </c>
      <c r="K4550" s="12">
        <v>43439</v>
      </c>
      <c r="L4550" s="4" t="s">
        <v>366</v>
      </c>
      <c r="M4550" s="4" t="s">
        <v>358</v>
      </c>
      <c r="N4550" s="4" t="s">
        <v>361</v>
      </c>
      <c r="O4550" s="12" t="str">
        <f t="shared" ca="1" si="144"/>
        <v>6 ans, 4 mois</v>
      </c>
      <c r="P4550" s="4" t="str">
        <f>VLOOKUP(B4550,Effectif!B:I,6,0)</f>
        <v>Lise DE WITTE</v>
      </c>
      <c r="Q4550" s="4" t="str">
        <f>VLOOKUP(B4550,Effectif!B:I,8,0)</f>
        <v>DECB</v>
      </c>
      <c r="R4550" s="4">
        <f>IFERROR(VLOOKUP(C4550,Sales!B:G,6,0),"-")</f>
        <v>89</v>
      </c>
      <c r="S4550" s="4" t="str">
        <f>IFERROR(VLOOKUP(C4550,Recolt!B:H,3,0),"-")</f>
        <v>-</v>
      </c>
      <c r="T4550" s="4">
        <f t="shared" si="145"/>
        <v>89</v>
      </c>
    </row>
    <row r="4551" spans="1:20" hidden="1" x14ac:dyDescent="0.25">
      <c r="A4551" s="4" t="s">
        <v>412</v>
      </c>
      <c r="B4551" s="4" t="s">
        <v>552</v>
      </c>
      <c r="C4551" s="4">
        <v>1034850256</v>
      </c>
      <c r="D4551" s="4" t="s">
        <v>363</v>
      </c>
      <c r="E4551" s="4" t="s">
        <v>364</v>
      </c>
      <c r="F4551" s="4" t="s">
        <v>439</v>
      </c>
      <c r="G4551" s="12">
        <v>45641</v>
      </c>
      <c r="H4551" s="4" t="s">
        <v>356</v>
      </c>
      <c r="I4551" s="67">
        <v>0.67656249999999996</v>
      </c>
      <c r="J4551" s="4" t="s">
        <v>1131</v>
      </c>
      <c r="K4551" s="12">
        <v>42654</v>
      </c>
      <c r="L4551" s="4" t="s">
        <v>366</v>
      </c>
      <c r="M4551" s="4" t="s">
        <v>358</v>
      </c>
      <c r="N4551" s="4" t="s">
        <v>361</v>
      </c>
      <c r="O4551" s="12" t="str">
        <f t="shared" ca="1" si="144"/>
        <v>8 ans, 6 mois</v>
      </c>
      <c r="P4551" s="4" t="str">
        <f>VLOOKUP(B4551,Effectif!B:I,6,0)</f>
        <v>Lise DE WITTE</v>
      </c>
      <c r="Q4551" s="4" t="str">
        <f>VLOOKUP(B4551,Effectif!B:I,8,0)</f>
        <v>DECB</v>
      </c>
      <c r="R4551" s="4" t="str">
        <f>IFERROR(VLOOKUP(C4551,Sales!B:G,6,0),"-")</f>
        <v>-</v>
      </c>
      <c r="S4551" s="4">
        <f>IFERROR(VLOOKUP(C4551,Recolt!B:H,3,0),"-")</f>
        <v>52.59</v>
      </c>
      <c r="T4551" s="4" t="str">
        <f t="shared" si="145"/>
        <v>-</v>
      </c>
    </row>
    <row r="4552" spans="1:20" hidden="1" x14ac:dyDescent="0.25">
      <c r="A4552" s="4" t="s">
        <v>412</v>
      </c>
      <c r="B4552" s="4" t="s">
        <v>552</v>
      </c>
      <c r="C4552" s="4">
        <v>1034850268</v>
      </c>
      <c r="D4552" s="4" t="s">
        <v>363</v>
      </c>
      <c r="E4552" s="4" t="s">
        <v>364</v>
      </c>
      <c r="F4552" s="4" t="s">
        <v>439</v>
      </c>
      <c r="G4552" s="12">
        <v>45642</v>
      </c>
      <c r="H4552" s="4" t="s">
        <v>356</v>
      </c>
      <c r="I4552" s="67">
        <v>0.77969907407407402</v>
      </c>
      <c r="J4552" s="4" t="s">
        <v>1134</v>
      </c>
      <c r="K4552" s="12">
        <v>43236</v>
      </c>
      <c r="L4552" s="4" t="s">
        <v>366</v>
      </c>
      <c r="M4552" s="4" t="s">
        <v>358</v>
      </c>
      <c r="N4552" s="4" t="s">
        <v>359</v>
      </c>
      <c r="O4552" s="12" t="str">
        <f t="shared" ca="1" si="144"/>
        <v>6 ans, 11 mois</v>
      </c>
      <c r="P4552" s="4" t="str">
        <f>VLOOKUP(B4552,Effectif!B:I,6,0)</f>
        <v>Lise DE WITTE</v>
      </c>
      <c r="Q4552" s="4" t="str">
        <f>VLOOKUP(B4552,Effectif!B:I,8,0)</f>
        <v>DECB</v>
      </c>
      <c r="R4552" s="4" t="str">
        <f>IFERROR(VLOOKUP(C4552,Sales!B:G,6,0),"-")</f>
        <v>-</v>
      </c>
      <c r="S4552" s="4">
        <f>IFERROR(VLOOKUP(C4552,Recolt!B:H,3,0),"-")</f>
        <v>219.62</v>
      </c>
      <c r="T4552" s="4" t="str">
        <f t="shared" si="145"/>
        <v>-</v>
      </c>
    </row>
    <row r="4553" spans="1:20" hidden="1" x14ac:dyDescent="0.25">
      <c r="A4553" s="4" t="s">
        <v>412</v>
      </c>
      <c r="B4553" s="4" t="s">
        <v>552</v>
      </c>
      <c r="C4553" s="4">
        <v>1034850285</v>
      </c>
      <c r="D4553" s="4" t="s">
        <v>363</v>
      </c>
      <c r="E4553" s="4" t="s">
        <v>364</v>
      </c>
      <c r="F4553" s="4" t="s">
        <v>439</v>
      </c>
      <c r="G4553" s="12">
        <v>45643</v>
      </c>
      <c r="H4553" s="4" t="s">
        <v>356</v>
      </c>
      <c r="I4553" s="67">
        <v>0.48623842592592598</v>
      </c>
      <c r="J4553" s="4" t="s">
        <v>1133</v>
      </c>
      <c r="K4553" s="12">
        <v>43323</v>
      </c>
      <c r="L4553" s="4" t="s">
        <v>366</v>
      </c>
      <c r="M4553" s="4" t="s">
        <v>358</v>
      </c>
      <c r="N4553" s="4" t="s">
        <v>359</v>
      </c>
      <c r="O4553" s="12" t="str">
        <f t="shared" ca="1" si="144"/>
        <v>6 ans, 8 mois</v>
      </c>
      <c r="P4553" s="4" t="str">
        <f>VLOOKUP(B4553,Effectif!B:I,6,0)</f>
        <v>Lise DE WITTE</v>
      </c>
      <c r="Q4553" s="4" t="str">
        <f>VLOOKUP(B4553,Effectif!B:I,8,0)</f>
        <v>DECB</v>
      </c>
      <c r="R4553" s="4" t="str">
        <f>IFERROR(VLOOKUP(C4553,Sales!B:G,6,0),"-")</f>
        <v>-</v>
      </c>
      <c r="S4553" s="4">
        <f>IFERROR(VLOOKUP(C4553,Recolt!B:H,3,0),"-")</f>
        <v>95.36</v>
      </c>
      <c r="T4553" s="4" t="str">
        <f t="shared" si="145"/>
        <v>-</v>
      </c>
    </row>
    <row r="4554" spans="1:20" hidden="1" x14ac:dyDescent="0.25">
      <c r="A4554" s="4" t="s">
        <v>412</v>
      </c>
      <c r="B4554" s="4" t="s">
        <v>552</v>
      </c>
      <c r="C4554" s="4">
        <v>1034850307</v>
      </c>
      <c r="D4554" s="4" t="s">
        <v>363</v>
      </c>
      <c r="E4554" s="4" t="s">
        <v>364</v>
      </c>
      <c r="F4554" s="4" t="s">
        <v>439</v>
      </c>
      <c r="G4554" s="12">
        <v>45644</v>
      </c>
      <c r="H4554" s="4" t="s">
        <v>356</v>
      </c>
      <c r="I4554" s="67">
        <v>0.55554398148148099</v>
      </c>
      <c r="J4554" s="4" t="s">
        <v>1134</v>
      </c>
      <c r="K4554" s="12">
        <v>43178</v>
      </c>
      <c r="L4554" s="4" t="s">
        <v>366</v>
      </c>
      <c r="M4554" s="4" t="s">
        <v>358</v>
      </c>
      <c r="N4554" s="4" t="s">
        <v>359</v>
      </c>
      <c r="O4554" s="12" t="str">
        <f t="shared" ca="1" si="144"/>
        <v>7 ans, 1 mois</v>
      </c>
      <c r="P4554" s="4" t="str">
        <f>VLOOKUP(B4554,Effectif!B:I,6,0)</f>
        <v>Lise DE WITTE</v>
      </c>
      <c r="Q4554" s="4" t="str">
        <f>VLOOKUP(B4554,Effectif!B:I,8,0)</f>
        <v>DECB</v>
      </c>
      <c r="R4554" s="4" t="str">
        <f>IFERROR(VLOOKUP(C4554,Sales!B:G,6,0),"-")</f>
        <v>-</v>
      </c>
      <c r="S4554" s="4">
        <f>IFERROR(VLOOKUP(C4554,Recolt!B:H,3,0),"-")</f>
        <v>23.39</v>
      </c>
      <c r="T4554" s="4" t="str">
        <f t="shared" si="145"/>
        <v>-</v>
      </c>
    </row>
    <row r="4555" spans="1:20" hidden="1" x14ac:dyDescent="0.25">
      <c r="A4555" s="4" t="s">
        <v>412</v>
      </c>
      <c r="B4555" s="4" t="s">
        <v>552</v>
      </c>
      <c r="C4555" s="4">
        <v>1034850318</v>
      </c>
      <c r="D4555" s="4" t="s">
        <v>363</v>
      </c>
      <c r="E4555" s="4" t="s">
        <v>364</v>
      </c>
      <c r="F4555" s="4" t="s">
        <v>439</v>
      </c>
      <c r="G4555" s="12">
        <v>45645</v>
      </c>
      <c r="H4555" s="4" t="s">
        <v>356</v>
      </c>
      <c r="I4555" s="67">
        <v>0.66790509259259301</v>
      </c>
      <c r="J4555" s="4" t="s">
        <v>1137</v>
      </c>
      <c r="K4555" s="12">
        <v>41632</v>
      </c>
      <c r="L4555" s="4" t="s">
        <v>366</v>
      </c>
      <c r="M4555" s="4" t="s">
        <v>358</v>
      </c>
      <c r="N4555" s="4" t="s">
        <v>361</v>
      </c>
      <c r="O4555" s="12" t="str">
        <f t="shared" ca="1" si="144"/>
        <v>11 ans, 4 mois</v>
      </c>
      <c r="P4555" s="4" t="str">
        <f>VLOOKUP(B4555,Effectif!B:I,6,0)</f>
        <v>Lise DE WITTE</v>
      </c>
      <c r="Q4555" s="4" t="str">
        <f>VLOOKUP(B4555,Effectif!B:I,8,0)</f>
        <v>DECB</v>
      </c>
      <c r="R4555" s="4">
        <f>IFERROR(VLOOKUP(C4555,Sales!B:G,6,0),"-")</f>
        <v>152</v>
      </c>
      <c r="S4555" s="4" t="str">
        <f>IFERROR(VLOOKUP(C4555,Recolt!B:H,3,0),"-")</f>
        <v>-</v>
      </c>
      <c r="T4555" s="4">
        <f t="shared" si="145"/>
        <v>152</v>
      </c>
    </row>
    <row r="4556" spans="1:20" hidden="1" x14ac:dyDescent="0.25">
      <c r="A4556" s="4" t="s">
        <v>412</v>
      </c>
      <c r="B4556" s="4" t="s">
        <v>552</v>
      </c>
      <c r="C4556" s="4">
        <v>1034850322</v>
      </c>
      <c r="D4556" s="4" t="s">
        <v>372</v>
      </c>
      <c r="E4556" s="4" t="s">
        <v>364</v>
      </c>
      <c r="F4556" s="4" t="s">
        <v>439</v>
      </c>
      <c r="G4556" s="12">
        <v>45646</v>
      </c>
      <c r="H4556" s="4" t="s">
        <v>356</v>
      </c>
      <c r="I4556" s="67">
        <v>0.50028935185185197</v>
      </c>
      <c r="J4556" s="4" t="s">
        <v>1136</v>
      </c>
      <c r="K4556" s="12">
        <v>43220</v>
      </c>
      <c r="L4556" s="4" t="s">
        <v>366</v>
      </c>
      <c r="M4556" s="4" t="s">
        <v>358</v>
      </c>
      <c r="N4556" s="4" t="s">
        <v>361</v>
      </c>
      <c r="O4556" s="12" t="str">
        <f t="shared" ca="1" si="144"/>
        <v>6 ans, 0 mois</v>
      </c>
      <c r="P4556" s="4" t="str">
        <f>VLOOKUP(B4556,Effectif!B:I,6,0)</f>
        <v>Lise DE WITTE</v>
      </c>
      <c r="Q4556" s="4" t="str">
        <f>VLOOKUP(B4556,Effectif!B:I,8,0)</f>
        <v>DECB</v>
      </c>
      <c r="R4556" s="4" t="str">
        <f>IFERROR(VLOOKUP(C4556,Sales!B:G,6,0),"-")</f>
        <v>-</v>
      </c>
      <c r="S4556" s="4">
        <f>IFERROR(VLOOKUP(C4556,Recolt!B:H,3,0),"-")</f>
        <v>50</v>
      </c>
      <c r="T4556" s="4" t="str">
        <f t="shared" si="145"/>
        <v>-</v>
      </c>
    </row>
    <row r="4557" spans="1:20" hidden="1" x14ac:dyDescent="0.25">
      <c r="A4557" s="4" t="s">
        <v>412</v>
      </c>
      <c r="B4557" s="4" t="s">
        <v>552</v>
      </c>
      <c r="C4557" s="4">
        <v>1034850323</v>
      </c>
      <c r="D4557" s="4" t="s">
        <v>363</v>
      </c>
      <c r="E4557" s="4" t="s">
        <v>364</v>
      </c>
      <c r="F4557" s="4" t="s">
        <v>439</v>
      </c>
      <c r="G4557" s="12">
        <v>45647</v>
      </c>
      <c r="H4557" s="4" t="s">
        <v>356</v>
      </c>
      <c r="I4557" s="67">
        <v>0.71353009259259303</v>
      </c>
      <c r="J4557" s="4" t="s">
        <v>1134</v>
      </c>
      <c r="K4557" s="12">
        <v>43165</v>
      </c>
      <c r="L4557" s="4" t="s">
        <v>366</v>
      </c>
      <c r="M4557" s="4" t="s">
        <v>358</v>
      </c>
      <c r="N4557" s="4" t="s">
        <v>361</v>
      </c>
      <c r="O4557" s="12" t="str">
        <f t="shared" ca="1" si="144"/>
        <v>7 ans, 1 mois</v>
      </c>
      <c r="P4557" s="4" t="str">
        <f>VLOOKUP(B4557,Effectif!B:I,6,0)</f>
        <v>Lise DE WITTE</v>
      </c>
      <c r="Q4557" s="4" t="str">
        <f>VLOOKUP(B4557,Effectif!B:I,8,0)</f>
        <v>DECB</v>
      </c>
      <c r="R4557" s="4" t="str">
        <f>IFERROR(VLOOKUP(C4557,Sales!B:G,6,0),"-")</f>
        <v>-</v>
      </c>
      <c r="S4557" s="4">
        <f>IFERROR(VLOOKUP(C4557,Recolt!B:H,3,0),"-")</f>
        <v>141</v>
      </c>
      <c r="T4557" s="4" t="str">
        <f t="shared" si="145"/>
        <v>-</v>
      </c>
    </row>
    <row r="4558" spans="1:20" hidden="1" x14ac:dyDescent="0.25">
      <c r="A4558" s="4" t="s">
        <v>412</v>
      </c>
      <c r="B4558" s="4" t="s">
        <v>552</v>
      </c>
      <c r="C4558" s="4">
        <v>1034850330</v>
      </c>
      <c r="D4558" s="4" t="s">
        <v>363</v>
      </c>
      <c r="E4558" s="4" t="s">
        <v>364</v>
      </c>
      <c r="F4558" s="4" t="s">
        <v>439</v>
      </c>
      <c r="G4558" s="12">
        <v>45648</v>
      </c>
      <c r="H4558" s="4" t="s">
        <v>356</v>
      </c>
      <c r="I4558" s="67">
        <v>0.54935185185185198</v>
      </c>
      <c r="J4558" s="4" t="s">
        <v>1134</v>
      </c>
      <c r="K4558" s="12">
        <v>43084</v>
      </c>
      <c r="L4558" s="4" t="s">
        <v>366</v>
      </c>
      <c r="M4558" s="4" t="s">
        <v>358</v>
      </c>
      <c r="N4558" s="4" t="s">
        <v>359</v>
      </c>
      <c r="O4558" s="12" t="str">
        <f t="shared" ca="1" si="144"/>
        <v>7 ans, 4 mois</v>
      </c>
      <c r="P4558" s="4" t="str">
        <f>VLOOKUP(B4558,Effectif!B:I,6,0)</f>
        <v>Lise DE WITTE</v>
      </c>
      <c r="Q4558" s="4" t="str">
        <f>VLOOKUP(B4558,Effectif!B:I,8,0)</f>
        <v>DECB</v>
      </c>
      <c r="R4558" s="4">
        <f>IFERROR(VLOOKUP(C4558,Sales!B:G,6,0),"-")</f>
        <v>16.13</v>
      </c>
      <c r="S4558" s="4" t="str">
        <f>IFERROR(VLOOKUP(C4558,Recolt!B:H,3,0),"-")</f>
        <v>-</v>
      </c>
      <c r="T4558" s="4">
        <f t="shared" si="145"/>
        <v>16.13</v>
      </c>
    </row>
    <row r="4559" spans="1:20" hidden="1" x14ac:dyDescent="0.25">
      <c r="A4559" s="4" t="s">
        <v>412</v>
      </c>
      <c r="B4559" s="4" t="s">
        <v>584</v>
      </c>
      <c r="C4559" s="4">
        <v>1034850335</v>
      </c>
      <c r="D4559" s="4" t="s">
        <v>363</v>
      </c>
      <c r="E4559" s="4" t="s">
        <v>364</v>
      </c>
      <c r="F4559" s="4" t="s">
        <v>439</v>
      </c>
      <c r="G4559" s="12">
        <v>45649</v>
      </c>
      <c r="H4559" s="4" t="s">
        <v>356</v>
      </c>
      <c r="I4559" s="67">
        <v>0.37788194444444401</v>
      </c>
      <c r="J4559" s="4" t="s">
        <v>1141</v>
      </c>
      <c r="K4559" s="12">
        <v>42787</v>
      </c>
      <c r="L4559" s="4" t="s">
        <v>366</v>
      </c>
      <c r="M4559" s="4" t="s">
        <v>358</v>
      </c>
      <c r="N4559" s="4" t="s">
        <v>361</v>
      </c>
      <c r="O4559" s="12" t="str">
        <f t="shared" ca="1" si="144"/>
        <v>8 ans, 2 mois</v>
      </c>
      <c r="P4559" s="4" t="str">
        <f>VLOOKUP(B4559,Effectif!B:I,6,0)</f>
        <v>Hugo MARCHAL</v>
      </c>
      <c r="Q4559" s="4" t="str">
        <f>VLOOKUP(B4559,Effectif!B:I,8,0)</f>
        <v>DECB</v>
      </c>
      <c r="R4559" s="4">
        <f>IFERROR(VLOOKUP(C4559,Sales!B:G,6,0),"-")</f>
        <v>31</v>
      </c>
      <c r="S4559" s="4" t="str">
        <f>IFERROR(VLOOKUP(C4559,Recolt!B:H,3,0),"-")</f>
        <v>-</v>
      </c>
      <c r="T4559" s="4">
        <f t="shared" si="145"/>
        <v>31</v>
      </c>
    </row>
    <row r="4560" spans="1:20" hidden="1" x14ac:dyDescent="0.25">
      <c r="A4560" s="4" t="s">
        <v>412</v>
      </c>
      <c r="B4560" s="4" t="s">
        <v>584</v>
      </c>
      <c r="C4560" s="4">
        <v>1034850341</v>
      </c>
      <c r="D4560" s="4" t="s">
        <v>377</v>
      </c>
      <c r="E4560" s="4" t="s">
        <v>364</v>
      </c>
      <c r="F4560" s="4" t="s">
        <v>439</v>
      </c>
      <c r="G4560" s="12">
        <v>45650</v>
      </c>
      <c r="H4560" s="4" t="s">
        <v>365</v>
      </c>
      <c r="I4560" s="67">
        <v>0.42465277777777799</v>
      </c>
      <c r="J4560" s="4" t="s">
        <v>1144</v>
      </c>
      <c r="K4560" s="12">
        <v>41124</v>
      </c>
      <c r="L4560" s="4" t="s">
        <v>366</v>
      </c>
      <c r="M4560" s="4" t="s">
        <v>358</v>
      </c>
      <c r="N4560" s="4" t="s">
        <v>361</v>
      </c>
      <c r="O4560" s="12" t="str">
        <f t="shared" ca="1" si="144"/>
        <v>12 ans, 8 mois</v>
      </c>
      <c r="P4560" s="4" t="str">
        <f>VLOOKUP(B4560,Effectif!B:I,6,0)</f>
        <v>Hugo MARCHAL</v>
      </c>
      <c r="Q4560" s="4" t="str">
        <f>VLOOKUP(B4560,Effectif!B:I,8,0)</f>
        <v>DECB</v>
      </c>
      <c r="R4560" s="4">
        <f>IFERROR(VLOOKUP(C4560,Sales!B:G,6,0),"-")</f>
        <v>78</v>
      </c>
      <c r="S4560" s="4" t="str">
        <f>IFERROR(VLOOKUP(C4560,Recolt!B:H,3,0),"-")</f>
        <v>-</v>
      </c>
      <c r="T4560" s="4">
        <f t="shared" si="145"/>
        <v>78</v>
      </c>
    </row>
    <row r="4561" spans="1:20" hidden="1" x14ac:dyDescent="0.25">
      <c r="A4561" s="4" t="s">
        <v>412</v>
      </c>
      <c r="B4561" s="4" t="s">
        <v>584</v>
      </c>
      <c r="C4561" s="4">
        <v>1034850359</v>
      </c>
      <c r="D4561" s="4" t="s">
        <v>372</v>
      </c>
      <c r="E4561" s="4" t="s">
        <v>364</v>
      </c>
      <c r="F4561" s="4" t="s">
        <v>439</v>
      </c>
      <c r="G4561" s="12">
        <v>45651</v>
      </c>
      <c r="H4561" s="4" t="s">
        <v>356</v>
      </c>
      <c r="I4561" s="67">
        <v>0.54703703703703699</v>
      </c>
      <c r="J4561" s="4" t="s">
        <v>1133</v>
      </c>
      <c r="K4561" s="12">
        <v>43209</v>
      </c>
      <c r="L4561" s="4" t="s">
        <v>366</v>
      </c>
      <c r="M4561" s="4" t="s">
        <v>358</v>
      </c>
      <c r="N4561" s="4" t="s">
        <v>361</v>
      </c>
      <c r="O4561" s="12" t="str">
        <f t="shared" ca="1" si="144"/>
        <v>7 ans, 0 mois</v>
      </c>
      <c r="P4561" s="4" t="str">
        <f>VLOOKUP(B4561,Effectif!B:I,6,0)</f>
        <v>Hugo MARCHAL</v>
      </c>
      <c r="Q4561" s="4" t="str">
        <f>VLOOKUP(B4561,Effectif!B:I,8,0)</f>
        <v>DECB</v>
      </c>
      <c r="R4561" s="4" t="str">
        <f>IFERROR(VLOOKUP(C4561,Sales!B:G,6,0),"-")</f>
        <v>-</v>
      </c>
      <c r="S4561" s="4">
        <f>IFERROR(VLOOKUP(C4561,Recolt!B:H,3,0),"-")</f>
        <v>40</v>
      </c>
      <c r="T4561" s="4" t="str">
        <f t="shared" si="145"/>
        <v>-</v>
      </c>
    </row>
    <row r="4562" spans="1:20" hidden="1" x14ac:dyDescent="0.25">
      <c r="A4562" s="4" t="s">
        <v>412</v>
      </c>
      <c r="B4562" s="4" t="s">
        <v>584</v>
      </c>
      <c r="C4562" s="4">
        <v>1034850364</v>
      </c>
      <c r="D4562" s="4" t="s">
        <v>377</v>
      </c>
      <c r="E4562" s="4" t="s">
        <v>364</v>
      </c>
      <c r="F4562" s="4" t="s">
        <v>439</v>
      </c>
      <c r="G4562" s="12">
        <v>45652</v>
      </c>
      <c r="H4562" s="4" t="s">
        <v>356</v>
      </c>
      <c r="I4562" s="67">
        <v>0.40049768518518503</v>
      </c>
      <c r="J4562" s="4" t="s">
        <v>1133</v>
      </c>
      <c r="K4562" s="12">
        <v>43194</v>
      </c>
      <c r="L4562" s="4" t="s">
        <v>366</v>
      </c>
      <c r="M4562" s="4" t="s">
        <v>358</v>
      </c>
      <c r="N4562" s="4" t="s">
        <v>384</v>
      </c>
      <c r="O4562" s="12" t="str">
        <f t="shared" ca="1" si="144"/>
        <v>7 ans, 0 mois</v>
      </c>
      <c r="P4562" s="4" t="str">
        <f>VLOOKUP(B4562,Effectif!B:I,6,0)</f>
        <v>Hugo MARCHAL</v>
      </c>
      <c r="Q4562" s="4" t="str">
        <f>VLOOKUP(B4562,Effectif!B:I,8,0)</f>
        <v>DECB</v>
      </c>
      <c r="R4562" s="4" t="str">
        <f>IFERROR(VLOOKUP(C4562,Sales!B:G,6,0),"-")</f>
        <v>-</v>
      </c>
      <c r="S4562" s="4">
        <f>IFERROR(VLOOKUP(C4562,Recolt!B:H,3,0),"-")</f>
        <v>60</v>
      </c>
      <c r="T4562" s="4" t="str">
        <f t="shared" si="145"/>
        <v>-</v>
      </c>
    </row>
    <row r="4563" spans="1:20" hidden="1" x14ac:dyDescent="0.25">
      <c r="A4563" s="4" t="s">
        <v>412</v>
      </c>
      <c r="B4563" s="4" t="s">
        <v>584</v>
      </c>
      <c r="C4563" s="4">
        <v>1034850365</v>
      </c>
      <c r="D4563" s="4" t="s">
        <v>372</v>
      </c>
      <c r="E4563" s="4" t="s">
        <v>364</v>
      </c>
      <c r="F4563" s="4" t="s">
        <v>439</v>
      </c>
      <c r="G4563" s="12">
        <v>45653</v>
      </c>
      <c r="H4563" s="4" t="s">
        <v>356</v>
      </c>
      <c r="I4563" s="67">
        <v>0.55385416666666698</v>
      </c>
      <c r="J4563" s="4" t="s">
        <v>1136</v>
      </c>
      <c r="K4563" s="12">
        <v>43438</v>
      </c>
      <c r="L4563" s="4" t="s">
        <v>366</v>
      </c>
      <c r="M4563" s="4" t="s">
        <v>358</v>
      </c>
      <c r="N4563" s="4" t="s">
        <v>361</v>
      </c>
      <c r="O4563" s="12" t="str">
        <f t="shared" ca="1" si="144"/>
        <v>6 ans, 4 mois</v>
      </c>
      <c r="P4563" s="4" t="str">
        <f>VLOOKUP(B4563,Effectif!B:I,6,0)</f>
        <v>Hugo MARCHAL</v>
      </c>
      <c r="Q4563" s="4" t="str">
        <f>VLOOKUP(B4563,Effectif!B:I,8,0)</f>
        <v>DECB</v>
      </c>
      <c r="R4563" s="4" t="str">
        <f>IFERROR(VLOOKUP(C4563,Sales!B:G,6,0),"-")</f>
        <v>-</v>
      </c>
      <c r="S4563" s="4">
        <f>IFERROR(VLOOKUP(C4563,Recolt!B:H,3,0),"-")</f>
        <v>21</v>
      </c>
      <c r="T4563" s="4" t="str">
        <f t="shared" si="145"/>
        <v>-</v>
      </c>
    </row>
    <row r="4564" spans="1:20" hidden="1" x14ac:dyDescent="0.25">
      <c r="A4564" s="4" t="s">
        <v>412</v>
      </c>
      <c r="B4564" s="4" t="s">
        <v>584</v>
      </c>
      <c r="C4564" s="4">
        <v>1034850368</v>
      </c>
      <c r="D4564" s="4" t="s">
        <v>363</v>
      </c>
      <c r="E4564" s="4" t="s">
        <v>364</v>
      </c>
      <c r="F4564" s="4" t="s">
        <v>439</v>
      </c>
      <c r="G4564" s="12">
        <v>45654</v>
      </c>
      <c r="H4564" s="4" t="s">
        <v>356</v>
      </c>
      <c r="I4564" s="67">
        <v>0.55697916666666702</v>
      </c>
      <c r="J4564" s="4" t="s">
        <v>1133</v>
      </c>
      <c r="K4564" s="12">
        <v>43420</v>
      </c>
      <c r="L4564" s="4" t="s">
        <v>366</v>
      </c>
      <c r="M4564" s="4" t="s">
        <v>358</v>
      </c>
      <c r="N4564" s="4" t="s">
        <v>361</v>
      </c>
      <c r="O4564" s="12" t="str">
        <f t="shared" ca="1" si="144"/>
        <v>6 ans, 5 mois</v>
      </c>
      <c r="P4564" s="4" t="str">
        <f>VLOOKUP(B4564,Effectif!B:I,6,0)</f>
        <v>Hugo MARCHAL</v>
      </c>
      <c r="Q4564" s="4" t="str">
        <f>VLOOKUP(B4564,Effectif!B:I,8,0)</f>
        <v>DECB</v>
      </c>
      <c r="R4564" s="4">
        <f>IFERROR(VLOOKUP(C4564,Sales!B:G,6,0),"-")</f>
        <v>132</v>
      </c>
      <c r="S4564" s="4" t="str">
        <f>IFERROR(VLOOKUP(C4564,Recolt!B:H,3,0),"-")</f>
        <v>-</v>
      </c>
      <c r="T4564" s="4">
        <f t="shared" si="145"/>
        <v>132</v>
      </c>
    </row>
    <row r="4565" spans="1:20" hidden="1" x14ac:dyDescent="0.25">
      <c r="A4565" s="4" t="s">
        <v>412</v>
      </c>
      <c r="B4565" s="4" t="s">
        <v>584</v>
      </c>
      <c r="C4565" s="4">
        <v>1034850370</v>
      </c>
      <c r="D4565" s="4" t="s">
        <v>377</v>
      </c>
      <c r="E4565" s="4" t="s">
        <v>364</v>
      </c>
      <c r="F4565" s="4" t="s">
        <v>439</v>
      </c>
      <c r="G4565" s="12">
        <v>45655</v>
      </c>
      <c r="H4565" s="4" t="s">
        <v>356</v>
      </c>
      <c r="I4565" s="67">
        <v>0.51460648148148103</v>
      </c>
      <c r="J4565" s="4" t="s">
        <v>1137</v>
      </c>
      <c r="K4565" s="12">
        <v>42363</v>
      </c>
      <c r="L4565" s="4" t="s">
        <v>366</v>
      </c>
      <c r="M4565" s="4" t="s">
        <v>358</v>
      </c>
      <c r="N4565" s="4" t="s">
        <v>361</v>
      </c>
      <c r="O4565" s="12" t="str">
        <f t="shared" ca="1" si="144"/>
        <v>9 ans, 4 mois</v>
      </c>
      <c r="P4565" s="4" t="str">
        <f>VLOOKUP(B4565,Effectif!B:I,6,0)</f>
        <v>Hugo MARCHAL</v>
      </c>
      <c r="Q4565" s="4" t="str">
        <f>VLOOKUP(B4565,Effectif!B:I,8,0)</f>
        <v>DECB</v>
      </c>
      <c r="R4565" s="4" t="str">
        <f>IFERROR(VLOOKUP(C4565,Sales!B:G,6,0),"-")</f>
        <v>-</v>
      </c>
      <c r="S4565" s="4">
        <f>IFERROR(VLOOKUP(C4565,Recolt!B:H,3,0),"-")</f>
        <v>206</v>
      </c>
      <c r="T4565" s="4" t="str">
        <f t="shared" si="145"/>
        <v>-</v>
      </c>
    </row>
    <row r="4566" spans="1:20" hidden="1" x14ac:dyDescent="0.25">
      <c r="A4566" s="4" t="s">
        <v>412</v>
      </c>
      <c r="B4566" s="4" t="s">
        <v>584</v>
      </c>
      <c r="C4566" s="4">
        <v>1034850371</v>
      </c>
      <c r="D4566" s="4" t="s">
        <v>363</v>
      </c>
      <c r="E4566" s="4" t="s">
        <v>364</v>
      </c>
      <c r="F4566" s="4" t="s">
        <v>439</v>
      </c>
      <c r="G4566" s="12">
        <v>45656</v>
      </c>
      <c r="H4566" s="4" t="s">
        <v>356</v>
      </c>
      <c r="I4566" s="67">
        <v>0.43982638888888897</v>
      </c>
      <c r="J4566" s="4" t="s">
        <v>1131</v>
      </c>
      <c r="K4566" s="12">
        <v>41699</v>
      </c>
      <c r="L4566" s="4" t="s">
        <v>366</v>
      </c>
      <c r="M4566" s="4" t="s">
        <v>358</v>
      </c>
      <c r="N4566" s="4" t="s">
        <v>361</v>
      </c>
      <c r="O4566" s="12" t="str">
        <f t="shared" ca="1" si="144"/>
        <v>11 ans, 1 mois</v>
      </c>
      <c r="P4566" s="4" t="str">
        <f>VLOOKUP(B4566,Effectif!B:I,6,0)</f>
        <v>Hugo MARCHAL</v>
      </c>
      <c r="Q4566" s="4" t="str">
        <f>VLOOKUP(B4566,Effectif!B:I,8,0)</f>
        <v>DECB</v>
      </c>
      <c r="R4566" s="4" t="str">
        <f>IFERROR(VLOOKUP(C4566,Sales!B:G,6,0),"-")</f>
        <v>-</v>
      </c>
      <c r="S4566" s="4">
        <f>IFERROR(VLOOKUP(C4566,Recolt!B:H,3,0),"-")</f>
        <v>30</v>
      </c>
      <c r="T4566" s="4" t="str">
        <f t="shared" si="145"/>
        <v>-</v>
      </c>
    </row>
    <row r="4567" spans="1:20" hidden="1" x14ac:dyDescent="0.25">
      <c r="A4567" s="4" t="s">
        <v>412</v>
      </c>
      <c r="B4567" s="4" t="s">
        <v>584</v>
      </c>
      <c r="C4567" s="4">
        <v>1034850373</v>
      </c>
      <c r="D4567" s="4" t="s">
        <v>377</v>
      </c>
      <c r="E4567" s="4" t="s">
        <v>364</v>
      </c>
      <c r="F4567" s="4" t="s">
        <v>439</v>
      </c>
      <c r="G4567" s="12">
        <v>45657</v>
      </c>
      <c r="H4567" s="4" t="s">
        <v>356</v>
      </c>
      <c r="I4567" s="67">
        <v>0.477719907407407</v>
      </c>
      <c r="J4567" s="4" t="s">
        <v>1134</v>
      </c>
      <c r="K4567" s="12">
        <v>43124</v>
      </c>
      <c r="L4567" s="4" t="s">
        <v>366</v>
      </c>
      <c r="M4567" s="4" t="s">
        <v>358</v>
      </c>
      <c r="N4567" s="4" t="s">
        <v>361</v>
      </c>
      <c r="O4567" s="12" t="str">
        <f t="shared" ca="1" si="144"/>
        <v>7 ans, 3 mois</v>
      </c>
      <c r="P4567" s="4" t="str">
        <f>VLOOKUP(B4567,Effectif!B:I,6,0)</f>
        <v>Hugo MARCHAL</v>
      </c>
      <c r="Q4567" s="4" t="str">
        <f>VLOOKUP(B4567,Effectif!B:I,8,0)</f>
        <v>DECB</v>
      </c>
      <c r="R4567" s="4">
        <f>IFERROR(VLOOKUP(C4567,Sales!B:G,6,0),"-")</f>
        <v>136.59</v>
      </c>
      <c r="S4567" s="4" t="str">
        <f>IFERROR(VLOOKUP(C4567,Recolt!B:H,3,0),"-")</f>
        <v>-</v>
      </c>
      <c r="T4567" s="4">
        <f t="shared" si="145"/>
        <v>136.59</v>
      </c>
    </row>
    <row r="4568" spans="1:20" hidden="1" x14ac:dyDescent="0.25">
      <c r="A4568" s="4" t="s">
        <v>412</v>
      </c>
      <c r="B4568" s="4" t="s">
        <v>584</v>
      </c>
      <c r="C4568" s="4">
        <v>1034850385</v>
      </c>
      <c r="D4568" s="4" t="s">
        <v>363</v>
      </c>
      <c r="E4568" s="4" t="s">
        <v>364</v>
      </c>
      <c r="F4568" s="4" t="s">
        <v>439</v>
      </c>
      <c r="G4568" s="12">
        <v>45361</v>
      </c>
      <c r="H4568" s="4" t="s">
        <v>356</v>
      </c>
      <c r="I4568" s="67">
        <v>0.52902777777777799</v>
      </c>
      <c r="J4568" s="4" t="s">
        <v>1142</v>
      </c>
      <c r="K4568" s="12">
        <v>43213</v>
      </c>
      <c r="L4568" s="4" t="s">
        <v>366</v>
      </c>
      <c r="M4568" s="4" t="s">
        <v>358</v>
      </c>
      <c r="N4568" s="4" t="s">
        <v>361</v>
      </c>
      <c r="O4568" s="12" t="str">
        <f t="shared" ca="1" si="144"/>
        <v>6 ans, 0 mois</v>
      </c>
      <c r="P4568" s="4" t="str">
        <f>VLOOKUP(B4568,Effectif!B:I,6,0)</f>
        <v>Hugo MARCHAL</v>
      </c>
      <c r="Q4568" s="4" t="str">
        <f>VLOOKUP(B4568,Effectif!B:I,8,0)</f>
        <v>DECB</v>
      </c>
      <c r="R4568" s="4">
        <f>IFERROR(VLOOKUP(C4568,Sales!B:G,6,0),"-")</f>
        <v>131</v>
      </c>
      <c r="S4568" s="4" t="str">
        <f>IFERROR(VLOOKUP(C4568,Recolt!B:H,3,0),"-")</f>
        <v>-</v>
      </c>
      <c r="T4568" s="4">
        <f t="shared" si="145"/>
        <v>131</v>
      </c>
    </row>
    <row r="4569" spans="1:20" hidden="1" x14ac:dyDescent="0.25">
      <c r="A4569" s="4" t="s">
        <v>412</v>
      </c>
      <c r="B4569" s="4" t="s">
        <v>584</v>
      </c>
      <c r="C4569" s="4">
        <v>1034850393</v>
      </c>
      <c r="D4569" s="4" t="s">
        <v>363</v>
      </c>
      <c r="E4569" s="4" t="s">
        <v>364</v>
      </c>
      <c r="F4569" s="4" t="s">
        <v>439</v>
      </c>
      <c r="G4569" s="12">
        <v>45362</v>
      </c>
      <c r="H4569" s="4" t="s">
        <v>356</v>
      </c>
      <c r="I4569" s="67">
        <v>0.56174768518518503</v>
      </c>
      <c r="J4569" s="4" t="s">
        <v>1133</v>
      </c>
      <c r="K4569" s="12">
        <v>42801</v>
      </c>
      <c r="L4569" s="4" t="s">
        <v>366</v>
      </c>
      <c r="M4569" s="4" t="s">
        <v>358</v>
      </c>
      <c r="N4569" s="4" t="s">
        <v>361</v>
      </c>
      <c r="O4569" s="12" t="str">
        <f t="shared" ca="1" si="144"/>
        <v>8 ans, 1 mois</v>
      </c>
      <c r="P4569" s="4" t="str">
        <f>VLOOKUP(B4569,Effectif!B:I,6,0)</f>
        <v>Hugo MARCHAL</v>
      </c>
      <c r="Q4569" s="4" t="str">
        <f>VLOOKUP(B4569,Effectif!B:I,8,0)</f>
        <v>DECB</v>
      </c>
      <c r="R4569" s="4" t="str">
        <f>IFERROR(VLOOKUP(C4569,Sales!B:G,6,0),"-")</f>
        <v>-</v>
      </c>
      <c r="S4569" s="4">
        <f>IFERROR(VLOOKUP(C4569,Recolt!B:H,3,0),"-")</f>
        <v>438</v>
      </c>
      <c r="T4569" s="4" t="str">
        <f t="shared" si="145"/>
        <v>-</v>
      </c>
    </row>
    <row r="4570" spans="1:20" hidden="1" x14ac:dyDescent="0.25">
      <c r="A4570" s="4" t="s">
        <v>412</v>
      </c>
      <c r="B4570" s="4" t="s">
        <v>584</v>
      </c>
      <c r="C4570" s="4">
        <v>1034850394</v>
      </c>
      <c r="D4570" s="4" t="s">
        <v>372</v>
      </c>
      <c r="E4570" s="4" t="s">
        <v>364</v>
      </c>
      <c r="F4570" s="4" t="s">
        <v>439</v>
      </c>
      <c r="G4570" s="12">
        <v>45363</v>
      </c>
      <c r="H4570" s="4" t="s">
        <v>356</v>
      </c>
      <c r="I4570" s="67">
        <v>0.69187500000000002</v>
      </c>
      <c r="J4570" s="4" t="s">
        <v>1132</v>
      </c>
      <c r="K4570" s="12">
        <v>43432</v>
      </c>
      <c r="L4570" s="4" t="s">
        <v>366</v>
      </c>
      <c r="M4570" s="4" t="s">
        <v>358</v>
      </c>
      <c r="N4570" s="4" t="s">
        <v>361</v>
      </c>
      <c r="O4570" s="12" t="str">
        <f t="shared" ca="1" si="144"/>
        <v>6 ans, 5 mois</v>
      </c>
      <c r="P4570" s="4" t="str">
        <f>VLOOKUP(B4570,Effectif!B:I,6,0)</f>
        <v>Hugo MARCHAL</v>
      </c>
      <c r="Q4570" s="4" t="str">
        <f>VLOOKUP(B4570,Effectif!B:I,8,0)</f>
        <v>DECB</v>
      </c>
      <c r="R4570" s="4">
        <f>IFERROR(VLOOKUP(C4570,Sales!B:G,6,0),"-")</f>
        <v>122</v>
      </c>
      <c r="S4570" s="4" t="str">
        <f>IFERROR(VLOOKUP(C4570,Recolt!B:H,3,0),"-")</f>
        <v>-</v>
      </c>
      <c r="T4570" s="4">
        <f t="shared" si="145"/>
        <v>122</v>
      </c>
    </row>
    <row r="4571" spans="1:20" hidden="1" x14ac:dyDescent="0.25">
      <c r="A4571" s="4" t="s">
        <v>412</v>
      </c>
      <c r="B4571" s="4" t="s">
        <v>584</v>
      </c>
      <c r="C4571" s="4">
        <v>1034850402</v>
      </c>
      <c r="D4571" s="4" t="s">
        <v>363</v>
      </c>
      <c r="E4571" s="4" t="s">
        <v>364</v>
      </c>
      <c r="F4571" s="4" t="s">
        <v>439</v>
      </c>
      <c r="G4571" s="12">
        <v>45364</v>
      </c>
      <c r="H4571" s="4" t="s">
        <v>356</v>
      </c>
      <c r="I4571" s="67">
        <v>0.40527777777777801</v>
      </c>
      <c r="J4571" s="4" t="s">
        <v>1134</v>
      </c>
      <c r="K4571" s="12">
        <v>43428</v>
      </c>
      <c r="L4571" s="4" t="s">
        <v>366</v>
      </c>
      <c r="M4571" s="4" t="s">
        <v>358</v>
      </c>
      <c r="N4571" s="4" t="s">
        <v>359</v>
      </c>
      <c r="O4571" s="12" t="str">
        <f t="shared" ca="1" si="144"/>
        <v>6 ans, 5 mois</v>
      </c>
      <c r="P4571" s="4" t="str">
        <f>VLOOKUP(B4571,Effectif!B:I,6,0)</f>
        <v>Hugo MARCHAL</v>
      </c>
      <c r="Q4571" s="4" t="str">
        <f>VLOOKUP(B4571,Effectif!B:I,8,0)</f>
        <v>DECB</v>
      </c>
      <c r="R4571" s="4" t="str">
        <f>IFERROR(VLOOKUP(C4571,Sales!B:G,6,0),"-")</f>
        <v>-</v>
      </c>
      <c r="S4571" s="4">
        <f>IFERROR(VLOOKUP(C4571,Recolt!B:H,3,0),"-")</f>
        <v>136</v>
      </c>
      <c r="T4571" s="4" t="str">
        <f t="shared" si="145"/>
        <v>-</v>
      </c>
    </row>
    <row r="4572" spans="1:20" hidden="1" x14ac:dyDescent="0.25">
      <c r="A4572" s="4" t="s">
        <v>412</v>
      </c>
      <c r="B4572" s="4" t="s">
        <v>584</v>
      </c>
      <c r="C4572" s="4">
        <v>1034850408</v>
      </c>
      <c r="D4572" s="4" t="s">
        <v>372</v>
      </c>
      <c r="E4572" s="4" t="s">
        <v>364</v>
      </c>
      <c r="F4572" s="4" t="s">
        <v>439</v>
      </c>
      <c r="G4572" s="12">
        <v>45365</v>
      </c>
      <c r="H4572" s="4" t="s">
        <v>356</v>
      </c>
      <c r="I4572" s="67">
        <v>0.50011574074074105</v>
      </c>
      <c r="J4572" s="4" t="s">
        <v>1147</v>
      </c>
      <c r="K4572" s="12">
        <v>43255</v>
      </c>
      <c r="L4572" s="4" t="s">
        <v>366</v>
      </c>
      <c r="M4572" s="4" t="s">
        <v>362</v>
      </c>
      <c r="O4572" s="12" t="str">
        <f t="shared" ca="1" si="144"/>
        <v>6 ans, 10 mois</v>
      </c>
      <c r="P4572" s="4" t="str">
        <f>VLOOKUP(B4572,Effectif!B:I,6,0)</f>
        <v>Hugo MARCHAL</v>
      </c>
      <c r="Q4572" s="4" t="str">
        <f>VLOOKUP(B4572,Effectif!B:I,8,0)</f>
        <v>DECB</v>
      </c>
      <c r="R4572" s="4" t="str">
        <f>IFERROR(VLOOKUP(C4572,Sales!B:G,6,0),"-")</f>
        <v>-</v>
      </c>
      <c r="S4572" s="4">
        <f>IFERROR(VLOOKUP(C4572,Recolt!B:H,3,0),"-")</f>
        <v>144</v>
      </c>
      <c r="T4572" s="4" t="str">
        <f t="shared" si="145"/>
        <v>-</v>
      </c>
    </row>
    <row r="4573" spans="1:20" hidden="1" x14ac:dyDescent="0.25">
      <c r="A4573" s="4" t="s">
        <v>412</v>
      </c>
      <c r="B4573" s="4" t="s">
        <v>584</v>
      </c>
      <c r="C4573" s="4">
        <v>1034850411</v>
      </c>
      <c r="D4573" s="4" t="s">
        <v>391</v>
      </c>
      <c r="E4573" s="4" t="s">
        <v>364</v>
      </c>
      <c r="F4573" s="4" t="s">
        <v>439</v>
      </c>
      <c r="G4573" s="12">
        <v>45366</v>
      </c>
      <c r="H4573" s="4" t="s">
        <v>356</v>
      </c>
      <c r="I4573" s="67">
        <v>0.54531249999999998</v>
      </c>
      <c r="J4573" s="4" t="s">
        <v>1134</v>
      </c>
      <c r="K4573" s="12">
        <v>43215</v>
      </c>
      <c r="L4573" s="4" t="s">
        <v>366</v>
      </c>
      <c r="M4573" s="4" t="s">
        <v>358</v>
      </c>
      <c r="N4573" s="4" t="s">
        <v>361</v>
      </c>
      <c r="O4573" s="12" t="str">
        <f t="shared" ca="1" si="144"/>
        <v>6 ans, 0 mois</v>
      </c>
      <c r="P4573" s="4" t="str">
        <f>VLOOKUP(B4573,Effectif!B:I,6,0)</f>
        <v>Hugo MARCHAL</v>
      </c>
      <c r="Q4573" s="4" t="str">
        <f>VLOOKUP(B4573,Effectif!B:I,8,0)</f>
        <v>DECB</v>
      </c>
      <c r="R4573" s="4" t="str">
        <f>IFERROR(VLOOKUP(C4573,Sales!B:G,6,0),"-")</f>
        <v>-</v>
      </c>
      <c r="S4573" s="4">
        <f>IFERROR(VLOOKUP(C4573,Recolt!B:H,3,0),"-")</f>
        <v>56</v>
      </c>
      <c r="T4573" s="4" t="str">
        <f t="shared" si="145"/>
        <v>-</v>
      </c>
    </row>
    <row r="4574" spans="1:20" hidden="1" x14ac:dyDescent="0.25">
      <c r="A4574" s="4" t="s">
        <v>412</v>
      </c>
      <c r="B4574" s="4" t="s">
        <v>584</v>
      </c>
      <c r="C4574" s="4">
        <v>1034850414</v>
      </c>
      <c r="D4574" s="4" t="s">
        <v>377</v>
      </c>
      <c r="E4574" s="4" t="s">
        <v>364</v>
      </c>
      <c r="F4574" s="4" t="s">
        <v>439</v>
      </c>
      <c r="G4574" s="12">
        <v>44938</v>
      </c>
      <c r="H4574" s="4" t="s">
        <v>356</v>
      </c>
      <c r="I4574" s="67">
        <v>0.64966435185185201</v>
      </c>
      <c r="J4574" s="4" t="s">
        <v>1133</v>
      </c>
      <c r="K4574" s="12">
        <v>43334</v>
      </c>
      <c r="L4574" s="4" t="s">
        <v>366</v>
      </c>
      <c r="M4574" s="4" t="s">
        <v>358</v>
      </c>
      <c r="N4574" s="4" t="s">
        <v>361</v>
      </c>
      <c r="O4574" s="12" t="str">
        <f t="shared" ca="1" si="144"/>
        <v>6 ans, 8 mois</v>
      </c>
      <c r="P4574" s="4" t="str">
        <f>VLOOKUP(B4574,Effectif!B:I,6,0)</f>
        <v>Hugo MARCHAL</v>
      </c>
      <c r="Q4574" s="4" t="str">
        <f>VLOOKUP(B4574,Effectif!B:I,8,0)</f>
        <v>DECB</v>
      </c>
      <c r="R4574" s="4">
        <f>IFERROR(VLOOKUP(C4574,Sales!B:G,6,0),"-")</f>
        <v>122</v>
      </c>
      <c r="S4574" s="4" t="str">
        <f>IFERROR(VLOOKUP(C4574,Recolt!B:H,3,0),"-")</f>
        <v>-</v>
      </c>
      <c r="T4574" s="4">
        <f t="shared" si="145"/>
        <v>122</v>
      </c>
    </row>
    <row r="4575" spans="1:20" hidden="1" x14ac:dyDescent="0.25">
      <c r="A4575" s="4" t="s">
        <v>412</v>
      </c>
      <c r="B4575" s="4" t="s">
        <v>584</v>
      </c>
      <c r="C4575" s="4">
        <v>1034850416</v>
      </c>
      <c r="D4575" s="4" t="s">
        <v>363</v>
      </c>
      <c r="E4575" s="4" t="s">
        <v>364</v>
      </c>
      <c r="F4575" s="4" t="s">
        <v>439</v>
      </c>
      <c r="G4575" s="12">
        <v>44939</v>
      </c>
      <c r="H4575" s="4" t="s">
        <v>356</v>
      </c>
      <c r="I4575" s="67">
        <v>0.38945601851851902</v>
      </c>
      <c r="J4575" s="4" t="s">
        <v>1131</v>
      </c>
      <c r="K4575" s="12">
        <v>42202</v>
      </c>
      <c r="L4575" s="4" t="s">
        <v>366</v>
      </c>
      <c r="M4575" s="4" t="s">
        <v>358</v>
      </c>
      <c r="N4575" s="4" t="s">
        <v>361</v>
      </c>
      <c r="O4575" s="12" t="str">
        <f t="shared" ca="1" si="144"/>
        <v>9 ans, 9 mois</v>
      </c>
      <c r="P4575" s="4" t="str">
        <f>VLOOKUP(B4575,Effectif!B:I,6,0)</f>
        <v>Hugo MARCHAL</v>
      </c>
      <c r="Q4575" s="4" t="str">
        <f>VLOOKUP(B4575,Effectif!B:I,8,0)</f>
        <v>DECB</v>
      </c>
      <c r="R4575" s="4" t="str">
        <f>IFERROR(VLOOKUP(C4575,Sales!B:G,6,0),"-")</f>
        <v>-</v>
      </c>
      <c r="S4575" s="4">
        <f>IFERROR(VLOOKUP(C4575,Recolt!B:H,3,0),"-")</f>
        <v>140.47</v>
      </c>
      <c r="T4575" s="4" t="str">
        <f t="shared" si="145"/>
        <v>-</v>
      </c>
    </row>
    <row r="4576" spans="1:20" hidden="1" x14ac:dyDescent="0.25">
      <c r="A4576" s="4" t="s">
        <v>412</v>
      </c>
      <c r="B4576" s="4" t="s">
        <v>584</v>
      </c>
      <c r="C4576" s="4">
        <v>1034850420</v>
      </c>
      <c r="D4576" s="4" t="s">
        <v>363</v>
      </c>
      <c r="E4576" s="4" t="s">
        <v>364</v>
      </c>
      <c r="F4576" s="4" t="s">
        <v>439</v>
      </c>
      <c r="G4576" s="12">
        <v>44940</v>
      </c>
      <c r="H4576" s="4" t="s">
        <v>356</v>
      </c>
      <c r="I4576" s="67">
        <v>0.66371527777777795</v>
      </c>
      <c r="J4576" s="4" t="s">
        <v>1147</v>
      </c>
      <c r="K4576" s="12">
        <v>42745</v>
      </c>
      <c r="L4576" s="4" t="s">
        <v>366</v>
      </c>
      <c r="M4576" s="4" t="s">
        <v>362</v>
      </c>
      <c r="O4576" s="12" t="str">
        <f t="shared" ca="1" si="144"/>
        <v>8 ans, 3 mois</v>
      </c>
      <c r="P4576" s="4" t="str">
        <f>VLOOKUP(B4576,Effectif!B:I,6,0)</f>
        <v>Hugo MARCHAL</v>
      </c>
      <c r="Q4576" s="4" t="str">
        <f>VLOOKUP(B4576,Effectif!B:I,8,0)</f>
        <v>DECB</v>
      </c>
      <c r="R4576" s="4" t="str">
        <f>IFERROR(VLOOKUP(C4576,Sales!B:G,6,0),"-")</f>
        <v>-</v>
      </c>
      <c r="S4576" s="4">
        <f>IFERROR(VLOOKUP(C4576,Recolt!B:H,3,0),"-")</f>
        <v>399.05</v>
      </c>
      <c r="T4576" s="4" t="str">
        <f t="shared" si="145"/>
        <v>-</v>
      </c>
    </row>
    <row r="4577" spans="1:20" hidden="1" x14ac:dyDescent="0.25">
      <c r="A4577" s="4" t="s">
        <v>412</v>
      </c>
      <c r="B4577" s="4" t="s">
        <v>584</v>
      </c>
      <c r="C4577" s="4">
        <v>1034850422</v>
      </c>
      <c r="D4577" s="4" t="s">
        <v>363</v>
      </c>
      <c r="E4577" s="4" t="s">
        <v>364</v>
      </c>
      <c r="F4577" s="4" t="s">
        <v>439</v>
      </c>
      <c r="G4577" s="12">
        <v>44941</v>
      </c>
      <c r="H4577" s="4" t="s">
        <v>356</v>
      </c>
      <c r="I4577" s="67">
        <v>0.41623842592592603</v>
      </c>
      <c r="J4577" s="4" t="s">
        <v>1133</v>
      </c>
      <c r="K4577" s="12">
        <v>43395</v>
      </c>
      <c r="L4577" s="4" t="s">
        <v>366</v>
      </c>
      <c r="M4577" s="4" t="s">
        <v>358</v>
      </c>
      <c r="N4577" s="4" t="s">
        <v>359</v>
      </c>
      <c r="O4577" s="12" t="str">
        <f t="shared" ca="1" si="144"/>
        <v>6 ans, 6 mois</v>
      </c>
      <c r="P4577" s="4" t="str">
        <f>VLOOKUP(B4577,Effectif!B:I,6,0)</f>
        <v>Hugo MARCHAL</v>
      </c>
      <c r="Q4577" s="4" t="str">
        <f>VLOOKUP(B4577,Effectif!B:I,8,0)</f>
        <v>DECB</v>
      </c>
      <c r="R4577" s="4" t="str">
        <f>IFERROR(VLOOKUP(C4577,Sales!B:G,6,0),"-")</f>
        <v>-</v>
      </c>
      <c r="S4577" s="4">
        <f>IFERROR(VLOOKUP(C4577,Recolt!B:H,3,0),"-")</f>
        <v>94</v>
      </c>
      <c r="T4577" s="4" t="str">
        <f t="shared" si="145"/>
        <v>-</v>
      </c>
    </row>
    <row r="4578" spans="1:20" hidden="1" x14ac:dyDescent="0.25">
      <c r="A4578" s="4" t="s">
        <v>412</v>
      </c>
      <c r="B4578" s="4" t="s">
        <v>584</v>
      </c>
      <c r="C4578" s="4">
        <v>1034850425</v>
      </c>
      <c r="D4578" s="4" t="s">
        <v>363</v>
      </c>
      <c r="E4578" s="4" t="s">
        <v>364</v>
      </c>
      <c r="F4578" s="4" t="s">
        <v>439</v>
      </c>
      <c r="G4578" s="12">
        <v>44942</v>
      </c>
      <c r="H4578" s="4" t="s">
        <v>356</v>
      </c>
      <c r="I4578" s="67">
        <v>0.65715277777777803</v>
      </c>
      <c r="J4578" s="4" t="s">
        <v>1134</v>
      </c>
      <c r="K4578" s="12">
        <v>43208</v>
      </c>
      <c r="L4578" s="4" t="s">
        <v>366</v>
      </c>
      <c r="M4578" s="4" t="s">
        <v>358</v>
      </c>
      <c r="N4578" s="4" t="s">
        <v>359</v>
      </c>
      <c r="O4578" s="12" t="str">
        <f t="shared" ca="1" si="144"/>
        <v>7 ans, 0 mois</v>
      </c>
      <c r="P4578" s="4" t="str">
        <f>VLOOKUP(B4578,Effectif!B:I,6,0)</f>
        <v>Hugo MARCHAL</v>
      </c>
      <c r="Q4578" s="4" t="str">
        <f>VLOOKUP(B4578,Effectif!B:I,8,0)</f>
        <v>DECB</v>
      </c>
      <c r="R4578" s="4">
        <f>IFERROR(VLOOKUP(C4578,Sales!B:G,6,0),"-")</f>
        <v>22.310000000000002</v>
      </c>
      <c r="S4578" s="4" t="str">
        <f>IFERROR(VLOOKUP(C4578,Recolt!B:H,3,0),"-")</f>
        <v>-</v>
      </c>
      <c r="T4578" s="4">
        <f t="shared" si="145"/>
        <v>22.310000000000002</v>
      </c>
    </row>
    <row r="4579" spans="1:20" hidden="1" x14ac:dyDescent="0.25">
      <c r="A4579" s="4" t="s">
        <v>412</v>
      </c>
      <c r="B4579" s="4" t="s">
        <v>584</v>
      </c>
      <c r="C4579" s="4">
        <v>1034850426</v>
      </c>
      <c r="D4579" s="4" t="s">
        <v>363</v>
      </c>
      <c r="E4579" s="4" t="s">
        <v>364</v>
      </c>
      <c r="F4579" s="4" t="s">
        <v>439</v>
      </c>
      <c r="G4579" s="12">
        <v>44943</v>
      </c>
      <c r="H4579" s="4" t="s">
        <v>356</v>
      </c>
      <c r="I4579" s="67">
        <v>0.64222222222222203</v>
      </c>
      <c r="J4579" s="4" t="s">
        <v>1134</v>
      </c>
      <c r="K4579" s="12">
        <v>43063</v>
      </c>
      <c r="L4579" s="4" t="s">
        <v>366</v>
      </c>
      <c r="M4579" s="4" t="s">
        <v>358</v>
      </c>
      <c r="N4579" s="4" t="s">
        <v>361</v>
      </c>
      <c r="O4579" s="12" t="str">
        <f t="shared" ca="1" si="144"/>
        <v>7 ans, 5 mois</v>
      </c>
      <c r="P4579" s="4" t="str">
        <f>VLOOKUP(B4579,Effectif!B:I,6,0)</f>
        <v>Hugo MARCHAL</v>
      </c>
      <c r="Q4579" s="4" t="str">
        <f>VLOOKUP(B4579,Effectif!B:I,8,0)</f>
        <v>DECB</v>
      </c>
      <c r="R4579" s="4" t="str">
        <f>IFERROR(VLOOKUP(C4579,Sales!B:G,6,0),"-")</f>
        <v>-</v>
      </c>
      <c r="S4579" s="4">
        <f>IFERROR(VLOOKUP(C4579,Recolt!B:H,3,0),"-")</f>
        <v>132.99</v>
      </c>
      <c r="T4579" s="4" t="str">
        <f t="shared" si="145"/>
        <v>-</v>
      </c>
    </row>
    <row r="4580" spans="1:20" hidden="1" x14ac:dyDescent="0.25">
      <c r="A4580" s="4" t="s">
        <v>412</v>
      </c>
      <c r="B4580" s="4" t="s">
        <v>584</v>
      </c>
      <c r="C4580" s="4">
        <v>1034850432</v>
      </c>
      <c r="D4580" s="4" t="s">
        <v>363</v>
      </c>
      <c r="E4580" s="4" t="s">
        <v>364</v>
      </c>
      <c r="F4580" s="4" t="s">
        <v>439</v>
      </c>
      <c r="G4580" s="12">
        <v>44944</v>
      </c>
      <c r="H4580" s="4" t="s">
        <v>356</v>
      </c>
      <c r="I4580" s="67">
        <v>0.71486111111111095</v>
      </c>
      <c r="J4580" s="4" t="s">
        <v>1134</v>
      </c>
      <c r="K4580" s="12">
        <v>43409</v>
      </c>
      <c r="L4580" s="4" t="s">
        <v>366</v>
      </c>
      <c r="M4580" s="4" t="s">
        <v>358</v>
      </c>
      <c r="N4580" s="4" t="s">
        <v>361</v>
      </c>
      <c r="O4580" s="12" t="str">
        <f t="shared" ca="1" si="144"/>
        <v>6 ans, 5 mois</v>
      </c>
      <c r="P4580" s="4" t="str">
        <f>VLOOKUP(B4580,Effectif!B:I,6,0)</f>
        <v>Hugo MARCHAL</v>
      </c>
      <c r="Q4580" s="4" t="str">
        <f>VLOOKUP(B4580,Effectif!B:I,8,0)</f>
        <v>DECB</v>
      </c>
      <c r="R4580" s="4" t="str">
        <f>IFERROR(VLOOKUP(C4580,Sales!B:G,6,0),"-")</f>
        <v>-</v>
      </c>
      <c r="S4580" s="4">
        <f>IFERROR(VLOOKUP(C4580,Recolt!B:H,3,0),"-")</f>
        <v>77</v>
      </c>
      <c r="T4580" s="4" t="str">
        <f t="shared" si="145"/>
        <v>-</v>
      </c>
    </row>
    <row r="4581" spans="1:20" hidden="1" x14ac:dyDescent="0.25">
      <c r="A4581" s="4" t="s">
        <v>412</v>
      </c>
      <c r="B4581" s="4" t="s">
        <v>584</v>
      </c>
      <c r="C4581" s="4">
        <v>1034850441</v>
      </c>
      <c r="D4581" s="4" t="s">
        <v>391</v>
      </c>
      <c r="E4581" s="4" t="s">
        <v>364</v>
      </c>
      <c r="F4581" s="4" t="s">
        <v>439</v>
      </c>
      <c r="G4581" s="12">
        <v>44945</v>
      </c>
      <c r="H4581" s="4" t="s">
        <v>356</v>
      </c>
      <c r="I4581" s="67">
        <v>0.483333333333333</v>
      </c>
      <c r="J4581" s="4" t="s">
        <v>1133</v>
      </c>
      <c r="K4581" s="12">
        <v>43136</v>
      </c>
      <c r="L4581" s="4" t="s">
        <v>366</v>
      </c>
      <c r="M4581" s="4" t="s">
        <v>358</v>
      </c>
      <c r="N4581" s="4" t="s">
        <v>361</v>
      </c>
      <c r="O4581" s="12" t="str">
        <f t="shared" ca="1" si="144"/>
        <v>7 ans, 2 mois</v>
      </c>
      <c r="P4581" s="4" t="str">
        <f>VLOOKUP(B4581,Effectif!B:I,6,0)</f>
        <v>Hugo MARCHAL</v>
      </c>
      <c r="Q4581" s="4" t="str">
        <f>VLOOKUP(B4581,Effectif!B:I,8,0)</f>
        <v>DECB</v>
      </c>
      <c r="R4581" s="4" t="str">
        <f>IFERROR(VLOOKUP(C4581,Sales!B:G,6,0),"-")</f>
        <v>-</v>
      </c>
      <c r="S4581" s="4">
        <f>IFERROR(VLOOKUP(C4581,Recolt!B:H,3,0),"-")</f>
        <v>265.70999999999998</v>
      </c>
      <c r="T4581" s="4" t="str">
        <f t="shared" si="145"/>
        <v>-</v>
      </c>
    </row>
    <row r="4582" spans="1:20" hidden="1" x14ac:dyDescent="0.25">
      <c r="A4582" s="4" t="s">
        <v>412</v>
      </c>
      <c r="B4582" s="4" t="s">
        <v>584</v>
      </c>
      <c r="C4582" s="4">
        <v>1034850462</v>
      </c>
      <c r="D4582" s="4" t="s">
        <v>372</v>
      </c>
      <c r="E4582" s="4" t="s">
        <v>364</v>
      </c>
      <c r="F4582" s="4" t="s">
        <v>439</v>
      </c>
      <c r="G4582" s="12">
        <v>44946</v>
      </c>
      <c r="H4582" s="4" t="s">
        <v>356</v>
      </c>
      <c r="I4582" s="67">
        <v>0.392743055555556</v>
      </c>
      <c r="J4582" s="4" t="s">
        <v>1133</v>
      </c>
      <c r="K4582" s="12">
        <v>43313</v>
      </c>
      <c r="L4582" s="4" t="s">
        <v>366</v>
      </c>
      <c r="M4582" s="4" t="s">
        <v>358</v>
      </c>
      <c r="N4582" s="4" t="s">
        <v>359</v>
      </c>
      <c r="O4582" s="12" t="str">
        <f t="shared" ca="1" si="144"/>
        <v>6 ans, 8 mois</v>
      </c>
      <c r="P4582" s="4" t="str">
        <f>VLOOKUP(B4582,Effectif!B:I,6,0)</f>
        <v>Hugo MARCHAL</v>
      </c>
      <c r="Q4582" s="4" t="str">
        <f>VLOOKUP(B4582,Effectif!B:I,8,0)</f>
        <v>DECB</v>
      </c>
      <c r="R4582" s="4" t="str">
        <f>IFERROR(VLOOKUP(C4582,Sales!B:G,6,0),"-")</f>
        <v>-</v>
      </c>
      <c r="S4582" s="4">
        <f>IFERROR(VLOOKUP(C4582,Recolt!B:H,3,0),"-")</f>
        <v>154.19999999999999</v>
      </c>
      <c r="T4582" s="4" t="str">
        <f t="shared" si="145"/>
        <v>-</v>
      </c>
    </row>
    <row r="4583" spans="1:20" hidden="1" x14ac:dyDescent="0.25">
      <c r="A4583" s="4" t="s">
        <v>412</v>
      </c>
      <c r="B4583" s="4" t="s">
        <v>584</v>
      </c>
      <c r="C4583" s="4">
        <v>1034850466</v>
      </c>
      <c r="D4583" s="4" t="s">
        <v>368</v>
      </c>
      <c r="E4583" s="4" t="s">
        <v>364</v>
      </c>
      <c r="F4583" s="4" t="s">
        <v>439</v>
      </c>
      <c r="G4583" s="12">
        <v>44947</v>
      </c>
      <c r="H4583" s="4" t="s">
        <v>356</v>
      </c>
      <c r="I4583" s="67">
        <v>0.72429398148148105</v>
      </c>
      <c r="J4583" s="4" t="s">
        <v>1137</v>
      </c>
      <c r="K4583" s="12">
        <v>41745</v>
      </c>
      <c r="L4583" s="4" t="s">
        <v>366</v>
      </c>
      <c r="M4583" s="4" t="s">
        <v>358</v>
      </c>
      <c r="N4583" s="4" t="s">
        <v>361</v>
      </c>
      <c r="O4583" s="12" t="str">
        <f t="shared" ca="1" si="144"/>
        <v>11 ans, 0 mois</v>
      </c>
      <c r="P4583" s="4" t="str">
        <f>VLOOKUP(B4583,Effectif!B:I,6,0)</f>
        <v>Hugo MARCHAL</v>
      </c>
      <c r="Q4583" s="4" t="str">
        <f>VLOOKUP(B4583,Effectif!B:I,8,0)</f>
        <v>DECB</v>
      </c>
      <c r="R4583" s="4" t="str">
        <f>IFERROR(VLOOKUP(C4583,Sales!B:G,6,0),"-")</f>
        <v>-</v>
      </c>
      <c r="S4583" s="4">
        <f>IFERROR(VLOOKUP(C4583,Recolt!B:H,3,0),"-")</f>
        <v>138</v>
      </c>
      <c r="T4583" s="4" t="str">
        <f t="shared" si="145"/>
        <v>-</v>
      </c>
    </row>
    <row r="4584" spans="1:20" hidden="1" x14ac:dyDescent="0.25">
      <c r="A4584" s="4" t="s">
        <v>412</v>
      </c>
      <c r="B4584" s="4" t="s">
        <v>584</v>
      </c>
      <c r="C4584" s="4">
        <v>1034850483</v>
      </c>
      <c r="D4584" s="4" t="s">
        <v>368</v>
      </c>
      <c r="E4584" s="4" t="s">
        <v>364</v>
      </c>
      <c r="F4584" s="4" t="s">
        <v>439</v>
      </c>
      <c r="G4584" s="12">
        <v>44948</v>
      </c>
      <c r="H4584" s="4" t="s">
        <v>356</v>
      </c>
      <c r="I4584" s="67">
        <v>0.68048611111111101</v>
      </c>
      <c r="J4584" s="4" t="s">
        <v>1134</v>
      </c>
      <c r="K4584" s="12">
        <v>43225</v>
      </c>
      <c r="L4584" s="4" t="s">
        <v>366</v>
      </c>
      <c r="M4584" s="4" t="s">
        <v>358</v>
      </c>
      <c r="N4584" s="4" t="s">
        <v>359</v>
      </c>
      <c r="O4584" s="12" t="str">
        <f t="shared" ca="1" si="144"/>
        <v>6 ans, 11 mois</v>
      </c>
      <c r="P4584" s="4" t="str">
        <f>VLOOKUP(B4584,Effectif!B:I,6,0)</f>
        <v>Hugo MARCHAL</v>
      </c>
      <c r="Q4584" s="4" t="str">
        <f>VLOOKUP(B4584,Effectif!B:I,8,0)</f>
        <v>DECB</v>
      </c>
      <c r="R4584" s="4">
        <f>IFERROR(VLOOKUP(C4584,Sales!B:G,6,0),"-")</f>
        <v>40</v>
      </c>
      <c r="S4584" s="4" t="str">
        <f>IFERROR(VLOOKUP(C4584,Recolt!B:H,3,0),"-")</f>
        <v>-</v>
      </c>
      <c r="T4584" s="4">
        <f t="shared" si="145"/>
        <v>40</v>
      </c>
    </row>
    <row r="4585" spans="1:20" hidden="1" x14ac:dyDescent="0.25">
      <c r="A4585" s="4" t="s">
        <v>412</v>
      </c>
      <c r="B4585" s="4" t="s">
        <v>584</v>
      </c>
      <c r="C4585" s="4">
        <v>1034850484</v>
      </c>
      <c r="D4585" s="4" t="s">
        <v>368</v>
      </c>
      <c r="E4585" s="4" t="s">
        <v>364</v>
      </c>
      <c r="F4585" s="4" t="s">
        <v>439</v>
      </c>
      <c r="G4585" s="12">
        <v>44949</v>
      </c>
      <c r="H4585" s="4" t="s">
        <v>356</v>
      </c>
      <c r="I4585" s="67">
        <v>0.69680555555555601</v>
      </c>
      <c r="J4585" s="4" t="s">
        <v>1133</v>
      </c>
      <c r="K4585" s="12">
        <v>43262</v>
      </c>
      <c r="L4585" s="4" t="s">
        <v>366</v>
      </c>
      <c r="M4585" s="4" t="s">
        <v>358</v>
      </c>
      <c r="N4585" s="4" t="s">
        <v>361</v>
      </c>
      <c r="O4585" s="12" t="str">
        <f t="shared" ca="1" si="144"/>
        <v>6 ans, 10 mois</v>
      </c>
      <c r="P4585" s="4" t="str">
        <f>VLOOKUP(B4585,Effectif!B:I,6,0)</f>
        <v>Hugo MARCHAL</v>
      </c>
      <c r="Q4585" s="4" t="str">
        <f>VLOOKUP(B4585,Effectif!B:I,8,0)</f>
        <v>DECB</v>
      </c>
      <c r="R4585" s="4">
        <f>IFERROR(VLOOKUP(C4585,Sales!B:G,6,0),"-")</f>
        <v>80.73</v>
      </c>
      <c r="S4585" s="4" t="str">
        <f>IFERROR(VLOOKUP(C4585,Recolt!B:H,3,0),"-")</f>
        <v>-</v>
      </c>
      <c r="T4585" s="4">
        <f t="shared" si="145"/>
        <v>80.73</v>
      </c>
    </row>
    <row r="4586" spans="1:20" hidden="1" x14ac:dyDescent="0.25">
      <c r="A4586" s="4" t="s">
        <v>412</v>
      </c>
      <c r="B4586" s="4" t="s">
        <v>584</v>
      </c>
      <c r="C4586" s="4">
        <v>1034850493</v>
      </c>
      <c r="D4586" s="4" t="s">
        <v>372</v>
      </c>
      <c r="E4586" s="4" t="s">
        <v>364</v>
      </c>
      <c r="F4586" s="4" t="s">
        <v>439</v>
      </c>
      <c r="G4586" s="12">
        <v>44950</v>
      </c>
      <c r="H4586" s="4" t="s">
        <v>356</v>
      </c>
      <c r="I4586" s="67">
        <v>0.69290509259259303</v>
      </c>
      <c r="J4586" s="4" t="s">
        <v>1132</v>
      </c>
      <c r="K4586" s="12">
        <v>43432</v>
      </c>
      <c r="L4586" s="4" t="s">
        <v>366</v>
      </c>
      <c r="M4586" s="4" t="s">
        <v>358</v>
      </c>
      <c r="N4586" s="4" t="s">
        <v>361</v>
      </c>
      <c r="O4586" s="12" t="str">
        <f t="shared" ca="1" si="144"/>
        <v>6 ans, 5 mois</v>
      </c>
      <c r="P4586" s="4" t="str">
        <f>VLOOKUP(B4586,Effectif!B:I,6,0)</f>
        <v>Hugo MARCHAL</v>
      </c>
      <c r="Q4586" s="4" t="str">
        <f>VLOOKUP(B4586,Effectif!B:I,8,0)</f>
        <v>DECB</v>
      </c>
      <c r="R4586" s="4">
        <f>IFERROR(VLOOKUP(C4586,Sales!B:G,6,0),"-")</f>
        <v>314.5</v>
      </c>
      <c r="S4586" s="4" t="str">
        <f>IFERROR(VLOOKUP(C4586,Recolt!B:H,3,0),"-")</f>
        <v>-</v>
      </c>
      <c r="T4586" s="4">
        <f t="shared" si="145"/>
        <v>314.5</v>
      </c>
    </row>
    <row r="4587" spans="1:20" hidden="1" x14ac:dyDescent="0.25">
      <c r="A4587" s="4" t="s">
        <v>412</v>
      </c>
      <c r="B4587" s="4" t="s">
        <v>584</v>
      </c>
      <c r="C4587" s="4">
        <v>1034850494</v>
      </c>
      <c r="D4587" s="4" t="s">
        <v>363</v>
      </c>
      <c r="E4587" s="4" t="s">
        <v>364</v>
      </c>
      <c r="F4587" s="4" t="s">
        <v>439</v>
      </c>
      <c r="G4587" s="12">
        <v>44951</v>
      </c>
      <c r="H4587" s="4" t="s">
        <v>356</v>
      </c>
      <c r="I4587" s="67">
        <v>0.74751157407407398</v>
      </c>
      <c r="J4587" s="4" t="s">
        <v>1133</v>
      </c>
      <c r="K4587" s="12">
        <v>43300</v>
      </c>
      <c r="L4587" s="4" t="s">
        <v>366</v>
      </c>
      <c r="M4587" s="4" t="s">
        <v>358</v>
      </c>
      <c r="N4587" s="4" t="s">
        <v>361</v>
      </c>
      <c r="O4587" s="12" t="str">
        <f t="shared" ca="1" si="144"/>
        <v>6 ans, 9 mois</v>
      </c>
      <c r="P4587" s="4" t="str">
        <f>VLOOKUP(B4587,Effectif!B:I,6,0)</f>
        <v>Hugo MARCHAL</v>
      </c>
      <c r="Q4587" s="4" t="str">
        <f>VLOOKUP(B4587,Effectif!B:I,8,0)</f>
        <v>DECB</v>
      </c>
      <c r="R4587" s="4">
        <f>IFERROR(VLOOKUP(C4587,Sales!B:G,6,0),"-")</f>
        <v>68.680000000000007</v>
      </c>
      <c r="S4587" s="4" t="str">
        <f>IFERROR(VLOOKUP(C4587,Recolt!B:H,3,0),"-")</f>
        <v>-</v>
      </c>
      <c r="T4587" s="4">
        <f t="shared" si="145"/>
        <v>68.680000000000007</v>
      </c>
    </row>
    <row r="4588" spans="1:20" hidden="1" x14ac:dyDescent="0.25">
      <c r="A4588" s="4" t="s">
        <v>412</v>
      </c>
      <c r="B4588" s="4" t="s">
        <v>584</v>
      </c>
      <c r="C4588" s="4">
        <v>1034850497</v>
      </c>
      <c r="D4588" s="4" t="s">
        <v>363</v>
      </c>
      <c r="E4588" s="4" t="s">
        <v>364</v>
      </c>
      <c r="F4588" s="4" t="s">
        <v>439</v>
      </c>
      <c r="G4588" s="12">
        <v>44952</v>
      </c>
      <c r="H4588" s="4" t="s">
        <v>356</v>
      </c>
      <c r="I4588" s="67">
        <v>0.38579861111111102</v>
      </c>
      <c r="J4588" s="4" t="s">
        <v>1133</v>
      </c>
      <c r="K4588" s="12">
        <v>43311</v>
      </c>
      <c r="L4588" s="4" t="s">
        <v>366</v>
      </c>
      <c r="M4588" s="4" t="s">
        <v>358</v>
      </c>
      <c r="N4588" s="4" t="s">
        <v>361</v>
      </c>
      <c r="O4588" s="12" t="str">
        <f t="shared" ca="1" si="144"/>
        <v>6 ans, 9 mois</v>
      </c>
      <c r="P4588" s="4" t="str">
        <f>VLOOKUP(B4588,Effectif!B:I,6,0)</f>
        <v>Hugo MARCHAL</v>
      </c>
      <c r="Q4588" s="4" t="str">
        <f>VLOOKUP(B4588,Effectif!B:I,8,0)</f>
        <v>DECB</v>
      </c>
      <c r="R4588" s="4">
        <f>IFERROR(VLOOKUP(C4588,Sales!B:G,6,0),"-")</f>
        <v>43</v>
      </c>
      <c r="S4588" s="4" t="str">
        <f>IFERROR(VLOOKUP(C4588,Recolt!B:H,3,0),"-")</f>
        <v>-</v>
      </c>
      <c r="T4588" s="4">
        <f t="shared" si="145"/>
        <v>43</v>
      </c>
    </row>
    <row r="4589" spans="1:20" hidden="1" x14ac:dyDescent="0.25">
      <c r="A4589" s="4" t="s">
        <v>412</v>
      </c>
      <c r="B4589" s="4" t="s">
        <v>584</v>
      </c>
      <c r="C4589" s="4">
        <v>1034850517</v>
      </c>
      <c r="D4589" s="4" t="s">
        <v>372</v>
      </c>
      <c r="E4589" s="4" t="s">
        <v>364</v>
      </c>
      <c r="F4589" s="4" t="s">
        <v>439</v>
      </c>
      <c r="G4589" s="12">
        <v>44953</v>
      </c>
      <c r="H4589" s="4" t="s">
        <v>356</v>
      </c>
      <c r="I4589" s="67">
        <v>0.41021990740740699</v>
      </c>
      <c r="J4589" s="4" t="s">
        <v>1133</v>
      </c>
      <c r="K4589" s="12">
        <v>43136</v>
      </c>
      <c r="L4589" s="4" t="s">
        <v>366</v>
      </c>
      <c r="M4589" s="4" t="s">
        <v>358</v>
      </c>
      <c r="N4589" s="4" t="s">
        <v>361</v>
      </c>
      <c r="O4589" s="12" t="str">
        <f t="shared" ca="1" si="144"/>
        <v>7 ans, 2 mois</v>
      </c>
      <c r="P4589" s="4" t="str">
        <f>VLOOKUP(B4589,Effectif!B:I,6,0)</f>
        <v>Hugo MARCHAL</v>
      </c>
      <c r="Q4589" s="4" t="str">
        <f>VLOOKUP(B4589,Effectif!B:I,8,0)</f>
        <v>DECB</v>
      </c>
      <c r="R4589" s="4" t="str">
        <f>IFERROR(VLOOKUP(C4589,Sales!B:G,6,0),"-")</f>
        <v>-</v>
      </c>
      <c r="S4589" s="4">
        <f>IFERROR(VLOOKUP(C4589,Recolt!B:H,3,0),"-")</f>
        <v>105</v>
      </c>
      <c r="T4589" s="4" t="str">
        <f t="shared" si="145"/>
        <v>-</v>
      </c>
    </row>
    <row r="4590" spans="1:20" hidden="1" x14ac:dyDescent="0.25">
      <c r="A4590" s="4" t="s">
        <v>412</v>
      </c>
      <c r="B4590" s="4" t="s">
        <v>584</v>
      </c>
      <c r="C4590" s="4">
        <v>1034850521</v>
      </c>
      <c r="D4590" s="4" t="s">
        <v>391</v>
      </c>
      <c r="E4590" s="4" t="s">
        <v>364</v>
      </c>
      <c r="F4590" s="4" t="s">
        <v>439</v>
      </c>
      <c r="G4590" s="12">
        <v>44954</v>
      </c>
      <c r="H4590" s="4" t="s">
        <v>356</v>
      </c>
      <c r="I4590" s="67">
        <v>0.63812500000000005</v>
      </c>
      <c r="J4590" s="4" t="s">
        <v>1133</v>
      </c>
      <c r="K4590" s="12">
        <v>42801</v>
      </c>
      <c r="L4590" s="4" t="s">
        <v>366</v>
      </c>
      <c r="M4590" s="4" t="s">
        <v>358</v>
      </c>
      <c r="N4590" s="4" t="s">
        <v>361</v>
      </c>
      <c r="O4590" s="12" t="str">
        <f t="shared" ca="1" si="144"/>
        <v>8 ans, 1 mois</v>
      </c>
      <c r="P4590" s="4" t="str">
        <f>VLOOKUP(B4590,Effectif!B:I,6,0)</f>
        <v>Hugo MARCHAL</v>
      </c>
      <c r="Q4590" s="4" t="str">
        <f>VLOOKUP(B4590,Effectif!B:I,8,0)</f>
        <v>DECB</v>
      </c>
      <c r="R4590" s="4" t="str">
        <f>IFERROR(VLOOKUP(C4590,Sales!B:G,6,0),"-")</f>
        <v>-</v>
      </c>
      <c r="S4590" s="4">
        <f>IFERROR(VLOOKUP(C4590,Recolt!B:H,3,0),"-")</f>
        <v>40</v>
      </c>
      <c r="T4590" s="4" t="str">
        <f t="shared" si="145"/>
        <v>-</v>
      </c>
    </row>
    <row r="4591" spans="1:20" hidden="1" x14ac:dyDescent="0.25">
      <c r="A4591" s="4" t="s">
        <v>412</v>
      </c>
      <c r="B4591" s="4" t="s">
        <v>584</v>
      </c>
      <c r="C4591" s="4">
        <v>1034850530</v>
      </c>
      <c r="D4591" s="4" t="s">
        <v>372</v>
      </c>
      <c r="E4591" s="4" t="s">
        <v>364</v>
      </c>
      <c r="F4591" s="4" t="s">
        <v>439</v>
      </c>
      <c r="G4591" s="12">
        <v>44955</v>
      </c>
      <c r="H4591" s="4" t="s">
        <v>356</v>
      </c>
      <c r="I4591" s="67">
        <v>0.44548611111111103</v>
      </c>
      <c r="J4591" s="4" t="s">
        <v>1133</v>
      </c>
      <c r="K4591" s="12">
        <v>43060</v>
      </c>
      <c r="L4591" s="4" t="s">
        <v>366</v>
      </c>
      <c r="M4591" s="4" t="s">
        <v>358</v>
      </c>
      <c r="N4591" s="4" t="s">
        <v>361</v>
      </c>
      <c r="O4591" s="12" t="str">
        <f t="shared" ca="1" si="144"/>
        <v>7 ans, 5 mois</v>
      </c>
      <c r="P4591" s="4" t="str">
        <f>VLOOKUP(B4591,Effectif!B:I,6,0)</f>
        <v>Hugo MARCHAL</v>
      </c>
      <c r="Q4591" s="4" t="str">
        <f>VLOOKUP(B4591,Effectif!B:I,8,0)</f>
        <v>DECB</v>
      </c>
      <c r="R4591" s="4" t="str">
        <f>IFERROR(VLOOKUP(C4591,Sales!B:G,6,0),"-")</f>
        <v>-</v>
      </c>
      <c r="S4591" s="4">
        <f>IFERROR(VLOOKUP(C4591,Recolt!B:H,3,0),"-")</f>
        <v>240.87</v>
      </c>
      <c r="T4591" s="4" t="str">
        <f t="shared" si="145"/>
        <v>-</v>
      </c>
    </row>
    <row r="4592" spans="1:20" hidden="1" x14ac:dyDescent="0.25">
      <c r="A4592" s="4" t="s">
        <v>412</v>
      </c>
      <c r="B4592" s="4" t="s">
        <v>584</v>
      </c>
      <c r="C4592" s="4">
        <v>1034850536</v>
      </c>
      <c r="D4592" s="4" t="s">
        <v>372</v>
      </c>
      <c r="E4592" s="4" t="s">
        <v>364</v>
      </c>
      <c r="F4592" s="4" t="s">
        <v>439</v>
      </c>
      <c r="G4592" s="12">
        <v>44956</v>
      </c>
      <c r="H4592" s="4" t="s">
        <v>356</v>
      </c>
      <c r="I4592" s="67">
        <v>0.71184027777777803</v>
      </c>
      <c r="J4592" s="4" t="s">
        <v>1132</v>
      </c>
      <c r="K4592" s="12">
        <v>41970</v>
      </c>
      <c r="L4592" s="4" t="s">
        <v>366</v>
      </c>
      <c r="M4592" s="4" t="s">
        <v>358</v>
      </c>
      <c r="N4592" s="4" t="s">
        <v>361</v>
      </c>
      <c r="O4592" s="12" t="str">
        <f t="shared" ca="1" si="144"/>
        <v>10 ans, 5 mois</v>
      </c>
      <c r="P4592" s="4" t="str">
        <f>VLOOKUP(B4592,Effectif!B:I,6,0)</f>
        <v>Hugo MARCHAL</v>
      </c>
      <c r="Q4592" s="4" t="str">
        <f>VLOOKUP(B4592,Effectif!B:I,8,0)</f>
        <v>DECB</v>
      </c>
      <c r="R4592" s="4">
        <f>IFERROR(VLOOKUP(C4592,Sales!B:G,6,0),"-")</f>
        <v>238</v>
      </c>
      <c r="S4592" s="4" t="str">
        <f>IFERROR(VLOOKUP(C4592,Recolt!B:H,3,0),"-")</f>
        <v>-</v>
      </c>
      <c r="T4592" s="4">
        <f t="shared" si="145"/>
        <v>238</v>
      </c>
    </row>
    <row r="4593" spans="1:20" hidden="1" x14ac:dyDescent="0.25">
      <c r="A4593" s="4" t="s">
        <v>412</v>
      </c>
      <c r="B4593" s="4" t="s">
        <v>584</v>
      </c>
      <c r="C4593" s="4">
        <v>1034850546</v>
      </c>
      <c r="D4593" s="4" t="s">
        <v>363</v>
      </c>
      <c r="E4593" s="4" t="s">
        <v>364</v>
      </c>
      <c r="F4593" s="4" t="s">
        <v>439</v>
      </c>
      <c r="G4593" s="12">
        <v>44957</v>
      </c>
      <c r="H4593" s="4" t="s">
        <v>356</v>
      </c>
      <c r="I4593" s="67">
        <v>0.72010416666666699</v>
      </c>
      <c r="J4593" s="4" t="s">
        <v>1133</v>
      </c>
      <c r="K4593" s="12">
        <v>42961</v>
      </c>
      <c r="L4593" s="4" t="s">
        <v>366</v>
      </c>
      <c r="M4593" s="4" t="s">
        <v>358</v>
      </c>
      <c r="N4593" s="4" t="s">
        <v>361</v>
      </c>
      <c r="O4593" s="12" t="str">
        <f t="shared" ca="1" si="144"/>
        <v>7 ans, 8 mois</v>
      </c>
      <c r="P4593" s="4" t="str">
        <f>VLOOKUP(B4593,Effectif!B:I,6,0)</f>
        <v>Hugo MARCHAL</v>
      </c>
      <c r="Q4593" s="4" t="str">
        <f>VLOOKUP(B4593,Effectif!B:I,8,0)</f>
        <v>DECB</v>
      </c>
      <c r="R4593" s="4">
        <f>IFERROR(VLOOKUP(C4593,Sales!B:G,6,0),"-")</f>
        <v>223</v>
      </c>
      <c r="S4593" s="4" t="str">
        <f>IFERROR(VLOOKUP(C4593,Recolt!B:H,3,0),"-")</f>
        <v>-</v>
      </c>
      <c r="T4593" s="4">
        <f t="shared" si="145"/>
        <v>223</v>
      </c>
    </row>
    <row r="4594" spans="1:20" hidden="1" x14ac:dyDescent="0.25">
      <c r="A4594" s="4" t="s">
        <v>412</v>
      </c>
      <c r="B4594" s="4" t="s">
        <v>538</v>
      </c>
      <c r="C4594" s="4">
        <v>1034850551</v>
      </c>
      <c r="D4594" s="4" t="s">
        <v>371</v>
      </c>
      <c r="E4594" s="4" t="s">
        <v>364</v>
      </c>
      <c r="F4594" s="4" t="s">
        <v>439</v>
      </c>
      <c r="G4594" s="12">
        <v>44958</v>
      </c>
      <c r="H4594" s="4" t="s">
        <v>356</v>
      </c>
      <c r="I4594" s="67">
        <v>0.40001157407407401</v>
      </c>
      <c r="J4594" s="4" t="s">
        <v>1134</v>
      </c>
      <c r="K4594" s="12">
        <v>43421</v>
      </c>
      <c r="L4594" s="4" t="s">
        <v>366</v>
      </c>
      <c r="M4594" s="4" t="s">
        <v>358</v>
      </c>
      <c r="N4594" s="4" t="s">
        <v>359</v>
      </c>
      <c r="O4594" s="12" t="str">
        <f t="shared" ca="1" si="144"/>
        <v>6 ans, 5 mois</v>
      </c>
      <c r="P4594" s="4" t="str">
        <f>VLOOKUP(B4594,Effectif!B:I,6,0)</f>
        <v>Lise DE WITTE</v>
      </c>
      <c r="Q4594" s="4" t="str">
        <f>VLOOKUP(B4594,Effectif!B:I,8,0)</f>
        <v>DECB</v>
      </c>
      <c r="R4594" s="4" t="str">
        <f>IFERROR(VLOOKUP(C4594,Sales!B:G,6,0),"-")</f>
        <v>-</v>
      </c>
      <c r="S4594" s="4">
        <f>IFERROR(VLOOKUP(C4594,Recolt!B:H,3,0),"-")</f>
        <v>243</v>
      </c>
      <c r="T4594" s="4" t="str">
        <f t="shared" si="145"/>
        <v>-</v>
      </c>
    </row>
    <row r="4595" spans="1:20" hidden="1" x14ac:dyDescent="0.25">
      <c r="A4595" s="4" t="s">
        <v>412</v>
      </c>
      <c r="B4595" s="4" t="s">
        <v>538</v>
      </c>
      <c r="C4595" s="4">
        <v>1034850561</v>
      </c>
      <c r="D4595" s="4" t="s">
        <v>372</v>
      </c>
      <c r="E4595" s="4" t="s">
        <v>364</v>
      </c>
      <c r="F4595" s="4" t="s">
        <v>439</v>
      </c>
      <c r="G4595" s="12">
        <v>44959</v>
      </c>
      <c r="H4595" s="4" t="s">
        <v>356</v>
      </c>
      <c r="I4595" s="67">
        <v>0.44956018518518498</v>
      </c>
      <c r="J4595" s="4" t="s">
        <v>1142</v>
      </c>
      <c r="K4595" s="12">
        <v>43031</v>
      </c>
      <c r="L4595" s="4" t="s">
        <v>366</v>
      </c>
      <c r="M4595" s="4" t="s">
        <v>358</v>
      </c>
      <c r="N4595" s="4" t="s">
        <v>361</v>
      </c>
      <c r="O4595" s="12" t="str">
        <f t="shared" ca="1" si="144"/>
        <v>7 ans, 6 mois</v>
      </c>
      <c r="P4595" s="4" t="str">
        <f>VLOOKUP(B4595,Effectif!B:I,6,0)</f>
        <v>Lise DE WITTE</v>
      </c>
      <c r="Q4595" s="4" t="str">
        <f>VLOOKUP(B4595,Effectif!B:I,8,0)</f>
        <v>DECB</v>
      </c>
      <c r="R4595" s="4" t="str">
        <f>IFERROR(VLOOKUP(C4595,Sales!B:G,6,0),"-")</f>
        <v>-</v>
      </c>
      <c r="S4595" s="4">
        <f>IFERROR(VLOOKUP(C4595,Recolt!B:H,3,0),"-")</f>
        <v>53.27</v>
      </c>
      <c r="T4595" s="4" t="str">
        <f t="shared" si="145"/>
        <v>-</v>
      </c>
    </row>
    <row r="4596" spans="1:20" hidden="1" x14ac:dyDescent="0.25">
      <c r="A4596" s="4" t="s">
        <v>412</v>
      </c>
      <c r="B4596" s="4" t="s">
        <v>538</v>
      </c>
      <c r="C4596" s="4">
        <v>1034850572</v>
      </c>
      <c r="D4596" s="4" t="s">
        <v>377</v>
      </c>
      <c r="E4596" s="4" t="s">
        <v>364</v>
      </c>
      <c r="F4596" s="4" t="s">
        <v>439</v>
      </c>
      <c r="G4596" s="12">
        <v>44960</v>
      </c>
      <c r="H4596" s="4" t="s">
        <v>356</v>
      </c>
      <c r="I4596" s="67">
        <v>0.52709490740740705</v>
      </c>
      <c r="J4596" s="4" t="s">
        <v>1139</v>
      </c>
      <c r="K4596" s="12">
        <v>41178</v>
      </c>
      <c r="L4596" s="4" t="s">
        <v>366</v>
      </c>
      <c r="M4596" s="4" t="s">
        <v>358</v>
      </c>
      <c r="N4596" s="4" t="s">
        <v>361</v>
      </c>
      <c r="O4596" s="12" t="str">
        <f t="shared" ca="1" si="144"/>
        <v>12 ans, 7 mois</v>
      </c>
      <c r="P4596" s="4" t="str">
        <f>VLOOKUP(B4596,Effectif!B:I,6,0)</f>
        <v>Lise DE WITTE</v>
      </c>
      <c r="Q4596" s="4" t="str">
        <f>VLOOKUP(B4596,Effectif!B:I,8,0)</f>
        <v>DECB</v>
      </c>
      <c r="R4596" s="4" t="str">
        <f>IFERROR(VLOOKUP(C4596,Sales!B:G,6,0),"-")</f>
        <v>-</v>
      </c>
      <c r="S4596" s="4">
        <f>IFERROR(VLOOKUP(C4596,Recolt!B:H,3,0),"-")</f>
        <v>99.56</v>
      </c>
      <c r="T4596" s="4" t="str">
        <f t="shared" si="145"/>
        <v>-</v>
      </c>
    </row>
    <row r="4597" spans="1:20" hidden="1" x14ac:dyDescent="0.25">
      <c r="A4597" s="4" t="s">
        <v>412</v>
      </c>
      <c r="B4597" s="4" t="s">
        <v>538</v>
      </c>
      <c r="C4597" s="4">
        <v>1034850579</v>
      </c>
      <c r="D4597" s="4" t="s">
        <v>363</v>
      </c>
      <c r="E4597" s="4" t="s">
        <v>364</v>
      </c>
      <c r="F4597" s="4" t="s">
        <v>439</v>
      </c>
      <c r="G4597" s="12">
        <v>44961</v>
      </c>
      <c r="H4597" s="4" t="s">
        <v>356</v>
      </c>
      <c r="I4597" s="67">
        <v>0.44526620370370401</v>
      </c>
      <c r="J4597" s="4" t="s">
        <v>1134</v>
      </c>
      <c r="K4597" s="12">
        <v>43116</v>
      </c>
      <c r="L4597" s="4" t="s">
        <v>366</v>
      </c>
      <c r="M4597" s="4" t="s">
        <v>358</v>
      </c>
      <c r="N4597" s="4" t="s">
        <v>361</v>
      </c>
      <c r="O4597" s="12" t="str">
        <f t="shared" ca="1" si="144"/>
        <v>7 ans, 3 mois</v>
      </c>
      <c r="P4597" s="4" t="str">
        <f>VLOOKUP(B4597,Effectif!B:I,6,0)</f>
        <v>Lise DE WITTE</v>
      </c>
      <c r="Q4597" s="4" t="str">
        <f>VLOOKUP(B4597,Effectif!B:I,8,0)</f>
        <v>DECB</v>
      </c>
      <c r="R4597" s="4" t="str">
        <f>IFERROR(VLOOKUP(C4597,Sales!B:G,6,0),"-")</f>
        <v>-</v>
      </c>
      <c r="S4597" s="4">
        <f>IFERROR(VLOOKUP(C4597,Recolt!B:H,3,0),"-")</f>
        <v>276</v>
      </c>
      <c r="T4597" s="4" t="str">
        <f t="shared" si="145"/>
        <v>-</v>
      </c>
    </row>
    <row r="4598" spans="1:20" hidden="1" x14ac:dyDescent="0.25">
      <c r="A4598" s="4" t="s">
        <v>412</v>
      </c>
      <c r="B4598" s="4" t="s">
        <v>538</v>
      </c>
      <c r="C4598" s="4">
        <v>1034850610</v>
      </c>
      <c r="D4598" s="4" t="s">
        <v>363</v>
      </c>
      <c r="E4598" s="4" t="s">
        <v>364</v>
      </c>
      <c r="F4598" s="4" t="s">
        <v>439</v>
      </c>
      <c r="G4598" s="12">
        <v>44962</v>
      </c>
      <c r="H4598" s="4" t="s">
        <v>356</v>
      </c>
      <c r="I4598" s="67">
        <v>0.61278935185185202</v>
      </c>
      <c r="J4598" s="4" t="s">
        <v>1131</v>
      </c>
      <c r="K4598" s="12">
        <v>41661</v>
      </c>
      <c r="L4598" s="4" t="s">
        <v>366</v>
      </c>
      <c r="M4598" s="4" t="s">
        <v>358</v>
      </c>
      <c r="N4598" s="4" t="s">
        <v>361</v>
      </c>
      <c r="O4598" s="12" t="str">
        <f t="shared" ca="1" si="144"/>
        <v>11 ans, 3 mois</v>
      </c>
      <c r="P4598" s="4" t="str">
        <f>VLOOKUP(B4598,Effectif!B:I,6,0)</f>
        <v>Lise DE WITTE</v>
      </c>
      <c r="Q4598" s="4" t="str">
        <f>VLOOKUP(B4598,Effectif!B:I,8,0)</f>
        <v>DECB</v>
      </c>
      <c r="R4598" s="4">
        <f>IFERROR(VLOOKUP(C4598,Sales!B:G,6,0),"-")</f>
        <v>60.61</v>
      </c>
      <c r="S4598" s="4" t="str">
        <f>IFERROR(VLOOKUP(C4598,Recolt!B:H,3,0),"-")</f>
        <v>-</v>
      </c>
      <c r="T4598" s="4">
        <f t="shared" si="145"/>
        <v>60.61</v>
      </c>
    </row>
    <row r="4599" spans="1:20" hidden="1" x14ac:dyDescent="0.25">
      <c r="A4599" s="4" t="s">
        <v>412</v>
      </c>
      <c r="B4599" s="4" t="s">
        <v>538</v>
      </c>
      <c r="C4599" s="4">
        <v>1034850612</v>
      </c>
      <c r="D4599" s="4" t="s">
        <v>372</v>
      </c>
      <c r="E4599" s="4" t="s">
        <v>364</v>
      </c>
      <c r="F4599" s="4" t="s">
        <v>439</v>
      </c>
      <c r="G4599" s="12">
        <v>44963</v>
      </c>
      <c r="H4599" s="4" t="s">
        <v>356</v>
      </c>
      <c r="I4599" s="67">
        <v>0.59486111111111095</v>
      </c>
      <c r="J4599" s="4" t="s">
        <v>1135</v>
      </c>
      <c r="K4599" s="12">
        <v>43454</v>
      </c>
      <c r="L4599" s="4" t="s">
        <v>366</v>
      </c>
      <c r="M4599" s="4" t="s">
        <v>358</v>
      </c>
      <c r="N4599" s="4" t="s">
        <v>361</v>
      </c>
      <c r="O4599" s="12" t="str">
        <f t="shared" ca="1" si="144"/>
        <v>6 ans, 4 mois</v>
      </c>
      <c r="P4599" s="4" t="str">
        <f>VLOOKUP(B4599,Effectif!B:I,6,0)</f>
        <v>Lise DE WITTE</v>
      </c>
      <c r="Q4599" s="4" t="str">
        <f>VLOOKUP(B4599,Effectif!B:I,8,0)</f>
        <v>DECB</v>
      </c>
      <c r="R4599" s="4" t="str">
        <f>IFERROR(VLOOKUP(C4599,Sales!B:G,6,0),"-")</f>
        <v>-</v>
      </c>
      <c r="S4599" s="4">
        <f>IFERROR(VLOOKUP(C4599,Recolt!B:H,3,0),"-")</f>
        <v>65</v>
      </c>
      <c r="T4599" s="4" t="str">
        <f t="shared" si="145"/>
        <v>-</v>
      </c>
    </row>
    <row r="4600" spans="1:20" hidden="1" x14ac:dyDescent="0.25">
      <c r="A4600" s="4" t="s">
        <v>412</v>
      </c>
      <c r="B4600" s="4" t="s">
        <v>538</v>
      </c>
      <c r="C4600" s="4">
        <v>1034850613</v>
      </c>
      <c r="D4600" s="4" t="s">
        <v>377</v>
      </c>
      <c r="E4600" s="4" t="s">
        <v>364</v>
      </c>
      <c r="F4600" s="4" t="s">
        <v>439</v>
      </c>
      <c r="G4600" s="12">
        <v>44964</v>
      </c>
      <c r="H4600" s="4" t="s">
        <v>356</v>
      </c>
      <c r="I4600" s="67">
        <v>0.45968750000000003</v>
      </c>
      <c r="J4600" s="4" t="s">
        <v>1133</v>
      </c>
      <c r="K4600" s="12">
        <v>42979</v>
      </c>
      <c r="L4600" s="4" t="s">
        <v>366</v>
      </c>
      <c r="M4600" s="4" t="s">
        <v>358</v>
      </c>
      <c r="N4600" s="4" t="s">
        <v>361</v>
      </c>
      <c r="O4600" s="12" t="str">
        <f t="shared" ca="1" si="144"/>
        <v>7 ans, 7 mois</v>
      </c>
      <c r="P4600" s="4" t="str">
        <f>VLOOKUP(B4600,Effectif!B:I,6,0)</f>
        <v>Lise DE WITTE</v>
      </c>
      <c r="Q4600" s="4" t="str">
        <f>VLOOKUP(B4600,Effectif!B:I,8,0)</f>
        <v>DECB</v>
      </c>
      <c r="R4600" s="4">
        <f>IFERROR(VLOOKUP(C4600,Sales!B:G,6,0),"-")</f>
        <v>32</v>
      </c>
      <c r="S4600" s="4" t="str">
        <f>IFERROR(VLOOKUP(C4600,Recolt!B:H,3,0),"-")</f>
        <v>-</v>
      </c>
      <c r="T4600" s="4">
        <f t="shared" si="145"/>
        <v>32</v>
      </c>
    </row>
    <row r="4601" spans="1:20" hidden="1" x14ac:dyDescent="0.25">
      <c r="A4601" s="4" t="s">
        <v>412</v>
      </c>
      <c r="B4601" s="4" t="s">
        <v>538</v>
      </c>
      <c r="C4601" s="4">
        <v>1034850614</v>
      </c>
      <c r="D4601" s="4" t="s">
        <v>377</v>
      </c>
      <c r="E4601" s="4" t="s">
        <v>364</v>
      </c>
      <c r="F4601" s="4" t="s">
        <v>439</v>
      </c>
      <c r="G4601" s="12">
        <v>44965</v>
      </c>
      <c r="H4601" s="4" t="s">
        <v>356</v>
      </c>
      <c r="I4601" s="67">
        <v>0.61615740740740699</v>
      </c>
      <c r="J4601" s="4" t="s">
        <v>1137</v>
      </c>
      <c r="K4601" s="12">
        <v>40330</v>
      </c>
      <c r="L4601" s="4" t="s">
        <v>366</v>
      </c>
      <c r="M4601" s="4" t="s">
        <v>358</v>
      </c>
      <c r="N4601" s="4" t="s">
        <v>361</v>
      </c>
      <c r="O4601" s="12" t="str">
        <f t="shared" ca="1" si="144"/>
        <v>14 ans, 10 mois</v>
      </c>
      <c r="P4601" s="4" t="str">
        <f>VLOOKUP(B4601,Effectif!B:I,6,0)</f>
        <v>Lise DE WITTE</v>
      </c>
      <c r="Q4601" s="4" t="str">
        <f>VLOOKUP(B4601,Effectif!B:I,8,0)</f>
        <v>DECB</v>
      </c>
      <c r="R4601" s="4" t="str">
        <f>IFERROR(VLOOKUP(C4601,Sales!B:G,6,0),"-")</f>
        <v>-</v>
      </c>
      <c r="S4601" s="4">
        <f>IFERROR(VLOOKUP(C4601,Recolt!B:H,3,0),"-")</f>
        <v>54.79</v>
      </c>
      <c r="T4601" s="4" t="str">
        <f t="shared" si="145"/>
        <v>-</v>
      </c>
    </row>
    <row r="4602" spans="1:20" hidden="1" x14ac:dyDescent="0.25">
      <c r="A4602" s="4" t="s">
        <v>412</v>
      </c>
      <c r="B4602" s="4" t="s">
        <v>538</v>
      </c>
      <c r="C4602" s="4">
        <v>1034850621</v>
      </c>
      <c r="D4602" s="4" t="s">
        <v>377</v>
      </c>
      <c r="E4602" s="4" t="s">
        <v>364</v>
      </c>
      <c r="F4602" s="4" t="s">
        <v>439</v>
      </c>
      <c r="G4602" s="12">
        <v>44966</v>
      </c>
      <c r="H4602" s="4" t="s">
        <v>356</v>
      </c>
      <c r="I4602" s="67">
        <v>0.57376157407407402</v>
      </c>
      <c r="J4602" s="4" t="s">
        <v>1144</v>
      </c>
      <c r="K4602" s="12">
        <v>41591</v>
      </c>
      <c r="L4602" s="4" t="s">
        <v>366</v>
      </c>
      <c r="M4602" s="4" t="s">
        <v>358</v>
      </c>
      <c r="N4602" s="4" t="s">
        <v>361</v>
      </c>
      <c r="O4602" s="12" t="str">
        <f t="shared" ca="1" si="144"/>
        <v>11 ans, 5 mois</v>
      </c>
      <c r="P4602" s="4" t="str">
        <f>VLOOKUP(B4602,Effectif!B:I,6,0)</f>
        <v>Lise DE WITTE</v>
      </c>
      <c r="Q4602" s="4" t="str">
        <f>VLOOKUP(B4602,Effectif!B:I,8,0)</f>
        <v>DECB</v>
      </c>
      <c r="R4602" s="4" t="str">
        <f>IFERROR(VLOOKUP(C4602,Sales!B:G,6,0),"-")</f>
        <v>-</v>
      </c>
      <c r="S4602" s="4">
        <f>IFERROR(VLOOKUP(C4602,Recolt!B:H,3,0),"-")</f>
        <v>142.61000000000001</v>
      </c>
      <c r="T4602" s="4" t="str">
        <f t="shared" si="145"/>
        <v>-</v>
      </c>
    </row>
    <row r="4603" spans="1:20" hidden="1" x14ac:dyDescent="0.25">
      <c r="A4603" s="4" t="s">
        <v>412</v>
      </c>
      <c r="B4603" s="4" t="s">
        <v>538</v>
      </c>
      <c r="C4603" s="4">
        <v>1034850631</v>
      </c>
      <c r="D4603" s="4" t="s">
        <v>372</v>
      </c>
      <c r="E4603" s="4" t="s">
        <v>364</v>
      </c>
      <c r="F4603" s="4" t="s">
        <v>439</v>
      </c>
      <c r="G4603" s="12">
        <v>44967</v>
      </c>
      <c r="H4603" s="4" t="s">
        <v>356</v>
      </c>
      <c r="I4603" s="67">
        <v>0.49438657407407399</v>
      </c>
      <c r="J4603" s="4" t="s">
        <v>1137</v>
      </c>
      <c r="K4603" s="12">
        <v>42415</v>
      </c>
      <c r="L4603" s="4" t="s">
        <v>366</v>
      </c>
      <c r="M4603" s="4" t="s">
        <v>358</v>
      </c>
      <c r="N4603" s="4" t="s">
        <v>361</v>
      </c>
      <c r="O4603" s="12" t="str">
        <f t="shared" ca="1" si="144"/>
        <v>9 ans, 2 mois</v>
      </c>
      <c r="P4603" s="4" t="str">
        <f>VLOOKUP(B4603,Effectif!B:I,6,0)</f>
        <v>Lise DE WITTE</v>
      </c>
      <c r="Q4603" s="4" t="str">
        <f>VLOOKUP(B4603,Effectif!B:I,8,0)</f>
        <v>DECB</v>
      </c>
      <c r="R4603" s="4">
        <f>IFERROR(VLOOKUP(C4603,Sales!B:G,6,0),"-")</f>
        <v>102</v>
      </c>
      <c r="S4603" s="4" t="str">
        <f>IFERROR(VLOOKUP(C4603,Recolt!B:H,3,0),"-")</f>
        <v>-</v>
      </c>
      <c r="T4603" s="4">
        <f t="shared" si="145"/>
        <v>102</v>
      </c>
    </row>
    <row r="4604" spans="1:20" hidden="1" x14ac:dyDescent="0.25">
      <c r="A4604" s="4" t="s">
        <v>412</v>
      </c>
      <c r="B4604" s="4" t="s">
        <v>538</v>
      </c>
      <c r="C4604" s="4">
        <v>1034850648</v>
      </c>
      <c r="D4604" s="4" t="s">
        <v>363</v>
      </c>
      <c r="E4604" s="4" t="s">
        <v>364</v>
      </c>
      <c r="F4604" s="4" t="s">
        <v>439</v>
      </c>
      <c r="G4604" s="12">
        <v>44968</v>
      </c>
      <c r="H4604" s="4" t="s">
        <v>356</v>
      </c>
      <c r="I4604" s="67">
        <v>0.62266203703703704</v>
      </c>
      <c r="J4604" s="4" t="s">
        <v>1135</v>
      </c>
      <c r="K4604" s="12">
        <v>43437</v>
      </c>
      <c r="L4604" s="4" t="s">
        <v>366</v>
      </c>
      <c r="M4604" s="4" t="s">
        <v>358</v>
      </c>
      <c r="N4604" s="4" t="s">
        <v>361</v>
      </c>
      <c r="O4604" s="12" t="str">
        <f t="shared" ca="1" si="144"/>
        <v>6 ans, 4 mois</v>
      </c>
      <c r="P4604" s="4" t="str">
        <f>VLOOKUP(B4604,Effectif!B:I,6,0)</f>
        <v>Lise DE WITTE</v>
      </c>
      <c r="Q4604" s="4" t="str">
        <f>VLOOKUP(B4604,Effectif!B:I,8,0)</f>
        <v>DECB</v>
      </c>
      <c r="R4604" s="4" t="str">
        <f>IFERROR(VLOOKUP(C4604,Sales!B:G,6,0),"-")</f>
        <v>-</v>
      </c>
      <c r="S4604" s="4">
        <f>IFERROR(VLOOKUP(C4604,Recolt!B:H,3,0),"-")</f>
        <v>104.59</v>
      </c>
      <c r="T4604" s="4" t="str">
        <f t="shared" si="145"/>
        <v>-</v>
      </c>
    </row>
    <row r="4605" spans="1:20" hidden="1" x14ac:dyDescent="0.25">
      <c r="A4605" s="4" t="s">
        <v>412</v>
      </c>
      <c r="B4605" s="4" t="s">
        <v>538</v>
      </c>
      <c r="C4605" s="4">
        <v>1034850660</v>
      </c>
      <c r="D4605" s="4" t="s">
        <v>363</v>
      </c>
      <c r="E4605" s="4" t="s">
        <v>364</v>
      </c>
      <c r="F4605" s="4" t="s">
        <v>440</v>
      </c>
      <c r="G4605" s="12">
        <v>44969</v>
      </c>
      <c r="H4605" s="4" t="s">
        <v>356</v>
      </c>
      <c r="I4605" s="67">
        <v>0.64686342592592605</v>
      </c>
      <c r="J4605" s="4" t="s">
        <v>1131</v>
      </c>
      <c r="K4605" s="12">
        <v>39559</v>
      </c>
      <c r="L4605" s="4" t="s">
        <v>366</v>
      </c>
      <c r="M4605" s="4" t="s">
        <v>358</v>
      </c>
      <c r="N4605" s="4" t="s">
        <v>361</v>
      </c>
      <c r="O4605" s="12" t="str">
        <f t="shared" ca="1" si="144"/>
        <v>16 ans, 0 mois</v>
      </c>
      <c r="P4605" s="4" t="str">
        <f>VLOOKUP(B4605,Effectif!B:I,6,0)</f>
        <v>Lise DE WITTE</v>
      </c>
      <c r="Q4605" s="4" t="str">
        <f>VLOOKUP(B4605,Effectif!B:I,8,0)</f>
        <v>DECB</v>
      </c>
      <c r="R4605" s="4" t="str">
        <f>IFERROR(VLOOKUP(C4605,Sales!B:G,6,0),"-")</f>
        <v>-</v>
      </c>
      <c r="S4605" s="4">
        <f>IFERROR(VLOOKUP(C4605,Recolt!B:H,3,0),"-")</f>
        <v>236</v>
      </c>
      <c r="T4605" s="4" t="str">
        <f t="shared" si="145"/>
        <v>-</v>
      </c>
    </row>
    <row r="4606" spans="1:20" hidden="1" x14ac:dyDescent="0.25">
      <c r="A4606" s="4" t="s">
        <v>412</v>
      </c>
      <c r="B4606" s="4" t="s">
        <v>538</v>
      </c>
      <c r="C4606" s="4">
        <v>1034850665</v>
      </c>
      <c r="D4606" s="4" t="s">
        <v>377</v>
      </c>
      <c r="E4606" s="4" t="s">
        <v>364</v>
      </c>
      <c r="F4606" s="4" t="s">
        <v>439</v>
      </c>
      <c r="G4606" s="12">
        <v>44970</v>
      </c>
      <c r="H4606" s="4" t="s">
        <v>356</v>
      </c>
      <c r="I4606" s="67">
        <v>0.53033564814814804</v>
      </c>
      <c r="J4606" s="4" t="s">
        <v>1134</v>
      </c>
      <c r="K4606" s="12">
        <v>43368</v>
      </c>
      <c r="L4606" s="4" t="s">
        <v>366</v>
      </c>
      <c r="M4606" s="4" t="s">
        <v>358</v>
      </c>
      <c r="N4606" s="4" t="s">
        <v>359</v>
      </c>
      <c r="O4606" s="12" t="str">
        <f t="shared" ca="1" si="144"/>
        <v>6 ans, 7 mois</v>
      </c>
      <c r="P4606" s="4" t="str">
        <f>VLOOKUP(B4606,Effectif!B:I,6,0)</f>
        <v>Lise DE WITTE</v>
      </c>
      <c r="Q4606" s="4" t="str">
        <f>VLOOKUP(B4606,Effectif!B:I,8,0)</f>
        <v>DECB</v>
      </c>
      <c r="R4606" s="4">
        <f>IFERROR(VLOOKUP(C4606,Sales!B:G,6,0),"-")</f>
        <v>97.23</v>
      </c>
      <c r="S4606" s="4" t="str">
        <f>IFERROR(VLOOKUP(C4606,Recolt!B:H,3,0),"-")</f>
        <v>-</v>
      </c>
      <c r="T4606" s="4">
        <f t="shared" si="145"/>
        <v>97.23</v>
      </c>
    </row>
    <row r="4607" spans="1:20" hidden="1" x14ac:dyDescent="0.25">
      <c r="A4607" s="4" t="s">
        <v>412</v>
      </c>
      <c r="B4607" s="4" t="s">
        <v>538</v>
      </c>
      <c r="C4607" s="4">
        <v>1034850668</v>
      </c>
      <c r="D4607" s="4" t="s">
        <v>377</v>
      </c>
      <c r="E4607" s="4" t="s">
        <v>364</v>
      </c>
      <c r="F4607" s="4" t="s">
        <v>439</v>
      </c>
      <c r="G4607" s="12">
        <v>44971</v>
      </c>
      <c r="H4607" s="4" t="s">
        <v>356</v>
      </c>
      <c r="I4607" s="67">
        <v>0.50599537037037001</v>
      </c>
      <c r="J4607" s="4" t="s">
        <v>1133</v>
      </c>
      <c r="K4607" s="12">
        <v>43017</v>
      </c>
      <c r="L4607" s="4" t="s">
        <v>366</v>
      </c>
      <c r="M4607" s="4" t="s">
        <v>358</v>
      </c>
      <c r="N4607" s="4" t="s">
        <v>361</v>
      </c>
      <c r="O4607" s="12" t="str">
        <f t="shared" ca="1" si="144"/>
        <v>7 ans, 6 mois</v>
      </c>
      <c r="P4607" s="4" t="str">
        <f>VLOOKUP(B4607,Effectif!B:I,6,0)</f>
        <v>Lise DE WITTE</v>
      </c>
      <c r="Q4607" s="4" t="str">
        <f>VLOOKUP(B4607,Effectif!B:I,8,0)</f>
        <v>DECB</v>
      </c>
      <c r="R4607" s="4" t="str">
        <f>IFERROR(VLOOKUP(C4607,Sales!B:G,6,0),"-")</f>
        <v>-</v>
      </c>
      <c r="S4607" s="4">
        <f>IFERROR(VLOOKUP(C4607,Recolt!B:H,3,0),"-")</f>
        <v>186.34</v>
      </c>
      <c r="T4607" s="4" t="str">
        <f t="shared" si="145"/>
        <v>-</v>
      </c>
    </row>
    <row r="4608" spans="1:20" hidden="1" x14ac:dyDescent="0.25">
      <c r="A4608" s="4" t="s">
        <v>412</v>
      </c>
      <c r="B4608" s="4" t="s">
        <v>538</v>
      </c>
      <c r="C4608" s="4">
        <v>1034850676</v>
      </c>
      <c r="D4608" s="4" t="s">
        <v>363</v>
      </c>
      <c r="E4608" s="4" t="s">
        <v>364</v>
      </c>
      <c r="F4608" s="4" t="s">
        <v>439</v>
      </c>
      <c r="G4608" s="12">
        <v>44972</v>
      </c>
      <c r="H4608" s="4" t="s">
        <v>356</v>
      </c>
      <c r="I4608" s="67">
        <v>0.59312500000000001</v>
      </c>
      <c r="J4608" s="4" t="s">
        <v>1133</v>
      </c>
      <c r="K4608" s="12">
        <v>43133</v>
      </c>
      <c r="L4608" s="4" t="s">
        <v>366</v>
      </c>
      <c r="M4608" s="4" t="s">
        <v>358</v>
      </c>
      <c r="N4608" s="4" t="s">
        <v>359</v>
      </c>
      <c r="O4608" s="12" t="str">
        <f t="shared" ca="1" si="144"/>
        <v>7 ans, 2 mois</v>
      </c>
      <c r="P4608" s="4" t="str">
        <f>VLOOKUP(B4608,Effectif!B:I,6,0)</f>
        <v>Lise DE WITTE</v>
      </c>
      <c r="Q4608" s="4" t="str">
        <f>VLOOKUP(B4608,Effectif!B:I,8,0)</f>
        <v>DECB</v>
      </c>
      <c r="R4608" s="4" t="str">
        <f>IFERROR(VLOOKUP(C4608,Sales!B:G,6,0),"-")</f>
        <v>-</v>
      </c>
      <c r="S4608" s="4">
        <f>IFERROR(VLOOKUP(C4608,Recolt!B:H,3,0),"-")</f>
        <v>225.36</v>
      </c>
      <c r="T4608" s="4" t="str">
        <f t="shared" si="145"/>
        <v>-</v>
      </c>
    </row>
    <row r="4609" spans="1:20" hidden="1" x14ac:dyDescent="0.25">
      <c r="A4609" s="4" t="s">
        <v>412</v>
      </c>
      <c r="B4609" s="4" t="s">
        <v>538</v>
      </c>
      <c r="C4609" s="4">
        <v>1034850697</v>
      </c>
      <c r="D4609" s="4" t="s">
        <v>354</v>
      </c>
      <c r="E4609" s="4" t="s">
        <v>355</v>
      </c>
      <c r="F4609" s="4" t="s">
        <v>439</v>
      </c>
      <c r="G4609" s="12">
        <v>44973</v>
      </c>
      <c r="H4609" s="4" t="s">
        <v>356</v>
      </c>
      <c r="I4609" s="67">
        <v>0.41680555555555598</v>
      </c>
      <c r="J4609" s="4" t="s">
        <v>1133</v>
      </c>
      <c r="K4609" s="12">
        <v>43342</v>
      </c>
      <c r="L4609" s="4" t="s">
        <v>366</v>
      </c>
      <c r="M4609" s="4" t="s">
        <v>358</v>
      </c>
      <c r="N4609" s="4" t="s">
        <v>361</v>
      </c>
      <c r="O4609" s="12" t="str">
        <f t="shared" ca="1" si="144"/>
        <v>6 ans, 8 mois</v>
      </c>
      <c r="P4609" s="4" t="str">
        <f>VLOOKUP(B4609,Effectif!B:I,6,0)</f>
        <v>Lise DE WITTE</v>
      </c>
      <c r="Q4609" s="4" t="str">
        <f>VLOOKUP(B4609,Effectif!B:I,8,0)</f>
        <v>DECB</v>
      </c>
      <c r="R4609" s="4" t="str">
        <f>IFERROR(VLOOKUP(C4609,Sales!B:G,6,0),"-")</f>
        <v>-</v>
      </c>
      <c r="S4609" s="4">
        <f>IFERROR(VLOOKUP(C4609,Recolt!B:H,3,0),"-")</f>
        <v>93.23</v>
      </c>
      <c r="T4609" s="4" t="str">
        <f t="shared" si="145"/>
        <v>-</v>
      </c>
    </row>
    <row r="4610" spans="1:20" hidden="1" x14ac:dyDescent="0.25">
      <c r="A4610" s="4" t="s">
        <v>412</v>
      </c>
      <c r="B4610" s="4" t="s">
        <v>538</v>
      </c>
      <c r="C4610" s="4">
        <v>1034850699</v>
      </c>
      <c r="D4610" s="4" t="s">
        <v>400</v>
      </c>
      <c r="E4610" s="4" t="s">
        <v>364</v>
      </c>
      <c r="F4610" s="4" t="s">
        <v>439</v>
      </c>
      <c r="G4610" s="12">
        <v>44974</v>
      </c>
      <c r="H4610" s="4" t="s">
        <v>383</v>
      </c>
      <c r="I4610" s="67">
        <v>0.43934027777777801</v>
      </c>
      <c r="J4610" s="4" t="s">
        <v>1142</v>
      </c>
      <c r="K4610" s="12">
        <v>43411</v>
      </c>
      <c r="L4610" s="4" t="s">
        <v>366</v>
      </c>
      <c r="M4610" s="4" t="s">
        <v>358</v>
      </c>
      <c r="N4610" s="4" t="s">
        <v>359</v>
      </c>
      <c r="O4610" s="12" t="str">
        <f t="shared" ref="O4610:O4673" ca="1" si="146">YEAR(TODAY())-YEAR(K4610)-IF(MONTH(TODAY())&lt;MONTH(K4610),1,IF(AND(MONTH(TODAY())=MONTH(K4610),DAY(TODAY())&lt;DAY(K4610)),1,0)) &amp; " ans, " &amp; MONTH(TODAY())-MONTH(K4610)+IF(MONTH(TODAY())&lt;MONTH(K4610),12,0) &amp; " mois"</f>
        <v>6 ans, 5 mois</v>
      </c>
      <c r="P4610" s="4" t="str">
        <f>VLOOKUP(B4610,Effectif!B:I,6,0)</f>
        <v>Lise DE WITTE</v>
      </c>
      <c r="Q4610" s="4" t="str">
        <f>VLOOKUP(B4610,Effectif!B:I,8,0)</f>
        <v>DECB</v>
      </c>
      <c r="R4610" s="4">
        <f>IFERROR(VLOOKUP(C4610,Sales!B:G,6,0),"-")</f>
        <v>139.27000000000001</v>
      </c>
      <c r="S4610" s="4" t="str">
        <f>IFERROR(VLOOKUP(C4610,Recolt!B:H,3,0),"-")</f>
        <v>-</v>
      </c>
      <c r="T4610" s="4">
        <f t="shared" si="145"/>
        <v>139.27000000000001</v>
      </c>
    </row>
    <row r="4611" spans="1:20" hidden="1" x14ac:dyDescent="0.25">
      <c r="A4611" s="4" t="s">
        <v>412</v>
      </c>
      <c r="B4611" s="4" t="s">
        <v>538</v>
      </c>
      <c r="C4611" s="4">
        <v>1034850705</v>
      </c>
      <c r="D4611" s="4" t="s">
        <v>363</v>
      </c>
      <c r="E4611" s="4" t="s">
        <v>364</v>
      </c>
      <c r="F4611" s="4" t="s">
        <v>439</v>
      </c>
      <c r="G4611" s="12">
        <v>44975</v>
      </c>
      <c r="H4611" s="4" t="s">
        <v>356</v>
      </c>
      <c r="I4611" s="67">
        <v>0.608217592592593</v>
      </c>
      <c r="J4611" s="4" t="s">
        <v>1134</v>
      </c>
      <c r="K4611" s="12">
        <v>43423</v>
      </c>
      <c r="L4611" s="4" t="s">
        <v>366</v>
      </c>
      <c r="M4611" s="4" t="s">
        <v>358</v>
      </c>
      <c r="N4611" s="4" t="s">
        <v>359</v>
      </c>
      <c r="O4611" s="12" t="str">
        <f t="shared" ca="1" si="146"/>
        <v>6 ans, 5 mois</v>
      </c>
      <c r="P4611" s="4" t="str">
        <f>VLOOKUP(B4611,Effectif!B:I,6,0)</f>
        <v>Lise DE WITTE</v>
      </c>
      <c r="Q4611" s="4" t="str">
        <f>VLOOKUP(B4611,Effectif!B:I,8,0)</f>
        <v>DECB</v>
      </c>
      <c r="R4611" s="4">
        <f>IFERROR(VLOOKUP(C4611,Sales!B:G,6,0),"-")</f>
        <v>162</v>
      </c>
      <c r="S4611" s="4" t="str">
        <f>IFERROR(VLOOKUP(C4611,Recolt!B:H,3,0),"-")</f>
        <v>-</v>
      </c>
      <c r="T4611" s="4">
        <f t="shared" ref="T4611:T4674" si="147">IF(R4611&gt;0,R4611,IF(S4611&gt;0,S4611,"-"))</f>
        <v>162</v>
      </c>
    </row>
    <row r="4612" spans="1:20" hidden="1" x14ac:dyDescent="0.25">
      <c r="A4612" s="4" t="s">
        <v>412</v>
      </c>
      <c r="B4612" s="4" t="s">
        <v>538</v>
      </c>
      <c r="C4612" s="4">
        <v>1034850709</v>
      </c>
      <c r="D4612" s="4" t="s">
        <v>363</v>
      </c>
      <c r="E4612" s="4" t="s">
        <v>364</v>
      </c>
      <c r="F4612" s="4" t="s">
        <v>439</v>
      </c>
      <c r="G4612" s="12">
        <v>44976</v>
      </c>
      <c r="H4612" s="4" t="s">
        <v>356</v>
      </c>
      <c r="I4612" s="67">
        <v>0.4115625</v>
      </c>
      <c r="J4612" s="4" t="s">
        <v>1133</v>
      </c>
      <c r="K4612" s="12">
        <v>42860</v>
      </c>
      <c r="L4612" s="4" t="s">
        <v>366</v>
      </c>
      <c r="M4612" s="4" t="s">
        <v>358</v>
      </c>
      <c r="N4612" s="4" t="s">
        <v>361</v>
      </c>
      <c r="O4612" s="12" t="str">
        <f t="shared" ca="1" si="146"/>
        <v>7 ans, 11 mois</v>
      </c>
      <c r="P4612" s="4" t="str">
        <f>VLOOKUP(B4612,Effectif!B:I,6,0)</f>
        <v>Lise DE WITTE</v>
      </c>
      <c r="Q4612" s="4" t="str">
        <f>VLOOKUP(B4612,Effectif!B:I,8,0)</f>
        <v>DECB</v>
      </c>
      <c r="R4612" s="4">
        <f>IFERROR(VLOOKUP(C4612,Sales!B:G,6,0),"-")</f>
        <v>222.95</v>
      </c>
      <c r="S4612" s="4" t="str">
        <f>IFERROR(VLOOKUP(C4612,Recolt!B:H,3,0),"-")</f>
        <v>-</v>
      </c>
      <c r="T4612" s="4">
        <f t="shared" si="147"/>
        <v>222.95</v>
      </c>
    </row>
    <row r="4613" spans="1:20" hidden="1" x14ac:dyDescent="0.25">
      <c r="A4613" s="4" t="s">
        <v>412</v>
      </c>
      <c r="B4613" s="4" t="s">
        <v>538</v>
      </c>
      <c r="C4613" s="4">
        <v>1034850710</v>
      </c>
      <c r="D4613" s="4" t="s">
        <v>363</v>
      </c>
      <c r="E4613" s="4" t="s">
        <v>364</v>
      </c>
      <c r="F4613" s="4" t="s">
        <v>439</v>
      </c>
      <c r="G4613" s="12">
        <v>44977</v>
      </c>
      <c r="H4613" s="4" t="s">
        <v>356</v>
      </c>
      <c r="I4613" s="67">
        <v>0.40847222222222201</v>
      </c>
      <c r="J4613" s="4" t="s">
        <v>1131</v>
      </c>
      <c r="K4613" s="12">
        <v>39814</v>
      </c>
      <c r="L4613" s="4" t="s">
        <v>366</v>
      </c>
      <c r="M4613" s="4" t="s">
        <v>358</v>
      </c>
      <c r="N4613" s="4" t="s">
        <v>359</v>
      </c>
      <c r="O4613" s="12" t="str">
        <f t="shared" ca="1" si="146"/>
        <v>16 ans, 3 mois</v>
      </c>
      <c r="P4613" s="4" t="str">
        <f>VLOOKUP(B4613,Effectif!B:I,6,0)</f>
        <v>Lise DE WITTE</v>
      </c>
      <c r="Q4613" s="4" t="str">
        <f>VLOOKUP(B4613,Effectif!B:I,8,0)</f>
        <v>DECB</v>
      </c>
      <c r="R4613" s="4">
        <f>IFERROR(VLOOKUP(C4613,Sales!B:G,6,0),"-")</f>
        <v>128.4</v>
      </c>
      <c r="S4613" s="4" t="str">
        <f>IFERROR(VLOOKUP(C4613,Recolt!B:H,3,0),"-")</f>
        <v>-</v>
      </c>
      <c r="T4613" s="4">
        <f t="shared" si="147"/>
        <v>128.4</v>
      </c>
    </row>
    <row r="4614" spans="1:20" hidden="1" x14ac:dyDescent="0.25">
      <c r="A4614" s="4" t="s">
        <v>412</v>
      </c>
      <c r="B4614" s="4" t="s">
        <v>538</v>
      </c>
      <c r="C4614" s="4">
        <v>1034850723</v>
      </c>
      <c r="D4614" s="4" t="s">
        <v>377</v>
      </c>
      <c r="E4614" s="4" t="s">
        <v>364</v>
      </c>
      <c r="F4614" s="4" t="s">
        <v>439</v>
      </c>
      <c r="G4614" s="12">
        <v>44978</v>
      </c>
      <c r="H4614" s="4" t="s">
        <v>356</v>
      </c>
      <c r="I4614" s="67">
        <v>0.463553240740741</v>
      </c>
      <c r="J4614" s="4" t="s">
        <v>1131</v>
      </c>
      <c r="K4614" s="12">
        <v>42499</v>
      </c>
      <c r="L4614" s="4" t="s">
        <v>366</v>
      </c>
      <c r="M4614" s="4" t="s">
        <v>358</v>
      </c>
      <c r="N4614" s="4" t="s">
        <v>361</v>
      </c>
      <c r="O4614" s="12" t="str">
        <f t="shared" ca="1" si="146"/>
        <v>8 ans, 11 mois</v>
      </c>
      <c r="P4614" s="4" t="str">
        <f>VLOOKUP(B4614,Effectif!B:I,6,0)</f>
        <v>Lise DE WITTE</v>
      </c>
      <c r="Q4614" s="4" t="str">
        <f>VLOOKUP(B4614,Effectif!B:I,8,0)</f>
        <v>DECB</v>
      </c>
      <c r="R4614" s="4">
        <f>IFERROR(VLOOKUP(C4614,Sales!B:G,6,0),"-")</f>
        <v>53.92</v>
      </c>
      <c r="S4614" s="4" t="str">
        <f>IFERROR(VLOOKUP(C4614,Recolt!B:H,3,0),"-")</f>
        <v>-</v>
      </c>
      <c r="T4614" s="4">
        <f t="shared" si="147"/>
        <v>53.92</v>
      </c>
    </row>
    <row r="4615" spans="1:20" hidden="1" x14ac:dyDescent="0.25">
      <c r="A4615" s="4" t="s">
        <v>412</v>
      </c>
      <c r="B4615" s="4" t="s">
        <v>538</v>
      </c>
      <c r="C4615" s="4">
        <v>1034850733</v>
      </c>
      <c r="D4615" s="4" t="s">
        <v>371</v>
      </c>
      <c r="E4615" s="4" t="s">
        <v>364</v>
      </c>
      <c r="F4615" s="4" t="s">
        <v>439</v>
      </c>
      <c r="G4615" s="12">
        <v>44979</v>
      </c>
      <c r="H4615" s="4" t="s">
        <v>356</v>
      </c>
      <c r="I4615" s="67">
        <v>0.46766203703703701</v>
      </c>
      <c r="J4615" s="4" t="s">
        <v>1133</v>
      </c>
      <c r="K4615" s="12">
        <v>43248</v>
      </c>
      <c r="L4615" s="4" t="s">
        <v>366</v>
      </c>
      <c r="M4615" s="4" t="s">
        <v>358</v>
      </c>
      <c r="N4615" s="4" t="s">
        <v>359</v>
      </c>
      <c r="O4615" s="12" t="str">
        <f t="shared" ca="1" si="146"/>
        <v>6 ans, 11 mois</v>
      </c>
      <c r="P4615" s="4" t="str">
        <f>VLOOKUP(B4615,Effectif!B:I,6,0)</f>
        <v>Lise DE WITTE</v>
      </c>
      <c r="Q4615" s="4" t="str">
        <f>VLOOKUP(B4615,Effectif!B:I,8,0)</f>
        <v>DECB</v>
      </c>
      <c r="R4615" s="4" t="str">
        <f>IFERROR(VLOOKUP(C4615,Sales!B:G,6,0),"-")</f>
        <v>-</v>
      </c>
      <c r="S4615" s="4">
        <f>IFERROR(VLOOKUP(C4615,Recolt!B:H,3,0),"-")</f>
        <v>212</v>
      </c>
      <c r="T4615" s="4" t="str">
        <f t="shared" si="147"/>
        <v>-</v>
      </c>
    </row>
    <row r="4616" spans="1:20" hidden="1" x14ac:dyDescent="0.25">
      <c r="A4616" s="4" t="s">
        <v>412</v>
      </c>
      <c r="B4616" s="4" t="s">
        <v>538</v>
      </c>
      <c r="C4616" s="4">
        <v>1034850738</v>
      </c>
      <c r="D4616" s="4" t="s">
        <v>377</v>
      </c>
      <c r="E4616" s="4" t="s">
        <v>364</v>
      </c>
      <c r="F4616" s="4" t="s">
        <v>439</v>
      </c>
      <c r="G4616" s="12">
        <v>44980</v>
      </c>
      <c r="H4616" s="4" t="s">
        <v>356</v>
      </c>
      <c r="I4616" s="67">
        <v>0.74530092592592601</v>
      </c>
      <c r="J4616" s="4" t="s">
        <v>1133</v>
      </c>
      <c r="K4616" s="12">
        <v>43438</v>
      </c>
      <c r="L4616" s="4" t="s">
        <v>366</v>
      </c>
      <c r="M4616" s="4" t="s">
        <v>358</v>
      </c>
      <c r="N4616" s="4" t="s">
        <v>359</v>
      </c>
      <c r="O4616" s="12" t="str">
        <f t="shared" ca="1" si="146"/>
        <v>6 ans, 4 mois</v>
      </c>
      <c r="P4616" s="4" t="str">
        <f>VLOOKUP(B4616,Effectif!B:I,6,0)</f>
        <v>Lise DE WITTE</v>
      </c>
      <c r="Q4616" s="4" t="str">
        <f>VLOOKUP(B4616,Effectif!B:I,8,0)</f>
        <v>DECB</v>
      </c>
      <c r="R4616" s="4" t="str">
        <f>IFERROR(VLOOKUP(C4616,Sales!B:G,6,0),"-")</f>
        <v>-</v>
      </c>
      <c r="S4616" s="4">
        <f>IFERROR(VLOOKUP(C4616,Recolt!B:H,3,0),"-")</f>
        <v>106.01</v>
      </c>
      <c r="T4616" s="4" t="str">
        <f t="shared" si="147"/>
        <v>-</v>
      </c>
    </row>
    <row r="4617" spans="1:20" hidden="1" x14ac:dyDescent="0.25">
      <c r="A4617" s="4" t="s">
        <v>412</v>
      </c>
      <c r="B4617" s="4" t="s">
        <v>538</v>
      </c>
      <c r="C4617" s="4">
        <v>1034850750</v>
      </c>
      <c r="D4617" s="4" t="s">
        <v>377</v>
      </c>
      <c r="E4617" s="4" t="s">
        <v>364</v>
      </c>
      <c r="F4617" s="4" t="s">
        <v>439</v>
      </c>
      <c r="G4617" s="12">
        <v>44981</v>
      </c>
      <c r="H4617" s="4" t="s">
        <v>356</v>
      </c>
      <c r="I4617" s="67">
        <v>0.52604166666666696</v>
      </c>
      <c r="J4617" s="4" t="s">
        <v>1139</v>
      </c>
      <c r="K4617" s="12">
        <v>41178</v>
      </c>
      <c r="L4617" s="4" t="s">
        <v>366</v>
      </c>
      <c r="M4617" s="4" t="s">
        <v>358</v>
      </c>
      <c r="N4617" s="4" t="s">
        <v>361</v>
      </c>
      <c r="O4617" s="12" t="str">
        <f t="shared" ca="1" si="146"/>
        <v>12 ans, 7 mois</v>
      </c>
      <c r="P4617" s="4" t="str">
        <f>VLOOKUP(B4617,Effectif!B:I,6,0)</f>
        <v>Lise DE WITTE</v>
      </c>
      <c r="Q4617" s="4" t="str">
        <f>VLOOKUP(B4617,Effectif!B:I,8,0)</f>
        <v>DECB</v>
      </c>
      <c r="R4617" s="4" t="str">
        <f>IFERROR(VLOOKUP(C4617,Sales!B:G,6,0),"-")</f>
        <v>-</v>
      </c>
      <c r="S4617" s="4">
        <f>IFERROR(VLOOKUP(C4617,Recolt!B:H,3,0),"-")</f>
        <v>132</v>
      </c>
      <c r="T4617" s="4" t="str">
        <f t="shared" si="147"/>
        <v>-</v>
      </c>
    </row>
    <row r="4618" spans="1:20" hidden="1" x14ac:dyDescent="0.25">
      <c r="A4618" s="4" t="s">
        <v>412</v>
      </c>
      <c r="B4618" s="4" t="s">
        <v>538</v>
      </c>
      <c r="C4618" s="4">
        <v>1034850751</v>
      </c>
      <c r="D4618" s="4" t="s">
        <v>363</v>
      </c>
      <c r="E4618" s="4" t="s">
        <v>364</v>
      </c>
      <c r="F4618" s="4" t="s">
        <v>440</v>
      </c>
      <c r="G4618" s="12">
        <v>44982</v>
      </c>
      <c r="H4618" s="4" t="s">
        <v>356</v>
      </c>
      <c r="I4618" s="67">
        <v>0.68760416666666702</v>
      </c>
      <c r="J4618" s="4" t="s">
        <v>1131</v>
      </c>
      <c r="K4618" s="12">
        <v>41985</v>
      </c>
      <c r="L4618" s="4" t="s">
        <v>366</v>
      </c>
      <c r="M4618" s="4" t="s">
        <v>358</v>
      </c>
      <c r="N4618" s="4" t="s">
        <v>361</v>
      </c>
      <c r="O4618" s="12" t="str">
        <f t="shared" ca="1" si="146"/>
        <v>10 ans, 4 mois</v>
      </c>
      <c r="P4618" s="4" t="str">
        <f>VLOOKUP(B4618,Effectif!B:I,6,0)</f>
        <v>Lise DE WITTE</v>
      </c>
      <c r="Q4618" s="4" t="str">
        <f>VLOOKUP(B4618,Effectif!B:I,8,0)</f>
        <v>DECB</v>
      </c>
      <c r="R4618" s="4" t="str">
        <f>IFERROR(VLOOKUP(C4618,Sales!B:G,6,0),"-")</f>
        <v>-</v>
      </c>
      <c r="S4618" s="4">
        <f>IFERROR(VLOOKUP(C4618,Recolt!B:H,3,0),"-")</f>
        <v>272</v>
      </c>
      <c r="T4618" s="4" t="str">
        <f t="shared" si="147"/>
        <v>-</v>
      </c>
    </row>
    <row r="4619" spans="1:20" hidden="1" x14ac:dyDescent="0.25">
      <c r="A4619" s="4" t="s">
        <v>412</v>
      </c>
      <c r="B4619" s="4" t="s">
        <v>538</v>
      </c>
      <c r="C4619" s="4">
        <v>1034850764</v>
      </c>
      <c r="D4619" s="4" t="s">
        <v>363</v>
      </c>
      <c r="E4619" s="4" t="s">
        <v>364</v>
      </c>
      <c r="F4619" s="4" t="s">
        <v>439</v>
      </c>
      <c r="G4619" s="12">
        <v>44983</v>
      </c>
      <c r="H4619" s="4" t="s">
        <v>356</v>
      </c>
      <c r="I4619" s="67">
        <v>0.49828703703703697</v>
      </c>
      <c r="J4619" s="4" t="s">
        <v>1137</v>
      </c>
      <c r="K4619" s="12">
        <v>41670</v>
      </c>
      <c r="L4619" s="4" t="s">
        <v>366</v>
      </c>
      <c r="M4619" s="4" t="s">
        <v>358</v>
      </c>
      <c r="N4619" s="4" t="s">
        <v>361</v>
      </c>
      <c r="O4619" s="12" t="str">
        <f t="shared" ca="1" si="146"/>
        <v>11 ans, 3 mois</v>
      </c>
      <c r="P4619" s="4" t="str">
        <f>VLOOKUP(B4619,Effectif!B:I,6,0)</f>
        <v>Lise DE WITTE</v>
      </c>
      <c r="Q4619" s="4" t="str">
        <f>VLOOKUP(B4619,Effectif!B:I,8,0)</f>
        <v>DECB</v>
      </c>
      <c r="R4619" s="4">
        <f>IFERROR(VLOOKUP(C4619,Sales!B:G,6,0),"-")</f>
        <v>190.95</v>
      </c>
      <c r="S4619" s="4" t="str">
        <f>IFERROR(VLOOKUP(C4619,Recolt!B:H,3,0),"-")</f>
        <v>-</v>
      </c>
      <c r="T4619" s="4">
        <f t="shared" si="147"/>
        <v>190.95</v>
      </c>
    </row>
    <row r="4620" spans="1:20" hidden="1" x14ac:dyDescent="0.25">
      <c r="A4620" s="4" t="s">
        <v>412</v>
      </c>
      <c r="B4620" s="4" t="s">
        <v>538</v>
      </c>
      <c r="C4620" s="4">
        <v>1034850775</v>
      </c>
      <c r="D4620" s="4" t="s">
        <v>363</v>
      </c>
      <c r="E4620" s="4" t="s">
        <v>364</v>
      </c>
      <c r="F4620" s="4" t="s">
        <v>439</v>
      </c>
      <c r="G4620" s="12">
        <v>44984</v>
      </c>
      <c r="H4620" s="4" t="s">
        <v>356</v>
      </c>
      <c r="I4620" s="67">
        <v>0.58342592592592601</v>
      </c>
      <c r="J4620" s="4" t="s">
        <v>1133</v>
      </c>
      <c r="K4620" s="12">
        <v>43389</v>
      </c>
      <c r="L4620" s="4" t="s">
        <v>366</v>
      </c>
      <c r="M4620" s="4" t="s">
        <v>358</v>
      </c>
      <c r="N4620" s="4" t="s">
        <v>361</v>
      </c>
      <c r="O4620" s="12" t="str">
        <f t="shared" ca="1" si="146"/>
        <v>6 ans, 6 mois</v>
      </c>
      <c r="P4620" s="4" t="str">
        <f>VLOOKUP(B4620,Effectif!B:I,6,0)</f>
        <v>Lise DE WITTE</v>
      </c>
      <c r="Q4620" s="4" t="str">
        <f>VLOOKUP(B4620,Effectif!B:I,8,0)</f>
        <v>DECB</v>
      </c>
      <c r="R4620" s="4" t="str">
        <f>IFERROR(VLOOKUP(C4620,Sales!B:G,6,0),"-")</f>
        <v>-</v>
      </c>
      <c r="S4620" s="4">
        <f>IFERROR(VLOOKUP(C4620,Recolt!B:H,3,0),"-")</f>
        <v>253</v>
      </c>
      <c r="T4620" s="4" t="str">
        <f t="shared" si="147"/>
        <v>-</v>
      </c>
    </row>
    <row r="4621" spans="1:20" hidden="1" x14ac:dyDescent="0.25">
      <c r="A4621" s="4" t="s">
        <v>412</v>
      </c>
      <c r="B4621" s="4" t="s">
        <v>538</v>
      </c>
      <c r="C4621" s="4">
        <v>1034850785</v>
      </c>
      <c r="D4621" s="4" t="s">
        <v>363</v>
      </c>
      <c r="E4621" s="4" t="s">
        <v>364</v>
      </c>
      <c r="F4621" s="4" t="s">
        <v>439</v>
      </c>
      <c r="G4621" s="12">
        <v>44985</v>
      </c>
      <c r="H4621" s="4" t="s">
        <v>356</v>
      </c>
      <c r="I4621" s="67">
        <v>0.57668981481481496</v>
      </c>
      <c r="J4621" s="4" t="s">
        <v>1133</v>
      </c>
      <c r="K4621" s="12">
        <v>43439</v>
      </c>
      <c r="L4621" s="4" t="s">
        <v>366</v>
      </c>
      <c r="M4621" s="4" t="s">
        <v>358</v>
      </c>
      <c r="N4621" s="4" t="s">
        <v>361</v>
      </c>
      <c r="O4621" s="12" t="str">
        <f t="shared" ca="1" si="146"/>
        <v>6 ans, 4 mois</v>
      </c>
      <c r="P4621" s="4" t="str">
        <f>VLOOKUP(B4621,Effectif!B:I,6,0)</f>
        <v>Lise DE WITTE</v>
      </c>
      <c r="Q4621" s="4" t="str">
        <f>VLOOKUP(B4621,Effectif!B:I,8,0)</f>
        <v>DECB</v>
      </c>
      <c r="R4621" s="4">
        <f>IFERROR(VLOOKUP(C4621,Sales!B:G,6,0),"-")</f>
        <v>28.76</v>
      </c>
      <c r="S4621" s="4" t="str">
        <f>IFERROR(VLOOKUP(C4621,Recolt!B:H,3,0),"-")</f>
        <v>-</v>
      </c>
      <c r="T4621" s="4">
        <f t="shared" si="147"/>
        <v>28.76</v>
      </c>
    </row>
    <row r="4622" spans="1:20" hidden="1" x14ac:dyDescent="0.25">
      <c r="A4622" s="4" t="s">
        <v>412</v>
      </c>
      <c r="B4622" s="4" t="s">
        <v>538</v>
      </c>
      <c r="C4622" s="4">
        <v>1034850793</v>
      </c>
      <c r="D4622" s="4" t="s">
        <v>363</v>
      </c>
      <c r="E4622" s="4" t="s">
        <v>364</v>
      </c>
      <c r="F4622" s="4" t="s">
        <v>439</v>
      </c>
      <c r="G4622" s="12">
        <v>44986</v>
      </c>
      <c r="H4622" s="4" t="s">
        <v>356</v>
      </c>
      <c r="I4622" s="67">
        <v>0.56752314814814797</v>
      </c>
      <c r="J4622" s="4" t="s">
        <v>1133</v>
      </c>
      <c r="K4622" s="12">
        <v>43373</v>
      </c>
      <c r="L4622" s="4" t="s">
        <v>366</v>
      </c>
      <c r="M4622" s="4" t="s">
        <v>358</v>
      </c>
      <c r="N4622" s="4" t="s">
        <v>361</v>
      </c>
      <c r="O4622" s="12" t="str">
        <f t="shared" ca="1" si="146"/>
        <v>6 ans, 7 mois</v>
      </c>
      <c r="P4622" s="4" t="str">
        <f>VLOOKUP(B4622,Effectif!B:I,6,0)</f>
        <v>Lise DE WITTE</v>
      </c>
      <c r="Q4622" s="4" t="str">
        <f>VLOOKUP(B4622,Effectif!B:I,8,0)</f>
        <v>DECB</v>
      </c>
      <c r="R4622" s="4" t="str">
        <f>IFERROR(VLOOKUP(C4622,Sales!B:G,6,0),"-")</f>
        <v>-</v>
      </c>
      <c r="S4622" s="4">
        <f>IFERROR(VLOOKUP(C4622,Recolt!B:H,3,0),"-")</f>
        <v>25.41</v>
      </c>
      <c r="T4622" s="4" t="str">
        <f t="shared" si="147"/>
        <v>-</v>
      </c>
    </row>
    <row r="4623" spans="1:20" hidden="1" x14ac:dyDescent="0.25">
      <c r="A4623" s="4" t="s">
        <v>412</v>
      </c>
      <c r="B4623" s="4" t="s">
        <v>538</v>
      </c>
      <c r="C4623" s="4">
        <v>1034850795</v>
      </c>
      <c r="D4623" s="4" t="s">
        <v>377</v>
      </c>
      <c r="E4623" s="4" t="s">
        <v>364</v>
      </c>
      <c r="F4623" s="4" t="s">
        <v>439</v>
      </c>
      <c r="G4623" s="12">
        <v>44987</v>
      </c>
      <c r="H4623" s="4" t="s">
        <v>356</v>
      </c>
      <c r="I4623" s="67">
        <v>0.58748842592592598</v>
      </c>
      <c r="J4623" s="4" t="s">
        <v>1133</v>
      </c>
      <c r="K4623" s="12">
        <v>43455</v>
      </c>
      <c r="L4623" s="4" t="s">
        <v>366</v>
      </c>
      <c r="M4623" s="4" t="s">
        <v>358</v>
      </c>
      <c r="N4623" s="4" t="s">
        <v>361</v>
      </c>
      <c r="O4623" s="12" t="str">
        <f t="shared" ca="1" si="146"/>
        <v>6 ans, 4 mois</v>
      </c>
      <c r="P4623" s="4" t="str">
        <f>VLOOKUP(B4623,Effectif!B:I,6,0)</f>
        <v>Lise DE WITTE</v>
      </c>
      <c r="Q4623" s="4" t="str">
        <f>VLOOKUP(B4623,Effectif!B:I,8,0)</f>
        <v>DECB</v>
      </c>
      <c r="R4623" s="4">
        <f>IFERROR(VLOOKUP(C4623,Sales!B:G,6,0),"-")</f>
        <v>115.14</v>
      </c>
      <c r="S4623" s="4" t="str">
        <f>IFERROR(VLOOKUP(C4623,Recolt!B:H,3,0),"-")</f>
        <v>-</v>
      </c>
      <c r="T4623" s="4">
        <f t="shared" si="147"/>
        <v>115.14</v>
      </c>
    </row>
    <row r="4624" spans="1:20" hidden="1" x14ac:dyDescent="0.25">
      <c r="A4624" s="4" t="s">
        <v>412</v>
      </c>
      <c r="B4624" s="4" t="s">
        <v>538</v>
      </c>
      <c r="C4624" s="4">
        <v>1034850805</v>
      </c>
      <c r="D4624" s="4" t="s">
        <v>354</v>
      </c>
      <c r="E4624" s="4" t="s">
        <v>355</v>
      </c>
      <c r="F4624" s="4" t="s">
        <v>439</v>
      </c>
      <c r="G4624" s="12">
        <v>44988</v>
      </c>
      <c r="H4624" s="4" t="s">
        <v>356</v>
      </c>
      <c r="I4624" s="67">
        <v>0.41526620370370398</v>
      </c>
      <c r="J4624" s="4" t="s">
        <v>1133</v>
      </c>
      <c r="K4624" s="12">
        <v>43108</v>
      </c>
      <c r="L4624" s="4" t="s">
        <v>366</v>
      </c>
      <c r="M4624" s="4" t="s">
        <v>358</v>
      </c>
      <c r="N4624" s="4" t="s">
        <v>361</v>
      </c>
      <c r="O4624" s="12" t="str">
        <f t="shared" ca="1" si="146"/>
        <v>7 ans, 3 mois</v>
      </c>
      <c r="P4624" s="4" t="str">
        <f>VLOOKUP(B4624,Effectif!B:I,6,0)</f>
        <v>Lise DE WITTE</v>
      </c>
      <c r="Q4624" s="4" t="str">
        <f>VLOOKUP(B4624,Effectif!B:I,8,0)</f>
        <v>DECB</v>
      </c>
      <c r="R4624" s="4" t="str">
        <f>IFERROR(VLOOKUP(C4624,Sales!B:G,6,0),"-")</f>
        <v>-</v>
      </c>
      <c r="S4624" s="4">
        <f>IFERROR(VLOOKUP(C4624,Recolt!B:H,3,0),"-")</f>
        <v>55</v>
      </c>
      <c r="T4624" s="4" t="str">
        <f t="shared" si="147"/>
        <v>-</v>
      </c>
    </row>
    <row r="4625" spans="1:20" hidden="1" x14ac:dyDescent="0.25">
      <c r="A4625" s="4" t="s">
        <v>412</v>
      </c>
      <c r="B4625" s="4" t="s">
        <v>538</v>
      </c>
      <c r="C4625" s="4">
        <v>1034850829</v>
      </c>
      <c r="D4625" s="4" t="s">
        <v>377</v>
      </c>
      <c r="E4625" s="4" t="s">
        <v>364</v>
      </c>
      <c r="F4625" s="4" t="s">
        <v>439</v>
      </c>
      <c r="G4625" s="12">
        <v>44989</v>
      </c>
      <c r="H4625" s="4" t="s">
        <v>356</v>
      </c>
      <c r="I4625" s="67">
        <v>0.43020833333333303</v>
      </c>
      <c r="J4625" s="4" t="s">
        <v>1131</v>
      </c>
      <c r="K4625" s="12">
        <v>42639</v>
      </c>
      <c r="L4625" s="4" t="s">
        <v>366</v>
      </c>
      <c r="M4625" s="4" t="s">
        <v>358</v>
      </c>
      <c r="N4625" s="4" t="s">
        <v>361</v>
      </c>
      <c r="O4625" s="12" t="str">
        <f t="shared" ca="1" si="146"/>
        <v>8 ans, 7 mois</v>
      </c>
      <c r="P4625" s="4" t="str">
        <f>VLOOKUP(B4625,Effectif!B:I,6,0)</f>
        <v>Lise DE WITTE</v>
      </c>
      <c r="Q4625" s="4" t="str">
        <f>VLOOKUP(B4625,Effectif!B:I,8,0)</f>
        <v>DECB</v>
      </c>
      <c r="R4625" s="4" t="str">
        <f>IFERROR(VLOOKUP(C4625,Sales!B:G,6,0),"-")</f>
        <v>-</v>
      </c>
      <c r="S4625" s="4">
        <f>IFERROR(VLOOKUP(C4625,Recolt!B:H,3,0),"-")</f>
        <v>156</v>
      </c>
      <c r="T4625" s="4" t="str">
        <f t="shared" si="147"/>
        <v>-</v>
      </c>
    </row>
    <row r="4626" spans="1:20" hidden="1" x14ac:dyDescent="0.25">
      <c r="A4626" s="4" t="s">
        <v>412</v>
      </c>
      <c r="B4626" s="4" t="s">
        <v>538</v>
      </c>
      <c r="C4626" s="4">
        <v>1034850839</v>
      </c>
      <c r="D4626" s="4" t="s">
        <v>363</v>
      </c>
      <c r="E4626" s="4" t="s">
        <v>364</v>
      </c>
      <c r="F4626" s="4" t="s">
        <v>439</v>
      </c>
      <c r="G4626" s="12">
        <v>44990</v>
      </c>
      <c r="H4626" s="4" t="s">
        <v>356</v>
      </c>
      <c r="I4626" s="67">
        <v>0.50960648148148102</v>
      </c>
      <c r="J4626" s="4" t="s">
        <v>1134</v>
      </c>
      <c r="K4626" s="12">
        <v>43375</v>
      </c>
      <c r="L4626" s="4" t="s">
        <v>366</v>
      </c>
      <c r="M4626" s="4" t="s">
        <v>358</v>
      </c>
      <c r="N4626" s="4" t="s">
        <v>361</v>
      </c>
      <c r="O4626" s="12" t="str">
        <f t="shared" ca="1" si="146"/>
        <v>6 ans, 6 mois</v>
      </c>
      <c r="P4626" s="4" t="str">
        <f>VLOOKUP(B4626,Effectif!B:I,6,0)</f>
        <v>Lise DE WITTE</v>
      </c>
      <c r="Q4626" s="4" t="str">
        <f>VLOOKUP(B4626,Effectif!B:I,8,0)</f>
        <v>DECB</v>
      </c>
      <c r="R4626" s="4">
        <f>IFERROR(VLOOKUP(C4626,Sales!B:G,6,0),"-")</f>
        <v>101.36</v>
      </c>
      <c r="S4626" s="4" t="str">
        <f>IFERROR(VLOOKUP(C4626,Recolt!B:H,3,0),"-")</f>
        <v>-</v>
      </c>
      <c r="T4626" s="4">
        <f t="shared" si="147"/>
        <v>101.36</v>
      </c>
    </row>
    <row r="4627" spans="1:20" hidden="1" x14ac:dyDescent="0.25">
      <c r="A4627" s="4" t="s">
        <v>412</v>
      </c>
      <c r="B4627" s="4" t="s">
        <v>538</v>
      </c>
      <c r="C4627" s="4">
        <v>1034850840</v>
      </c>
      <c r="D4627" s="4" t="s">
        <v>372</v>
      </c>
      <c r="E4627" s="4" t="s">
        <v>364</v>
      </c>
      <c r="F4627" s="4" t="s">
        <v>439</v>
      </c>
      <c r="G4627" s="12">
        <v>44991</v>
      </c>
      <c r="H4627" s="4" t="s">
        <v>356</v>
      </c>
      <c r="I4627" s="67">
        <v>0.63839120370370395</v>
      </c>
      <c r="J4627" s="4" t="s">
        <v>1131</v>
      </c>
      <c r="K4627" s="12">
        <v>41982</v>
      </c>
      <c r="L4627" s="4" t="s">
        <v>366</v>
      </c>
      <c r="M4627" s="4" t="s">
        <v>358</v>
      </c>
      <c r="N4627" s="4" t="s">
        <v>361</v>
      </c>
      <c r="O4627" s="12" t="str">
        <f t="shared" ca="1" si="146"/>
        <v>10 ans, 4 mois</v>
      </c>
      <c r="P4627" s="4" t="str">
        <f>VLOOKUP(B4627,Effectif!B:I,6,0)</f>
        <v>Lise DE WITTE</v>
      </c>
      <c r="Q4627" s="4" t="str">
        <f>VLOOKUP(B4627,Effectif!B:I,8,0)</f>
        <v>DECB</v>
      </c>
      <c r="R4627" s="4" t="str">
        <f>IFERROR(VLOOKUP(C4627,Sales!B:G,6,0),"-")</f>
        <v>-</v>
      </c>
      <c r="S4627" s="4">
        <f>IFERROR(VLOOKUP(C4627,Recolt!B:H,3,0),"-")</f>
        <v>190</v>
      </c>
      <c r="T4627" s="4" t="str">
        <f t="shared" si="147"/>
        <v>-</v>
      </c>
    </row>
    <row r="4628" spans="1:20" hidden="1" x14ac:dyDescent="0.25">
      <c r="A4628" s="4" t="s">
        <v>412</v>
      </c>
      <c r="B4628" s="4" t="s">
        <v>538</v>
      </c>
      <c r="C4628" s="4">
        <v>1034850843</v>
      </c>
      <c r="D4628" s="4" t="s">
        <v>363</v>
      </c>
      <c r="E4628" s="4" t="s">
        <v>364</v>
      </c>
      <c r="F4628" s="4" t="s">
        <v>439</v>
      </c>
      <c r="G4628" s="12">
        <v>44992</v>
      </c>
      <c r="H4628" s="4" t="s">
        <v>356</v>
      </c>
      <c r="I4628" s="67">
        <v>0.52096064814814802</v>
      </c>
      <c r="J4628" s="4" t="s">
        <v>1133</v>
      </c>
      <c r="K4628" s="12">
        <v>43315</v>
      </c>
      <c r="L4628" s="4" t="s">
        <v>366</v>
      </c>
      <c r="M4628" s="4" t="s">
        <v>358</v>
      </c>
      <c r="N4628" s="4" t="s">
        <v>361</v>
      </c>
      <c r="O4628" s="12" t="str">
        <f t="shared" ca="1" si="146"/>
        <v>6 ans, 8 mois</v>
      </c>
      <c r="P4628" s="4" t="str">
        <f>VLOOKUP(B4628,Effectif!B:I,6,0)</f>
        <v>Lise DE WITTE</v>
      </c>
      <c r="Q4628" s="4" t="str">
        <f>VLOOKUP(B4628,Effectif!B:I,8,0)</f>
        <v>DECB</v>
      </c>
      <c r="R4628" s="4" t="str">
        <f>IFERROR(VLOOKUP(C4628,Sales!B:G,6,0),"-")</f>
        <v>-</v>
      </c>
      <c r="S4628" s="4">
        <f>IFERROR(VLOOKUP(C4628,Recolt!B:H,3,0),"-")</f>
        <v>134.94</v>
      </c>
      <c r="T4628" s="4" t="str">
        <f t="shared" si="147"/>
        <v>-</v>
      </c>
    </row>
    <row r="4629" spans="1:20" hidden="1" x14ac:dyDescent="0.25">
      <c r="A4629" s="4" t="s">
        <v>412</v>
      </c>
      <c r="B4629" s="4" t="s">
        <v>538</v>
      </c>
      <c r="C4629" s="4">
        <v>1034850854</v>
      </c>
      <c r="D4629" s="4" t="s">
        <v>372</v>
      </c>
      <c r="E4629" s="4" t="s">
        <v>364</v>
      </c>
      <c r="F4629" s="4" t="s">
        <v>439</v>
      </c>
      <c r="G4629" s="12">
        <v>44993</v>
      </c>
      <c r="H4629" s="4" t="s">
        <v>356</v>
      </c>
      <c r="I4629" s="67">
        <v>0.60016203703703697</v>
      </c>
      <c r="J4629" s="4" t="s">
        <v>1131</v>
      </c>
      <c r="K4629" s="12">
        <v>42593</v>
      </c>
      <c r="L4629" s="4" t="s">
        <v>366</v>
      </c>
      <c r="M4629" s="4" t="s">
        <v>358</v>
      </c>
      <c r="N4629" s="4" t="s">
        <v>361</v>
      </c>
      <c r="O4629" s="12" t="str">
        <f t="shared" ca="1" si="146"/>
        <v>8 ans, 8 mois</v>
      </c>
      <c r="P4629" s="4" t="str">
        <f>VLOOKUP(B4629,Effectif!B:I,6,0)</f>
        <v>Lise DE WITTE</v>
      </c>
      <c r="Q4629" s="4" t="str">
        <f>VLOOKUP(B4629,Effectif!B:I,8,0)</f>
        <v>DECB</v>
      </c>
      <c r="R4629" s="4" t="str">
        <f>IFERROR(VLOOKUP(C4629,Sales!B:G,6,0),"-")</f>
        <v>-</v>
      </c>
      <c r="S4629" s="4">
        <f>IFERROR(VLOOKUP(C4629,Recolt!B:H,3,0),"-")</f>
        <v>208</v>
      </c>
      <c r="T4629" s="4" t="str">
        <f t="shared" si="147"/>
        <v>-</v>
      </c>
    </row>
    <row r="4630" spans="1:20" hidden="1" x14ac:dyDescent="0.25">
      <c r="A4630" s="4" t="s">
        <v>412</v>
      </c>
      <c r="B4630" s="4" t="s">
        <v>538</v>
      </c>
      <c r="C4630" s="4">
        <v>1034850855</v>
      </c>
      <c r="D4630" s="4" t="s">
        <v>363</v>
      </c>
      <c r="E4630" s="4" t="s">
        <v>364</v>
      </c>
      <c r="F4630" s="4" t="s">
        <v>439</v>
      </c>
      <c r="G4630" s="12">
        <v>44994</v>
      </c>
      <c r="H4630" s="4" t="s">
        <v>356</v>
      </c>
      <c r="I4630" s="67">
        <v>0.73098379629629595</v>
      </c>
      <c r="J4630" s="4" t="s">
        <v>1141</v>
      </c>
      <c r="K4630" s="12">
        <v>42823</v>
      </c>
      <c r="L4630" s="4" t="s">
        <v>366</v>
      </c>
      <c r="M4630" s="4" t="s">
        <v>358</v>
      </c>
      <c r="N4630" s="4" t="s">
        <v>359</v>
      </c>
      <c r="O4630" s="12" t="str">
        <f t="shared" ca="1" si="146"/>
        <v>8 ans, 1 mois</v>
      </c>
      <c r="P4630" s="4" t="str">
        <f>VLOOKUP(B4630,Effectif!B:I,6,0)</f>
        <v>Lise DE WITTE</v>
      </c>
      <c r="Q4630" s="4" t="str">
        <f>VLOOKUP(B4630,Effectif!B:I,8,0)</f>
        <v>DECB</v>
      </c>
      <c r="R4630" s="4">
        <f>IFERROR(VLOOKUP(C4630,Sales!B:G,6,0),"-")</f>
        <v>65</v>
      </c>
      <c r="S4630" s="4" t="str">
        <f>IFERROR(VLOOKUP(C4630,Recolt!B:H,3,0),"-")</f>
        <v>-</v>
      </c>
      <c r="T4630" s="4">
        <f t="shared" si="147"/>
        <v>65</v>
      </c>
    </row>
    <row r="4631" spans="1:20" hidden="1" x14ac:dyDescent="0.25">
      <c r="A4631" s="4" t="s">
        <v>412</v>
      </c>
      <c r="B4631" s="4" t="s">
        <v>538</v>
      </c>
      <c r="C4631" s="4">
        <v>1034850857</v>
      </c>
      <c r="D4631" s="4" t="s">
        <v>354</v>
      </c>
      <c r="E4631" s="4" t="s">
        <v>355</v>
      </c>
      <c r="F4631" s="4" t="s">
        <v>439</v>
      </c>
      <c r="G4631" s="12">
        <v>44995</v>
      </c>
      <c r="H4631" s="4" t="s">
        <v>356</v>
      </c>
      <c r="I4631" s="67">
        <v>0.69130787037037</v>
      </c>
      <c r="J4631" s="4" t="s">
        <v>1137</v>
      </c>
      <c r="K4631" s="12">
        <v>42096</v>
      </c>
      <c r="L4631" s="4" t="s">
        <v>366</v>
      </c>
      <c r="M4631" s="4" t="s">
        <v>358</v>
      </c>
      <c r="N4631" s="4" t="s">
        <v>359</v>
      </c>
      <c r="O4631" s="12" t="str">
        <f t="shared" ca="1" si="146"/>
        <v>10 ans, 0 mois</v>
      </c>
      <c r="P4631" s="4" t="str">
        <f>VLOOKUP(B4631,Effectif!B:I,6,0)</f>
        <v>Lise DE WITTE</v>
      </c>
      <c r="Q4631" s="4" t="str">
        <f>VLOOKUP(B4631,Effectif!B:I,8,0)</f>
        <v>DECB</v>
      </c>
      <c r="R4631" s="4" t="str">
        <f>IFERROR(VLOOKUP(C4631,Sales!B:G,6,0),"-")</f>
        <v>-</v>
      </c>
      <c r="S4631" s="4">
        <f>IFERROR(VLOOKUP(C4631,Recolt!B:H,3,0),"-")</f>
        <v>137</v>
      </c>
      <c r="T4631" s="4" t="str">
        <f t="shared" si="147"/>
        <v>-</v>
      </c>
    </row>
    <row r="4632" spans="1:20" hidden="1" x14ac:dyDescent="0.25">
      <c r="A4632" s="4" t="s">
        <v>412</v>
      </c>
      <c r="B4632" s="4" t="s">
        <v>538</v>
      </c>
      <c r="C4632" s="4">
        <v>1034850863</v>
      </c>
      <c r="D4632" s="4" t="s">
        <v>363</v>
      </c>
      <c r="E4632" s="4" t="s">
        <v>364</v>
      </c>
      <c r="F4632" s="4" t="s">
        <v>439</v>
      </c>
      <c r="G4632" s="12">
        <v>44996</v>
      </c>
      <c r="H4632" s="4" t="s">
        <v>356</v>
      </c>
      <c r="I4632" s="67">
        <v>0.45509259259259299</v>
      </c>
      <c r="J4632" s="4" t="s">
        <v>1133</v>
      </c>
      <c r="K4632" s="12">
        <v>43066</v>
      </c>
      <c r="L4632" s="4" t="s">
        <v>366</v>
      </c>
      <c r="M4632" s="4" t="s">
        <v>358</v>
      </c>
      <c r="N4632" s="4" t="s">
        <v>361</v>
      </c>
      <c r="O4632" s="12" t="str">
        <f t="shared" ca="1" si="146"/>
        <v>7 ans, 5 mois</v>
      </c>
      <c r="P4632" s="4" t="str">
        <f>VLOOKUP(B4632,Effectif!B:I,6,0)</f>
        <v>Lise DE WITTE</v>
      </c>
      <c r="Q4632" s="4" t="str">
        <f>VLOOKUP(B4632,Effectif!B:I,8,0)</f>
        <v>DECB</v>
      </c>
      <c r="R4632" s="4">
        <f>IFERROR(VLOOKUP(C4632,Sales!B:G,6,0),"-")</f>
        <v>438</v>
      </c>
      <c r="S4632" s="4" t="str">
        <f>IFERROR(VLOOKUP(C4632,Recolt!B:H,3,0),"-")</f>
        <v>-</v>
      </c>
      <c r="T4632" s="4">
        <f t="shared" si="147"/>
        <v>438</v>
      </c>
    </row>
    <row r="4633" spans="1:20" hidden="1" x14ac:dyDescent="0.25">
      <c r="A4633" s="4" t="s">
        <v>412</v>
      </c>
      <c r="B4633" s="4" t="s">
        <v>538</v>
      </c>
      <c r="C4633" s="4">
        <v>1034850864</v>
      </c>
      <c r="D4633" s="4" t="s">
        <v>363</v>
      </c>
      <c r="E4633" s="4" t="s">
        <v>364</v>
      </c>
      <c r="F4633" s="4" t="s">
        <v>439</v>
      </c>
      <c r="G4633" s="12">
        <v>44997</v>
      </c>
      <c r="H4633" s="4" t="s">
        <v>356</v>
      </c>
      <c r="I4633" s="67">
        <v>0.63500000000000001</v>
      </c>
      <c r="J4633" s="4" t="s">
        <v>1135</v>
      </c>
      <c r="K4633" s="12">
        <v>42922</v>
      </c>
      <c r="L4633" s="4" t="s">
        <v>366</v>
      </c>
      <c r="M4633" s="4" t="s">
        <v>358</v>
      </c>
      <c r="N4633" s="4" t="s">
        <v>359</v>
      </c>
      <c r="O4633" s="12" t="str">
        <f t="shared" ca="1" si="146"/>
        <v>7 ans, 9 mois</v>
      </c>
      <c r="P4633" s="4" t="str">
        <f>VLOOKUP(B4633,Effectif!B:I,6,0)</f>
        <v>Lise DE WITTE</v>
      </c>
      <c r="Q4633" s="4" t="str">
        <f>VLOOKUP(B4633,Effectif!B:I,8,0)</f>
        <v>DECB</v>
      </c>
      <c r="R4633" s="4">
        <f>IFERROR(VLOOKUP(C4633,Sales!B:G,6,0),"-")</f>
        <v>118.34</v>
      </c>
      <c r="S4633" s="4" t="str">
        <f>IFERROR(VLOOKUP(C4633,Recolt!B:H,3,0),"-")</f>
        <v>-</v>
      </c>
      <c r="T4633" s="4">
        <f t="shared" si="147"/>
        <v>118.34</v>
      </c>
    </row>
    <row r="4634" spans="1:20" hidden="1" x14ac:dyDescent="0.25">
      <c r="A4634" s="4" t="s">
        <v>412</v>
      </c>
      <c r="B4634" s="4" t="s">
        <v>538</v>
      </c>
      <c r="C4634" s="4">
        <v>1034850870</v>
      </c>
      <c r="D4634" s="4" t="s">
        <v>377</v>
      </c>
      <c r="E4634" s="4" t="s">
        <v>364</v>
      </c>
      <c r="F4634" s="4" t="s">
        <v>439</v>
      </c>
      <c r="G4634" s="12">
        <v>44998</v>
      </c>
      <c r="H4634" s="4" t="s">
        <v>356</v>
      </c>
      <c r="I4634" s="67">
        <v>0.477060185185185</v>
      </c>
      <c r="J4634" s="4" t="s">
        <v>1135</v>
      </c>
      <c r="K4634" s="12">
        <v>43325</v>
      </c>
      <c r="L4634" s="4" t="s">
        <v>366</v>
      </c>
      <c r="M4634" s="4" t="s">
        <v>358</v>
      </c>
      <c r="N4634" s="4" t="s">
        <v>361</v>
      </c>
      <c r="O4634" s="12" t="str">
        <f t="shared" ca="1" si="146"/>
        <v>6 ans, 8 mois</v>
      </c>
      <c r="P4634" s="4" t="str">
        <f>VLOOKUP(B4634,Effectif!B:I,6,0)</f>
        <v>Lise DE WITTE</v>
      </c>
      <c r="Q4634" s="4" t="str">
        <f>VLOOKUP(B4634,Effectif!B:I,8,0)</f>
        <v>DECB</v>
      </c>
      <c r="R4634" s="4" t="str">
        <f>IFERROR(VLOOKUP(C4634,Sales!B:G,6,0),"-")</f>
        <v>-</v>
      </c>
      <c r="S4634" s="4">
        <f>IFERROR(VLOOKUP(C4634,Recolt!B:H,3,0),"-")</f>
        <v>53</v>
      </c>
      <c r="T4634" s="4" t="str">
        <f t="shared" si="147"/>
        <v>-</v>
      </c>
    </row>
    <row r="4635" spans="1:20" hidden="1" x14ac:dyDescent="0.25">
      <c r="A4635" s="4" t="s">
        <v>412</v>
      </c>
      <c r="B4635" s="4" t="s">
        <v>538</v>
      </c>
      <c r="C4635" s="4">
        <v>1034850891</v>
      </c>
      <c r="D4635" s="4" t="s">
        <v>377</v>
      </c>
      <c r="E4635" s="4" t="s">
        <v>364</v>
      </c>
      <c r="F4635" s="4" t="s">
        <v>439</v>
      </c>
      <c r="G4635" s="12">
        <v>44999</v>
      </c>
      <c r="H4635" s="4" t="s">
        <v>356</v>
      </c>
      <c r="I4635" s="67">
        <v>0.74115740740740699</v>
      </c>
      <c r="J4635" s="4" t="s">
        <v>1133</v>
      </c>
      <c r="K4635" s="12">
        <v>43438</v>
      </c>
      <c r="L4635" s="4" t="s">
        <v>366</v>
      </c>
      <c r="M4635" s="4" t="s">
        <v>358</v>
      </c>
      <c r="N4635" s="4" t="s">
        <v>359</v>
      </c>
      <c r="O4635" s="12" t="str">
        <f t="shared" ca="1" si="146"/>
        <v>6 ans, 4 mois</v>
      </c>
      <c r="P4635" s="4" t="str">
        <f>VLOOKUP(B4635,Effectif!B:I,6,0)</f>
        <v>Lise DE WITTE</v>
      </c>
      <c r="Q4635" s="4" t="str">
        <f>VLOOKUP(B4635,Effectif!B:I,8,0)</f>
        <v>DECB</v>
      </c>
      <c r="R4635" s="4">
        <f>IFERROR(VLOOKUP(C4635,Sales!B:G,6,0),"-")</f>
        <v>223</v>
      </c>
      <c r="S4635" s="4" t="str">
        <f>IFERROR(VLOOKUP(C4635,Recolt!B:H,3,0),"-")</f>
        <v>-</v>
      </c>
      <c r="T4635" s="4">
        <f t="shared" si="147"/>
        <v>223</v>
      </c>
    </row>
    <row r="4636" spans="1:20" hidden="1" x14ac:dyDescent="0.25">
      <c r="A4636" s="4" t="s">
        <v>412</v>
      </c>
      <c r="B4636" s="4" t="s">
        <v>538</v>
      </c>
      <c r="C4636" s="4">
        <v>1034850899</v>
      </c>
      <c r="D4636" s="4" t="s">
        <v>372</v>
      </c>
      <c r="E4636" s="4" t="s">
        <v>364</v>
      </c>
      <c r="F4636" s="4" t="s">
        <v>439</v>
      </c>
      <c r="G4636" s="12">
        <v>45000</v>
      </c>
      <c r="H4636" s="4" t="s">
        <v>356</v>
      </c>
      <c r="I4636" s="67">
        <v>0.53603009259259304</v>
      </c>
      <c r="J4636" s="4" t="s">
        <v>1133</v>
      </c>
      <c r="K4636" s="12">
        <v>43390</v>
      </c>
      <c r="L4636" s="4" t="s">
        <v>366</v>
      </c>
      <c r="M4636" s="4" t="s">
        <v>358</v>
      </c>
      <c r="N4636" s="4" t="s">
        <v>361</v>
      </c>
      <c r="O4636" s="12" t="str">
        <f t="shared" ca="1" si="146"/>
        <v>6 ans, 6 mois</v>
      </c>
      <c r="P4636" s="4" t="str">
        <f>VLOOKUP(B4636,Effectif!B:I,6,0)</f>
        <v>Lise DE WITTE</v>
      </c>
      <c r="Q4636" s="4" t="str">
        <f>VLOOKUP(B4636,Effectif!B:I,8,0)</f>
        <v>DECB</v>
      </c>
      <c r="R4636" s="4">
        <f>IFERROR(VLOOKUP(C4636,Sales!B:G,6,0),"-")</f>
        <v>114</v>
      </c>
      <c r="S4636" s="4" t="str">
        <f>IFERROR(VLOOKUP(C4636,Recolt!B:H,3,0),"-")</f>
        <v>-</v>
      </c>
      <c r="T4636" s="4">
        <f t="shared" si="147"/>
        <v>114</v>
      </c>
    </row>
    <row r="4637" spans="1:20" hidden="1" x14ac:dyDescent="0.25">
      <c r="A4637" s="4" t="s">
        <v>412</v>
      </c>
      <c r="B4637" s="4" t="s">
        <v>538</v>
      </c>
      <c r="C4637" s="4">
        <v>1034850901</v>
      </c>
      <c r="D4637" s="4" t="s">
        <v>377</v>
      </c>
      <c r="E4637" s="4" t="s">
        <v>364</v>
      </c>
      <c r="F4637" s="4" t="s">
        <v>439</v>
      </c>
      <c r="G4637" s="12">
        <v>45001</v>
      </c>
      <c r="H4637" s="4" t="s">
        <v>356</v>
      </c>
      <c r="I4637" s="67">
        <v>0.43337962962963</v>
      </c>
      <c r="J4637" s="4" t="s">
        <v>1131</v>
      </c>
      <c r="K4637" s="12">
        <v>41764</v>
      </c>
      <c r="L4637" s="4" t="s">
        <v>366</v>
      </c>
      <c r="M4637" s="4" t="s">
        <v>358</v>
      </c>
      <c r="N4637" s="4" t="s">
        <v>359</v>
      </c>
      <c r="O4637" s="12" t="str">
        <f t="shared" ca="1" si="146"/>
        <v>10 ans, 11 mois</v>
      </c>
      <c r="P4637" s="4" t="str">
        <f>VLOOKUP(B4637,Effectif!B:I,6,0)</f>
        <v>Lise DE WITTE</v>
      </c>
      <c r="Q4637" s="4" t="str">
        <f>VLOOKUP(B4637,Effectif!B:I,8,0)</f>
        <v>DECB</v>
      </c>
      <c r="R4637" s="4">
        <f>IFERROR(VLOOKUP(C4637,Sales!B:G,6,0),"-")</f>
        <v>242</v>
      </c>
      <c r="S4637" s="4" t="str">
        <f>IFERROR(VLOOKUP(C4637,Recolt!B:H,3,0),"-")</f>
        <v>-</v>
      </c>
      <c r="T4637" s="4">
        <f t="shared" si="147"/>
        <v>242</v>
      </c>
    </row>
    <row r="4638" spans="1:20" hidden="1" x14ac:dyDescent="0.25">
      <c r="A4638" s="4" t="s">
        <v>412</v>
      </c>
      <c r="B4638" s="4" t="s">
        <v>538</v>
      </c>
      <c r="C4638" s="4">
        <v>1034850904</v>
      </c>
      <c r="D4638" s="4" t="s">
        <v>354</v>
      </c>
      <c r="E4638" s="4" t="s">
        <v>355</v>
      </c>
      <c r="F4638" s="4" t="s">
        <v>439</v>
      </c>
      <c r="G4638" s="12">
        <v>45002</v>
      </c>
      <c r="H4638" s="4" t="s">
        <v>356</v>
      </c>
      <c r="I4638" s="67">
        <v>0.57318287037036997</v>
      </c>
      <c r="J4638" s="4" t="s">
        <v>1142</v>
      </c>
      <c r="K4638" s="12">
        <v>43319</v>
      </c>
      <c r="L4638" s="4" t="s">
        <v>366</v>
      </c>
      <c r="M4638" s="4" t="s">
        <v>358</v>
      </c>
      <c r="N4638" s="4" t="s">
        <v>359</v>
      </c>
      <c r="O4638" s="12" t="str">
        <f t="shared" ca="1" si="146"/>
        <v>6 ans, 8 mois</v>
      </c>
      <c r="P4638" s="4" t="str">
        <f>VLOOKUP(B4638,Effectif!B:I,6,0)</f>
        <v>Lise DE WITTE</v>
      </c>
      <c r="Q4638" s="4" t="str">
        <f>VLOOKUP(B4638,Effectif!B:I,8,0)</f>
        <v>DECB</v>
      </c>
      <c r="R4638" s="4">
        <f>IFERROR(VLOOKUP(C4638,Sales!B:G,6,0),"-")</f>
        <v>117.21000000000001</v>
      </c>
      <c r="S4638" s="4" t="str">
        <f>IFERROR(VLOOKUP(C4638,Recolt!B:H,3,0),"-")</f>
        <v>-</v>
      </c>
      <c r="T4638" s="4">
        <f t="shared" si="147"/>
        <v>117.21000000000001</v>
      </c>
    </row>
    <row r="4639" spans="1:20" hidden="1" x14ac:dyDescent="0.25">
      <c r="A4639" s="4" t="s">
        <v>412</v>
      </c>
      <c r="B4639" s="4" t="s">
        <v>538</v>
      </c>
      <c r="C4639" s="4">
        <v>1034850914</v>
      </c>
      <c r="D4639" s="4" t="s">
        <v>363</v>
      </c>
      <c r="E4639" s="4" t="s">
        <v>364</v>
      </c>
      <c r="F4639" s="4" t="s">
        <v>440</v>
      </c>
      <c r="G4639" s="12">
        <v>45003</v>
      </c>
      <c r="H4639" s="4" t="s">
        <v>356</v>
      </c>
      <c r="I4639" s="67">
        <v>0.65129629629629604</v>
      </c>
      <c r="J4639" s="4" t="s">
        <v>1131</v>
      </c>
      <c r="K4639" s="12">
        <v>40118</v>
      </c>
      <c r="L4639" s="4" t="s">
        <v>366</v>
      </c>
      <c r="M4639" s="4" t="s">
        <v>358</v>
      </c>
      <c r="N4639" s="4" t="s">
        <v>361</v>
      </c>
      <c r="O4639" s="12" t="str">
        <f t="shared" ca="1" si="146"/>
        <v>15 ans, 5 mois</v>
      </c>
      <c r="P4639" s="4" t="str">
        <f>VLOOKUP(B4639,Effectif!B:I,6,0)</f>
        <v>Lise DE WITTE</v>
      </c>
      <c r="Q4639" s="4" t="str">
        <f>VLOOKUP(B4639,Effectif!B:I,8,0)</f>
        <v>DECB</v>
      </c>
      <c r="R4639" s="4" t="str">
        <f>IFERROR(VLOOKUP(C4639,Sales!B:G,6,0),"-")</f>
        <v>-</v>
      </c>
      <c r="S4639" s="4">
        <f>IFERROR(VLOOKUP(C4639,Recolt!B:H,3,0),"-")</f>
        <v>96.79</v>
      </c>
      <c r="T4639" s="4" t="str">
        <f t="shared" si="147"/>
        <v>-</v>
      </c>
    </row>
    <row r="4640" spans="1:20" hidden="1" x14ac:dyDescent="0.25">
      <c r="A4640" s="4" t="s">
        <v>412</v>
      </c>
      <c r="B4640" s="4" t="s">
        <v>538</v>
      </c>
      <c r="C4640" s="4">
        <v>1034850926</v>
      </c>
      <c r="D4640" s="4" t="s">
        <v>377</v>
      </c>
      <c r="E4640" s="4" t="s">
        <v>364</v>
      </c>
      <c r="F4640" s="4" t="s">
        <v>439</v>
      </c>
      <c r="G4640" s="12">
        <v>45004</v>
      </c>
      <c r="H4640" s="4" t="s">
        <v>356</v>
      </c>
      <c r="I4640" s="67">
        <v>0.40488425925925903</v>
      </c>
      <c r="J4640" s="4" t="s">
        <v>1136</v>
      </c>
      <c r="K4640" s="12">
        <v>43325</v>
      </c>
      <c r="L4640" s="4" t="s">
        <v>366</v>
      </c>
      <c r="M4640" s="4" t="s">
        <v>358</v>
      </c>
      <c r="N4640" s="4" t="s">
        <v>361</v>
      </c>
      <c r="O4640" s="12" t="str">
        <f t="shared" ca="1" si="146"/>
        <v>6 ans, 8 mois</v>
      </c>
      <c r="P4640" s="4" t="str">
        <f>VLOOKUP(B4640,Effectif!B:I,6,0)</f>
        <v>Lise DE WITTE</v>
      </c>
      <c r="Q4640" s="4" t="str">
        <f>VLOOKUP(B4640,Effectif!B:I,8,0)</f>
        <v>DECB</v>
      </c>
      <c r="R4640" s="4" t="str">
        <f>IFERROR(VLOOKUP(C4640,Sales!B:G,6,0),"-")</f>
        <v>-</v>
      </c>
      <c r="S4640" s="4">
        <f>IFERROR(VLOOKUP(C4640,Recolt!B:H,3,0),"-")</f>
        <v>80.87</v>
      </c>
      <c r="T4640" s="4" t="str">
        <f t="shared" si="147"/>
        <v>-</v>
      </c>
    </row>
    <row r="4641" spans="1:20" hidden="1" x14ac:dyDescent="0.25">
      <c r="A4641" s="4" t="s">
        <v>412</v>
      </c>
      <c r="B4641" s="4" t="s">
        <v>538</v>
      </c>
      <c r="C4641" s="4">
        <v>1034850927</v>
      </c>
      <c r="D4641" s="4" t="s">
        <v>354</v>
      </c>
      <c r="E4641" s="4" t="s">
        <v>355</v>
      </c>
      <c r="F4641" s="4" t="s">
        <v>439</v>
      </c>
      <c r="G4641" s="12">
        <v>45005</v>
      </c>
      <c r="H4641" s="4" t="s">
        <v>356</v>
      </c>
      <c r="I4641" s="67">
        <v>0.66315972222222197</v>
      </c>
      <c r="J4641" s="4" t="s">
        <v>1132</v>
      </c>
      <c r="K4641" s="12">
        <v>43290</v>
      </c>
      <c r="L4641" s="4" t="s">
        <v>366</v>
      </c>
      <c r="M4641" s="4" t="s">
        <v>358</v>
      </c>
      <c r="N4641" s="4" t="s">
        <v>361</v>
      </c>
      <c r="O4641" s="12" t="str">
        <f t="shared" ca="1" si="146"/>
        <v>6 ans, 9 mois</v>
      </c>
      <c r="P4641" s="4" t="str">
        <f>VLOOKUP(B4641,Effectif!B:I,6,0)</f>
        <v>Lise DE WITTE</v>
      </c>
      <c r="Q4641" s="4" t="str">
        <f>VLOOKUP(B4641,Effectif!B:I,8,0)</f>
        <v>DECB</v>
      </c>
      <c r="R4641" s="4" t="str">
        <f>IFERROR(VLOOKUP(C4641,Sales!B:G,6,0),"-")</f>
        <v>-</v>
      </c>
      <c r="S4641" s="4">
        <f>IFERROR(VLOOKUP(C4641,Recolt!B:H,3,0),"-")</f>
        <v>173</v>
      </c>
      <c r="T4641" s="4" t="str">
        <f t="shared" si="147"/>
        <v>-</v>
      </c>
    </row>
    <row r="4642" spans="1:20" hidden="1" x14ac:dyDescent="0.25">
      <c r="A4642" s="4" t="s">
        <v>412</v>
      </c>
      <c r="B4642" s="4" t="s">
        <v>538</v>
      </c>
      <c r="C4642" s="4">
        <v>1034850935</v>
      </c>
      <c r="D4642" s="4" t="s">
        <v>363</v>
      </c>
      <c r="E4642" s="4" t="s">
        <v>364</v>
      </c>
      <c r="F4642" s="4" t="s">
        <v>439</v>
      </c>
      <c r="G4642" s="12">
        <v>45006</v>
      </c>
      <c r="H4642" s="4" t="s">
        <v>356</v>
      </c>
      <c r="I4642" s="67">
        <v>0.53909722222222201</v>
      </c>
      <c r="J4642" s="4" t="s">
        <v>1142</v>
      </c>
      <c r="K4642" s="12">
        <v>43009</v>
      </c>
      <c r="L4642" s="4" t="s">
        <v>366</v>
      </c>
      <c r="M4642" s="4" t="s">
        <v>358</v>
      </c>
      <c r="N4642" s="4" t="s">
        <v>361</v>
      </c>
      <c r="O4642" s="12" t="str">
        <f t="shared" ca="1" si="146"/>
        <v>7 ans, 6 mois</v>
      </c>
      <c r="P4642" s="4" t="str">
        <f>VLOOKUP(B4642,Effectif!B:I,6,0)</f>
        <v>Lise DE WITTE</v>
      </c>
      <c r="Q4642" s="4" t="str">
        <f>VLOOKUP(B4642,Effectif!B:I,8,0)</f>
        <v>DECB</v>
      </c>
      <c r="R4642" s="4">
        <f>IFERROR(VLOOKUP(C4642,Sales!B:G,6,0),"-")</f>
        <v>278.04000000000002</v>
      </c>
      <c r="S4642" s="4" t="str">
        <f>IFERROR(VLOOKUP(C4642,Recolt!B:H,3,0),"-")</f>
        <v>-</v>
      </c>
      <c r="T4642" s="4">
        <f t="shared" si="147"/>
        <v>278.04000000000002</v>
      </c>
    </row>
    <row r="4643" spans="1:20" hidden="1" x14ac:dyDescent="0.25">
      <c r="A4643" s="4" t="s">
        <v>412</v>
      </c>
      <c r="B4643" s="4" t="s">
        <v>538</v>
      </c>
      <c r="C4643" s="4">
        <v>1034850941</v>
      </c>
      <c r="D4643" s="4" t="s">
        <v>363</v>
      </c>
      <c r="E4643" s="4" t="s">
        <v>364</v>
      </c>
      <c r="F4643" s="4" t="s">
        <v>439</v>
      </c>
      <c r="G4643" s="12">
        <v>45007</v>
      </c>
      <c r="H4643" s="4" t="s">
        <v>356</v>
      </c>
      <c r="I4643" s="67">
        <v>0.51375000000000004</v>
      </c>
      <c r="J4643" s="4" t="s">
        <v>1137</v>
      </c>
      <c r="K4643" s="12">
        <v>42681</v>
      </c>
      <c r="L4643" s="4" t="s">
        <v>366</v>
      </c>
      <c r="M4643" s="4" t="s">
        <v>358</v>
      </c>
      <c r="N4643" s="4" t="s">
        <v>361</v>
      </c>
      <c r="O4643" s="12" t="str">
        <f t="shared" ca="1" si="146"/>
        <v>8 ans, 5 mois</v>
      </c>
      <c r="P4643" s="4" t="str">
        <f>VLOOKUP(B4643,Effectif!B:I,6,0)</f>
        <v>Lise DE WITTE</v>
      </c>
      <c r="Q4643" s="4" t="str">
        <f>VLOOKUP(B4643,Effectif!B:I,8,0)</f>
        <v>DECB</v>
      </c>
      <c r="R4643" s="4">
        <f>IFERROR(VLOOKUP(C4643,Sales!B:G,6,0),"-")</f>
        <v>141</v>
      </c>
      <c r="S4643" s="4" t="str">
        <f>IFERROR(VLOOKUP(C4643,Recolt!B:H,3,0),"-")</f>
        <v>-</v>
      </c>
      <c r="T4643" s="4">
        <f t="shared" si="147"/>
        <v>141</v>
      </c>
    </row>
    <row r="4644" spans="1:20" hidden="1" x14ac:dyDescent="0.25">
      <c r="A4644" s="4" t="s">
        <v>412</v>
      </c>
      <c r="B4644" s="4" t="s">
        <v>538</v>
      </c>
      <c r="C4644" s="4">
        <v>1034850942</v>
      </c>
      <c r="D4644" s="4" t="s">
        <v>363</v>
      </c>
      <c r="E4644" s="4" t="s">
        <v>364</v>
      </c>
      <c r="F4644" s="4" t="s">
        <v>439</v>
      </c>
      <c r="G4644" s="12">
        <v>45008</v>
      </c>
      <c r="H4644" s="4" t="s">
        <v>356</v>
      </c>
      <c r="I4644" s="67">
        <v>0.58015046296296302</v>
      </c>
      <c r="J4644" s="4" t="s">
        <v>1141</v>
      </c>
      <c r="K4644" s="12">
        <v>42830</v>
      </c>
      <c r="L4644" s="4" t="s">
        <v>366</v>
      </c>
      <c r="M4644" s="4" t="s">
        <v>358</v>
      </c>
      <c r="N4644" s="4" t="s">
        <v>359</v>
      </c>
      <c r="O4644" s="12" t="str">
        <f t="shared" ca="1" si="146"/>
        <v>8 ans, 0 mois</v>
      </c>
      <c r="P4644" s="4" t="str">
        <f>VLOOKUP(B4644,Effectif!B:I,6,0)</f>
        <v>Lise DE WITTE</v>
      </c>
      <c r="Q4644" s="4" t="str">
        <f>VLOOKUP(B4644,Effectif!B:I,8,0)</f>
        <v>DECB</v>
      </c>
      <c r="R4644" s="4">
        <f>IFERROR(VLOOKUP(C4644,Sales!B:G,6,0),"-")</f>
        <v>66.78</v>
      </c>
      <c r="S4644" s="4" t="str">
        <f>IFERROR(VLOOKUP(C4644,Recolt!B:H,3,0),"-")</f>
        <v>-</v>
      </c>
      <c r="T4644" s="4">
        <f t="shared" si="147"/>
        <v>66.78</v>
      </c>
    </row>
    <row r="4645" spans="1:20" hidden="1" x14ac:dyDescent="0.25">
      <c r="A4645" s="4" t="s">
        <v>412</v>
      </c>
      <c r="B4645" s="4" t="s">
        <v>538</v>
      </c>
      <c r="C4645" s="4">
        <v>1034850961</v>
      </c>
      <c r="D4645" s="4" t="s">
        <v>377</v>
      </c>
      <c r="E4645" s="4" t="s">
        <v>364</v>
      </c>
      <c r="F4645" s="4" t="s">
        <v>440</v>
      </c>
      <c r="G4645" s="12">
        <v>45009</v>
      </c>
      <c r="H4645" s="4" t="s">
        <v>356</v>
      </c>
      <c r="I4645" s="67">
        <v>0.65329861111111098</v>
      </c>
      <c r="J4645" s="4" t="s">
        <v>1144</v>
      </c>
      <c r="K4645" s="12">
        <v>40722</v>
      </c>
      <c r="L4645" s="4" t="s">
        <v>366</v>
      </c>
      <c r="M4645" s="4" t="s">
        <v>358</v>
      </c>
      <c r="N4645" s="4" t="s">
        <v>361</v>
      </c>
      <c r="O4645" s="12" t="str">
        <f t="shared" ca="1" si="146"/>
        <v>13 ans, 10 mois</v>
      </c>
      <c r="P4645" s="4" t="str">
        <f>VLOOKUP(B4645,Effectif!B:I,6,0)</f>
        <v>Lise DE WITTE</v>
      </c>
      <c r="Q4645" s="4" t="str">
        <f>VLOOKUP(B4645,Effectif!B:I,8,0)</f>
        <v>DECB</v>
      </c>
      <c r="R4645" s="4" t="str">
        <f>IFERROR(VLOOKUP(C4645,Sales!B:G,6,0),"-")</f>
        <v>-</v>
      </c>
      <c r="S4645" s="4">
        <f>IFERROR(VLOOKUP(C4645,Recolt!B:H,3,0),"-")</f>
        <v>146</v>
      </c>
      <c r="T4645" s="4" t="str">
        <f t="shared" si="147"/>
        <v>-</v>
      </c>
    </row>
    <row r="4646" spans="1:20" hidden="1" x14ac:dyDescent="0.25">
      <c r="A4646" s="4" t="s">
        <v>412</v>
      </c>
      <c r="B4646" s="4" t="s">
        <v>538</v>
      </c>
      <c r="C4646" s="4">
        <v>1034850962</v>
      </c>
      <c r="D4646" s="4" t="s">
        <v>354</v>
      </c>
      <c r="E4646" s="4" t="s">
        <v>355</v>
      </c>
      <c r="F4646" s="4" t="s">
        <v>439</v>
      </c>
      <c r="G4646" s="12">
        <v>45010</v>
      </c>
      <c r="H4646" s="4" t="s">
        <v>356</v>
      </c>
      <c r="I4646" s="67">
        <v>0.73379629629629595</v>
      </c>
      <c r="J4646" s="4" t="s">
        <v>1133</v>
      </c>
      <c r="K4646" s="12">
        <v>42789</v>
      </c>
      <c r="L4646" s="4" t="s">
        <v>366</v>
      </c>
      <c r="M4646" s="4" t="s">
        <v>358</v>
      </c>
      <c r="N4646" s="4" t="s">
        <v>361</v>
      </c>
      <c r="O4646" s="12" t="str">
        <f t="shared" ca="1" si="146"/>
        <v>8 ans, 2 mois</v>
      </c>
      <c r="P4646" s="4" t="str">
        <f>VLOOKUP(B4646,Effectif!B:I,6,0)</f>
        <v>Lise DE WITTE</v>
      </c>
      <c r="Q4646" s="4" t="str">
        <f>VLOOKUP(B4646,Effectif!B:I,8,0)</f>
        <v>DECB</v>
      </c>
      <c r="R4646" s="4" t="str">
        <f>IFERROR(VLOOKUP(C4646,Sales!B:G,6,0),"-")</f>
        <v>-</v>
      </c>
      <c r="S4646" s="4">
        <f>IFERROR(VLOOKUP(C4646,Recolt!B:H,3,0),"-")</f>
        <v>37.49</v>
      </c>
      <c r="T4646" s="4" t="str">
        <f t="shared" si="147"/>
        <v>-</v>
      </c>
    </row>
    <row r="4647" spans="1:20" hidden="1" x14ac:dyDescent="0.25">
      <c r="A4647" s="4" t="s">
        <v>412</v>
      </c>
      <c r="B4647" s="4" t="s">
        <v>538</v>
      </c>
      <c r="C4647" s="4">
        <v>1034850969</v>
      </c>
      <c r="D4647" s="4" t="s">
        <v>377</v>
      </c>
      <c r="E4647" s="4" t="s">
        <v>364</v>
      </c>
      <c r="F4647" s="4" t="s">
        <v>439</v>
      </c>
      <c r="G4647" s="12">
        <v>45011</v>
      </c>
      <c r="H4647" s="4" t="s">
        <v>356</v>
      </c>
      <c r="I4647" s="67">
        <v>0.570081018518518</v>
      </c>
      <c r="J4647" s="4" t="s">
        <v>1142</v>
      </c>
      <c r="K4647" s="12">
        <v>43319</v>
      </c>
      <c r="L4647" s="4" t="s">
        <v>366</v>
      </c>
      <c r="M4647" s="4" t="s">
        <v>358</v>
      </c>
      <c r="N4647" s="4" t="s">
        <v>359</v>
      </c>
      <c r="O4647" s="12" t="str">
        <f t="shared" ca="1" si="146"/>
        <v>6 ans, 8 mois</v>
      </c>
      <c r="P4647" s="4" t="str">
        <f>VLOOKUP(B4647,Effectif!B:I,6,0)</f>
        <v>Lise DE WITTE</v>
      </c>
      <c r="Q4647" s="4" t="str">
        <f>VLOOKUP(B4647,Effectif!B:I,8,0)</f>
        <v>DECB</v>
      </c>
      <c r="R4647" s="4">
        <f>IFERROR(VLOOKUP(C4647,Sales!B:G,6,0),"-")</f>
        <v>81.849999999999994</v>
      </c>
      <c r="S4647" s="4" t="str">
        <f>IFERROR(VLOOKUP(C4647,Recolt!B:H,3,0),"-")</f>
        <v>-</v>
      </c>
      <c r="T4647" s="4">
        <f t="shared" si="147"/>
        <v>81.849999999999994</v>
      </c>
    </row>
    <row r="4648" spans="1:20" hidden="1" x14ac:dyDescent="0.25">
      <c r="A4648" s="4" t="s">
        <v>412</v>
      </c>
      <c r="B4648" s="4" t="s">
        <v>538</v>
      </c>
      <c r="C4648" s="4">
        <v>1034850976</v>
      </c>
      <c r="D4648" s="4" t="s">
        <v>372</v>
      </c>
      <c r="E4648" s="4" t="s">
        <v>364</v>
      </c>
      <c r="F4648" s="4" t="s">
        <v>439</v>
      </c>
      <c r="G4648" s="12">
        <v>45012</v>
      </c>
      <c r="H4648" s="4" t="s">
        <v>356</v>
      </c>
      <c r="I4648" s="67">
        <v>0.518703703703704</v>
      </c>
      <c r="J4648" s="4" t="s">
        <v>1133</v>
      </c>
      <c r="K4648" s="12">
        <v>42842</v>
      </c>
      <c r="L4648" s="4" t="s">
        <v>366</v>
      </c>
      <c r="M4648" s="4" t="s">
        <v>358</v>
      </c>
      <c r="N4648" s="4" t="s">
        <v>361</v>
      </c>
      <c r="O4648" s="12" t="str">
        <f t="shared" ca="1" si="146"/>
        <v>8 ans, 0 mois</v>
      </c>
      <c r="P4648" s="4" t="str">
        <f>VLOOKUP(B4648,Effectif!B:I,6,0)</f>
        <v>Lise DE WITTE</v>
      </c>
      <c r="Q4648" s="4" t="str">
        <f>VLOOKUP(B4648,Effectif!B:I,8,0)</f>
        <v>DECB</v>
      </c>
      <c r="R4648" s="4" t="str">
        <f>IFERROR(VLOOKUP(C4648,Sales!B:G,6,0),"-")</f>
        <v>-</v>
      </c>
      <c r="S4648" s="4">
        <f>IFERROR(VLOOKUP(C4648,Recolt!B:H,3,0),"-")</f>
        <v>218</v>
      </c>
      <c r="T4648" s="4" t="str">
        <f t="shared" si="147"/>
        <v>-</v>
      </c>
    </row>
    <row r="4649" spans="1:20" hidden="1" x14ac:dyDescent="0.25">
      <c r="A4649" s="4" t="s">
        <v>412</v>
      </c>
      <c r="B4649" s="4" t="s">
        <v>538</v>
      </c>
      <c r="C4649" s="4">
        <v>1034850988</v>
      </c>
      <c r="D4649" s="4" t="s">
        <v>363</v>
      </c>
      <c r="E4649" s="4" t="s">
        <v>364</v>
      </c>
      <c r="F4649" s="4" t="s">
        <v>439</v>
      </c>
      <c r="G4649" s="12">
        <v>45013</v>
      </c>
      <c r="H4649" s="4" t="s">
        <v>365</v>
      </c>
      <c r="I4649" s="67">
        <v>0.50416666666666698</v>
      </c>
      <c r="J4649" s="4" t="s">
        <v>1147</v>
      </c>
      <c r="L4649" s="4" t="s">
        <v>366</v>
      </c>
      <c r="O4649" s="12" t="str">
        <f t="shared" ca="1" si="146"/>
        <v>125 ans, 3 mois</v>
      </c>
      <c r="P4649" s="4" t="str">
        <f>VLOOKUP(B4649,Effectif!B:I,6,0)</f>
        <v>Lise DE WITTE</v>
      </c>
      <c r="Q4649" s="4" t="str">
        <f>VLOOKUP(B4649,Effectif!B:I,8,0)</f>
        <v>DECB</v>
      </c>
      <c r="R4649" s="4" t="str">
        <f>IFERROR(VLOOKUP(C4649,Sales!B:G,6,0),"-")</f>
        <v>-</v>
      </c>
      <c r="S4649" s="4">
        <f>IFERROR(VLOOKUP(C4649,Recolt!B:H,3,0),"-")</f>
        <v>50</v>
      </c>
      <c r="T4649" s="4" t="str">
        <f t="shared" si="147"/>
        <v>-</v>
      </c>
    </row>
    <row r="4650" spans="1:20" hidden="1" x14ac:dyDescent="0.25">
      <c r="A4650" s="4" t="s">
        <v>412</v>
      </c>
      <c r="B4650" s="4" t="s">
        <v>538</v>
      </c>
      <c r="C4650" s="4">
        <v>1034850991</v>
      </c>
      <c r="D4650" s="4" t="s">
        <v>363</v>
      </c>
      <c r="E4650" s="4" t="s">
        <v>364</v>
      </c>
      <c r="F4650" s="4" t="s">
        <v>439</v>
      </c>
      <c r="G4650" s="12">
        <v>45014</v>
      </c>
      <c r="H4650" s="4" t="s">
        <v>356</v>
      </c>
      <c r="I4650" s="67">
        <v>0.41802083333333301</v>
      </c>
      <c r="J4650" s="4" t="s">
        <v>1134</v>
      </c>
      <c r="K4650" s="12">
        <v>43171</v>
      </c>
      <c r="L4650" s="4" t="s">
        <v>366</v>
      </c>
      <c r="M4650" s="4" t="s">
        <v>358</v>
      </c>
      <c r="N4650" s="4" t="s">
        <v>361</v>
      </c>
      <c r="O4650" s="12" t="str">
        <f t="shared" ca="1" si="146"/>
        <v>7 ans, 1 mois</v>
      </c>
      <c r="P4650" s="4" t="str">
        <f>VLOOKUP(B4650,Effectif!B:I,6,0)</f>
        <v>Lise DE WITTE</v>
      </c>
      <c r="Q4650" s="4" t="str">
        <f>VLOOKUP(B4650,Effectif!B:I,8,0)</f>
        <v>DECB</v>
      </c>
      <c r="R4650" s="4" t="str">
        <f>IFERROR(VLOOKUP(C4650,Sales!B:G,6,0),"-")</f>
        <v>-</v>
      </c>
      <c r="S4650" s="4" t="str">
        <f>IFERROR(VLOOKUP(C4650,Recolt!B:H,3,0),"-")</f>
        <v>-</v>
      </c>
      <c r="T4650" s="4" t="str">
        <f t="shared" si="147"/>
        <v>-</v>
      </c>
    </row>
    <row r="4651" spans="1:20" hidden="1" x14ac:dyDescent="0.25">
      <c r="A4651" s="4" t="s">
        <v>412</v>
      </c>
      <c r="B4651" s="4" t="s">
        <v>557</v>
      </c>
      <c r="C4651" s="4">
        <v>1034850992</v>
      </c>
      <c r="D4651" s="4" t="s">
        <v>363</v>
      </c>
      <c r="E4651" s="4" t="s">
        <v>364</v>
      </c>
      <c r="F4651" s="4" t="s">
        <v>439</v>
      </c>
      <c r="G4651" s="12">
        <v>45015</v>
      </c>
      <c r="H4651" s="4" t="s">
        <v>356</v>
      </c>
      <c r="I4651" s="67">
        <v>0.70244212962963004</v>
      </c>
      <c r="J4651" s="4" t="s">
        <v>1132</v>
      </c>
      <c r="K4651" s="12">
        <v>42646</v>
      </c>
      <c r="L4651" s="4" t="s">
        <v>366</v>
      </c>
      <c r="M4651" s="4" t="s">
        <v>358</v>
      </c>
      <c r="N4651" s="4" t="s">
        <v>361</v>
      </c>
      <c r="O4651" s="12" t="str">
        <f t="shared" ca="1" si="146"/>
        <v>8 ans, 6 mois</v>
      </c>
      <c r="P4651" s="4" t="str">
        <f>VLOOKUP(B4651,Effectif!B:I,6,0)</f>
        <v>Lise DE WITTE</v>
      </c>
      <c r="Q4651" s="4" t="str">
        <f>VLOOKUP(B4651,Effectif!B:I,8,0)</f>
        <v>DECB</v>
      </c>
      <c r="R4651" s="4">
        <f>IFERROR(VLOOKUP(C4651,Sales!B:G,6,0),"-")</f>
        <v>162</v>
      </c>
      <c r="S4651" s="4" t="str">
        <f>IFERROR(VLOOKUP(C4651,Recolt!B:H,3,0),"-")</f>
        <v>-</v>
      </c>
      <c r="T4651" s="4">
        <f t="shared" si="147"/>
        <v>162</v>
      </c>
    </row>
    <row r="4652" spans="1:20" hidden="1" x14ac:dyDescent="0.25">
      <c r="A4652" s="4" t="s">
        <v>412</v>
      </c>
      <c r="B4652" s="4" t="s">
        <v>557</v>
      </c>
      <c r="C4652" s="4">
        <v>1034850999</v>
      </c>
      <c r="D4652" s="4" t="s">
        <v>354</v>
      </c>
      <c r="E4652" s="4" t="s">
        <v>355</v>
      </c>
      <c r="F4652" s="4" t="s">
        <v>440</v>
      </c>
      <c r="G4652" s="12">
        <v>45016</v>
      </c>
      <c r="H4652" s="4" t="s">
        <v>356</v>
      </c>
      <c r="I4652" s="67">
        <v>0.62443287037036999</v>
      </c>
      <c r="J4652" s="4" t="s">
        <v>1136</v>
      </c>
      <c r="K4652" s="12">
        <v>43441</v>
      </c>
      <c r="L4652" s="4" t="s">
        <v>366</v>
      </c>
      <c r="M4652" s="4" t="s">
        <v>358</v>
      </c>
      <c r="N4652" s="4" t="s">
        <v>361</v>
      </c>
      <c r="O4652" s="12" t="str">
        <f t="shared" ca="1" si="146"/>
        <v>6 ans, 4 mois</v>
      </c>
      <c r="P4652" s="4" t="str">
        <f>VLOOKUP(B4652,Effectif!B:I,6,0)</f>
        <v>Lise DE WITTE</v>
      </c>
      <c r="Q4652" s="4" t="str">
        <f>VLOOKUP(B4652,Effectif!B:I,8,0)</f>
        <v>DECB</v>
      </c>
      <c r="R4652" s="4" t="str">
        <f>IFERROR(VLOOKUP(C4652,Sales!B:G,6,0),"-")</f>
        <v>-</v>
      </c>
      <c r="S4652" s="4">
        <f>IFERROR(VLOOKUP(C4652,Recolt!B:H,3,0),"-")</f>
        <v>66</v>
      </c>
      <c r="T4652" s="4" t="str">
        <f t="shared" si="147"/>
        <v>-</v>
      </c>
    </row>
    <row r="4653" spans="1:20" hidden="1" x14ac:dyDescent="0.25">
      <c r="A4653" s="4" t="s">
        <v>412</v>
      </c>
      <c r="B4653" s="4" t="s">
        <v>557</v>
      </c>
      <c r="C4653" s="4">
        <v>1034851007</v>
      </c>
      <c r="D4653" s="4" t="s">
        <v>372</v>
      </c>
      <c r="E4653" s="4" t="s">
        <v>364</v>
      </c>
      <c r="F4653" s="4" t="s">
        <v>439</v>
      </c>
      <c r="G4653" s="12">
        <v>45303</v>
      </c>
      <c r="H4653" s="4" t="s">
        <v>356</v>
      </c>
      <c r="I4653" s="67">
        <v>0.60134259259259304</v>
      </c>
      <c r="J4653" s="4" t="s">
        <v>1136</v>
      </c>
      <c r="K4653" s="12">
        <v>43441</v>
      </c>
      <c r="L4653" s="4" t="s">
        <v>366</v>
      </c>
      <c r="M4653" s="4" t="s">
        <v>358</v>
      </c>
      <c r="N4653" s="4" t="s">
        <v>361</v>
      </c>
      <c r="O4653" s="12" t="str">
        <f t="shared" ca="1" si="146"/>
        <v>6 ans, 4 mois</v>
      </c>
      <c r="P4653" s="4" t="str">
        <f>VLOOKUP(B4653,Effectif!B:I,6,0)</f>
        <v>Lise DE WITTE</v>
      </c>
      <c r="Q4653" s="4" t="str">
        <f>VLOOKUP(B4653,Effectif!B:I,8,0)</f>
        <v>DECB</v>
      </c>
      <c r="R4653" s="4">
        <f>IFERROR(VLOOKUP(C4653,Sales!B:G,6,0),"-")</f>
        <v>322.34000000000003</v>
      </c>
      <c r="S4653" s="4" t="str">
        <f>IFERROR(VLOOKUP(C4653,Recolt!B:H,3,0),"-")</f>
        <v>-</v>
      </c>
      <c r="T4653" s="4">
        <f t="shared" si="147"/>
        <v>322.34000000000003</v>
      </c>
    </row>
    <row r="4654" spans="1:20" hidden="1" x14ac:dyDescent="0.25">
      <c r="A4654" s="4" t="s">
        <v>412</v>
      </c>
      <c r="B4654" s="4" t="s">
        <v>557</v>
      </c>
      <c r="C4654" s="4">
        <v>1034851033</v>
      </c>
      <c r="D4654" s="4" t="s">
        <v>363</v>
      </c>
      <c r="E4654" s="4" t="s">
        <v>364</v>
      </c>
      <c r="F4654" s="4" t="s">
        <v>439</v>
      </c>
      <c r="G4654" s="12">
        <v>45304</v>
      </c>
      <c r="H4654" s="4" t="s">
        <v>356</v>
      </c>
      <c r="I4654" s="67">
        <v>0.69706018518518498</v>
      </c>
      <c r="J4654" s="4" t="s">
        <v>1134</v>
      </c>
      <c r="K4654" s="12">
        <v>43164</v>
      </c>
      <c r="L4654" s="4" t="s">
        <v>366</v>
      </c>
      <c r="M4654" s="4" t="s">
        <v>358</v>
      </c>
      <c r="N4654" s="4" t="s">
        <v>361</v>
      </c>
      <c r="O4654" s="12" t="str">
        <f t="shared" ca="1" si="146"/>
        <v>7 ans, 1 mois</v>
      </c>
      <c r="P4654" s="4" t="str">
        <f>VLOOKUP(B4654,Effectif!B:I,6,0)</f>
        <v>Lise DE WITTE</v>
      </c>
      <c r="Q4654" s="4" t="str">
        <f>VLOOKUP(B4654,Effectif!B:I,8,0)</f>
        <v>DECB</v>
      </c>
      <c r="R4654" s="4" t="str">
        <f>IFERROR(VLOOKUP(C4654,Sales!B:G,6,0),"-")</f>
        <v>-</v>
      </c>
      <c r="S4654" s="4">
        <f>IFERROR(VLOOKUP(C4654,Recolt!B:H,3,0),"-")</f>
        <v>132</v>
      </c>
      <c r="T4654" s="4" t="str">
        <f t="shared" si="147"/>
        <v>-</v>
      </c>
    </row>
    <row r="4655" spans="1:20" hidden="1" x14ac:dyDescent="0.25">
      <c r="A4655" s="4" t="s">
        <v>412</v>
      </c>
      <c r="B4655" s="4" t="s">
        <v>557</v>
      </c>
      <c r="C4655" s="4">
        <v>1034851053</v>
      </c>
      <c r="D4655" s="4" t="s">
        <v>354</v>
      </c>
      <c r="E4655" s="4" t="s">
        <v>355</v>
      </c>
      <c r="F4655" s="4" t="s">
        <v>439</v>
      </c>
      <c r="G4655" s="12">
        <v>45305</v>
      </c>
      <c r="H4655" s="4" t="s">
        <v>356</v>
      </c>
      <c r="I4655" s="67">
        <v>0.39282407407407399</v>
      </c>
      <c r="J4655" s="4" t="s">
        <v>1147</v>
      </c>
      <c r="K4655" s="12">
        <v>43392</v>
      </c>
      <c r="L4655" s="4" t="s">
        <v>366</v>
      </c>
      <c r="M4655" s="4" t="s">
        <v>362</v>
      </c>
      <c r="O4655" s="12" t="str">
        <f t="shared" ca="1" si="146"/>
        <v>6 ans, 6 mois</v>
      </c>
      <c r="P4655" s="4" t="str">
        <f>VLOOKUP(B4655,Effectif!B:I,6,0)</f>
        <v>Lise DE WITTE</v>
      </c>
      <c r="Q4655" s="4" t="str">
        <f>VLOOKUP(B4655,Effectif!B:I,8,0)</f>
        <v>DECB</v>
      </c>
      <c r="R4655" s="4">
        <f>IFERROR(VLOOKUP(C4655,Sales!B:G,6,0),"-")</f>
        <v>111.21000000000001</v>
      </c>
      <c r="S4655" s="4" t="str">
        <f>IFERROR(VLOOKUP(C4655,Recolt!B:H,3,0),"-")</f>
        <v>-</v>
      </c>
      <c r="T4655" s="4">
        <f t="shared" si="147"/>
        <v>111.21000000000001</v>
      </c>
    </row>
    <row r="4656" spans="1:20" hidden="1" x14ac:dyDescent="0.25">
      <c r="A4656" s="4" t="s">
        <v>412</v>
      </c>
      <c r="B4656" s="4" t="s">
        <v>557</v>
      </c>
      <c r="C4656" s="4">
        <v>1034851055</v>
      </c>
      <c r="D4656" s="4" t="s">
        <v>377</v>
      </c>
      <c r="E4656" s="4" t="s">
        <v>364</v>
      </c>
      <c r="F4656" s="4" t="s">
        <v>439</v>
      </c>
      <c r="G4656" s="12">
        <v>45306</v>
      </c>
      <c r="H4656" s="4" t="s">
        <v>356</v>
      </c>
      <c r="I4656" s="67">
        <v>0.63216435185185205</v>
      </c>
      <c r="J4656" s="4" t="s">
        <v>1131</v>
      </c>
      <c r="K4656" s="12">
        <v>41773</v>
      </c>
      <c r="L4656" s="4" t="s">
        <v>366</v>
      </c>
      <c r="M4656" s="4" t="s">
        <v>358</v>
      </c>
      <c r="N4656" s="4" t="s">
        <v>361</v>
      </c>
      <c r="O4656" s="12" t="str">
        <f t="shared" ca="1" si="146"/>
        <v>10 ans, 11 mois</v>
      </c>
      <c r="P4656" s="4" t="str">
        <f>VLOOKUP(B4656,Effectif!B:I,6,0)</f>
        <v>Lise DE WITTE</v>
      </c>
      <c r="Q4656" s="4" t="str">
        <f>VLOOKUP(B4656,Effectif!B:I,8,0)</f>
        <v>DECB</v>
      </c>
      <c r="R4656" s="4" t="str">
        <f>IFERROR(VLOOKUP(C4656,Sales!B:G,6,0),"-")</f>
        <v>-</v>
      </c>
      <c r="S4656" s="4">
        <f>IFERROR(VLOOKUP(C4656,Recolt!B:H,3,0),"-")</f>
        <v>14.31</v>
      </c>
      <c r="T4656" s="4" t="str">
        <f t="shared" si="147"/>
        <v>-</v>
      </c>
    </row>
    <row r="4657" spans="1:20" hidden="1" x14ac:dyDescent="0.25">
      <c r="A4657" s="4" t="s">
        <v>412</v>
      </c>
      <c r="B4657" s="4" t="s">
        <v>557</v>
      </c>
      <c r="C4657" s="4">
        <v>1034851060</v>
      </c>
      <c r="D4657" s="4" t="s">
        <v>363</v>
      </c>
      <c r="E4657" s="4" t="s">
        <v>364</v>
      </c>
      <c r="F4657" s="4" t="s">
        <v>439</v>
      </c>
      <c r="G4657" s="12">
        <v>45307</v>
      </c>
      <c r="H4657" s="4" t="s">
        <v>356</v>
      </c>
      <c r="I4657" s="67">
        <v>0.67502314814814801</v>
      </c>
      <c r="J4657" s="4" t="s">
        <v>1134</v>
      </c>
      <c r="K4657" s="12">
        <v>43311</v>
      </c>
      <c r="L4657" s="4" t="s">
        <v>366</v>
      </c>
      <c r="M4657" s="4" t="s">
        <v>358</v>
      </c>
      <c r="N4657" s="4" t="s">
        <v>361</v>
      </c>
      <c r="O4657" s="12" t="str">
        <f t="shared" ca="1" si="146"/>
        <v>6 ans, 9 mois</v>
      </c>
      <c r="P4657" s="4" t="str">
        <f>VLOOKUP(B4657,Effectif!B:I,6,0)</f>
        <v>Lise DE WITTE</v>
      </c>
      <c r="Q4657" s="4" t="str">
        <f>VLOOKUP(B4657,Effectif!B:I,8,0)</f>
        <v>DECB</v>
      </c>
      <c r="R4657" s="4" t="str">
        <f>IFERROR(VLOOKUP(C4657,Sales!B:G,6,0),"-")</f>
        <v>-</v>
      </c>
      <c r="S4657" s="4">
        <f>IFERROR(VLOOKUP(C4657,Recolt!B:H,3,0),"-")</f>
        <v>149.38</v>
      </c>
      <c r="T4657" s="4" t="str">
        <f t="shared" si="147"/>
        <v>-</v>
      </c>
    </row>
    <row r="4658" spans="1:20" hidden="1" x14ac:dyDescent="0.25">
      <c r="A4658" s="4" t="s">
        <v>412</v>
      </c>
      <c r="B4658" s="4" t="s">
        <v>557</v>
      </c>
      <c r="C4658" s="4">
        <v>1034851102</v>
      </c>
      <c r="D4658" s="4" t="s">
        <v>377</v>
      </c>
      <c r="E4658" s="4" t="s">
        <v>364</v>
      </c>
      <c r="F4658" s="4" t="s">
        <v>439</v>
      </c>
      <c r="G4658" s="12">
        <v>45308</v>
      </c>
      <c r="H4658" s="4" t="s">
        <v>356</v>
      </c>
      <c r="I4658" s="67">
        <v>0.581435185185185</v>
      </c>
      <c r="J4658" s="4" t="s">
        <v>1134</v>
      </c>
      <c r="K4658" s="12">
        <v>43416</v>
      </c>
      <c r="L4658" s="4" t="s">
        <v>366</v>
      </c>
      <c r="M4658" s="4" t="s">
        <v>358</v>
      </c>
      <c r="N4658" s="4" t="s">
        <v>361</v>
      </c>
      <c r="O4658" s="12" t="str">
        <f t="shared" ca="1" si="146"/>
        <v>6 ans, 5 mois</v>
      </c>
      <c r="P4658" s="4" t="str">
        <f>VLOOKUP(B4658,Effectif!B:I,6,0)</f>
        <v>Lise DE WITTE</v>
      </c>
      <c r="Q4658" s="4" t="str">
        <f>VLOOKUP(B4658,Effectif!B:I,8,0)</f>
        <v>DECB</v>
      </c>
      <c r="R4658" s="4">
        <f>IFERROR(VLOOKUP(C4658,Sales!B:G,6,0),"-")</f>
        <v>98.58</v>
      </c>
      <c r="S4658" s="4" t="str">
        <f>IFERROR(VLOOKUP(C4658,Recolt!B:H,3,0),"-")</f>
        <v>-</v>
      </c>
      <c r="T4658" s="4">
        <f t="shared" si="147"/>
        <v>98.58</v>
      </c>
    </row>
    <row r="4659" spans="1:20" hidden="1" x14ac:dyDescent="0.25">
      <c r="A4659" s="4" t="s">
        <v>412</v>
      </c>
      <c r="B4659" s="4" t="s">
        <v>557</v>
      </c>
      <c r="C4659" s="4">
        <v>1034851109</v>
      </c>
      <c r="D4659" s="4" t="s">
        <v>363</v>
      </c>
      <c r="E4659" s="4" t="s">
        <v>364</v>
      </c>
      <c r="F4659" s="4" t="s">
        <v>439</v>
      </c>
      <c r="G4659" s="12">
        <v>45309</v>
      </c>
      <c r="H4659" s="4" t="s">
        <v>356</v>
      </c>
      <c r="I4659" s="67">
        <v>0.651053240740741</v>
      </c>
      <c r="J4659" s="4" t="s">
        <v>1133</v>
      </c>
      <c r="K4659" s="12">
        <v>43300</v>
      </c>
      <c r="L4659" s="4" t="s">
        <v>366</v>
      </c>
      <c r="M4659" s="4" t="s">
        <v>358</v>
      </c>
      <c r="N4659" s="4" t="s">
        <v>359</v>
      </c>
      <c r="O4659" s="12" t="str">
        <f t="shared" ca="1" si="146"/>
        <v>6 ans, 9 mois</v>
      </c>
      <c r="P4659" s="4" t="str">
        <f>VLOOKUP(B4659,Effectif!B:I,6,0)</f>
        <v>Lise DE WITTE</v>
      </c>
      <c r="Q4659" s="4" t="str">
        <f>VLOOKUP(B4659,Effectif!B:I,8,0)</f>
        <v>DECB</v>
      </c>
      <c r="R4659" s="4">
        <f>IFERROR(VLOOKUP(C4659,Sales!B:G,6,0),"-")</f>
        <v>100.13</v>
      </c>
      <c r="S4659" s="4" t="str">
        <f>IFERROR(VLOOKUP(C4659,Recolt!B:H,3,0),"-")</f>
        <v>-</v>
      </c>
      <c r="T4659" s="4">
        <f t="shared" si="147"/>
        <v>100.13</v>
      </c>
    </row>
    <row r="4660" spans="1:20" hidden="1" x14ac:dyDescent="0.25">
      <c r="A4660" s="4" t="s">
        <v>412</v>
      </c>
      <c r="B4660" s="4" t="s">
        <v>557</v>
      </c>
      <c r="C4660" s="4">
        <v>1034851112</v>
      </c>
      <c r="D4660" s="4" t="s">
        <v>354</v>
      </c>
      <c r="E4660" s="4" t="s">
        <v>355</v>
      </c>
      <c r="F4660" s="4" t="s">
        <v>440</v>
      </c>
      <c r="G4660" s="12">
        <v>45310</v>
      </c>
      <c r="H4660" s="4" t="s">
        <v>356</v>
      </c>
      <c r="I4660" s="67">
        <v>0.40004629629629601</v>
      </c>
      <c r="J4660" s="4" t="s">
        <v>1133</v>
      </c>
      <c r="K4660" s="12">
        <v>43437</v>
      </c>
      <c r="L4660" s="4" t="s">
        <v>366</v>
      </c>
      <c r="M4660" s="4" t="s">
        <v>358</v>
      </c>
      <c r="N4660" s="4" t="s">
        <v>361</v>
      </c>
      <c r="O4660" s="12" t="str">
        <f t="shared" ca="1" si="146"/>
        <v>6 ans, 4 mois</v>
      </c>
      <c r="P4660" s="4" t="str">
        <f>VLOOKUP(B4660,Effectif!B:I,6,0)</f>
        <v>Lise DE WITTE</v>
      </c>
      <c r="Q4660" s="4" t="str">
        <f>VLOOKUP(B4660,Effectif!B:I,8,0)</f>
        <v>DECB</v>
      </c>
      <c r="R4660" s="4">
        <f>IFERROR(VLOOKUP(C4660,Sales!B:G,6,0),"-")</f>
        <v>166</v>
      </c>
      <c r="S4660" s="4" t="str">
        <f>IFERROR(VLOOKUP(C4660,Recolt!B:H,3,0),"-")</f>
        <v>-</v>
      </c>
      <c r="T4660" s="4">
        <f t="shared" si="147"/>
        <v>166</v>
      </c>
    </row>
    <row r="4661" spans="1:20" hidden="1" x14ac:dyDescent="0.25">
      <c r="A4661" s="4" t="s">
        <v>412</v>
      </c>
      <c r="B4661" s="4" t="s">
        <v>557</v>
      </c>
      <c r="C4661" s="4">
        <v>1034851113</v>
      </c>
      <c r="D4661" s="4" t="s">
        <v>372</v>
      </c>
      <c r="E4661" s="4" t="s">
        <v>364</v>
      </c>
      <c r="F4661" s="4" t="s">
        <v>439</v>
      </c>
      <c r="G4661" s="12">
        <v>45311</v>
      </c>
      <c r="H4661" s="4" t="s">
        <v>356</v>
      </c>
      <c r="I4661" s="67">
        <v>0.64271990740740703</v>
      </c>
      <c r="J4661" s="4" t="s">
        <v>1133</v>
      </c>
      <c r="K4661" s="12">
        <v>43249</v>
      </c>
      <c r="L4661" s="4" t="s">
        <v>366</v>
      </c>
      <c r="M4661" s="4" t="s">
        <v>358</v>
      </c>
      <c r="N4661" s="4" t="s">
        <v>361</v>
      </c>
      <c r="O4661" s="12" t="str">
        <f t="shared" ca="1" si="146"/>
        <v>6 ans, 11 mois</v>
      </c>
      <c r="P4661" s="4" t="str">
        <f>VLOOKUP(B4661,Effectif!B:I,6,0)</f>
        <v>Lise DE WITTE</v>
      </c>
      <c r="Q4661" s="4" t="str">
        <f>VLOOKUP(B4661,Effectif!B:I,8,0)</f>
        <v>DECB</v>
      </c>
      <c r="R4661" s="4">
        <f>IFERROR(VLOOKUP(C4661,Sales!B:G,6,0),"-")</f>
        <v>120</v>
      </c>
      <c r="S4661" s="4" t="str">
        <f>IFERROR(VLOOKUP(C4661,Recolt!B:H,3,0),"-")</f>
        <v>-</v>
      </c>
      <c r="T4661" s="4">
        <f t="shared" si="147"/>
        <v>120</v>
      </c>
    </row>
    <row r="4662" spans="1:20" hidden="1" x14ac:dyDescent="0.25">
      <c r="A4662" s="4" t="s">
        <v>412</v>
      </c>
      <c r="B4662" s="4" t="s">
        <v>557</v>
      </c>
      <c r="C4662" s="4">
        <v>1034851116</v>
      </c>
      <c r="D4662" s="4" t="s">
        <v>363</v>
      </c>
      <c r="E4662" s="4" t="s">
        <v>364</v>
      </c>
      <c r="F4662" s="4" t="s">
        <v>439</v>
      </c>
      <c r="G4662" s="12">
        <v>45312</v>
      </c>
      <c r="H4662" s="4" t="s">
        <v>356</v>
      </c>
      <c r="I4662" s="67">
        <v>0.58768518518518498</v>
      </c>
      <c r="J4662" s="4" t="s">
        <v>1134</v>
      </c>
      <c r="K4662" s="12">
        <v>43045</v>
      </c>
      <c r="L4662" s="4" t="s">
        <v>366</v>
      </c>
      <c r="M4662" s="4" t="s">
        <v>358</v>
      </c>
      <c r="N4662" s="4" t="s">
        <v>359</v>
      </c>
      <c r="O4662" s="12" t="str">
        <f t="shared" ca="1" si="146"/>
        <v>7 ans, 5 mois</v>
      </c>
      <c r="P4662" s="4" t="str">
        <f>VLOOKUP(B4662,Effectif!B:I,6,0)</f>
        <v>Lise DE WITTE</v>
      </c>
      <c r="Q4662" s="4" t="str">
        <f>VLOOKUP(B4662,Effectif!B:I,8,0)</f>
        <v>DECB</v>
      </c>
      <c r="R4662" s="4">
        <f>IFERROR(VLOOKUP(C4662,Sales!B:G,6,0),"-")</f>
        <v>93.97</v>
      </c>
      <c r="S4662" s="4" t="str">
        <f>IFERROR(VLOOKUP(C4662,Recolt!B:H,3,0),"-")</f>
        <v>-</v>
      </c>
      <c r="T4662" s="4">
        <f t="shared" si="147"/>
        <v>93.97</v>
      </c>
    </row>
    <row r="4663" spans="1:20" hidden="1" x14ac:dyDescent="0.25">
      <c r="A4663" s="4" t="s">
        <v>412</v>
      </c>
      <c r="B4663" s="4" t="s">
        <v>557</v>
      </c>
      <c r="C4663" s="4">
        <v>1034851121</v>
      </c>
      <c r="D4663" s="4" t="s">
        <v>354</v>
      </c>
      <c r="E4663" s="4" t="s">
        <v>355</v>
      </c>
      <c r="F4663" s="4" t="s">
        <v>440</v>
      </c>
      <c r="G4663" s="12">
        <v>45313</v>
      </c>
      <c r="H4663" s="4" t="s">
        <v>356</v>
      </c>
      <c r="I4663" s="67">
        <v>0.45383101851851898</v>
      </c>
      <c r="J4663" s="4" t="s">
        <v>1134</v>
      </c>
      <c r="K4663" s="12">
        <v>43121</v>
      </c>
      <c r="L4663" s="4" t="s">
        <v>366</v>
      </c>
      <c r="M4663" s="4" t="s">
        <v>358</v>
      </c>
      <c r="N4663" s="4" t="s">
        <v>361</v>
      </c>
      <c r="O4663" s="12" t="str">
        <f t="shared" ca="1" si="146"/>
        <v>7 ans, 3 mois</v>
      </c>
      <c r="P4663" s="4" t="str">
        <f>VLOOKUP(B4663,Effectif!B:I,6,0)</f>
        <v>Lise DE WITTE</v>
      </c>
      <c r="Q4663" s="4" t="str">
        <f>VLOOKUP(B4663,Effectif!B:I,8,0)</f>
        <v>DECB</v>
      </c>
      <c r="R4663" s="4">
        <f>IFERROR(VLOOKUP(C4663,Sales!B:G,6,0),"-")</f>
        <v>212</v>
      </c>
      <c r="S4663" s="4" t="str">
        <f>IFERROR(VLOOKUP(C4663,Recolt!B:H,3,0),"-")</f>
        <v>-</v>
      </c>
      <c r="T4663" s="4">
        <f t="shared" si="147"/>
        <v>212</v>
      </c>
    </row>
    <row r="4664" spans="1:20" hidden="1" x14ac:dyDescent="0.25">
      <c r="A4664" s="4" t="s">
        <v>412</v>
      </c>
      <c r="B4664" s="4" t="s">
        <v>557</v>
      </c>
      <c r="C4664" s="4">
        <v>1034851126</v>
      </c>
      <c r="D4664" s="4" t="s">
        <v>378</v>
      </c>
      <c r="E4664" s="4" t="s">
        <v>364</v>
      </c>
      <c r="F4664" s="4" t="s">
        <v>439</v>
      </c>
      <c r="G4664" s="12">
        <v>45314</v>
      </c>
      <c r="H4664" s="4" t="s">
        <v>356</v>
      </c>
      <c r="I4664" s="67">
        <v>0.64704861111111101</v>
      </c>
      <c r="J4664" s="4" t="s">
        <v>1147</v>
      </c>
      <c r="K4664" s="12">
        <v>43341</v>
      </c>
      <c r="L4664" s="4" t="s">
        <v>366</v>
      </c>
      <c r="M4664" s="4" t="s">
        <v>362</v>
      </c>
      <c r="O4664" s="12" t="str">
        <f t="shared" ca="1" si="146"/>
        <v>6 ans, 8 mois</v>
      </c>
      <c r="P4664" s="4" t="str">
        <f>VLOOKUP(B4664,Effectif!B:I,6,0)</f>
        <v>Lise DE WITTE</v>
      </c>
      <c r="Q4664" s="4" t="str">
        <f>VLOOKUP(B4664,Effectif!B:I,8,0)</f>
        <v>DECB</v>
      </c>
      <c r="R4664" s="4" t="str">
        <f>IFERROR(VLOOKUP(C4664,Sales!B:G,6,0),"-")</f>
        <v>-</v>
      </c>
      <c r="S4664" s="4">
        <f>IFERROR(VLOOKUP(C4664,Recolt!B:H,3,0),"-")</f>
        <v>286</v>
      </c>
      <c r="T4664" s="4" t="str">
        <f t="shared" si="147"/>
        <v>-</v>
      </c>
    </row>
    <row r="4665" spans="1:20" hidden="1" x14ac:dyDescent="0.25">
      <c r="A4665" s="4" t="s">
        <v>412</v>
      </c>
      <c r="B4665" s="4" t="s">
        <v>557</v>
      </c>
      <c r="C4665" s="4">
        <v>1034851127</v>
      </c>
      <c r="D4665" s="4" t="s">
        <v>377</v>
      </c>
      <c r="E4665" s="4" t="s">
        <v>364</v>
      </c>
      <c r="F4665" s="4" t="s">
        <v>439</v>
      </c>
      <c r="G4665" s="12">
        <v>45315</v>
      </c>
      <c r="H4665" s="4" t="s">
        <v>356</v>
      </c>
      <c r="I4665" s="67">
        <v>0.66391203703703705</v>
      </c>
      <c r="J4665" s="4" t="s">
        <v>1133</v>
      </c>
      <c r="K4665" s="12">
        <v>43292</v>
      </c>
      <c r="L4665" s="4" t="s">
        <v>366</v>
      </c>
      <c r="M4665" s="4" t="s">
        <v>358</v>
      </c>
      <c r="N4665" s="4" t="s">
        <v>361</v>
      </c>
      <c r="O4665" s="12" t="str">
        <f t="shared" ca="1" si="146"/>
        <v>6 ans, 9 mois</v>
      </c>
      <c r="P4665" s="4" t="str">
        <f>VLOOKUP(B4665,Effectif!B:I,6,0)</f>
        <v>Lise DE WITTE</v>
      </c>
      <c r="Q4665" s="4" t="str">
        <f>VLOOKUP(B4665,Effectif!B:I,8,0)</f>
        <v>DECB</v>
      </c>
      <c r="R4665" s="4" t="str">
        <f>IFERROR(VLOOKUP(C4665,Sales!B:G,6,0),"-")</f>
        <v>-</v>
      </c>
      <c r="S4665" s="4">
        <f>IFERROR(VLOOKUP(C4665,Recolt!B:H,3,0),"-")</f>
        <v>83</v>
      </c>
      <c r="T4665" s="4" t="str">
        <f t="shared" si="147"/>
        <v>-</v>
      </c>
    </row>
    <row r="4666" spans="1:20" hidden="1" x14ac:dyDescent="0.25">
      <c r="A4666" s="4" t="s">
        <v>412</v>
      </c>
      <c r="B4666" s="4" t="s">
        <v>557</v>
      </c>
      <c r="C4666" s="4">
        <v>1034851128</v>
      </c>
      <c r="D4666" s="4" t="s">
        <v>363</v>
      </c>
      <c r="E4666" s="4" t="s">
        <v>364</v>
      </c>
      <c r="F4666" s="4" t="s">
        <v>439</v>
      </c>
      <c r="G4666" s="12">
        <v>45316</v>
      </c>
      <c r="H4666" s="4" t="s">
        <v>356</v>
      </c>
      <c r="I4666" s="67">
        <v>0.59707175925925904</v>
      </c>
      <c r="J4666" s="4" t="s">
        <v>1134</v>
      </c>
      <c r="K4666" s="12">
        <v>43453</v>
      </c>
      <c r="L4666" s="4" t="s">
        <v>366</v>
      </c>
      <c r="M4666" s="4" t="s">
        <v>358</v>
      </c>
      <c r="N4666" s="4" t="s">
        <v>361</v>
      </c>
      <c r="O4666" s="12" t="str">
        <f t="shared" ca="1" si="146"/>
        <v>6 ans, 4 mois</v>
      </c>
      <c r="P4666" s="4" t="str">
        <f>VLOOKUP(B4666,Effectif!B:I,6,0)</f>
        <v>Lise DE WITTE</v>
      </c>
      <c r="Q4666" s="4" t="str">
        <f>VLOOKUP(B4666,Effectif!B:I,8,0)</f>
        <v>DECB</v>
      </c>
      <c r="R4666" s="4" t="str">
        <f>IFERROR(VLOOKUP(C4666,Sales!B:G,6,0),"-")</f>
        <v>-</v>
      </c>
      <c r="S4666" s="4">
        <f>IFERROR(VLOOKUP(C4666,Recolt!B:H,3,0),"-")</f>
        <v>126.95</v>
      </c>
      <c r="T4666" s="4" t="str">
        <f t="shared" si="147"/>
        <v>-</v>
      </c>
    </row>
    <row r="4667" spans="1:20" hidden="1" x14ac:dyDescent="0.25">
      <c r="A4667" s="4" t="s">
        <v>412</v>
      </c>
      <c r="B4667" s="4" t="s">
        <v>557</v>
      </c>
      <c r="C4667" s="4">
        <v>1034851136</v>
      </c>
      <c r="D4667" s="4" t="s">
        <v>372</v>
      </c>
      <c r="E4667" s="4" t="s">
        <v>364</v>
      </c>
      <c r="F4667" s="4" t="s">
        <v>439</v>
      </c>
      <c r="G4667" s="12">
        <v>45317</v>
      </c>
      <c r="H4667" s="4" t="s">
        <v>356</v>
      </c>
      <c r="I4667" s="67">
        <v>0.656516203703704</v>
      </c>
      <c r="J4667" s="4" t="s">
        <v>1136</v>
      </c>
      <c r="K4667" s="12">
        <v>43433</v>
      </c>
      <c r="L4667" s="4" t="s">
        <v>366</v>
      </c>
      <c r="M4667" s="4" t="s">
        <v>358</v>
      </c>
      <c r="N4667" s="4" t="s">
        <v>359</v>
      </c>
      <c r="O4667" s="12" t="str">
        <f t="shared" ca="1" si="146"/>
        <v>6 ans, 5 mois</v>
      </c>
      <c r="P4667" s="4" t="str">
        <f>VLOOKUP(B4667,Effectif!B:I,6,0)</f>
        <v>Lise DE WITTE</v>
      </c>
      <c r="Q4667" s="4" t="str">
        <f>VLOOKUP(B4667,Effectif!B:I,8,0)</f>
        <v>DECB</v>
      </c>
      <c r="R4667" s="4">
        <f>IFERROR(VLOOKUP(C4667,Sales!B:G,6,0),"-")</f>
        <v>316</v>
      </c>
      <c r="S4667" s="4" t="str">
        <f>IFERROR(VLOOKUP(C4667,Recolt!B:H,3,0),"-")</f>
        <v>-</v>
      </c>
      <c r="T4667" s="4">
        <f t="shared" si="147"/>
        <v>316</v>
      </c>
    </row>
    <row r="4668" spans="1:20" hidden="1" x14ac:dyDescent="0.25">
      <c r="A4668" s="4" t="s">
        <v>412</v>
      </c>
      <c r="B4668" s="4" t="s">
        <v>557</v>
      </c>
      <c r="C4668" s="4">
        <v>1034851141</v>
      </c>
      <c r="D4668" s="4" t="s">
        <v>377</v>
      </c>
      <c r="E4668" s="4" t="s">
        <v>364</v>
      </c>
      <c r="F4668" s="4" t="s">
        <v>439</v>
      </c>
      <c r="G4668" s="12">
        <v>45318</v>
      </c>
      <c r="H4668" s="4" t="s">
        <v>356</v>
      </c>
      <c r="I4668" s="67">
        <v>0.55792824074074099</v>
      </c>
      <c r="J4668" s="4" t="s">
        <v>1137</v>
      </c>
      <c r="K4668" s="12">
        <v>41909</v>
      </c>
      <c r="L4668" s="4" t="s">
        <v>366</v>
      </c>
      <c r="M4668" s="4" t="s">
        <v>358</v>
      </c>
      <c r="N4668" s="4" t="s">
        <v>361</v>
      </c>
      <c r="O4668" s="12" t="str">
        <f t="shared" ca="1" si="146"/>
        <v>10 ans, 7 mois</v>
      </c>
      <c r="P4668" s="4" t="str">
        <f>VLOOKUP(B4668,Effectif!B:I,6,0)</f>
        <v>Lise DE WITTE</v>
      </c>
      <c r="Q4668" s="4" t="str">
        <f>VLOOKUP(B4668,Effectif!B:I,8,0)</f>
        <v>DECB</v>
      </c>
      <c r="R4668" s="4">
        <f>IFERROR(VLOOKUP(C4668,Sales!B:G,6,0),"-")</f>
        <v>327</v>
      </c>
      <c r="S4668" s="4" t="str">
        <f>IFERROR(VLOOKUP(C4668,Recolt!B:H,3,0),"-")</f>
        <v>-</v>
      </c>
      <c r="T4668" s="4">
        <f t="shared" si="147"/>
        <v>327</v>
      </c>
    </row>
    <row r="4669" spans="1:20" hidden="1" x14ac:dyDescent="0.25">
      <c r="A4669" s="4" t="s">
        <v>412</v>
      </c>
      <c r="B4669" s="4" t="s">
        <v>557</v>
      </c>
      <c r="C4669" s="4">
        <v>1034851145</v>
      </c>
      <c r="D4669" s="4" t="s">
        <v>363</v>
      </c>
      <c r="E4669" s="4" t="s">
        <v>364</v>
      </c>
      <c r="F4669" s="4" t="s">
        <v>439</v>
      </c>
      <c r="G4669" s="12">
        <v>45319</v>
      </c>
      <c r="H4669" s="4" t="s">
        <v>356</v>
      </c>
      <c r="I4669" s="67">
        <v>0.37990740740740703</v>
      </c>
      <c r="J4669" s="4" t="s">
        <v>1146</v>
      </c>
      <c r="K4669" s="12">
        <v>40022</v>
      </c>
      <c r="L4669" s="4" t="s">
        <v>366</v>
      </c>
      <c r="M4669" s="4" t="s">
        <v>358</v>
      </c>
      <c r="N4669" s="4" t="s">
        <v>359</v>
      </c>
      <c r="O4669" s="12" t="str">
        <f t="shared" ca="1" si="146"/>
        <v>15 ans, 9 mois</v>
      </c>
      <c r="P4669" s="4" t="str">
        <f>VLOOKUP(B4669,Effectif!B:I,6,0)</f>
        <v>Lise DE WITTE</v>
      </c>
      <c r="Q4669" s="4" t="str">
        <f>VLOOKUP(B4669,Effectif!B:I,8,0)</f>
        <v>DECB</v>
      </c>
      <c r="R4669" s="4">
        <f>IFERROR(VLOOKUP(C4669,Sales!B:G,6,0),"-")</f>
        <v>178</v>
      </c>
      <c r="S4669" s="4" t="str">
        <f>IFERROR(VLOOKUP(C4669,Recolt!B:H,3,0),"-")</f>
        <v>-</v>
      </c>
      <c r="T4669" s="4">
        <f t="shared" si="147"/>
        <v>178</v>
      </c>
    </row>
    <row r="4670" spans="1:20" hidden="1" x14ac:dyDescent="0.25">
      <c r="A4670" s="4" t="s">
        <v>412</v>
      </c>
      <c r="B4670" s="4" t="s">
        <v>557</v>
      </c>
      <c r="C4670" s="4">
        <v>1034851148</v>
      </c>
      <c r="D4670" s="4" t="s">
        <v>363</v>
      </c>
      <c r="E4670" s="4" t="s">
        <v>364</v>
      </c>
      <c r="F4670" s="4" t="s">
        <v>439</v>
      </c>
      <c r="G4670" s="12">
        <v>45320</v>
      </c>
      <c r="H4670" s="4" t="s">
        <v>356</v>
      </c>
      <c r="I4670" s="67">
        <v>0.43592592592592599</v>
      </c>
      <c r="J4670" s="4" t="s">
        <v>1133</v>
      </c>
      <c r="K4670" s="12">
        <v>43178</v>
      </c>
      <c r="L4670" s="4" t="s">
        <v>366</v>
      </c>
      <c r="M4670" s="4" t="s">
        <v>358</v>
      </c>
      <c r="N4670" s="4" t="s">
        <v>361</v>
      </c>
      <c r="O4670" s="12" t="str">
        <f t="shared" ca="1" si="146"/>
        <v>7 ans, 1 mois</v>
      </c>
      <c r="P4670" s="4" t="str">
        <f>VLOOKUP(B4670,Effectif!B:I,6,0)</f>
        <v>Lise DE WITTE</v>
      </c>
      <c r="Q4670" s="4" t="str">
        <f>VLOOKUP(B4670,Effectif!B:I,8,0)</f>
        <v>DECB</v>
      </c>
      <c r="R4670" s="4">
        <f>IFERROR(VLOOKUP(C4670,Sales!B:G,6,0),"-")</f>
        <v>87.289999999999992</v>
      </c>
      <c r="S4670" s="4" t="str">
        <f>IFERROR(VLOOKUP(C4670,Recolt!B:H,3,0),"-")</f>
        <v>-</v>
      </c>
      <c r="T4670" s="4">
        <f t="shared" si="147"/>
        <v>87.289999999999992</v>
      </c>
    </row>
    <row r="4671" spans="1:20" hidden="1" x14ac:dyDescent="0.25">
      <c r="A4671" s="4" t="s">
        <v>412</v>
      </c>
      <c r="B4671" s="4" t="s">
        <v>557</v>
      </c>
      <c r="C4671" s="4">
        <v>1034851150</v>
      </c>
      <c r="D4671" s="4" t="s">
        <v>363</v>
      </c>
      <c r="E4671" s="4" t="s">
        <v>364</v>
      </c>
      <c r="F4671" s="4" t="s">
        <v>439</v>
      </c>
      <c r="G4671" s="12">
        <v>45321</v>
      </c>
      <c r="H4671" s="4" t="s">
        <v>383</v>
      </c>
      <c r="I4671" s="67">
        <v>0.61508101851851804</v>
      </c>
      <c r="J4671" s="4" t="s">
        <v>1133</v>
      </c>
      <c r="K4671" s="12">
        <v>43346</v>
      </c>
      <c r="L4671" s="4" t="s">
        <v>366</v>
      </c>
      <c r="M4671" s="4" t="s">
        <v>358</v>
      </c>
      <c r="N4671" s="4" t="s">
        <v>361</v>
      </c>
      <c r="O4671" s="12" t="str">
        <f t="shared" ca="1" si="146"/>
        <v>6 ans, 7 mois</v>
      </c>
      <c r="P4671" s="4" t="str">
        <f>VLOOKUP(B4671,Effectif!B:I,6,0)</f>
        <v>Lise DE WITTE</v>
      </c>
      <c r="Q4671" s="4" t="str">
        <f>VLOOKUP(B4671,Effectif!B:I,8,0)</f>
        <v>DECB</v>
      </c>
      <c r="R4671" s="4" t="str">
        <f>IFERROR(VLOOKUP(C4671,Sales!B:G,6,0),"-")</f>
        <v>-</v>
      </c>
      <c r="S4671" s="4">
        <f>IFERROR(VLOOKUP(C4671,Recolt!B:H,3,0),"-")</f>
        <v>5</v>
      </c>
      <c r="T4671" s="4" t="str">
        <f t="shared" si="147"/>
        <v>-</v>
      </c>
    </row>
    <row r="4672" spans="1:20" hidden="1" x14ac:dyDescent="0.25">
      <c r="A4672" s="4" t="s">
        <v>412</v>
      </c>
      <c r="B4672" s="4" t="s">
        <v>557</v>
      </c>
      <c r="C4672" s="4">
        <v>1034851154</v>
      </c>
      <c r="D4672" s="4" t="s">
        <v>377</v>
      </c>
      <c r="E4672" s="4" t="s">
        <v>364</v>
      </c>
      <c r="F4672" s="4" t="s">
        <v>439</v>
      </c>
      <c r="G4672" s="12">
        <v>45322</v>
      </c>
      <c r="H4672" s="4" t="s">
        <v>356</v>
      </c>
      <c r="I4672" s="67">
        <v>0.38621527777777798</v>
      </c>
      <c r="J4672" s="4" t="s">
        <v>1134</v>
      </c>
      <c r="K4672" s="12">
        <v>43203</v>
      </c>
      <c r="L4672" s="4" t="s">
        <v>366</v>
      </c>
      <c r="M4672" s="4" t="s">
        <v>358</v>
      </c>
      <c r="N4672" s="4" t="s">
        <v>361</v>
      </c>
      <c r="O4672" s="12" t="str">
        <f t="shared" ca="1" si="146"/>
        <v>7 ans, 0 mois</v>
      </c>
      <c r="P4672" s="4" t="str">
        <f>VLOOKUP(B4672,Effectif!B:I,6,0)</f>
        <v>Lise DE WITTE</v>
      </c>
      <c r="Q4672" s="4" t="str">
        <f>VLOOKUP(B4672,Effectif!B:I,8,0)</f>
        <v>DECB</v>
      </c>
      <c r="R4672" s="4">
        <f>IFERROR(VLOOKUP(C4672,Sales!B:G,6,0),"-")</f>
        <v>156.66999999999999</v>
      </c>
      <c r="S4672" s="4" t="str">
        <f>IFERROR(VLOOKUP(C4672,Recolt!B:H,3,0),"-")</f>
        <v>-</v>
      </c>
      <c r="T4672" s="4">
        <f t="shared" si="147"/>
        <v>156.66999999999999</v>
      </c>
    </row>
    <row r="4673" spans="1:20" hidden="1" x14ac:dyDescent="0.25">
      <c r="A4673" s="4" t="s">
        <v>412</v>
      </c>
      <c r="B4673" s="4" t="s">
        <v>557</v>
      </c>
      <c r="C4673" s="4">
        <v>1034851155</v>
      </c>
      <c r="D4673" s="4" t="s">
        <v>381</v>
      </c>
      <c r="E4673" s="4" t="s">
        <v>364</v>
      </c>
      <c r="F4673" s="4" t="s">
        <v>439</v>
      </c>
      <c r="G4673" s="12">
        <v>45323</v>
      </c>
      <c r="H4673" s="4" t="s">
        <v>356</v>
      </c>
      <c r="I4673" s="67">
        <v>0.59297453703703695</v>
      </c>
      <c r="J4673" s="4" t="s">
        <v>1135</v>
      </c>
      <c r="K4673" s="12">
        <v>43278</v>
      </c>
      <c r="L4673" s="4" t="s">
        <v>366</v>
      </c>
      <c r="M4673" s="4" t="s">
        <v>358</v>
      </c>
      <c r="N4673" s="4" t="s">
        <v>361</v>
      </c>
      <c r="O4673" s="12" t="str">
        <f t="shared" ca="1" si="146"/>
        <v>6 ans, 10 mois</v>
      </c>
      <c r="P4673" s="4" t="str">
        <f>VLOOKUP(B4673,Effectif!B:I,6,0)</f>
        <v>Lise DE WITTE</v>
      </c>
      <c r="Q4673" s="4" t="str">
        <f>VLOOKUP(B4673,Effectif!B:I,8,0)</f>
        <v>DECB</v>
      </c>
      <c r="R4673" s="4">
        <f>IFERROR(VLOOKUP(C4673,Sales!B:G,6,0),"-")</f>
        <v>114.88</v>
      </c>
      <c r="S4673" s="4" t="str">
        <f>IFERROR(VLOOKUP(C4673,Recolt!B:H,3,0),"-")</f>
        <v>-</v>
      </c>
      <c r="T4673" s="4">
        <f t="shared" si="147"/>
        <v>114.88</v>
      </c>
    </row>
    <row r="4674" spans="1:20" hidden="1" x14ac:dyDescent="0.25">
      <c r="A4674" s="4" t="s">
        <v>412</v>
      </c>
      <c r="B4674" s="4" t="s">
        <v>557</v>
      </c>
      <c r="C4674" s="4">
        <v>1034851160</v>
      </c>
      <c r="D4674" s="4" t="s">
        <v>354</v>
      </c>
      <c r="E4674" s="4" t="s">
        <v>355</v>
      </c>
      <c r="F4674" s="4" t="s">
        <v>440</v>
      </c>
      <c r="G4674" s="12">
        <v>45324</v>
      </c>
      <c r="H4674" s="4" t="s">
        <v>356</v>
      </c>
      <c r="I4674" s="67">
        <v>0.55116898148148097</v>
      </c>
      <c r="J4674" s="4" t="s">
        <v>1133</v>
      </c>
      <c r="K4674" s="12">
        <v>43437</v>
      </c>
      <c r="L4674" s="4" t="s">
        <v>366</v>
      </c>
      <c r="M4674" s="4" t="s">
        <v>358</v>
      </c>
      <c r="N4674" s="4" t="s">
        <v>361</v>
      </c>
      <c r="O4674" s="12" t="str">
        <f t="shared" ref="O4674:O4737" ca="1" si="148">YEAR(TODAY())-YEAR(K4674)-IF(MONTH(TODAY())&lt;MONTH(K4674),1,IF(AND(MONTH(TODAY())=MONTH(K4674),DAY(TODAY())&lt;DAY(K4674)),1,0)) &amp; " ans, " &amp; MONTH(TODAY())-MONTH(K4674)+IF(MONTH(TODAY())&lt;MONTH(K4674),12,0) &amp; " mois"</f>
        <v>6 ans, 4 mois</v>
      </c>
      <c r="P4674" s="4" t="str">
        <f>VLOOKUP(B4674,Effectif!B:I,6,0)</f>
        <v>Lise DE WITTE</v>
      </c>
      <c r="Q4674" s="4" t="str">
        <f>VLOOKUP(B4674,Effectif!B:I,8,0)</f>
        <v>DECB</v>
      </c>
      <c r="R4674" s="4">
        <f>IFERROR(VLOOKUP(C4674,Sales!B:G,6,0),"-")</f>
        <v>167.28</v>
      </c>
      <c r="S4674" s="4" t="str">
        <f>IFERROR(VLOOKUP(C4674,Recolt!B:H,3,0),"-")</f>
        <v>-</v>
      </c>
      <c r="T4674" s="4">
        <f t="shared" si="147"/>
        <v>167.28</v>
      </c>
    </row>
    <row r="4675" spans="1:20" hidden="1" x14ac:dyDescent="0.25">
      <c r="A4675" s="4" t="s">
        <v>412</v>
      </c>
      <c r="B4675" s="4" t="s">
        <v>557</v>
      </c>
      <c r="C4675" s="4">
        <v>1034851161</v>
      </c>
      <c r="D4675" s="4" t="s">
        <v>363</v>
      </c>
      <c r="E4675" s="4" t="s">
        <v>364</v>
      </c>
      <c r="F4675" s="4" t="s">
        <v>439</v>
      </c>
      <c r="G4675" s="12">
        <v>45325</v>
      </c>
      <c r="H4675" s="4" t="s">
        <v>356</v>
      </c>
      <c r="I4675" s="67">
        <v>0.63817129629629599</v>
      </c>
      <c r="J4675" s="4" t="s">
        <v>1147</v>
      </c>
      <c r="K4675" s="12">
        <v>42493</v>
      </c>
      <c r="L4675" s="4" t="s">
        <v>395</v>
      </c>
      <c r="M4675" s="4" t="s">
        <v>362</v>
      </c>
      <c r="O4675" s="12" t="str">
        <f t="shared" ca="1" si="148"/>
        <v>8 ans, 11 mois</v>
      </c>
      <c r="P4675" s="4" t="str">
        <f>VLOOKUP(B4675,Effectif!B:I,6,0)</f>
        <v>Lise DE WITTE</v>
      </c>
      <c r="Q4675" s="4" t="str">
        <f>VLOOKUP(B4675,Effectif!B:I,8,0)</f>
        <v>DECB</v>
      </c>
      <c r="R4675" s="4">
        <f>IFERROR(VLOOKUP(C4675,Sales!B:G,6,0),"-")</f>
        <v>210</v>
      </c>
      <c r="S4675" s="4" t="str">
        <f>IFERROR(VLOOKUP(C4675,Recolt!B:H,3,0),"-")</f>
        <v>-</v>
      </c>
      <c r="T4675" s="4">
        <f t="shared" ref="T4675:T4738" si="149">IF(R4675&gt;0,R4675,IF(S4675&gt;0,S4675,"-"))</f>
        <v>210</v>
      </c>
    </row>
    <row r="4676" spans="1:20" hidden="1" x14ac:dyDescent="0.25">
      <c r="A4676" s="4" t="s">
        <v>412</v>
      </c>
      <c r="B4676" s="4" t="s">
        <v>557</v>
      </c>
      <c r="C4676" s="4">
        <v>1034851165</v>
      </c>
      <c r="D4676" s="4" t="s">
        <v>377</v>
      </c>
      <c r="E4676" s="4" t="s">
        <v>364</v>
      </c>
      <c r="F4676" s="4" t="s">
        <v>439</v>
      </c>
      <c r="G4676" s="12">
        <v>45326</v>
      </c>
      <c r="H4676" s="4" t="s">
        <v>356</v>
      </c>
      <c r="I4676" s="67">
        <v>0.55509259259259303</v>
      </c>
      <c r="J4676" s="4" t="s">
        <v>1134</v>
      </c>
      <c r="K4676" s="12">
        <v>43347</v>
      </c>
      <c r="L4676" s="4" t="s">
        <v>366</v>
      </c>
      <c r="M4676" s="4" t="s">
        <v>358</v>
      </c>
      <c r="N4676" s="4" t="s">
        <v>361</v>
      </c>
      <c r="O4676" s="12" t="str">
        <f t="shared" ca="1" si="148"/>
        <v>6 ans, 7 mois</v>
      </c>
      <c r="P4676" s="4" t="str">
        <f>VLOOKUP(B4676,Effectif!B:I,6,0)</f>
        <v>Lise DE WITTE</v>
      </c>
      <c r="Q4676" s="4" t="str">
        <f>VLOOKUP(B4676,Effectif!B:I,8,0)</f>
        <v>DECB</v>
      </c>
      <c r="R4676" s="4">
        <f>IFERROR(VLOOKUP(C4676,Sales!B:G,6,0),"-")</f>
        <v>147.38999999999999</v>
      </c>
      <c r="S4676" s="4" t="str">
        <f>IFERROR(VLOOKUP(C4676,Recolt!B:H,3,0),"-")</f>
        <v>-</v>
      </c>
      <c r="T4676" s="4">
        <f t="shared" si="149"/>
        <v>147.38999999999999</v>
      </c>
    </row>
    <row r="4677" spans="1:20" hidden="1" x14ac:dyDescent="0.25">
      <c r="A4677" s="4" t="s">
        <v>412</v>
      </c>
      <c r="B4677" s="4" t="s">
        <v>557</v>
      </c>
      <c r="C4677" s="4">
        <v>1034851167</v>
      </c>
      <c r="D4677" s="4" t="s">
        <v>363</v>
      </c>
      <c r="E4677" s="4" t="s">
        <v>364</v>
      </c>
      <c r="F4677" s="4" t="s">
        <v>439</v>
      </c>
      <c r="G4677" s="12">
        <v>45327</v>
      </c>
      <c r="H4677" s="4" t="s">
        <v>356</v>
      </c>
      <c r="I4677" s="67">
        <v>0.57460648148148097</v>
      </c>
      <c r="J4677" s="4" t="s">
        <v>1135</v>
      </c>
      <c r="K4677" s="12">
        <v>42156</v>
      </c>
      <c r="L4677" s="4" t="s">
        <v>357</v>
      </c>
      <c r="M4677" s="4" t="s">
        <v>358</v>
      </c>
      <c r="N4677" s="4" t="s">
        <v>384</v>
      </c>
      <c r="O4677" s="12" t="str">
        <f t="shared" ca="1" si="148"/>
        <v>9 ans, 10 mois</v>
      </c>
      <c r="P4677" s="4" t="str">
        <f>VLOOKUP(B4677,Effectif!B:I,6,0)</f>
        <v>Lise DE WITTE</v>
      </c>
      <c r="Q4677" s="4" t="str">
        <f>VLOOKUP(B4677,Effectif!B:I,8,0)</f>
        <v>DECB</v>
      </c>
      <c r="R4677" s="4">
        <f>IFERROR(VLOOKUP(C4677,Sales!B:G,6,0),"-")</f>
        <v>97</v>
      </c>
      <c r="S4677" s="4" t="str">
        <f>IFERROR(VLOOKUP(C4677,Recolt!B:H,3,0),"-")</f>
        <v>-</v>
      </c>
      <c r="T4677" s="4">
        <f t="shared" si="149"/>
        <v>97</v>
      </c>
    </row>
    <row r="4678" spans="1:20" hidden="1" x14ac:dyDescent="0.25">
      <c r="A4678" s="4" t="s">
        <v>412</v>
      </c>
      <c r="B4678" s="4" t="s">
        <v>557</v>
      </c>
      <c r="C4678" s="4">
        <v>1034851177</v>
      </c>
      <c r="D4678" s="4" t="s">
        <v>377</v>
      </c>
      <c r="E4678" s="4" t="s">
        <v>364</v>
      </c>
      <c r="F4678" s="4" t="s">
        <v>439</v>
      </c>
      <c r="G4678" s="12">
        <v>45328</v>
      </c>
      <c r="H4678" s="4" t="s">
        <v>356</v>
      </c>
      <c r="I4678" s="67">
        <v>0.58076388888888897</v>
      </c>
      <c r="J4678" s="4" t="s">
        <v>1141</v>
      </c>
      <c r="K4678" s="12">
        <v>43417</v>
      </c>
      <c r="L4678" s="4" t="s">
        <v>366</v>
      </c>
      <c r="M4678" s="4" t="s">
        <v>358</v>
      </c>
      <c r="N4678" s="4" t="s">
        <v>359</v>
      </c>
      <c r="O4678" s="12" t="str">
        <f t="shared" ca="1" si="148"/>
        <v>6 ans, 5 mois</v>
      </c>
      <c r="P4678" s="4" t="str">
        <f>VLOOKUP(B4678,Effectif!B:I,6,0)</f>
        <v>Lise DE WITTE</v>
      </c>
      <c r="Q4678" s="4" t="str">
        <f>VLOOKUP(B4678,Effectif!B:I,8,0)</f>
        <v>DECB</v>
      </c>
      <c r="R4678" s="4">
        <f>IFERROR(VLOOKUP(C4678,Sales!B:G,6,0),"-")</f>
        <v>30</v>
      </c>
      <c r="S4678" s="4" t="str">
        <f>IFERROR(VLOOKUP(C4678,Recolt!B:H,3,0),"-")</f>
        <v>-</v>
      </c>
      <c r="T4678" s="4">
        <f t="shared" si="149"/>
        <v>30</v>
      </c>
    </row>
    <row r="4679" spans="1:20" hidden="1" x14ac:dyDescent="0.25">
      <c r="A4679" s="4" t="s">
        <v>412</v>
      </c>
      <c r="B4679" s="4" t="s">
        <v>557</v>
      </c>
      <c r="C4679" s="4">
        <v>1034851192</v>
      </c>
      <c r="D4679" s="4" t="s">
        <v>354</v>
      </c>
      <c r="E4679" s="4" t="s">
        <v>355</v>
      </c>
      <c r="F4679" s="4" t="s">
        <v>440</v>
      </c>
      <c r="G4679" s="12">
        <v>45329</v>
      </c>
      <c r="H4679" s="4" t="s">
        <v>356</v>
      </c>
      <c r="I4679" s="67">
        <v>0.394513888888889</v>
      </c>
      <c r="J4679" s="4" t="s">
        <v>1133</v>
      </c>
      <c r="K4679" s="12">
        <v>43392</v>
      </c>
      <c r="L4679" s="4" t="s">
        <v>366</v>
      </c>
      <c r="M4679" s="4" t="s">
        <v>358</v>
      </c>
      <c r="N4679" s="4" t="s">
        <v>359</v>
      </c>
      <c r="O4679" s="12" t="str">
        <f t="shared" ca="1" si="148"/>
        <v>6 ans, 6 mois</v>
      </c>
      <c r="P4679" s="4" t="str">
        <f>VLOOKUP(B4679,Effectif!B:I,6,0)</f>
        <v>Lise DE WITTE</v>
      </c>
      <c r="Q4679" s="4" t="str">
        <f>VLOOKUP(B4679,Effectif!B:I,8,0)</f>
        <v>DECB</v>
      </c>
      <c r="R4679" s="4">
        <f>IFERROR(VLOOKUP(C4679,Sales!B:G,6,0),"-")</f>
        <v>24</v>
      </c>
      <c r="S4679" s="4" t="str">
        <f>IFERROR(VLOOKUP(C4679,Recolt!B:H,3,0),"-")</f>
        <v>-</v>
      </c>
      <c r="T4679" s="4">
        <f t="shared" si="149"/>
        <v>24</v>
      </c>
    </row>
    <row r="4680" spans="1:20" hidden="1" x14ac:dyDescent="0.25">
      <c r="A4680" s="4" t="s">
        <v>412</v>
      </c>
      <c r="B4680" s="4" t="s">
        <v>557</v>
      </c>
      <c r="C4680" s="4">
        <v>1034851203</v>
      </c>
      <c r="D4680" s="4" t="s">
        <v>354</v>
      </c>
      <c r="E4680" s="4" t="s">
        <v>355</v>
      </c>
      <c r="F4680" s="4" t="s">
        <v>440</v>
      </c>
      <c r="G4680" s="12">
        <v>45330</v>
      </c>
      <c r="H4680" s="4" t="s">
        <v>356</v>
      </c>
      <c r="I4680" s="67">
        <v>0.44739583333333299</v>
      </c>
      <c r="J4680" s="4" t="s">
        <v>1132</v>
      </c>
      <c r="K4680" s="12">
        <v>43456</v>
      </c>
      <c r="L4680" s="4" t="s">
        <v>366</v>
      </c>
      <c r="M4680" s="4" t="s">
        <v>358</v>
      </c>
      <c r="N4680" s="4" t="s">
        <v>361</v>
      </c>
      <c r="O4680" s="12" t="str">
        <f t="shared" ca="1" si="148"/>
        <v>6 ans, 4 mois</v>
      </c>
      <c r="P4680" s="4" t="str">
        <f>VLOOKUP(B4680,Effectif!B:I,6,0)</f>
        <v>Lise DE WITTE</v>
      </c>
      <c r="Q4680" s="4" t="str">
        <f>VLOOKUP(B4680,Effectif!B:I,8,0)</f>
        <v>DECB</v>
      </c>
      <c r="R4680" s="4" t="str">
        <f>IFERROR(VLOOKUP(C4680,Sales!B:G,6,0),"-")</f>
        <v>-</v>
      </c>
      <c r="S4680" s="4">
        <f>IFERROR(VLOOKUP(C4680,Recolt!B:H,3,0),"-")</f>
        <v>25.23</v>
      </c>
      <c r="T4680" s="4" t="str">
        <f t="shared" si="149"/>
        <v>-</v>
      </c>
    </row>
    <row r="4681" spans="1:20" hidden="1" x14ac:dyDescent="0.25">
      <c r="A4681" s="4" t="s">
        <v>412</v>
      </c>
      <c r="B4681" s="4" t="s">
        <v>557</v>
      </c>
      <c r="C4681" s="4">
        <v>1034851209</v>
      </c>
      <c r="D4681" s="4" t="s">
        <v>377</v>
      </c>
      <c r="E4681" s="4" t="s">
        <v>364</v>
      </c>
      <c r="F4681" s="4" t="s">
        <v>439</v>
      </c>
      <c r="G4681" s="12">
        <v>45331</v>
      </c>
      <c r="H4681" s="4" t="s">
        <v>356</v>
      </c>
      <c r="I4681" s="67">
        <v>0.57133101851851897</v>
      </c>
      <c r="J4681" s="4" t="s">
        <v>1134</v>
      </c>
      <c r="K4681" s="12">
        <v>43424</v>
      </c>
      <c r="L4681" s="4" t="s">
        <v>366</v>
      </c>
      <c r="M4681" s="4" t="s">
        <v>358</v>
      </c>
      <c r="N4681" s="4" t="s">
        <v>361</v>
      </c>
      <c r="O4681" s="12" t="str">
        <f t="shared" ca="1" si="148"/>
        <v>6 ans, 5 mois</v>
      </c>
      <c r="P4681" s="4" t="str">
        <f>VLOOKUP(B4681,Effectif!B:I,6,0)</f>
        <v>Lise DE WITTE</v>
      </c>
      <c r="Q4681" s="4" t="str">
        <f>VLOOKUP(B4681,Effectif!B:I,8,0)</f>
        <v>DECB</v>
      </c>
      <c r="R4681" s="4">
        <f>IFERROR(VLOOKUP(C4681,Sales!B:G,6,0),"-")</f>
        <v>168.74</v>
      </c>
      <c r="S4681" s="4" t="str">
        <f>IFERROR(VLOOKUP(C4681,Recolt!B:H,3,0),"-")</f>
        <v>-</v>
      </c>
      <c r="T4681" s="4">
        <f t="shared" si="149"/>
        <v>168.74</v>
      </c>
    </row>
    <row r="4682" spans="1:20" hidden="1" x14ac:dyDescent="0.25">
      <c r="A4682" s="4" t="s">
        <v>412</v>
      </c>
      <c r="B4682" s="4" t="s">
        <v>557</v>
      </c>
      <c r="C4682" s="4">
        <v>1034851220</v>
      </c>
      <c r="D4682" s="4" t="s">
        <v>363</v>
      </c>
      <c r="E4682" s="4" t="s">
        <v>364</v>
      </c>
      <c r="F4682" s="4" t="s">
        <v>439</v>
      </c>
      <c r="G4682" s="12">
        <v>45332</v>
      </c>
      <c r="H4682" s="4" t="s">
        <v>356</v>
      </c>
      <c r="I4682" s="67">
        <v>0.69168981481481495</v>
      </c>
      <c r="J4682" s="4" t="s">
        <v>1133</v>
      </c>
      <c r="K4682" s="12">
        <v>43418</v>
      </c>
      <c r="L4682" s="4" t="s">
        <v>366</v>
      </c>
      <c r="M4682" s="4" t="s">
        <v>358</v>
      </c>
      <c r="N4682" s="4" t="s">
        <v>359</v>
      </c>
      <c r="O4682" s="12" t="str">
        <f t="shared" ca="1" si="148"/>
        <v>6 ans, 5 mois</v>
      </c>
      <c r="P4682" s="4" t="str">
        <f>VLOOKUP(B4682,Effectif!B:I,6,0)</f>
        <v>Lise DE WITTE</v>
      </c>
      <c r="Q4682" s="4" t="str">
        <f>VLOOKUP(B4682,Effectif!B:I,8,0)</f>
        <v>DECB</v>
      </c>
      <c r="R4682" s="4">
        <f>IFERROR(VLOOKUP(C4682,Sales!B:G,6,0),"-")</f>
        <v>203.09</v>
      </c>
      <c r="S4682" s="4" t="str">
        <f>IFERROR(VLOOKUP(C4682,Recolt!B:H,3,0),"-")</f>
        <v>-</v>
      </c>
      <c r="T4682" s="4">
        <f t="shared" si="149"/>
        <v>203.09</v>
      </c>
    </row>
    <row r="4683" spans="1:20" hidden="1" x14ac:dyDescent="0.25">
      <c r="A4683" s="4" t="s">
        <v>412</v>
      </c>
      <c r="B4683" s="4" t="s">
        <v>557</v>
      </c>
      <c r="C4683" s="4">
        <v>1034851222</v>
      </c>
      <c r="D4683" s="4" t="s">
        <v>400</v>
      </c>
      <c r="E4683" s="4" t="s">
        <v>364</v>
      </c>
      <c r="F4683" s="4" t="s">
        <v>439</v>
      </c>
      <c r="G4683" s="12">
        <v>45333</v>
      </c>
      <c r="H4683" s="4" t="s">
        <v>383</v>
      </c>
      <c r="I4683" s="67">
        <v>0.72709490740740701</v>
      </c>
      <c r="J4683" s="4" t="s">
        <v>1141</v>
      </c>
      <c r="K4683" s="12">
        <v>43068</v>
      </c>
      <c r="L4683" s="4" t="s">
        <v>366</v>
      </c>
      <c r="M4683" s="4" t="s">
        <v>358</v>
      </c>
      <c r="N4683" s="4" t="s">
        <v>361</v>
      </c>
      <c r="O4683" s="12" t="str">
        <f t="shared" ca="1" si="148"/>
        <v>7 ans, 5 mois</v>
      </c>
      <c r="P4683" s="4" t="str">
        <f>VLOOKUP(B4683,Effectif!B:I,6,0)</f>
        <v>Lise DE WITTE</v>
      </c>
      <c r="Q4683" s="4" t="str">
        <f>VLOOKUP(B4683,Effectif!B:I,8,0)</f>
        <v>DECB</v>
      </c>
      <c r="R4683" s="4" t="str">
        <f>IFERROR(VLOOKUP(C4683,Sales!B:G,6,0),"-")</f>
        <v>-</v>
      </c>
      <c r="S4683" s="4">
        <f>IFERROR(VLOOKUP(C4683,Recolt!B:H,3,0),"-")</f>
        <v>130</v>
      </c>
      <c r="T4683" s="4" t="str">
        <f t="shared" si="149"/>
        <v>-</v>
      </c>
    </row>
    <row r="4684" spans="1:20" hidden="1" x14ac:dyDescent="0.25">
      <c r="A4684" s="4" t="s">
        <v>412</v>
      </c>
      <c r="B4684" s="4" t="s">
        <v>557</v>
      </c>
      <c r="C4684" s="4">
        <v>1034851226</v>
      </c>
      <c r="D4684" s="4" t="s">
        <v>363</v>
      </c>
      <c r="E4684" s="4" t="s">
        <v>364</v>
      </c>
      <c r="F4684" s="4" t="s">
        <v>439</v>
      </c>
      <c r="G4684" s="12">
        <v>45334</v>
      </c>
      <c r="H4684" s="4" t="s">
        <v>356</v>
      </c>
      <c r="I4684" s="67">
        <v>0.69112268518518505</v>
      </c>
      <c r="J4684" s="4" t="s">
        <v>1147</v>
      </c>
      <c r="K4684" s="12">
        <v>43164</v>
      </c>
      <c r="L4684" s="4" t="s">
        <v>366</v>
      </c>
      <c r="M4684" s="4" t="s">
        <v>362</v>
      </c>
      <c r="O4684" s="12" t="str">
        <f t="shared" ca="1" si="148"/>
        <v>7 ans, 1 mois</v>
      </c>
      <c r="P4684" s="4" t="str">
        <f>VLOOKUP(B4684,Effectif!B:I,6,0)</f>
        <v>Lise DE WITTE</v>
      </c>
      <c r="Q4684" s="4" t="str">
        <f>VLOOKUP(B4684,Effectif!B:I,8,0)</f>
        <v>DECB</v>
      </c>
      <c r="R4684" s="4">
        <f>IFERROR(VLOOKUP(C4684,Sales!B:G,6,0),"-")</f>
        <v>732.63</v>
      </c>
      <c r="S4684" s="4" t="str">
        <f>IFERROR(VLOOKUP(C4684,Recolt!B:H,3,0),"-")</f>
        <v>-</v>
      </c>
      <c r="T4684" s="4">
        <f t="shared" si="149"/>
        <v>732.63</v>
      </c>
    </row>
    <row r="4685" spans="1:20" hidden="1" x14ac:dyDescent="0.25">
      <c r="A4685" s="4" t="s">
        <v>412</v>
      </c>
      <c r="B4685" s="4" t="s">
        <v>557</v>
      </c>
      <c r="C4685" s="4">
        <v>1034851227</v>
      </c>
      <c r="D4685" s="4" t="s">
        <v>372</v>
      </c>
      <c r="E4685" s="4" t="s">
        <v>364</v>
      </c>
      <c r="F4685" s="4" t="s">
        <v>439</v>
      </c>
      <c r="G4685" s="12">
        <v>45335</v>
      </c>
      <c r="H4685" s="4" t="s">
        <v>356</v>
      </c>
      <c r="I4685" s="67">
        <v>0.44351851851851798</v>
      </c>
      <c r="J4685" s="4" t="s">
        <v>1133</v>
      </c>
      <c r="K4685" s="12">
        <v>43374</v>
      </c>
      <c r="L4685" s="4" t="s">
        <v>366</v>
      </c>
      <c r="M4685" s="4" t="s">
        <v>358</v>
      </c>
      <c r="N4685" s="4" t="s">
        <v>359</v>
      </c>
      <c r="O4685" s="12" t="str">
        <f t="shared" ca="1" si="148"/>
        <v>6 ans, 6 mois</v>
      </c>
      <c r="P4685" s="4" t="str">
        <f>VLOOKUP(B4685,Effectif!B:I,6,0)</f>
        <v>Lise DE WITTE</v>
      </c>
      <c r="Q4685" s="4" t="str">
        <f>VLOOKUP(B4685,Effectif!B:I,8,0)</f>
        <v>DECB</v>
      </c>
      <c r="R4685" s="4">
        <f>IFERROR(VLOOKUP(C4685,Sales!B:G,6,0),"-")</f>
        <v>60</v>
      </c>
      <c r="S4685" s="4" t="str">
        <f>IFERROR(VLOOKUP(C4685,Recolt!B:H,3,0),"-")</f>
        <v>-</v>
      </c>
      <c r="T4685" s="4">
        <f t="shared" si="149"/>
        <v>60</v>
      </c>
    </row>
    <row r="4686" spans="1:20" hidden="1" x14ac:dyDescent="0.25">
      <c r="A4686" s="4" t="s">
        <v>412</v>
      </c>
      <c r="B4686" s="4" t="s">
        <v>557</v>
      </c>
      <c r="C4686" s="4">
        <v>1034851230</v>
      </c>
      <c r="D4686" s="4" t="s">
        <v>378</v>
      </c>
      <c r="E4686" s="4" t="s">
        <v>364</v>
      </c>
      <c r="F4686" s="4" t="s">
        <v>439</v>
      </c>
      <c r="G4686" s="12">
        <v>45336</v>
      </c>
      <c r="H4686" s="4" t="s">
        <v>356</v>
      </c>
      <c r="I4686" s="67">
        <v>0.56254629629629604</v>
      </c>
      <c r="J4686" s="4" t="s">
        <v>1134</v>
      </c>
      <c r="K4686" s="12">
        <v>42786</v>
      </c>
      <c r="L4686" s="4" t="s">
        <v>366</v>
      </c>
      <c r="M4686" s="4" t="s">
        <v>358</v>
      </c>
      <c r="N4686" s="4" t="s">
        <v>361</v>
      </c>
      <c r="O4686" s="12" t="str">
        <f t="shared" ca="1" si="148"/>
        <v>8 ans, 2 mois</v>
      </c>
      <c r="P4686" s="4" t="str">
        <f>VLOOKUP(B4686,Effectif!B:I,6,0)</f>
        <v>Lise DE WITTE</v>
      </c>
      <c r="Q4686" s="4" t="str">
        <f>VLOOKUP(B4686,Effectif!B:I,8,0)</f>
        <v>DECB</v>
      </c>
      <c r="R4686" s="4" t="str">
        <f>IFERROR(VLOOKUP(C4686,Sales!B:G,6,0),"-")</f>
        <v>-</v>
      </c>
      <c r="S4686" s="4">
        <f>IFERROR(VLOOKUP(C4686,Recolt!B:H,3,0),"-")</f>
        <v>140.94999999999999</v>
      </c>
      <c r="T4686" s="4" t="str">
        <f t="shared" si="149"/>
        <v>-</v>
      </c>
    </row>
    <row r="4687" spans="1:20" hidden="1" x14ac:dyDescent="0.25">
      <c r="A4687" s="4" t="s">
        <v>412</v>
      </c>
      <c r="B4687" s="4" t="s">
        <v>557</v>
      </c>
      <c r="C4687" s="4">
        <v>1034851264</v>
      </c>
      <c r="D4687" s="4" t="s">
        <v>377</v>
      </c>
      <c r="E4687" s="4" t="s">
        <v>364</v>
      </c>
      <c r="F4687" s="4" t="s">
        <v>439</v>
      </c>
      <c r="G4687" s="12">
        <v>45337</v>
      </c>
      <c r="H4687" s="4" t="s">
        <v>356</v>
      </c>
      <c r="I4687" s="67">
        <v>0.68548611111111102</v>
      </c>
      <c r="J4687" s="4" t="s">
        <v>1136</v>
      </c>
      <c r="K4687" s="12">
        <v>43168</v>
      </c>
      <c r="L4687" s="4" t="s">
        <v>366</v>
      </c>
      <c r="M4687" s="4" t="s">
        <v>358</v>
      </c>
      <c r="N4687" s="4" t="s">
        <v>361</v>
      </c>
      <c r="O4687" s="12" t="str">
        <f t="shared" ca="1" si="148"/>
        <v>7 ans, 1 mois</v>
      </c>
      <c r="P4687" s="4" t="str">
        <f>VLOOKUP(B4687,Effectif!B:I,6,0)</f>
        <v>Lise DE WITTE</v>
      </c>
      <c r="Q4687" s="4" t="str">
        <f>VLOOKUP(B4687,Effectif!B:I,8,0)</f>
        <v>DECB</v>
      </c>
      <c r="R4687" s="4" t="str">
        <f>IFERROR(VLOOKUP(C4687,Sales!B:G,6,0),"-")</f>
        <v>-</v>
      </c>
      <c r="S4687" s="4">
        <f>IFERROR(VLOOKUP(C4687,Recolt!B:H,3,0),"-")</f>
        <v>84.94</v>
      </c>
      <c r="T4687" s="4" t="str">
        <f t="shared" si="149"/>
        <v>-</v>
      </c>
    </row>
    <row r="4688" spans="1:20" hidden="1" x14ac:dyDescent="0.25">
      <c r="A4688" s="4" t="s">
        <v>412</v>
      </c>
      <c r="B4688" s="4" t="s">
        <v>557</v>
      </c>
      <c r="C4688" s="4">
        <v>1034851272</v>
      </c>
      <c r="D4688" s="4" t="s">
        <v>363</v>
      </c>
      <c r="E4688" s="4" t="s">
        <v>364</v>
      </c>
      <c r="F4688" s="4" t="s">
        <v>439</v>
      </c>
      <c r="G4688" s="12">
        <v>45338</v>
      </c>
      <c r="H4688" s="4" t="s">
        <v>356</v>
      </c>
      <c r="I4688" s="67">
        <v>0.63458333333333306</v>
      </c>
      <c r="J4688" s="4" t="s">
        <v>1134</v>
      </c>
      <c r="K4688" s="12">
        <v>43404</v>
      </c>
      <c r="L4688" s="4" t="s">
        <v>366</v>
      </c>
      <c r="M4688" s="4" t="s">
        <v>358</v>
      </c>
      <c r="N4688" s="4" t="s">
        <v>361</v>
      </c>
      <c r="O4688" s="12" t="str">
        <f t="shared" ca="1" si="148"/>
        <v>6 ans, 6 mois</v>
      </c>
      <c r="P4688" s="4" t="str">
        <f>VLOOKUP(B4688,Effectif!B:I,6,0)</f>
        <v>Lise DE WITTE</v>
      </c>
      <c r="Q4688" s="4" t="str">
        <f>VLOOKUP(B4688,Effectif!B:I,8,0)</f>
        <v>DECB</v>
      </c>
      <c r="R4688" s="4" t="str">
        <f>IFERROR(VLOOKUP(C4688,Sales!B:G,6,0),"-")</f>
        <v>-</v>
      </c>
      <c r="S4688" s="4" t="str">
        <f>IFERROR(VLOOKUP(C4688,Recolt!B:H,3,0),"-")</f>
        <v>-</v>
      </c>
      <c r="T4688" s="4" t="str">
        <f t="shared" si="149"/>
        <v>-</v>
      </c>
    </row>
    <row r="4689" spans="1:20" hidden="1" x14ac:dyDescent="0.25">
      <c r="A4689" s="4" t="s">
        <v>412</v>
      </c>
      <c r="B4689" s="4" t="s">
        <v>557</v>
      </c>
      <c r="C4689" s="4">
        <v>1034851283</v>
      </c>
      <c r="D4689" s="4" t="s">
        <v>354</v>
      </c>
      <c r="E4689" s="4" t="s">
        <v>355</v>
      </c>
      <c r="F4689" s="4" t="s">
        <v>440</v>
      </c>
      <c r="G4689" s="12">
        <v>45339</v>
      </c>
      <c r="H4689" s="4" t="s">
        <v>356</v>
      </c>
      <c r="I4689" s="67">
        <v>0.39754629629629601</v>
      </c>
      <c r="J4689" s="4" t="s">
        <v>1133</v>
      </c>
      <c r="K4689" s="12">
        <v>43404</v>
      </c>
      <c r="L4689" s="4" t="s">
        <v>366</v>
      </c>
      <c r="M4689" s="4" t="s">
        <v>358</v>
      </c>
      <c r="N4689" s="4" t="s">
        <v>361</v>
      </c>
      <c r="O4689" s="12" t="str">
        <f t="shared" ca="1" si="148"/>
        <v>6 ans, 6 mois</v>
      </c>
      <c r="P4689" s="4" t="str">
        <f>VLOOKUP(B4689,Effectif!B:I,6,0)</f>
        <v>Lise DE WITTE</v>
      </c>
      <c r="Q4689" s="4" t="str">
        <f>VLOOKUP(B4689,Effectif!B:I,8,0)</f>
        <v>DECB</v>
      </c>
      <c r="R4689" s="4">
        <f>IFERROR(VLOOKUP(C4689,Sales!B:G,6,0),"-")</f>
        <v>10</v>
      </c>
      <c r="S4689" s="4" t="str">
        <f>IFERROR(VLOOKUP(C4689,Recolt!B:H,3,0),"-")</f>
        <v>-</v>
      </c>
      <c r="T4689" s="4">
        <f t="shared" si="149"/>
        <v>10</v>
      </c>
    </row>
    <row r="4690" spans="1:20" hidden="1" x14ac:dyDescent="0.25">
      <c r="A4690" s="4" t="s">
        <v>412</v>
      </c>
      <c r="B4690" s="4" t="s">
        <v>557</v>
      </c>
      <c r="C4690" s="4">
        <v>1034851287</v>
      </c>
      <c r="D4690" s="4" t="s">
        <v>372</v>
      </c>
      <c r="E4690" s="4" t="s">
        <v>364</v>
      </c>
      <c r="F4690" s="4" t="s">
        <v>439</v>
      </c>
      <c r="G4690" s="12">
        <v>45340</v>
      </c>
      <c r="H4690" s="4" t="s">
        <v>356</v>
      </c>
      <c r="I4690" s="67">
        <v>0.65554398148148196</v>
      </c>
      <c r="J4690" s="4" t="s">
        <v>1134</v>
      </c>
      <c r="K4690" s="12">
        <v>43435</v>
      </c>
      <c r="L4690" s="4" t="s">
        <v>366</v>
      </c>
      <c r="M4690" s="4" t="s">
        <v>358</v>
      </c>
      <c r="N4690" s="4" t="s">
        <v>361</v>
      </c>
      <c r="O4690" s="12" t="str">
        <f t="shared" ca="1" si="148"/>
        <v>6 ans, 4 mois</v>
      </c>
      <c r="P4690" s="4" t="str">
        <f>VLOOKUP(B4690,Effectif!B:I,6,0)</f>
        <v>Lise DE WITTE</v>
      </c>
      <c r="Q4690" s="4" t="str">
        <f>VLOOKUP(B4690,Effectif!B:I,8,0)</f>
        <v>DECB</v>
      </c>
      <c r="R4690" s="4">
        <f>IFERROR(VLOOKUP(C4690,Sales!B:G,6,0),"-")</f>
        <v>272.5</v>
      </c>
      <c r="S4690" s="4" t="str">
        <f>IFERROR(VLOOKUP(C4690,Recolt!B:H,3,0),"-")</f>
        <v>-</v>
      </c>
      <c r="T4690" s="4">
        <f t="shared" si="149"/>
        <v>272.5</v>
      </c>
    </row>
    <row r="4691" spans="1:20" hidden="1" x14ac:dyDescent="0.25">
      <c r="A4691" s="4" t="s">
        <v>412</v>
      </c>
      <c r="B4691" s="4" t="s">
        <v>557</v>
      </c>
      <c r="C4691" s="4">
        <v>1034851296</v>
      </c>
      <c r="D4691" s="4" t="s">
        <v>372</v>
      </c>
      <c r="E4691" s="4" t="s">
        <v>364</v>
      </c>
      <c r="F4691" s="4" t="s">
        <v>439</v>
      </c>
      <c r="G4691" s="12">
        <v>45341</v>
      </c>
      <c r="H4691" s="4" t="s">
        <v>356</v>
      </c>
      <c r="I4691" s="67">
        <v>0.609606481481482</v>
      </c>
      <c r="J4691" s="4" t="s">
        <v>1131</v>
      </c>
      <c r="K4691" s="12">
        <v>42692</v>
      </c>
      <c r="L4691" s="4" t="s">
        <v>366</v>
      </c>
      <c r="M4691" s="4" t="s">
        <v>358</v>
      </c>
      <c r="N4691" s="4" t="s">
        <v>361</v>
      </c>
      <c r="O4691" s="12" t="str">
        <f t="shared" ca="1" si="148"/>
        <v>8 ans, 5 mois</v>
      </c>
      <c r="P4691" s="4" t="str">
        <f>VLOOKUP(B4691,Effectif!B:I,6,0)</f>
        <v>Lise DE WITTE</v>
      </c>
      <c r="Q4691" s="4" t="str">
        <f>VLOOKUP(B4691,Effectif!B:I,8,0)</f>
        <v>DECB</v>
      </c>
      <c r="R4691" s="4" t="str">
        <f>IFERROR(VLOOKUP(C4691,Sales!B:G,6,0),"-")</f>
        <v>-</v>
      </c>
      <c r="S4691" s="4">
        <f>IFERROR(VLOOKUP(C4691,Recolt!B:H,3,0),"-")</f>
        <v>91.16</v>
      </c>
      <c r="T4691" s="4" t="str">
        <f t="shared" si="149"/>
        <v>-</v>
      </c>
    </row>
    <row r="4692" spans="1:20" hidden="1" x14ac:dyDescent="0.25">
      <c r="A4692" s="4" t="s">
        <v>412</v>
      </c>
      <c r="B4692" s="4" t="s">
        <v>557</v>
      </c>
      <c r="C4692" s="4">
        <v>1034851314</v>
      </c>
      <c r="D4692" s="4" t="s">
        <v>363</v>
      </c>
      <c r="E4692" s="4" t="s">
        <v>364</v>
      </c>
      <c r="F4692" s="4" t="s">
        <v>439</v>
      </c>
      <c r="G4692" s="12">
        <v>45342</v>
      </c>
      <c r="H4692" s="4" t="s">
        <v>356</v>
      </c>
      <c r="I4692" s="67">
        <v>0.57701388888888905</v>
      </c>
      <c r="J4692" s="4" t="s">
        <v>1144</v>
      </c>
      <c r="K4692" s="12">
        <v>42167</v>
      </c>
      <c r="L4692" s="4" t="s">
        <v>357</v>
      </c>
      <c r="M4692" s="4" t="s">
        <v>358</v>
      </c>
      <c r="N4692" s="4" t="s">
        <v>359</v>
      </c>
      <c r="O4692" s="12" t="str">
        <f t="shared" ca="1" si="148"/>
        <v>9 ans, 10 mois</v>
      </c>
      <c r="P4692" s="4" t="str">
        <f>VLOOKUP(B4692,Effectif!B:I,6,0)</f>
        <v>Lise DE WITTE</v>
      </c>
      <c r="Q4692" s="4" t="str">
        <f>VLOOKUP(B4692,Effectif!B:I,8,0)</f>
        <v>DECB</v>
      </c>
      <c r="R4692" s="4" t="str">
        <f>IFERROR(VLOOKUP(C4692,Sales!B:G,6,0),"-")</f>
        <v>-</v>
      </c>
      <c r="S4692" s="4">
        <f>IFERROR(VLOOKUP(C4692,Recolt!B:H,3,0),"-")</f>
        <v>117.21000000000001</v>
      </c>
      <c r="T4692" s="4" t="str">
        <f t="shared" si="149"/>
        <v>-</v>
      </c>
    </row>
    <row r="4693" spans="1:20" hidden="1" x14ac:dyDescent="0.25">
      <c r="A4693" s="4" t="s">
        <v>412</v>
      </c>
      <c r="B4693" s="4" t="s">
        <v>557</v>
      </c>
      <c r="C4693" s="4">
        <v>1034851321</v>
      </c>
      <c r="D4693" s="4" t="s">
        <v>354</v>
      </c>
      <c r="E4693" s="4" t="s">
        <v>355</v>
      </c>
      <c r="F4693" s="4" t="s">
        <v>440</v>
      </c>
      <c r="G4693" s="12">
        <v>45343</v>
      </c>
      <c r="H4693" s="4" t="s">
        <v>356</v>
      </c>
      <c r="I4693" s="67">
        <v>0.47696759259259303</v>
      </c>
      <c r="J4693" s="4" t="s">
        <v>1137</v>
      </c>
      <c r="K4693" s="12">
        <v>42613</v>
      </c>
      <c r="L4693" s="4" t="s">
        <v>366</v>
      </c>
      <c r="M4693" s="4" t="s">
        <v>358</v>
      </c>
      <c r="N4693" s="4" t="s">
        <v>359</v>
      </c>
      <c r="O4693" s="12" t="str">
        <f t="shared" ca="1" si="148"/>
        <v>8 ans, 8 mois</v>
      </c>
      <c r="P4693" s="4" t="str">
        <f>VLOOKUP(B4693,Effectif!B:I,6,0)</f>
        <v>Lise DE WITTE</v>
      </c>
      <c r="Q4693" s="4" t="str">
        <f>VLOOKUP(B4693,Effectif!B:I,8,0)</f>
        <v>DECB</v>
      </c>
      <c r="R4693" s="4">
        <f>IFERROR(VLOOKUP(C4693,Sales!B:G,6,0),"-")</f>
        <v>180.49</v>
      </c>
      <c r="S4693" s="4" t="str">
        <f>IFERROR(VLOOKUP(C4693,Recolt!B:H,3,0),"-")</f>
        <v>-</v>
      </c>
      <c r="T4693" s="4">
        <f t="shared" si="149"/>
        <v>180.49</v>
      </c>
    </row>
    <row r="4694" spans="1:20" hidden="1" x14ac:dyDescent="0.25">
      <c r="A4694" s="4" t="s">
        <v>412</v>
      </c>
      <c r="B4694" s="4" t="s">
        <v>557</v>
      </c>
      <c r="C4694" s="4">
        <v>1034851323</v>
      </c>
      <c r="D4694" s="4" t="s">
        <v>377</v>
      </c>
      <c r="E4694" s="4" t="s">
        <v>364</v>
      </c>
      <c r="F4694" s="4" t="s">
        <v>439</v>
      </c>
      <c r="G4694" s="12">
        <v>45344</v>
      </c>
      <c r="H4694" s="4" t="s">
        <v>356</v>
      </c>
      <c r="I4694" s="67">
        <v>0.70712962962963</v>
      </c>
      <c r="J4694" s="4" t="s">
        <v>1132</v>
      </c>
      <c r="K4694" s="12">
        <v>43120</v>
      </c>
      <c r="L4694" s="4" t="s">
        <v>366</v>
      </c>
      <c r="M4694" s="4" t="s">
        <v>358</v>
      </c>
      <c r="N4694" s="4" t="s">
        <v>361</v>
      </c>
      <c r="O4694" s="12" t="str">
        <f t="shared" ca="1" si="148"/>
        <v>7 ans, 3 mois</v>
      </c>
      <c r="P4694" s="4" t="str">
        <f>VLOOKUP(B4694,Effectif!B:I,6,0)</f>
        <v>Lise DE WITTE</v>
      </c>
      <c r="Q4694" s="4" t="str">
        <f>VLOOKUP(B4694,Effectif!B:I,8,0)</f>
        <v>DECB</v>
      </c>
      <c r="R4694" s="4">
        <f>IFERROR(VLOOKUP(C4694,Sales!B:G,6,0),"-")</f>
        <v>57.45</v>
      </c>
      <c r="S4694" s="4" t="str">
        <f>IFERROR(VLOOKUP(C4694,Recolt!B:H,3,0),"-")</f>
        <v>-</v>
      </c>
      <c r="T4694" s="4">
        <f t="shared" si="149"/>
        <v>57.45</v>
      </c>
    </row>
    <row r="4695" spans="1:20" hidden="1" x14ac:dyDescent="0.25">
      <c r="A4695" s="4" t="s">
        <v>412</v>
      </c>
      <c r="B4695" s="4" t="s">
        <v>557</v>
      </c>
      <c r="C4695" s="4">
        <v>1034851327</v>
      </c>
      <c r="D4695" s="4" t="s">
        <v>363</v>
      </c>
      <c r="E4695" s="4" t="s">
        <v>364</v>
      </c>
      <c r="F4695" s="4" t="s">
        <v>439</v>
      </c>
      <c r="G4695" s="12">
        <v>45345</v>
      </c>
      <c r="H4695" s="4" t="s">
        <v>356</v>
      </c>
      <c r="I4695" s="67">
        <v>0.59064814814814803</v>
      </c>
      <c r="J4695" s="4" t="s">
        <v>1137</v>
      </c>
      <c r="K4695" s="12">
        <v>42724</v>
      </c>
      <c r="L4695" s="4" t="s">
        <v>357</v>
      </c>
      <c r="M4695" s="4" t="s">
        <v>358</v>
      </c>
      <c r="N4695" s="4" t="s">
        <v>359</v>
      </c>
      <c r="O4695" s="12" t="str">
        <f t="shared" ca="1" si="148"/>
        <v>8 ans, 4 mois</v>
      </c>
      <c r="P4695" s="4" t="str">
        <f>VLOOKUP(B4695,Effectif!B:I,6,0)</f>
        <v>Lise DE WITTE</v>
      </c>
      <c r="Q4695" s="4" t="str">
        <f>VLOOKUP(B4695,Effectif!B:I,8,0)</f>
        <v>DECB</v>
      </c>
      <c r="R4695" s="4">
        <f>IFERROR(VLOOKUP(C4695,Sales!B:G,6,0),"-")</f>
        <v>224</v>
      </c>
      <c r="S4695" s="4" t="str">
        <f>IFERROR(VLOOKUP(C4695,Recolt!B:H,3,0),"-")</f>
        <v>-</v>
      </c>
      <c r="T4695" s="4">
        <f t="shared" si="149"/>
        <v>224</v>
      </c>
    </row>
    <row r="4696" spans="1:20" hidden="1" x14ac:dyDescent="0.25">
      <c r="A4696" s="4" t="s">
        <v>414</v>
      </c>
      <c r="B4696" s="4" t="s">
        <v>519</v>
      </c>
      <c r="C4696" s="4">
        <v>1034851332</v>
      </c>
      <c r="D4696" s="4" t="s">
        <v>369</v>
      </c>
      <c r="E4696" s="4" t="s">
        <v>401</v>
      </c>
      <c r="F4696" s="4" t="s">
        <v>439</v>
      </c>
      <c r="G4696" s="12">
        <v>45346</v>
      </c>
      <c r="H4696" s="4" t="s">
        <v>356</v>
      </c>
      <c r="I4696" s="67">
        <v>0.60766203703703703</v>
      </c>
      <c r="J4696" s="4" t="s">
        <v>1147</v>
      </c>
      <c r="L4696" s="4" t="s">
        <v>357</v>
      </c>
      <c r="O4696" s="12" t="str">
        <f t="shared" ca="1" si="148"/>
        <v>125 ans, 3 mois</v>
      </c>
      <c r="P4696" s="4" t="str">
        <f>VLOOKUP(B4696,Effectif!B:I,6,0)</f>
        <v>Lise DE WITTE</v>
      </c>
      <c r="Q4696" s="4" t="str">
        <f>VLOOKUP(B4696,Effectif!B:I,8,0)</f>
        <v>BUS</v>
      </c>
      <c r="R4696" s="4">
        <f>IFERROR(VLOOKUP(C4696,Sales!B:G,6,0),"-")</f>
        <v>108</v>
      </c>
      <c r="S4696" s="4" t="str">
        <f>IFERROR(VLOOKUP(C4696,Recolt!B:H,3,0),"-")</f>
        <v>-</v>
      </c>
      <c r="T4696" s="4">
        <f t="shared" si="149"/>
        <v>108</v>
      </c>
    </row>
    <row r="4697" spans="1:20" hidden="1" x14ac:dyDescent="0.25">
      <c r="A4697" s="4" t="s">
        <v>414</v>
      </c>
      <c r="B4697" s="4" t="s">
        <v>519</v>
      </c>
      <c r="C4697" s="4">
        <v>1034851337</v>
      </c>
      <c r="D4697" s="4" t="s">
        <v>369</v>
      </c>
      <c r="E4697" s="4" t="s">
        <v>401</v>
      </c>
      <c r="F4697" s="4" t="s">
        <v>439</v>
      </c>
      <c r="G4697" s="12">
        <v>45347</v>
      </c>
      <c r="H4697" s="4" t="s">
        <v>356</v>
      </c>
      <c r="I4697" s="67">
        <v>0.60278935185185201</v>
      </c>
      <c r="J4697" s="4" t="s">
        <v>1135</v>
      </c>
      <c r="K4697" s="12">
        <v>43147</v>
      </c>
      <c r="L4697" s="4" t="s">
        <v>357</v>
      </c>
      <c r="M4697" s="4" t="s">
        <v>358</v>
      </c>
      <c r="N4697" s="4" t="s">
        <v>384</v>
      </c>
      <c r="O4697" s="12" t="str">
        <f t="shared" ca="1" si="148"/>
        <v>7 ans, 2 mois</v>
      </c>
      <c r="P4697" s="4" t="str">
        <f>VLOOKUP(B4697,Effectif!B:I,6,0)</f>
        <v>Lise DE WITTE</v>
      </c>
      <c r="Q4697" s="4" t="str">
        <f>VLOOKUP(B4697,Effectif!B:I,8,0)</f>
        <v>BUS</v>
      </c>
      <c r="R4697" s="4" t="str">
        <f>IFERROR(VLOOKUP(C4697,Sales!B:G,6,0),"-")</f>
        <v>-</v>
      </c>
      <c r="S4697" s="4">
        <f>IFERROR(VLOOKUP(C4697,Recolt!B:H,3,0),"-")</f>
        <v>160.57999999999998</v>
      </c>
      <c r="T4697" s="4" t="str">
        <f t="shared" si="149"/>
        <v>-</v>
      </c>
    </row>
    <row r="4698" spans="1:20" hidden="1" x14ac:dyDescent="0.25">
      <c r="A4698" s="4" t="s">
        <v>414</v>
      </c>
      <c r="B4698" s="4" t="s">
        <v>519</v>
      </c>
      <c r="C4698" s="4">
        <v>1034851343</v>
      </c>
      <c r="D4698" s="4" t="s">
        <v>367</v>
      </c>
      <c r="E4698" s="4" t="s">
        <v>364</v>
      </c>
      <c r="F4698" s="4" t="s">
        <v>439</v>
      </c>
      <c r="G4698" s="12">
        <v>45348</v>
      </c>
      <c r="H4698" s="4" t="s">
        <v>356</v>
      </c>
      <c r="I4698" s="67">
        <v>0.71068287037037003</v>
      </c>
      <c r="J4698" s="4" t="s">
        <v>1131</v>
      </c>
      <c r="K4698" s="12">
        <v>43282</v>
      </c>
      <c r="L4698" s="4" t="s">
        <v>395</v>
      </c>
      <c r="M4698" s="4" t="s">
        <v>358</v>
      </c>
      <c r="N4698" s="4" t="s">
        <v>384</v>
      </c>
      <c r="O4698" s="12" t="str">
        <f t="shared" ca="1" si="148"/>
        <v>6 ans, 9 mois</v>
      </c>
      <c r="P4698" s="4" t="str">
        <f>VLOOKUP(B4698,Effectif!B:I,6,0)</f>
        <v>Lise DE WITTE</v>
      </c>
      <c r="Q4698" s="4" t="str">
        <f>VLOOKUP(B4698,Effectif!B:I,8,0)</f>
        <v>BUS</v>
      </c>
      <c r="R4698" s="4">
        <f>IFERROR(VLOOKUP(C4698,Sales!B:G,6,0),"-")</f>
        <v>41.77</v>
      </c>
      <c r="S4698" s="4" t="str">
        <f>IFERROR(VLOOKUP(C4698,Recolt!B:H,3,0),"-")</f>
        <v>-</v>
      </c>
      <c r="T4698" s="4">
        <f t="shared" si="149"/>
        <v>41.77</v>
      </c>
    </row>
    <row r="4699" spans="1:20" hidden="1" x14ac:dyDescent="0.25">
      <c r="A4699" s="4" t="s">
        <v>414</v>
      </c>
      <c r="B4699" s="4" t="s">
        <v>519</v>
      </c>
      <c r="C4699" s="4">
        <v>1034851347</v>
      </c>
      <c r="D4699" s="4" t="s">
        <v>380</v>
      </c>
      <c r="E4699" s="4" t="s">
        <v>401</v>
      </c>
      <c r="F4699" s="4" t="s">
        <v>439</v>
      </c>
      <c r="G4699" s="12">
        <v>45349</v>
      </c>
      <c r="H4699" s="4" t="s">
        <v>356</v>
      </c>
      <c r="I4699" s="67">
        <v>0.376655092592593</v>
      </c>
      <c r="J4699" s="4" t="s">
        <v>1135</v>
      </c>
      <c r="K4699" s="12">
        <v>42424</v>
      </c>
      <c r="L4699" s="4" t="s">
        <v>357</v>
      </c>
      <c r="M4699" s="4" t="s">
        <v>358</v>
      </c>
      <c r="N4699" s="4" t="s">
        <v>384</v>
      </c>
      <c r="O4699" s="12" t="str">
        <f t="shared" ca="1" si="148"/>
        <v>9 ans, 2 mois</v>
      </c>
      <c r="P4699" s="4" t="str">
        <f>VLOOKUP(B4699,Effectif!B:I,6,0)</f>
        <v>Lise DE WITTE</v>
      </c>
      <c r="Q4699" s="4" t="str">
        <f>VLOOKUP(B4699,Effectif!B:I,8,0)</f>
        <v>BUS</v>
      </c>
      <c r="R4699" s="4">
        <f>IFERROR(VLOOKUP(C4699,Sales!B:G,6,0),"-")</f>
        <v>133.07</v>
      </c>
      <c r="S4699" s="4" t="str">
        <f>IFERROR(VLOOKUP(C4699,Recolt!B:H,3,0),"-")</f>
        <v>-</v>
      </c>
      <c r="T4699" s="4">
        <f t="shared" si="149"/>
        <v>133.07</v>
      </c>
    </row>
    <row r="4700" spans="1:20" hidden="1" x14ac:dyDescent="0.25">
      <c r="A4700" s="4" t="s">
        <v>414</v>
      </c>
      <c r="B4700" s="4" t="s">
        <v>519</v>
      </c>
      <c r="C4700" s="4">
        <v>1034851352</v>
      </c>
      <c r="D4700" s="4" t="s">
        <v>369</v>
      </c>
      <c r="E4700" s="4" t="s">
        <v>364</v>
      </c>
      <c r="F4700" s="4" t="s">
        <v>439</v>
      </c>
      <c r="G4700" s="12">
        <v>45350</v>
      </c>
      <c r="H4700" s="4" t="s">
        <v>356</v>
      </c>
      <c r="I4700" s="67">
        <v>0.48072916666666698</v>
      </c>
      <c r="J4700" s="4" t="s">
        <v>1135</v>
      </c>
      <c r="K4700" s="12">
        <v>43354</v>
      </c>
      <c r="L4700" s="4" t="s">
        <v>357</v>
      </c>
      <c r="M4700" s="4" t="s">
        <v>358</v>
      </c>
      <c r="N4700" s="4" t="s">
        <v>384</v>
      </c>
      <c r="O4700" s="12" t="str">
        <f t="shared" ca="1" si="148"/>
        <v>6 ans, 7 mois</v>
      </c>
      <c r="P4700" s="4" t="str">
        <f>VLOOKUP(B4700,Effectif!B:I,6,0)</f>
        <v>Lise DE WITTE</v>
      </c>
      <c r="Q4700" s="4" t="str">
        <f>VLOOKUP(B4700,Effectif!B:I,8,0)</f>
        <v>BUS</v>
      </c>
      <c r="R4700" s="4" t="str">
        <f>IFERROR(VLOOKUP(C4700,Sales!B:G,6,0),"-")</f>
        <v>-</v>
      </c>
      <c r="S4700" s="4">
        <f>IFERROR(VLOOKUP(C4700,Recolt!B:H,3,0),"-")</f>
        <v>67.7</v>
      </c>
      <c r="T4700" s="4" t="str">
        <f t="shared" si="149"/>
        <v>-</v>
      </c>
    </row>
    <row r="4701" spans="1:20" hidden="1" x14ac:dyDescent="0.25">
      <c r="A4701" s="4" t="s">
        <v>414</v>
      </c>
      <c r="B4701" s="4" t="s">
        <v>519</v>
      </c>
      <c r="C4701" s="4">
        <v>1034851358</v>
      </c>
      <c r="D4701" s="4" t="s">
        <v>369</v>
      </c>
      <c r="E4701" s="4" t="s">
        <v>401</v>
      </c>
      <c r="F4701" s="4" t="s">
        <v>439</v>
      </c>
      <c r="G4701" s="12">
        <v>45352</v>
      </c>
      <c r="H4701" s="4" t="s">
        <v>356</v>
      </c>
      <c r="I4701" s="67">
        <v>0.47673611111111103</v>
      </c>
      <c r="J4701" s="4" t="s">
        <v>1135</v>
      </c>
      <c r="K4701" s="12">
        <v>43367</v>
      </c>
      <c r="L4701" s="4" t="s">
        <v>357</v>
      </c>
      <c r="M4701" s="4" t="s">
        <v>358</v>
      </c>
      <c r="N4701" s="4" t="s">
        <v>384</v>
      </c>
      <c r="O4701" s="12" t="str">
        <f t="shared" ca="1" si="148"/>
        <v>6 ans, 7 mois</v>
      </c>
      <c r="P4701" s="4" t="str">
        <f>VLOOKUP(B4701,Effectif!B:I,6,0)</f>
        <v>Lise DE WITTE</v>
      </c>
      <c r="Q4701" s="4" t="str">
        <f>VLOOKUP(B4701,Effectif!B:I,8,0)</f>
        <v>BUS</v>
      </c>
      <c r="R4701" s="4">
        <f>IFERROR(VLOOKUP(C4701,Sales!B:G,6,0),"-")</f>
        <v>91.710000000000008</v>
      </c>
      <c r="S4701" s="4" t="str">
        <f>IFERROR(VLOOKUP(C4701,Recolt!B:H,3,0),"-")</f>
        <v>-</v>
      </c>
      <c r="T4701" s="4">
        <f t="shared" si="149"/>
        <v>91.710000000000008</v>
      </c>
    </row>
    <row r="4702" spans="1:20" hidden="1" x14ac:dyDescent="0.25">
      <c r="A4702" s="4" t="s">
        <v>414</v>
      </c>
      <c r="B4702" s="4" t="s">
        <v>519</v>
      </c>
      <c r="C4702" s="4">
        <v>1034851374</v>
      </c>
      <c r="D4702" s="4" t="s">
        <v>367</v>
      </c>
      <c r="E4702" s="4" t="s">
        <v>364</v>
      </c>
      <c r="F4702" s="4" t="s">
        <v>439</v>
      </c>
      <c r="G4702" s="12">
        <v>45353</v>
      </c>
      <c r="H4702" s="4" t="s">
        <v>356</v>
      </c>
      <c r="I4702" s="67">
        <v>0.60934027777777799</v>
      </c>
      <c r="J4702" s="4" t="s">
        <v>1131</v>
      </c>
      <c r="K4702" s="12">
        <v>42248</v>
      </c>
      <c r="L4702" s="4" t="s">
        <v>395</v>
      </c>
      <c r="M4702" s="4" t="s">
        <v>358</v>
      </c>
      <c r="N4702" s="4" t="s">
        <v>384</v>
      </c>
      <c r="O4702" s="12" t="str">
        <f t="shared" ca="1" si="148"/>
        <v>9 ans, 7 mois</v>
      </c>
      <c r="P4702" s="4" t="str">
        <f>VLOOKUP(B4702,Effectif!B:I,6,0)</f>
        <v>Lise DE WITTE</v>
      </c>
      <c r="Q4702" s="4" t="str">
        <f>VLOOKUP(B4702,Effectif!B:I,8,0)</f>
        <v>BUS</v>
      </c>
      <c r="R4702" s="4">
        <f>IFERROR(VLOOKUP(C4702,Sales!B:G,6,0),"-")</f>
        <v>20</v>
      </c>
      <c r="S4702" s="4" t="str">
        <f>IFERROR(VLOOKUP(C4702,Recolt!B:H,3,0),"-")</f>
        <v>-</v>
      </c>
      <c r="T4702" s="4">
        <f t="shared" si="149"/>
        <v>20</v>
      </c>
    </row>
    <row r="4703" spans="1:20" hidden="1" x14ac:dyDescent="0.25">
      <c r="A4703" s="4" t="s">
        <v>414</v>
      </c>
      <c r="B4703" s="4" t="s">
        <v>519</v>
      </c>
      <c r="C4703" s="4">
        <v>1034851379</v>
      </c>
      <c r="D4703" s="4" t="s">
        <v>369</v>
      </c>
      <c r="E4703" s="4" t="s">
        <v>401</v>
      </c>
      <c r="F4703" s="4" t="s">
        <v>439</v>
      </c>
      <c r="G4703" s="12">
        <v>45354</v>
      </c>
      <c r="H4703" s="4" t="s">
        <v>356</v>
      </c>
      <c r="I4703" s="67">
        <v>0.75660879629629596</v>
      </c>
      <c r="J4703" s="4" t="s">
        <v>1135</v>
      </c>
      <c r="K4703" s="12">
        <v>42738</v>
      </c>
      <c r="L4703" s="4" t="s">
        <v>357</v>
      </c>
      <c r="M4703" s="4" t="s">
        <v>358</v>
      </c>
      <c r="N4703" s="4" t="s">
        <v>384</v>
      </c>
      <c r="O4703" s="12" t="str">
        <f t="shared" ca="1" si="148"/>
        <v>8 ans, 3 mois</v>
      </c>
      <c r="P4703" s="4" t="str">
        <f>VLOOKUP(B4703,Effectif!B:I,6,0)</f>
        <v>Lise DE WITTE</v>
      </c>
      <c r="Q4703" s="4" t="str">
        <f>VLOOKUP(B4703,Effectif!B:I,8,0)</f>
        <v>BUS</v>
      </c>
      <c r="R4703" s="4">
        <f>IFERROR(VLOOKUP(C4703,Sales!B:G,6,0),"-")</f>
        <v>130</v>
      </c>
      <c r="S4703" s="4" t="str">
        <f>IFERROR(VLOOKUP(C4703,Recolt!B:H,3,0),"-")</f>
        <v>-</v>
      </c>
      <c r="T4703" s="4">
        <f t="shared" si="149"/>
        <v>130</v>
      </c>
    </row>
    <row r="4704" spans="1:20" hidden="1" x14ac:dyDescent="0.25">
      <c r="A4704" s="4" t="s">
        <v>414</v>
      </c>
      <c r="B4704" s="4" t="s">
        <v>519</v>
      </c>
      <c r="C4704" s="4">
        <v>1034851384</v>
      </c>
      <c r="D4704" s="4" t="s">
        <v>367</v>
      </c>
      <c r="E4704" s="4" t="s">
        <v>401</v>
      </c>
      <c r="F4704" s="4" t="s">
        <v>439</v>
      </c>
      <c r="G4704" s="12">
        <v>45355</v>
      </c>
      <c r="H4704" s="4" t="s">
        <v>356</v>
      </c>
      <c r="I4704" s="67">
        <v>0.42490740740740701</v>
      </c>
      <c r="J4704" s="4" t="s">
        <v>1135</v>
      </c>
      <c r="K4704" s="12">
        <v>43180</v>
      </c>
      <c r="L4704" s="4" t="s">
        <v>357</v>
      </c>
      <c r="M4704" s="4" t="s">
        <v>358</v>
      </c>
      <c r="N4704" s="4" t="s">
        <v>384</v>
      </c>
      <c r="O4704" s="12" t="str">
        <f t="shared" ca="1" si="148"/>
        <v>7 ans, 1 mois</v>
      </c>
      <c r="P4704" s="4" t="str">
        <f>VLOOKUP(B4704,Effectif!B:I,6,0)</f>
        <v>Lise DE WITTE</v>
      </c>
      <c r="Q4704" s="4" t="str">
        <f>VLOOKUP(B4704,Effectif!B:I,8,0)</f>
        <v>BUS</v>
      </c>
      <c r="R4704" s="4" t="str">
        <f>IFERROR(VLOOKUP(C4704,Sales!B:G,6,0),"-")</f>
        <v>-</v>
      </c>
      <c r="S4704" s="4">
        <f>IFERROR(VLOOKUP(C4704,Recolt!B:H,3,0),"-")</f>
        <v>184</v>
      </c>
      <c r="T4704" s="4" t="str">
        <f t="shared" si="149"/>
        <v>-</v>
      </c>
    </row>
    <row r="4705" spans="1:20" hidden="1" x14ac:dyDescent="0.25">
      <c r="A4705" s="4" t="s">
        <v>414</v>
      </c>
      <c r="B4705" s="4" t="s">
        <v>519</v>
      </c>
      <c r="C4705" s="4">
        <v>1034851404</v>
      </c>
      <c r="D4705" s="4" t="s">
        <v>354</v>
      </c>
      <c r="E4705" s="4" t="s">
        <v>355</v>
      </c>
      <c r="F4705" s="4" t="s">
        <v>439</v>
      </c>
      <c r="G4705" s="12">
        <v>45356</v>
      </c>
      <c r="H4705" s="4" t="s">
        <v>356</v>
      </c>
      <c r="I4705" s="67">
        <v>0.71405092592592601</v>
      </c>
      <c r="J4705" s="4" t="s">
        <v>1131</v>
      </c>
      <c r="K4705" s="12">
        <v>43191</v>
      </c>
      <c r="L4705" s="4" t="s">
        <v>395</v>
      </c>
      <c r="M4705" s="4" t="s">
        <v>358</v>
      </c>
      <c r="N4705" s="4" t="s">
        <v>384</v>
      </c>
      <c r="O4705" s="12" t="str">
        <f t="shared" ca="1" si="148"/>
        <v>7 ans, 0 mois</v>
      </c>
      <c r="P4705" s="4" t="str">
        <f>VLOOKUP(B4705,Effectif!B:I,6,0)</f>
        <v>Lise DE WITTE</v>
      </c>
      <c r="Q4705" s="4" t="str">
        <f>VLOOKUP(B4705,Effectif!B:I,8,0)</f>
        <v>BUS</v>
      </c>
      <c r="R4705" s="4">
        <f>IFERROR(VLOOKUP(C4705,Sales!B:G,6,0),"-")</f>
        <v>86</v>
      </c>
      <c r="S4705" s="4" t="str">
        <f>IFERROR(VLOOKUP(C4705,Recolt!B:H,3,0),"-")</f>
        <v>-</v>
      </c>
      <c r="T4705" s="4">
        <f t="shared" si="149"/>
        <v>86</v>
      </c>
    </row>
    <row r="4706" spans="1:20" hidden="1" x14ac:dyDescent="0.25">
      <c r="A4706" s="4" t="s">
        <v>414</v>
      </c>
      <c r="B4706" s="4" t="s">
        <v>519</v>
      </c>
      <c r="C4706" s="4">
        <v>1034851405</v>
      </c>
      <c r="D4706" s="4" t="s">
        <v>380</v>
      </c>
      <c r="E4706" s="4" t="s">
        <v>364</v>
      </c>
      <c r="F4706" s="4" t="s">
        <v>439</v>
      </c>
      <c r="G4706" s="12">
        <v>45357</v>
      </c>
      <c r="H4706" s="4" t="s">
        <v>356</v>
      </c>
      <c r="I4706" s="67">
        <v>0.45737268518518498</v>
      </c>
      <c r="J4706" s="4" t="s">
        <v>1135</v>
      </c>
      <c r="K4706" s="12">
        <v>43340</v>
      </c>
      <c r="L4706" s="4" t="s">
        <v>357</v>
      </c>
      <c r="M4706" s="4" t="s">
        <v>358</v>
      </c>
      <c r="N4706" s="4" t="s">
        <v>384</v>
      </c>
      <c r="O4706" s="12" t="str">
        <f t="shared" ca="1" si="148"/>
        <v>6 ans, 8 mois</v>
      </c>
      <c r="P4706" s="4" t="str">
        <f>VLOOKUP(B4706,Effectif!B:I,6,0)</f>
        <v>Lise DE WITTE</v>
      </c>
      <c r="Q4706" s="4" t="str">
        <f>VLOOKUP(B4706,Effectif!B:I,8,0)</f>
        <v>BUS</v>
      </c>
      <c r="R4706" s="4">
        <f>IFERROR(VLOOKUP(C4706,Sales!B:G,6,0),"-")</f>
        <v>248.96</v>
      </c>
      <c r="S4706" s="4" t="str">
        <f>IFERROR(VLOOKUP(C4706,Recolt!B:H,3,0),"-")</f>
        <v>-</v>
      </c>
      <c r="T4706" s="4">
        <f t="shared" si="149"/>
        <v>248.96</v>
      </c>
    </row>
    <row r="4707" spans="1:20" hidden="1" x14ac:dyDescent="0.25">
      <c r="A4707" s="4" t="s">
        <v>414</v>
      </c>
      <c r="B4707" s="4" t="s">
        <v>519</v>
      </c>
      <c r="C4707" s="4">
        <v>1034851407</v>
      </c>
      <c r="D4707" s="4" t="s">
        <v>369</v>
      </c>
      <c r="E4707" s="4" t="s">
        <v>364</v>
      </c>
      <c r="F4707" s="4" t="s">
        <v>439</v>
      </c>
      <c r="G4707" s="12">
        <v>45358</v>
      </c>
      <c r="H4707" s="4" t="s">
        <v>373</v>
      </c>
      <c r="I4707" s="67">
        <v>0.447118055555556</v>
      </c>
      <c r="J4707" s="4" t="s">
        <v>1131</v>
      </c>
      <c r="K4707" s="12">
        <v>42736</v>
      </c>
      <c r="L4707" s="4" t="s">
        <v>395</v>
      </c>
      <c r="M4707" s="4" t="s">
        <v>358</v>
      </c>
      <c r="N4707" s="4" t="s">
        <v>384</v>
      </c>
      <c r="O4707" s="12" t="str">
        <f t="shared" ca="1" si="148"/>
        <v>8 ans, 3 mois</v>
      </c>
      <c r="P4707" s="4" t="str">
        <f>VLOOKUP(B4707,Effectif!B:I,6,0)</f>
        <v>Lise DE WITTE</v>
      </c>
      <c r="Q4707" s="4" t="str">
        <f>VLOOKUP(B4707,Effectif!B:I,8,0)</f>
        <v>BUS</v>
      </c>
      <c r="R4707" s="4" t="str">
        <f>IFERROR(VLOOKUP(C4707,Sales!B:G,6,0),"-")</f>
        <v>-</v>
      </c>
      <c r="S4707" s="4">
        <f>IFERROR(VLOOKUP(C4707,Recolt!B:H,3,0),"-")</f>
        <v>31.33</v>
      </c>
      <c r="T4707" s="4" t="str">
        <f t="shared" si="149"/>
        <v>-</v>
      </c>
    </row>
    <row r="4708" spans="1:20" hidden="1" x14ac:dyDescent="0.25">
      <c r="A4708" s="4" t="s">
        <v>414</v>
      </c>
      <c r="B4708" s="4" t="s">
        <v>519</v>
      </c>
      <c r="C4708" s="4">
        <v>1034851409</v>
      </c>
      <c r="D4708" s="4" t="s">
        <v>381</v>
      </c>
      <c r="E4708" s="4" t="s">
        <v>401</v>
      </c>
      <c r="F4708" s="4" t="s">
        <v>439</v>
      </c>
      <c r="G4708" s="12">
        <v>45359</v>
      </c>
      <c r="H4708" s="4" t="s">
        <v>356</v>
      </c>
      <c r="I4708" s="67">
        <v>0.41989583333333302</v>
      </c>
      <c r="J4708" s="4" t="s">
        <v>1133</v>
      </c>
      <c r="K4708" s="12">
        <v>43473</v>
      </c>
      <c r="L4708" s="4" t="s">
        <v>357</v>
      </c>
      <c r="M4708" s="4" t="s">
        <v>358</v>
      </c>
      <c r="N4708" s="4" t="s">
        <v>384</v>
      </c>
      <c r="O4708" s="12" t="str">
        <f t="shared" ca="1" si="148"/>
        <v>6 ans, 3 mois</v>
      </c>
      <c r="P4708" s="4" t="str">
        <f>VLOOKUP(B4708,Effectif!B:I,6,0)</f>
        <v>Lise DE WITTE</v>
      </c>
      <c r="Q4708" s="4" t="str">
        <f>VLOOKUP(B4708,Effectif!B:I,8,0)</f>
        <v>BUS</v>
      </c>
      <c r="R4708" s="4" t="str">
        <f>IFERROR(VLOOKUP(C4708,Sales!B:G,6,0),"-")</f>
        <v>-</v>
      </c>
      <c r="S4708" s="4">
        <f>IFERROR(VLOOKUP(C4708,Recolt!B:H,3,0),"-")</f>
        <v>181.04</v>
      </c>
      <c r="T4708" s="4" t="str">
        <f t="shared" si="149"/>
        <v>-</v>
      </c>
    </row>
    <row r="4709" spans="1:20" hidden="1" x14ac:dyDescent="0.25">
      <c r="A4709" s="4" t="s">
        <v>414</v>
      </c>
      <c r="B4709" s="4" t="s">
        <v>519</v>
      </c>
      <c r="C4709" s="4">
        <v>1034851412</v>
      </c>
      <c r="D4709" s="4" t="s">
        <v>377</v>
      </c>
      <c r="E4709" s="4" t="s">
        <v>401</v>
      </c>
      <c r="F4709" s="4" t="s">
        <v>439</v>
      </c>
      <c r="G4709" s="12">
        <v>45360</v>
      </c>
      <c r="H4709" s="4" t="s">
        <v>356</v>
      </c>
      <c r="I4709" s="67">
        <v>0.38995370370370402</v>
      </c>
      <c r="J4709" s="4" t="s">
        <v>1135</v>
      </c>
      <c r="K4709" s="12">
        <v>42991</v>
      </c>
      <c r="L4709" s="4" t="s">
        <v>357</v>
      </c>
      <c r="M4709" s="4" t="s">
        <v>358</v>
      </c>
      <c r="N4709" s="4" t="s">
        <v>384</v>
      </c>
      <c r="O4709" s="12" t="str">
        <f t="shared" ca="1" si="148"/>
        <v>7 ans, 7 mois</v>
      </c>
      <c r="P4709" s="4" t="str">
        <f>VLOOKUP(B4709,Effectif!B:I,6,0)</f>
        <v>Lise DE WITTE</v>
      </c>
      <c r="Q4709" s="4" t="str">
        <f>VLOOKUP(B4709,Effectif!B:I,8,0)</f>
        <v>BUS</v>
      </c>
      <c r="R4709" s="4">
        <f>IFERROR(VLOOKUP(C4709,Sales!B:G,6,0),"-")</f>
        <v>112</v>
      </c>
      <c r="S4709" s="4" t="str">
        <f>IFERROR(VLOOKUP(C4709,Recolt!B:H,3,0),"-")</f>
        <v>-</v>
      </c>
      <c r="T4709" s="4">
        <f t="shared" si="149"/>
        <v>112</v>
      </c>
    </row>
    <row r="4710" spans="1:20" hidden="1" x14ac:dyDescent="0.25">
      <c r="A4710" s="4" t="s">
        <v>414</v>
      </c>
      <c r="B4710" s="4" t="s">
        <v>519</v>
      </c>
      <c r="C4710" s="4">
        <v>1034851413</v>
      </c>
      <c r="D4710" s="4" t="s">
        <v>369</v>
      </c>
      <c r="E4710" s="4" t="s">
        <v>364</v>
      </c>
      <c r="F4710" s="4" t="s">
        <v>439</v>
      </c>
      <c r="G4710" s="12">
        <v>45361</v>
      </c>
      <c r="H4710" s="4" t="s">
        <v>356</v>
      </c>
      <c r="I4710" s="67">
        <v>0.69951388888888899</v>
      </c>
      <c r="J4710" s="4" t="s">
        <v>1135</v>
      </c>
      <c r="K4710" s="12">
        <v>43332</v>
      </c>
      <c r="L4710" s="4" t="s">
        <v>357</v>
      </c>
      <c r="M4710" s="4" t="s">
        <v>358</v>
      </c>
      <c r="N4710" s="4" t="s">
        <v>384</v>
      </c>
      <c r="O4710" s="12" t="str">
        <f t="shared" ca="1" si="148"/>
        <v>6 ans, 8 mois</v>
      </c>
      <c r="P4710" s="4" t="str">
        <f>VLOOKUP(B4710,Effectif!B:I,6,0)</f>
        <v>Lise DE WITTE</v>
      </c>
      <c r="Q4710" s="4" t="str">
        <f>VLOOKUP(B4710,Effectif!B:I,8,0)</f>
        <v>BUS</v>
      </c>
      <c r="R4710" s="4">
        <f>IFERROR(VLOOKUP(C4710,Sales!B:G,6,0),"-")</f>
        <v>114</v>
      </c>
      <c r="S4710" s="4" t="str">
        <f>IFERROR(VLOOKUP(C4710,Recolt!B:H,3,0),"-")</f>
        <v>-</v>
      </c>
      <c r="T4710" s="4">
        <f t="shared" si="149"/>
        <v>114</v>
      </c>
    </row>
    <row r="4711" spans="1:20" hidden="1" x14ac:dyDescent="0.25">
      <c r="A4711" s="4" t="s">
        <v>414</v>
      </c>
      <c r="B4711" s="4" t="s">
        <v>519</v>
      </c>
      <c r="C4711" s="4">
        <v>1034851444</v>
      </c>
      <c r="D4711" s="4" t="s">
        <v>381</v>
      </c>
      <c r="E4711" s="4" t="s">
        <v>364</v>
      </c>
      <c r="F4711" s="4" t="s">
        <v>439</v>
      </c>
      <c r="G4711" s="12">
        <v>45362</v>
      </c>
      <c r="H4711" s="4" t="s">
        <v>356</v>
      </c>
      <c r="I4711" s="67">
        <v>0.430266203703704</v>
      </c>
      <c r="J4711" s="4" t="s">
        <v>1131</v>
      </c>
      <c r="K4711" s="12">
        <v>38504</v>
      </c>
      <c r="L4711" s="4" t="s">
        <v>357</v>
      </c>
      <c r="M4711" s="4" t="s">
        <v>358</v>
      </c>
      <c r="N4711" s="4" t="s">
        <v>384</v>
      </c>
      <c r="O4711" s="12" t="str">
        <f t="shared" ca="1" si="148"/>
        <v>19 ans, 10 mois</v>
      </c>
      <c r="P4711" s="4" t="str">
        <f>VLOOKUP(B4711,Effectif!B:I,6,0)</f>
        <v>Lise DE WITTE</v>
      </c>
      <c r="Q4711" s="4" t="str">
        <f>VLOOKUP(B4711,Effectif!B:I,8,0)</f>
        <v>BUS</v>
      </c>
      <c r="R4711" s="4" t="str">
        <f>IFERROR(VLOOKUP(C4711,Sales!B:G,6,0),"-")</f>
        <v>-</v>
      </c>
      <c r="S4711" s="4">
        <f>IFERROR(VLOOKUP(C4711,Recolt!B:H,3,0),"-")</f>
        <v>124</v>
      </c>
      <c r="T4711" s="4" t="str">
        <f t="shared" si="149"/>
        <v>-</v>
      </c>
    </row>
    <row r="4712" spans="1:20" hidden="1" x14ac:dyDescent="0.25">
      <c r="A4712" s="4" t="s">
        <v>414</v>
      </c>
      <c r="B4712" s="4" t="s">
        <v>519</v>
      </c>
      <c r="C4712" s="4">
        <v>1034851448</v>
      </c>
      <c r="D4712" s="4" t="s">
        <v>380</v>
      </c>
      <c r="E4712" s="4" t="s">
        <v>364</v>
      </c>
      <c r="F4712" s="4" t="s">
        <v>439</v>
      </c>
      <c r="G4712" s="12">
        <v>45363</v>
      </c>
      <c r="H4712" s="4" t="s">
        <v>356</v>
      </c>
      <c r="I4712" s="67">
        <v>0.39744212962962999</v>
      </c>
      <c r="J4712" s="4" t="s">
        <v>1135</v>
      </c>
      <c r="K4712" s="12">
        <v>42552</v>
      </c>
      <c r="L4712" s="4" t="s">
        <v>357</v>
      </c>
      <c r="M4712" s="4" t="s">
        <v>358</v>
      </c>
      <c r="N4712" s="4" t="s">
        <v>384</v>
      </c>
      <c r="O4712" s="12" t="str">
        <f t="shared" ca="1" si="148"/>
        <v>8 ans, 9 mois</v>
      </c>
      <c r="P4712" s="4" t="str">
        <f>VLOOKUP(B4712,Effectif!B:I,6,0)</f>
        <v>Lise DE WITTE</v>
      </c>
      <c r="Q4712" s="4" t="str">
        <f>VLOOKUP(B4712,Effectif!B:I,8,0)</f>
        <v>BUS</v>
      </c>
      <c r="R4712" s="4">
        <f>IFERROR(VLOOKUP(C4712,Sales!B:G,6,0),"-")</f>
        <v>80.23</v>
      </c>
      <c r="S4712" s="4" t="str">
        <f>IFERROR(VLOOKUP(C4712,Recolt!B:H,3,0),"-")</f>
        <v>-</v>
      </c>
      <c r="T4712" s="4">
        <f t="shared" si="149"/>
        <v>80.23</v>
      </c>
    </row>
    <row r="4713" spans="1:20" hidden="1" x14ac:dyDescent="0.25">
      <c r="A4713" s="4" t="s">
        <v>414</v>
      </c>
      <c r="B4713" s="4" t="s">
        <v>519</v>
      </c>
      <c r="C4713" s="4">
        <v>1034851454</v>
      </c>
      <c r="D4713" s="4" t="s">
        <v>368</v>
      </c>
      <c r="E4713" s="4" t="s">
        <v>364</v>
      </c>
      <c r="F4713" s="4" t="s">
        <v>439</v>
      </c>
      <c r="G4713" s="12">
        <v>45364</v>
      </c>
      <c r="H4713" s="4" t="s">
        <v>356</v>
      </c>
      <c r="I4713" s="67">
        <v>0.63724537037036999</v>
      </c>
      <c r="J4713" s="4" t="s">
        <v>1147</v>
      </c>
      <c r="K4713" s="12">
        <v>42369</v>
      </c>
      <c r="L4713" s="4" t="s">
        <v>357</v>
      </c>
      <c r="M4713" s="4" t="s">
        <v>362</v>
      </c>
      <c r="O4713" s="12" t="str">
        <f t="shared" ca="1" si="148"/>
        <v>9 ans, 4 mois</v>
      </c>
      <c r="P4713" s="4" t="str">
        <f>VLOOKUP(B4713,Effectif!B:I,6,0)</f>
        <v>Lise DE WITTE</v>
      </c>
      <c r="Q4713" s="4" t="str">
        <f>VLOOKUP(B4713,Effectif!B:I,8,0)</f>
        <v>BUS</v>
      </c>
      <c r="R4713" s="4">
        <f>IFERROR(VLOOKUP(C4713,Sales!B:G,6,0),"-")</f>
        <v>110</v>
      </c>
      <c r="S4713" s="4" t="str">
        <f>IFERROR(VLOOKUP(C4713,Recolt!B:H,3,0),"-")</f>
        <v>-</v>
      </c>
      <c r="T4713" s="4">
        <f t="shared" si="149"/>
        <v>110</v>
      </c>
    </row>
    <row r="4714" spans="1:20" hidden="1" x14ac:dyDescent="0.25">
      <c r="A4714" s="4" t="s">
        <v>414</v>
      </c>
      <c r="B4714" s="4" t="s">
        <v>519</v>
      </c>
      <c r="C4714" s="4">
        <v>1034851457</v>
      </c>
      <c r="D4714" s="4" t="s">
        <v>377</v>
      </c>
      <c r="E4714" s="4" t="s">
        <v>364</v>
      </c>
      <c r="F4714" s="4" t="s">
        <v>439</v>
      </c>
      <c r="G4714" s="12">
        <v>45365</v>
      </c>
      <c r="H4714" s="4" t="s">
        <v>356</v>
      </c>
      <c r="I4714" s="67">
        <v>0.79202546296296295</v>
      </c>
      <c r="J4714" s="4" t="s">
        <v>1131</v>
      </c>
      <c r="K4714" s="12">
        <v>42248</v>
      </c>
      <c r="L4714" s="4" t="s">
        <v>395</v>
      </c>
      <c r="M4714" s="4" t="s">
        <v>358</v>
      </c>
      <c r="N4714" s="4" t="s">
        <v>384</v>
      </c>
      <c r="O4714" s="12" t="str">
        <f t="shared" ca="1" si="148"/>
        <v>9 ans, 7 mois</v>
      </c>
      <c r="P4714" s="4" t="str">
        <f>VLOOKUP(B4714,Effectif!B:I,6,0)</f>
        <v>Lise DE WITTE</v>
      </c>
      <c r="Q4714" s="4" t="str">
        <f>VLOOKUP(B4714,Effectif!B:I,8,0)</f>
        <v>BUS</v>
      </c>
      <c r="R4714" s="4">
        <f>IFERROR(VLOOKUP(C4714,Sales!B:G,6,0),"-")</f>
        <v>68.92</v>
      </c>
      <c r="S4714" s="4" t="str">
        <f>IFERROR(VLOOKUP(C4714,Recolt!B:H,3,0),"-")</f>
        <v>-</v>
      </c>
      <c r="T4714" s="4">
        <f t="shared" si="149"/>
        <v>68.92</v>
      </c>
    </row>
    <row r="4715" spans="1:20" hidden="1" x14ac:dyDescent="0.25">
      <c r="A4715" s="4" t="s">
        <v>414</v>
      </c>
      <c r="B4715" s="4" t="s">
        <v>519</v>
      </c>
      <c r="C4715" s="4">
        <v>1034851464</v>
      </c>
      <c r="D4715" s="4" t="s">
        <v>367</v>
      </c>
      <c r="E4715" s="4" t="s">
        <v>364</v>
      </c>
      <c r="F4715" s="4" t="s">
        <v>439</v>
      </c>
      <c r="G4715" s="12">
        <v>45366</v>
      </c>
      <c r="H4715" s="4" t="s">
        <v>356</v>
      </c>
      <c r="I4715" s="67">
        <v>0.47248842592592599</v>
      </c>
      <c r="J4715" s="4" t="s">
        <v>1131</v>
      </c>
      <c r="K4715" s="12">
        <v>43252</v>
      </c>
      <c r="L4715" s="4" t="s">
        <v>395</v>
      </c>
      <c r="M4715" s="4" t="s">
        <v>358</v>
      </c>
      <c r="N4715" s="4" t="s">
        <v>384</v>
      </c>
      <c r="O4715" s="12" t="str">
        <f t="shared" ca="1" si="148"/>
        <v>6 ans, 10 mois</v>
      </c>
      <c r="P4715" s="4" t="str">
        <f>VLOOKUP(B4715,Effectif!B:I,6,0)</f>
        <v>Lise DE WITTE</v>
      </c>
      <c r="Q4715" s="4" t="str">
        <f>VLOOKUP(B4715,Effectif!B:I,8,0)</f>
        <v>BUS</v>
      </c>
      <c r="R4715" s="4" t="str">
        <f>IFERROR(VLOOKUP(C4715,Sales!B:G,6,0),"-")</f>
        <v>-</v>
      </c>
      <c r="S4715" s="4">
        <f>IFERROR(VLOOKUP(C4715,Recolt!B:H,3,0),"-")</f>
        <v>77</v>
      </c>
      <c r="T4715" s="4" t="str">
        <f t="shared" si="149"/>
        <v>-</v>
      </c>
    </row>
    <row r="4716" spans="1:20" hidden="1" x14ac:dyDescent="0.25">
      <c r="A4716" s="4" t="s">
        <v>414</v>
      </c>
      <c r="B4716" s="4" t="s">
        <v>519</v>
      </c>
      <c r="C4716" s="4">
        <v>1034851477</v>
      </c>
      <c r="D4716" s="4" t="s">
        <v>369</v>
      </c>
      <c r="E4716" s="4" t="s">
        <v>401</v>
      </c>
      <c r="F4716" s="4" t="s">
        <v>439</v>
      </c>
      <c r="G4716" s="12">
        <v>45367</v>
      </c>
      <c r="H4716" s="4" t="s">
        <v>356</v>
      </c>
      <c r="I4716" s="67">
        <v>0.571967592592593</v>
      </c>
      <c r="J4716" s="4" t="s">
        <v>1131</v>
      </c>
      <c r="K4716" s="12">
        <v>43252</v>
      </c>
      <c r="L4716" s="4" t="s">
        <v>395</v>
      </c>
      <c r="M4716" s="4" t="s">
        <v>358</v>
      </c>
      <c r="N4716" s="4" t="s">
        <v>384</v>
      </c>
      <c r="O4716" s="12" t="str">
        <f t="shared" ca="1" si="148"/>
        <v>6 ans, 10 mois</v>
      </c>
      <c r="P4716" s="4" t="str">
        <f>VLOOKUP(B4716,Effectif!B:I,6,0)</f>
        <v>Lise DE WITTE</v>
      </c>
      <c r="Q4716" s="4" t="str">
        <f>VLOOKUP(B4716,Effectif!B:I,8,0)</f>
        <v>BUS</v>
      </c>
      <c r="R4716" s="4" t="str">
        <f>IFERROR(VLOOKUP(C4716,Sales!B:G,6,0),"-")</f>
        <v>-</v>
      </c>
      <c r="S4716" s="4">
        <f>IFERROR(VLOOKUP(C4716,Recolt!B:H,3,0),"-")</f>
        <v>452</v>
      </c>
      <c r="T4716" s="4" t="str">
        <f t="shared" si="149"/>
        <v>-</v>
      </c>
    </row>
    <row r="4717" spans="1:20" hidden="1" x14ac:dyDescent="0.25">
      <c r="A4717" s="4" t="s">
        <v>414</v>
      </c>
      <c r="B4717" s="4" t="s">
        <v>519</v>
      </c>
      <c r="C4717" s="4">
        <v>1034851478</v>
      </c>
      <c r="D4717" s="4" t="s">
        <v>377</v>
      </c>
      <c r="E4717" s="4" t="s">
        <v>401</v>
      </c>
      <c r="F4717" s="4" t="s">
        <v>439</v>
      </c>
      <c r="G4717" s="12">
        <v>45368</v>
      </c>
      <c r="H4717" s="4" t="s">
        <v>356</v>
      </c>
      <c r="I4717" s="67">
        <v>0.39354166666666701</v>
      </c>
      <c r="J4717" s="4" t="s">
        <v>1131</v>
      </c>
      <c r="K4717" s="12">
        <v>42370</v>
      </c>
      <c r="L4717" s="4" t="s">
        <v>395</v>
      </c>
      <c r="M4717" s="4" t="s">
        <v>358</v>
      </c>
      <c r="N4717" s="4" t="s">
        <v>384</v>
      </c>
      <c r="O4717" s="12" t="str">
        <f t="shared" ca="1" si="148"/>
        <v>9 ans, 3 mois</v>
      </c>
      <c r="P4717" s="4" t="str">
        <f>VLOOKUP(B4717,Effectif!B:I,6,0)</f>
        <v>Lise DE WITTE</v>
      </c>
      <c r="Q4717" s="4" t="str">
        <f>VLOOKUP(B4717,Effectif!B:I,8,0)</f>
        <v>BUS</v>
      </c>
      <c r="R4717" s="4" t="str">
        <f>IFERROR(VLOOKUP(C4717,Sales!B:G,6,0),"-")</f>
        <v>-</v>
      </c>
      <c r="S4717" s="4">
        <f>IFERROR(VLOOKUP(C4717,Recolt!B:H,3,0),"-")</f>
        <v>150.34</v>
      </c>
      <c r="T4717" s="4" t="str">
        <f t="shared" si="149"/>
        <v>-</v>
      </c>
    </row>
    <row r="4718" spans="1:20" hidden="1" x14ac:dyDescent="0.25">
      <c r="A4718" s="4" t="s">
        <v>414</v>
      </c>
      <c r="B4718" s="4" t="s">
        <v>519</v>
      </c>
      <c r="C4718" s="4">
        <v>1034851483</v>
      </c>
      <c r="D4718" s="4" t="s">
        <v>368</v>
      </c>
      <c r="E4718" s="4" t="s">
        <v>401</v>
      </c>
      <c r="F4718" s="4" t="s">
        <v>439</v>
      </c>
      <c r="G4718" s="12">
        <v>45369</v>
      </c>
      <c r="H4718" s="4" t="s">
        <v>356</v>
      </c>
      <c r="I4718" s="67">
        <v>0.40829861111111099</v>
      </c>
      <c r="J4718" s="4" t="s">
        <v>1131</v>
      </c>
      <c r="K4718" s="12">
        <v>43405</v>
      </c>
      <c r="L4718" s="4" t="s">
        <v>395</v>
      </c>
      <c r="M4718" s="4" t="s">
        <v>358</v>
      </c>
      <c r="N4718" s="4" t="s">
        <v>384</v>
      </c>
      <c r="O4718" s="12" t="str">
        <f t="shared" ca="1" si="148"/>
        <v>6 ans, 5 mois</v>
      </c>
      <c r="P4718" s="4" t="str">
        <f>VLOOKUP(B4718,Effectif!B:I,6,0)</f>
        <v>Lise DE WITTE</v>
      </c>
      <c r="Q4718" s="4" t="str">
        <f>VLOOKUP(B4718,Effectif!B:I,8,0)</f>
        <v>BUS</v>
      </c>
      <c r="R4718" s="4">
        <f>IFERROR(VLOOKUP(C4718,Sales!B:G,6,0),"-")</f>
        <v>98.64</v>
      </c>
      <c r="S4718" s="4" t="str">
        <f>IFERROR(VLOOKUP(C4718,Recolt!B:H,3,0),"-")</f>
        <v>-</v>
      </c>
      <c r="T4718" s="4">
        <f t="shared" si="149"/>
        <v>98.64</v>
      </c>
    </row>
    <row r="4719" spans="1:20" hidden="1" x14ac:dyDescent="0.25">
      <c r="A4719" s="4" t="s">
        <v>414</v>
      </c>
      <c r="B4719" s="4" t="s">
        <v>519</v>
      </c>
      <c r="C4719" s="4">
        <v>1034851490</v>
      </c>
      <c r="D4719" s="4" t="s">
        <v>368</v>
      </c>
      <c r="E4719" s="4" t="s">
        <v>364</v>
      </c>
      <c r="F4719" s="4" t="s">
        <v>439</v>
      </c>
      <c r="G4719" s="12">
        <v>45370</v>
      </c>
      <c r="H4719" s="4" t="s">
        <v>356</v>
      </c>
      <c r="I4719" s="67">
        <v>0.38032407407407398</v>
      </c>
      <c r="J4719" s="4" t="s">
        <v>1135</v>
      </c>
      <c r="K4719" s="12">
        <v>42668</v>
      </c>
      <c r="L4719" s="4" t="s">
        <v>357</v>
      </c>
      <c r="M4719" s="4" t="s">
        <v>358</v>
      </c>
      <c r="N4719" s="4" t="s">
        <v>384</v>
      </c>
      <c r="O4719" s="12" t="str">
        <f t="shared" ca="1" si="148"/>
        <v>8 ans, 6 mois</v>
      </c>
      <c r="P4719" s="4" t="str">
        <f>VLOOKUP(B4719,Effectif!B:I,6,0)</f>
        <v>Lise DE WITTE</v>
      </c>
      <c r="Q4719" s="4" t="str">
        <f>VLOOKUP(B4719,Effectif!B:I,8,0)</f>
        <v>BUS</v>
      </c>
      <c r="R4719" s="4" t="str">
        <f>IFERROR(VLOOKUP(C4719,Sales!B:G,6,0),"-")</f>
        <v>-</v>
      </c>
      <c r="S4719" s="4" t="str">
        <f>IFERROR(VLOOKUP(C4719,Recolt!B:H,3,0),"-")</f>
        <v>-</v>
      </c>
      <c r="T4719" s="4" t="str">
        <f t="shared" si="149"/>
        <v>-</v>
      </c>
    </row>
    <row r="4720" spans="1:20" hidden="1" x14ac:dyDescent="0.25">
      <c r="A4720" s="4" t="s">
        <v>414</v>
      </c>
      <c r="B4720" s="4" t="s">
        <v>519</v>
      </c>
      <c r="C4720" s="4">
        <v>1034851502</v>
      </c>
      <c r="D4720" s="4" t="s">
        <v>367</v>
      </c>
      <c r="E4720" s="4" t="s">
        <v>401</v>
      </c>
      <c r="F4720" s="4" t="s">
        <v>439</v>
      </c>
      <c r="G4720" s="12">
        <v>45371</v>
      </c>
      <c r="H4720" s="4" t="s">
        <v>356</v>
      </c>
      <c r="I4720" s="67">
        <v>0.66394675925925895</v>
      </c>
      <c r="J4720" s="4" t="s">
        <v>1131</v>
      </c>
      <c r="K4720" s="12">
        <v>41578</v>
      </c>
      <c r="L4720" s="4" t="s">
        <v>357</v>
      </c>
      <c r="M4720" s="4" t="s">
        <v>358</v>
      </c>
      <c r="N4720" s="4" t="s">
        <v>359</v>
      </c>
      <c r="O4720" s="12" t="str">
        <f t="shared" ca="1" si="148"/>
        <v>11 ans, 6 mois</v>
      </c>
      <c r="P4720" s="4" t="str">
        <f>VLOOKUP(B4720,Effectif!B:I,6,0)</f>
        <v>Lise DE WITTE</v>
      </c>
      <c r="Q4720" s="4" t="str">
        <f>VLOOKUP(B4720,Effectif!B:I,8,0)</f>
        <v>BUS</v>
      </c>
      <c r="R4720" s="4" t="str">
        <f>IFERROR(VLOOKUP(C4720,Sales!B:G,6,0),"-")</f>
        <v>-</v>
      </c>
      <c r="S4720" s="4">
        <f>IFERROR(VLOOKUP(C4720,Recolt!B:H,3,0),"-")</f>
        <v>70</v>
      </c>
      <c r="T4720" s="4" t="str">
        <f t="shared" si="149"/>
        <v>-</v>
      </c>
    </row>
    <row r="4721" spans="1:20" hidden="1" x14ac:dyDescent="0.25">
      <c r="A4721" s="4" t="s">
        <v>414</v>
      </c>
      <c r="B4721" s="4" t="s">
        <v>519</v>
      </c>
      <c r="C4721" s="4">
        <v>1034851506</v>
      </c>
      <c r="D4721" s="4" t="s">
        <v>367</v>
      </c>
      <c r="E4721" s="4" t="s">
        <v>401</v>
      </c>
      <c r="F4721" s="4" t="s">
        <v>439</v>
      </c>
      <c r="G4721" s="12">
        <v>45372</v>
      </c>
      <c r="H4721" s="4" t="s">
        <v>356</v>
      </c>
      <c r="I4721" s="67">
        <v>0.48528935185185201</v>
      </c>
      <c r="J4721" s="4" t="s">
        <v>1135</v>
      </c>
      <c r="K4721" s="12">
        <v>43438</v>
      </c>
      <c r="L4721" s="4" t="s">
        <v>357</v>
      </c>
      <c r="M4721" s="4" t="s">
        <v>358</v>
      </c>
      <c r="N4721" s="4" t="s">
        <v>384</v>
      </c>
      <c r="O4721" s="12" t="str">
        <f t="shared" ca="1" si="148"/>
        <v>6 ans, 4 mois</v>
      </c>
      <c r="P4721" s="4" t="str">
        <f>VLOOKUP(B4721,Effectif!B:I,6,0)</f>
        <v>Lise DE WITTE</v>
      </c>
      <c r="Q4721" s="4" t="str">
        <f>VLOOKUP(B4721,Effectif!B:I,8,0)</f>
        <v>BUS</v>
      </c>
      <c r="R4721" s="4">
        <f>IFERROR(VLOOKUP(C4721,Sales!B:G,6,0),"-")</f>
        <v>86.16</v>
      </c>
      <c r="S4721" s="4" t="str">
        <f>IFERROR(VLOOKUP(C4721,Recolt!B:H,3,0),"-")</f>
        <v>-</v>
      </c>
      <c r="T4721" s="4">
        <f t="shared" si="149"/>
        <v>86.16</v>
      </c>
    </row>
    <row r="4722" spans="1:20" hidden="1" x14ac:dyDescent="0.25">
      <c r="A4722" s="4" t="s">
        <v>414</v>
      </c>
      <c r="B4722" s="4" t="s">
        <v>519</v>
      </c>
      <c r="C4722" s="4">
        <v>1034851507</v>
      </c>
      <c r="D4722" s="4" t="s">
        <v>368</v>
      </c>
      <c r="E4722" s="4" t="s">
        <v>401</v>
      </c>
      <c r="F4722" s="4" t="s">
        <v>439</v>
      </c>
      <c r="G4722" s="12">
        <v>45373</v>
      </c>
      <c r="H4722" s="4" t="s">
        <v>356</v>
      </c>
      <c r="I4722" s="67">
        <v>0.45126157407407402</v>
      </c>
      <c r="J4722" s="4" t="s">
        <v>1135</v>
      </c>
      <c r="K4722" s="12">
        <v>42997</v>
      </c>
      <c r="L4722" s="4" t="s">
        <v>357</v>
      </c>
      <c r="M4722" s="4" t="s">
        <v>358</v>
      </c>
      <c r="N4722" s="4" t="s">
        <v>384</v>
      </c>
      <c r="O4722" s="12" t="str">
        <f t="shared" ca="1" si="148"/>
        <v>7 ans, 7 mois</v>
      </c>
      <c r="P4722" s="4" t="str">
        <f>VLOOKUP(B4722,Effectif!B:I,6,0)</f>
        <v>Lise DE WITTE</v>
      </c>
      <c r="Q4722" s="4" t="str">
        <f>VLOOKUP(B4722,Effectif!B:I,8,0)</f>
        <v>BUS</v>
      </c>
      <c r="R4722" s="4" t="str">
        <f>IFERROR(VLOOKUP(C4722,Sales!B:G,6,0),"-")</f>
        <v>-</v>
      </c>
      <c r="S4722" s="4">
        <f>IFERROR(VLOOKUP(C4722,Recolt!B:H,3,0),"-")</f>
        <v>168.96</v>
      </c>
      <c r="T4722" s="4" t="str">
        <f t="shared" si="149"/>
        <v>-</v>
      </c>
    </row>
    <row r="4723" spans="1:20" hidden="1" x14ac:dyDescent="0.25">
      <c r="A4723" s="4" t="s">
        <v>414</v>
      </c>
      <c r="B4723" s="4" t="s">
        <v>519</v>
      </c>
      <c r="C4723" s="4">
        <v>1034851530</v>
      </c>
      <c r="D4723" s="4" t="s">
        <v>374</v>
      </c>
      <c r="E4723" s="4" t="s">
        <v>364</v>
      </c>
      <c r="F4723" s="4" t="s">
        <v>439</v>
      </c>
      <c r="G4723" s="12">
        <v>45374</v>
      </c>
      <c r="H4723" s="4" t="s">
        <v>356</v>
      </c>
      <c r="I4723" s="67">
        <v>0.55913194444444403</v>
      </c>
      <c r="J4723" s="4" t="s">
        <v>1147</v>
      </c>
      <c r="K4723" s="12">
        <v>42369</v>
      </c>
      <c r="L4723" s="4" t="s">
        <v>357</v>
      </c>
      <c r="M4723" s="4" t="s">
        <v>362</v>
      </c>
      <c r="O4723" s="12" t="str">
        <f t="shared" ca="1" si="148"/>
        <v>9 ans, 4 mois</v>
      </c>
      <c r="P4723" s="4" t="str">
        <f>VLOOKUP(B4723,Effectif!B:I,6,0)</f>
        <v>Lise DE WITTE</v>
      </c>
      <c r="Q4723" s="4" t="str">
        <f>VLOOKUP(B4723,Effectif!B:I,8,0)</f>
        <v>BUS</v>
      </c>
      <c r="R4723" s="4">
        <f>IFERROR(VLOOKUP(C4723,Sales!B:G,6,0),"-")</f>
        <v>178.75</v>
      </c>
      <c r="S4723" s="4" t="str">
        <f>IFERROR(VLOOKUP(C4723,Recolt!B:H,3,0),"-")</f>
        <v>-</v>
      </c>
      <c r="T4723" s="4">
        <f t="shared" si="149"/>
        <v>178.75</v>
      </c>
    </row>
    <row r="4724" spans="1:20" hidden="1" x14ac:dyDescent="0.25">
      <c r="A4724" s="4" t="s">
        <v>414</v>
      </c>
      <c r="B4724" s="4" t="s">
        <v>519</v>
      </c>
      <c r="C4724" s="4">
        <v>1034851553</v>
      </c>
      <c r="D4724" s="4" t="s">
        <v>354</v>
      </c>
      <c r="E4724" s="4" t="s">
        <v>355</v>
      </c>
      <c r="F4724" s="4" t="s">
        <v>439</v>
      </c>
      <c r="G4724" s="12">
        <v>45375</v>
      </c>
      <c r="H4724" s="4" t="s">
        <v>356</v>
      </c>
      <c r="I4724" s="67">
        <v>0.438113425925926</v>
      </c>
      <c r="J4724" s="4" t="s">
        <v>1135</v>
      </c>
      <c r="K4724" s="12">
        <v>42156</v>
      </c>
      <c r="L4724" s="4" t="s">
        <v>357</v>
      </c>
      <c r="M4724" s="4" t="s">
        <v>358</v>
      </c>
      <c r="N4724" s="4" t="s">
        <v>384</v>
      </c>
      <c r="O4724" s="12" t="str">
        <f t="shared" ca="1" si="148"/>
        <v>9 ans, 10 mois</v>
      </c>
      <c r="P4724" s="4" t="str">
        <f>VLOOKUP(B4724,Effectif!B:I,6,0)</f>
        <v>Lise DE WITTE</v>
      </c>
      <c r="Q4724" s="4" t="str">
        <f>VLOOKUP(B4724,Effectif!B:I,8,0)</f>
        <v>BUS</v>
      </c>
      <c r="R4724" s="4">
        <f>IFERROR(VLOOKUP(C4724,Sales!B:G,6,0),"-")</f>
        <v>48</v>
      </c>
      <c r="S4724" s="4" t="str">
        <f>IFERROR(VLOOKUP(C4724,Recolt!B:H,3,0),"-")</f>
        <v>-</v>
      </c>
      <c r="T4724" s="4">
        <f t="shared" si="149"/>
        <v>48</v>
      </c>
    </row>
    <row r="4725" spans="1:20" hidden="1" x14ac:dyDescent="0.25">
      <c r="A4725" s="4" t="s">
        <v>414</v>
      </c>
      <c r="B4725" s="4" t="s">
        <v>519</v>
      </c>
      <c r="C4725" s="4">
        <v>1034851557</v>
      </c>
      <c r="D4725" s="4" t="s">
        <v>377</v>
      </c>
      <c r="E4725" s="4" t="s">
        <v>401</v>
      </c>
      <c r="F4725" s="4" t="s">
        <v>439</v>
      </c>
      <c r="G4725" s="12">
        <v>45376</v>
      </c>
      <c r="H4725" s="4" t="s">
        <v>356</v>
      </c>
      <c r="I4725" s="67">
        <v>0.456550925925926</v>
      </c>
      <c r="J4725" s="4" t="s">
        <v>1135</v>
      </c>
      <c r="K4725" s="12">
        <v>43180</v>
      </c>
      <c r="L4725" s="4" t="s">
        <v>357</v>
      </c>
      <c r="M4725" s="4" t="s">
        <v>358</v>
      </c>
      <c r="N4725" s="4" t="s">
        <v>384</v>
      </c>
      <c r="O4725" s="12" t="str">
        <f t="shared" ca="1" si="148"/>
        <v>7 ans, 1 mois</v>
      </c>
      <c r="P4725" s="4" t="str">
        <f>VLOOKUP(B4725,Effectif!B:I,6,0)</f>
        <v>Lise DE WITTE</v>
      </c>
      <c r="Q4725" s="4" t="str">
        <f>VLOOKUP(B4725,Effectif!B:I,8,0)</f>
        <v>BUS</v>
      </c>
      <c r="R4725" s="4" t="str">
        <f>IFERROR(VLOOKUP(C4725,Sales!B:G,6,0),"-")</f>
        <v>-</v>
      </c>
      <c r="S4725" s="4">
        <f>IFERROR(VLOOKUP(C4725,Recolt!B:H,3,0),"-")</f>
        <v>25.23</v>
      </c>
      <c r="T4725" s="4" t="str">
        <f t="shared" si="149"/>
        <v>-</v>
      </c>
    </row>
    <row r="4726" spans="1:20" hidden="1" x14ac:dyDescent="0.25">
      <c r="A4726" s="4" t="s">
        <v>414</v>
      </c>
      <c r="B4726" s="4" t="s">
        <v>519</v>
      </c>
      <c r="C4726" s="4">
        <v>1034851568</v>
      </c>
      <c r="D4726" s="4" t="s">
        <v>377</v>
      </c>
      <c r="E4726" s="4" t="s">
        <v>401</v>
      </c>
      <c r="F4726" s="4" t="s">
        <v>439</v>
      </c>
      <c r="G4726" s="12">
        <v>45377</v>
      </c>
      <c r="H4726" s="4" t="s">
        <v>356</v>
      </c>
      <c r="I4726" s="67">
        <v>0.41486111111111101</v>
      </c>
      <c r="J4726" s="4" t="s">
        <v>1135</v>
      </c>
      <c r="K4726" s="12">
        <v>42473</v>
      </c>
      <c r="L4726" s="4" t="s">
        <v>357</v>
      </c>
      <c r="M4726" s="4" t="s">
        <v>358</v>
      </c>
      <c r="N4726" s="4" t="s">
        <v>384</v>
      </c>
      <c r="O4726" s="12" t="str">
        <f t="shared" ca="1" si="148"/>
        <v>9 ans, 0 mois</v>
      </c>
      <c r="P4726" s="4" t="str">
        <f>VLOOKUP(B4726,Effectif!B:I,6,0)</f>
        <v>Lise DE WITTE</v>
      </c>
      <c r="Q4726" s="4" t="str">
        <f>VLOOKUP(B4726,Effectif!B:I,8,0)</f>
        <v>BUS</v>
      </c>
      <c r="R4726" s="4" t="str">
        <f>IFERROR(VLOOKUP(C4726,Sales!B:G,6,0),"-")</f>
        <v>-</v>
      </c>
      <c r="S4726" s="4">
        <f>IFERROR(VLOOKUP(C4726,Recolt!B:H,3,0),"-")</f>
        <v>188</v>
      </c>
      <c r="T4726" s="4" t="str">
        <f t="shared" si="149"/>
        <v>-</v>
      </c>
    </row>
    <row r="4727" spans="1:20" hidden="1" x14ac:dyDescent="0.25">
      <c r="A4727" s="4" t="s">
        <v>414</v>
      </c>
      <c r="B4727" s="4" t="s">
        <v>519</v>
      </c>
      <c r="C4727" s="4">
        <v>1034851573</v>
      </c>
      <c r="D4727" s="4" t="s">
        <v>368</v>
      </c>
      <c r="E4727" s="4" t="s">
        <v>364</v>
      </c>
      <c r="F4727" s="4" t="s">
        <v>439</v>
      </c>
      <c r="G4727" s="12">
        <v>45378</v>
      </c>
      <c r="H4727" s="4" t="s">
        <v>356</v>
      </c>
      <c r="I4727" s="67">
        <v>0.69810185185185203</v>
      </c>
      <c r="J4727" s="4" t="s">
        <v>1147</v>
      </c>
      <c r="K4727" s="12">
        <v>42560</v>
      </c>
      <c r="L4727" s="4" t="s">
        <v>395</v>
      </c>
      <c r="M4727" s="4" t="s">
        <v>362</v>
      </c>
      <c r="O4727" s="12" t="str">
        <f t="shared" ca="1" si="148"/>
        <v>8 ans, 9 mois</v>
      </c>
      <c r="P4727" s="4" t="str">
        <f>VLOOKUP(B4727,Effectif!B:I,6,0)</f>
        <v>Lise DE WITTE</v>
      </c>
      <c r="Q4727" s="4" t="str">
        <f>VLOOKUP(B4727,Effectif!B:I,8,0)</f>
        <v>BUS</v>
      </c>
      <c r="R4727" s="4" t="str">
        <f>IFERROR(VLOOKUP(C4727,Sales!B:G,6,0),"-")</f>
        <v>-</v>
      </c>
      <c r="S4727" s="4">
        <f>IFERROR(VLOOKUP(C4727,Recolt!B:H,3,0),"-")</f>
        <v>60.77</v>
      </c>
      <c r="T4727" s="4" t="str">
        <f t="shared" si="149"/>
        <v>-</v>
      </c>
    </row>
    <row r="4728" spans="1:20" hidden="1" x14ac:dyDescent="0.25">
      <c r="A4728" s="4" t="s">
        <v>414</v>
      </c>
      <c r="B4728" s="4" t="s">
        <v>519</v>
      </c>
      <c r="C4728" s="4">
        <v>1034851581</v>
      </c>
      <c r="D4728" s="4" t="s">
        <v>369</v>
      </c>
      <c r="E4728" s="4" t="s">
        <v>401</v>
      </c>
      <c r="F4728" s="4" t="s">
        <v>439</v>
      </c>
      <c r="G4728" s="12">
        <v>45379</v>
      </c>
      <c r="H4728" s="4" t="s">
        <v>356</v>
      </c>
      <c r="I4728" s="67">
        <v>0.66130787037036998</v>
      </c>
      <c r="J4728" s="4" t="s">
        <v>1135</v>
      </c>
      <c r="K4728" s="12">
        <v>42738</v>
      </c>
      <c r="L4728" s="4" t="s">
        <v>357</v>
      </c>
      <c r="M4728" s="4" t="s">
        <v>358</v>
      </c>
      <c r="N4728" s="4" t="s">
        <v>384</v>
      </c>
      <c r="O4728" s="12" t="str">
        <f t="shared" ca="1" si="148"/>
        <v>8 ans, 3 mois</v>
      </c>
      <c r="P4728" s="4" t="str">
        <f>VLOOKUP(B4728,Effectif!B:I,6,0)</f>
        <v>Lise DE WITTE</v>
      </c>
      <c r="Q4728" s="4" t="str">
        <f>VLOOKUP(B4728,Effectif!B:I,8,0)</f>
        <v>BUS</v>
      </c>
      <c r="R4728" s="4" t="str">
        <f>IFERROR(VLOOKUP(C4728,Sales!B:G,6,0),"-")</f>
        <v>-</v>
      </c>
      <c r="S4728" s="4">
        <f>IFERROR(VLOOKUP(C4728,Recolt!B:H,3,0),"-")</f>
        <v>50</v>
      </c>
      <c r="T4728" s="4" t="str">
        <f t="shared" si="149"/>
        <v>-</v>
      </c>
    </row>
    <row r="4729" spans="1:20" hidden="1" x14ac:dyDescent="0.25">
      <c r="A4729" s="4" t="s">
        <v>414</v>
      </c>
      <c r="B4729" s="4" t="s">
        <v>519</v>
      </c>
      <c r="C4729" s="4">
        <v>1034851585</v>
      </c>
      <c r="D4729" s="4" t="s">
        <v>367</v>
      </c>
      <c r="E4729" s="4" t="s">
        <v>364</v>
      </c>
      <c r="F4729" s="4" t="s">
        <v>439</v>
      </c>
      <c r="G4729" s="12">
        <v>45380</v>
      </c>
      <c r="H4729" s="4" t="s">
        <v>356</v>
      </c>
      <c r="I4729" s="67">
        <v>0.44082175925925898</v>
      </c>
      <c r="J4729" s="4" t="s">
        <v>1144</v>
      </c>
      <c r="K4729" s="12">
        <v>42167</v>
      </c>
      <c r="L4729" s="4" t="s">
        <v>357</v>
      </c>
      <c r="M4729" s="4" t="s">
        <v>358</v>
      </c>
      <c r="N4729" s="4" t="s">
        <v>359</v>
      </c>
      <c r="O4729" s="12" t="str">
        <f t="shared" ca="1" si="148"/>
        <v>9 ans, 10 mois</v>
      </c>
      <c r="P4729" s="4" t="str">
        <f>VLOOKUP(B4729,Effectif!B:I,6,0)</f>
        <v>Lise DE WITTE</v>
      </c>
      <c r="Q4729" s="4" t="str">
        <f>VLOOKUP(B4729,Effectif!B:I,8,0)</f>
        <v>BUS</v>
      </c>
      <c r="R4729" s="4" t="str">
        <f>IFERROR(VLOOKUP(C4729,Sales!B:G,6,0),"-")</f>
        <v>-</v>
      </c>
      <c r="S4729" s="4">
        <f>IFERROR(VLOOKUP(C4729,Recolt!B:H,3,0),"-")</f>
        <v>164.42</v>
      </c>
      <c r="T4729" s="4" t="str">
        <f t="shared" si="149"/>
        <v>-</v>
      </c>
    </row>
    <row r="4730" spans="1:20" hidden="1" x14ac:dyDescent="0.25">
      <c r="A4730" s="4" t="s">
        <v>414</v>
      </c>
      <c r="B4730" s="4" t="s">
        <v>519</v>
      </c>
      <c r="C4730" s="4">
        <v>1034851586</v>
      </c>
      <c r="D4730" s="4" t="s">
        <v>380</v>
      </c>
      <c r="E4730" s="4" t="s">
        <v>364</v>
      </c>
      <c r="F4730" s="4" t="s">
        <v>439</v>
      </c>
      <c r="G4730" s="12">
        <v>45381</v>
      </c>
      <c r="H4730" s="4" t="s">
        <v>356</v>
      </c>
      <c r="I4730" s="67">
        <v>0.79234953703703703</v>
      </c>
      <c r="J4730" s="4" t="s">
        <v>1131</v>
      </c>
      <c r="K4730" s="12">
        <v>42248</v>
      </c>
      <c r="L4730" s="4" t="s">
        <v>395</v>
      </c>
      <c r="M4730" s="4" t="s">
        <v>358</v>
      </c>
      <c r="N4730" s="4" t="s">
        <v>384</v>
      </c>
      <c r="O4730" s="12" t="str">
        <f t="shared" ca="1" si="148"/>
        <v>9 ans, 7 mois</v>
      </c>
      <c r="P4730" s="4" t="str">
        <f>VLOOKUP(B4730,Effectif!B:I,6,0)</f>
        <v>Lise DE WITTE</v>
      </c>
      <c r="Q4730" s="4" t="str">
        <f>VLOOKUP(B4730,Effectif!B:I,8,0)</f>
        <v>BUS</v>
      </c>
      <c r="R4730" s="4" t="str">
        <f>IFERROR(VLOOKUP(C4730,Sales!B:G,6,0),"-")</f>
        <v>-</v>
      </c>
      <c r="S4730" s="4">
        <f>IFERROR(VLOOKUP(C4730,Recolt!B:H,3,0),"-")</f>
        <v>346</v>
      </c>
      <c r="T4730" s="4" t="str">
        <f t="shared" si="149"/>
        <v>-</v>
      </c>
    </row>
    <row r="4731" spans="1:20" hidden="1" x14ac:dyDescent="0.25">
      <c r="A4731" s="4" t="s">
        <v>414</v>
      </c>
      <c r="B4731" s="4" t="s">
        <v>519</v>
      </c>
      <c r="C4731" s="4">
        <v>1034851592</v>
      </c>
      <c r="D4731" s="4" t="s">
        <v>354</v>
      </c>
      <c r="E4731" s="4" t="s">
        <v>355</v>
      </c>
      <c r="F4731" s="4" t="s">
        <v>439</v>
      </c>
      <c r="G4731" s="12">
        <v>45382</v>
      </c>
      <c r="H4731" s="4" t="s">
        <v>356</v>
      </c>
      <c r="I4731" s="67">
        <v>0.40060185185185199</v>
      </c>
      <c r="J4731" s="4" t="s">
        <v>1135</v>
      </c>
      <c r="K4731" s="12">
        <v>42552</v>
      </c>
      <c r="L4731" s="4" t="s">
        <v>357</v>
      </c>
      <c r="M4731" s="4" t="s">
        <v>358</v>
      </c>
      <c r="N4731" s="4" t="s">
        <v>384</v>
      </c>
      <c r="O4731" s="12" t="str">
        <f t="shared" ca="1" si="148"/>
        <v>8 ans, 9 mois</v>
      </c>
      <c r="P4731" s="4" t="str">
        <f>VLOOKUP(B4731,Effectif!B:I,6,0)</f>
        <v>Lise DE WITTE</v>
      </c>
      <c r="Q4731" s="4" t="str">
        <f>VLOOKUP(B4731,Effectif!B:I,8,0)</f>
        <v>BUS</v>
      </c>
      <c r="R4731" s="4" t="str">
        <f>IFERROR(VLOOKUP(C4731,Sales!B:G,6,0),"-")</f>
        <v>-</v>
      </c>
      <c r="S4731" s="4">
        <f>IFERROR(VLOOKUP(C4731,Recolt!B:H,3,0),"-")</f>
        <v>25.07</v>
      </c>
      <c r="T4731" s="4" t="str">
        <f t="shared" si="149"/>
        <v>-</v>
      </c>
    </row>
    <row r="4732" spans="1:20" hidden="1" x14ac:dyDescent="0.25">
      <c r="A4732" s="4" t="s">
        <v>414</v>
      </c>
      <c r="B4732" s="4" t="s">
        <v>522</v>
      </c>
      <c r="C4732" s="4">
        <v>1034851598</v>
      </c>
      <c r="D4732" s="4" t="s">
        <v>354</v>
      </c>
      <c r="E4732" s="4" t="s">
        <v>360</v>
      </c>
      <c r="F4732" s="4" t="s">
        <v>439</v>
      </c>
      <c r="G4732" s="12">
        <v>45394</v>
      </c>
      <c r="H4732" s="4" t="s">
        <v>356</v>
      </c>
      <c r="I4732" s="67">
        <v>0.46622685185185198</v>
      </c>
      <c r="J4732" s="4" t="s">
        <v>1131</v>
      </c>
      <c r="K4732" s="12">
        <v>41640</v>
      </c>
      <c r="L4732" s="4" t="s">
        <v>395</v>
      </c>
      <c r="M4732" s="4" t="s">
        <v>358</v>
      </c>
      <c r="N4732" s="4" t="s">
        <v>359</v>
      </c>
      <c r="O4732" s="12" t="str">
        <f t="shared" ca="1" si="148"/>
        <v>11 ans, 3 mois</v>
      </c>
      <c r="P4732" s="4" t="str">
        <f>VLOOKUP(B4732,Effectif!B:I,6,0)</f>
        <v>Lise DE WITTE</v>
      </c>
      <c r="Q4732" s="4" t="str">
        <f>VLOOKUP(B4732,Effectif!B:I,8,0)</f>
        <v>BUS</v>
      </c>
      <c r="R4732" s="4" t="str">
        <f>IFERROR(VLOOKUP(C4732,Sales!B:G,6,0),"-")</f>
        <v>-</v>
      </c>
      <c r="S4732" s="4">
        <f>IFERROR(VLOOKUP(C4732,Recolt!B:H,3,0),"-")</f>
        <v>238</v>
      </c>
      <c r="T4732" s="4" t="str">
        <f t="shared" si="149"/>
        <v>-</v>
      </c>
    </row>
    <row r="4733" spans="1:20" hidden="1" x14ac:dyDescent="0.25">
      <c r="A4733" s="4" t="s">
        <v>414</v>
      </c>
      <c r="B4733" s="4" t="s">
        <v>522</v>
      </c>
      <c r="C4733" s="4">
        <v>1034851605</v>
      </c>
      <c r="D4733" s="4" t="s">
        <v>367</v>
      </c>
      <c r="E4733" s="4" t="s">
        <v>364</v>
      </c>
      <c r="F4733" s="4" t="s">
        <v>439</v>
      </c>
      <c r="G4733" s="12">
        <v>45395</v>
      </c>
      <c r="H4733" s="4" t="s">
        <v>356</v>
      </c>
      <c r="I4733" s="67">
        <v>0.52870370370370401</v>
      </c>
      <c r="J4733" s="4" t="s">
        <v>1135</v>
      </c>
      <c r="K4733" s="12">
        <v>42200</v>
      </c>
      <c r="L4733" s="4" t="s">
        <v>357</v>
      </c>
      <c r="M4733" s="4" t="s">
        <v>358</v>
      </c>
      <c r="N4733" s="4" t="s">
        <v>384</v>
      </c>
      <c r="O4733" s="12" t="str">
        <f t="shared" ca="1" si="148"/>
        <v>9 ans, 9 mois</v>
      </c>
      <c r="P4733" s="4" t="str">
        <f>VLOOKUP(B4733,Effectif!B:I,6,0)</f>
        <v>Lise DE WITTE</v>
      </c>
      <c r="Q4733" s="4" t="str">
        <f>VLOOKUP(B4733,Effectif!B:I,8,0)</f>
        <v>BUS</v>
      </c>
      <c r="R4733" s="4" t="str">
        <f>IFERROR(VLOOKUP(C4733,Sales!B:G,6,0),"-")</f>
        <v>-</v>
      </c>
      <c r="S4733" s="4">
        <f>IFERROR(VLOOKUP(C4733,Recolt!B:H,3,0),"-")</f>
        <v>90</v>
      </c>
      <c r="T4733" s="4" t="str">
        <f t="shared" si="149"/>
        <v>-</v>
      </c>
    </row>
    <row r="4734" spans="1:20" hidden="1" x14ac:dyDescent="0.25">
      <c r="A4734" s="4" t="s">
        <v>414</v>
      </c>
      <c r="B4734" s="4" t="s">
        <v>522</v>
      </c>
      <c r="C4734" s="4">
        <v>1034851607</v>
      </c>
      <c r="D4734" s="4" t="s">
        <v>378</v>
      </c>
      <c r="E4734" s="4" t="s">
        <v>364</v>
      </c>
      <c r="F4734" s="4" t="s">
        <v>439</v>
      </c>
      <c r="G4734" s="12">
        <v>45396</v>
      </c>
      <c r="H4734" s="4" t="s">
        <v>356</v>
      </c>
      <c r="I4734" s="67">
        <v>0.74616898148148103</v>
      </c>
      <c r="J4734" s="4" t="s">
        <v>1147</v>
      </c>
      <c r="L4734" s="4" t="s">
        <v>357</v>
      </c>
      <c r="O4734" s="12" t="str">
        <f t="shared" ca="1" si="148"/>
        <v>125 ans, 3 mois</v>
      </c>
      <c r="P4734" s="4" t="str">
        <f>VLOOKUP(B4734,Effectif!B:I,6,0)</f>
        <v>Lise DE WITTE</v>
      </c>
      <c r="Q4734" s="4" t="str">
        <f>VLOOKUP(B4734,Effectif!B:I,8,0)</f>
        <v>BUS</v>
      </c>
      <c r="R4734" s="4" t="str">
        <f>IFERROR(VLOOKUP(C4734,Sales!B:G,6,0),"-")</f>
        <v>-</v>
      </c>
      <c r="S4734" s="4">
        <f>IFERROR(VLOOKUP(C4734,Recolt!B:H,3,0),"-")</f>
        <v>208</v>
      </c>
      <c r="T4734" s="4" t="str">
        <f t="shared" si="149"/>
        <v>-</v>
      </c>
    </row>
    <row r="4735" spans="1:20" hidden="1" x14ac:dyDescent="0.25">
      <c r="A4735" s="4" t="s">
        <v>414</v>
      </c>
      <c r="B4735" s="4" t="s">
        <v>522</v>
      </c>
      <c r="C4735" s="4">
        <v>1034851613</v>
      </c>
      <c r="D4735" s="4" t="s">
        <v>354</v>
      </c>
      <c r="E4735" s="4" t="s">
        <v>355</v>
      </c>
      <c r="F4735" s="4" t="s">
        <v>439</v>
      </c>
      <c r="G4735" s="12">
        <v>45397</v>
      </c>
      <c r="H4735" s="4" t="s">
        <v>356</v>
      </c>
      <c r="I4735" s="67">
        <v>0.67431712962962997</v>
      </c>
      <c r="J4735" s="4" t="s">
        <v>1135</v>
      </c>
      <c r="K4735" s="12">
        <v>42278</v>
      </c>
      <c r="L4735" s="4" t="s">
        <v>357</v>
      </c>
      <c r="M4735" s="4" t="s">
        <v>358</v>
      </c>
      <c r="N4735" s="4" t="s">
        <v>384</v>
      </c>
      <c r="O4735" s="12" t="str">
        <f t="shared" ca="1" si="148"/>
        <v>9 ans, 6 mois</v>
      </c>
      <c r="P4735" s="4" t="str">
        <f>VLOOKUP(B4735,Effectif!B:I,6,0)</f>
        <v>Lise DE WITTE</v>
      </c>
      <c r="Q4735" s="4" t="str">
        <f>VLOOKUP(B4735,Effectif!B:I,8,0)</f>
        <v>BUS</v>
      </c>
      <c r="R4735" s="4">
        <f>IFERROR(VLOOKUP(C4735,Sales!B:G,6,0),"-")</f>
        <v>142.61000000000001</v>
      </c>
      <c r="S4735" s="4" t="str">
        <f>IFERROR(VLOOKUP(C4735,Recolt!B:H,3,0),"-")</f>
        <v>-</v>
      </c>
      <c r="T4735" s="4">
        <f t="shared" si="149"/>
        <v>142.61000000000001</v>
      </c>
    </row>
    <row r="4736" spans="1:20" hidden="1" x14ac:dyDescent="0.25">
      <c r="A4736" s="4" t="s">
        <v>414</v>
      </c>
      <c r="B4736" s="4" t="s">
        <v>522</v>
      </c>
      <c r="C4736" s="4">
        <v>1034851614</v>
      </c>
      <c r="D4736" s="4" t="s">
        <v>354</v>
      </c>
      <c r="E4736" s="4" t="s">
        <v>355</v>
      </c>
      <c r="F4736" s="4" t="s">
        <v>439</v>
      </c>
      <c r="G4736" s="12">
        <v>45398</v>
      </c>
      <c r="H4736" s="4" t="s">
        <v>356</v>
      </c>
      <c r="I4736" s="67">
        <v>0.44274305555555599</v>
      </c>
      <c r="J4736" s="4" t="s">
        <v>1135</v>
      </c>
      <c r="K4736" s="12">
        <v>42955</v>
      </c>
      <c r="L4736" s="4" t="s">
        <v>357</v>
      </c>
      <c r="M4736" s="4" t="s">
        <v>358</v>
      </c>
      <c r="N4736" s="4" t="s">
        <v>384</v>
      </c>
      <c r="O4736" s="12" t="str">
        <f t="shared" ca="1" si="148"/>
        <v>7 ans, 8 mois</v>
      </c>
      <c r="P4736" s="4" t="str">
        <f>VLOOKUP(B4736,Effectif!B:I,6,0)</f>
        <v>Lise DE WITTE</v>
      </c>
      <c r="Q4736" s="4" t="str">
        <f>VLOOKUP(B4736,Effectif!B:I,8,0)</f>
        <v>BUS</v>
      </c>
      <c r="R4736" s="4" t="str">
        <f>IFERROR(VLOOKUP(C4736,Sales!B:G,6,0),"-")</f>
        <v>-</v>
      </c>
      <c r="S4736" s="4">
        <f>IFERROR(VLOOKUP(C4736,Recolt!B:H,3,0),"-")</f>
        <v>32.5</v>
      </c>
      <c r="T4736" s="4" t="str">
        <f t="shared" si="149"/>
        <v>-</v>
      </c>
    </row>
    <row r="4737" spans="1:20" hidden="1" x14ac:dyDescent="0.25">
      <c r="A4737" s="4" t="s">
        <v>414</v>
      </c>
      <c r="B4737" s="4" t="s">
        <v>522</v>
      </c>
      <c r="C4737" s="4">
        <v>1034851618</v>
      </c>
      <c r="D4737" s="4" t="s">
        <v>367</v>
      </c>
      <c r="E4737" s="4" t="s">
        <v>364</v>
      </c>
      <c r="F4737" s="4" t="s">
        <v>439</v>
      </c>
      <c r="G4737" s="12">
        <v>45399</v>
      </c>
      <c r="H4737" s="4" t="s">
        <v>373</v>
      </c>
      <c r="I4737" s="67">
        <v>0.40006944444444398</v>
      </c>
      <c r="J4737" s="4" t="s">
        <v>1136</v>
      </c>
      <c r="K4737" s="12">
        <v>43101</v>
      </c>
      <c r="L4737" s="4" t="s">
        <v>395</v>
      </c>
      <c r="M4737" s="4" t="s">
        <v>358</v>
      </c>
      <c r="N4737" s="4" t="s">
        <v>384</v>
      </c>
      <c r="O4737" s="12" t="str">
        <f t="shared" ca="1" si="148"/>
        <v>7 ans, 3 mois</v>
      </c>
      <c r="P4737" s="4" t="str">
        <f>VLOOKUP(B4737,Effectif!B:I,6,0)</f>
        <v>Lise DE WITTE</v>
      </c>
      <c r="Q4737" s="4" t="str">
        <f>VLOOKUP(B4737,Effectif!B:I,8,0)</f>
        <v>BUS</v>
      </c>
      <c r="R4737" s="4" t="str">
        <f>IFERROR(VLOOKUP(C4737,Sales!B:G,6,0),"-")</f>
        <v>-</v>
      </c>
      <c r="S4737" s="4">
        <f>IFERROR(VLOOKUP(C4737,Recolt!B:H,3,0),"-")</f>
        <v>172</v>
      </c>
      <c r="T4737" s="4" t="str">
        <f t="shared" si="149"/>
        <v>-</v>
      </c>
    </row>
    <row r="4738" spans="1:20" hidden="1" x14ac:dyDescent="0.25">
      <c r="A4738" s="4" t="s">
        <v>414</v>
      </c>
      <c r="B4738" s="4" t="s">
        <v>522</v>
      </c>
      <c r="C4738" s="4">
        <v>1034851626</v>
      </c>
      <c r="D4738" s="4" t="s">
        <v>369</v>
      </c>
      <c r="E4738" s="4" t="s">
        <v>364</v>
      </c>
      <c r="F4738" s="4" t="s">
        <v>439</v>
      </c>
      <c r="G4738" s="12">
        <v>45400</v>
      </c>
      <c r="H4738" s="4" t="s">
        <v>356</v>
      </c>
      <c r="I4738" s="67">
        <v>0.47016203703703702</v>
      </c>
      <c r="J4738" s="4" t="s">
        <v>1131</v>
      </c>
      <c r="K4738" s="12">
        <v>42241</v>
      </c>
      <c r="L4738" s="4" t="s">
        <v>395</v>
      </c>
      <c r="M4738" s="4" t="s">
        <v>358</v>
      </c>
      <c r="N4738" s="4" t="s">
        <v>359</v>
      </c>
      <c r="O4738" s="12" t="str">
        <f t="shared" ref="O4738:O4801" ca="1" si="150">YEAR(TODAY())-YEAR(K4738)-IF(MONTH(TODAY())&lt;MONTH(K4738),1,IF(AND(MONTH(TODAY())=MONTH(K4738),DAY(TODAY())&lt;DAY(K4738)),1,0)) &amp; " ans, " &amp; MONTH(TODAY())-MONTH(K4738)+IF(MONTH(TODAY())&lt;MONTH(K4738),12,0) &amp; " mois"</f>
        <v>9 ans, 8 mois</v>
      </c>
      <c r="P4738" s="4" t="str">
        <f>VLOOKUP(B4738,Effectif!B:I,6,0)</f>
        <v>Lise DE WITTE</v>
      </c>
      <c r="Q4738" s="4" t="str">
        <f>VLOOKUP(B4738,Effectif!B:I,8,0)</f>
        <v>BUS</v>
      </c>
      <c r="R4738" s="4">
        <f>IFERROR(VLOOKUP(C4738,Sales!B:G,6,0),"-")</f>
        <v>74.12</v>
      </c>
      <c r="S4738" s="4" t="str">
        <f>IFERROR(VLOOKUP(C4738,Recolt!B:H,3,0),"-")</f>
        <v>-</v>
      </c>
      <c r="T4738" s="4">
        <f t="shared" si="149"/>
        <v>74.12</v>
      </c>
    </row>
    <row r="4739" spans="1:20" hidden="1" x14ac:dyDescent="0.25">
      <c r="A4739" s="4" t="s">
        <v>414</v>
      </c>
      <c r="B4739" s="4" t="s">
        <v>522</v>
      </c>
      <c r="C4739" s="4">
        <v>1034851630</v>
      </c>
      <c r="D4739" s="4" t="s">
        <v>369</v>
      </c>
      <c r="E4739" s="4" t="s">
        <v>364</v>
      </c>
      <c r="F4739" s="4" t="s">
        <v>439</v>
      </c>
      <c r="G4739" s="12">
        <v>45401</v>
      </c>
      <c r="H4739" s="4" t="s">
        <v>376</v>
      </c>
      <c r="I4739" s="67">
        <v>0.68358796296296298</v>
      </c>
      <c r="J4739" s="4" t="s">
        <v>1147</v>
      </c>
      <c r="L4739" s="4" t="s">
        <v>357</v>
      </c>
      <c r="O4739" s="12" t="str">
        <f t="shared" ca="1" si="150"/>
        <v>125 ans, 3 mois</v>
      </c>
      <c r="P4739" s="4" t="str">
        <f>VLOOKUP(B4739,Effectif!B:I,6,0)</f>
        <v>Lise DE WITTE</v>
      </c>
      <c r="Q4739" s="4" t="str">
        <f>VLOOKUP(B4739,Effectif!B:I,8,0)</f>
        <v>BUS</v>
      </c>
      <c r="R4739" s="4" t="str">
        <f>IFERROR(VLOOKUP(C4739,Sales!B:G,6,0),"-")</f>
        <v>-</v>
      </c>
      <c r="S4739" s="4">
        <f>IFERROR(VLOOKUP(C4739,Recolt!B:H,3,0),"-")</f>
        <v>101.77</v>
      </c>
      <c r="T4739" s="4" t="str">
        <f t="shared" ref="T4739:T4802" si="151">IF(R4739&gt;0,R4739,IF(S4739&gt;0,S4739,"-"))</f>
        <v>-</v>
      </c>
    </row>
    <row r="4740" spans="1:20" hidden="1" x14ac:dyDescent="0.25">
      <c r="A4740" s="4" t="s">
        <v>414</v>
      </c>
      <c r="B4740" s="4" t="s">
        <v>522</v>
      </c>
      <c r="C4740" s="4">
        <v>1034851639</v>
      </c>
      <c r="D4740" s="4" t="s">
        <v>354</v>
      </c>
      <c r="E4740" s="4" t="s">
        <v>360</v>
      </c>
      <c r="F4740" s="4" t="s">
        <v>439</v>
      </c>
      <c r="G4740" s="12">
        <v>45402</v>
      </c>
      <c r="H4740" s="4" t="s">
        <v>356</v>
      </c>
      <c r="I4740" s="67">
        <v>0.46725694444444399</v>
      </c>
      <c r="J4740" s="4" t="s">
        <v>1147</v>
      </c>
      <c r="K4740" s="12">
        <v>41640</v>
      </c>
      <c r="L4740" s="4" t="s">
        <v>395</v>
      </c>
      <c r="O4740" s="12" t="str">
        <f t="shared" ca="1" si="150"/>
        <v>11 ans, 3 mois</v>
      </c>
      <c r="P4740" s="4" t="str">
        <f>VLOOKUP(B4740,Effectif!B:I,6,0)</f>
        <v>Lise DE WITTE</v>
      </c>
      <c r="Q4740" s="4" t="str">
        <f>VLOOKUP(B4740,Effectif!B:I,8,0)</f>
        <v>BUS</v>
      </c>
      <c r="R4740" s="4" t="str">
        <f>IFERROR(VLOOKUP(C4740,Sales!B:G,6,0),"-")</f>
        <v>-</v>
      </c>
      <c r="S4740" s="4" t="str">
        <f>IFERROR(VLOOKUP(C4740,Recolt!B:H,3,0),"-")</f>
        <v>-</v>
      </c>
      <c r="T4740" s="4" t="str">
        <f t="shared" si="151"/>
        <v>-</v>
      </c>
    </row>
    <row r="4741" spans="1:20" hidden="1" x14ac:dyDescent="0.25">
      <c r="A4741" s="4" t="s">
        <v>414</v>
      </c>
      <c r="B4741" s="4" t="s">
        <v>522</v>
      </c>
      <c r="C4741" s="4">
        <v>1034851641</v>
      </c>
      <c r="D4741" s="4" t="s">
        <v>367</v>
      </c>
      <c r="E4741" s="4" t="s">
        <v>364</v>
      </c>
      <c r="F4741" s="4" t="s">
        <v>439</v>
      </c>
      <c r="G4741" s="12">
        <v>45403</v>
      </c>
      <c r="H4741" s="4" t="s">
        <v>356</v>
      </c>
      <c r="I4741" s="67">
        <v>0.65305555555555606</v>
      </c>
      <c r="J4741" s="4" t="s">
        <v>1133</v>
      </c>
      <c r="K4741" s="12">
        <v>43313</v>
      </c>
      <c r="L4741" s="4" t="s">
        <v>357</v>
      </c>
      <c r="M4741" s="4" t="s">
        <v>358</v>
      </c>
      <c r="N4741" s="4" t="s">
        <v>359</v>
      </c>
      <c r="O4741" s="12" t="str">
        <f t="shared" ca="1" si="150"/>
        <v>6 ans, 8 mois</v>
      </c>
      <c r="P4741" s="4" t="str">
        <f>VLOOKUP(B4741,Effectif!B:I,6,0)</f>
        <v>Lise DE WITTE</v>
      </c>
      <c r="Q4741" s="4" t="str">
        <f>VLOOKUP(B4741,Effectif!B:I,8,0)</f>
        <v>BUS</v>
      </c>
      <c r="R4741" s="4">
        <f>IFERROR(VLOOKUP(C4741,Sales!B:G,6,0),"-")</f>
        <v>118.18</v>
      </c>
      <c r="S4741" s="4" t="str">
        <f>IFERROR(VLOOKUP(C4741,Recolt!B:H,3,0),"-")</f>
        <v>-</v>
      </c>
      <c r="T4741" s="4">
        <f t="shared" si="151"/>
        <v>118.18</v>
      </c>
    </row>
    <row r="4742" spans="1:20" hidden="1" x14ac:dyDescent="0.25">
      <c r="A4742" s="4" t="s">
        <v>414</v>
      </c>
      <c r="B4742" s="4" t="s">
        <v>522</v>
      </c>
      <c r="C4742" s="4">
        <v>1034851644</v>
      </c>
      <c r="D4742" s="4" t="s">
        <v>372</v>
      </c>
      <c r="E4742" s="4" t="s">
        <v>364</v>
      </c>
      <c r="F4742" s="4" t="s">
        <v>439</v>
      </c>
      <c r="G4742" s="12">
        <v>45404</v>
      </c>
      <c r="H4742" s="4" t="s">
        <v>356</v>
      </c>
      <c r="I4742" s="67">
        <v>0.43048611111111101</v>
      </c>
      <c r="J4742" s="4" t="s">
        <v>1135</v>
      </c>
      <c r="K4742" s="12">
        <v>42370</v>
      </c>
      <c r="L4742" s="4" t="s">
        <v>357</v>
      </c>
      <c r="M4742" s="4" t="s">
        <v>358</v>
      </c>
      <c r="N4742" s="4" t="s">
        <v>384</v>
      </c>
      <c r="O4742" s="12" t="str">
        <f t="shared" ca="1" si="150"/>
        <v>9 ans, 3 mois</v>
      </c>
      <c r="P4742" s="4" t="str">
        <f>VLOOKUP(B4742,Effectif!B:I,6,0)</f>
        <v>Lise DE WITTE</v>
      </c>
      <c r="Q4742" s="4" t="str">
        <f>VLOOKUP(B4742,Effectif!B:I,8,0)</f>
        <v>BUS</v>
      </c>
      <c r="R4742" s="4">
        <f>IFERROR(VLOOKUP(C4742,Sales!B:G,6,0),"-")</f>
        <v>38.01</v>
      </c>
      <c r="S4742" s="4" t="str">
        <f>IFERROR(VLOOKUP(C4742,Recolt!B:H,3,0),"-")</f>
        <v>-</v>
      </c>
      <c r="T4742" s="4">
        <f t="shared" si="151"/>
        <v>38.01</v>
      </c>
    </row>
    <row r="4743" spans="1:20" hidden="1" x14ac:dyDescent="0.25">
      <c r="A4743" s="4" t="s">
        <v>414</v>
      </c>
      <c r="B4743" s="4" t="s">
        <v>522</v>
      </c>
      <c r="C4743" s="4">
        <v>1034851645</v>
      </c>
      <c r="D4743" s="4" t="s">
        <v>381</v>
      </c>
      <c r="E4743" s="4" t="s">
        <v>364</v>
      </c>
      <c r="F4743" s="4" t="s">
        <v>439</v>
      </c>
      <c r="G4743" s="12">
        <v>45405</v>
      </c>
      <c r="H4743" s="4" t="s">
        <v>356</v>
      </c>
      <c r="I4743" s="67">
        <v>0.49459490740740703</v>
      </c>
      <c r="J4743" s="4" t="s">
        <v>1135</v>
      </c>
      <c r="K4743" s="12">
        <v>43265</v>
      </c>
      <c r="L4743" s="4" t="s">
        <v>357</v>
      </c>
      <c r="M4743" s="4" t="s">
        <v>358</v>
      </c>
      <c r="N4743" s="4" t="s">
        <v>384</v>
      </c>
      <c r="O4743" s="12" t="str">
        <f t="shared" ca="1" si="150"/>
        <v>6 ans, 10 mois</v>
      </c>
      <c r="P4743" s="4" t="str">
        <f>VLOOKUP(B4743,Effectif!B:I,6,0)</f>
        <v>Lise DE WITTE</v>
      </c>
      <c r="Q4743" s="4" t="str">
        <f>VLOOKUP(B4743,Effectif!B:I,8,0)</f>
        <v>BUS</v>
      </c>
      <c r="R4743" s="4">
        <f>IFERROR(VLOOKUP(C4743,Sales!B:G,6,0),"-")</f>
        <v>32.5</v>
      </c>
      <c r="S4743" s="4" t="str">
        <f>IFERROR(VLOOKUP(C4743,Recolt!B:H,3,0),"-")</f>
        <v>-</v>
      </c>
      <c r="T4743" s="4">
        <f t="shared" si="151"/>
        <v>32.5</v>
      </c>
    </row>
    <row r="4744" spans="1:20" hidden="1" x14ac:dyDescent="0.25">
      <c r="A4744" s="4" t="s">
        <v>414</v>
      </c>
      <c r="B4744" s="4" t="s">
        <v>522</v>
      </c>
      <c r="C4744" s="4">
        <v>1034851657</v>
      </c>
      <c r="D4744" s="4" t="s">
        <v>368</v>
      </c>
      <c r="E4744" s="4" t="s">
        <v>364</v>
      </c>
      <c r="F4744" s="4" t="s">
        <v>439</v>
      </c>
      <c r="G4744" s="12">
        <v>45406</v>
      </c>
      <c r="H4744" s="4" t="s">
        <v>356</v>
      </c>
      <c r="I4744" s="67">
        <v>0.69820601851851805</v>
      </c>
      <c r="J4744" s="4" t="s">
        <v>1135</v>
      </c>
      <c r="K4744" s="12">
        <v>43339</v>
      </c>
      <c r="L4744" s="4" t="s">
        <v>357</v>
      </c>
      <c r="M4744" s="4" t="s">
        <v>358</v>
      </c>
      <c r="N4744" s="4" t="s">
        <v>384</v>
      </c>
      <c r="O4744" s="12" t="str">
        <f t="shared" ca="1" si="150"/>
        <v>6 ans, 8 mois</v>
      </c>
      <c r="P4744" s="4" t="str">
        <f>VLOOKUP(B4744,Effectif!B:I,6,0)</f>
        <v>Lise DE WITTE</v>
      </c>
      <c r="Q4744" s="4" t="str">
        <f>VLOOKUP(B4744,Effectif!B:I,8,0)</f>
        <v>BUS</v>
      </c>
      <c r="R4744" s="4" t="str">
        <f>IFERROR(VLOOKUP(C4744,Sales!B:G,6,0),"-")</f>
        <v>-</v>
      </c>
      <c r="S4744" s="4">
        <f>IFERROR(VLOOKUP(C4744,Recolt!B:H,3,0),"-")</f>
        <v>5.41</v>
      </c>
      <c r="T4744" s="4" t="str">
        <f t="shared" si="151"/>
        <v>-</v>
      </c>
    </row>
    <row r="4745" spans="1:20" hidden="1" x14ac:dyDescent="0.25">
      <c r="A4745" s="4" t="s">
        <v>414</v>
      </c>
      <c r="B4745" s="4" t="s">
        <v>522</v>
      </c>
      <c r="C4745" s="4">
        <v>1034851660</v>
      </c>
      <c r="D4745" s="4" t="s">
        <v>377</v>
      </c>
      <c r="E4745" s="4" t="s">
        <v>364</v>
      </c>
      <c r="F4745" s="4" t="s">
        <v>439</v>
      </c>
      <c r="G4745" s="12">
        <v>45407</v>
      </c>
      <c r="H4745" s="4" t="s">
        <v>356</v>
      </c>
      <c r="I4745" s="67">
        <v>0.438425925925926</v>
      </c>
      <c r="J4745" s="4" t="s">
        <v>1135</v>
      </c>
      <c r="K4745" s="12">
        <v>42955</v>
      </c>
      <c r="L4745" s="4" t="s">
        <v>357</v>
      </c>
      <c r="M4745" s="4" t="s">
        <v>358</v>
      </c>
      <c r="N4745" s="4" t="s">
        <v>384</v>
      </c>
      <c r="O4745" s="12" t="str">
        <f t="shared" ca="1" si="150"/>
        <v>7 ans, 8 mois</v>
      </c>
      <c r="P4745" s="4" t="str">
        <f>VLOOKUP(B4745,Effectif!B:I,6,0)</f>
        <v>Lise DE WITTE</v>
      </c>
      <c r="Q4745" s="4" t="str">
        <f>VLOOKUP(B4745,Effectif!B:I,8,0)</f>
        <v>BUS</v>
      </c>
      <c r="R4745" s="4" t="str">
        <f>IFERROR(VLOOKUP(C4745,Sales!B:G,6,0),"-")</f>
        <v>-</v>
      </c>
      <c r="S4745" s="4">
        <f>IFERROR(VLOOKUP(C4745,Recolt!B:H,3,0),"-")</f>
        <v>91.16</v>
      </c>
      <c r="T4745" s="4" t="str">
        <f t="shared" si="151"/>
        <v>-</v>
      </c>
    </row>
    <row r="4746" spans="1:20" hidden="1" x14ac:dyDescent="0.25">
      <c r="A4746" s="4" t="s">
        <v>414</v>
      </c>
      <c r="B4746" s="4" t="s">
        <v>522</v>
      </c>
      <c r="C4746" s="4">
        <v>1034851668</v>
      </c>
      <c r="D4746" s="4" t="s">
        <v>369</v>
      </c>
      <c r="E4746" s="4" t="s">
        <v>364</v>
      </c>
      <c r="F4746" s="4" t="s">
        <v>439</v>
      </c>
      <c r="G4746" s="12">
        <v>45408</v>
      </c>
      <c r="H4746" s="4" t="s">
        <v>356</v>
      </c>
      <c r="I4746" s="67">
        <v>0.61039351851851897</v>
      </c>
      <c r="J4746" s="4" t="s">
        <v>1135</v>
      </c>
      <c r="K4746" s="12">
        <v>43334</v>
      </c>
      <c r="L4746" s="4" t="s">
        <v>357</v>
      </c>
      <c r="M4746" s="4" t="s">
        <v>358</v>
      </c>
      <c r="N4746" s="4" t="s">
        <v>384</v>
      </c>
      <c r="O4746" s="12" t="str">
        <f t="shared" ca="1" si="150"/>
        <v>6 ans, 8 mois</v>
      </c>
      <c r="P4746" s="4" t="str">
        <f>VLOOKUP(B4746,Effectif!B:I,6,0)</f>
        <v>Lise DE WITTE</v>
      </c>
      <c r="Q4746" s="4" t="str">
        <f>VLOOKUP(B4746,Effectif!B:I,8,0)</f>
        <v>BUS</v>
      </c>
      <c r="R4746" s="4">
        <f>IFERROR(VLOOKUP(C4746,Sales!B:G,6,0),"-")</f>
        <v>134.94</v>
      </c>
      <c r="S4746" s="4" t="str">
        <f>IFERROR(VLOOKUP(C4746,Recolt!B:H,3,0),"-")</f>
        <v>-</v>
      </c>
      <c r="T4746" s="4">
        <f t="shared" si="151"/>
        <v>134.94</v>
      </c>
    </row>
    <row r="4747" spans="1:20" hidden="1" x14ac:dyDescent="0.25">
      <c r="A4747" s="4" t="s">
        <v>414</v>
      </c>
      <c r="B4747" s="4" t="s">
        <v>522</v>
      </c>
      <c r="C4747" s="4">
        <v>1034851687</v>
      </c>
      <c r="D4747" s="4" t="s">
        <v>354</v>
      </c>
      <c r="E4747" s="4" t="s">
        <v>360</v>
      </c>
      <c r="F4747" s="4" t="s">
        <v>439</v>
      </c>
      <c r="G4747" s="12">
        <v>45409</v>
      </c>
      <c r="H4747" s="4" t="s">
        <v>356</v>
      </c>
      <c r="I4747" s="67">
        <v>0.46276620370370403</v>
      </c>
      <c r="J4747" s="4" t="s">
        <v>1147</v>
      </c>
      <c r="L4747" s="4" t="s">
        <v>395</v>
      </c>
      <c r="O4747" s="12" t="str">
        <f t="shared" ca="1" si="150"/>
        <v>125 ans, 3 mois</v>
      </c>
      <c r="P4747" s="4" t="str">
        <f>VLOOKUP(B4747,Effectif!B:I,6,0)</f>
        <v>Lise DE WITTE</v>
      </c>
      <c r="Q4747" s="4" t="str">
        <f>VLOOKUP(B4747,Effectif!B:I,8,0)</f>
        <v>BUS</v>
      </c>
      <c r="R4747" s="4" t="str">
        <f>IFERROR(VLOOKUP(C4747,Sales!B:G,6,0),"-")</f>
        <v>-</v>
      </c>
      <c r="S4747" s="4">
        <f>IFERROR(VLOOKUP(C4747,Recolt!B:H,3,0),"-")</f>
        <v>177</v>
      </c>
      <c r="T4747" s="4" t="str">
        <f t="shared" si="151"/>
        <v>-</v>
      </c>
    </row>
    <row r="4748" spans="1:20" hidden="1" x14ac:dyDescent="0.25">
      <c r="A4748" s="4" t="s">
        <v>414</v>
      </c>
      <c r="B4748" s="4" t="s">
        <v>522</v>
      </c>
      <c r="C4748" s="4">
        <v>1034851689</v>
      </c>
      <c r="D4748" s="4" t="s">
        <v>372</v>
      </c>
      <c r="E4748" s="4" t="s">
        <v>364</v>
      </c>
      <c r="F4748" s="4" t="s">
        <v>439</v>
      </c>
      <c r="G4748" s="12">
        <v>45410</v>
      </c>
      <c r="H4748" s="4" t="s">
        <v>356</v>
      </c>
      <c r="I4748" s="67">
        <v>0.38074074074074099</v>
      </c>
      <c r="J4748" s="4" t="s">
        <v>1135</v>
      </c>
      <c r="K4748" s="12">
        <v>43348</v>
      </c>
      <c r="L4748" s="4" t="s">
        <v>357</v>
      </c>
      <c r="M4748" s="4" t="s">
        <v>358</v>
      </c>
      <c r="N4748" s="4" t="s">
        <v>384</v>
      </c>
      <c r="O4748" s="12" t="str">
        <f t="shared" ca="1" si="150"/>
        <v>6 ans, 7 mois</v>
      </c>
      <c r="P4748" s="4" t="str">
        <f>VLOOKUP(B4748,Effectif!B:I,6,0)</f>
        <v>Lise DE WITTE</v>
      </c>
      <c r="Q4748" s="4" t="str">
        <f>VLOOKUP(B4748,Effectif!B:I,8,0)</f>
        <v>BUS</v>
      </c>
      <c r="R4748" s="4">
        <f>IFERROR(VLOOKUP(C4748,Sales!B:G,6,0),"-")</f>
        <v>136.59</v>
      </c>
      <c r="S4748" s="4" t="str">
        <f>IFERROR(VLOOKUP(C4748,Recolt!B:H,3,0),"-")</f>
        <v>-</v>
      </c>
      <c r="T4748" s="4">
        <f t="shared" si="151"/>
        <v>136.59</v>
      </c>
    </row>
    <row r="4749" spans="1:20" hidden="1" x14ac:dyDescent="0.25">
      <c r="A4749" s="4" t="s">
        <v>414</v>
      </c>
      <c r="B4749" s="4" t="s">
        <v>522</v>
      </c>
      <c r="C4749" s="4">
        <v>1034851691</v>
      </c>
      <c r="D4749" s="4" t="s">
        <v>377</v>
      </c>
      <c r="E4749" s="4" t="s">
        <v>364</v>
      </c>
      <c r="F4749" s="4" t="s">
        <v>440</v>
      </c>
      <c r="G4749" s="12">
        <v>45411</v>
      </c>
      <c r="H4749" s="4" t="s">
        <v>356</v>
      </c>
      <c r="I4749" s="67">
        <v>0.51771990740740703</v>
      </c>
      <c r="J4749" s="4" t="s">
        <v>1135</v>
      </c>
      <c r="K4749" s="12">
        <v>43180</v>
      </c>
      <c r="L4749" s="4" t="s">
        <v>357</v>
      </c>
      <c r="M4749" s="4" t="s">
        <v>358</v>
      </c>
      <c r="N4749" s="4" t="s">
        <v>384</v>
      </c>
      <c r="O4749" s="12" t="str">
        <f t="shared" ca="1" si="150"/>
        <v>7 ans, 1 mois</v>
      </c>
      <c r="P4749" s="4" t="str">
        <f>VLOOKUP(B4749,Effectif!B:I,6,0)</f>
        <v>Lise DE WITTE</v>
      </c>
      <c r="Q4749" s="4" t="str">
        <f>VLOOKUP(B4749,Effectif!B:I,8,0)</f>
        <v>BUS</v>
      </c>
      <c r="R4749" s="4">
        <f>IFERROR(VLOOKUP(C4749,Sales!B:G,6,0),"-")</f>
        <v>105.23</v>
      </c>
      <c r="S4749" s="4" t="str">
        <f>IFERROR(VLOOKUP(C4749,Recolt!B:H,3,0),"-")</f>
        <v>-</v>
      </c>
      <c r="T4749" s="4">
        <f t="shared" si="151"/>
        <v>105.23</v>
      </c>
    </row>
    <row r="4750" spans="1:20" hidden="1" x14ac:dyDescent="0.25">
      <c r="A4750" s="4" t="s">
        <v>414</v>
      </c>
      <c r="B4750" s="4" t="s">
        <v>522</v>
      </c>
      <c r="C4750" s="4">
        <v>1034851697</v>
      </c>
      <c r="D4750" s="4" t="s">
        <v>369</v>
      </c>
      <c r="E4750" s="4" t="s">
        <v>364</v>
      </c>
      <c r="F4750" s="4" t="s">
        <v>439</v>
      </c>
      <c r="G4750" s="12">
        <v>45412</v>
      </c>
      <c r="H4750" s="4" t="s">
        <v>356</v>
      </c>
      <c r="I4750" s="67">
        <v>0.63986111111111099</v>
      </c>
      <c r="J4750" s="4" t="s">
        <v>1135</v>
      </c>
      <c r="K4750" s="12">
        <v>43369</v>
      </c>
      <c r="L4750" s="4" t="s">
        <v>357</v>
      </c>
      <c r="M4750" s="4" t="s">
        <v>358</v>
      </c>
      <c r="N4750" s="4" t="s">
        <v>384</v>
      </c>
      <c r="O4750" s="12" t="str">
        <f t="shared" ca="1" si="150"/>
        <v>6 ans, 7 mois</v>
      </c>
      <c r="P4750" s="4" t="str">
        <f>VLOOKUP(B4750,Effectif!B:I,6,0)</f>
        <v>Lise DE WITTE</v>
      </c>
      <c r="Q4750" s="4" t="str">
        <f>VLOOKUP(B4750,Effectif!B:I,8,0)</f>
        <v>BUS</v>
      </c>
      <c r="R4750" s="4">
        <f>IFERROR(VLOOKUP(C4750,Sales!B:G,6,0),"-")</f>
        <v>90.98</v>
      </c>
      <c r="S4750" s="4" t="str">
        <f>IFERROR(VLOOKUP(C4750,Recolt!B:H,3,0),"-")</f>
        <v>-</v>
      </c>
      <c r="T4750" s="4">
        <f t="shared" si="151"/>
        <v>90.98</v>
      </c>
    </row>
    <row r="4751" spans="1:20" hidden="1" x14ac:dyDescent="0.25">
      <c r="A4751" s="4" t="s">
        <v>414</v>
      </c>
      <c r="B4751" s="4" t="s">
        <v>522</v>
      </c>
      <c r="C4751" s="4">
        <v>1034851709</v>
      </c>
      <c r="D4751" s="4" t="s">
        <v>354</v>
      </c>
      <c r="E4751" s="4" t="s">
        <v>355</v>
      </c>
      <c r="F4751" s="4" t="s">
        <v>439</v>
      </c>
      <c r="G4751" s="12" t="s">
        <v>1115</v>
      </c>
      <c r="H4751" s="4" t="s">
        <v>356</v>
      </c>
      <c r="I4751" s="67">
        <v>0.44619212962963001</v>
      </c>
      <c r="J4751" s="4" t="s">
        <v>1135</v>
      </c>
      <c r="K4751" s="12">
        <v>42955</v>
      </c>
      <c r="L4751" s="4" t="s">
        <v>357</v>
      </c>
      <c r="M4751" s="4" t="s">
        <v>358</v>
      </c>
      <c r="N4751" s="4" t="s">
        <v>384</v>
      </c>
      <c r="O4751" s="12" t="str">
        <f t="shared" ca="1" si="150"/>
        <v>7 ans, 8 mois</v>
      </c>
      <c r="P4751" s="4" t="str">
        <f>VLOOKUP(B4751,Effectif!B:I,6,0)</f>
        <v>Lise DE WITTE</v>
      </c>
      <c r="Q4751" s="4" t="str">
        <f>VLOOKUP(B4751,Effectif!B:I,8,0)</f>
        <v>BUS</v>
      </c>
      <c r="R4751" s="4">
        <f>IFERROR(VLOOKUP(C4751,Sales!B:G,6,0),"-")</f>
        <v>47.33</v>
      </c>
      <c r="S4751" s="4" t="str">
        <f>IFERROR(VLOOKUP(C4751,Recolt!B:H,3,0),"-")</f>
        <v>-</v>
      </c>
      <c r="T4751" s="4">
        <f t="shared" si="151"/>
        <v>47.33</v>
      </c>
    </row>
    <row r="4752" spans="1:20" hidden="1" x14ac:dyDescent="0.25">
      <c r="A4752" s="4" t="s">
        <v>414</v>
      </c>
      <c r="B4752" s="4" t="s">
        <v>522</v>
      </c>
      <c r="C4752" s="4">
        <v>1034851716</v>
      </c>
      <c r="D4752" s="4" t="s">
        <v>354</v>
      </c>
      <c r="E4752" s="4" t="s">
        <v>360</v>
      </c>
      <c r="F4752" s="4" t="s">
        <v>439</v>
      </c>
      <c r="G4752" s="12">
        <v>45323</v>
      </c>
      <c r="H4752" s="4" t="s">
        <v>356</v>
      </c>
      <c r="I4752" s="67">
        <v>0.648206018518518</v>
      </c>
      <c r="J4752" s="4" t="s">
        <v>1135</v>
      </c>
      <c r="K4752" s="12">
        <v>42200</v>
      </c>
      <c r="L4752" s="4" t="s">
        <v>357</v>
      </c>
      <c r="M4752" s="4" t="s">
        <v>358</v>
      </c>
      <c r="N4752" s="4" t="s">
        <v>384</v>
      </c>
      <c r="O4752" s="12" t="str">
        <f t="shared" ca="1" si="150"/>
        <v>9 ans, 9 mois</v>
      </c>
      <c r="P4752" s="4" t="str">
        <f>VLOOKUP(B4752,Effectif!B:I,6,0)</f>
        <v>Lise DE WITTE</v>
      </c>
      <c r="Q4752" s="4" t="str">
        <f>VLOOKUP(B4752,Effectif!B:I,8,0)</f>
        <v>BUS</v>
      </c>
      <c r="R4752" s="4" t="str">
        <f>IFERROR(VLOOKUP(C4752,Sales!B:G,6,0),"-")</f>
        <v>-</v>
      </c>
      <c r="S4752" s="4">
        <f>IFERROR(VLOOKUP(C4752,Recolt!B:H,3,0),"-")</f>
        <v>11</v>
      </c>
      <c r="T4752" s="4" t="str">
        <f t="shared" si="151"/>
        <v>-</v>
      </c>
    </row>
    <row r="4753" spans="1:20" hidden="1" x14ac:dyDescent="0.25">
      <c r="A4753" s="4" t="s">
        <v>414</v>
      </c>
      <c r="B4753" s="4" t="s">
        <v>522</v>
      </c>
      <c r="C4753" s="4">
        <v>1034851747</v>
      </c>
      <c r="D4753" s="4" t="s">
        <v>367</v>
      </c>
      <c r="E4753" s="4" t="s">
        <v>364</v>
      </c>
      <c r="F4753" s="4" t="s">
        <v>439</v>
      </c>
      <c r="G4753" s="12">
        <v>45324</v>
      </c>
      <c r="H4753" s="4" t="s">
        <v>356</v>
      </c>
      <c r="I4753" s="67">
        <v>0.47626157407407399</v>
      </c>
      <c r="J4753" s="4" t="s">
        <v>1147</v>
      </c>
      <c r="K4753" s="12">
        <v>42816</v>
      </c>
      <c r="L4753" s="4" t="s">
        <v>357</v>
      </c>
      <c r="M4753" s="4" t="s">
        <v>362</v>
      </c>
      <c r="O4753" s="12" t="str">
        <f t="shared" ca="1" si="150"/>
        <v>8 ans, 1 mois</v>
      </c>
      <c r="P4753" s="4" t="str">
        <f>VLOOKUP(B4753,Effectif!B:I,6,0)</f>
        <v>Lise DE WITTE</v>
      </c>
      <c r="Q4753" s="4" t="str">
        <f>VLOOKUP(B4753,Effectif!B:I,8,0)</f>
        <v>BUS</v>
      </c>
      <c r="R4753" s="4">
        <f>IFERROR(VLOOKUP(C4753,Sales!B:G,6,0),"-")</f>
        <v>300</v>
      </c>
      <c r="S4753" s="4" t="str">
        <f>IFERROR(VLOOKUP(C4753,Recolt!B:H,3,0),"-")</f>
        <v>-</v>
      </c>
      <c r="T4753" s="4">
        <f t="shared" si="151"/>
        <v>300</v>
      </c>
    </row>
    <row r="4754" spans="1:20" hidden="1" x14ac:dyDescent="0.25">
      <c r="A4754" s="4" t="s">
        <v>414</v>
      </c>
      <c r="B4754" s="4" t="s">
        <v>469</v>
      </c>
      <c r="C4754" s="4">
        <v>1034851752</v>
      </c>
      <c r="D4754" s="4" t="s">
        <v>377</v>
      </c>
      <c r="E4754" s="4" t="s">
        <v>364</v>
      </c>
      <c r="F4754" s="4" t="s">
        <v>439</v>
      </c>
      <c r="G4754" s="12">
        <v>45325</v>
      </c>
      <c r="H4754" s="4" t="s">
        <v>356</v>
      </c>
      <c r="I4754" s="67">
        <v>0.43952546296296302</v>
      </c>
      <c r="J4754" s="4" t="s">
        <v>1131</v>
      </c>
      <c r="K4754" s="12">
        <v>42401</v>
      </c>
      <c r="L4754" s="4" t="s">
        <v>395</v>
      </c>
      <c r="M4754" s="4" t="s">
        <v>358</v>
      </c>
      <c r="N4754" s="4" t="s">
        <v>384</v>
      </c>
      <c r="O4754" s="12" t="str">
        <f t="shared" ca="1" si="150"/>
        <v>9 ans, 2 mois</v>
      </c>
      <c r="P4754" s="4" t="str">
        <f>VLOOKUP(B4754,Effectif!B:I,6,0)</f>
        <v>Lise DE WITTE</v>
      </c>
      <c r="Q4754" s="4" t="str">
        <f>VLOOKUP(B4754,Effectif!B:I,8,0)</f>
        <v>BUS</v>
      </c>
      <c r="R4754" s="4">
        <f>IFERROR(VLOOKUP(C4754,Sales!B:G,6,0),"-")</f>
        <v>60</v>
      </c>
      <c r="S4754" s="4" t="str">
        <f>IFERROR(VLOOKUP(C4754,Recolt!B:H,3,0),"-")</f>
        <v>-</v>
      </c>
      <c r="T4754" s="4">
        <f t="shared" si="151"/>
        <v>60</v>
      </c>
    </row>
    <row r="4755" spans="1:20" hidden="1" x14ac:dyDescent="0.25">
      <c r="A4755" s="4" t="s">
        <v>414</v>
      </c>
      <c r="B4755" s="4" t="s">
        <v>469</v>
      </c>
      <c r="C4755" s="4">
        <v>1034851758</v>
      </c>
      <c r="D4755" s="4" t="s">
        <v>354</v>
      </c>
      <c r="E4755" s="4" t="s">
        <v>355</v>
      </c>
      <c r="F4755" s="4" t="s">
        <v>439</v>
      </c>
      <c r="G4755" s="12">
        <v>45326</v>
      </c>
      <c r="H4755" s="4" t="s">
        <v>356</v>
      </c>
      <c r="I4755" s="67">
        <v>0.675648148148148</v>
      </c>
      <c r="J4755" s="4" t="s">
        <v>1135</v>
      </c>
      <c r="K4755" s="12">
        <v>42430</v>
      </c>
      <c r="L4755" s="4" t="s">
        <v>357</v>
      </c>
      <c r="M4755" s="4" t="s">
        <v>358</v>
      </c>
      <c r="N4755" s="4" t="s">
        <v>384</v>
      </c>
      <c r="O4755" s="12" t="str">
        <f t="shared" ca="1" si="150"/>
        <v>9 ans, 1 mois</v>
      </c>
      <c r="P4755" s="4" t="str">
        <f>VLOOKUP(B4755,Effectif!B:I,6,0)</f>
        <v>Lise DE WITTE</v>
      </c>
      <c r="Q4755" s="4" t="str">
        <f>VLOOKUP(B4755,Effectif!B:I,8,0)</f>
        <v>BUS</v>
      </c>
      <c r="R4755" s="4">
        <f>IFERROR(VLOOKUP(C4755,Sales!B:G,6,0),"-")</f>
        <v>952</v>
      </c>
      <c r="S4755" s="4" t="str">
        <f>IFERROR(VLOOKUP(C4755,Recolt!B:H,3,0),"-")</f>
        <v>-</v>
      </c>
      <c r="T4755" s="4">
        <f t="shared" si="151"/>
        <v>952</v>
      </c>
    </row>
    <row r="4756" spans="1:20" hidden="1" x14ac:dyDescent="0.25">
      <c r="A4756" s="4" t="s">
        <v>414</v>
      </c>
      <c r="B4756" s="4" t="s">
        <v>469</v>
      </c>
      <c r="C4756" s="4">
        <v>1034851760</v>
      </c>
      <c r="D4756" s="4" t="s">
        <v>388</v>
      </c>
      <c r="E4756" s="4" t="s">
        <v>364</v>
      </c>
      <c r="F4756" s="4" t="s">
        <v>439</v>
      </c>
      <c r="G4756" s="12">
        <v>45327</v>
      </c>
      <c r="H4756" s="4" t="s">
        <v>356</v>
      </c>
      <c r="I4756" s="67">
        <v>0.46361111111111097</v>
      </c>
      <c r="J4756" s="4" t="s">
        <v>1137</v>
      </c>
      <c r="K4756" s="12">
        <v>39753</v>
      </c>
      <c r="L4756" s="4" t="s">
        <v>357</v>
      </c>
      <c r="M4756" s="4" t="s">
        <v>358</v>
      </c>
      <c r="N4756" s="4" t="s">
        <v>359</v>
      </c>
      <c r="O4756" s="12" t="str">
        <f t="shared" ca="1" si="150"/>
        <v>16 ans, 5 mois</v>
      </c>
      <c r="P4756" s="4" t="str">
        <f>VLOOKUP(B4756,Effectif!B:I,6,0)</f>
        <v>Lise DE WITTE</v>
      </c>
      <c r="Q4756" s="4" t="str">
        <f>VLOOKUP(B4756,Effectif!B:I,8,0)</f>
        <v>BUS</v>
      </c>
      <c r="R4756" s="4" t="str">
        <f>IFERROR(VLOOKUP(C4756,Sales!B:G,6,0),"-")</f>
        <v>-</v>
      </c>
      <c r="S4756" s="4">
        <f>IFERROR(VLOOKUP(C4756,Recolt!B:H,3,0),"-")</f>
        <v>115.55</v>
      </c>
      <c r="T4756" s="4" t="str">
        <f t="shared" si="151"/>
        <v>-</v>
      </c>
    </row>
    <row r="4757" spans="1:20" hidden="1" x14ac:dyDescent="0.25">
      <c r="A4757" s="4" t="s">
        <v>414</v>
      </c>
      <c r="B4757" s="4" t="s">
        <v>469</v>
      </c>
      <c r="C4757" s="4">
        <v>1034851788</v>
      </c>
      <c r="D4757" s="4" t="s">
        <v>369</v>
      </c>
      <c r="E4757" s="4" t="s">
        <v>401</v>
      </c>
      <c r="F4757" s="4" t="s">
        <v>439</v>
      </c>
      <c r="G4757" s="12">
        <v>45328</v>
      </c>
      <c r="H4757" s="4" t="s">
        <v>356</v>
      </c>
      <c r="I4757" s="67">
        <v>0.52380787037037002</v>
      </c>
      <c r="J4757" s="4" t="s">
        <v>1135</v>
      </c>
      <c r="K4757" s="12">
        <v>42382</v>
      </c>
      <c r="L4757" s="4" t="s">
        <v>357</v>
      </c>
      <c r="M4757" s="4" t="s">
        <v>358</v>
      </c>
      <c r="N4757" s="4" t="s">
        <v>384</v>
      </c>
      <c r="O4757" s="12" t="str">
        <f t="shared" ca="1" si="150"/>
        <v>9 ans, 3 mois</v>
      </c>
      <c r="P4757" s="4" t="str">
        <f>VLOOKUP(B4757,Effectif!B:I,6,0)</f>
        <v>Lise DE WITTE</v>
      </c>
      <c r="Q4757" s="4" t="str">
        <f>VLOOKUP(B4757,Effectif!B:I,8,0)</f>
        <v>BUS</v>
      </c>
      <c r="R4757" s="4">
        <f>IFERROR(VLOOKUP(C4757,Sales!B:G,6,0),"-")</f>
        <v>218</v>
      </c>
      <c r="S4757" s="4" t="str">
        <f>IFERROR(VLOOKUP(C4757,Recolt!B:H,3,0),"-")</f>
        <v>-</v>
      </c>
      <c r="T4757" s="4">
        <f t="shared" si="151"/>
        <v>218</v>
      </c>
    </row>
    <row r="4758" spans="1:20" hidden="1" x14ac:dyDescent="0.25">
      <c r="A4758" s="4" t="s">
        <v>414</v>
      </c>
      <c r="B4758" s="4" t="s">
        <v>469</v>
      </c>
      <c r="C4758" s="4">
        <v>1034851791</v>
      </c>
      <c r="D4758" s="4" t="s">
        <v>369</v>
      </c>
      <c r="E4758" s="4" t="s">
        <v>364</v>
      </c>
      <c r="F4758" s="4" t="s">
        <v>439</v>
      </c>
      <c r="G4758" s="12">
        <v>45329</v>
      </c>
      <c r="H4758" s="4" t="s">
        <v>356</v>
      </c>
      <c r="I4758" s="67">
        <v>0.461319444444444</v>
      </c>
      <c r="J4758" s="4" t="s">
        <v>1136</v>
      </c>
      <c r="K4758" s="12">
        <v>43466</v>
      </c>
      <c r="L4758" s="4" t="s">
        <v>395</v>
      </c>
      <c r="M4758" s="4" t="s">
        <v>358</v>
      </c>
      <c r="N4758" s="4" t="s">
        <v>384</v>
      </c>
      <c r="O4758" s="12" t="str">
        <f t="shared" ca="1" si="150"/>
        <v>6 ans, 3 mois</v>
      </c>
      <c r="P4758" s="4" t="str">
        <f>VLOOKUP(B4758,Effectif!B:I,6,0)</f>
        <v>Lise DE WITTE</v>
      </c>
      <c r="Q4758" s="4" t="str">
        <f>VLOOKUP(B4758,Effectif!B:I,8,0)</f>
        <v>BUS</v>
      </c>
      <c r="R4758" s="4" t="str">
        <f>IFERROR(VLOOKUP(C4758,Sales!B:G,6,0),"-")</f>
        <v>-</v>
      </c>
      <c r="S4758" s="4">
        <f>IFERROR(VLOOKUP(C4758,Recolt!B:H,3,0),"-")</f>
        <v>295.62</v>
      </c>
      <c r="T4758" s="4" t="str">
        <f t="shared" si="151"/>
        <v>-</v>
      </c>
    </row>
    <row r="4759" spans="1:20" hidden="1" x14ac:dyDescent="0.25">
      <c r="A4759" s="4" t="s">
        <v>414</v>
      </c>
      <c r="B4759" s="4" t="s">
        <v>469</v>
      </c>
      <c r="C4759" s="4">
        <v>1034851802</v>
      </c>
      <c r="D4759" s="4" t="s">
        <v>369</v>
      </c>
      <c r="E4759" s="4" t="s">
        <v>401</v>
      </c>
      <c r="F4759" s="4" t="s">
        <v>439</v>
      </c>
      <c r="G4759" s="12">
        <v>45330</v>
      </c>
      <c r="H4759" s="4" t="s">
        <v>356</v>
      </c>
      <c r="I4759" s="67">
        <v>0.56953703703703695</v>
      </c>
      <c r="J4759" s="4" t="s">
        <v>1135</v>
      </c>
      <c r="K4759" s="12">
        <v>42382</v>
      </c>
      <c r="L4759" s="4" t="s">
        <v>357</v>
      </c>
      <c r="M4759" s="4" t="s">
        <v>358</v>
      </c>
      <c r="N4759" s="4" t="s">
        <v>384</v>
      </c>
      <c r="O4759" s="12" t="str">
        <f t="shared" ca="1" si="150"/>
        <v>9 ans, 3 mois</v>
      </c>
      <c r="P4759" s="4" t="str">
        <f>VLOOKUP(B4759,Effectif!B:I,6,0)</f>
        <v>Lise DE WITTE</v>
      </c>
      <c r="Q4759" s="4" t="str">
        <f>VLOOKUP(B4759,Effectif!B:I,8,0)</f>
        <v>BUS</v>
      </c>
      <c r="R4759" s="4" t="str">
        <f>IFERROR(VLOOKUP(C4759,Sales!B:G,6,0),"-")</f>
        <v>-</v>
      </c>
      <c r="S4759" s="4">
        <f>IFERROR(VLOOKUP(C4759,Recolt!B:H,3,0),"-")</f>
        <v>109</v>
      </c>
      <c r="T4759" s="4" t="str">
        <f t="shared" si="151"/>
        <v>-</v>
      </c>
    </row>
    <row r="4760" spans="1:20" hidden="1" x14ac:dyDescent="0.25">
      <c r="A4760" s="4" t="s">
        <v>414</v>
      </c>
      <c r="B4760" s="4" t="s">
        <v>469</v>
      </c>
      <c r="C4760" s="4">
        <v>1034851812</v>
      </c>
      <c r="D4760" s="4" t="s">
        <v>368</v>
      </c>
      <c r="E4760" s="4" t="s">
        <v>355</v>
      </c>
      <c r="F4760" s="4" t="s">
        <v>439</v>
      </c>
      <c r="G4760" s="12">
        <v>45331</v>
      </c>
      <c r="H4760" s="4" t="s">
        <v>356</v>
      </c>
      <c r="I4760" s="67">
        <v>0.39488425925925902</v>
      </c>
      <c r="J4760" s="4" t="s">
        <v>1135</v>
      </c>
      <c r="K4760" s="12">
        <v>42803</v>
      </c>
      <c r="L4760" s="4" t="s">
        <v>357</v>
      </c>
      <c r="M4760" s="4" t="s">
        <v>358</v>
      </c>
      <c r="N4760" s="4" t="s">
        <v>384</v>
      </c>
      <c r="O4760" s="12" t="str">
        <f t="shared" ca="1" si="150"/>
        <v>8 ans, 1 mois</v>
      </c>
      <c r="P4760" s="4" t="str">
        <f>VLOOKUP(B4760,Effectif!B:I,6,0)</f>
        <v>Lise DE WITTE</v>
      </c>
      <c r="Q4760" s="4" t="str">
        <f>VLOOKUP(B4760,Effectif!B:I,8,0)</f>
        <v>BUS</v>
      </c>
      <c r="R4760" s="4" t="str">
        <f>IFERROR(VLOOKUP(C4760,Sales!B:G,6,0),"-")</f>
        <v>-</v>
      </c>
      <c r="S4760" s="4">
        <f>IFERROR(VLOOKUP(C4760,Recolt!B:H,3,0),"-")</f>
        <v>80</v>
      </c>
      <c r="T4760" s="4" t="str">
        <f t="shared" si="151"/>
        <v>-</v>
      </c>
    </row>
    <row r="4761" spans="1:20" hidden="1" x14ac:dyDescent="0.25">
      <c r="A4761" s="4" t="s">
        <v>414</v>
      </c>
      <c r="B4761" s="4" t="s">
        <v>469</v>
      </c>
      <c r="C4761" s="4">
        <v>1034851817</v>
      </c>
      <c r="D4761" s="4" t="s">
        <v>369</v>
      </c>
      <c r="E4761" s="4" t="s">
        <v>364</v>
      </c>
      <c r="F4761" s="4" t="s">
        <v>439</v>
      </c>
      <c r="G4761" s="12">
        <v>45332</v>
      </c>
      <c r="H4761" s="4" t="s">
        <v>356</v>
      </c>
      <c r="I4761" s="67">
        <v>0.38456018518518498</v>
      </c>
      <c r="J4761" s="4" t="s">
        <v>1147</v>
      </c>
      <c r="K4761" s="12">
        <v>43374</v>
      </c>
      <c r="L4761" s="4" t="s">
        <v>357</v>
      </c>
      <c r="M4761" s="4" t="s">
        <v>362</v>
      </c>
      <c r="O4761" s="12" t="str">
        <f t="shared" ca="1" si="150"/>
        <v>6 ans, 6 mois</v>
      </c>
      <c r="P4761" s="4" t="str">
        <f>VLOOKUP(B4761,Effectif!B:I,6,0)</f>
        <v>Lise DE WITTE</v>
      </c>
      <c r="Q4761" s="4" t="str">
        <f>VLOOKUP(B4761,Effectif!B:I,8,0)</f>
        <v>BUS</v>
      </c>
      <c r="R4761" s="4" t="str">
        <f>IFERROR(VLOOKUP(C4761,Sales!B:G,6,0),"-")</f>
        <v>-</v>
      </c>
      <c r="S4761" s="4">
        <f>IFERROR(VLOOKUP(C4761,Recolt!B:H,3,0),"-")</f>
        <v>60</v>
      </c>
      <c r="T4761" s="4" t="str">
        <f t="shared" si="151"/>
        <v>-</v>
      </c>
    </row>
    <row r="4762" spans="1:20" hidden="1" x14ac:dyDescent="0.25">
      <c r="A4762" s="4" t="s">
        <v>414</v>
      </c>
      <c r="B4762" s="4" t="s">
        <v>469</v>
      </c>
      <c r="C4762" s="4">
        <v>1034851825</v>
      </c>
      <c r="D4762" s="4" t="s">
        <v>377</v>
      </c>
      <c r="E4762" s="4" t="s">
        <v>364</v>
      </c>
      <c r="F4762" s="4" t="s">
        <v>439</v>
      </c>
      <c r="G4762" s="12">
        <v>45333</v>
      </c>
      <c r="H4762" s="4" t="s">
        <v>356</v>
      </c>
      <c r="I4762" s="67">
        <v>0.55144675925925901</v>
      </c>
      <c r="J4762" s="4" t="s">
        <v>1135</v>
      </c>
      <c r="K4762" s="12">
        <v>43152</v>
      </c>
      <c r="L4762" s="4" t="s">
        <v>357</v>
      </c>
      <c r="M4762" s="4" t="s">
        <v>358</v>
      </c>
      <c r="N4762" s="4" t="s">
        <v>384</v>
      </c>
      <c r="O4762" s="12" t="str">
        <f t="shared" ca="1" si="150"/>
        <v>7 ans, 2 mois</v>
      </c>
      <c r="P4762" s="4" t="str">
        <f>VLOOKUP(B4762,Effectif!B:I,6,0)</f>
        <v>Lise DE WITTE</v>
      </c>
      <c r="Q4762" s="4" t="str">
        <f>VLOOKUP(B4762,Effectif!B:I,8,0)</f>
        <v>BUS</v>
      </c>
      <c r="R4762" s="4" t="str">
        <f>IFERROR(VLOOKUP(C4762,Sales!B:G,6,0),"-")</f>
        <v>-</v>
      </c>
      <c r="S4762" s="4">
        <f>IFERROR(VLOOKUP(C4762,Recolt!B:H,3,0),"-")</f>
        <v>148</v>
      </c>
      <c r="T4762" s="4" t="str">
        <f t="shared" si="151"/>
        <v>-</v>
      </c>
    </row>
    <row r="4763" spans="1:20" hidden="1" x14ac:dyDescent="0.25">
      <c r="A4763" s="4" t="s">
        <v>414</v>
      </c>
      <c r="B4763" s="4" t="s">
        <v>469</v>
      </c>
      <c r="C4763" s="4">
        <v>1034851826</v>
      </c>
      <c r="D4763" s="4" t="s">
        <v>367</v>
      </c>
      <c r="E4763" s="4" t="s">
        <v>364</v>
      </c>
      <c r="F4763" s="4" t="s">
        <v>439</v>
      </c>
      <c r="G4763" s="12">
        <v>45334</v>
      </c>
      <c r="H4763" s="4" t="s">
        <v>356</v>
      </c>
      <c r="I4763" s="67">
        <v>0.486261574074074</v>
      </c>
      <c r="J4763" s="4" t="s">
        <v>1131</v>
      </c>
      <c r="K4763" s="12">
        <v>43160</v>
      </c>
      <c r="L4763" s="4" t="s">
        <v>395</v>
      </c>
      <c r="M4763" s="4" t="s">
        <v>358</v>
      </c>
      <c r="N4763" s="4" t="s">
        <v>384</v>
      </c>
      <c r="O4763" s="12" t="str">
        <f t="shared" ca="1" si="150"/>
        <v>7 ans, 1 mois</v>
      </c>
      <c r="P4763" s="4" t="str">
        <f>VLOOKUP(B4763,Effectif!B:I,6,0)</f>
        <v>Lise DE WITTE</v>
      </c>
      <c r="Q4763" s="4" t="str">
        <f>VLOOKUP(B4763,Effectif!B:I,8,0)</f>
        <v>BUS</v>
      </c>
      <c r="R4763" s="4">
        <f>IFERROR(VLOOKUP(C4763,Sales!B:G,6,0),"-")</f>
        <v>60.77</v>
      </c>
      <c r="S4763" s="4" t="str">
        <f>IFERROR(VLOOKUP(C4763,Recolt!B:H,3,0),"-")</f>
        <v>-</v>
      </c>
      <c r="T4763" s="4">
        <f t="shared" si="151"/>
        <v>60.77</v>
      </c>
    </row>
    <row r="4764" spans="1:20" hidden="1" x14ac:dyDescent="0.25">
      <c r="A4764" s="4" t="s">
        <v>414</v>
      </c>
      <c r="B4764" s="4" t="s">
        <v>469</v>
      </c>
      <c r="C4764" s="4">
        <v>1034851838</v>
      </c>
      <c r="D4764" s="4" t="s">
        <v>369</v>
      </c>
      <c r="E4764" s="4" t="s">
        <v>364</v>
      </c>
      <c r="F4764" s="4" t="s">
        <v>439</v>
      </c>
      <c r="G4764" s="12">
        <v>45335</v>
      </c>
      <c r="H4764" s="4" t="s">
        <v>356</v>
      </c>
      <c r="I4764" s="67">
        <v>0.43555555555555597</v>
      </c>
      <c r="J4764" s="4" t="s">
        <v>1131</v>
      </c>
      <c r="K4764" s="12">
        <v>38838</v>
      </c>
      <c r="L4764" s="4" t="s">
        <v>357</v>
      </c>
      <c r="M4764" s="4" t="s">
        <v>358</v>
      </c>
      <c r="N4764" s="4" t="s">
        <v>384</v>
      </c>
      <c r="O4764" s="12" t="str">
        <f t="shared" ca="1" si="150"/>
        <v>18 ans, 11 mois</v>
      </c>
      <c r="P4764" s="4" t="str">
        <f>VLOOKUP(B4764,Effectif!B:I,6,0)</f>
        <v>Lise DE WITTE</v>
      </c>
      <c r="Q4764" s="4" t="str">
        <f>VLOOKUP(B4764,Effectif!B:I,8,0)</f>
        <v>BUS</v>
      </c>
      <c r="R4764" s="4">
        <f>IFERROR(VLOOKUP(C4764,Sales!B:G,6,0),"-")</f>
        <v>162</v>
      </c>
      <c r="S4764" s="4" t="str">
        <f>IFERROR(VLOOKUP(C4764,Recolt!B:H,3,0),"-")</f>
        <v>-</v>
      </c>
      <c r="T4764" s="4">
        <f t="shared" si="151"/>
        <v>162</v>
      </c>
    </row>
    <row r="4765" spans="1:20" hidden="1" x14ac:dyDescent="0.25">
      <c r="A4765" s="4" t="s">
        <v>414</v>
      </c>
      <c r="B4765" s="4" t="s">
        <v>469</v>
      </c>
      <c r="C4765" s="4">
        <v>1034851846</v>
      </c>
      <c r="D4765" s="4" t="s">
        <v>354</v>
      </c>
      <c r="E4765" s="4" t="s">
        <v>355</v>
      </c>
      <c r="F4765" s="4" t="s">
        <v>439</v>
      </c>
      <c r="G4765" s="12">
        <v>45336</v>
      </c>
      <c r="H4765" s="4" t="s">
        <v>356</v>
      </c>
      <c r="I4765" s="67">
        <v>0.415717592592593</v>
      </c>
      <c r="J4765" s="4" t="s">
        <v>1131</v>
      </c>
      <c r="K4765" s="12">
        <v>43101</v>
      </c>
      <c r="L4765" s="4" t="s">
        <v>395</v>
      </c>
      <c r="M4765" s="4" t="s">
        <v>358</v>
      </c>
      <c r="N4765" s="4" t="s">
        <v>384</v>
      </c>
      <c r="O4765" s="12" t="str">
        <f t="shared" ca="1" si="150"/>
        <v>7 ans, 3 mois</v>
      </c>
      <c r="P4765" s="4" t="str">
        <f>VLOOKUP(B4765,Effectif!B:I,6,0)</f>
        <v>Lise DE WITTE</v>
      </c>
      <c r="Q4765" s="4" t="str">
        <f>VLOOKUP(B4765,Effectif!B:I,8,0)</f>
        <v>BUS</v>
      </c>
      <c r="R4765" s="4" t="str">
        <f>IFERROR(VLOOKUP(C4765,Sales!B:G,6,0),"-")</f>
        <v>-</v>
      </c>
      <c r="S4765" s="4">
        <f>IFERROR(VLOOKUP(C4765,Recolt!B:H,3,0),"-")</f>
        <v>104.45</v>
      </c>
      <c r="T4765" s="4" t="str">
        <f t="shared" si="151"/>
        <v>-</v>
      </c>
    </row>
    <row r="4766" spans="1:20" hidden="1" x14ac:dyDescent="0.25">
      <c r="A4766" s="4" t="s">
        <v>414</v>
      </c>
      <c r="B4766" s="4" t="s">
        <v>469</v>
      </c>
      <c r="C4766" s="4">
        <v>1034851847</v>
      </c>
      <c r="D4766" s="4" t="s">
        <v>354</v>
      </c>
      <c r="E4766" s="4" t="s">
        <v>355</v>
      </c>
      <c r="F4766" s="4" t="s">
        <v>439</v>
      </c>
      <c r="G4766" s="12">
        <v>45337</v>
      </c>
      <c r="H4766" s="4" t="s">
        <v>356</v>
      </c>
      <c r="I4766" s="67">
        <v>0.53387731481481504</v>
      </c>
      <c r="J4766" s="4" t="s">
        <v>1136</v>
      </c>
      <c r="K4766" s="12">
        <v>43466</v>
      </c>
      <c r="L4766" s="4" t="s">
        <v>395</v>
      </c>
      <c r="M4766" s="4" t="s">
        <v>358</v>
      </c>
      <c r="N4766" s="4" t="s">
        <v>384</v>
      </c>
      <c r="O4766" s="12" t="str">
        <f t="shared" ca="1" si="150"/>
        <v>6 ans, 3 mois</v>
      </c>
      <c r="P4766" s="4" t="str">
        <f>VLOOKUP(B4766,Effectif!B:I,6,0)</f>
        <v>Lise DE WITTE</v>
      </c>
      <c r="Q4766" s="4" t="str">
        <f>VLOOKUP(B4766,Effectif!B:I,8,0)</f>
        <v>BUS</v>
      </c>
      <c r="R4766" s="4">
        <f>IFERROR(VLOOKUP(C4766,Sales!B:G,6,0),"-")</f>
        <v>144</v>
      </c>
      <c r="S4766" s="4" t="str">
        <f>IFERROR(VLOOKUP(C4766,Recolt!B:H,3,0),"-")</f>
        <v>-</v>
      </c>
      <c r="T4766" s="4">
        <f t="shared" si="151"/>
        <v>144</v>
      </c>
    </row>
    <row r="4767" spans="1:20" hidden="1" x14ac:dyDescent="0.25">
      <c r="A4767" s="4" t="s">
        <v>414</v>
      </c>
      <c r="B4767" s="4" t="s">
        <v>469</v>
      </c>
      <c r="C4767" s="4">
        <v>1034851850</v>
      </c>
      <c r="D4767" s="4" t="s">
        <v>369</v>
      </c>
      <c r="E4767" s="4" t="s">
        <v>364</v>
      </c>
      <c r="F4767" s="4" t="s">
        <v>439</v>
      </c>
      <c r="G4767" s="12">
        <v>45338</v>
      </c>
      <c r="H4767" s="4" t="s">
        <v>356</v>
      </c>
      <c r="I4767" s="67">
        <v>0.46260416666666698</v>
      </c>
      <c r="J4767" s="4" t="s">
        <v>1137</v>
      </c>
      <c r="K4767" s="12">
        <v>42005</v>
      </c>
      <c r="L4767" s="4" t="s">
        <v>395</v>
      </c>
      <c r="M4767" s="4" t="s">
        <v>358</v>
      </c>
      <c r="N4767" s="4" t="s">
        <v>384</v>
      </c>
      <c r="O4767" s="12" t="str">
        <f t="shared" ca="1" si="150"/>
        <v>10 ans, 3 mois</v>
      </c>
      <c r="P4767" s="4" t="str">
        <f>VLOOKUP(B4767,Effectif!B:I,6,0)</f>
        <v>Lise DE WITTE</v>
      </c>
      <c r="Q4767" s="4" t="str">
        <f>VLOOKUP(B4767,Effectif!B:I,8,0)</f>
        <v>BUS</v>
      </c>
      <c r="R4767" s="4" t="str">
        <f>IFERROR(VLOOKUP(C4767,Sales!B:G,6,0),"-")</f>
        <v>-</v>
      </c>
      <c r="S4767" s="4">
        <f>IFERROR(VLOOKUP(C4767,Recolt!B:H,3,0),"-")</f>
        <v>32.159999999999997</v>
      </c>
      <c r="T4767" s="4" t="str">
        <f t="shared" si="151"/>
        <v>-</v>
      </c>
    </row>
    <row r="4768" spans="1:20" hidden="1" x14ac:dyDescent="0.25">
      <c r="A4768" s="4" t="s">
        <v>414</v>
      </c>
      <c r="B4768" s="4" t="s">
        <v>469</v>
      </c>
      <c r="C4768" s="4">
        <v>1034851852</v>
      </c>
      <c r="D4768" s="4" t="s">
        <v>369</v>
      </c>
      <c r="E4768" s="4" t="s">
        <v>401</v>
      </c>
      <c r="F4768" s="4" t="s">
        <v>439</v>
      </c>
      <c r="G4768" s="12">
        <v>45339</v>
      </c>
      <c r="H4768" s="4" t="s">
        <v>356</v>
      </c>
      <c r="I4768" s="67">
        <v>0.39013888888888898</v>
      </c>
      <c r="J4768" s="4" t="s">
        <v>1137</v>
      </c>
      <c r="K4768" s="12">
        <v>42005</v>
      </c>
      <c r="L4768" s="4" t="s">
        <v>395</v>
      </c>
      <c r="M4768" s="4" t="s">
        <v>358</v>
      </c>
      <c r="N4768" s="4" t="s">
        <v>384</v>
      </c>
      <c r="O4768" s="12" t="str">
        <f t="shared" ca="1" si="150"/>
        <v>10 ans, 3 mois</v>
      </c>
      <c r="P4768" s="4" t="str">
        <f>VLOOKUP(B4768,Effectif!B:I,6,0)</f>
        <v>Lise DE WITTE</v>
      </c>
      <c r="Q4768" s="4" t="str">
        <f>VLOOKUP(B4768,Effectif!B:I,8,0)</f>
        <v>BUS</v>
      </c>
      <c r="R4768" s="4" t="str">
        <f>IFERROR(VLOOKUP(C4768,Sales!B:G,6,0),"-")</f>
        <v>-</v>
      </c>
      <c r="S4768" s="4">
        <f>IFERROR(VLOOKUP(C4768,Recolt!B:H,3,0),"-")</f>
        <v>125</v>
      </c>
      <c r="T4768" s="4" t="str">
        <f t="shared" si="151"/>
        <v>-</v>
      </c>
    </row>
    <row r="4769" spans="1:20" hidden="1" x14ac:dyDescent="0.25">
      <c r="A4769" s="4" t="s">
        <v>414</v>
      </c>
      <c r="B4769" s="4" t="s">
        <v>469</v>
      </c>
      <c r="C4769" s="4">
        <v>1034851855</v>
      </c>
      <c r="D4769" s="4" t="s">
        <v>354</v>
      </c>
      <c r="E4769" s="4" t="s">
        <v>355</v>
      </c>
      <c r="F4769" s="4" t="s">
        <v>439</v>
      </c>
      <c r="G4769" s="12">
        <v>45340</v>
      </c>
      <c r="H4769" s="4" t="s">
        <v>356</v>
      </c>
      <c r="I4769" s="67">
        <v>0.51332175925925905</v>
      </c>
      <c r="J4769" s="4" t="s">
        <v>1147</v>
      </c>
      <c r="K4769" s="12">
        <v>42826</v>
      </c>
      <c r="L4769" s="4" t="s">
        <v>395</v>
      </c>
      <c r="M4769" s="4" t="s">
        <v>362</v>
      </c>
      <c r="O4769" s="12" t="str">
        <f t="shared" ca="1" si="150"/>
        <v>8 ans, 0 mois</v>
      </c>
      <c r="P4769" s="4" t="str">
        <f>VLOOKUP(B4769,Effectif!B:I,6,0)</f>
        <v>Lise DE WITTE</v>
      </c>
      <c r="Q4769" s="4" t="str">
        <f>VLOOKUP(B4769,Effectif!B:I,8,0)</f>
        <v>BUS</v>
      </c>
      <c r="R4769" s="4" t="str">
        <f>IFERROR(VLOOKUP(C4769,Sales!B:G,6,0),"-")</f>
        <v>-</v>
      </c>
      <c r="S4769" s="4">
        <f>IFERROR(VLOOKUP(C4769,Recolt!B:H,3,0),"-")</f>
        <v>87.289999999999992</v>
      </c>
      <c r="T4769" s="4" t="str">
        <f t="shared" si="151"/>
        <v>-</v>
      </c>
    </row>
    <row r="4770" spans="1:20" hidden="1" x14ac:dyDescent="0.25">
      <c r="A4770" s="4" t="s">
        <v>414</v>
      </c>
      <c r="B4770" s="4" t="s">
        <v>469</v>
      </c>
      <c r="C4770" s="4">
        <v>1034851880</v>
      </c>
      <c r="D4770" s="4" t="s">
        <v>354</v>
      </c>
      <c r="E4770" s="4" t="s">
        <v>355</v>
      </c>
      <c r="F4770" s="4" t="s">
        <v>439</v>
      </c>
      <c r="G4770" s="12">
        <v>45341</v>
      </c>
      <c r="H4770" s="4" t="s">
        <v>356</v>
      </c>
      <c r="I4770" s="67">
        <v>0.46215277777777802</v>
      </c>
      <c r="J4770" s="4" t="s">
        <v>1131</v>
      </c>
      <c r="K4770" s="12">
        <v>43468</v>
      </c>
      <c r="L4770" s="4" t="s">
        <v>395</v>
      </c>
      <c r="M4770" s="4" t="s">
        <v>358</v>
      </c>
      <c r="N4770" s="4" t="s">
        <v>384</v>
      </c>
      <c r="O4770" s="12" t="str">
        <f t="shared" ca="1" si="150"/>
        <v>6 ans, 3 mois</v>
      </c>
      <c r="P4770" s="4" t="str">
        <f>VLOOKUP(B4770,Effectif!B:I,6,0)</f>
        <v>Lise DE WITTE</v>
      </c>
      <c r="Q4770" s="4" t="str">
        <f>VLOOKUP(B4770,Effectif!B:I,8,0)</f>
        <v>BUS</v>
      </c>
      <c r="R4770" s="4" t="str">
        <f>IFERROR(VLOOKUP(C4770,Sales!B:G,6,0),"-")</f>
        <v>-</v>
      </c>
      <c r="S4770" s="4">
        <f>IFERROR(VLOOKUP(C4770,Recolt!B:H,3,0),"-")</f>
        <v>90</v>
      </c>
      <c r="T4770" s="4" t="str">
        <f t="shared" si="151"/>
        <v>-</v>
      </c>
    </row>
    <row r="4771" spans="1:20" hidden="1" x14ac:dyDescent="0.25">
      <c r="A4771" s="4" t="s">
        <v>414</v>
      </c>
      <c r="B4771" s="4" t="s">
        <v>501</v>
      </c>
      <c r="C4771" s="4">
        <v>1034851898</v>
      </c>
      <c r="D4771" s="4" t="s">
        <v>369</v>
      </c>
      <c r="E4771" s="4" t="s">
        <v>364</v>
      </c>
      <c r="F4771" s="4" t="s">
        <v>439</v>
      </c>
      <c r="G4771" s="12">
        <v>45342</v>
      </c>
      <c r="H4771" s="4" t="s">
        <v>356</v>
      </c>
      <c r="I4771" s="67">
        <v>0.66540509259259295</v>
      </c>
      <c r="J4771" s="4" t="s">
        <v>1136</v>
      </c>
      <c r="K4771" s="12">
        <v>42419</v>
      </c>
      <c r="L4771" s="4" t="s">
        <v>395</v>
      </c>
      <c r="M4771" s="4" t="s">
        <v>358</v>
      </c>
      <c r="N4771" s="4" t="s">
        <v>384</v>
      </c>
      <c r="O4771" s="12" t="str">
        <f t="shared" ca="1" si="150"/>
        <v>9 ans, 2 mois</v>
      </c>
      <c r="P4771" s="4" t="str">
        <f>VLOOKUP(B4771,Effectif!B:I,6,0)</f>
        <v>Lise DE WITTE</v>
      </c>
      <c r="Q4771" s="4" t="str">
        <f>VLOOKUP(B4771,Effectif!B:I,8,0)</f>
        <v>BUS</v>
      </c>
      <c r="R4771" s="4" t="str">
        <f>IFERROR(VLOOKUP(C4771,Sales!B:G,6,0),"-")</f>
        <v>-</v>
      </c>
      <c r="S4771" s="4">
        <f>IFERROR(VLOOKUP(C4771,Recolt!B:H,3,0),"-")</f>
        <v>164.64</v>
      </c>
      <c r="T4771" s="4" t="str">
        <f t="shared" si="151"/>
        <v>-</v>
      </c>
    </row>
    <row r="4772" spans="1:20" hidden="1" x14ac:dyDescent="0.25">
      <c r="A4772" s="4" t="s">
        <v>414</v>
      </c>
      <c r="B4772" s="4" t="s">
        <v>501</v>
      </c>
      <c r="C4772" s="4">
        <v>1034851910</v>
      </c>
      <c r="D4772" s="4" t="s">
        <v>367</v>
      </c>
      <c r="E4772" s="4" t="s">
        <v>401</v>
      </c>
      <c r="F4772" s="4" t="s">
        <v>439</v>
      </c>
      <c r="G4772" s="12">
        <v>45343</v>
      </c>
      <c r="H4772" s="4" t="s">
        <v>356</v>
      </c>
      <c r="I4772" s="67">
        <v>0.56218749999999995</v>
      </c>
      <c r="J4772" s="4" t="s">
        <v>1137</v>
      </c>
      <c r="K4772" s="12">
        <v>43186</v>
      </c>
      <c r="L4772" s="4" t="s">
        <v>395</v>
      </c>
      <c r="M4772" s="4" t="s">
        <v>358</v>
      </c>
      <c r="N4772" s="4" t="s">
        <v>384</v>
      </c>
      <c r="O4772" s="12" t="str">
        <f t="shared" ca="1" si="150"/>
        <v>7 ans, 1 mois</v>
      </c>
      <c r="P4772" s="4" t="str">
        <f>VLOOKUP(B4772,Effectif!B:I,6,0)</f>
        <v>Lise DE WITTE</v>
      </c>
      <c r="Q4772" s="4" t="str">
        <f>VLOOKUP(B4772,Effectif!B:I,8,0)</f>
        <v>BUS</v>
      </c>
      <c r="R4772" s="4">
        <f>IFERROR(VLOOKUP(C4772,Sales!B:G,6,0),"-")</f>
        <v>382</v>
      </c>
      <c r="S4772" s="4" t="str">
        <f>IFERROR(VLOOKUP(C4772,Recolt!B:H,3,0),"-")</f>
        <v>-</v>
      </c>
      <c r="T4772" s="4">
        <f t="shared" si="151"/>
        <v>382</v>
      </c>
    </row>
    <row r="4773" spans="1:20" hidden="1" x14ac:dyDescent="0.25">
      <c r="A4773" s="4" t="s">
        <v>414</v>
      </c>
      <c r="B4773" s="4" t="s">
        <v>501</v>
      </c>
      <c r="C4773" s="4">
        <v>1034851915</v>
      </c>
      <c r="D4773" s="4" t="s">
        <v>369</v>
      </c>
      <c r="E4773" s="4" t="s">
        <v>364</v>
      </c>
      <c r="F4773" s="4" t="s">
        <v>439</v>
      </c>
      <c r="G4773" s="12">
        <v>45344</v>
      </c>
      <c r="H4773" s="4" t="s">
        <v>373</v>
      </c>
      <c r="I4773" s="67">
        <v>0.60775462962963001</v>
      </c>
      <c r="J4773" s="4" t="s">
        <v>1147</v>
      </c>
      <c r="L4773" s="4" t="s">
        <v>357</v>
      </c>
      <c r="O4773" s="12" t="str">
        <f t="shared" ca="1" si="150"/>
        <v>125 ans, 3 mois</v>
      </c>
      <c r="P4773" s="4" t="str">
        <f>VLOOKUP(B4773,Effectif!B:I,6,0)</f>
        <v>Lise DE WITTE</v>
      </c>
      <c r="Q4773" s="4" t="str">
        <f>VLOOKUP(B4773,Effectif!B:I,8,0)</f>
        <v>BUS</v>
      </c>
      <c r="R4773" s="4" t="str">
        <f>IFERROR(VLOOKUP(C4773,Sales!B:G,6,0),"-")</f>
        <v>-</v>
      </c>
      <c r="S4773" s="4">
        <f>IFERROR(VLOOKUP(C4773,Recolt!B:H,3,0),"-")</f>
        <v>148</v>
      </c>
      <c r="T4773" s="4" t="str">
        <f t="shared" si="151"/>
        <v>-</v>
      </c>
    </row>
    <row r="4774" spans="1:20" hidden="1" x14ac:dyDescent="0.25">
      <c r="A4774" s="4" t="s">
        <v>414</v>
      </c>
      <c r="B4774" s="4" t="s">
        <v>501</v>
      </c>
      <c r="C4774" s="4">
        <v>1034851918</v>
      </c>
      <c r="D4774" s="4" t="s">
        <v>363</v>
      </c>
      <c r="E4774" s="4" t="s">
        <v>364</v>
      </c>
      <c r="F4774" s="4" t="s">
        <v>439</v>
      </c>
      <c r="G4774" s="12">
        <v>45345</v>
      </c>
      <c r="H4774" s="4" t="s">
        <v>373</v>
      </c>
      <c r="I4774" s="67">
        <v>0.58390046296296305</v>
      </c>
      <c r="J4774" s="4" t="s">
        <v>1135</v>
      </c>
      <c r="K4774" s="12">
        <v>42551</v>
      </c>
      <c r="L4774" s="4" t="s">
        <v>357</v>
      </c>
      <c r="M4774" s="4" t="s">
        <v>358</v>
      </c>
      <c r="N4774" s="4" t="s">
        <v>384</v>
      </c>
      <c r="O4774" s="12" t="str">
        <f t="shared" ca="1" si="150"/>
        <v>8 ans, 10 mois</v>
      </c>
      <c r="P4774" s="4" t="str">
        <f>VLOOKUP(B4774,Effectif!B:I,6,0)</f>
        <v>Lise DE WITTE</v>
      </c>
      <c r="Q4774" s="4" t="str">
        <f>VLOOKUP(B4774,Effectif!B:I,8,0)</f>
        <v>BUS</v>
      </c>
      <c r="R4774" s="4" t="str">
        <f>IFERROR(VLOOKUP(C4774,Sales!B:G,6,0),"-")</f>
        <v>-</v>
      </c>
      <c r="S4774" s="4">
        <f>IFERROR(VLOOKUP(C4774,Recolt!B:H,3,0),"-")</f>
        <v>242</v>
      </c>
      <c r="T4774" s="4" t="str">
        <f t="shared" si="151"/>
        <v>-</v>
      </c>
    </row>
    <row r="4775" spans="1:20" hidden="1" x14ac:dyDescent="0.25">
      <c r="A4775" s="4" t="s">
        <v>414</v>
      </c>
      <c r="B4775" s="4" t="s">
        <v>501</v>
      </c>
      <c r="C4775" s="4">
        <v>1034851924</v>
      </c>
      <c r="D4775" s="4" t="s">
        <v>369</v>
      </c>
      <c r="E4775" s="4" t="s">
        <v>401</v>
      </c>
      <c r="F4775" s="4" t="s">
        <v>439</v>
      </c>
      <c r="G4775" s="12">
        <v>45346</v>
      </c>
      <c r="H4775" s="4" t="s">
        <v>356</v>
      </c>
      <c r="I4775" s="67">
        <v>0.548761574074074</v>
      </c>
      <c r="J4775" s="4" t="s">
        <v>1135</v>
      </c>
      <c r="K4775" s="12">
        <v>43367</v>
      </c>
      <c r="L4775" s="4" t="s">
        <v>357</v>
      </c>
      <c r="M4775" s="4" t="s">
        <v>358</v>
      </c>
      <c r="N4775" s="4" t="s">
        <v>384</v>
      </c>
      <c r="O4775" s="12" t="str">
        <f t="shared" ca="1" si="150"/>
        <v>6 ans, 7 mois</v>
      </c>
      <c r="P4775" s="4" t="str">
        <f>VLOOKUP(B4775,Effectif!B:I,6,0)</f>
        <v>Lise DE WITTE</v>
      </c>
      <c r="Q4775" s="4" t="str">
        <f>VLOOKUP(B4775,Effectif!B:I,8,0)</f>
        <v>BUS</v>
      </c>
      <c r="R4775" s="4">
        <f>IFERROR(VLOOKUP(C4775,Sales!B:G,6,0),"-")</f>
        <v>202</v>
      </c>
      <c r="S4775" s="4" t="str">
        <f>IFERROR(VLOOKUP(C4775,Recolt!B:H,3,0),"-")</f>
        <v>-</v>
      </c>
      <c r="T4775" s="4">
        <f t="shared" si="151"/>
        <v>202</v>
      </c>
    </row>
    <row r="4776" spans="1:20" hidden="1" x14ac:dyDescent="0.25">
      <c r="A4776" s="4" t="s">
        <v>414</v>
      </c>
      <c r="B4776" s="4" t="s">
        <v>501</v>
      </c>
      <c r="C4776" s="4">
        <v>1034851928</v>
      </c>
      <c r="D4776" s="4" t="s">
        <v>377</v>
      </c>
      <c r="E4776" s="4" t="s">
        <v>401</v>
      </c>
      <c r="F4776" s="4" t="s">
        <v>439</v>
      </c>
      <c r="G4776" s="12">
        <v>45347</v>
      </c>
      <c r="H4776" s="4" t="s">
        <v>356</v>
      </c>
      <c r="I4776" s="67">
        <v>0.415219907407407</v>
      </c>
      <c r="J4776" s="4" t="s">
        <v>1135</v>
      </c>
      <c r="K4776" s="12">
        <v>43195</v>
      </c>
      <c r="L4776" s="4" t="s">
        <v>357</v>
      </c>
      <c r="M4776" s="4" t="s">
        <v>358</v>
      </c>
      <c r="N4776" s="4" t="s">
        <v>384</v>
      </c>
      <c r="O4776" s="12" t="str">
        <f t="shared" ca="1" si="150"/>
        <v>7 ans, 0 mois</v>
      </c>
      <c r="P4776" s="4" t="str">
        <f>VLOOKUP(B4776,Effectif!B:I,6,0)</f>
        <v>Lise DE WITTE</v>
      </c>
      <c r="Q4776" s="4" t="str">
        <f>VLOOKUP(B4776,Effectif!B:I,8,0)</f>
        <v>BUS</v>
      </c>
      <c r="R4776" s="4" t="str">
        <f>IFERROR(VLOOKUP(C4776,Sales!B:G,6,0),"-")</f>
        <v>-</v>
      </c>
      <c r="S4776" s="4">
        <f>IFERROR(VLOOKUP(C4776,Recolt!B:H,3,0),"-")</f>
        <v>120.22</v>
      </c>
      <c r="T4776" s="4" t="str">
        <f t="shared" si="151"/>
        <v>-</v>
      </c>
    </row>
    <row r="4777" spans="1:20" hidden="1" x14ac:dyDescent="0.25">
      <c r="A4777" s="4" t="s">
        <v>414</v>
      </c>
      <c r="B4777" s="4" t="s">
        <v>501</v>
      </c>
      <c r="C4777" s="4">
        <v>1034851931</v>
      </c>
      <c r="D4777" s="4" t="s">
        <v>378</v>
      </c>
      <c r="E4777" s="4" t="s">
        <v>401</v>
      </c>
      <c r="F4777" s="4" t="s">
        <v>439</v>
      </c>
      <c r="G4777" s="12">
        <v>45348</v>
      </c>
      <c r="H4777" s="4" t="s">
        <v>356</v>
      </c>
      <c r="I4777" s="67">
        <v>0.39708333333333301</v>
      </c>
      <c r="J4777" s="4" t="s">
        <v>1135</v>
      </c>
      <c r="K4777" s="12">
        <v>42151</v>
      </c>
      <c r="L4777" s="4" t="s">
        <v>357</v>
      </c>
      <c r="M4777" s="4" t="s">
        <v>358</v>
      </c>
      <c r="N4777" s="4" t="s">
        <v>384</v>
      </c>
      <c r="O4777" s="12" t="str">
        <f t="shared" ca="1" si="150"/>
        <v>9 ans, 11 mois</v>
      </c>
      <c r="P4777" s="4" t="str">
        <f>VLOOKUP(B4777,Effectif!B:I,6,0)</f>
        <v>Lise DE WITTE</v>
      </c>
      <c r="Q4777" s="4" t="str">
        <f>VLOOKUP(B4777,Effectif!B:I,8,0)</f>
        <v>BUS</v>
      </c>
      <c r="R4777" s="4">
        <f>IFERROR(VLOOKUP(C4777,Sales!B:G,6,0),"-")</f>
        <v>80.17</v>
      </c>
      <c r="S4777" s="4" t="str">
        <f>IFERROR(VLOOKUP(C4777,Recolt!B:H,3,0),"-")</f>
        <v>-</v>
      </c>
      <c r="T4777" s="4">
        <f t="shared" si="151"/>
        <v>80.17</v>
      </c>
    </row>
    <row r="4778" spans="1:20" hidden="1" x14ac:dyDescent="0.25">
      <c r="A4778" s="4" t="s">
        <v>414</v>
      </c>
      <c r="B4778" s="4" t="s">
        <v>501</v>
      </c>
      <c r="C4778" s="4">
        <v>1034851933</v>
      </c>
      <c r="D4778" s="4" t="s">
        <v>369</v>
      </c>
      <c r="E4778" s="4" t="s">
        <v>364</v>
      </c>
      <c r="F4778" s="4" t="s">
        <v>439</v>
      </c>
      <c r="G4778" s="12">
        <v>45349</v>
      </c>
      <c r="H4778" s="4" t="s">
        <v>356</v>
      </c>
      <c r="I4778" s="67">
        <v>0.62824074074074099</v>
      </c>
      <c r="J4778" s="4" t="s">
        <v>1131</v>
      </c>
      <c r="K4778" s="12">
        <v>42523</v>
      </c>
      <c r="L4778" s="4" t="s">
        <v>395</v>
      </c>
      <c r="M4778" s="4" t="s">
        <v>358</v>
      </c>
      <c r="N4778" s="4" t="s">
        <v>384</v>
      </c>
      <c r="O4778" s="12" t="str">
        <f t="shared" ca="1" si="150"/>
        <v>8 ans, 10 mois</v>
      </c>
      <c r="P4778" s="4" t="str">
        <f>VLOOKUP(B4778,Effectif!B:I,6,0)</f>
        <v>Lise DE WITTE</v>
      </c>
      <c r="Q4778" s="4" t="str">
        <f>VLOOKUP(B4778,Effectif!B:I,8,0)</f>
        <v>BUS</v>
      </c>
      <c r="R4778" s="4" t="str">
        <f>IFERROR(VLOOKUP(C4778,Sales!B:G,6,0),"-")</f>
        <v>-</v>
      </c>
      <c r="S4778" s="4">
        <f>IFERROR(VLOOKUP(C4778,Recolt!B:H,3,0),"-")</f>
        <v>71</v>
      </c>
      <c r="T4778" s="4" t="str">
        <f t="shared" si="151"/>
        <v>-</v>
      </c>
    </row>
    <row r="4779" spans="1:20" hidden="1" x14ac:dyDescent="0.25">
      <c r="A4779" s="4" t="s">
        <v>414</v>
      </c>
      <c r="B4779" s="4" t="s">
        <v>501</v>
      </c>
      <c r="C4779" s="4">
        <v>1034851960</v>
      </c>
      <c r="D4779" s="4" t="s">
        <v>369</v>
      </c>
      <c r="E4779" s="4" t="s">
        <v>364</v>
      </c>
      <c r="F4779" s="4" t="s">
        <v>439</v>
      </c>
      <c r="G4779" s="12">
        <v>45350</v>
      </c>
      <c r="H4779" s="4" t="s">
        <v>373</v>
      </c>
      <c r="I4779" s="67">
        <v>0.403865740740741</v>
      </c>
      <c r="J4779" s="4" t="s">
        <v>1135</v>
      </c>
      <c r="K4779" s="12">
        <v>43427</v>
      </c>
      <c r="L4779" s="4" t="s">
        <v>357</v>
      </c>
      <c r="M4779" s="4" t="s">
        <v>358</v>
      </c>
      <c r="N4779" s="4" t="s">
        <v>384</v>
      </c>
      <c r="O4779" s="12" t="str">
        <f t="shared" ca="1" si="150"/>
        <v>6 ans, 5 mois</v>
      </c>
      <c r="P4779" s="4" t="str">
        <f>VLOOKUP(B4779,Effectif!B:I,6,0)</f>
        <v>Lise DE WITTE</v>
      </c>
      <c r="Q4779" s="4" t="str">
        <f>VLOOKUP(B4779,Effectif!B:I,8,0)</f>
        <v>BUS</v>
      </c>
      <c r="R4779" s="4">
        <f>IFERROR(VLOOKUP(C4779,Sales!B:G,6,0),"-")</f>
        <v>80.84</v>
      </c>
      <c r="S4779" s="4" t="str">
        <f>IFERROR(VLOOKUP(C4779,Recolt!B:H,3,0),"-")</f>
        <v>-</v>
      </c>
      <c r="T4779" s="4">
        <f t="shared" si="151"/>
        <v>80.84</v>
      </c>
    </row>
    <row r="4780" spans="1:20" hidden="1" x14ac:dyDescent="0.25">
      <c r="A4780" s="4" t="s">
        <v>414</v>
      </c>
      <c r="B4780" s="4" t="s">
        <v>501</v>
      </c>
      <c r="C4780" s="4">
        <v>1034851963</v>
      </c>
      <c r="D4780" s="4" t="s">
        <v>369</v>
      </c>
      <c r="E4780" s="4" t="s">
        <v>364</v>
      </c>
      <c r="F4780" s="4" t="s">
        <v>439</v>
      </c>
      <c r="G4780" s="12">
        <v>45352</v>
      </c>
      <c r="H4780" s="4" t="s">
        <v>373</v>
      </c>
      <c r="I4780" s="67">
        <v>0.37942129629629601</v>
      </c>
      <c r="J4780" s="4" t="s">
        <v>1133</v>
      </c>
      <c r="K4780" s="12">
        <v>43299</v>
      </c>
      <c r="L4780" s="4" t="s">
        <v>357</v>
      </c>
      <c r="M4780" s="4" t="s">
        <v>358</v>
      </c>
      <c r="N4780" s="4" t="s">
        <v>359</v>
      </c>
      <c r="O4780" s="12" t="str">
        <f t="shared" ca="1" si="150"/>
        <v>6 ans, 9 mois</v>
      </c>
      <c r="P4780" s="4" t="str">
        <f>VLOOKUP(B4780,Effectif!B:I,6,0)</f>
        <v>Lise DE WITTE</v>
      </c>
      <c r="Q4780" s="4" t="str">
        <f>VLOOKUP(B4780,Effectif!B:I,8,0)</f>
        <v>BUS</v>
      </c>
      <c r="R4780" s="4">
        <f>IFERROR(VLOOKUP(C4780,Sales!B:G,6,0),"-")</f>
        <v>194</v>
      </c>
      <c r="S4780" s="4" t="str">
        <f>IFERROR(VLOOKUP(C4780,Recolt!B:H,3,0),"-")</f>
        <v>-</v>
      </c>
      <c r="T4780" s="4">
        <f t="shared" si="151"/>
        <v>194</v>
      </c>
    </row>
    <row r="4781" spans="1:20" hidden="1" x14ac:dyDescent="0.25">
      <c r="A4781" s="4" t="s">
        <v>414</v>
      </c>
      <c r="B4781" s="4" t="s">
        <v>501</v>
      </c>
      <c r="C4781" s="4">
        <v>1034851969</v>
      </c>
      <c r="D4781" s="4" t="s">
        <v>367</v>
      </c>
      <c r="E4781" s="4" t="s">
        <v>401</v>
      </c>
      <c r="F4781" s="4" t="s">
        <v>439</v>
      </c>
      <c r="G4781" s="12">
        <v>45353</v>
      </c>
      <c r="H4781" s="4" t="s">
        <v>356</v>
      </c>
      <c r="I4781" s="67">
        <v>0.59605324074074095</v>
      </c>
      <c r="J4781" s="4" t="s">
        <v>1137</v>
      </c>
      <c r="K4781" s="12">
        <v>42072</v>
      </c>
      <c r="L4781" s="4" t="s">
        <v>395</v>
      </c>
      <c r="M4781" s="4" t="s">
        <v>358</v>
      </c>
      <c r="N4781" s="4" t="s">
        <v>384</v>
      </c>
      <c r="O4781" s="12" t="str">
        <f t="shared" ca="1" si="150"/>
        <v>10 ans, 1 mois</v>
      </c>
      <c r="P4781" s="4" t="str">
        <f>VLOOKUP(B4781,Effectif!B:I,6,0)</f>
        <v>Lise DE WITTE</v>
      </c>
      <c r="Q4781" s="4" t="str">
        <f>VLOOKUP(B4781,Effectif!B:I,8,0)</f>
        <v>BUS</v>
      </c>
      <c r="R4781" s="4" t="str">
        <f>IFERROR(VLOOKUP(C4781,Sales!B:G,6,0),"-")</f>
        <v>-</v>
      </c>
      <c r="S4781" s="4">
        <f>IFERROR(VLOOKUP(C4781,Recolt!B:H,3,0),"-")</f>
        <v>203.09</v>
      </c>
      <c r="T4781" s="4" t="str">
        <f t="shared" si="151"/>
        <v>-</v>
      </c>
    </row>
    <row r="4782" spans="1:20" hidden="1" x14ac:dyDescent="0.25">
      <c r="A4782" s="4" t="s">
        <v>414</v>
      </c>
      <c r="B4782" s="4" t="s">
        <v>501</v>
      </c>
      <c r="C4782" s="4">
        <v>1034851974</v>
      </c>
      <c r="D4782" s="4" t="s">
        <v>377</v>
      </c>
      <c r="E4782" s="4" t="s">
        <v>364</v>
      </c>
      <c r="F4782" s="4" t="s">
        <v>439</v>
      </c>
      <c r="G4782" s="12">
        <v>45354</v>
      </c>
      <c r="H4782" s="4" t="s">
        <v>356</v>
      </c>
      <c r="I4782" s="67">
        <v>0.68311342592592605</v>
      </c>
      <c r="J4782" s="4" t="s">
        <v>1135</v>
      </c>
      <c r="K4782" s="12">
        <v>43165</v>
      </c>
      <c r="L4782" s="4" t="s">
        <v>357</v>
      </c>
      <c r="M4782" s="4" t="s">
        <v>358</v>
      </c>
      <c r="N4782" s="4" t="s">
        <v>384</v>
      </c>
      <c r="O4782" s="12" t="str">
        <f t="shared" ca="1" si="150"/>
        <v>7 ans, 1 mois</v>
      </c>
      <c r="P4782" s="4" t="str">
        <f>VLOOKUP(B4782,Effectif!B:I,6,0)</f>
        <v>Lise DE WITTE</v>
      </c>
      <c r="Q4782" s="4" t="str">
        <f>VLOOKUP(B4782,Effectif!B:I,8,0)</f>
        <v>BUS</v>
      </c>
      <c r="R4782" s="4">
        <f>IFERROR(VLOOKUP(C4782,Sales!B:G,6,0),"-")</f>
        <v>60</v>
      </c>
      <c r="S4782" s="4" t="str">
        <f>IFERROR(VLOOKUP(C4782,Recolt!B:H,3,0),"-")</f>
        <v>-</v>
      </c>
      <c r="T4782" s="4">
        <f t="shared" si="151"/>
        <v>60</v>
      </c>
    </row>
    <row r="4783" spans="1:20" hidden="1" x14ac:dyDescent="0.25">
      <c r="A4783" s="4" t="s">
        <v>414</v>
      </c>
      <c r="B4783" s="4" t="s">
        <v>501</v>
      </c>
      <c r="C4783" s="4">
        <v>1034851985</v>
      </c>
      <c r="D4783" s="4" t="s">
        <v>354</v>
      </c>
      <c r="E4783" s="4" t="s">
        <v>355</v>
      </c>
      <c r="F4783" s="4" t="s">
        <v>439</v>
      </c>
      <c r="G4783" s="12">
        <v>45355</v>
      </c>
      <c r="H4783" s="4" t="s">
        <v>356</v>
      </c>
      <c r="I4783" s="67">
        <v>0.74939814814814798</v>
      </c>
      <c r="J4783" s="4" t="s">
        <v>1133</v>
      </c>
      <c r="K4783" s="12">
        <v>43299</v>
      </c>
      <c r="L4783" s="4" t="s">
        <v>357</v>
      </c>
      <c r="M4783" s="4" t="s">
        <v>358</v>
      </c>
      <c r="N4783" s="4" t="s">
        <v>359</v>
      </c>
      <c r="O4783" s="12" t="str">
        <f t="shared" ca="1" si="150"/>
        <v>6 ans, 9 mois</v>
      </c>
      <c r="P4783" s="4" t="str">
        <f>VLOOKUP(B4783,Effectif!B:I,6,0)</f>
        <v>Lise DE WITTE</v>
      </c>
      <c r="Q4783" s="4" t="str">
        <f>VLOOKUP(B4783,Effectif!B:I,8,0)</f>
        <v>BUS</v>
      </c>
      <c r="R4783" s="4">
        <f>IFERROR(VLOOKUP(C4783,Sales!B:G,6,0),"-")</f>
        <v>93.23</v>
      </c>
      <c r="S4783" s="4" t="str">
        <f>IFERROR(VLOOKUP(C4783,Recolt!B:H,3,0),"-")</f>
        <v>-</v>
      </c>
      <c r="T4783" s="4">
        <f t="shared" si="151"/>
        <v>93.23</v>
      </c>
    </row>
    <row r="4784" spans="1:20" hidden="1" x14ac:dyDescent="0.25">
      <c r="A4784" s="4" t="s">
        <v>414</v>
      </c>
      <c r="B4784" s="4" t="s">
        <v>501</v>
      </c>
      <c r="C4784" s="4">
        <v>1034851986</v>
      </c>
      <c r="D4784" s="4" t="s">
        <v>375</v>
      </c>
      <c r="E4784" s="4" t="s">
        <v>364</v>
      </c>
      <c r="F4784" s="4" t="s">
        <v>439</v>
      </c>
      <c r="G4784" s="12">
        <v>45356</v>
      </c>
      <c r="H4784" s="4" t="s">
        <v>405</v>
      </c>
      <c r="I4784" s="67">
        <v>0.55748842592592596</v>
      </c>
      <c r="J4784" s="4" t="s">
        <v>1147</v>
      </c>
      <c r="L4784" s="4" t="s">
        <v>357</v>
      </c>
      <c r="O4784" s="12" t="str">
        <f t="shared" ca="1" si="150"/>
        <v>125 ans, 3 mois</v>
      </c>
      <c r="P4784" s="4" t="str">
        <f>VLOOKUP(B4784,Effectif!B:I,6,0)</f>
        <v>Lise DE WITTE</v>
      </c>
      <c r="Q4784" s="4" t="str">
        <f>VLOOKUP(B4784,Effectif!B:I,8,0)</f>
        <v>BUS</v>
      </c>
      <c r="R4784" s="4">
        <f>IFERROR(VLOOKUP(C4784,Sales!B:G,6,0),"-")</f>
        <v>238</v>
      </c>
      <c r="S4784" s="4" t="str">
        <f>IFERROR(VLOOKUP(C4784,Recolt!B:H,3,0),"-")</f>
        <v>-</v>
      </c>
      <c r="T4784" s="4">
        <f t="shared" si="151"/>
        <v>238</v>
      </c>
    </row>
    <row r="4785" spans="1:20" hidden="1" x14ac:dyDescent="0.25">
      <c r="A4785" s="4" t="s">
        <v>414</v>
      </c>
      <c r="B4785" s="4" t="s">
        <v>501</v>
      </c>
      <c r="C4785" s="4">
        <v>1034851992</v>
      </c>
      <c r="D4785" s="4" t="s">
        <v>354</v>
      </c>
      <c r="E4785" s="4" t="s">
        <v>355</v>
      </c>
      <c r="F4785" s="4" t="s">
        <v>439</v>
      </c>
      <c r="G4785" s="12">
        <v>45357</v>
      </c>
      <c r="H4785" s="4" t="s">
        <v>356</v>
      </c>
      <c r="I4785" s="67">
        <v>0.44891203703703703</v>
      </c>
      <c r="J4785" s="4" t="s">
        <v>1135</v>
      </c>
      <c r="K4785" s="12">
        <v>43384</v>
      </c>
      <c r="L4785" s="4" t="s">
        <v>357</v>
      </c>
      <c r="M4785" s="4" t="s">
        <v>358</v>
      </c>
      <c r="N4785" s="4" t="s">
        <v>384</v>
      </c>
      <c r="O4785" s="12" t="str">
        <f t="shared" ca="1" si="150"/>
        <v>6 ans, 6 mois</v>
      </c>
      <c r="P4785" s="4" t="str">
        <f>VLOOKUP(B4785,Effectif!B:I,6,0)</f>
        <v>Lise DE WITTE</v>
      </c>
      <c r="Q4785" s="4" t="str">
        <f>VLOOKUP(B4785,Effectif!B:I,8,0)</f>
        <v>BUS</v>
      </c>
      <c r="R4785" s="4">
        <f>IFERROR(VLOOKUP(C4785,Sales!B:G,6,0),"-")</f>
        <v>152</v>
      </c>
      <c r="S4785" s="4" t="str">
        <f>IFERROR(VLOOKUP(C4785,Recolt!B:H,3,0),"-")</f>
        <v>-</v>
      </c>
      <c r="T4785" s="4">
        <f t="shared" si="151"/>
        <v>152</v>
      </c>
    </row>
    <row r="4786" spans="1:20" hidden="1" x14ac:dyDescent="0.25">
      <c r="A4786" s="4" t="s">
        <v>414</v>
      </c>
      <c r="B4786" s="4" t="s">
        <v>501</v>
      </c>
      <c r="C4786" s="4">
        <v>1034851993</v>
      </c>
      <c r="D4786" s="4" t="s">
        <v>354</v>
      </c>
      <c r="E4786" s="4" t="s">
        <v>355</v>
      </c>
      <c r="F4786" s="4" t="s">
        <v>439</v>
      </c>
      <c r="G4786" s="12">
        <v>45358</v>
      </c>
      <c r="H4786" s="4" t="s">
        <v>356</v>
      </c>
      <c r="I4786" s="67">
        <v>0.48182870370370401</v>
      </c>
      <c r="J4786" s="4" t="s">
        <v>1147</v>
      </c>
      <c r="L4786" s="4" t="s">
        <v>357</v>
      </c>
      <c r="O4786" s="12" t="str">
        <f t="shared" ca="1" si="150"/>
        <v>125 ans, 3 mois</v>
      </c>
      <c r="P4786" s="4" t="str">
        <f>VLOOKUP(B4786,Effectif!B:I,6,0)</f>
        <v>Lise DE WITTE</v>
      </c>
      <c r="Q4786" s="4" t="str">
        <f>VLOOKUP(B4786,Effectif!B:I,8,0)</f>
        <v>BUS</v>
      </c>
      <c r="R4786" s="4" t="str">
        <f>IFERROR(VLOOKUP(C4786,Sales!B:G,6,0),"-")</f>
        <v>-</v>
      </c>
      <c r="S4786" s="4">
        <f>IFERROR(VLOOKUP(C4786,Recolt!B:H,3,0),"-")</f>
        <v>221</v>
      </c>
      <c r="T4786" s="4" t="str">
        <f t="shared" si="151"/>
        <v>-</v>
      </c>
    </row>
    <row r="4787" spans="1:20" hidden="1" x14ac:dyDescent="0.25">
      <c r="A4787" s="4" t="s">
        <v>414</v>
      </c>
      <c r="B4787" s="4" t="s">
        <v>501</v>
      </c>
      <c r="C4787" s="4">
        <v>1034852011</v>
      </c>
      <c r="D4787" s="4" t="s">
        <v>380</v>
      </c>
      <c r="E4787" s="4" t="s">
        <v>401</v>
      </c>
      <c r="F4787" s="4" t="s">
        <v>439</v>
      </c>
      <c r="G4787" s="12">
        <v>45359</v>
      </c>
      <c r="H4787" s="4" t="s">
        <v>356</v>
      </c>
      <c r="I4787" s="67">
        <v>0.62343749999999998</v>
      </c>
      <c r="J4787" s="4" t="s">
        <v>1133</v>
      </c>
      <c r="K4787" s="12">
        <v>43160</v>
      </c>
      <c r="L4787" s="4" t="s">
        <v>357</v>
      </c>
      <c r="M4787" s="4" t="s">
        <v>358</v>
      </c>
      <c r="N4787" s="4" t="s">
        <v>359</v>
      </c>
      <c r="O4787" s="12" t="str">
        <f t="shared" ca="1" si="150"/>
        <v>7 ans, 1 mois</v>
      </c>
      <c r="P4787" s="4" t="str">
        <f>VLOOKUP(B4787,Effectif!B:I,6,0)</f>
        <v>Lise DE WITTE</v>
      </c>
      <c r="Q4787" s="4" t="str">
        <f>VLOOKUP(B4787,Effectif!B:I,8,0)</f>
        <v>BUS</v>
      </c>
      <c r="R4787" s="4" t="str">
        <f>IFERROR(VLOOKUP(C4787,Sales!B:G,6,0),"-")</f>
        <v>-</v>
      </c>
      <c r="S4787" s="4">
        <f>IFERROR(VLOOKUP(C4787,Recolt!B:H,3,0),"-")</f>
        <v>150</v>
      </c>
      <c r="T4787" s="4" t="str">
        <f t="shared" si="151"/>
        <v>-</v>
      </c>
    </row>
    <row r="4788" spans="1:20" hidden="1" x14ac:dyDescent="0.25">
      <c r="A4788" s="4" t="s">
        <v>414</v>
      </c>
      <c r="B4788" s="4" t="s">
        <v>501</v>
      </c>
      <c r="C4788" s="4">
        <v>1034852028</v>
      </c>
      <c r="D4788" s="4" t="s">
        <v>368</v>
      </c>
      <c r="E4788" s="4" t="s">
        <v>364</v>
      </c>
      <c r="F4788" s="4" t="s">
        <v>439</v>
      </c>
      <c r="G4788" s="12">
        <v>45360</v>
      </c>
      <c r="H4788" s="4" t="s">
        <v>356</v>
      </c>
      <c r="I4788" s="67">
        <v>0.72407407407407398</v>
      </c>
      <c r="J4788" s="4" t="s">
        <v>1131</v>
      </c>
      <c r="K4788" s="12">
        <v>43252</v>
      </c>
      <c r="L4788" s="4" t="s">
        <v>395</v>
      </c>
      <c r="M4788" s="4" t="s">
        <v>358</v>
      </c>
      <c r="N4788" s="4" t="s">
        <v>384</v>
      </c>
      <c r="O4788" s="12" t="str">
        <f t="shared" ca="1" si="150"/>
        <v>6 ans, 10 mois</v>
      </c>
      <c r="P4788" s="4" t="str">
        <f>VLOOKUP(B4788,Effectif!B:I,6,0)</f>
        <v>Lise DE WITTE</v>
      </c>
      <c r="Q4788" s="4" t="str">
        <f>VLOOKUP(B4788,Effectif!B:I,8,0)</f>
        <v>BUS</v>
      </c>
      <c r="R4788" s="4" t="str">
        <f>IFERROR(VLOOKUP(C4788,Sales!B:G,6,0),"-")</f>
        <v>-</v>
      </c>
      <c r="S4788" s="4">
        <f>IFERROR(VLOOKUP(C4788,Recolt!B:H,3,0),"-")</f>
        <v>100</v>
      </c>
      <c r="T4788" s="4" t="str">
        <f t="shared" si="151"/>
        <v>-</v>
      </c>
    </row>
    <row r="4789" spans="1:20" hidden="1" x14ac:dyDescent="0.25">
      <c r="A4789" s="4" t="s">
        <v>414</v>
      </c>
      <c r="B4789" s="4" t="s">
        <v>501</v>
      </c>
      <c r="C4789" s="4">
        <v>1034852048</v>
      </c>
      <c r="D4789" s="4" t="s">
        <v>369</v>
      </c>
      <c r="E4789" s="4" t="s">
        <v>364</v>
      </c>
      <c r="F4789" s="4" t="s">
        <v>439</v>
      </c>
      <c r="G4789" s="12">
        <v>45361</v>
      </c>
      <c r="H4789" s="4" t="s">
        <v>373</v>
      </c>
      <c r="I4789" s="67">
        <v>0.49329861111111101</v>
      </c>
      <c r="J4789" s="4" t="s">
        <v>1135</v>
      </c>
      <c r="K4789" s="12">
        <v>42350</v>
      </c>
      <c r="L4789" s="4" t="s">
        <v>357</v>
      </c>
      <c r="M4789" s="4" t="s">
        <v>358</v>
      </c>
      <c r="N4789" s="4" t="s">
        <v>384</v>
      </c>
      <c r="O4789" s="12" t="str">
        <f t="shared" ca="1" si="150"/>
        <v>9 ans, 4 mois</v>
      </c>
      <c r="P4789" s="4" t="str">
        <f>VLOOKUP(B4789,Effectif!B:I,6,0)</f>
        <v>Lise DE WITTE</v>
      </c>
      <c r="Q4789" s="4" t="str">
        <f>VLOOKUP(B4789,Effectif!B:I,8,0)</f>
        <v>BUS</v>
      </c>
      <c r="R4789" s="4" t="str">
        <f>IFERROR(VLOOKUP(C4789,Sales!B:G,6,0),"-")</f>
        <v>-</v>
      </c>
      <c r="S4789" s="4">
        <f>IFERROR(VLOOKUP(C4789,Recolt!B:H,3,0),"-")</f>
        <v>146.47</v>
      </c>
      <c r="T4789" s="4" t="str">
        <f t="shared" si="151"/>
        <v>-</v>
      </c>
    </row>
    <row r="4790" spans="1:20" hidden="1" x14ac:dyDescent="0.25">
      <c r="A4790" s="4" t="s">
        <v>414</v>
      </c>
      <c r="B4790" s="4" t="s">
        <v>501</v>
      </c>
      <c r="C4790" s="4">
        <v>1034852074</v>
      </c>
      <c r="D4790" s="4" t="s">
        <v>354</v>
      </c>
      <c r="E4790" s="4" t="s">
        <v>355</v>
      </c>
      <c r="F4790" s="4" t="s">
        <v>439</v>
      </c>
      <c r="G4790" s="12">
        <v>45362</v>
      </c>
      <c r="H4790" s="4" t="s">
        <v>356</v>
      </c>
      <c r="I4790" s="67">
        <v>0.65356481481481499</v>
      </c>
      <c r="J4790" s="4" t="s">
        <v>1133</v>
      </c>
      <c r="K4790" s="12">
        <v>43160</v>
      </c>
      <c r="L4790" s="4" t="s">
        <v>357</v>
      </c>
      <c r="M4790" s="4" t="s">
        <v>358</v>
      </c>
      <c r="N4790" s="4" t="s">
        <v>359</v>
      </c>
      <c r="O4790" s="12" t="str">
        <f t="shared" ca="1" si="150"/>
        <v>7 ans, 1 mois</v>
      </c>
      <c r="P4790" s="4" t="str">
        <f>VLOOKUP(B4790,Effectif!B:I,6,0)</f>
        <v>Lise DE WITTE</v>
      </c>
      <c r="Q4790" s="4" t="str">
        <f>VLOOKUP(B4790,Effectif!B:I,8,0)</f>
        <v>BUS</v>
      </c>
      <c r="R4790" s="4" t="str">
        <f>IFERROR(VLOOKUP(C4790,Sales!B:G,6,0),"-")</f>
        <v>-</v>
      </c>
      <c r="S4790" s="4" t="str">
        <f>IFERROR(VLOOKUP(C4790,Recolt!B:H,3,0),"-")</f>
        <v>-</v>
      </c>
      <c r="T4790" s="4" t="str">
        <f t="shared" si="151"/>
        <v>-</v>
      </c>
    </row>
    <row r="4791" spans="1:20" hidden="1" x14ac:dyDescent="0.25">
      <c r="A4791" s="4" t="s">
        <v>414</v>
      </c>
      <c r="B4791" s="4" t="s">
        <v>501</v>
      </c>
      <c r="C4791" s="4">
        <v>1034852077</v>
      </c>
      <c r="D4791" s="4" t="s">
        <v>377</v>
      </c>
      <c r="E4791" s="4" t="s">
        <v>401</v>
      </c>
      <c r="F4791" s="4" t="s">
        <v>439</v>
      </c>
      <c r="G4791" s="12">
        <v>45363</v>
      </c>
      <c r="H4791" s="4" t="s">
        <v>356</v>
      </c>
      <c r="I4791" s="67">
        <v>0.54679398148148195</v>
      </c>
      <c r="J4791" s="4" t="s">
        <v>1135</v>
      </c>
      <c r="K4791" s="12">
        <v>43180</v>
      </c>
      <c r="L4791" s="4" t="s">
        <v>357</v>
      </c>
      <c r="M4791" s="4" t="s">
        <v>358</v>
      </c>
      <c r="N4791" s="4" t="s">
        <v>384</v>
      </c>
      <c r="O4791" s="12" t="str">
        <f t="shared" ca="1" si="150"/>
        <v>7 ans, 1 mois</v>
      </c>
      <c r="P4791" s="4" t="str">
        <f>VLOOKUP(B4791,Effectif!B:I,6,0)</f>
        <v>Lise DE WITTE</v>
      </c>
      <c r="Q4791" s="4" t="str">
        <f>VLOOKUP(B4791,Effectif!B:I,8,0)</f>
        <v>BUS</v>
      </c>
      <c r="R4791" s="4">
        <f>IFERROR(VLOOKUP(C4791,Sales!B:G,6,0),"-")</f>
        <v>236</v>
      </c>
      <c r="S4791" s="4" t="str">
        <f>IFERROR(VLOOKUP(C4791,Recolt!B:H,3,0),"-")</f>
        <v>-</v>
      </c>
      <c r="T4791" s="4">
        <f t="shared" si="151"/>
        <v>236</v>
      </c>
    </row>
    <row r="4792" spans="1:20" hidden="1" x14ac:dyDescent="0.25">
      <c r="A4792" s="4" t="s">
        <v>414</v>
      </c>
      <c r="B4792" s="4" t="s">
        <v>466</v>
      </c>
      <c r="C4792" s="4">
        <v>1034852079</v>
      </c>
      <c r="D4792" s="4" t="s">
        <v>354</v>
      </c>
      <c r="E4792" s="4" t="s">
        <v>355</v>
      </c>
      <c r="F4792" s="4" t="s">
        <v>439</v>
      </c>
      <c r="G4792" s="12">
        <v>45364</v>
      </c>
      <c r="H4792" s="4" t="s">
        <v>356</v>
      </c>
      <c r="I4792" s="67">
        <v>0.44035879629629598</v>
      </c>
      <c r="J4792" s="4" t="s">
        <v>1135</v>
      </c>
      <c r="K4792" s="12">
        <v>42816</v>
      </c>
      <c r="L4792" s="4" t="s">
        <v>357</v>
      </c>
      <c r="M4792" s="4" t="s">
        <v>358</v>
      </c>
      <c r="N4792" s="4" t="s">
        <v>384</v>
      </c>
      <c r="O4792" s="12" t="str">
        <f t="shared" ca="1" si="150"/>
        <v>8 ans, 1 mois</v>
      </c>
      <c r="P4792" s="4" t="str">
        <f>VLOOKUP(B4792,Effectif!B:I,6,0)</f>
        <v>Chloé BERTRAND</v>
      </c>
      <c r="Q4792" s="4" t="str">
        <f>VLOOKUP(B4792,Effectif!B:I,8,0)</f>
        <v>BUS</v>
      </c>
      <c r="R4792" s="4">
        <f>IFERROR(VLOOKUP(C4792,Sales!B:G,6,0),"-")</f>
        <v>80</v>
      </c>
      <c r="S4792" s="4" t="str">
        <f>IFERROR(VLOOKUP(C4792,Recolt!B:H,3,0),"-")</f>
        <v>-</v>
      </c>
      <c r="T4792" s="4">
        <f t="shared" si="151"/>
        <v>80</v>
      </c>
    </row>
    <row r="4793" spans="1:20" hidden="1" x14ac:dyDescent="0.25">
      <c r="A4793" s="4" t="s">
        <v>414</v>
      </c>
      <c r="B4793" s="4" t="s">
        <v>466</v>
      </c>
      <c r="C4793" s="4">
        <v>1034852080</v>
      </c>
      <c r="D4793" s="4" t="s">
        <v>354</v>
      </c>
      <c r="E4793" s="4" t="s">
        <v>355</v>
      </c>
      <c r="F4793" s="4" t="s">
        <v>439</v>
      </c>
      <c r="G4793" s="12">
        <v>45365</v>
      </c>
      <c r="H4793" s="4" t="s">
        <v>356</v>
      </c>
      <c r="I4793" s="67">
        <v>0.64072916666666702</v>
      </c>
      <c r="J4793" s="4" t="s">
        <v>1133</v>
      </c>
      <c r="K4793" s="12">
        <v>43207</v>
      </c>
      <c r="L4793" s="4" t="s">
        <v>357</v>
      </c>
      <c r="M4793" s="4" t="s">
        <v>358</v>
      </c>
      <c r="N4793" s="4" t="s">
        <v>359</v>
      </c>
      <c r="O4793" s="12" t="str">
        <f t="shared" ca="1" si="150"/>
        <v>7 ans, 0 mois</v>
      </c>
      <c r="P4793" s="4" t="str">
        <f>VLOOKUP(B4793,Effectif!B:I,6,0)</f>
        <v>Chloé BERTRAND</v>
      </c>
      <c r="Q4793" s="4" t="str">
        <f>VLOOKUP(B4793,Effectif!B:I,8,0)</f>
        <v>BUS</v>
      </c>
      <c r="R4793" s="4">
        <f>IFERROR(VLOOKUP(C4793,Sales!B:G,6,0),"-")</f>
        <v>53</v>
      </c>
      <c r="S4793" s="4" t="str">
        <f>IFERROR(VLOOKUP(C4793,Recolt!B:H,3,0),"-")</f>
        <v>-</v>
      </c>
      <c r="T4793" s="4">
        <f t="shared" si="151"/>
        <v>53</v>
      </c>
    </row>
    <row r="4794" spans="1:20" hidden="1" x14ac:dyDescent="0.25">
      <c r="A4794" s="4" t="s">
        <v>414</v>
      </c>
      <c r="B4794" s="4" t="s">
        <v>466</v>
      </c>
      <c r="C4794" s="4">
        <v>1034852084</v>
      </c>
      <c r="D4794" s="4" t="s">
        <v>354</v>
      </c>
      <c r="E4794" s="4" t="s">
        <v>355</v>
      </c>
      <c r="F4794" s="4" t="s">
        <v>439</v>
      </c>
      <c r="G4794" s="12">
        <v>45366</v>
      </c>
      <c r="H4794" s="4" t="s">
        <v>356</v>
      </c>
      <c r="I4794" s="67">
        <v>0.41803240740740699</v>
      </c>
      <c r="J4794" s="4" t="s">
        <v>1135</v>
      </c>
      <c r="K4794" s="12">
        <v>42816</v>
      </c>
      <c r="L4794" s="4" t="s">
        <v>357</v>
      </c>
      <c r="M4794" s="4" t="s">
        <v>358</v>
      </c>
      <c r="N4794" s="4" t="s">
        <v>384</v>
      </c>
      <c r="O4794" s="12" t="str">
        <f t="shared" ca="1" si="150"/>
        <v>8 ans, 1 mois</v>
      </c>
      <c r="P4794" s="4" t="str">
        <f>VLOOKUP(B4794,Effectif!B:I,6,0)</f>
        <v>Chloé BERTRAND</v>
      </c>
      <c r="Q4794" s="4" t="str">
        <f>VLOOKUP(B4794,Effectif!B:I,8,0)</f>
        <v>BUS</v>
      </c>
      <c r="R4794" s="4" t="str">
        <f>IFERROR(VLOOKUP(C4794,Sales!B:G,6,0),"-")</f>
        <v>-</v>
      </c>
      <c r="S4794" s="4">
        <f>IFERROR(VLOOKUP(C4794,Recolt!B:H,3,0),"-")</f>
        <v>131.55000000000001</v>
      </c>
      <c r="T4794" s="4" t="str">
        <f t="shared" si="151"/>
        <v>-</v>
      </c>
    </row>
    <row r="4795" spans="1:20" hidden="1" x14ac:dyDescent="0.25">
      <c r="A4795" s="4" t="s">
        <v>414</v>
      </c>
      <c r="B4795" s="4" t="s">
        <v>466</v>
      </c>
      <c r="C4795" s="4">
        <v>1034852087</v>
      </c>
      <c r="D4795" s="4" t="s">
        <v>369</v>
      </c>
      <c r="E4795" s="4" t="s">
        <v>364</v>
      </c>
      <c r="F4795" s="4" t="s">
        <v>439</v>
      </c>
      <c r="G4795" s="12">
        <v>45367</v>
      </c>
      <c r="H4795" s="4" t="s">
        <v>356</v>
      </c>
      <c r="I4795" s="67">
        <v>0.62106481481481501</v>
      </c>
      <c r="J4795" s="4" t="s">
        <v>1147</v>
      </c>
      <c r="L4795" s="4" t="s">
        <v>357</v>
      </c>
      <c r="O4795" s="12" t="str">
        <f t="shared" ca="1" si="150"/>
        <v>125 ans, 3 mois</v>
      </c>
      <c r="P4795" s="4" t="str">
        <f>VLOOKUP(B4795,Effectif!B:I,6,0)</f>
        <v>Chloé BERTRAND</v>
      </c>
      <c r="Q4795" s="4" t="str">
        <f>VLOOKUP(B4795,Effectif!B:I,8,0)</f>
        <v>BUS</v>
      </c>
      <c r="R4795" s="4">
        <f>IFERROR(VLOOKUP(C4795,Sales!B:G,6,0),"-")</f>
        <v>140.01</v>
      </c>
      <c r="S4795" s="4" t="str">
        <f>IFERROR(VLOOKUP(C4795,Recolt!B:H,3,0),"-")</f>
        <v>-</v>
      </c>
      <c r="T4795" s="4">
        <f t="shared" si="151"/>
        <v>140.01</v>
      </c>
    </row>
    <row r="4796" spans="1:20" hidden="1" x14ac:dyDescent="0.25">
      <c r="A4796" s="4" t="s">
        <v>414</v>
      </c>
      <c r="B4796" s="4" t="s">
        <v>466</v>
      </c>
      <c r="C4796" s="4">
        <v>1034852088</v>
      </c>
      <c r="D4796" s="4" t="s">
        <v>369</v>
      </c>
      <c r="E4796" s="4" t="s">
        <v>355</v>
      </c>
      <c r="F4796" s="4" t="s">
        <v>439</v>
      </c>
      <c r="G4796" s="12">
        <v>45368</v>
      </c>
      <c r="H4796" s="4" t="s">
        <v>356</v>
      </c>
      <c r="I4796" s="67">
        <v>0.41466435185185202</v>
      </c>
      <c r="J4796" s="4" t="s">
        <v>1137</v>
      </c>
      <c r="K4796" s="12">
        <v>43077</v>
      </c>
      <c r="L4796" s="4" t="s">
        <v>395</v>
      </c>
      <c r="M4796" s="4" t="s">
        <v>358</v>
      </c>
      <c r="N4796" s="4" t="s">
        <v>384</v>
      </c>
      <c r="O4796" s="12" t="str">
        <f t="shared" ca="1" si="150"/>
        <v>7 ans, 4 mois</v>
      </c>
      <c r="P4796" s="4" t="str">
        <f>VLOOKUP(B4796,Effectif!B:I,6,0)</f>
        <v>Chloé BERTRAND</v>
      </c>
      <c r="Q4796" s="4" t="str">
        <f>VLOOKUP(B4796,Effectif!B:I,8,0)</f>
        <v>BUS</v>
      </c>
      <c r="R4796" s="4">
        <f>IFERROR(VLOOKUP(C4796,Sales!B:G,6,0),"-")</f>
        <v>200</v>
      </c>
      <c r="S4796" s="4" t="str">
        <f>IFERROR(VLOOKUP(C4796,Recolt!B:H,3,0),"-")</f>
        <v>-</v>
      </c>
      <c r="T4796" s="4">
        <f t="shared" si="151"/>
        <v>200</v>
      </c>
    </row>
    <row r="4797" spans="1:20" hidden="1" x14ac:dyDescent="0.25">
      <c r="A4797" s="4" t="s">
        <v>414</v>
      </c>
      <c r="B4797" s="4" t="s">
        <v>466</v>
      </c>
      <c r="C4797" s="4">
        <v>1034852089</v>
      </c>
      <c r="D4797" s="4" t="s">
        <v>369</v>
      </c>
      <c r="E4797" s="4" t="s">
        <v>364</v>
      </c>
      <c r="F4797" s="4" t="s">
        <v>439</v>
      </c>
      <c r="G4797" s="12">
        <v>45369</v>
      </c>
      <c r="H4797" s="4" t="s">
        <v>356</v>
      </c>
      <c r="I4797" s="67">
        <v>0.40620370370370401</v>
      </c>
      <c r="J4797" s="4" t="s">
        <v>1131</v>
      </c>
      <c r="K4797" s="12">
        <v>38838</v>
      </c>
      <c r="L4797" s="4" t="s">
        <v>357</v>
      </c>
      <c r="M4797" s="4" t="s">
        <v>358</v>
      </c>
      <c r="N4797" s="4" t="s">
        <v>384</v>
      </c>
      <c r="O4797" s="12" t="str">
        <f t="shared" ca="1" si="150"/>
        <v>18 ans, 11 mois</v>
      </c>
      <c r="P4797" s="4" t="str">
        <f>VLOOKUP(B4797,Effectif!B:I,6,0)</f>
        <v>Chloé BERTRAND</v>
      </c>
      <c r="Q4797" s="4" t="str">
        <f>VLOOKUP(B4797,Effectif!B:I,8,0)</f>
        <v>BUS</v>
      </c>
      <c r="R4797" s="4" t="str">
        <f>IFERROR(VLOOKUP(C4797,Sales!B:G,6,0),"-")</f>
        <v>-</v>
      </c>
      <c r="S4797" s="4">
        <f>IFERROR(VLOOKUP(C4797,Recolt!B:H,3,0),"-")</f>
        <v>92</v>
      </c>
      <c r="T4797" s="4" t="str">
        <f t="shared" si="151"/>
        <v>-</v>
      </c>
    </row>
    <row r="4798" spans="1:20" hidden="1" x14ac:dyDescent="0.25">
      <c r="A4798" s="4" t="s">
        <v>414</v>
      </c>
      <c r="B4798" s="4" t="s">
        <v>466</v>
      </c>
      <c r="C4798" s="4">
        <v>1034852092</v>
      </c>
      <c r="D4798" s="4" t="s">
        <v>354</v>
      </c>
      <c r="E4798" s="4" t="s">
        <v>355</v>
      </c>
      <c r="F4798" s="4" t="s">
        <v>439</v>
      </c>
      <c r="G4798" s="12">
        <v>45370</v>
      </c>
      <c r="H4798" s="4" t="s">
        <v>356</v>
      </c>
      <c r="I4798" s="67">
        <v>0.44070601851851898</v>
      </c>
      <c r="J4798" s="4" t="s">
        <v>1135</v>
      </c>
      <c r="K4798" s="12">
        <v>42816</v>
      </c>
      <c r="L4798" s="4" t="s">
        <v>357</v>
      </c>
      <c r="M4798" s="4" t="s">
        <v>358</v>
      </c>
      <c r="N4798" s="4" t="s">
        <v>384</v>
      </c>
      <c r="O4798" s="12" t="str">
        <f t="shared" ca="1" si="150"/>
        <v>8 ans, 1 mois</v>
      </c>
      <c r="P4798" s="4" t="str">
        <f>VLOOKUP(B4798,Effectif!B:I,6,0)</f>
        <v>Chloé BERTRAND</v>
      </c>
      <c r="Q4798" s="4" t="str">
        <f>VLOOKUP(B4798,Effectif!B:I,8,0)</f>
        <v>BUS</v>
      </c>
      <c r="R4798" s="4">
        <f>IFERROR(VLOOKUP(C4798,Sales!B:G,6,0),"-")</f>
        <v>148</v>
      </c>
      <c r="S4798" s="4" t="str">
        <f>IFERROR(VLOOKUP(C4798,Recolt!B:H,3,0),"-")</f>
        <v>-</v>
      </c>
      <c r="T4798" s="4">
        <f t="shared" si="151"/>
        <v>148</v>
      </c>
    </row>
    <row r="4799" spans="1:20" hidden="1" x14ac:dyDescent="0.25">
      <c r="A4799" s="4" t="s">
        <v>414</v>
      </c>
      <c r="B4799" s="4" t="s">
        <v>466</v>
      </c>
      <c r="C4799" s="4">
        <v>1034852106</v>
      </c>
      <c r="D4799" s="4" t="s">
        <v>378</v>
      </c>
      <c r="E4799" s="4" t="s">
        <v>364</v>
      </c>
      <c r="F4799" s="4" t="s">
        <v>439</v>
      </c>
      <c r="G4799" s="12">
        <v>45371</v>
      </c>
      <c r="H4799" s="4" t="s">
        <v>356</v>
      </c>
      <c r="I4799" s="67">
        <v>0.51228009259259299</v>
      </c>
      <c r="J4799" s="4" t="s">
        <v>1147</v>
      </c>
      <c r="L4799" s="4" t="s">
        <v>357</v>
      </c>
      <c r="O4799" s="12" t="str">
        <f t="shared" ca="1" si="150"/>
        <v>125 ans, 3 mois</v>
      </c>
      <c r="P4799" s="4" t="str">
        <f>VLOOKUP(B4799,Effectif!B:I,6,0)</f>
        <v>Chloé BERTRAND</v>
      </c>
      <c r="Q4799" s="4" t="str">
        <f>VLOOKUP(B4799,Effectif!B:I,8,0)</f>
        <v>BUS</v>
      </c>
      <c r="R4799" s="4" t="str">
        <f>IFERROR(VLOOKUP(C4799,Sales!B:G,6,0),"-")</f>
        <v>-</v>
      </c>
      <c r="S4799" s="4">
        <f>IFERROR(VLOOKUP(C4799,Recolt!B:H,3,0),"-")</f>
        <v>77</v>
      </c>
      <c r="T4799" s="4" t="str">
        <f t="shared" si="151"/>
        <v>-</v>
      </c>
    </row>
    <row r="4800" spans="1:20" hidden="1" x14ac:dyDescent="0.25">
      <c r="A4800" s="4" t="s">
        <v>414</v>
      </c>
      <c r="B4800" s="4" t="s">
        <v>466</v>
      </c>
      <c r="C4800" s="4">
        <v>1034852115</v>
      </c>
      <c r="D4800" s="4" t="s">
        <v>354</v>
      </c>
      <c r="E4800" s="4" t="s">
        <v>355</v>
      </c>
      <c r="F4800" s="4" t="s">
        <v>439</v>
      </c>
      <c r="G4800" s="12">
        <v>45372</v>
      </c>
      <c r="H4800" s="4" t="s">
        <v>356</v>
      </c>
      <c r="I4800" s="67">
        <v>0.44886574074074098</v>
      </c>
      <c r="J4800" s="4" t="s">
        <v>1135</v>
      </c>
      <c r="K4800" s="12">
        <v>43356</v>
      </c>
      <c r="L4800" s="4" t="s">
        <v>357</v>
      </c>
      <c r="M4800" s="4" t="s">
        <v>358</v>
      </c>
      <c r="N4800" s="4" t="s">
        <v>384</v>
      </c>
      <c r="O4800" s="12" t="str">
        <f t="shared" ca="1" si="150"/>
        <v>6 ans, 7 mois</v>
      </c>
      <c r="P4800" s="4" t="str">
        <f>VLOOKUP(B4800,Effectif!B:I,6,0)</f>
        <v>Chloé BERTRAND</v>
      </c>
      <c r="Q4800" s="4" t="str">
        <f>VLOOKUP(B4800,Effectif!B:I,8,0)</f>
        <v>BUS</v>
      </c>
      <c r="R4800" s="4" t="str">
        <f>IFERROR(VLOOKUP(C4800,Sales!B:G,6,0),"-")</f>
        <v>-</v>
      </c>
      <c r="S4800" s="4">
        <f>IFERROR(VLOOKUP(C4800,Recolt!B:H,3,0),"-")</f>
        <v>236.99</v>
      </c>
      <c r="T4800" s="4" t="str">
        <f t="shared" si="151"/>
        <v>-</v>
      </c>
    </row>
    <row r="4801" spans="1:20" hidden="1" x14ac:dyDescent="0.25">
      <c r="A4801" s="4" t="s">
        <v>414</v>
      </c>
      <c r="B4801" s="4" t="s">
        <v>466</v>
      </c>
      <c r="C4801" s="4">
        <v>1034852121</v>
      </c>
      <c r="D4801" s="4" t="s">
        <v>354</v>
      </c>
      <c r="E4801" s="4" t="s">
        <v>355</v>
      </c>
      <c r="F4801" s="4" t="s">
        <v>439</v>
      </c>
      <c r="G4801" s="12">
        <v>45373</v>
      </c>
      <c r="H4801" s="4" t="s">
        <v>356</v>
      </c>
      <c r="I4801" s="67">
        <v>0.44607638888888901</v>
      </c>
      <c r="J4801" s="4" t="s">
        <v>1135</v>
      </c>
      <c r="K4801" s="12">
        <v>43153</v>
      </c>
      <c r="L4801" s="4" t="s">
        <v>357</v>
      </c>
      <c r="M4801" s="4" t="s">
        <v>358</v>
      </c>
      <c r="N4801" s="4" t="s">
        <v>384</v>
      </c>
      <c r="O4801" s="12" t="str">
        <f t="shared" ca="1" si="150"/>
        <v>7 ans, 2 mois</v>
      </c>
      <c r="P4801" s="4" t="str">
        <f>VLOOKUP(B4801,Effectif!B:I,6,0)</f>
        <v>Chloé BERTRAND</v>
      </c>
      <c r="Q4801" s="4" t="str">
        <f>VLOOKUP(B4801,Effectif!B:I,8,0)</f>
        <v>BUS</v>
      </c>
      <c r="R4801" s="4" t="str">
        <f>IFERROR(VLOOKUP(C4801,Sales!B:G,6,0),"-")</f>
        <v>-</v>
      </c>
      <c r="S4801" s="4">
        <f>IFERROR(VLOOKUP(C4801,Recolt!B:H,3,0),"-")</f>
        <v>51</v>
      </c>
      <c r="T4801" s="4" t="str">
        <f t="shared" si="151"/>
        <v>-</v>
      </c>
    </row>
    <row r="4802" spans="1:20" hidden="1" x14ac:dyDescent="0.25">
      <c r="A4802" s="4" t="s">
        <v>414</v>
      </c>
      <c r="B4802" s="4" t="s">
        <v>466</v>
      </c>
      <c r="C4802" s="4">
        <v>1034852124</v>
      </c>
      <c r="D4802" s="4" t="s">
        <v>354</v>
      </c>
      <c r="E4802" s="4" t="s">
        <v>355</v>
      </c>
      <c r="F4802" s="4" t="s">
        <v>439</v>
      </c>
      <c r="G4802" s="12">
        <v>45374</v>
      </c>
      <c r="H4802" s="4" t="s">
        <v>356</v>
      </c>
      <c r="I4802" s="67">
        <v>0.52359953703703699</v>
      </c>
      <c r="J4802" s="4" t="s">
        <v>1147</v>
      </c>
      <c r="K4802" s="12">
        <v>42816</v>
      </c>
      <c r="L4802" s="4" t="s">
        <v>357</v>
      </c>
      <c r="M4802" s="4" t="s">
        <v>362</v>
      </c>
      <c r="O4802" s="12" t="str">
        <f t="shared" ref="O4802:O4865" ca="1" si="152">YEAR(TODAY())-YEAR(K4802)-IF(MONTH(TODAY())&lt;MONTH(K4802),1,IF(AND(MONTH(TODAY())=MONTH(K4802),DAY(TODAY())&lt;DAY(K4802)),1,0)) &amp; " ans, " &amp; MONTH(TODAY())-MONTH(K4802)+IF(MONTH(TODAY())&lt;MONTH(K4802),12,0) &amp; " mois"</f>
        <v>8 ans, 1 mois</v>
      </c>
      <c r="P4802" s="4" t="str">
        <f>VLOOKUP(B4802,Effectif!B:I,6,0)</f>
        <v>Chloé BERTRAND</v>
      </c>
      <c r="Q4802" s="4" t="str">
        <f>VLOOKUP(B4802,Effectif!B:I,8,0)</f>
        <v>BUS</v>
      </c>
      <c r="R4802" s="4">
        <f>IFERROR(VLOOKUP(C4802,Sales!B:G,6,0),"-")</f>
        <v>295.62</v>
      </c>
      <c r="S4802" s="4" t="str">
        <f>IFERROR(VLOOKUP(C4802,Recolt!B:H,3,0),"-")</f>
        <v>-</v>
      </c>
      <c r="T4802" s="4">
        <f t="shared" si="151"/>
        <v>295.62</v>
      </c>
    </row>
    <row r="4803" spans="1:20" hidden="1" x14ac:dyDescent="0.25">
      <c r="A4803" s="4" t="s">
        <v>414</v>
      </c>
      <c r="B4803" s="4" t="s">
        <v>466</v>
      </c>
      <c r="C4803" s="4">
        <v>1034852138</v>
      </c>
      <c r="D4803" s="4" t="s">
        <v>354</v>
      </c>
      <c r="E4803" s="4" t="s">
        <v>355</v>
      </c>
      <c r="F4803" s="4" t="s">
        <v>439</v>
      </c>
      <c r="G4803" s="12">
        <v>45375</v>
      </c>
      <c r="H4803" s="4" t="s">
        <v>356</v>
      </c>
      <c r="I4803" s="67">
        <v>0.52094907407407398</v>
      </c>
      <c r="J4803" s="4" t="s">
        <v>1135</v>
      </c>
      <c r="K4803" s="12">
        <v>43356</v>
      </c>
      <c r="L4803" s="4" t="s">
        <v>357</v>
      </c>
      <c r="M4803" s="4" t="s">
        <v>358</v>
      </c>
      <c r="N4803" s="4" t="s">
        <v>384</v>
      </c>
      <c r="O4803" s="12" t="str">
        <f t="shared" ca="1" si="152"/>
        <v>6 ans, 7 mois</v>
      </c>
      <c r="P4803" s="4" t="str">
        <f>VLOOKUP(B4803,Effectif!B:I,6,0)</f>
        <v>Chloé BERTRAND</v>
      </c>
      <c r="Q4803" s="4" t="str">
        <f>VLOOKUP(B4803,Effectif!B:I,8,0)</f>
        <v>BUS</v>
      </c>
      <c r="R4803" s="4">
        <f>IFERROR(VLOOKUP(C4803,Sales!B:G,6,0),"-")</f>
        <v>53.27</v>
      </c>
      <c r="S4803" s="4" t="str">
        <f>IFERROR(VLOOKUP(C4803,Recolt!B:H,3,0),"-")</f>
        <v>-</v>
      </c>
      <c r="T4803" s="4">
        <f t="shared" ref="T4803:T4866" si="153">IF(R4803&gt;0,R4803,IF(S4803&gt;0,S4803,"-"))</f>
        <v>53.27</v>
      </c>
    </row>
    <row r="4804" spans="1:20" hidden="1" x14ac:dyDescent="0.25">
      <c r="A4804" s="4" t="s">
        <v>414</v>
      </c>
      <c r="B4804" s="4" t="s">
        <v>466</v>
      </c>
      <c r="C4804" s="4">
        <v>1034852155</v>
      </c>
      <c r="D4804" s="4" t="s">
        <v>368</v>
      </c>
      <c r="E4804" s="4" t="s">
        <v>364</v>
      </c>
      <c r="F4804" s="4" t="s">
        <v>439</v>
      </c>
      <c r="G4804" s="12">
        <v>45376</v>
      </c>
      <c r="H4804" s="4" t="s">
        <v>356</v>
      </c>
      <c r="I4804" s="67">
        <v>0.75237268518518496</v>
      </c>
      <c r="J4804" s="4" t="s">
        <v>1135</v>
      </c>
      <c r="K4804" s="12">
        <v>43432</v>
      </c>
      <c r="L4804" s="4" t="s">
        <v>357</v>
      </c>
      <c r="M4804" s="4" t="s">
        <v>358</v>
      </c>
      <c r="N4804" s="4" t="s">
        <v>384</v>
      </c>
      <c r="O4804" s="12" t="str">
        <f t="shared" ca="1" si="152"/>
        <v>6 ans, 5 mois</v>
      </c>
      <c r="P4804" s="4" t="str">
        <f>VLOOKUP(B4804,Effectif!B:I,6,0)</f>
        <v>Chloé BERTRAND</v>
      </c>
      <c r="Q4804" s="4" t="str">
        <f>VLOOKUP(B4804,Effectif!B:I,8,0)</f>
        <v>BUS</v>
      </c>
      <c r="R4804" s="4">
        <f>IFERROR(VLOOKUP(C4804,Sales!B:G,6,0),"-")</f>
        <v>167</v>
      </c>
      <c r="S4804" s="4" t="str">
        <f>IFERROR(VLOOKUP(C4804,Recolt!B:H,3,0),"-")</f>
        <v>-</v>
      </c>
      <c r="T4804" s="4">
        <f t="shared" si="153"/>
        <v>167</v>
      </c>
    </row>
    <row r="4805" spans="1:20" hidden="1" x14ac:dyDescent="0.25">
      <c r="A4805" s="4" t="s">
        <v>414</v>
      </c>
      <c r="B4805" s="4" t="s">
        <v>466</v>
      </c>
      <c r="C4805" s="4">
        <v>1034852175</v>
      </c>
      <c r="D4805" s="4" t="s">
        <v>354</v>
      </c>
      <c r="E4805" s="4" t="s">
        <v>355</v>
      </c>
      <c r="F4805" s="4" t="s">
        <v>439</v>
      </c>
      <c r="G4805" s="12">
        <v>45377</v>
      </c>
      <c r="H4805" s="4" t="s">
        <v>356</v>
      </c>
      <c r="I4805" s="67">
        <v>0.48505787037037001</v>
      </c>
      <c r="J4805" s="4" t="s">
        <v>1135</v>
      </c>
      <c r="K4805" s="12">
        <v>42816</v>
      </c>
      <c r="L4805" s="4" t="s">
        <v>357</v>
      </c>
      <c r="M4805" s="4" t="s">
        <v>358</v>
      </c>
      <c r="N4805" s="4" t="s">
        <v>384</v>
      </c>
      <c r="O4805" s="12" t="str">
        <f t="shared" ca="1" si="152"/>
        <v>8 ans, 1 mois</v>
      </c>
      <c r="P4805" s="4" t="str">
        <f>VLOOKUP(B4805,Effectif!B:I,6,0)</f>
        <v>Chloé BERTRAND</v>
      </c>
      <c r="Q4805" s="4" t="str">
        <f>VLOOKUP(B4805,Effectif!B:I,8,0)</f>
        <v>BUS</v>
      </c>
      <c r="R4805" s="4">
        <f>IFERROR(VLOOKUP(C4805,Sales!B:G,6,0),"-")</f>
        <v>77.040000000000006</v>
      </c>
      <c r="S4805" s="4" t="str">
        <f>IFERROR(VLOOKUP(C4805,Recolt!B:H,3,0),"-")</f>
        <v>-</v>
      </c>
      <c r="T4805" s="4">
        <f t="shared" si="153"/>
        <v>77.040000000000006</v>
      </c>
    </row>
    <row r="4806" spans="1:20" hidden="1" x14ac:dyDescent="0.25">
      <c r="A4806" s="4" t="s">
        <v>414</v>
      </c>
      <c r="B4806" s="4" t="s">
        <v>466</v>
      </c>
      <c r="C4806" s="4">
        <v>1034852179</v>
      </c>
      <c r="D4806" s="4" t="s">
        <v>354</v>
      </c>
      <c r="E4806" s="4" t="s">
        <v>355</v>
      </c>
      <c r="F4806" s="4" t="s">
        <v>439</v>
      </c>
      <c r="G4806" s="12">
        <v>45378</v>
      </c>
      <c r="H4806" s="4" t="s">
        <v>356</v>
      </c>
      <c r="I4806" s="67">
        <v>0.640162037037037</v>
      </c>
      <c r="J4806" s="4" t="s">
        <v>1133</v>
      </c>
      <c r="K4806" s="12">
        <v>43294</v>
      </c>
      <c r="L4806" s="4" t="s">
        <v>357</v>
      </c>
      <c r="M4806" s="4" t="s">
        <v>358</v>
      </c>
      <c r="N4806" s="4" t="s">
        <v>359</v>
      </c>
      <c r="O4806" s="12" t="str">
        <f t="shared" ca="1" si="152"/>
        <v>6 ans, 9 mois</v>
      </c>
      <c r="P4806" s="4" t="str">
        <f>VLOOKUP(B4806,Effectif!B:I,6,0)</f>
        <v>Chloé BERTRAND</v>
      </c>
      <c r="Q4806" s="4" t="str">
        <f>VLOOKUP(B4806,Effectif!B:I,8,0)</f>
        <v>BUS</v>
      </c>
      <c r="R4806" s="4" t="str">
        <f>IFERROR(VLOOKUP(C4806,Sales!B:G,6,0),"-")</f>
        <v>-</v>
      </c>
      <c r="S4806" s="4">
        <f>IFERROR(VLOOKUP(C4806,Recolt!B:H,3,0),"-")</f>
        <v>390.49</v>
      </c>
      <c r="T4806" s="4" t="str">
        <f t="shared" si="153"/>
        <v>-</v>
      </c>
    </row>
    <row r="4807" spans="1:20" hidden="1" x14ac:dyDescent="0.25">
      <c r="A4807" s="4" t="s">
        <v>414</v>
      </c>
      <c r="B4807" s="4" t="s">
        <v>466</v>
      </c>
      <c r="C4807" s="4">
        <v>1034852181</v>
      </c>
      <c r="D4807" s="4" t="s">
        <v>392</v>
      </c>
      <c r="E4807" s="4" t="s">
        <v>364</v>
      </c>
      <c r="F4807" s="4" t="s">
        <v>439</v>
      </c>
      <c r="G4807" s="12">
        <v>45379</v>
      </c>
      <c r="H4807" s="4" t="s">
        <v>356</v>
      </c>
      <c r="I4807" s="67">
        <v>0.63841435185185202</v>
      </c>
      <c r="J4807" s="4" t="s">
        <v>1133</v>
      </c>
      <c r="K4807" s="12">
        <v>43285</v>
      </c>
      <c r="L4807" s="4" t="s">
        <v>357</v>
      </c>
      <c r="M4807" s="4" t="s">
        <v>358</v>
      </c>
      <c r="N4807" s="4" t="s">
        <v>359</v>
      </c>
      <c r="O4807" s="12" t="str">
        <f t="shared" ca="1" si="152"/>
        <v>6 ans, 9 mois</v>
      </c>
      <c r="P4807" s="4" t="str">
        <f>VLOOKUP(B4807,Effectif!B:I,6,0)</f>
        <v>Chloé BERTRAND</v>
      </c>
      <c r="Q4807" s="4" t="str">
        <f>VLOOKUP(B4807,Effectif!B:I,8,0)</f>
        <v>BUS</v>
      </c>
      <c r="R4807" s="4">
        <f>IFERROR(VLOOKUP(C4807,Sales!B:G,6,0),"-")</f>
        <v>109</v>
      </c>
      <c r="S4807" s="4" t="str">
        <f>IFERROR(VLOOKUP(C4807,Recolt!B:H,3,0),"-")</f>
        <v>-</v>
      </c>
      <c r="T4807" s="4">
        <f t="shared" si="153"/>
        <v>109</v>
      </c>
    </row>
    <row r="4808" spans="1:20" hidden="1" x14ac:dyDescent="0.25">
      <c r="A4808" s="4" t="s">
        <v>414</v>
      </c>
      <c r="B4808" s="4" t="s">
        <v>466</v>
      </c>
      <c r="C4808" s="4">
        <v>1034852186</v>
      </c>
      <c r="D4808" s="4" t="s">
        <v>377</v>
      </c>
      <c r="E4808" s="4" t="s">
        <v>364</v>
      </c>
      <c r="F4808" s="4" t="s">
        <v>439</v>
      </c>
      <c r="G4808" s="12">
        <v>45380</v>
      </c>
      <c r="H4808" s="4" t="s">
        <v>356</v>
      </c>
      <c r="I4808" s="67">
        <v>0.48728009259259297</v>
      </c>
      <c r="J4808" s="4" t="s">
        <v>1147</v>
      </c>
      <c r="K4808" s="12">
        <v>42309</v>
      </c>
      <c r="L4808" s="4" t="s">
        <v>395</v>
      </c>
      <c r="M4808" s="4" t="s">
        <v>362</v>
      </c>
      <c r="O4808" s="12" t="str">
        <f t="shared" ca="1" si="152"/>
        <v>9 ans, 5 mois</v>
      </c>
      <c r="P4808" s="4" t="str">
        <f>VLOOKUP(B4808,Effectif!B:I,6,0)</f>
        <v>Chloé BERTRAND</v>
      </c>
      <c r="Q4808" s="4" t="str">
        <f>VLOOKUP(B4808,Effectif!B:I,8,0)</f>
        <v>BUS</v>
      </c>
      <c r="R4808" s="4">
        <f>IFERROR(VLOOKUP(C4808,Sales!B:G,6,0),"-")</f>
        <v>202.65</v>
      </c>
      <c r="S4808" s="4" t="str">
        <f>IFERROR(VLOOKUP(C4808,Recolt!B:H,3,0),"-")</f>
        <v>-</v>
      </c>
      <c r="T4808" s="4">
        <f t="shared" si="153"/>
        <v>202.65</v>
      </c>
    </row>
    <row r="4809" spans="1:20" hidden="1" x14ac:dyDescent="0.25">
      <c r="A4809" s="4" t="s">
        <v>414</v>
      </c>
      <c r="B4809" s="4" t="s">
        <v>466</v>
      </c>
      <c r="C4809" s="4">
        <v>1034852188</v>
      </c>
      <c r="D4809" s="4" t="s">
        <v>354</v>
      </c>
      <c r="E4809" s="4" t="s">
        <v>355</v>
      </c>
      <c r="F4809" s="4" t="s">
        <v>439</v>
      </c>
      <c r="G4809" s="12">
        <v>45381</v>
      </c>
      <c r="H4809" s="4" t="s">
        <v>356</v>
      </c>
      <c r="I4809" s="67">
        <v>0.40949074074074099</v>
      </c>
      <c r="J4809" s="4" t="s">
        <v>1147</v>
      </c>
      <c r="L4809" s="4" t="s">
        <v>357</v>
      </c>
      <c r="O4809" s="12" t="str">
        <f t="shared" ca="1" si="152"/>
        <v>125 ans, 3 mois</v>
      </c>
      <c r="P4809" s="4" t="str">
        <f>VLOOKUP(B4809,Effectif!B:I,6,0)</f>
        <v>Chloé BERTRAND</v>
      </c>
      <c r="Q4809" s="4" t="str">
        <f>VLOOKUP(B4809,Effectif!B:I,8,0)</f>
        <v>BUS</v>
      </c>
      <c r="R4809" s="4" t="str">
        <f>IFERROR(VLOOKUP(C4809,Sales!B:G,6,0),"-")</f>
        <v>-</v>
      </c>
      <c r="S4809" s="4">
        <f>IFERROR(VLOOKUP(C4809,Recolt!B:H,3,0),"-")</f>
        <v>128</v>
      </c>
      <c r="T4809" s="4" t="str">
        <f t="shared" si="153"/>
        <v>-</v>
      </c>
    </row>
    <row r="4810" spans="1:20" hidden="1" x14ac:dyDescent="0.25">
      <c r="A4810" s="4" t="s">
        <v>414</v>
      </c>
      <c r="B4810" s="4" t="s">
        <v>466</v>
      </c>
      <c r="C4810" s="4">
        <v>1034852190</v>
      </c>
      <c r="D4810" s="4" t="s">
        <v>354</v>
      </c>
      <c r="E4810" s="4" t="s">
        <v>355</v>
      </c>
      <c r="F4810" s="4" t="s">
        <v>439</v>
      </c>
      <c r="G4810" s="12">
        <v>45382</v>
      </c>
      <c r="H4810" s="4" t="s">
        <v>356</v>
      </c>
      <c r="I4810" s="67">
        <v>0.48346064814814799</v>
      </c>
      <c r="J4810" s="4" t="s">
        <v>1135</v>
      </c>
      <c r="K4810" s="12">
        <v>42816</v>
      </c>
      <c r="L4810" s="4" t="s">
        <v>357</v>
      </c>
      <c r="M4810" s="4" t="s">
        <v>358</v>
      </c>
      <c r="N4810" s="4" t="s">
        <v>384</v>
      </c>
      <c r="O4810" s="12" t="str">
        <f t="shared" ca="1" si="152"/>
        <v>8 ans, 1 mois</v>
      </c>
      <c r="P4810" s="4" t="str">
        <f>VLOOKUP(B4810,Effectif!B:I,6,0)</f>
        <v>Chloé BERTRAND</v>
      </c>
      <c r="Q4810" s="4" t="str">
        <f>VLOOKUP(B4810,Effectif!B:I,8,0)</f>
        <v>BUS</v>
      </c>
      <c r="R4810" s="4">
        <f>IFERROR(VLOOKUP(C4810,Sales!B:G,6,0),"-")</f>
        <v>152</v>
      </c>
      <c r="S4810" s="4" t="str">
        <f>IFERROR(VLOOKUP(C4810,Recolt!B:H,3,0),"-")</f>
        <v>-</v>
      </c>
      <c r="T4810" s="4">
        <f t="shared" si="153"/>
        <v>152</v>
      </c>
    </row>
    <row r="4811" spans="1:20" hidden="1" x14ac:dyDescent="0.25">
      <c r="A4811" s="4" t="s">
        <v>414</v>
      </c>
      <c r="B4811" s="4" t="s">
        <v>466</v>
      </c>
      <c r="C4811" s="4">
        <v>1034852193</v>
      </c>
      <c r="D4811" s="4" t="s">
        <v>354</v>
      </c>
      <c r="E4811" s="4" t="s">
        <v>355</v>
      </c>
      <c r="F4811" s="4" t="s">
        <v>439</v>
      </c>
      <c r="G4811" s="12">
        <v>45383</v>
      </c>
      <c r="H4811" s="4" t="s">
        <v>356</v>
      </c>
      <c r="I4811" s="67">
        <v>0.45071759259259297</v>
      </c>
      <c r="J4811" s="4" t="s">
        <v>1147</v>
      </c>
      <c r="K4811" s="12">
        <v>42816</v>
      </c>
      <c r="L4811" s="4" t="s">
        <v>357</v>
      </c>
      <c r="M4811" s="4" t="s">
        <v>362</v>
      </c>
      <c r="O4811" s="12" t="str">
        <f t="shared" ca="1" si="152"/>
        <v>8 ans, 1 mois</v>
      </c>
      <c r="P4811" s="4" t="str">
        <f>VLOOKUP(B4811,Effectif!B:I,6,0)</f>
        <v>Chloé BERTRAND</v>
      </c>
      <c r="Q4811" s="4" t="str">
        <f>VLOOKUP(B4811,Effectif!B:I,8,0)</f>
        <v>BUS</v>
      </c>
      <c r="R4811" s="4">
        <f>IFERROR(VLOOKUP(C4811,Sales!B:G,6,0),"-")</f>
        <v>82.88</v>
      </c>
      <c r="S4811" s="4" t="str">
        <f>IFERROR(VLOOKUP(C4811,Recolt!B:H,3,0),"-")</f>
        <v>-</v>
      </c>
      <c r="T4811" s="4">
        <f t="shared" si="153"/>
        <v>82.88</v>
      </c>
    </row>
    <row r="4812" spans="1:20" hidden="1" x14ac:dyDescent="0.25">
      <c r="A4812" s="4" t="s">
        <v>414</v>
      </c>
      <c r="B4812" s="4" t="s">
        <v>466</v>
      </c>
      <c r="C4812" s="4">
        <v>1034852211</v>
      </c>
      <c r="D4812" s="4" t="s">
        <v>354</v>
      </c>
      <c r="E4812" s="4" t="s">
        <v>355</v>
      </c>
      <c r="F4812" s="4" t="s">
        <v>439</v>
      </c>
      <c r="G4812" s="12">
        <v>45384</v>
      </c>
      <c r="H4812" s="4" t="s">
        <v>356</v>
      </c>
      <c r="I4812" s="67">
        <v>0.49916666666666698</v>
      </c>
      <c r="J4812" s="4" t="s">
        <v>1135</v>
      </c>
      <c r="K4812" s="12">
        <v>43006</v>
      </c>
      <c r="L4812" s="4" t="s">
        <v>357</v>
      </c>
      <c r="M4812" s="4" t="s">
        <v>358</v>
      </c>
      <c r="N4812" s="4" t="s">
        <v>384</v>
      </c>
      <c r="O4812" s="12" t="str">
        <f t="shared" ca="1" si="152"/>
        <v>7 ans, 7 mois</v>
      </c>
      <c r="P4812" s="4" t="str">
        <f>VLOOKUP(B4812,Effectif!B:I,6,0)</f>
        <v>Chloé BERTRAND</v>
      </c>
      <c r="Q4812" s="4" t="str">
        <f>VLOOKUP(B4812,Effectif!B:I,8,0)</f>
        <v>BUS</v>
      </c>
      <c r="R4812" s="4" t="str">
        <f>IFERROR(VLOOKUP(C4812,Sales!B:G,6,0),"-")</f>
        <v>-</v>
      </c>
      <c r="S4812" s="4">
        <f>IFERROR(VLOOKUP(C4812,Recolt!B:H,3,0),"-")</f>
        <v>56.54</v>
      </c>
      <c r="T4812" s="4" t="str">
        <f t="shared" si="153"/>
        <v>-</v>
      </c>
    </row>
    <row r="4813" spans="1:20" hidden="1" x14ac:dyDescent="0.25">
      <c r="A4813" s="4" t="s">
        <v>414</v>
      </c>
      <c r="B4813" s="4" t="s">
        <v>466</v>
      </c>
      <c r="C4813" s="4">
        <v>1034852225</v>
      </c>
      <c r="D4813" s="4" t="s">
        <v>354</v>
      </c>
      <c r="E4813" s="4" t="s">
        <v>355</v>
      </c>
      <c r="F4813" s="4" t="s">
        <v>439</v>
      </c>
      <c r="G4813" s="12">
        <v>45385</v>
      </c>
      <c r="H4813" s="4" t="s">
        <v>356</v>
      </c>
      <c r="I4813" s="67">
        <v>0.71261574074074097</v>
      </c>
      <c r="J4813" s="4" t="s">
        <v>1135</v>
      </c>
      <c r="K4813" s="12">
        <v>42903</v>
      </c>
      <c r="L4813" s="4" t="s">
        <v>357</v>
      </c>
      <c r="M4813" s="4" t="s">
        <v>358</v>
      </c>
      <c r="N4813" s="4" t="s">
        <v>384</v>
      </c>
      <c r="O4813" s="12" t="str">
        <f t="shared" ca="1" si="152"/>
        <v>7 ans, 10 mois</v>
      </c>
      <c r="P4813" s="4" t="str">
        <f>VLOOKUP(B4813,Effectif!B:I,6,0)</f>
        <v>Chloé BERTRAND</v>
      </c>
      <c r="Q4813" s="4" t="str">
        <f>VLOOKUP(B4813,Effectif!B:I,8,0)</f>
        <v>BUS</v>
      </c>
      <c r="R4813" s="4" t="str">
        <f>IFERROR(VLOOKUP(C4813,Sales!B:G,6,0),"-")</f>
        <v>-</v>
      </c>
      <c r="S4813" s="4">
        <f>IFERROR(VLOOKUP(C4813,Recolt!B:H,3,0),"-")</f>
        <v>60</v>
      </c>
      <c r="T4813" s="4" t="str">
        <f t="shared" si="153"/>
        <v>-</v>
      </c>
    </row>
    <row r="4814" spans="1:20" hidden="1" x14ac:dyDescent="0.25">
      <c r="A4814" s="4" t="s">
        <v>414</v>
      </c>
      <c r="B4814" s="4" t="s">
        <v>466</v>
      </c>
      <c r="C4814" s="4">
        <v>1034852258</v>
      </c>
      <c r="D4814" s="4" t="s">
        <v>354</v>
      </c>
      <c r="E4814" s="4" t="s">
        <v>355</v>
      </c>
      <c r="F4814" s="4" t="s">
        <v>439</v>
      </c>
      <c r="G4814" s="12">
        <v>45386</v>
      </c>
      <c r="H4814" s="4" t="s">
        <v>356</v>
      </c>
      <c r="I4814" s="67">
        <v>0.42292824074074098</v>
      </c>
      <c r="J4814" s="4" t="s">
        <v>1135</v>
      </c>
      <c r="K4814" s="12">
        <v>43006</v>
      </c>
      <c r="L4814" s="4" t="s">
        <v>357</v>
      </c>
      <c r="M4814" s="4" t="s">
        <v>358</v>
      </c>
      <c r="N4814" s="4" t="s">
        <v>384</v>
      </c>
      <c r="O4814" s="12" t="str">
        <f t="shared" ca="1" si="152"/>
        <v>7 ans, 7 mois</v>
      </c>
      <c r="P4814" s="4" t="str">
        <f>VLOOKUP(B4814,Effectif!B:I,6,0)</f>
        <v>Chloé BERTRAND</v>
      </c>
      <c r="Q4814" s="4" t="str">
        <f>VLOOKUP(B4814,Effectif!B:I,8,0)</f>
        <v>BUS</v>
      </c>
      <c r="R4814" s="4" t="str">
        <f>IFERROR(VLOOKUP(C4814,Sales!B:G,6,0),"-")</f>
        <v>-</v>
      </c>
      <c r="S4814" s="4">
        <f>IFERROR(VLOOKUP(C4814,Recolt!B:H,3,0),"-")</f>
        <v>137</v>
      </c>
      <c r="T4814" s="4" t="str">
        <f t="shared" si="153"/>
        <v>-</v>
      </c>
    </row>
    <row r="4815" spans="1:20" hidden="1" x14ac:dyDescent="0.25">
      <c r="A4815" s="4" t="s">
        <v>414</v>
      </c>
      <c r="B4815" s="4" t="s">
        <v>466</v>
      </c>
      <c r="C4815" s="4">
        <v>1034852259</v>
      </c>
      <c r="D4815" s="4" t="s">
        <v>354</v>
      </c>
      <c r="E4815" s="4" t="s">
        <v>355</v>
      </c>
      <c r="F4815" s="4" t="s">
        <v>439</v>
      </c>
      <c r="G4815" s="12">
        <v>45387</v>
      </c>
      <c r="H4815" s="4" t="s">
        <v>356</v>
      </c>
      <c r="I4815" s="67">
        <v>0.64864583333333303</v>
      </c>
      <c r="J4815" s="4" t="s">
        <v>1131</v>
      </c>
      <c r="K4815" s="12">
        <v>38718</v>
      </c>
      <c r="L4815" s="4" t="s">
        <v>357</v>
      </c>
      <c r="M4815" s="4" t="s">
        <v>358</v>
      </c>
      <c r="N4815" s="4" t="s">
        <v>359</v>
      </c>
      <c r="O4815" s="12" t="str">
        <f t="shared" ca="1" si="152"/>
        <v>19 ans, 3 mois</v>
      </c>
      <c r="P4815" s="4" t="str">
        <f>VLOOKUP(B4815,Effectif!B:I,6,0)</f>
        <v>Chloé BERTRAND</v>
      </c>
      <c r="Q4815" s="4" t="str">
        <f>VLOOKUP(B4815,Effectif!B:I,8,0)</f>
        <v>BUS</v>
      </c>
      <c r="R4815" s="4" t="str">
        <f>IFERROR(VLOOKUP(C4815,Sales!B:G,6,0),"-")</f>
        <v>-</v>
      </c>
      <c r="S4815" s="4">
        <f>IFERROR(VLOOKUP(C4815,Recolt!B:H,3,0),"-")</f>
        <v>43.16</v>
      </c>
      <c r="T4815" s="4" t="str">
        <f t="shared" si="153"/>
        <v>-</v>
      </c>
    </row>
    <row r="4816" spans="1:20" hidden="1" x14ac:dyDescent="0.25">
      <c r="A4816" s="4" t="s">
        <v>414</v>
      </c>
      <c r="B4816" s="4" t="s">
        <v>466</v>
      </c>
      <c r="C4816" s="4">
        <v>1034852260</v>
      </c>
      <c r="D4816" s="4" t="s">
        <v>354</v>
      </c>
      <c r="E4816" s="4" t="s">
        <v>355</v>
      </c>
      <c r="F4816" s="4" t="s">
        <v>439</v>
      </c>
      <c r="G4816" s="12">
        <v>45388</v>
      </c>
      <c r="H4816" s="4" t="s">
        <v>356</v>
      </c>
      <c r="I4816" s="67">
        <v>0.448969907407407</v>
      </c>
      <c r="J4816" s="4" t="s">
        <v>1135</v>
      </c>
      <c r="K4816" s="12">
        <v>43006</v>
      </c>
      <c r="L4816" s="4" t="s">
        <v>357</v>
      </c>
      <c r="M4816" s="4" t="s">
        <v>358</v>
      </c>
      <c r="N4816" s="4" t="s">
        <v>384</v>
      </c>
      <c r="O4816" s="12" t="str">
        <f t="shared" ca="1" si="152"/>
        <v>7 ans, 7 mois</v>
      </c>
      <c r="P4816" s="4" t="str">
        <f>VLOOKUP(B4816,Effectif!B:I,6,0)</f>
        <v>Chloé BERTRAND</v>
      </c>
      <c r="Q4816" s="4" t="str">
        <f>VLOOKUP(B4816,Effectif!B:I,8,0)</f>
        <v>BUS</v>
      </c>
      <c r="R4816" s="4">
        <f>IFERROR(VLOOKUP(C4816,Sales!B:G,6,0),"-")</f>
        <v>141.38999999999999</v>
      </c>
      <c r="S4816" s="4" t="str">
        <f>IFERROR(VLOOKUP(C4816,Recolt!B:H,3,0),"-")</f>
        <v>-</v>
      </c>
      <c r="T4816" s="4">
        <f t="shared" si="153"/>
        <v>141.38999999999999</v>
      </c>
    </row>
    <row r="4817" spans="1:20" hidden="1" x14ac:dyDescent="0.25">
      <c r="A4817" s="4" t="s">
        <v>414</v>
      </c>
      <c r="B4817" s="4" t="s">
        <v>466</v>
      </c>
      <c r="C4817" s="4">
        <v>1034852261</v>
      </c>
      <c r="D4817" s="4" t="s">
        <v>369</v>
      </c>
      <c r="E4817" s="4" t="s">
        <v>355</v>
      </c>
      <c r="F4817" s="4" t="s">
        <v>439</v>
      </c>
      <c r="G4817" s="12">
        <v>45389</v>
      </c>
      <c r="H4817" s="4" t="s">
        <v>356</v>
      </c>
      <c r="I4817" s="67">
        <v>0.39307870370370401</v>
      </c>
      <c r="J4817" s="4" t="s">
        <v>1131</v>
      </c>
      <c r="K4817" s="12">
        <v>38838</v>
      </c>
      <c r="L4817" s="4" t="s">
        <v>357</v>
      </c>
      <c r="M4817" s="4" t="s">
        <v>358</v>
      </c>
      <c r="N4817" s="4" t="s">
        <v>384</v>
      </c>
      <c r="O4817" s="12" t="str">
        <f t="shared" ca="1" si="152"/>
        <v>18 ans, 11 mois</v>
      </c>
      <c r="P4817" s="4" t="str">
        <f>VLOOKUP(B4817,Effectif!B:I,6,0)</f>
        <v>Chloé BERTRAND</v>
      </c>
      <c r="Q4817" s="4" t="str">
        <f>VLOOKUP(B4817,Effectif!B:I,8,0)</f>
        <v>BUS</v>
      </c>
      <c r="R4817" s="4" t="str">
        <f>IFERROR(VLOOKUP(C4817,Sales!B:G,6,0),"-")</f>
        <v>-</v>
      </c>
      <c r="S4817" s="4">
        <f>IFERROR(VLOOKUP(C4817,Recolt!B:H,3,0),"-")</f>
        <v>181</v>
      </c>
      <c r="T4817" s="4" t="str">
        <f t="shared" si="153"/>
        <v>-</v>
      </c>
    </row>
    <row r="4818" spans="1:20" hidden="1" x14ac:dyDescent="0.25">
      <c r="A4818" s="4" t="s">
        <v>414</v>
      </c>
      <c r="B4818" s="4" t="s">
        <v>466</v>
      </c>
      <c r="C4818" s="4">
        <v>1034852275</v>
      </c>
      <c r="D4818" s="4" t="s">
        <v>354</v>
      </c>
      <c r="E4818" s="4" t="s">
        <v>355</v>
      </c>
      <c r="F4818" s="4" t="s">
        <v>439</v>
      </c>
      <c r="G4818" s="12">
        <v>45390</v>
      </c>
      <c r="H4818" s="4" t="s">
        <v>356</v>
      </c>
      <c r="I4818" s="67">
        <v>0.46005787037036999</v>
      </c>
      <c r="J4818" s="4" t="s">
        <v>1131</v>
      </c>
      <c r="K4818" s="12">
        <v>43187</v>
      </c>
      <c r="L4818" s="4" t="s">
        <v>395</v>
      </c>
      <c r="M4818" s="4" t="s">
        <v>358</v>
      </c>
      <c r="N4818" s="4" t="s">
        <v>384</v>
      </c>
      <c r="O4818" s="12" t="str">
        <f t="shared" ca="1" si="152"/>
        <v>7 ans, 1 mois</v>
      </c>
      <c r="P4818" s="4" t="str">
        <f>VLOOKUP(B4818,Effectif!B:I,6,0)</f>
        <v>Chloé BERTRAND</v>
      </c>
      <c r="Q4818" s="4" t="str">
        <f>VLOOKUP(B4818,Effectif!B:I,8,0)</f>
        <v>BUS</v>
      </c>
      <c r="R4818" s="4" t="str">
        <f>IFERROR(VLOOKUP(C4818,Sales!B:G,6,0),"-")</f>
        <v>-</v>
      </c>
      <c r="S4818" s="4">
        <f>IFERROR(VLOOKUP(C4818,Recolt!B:H,3,0),"-")</f>
        <v>317.70999999999998</v>
      </c>
      <c r="T4818" s="4" t="str">
        <f t="shared" si="153"/>
        <v>-</v>
      </c>
    </row>
    <row r="4819" spans="1:20" hidden="1" x14ac:dyDescent="0.25">
      <c r="A4819" s="4" t="s">
        <v>414</v>
      </c>
      <c r="B4819" s="4" t="s">
        <v>466</v>
      </c>
      <c r="C4819" s="4">
        <v>1034852280</v>
      </c>
      <c r="D4819" s="4" t="s">
        <v>354</v>
      </c>
      <c r="E4819" s="4" t="s">
        <v>355</v>
      </c>
      <c r="F4819" s="4" t="s">
        <v>439</v>
      </c>
      <c r="G4819" s="12">
        <v>45391</v>
      </c>
      <c r="H4819" s="4" t="s">
        <v>356</v>
      </c>
      <c r="I4819" s="67">
        <v>0.42168981481481499</v>
      </c>
      <c r="J4819" s="4" t="s">
        <v>1135</v>
      </c>
      <c r="K4819" s="12">
        <v>43119</v>
      </c>
      <c r="L4819" s="4" t="s">
        <v>357</v>
      </c>
      <c r="M4819" s="4" t="s">
        <v>358</v>
      </c>
      <c r="N4819" s="4" t="s">
        <v>384</v>
      </c>
      <c r="O4819" s="12" t="str">
        <f t="shared" ca="1" si="152"/>
        <v>7 ans, 3 mois</v>
      </c>
      <c r="P4819" s="4" t="str">
        <f>VLOOKUP(B4819,Effectif!B:I,6,0)</f>
        <v>Chloé BERTRAND</v>
      </c>
      <c r="Q4819" s="4" t="str">
        <f>VLOOKUP(B4819,Effectif!B:I,8,0)</f>
        <v>BUS</v>
      </c>
      <c r="R4819" s="4">
        <f>IFERROR(VLOOKUP(C4819,Sales!B:G,6,0),"-")</f>
        <v>343.72</v>
      </c>
      <c r="S4819" s="4" t="str">
        <f>IFERROR(VLOOKUP(C4819,Recolt!B:H,3,0),"-")</f>
        <v>-</v>
      </c>
      <c r="T4819" s="4">
        <f t="shared" si="153"/>
        <v>343.72</v>
      </c>
    </row>
    <row r="4820" spans="1:20" hidden="1" x14ac:dyDescent="0.25">
      <c r="A4820" s="4" t="s">
        <v>414</v>
      </c>
      <c r="B4820" s="4" t="s">
        <v>466</v>
      </c>
      <c r="C4820" s="4">
        <v>1034852298</v>
      </c>
      <c r="D4820" s="4" t="s">
        <v>377</v>
      </c>
      <c r="E4820" s="4" t="s">
        <v>364</v>
      </c>
      <c r="F4820" s="4" t="s">
        <v>439</v>
      </c>
      <c r="G4820" s="12">
        <v>45392</v>
      </c>
      <c r="H4820" s="4" t="s">
        <v>356</v>
      </c>
      <c r="I4820" s="67">
        <v>0.61085648148148197</v>
      </c>
      <c r="J4820" s="4" t="s">
        <v>1131</v>
      </c>
      <c r="K4820" s="12">
        <v>43411</v>
      </c>
      <c r="L4820" s="4" t="s">
        <v>395</v>
      </c>
      <c r="M4820" s="4" t="s">
        <v>358</v>
      </c>
      <c r="N4820" s="4" t="s">
        <v>384</v>
      </c>
      <c r="O4820" s="12" t="str">
        <f t="shared" ca="1" si="152"/>
        <v>6 ans, 5 mois</v>
      </c>
      <c r="P4820" s="4" t="str">
        <f>VLOOKUP(B4820,Effectif!B:I,6,0)</f>
        <v>Chloé BERTRAND</v>
      </c>
      <c r="Q4820" s="4" t="str">
        <f>VLOOKUP(B4820,Effectif!B:I,8,0)</f>
        <v>BUS</v>
      </c>
      <c r="R4820" s="4" t="str">
        <f>IFERROR(VLOOKUP(C4820,Sales!B:G,6,0),"-")</f>
        <v>-</v>
      </c>
      <c r="S4820" s="4">
        <f>IFERROR(VLOOKUP(C4820,Recolt!B:H,3,0),"-")</f>
        <v>164</v>
      </c>
      <c r="T4820" s="4" t="str">
        <f t="shared" si="153"/>
        <v>-</v>
      </c>
    </row>
    <row r="4821" spans="1:20" hidden="1" x14ac:dyDescent="0.25">
      <c r="A4821" s="4" t="s">
        <v>414</v>
      </c>
      <c r="B4821" s="4" t="s">
        <v>466</v>
      </c>
      <c r="C4821" s="4">
        <v>1034852299</v>
      </c>
      <c r="D4821" s="4" t="s">
        <v>354</v>
      </c>
      <c r="E4821" s="4" t="s">
        <v>355</v>
      </c>
      <c r="F4821" s="4" t="s">
        <v>439</v>
      </c>
      <c r="G4821" s="12">
        <v>45393</v>
      </c>
      <c r="H4821" s="4" t="s">
        <v>356</v>
      </c>
      <c r="I4821" s="67">
        <v>0.44262731481481499</v>
      </c>
      <c r="J4821" s="4" t="s">
        <v>1135</v>
      </c>
      <c r="K4821" s="12">
        <v>42816</v>
      </c>
      <c r="L4821" s="4" t="s">
        <v>357</v>
      </c>
      <c r="M4821" s="4" t="s">
        <v>358</v>
      </c>
      <c r="N4821" s="4" t="s">
        <v>384</v>
      </c>
      <c r="O4821" s="12" t="str">
        <f t="shared" ca="1" si="152"/>
        <v>8 ans, 1 mois</v>
      </c>
      <c r="P4821" s="4" t="str">
        <f>VLOOKUP(B4821,Effectif!B:I,6,0)</f>
        <v>Chloé BERTRAND</v>
      </c>
      <c r="Q4821" s="4" t="str">
        <f>VLOOKUP(B4821,Effectif!B:I,8,0)</f>
        <v>BUS</v>
      </c>
      <c r="R4821" s="4" t="str">
        <f>IFERROR(VLOOKUP(C4821,Sales!B:G,6,0),"-")</f>
        <v>-</v>
      </c>
      <c r="S4821" s="4" t="str">
        <f>IFERROR(VLOOKUP(C4821,Recolt!B:H,3,0),"-")</f>
        <v>-</v>
      </c>
      <c r="T4821" s="4" t="str">
        <f t="shared" si="153"/>
        <v>-</v>
      </c>
    </row>
    <row r="4822" spans="1:20" hidden="1" x14ac:dyDescent="0.25">
      <c r="A4822" s="4" t="s">
        <v>414</v>
      </c>
      <c r="B4822" s="4" t="s">
        <v>466</v>
      </c>
      <c r="C4822" s="4">
        <v>1034852304</v>
      </c>
      <c r="D4822" s="4" t="s">
        <v>380</v>
      </c>
      <c r="E4822" s="4" t="s">
        <v>364</v>
      </c>
      <c r="F4822" s="4" t="s">
        <v>439</v>
      </c>
      <c r="G4822" s="12">
        <v>45394</v>
      </c>
      <c r="H4822" s="4" t="s">
        <v>356</v>
      </c>
      <c r="I4822" s="67">
        <v>0.42076388888888899</v>
      </c>
      <c r="J4822" s="4" t="s">
        <v>1135</v>
      </c>
      <c r="K4822" s="12">
        <v>43356</v>
      </c>
      <c r="L4822" s="4" t="s">
        <v>357</v>
      </c>
      <c r="M4822" s="4" t="s">
        <v>358</v>
      </c>
      <c r="N4822" s="4" t="s">
        <v>384</v>
      </c>
      <c r="O4822" s="12" t="str">
        <f t="shared" ca="1" si="152"/>
        <v>6 ans, 7 mois</v>
      </c>
      <c r="P4822" s="4" t="str">
        <f>VLOOKUP(B4822,Effectif!B:I,6,0)</f>
        <v>Chloé BERTRAND</v>
      </c>
      <c r="Q4822" s="4" t="str">
        <f>VLOOKUP(B4822,Effectif!B:I,8,0)</f>
        <v>BUS</v>
      </c>
      <c r="R4822" s="4">
        <f>IFERROR(VLOOKUP(C4822,Sales!B:G,6,0),"-")</f>
        <v>631.23</v>
      </c>
      <c r="S4822" s="4" t="str">
        <f>IFERROR(VLOOKUP(C4822,Recolt!B:H,3,0),"-")</f>
        <v>-</v>
      </c>
      <c r="T4822" s="4">
        <f t="shared" si="153"/>
        <v>631.23</v>
      </c>
    </row>
    <row r="4823" spans="1:20" hidden="1" x14ac:dyDescent="0.25">
      <c r="A4823" s="4" t="s">
        <v>414</v>
      </c>
      <c r="B4823" s="4" t="s">
        <v>466</v>
      </c>
      <c r="C4823" s="4">
        <v>1034852305</v>
      </c>
      <c r="D4823" s="4" t="s">
        <v>354</v>
      </c>
      <c r="E4823" s="4" t="s">
        <v>355</v>
      </c>
      <c r="F4823" s="4" t="s">
        <v>439</v>
      </c>
      <c r="G4823" s="12">
        <v>45395</v>
      </c>
      <c r="H4823" s="4" t="s">
        <v>356</v>
      </c>
      <c r="I4823" s="67">
        <v>0.50248842592592602</v>
      </c>
      <c r="J4823" s="4" t="s">
        <v>1135</v>
      </c>
      <c r="K4823" s="12">
        <v>43119</v>
      </c>
      <c r="L4823" s="4" t="s">
        <v>357</v>
      </c>
      <c r="M4823" s="4" t="s">
        <v>358</v>
      </c>
      <c r="N4823" s="4" t="s">
        <v>384</v>
      </c>
      <c r="O4823" s="12" t="str">
        <f t="shared" ca="1" si="152"/>
        <v>7 ans, 3 mois</v>
      </c>
      <c r="P4823" s="4" t="str">
        <f>VLOOKUP(B4823,Effectif!B:I,6,0)</f>
        <v>Chloé BERTRAND</v>
      </c>
      <c r="Q4823" s="4" t="str">
        <f>VLOOKUP(B4823,Effectif!B:I,8,0)</f>
        <v>BUS</v>
      </c>
      <c r="R4823" s="4">
        <f>IFERROR(VLOOKUP(C4823,Sales!B:G,6,0),"-")</f>
        <v>11</v>
      </c>
      <c r="S4823" s="4" t="str">
        <f>IFERROR(VLOOKUP(C4823,Recolt!B:H,3,0),"-")</f>
        <v>-</v>
      </c>
      <c r="T4823" s="4">
        <f t="shared" si="153"/>
        <v>11</v>
      </c>
    </row>
    <row r="4824" spans="1:20" hidden="1" x14ac:dyDescent="0.25">
      <c r="A4824" s="4" t="s">
        <v>414</v>
      </c>
      <c r="B4824" s="4" t="s">
        <v>466</v>
      </c>
      <c r="C4824" s="4">
        <v>1034852307</v>
      </c>
      <c r="D4824" s="4" t="s">
        <v>354</v>
      </c>
      <c r="E4824" s="4" t="s">
        <v>355</v>
      </c>
      <c r="F4824" s="4" t="s">
        <v>439</v>
      </c>
      <c r="G4824" s="12">
        <v>45396</v>
      </c>
      <c r="H4824" s="4" t="s">
        <v>356</v>
      </c>
      <c r="I4824" s="67">
        <v>0.482372685185185</v>
      </c>
      <c r="J4824" s="4" t="s">
        <v>1135</v>
      </c>
      <c r="K4824" s="12">
        <v>42816</v>
      </c>
      <c r="L4824" s="4" t="s">
        <v>357</v>
      </c>
      <c r="M4824" s="4" t="s">
        <v>358</v>
      </c>
      <c r="N4824" s="4" t="s">
        <v>384</v>
      </c>
      <c r="O4824" s="12" t="str">
        <f t="shared" ca="1" si="152"/>
        <v>8 ans, 1 mois</v>
      </c>
      <c r="P4824" s="4" t="str">
        <f>VLOOKUP(B4824,Effectif!B:I,6,0)</f>
        <v>Chloé BERTRAND</v>
      </c>
      <c r="Q4824" s="4" t="str">
        <f>VLOOKUP(B4824,Effectif!B:I,8,0)</f>
        <v>BUS</v>
      </c>
      <c r="R4824" s="4">
        <f>IFERROR(VLOOKUP(C4824,Sales!B:G,6,0),"-")</f>
        <v>133.68</v>
      </c>
      <c r="S4824" s="4" t="str">
        <f>IFERROR(VLOOKUP(C4824,Recolt!B:H,3,0),"-")</f>
        <v>-</v>
      </c>
      <c r="T4824" s="4">
        <f t="shared" si="153"/>
        <v>133.68</v>
      </c>
    </row>
    <row r="4825" spans="1:20" hidden="1" x14ac:dyDescent="0.25">
      <c r="A4825" s="4" t="s">
        <v>414</v>
      </c>
      <c r="B4825" s="4" t="s">
        <v>466</v>
      </c>
      <c r="C4825" s="4">
        <v>1034852326</v>
      </c>
      <c r="D4825" s="4" t="s">
        <v>354</v>
      </c>
      <c r="E4825" s="4" t="s">
        <v>355</v>
      </c>
      <c r="F4825" s="4" t="s">
        <v>439</v>
      </c>
      <c r="G4825" s="12">
        <v>45397</v>
      </c>
      <c r="H4825" s="4" t="s">
        <v>356</v>
      </c>
      <c r="I4825" s="67">
        <v>0.42400462962962998</v>
      </c>
      <c r="J4825" s="4" t="s">
        <v>1135</v>
      </c>
      <c r="K4825" s="12">
        <v>42873</v>
      </c>
      <c r="L4825" s="4" t="s">
        <v>357</v>
      </c>
      <c r="M4825" s="4" t="s">
        <v>358</v>
      </c>
      <c r="N4825" s="4" t="s">
        <v>384</v>
      </c>
      <c r="O4825" s="12" t="str">
        <f t="shared" ca="1" si="152"/>
        <v>7 ans, 11 mois</v>
      </c>
      <c r="P4825" s="4" t="str">
        <f>VLOOKUP(B4825,Effectif!B:I,6,0)</f>
        <v>Chloé BERTRAND</v>
      </c>
      <c r="Q4825" s="4" t="str">
        <f>VLOOKUP(B4825,Effectif!B:I,8,0)</f>
        <v>BUS</v>
      </c>
      <c r="R4825" s="4">
        <f>IFERROR(VLOOKUP(C4825,Sales!B:G,6,0),"-")</f>
        <v>51</v>
      </c>
      <c r="S4825" s="4" t="str">
        <f>IFERROR(VLOOKUP(C4825,Recolt!B:H,3,0),"-")</f>
        <v>-</v>
      </c>
      <c r="T4825" s="4">
        <f t="shared" si="153"/>
        <v>51</v>
      </c>
    </row>
    <row r="4826" spans="1:20" hidden="1" x14ac:dyDescent="0.25">
      <c r="A4826" s="4" t="s">
        <v>414</v>
      </c>
      <c r="B4826" s="4" t="s">
        <v>466</v>
      </c>
      <c r="C4826" s="4">
        <v>1034852336</v>
      </c>
      <c r="D4826" s="4" t="s">
        <v>354</v>
      </c>
      <c r="E4826" s="4" t="s">
        <v>355</v>
      </c>
      <c r="F4826" s="4" t="s">
        <v>439</v>
      </c>
      <c r="G4826" s="12">
        <v>45398</v>
      </c>
      <c r="H4826" s="4" t="s">
        <v>356</v>
      </c>
      <c r="I4826" s="67">
        <v>0.49729166666666702</v>
      </c>
      <c r="J4826" s="4" t="s">
        <v>1135</v>
      </c>
      <c r="K4826" s="12">
        <v>42873</v>
      </c>
      <c r="L4826" s="4" t="s">
        <v>357</v>
      </c>
      <c r="M4826" s="4" t="s">
        <v>358</v>
      </c>
      <c r="N4826" s="4" t="s">
        <v>384</v>
      </c>
      <c r="O4826" s="12" t="str">
        <f t="shared" ca="1" si="152"/>
        <v>7 ans, 11 mois</v>
      </c>
      <c r="P4826" s="4" t="str">
        <f>VLOOKUP(B4826,Effectif!B:I,6,0)</f>
        <v>Chloé BERTRAND</v>
      </c>
      <c r="Q4826" s="4" t="str">
        <f>VLOOKUP(B4826,Effectif!B:I,8,0)</f>
        <v>BUS</v>
      </c>
      <c r="R4826" s="4">
        <f>IFERROR(VLOOKUP(C4826,Sales!B:G,6,0),"-")</f>
        <v>28.14</v>
      </c>
      <c r="S4826" s="4" t="str">
        <f>IFERROR(VLOOKUP(C4826,Recolt!B:H,3,0),"-")</f>
        <v>-</v>
      </c>
      <c r="T4826" s="4">
        <f t="shared" si="153"/>
        <v>28.14</v>
      </c>
    </row>
    <row r="4827" spans="1:20" hidden="1" x14ac:dyDescent="0.25">
      <c r="A4827" s="4" t="s">
        <v>414</v>
      </c>
      <c r="B4827" s="4" t="s">
        <v>466</v>
      </c>
      <c r="C4827" s="4">
        <v>1034852345</v>
      </c>
      <c r="D4827" s="4" t="s">
        <v>354</v>
      </c>
      <c r="E4827" s="4" t="s">
        <v>355</v>
      </c>
      <c r="F4827" s="4" t="s">
        <v>439</v>
      </c>
      <c r="G4827" s="12">
        <v>45399</v>
      </c>
      <c r="H4827" s="4" t="s">
        <v>356</v>
      </c>
      <c r="I4827" s="67">
        <v>0.39422453703703703</v>
      </c>
      <c r="J4827" s="4" t="s">
        <v>1147</v>
      </c>
      <c r="L4827" s="4" t="s">
        <v>357</v>
      </c>
      <c r="O4827" s="12" t="str">
        <f t="shared" ca="1" si="152"/>
        <v>125 ans, 3 mois</v>
      </c>
      <c r="P4827" s="4" t="str">
        <f>VLOOKUP(B4827,Effectif!B:I,6,0)</f>
        <v>Chloé BERTRAND</v>
      </c>
      <c r="Q4827" s="4" t="str">
        <f>VLOOKUP(B4827,Effectif!B:I,8,0)</f>
        <v>BUS</v>
      </c>
      <c r="R4827" s="4" t="str">
        <f>IFERROR(VLOOKUP(C4827,Sales!B:G,6,0),"-")</f>
        <v>-</v>
      </c>
      <c r="S4827" s="4">
        <f>IFERROR(VLOOKUP(C4827,Recolt!B:H,3,0),"-")</f>
        <v>223.65</v>
      </c>
      <c r="T4827" s="4" t="str">
        <f t="shared" si="153"/>
        <v>-</v>
      </c>
    </row>
    <row r="4828" spans="1:20" hidden="1" x14ac:dyDescent="0.25">
      <c r="A4828" s="4" t="s">
        <v>414</v>
      </c>
      <c r="B4828" s="4" t="s">
        <v>466</v>
      </c>
      <c r="C4828" s="4">
        <v>1034852346</v>
      </c>
      <c r="D4828" s="4" t="s">
        <v>354</v>
      </c>
      <c r="E4828" s="4" t="s">
        <v>355</v>
      </c>
      <c r="F4828" s="4" t="s">
        <v>439</v>
      </c>
      <c r="G4828" s="12">
        <v>45400</v>
      </c>
      <c r="H4828" s="4" t="s">
        <v>356</v>
      </c>
      <c r="I4828" s="67">
        <v>0.51699074074074103</v>
      </c>
      <c r="J4828" s="4" t="s">
        <v>1135</v>
      </c>
      <c r="K4828" s="12">
        <v>43153</v>
      </c>
      <c r="L4828" s="4" t="s">
        <v>357</v>
      </c>
      <c r="M4828" s="4" t="s">
        <v>358</v>
      </c>
      <c r="N4828" s="4" t="s">
        <v>384</v>
      </c>
      <c r="O4828" s="12" t="str">
        <f t="shared" ca="1" si="152"/>
        <v>7 ans, 2 mois</v>
      </c>
      <c r="P4828" s="4" t="str">
        <f>VLOOKUP(B4828,Effectif!B:I,6,0)</f>
        <v>Chloé BERTRAND</v>
      </c>
      <c r="Q4828" s="4" t="str">
        <f>VLOOKUP(B4828,Effectif!B:I,8,0)</f>
        <v>BUS</v>
      </c>
      <c r="R4828" s="4">
        <f>IFERROR(VLOOKUP(C4828,Sales!B:G,6,0),"-")</f>
        <v>129.96</v>
      </c>
      <c r="S4828" s="4" t="str">
        <f>IFERROR(VLOOKUP(C4828,Recolt!B:H,3,0),"-")</f>
        <v>-</v>
      </c>
      <c r="T4828" s="4">
        <f t="shared" si="153"/>
        <v>129.96</v>
      </c>
    </row>
    <row r="4829" spans="1:20" hidden="1" x14ac:dyDescent="0.25">
      <c r="A4829" s="4" t="s">
        <v>414</v>
      </c>
      <c r="B4829" s="4" t="s">
        <v>487</v>
      </c>
      <c r="C4829" s="4">
        <v>1034852356</v>
      </c>
      <c r="D4829" s="4" t="s">
        <v>377</v>
      </c>
      <c r="E4829" s="4" t="s">
        <v>364</v>
      </c>
      <c r="F4829" s="4" t="s">
        <v>439</v>
      </c>
      <c r="G4829" s="12">
        <v>45401</v>
      </c>
      <c r="H4829" s="4" t="s">
        <v>356</v>
      </c>
      <c r="I4829" s="67">
        <v>0.607222222222222</v>
      </c>
      <c r="J4829" s="4" t="s">
        <v>1147</v>
      </c>
      <c r="L4829" s="4" t="s">
        <v>357</v>
      </c>
      <c r="O4829" s="12" t="str">
        <f t="shared" ca="1" si="152"/>
        <v>125 ans, 3 mois</v>
      </c>
      <c r="P4829" s="4" t="str">
        <f>VLOOKUP(B4829,Effectif!B:I,6,0)</f>
        <v>Lise DE WITTE</v>
      </c>
      <c r="Q4829" s="4" t="str">
        <f>VLOOKUP(B4829,Effectif!B:I,8,0)</f>
        <v>BUS</v>
      </c>
      <c r="R4829" s="4">
        <f>IFERROR(VLOOKUP(C4829,Sales!B:G,6,0),"-")</f>
        <v>73.14</v>
      </c>
      <c r="S4829" s="4" t="str">
        <f>IFERROR(VLOOKUP(C4829,Recolt!B:H,3,0),"-")</f>
        <v>-</v>
      </c>
      <c r="T4829" s="4">
        <f t="shared" si="153"/>
        <v>73.14</v>
      </c>
    </row>
    <row r="4830" spans="1:20" hidden="1" x14ac:dyDescent="0.25">
      <c r="A4830" s="4" t="s">
        <v>414</v>
      </c>
      <c r="B4830" s="4" t="s">
        <v>487</v>
      </c>
      <c r="C4830" s="4">
        <v>1034852367</v>
      </c>
      <c r="D4830" s="4" t="s">
        <v>369</v>
      </c>
      <c r="E4830" s="4" t="s">
        <v>364</v>
      </c>
      <c r="F4830" s="4" t="s">
        <v>439</v>
      </c>
      <c r="G4830" s="12">
        <v>45402</v>
      </c>
      <c r="H4830" s="4" t="s">
        <v>404</v>
      </c>
      <c r="I4830" s="67">
        <v>0.47807870370370398</v>
      </c>
      <c r="J4830" s="4" t="s">
        <v>1133</v>
      </c>
      <c r="K4830" s="12">
        <v>43262</v>
      </c>
      <c r="L4830" s="4" t="s">
        <v>357</v>
      </c>
      <c r="M4830" s="4" t="s">
        <v>358</v>
      </c>
      <c r="N4830" s="4" t="s">
        <v>359</v>
      </c>
      <c r="O4830" s="12" t="str">
        <f t="shared" ca="1" si="152"/>
        <v>6 ans, 10 mois</v>
      </c>
      <c r="P4830" s="4" t="str">
        <f>VLOOKUP(B4830,Effectif!B:I,6,0)</f>
        <v>Lise DE WITTE</v>
      </c>
      <c r="Q4830" s="4" t="str">
        <f>VLOOKUP(B4830,Effectif!B:I,8,0)</f>
        <v>BUS</v>
      </c>
      <c r="R4830" s="4">
        <f>IFERROR(VLOOKUP(C4830,Sales!B:G,6,0),"-")</f>
        <v>71</v>
      </c>
      <c r="S4830" s="4" t="str">
        <f>IFERROR(VLOOKUP(C4830,Recolt!B:H,3,0),"-")</f>
        <v>-</v>
      </c>
      <c r="T4830" s="4">
        <f t="shared" si="153"/>
        <v>71</v>
      </c>
    </row>
    <row r="4831" spans="1:20" hidden="1" x14ac:dyDescent="0.25">
      <c r="A4831" s="4" t="s">
        <v>414</v>
      </c>
      <c r="B4831" s="4" t="s">
        <v>487</v>
      </c>
      <c r="C4831" s="4">
        <v>1034852368</v>
      </c>
      <c r="D4831" s="4" t="s">
        <v>367</v>
      </c>
      <c r="E4831" s="4" t="s">
        <v>364</v>
      </c>
      <c r="F4831" s="4" t="s">
        <v>439</v>
      </c>
      <c r="G4831" s="12">
        <v>45403</v>
      </c>
      <c r="H4831" s="4" t="s">
        <v>356</v>
      </c>
      <c r="I4831" s="67">
        <v>0.49858796296296298</v>
      </c>
      <c r="J4831" s="4" t="s">
        <v>1147</v>
      </c>
      <c r="K4831" s="12">
        <v>42826</v>
      </c>
      <c r="L4831" s="4" t="s">
        <v>395</v>
      </c>
      <c r="M4831" s="4" t="s">
        <v>362</v>
      </c>
      <c r="O4831" s="12" t="str">
        <f t="shared" ca="1" si="152"/>
        <v>8 ans, 0 mois</v>
      </c>
      <c r="P4831" s="4" t="str">
        <f>VLOOKUP(B4831,Effectif!B:I,6,0)</f>
        <v>Lise DE WITTE</v>
      </c>
      <c r="Q4831" s="4" t="str">
        <f>VLOOKUP(B4831,Effectif!B:I,8,0)</f>
        <v>BUS</v>
      </c>
      <c r="R4831" s="4" t="str">
        <f>IFERROR(VLOOKUP(C4831,Sales!B:G,6,0),"-")</f>
        <v>-</v>
      </c>
      <c r="S4831" s="4">
        <f>IFERROR(VLOOKUP(C4831,Recolt!B:H,3,0),"-")</f>
        <v>149</v>
      </c>
      <c r="T4831" s="4" t="str">
        <f t="shared" si="153"/>
        <v>-</v>
      </c>
    </row>
    <row r="4832" spans="1:20" hidden="1" x14ac:dyDescent="0.25">
      <c r="A4832" s="4" t="s">
        <v>414</v>
      </c>
      <c r="B4832" s="4" t="s">
        <v>487</v>
      </c>
      <c r="C4832" s="4">
        <v>1034852372</v>
      </c>
      <c r="D4832" s="4" t="s">
        <v>367</v>
      </c>
      <c r="E4832" s="4" t="s">
        <v>364</v>
      </c>
      <c r="F4832" s="4" t="s">
        <v>439</v>
      </c>
      <c r="G4832" s="12">
        <v>45404</v>
      </c>
      <c r="H4832" s="4" t="s">
        <v>356</v>
      </c>
      <c r="I4832" s="67">
        <v>0.56789351851851899</v>
      </c>
      <c r="J4832" s="4" t="s">
        <v>1136</v>
      </c>
      <c r="K4832" s="12">
        <v>43101</v>
      </c>
      <c r="L4832" s="4" t="s">
        <v>395</v>
      </c>
      <c r="M4832" s="4" t="s">
        <v>358</v>
      </c>
      <c r="N4832" s="4" t="s">
        <v>384</v>
      </c>
      <c r="O4832" s="12" t="str">
        <f t="shared" ca="1" si="152"/>
        <v>7 ans, 3 mois</v>
      </c>
      <c r="P4832" s="4" t="str">
        <f>VLOOKUP(B4832,Effectif!B:I,6,0)</f>
        <v>Lise DE WITTE</v>
      </c>
      <c r="Q4832" s="4" t="str">
        <f>VLOOKUP(B4832,Effectif!B:I,8,0)</f>
        <v>BUS</v>
      </c>
      <c r="R4832" s="4">
        <f>IFERROR(VLOOKUP(C4832,Sales!B:G,6,0),"-")</f>
        <v>70</v>
      </c>
      <c r="S4832" s="4" t="str">
        <f>IFERROR(VLOOKUP(C4832,Recolt!B:H,3,0),"-")</f>
        <v>-</v>
      </c>
      <c r="T4832" s="4">
        <f t="shared" si="153"/>
        <v>70</v>
      </c>
    </row>
    <row r="4833" spans="1:20" hidden="1" x14ac:dyDescent="0.25">
      <c r="A4833" s="4" t="s">
        <v>414</v>
      </c>
      <c r="B4833" s="4" t="s">
        <v>487</v>
      </c>
      <c r="C4833" s="4">
        <v>1034852379</v>
      </c>
      <c r="D4833" s="4" t="s">
        <v>369</v>
      </c>
      <c r="E4833" s="4" t="s">
        <v>364</v>
      </c>
      <c r="F4833" s="4" t="s">
        <v>439</v>
      </c>
      <c r="G4833" s="12">
        <v>45405</v>
      </c>
      <c r="H4833" s="4" t="s">
        <v>356</v>
      </c>
      <c r="I4833" s="67">
        <v>0.74723379629629605</v>
      </c>
      <c r="J4833" s="4" t="s">
        <v>1135</v>
      </c>
      <c r="K4833" s="12">
        <v>43420</v>
      </c>
      <c r="L4833" s="4" t="s">
        <v>357</v>
      </c>
      <c r="M4833" s="4" t="s">
        <v>358</v>
      </c>
      <c r="N4833" s="4" t="s">
        <v>384</v>
      </c>
      <c r="O4833" s="12" t="str">
        <f t="shared" ca="1" si="152"/>
        <v>6 ans, 5 mois</v>
      </c>
      <c r="P4833" s="4" t="str">
        <f>VLOOKUP(B4833,Effectif!B:I,6,0)</f>
        <v>Lise DE WITTE</v>
      </c>
      <c r="Q4833" s="4" t="str">
        <f>VLOOKUP(B4833,Effectif!B:I,8,0)</f>
        <v>BUS</v>
      </c>
      <c r="R4833" s="4">
        <f>IFERROR(VLOOKUP(C4833,Sales!B:G,6,0),"-")</f>
        <v>31.36</v>
      </c>
      <c r="S4833" s="4" t="str">
        <f>IFERROR(VLOOKUP(C4833,Recolt!B:H,3,0),"-")</f>
        <v>-</v>
      </c>
      <c r="T4833" s="4">
        <f t="shared" si="153"/>
        <v>31.36</v>
      </c>
    </row>
    <row r="4834" spans="1:20" hidden="1" x14ac:dyDescent="0.25">
      <c r="A4834" s="4" t="s">
        <v>414</v>
      </c>
      <c r="B4834" s="4" t="s">
        <v>487</v>
      </c>
      <c r="C4834" s="4">
        <v>1034852383</v>
      </c>
      <c r="D4834" s="4" t="s">
        <v>354</v>
      </c>
      <c r="E4834" s="4" t="s">
        <v>355</v>
      </c>
      <c r="F4834" s="4" t="s">
        <v>439</v>
      </c>
      <c r="G4834" s="12">
        <v>45406</v>
      </c>
      <c r="H4834" s="4" t="s">
        <v>356</v>
      </c>
      <c r="I4834" s="67">
        <v>0.73400462962962998</v>
      </c>
      <c r="J4834" s="4" t="s">
        <v>1135</v>
      </c>
      <c r="K4834" s="12">
        <v>43213</v>
      </c>
      <c r="L4834" s="4" t="s">
        <v>357</v>
      </c>
      <c r="M4834" s="4" t="s">
        <v>358</v>
      </c>
      <c r="N4834" s="4" t="s">
        <v>384</v>
      </c>
      <c r="O4834" s="12" t="str">
        <f t="shared" ca="1" si="152"/>
        <v>6 ans, 0 mois</v>
      </c>
      <c r="P4834" s="4" t="str">
        <f>VLOOKUP(B4834,Effectif!B:I,6,0)</f>
        <v>Lise DE WITTE</v>
      </c>
      <c r="Q4834" s="4" t="str">
        <f>VLOOKUP(B4834,Effectif!B:I,8,0)</f>
        <v>BUS</v>
      </c>
      <c r="R4834" s="4" t="str">
        <f>IFERROR(VLOOKUP(C4834,Sales!B:G,6,0),"-")</f>
        <v>-</v>
      </c>
      <c r="S4834" s="4">
        <f>IFERROR(VLOOKUP(C4834,Recolt!B:H,3,0),"-")</f>
        <v>200</v>
      </c>
      <c r="T4834" s="4" t="str">
        <f t="shared" si="153"/>
        <v>-</v>
      </c>
    </row>
    <row r="4835" spans="1:20" hidden="1" x14ac:dyDescent="0.25">
      <c r="A4835" s="4" t="s">
        <v>414</v>
      </c>
      <c r="B4835" s="4" t="s">
        <v>487</v>
      </c>
      <c r="C4835" s="4">
        <v>1034852394</v>
      </c>
      <c r="D4835" s="4" t="s">
        <v>367</v>
      </c>
      <c r="E4835" s="4" t="s">
        <v>364</v>
      </c>
      <c r="F4835" s="4" t="s">
        <v>439</v>
      </c>
      <c r="G4835" s="12">
        <v>45407</v>
      </c>
      <c r="H4835" s="4" t="s">
        <v>356</v>
      </c>
      <c r="I4835" s="67">
        <v>0.72041666666666704</v>
      </c>
      <c r="J4835" s="4" t="s">
        <v>1135</v>
      </c>
      <c r="K4835" s="12">
        <v>43213</v>
      </c>
      <c r="L4835" s="4" t="s">
        <v>357</v>
      </c>
      <c r="M4835" s="4" t="s">
        <v>358</v>
      </c>
      <c r="N4835" s="4" t="s">
        <v>384</v>
      </c>
      <c r="O4835" s="12" t="str">
        <f t="shared" ca="1" si="152"/>
        <v>6 ans, 0 mois</v>
      </c>
      <c r="P4835" s="4" t="str">
        <f>VLOOKUP(B4835,Effectif!B:I,6,0)</f>
        <v>Lise DE WITTE</v>
      </c>
      <c r="Q4835" s="4" t="str">
        <f>VLOOKUP(B4835,Effectif!B:I,8,0)</f>
        <v>BUS</v>
      </c>
      <c r="R4835" s="4">
        <f>IFERROR(VLOOKUP(C4835,Sales!B:G,6,0),"-")</f>
        <v>69.930000000000007</v>
      </c>
      <c r="S4835" s="4" t="str">
        <f>IFERROR(VLOOKUP(C4835,Recolt!B:H,3,0),"-")</f>
        <v>-</v>
      </c>
      <c r="T4835" s="4">
        <f t="shared" si="153"/>
        <v>69.930000000000007</v>
      </c>
    </row>
    <row r="4836" spans="1:20" hidden="1" x14ac:dyDescent="0.25">
      <c r="A4836" s="4" t="s">
        <v>414</v>
      </c>
      <c r="B4836" s="4" t="s">
        <v>487</v>
      </c>
      <c r="C4836" s="4">
        <v>1034852396</v>
      </c>
      <c r="D4836" s="4" t="s">
        <v>368</v>
      </c>
      <c r="E4836" s="4" t="s">
        <v>364</v>
      </c>
      <c r="F4836" s="4" t="s">
        <v>439</v>
      </c>
      <c r="G4836" s="12">
        <v>45408</v>
      </c>
      <c r="H4836" s="4" t="s">
        <v>356</v>
      </c>
      <c r="I4836" s="67">
        <v>0.49225694444444401</v>
      </c>
      <c r="J4836" s="4" t="s">
        <v>1135</v>
      </c>
      <c r="K4836" s="12">
        <v>42809</v>
      </c>
      <c r="L4836" s="4" t="s">
        <v>357</v>
      </c>
      <c r="M4836" s="4" t="s">
        <v>358</v>
      </c>
      <c r="N4836" s="4" t="s">
        <v>384</v>
      </c>
      <c r="O4836" s="12" t="str">
        <f t="shared" ca="1" si="152"/>
        <v>8 ans, 1 mois</v>
      </c>
      <c r="P4836" s="4" t="str">
        <f>VLOOKUP(B4836,Effectif!B:I,6,0)</f>
        <v>Lise DE WITTE</v>
      </c>
      <c r="Q4836" s="4" t="str">
        <f>VLOOKUP(B4836,Effectif!B:I,8,0)</f>
        <v>BUS</v>
      </c>
      <c r="R4836" s="4" t="str">
        <f>IFERROR(VLOOKUP(C4836,Sales!B:G,6,0),"-")</f>
        <v>-</v>
      </c>
      <c r="S4836" s="4">
        <f>IFERROR(VLOOKUP(C4836,Recolt!B:H,3,0),"-")</f>
        <v>112.22999999999999</v>
      </c>
      <c r="T4836" s="4" t="str">
        <f t="shared" si="153"/>
        <v>-</v>
      </c>
    </row>
    <row r="4837" spans="1:20" hidden="1" x14ac:dyDescent="0.25">
      <c r="A4837" s="4" t="s">
        <v>414</v>
      </c>
      <c r="B4837" s="4" t="s">
        <v>487</v>
      </c>
      <c r="C4837" s="4">
        <v>1034852399</v>
      </c>
      <c r="D4837" s="4" t="s">
        <v>382</v>
      </c>
      <c r="E4837" s="4" t="s">
        <v>364</v>
      </c>
      <c r="F4837" s="4" t="s">
        <v>439</v>
      </c>
      <c r="G4837" s="12">
        <v>45409</v>
      </c>
      <c r="H4837" s="4" t="s">
        <v>356</v>
      </c>
      <c r="I4837" s="67">
        <v>0.467789351851852</v>
      </c>
      <c r="J4837" s="4" t="s">
        <v>1135</v>
      </c>
      <c r="K4837" s="12">
        <v>42362</v>
      </c>
      <c r="L4837" s="4" t="s">
        <v>357</v>
      </c>
      <c r="M4837" s="4" t="s">
        <v>358</v>
      </c>
      <c r="N4837" s="4" t="s">
        <v>384</v>
      </c>
      <c r="O4837" s="12" t="str">
        <f t="shared" ca="1" si="152"/>
        <v>9 ans, 4 mois</v>
      </c>
      <c r="P4837" s="4" t="str">
        <f>VLOOKUP(B4837,Effectif!B:I,6,0)</f>
        <v>Lise DE WITTE</v>
      </c>
      <c r="Q4837" s="4" t="str">
        <f>VLOOKUP(B4837,Effectif!B:I,8,0)</f>
        <v>BUS</v>
      </c>
      <c r="R4837" s="4">
        <f>IFERROR(VLOOKUP(C4837,Sales!B:G,6,0),"-")</f>
        <v>154</v>
      </c>
      <c r="S4837" s="4" t="str">
        <f>IFERROR(VLOOKUP(C4837,Recolt!B:H,3,0),"-")</f>
        <v>-</v>
      </c>
      <c r="T4837" s="4">
        <f t="shared" si="153"/>
        <v>154</v>
      </c>
    </row>
    <row r="4838" spans="1:20" hidden="1" x14ac:dyDescent="0.25">
      <c r="A4838" s="4" t="s">
        <v>414</v>
      </c>
      <c r="B4838" s="4" t="s">
        <v>487</v>
      </c>
      <c r="C4838" s="4">
        <v>1034852410</v>
      </c>
      <c r="D4838" s="4" t="s">
        <v>354</v>
      </c>
      <c r="E4838" s="4" t="s">
        <v>360</v>
      </c>
      <c r="F4838" s="4" t="s">
        <v>439</v>
      </c>
      <c r="G4838" s="12">
        <v>45410</v>
      </c>
      <c r="H4838" s="4" t="s">
        <v>356</v>
      </c>
      <c r="I4838" s="67">
        <v>0.70197916666666704</v>
      </c>
      <c r="J4838" s="4" t="s">
        <v>1131</v>
      </c>
      <c r="K4838" s="12">
        <v>42826</v>
      </c>
      <c r="L4838" s="4" t="s">
        <v>395</v>
      </c>
      <c r="M4838" s="4" t="s">
        <v>358</v>
      </c>
      <c r="N4838" s="4" t="s">
        <v>359</v>
      </c>
      <c r="O4838" s="12" t="str">
        <f t="shared" ca="1" si="152"/>
        <v>8 ans, 0 mois</v>
      </c>
      <c r="P4838" s="4" t="str">
        <f>VLOOKUP(B4838,Effectif!B:I,6,0)</f>
        <v>Lise DE WITTE</v>
      </c>
      <c r="Q4838" s="4" t="str">
        <f>VLOOKUP(B4838,Effectif!B:I,8,0)</f>
        <v>BUS</v>
      </c>
      <c r="R4838" s="4" t="str">
        <f>IFERROR(VLOOKUP(C4838,Sales!B:G,6,0),"-")</f>
        <v>-</v>
      </c>
      <c r="S4838" s="4">
        <f>IFERROR(VLOOKUP(C4838,Recolt!B:H,3,0),"-")</f>
        <v>312</v>
      </c>
      <c r="T4838" s="4" t="str">
        <f t="shared" si="153"/>
        <v>-</v>
      </c>
    </row>
    <row r="4839" spans="1:20" hidden="1" x14ac:dyDescent="0.25">
      <c r="A4839" s="4" t="s">
        <v>414</v>
      </c>
      <c r="B4839" s="4" t="s">
        <v>487</v>
      </c>
      <c r="C4839" s="4">
        <v>1034852431</v>
      </c>
      <c r="D4839" s="4" t="s">
        <v>354</v>
      </c>
      <c r="E4839" s="4" t="s">
        <v>360</v>
      </c>
      <c r="F4839" s="4" t="s">
        <v>439</v>
      </c>
      <c r="G4839" s="12">
        <v>45411</v>
      </c>
      <c r="H4839" s="4" t="s">
        <v>356</v>
      </c>
      <c r="I4839" s="67">
        <v>0.70251157407407405</v>
      </c>
      <c r="J4839" s="4" t="s">
        <v>1131</v>
      </c>
      <c r="K4839" s="12">
        <v>43101</v>
      </c>
      <c r="L4839" s="4" t="s">
        <v>395</v>
      </c>
      <c r="M4839" s="4" t="s">
        <v>358</v>
      </c>
      <c r="N4839" s="4" t="s">
        <v>359</v>
      </c>
      <c r="O4839" s="12" t="str">
        <f t="shared" ca="1" si="152"/>
        <v>7 ans, 3 mois</v>
      </c>
      <c r="P4839" s="4" t="str">
        <f>VLOOKUP(B4839,Effectif!B:I,6,0)</f>
        <v>Lise DE WITTE</v>
      </c>
      <c r="Q4839" s="4" t="str">
        <f>VLOOKUP(B4839,Effectif!B:I,8,0)</f>
        <v>BUS</v>
      </c>
      <c r="R4839" s="4" t="str">
        <f>IFERROR(VLOOKUP(C4839,Sales!B:G,6,0),"-")</f>
        <v>-</v>
      </c>
      <c r="S4839" s="4">
        <f>IFERROR(VLOOKUP(C4839,Recolt!B:H,3,0),"-")</f>
        <v>106</v>
      </c>
      <c r="T4839" s="4" t="str">
        <f t="shared" si="153"/>
        <v>-</v>
      </c>
    </row>
    <row r="4840" spans="1:20" hidden="1" x14ac:dyDescent="0.25">
      <c r="A4840" s="4" t="s">
        <v>414</v>
      </c>
      <c r="B4840" s="4" t="s">
        <v>487</v>
      </c>
      <c r="C4840" s="4">
        <v>1034852440</v>
      </c>
      <c r="D4840" s="4" t="s">
        <v>354</v>
      </c>
      <c r="E4840" s="4" t="s">
        <v>360</v>
      </c>
      <c r="F4840" s="4" t="s">
        <v>439</v>
      </c>
      <c r="G4840" s="12">
        <v>45412</v>
      </c>
      <c r="H4840" s="4" t="s">
        <v>356</v>
      </c>
      <c r="I4840" s="67">
        <v>0.704814814814815</v>
      </c>
      <c r="J4840" s="4" t="s">
        <v>1131</v>
      </c>
      <c r="K4840" s="12">
        <v>42401</v>
      </c>
      <c r="L4840" s="4" t="s">
        <v>395</v>
      </c>
      <c r="M4840" s="4" t="s">
        <v>358</v>
      </c>
      <c r="N4840" s="4" t="s">
        <v>384</v>
      </c>
      <c r="O4840" s="12" t="str">
        <f t="shared" ca="1" si="152"/>
        <v>9 ans, 2 mois</v>
      </c>
      <c r="P4840" s="4" t="str">
        <f>VLOOKUP(B4840,Effectif!B:I,6,0)</f>
        <v>Lise DE WITTE</v>
      </c>
      <c r="Q4840" s="4" t="str">
        <f>VLOOKUP(B4840,Effectif!B:I,8,0)</f>
        <v>BUS</v>
      </c>
      <c r="R4840" s="4" t="str">
        <f>IFERROR(VLOOKUP(C4840,Sales!B:G,6,0),"-")</f>
        <v>-</v>
      </c>
      <c r="S4840" s="4">
        <f>IFERROR(VLOOKUP(C4840,Recolt!B:H,3,0),"-")</f>
        <v>231</v>
      </c>
      <c r="T4840" s="4" t="str">
        <f t="shared" si="153"/>
        <v>-</v>
      </c>
    </row>
    <row r="4841" spans="1:20" hidden="1" x14ac:dyDescent="0.25">
      <c r="A4841" s="4" t="s">
        <v>414</v>
      </c>
      <c r="B4841" s="4" t="s">
        <v>487</v>
      </c>
      <c r="C4841" s="4">
        <v>1034852462</v>
      </c>
      <c r="D4841" s="4" t="s">
        <v>375</v>
      </c>
      <c r="E4841" s="4" t="s">
        <v>364</v>
      </c>
      <c r="F4841" s="4" t="s">
        <v>439</v>
      </c>
      <c r="G4841" s="12">
        <v>45413</v>
      </c>
      <c r="H4841" s="4" t="s">
        <v>356</v>
      </c>
      <c r="I4841" s="67">
        <v>0.63364583333333302</v>
      </c>
      <c r="J4841" s="4" t="s">
        <v>1135</v>
      </c>
      <c r="K4841" s="12">
        <v>42440</v>
      </c>
      <c r="L4841" s="4" t="s">
        <v>357</v>
      </c>
      <c r="M4841" s="4" t="s">
        <v>358</v>
      </c>
      <c r="N4841" s="4" t="s">
        <v>384</v>
      </c>
      <c r="O4841" s="12" t="str">
        <f t="shared" ca="1" si="152"/>
        <v>9 ans, 1 mois</v>
      </c>
      <c r="P4841" s="4" t="str">
        <f>VLOOKUP(B4841,Effectif!B:I,6,0)</f>
        <v>Lise DE WITTE</v>
      </c>
      <c r="Q4841" s="4" t="str">
        <f>VLOOKUP(B4841,Effectif!B:I,8,0)</f>
        <v>BUS</v>
      </c>
      <c r="R4841" s="4" t="str">
        <f>IFERROR(VLOOKUP(C4841,Sales!B:G,6,0),"-")</f>
        <v>-</v>
      </c>
      <c r="S4841" s="4">
        <f>IFERROR(VLOOKUP(C4841,Recolt!B:H,3,0),"-")</f>
        <v>41</v>
      </c>
      <c r="T4841" s="4" t="str">
        <f t="shared" si="153"/>
        <v>-</v>
      </c>
    </row>
    <row r="4842" spans="1:20" hidden="1" x14ac:dyDescent="0.25">
      <c r="A4842" s="4" t="s">
        <v>414</v>
      </c>
      <c r="B4842" s="4" t="s">
        <v>487</v>
      </c>
      <c r="C4842" s="4">
        <v>1034852476</v>
      </c>
      <c r="D4842" s="4" t="s">
        <v>369</v>
      </c>
      <c r="E4842" s="4" t="s">
        <v>364</v>
      </c>
      <c r="F4842" s="4" t="s">
        <v>439</v>
      </c>
      <c r="G4842" s="12">
        <v>45414</v>
      </c>
      <c r="H4842" s="4" t="s">
        <v>356</v>
      </c>
      <c r="I4842" s="67">
        <v>0.43803240740740701</v>
      </c>
      <c r="J4842" s="4" t="s">
        <v>1135</v>
      </c>
      <c r="K4842" s="12">
        <v>43370</v>
      </c>
      <c r="L4842" s="4" t="s">
        <v>357</v>
      </c>
      <c r="M4842" s="4" t="s">
        <v>358</v>
      </c>
      <c r="N4842" s="4" t="s">
        <v>384</v>
      </c>
      <c r="O4842" s="12" t="str">
        <f t="shared" ca="1" si="152"/>
        <v>6 ans, 7 mois</v>
      </c>
      <c r="P4842" s="4" t="str">
        <f>VLOOKUP(B4842,Effectif!B:I,6,0)</f>
        <v>Lise DE WITTE</v>
      </c>
      <c r="Q4842" s="4" t="str">
        <f>VLOOKUP(B4842,Effectif!B:I,8,0)</f>
        <v>BUS</v>
      </c>
      <c r="R4842" s="4" t="str">
        <f>IFERROR(VLOOKUP(C4842,Sales!B:G,6,0),"-")</f>
        <v>-</v>
      </c>
      <c r="S4842" s="4">
        <f>IFERROR(VLOOKUP(C4842,Recolt!B:H,3,0),"-")</f>
        <v>165</v>
      </c>
      <c r="T4842" s="4" t="str">
        <f t="shared" si="153"/>
        <v>-</v>
      </c>
    </row>
    <row r="4843" spans="1:20" hidden="1" x14ac:dyDescent="0.25">
      <c r="A4843" s="4" t="s">
        <v>414</v>
      </c>
      <c r="B4843" s="4" t="s">
        <v>487</v>
      </c>
      <c r="C4843" s="4">
        <v>1034852484</v>
      </c>
      <c r="D4843" s="4" t="s">
        <v>388</v>
      </c>
      <c r="E4843" s="4" t="s">
        <v>364</v>
      </c>
      <c r="F4843" s="4" t="s">
        <v>439</v>
      </c>
      <c r="G4843" s="12">
        <v>45415</v>
      </c>
      <c r="H4843" s="4" t="s">
        <v>356</v>
      </c>
      <c r="I4843" s="67">
        <v>0.39668981481481502</v>
      </c>
      <c r="J4843" s="4" t="s">
        <v>1137</v>
      </c>
      <c r="K4843" s="12">
        <v>43283</v>
      </c>
      <c r="L4843" s="4" t="s">
        <v>395</v>
      </c>
      <c r="M4843" s="4" t="s">
        <v>358</v>
      </c>
      <c r="N4843" s="4" t="s">
        <v>384</v>
      </c>
      <c r="O4843" s="12" t="str">
        <f t="shared" ca="1" si="152"/>
        <v>6 ans, 9 mois</v>
      </c>
      <c r="P4843" s="4" t="str">
        <f>VLOOKUP(B4843,Effectif!B:I,6,0)</f>
        <v>Lise DE WITTE</v>
      </c>
      <c r="Q4843" s="4" t="str">
        <f>VLOOKUP(B4843,Effectif!B:I,8,0)</f>
        <v>BUS</v>
      </c>
      <c r="R4843" s="4">
        <f>IFERROR(VLOOKUP(C4843,Sales!B:G,6,0),"-")</f>
        <v>416.93</v>
      </c>
      <c r="S4843" s="4" t="str">
        <f>IFERROR(VLOOKUP(C4843,Recolt!B:H,3,0),"-")</f>
        <v>-</v>
      </c>
      <c r="T4843" s="4">
        <f t="shared" si="153"/>
        <v>416.93</v>
      </c>
    </row>
    <row r="4844" spans="1:20" hidden="1" x14ac:dyDescent="0.25">
      <c r="A4844" s="4" t="s">
        <v>414</v>
      </c>
      <c r="B4844" s="4" t="s">
        <v>487</v>
      </c>
      <c r="C4844" s="4">
        <v>1034852490</v>
      </c>
      <c r="D4844" s="4" t="s">
        <v>377</v>
      </c>
      <c r="E4844" s="4" t="s">
        <v>364</v>
      </c>
      <c r="F4844" s="4" t="s">
        <v>439</v>
      </c>
      <c r="G4844" s="12">
        <v>45416</v>
      </c>
      <c r="H4844" s="4" t="s">
        <v>356</v>
      </c>
      <c r="I4844" s="67">
        <v>0.413252314814815</v>
      </c>
      <c r="J4844" s="4" t="s">
        <v>1131</v>
      </c>
      <c r="K4844" s="12">
        <v>43101</v>
      </c>
      <c r="L4844" s="4" t="s">
        <v>395</v>
      </c>
      <c r="M4844" s="4" t="s">
        <v>358</v>
      </c>
      <c r="N4844" s="4" t="s">
        <v>384</v>
      </c>
      <c r="O4844" s="12" t="str">
        <f t="shared" ca="1" si="152"/>
        <v>7 ans, 3 mois</v>
      </c>
      <c r="P4844" s="4" t="str">
        <f>VLOOKUP(B4844,Effectif!B:I,6,0)</f>
        <v>Lise DE WITTE</v>
      </c>
      <c r="Q4844" s="4" t="str">
        <f>VLOOKUP(B4844,Effectif!B:I,8,0)</f>
        <v>BUS</v>
      </c>
      <c r="R4844" s="4">
        <f>IFERROR(VLOOKUP(C4844,Sales!B:G,6,0),"-")</f>
        <v>59</v>
      </c>
      <c r="S4844" s="4" t="str">
        <f>IFERROR(VLOOKUP(C4844,Recolt!B:H,3,0),"-")</f>
        <v>-</v>
      </c>
      <c r="T4844" s="4">
        <f t="shared" si="153"/>
        <v>59</v>
      </c>
    </row>
    <row r="4845" spans="1:20" hidden="1" x14ac:dyDescent="0.25">
      <c r="A4845" s="4" t="s">
        <v>414</v>
      </c>
      <c r="B4845" s="4" t="s">
        <v>487</v>
      </c>
      <c r="C4845" s="4">
        <v>1034852495</v>
      </c>
      <c r="D4845" s="4" t="s">
        <v>354</v>
      </c>
      <c r="E4845" s="4" t="s">
        <v>360</v>
      </c>
      <c r="F4845" s="4" t="s">
        <v>439</v>
      </c>
      <c r="G4845" s="12">
        <v>45417</v>
      </c>
      <c r="H4845" s="4" t="s">
        <v>356</v>
      </c>
      <c r="I4845" s="67">
        <v>0.70310185185185203</v>
      </c>
      <c r="J4845" s="4" t="s">
        <v>1131</v>
      </c>
      <c r="K4845" s="12">
        <v>38384</v>
      </c>
      <c r="L4845" s="4" t="s">
        <v>357</v>
      </c>
      <c r="M4845" s="4" t="s">
        <v>358</v>
      </c>
      <c r="N4845" s="4" t="s">
        <v>359</v>
      </c>
      <c r="O4845" s="12" t="str">
        <f t="shared" ca="1" si="152"/>
        <v>20 ans, 2 mois</v>
      </c>
      <c r="P4845" s="4" t="str">
        <f>VLOOKUP(B4845,Effectif!B:I,6,0)</f>
        <v>Lise DE WITTE</v>
      </c>
      <c r="Q4845" s="4" t="str">
        <f>VLOOKUP(B4845,Effectif!B:I,8,0)</f>
        <v>BUS</v>
      </c>
      <c r="R4845" s="4" t="str">
        <f>IFERROR(VLOOKUP(C4845,Sales!B:G,6,0),"-")</f>
        <v>-</v>
      </c>
      <c r="S4845" s="4">
        <f>IFERROR(VLOOKUP(C4845,Recolt!B:H,3,0),"-")</f>
        <v>154</v>
      </c>
      <c r="T4845" s="4" t="str">
        <f t="shared" si="153"/>
        <v>-</v>
      </c>
    </row>
    <row r="4846" spans="1:20" hidden="1" x14ac:dyDescent="0.25">
      <c r="A4846" s="4" t="s">
        <v>414</v>
      </c>
      <c r="B4846" s="4" t="s">
        <v>487</v>
      </c>
      <c r="C4846" s="4">
        <v>1034852501</v>
      </c>
      <c r="D4846" s="4" t="s">
        <v>367</v>
      </c>
      <c r="E4846" s="4" t="s">
        <v>364</v>
      </c>
      <c r="F4846" s="4" t="s">
        <v>439</v>
      </c>
      <c r="G4846" s="12">
        <v>45418</v>
      </c>
      <c r="H4846" s="4" t="s">
        <v>356</v>
      </c>
      <c r="I4846" s="67">
        <v>0.72888888888888903</v>
      </c>
      <c r="J4846" s="4" t="s">
        <v>1135</v>
      </c>
      <c r="K4846" s="12">
        <v>42912</v>
      </c>
      <c r="L4846" s="4" t="s">
        <v>357</v>
      </c>
      <c r="M4846" s="4" t="s">
        <v>358</v>
      </c>
      <c r="N4846" s="4" t="s">
        <v>384</v>
      </c>
      <c r="O4846" s="12" t="str">
        <f t="shared" ca="1" si="152"/>
        <v>7 ans, 10 mois</v>
      </c>
      <c r="P4846" s="4" t="str">
        <f>VLOOKUP(B4846,Effectif!B:I,6,0)</f>
        <v>Lise DE WITTE</v>
      </c>
      <c r="Q4846" s="4" t="str">
        <f>VLOOKUP(B4846,Effectif!B:I,8,0)</f>
        <v>BUS</v>
      </c>
      <c r="R4846" s="4" t="str">
        <f>IFERROR(VLOOKUP(C4846,Sales!B:G,6,0),"-")</f>
        <v>-</v>
      </c>
      <c r="S4846" s="4">
        <f>IFERROR(VLOOKUP(C4846,Recolt!B:H,3,0),"-")</f>
        <v>157</v>
      </c>
      <c r="T4846" s="4" t="str">
        <f t="shared" si="153"/>
        <v>-</v>
      </c>
    </row>
    <row r="4847" spans="1:20" hidden="1" x14ac:dyDescent="0.25">
      <c r="A4847" s="4" t="s">
        <v>414</v>
      </c>
      <c r="B4847" s="4" t="s">
        <v>491</v>
      </c>
      <c r="C4847" s="4">
        <v>1034852508</v>
      </c>
      <c r="D4847" s="4" t="s">
        <v>369</v>
      </c>
      <c r="E4847" s="4" t="s">
        <v>364</v>
      </c>
      <c r="F4847" s="4" t="s">
        <v>439</v>
      </c>
      <c r="G4847" s="12">
        <v>45419</v>
      </c>
      <c r="H4847" s="4" t="s">
        <v>356</v>
      </c>
      <c r="I4847" s="67">
        <v>0.408831018518518</v>
      </c>
      <c r="J4847" s="4" t="s">
        <v>1137</v>
      </c>
      <c r="K4847" s="12">
        <v>43283</v>
      </c>
      <c r="L4847" s="4" t="s">
        <v>395</v>
      </c>
      <c r="M4847" s="4" t="s">
        <v>358</v>
      </c>
      <c r="N4847" s="4" t="s">
        <v>384</v>
      </c>
      <c r="O4847" s="12" t="str">
        <f t="shared" ca="1" si="152"/>
        <v>6 ans, 9 mois</v>
      </c>
      <c r="P4847" s="4" t="str">
        <f>VLOOKUP(B4847,Effectif!B:I,6,0)</f>
        <v>Lise DE WITTE</v>
      </c>
      <c r="Q4847" s="4" t="str">
        <f>VLOOKUP(B4847,Effectif!B:I,8,0)</f>
        <v>BUS</v>
      </c>
      <c r="R4847" s="4" t="str">
        <f>IFERROR(VLOOKUP(C4847,Sales!B:G,6,0),"-")</f>
        <v>-</v>
      </c>
      <c r="S4847" s="4">
        <f>IFERROR(VLOOKUP(C4847,Recolt!B:H,3,0),"-")</f>
        <v>50</v>
      </c>
      <c r="T4847" s="4" t="str">
        <f t="shared" si="153"/>
        <v>-</v>
      </c>
    </row>
    <row r="4848" spans="1:20" hidden="1" x14ac:dyDescent="0.25">
      <c r="A4848" s="4" t="s">
        <v>414</v>
      </c>
      <c r="B4848" s="4" t="s">
        <v>491</v>
      </c>
      <c r="C4848" s="4">
        <v>1034852515</v>
      </c>
      <c r="D4848" s="4" t="s">
        <v>354</v>
      </c>
      <c r="E4848" s="4" t="s">
        <v>355</v>
      </c>
      <c r="F4848" s="4" t="s">
        <v>439</v>
      </c>
      <c r="G4848" s="12">
        <v>45420</v>
      </c>
      <c r="H4848" s="4" t="s">
        <v>356</v>
      </c>
      <c r="I4848" s="67">
        <v>0.64912037037036996</v>
      </c>
      <c r="J4848" s="4" t="s">
        <v>1135</v>
      </c>
      <c r="K4848" s="12">
        <v>43334</v>
      </c>
      <c r="L4848" s="4" t="s">
        <v>357</v>
      </c>
      <c r="M4848" s="4" t="s">
        <v>358</v>
      </c>
      <c r="N4848" s="4" t="s">
        <v>384</v>
      </c>
      <c r="O4848" s="12" t="str">
        <f t="shared" ca="1" si="152"/>
        <v>6 ans, 8 mois</v>
      </c>
      <c r="P4848" s="4" t="str">
        <f>VLOOKUP(B4848,Effectif!B:I,6,0)</f>
        <v>Lise DE WITTE</v>
      </c>
      <c r="Q4848" s="4" t="str">
        <f>VLOOKUP(B4848,Effectif!B:I,8,0)</f>
        <v>BUS</v>
      </c>
      <c r="R4848" s="4" t="str">
        <f>IFERROR(VLOOKUP(C4848,Sales!B:G,6,0),"-")</f>
        <v>-</v>
      </c>
      <c r="S4848" s="4">
        <f>IFERROR(VLOOKUP(C4848,Recolt!B:H,3,0),"-")</f>
        <v>140.97999999999999</v>
      </c>
      <c r="T4848" s="4" t="str">
        <f t="shared" si="153"/>
        <v>-</v>
      </c>
    </row>
    <row r="4849" spans="1:20" hidden="1" x14ac:dyDescent="0.25">
      <c r="A4849" s="4" t="s">
        <v>414</v>
      </c>
      <c r="B4849" s="4" t="s">
        <v>491</v>
      </c>
      <c r="C4849" s="4">
        <v>1034852522</v>
      </c>
      <c r="D4849" s="4" t="s">
        <v>368</v>
      </c>
      <c r="E4849" s="4" t="s">
        <v>364</v>
      </c>
      <c r="F4849" s="4" t="s">
        <v>439</v>
      </c>
      <c r="G4849" s="12">
        <v>45421</v>
      </c>
      <c r="H4849" s="4" t="s">
        <v>356</v>
      </c>
      <c r="I4849" s="67">
        <v>0.53812499999999996</v>
      </c>
      <c r="J4849" s="4" t="s">
        <v>1147</v>
      </c>
      <c r="K4849" s="12">
        <v>42370</v>
      </c>
      <c r="L4849" s="4" t="s">
        <v>357</v>
      </c>
      <c r="M4849" s="4" t="s">
        <v>362</v>
      </c>
      <c r="O4849" s="12" t="str">
        <f t="shared" ca="1" si="152"/>
        <v>9 ans, 3 mois</v>
      </c>
      <c r="P4849" s="4" t="str">
        <f>VLOOKUP(B4849,Effectif!B:I,6,0)</f>
        <v>Lise DE WITTE</v>
      </c>
      <c r="Q4849" s="4" t="str">
        <f>VLOOKUP(B4849,Effectif!B:I,8,0)</f>
        <v>BUS</v>
      </c>
      <c r="R4849" s="4">
        <f>IFERROR(VLOOKUP(C4849,Sales!B:G,6,0),"-")</f>
        <v>88.14</v>
      </c>
      <c r="S4849" s="4" t="str">
        <f>IFERROR(VLOOKUP(C4849,Recolt!B:H,3,0),"-")</f>
        <v>-</v>
      </c>
      <c r="T4849" s="4">
        <f t="shared" si="153"/>
        <v>88.14</v>
      </c>
    </row>
    <row r="4850" spans="1:20" hidden="1" x14ac:dyDescent="0.25">
      <c r="A4850" s="4" t="s">
        <v>414</v>
      </c>
      <c r="B4850" s="4" t="s">
        <v>491</v>
      </c>
      <c r="C4850" s="4">
        <v>1034852526</v>
      </c>
      <c r="D4850" s="4" t="s">
        <v>369</v>
      </c>
      <c r="E4850" s="4" t="s">
        <v>355</v>
      </c>
      <c r="F4850" s="4" t="s">
        <v>439</v>
      </c>
      <c r="G4850" s="12">
        <v>45422</v>
      </c>
      <c r="H4850" s="4" t="s">
        <v>356</v>
      </c>
      <c r="I4850" s="67">
        <v>0.39515046296296302</v>
      </c>
      <c r="J4850" s="4" t="s">
        <v>1131</v>
      </c>
      <c r="K4850" s="12">
        <v>42370</v>
      </c>
      <c r="L4850" s="4" t="s">
        <v>395</v>
      </c>
      <c r="M4850" s="4" t="s">
        <v>358</v>
      </c>
      <c r="N4850" s="4" t="s">
        <v>384</v>
      </c>
      <c r="O4850" s="12" t="str">
        <f t="shared" ca="1" si="152"/>
        <v>9 ans, 3 mois</v>
      </c>
      <c r="P4850" s="4" t="str">
        <f>VLOOKUP(B4850,Effectif!B:I,6,0)</f>
        <v>Lise DE WITTE</v>
      </c>
      <c r="Q4850" s="4" t="str">
        <f>VLOOKUP(B4850,Effectif!B:I,8,0)</f>
        <v>BUS</v>
      </c>
      <c r="R4850" s="4">
        <f>IFERROR(VLOOKUP(C4850,Sales!B:G,6,0),"-")</f>
        <v>117.17</v>
      </c>
      <c r="S4850" s="4" t="str">
        <f>IFERROR(VLOOKUP(C4850,Recolt!B:H,3,0),"-")</f>
        <v>-</v>
      </c>
      <c r="T4850" s="4">
        <f t="shared" si="153"/>
        <v>117.17</v>
      </c>
    </row>
    <row r="4851" spans="1:20" hidden="1" x14ac:dyDescent="0.25">
      <c r="A4851" s="4" t="s">
        <v>414</v>
      </c>
      <c r="B4851" s="4" t="s">
        <v>491</v>
      </c>
      <c r="C4851" s="4">
        <v>1034852527</v>
      </c>
      <c r="D4851" s="4" t="s">
        <v>369</v>
      </c>
      <c r="E4851" s="4" t="s">
        <v>355</v>
      </c>
      <c r="F4851" s="4" t="s">
        <v>439</v>
      </c>
      <c r="G4851" s="12">
        <v>45423</v>
      </c>
      <c r="H4851" s="4" t="s">
        <v>356</v>
      </c>
      <c r="I4851" s="67">
        <v>0.55236111111111097</v>
      </c>
      <c r="J4851" s="4" t="s">
        <v>1131</v>
      </c>
      <c r="K4851" s="12">
        <v>42370</v>
      </c>
      <c r="L4851" s="4" t="s">
        <v>395</v>
      </c>
      <c r="M4851" s="4" t="s">
        <v>358</v>
      </c>
      <c r="N4851" s="4" t="s">
        <v>384</v>
      </c>
      <c r="O4851" s="12" t="str">
        <f t="shared" ca="1" si="152"/>
        <v>9 ans, 3 mois</v>
      </c>
      <c r="P4851" s="4" t="str">
        <f>VLOOKUP(B4851,Effectif!B:I,6,0)</f>
        <v>Lise DE WITTE</v>
      </c>
      <c r="Q4851" s="4" t="str">
        <f>VLOOKUP(B4851,Effectif!B:I,8,0)</f>
        <v>BUS</v>
      </c>
      <c r="R4851" s="4" t="str">
        <f>IFERROR(VLOOKUP(C4851,Sales!B:G,6,0),"-")</f>
        <v>-</v>
      </c>
      <c r="S4851" s="4">
        <f>IFERROR(VLOOKUP(C4851,Recolt!B:H,3,0),"-")</f>
        <v>92.01</v>
      </c>
      <c r="T4851" s="4" t="str">
        <f t="shared" si="153"/>
        <v>-</v>
      </c>
    </row>
    <row r="4852" spans="1:20" hidden="1" x14ac:dyDescent="0.25">
      <c r="A4852" s="4" t="s">
        <v>414</v>
      </c>
      <c r="B4852" s="4" t="s">
        <v>491</v>
      </c>
      <c r="C4852" s="4">
        <v>1034852529</v>
      </c>
      <c r="D4852" s="4" t="s">
        <v>369</v>
      </c>
      <c r="E4852" s="4" t="s">
        <v>364</v>
      </c>
      <c r="F4852" s="4" t="s">
        <v>440</v>
      </c>
      <c r="G4852" s="12">
        <v>45424</v>
      </c>
      <c r="H4852" s="4" t="s">
        <v>356</v>
      </c>
      <c r="I4852" s="67">
        <v>0.47071759259259299</v>
      </c>
      <c r="J4852" s="4" t="s">
        <v>1131</v>
      </c>
      <c r="K4852" s="12">
        <v>38534</v>
      </c>
      <c r="L4852" s="4" t="s">
        <v>357</v>
      </c>
      <c r="M4852" s="4" t="s">
        <v>358</v>
      </c>
      <c r="N4852" s="4" t="s">
        <v>359</v>
      </c>
      <c r="O4852" s="12" t="str">
        <f t="shared" ca="1" si="152"/>
        <v>19 ans, 9 mois</v>
      </c>
      <c r="P4852" s="4" t="str">
        <f>VLOOKUP(B4852,Effectif!B:I,6,0)</f>
        <v>Lise DE WITTE</v>
      </c>
      <c r="Q4852" s="4" t="str">
        <f>VLOOKUP(B4852,Effectif!B:I,8,0)</f>
        <v>BUS</v>
      </c>
      <c r="R4852" s="4">
        <f>IFERROR(VLOOKUP(C4852,Sales!B:G,6,0),"-")</f>
        <v>173.45</v>
      </c>
      <c r="S4852" s="4" t="str">
        <f>IFERROR(VLOOKUP(C4852,Recolt!B:H,3,0),"-")</f>
        <v>-</v>
      </c>
      <c r="T4852" s="4">
        <f t="shared" si="153"/>
        <v>173.45</v>
      </c>
    </row>
    <row r="4853" spans="1:20" hidden="1" x14ac:dyDescent="0.25">
      <c r="A4853" s="4" t="s">
        <v>414</v>
      </c>
      <c r="B4853" s="4" t="s">
        <v>491</v>
      </c>
      <c r="C4853" s="4">
        <v>1034852545</v>
      </c>
      <c r="D4853" s="4" t="s">
        <v>369</v>
      </c>
      <c r="E4853" s="4" t="s">
        <v>364</v>
      </c>
      <c r="F4853" s="4" t="s">
        <v>439</v>
      </c>
      <c r="G4853" s="12">
        <v>45425</v>
      </c>
      <c r="H4853" s="4" t="s">
        <v>356</v>
      </c>
      <c r="I4853" s="67">
        <v>0.43556712962963001</v>
      </c>
      <c r="J4853" s="4" t="s">
        <v>1147</v>
      </c>
      <c r="K4853" s="12">
        <v>43161</v>
      </c>
      <c r="L4853" s="4" t="s">
        <v>357</v>
      </c>
      <c r="M4853" s="4" t="s">
        <v>362</v>
      </c>
      <c r="O4853" s="12" t="str">
        <f t="shared" ca="1" si="152"/>
        <v>7 ans, 1 mois</v>
      </c>
      <c r="P4853" s="4" t="str">
        <f>VLOOKUP(B4853,Effectif!B:I,6,0)</f>
        <v>Lise DE WITTE</v>
      </c>
      <c r="Q4853" s="4" t="str">
        <f>VLOOKUP(B4853,Effectif!B:I,8,0)</f>
        <v>BUS</v>
      </c>
      <c r="R4853" s="4" t="str">
        <f>IFERROR(VLOOKUP(C4853,Sales!B:G,6,0),"-")</f>
        <v>-</v>
      </c>
      <c r="S4853" s="4">
        <f>IFERROR(VLOOKUP(C4853,Recolt!B:H,3,0),"-")</f>
        <v>177.12</v>
      </c>
      <c r="T4853" s="4" t="str">
        <f t="shared" si="153"/>
        <v>-</v>
      </c>
    </row>
    <row r="4854" spans="1:20" hidden="1" x14ac:dyDescent="0.25">
      <c r="A4854" s="4" t="s">
        <v>414</v>
      </c>
      <c r="B4854" s="4" t="s">
        <v>491</v>
      </c>
      <c r="C4854" s="4">
        <v>1034852547</v>
      </c>
      <c r="D4854" s="4" t="s">
        <v>369</v>
      </c>
      <c r="E4854" s="4" t="s">
        <v>355</v>
      </c>
      <c r="F4854" s="4" t="s">
        <v>439</v>
      </c>
      <c r="G4854" s="12">
        <v>45426</v>
      </c>
      <c r="H4854" s="4" t="s">
        <v>356</v>
      </c>
      <c r="I4854" s="67">
        <v>0.39353009259259297</v>
      </c>
      <c r="J4854" s="4" t="s">
        <v>1131</v>
      </c>
      <c r="K4854" s="12">
        <v>42370</v>
      </c>
      <c r="L4854" s="4" t="s">
        <v>395</v>
      </c>
      <c r="M4854" s="4" t="s">
        <v>358</v>
      </c>
      <c r="N4854" s="4" t="s">
        <v>384</v>
      </c>
      <c r="O4854" s="12" t="str">
        <f t="shared" ca="1" si="152"/>
        <v>9 ans, 3 mois</v>
      </c>
      <c r="P4854" s="4" t="str">
        <f>VLOOKUP(B4854,Effectif!B:I,6,0)</f>
        <v>Lise DE WITTE</v>
      </c>
      <c r="Q4854" s="4" t="str">
        <f>VLOOKUP(B4854,Effectif!B:I,8,0)</f>
        <v>BUS</v>
      </c>
      <c r="R4854" s="4" t="str">
        <f>IFERROR(VLOOKUP(C4854,Sales!B:G,6,0),"-")</f>
        <v>-</v>
      </c>
      <c r="S4854" s="4">
        <f>IFERROR(VLOOKUP(C4854,Recolt!B:H,3,0),"-")</f>
        <v>12.71</v>
      </c>
      <c r="T4854" s="4" t="str">
        <f t="shared" si="153"/>
        <v>-</v>
      </c>
    </row>
    <row r="4855" spans="1:20" hidden="1" x14ac:dyDescent="0.25">
      <c r="A4855" s="4" t="s">
        <v>414</v>
      </c>
      <c r="B4855" s="4" t="s">
        <v>491</v>
      </c>
      <c r="C4855" s="4">
        <v>1034852549</v>
      </c>
      <c r="D4855" s="4" t="s">
        <v>377</v>
      </c>
      <c r="E4855" s="4" t="s">
        <v>364</v>
      </c>
      <c r="F4855" s="4" t="s">
        <v>439</v>
      </c>
      <c r="G4855" s="12">
        <v>45427</v>
      </c>
      <c r="H4855" s="4" t="s">
        <v>356</v>
      </c>
      <c r="I4855" s="67">
        <v>0.47715277777777798</v>
      </c>
      <c r="J4855" s="4" t="s">
        <v>1135</v>
      </c>
      <c r="K4855" s="12">
        <v>42971</v>
      </c>
      <c r="L4855" s="4" t="s">
        <v>357</v>
      </c>
      <c r="M4855" s="4" t="s">
        <v>358</v>
      </c>
      <c r="N4855" s="4" t="s">
        <v>384</v>
      </c>
      <c r="O4855" s="12" t="str">
        <f t="shared" ca="1" si="152"/>
        <v>7 ans, 8 mois</v>
      </c>
      <c r="P4855" s="4" t="str">
        <f>VLOOKUP(B4855,Effectif!B:I,6,0)</f>
        <v>Lise DE WITTE</v>
      </c>
      <c r="Q4855" s="4" t="str">
        <f>VLOOKUP(B4855,Effectif!B:I,8,0)</f>
        <v>BUS</v>
      </c>
      <c r="R4855" s="4" t="str">
        <f>IFERROR(VLOOKUP(C4855,Sales!B:G,6,0),"-")</f>
        <v>-</v>
      </c>
      <c r="S4855" s="4">
        <f>IFERROR(VLOOKUP(C4855,Recolt!B:H,3,0),"-")</f>
        <v>142.79000000000002</v>
      </c>
      <c r="T4855" s="4" t="str">
        <f t="shared" si="153"/>
        <v>-</v>
      </c>
    </row>
    <row r="4856" spans="1:20" hidden="1" x14ac:dyDescent="0.25">
      <c r="A4856" s="4" t="s">
        <v>414</v>
      </c>
      <c r="B4856" s="4" t="s">
        <v>491</v>
      </c>
      <c r="C4856" s="4">
        <v>1034852551</v>
      </c>
      <c r="D4856" s="4" t="s">
        <v>369</v>
      </c>
      <c r="E4856" s="4" t="s">
        <v>355</v>
      </c>
      <c r="F4856" s="4" t="s">
        <v>440</v>
      </c>
      <c r="G4856" s="12">
        <v>45428</v>
      </c>
      <c r="H4856" s="4" t="s">
        <v>356</v>
      </c>
      <c r="I4856" s="67">
        <v>0.475138888888889</v>
      </c>
      <c r="J4856" s="4" t="s">
        <v>1137</v>
      </c>
      <c r="K4856" s="12">
        <v>42881</v>
      </c>
      <c r="L4856" s="4" t="s">
        <v>395</v>
      </c>
      <c r="M4856" s="4" t="s">
        <v>358</v>
      </c>
      <c r="N4856" s="4" t="s">
        <v>384</v>
      </c>
      <c r="O4856" s="12" t="str">
        <f t="shared" ca="1" si="152"/>
        <v>7 ans, 11 mois</v>
      </c>
      <c r="P4856" s="4" t="str">
        <f>VLOOKUP(B4856,Effectif!B:I,6,0)</f>
        <v>Lise DE WITTE</v>
      </c>
      <c r="Q4856" s="4" t="str">
        <f>VLOOKUP(B4856,Effectif!B:I,8,0)</f>
        <v>BUS</v>
      </c>
      <c r="R4856" s="4">
        <f>IFERROR(VLOOKUP(C4856,Sales!B:G,6,0),"-")</f>
        <v>125.6</v>
      </c>
      <c r="S4856" s="4" t="str">
        <f>IFERROR(VLOOKUP(C4856,Recolt!B:H,3,0),"-")</f>
        <v>-</v>
      </c>
      <c r="T4856" s="4">
        <f t="shared" si="153"/>
        <v>125.6</v>
      </c>
    </row>
    <row r="4857" spans="1:20" hidden="1" x14ac:dyDescent="0.25">
      <c r="A4857" s="4" t="s">
        <v>414</v>
      </c>
      <c r="B4857" s="4" t="s">
        <v>491</v>
      </c>
      <c r="C4857" s="4">
        <v>1034852556</v>
      </c>
      <c r="D4857" s="4" t="s">
        <v>367</v>
      </c>
      <c r="E4857" s="4" t="s">
        <v>364</v>
      </c>
      <c r="F4857" s="4" t="s">
        <v>439</v>
      </c>
      <c r="G4857" s="12">
        <v>45429</v>
      </c>
      <c r="H4857" s="4" t="s">
        <v>356</v>
      </c>
      <c r="I4857" s="67">
        <v>0.711435185185185</v>
      </c>
      <c r="J4857" s="4" t="s">
        <v>1131</v>
      </c>
      <c r="K4857" s="12">
        <v>43282</v>
      </c>
      <c r="L4857" s="4" t="s">
        <v>395</v>
      </c>
      <c r="M4857" s="4" t="s">
        <v>358</v>
      </c>
      <c r="N4857" s="4" t="s">
        <v>384</v>
      </c>
      <c r="O4857" s="12" t="str">
        <f t="shared" ca="1" si="152"/>
        <v>6 ans, 9 mois</v>
      </c>
      <c r="P4857" s="4" t="str">
        <f>VLOOKUP(B4857,Effectif!B:I,6,0)</f>
        <v>Lise DE WITTE</v>
      </c>
      <c r="Q4857" s="4" t="str">
        <f>VLOOKUP(B4857,Effectif!B:I,8,0)</f>
        <v>BUS</v>
      </c>
      <c r="R4857" s="4" t="str">
        <f>IFERROR(VLOOKUP(C4857,Sales!B:G,6,0),"-")</f>
        <v>-</v>
      </c>
      <c r="S4857" s="4">
        <f>IFERROR(VLOOKUP(C4857,Recolt!B:H,3,0),"-")</f>
        <v>66.760000000000005</v>
      </c>
      <c r="T4857" s="4" t="str">
        <f t="shared" si="153"/>
        <v>-</v>
      </c>
    </row>
    <row r="4858" spans="1:20" hidden="1" x14ac:dyDescent="0.25">
      <c r="A4858" s="4" t="s">
        <v>414</v>
      </c>
      <c r="B4858" s="4" t="s">
        <v>491</v>
      </c>
      <c r="C4858" s="4">
        <v>1034852566</v>
      </c>
      <c r="D4858" s="4" t="s">
        <v>368</v>
      </c>
      <c r="E4858" s="4" t="s">
        <v>364</v>
      </c>
      <c r="F4858" s="4" t="s">
        <v>439</v>
      </c>
      <c r="G4858" s="12">
        <v>45430</v>
      </c>
      <c r="H4858" s="4" t="s">
        <v>356</v>
      </c>
      <c r="I4858" s="67">
        <v>0.56820601851851804</v>
      </c>
      <c r="J4858" s="4" t="s">
        <v>1135</v>
      </c>
      <c r="K4858" s="12">
        <v>42983</v>
      </c>
      <c r="L4858" s="4" t="s">
        <v>357</v>
      </c>
      <c r="M4858" s="4" t="s">
        <v>358</v>
      </c>
      <c r="N4858" s="4" t="s">
        <v>384</v>
      </c>
      <c r="O4858" s="12" t="str">
        <f t="shared" ca="1" si="152"/>
        <v>7 ans, 7 mois</v>
      </c>
      <c r="P4858" s="4" t="str">
        <f>VLOOKUP(B4858,Effectif!B:I,6,0)</f>
        <v>Lise DE WITTE</v>
      </c>
      <c r="Q4858" s="4" t="str">
        <f>VLOOKUP(B4858,Effectif!B:I,8,0)</f>
        <v>BUS</v>
      </c>
      <c r="R4858" s="4" t="str">
        <f>IFERROR(VLOOKUP(C4858,Sales!B:G,6,0),"-")</f>
        <v>-</v>
      </c>
      <c r="S4858" s="4">
        <f>IFERROR(VLOOKUP(C4858,Recolt!B:H,3,0),"-")</f>
        <v>73</v>
      </c>
      <c r="T4858" s="4" t="str">
        <f t="shared" si="153"/>
        <v>-</v>
      </c>
    </row>
    <row r="4859" spans="1:20" hidden="1" x14ac:dyDescent="0.25">
      <c r="A4859" s="4" t="s">
        <v>414</v>
      </c>
      <c r="B4859" s="4" t="s">
        <v>491</v>
      </c>
      <c r="C4859" s="4">
        <v>1034852570</v>
      </c>
      <c r="D4859" s="4" t="s">
        <v>372</v>
      </c>
      <c r="E4859" s="4" t="s">
        <v>364</v>
      </c>
      <c r="F4859" s="4" t="s">
        <v>439</v>
      </c>
      <c r="G4859" s="12">
        <v>45431</v>
      </c>
      <c r="H4859" s="4" t="s">
        <v>356</v>
      </c>
      <c r="I4859" s="67">
        <v>0.38170138888888899</v>
      </c>
      <c r="J4859" s="4" t="s">
        <v>1137</v>
      </c>
      <c r="K4859" s="12">
        <v>43283</v>
      </c>
      <c r="L4859" s="4" t="s">
        <v>395</v>
      </c>
      <c r="M4859" s="4" t="s">
        <v>358</v>
      </c>
      <c r="N4859" s="4" t="s">
        <v>384</v>
      </c>
      <c r="O4859" s="12" t="str">
        <f t="shared" ca="1" si="152"/>
        <v>6 ans, 9 mois</v>
      </c>
      <c r="P4859" s="4" t="str">
        <f>VLOOKUP(B4859,Effectif!B:I,6,0)</f>
        <v>Lise DE WITTE</v>
      </c>
      <c r="Q4859" s="4" t="str">
        <f>VLOOKUP(B4859,Effectif!B:I,8,0)</f>
        <v>BUS</v>
      </c>
      <c r="R4859" s="4" t="str">
        <f>IFERROR(VLOOKUP(C4859,Sales!B:G,6,0),"-")</f>
        <v>-</v>
      </c>
      <c r="S4859" s="4">
        <f>IFERROR(VLOOKUP(C4859,Recolt!B:H,3,0),"-")</f>
        <v>279.62</v>
      </c>
      <c r="T4859" s="4" t="str">
        <f t="shared" si="153"/>
        <v>-</v>
      </c>
    </row>
    <row r="4860" spans="1:20" hidden="1" x14ac:dyDescent="0.25">
      <c r="A4860" s="4" t="s">
        <v>414</v>
      </c>
      <c r="B4860" s="4" t="s">
        <v>491</v>
      </c>
      <c r="C4860" s="4">
        <v>1034852582</v>
      </c>
      <c r="D4860" s="4" t="s">
        <v>368</v>
      </c>
      <c r="E4860" s="4" t="s">
        <v>364</v>
      </c>
      <c r="F4860" s="4" t="s">
        <v>439</v>
      </c>
      <c r="G4860" s="12">
        <v>45432</v>
      </c>
      <c r="H4860" s="4" t="s">
        <v>356</v>
      </c>
      <c r="I4860" s="67">
        <v>0.68978009259259299</v>
      </c>
      <c r="J4860" s="4" t="s">
        <v>1131</v>
      </c>
      <c r="K4860" s="12">
        <v>43191</v>
      </c>
      <c r="L4860" s="4" t="s">
        <v>395</v>
      </c>
      <c r="M4860" s="4" t="s">
        <v>358</v>
      </c>
      <c r="N4860" s="4" t="s">
        <v>384</v>
      </c>
      <c r="O4860" s="12" t="str">
        <f t="shared" ca="1" si="152"/>
        <v>7 ans, 0 mois</v>
      </c>
      <c r="P4860" s="4" t="str">
        <f>VLOOKUP(B4860,Effectif!B:I,6,0)</f>
        <v>Lise DE WITTE</v>
      </c>
      <c r="Q4860" s="4" t="str">
        <f>VLOOKUP(B4860,Effectif!B:I,8,0)</f>
        <v>BUS</v>
      </c>
      <c r="R4860" s="4" t="str">
        <f>IFERROR(VLOOKUP(C4860,Sales!B:G,6,0),"-")</f>
        <v>-</v>
      </c>
      <c r="S4860" s="4" t="str">
        <f>IFERROR(VLOOKUP(C4860,Recolt!B:H,3,0),"-")</f>
        <v>-</v>
      </c>
      <c r="T4860" s="4" t="str">
        <f t="shared" si="153"/>
        <v>-</v>
      </c>
    </row>
    <row r="4861" spans="1:20" hidden="1" x14ac:dyDescent="0.25">
      <c r="A4861" s="4" t="s">
        <v>414</v>
      </c>
      <c r="B4861" s="4" t="s">
        <v>491</v>
      </c>
      <c r="C4861" s="4">
        <v>1034852599</v>
      </c>
      <c r="D4861" s="4" t="s">
        <v>369</v>
      </c>
      <c r="E4861" s="4" t="s">
        <v>364</v>
      </c>
      <c r="F4861" s="4" t="s">
        <v>439</v>
      </c>
      <c r="G4861" s="12">
        <v>45433</v>
      </c>
      <c r="H4861" s="4" t="s">
        <v>356</v>
      </c>
      <c r="I4861" s="67">
        <v>0.49482638888888902</v>
      </c>
      <c r="J4861" s="4" t="s">
        <v>1131</v>
      </c>
      <c r="K4861" s="12">
        <v>42353</v>
      </c>
      <c r="L4861" s="4" t="s">
        <v>395</v>
      </c>
      <c r="M4861" s="4" t="s">
        <v>358</v>
      </c>
      <c r="N4861" s="4" t="s">
        <v>384</v>
      </c>
      <c r="O4861" s="12" t="str">
        <f t="shared" ca="1" si="152"/>
        <v>9 ans, 4 mois</v>
      </c>
      <c r="P4861" s="4" t="str">
        <f>VLOOKUP(B4861,Effectif!B:I,6,0)</f>
        <v>Lise DE WITTE</v>
      </c>
      <c r="Q4861" s="4" t="str">
        <f>VLOOKUP(B4861,Effectif!B:I,8,0)</f>
        <v>BUS</v>
      </c>
      <c r="R4861" s="4">
        <f>IFERROR(VLOOKUP(C4861,Sales!B:G,6,0),"-")</f>
        <v>106.01</v>
      </c>
      <c r="S4861" s="4" t="str">
        <f>IFERROR(VLOOKUP(C4861,Recolt!B:H,3,0),"-")</f>
        <v>-</v>
      </c>
      <c r="T4861" s="4">
        <f t="shared" si="153"/>
        <v>106.01</v>
      </c>
    </row>
    <row r="4862" spans="1:20" hidden="1" x14ac:dyDescent="0.25">
      <c r="A4862" s="4" t="s">
        <v>414</v>
      </c>
      <c r="B4862" s="4" t="s">
        <v>491</v>
      </c>
      <c r="C4862" s="4">
        <v>1034852604</v>
      </c>
      <c r="D4862" s="4" t="s">
        <v>354</v>
      </c>
      <c r="E4862" s="4" t="s">
        <v>355</v>
      </c>
      <c r="F4862" s="4" t="s">
        <v>439</v>
      </c>
      <c r="G4862" s="12">
        <v>45434</v>
      </c>
      <c r="H4862" s="4" t="s">
        <v>356</v>
      </c>
      <c r="I4862" s="67">
        <v>0.42239583333333303</v>
      </c>
      <c r="J4862" s="4" t="s">
        <v>1131</v>
      </c>
      <c r="K4862" s="12">
        <v>42370</v>
      </c>
      <c r="L4862" s="4" t="s">
        <v>395</v>
      </c>
      <c r="M4862" s="4" t="s">
        <v>358</v>
      </c>
      <c r="N4862" s="4" t="s">
        <v>384</v>
      </c>
      <c r="O4862" s="12" t="str">
        <f t="shared" ca="1" si="152"/>
        <v>9 ans, 3 mois</v>
      </c>
      <c r="P4862" s="4" t="str">
        <f>VLOOKUP(B4862,Effectif!B:I,6,0)</f>
        <v>Lise DE WITTE</v>
      </c>
      <c r="Q4862" s="4" t="str">
        <f>VLOOKUP(B4862,Effectif!B:I,8,0)</f>
        <v>BUS</v>
      </c>
      <c r="R4862" s="4" t="str">
        <f>IFERROR(VLOOKUP(C4862,Sales!B:G,6,0),"-")</f>
        <v>-</v>
      </c>
      <c r="S4862" s="4">
        <f>IFERROR(VLOOKUP(C4862,Recolt!B:H,3,0),"-")</f>
        <v>144</v>
      </c>
      <c r="T4862" s="4" t="str">
        <f t="shared" si="153"/>
        <v>-</v>
      </c>
    </row>
    <row r="4863" spans="1:20" hidden="1" x14ac:dyDescent="0.25">
      <c r="A4863" s="4" t="s">
        <v>414</v>
      </c>
      <c r="B4863" s="4" t="s">
        <v>491</v>
      </c>
      <c r="C4863" s="4">
        <v>1034852610</v>
      </c>
      <c r="D4863" s="4" t="s">
        <v>369</v>
      </c>
      <c r="E4863" s="4" t="s">
        <v>364</v>
      </c>
      <c r="F4863" s="4" t="s">
        <v>439</v>
      </c>
      <c r="G4863" s="12">
        <v>45435</v>
      </c>
      <c r="H4863" s="4" t="s">
        <v>373</v>
      </c>
      <c r="I4863" s="67">
        <v>0.66920138888888903</v>
      </c>
      <c r="J4863" s="4" t="s">
        <v>1131</v>
      </c>
      <c r="K4863" s="12">
        <v>43466</v>
      </c>
      <c r="L4863" s="4" t="s">
        <v>395</v>
      </c>
      <c r="M4863" s="4" t="s">
        <v>358</v>
      </c>
      <c r="N4863" s="4" t="s">
        <v>384</v>
      </c>
      <c r="O4863" s="12" t="str">
        <f t="shared" ca="1" si="152"/>
        <v>6 ans, 3 mois</v>
      </c>
      <c r="P4863" s="4" t="str">
        <f>VLOOKUP(B4863,Effectif!B:I,6,0)</f>
        <v>Lise DE WITTE</v>
      </c>
      <c r="Q4863" s="4" t="str">
        <f>VLOOKUP(B4863,Effectif!B:I,8,0)</f>
        <v>BUS</v>
      </c>
      <c r="R4863" s="4">
        <f>IFERROR(VLOOKUP(C4863,Sales!B:G,6,0),"-")</f>
        <v>247.06</v>
      </c>
      <c r="S4863" s="4" t="str">
        <f>IFERROR(VLOOKUP(C4863,Recolt!B:H,3,0),"-")</f>
        <v>-</v>
      </c>
      <c r="T4863" s="4">
        <f t="shared" si="153"/>
        <v>247.06</v>
      </c>
    </row>
    <row r="4864" spans="1:20" hidden="1" x14ac:dyDescent="0.25">
      <c r="A4864" s="4" t="s">
        <v>414</v>
      </c>
      <c r="B4864" s="4" t="s">
        <v>491</v>
      </c>
      <c r="C4864" s="4">
        <v>1034852612</v>
      </c>
      <c r="D4864" s="4" t="s">
        <v>377</v>
      </c>
      <c r="E4864" s="4" t="s">
        <v>355</v>
      </c>
      <c r="F4864" s="4" t="s">
        <v>439</v>
      </c>
      <c r="G4864" s="12">
        <v>45436</v>
      </c>
      <c r="H4864" s="4" t="s">
        <v>356</v>
      </c>
      <c r="I4864" s="67">
        <v>0.71918981481481503</v>
      </c>
      <c r="J4864" s="4" t="s">
        <v>1135</v>
      </c>
      <c r="K4864" s="12">
        <v>42361</v>
      </c>
      <c r="L4864" s="4" t="s">
        <v>357</v>
      </c>
      <c r="M4864" s="4" t="s">
        <v>358</v>
      </c>
      <c r="N4864" s="4" t="s">
        <v>384</v>
      </c>
      <c r="O4864" s="12" t="str">
        <f t="shared" ca="1" si="152"/>
        <v>9 ans, 4 mois</v>
      </c>
      <c r="P4864" s="4" t="str">
        <f>VLOOKUP(B4864,Effectif!B:I,6,0)</f>
        <v>Lise DE WITTE</v>
      </c>
      <c r="Q4864" s="4" t="str">
        <f>VLOOKUP(B4864,Effectif!B:I,8,0)</f>
        <v>BUS</v>
      </c>
      <c r="R4864" s="4">
        <f>IFERROR(VLOOKUP(C4864,Sales!B:G,6,0),"-")</f>
        <v>200</v>
      </c>
      <c r="S4864" s="4" t="str">
        <f>IFERROR(VLOOKUP(C4864,Recolt!B:H,3,0),"-")</f>
        <v>-</v>
      </c>
      <c r="T4864" s="4">
        <f t="shared" si="153"/>
        <v>200</v>
      </c>
    </row>
    <row r="4865" spans="1:20" hidden="1" x14ac:dyDescent="0.25">
      <c r="A4865" s="4" t="s">
        <v>414</v>
      </c>
      <c r="B4865" s="4" t="s">
        <v>491</v>
      </c>
      <c r="C4865" s="4">
        <v>1034852621</v>
      </c>
      <c r="D4865" s="4" t="s">
        <v>369</v>
      </c>
      <c r="E4865" s="4" t="s">
        <v>355</v>
      </c>
      <c r="F4865" s="4" t="s">
        <v>440</v>
      </c>
      <c r="G4865" s="12">
        <v>45437</v>
      </c>
      <c r="H4865" s="4" t="s">
        <v>356</v>
      </c>
      <c r="I4865" s="67">
        <v>0.433576388888889</v>
      </c>
      <c r="J4865" s="4" t="s">
        <v>1135</v>
      </c>
      <c r="K4865" s="12">
        <v>43062</v>
      </c>
      <c r="L4865" s="4" t="s">
        <v>357</v>
      </c>
      <c r="M4865" s="4" t="s">
        <v>358</v>
      </c>
      <c r="N4865" s="4" t="s">
        <v>384</v>
      </c>
      <c r="O4865" s="12" t="str">
        <f t="shared" ca="1" si="152"/>
        <v>7 ans, 5 mois</v>
      </c>
      <c r="P4865" s="4" t="str">
        <f>VLOOKUP(B4865,Effectif!B:I,6,0)</f>
        <v>Lise DE WITTE</v>
      </c>
      <c r="Q4865" s="4" t="str">
        <f>VLOOKUP(B4865,Effectif!B:I,8,0)</f>
        <v>BUS</v>
      </c>
      <c r="R4865" s="4" t="str">
        <f>IFERROR(VLOOKUP(C4865,Sales!B:G,6,0),"-")</f>
        <v>-</v>
      </c>
      <c r="S4865" s="4">
        <f>IFERROR(VLOOKUP(C4865,Recolt!B:H,3,0),"-")</f>
        <v>164.63</v>
      </c>
      <c r="T4865" s="4" t="str">
        <f t="shared" si="153"/>
        <v>-</v>
      </c>
    </row>
    <row r="4866" spans="1:20" hidden="1" x14ac:dyDescent="0.25">
      <c r="A4866" s="4" t="s">
        <v>414</v>
      </c>
      <c r="B4866" s="4" t="s">
        <v>491</v>
      </c>
      <c r="C4866" s="4">
        <v>1034852622</v>
      </c>
      <c r="D4866" s="4" t="s">
        <v>369</v>
      </c>
      <c r="E4866" s="4" t="s">
        <v>364</v>
      </c>
      <c r="F4866" s="4" t="s">
        <v>439</v>
      </c>
      <c r="G4866" s="12">
        <v>45438</v>
      </c>
      <c r="H4866" s="4" t="s">
        <v>356</v>
      </c>
      <c r="I4866" s="67">
        <v>0.51464120370370403</v>
      </c>
      <c r="J4866" s="4" t="s">
        <v>1135</v>
      </c>
      <c r="K4866" s="12">
        <v>43334</v>
      </c>
      <c r="L4866" s="4" t="s">
        <v>357</v>
      </c>
      <c r="M4866" s="4" t="s">
        <v>358</v>
      </c>
      <c r="N4866" s="4" t="s">
        <v>384</v>
      </c>
      <c r="O4866" s="12" t="str">
        <f t="shared" ref="O4866:O4927" ca="1" si="154">YEAR(TODAY())-YEAR(K4866)-IF(MONTH(TODAY())&lt;MONTH(K4866),1,IF(AND(MONTH(TODAY())=MONTH(K4866),DAY(TODAY())&lt;DAY(K4866)),1,0)) &amp; " ans, " &amp; MONTH(TODAY())-MONTH(K4866)+IF(MONTH(TODAY())&lt;MONTH(K4866),12,0) &amp; " mois"</f>
        <v>6 ans, 8 mois</v>
      </c>
      <c r="P4866" s="4" t="str">
        <f>VLOOKUP(B4866,Effectif!B:I,6,0)</f>
        <v>Lise DE WITTE</v>
      </c>
      <c r="Q4866" s="4" t="str">
        <f>VLOOKUP(B4866,Effectif!B:I,8,0)</f>
        <v>BUS</v>
      </c>
      <c r="R4866" s="4">
        <f>IFERROR(VLOOKUP(C4866,Sales!B:G,6,0),"-")</f>
        <v>125</v>
      </c>
      <c r="S4866" s="4" t="str">
        <f>IFERROR(VLOOKUP(C4866,Recolt!B:H,3,0),"-")</f>
        <v>-</v>
      </c>
      <c r="T4866" s="4">
        <f t="shared" si="153"/>
        <v>125</v>
      </c>
    </row>
    <row r="4867" spans="1:20" hidden="1" x14ac:dyDescent="0.25">
      <c r="A4867" s="4" t="s">
        <v>414</v>
      </c>
      <c r="B4867" s="4" t="s">
        <v>491</v>
      </c>
      <c r="C4867" s="4">
        <v>1034852637</v>
      </c>
      <c r="D4867" s="4" t="s">
        <v>367</v>
      </c>
      <c r="E4867" s="4" t="s">
        <v>364</v>
      </c>
      <c r="F4867" s="4" t="s">
        <v>439</v>
      </c>
      <c r="G4867" s="12">
        <v>45439</v>
      </c>
      <c r="H4867" s="4" t="s">
        <v>356</v>
      </c>
      <c r="I4867" s="67">
        <v>0.70091435185185202</v>
      </c>
      <c r="J4867" s="4" t="s">
        <v>1131</v>
      </c>
      <c r="K4867" s="12">
        <v>43282</v>
      </c>
      <c r="L4867" s="4" t="s">
        <v>395</v>
      </c>
      <c r="M4867" s="4" t="s">
        <v>358</v>
      </c>
      <c r="N4867" s="4" t="s">
        <v>384</v>
      </c>
      <c r="O4867" s="12" t="str">
        <f t="shared" ca="1" si="154"/>
        <v>6 ans, 9 mois</v>
      </c>
      <c r="P4867" s="4" t="str">
        <f>VLOOKUP(B4867,Effectif!B:I,6,0)</f>
        <v>Lise DE WITTE</v>
      </c>
      <c r="Q4867" s="4" t="str">
        <f>VLOOKUP(B4867,Effectif!B:I,8,0)</f>
        <v>BUS</v>
      </c>
      <c r="R4867" s="4" t="str">
        <f>IFERROR(VLOOKUP(C4867,Sales!B:G,6,0),"-")</f>
        <v>-</v>
      </c>
      <c r="S4867" s="4">
        <f>IFERROR(VLOOKUP(C4867,Recolt!B:H,3,0),"-")</f>
        <v>40</v>
      </c>
      <c r="T4867" s="4" t="str">
        <f t="shared" ref="T4867:T4927" si="155">IF(R4867&gt;0,R4867,IF(S4867&gt;0,S4867,"-"))</f>
        <v>-</v>
      </c>
    </row>
    <row r="4868" spans="1:20" hidden="1" x14ac:dyDescent="0.25">
      <c r="A4868" s="4" t="s">
        <v>414</v>
      </c>
      <c r="B4868" s="4" t="s">
        <v>491</v>
      </c>
      <c r="C4868" s="4">
        <v>1034852641</v>
      </c>
      <c r="D4868" s="4" t="s">
        <v>377</v>
      </c>
      <c r="E4868" s="4" t="s">
        <v>355</v>
      </c>
      <c r="F4868" s="4" t="s">
        <v>440</v>
      </c>
      <c r="G4868" s="12">
        <v>45440</v>
      </c>
      <c r="H4868" s="4" t="s">
        <v>356</v>
      </c>
      <c r="I4868" s="67">
        <v>0.41758101851851898</v>
      </c>
      <c r="J4868" s="4" t="s">
        <v>1135</v>
      </c>
      <c r="K4868" s="12">
        <v>42361</v>
      </c>
      <c r="L4868" s="4" t="s">
        <v>357</v>
      </c>
      <c r="M4868" s="4" t="s">
        <v>358</v>
      </c>
      <c r="N4868" s="4" t="s">
        <v>384</v>
      </c>
      <c r="O4868" s="12" t="str">
        <f t="shared" ca="1" si="154"/>
        <v>9 ans, 4 mois</v>
      </c>
      <c r="P4868" s="4" t="str">
        <f>VLOOKUP(B4868,Effectif!B:I,6,0)</f>
        <v>Lise DE WITTE</v>
      </c>
      <c r="Q4868" s="4" t="str">
        <f>VLOOKUP(B4868,Effectif!B:I,8,0)</f>
        <v>BUS</v>
      </c>
      <c r="R4868" s="4" t="str">
        <f>IFERROR(VLOOKUP(C4868,Sales!B:G,6,0),"-")</f>
        <v>-</v>
      </c>
      <c r="S4868" s="4" t="str">
        <f>IFERROR(VLOOKUP(C4868,Recolt!B:H,3,0),"-")</f>
        <v>-</v>
      </c>
      <c r="T4868" s="4" t="str">
        <f t="shared" si="155"/>
        <v>-</v>
      </c>
    </row>
    <row r="4869" spans="1:20" hidden="1" x14ac:dyDescent="0.25">
      <c r="A4869" s="4" t="s">
        <v>414</v>
      </c>
      <c r="B4869" s="4" t="s">
        <v>491</v>
      </c>
      <c r="C4869" s="4">
        <v>1034852644</v>
      </c>
      <c r="D4869" s="4" t="s">
        <v>354</v>
      </c>
      <c r="E4869" s="4" t="s">
        <v>355</v>
      </c>
      <c r="F4869" s="4" t="s">
        <v>439</v>
      </c>
      <c r="G4869" s="12">
        <v>45441</v>
      </c>
      <c r="H4869" s="4" t="s">
        <v>356</v>
      </c>
      <c r="I4869" s="67">
        <v>0.42932870370370402</v>
      </c>
      <c r="J4869" s="4" t="s">
        <v>1135</v>
      </c>
      <c r="K4869" s="12">
        <v>42356</v>
      </c>
      <c r="L4869" s="4" t="s">
        <v>357</v>
      </c>
      <c r="M4869" s="4" t="s">
        <v>358</v>
      </c>
      <c r="N4869" s="4" t="s">
        <v>384</v>
      </c>
      <c r="O4869" s="12" t="str">
        <f t="shared" ca="1" si="154"/>
        <v>9 ans, 4 mois</v>
      </c>
      <c r="P4869" s="4" t="str">
        <f>VLOOKUP(B4869,Effectif!B:I,6,0)</f>
        <v>Lise DE WITTE</v>
      </c>
      <c r="Q4869" s="4" t="str">
        <f>VLOOKUP(B4869,Effectif!B:I,8,0)</f>
        <v>BUS</v>
      </c>
      <c r="R4869" s="4" t="str">
        <f>IFERROR(VLOOKUP(C4869,Sales!B:G,6,0),"-")</f>
        <v>-</v>
      </c>
      <c r="S4869" s="4">
        <f>IFERROR(VLOOKUP(C4869,Recolt!B:H,3,0),"-")</f>
        <v>91.83</v>
      </c>
      <c r="T4869" s="4" t="str">
        <f t="shared" si="155"/>
        <v>-</v>
      </c>
    </row>
    <row r="4870" spans="1:20" hidden="1" x14ac:dyDescent="0.25">
      <c r="A4870" s="4" t="s">
        <v>414</v>
      </c>
      <c r="B4870" s="4" t="s">
        <v>491</v>
      </c>
      <c r="C4870" s="4">
        <v>1034852653</v>
      </c>
      <c r="D4870" s="4" t="s">
        <v>369</v>
      </c>
      <c r="E4870" s="4" t="s">
        <v>364</v>
      </c>
      <c r="F4870" s="4" t="s">
        <v>439</v>
      </c>
      <c r="G4870" s="12">
        <v>45442</v>
      </c>
      <c r="H4870" s="4" t="s">
        <v>356</v>
      </c>
      <c r="I4870" s="67">
        <v>0.40467592592592599</v>
      </c>
      <c r="J4870" s="4" t="s">
        <v>1137</v>
      </c>
      <c r="K4870" s="12">
        <v>43283</v>
      </c>
      <c r="L4870" s="4" t="s">
        <v>395</v>
      </c>
      <c r="M4870" s="4" t="s">
        <v>358</v>
      </c>
      <c r="N4870" s="4" t="s">
        <v>384</v>
      </c>
      <c r="O4870" s="12" t="str">
        <f t="shared" ca="1" si="154"/>
        <v>6 ans, 9 mois</v>
      </c>
      <c r="P4870" s="4" t="str">
        <f>VLOOKUP(B4870,Effectif!B:I,6,0)</f>
        <v>Lise DE WITTE</v>
      </c>
      <c r="Q4870" s="4" t="str">
        <f>VLOOKUP(B4870,Effectif!B:I,8,0)</f>
        <v>BUS</v>
      </c>
      <c r="R4870" s="4" t="str">
        <f>IFERROR(VLOOKUP(C4870,Sales!B:G,6,0),"-")</f>
        <v>-</v>
      </c>
      <c r="S4870" s="4">
        <f>IFERROR(VLOOKUP(C4870,Recolt!B:H,3,0),"-")</f>
        <v>169.31</v>
      </c>
      <c r="T4870" s="4" t="str">
        <f t="shared" si="155"/>
        <v>-</v>
      </c>
    </row>
    <row r="4871" spans="1:20" hidden="1" x14ac:dyDescent="0.25">
      <c r="A4871" s="4" t="s">
        <v>414</v>
      </c>
      <c r="B4871" s="4" t="s">
        <v>491</v>
      </c>
      <c r="C4871" s="4">
        <v>1034852669</v>
      </c>
      <c r="D4871" s="4" t="s">
        <v>368</v>
      </c>
      <c r="E4871" s="4" t="s">
        <v>355</v>
      </c>
      <c r="F4871" s="4" t="s">
        <v>439</v>
      </c>
      <c r="G4871" s="12">
        <v>45443</v>
      </c>
      <c r="H4871" s="4" t="s">
        <v>356</v>
      </c>
      <c r="I4871" s="67">
        <v>0.74234953703703699</v>
      </c>
      <c r="J4871" s="4" t="s">
        <v>1131</v>
      </c>
      <c r="K4871" s="12">
        <v>43252</v>
      </c>
      <c r="L4871" s="4" t="s">
        <v>395</v>
      </c>
      <c r="M4871" s="4" t="s">
        <v>358</v>
      </c>
      <c r="N4871" s="4" t="s">
        <v>384</v>
      </c>
      <c r="O4871" s="12" t="str">
        <f t="shared" ca="1" si="154"/>
        <v>6 ans, 10 mois</v>
      </c>
      <c r="P4871" s="4" t="str">
        <f>VLOOKUP(B4871,Effectif!B:I,6,0)</f>
        <v>Lise DE WITTE</v>
      </c>
      <c r="Q4871" s="4" t="str">
        <f>VLOOKUP(B4871,Effectif!B:I,8,0)</f>
        <v>BUS</v>
      </c>
      <c r="R4871" s="4">
        <f>IFERROR(VLOOKUP(C4871,Sales!B:G,6,0),"-")</f>
        <v>343.72</v>
      </c>
      <c r="S4871" s="4" t="str">
        <f>IFERROR(VLOOKUP(C4871,Recolt!B:H,3,0),"-")</f>
        <v>-</v>
      </c>
      <c r="T4871" s="4">
        <f t="shared" si="155"/>
        <v>343.72</v>
      </c>
    </row>
    <row r="4872" spans="1:20" hidden="1" x14ac:dyDescent="0.25">
      <c r="A4872" s="4" t="s">
        <v>414</v>
      </c>
      <c r="B4872" s="4" t="s">
        <v>491</v>
      </c>
      <c r="C4872" s="4">
        <v>1034852670</v>
      </c>
      <c r="D4872" s="4" t="s">
        <v>377</v>
      </c>
      <c r="E4872" s="4" t="s">
        <v>355</v>
      </c>
      <c r="F4872" s="4" t="s">
        <v>440</v>
      </c>
      <c r="G4872" s="12">
        <v>45444</v>
      </c>
      <c r="H4872" s="4" t="s">
        <v>356</v>
      </c>
      <c r="I4872" s="67">
        <v>0.45331018518518501</v>
      </c>
      <c r="J4872" s="4" t="s">
        <v>1135</v>
      </c>
      <c r="K4872" s="12">
        <v>42361</v>
      </c>
      <c r="L4872" s="4" t="s">
        <v>357</v>
      </c>
      <c r="M4872" s="4" t="s">
        <v>358</v>
      </c>
      <c r="N4872" s="4" t="s">
        <v>384</v>
      </c>
      <c r="O4872" s="12" t="str">
        <f t="shared" ca="1" si="154"/>
        <v>9 ans, 4 mois</v>
      </c>
      <c r="P4872" s="4" t="str">
        <f>VLOOKUP(B4872,Effectif!B:I,6,0)</f>
        <v>Lise DE WITTE</v>
      </c>
      <c r="Q4872" s="4" t="str">
        <f>VLOOKUP(B4872,Effectif!B:I,8,0)</f>
        <v>BUS</v>
      </c>
      <c r="R4872" s="4">
        <f>IFERROR(VLOOKUP(C4872,Sales!B:G,6,0),"-")</f>
        <v>124</v>
      </c>
      <c r="S4872" s="4" t="str">
        <f>IFERROR(VLOOKUP(C4872,Recolt!B:H,3,0),"-")</f>
        <v>-</v>
      </c>
      <c r="T4872" s="4">
        <f t="shared" si="155"/>
        <v>124</v>
      </c>
    </row>
    <row r="4873" spans="1:20" hidden="1" x14ac:dyDescent="0.25">
      <c r="A4873" s="4" t="s">
        <v>414</v>
      </c>
      <c r="B4873" s="4" t="s">
        <v>525</v>
      </c>
      <c r="C4873" s="4">
        <v>1034852681</v>
      </c>
      <c r="D4873" s="4" t="s">
        <v>377</v>
      </c>
      <c r="E4873" s="4" t="s">
        <v>364</v>
      </c>
      <c r="F4873" s="4" t="s">
        <v>439</v>
      </c>
      <c r="G4873" s="12">
        <v>45445</v>
      </c>
      <c r="H4873" s="4" t="s">
        <v>356</v>
      </c>
      <c r="I4873" s="67">
        <v>0.70393518518518505</v>
      </c>
      <c r="J4873" s="4" t="s">
        <v>1135</v>
      </c>
      <c r="K4873" s="12">
        <v>43165</v>
      </c>
      <c r="L4873" s="4" t="s">
        <v>357</v>
      </c>
      <c r="M4873" s="4" t="s">
        <v>358</v>
      </c>
      <c r="N4873" s="4" t="s">
        <v>384</v>
      </c>
      <c r="O4873" s="12" t="str">
        <f t="shared" ca="1" si="154"/>
        <v>7 ans, 1 mois</v>
      </c>
      <c r="P4873" s="4" t="str">
        <f>VLOOKUP(B4873,Effectif!B:I,6,0)</f>
        <v>Lise DE WITTE</v>
      </c>
      <c r="Q4873" s="4" t="str">
        <f>VLOOKUP(B4873,Effectif!B:I,8,0)</f>
        <v>BUS</v>
      </c>
      <c r="R4873" s="4">
        <f>IFERROR(VLOOKUP(C4873,Sales!B:G,6,0),"-")</f>
        <v>124.83</v>
      </c>
      <c r="S4873" s="4" t="str">
        <f>IFERROR(VLOOKUP(C4873,Recolt!B:H,3,0),"-")</f>
        <v>-</v>
      </c>
      <c r="T4873" s="4">
        <f t="shared" si="155"/>
        <v>124.83</v>
      </c>
    </row>
    <row r="4874" spans="1:20" hidden="1" x14ac:dyDescent="0.25">
      <c r="A4874" s="4" t="s">
        <v>414</v>
      </c>
      <c r="B4874" s="4" t="s">
        <v>525</v>
      </c>
      <c r="C4874" s="4">
        <v>1034852685</v>
      </c>
      <c r="D4874" s="4" t="s">
        <v>388</v>
      </c>
      <c r="E4874" s="4" t="s">
        <v>364</v>
      </c>
      <c r="F4874" s="4" t="s">
        <v>439</v>
      </c>
      <c r="G4874" s="12">
        <v>45446</v>
      </c>
      <c r="H4874" s="4" t="s">
        <v>356</v>
      </c>
      <c r="I4874" s="67">
        <v>0.73197916666666696</v>
      </c>
      <c r="J4874" s="4" t="s">
        <v>1147</v>
      </c>
      <c r="K4874" s="12">
        <v>42339</v>
      </c>
      <c r="L4874" s="4" t="s">
        <v>395</v>
      </c>
      <c r="M4874" s="4" t="s">
        <v>362</v>
      </c>
      <c r="O4874" s="12" t="str">
        <f t="shared" ca="1" si="154"/>
        <v>9 ans, 4 mois</v>
      </c>
      <c r="P4874" s="4" t="str">
        <f>VLOOKUP(B4874,Effectif!B:I,6,0)</f>
        <v>Lise DE WITTE</v>
      </c>
      <c r="Q4874" s="4" t="str">
        <f>VLOOKUP(B4874,Effectif!B:I,8,0)</f>
        <v>BUS</v>
      </c>
      <c r="R4874" s="4">
        <f>IFERROR(VLOOKUP(C4874,Sales!B:G,6,0),"-")</f>
        <v>120</v>
      </c>
      <c r="S4874" s="4" t="str">
        <f>IFERROR(VLOOKUP(C4874,Recolt!B:H,3,0),"-")</f>
        <v>-</v>
      </c>
      <c r="T4874" s="4">
        <f t="shared" si="155"/>
        <v>120</v>
      </c>
    </row>
    <row r="4875" spans="1:20" hidden="1" x14ac:dyDescent="0.25">
      <c r="A4875" s="4" t="s">
        <v>414</v>
      </c>
      <c r="B4875" s="4" t="s">
        <v>525</v>
      </c>
      <c r="C4875" s="4">
        <v>1034852687</v>
      </c>
      <c r="D4875" s="4" t="s">
        <v>380</v>
      </c>
      <c r="E4875" s="4" t="s">
        <v>364</v>
      </c>
      <c r="F4875" s="4" t="s">
        <v>439</v>
      </c>
      <c r="G4875" s="12">
        <v>45447</v>
      </c>
      <c r="H4875" s="4" t="s">
        <v>356</v>
      </c>
      <c r="I4875" s="67">
        <v>0.73145833333333299</v>
      </c>
      <c r="J4875" s="4" t="s">
        <v>1147</v>
      </c>
      <c r="K4875" s="12">
        <v>42339</v>
      </c>
      <c r="L4875" s="4" t="s">
        <v>395</v>
      </c>
      <c r="M4875" s="4" t="s">
        <v>362</v>
      </c>
      <c r="O4875" s="12" t="str">
        <f t="shared" ca="1" si="154"/>
        <v>9 ans, 4 mois</v>
      </c>
      <c r="P4875" s="4" t="str">
        <f>VLOOKUP(B4875,Effectif!B:I,6,0)</f>
        <v>Lise DE WITTE</v>
      </c>
      <c r="Q4875" s="4" t="str">
        <f>VLOOKUP(B4875,Effectif!B:I,8,0)</f>
        <v>BUS</v>
      </c>
      <c r="R4875" s="4" t="str">
        <f>IFERROR(VLOOKUP(C4875,Sales!B:G,6,0),"-")</f>
        <v>-</v>
      </c>
      <c r="S4875" s="4">
        <f>IFERROR(VLOOKUP(C4875,Recolt!B:H,3,0),"-")</f>
        <v>31.92</v>
      </c>
      <c r="T4875" s="4" t="str">
        <f t="shared" si="155"/>
        <v>-</v>
      </c>
    </row>
    <row r="4876" spans="1:20" hidden="1" x14ac:dyDescent="0.25">
      <c r="A4876" s="4" t="s">
        <v>414</v>
      </c>
      <c r="B4876" s="4" t="s">
        <v>525</v>
      </c>
      <c r="C4876" s="4">
        <v>1034852688</v>
      </c>
      <c r="D4876" s="4" t="s">
        <v>369</v>
      </c>
      <c r="E4876" s="4" t="s">
        <v>401</v>
      </c>
      <c r="F4876" s="4" t="s">
        <v>439</v>
      </c>
      <c r="G4876" s="12">
        <v>45448</v>
      </c>
      <c r="H4876" s="4" t="s">
        <v>356</v>
      </c>
      <c r="I4876" s="67">
        <v>0.57776620370370402</v>
      </c>
      <c r="J4876" s="4" t="s">
        <v>1135</v>
      </c>
      <c r="K4876" s="12">
        <v>43406</v>
      </c>
      <c r="L4876" s="4" t="s">
        <v>357</v>
      </c>
      <c r="M4876" s="4" t="s">
        <v>358</v>
      </c>
      <c r="N4876" s="4" t="s">
        <v>384</v>
      </c>
      <c r="O4876" s="12" t="str">
        <f t="shared" ca="1" si="154"/>
        <v>6 ans, 5 mois</v>
      </c>
      <c r="P4876" s="4" t="str">
        <f>VLOOKUP(B4876,Effectif!B:I,6,0)</f>
        <v>Lise DE WITTE</v>
      </c>
      <c r="Q4876" s="4" t="str">
        <f>VLOOKUP(B4876,Effectif!B:I,8,0)</f>
        <v>BUS</v>
      </c>
      <c r="R4876" s="4">
        <f>IFERROR(VLOOKUP(C4876,Sales!B:G,6,0),"-")</f>
        <v>173</v>
      </c>
      <c r="S4876" s="4" t="str">
        <f>IFERROR(VLOOKUP(C4876,Recolt!B:H,3,0),"-")</f>
        <v>-</v>
      </c>
      <c r="T4876" s="4">
        <f t="shared" si="155"/>
        <v>173</v>
      </c>
    </row>
    <row r="4877" spans="1:20" hidden="1" x14ac:dyDescent="0.25">
      <c r="A4877" s="4" t="s">
        <v>414</v>
      </c>
      <c r="B4877" s="4" t="s">
        <v>525</v>
      </c>
      <c r="C4877" s="4">
        <v>1034852689</v>
      </c>
      <c r="D4877" s="4" t="s">
        <v>369</v>
      </c>
      <c r="E4877" s="4" t="s">
        <v>364</v>
      </c>
      <c r="F4877" s="4" t="s">
        <v>439</v>
      </c>
      <c r="G4877" s="12">
        <v>45449</v>
      </c>
      <c r="H4877" s="4" t="s">
        <v>356</v>
      </c>
      <c r="I4877" s="67">
        <v>0.50805555555555604</v>
      </c>
      <c r="J4877" s="4" t="s">
        <v>1135</v>
      </c>
      <c r="K4877" s="12">
        <v>42658</v>
      </c>
      <c r="L4877" s="4" t="s">
        <v>357</v>
      </c>
      <c r="M4877" s="4" t="s">
        <v>358</v>
      </c>
      <c r="N4877" s="4" t="s">
        <v>384</v>
      </c>
      <c r="O4877" s="12" t="str">
        <f t="shared" ca="1" si="154"/>
        <v>8 ans, 6 mois</v>
      </c>
      <c r="P4877" s="4" t="str">
        <f>VLOOKUP(B4877,Effectif!B:I,6,0)</f>
        <v>Lise DE WITTE</v>
      </c>
      <c r="Q4877" s="4" t="str">
        <f>VLOOKUP(B4877,Effectif!B:I,8,0)</f>
        <v>BUS</v>
      </c>
      <c r="R4877" s="4" t="str">
        <f>IFERROR(VLOOKUP(C4877,Sales!B:G,6,0),"-")</f>
        <v>-</v>
      </c>
      <c r="S4877" s="4">
        <f>IFERROR(VLOOKUP(C4877,Recolt!B:H,3,0),"-")</f>
        <v>168.74</v>
      </c>
      <c r="T4877" s="4" t="str">
        <f t="shared" si="155"/>
        <v>-</v>
      </c>
    </row>
    <row r="4878" spans="1:20" hidden="1" x14ac:dyDescent="0.25">
      <c r="A4878" s="4" t="s">
        <v>414</v>
      </c>
      <c r="B4878" s="4" t="s">
        <v>525</v>
      </c>
      <c r="C4878" s="4">
        <v>1034852694</v>
      </c>
      <c r="D4878" s="4" t="s">
        <v>377</v>
      </c>
      <c r="E4878" s="4" t="s">
        <v>364</v>
      </c>
      <c r="F4878" s="4" t="s">
        <v>439</v>
      </c>
      <c r="G4878" s="12">
        <v>45450</v>
      </c>
      <c r="H4878" s="4" t="s">
        <v>356</v>
      </c>
      <c r="I4878" s="67">
        <v>0.46195601851851897</v>
      </c>
      <c r="J4878" s="4" t="s">
        <v>1138</v>
      </c>
      <c r="K4878" s="12">
        <v>43375</v>
      </c>
      <c r="L4878" s="4" t="s">
        <v>357</v>
      </c>
      <c r="M4878" s="4" t="s">
        <v>358</v>
      </c>
      <c r="N4878" s="4" t="s">
        <v>359</v>
      </c>
      <c r="O4878" s="12" t="str">
        <f t="shared" ca="1" si="154"/>
        <v>6 ans, 6 mois</v>
      </c>
      <c r="P4878" s="4" t="str">
        <f>VLOOKUP(B4878,Effectif!B:I,6,0)</f>
        <v>Lise DE WITTE</v>
      </c>
      <c r="Q4878" s="4" t="str">
        <f>VLOOKUP(B4878,Effectif!B:I,8,0)</f>
        <v>BUS</v>
      </c>
      <c r="R4878" s="4" t="str">
        <f>IFERROR(VLOOKUP(C4878,Sales!B:G,6,0),"-")</f>
        <v>-</v>
      </c>
      <c r="S4878" s="4">
        <f>IFERROR(VLOOKUP(C4878,Recolt!B:H,3,0),"-")</f>
        <v>244</v>
      </c>
      <c r="T4878" s="4" t="str">
        <f t="shared" si="155"/>
        <v>-</v>
      </c>
    </row>
    <row r="4879" spans="1:20" hidden="1" x14ac:dyDescent="0.25">
      <c r="A4879" s="4" t="s">
        <v>414</v>
      </c>
      <c r="B4879" s="4" t="s">
        <v>525</v>
      </c>
      <c r="C4879" s="4">
        <v>1034852703</v>
      </c>
      <c r="D4879" s="4" t="s">
        <v>368</v>
      </c>
      <c r="E4879" s="4" t="s">
        <v>364</v>
      </c>
      <c r="F4879" s="4" t="s">
        <v>439</v>
      </c>
      <c r="G4879" s="12">
        <v>45451</v>
      </c>
      <c r="H4879" s="4" t="s">
        <v>356</v>
      </c>
      <c r="I4879" s="67">
        <v>0.524861111111111</v>
      </c>
      <c r="J4879" s="4" t="s">
        <v>1133</v>
      </c>
      <c r="K4879" s="12">
        <v>43216</v>
      </c>
      <c r="L4879" s="4" t="s">
        <v>357</v>
      </c>
      <c r="M4879" s="4" t="s">
        <v>358</v>
      </c>
      <c r="N4879" s="4" t="s">
        <v>359</v>
      </c>
      <c r="O4879" s="12" t="str">
        <f t="shared" ca="1" si="154"/>
        <v>6 ans, 0 mois</v>
      </c>
      <c r="P4879" s="4" t="str">
        <f>VLOOKUP(B4879,Effectif!B:I,6,0)</f>
        <v>Lise DE WITTE</v>
      </c>
      <c r="Q4879" s="4" t="str">
        <f>VLOOKUP(B4879,Effectif!B:I,8,0)</f>
        <v>BUS</v>
      </c>
      <c r="R4879" s="4">
        <f>IFERROR(VLOOKUP(C4879,Sales!B:G,6,0),"-")</f>
        <v>25.23</v>
      </c>
      <c r="S4879" s="4" t="str">
        <f>IFERROR(VLOOKUP(C4879,Recolt!B:H,3,0),"-")</f>
        <v>-</v>
      </c>
      <c r="T4879" s="4">
        <f t="shared" si="155"/>
        <v>25.23</v>
      </c>
    </row>
    <row r="4880" spans="1:20" hidden="1" x14ac:dyDescent="0.25">
      <c r="A4880" s="4" t="s">
        <v>414</v>
      </c>
      <c r="B4880" s="4" t="s">
        <v>525</v>
      </c>
      <c r="C4880" s="4">
        <v>1034852724</v>
      </c>
      <c r="D4880" s="4" t="s">
        <v>377</v>
      </c>
      <c r="E4880" s="4" t="s">
        <v>401</v>
      </c>
      <c r="F4880" s="4" t="s">
        <v>439</v>
      </c>
      <c r="G4880" s="12">
        <v>45452</v>
      </c>
      <c r="H4880" s="4" t="s">
        <v>356</v>
      </c>
      <c r="I4880" s="67">
        <v>0.55979166666666702</v>
      </c>
      <c r="J4880" s="4" t="s">
        <v>1137</v>
      </c>
      <c r="K4880" s="12">
        <v>43364</v>
      </c>
      <c r="L4880" s="4" t="s">
        <v>395</v>
      </c>
      <c r="M4880" s="4" t="s">
        <v>358</v>
      </c>
      <c r="N4880" s="4" t="s">
        <v>384</v>
      </c>
      <c r="O4880" s="12" t="str">
        <f t="shared" ca="1" si="154"/>
        <v>6 ans, 7 mois</v>
      </c>
      <c r="P4880" s="4" t="str">
        <f>VLOOKUP(B4880,Effectif!B:I,6,0)</f>
        <v>Lise DE WITTE</v>
      </c>
      <c r="Q4880" s="4" t="str">
        <f>VLOOKUP(B4880,Effectif!B:I,8,0)</f>
        <v>BUS</v>
      </c>
      <c r="R4880" s="4" t="str">
        <f>IFERROR(VLOOKUP(C4880,Sales!B:G,6,0),"-")</f>
        <v>-</v>
      </c>
      <c r="S4880" s="4">
        <f>IFERROR(VLOOKUP(C4880,Recolt!B:H,3,0),"-")</f>
        <v>492</v>
      </c>
      <c r="T4880" s="4" t="str">
        <f t="shared" si="155"/>
        <v>-</v>
      </c>
    </row>
    <row r="4881" spans="1:20" hidden="1" x14ac:dyDescent="0.25">
      <c r="A4881" s="4" t="s">
        <v>414</v>
      </c>
      <c r="B4881" s="4" t="s">
        <v>525</v>
      </c>
      <c r="C4881" s="4">
        <v>1034852727</v>
      </c>
      <c r="D4881" s="4" t="s">
        <v>368</v>
      </c>
      <c r="E4881" s="4" t="s">
        <v>364</v>
      </c>
      <c r="F4881" s="4" t="s">
        <v>439</v>
      </c>
      <c r="G4881" s="12">
        <v>45382</v>
      </c>
      <c r="H4881" s="4" t="s">
        <v>356</v>
      </c>
      <c r="I4881" s="67">
        <v>0.44420138888888899</v>
      </c>
      <c r="J4881" s="4" t="s">
        <v>1135</v>
      </c>
      <c r="K4881" s="12">
        <v>42674</v>
      </c>
      <c r="L4881" s="4" t="s">
        <v>357</v>
      </c>
      <c r="M4881" s="4" t="s">
        <v>358</v>
      </c>
      <c r="N4881" s="4" t="s">
        <v>384</v>
      </c>
      <c r="O4881" s="12" t="str">
        <f t="shared" ca="1" si="154"/>
        <v>8 ans, 6 mois</v>
      </c>
      <c r="P4881" s="4" t="str">
        <f>VLOOKUP(B4881,Effectif!B:I,6,0)</f>
        <v>Lise DE WITTE</v>
      </c>
      <c r="Q4881" s="4" t="str">
        <f>VLOOKUP(B4881,Effectif!B:I,8,0)</f>
        <v>BUS</v>
      </c>
      <c r="R4881" s="4" t="str">
        <f>IFERROR(VLOOKUP(C4881,Sales!B:G,6,0),"-")</f>
        <v>-</v>
      </c>
      <c r="S4881" s="4">
        <f>IFERROR(VLOOKUP(C4881,Recolt!B:H,3,0),"-")</f>
        <v>205</v>
      </c>
      <c r="T4881" s="4" t="str">
        <f t="shared" si="155"/>
        <v>-</v>
      </c>
    </row>
    <row r="4882" spans="1:20" hidden="1" x14ac:dyDescent="0.25">
      <c r="A4882" s="4" t="s">
        <v>414</v>
      </c>
      <c r="B4882" s="4" t="s">
        <v>525</v>
      </c>
      <c r="C4882" s="4">
        <v>1034852741</v>
      </c>
      <c r="D4882" s="4" t="s">
        <v>377</v>
      </c>
      <c r="E4882" s="4" t="s">
        <v>401</v>
      </c>
      <c r="F4882" s="4" t="s">
        <v>439</v>
      </c>
      <c r="G4882" s="12">
        <v>45383</v>
      </c>
      <c r="H4882" s="4" t="s">
        <v>356</v>
      </c>
      <c r="I4882" s="67">
        <v>0.57245370370370396</v>
      </c>
      <c r="J4882" s="4" t="s">
        <v>1135</v>
      </c>
      <c r="K4882" s="12">
        <v>42473</v>
      </c>
      <c r="L4882" s="4" t="s">
        <v>357</v>
      </c>
      <c r="M4882" s="4" t="s">
        <v>358</v>
      </c>
      <c r="N4882" s="4" t="s">
        <v>384</v>
      </c>
      <c r="O4882" s="12" t="str">
        <f t="shared" ca="1" si="154"/>
        <v>9 ans, 0 mois</v>
      </c>
      <c r="P4882" s="4" t="str">
        <f>VLOOKUP(B4882,Effectif!B:I,6,0)</f>
        <v>Lise DE WITTE</v>
      </c>
      <c r="Q4882" s="4" t="str">
        <f>VLOOKUP(B4882,Effectif!B:I,8,0)</f>
        <v>BUS</v>
      </c>
      <c r="R4882" s="4" t="str">
        <f>IFERROR(VLOOKUP(C4882,Sales!B:G,6,0),"-")</f>
        <v>-</v>
      </c>
      <c r="S4882" s="4">
        <f>IFERROR(VLOOKUP(C4882,Recolt!B:H,3,0),"-")</f>
        <v>33.97</v>
      </c>
      <c r="T4882" s="4" t="str">
        <f t="shared" si="155"/>
        <v>-</v>
      </c>
    </row>
    <row r="4883" spans="1:20" hidden="1" x14ac:dyDescent="0.25">
      <c r="A4883" s="4" t="s">
        <v>414</v>
      </c>
      <c r="B4883" s="4" t="s">
        <v>525</v>
      </c>
      <c r="C4883" s="4">
        <v>1034852759</v>
      </c>
      <c r="D4883" s="4" t="s">
        <v>377</v>
      </c>
      <c r="E4883" s="4" t="s">
        <v>364</v>
      </c>
      <c r="F4883" s="4" t="s">
        <v>439</v>
      </c>
      <c r="G4883" s="12">
        <v>45384</v>
      </c>
      <c r="H4883" s="4" t="s">
        <v>356</v>
      </c>
      <c r="I4883" s="67">
        <v>0.40181712962963001</v>
      </c>
      <c r="J4883" s="4" t="s">
        <v>1131</v>
      </c>
      <c r="K4883" s="12">
        <v>43101</v>
      </c>
      <c r="L4883" s="4" t="s">
        <v>395</v>
      </c>
      <c r="M4883" s="4" t="s">
        <v>358</v>
      </c>
      <c r="N4883" s="4" t="s">
        <v>384</v>
      </c>
      <c r="O4883" s="12" t="str">
        <f t="shared" ca="1" si="154"/>
        <v>7 ans, 3 mois</v>
      </c>
      <c r="P4883" s="4" t="str">
        <f>VLOOKUP(B4883,Effectif!B:I,6,0)</f>
        <v>Lise DE WITTE</v>
      </c>
      <c r="Q4883" s="4" t="str">
        <f>VLOOKUP(B4883,Effectif!B:I,8,0)</f>
        <v>BUS</v>
      </c>
      <c r="R4883" s="4" t="str">
        <f>IFERROR(VLOOKUP(C4883,Sales!B:G,6,0),"-")</f>
        <v>-</v>
      </c>
      <c r="S4883" s="4">
        <f>IFERROR(VLOOKUP(C4883,Recolt!B:H,3,0),"-")</f>
        <v>118.01</v>
      </c>
      <c r="T4883" s="4" t="str">
        <f t="shared" si="155"/>
        <v>-</v>
      </c>
    </row>
    <row r="4884" spans="1:20" hidden="1" x14ac:dyDescent="0.25">
      <c r="A4884" s="4" t="s">
        <v>414</v>
      </c>
      <c r="B4884" s="4" t="s">
        <v>525</v>
      </c>
      <c r="C4884" s="4">
        <v>1034852762</v>
      </c>
      <c r="D4884" s="4" t="s">
        <v>381</v>
      </c>
      <c r="E4884" s="4" t="s">
        <v>364</v>
      </c>
      <c r="F4884" s="4" t="s">
        <v>439</v>
      </c>
      <c r="G4884" s="12">
        <v>45385</v>
      </c>
      <c r="H4884" s="4" t="s">
        <v>356</v>
      </c>
      <c r="I4884" s="67">
        <v>0.49335648148148098</v>
      </c>
      <c r="J4884" s="4" t="s">
        <v>1135</v>
      </c>
      <c r="K4884" s="12">
        <v>43354</v>
      </c>
      <c r="L4884" s="4" t="s">
        <v>357</v>
      </c>
      <c r="M4884" s="4" t="s">
        <v>358</v>
      </c>
      <c r="N4884" s="4" t="s">
        <v>384</v>
      </c>
      <c r="O4884" s="12" t="str">
        <f t="shared" ca="1" si="154"/>
        <v>6 ans, 7 mois</v>
      </c>
      <c r="P4884" s="4" t="str">
        <f>VLOOKUP(B4884,Effectif!B:I,6,0)</f>
        <v>Lise DE WITTE</v>
      </c>
      <c r="Q4884" s="4" t="str">
        <f>VLOOKUP(B4884,Effectif!B:I,8,0)</f>
        <v>BUS</v>
      </c>
      <c r="R4884" s="4">
        <f>IFERROR(VLOOKUP(C4884,Sales!B:G,6,0),"-")</f>
        <v>74.709999999999994</v>
      </c>
      <c r="S4884" s="4" t="str">
        <f>IFERROR(VLOOKUP(C4884,Recolt!B:H,3,0),"-")</f>
        <v>-</v>
      </c>
      <c r="T4884" s="4">
        <f t="shared" si="155"/>
        <v>74.709999999999994</v>
      </c>
    </row>
    <row r="4885" spans="1:20" hidden="1" x14ac:dyDescent="0.25">
      <c r="A4885" s="4" t="s">
        <v>414</v>
      </c>
      <c r="B4885" s="4" t="s">
        <v>525</v>
      </c>
      <c r="C4885" s="4">
        <v>1034852764</v>
      </c>
      <c r="D4885" s="4" t="s">
        <v>377</v>
      </c>
      <c r="E4885" s="4" t="s">
        <v>401</v>
      </c>
      <c r="F4885" s="4" t="s">
        <v>439</v>
      </c>
      <c r="G4885" s="12">
        <v>45386</v>
      </c>
      <c r="H4885" s="4" t="s">
        <v>356</v>
      </c>
      <c r="I4885" s="67">
        <v>0.55635416666666704</v>
      </c>
      <c r="J4885" s="4" t="s">
        <v>1131</v>
      </c>
      <c r="K4885" s="12">
        <v>42370</v>
      </c>
      <c r="L4885" s="4" t="s">
        <v>395</v>
      </c>
      <c r="M4885" s="4" t="s">
        <v>358</v>
      </c>
      <c r="N4885" s="4" t="s">
        <v>384</v>
      </c>
      <c r="O4885" s="12" t="str">
        <f t="shared" ca="1" si="154"/>
        <v>9 ans, 3 mois</v>
      </c>
      <c r="P4885" s="4" t="str">
        <f>VLOOKUP(B4885,Effectif!B:I,6,0)</f>
        <v>Lise DE WITTE</v>
      </c>
      <c r="Q4885" s="4" t="str">
        <f>VLOOKUP(B4885,Effectif!B:I,8,0)</f>
        <v>BUS</v>
      </c>
      <c r="R4885" s="4" t="str">
        <f>IFERROR(VLOOKUP(C4885,Sales!B:G,6,0),"-")</f>
        <v>-</v>
      </c>
      <c r="S4885" s="4">
        <f>IFERROR(VLOOKUP(C4885,Recolt!B:H,3,0),"-")</f>
        <v>173</v>
      </c>
      <c r="T4885" s="4" t="str">
        <f t="shared" si="155"/>
        <v>-</v>
      </c>
    </row>
    <row r="4886" spans="1:20" hidden="1" x14ac:dyDescent="0.25">
      <c r="A4886" s="4" t="s">
        <v>414</v>
      </c>
      <c r="B4886" s="4" t="s">
        <v>525</v>
      </c>
      <c r="C4886" s="4">
        <v>1034852778</v>
      </c>
      <c r="D4886" s="4" t="s">
        <v>369</v>
      </c>
      <c r="E4886" s="4" t="s">
        <v>364</v>
      </c>
      <c r="F4886" s="4" t="s">
        <v>439</v>
      </c>
      <c r="G4886" s="12">
        <v>45387</v>
      </c>
      <c r="H4886" s="4" t="s">
        <v>356</v>
      </c>
      <c r="I4886" s="67">
        <v>0.509699074074074</v>
      </c>
      <c r="J4886" s="4" t="s">
        <v>1131</v>
      </c>
      <c r="K4886" s="12">
        <v>43466</v>
      </c>
      <c r="L4886" s="4" t="s">
        <v>395</v>
      </c>
      <c r="M4886" s="4" t="s">
        <v>358</v>
      </c>
      <c r="N4886" s="4" t="s">
        <v>359</v>
      </c>
      <c r="O4886" s="12" t="str">
        <f t="shared" ca="1" si="154"/>
        <v>6 ans, 3 mois</v>
      </c>
      <c r="P4886" s="4" t="str">
        <f>VLOOKUP(B4886,Effectif!B:I,6,0)</f>
        <v>Lise DE WITTE</v>
      </c>
      <c r="Q4886" s="4" t="str">
        <f>VLOOKUP(B4886,Effectif!B:I,8,0)</f>
        <v>BUS</v>
      </c>
      <c r="R4886" s="4" t="str">
        <f>IFERROR(VLOOKUP(C4886,Sales!B:G,6,0),"-")</f>
        <v>-</v>
      </c>
      <c r="S4886" s="4">
        <f>IFERROR(VLOOKUP(C4886,Recolt!B:H,3,0),"-")</f>
        <v>129.09</v>
      </c>
      <c r="T4886" s="4" t="str">
        <f t="shared" si="155"/>
        <v>-</v>
      </c>
    </row>
    <row r="4887" spans="1:20" hidden="1" x14ac:dyDescent="0.25">
      <c r="A4887" s="4" t="s">
        <v>414</v>
      </c>
      <c r="B4887" s="4" t="s">
        <v>525</v>
      </c>
      <c r="C4887" s="4">
        <v>1034852787</v>
      </c>
      <c r="D4887" s="4" t="s">
        <v>375</v>
      </c>
      <c r="E4887" s="4" t="s">
        <v>364</v>
      </c>
      <c r="F4887" s="4" t="s">
        <v>439</v>
      </c>
      <c r="G4887" s="12">
        <v>45388</v>
      </c>
      <c r="H4887" s="4" t="s">
        <v>356</v>
      </c>
      <c r="I4887" s="67">
        <v>0.53869212962962998</v>
      </c>
      <c r="J4887" s="4" t="s">
        <v>1131</v>
      </c>
      <c r="K4887" s="12">
        <v>43466</v>
      </c>
      <c r="L4887" s="4" t="s">
        <v>395</v>
      </c>
      <c r="M4887" s="4" t="s">
        <v>358</v>
      </c>
      <c r="N4887" s="4" t="s">
        <v>384</v>
      </c>
      <c r="O4887" s="12" t="str">
        <f t="shared" ca="1" si="154"/>
        <v>6 ans, 3 mois</v>
      </c>
      <c r="P4887" s="4" t="str">
        <f>VLOOKUP(B4887,Effectif!B:I,6,0)</f>
        <v>Lise DE WITTE</v>
      </c>
      <c r="Q4887" s="4" t="str">
        <f>VLOOKUP(B4887,Effectif!B:I,8,0)</f>
        <v>BUS</v>
      </c>
      <c r="R4887" s="4">
        <f>IFERROR(VLOOKUP(C4887,Sales!B:G,6,0),"-")</f>
        <v>23.67</v>
      </c>
      <c r="S4887" s="4" t="str">
        <f>IFERROR(VLOOKUP(C4887,Recolt!B:H,3,0),"-")</f>
        <v>-</v>
      </c>
      <c r="T4887" s="4">
        <f t="shared" si="155"/>
        <v>23.67</v>
      </c>
    </row>
    <row r="4888" spans="1:20" hidden="1" x14ac:dyDescent="0.25">
      <c r="A4888" s="4" t="s">
        <v>414</v>
      </c>
      <c r="B4888" s="4" t="s">
        <v>525</v>
      </c>
      <c r="C4888" s="4">
        <v>1034852793</v>
      </c>
      <c r="D4888" s="4" t="s">
        <v>377</v>
      </c>
      <c r="E4888" s="4" t="s">
        <v>401</v>
      </c>
      <c r="F4888" s="4" t="s">
        <v>439</v>
      </c>
      <c r="G4888" s="12">
        <v>45389</v>
      </c>
      <c r="H4888" s="4" t="s">
        <v>356</v>
      </c>
      <c r="I4888" s="67">
        <v>0.57026620370370396</v>
      </c>
      <c r="J4888" s="4" t="s">
        <v>1135</v>
      </c>
      <c r="K4888" s="12">
        <v>43151</v>
      </c>
      <c r="L4888" s="4" t="s">
        <v>357</v>
      </c>
      <c r="M4888" s="4" t="s">
        <v>358</v>
      </c>
      <c r="N4888" s="4" t="s">
        <v>384</v>
      </c>
      <c r="O4888" s="12" t="str">
        <f t="shared" ca="1" si="154"/>
        <v>7 ans, 2 mois</v>
      </c>
      <c r="P4888" s="4" t="str">
        <f>VLOOKUP(B4888,Effectif!B:I,6,0)</f>
        <v>Lise DE WITTE</v>
      </c>
      <c r="Q4888" s="4" t="str">
        <f>VLOOKUP(B4888,Effectif!B:I,8,0)</f>
        <v>BUS</v>
      </c>
      <c r="R4888" s="4">
        <f>IFERROR(VLOOKUP(C4888,Sales!B:G,6,0),"-")</f>
        <v>60</v>
      </c>
      <c r="S4888" s="4" t="str">
        <f>IFERROR(VLOOKUP(C4888,Recolt!B:H,3,0),"-")</f>
        <v>-</v>
      </c>
      <c r="T4888" s="4">
        <f t="shared" si="155"/>
        <v>60</v>
      </c>
    </row>
    <row r="4889" spans="1:20" hidden="1" x14ac:dyDescent="0.25">
      <c r="A4889" s="4" t="s">
        <v>414</v>
      </c>
      <c r="B4889" s="4" t="s">
        <v>525</v>
      </c>
      <c r="C4889" s="4">
        <v>1034852804</v>
      </c>
      <c r="D4889" s="4" t="s">
        <v>369</v>
      </c>
      <c r="E4889" s="4" t="s">
        <v>401</v>
      </c>
      <c r="F4889" s="4" t="s">
        <v>439</v>
      </c>
      <c r="G4889" s="12">
        <v>45390</v>
      </c>
      <c r="H4889" s="4" t="s">
        <v>356</v>
      </c>
      <c r="I4889" s="67">
        <v>0.57462962962963005</v>
      </c>
      <c r="J4889" s="4" t="s">
        <v>1133</v>
      </c>
      <c r="K4889" s="12">
        <v>43473</v>
      </c>
      <c r="L4889" s="4" t="s">
        <v>357</v>
      </c>
      <c r="M4889" s="4" t="s">
        <v>358</v>
      </c>
      <c r="N4889" s="4" t="s">
        <v>384</v>
      </c>
      <c r="O4889" s="12" t="str">
        <f t="shared" ca="1" si="154"/>
        <v>6 ans, 3 mois</v>
      </c>
      <c r="P4889" s="4" t="str">
        <f>VLOOKUP(B4889,Effectif!B:I,6,0)</f>
        <v>Lise DE WITTE</v>
      </c>
      <c r="Q4889" s="4" t="str">
        <f>VLOOKUP(B4889,Effectif!B:I,8,0)</f>
        <v>BUS</v>
      </c>
      <c r="R4889" s="4" t="str">
        <f>IFERROR(VLOOKUP(C4889,Sales!B:G,6,0),"-")</f>
        <v>-</v>
      </c>
      <c r="S4889" s="4" t="str">
        <f>IFERROR(VLOOKUP(C4889,Recolt!B:H,3,0),"-")</f>
        <v>-</v>
      </c>
      <c r="T4889" s="4" t="str">
        <f t="shared" si="155"/>
        <v>-</v>
      </c>
    </row>
    <row r="4890" spans="1:20" hidden="1" x14ac:dyDescent="0.25">
      <c r="A4890" s="4" t="s">
        <v>414</v>
      </c>
      <c r="B4890" s="4" t="s">
        <v>525</v>
      </c>
      <c r="C4890" s="4">
        <v>1034852812</v>
      </c>
      <c r="D4890" s="4" t="s">
        <v>354</v>
      </c>
      <c r="E4890" s="4" t="s">
        <v>355</v>
      </c>
      <c r="F4890" s="4" t="s">
        <v>439</v>
      </c>
      <c r="G4890" s="12">
        <v>45391</v>
      </c>
      <c r="H4890" s="4" t="s">
        <v>356</v>
      </c>
      <c r="I4890" s="67">
        <v>0.729606481481481</v>
      </c>
      <c r="J4890" s="4" t="s">
        <v>1135</v>
      </c>
      <c r="K4890" s="12">
        <v>43384</v>
      </c>
      <c r="L4890" s="4" t="s">
        <v>357</v>
      </c>
      <c r="M4890" s="4" t="s">
        <v>358</v>
      </c>
      <c r="N4890" s="4" t="s">
        <v>384</v>
      </c>
      <c r="O4890" s="12" t="str">
        <f t="shared" ca="1" si="154"/>
        <v>6 ans, 6 mois</v>
      </c>
      <c r="P4890" s="4" t="str">
        <f>VLOOKUP(B4890,Effectif!B:I,6,0)</f>
        <v>Lise DE WITTE</v>
      </c>
      <c r="Q4890" s="4" t="str">
        <f>VLOOKUP(B4890,Effectif!B:I,8,0)</f>
        <v>BUS</v>
      </c>
      <c r="R4890" s="4">
        <f>IFERROR(VLOOKUP(C4890,Sales!B:G,6,0),"-")</f>
        <v>132</v>
      </c>
      <c r="S4890" s="4" t="str">
        <f>IFERROR(VLOOKUP(C4890,Recolt!B:H,3,0),"-")</f>
        <v>-</v>
      </c>
      <c r="T4890" s="4">
        <f t="shared" si="155"/>
        <v>132</v>
      </c>
    </row>
    <row r="4891" spans="1:20" hidden="1" x14ac:dyDescent="0.25">
      <c r="A4891" s="4" t="s">
        <v>414</v>
      </c>
      <c r="B4891" s="4" t="s">
        <v>504</v>
      </c>
      <c r="C4891" s="4">
        <v>1034852822</v>
      </c>
      <c r="D4891" s="4" t="s">
        <v>368</v>
      </c>
      <c r="E4891" s="4" t="s">
        <v>364</v>
      </c>
      <c r="F4891" s="4" t="s">
        <v>439</v>
      </c>
      <c r="G4891" s="12">
        <v>45392</v>
      </c>
      <c r="H4891" s="4" t="s">
        <v>356</v>
      </c>
      <c r="I4891" s="67">
        <v>0.51299768518518496</v>
      </c>
      <c r="J4891" s="4" t="s">
        <v>1135</v>
      </c>
      <c r="K4891" s="12">
        <v>42395</v>
      </c>
      <c r="L4891" s="4" t="s">
        <v>357</v>
      </c>
      <c r="M4891" s="4" t="s">
        <v>358</v>
      </c>
      <c r="N4891" s="4" t="s">
        <v>384</v>
      </c>
      <c r="O4891" s="12" t="str">
        <f t="shared" ca="1" si="154"/>
        <v>9 ans, 3 mois</v>
      </c>
      <c r="P4891" s="4" t="str">
        <f>VLOOKUP(B4891,Effectif!B:I,6,0)</f>
        <v>Lise DE WITTE</v>
      </c>
      <c r="Q4891" s="4" t="str">
        <f>VLOOKUP(B4891,Effectif!B:I,8,0)</f>
        <v>BUS</v>
      </c>
      <c r="R4891" s="4" t="str">
        <f>IFERROR(VLOOKUP(C4891,Sales!B:G,6,0),"-")</f>
        <v>-</v>
      </c>
      <c r="S4891" s="4">
        <f>IFERROR(VLOOKUP(C4891,Recolt!B:H,3,0),"-")</f>
        <v>201</v>
      </c>
      <c r="T4891" s="4" t="str">
        <f t="shared" si="155"/>
        <v>-</v>
      </c>
    </row>
    <row r="4892" spans="1:20" hidden="1" x14ac:dyDescent="0.25">
      <c r="A4892" s="4" t="s">
        <v>414</v>
      </c>
      <c r="B4892" s="4" t="s">
        <v>504</v>
      </c>
      <c r="C4892" s="4">
        <v>1034852823</v>
      </c>
      <c r="D4892" s="4" t="s">
        <v>377</v>
      </c>
      <c r="E4892" s="4" t="s">
        <v>364</v>
      </c>
      <c r="F4892" s="4" t="s">
        <v>439</v>
      </c>
      <c r="G4892" s="12">
        <v>45393</v>
      </c>
      <c r="H4892" s="4" t="s">
        <v>356</v>
      </c>
      <c r="I4892" s="67">
        <v>0.65042824074074101</v>
      </c>
      <c r="J4892" s="4" t="s">
        <v>1147</v>
      </c>
      <c r="L4892" s="4" t="s">
        <v>357</v>
      </c>
      <c r="O4892" s="12" t="str">
        <f t="shared" ca="1" si="154"/>
        <v>125 ans, 3 mois</v>
      </c>
      <c r="P4892" s="4" t="str">
        <f>VLOOKUP(B4892,Effectif!B:I,6,0)</f>
        <v>Lise DE WITTE</v>
      </c>
      <c r="Q4892" s="4" t="str">
        <f>VLOOKUP(B4892,Effectif!B:I,8,0)</f>
        <v>BUS</v>
      </c>
      <c r="R4892" s="4" t="str">
        <f>IFERROR(VLOOKUP(C4892,Sales!B:G,6,0),"-")</f>
        <v>-</v>
      </c>
      <c r="S4892" s="4">
        <f>IFERROR(VLOOKUP(C4892,Recolt!B:H,3,0),"-")</f>
        <v>75.37</v>
      </c>
      <c r="T4892" s="4" t="str">
        <f t="shared" si="155"/>
        <v>-</v>
      </c>
    </row>
    <row r="4893" spans="1:20" hidden="1" x14ac:dyDescent="0.25">
      <c r="A4893" s="4" t="s">
        <v>414</v>
      </c>
      <c r="B4893" s="4" t="s">
        <v>504</v>
      </c>
      <c r="C4893" s="4">
        <v>1034852824</v>
      </c>
      <c r="D4893" s="4" t="s">
        <v>369</v>
      </c>
      <c r="E4893" s="4" t="s">
        <v>364</v>
      </c>
      <c r="F4893" s="4" t="s">
        <v>439</v>
      </c>
      <c r="G4893" s="12">
        <v>45394</v>
      </c>
      <c r="H4893" s="4" t="s">
        <v>356</v>
      </c>
      <c r="I4893" s="67">
        <v>0.615266203703704</v>
      </c>
      <c r="J4893" s="4" t="s">
        <v>1133</v>
      </c>
      <c r="K4893" s="12">
        <v>43467</v>
      </c>
      <c r="L4893" s="4" t="s">
        <v>357</v>
      </c>
      <c r="M4893" s="4" t="s">
        <v>358</v>
      </c>
      <c r="N4893" s="4" t="s">
        <v>359</v>
      </c>
      <c r="O4893" s="12" t="str">
        <f t="shared" ca="1" si="154"/>
        <v>6 ans, 3 mois</v>
      </c>
      <c r="P4893" s="4" t="str">
        <f>VLOOKUP(B4893,Effectif!B:I,6,0)</f>
        <v>Lise DE WITTE</v>
      </c>
      <c r="Q4893" s="4" t="str">
        <f>VLOOKUP(B4893,Effectif!B:I,8,0)</f>
        <v>BUS</v>
      </c>
      <c r="R4893" s="4" t="str">
        <f>IFERROR(VLOOKUP(C4893,Sales!B:G,6,0),"-")</f>
        <v>-</v>
      </c>
      <c r="S4893" s="4">
        <f>IFERROR(VLOOKUP(C4893,Recolt!B:H,3,0),"-")</f>
        <v>216</v>
      </c>
      <c r="T4893" s="4" t="str">
        <f t="shared" si="155"/>
        <v>-</v>
      </c>
    </row>
    <row r="4894" spans="1:20" hidden="1" x14ac:dyDescent="0.25">
      <c r="A4894" s="4" t="s">
        <v>414</v>
      </c>
      <c r="B4894" s="4" t="s">
        <v>504</v>
      </c>
      <c r="C4894" s="4">
        <v>1034852848</v>
      </c>
      <c r="D4894" s="4" t="s">
        <v>369</v>
      </c>
      <c r="E4894" s="4" t="s">
        <v>364</v>
      </c>
      <c r="F4894" s="4" t="s">
        <v>439</v>
      </c>
      <c r="G4894" s="12">
        <v>45395</v>
      </c>
      <c r="H4894" s="4" t="s">
        <v>356</v>
      </c>
      <c r="I4894" s="67">
        <v>0.78354166666666702</v>
      </c>
      <c r="J4894" s="4" t="s">
        <v>1131</v>
      </c>
      <c r="K4894" s="12">
        <v>43087</v>
      </c>
      <c r="L4894" s="4" t="s">
        <v>395</v>
      </c>
      <c r="M4894" s="4" t="s">
        <v>358</v>
      </c>
      <c r="N4894" s="4" t="s">
        <v>384</v>
      </c>
      <c r="O4894" s="12" t="str">
        <f t="shared" ca="1" si="154"/>
        <v>7 ans, 4 mois</v>
      </c>
      <c r="P4894" s="4" t="str">
        <f>VLOOKUP(B4894,Effectif!B:I,6,0)</f>
        <v>Lise DE WITTE</v>
      </c>
      <c r="Q4894" s="4" t="str">
        <f>VLOOKUP(B4894,Effectif!B:I,8,0)</f>
        <v>BUS</v>
      </c>
      <c r="R4894" s="4">
        <f>IFERROR(VLOOKUP(C4894,Sales!B:G,6,0),"-")</f>
        <v>106</v>
      </c>
      <c r="S4894" s="4" t="str">
        <f>IFERROR(VLOOKUP(C4894,Recolt!B:H,3,0),"-")</f>
        <v>-</v>
      </c>
      <c r="T4894" s="4">
        <f t="shared" si="155"/>
        <v>106</v>
      </c>
    </row>
    <row r="4895" spans="1:20" hidden="1" x14ac:dyDescent="0.25">
      <c r="A4895" s="4" t="s">
        <v>414</v>
      </c>
      <c r="B4895" s="4" t="s">
        <v>504</v>
      </c>
      <c r="C4895" s="4">
        <v>1034852869</v>
      </c>
      <c r="D4895" s="4" t="s">
        <v>369</v>
      </c>
      <c r="E4895" s="4" t="s">
        <v>401</v>
      </c>
      <c r="F4895" s="4" t="s">
        <v>439</v>
      </c>
      <c r="G4895" s="12">
        <v>45396</v>
      </c>
      <c r="H4895" s="4" t="s">
        <v>356</v>
      </c>
      <c r="I4895" s="67">
        <v>0.62402777777777796</v>
      </c>
      <c r="J4895" s="4" t="s">
        <v>1131</v>
      </c>
      <c r="K4895" s="12">
        <v>38657</v>
      </c>
      <c r="L4895" s="4" t="s">
        <v>357</v>
      </c>
      <c r="M4895" s="4" t="s">
        <v>358</v>
      </c>
      <c r="N4895" s="4" t="s">
        <v>384</v>
      </c>
      <c r="O4895" s="12" t="str">
        <f t="shared" ca="1" si="154"/>
        <v>19 ans, 5 mois</v>
      </c>
      <c r="P4895" s="4" t="str">
        <f>VLOOKUP(B4895,Effectif!B:I,6,0)</f>
        <v>Lise DE WITTE</v>
      </c>
      <c r="Q4895" s="4" t="str">
        <f>VLOOKUP(B4895,Effectif!B:I,8,0)</f>
        <v>BUS</v>
      </c>
      <c r="R4895" s="4" t="str">
        <f>IFERROR(VLOOKUP(C4895,Sales!B:G,6,0),"-")</f>
        <v>-</v>
      </c>
      <c r="S4895" s="4">
        <f>IFERROR(VLOOKUP(C4895,Recolt!B:H,3,0),"-")</f>
        <v>124.83</v>
      </c>
      <c r="T4895" s="4" t="str">
        <f t="shared" si="155"/>
        <v>-</v>
      </c>
    </row>
    <row r="4896" spans="1:20" hidden="1" x14ac:dyDescent="0.25">
      <c r="A4896" s="4" t="s">
        <v>414</v>
      </c>
      <c r="B4896" s="4" t="s">
        <v>504</v>
      </c>
      <c r="C4896" s="4">
        <v>1034852871</v>
      </c>
      <c r="D4896" s="4" t="s">
        <v>367</v>
      </c>
      <c r="E4896" s="4" t="s">
        <v>401</v>
      </c>
      <c r="F4896" s="4" t="s">
        <v>439</v>
      </c>
      <c r="G4896" s="12">
        <v>45397</v>
      </c>
      <c r="H4896" s="4" t="s">
        <v>356</v>
      </c>
      <c r="I4896" s="67">
        <v>0.69524305555555599</v>
      </c>
      <c r="J4896" s="4" t="s">
        <v>1133</v>
      </c>
      <c r="K4896" s="12">
        <v>43066</v>
      </c>
      <c r="L4896" s="4" t="s">
        <v>357</v>
      </c>
      <c r="M4896" s="4" t="s">
        <v>358</v>
      </c>
      <c r="N4896" s="4" t="s">
        <v>359</v>
      </c>
      <c r="O4896" s="12" t="str">
        <f t="shared" ca="1" si="154"/>
        <v>7 ans, 5 mois</v>
      </c>
      <c r="P4896" s="4" t="str">
        <f>VLOOKUP(B4896,Effectif!B:I,6,0)</f>
        <v>Lise DE WITTE</v>
      </c>
      <c r="Q4896" s="4" t="str">
        <f>VLOOKUP(B4896,Effectif!B:I,8,0)</f>
        <v>BUS</v>
      </c>
      <c r="R4896" s="4">
        <f>IFERROR(VLOOKUP(C4896,Sales!B:G,6,0),"-")</f>
        <v>178</v>
      </c>
      <c r="S4896" s="4" t="str">
        <f>IFERROR(VLOOKUP(C4896,Recolt!B:H,3,0),"-")</f>
        <v>-</v>
      </c>
      <c r="T4896" s="4">
        <f t="shared" si="155"/>
        <v>178</v>
      </c>
    </row>
    <row r="4897" spans="1:20" hidden="1" x14ac:dyDescent="0.25">
      <c r="A4897" s="4" t="s">
        <v>414</v>
      </c>
      <c r="B4897" s="4" t="s">
        <v>504</v>
      </c>
      <c r="C4897" s="4">
        <v>1034852879</v>
      </c>
      <c r="D4897" s="4" t="s">
        <v>377</v>
      </c>
      <c r="E4897" s="4" t="s">
        <v>364</v>
      </c>
      <c r="F4897" s="4" t="s">
        <v>439</v>
      </c>
      <c r="G4897" s="12">
        <v>45398</v>
      </c>
      <c r="H4897" s="4" t="s">
        <v>356</v>
      </c>
      <c r="I4897" s="67">
        <v>0.75334490740740701</v>
      </c>
      <c r="J4897" s="4" t="s">
        <v>1135</v>
      </c>
      <c r="K4897" s="12">
        <v>42783</v>
      </c>
      <c r="L4897" s="4" t="s">
        <v>357</v>
      </c>
      <c r="M4897" s="4" t="s">
        <v>358</v>
      </c>
      <c r="N4897" s="4" t="s">
        <v>384</v>
      </c>
      <c r="O4897" s="12" t="str">
        <f t="shared" ca="1" si="154"/>
        <v>8 ans, 2 mois</v>
      </c>
      <c r="P4897" s="4" t="str">
        <f>VLOOKUP(B4897,Effectif!B:I,6,0)</f>
        <v>Lise DE WITTE</v>
      </c>
      <c r="Q4897" s="4" t="str">
        <f>VLOOKUP(B4897,Effectif!B:I,8,0)</f>
        <v>BUS</v>
      </c>
      <c r="R4897" s="4" t="str">
        <f>IFERROR(VLOOKUP(C4897,Sales!B:G,6,0),"-")</f>
        <v>-</v>
      </c>
      <c r="S4897" s="4">
        <f>IFERROR(VLOOKUP(C4897,Recolt!B:H,3,0),"-")</f>
        <v>130</v>
      </c>
      <c r="T4897" s="4" t="str">
        <f t="shared" si="155"/>
        <v>-</v>
      </c>
    </row>
    <row r="4898" spans="1:20" hidden="1" x14ac:dyDescent="0.25">
      <c r="A4898" s="4" t="s">
        <v>414</v>
      </c>
      <c r="B4898" s="4" t="s">
        <v>504</v>
      </c>
      <c r="C4898" s="4">
        <v>1034852885</v>
      </c>
      <c r="D4898" s="4" t="s">
        <v>369</v>
      </c>
      <c r="E4898" s="4" t="s">
        <v>364</v>
      </c>
      <c r="F4898" s="4" t="s">
        <v>439</v>
      </c>
      <c r="G4898" s="12">
        <v>45399</v>
      </c>
      <c r="H4898" s="4" t="s">
        <v>356</v>
      </c>
      <c r="I4898" s="67">
        <v>0.78324074074074101</v>
      </c>
      <c r="J4898" s="4" t="s">
        <v>1131</v>
      </c>
      <c r="K4898" s="12">
        <v>43104</v>
      </c>
      <c r="L4898" s="4" t="s">
        <v>395</v>
      </c>
      <c r="M4898" s="4" t="s">
        <v>358</v>
      </c>
      <c r="N4898" s="4" t="s">
        <v>384</v>
      </c>
      <c r="O4898" s="12" t="str">
        <f t="shared" ca="1" si="154"/>
        <v>7 ans, 3 mois</v>
      </c>
      <c r="P4898" s="4" t="str">
        <f>VLOOKUP(B4898,Effectif!B:I,6,0)</f>
        <v>Lise DE WITTE</v>
      </c>
      <c r="Q4898" s="4" t="str">
        <f>VLOOKUP(B4898,Effectif!B:I,8,0)</f>
        <v>BUS</v>
      </c>
      <c r="R4898" s="4" t="str">
        <f>IFERROR(VLOOKUP(C4898,Sales!B:G,6,0),"-")</f>
        <v>-</v>
      </c>
      <c r="S4898" s="4">
        <f>IFERROR(VLOOKUP(C4898,Recolt!B:H,3,0),"-")</f>
        <v>145.03</v>
      </c>
      <c r="T4898" s="4" t="str">
        <f t="shared" si="155"/>
        <v>-</v>
      </c>
    </row>
    <row r="4899" spans="1:20" hidden="1" x14ac:dyDescent="0.25">
      <c r="A4899" s="4" t="s">
        <v>414</v>
      </c>
      <c r="B4899" s="4" t="s">
        <v>504</v>
      </c>
      <c r="C4899" s="4">
        <v>1034852890</v>
      </c>
      <c r="D4899" s="4" t="s">
        <v>368</v>
      </c>
      <c r="E4899" s="4" t="s">
        <v>364</v>
      </c>
      <c r="F4899" s="4" t="s">
        <v>439</v>
      </c>
      <c r="G4899" s="12">
        <v>45400</v>
      </c>
      <c r="H4899" s="4" t="s">
        <v>356</v>
      </c>
      <c r="I4899" s="67">
        <v>0.70618055555555603</v>
      </c>
      <c r="J4899" s="4" t="s">
        <v>1135</v>
      </c>
      <c r="K4899" s="12">
        <v>43286</v>
      </c>
      <c r="L4899" s="4" t="s">
        <v>357</v>
      </c>
      <c r="M4899" s="4" t="s">
        <v>358</v>
      </c>
      <c r="N4899" s="4" t="s">
        <v>384</v>
      </c>
      <c r="O4899" s="12" t="str">
        <f t="shared" ca="1" si="154"/>
        <v>6 ans, 9 mois</v>
      </c>
      <c r="P4899" s="4" t="str">
        <f>VLOOKUP(B4899,Effectif!B:I,6,0)</f>
        <v>Lise DE WITTE</v>
      </c>
      <c r="Q4899" s="4" t="str">
        <f>VLOOKUP(B4899,Effectif!B:I,8,0)</f>
        <v>BUS</v>
      </c>
      <c r="R4899" s="4">
        <f>IFERROR(VLOOKUP(C4899,Sales!B:G,6,0),"-")</f>
        <v>184.88</v>
      </c>
      <c r="S4899" s="4" t="str">
        <f>IFERROR(VLOOKUP(C4899,Recolt!B:H,3,0),"-")</f>
        <v>-</v>
      </c>
      <c r="T4899" s="4">
        <f t="shared" si="155"/>
        <v>184.88</v>
      </c>
    </row>
    <row r="4900" spans="1:20" hidden="1" x14ac:dyDescent="0.25">
      <c r="A4900" s="4" t="s">
        <v>414</v>
      </c>
      <c r="B4900" s="4" t="s">
        <v>504</v>
      </c>
      <c r="C4900" s="4">
        <v>1034852901</v>
      </c>
      <c r="D4900" s="4" t="s">
        <v>370</v>
      </c>
      <c r="E4900" s="4" t="s">
        <v>364</v>
      </c>
      <c r="F4900" s="4" t="s">
        <v>439</v>
      </c>
      <c r="G4900" s="12">
        <v>45401</v>
      </c>
      <c r="H4900" s="4" t="s">
        <v>356</v>
      </c>
      <c r="I4900" s="67">
        <v>0.72739583333333302</v>
      </c>
      <c r="J4900" s="4" t="s">
        <v>1133</v>
      </c>
      <c r="K4900" s="12">
        <v>43294</v>
      </c>
      <c r="L4900" s="4" t="s">
        <v>357</v>
      </c>
      <c r="M4900" s="4" t="s">
        <v>358</v>
      </c>
      <c r="N4900" s="4" t="s">
        <v>359</v>
      </c>
      <c r="O4900" s="12" t="str">
        <f t="shared" ca="1" si="154"/>
        <v>6 ans, 9 mois</v>
      </c>
      <c r="P4900" s="4" t="str">
        <f>VLOOKUP(B4900,Effectif!B:I,6,0)</f>
        <v>Lise DE WITTE</v>
      </c>
      <c r="Q4900" s="4" t="str">
        <f>VLOOKUP(B4900,Effectif!B:I,8,0)</f>
        <v>BUS</v>
      </c>
      <c r="R4900" s="4" t="str">
        <f>IFERROR(VLOOKUP(C4900,Sales!B:G,6,0),"-")</f>
        <v>-</v>
      </c>
      <c r="S4900" s="4">
        <f>IFERROR(VLOOKUP(C4900,Recolt!B:H,3,0),"-")</f>
        <v>332.16999999999996</v>
      </c>
      <c r="T4900" s="4" t="str">
        <f t="shared" si="155"/>
        <v>-</v>
      </c>
    </row>
    <row r="4901" spans="1:20" hidden="1" x14ac:dyDescent="0.25">
      <c r="A4901" s="4" t="s">
        <v>414</v>
      </c>
      <c r="B4901" s="4" t="s">
        <v>504</v>
      </c>
      <c r="C4901" s="4">
        <v>1034852915</v>
      </c>
      <c r="D4901" s="4" t="s">
        <v>368</v>
      </c>
      <c r="E4901" s="4" t="s">
        <v>364</v>
      </c>
      <c r="F4901" s="4" t="s">
        <v>439</v>
      </c>
      <c r="G4901" s="12">
        <v>45402</v>
      </c>
      <c r="H4901" s="4" t="s">
        <v>356</v>
      </c>
      <c r="I4901" s="67">
        <v>0.60162037037036997</v>
      </c>
      <c r="J4901" s="4" t="s">
        <v>1135</v>
      </c>
      <c r="K4901" s="12">
        <v>42683</v>
      </c>
      <c r="L4901" s="4" t="s">
        <v>357</v>
      </c>
      <c r="M4901" s="4" t="s">
        <v>358</v>
      </c>
      <c r="N4901" s="4" t="s">
        <v>384</v>
      </c>
      <c r="O4901" s="12" t="str">
        <f t="shared" ca="1" si="154"/>
        <v>8 ans, 5 mois</v>
      </c>
      <c r="P4901" s="4" t="str">
        <f>VLOOKUP(B4901,Effectif!B:I,6,0)</f>
        <v>Lise DE WITTE</v>
      </c>
      <c r="Q4901" s="4" t="str">
        <f>VLOOKUP(B4901,Effectif!B:I,8,0)</f>
        <v>BUS</v>
      </c>
      <c r="R4901" s="4" t="str">
        <f>IFERROR(VLOOKUP(C4901,Sales!B:G,6,0),"-")</f>
        <v>-</v>
      </c>
      <c r="S4901" s="4">
        <f>IFERROR(VLOOKUP(C4901,Recolt!B:H,3,0),"-")</f>
        <v>62.33</v>
      </c>
      <c r="T4901" s="4" t="str">
        <f t="shared" si="155"/>
        <v>-</v>
      </c>
    </row>
    <row r="4902" spans="1:20" hidden="1" x14ac:dyDescent="0.25">
      <c r="A4902" s="4" t="s">
        <v>414</v>
      </c>
      <c r="B4902" s="4" t="s">
        <v>504</v>
      </c>
      <c r="C4902" s="4">
        <v>1034852922</v>
      </c>
      <c r="D4902" s="4" t="s">
        <v>363</v>
      </c>
      <c r="E4902" s="4" t="s">
        <v>401</v>
      </c>
      <c r="F4902" s="4" t="s">
        <v>439</v>
      </c>
      <c r="G4902" s="12">
        <v>45403</v>
      </c>
      <c r="H4902" s="4" t="s">
        <v>356</v>
      </c>
      <c r="I4902" s="67">
        <v>0.50388888888888905</v>
      </c>
      <c r="J4902" s="4" t="s">
        <v>1131</v>
      </c>
      <c r="K4902" s="12">
        <v>42401</v>
      </c>
      <c r="L4902" s="4" t="s">
        <v>395</v>
      </c>
      <c r="M4902" s="4" t="s">
        <v>358</v>
      </c>
      <c r="N4902" s="4" t="s">
        <v>384</v>
      </c>
      <c r="O4902" s="12" t="str">
        <f t="shared" ca="1" si="154"/>
        <v>9 ans, 2 mois</v>
      </c>
      <c r="P4902" s="4" t="str">
        <f>VLOOKUP(B4902,Effectif!B:I,6,0)</f>
        <v>Lise DE WITTE</v>
      </c>
      <c r="Q4902" s="4" t="str">
        <f>VLOOKUP(B4902,Effectif!B:I,8,0)</f>
        <v>BUS</v>
      </c>
      <c r="R4902" s="4">
        <f>IFERROR(VLOOKUP(C4902,Sales!B:G,6,0),"-")</f>
        <v>167</v>
      </c>
      <c r="S4902" s="4" t="str">
        <f>IFERROR(VLOOKUP(C4902,Recolt!B:H,3,0),"-")</f>
        <v>-</v>
      </c>
      <c r="T4902" s="4">
        <f t="shared" si="155"/>
        <v>167</v>
      </c>
    </row>
    <row r="4903" spans="1:20" hidden="1" x14ac:dyDescent="0.25">
      <c r="A4903" s="4" t="s">
        <v>414</v>
      </c>
      <c r="B4903" s="4" t="s">
        <v>504</v>
      </c>
      <c r="C4903" s="4">
        <v>1034852937</v>
      </c>
      <c r="D4903" s="4" t="s">
        <v>369</v>
      </c>
      <c r="E4903" s="4" t="s">
        <v>401</v>
      </c>
      <c r="F4903" s="4" t="s">
        <v>439</v>
      </c>
      <c r="G4903" s="12">
        <v>45404</v>
      </c>
      <c r="H4903" s="4" t="s">
        <v>356</v>
      </c>
      <c r="I4903" s="67">
        <v>0.74512731481481498</v>
      </c>
      <c r="J4903" s="4" t="s">
        <v>1136</v>
      </c>
      <c r="K4903" s="12">
        <v>42749</v>
      </c>
      <c r="L4903" s="4" t="s">
        <v>395</v>
      </c>
      <c r="M4903" s="4" t="s">
        <v>358</v>
      </c>
      <c r="N4903" s="4" t="s">
        <v>384</v>
      </c>
      <c r="O4903" s="12" t="str">
        <f t="shared" ca="1" si="154"/>
        <v>8 ans, 3 mois</v>
      </c>
      <c r="P4903" s="4" t="str">
        <f>VLOOKUP(B4903,Effectif!B:I,6,0)</f>
        <v>Lise DE WITTE</v>
      </c>
      <c r="Q4903" s="4" t="str">
        <f>VLOOKUP(B4903,Effectif!B:I,8,0)</f>
        <v>BUS</v>
      </c>
      <c r="R4903" s="4" t="str">
        <f>IFERROR(VLOOKUP(C4903,Sales!B:G,6,0),"-")</f>
        <v>-</v>
      </c>
      <c r="S4903" s="4">
        <f>IFERROR(VLOOKUP(C4903,Recolt!B:H,3,0),"-")</f>
        <v>179.36</v>
      </c>
      <c r="T4903" s="4" t="str">
        <f t="shared" si="155"/>
        <v>-</v>
      </c>
    </row>
    <row r="4904" spans="1:20" hidden="1" x14ac:dyDescent="0.25">
      <c r="A4904" s="4" t="s">
        <v>414</v>
      </c>
      <c r="B4904" s="4" t="s">
        <v>504</v>
      </c>
      <c r="C4904" s="4">
        <v>1034852940</v>
      </c>
      <c r="D4904" s="4" t="s">
        <v>354</v>
      </c>
      <c r="E4904" s="4" t="s">
        <v>355</v>
      </c>
      <c r="F4904" s="4" t="s">
        <v>439</v>
      </c>
      <c r="G4904" s="12">
        <v>45405</v>
      </c>
      <c r="H4904" s="4" t="s">
        <v>356</v>
      </c>
      <c r="I4904" s="67">
        <v>0.652013888888889</v>
      </c>
      <c r="J4904" s="4" t="s">
        <v>1147</v>
      </c>
      <c r="L4904" s="4" t="s">
        <v>357</v>
      </c>
      <c r="O4904" s="12" t="str">
        <f t="shared" ca="1" si="154"/>
        <v>125 ans, 3 mois</v>
      </c>
      <c r="P4904" s="4" t="str">
        <f>VLOOKUP(B4904,Effectif!B:I,6,0)</f>
        <v>Lise DE WITTE</v>
      </c>
      <c r="Q4904" s="4" t="str">
        <f>VLOOKUP(B4904,Effectif!B:I,8,0)</f>
        <v>BUS</v>
      </c>
      <c r="R4904" s="4">
        <f>IFERROR(VLOOKUP(C4904,Sales!B:G,6,0),"-")</f>
        <v>50</v>
      </c>
      <c r="S4904" s="4" t="str">
        <f>IFERROR(VLOOKUP(C4904,Recolt!B:H,3,0),"-")</f>
        <v>-</v>
      </c>
      <c r="T4904" s="4">
        <f t="shared" si="155"/>
        <v>50</v>
      </c>
    </row>
    <row r="4905" spans="1:20" hidden="1" x14ac:dyDescent="0.25">
      <c r="A4905" s="4" t="s">
        <v>414</v>
      </c>
      <c r="B4905" s="4" t="s">
        <v>504</v>
      </c>
      <c r="C4905" s="4">
        <v>1034852941</v>
      </c>
      <c r="D4905" s="4" t="s">
        <v>381</v>
      </c>
      <c r="E4905" s="4" t="s">
        <v>364</v>
      </c>
      <c r="F4905" s="4" t="s">
        <v>439</v>
      </c>
      <c r="G4905" s="12">
        <v>45406</v>
      </c>
      <c r="H4905" s="4" t="s">
        <v>356</v>
      </c>
      <c r="I4905" s="67">
        <v>0.68034722222222199</v>
      </c>
      <c r="J4905" s="4" t="s">
        <v>1135</v>
      </c>
      <c r="K4905" s="12">
        <v>42447</v>
      </c>
      <c r="L4905" s="4" t="s">
        <v>357</v>
      </c>
      <c r="M4905" s="4" t="s">
        <v>358</v>
      </c>
      <c r="N4905" s="4" t="s">
        <v>384</v>
      </c>
      <c r="O4905" s="12" t="str">
        <f t="shared" ca="1" si="154"/>
        <v>9 ans, 1 mois</v>
      </c>
      <c r="P4905" s="4" t="str">
        <f>VLOOKUP(B4905,Effectif!B:I,6,0)</f>
        <v>Lise DE WITTE</v>
      </c>
      <c r="Q4905" s="4" t="str">
        <f>VLOOKUP(B4905,Effectif!B:I,8,0)</f>
        <v>BUS</v>
      </c>
      <c r="R4905" s="4">
        <f>IFERROR(VLOOKUP(C4905,Sales!B:G,6,0),"-")</f>
        <v>39.340000000000003</v>
      </c>
      <c r="S4905" s="4" t="str">
        <f>IFERROR(VLOOKUP(C4905,Recolt!B:H,3,0),"-")</f>
        <v>-</v>
      </c>
      <c r="T4905" s="4">
        <f t="shared" si="155"/>
        <v>39.340000000000003</v>
      </c>
    </row>
    <row r="4906" spans="1:20" hidden="1" x14ac:dyDescent="0.25">
      <c r="A4906" s="4" t="s">
        <v>414</v>
      </c>
      <c r="B4906" s="4" t="s">
        <v>504</v>
      </c>
      <c r="C4906" s="4">
        <v>1034852950</v>
      </c>
      <c r="D4906" s="4" t="s">
        <v>368</v>
      </c>
      <c r="E4906" s="4" t="s">
        <v>364</v>
      </c>
      <c r="F4906" s="4" t="s">
        <v>439</v>
      </c>
      <c r="G4906" s="12">
        <v>45407</v>
      </c>
      <c r="H4906" s="4" t="s">
        <v>356</v>
      </c>
      <c r="I4906" s="67">
        <v>0.52319444444444396</v>
      </c>
      <c r="J4906" s="4" t="s">
        <v>1135</v>
      </c>
      <c r="K4906" s="12">
        <v>42187</v>
      </c>
      <c r="L4906" s="4" t="s">
        <v>357</v>
      </c>
      <c r="M4906" s="4" t="s">
        <v>358</v>
      </c>
      <c r="N4906" s="4" t="s">
        <v>384</v>
      </c>
      <c r="O4906" s="12" t="str">
        <f t="shared" ca="1" si="154"/>
        <v>9 ans, 9 mois</v>
      </c>
      <c r="P4906" s="4" t="str">
        <f>VLOOKUP(B4906,Effectif!B:I,6,0)</f>
        <v>Lise DE WITTE</v>
      </c>
      <c r="Q4906" s="4" t="str">
        <f>VLOOKUP(B4906,Effectif!B:I,8,0)</f>
        <v>BUS</v>
      </c>
      <c r="R4906" s="4">
        <f>IFERROR(VLOOKUP(C4906,Sales!B:G,6,0),"-")</f>
        <v>151.23000000000002</v>
      </c>
      <c r="S4906" s="4" t="str">
        <f>IFERROR(VLOOKUP(C4906,Recolt!B:H,3,0),"-")</f>
        <v>-</v>
      </c>
      <c r="T4906" s="4">
        <f t="shared" si="155"/>
        <v>151.23000000000002</v>
      </c>
    </row>
    <row r="4907" spans="1:20" hidden="1" x14ac:dyDescent="0.25">
      <c r="A4907" s="4" t="s">
        <v>414</v>
      </c>
      <c r="B4907" s="4" t="s">
        <v>504</v>
      </c>
      <c r="C4907" s="4">
        <v>1034852954</v>
      </c>
      <c r="D4907" s="4" t="s">
        <v>367</v>
      </c>
      <c r="E4907" s="4" t="s">
        <v>401</v>
      </c>
      <c r="F4907" s="4" t="s">
        <v>439</v>
      </c>
      <c r="G4907" s="12">
        <v>45408</v>
      </c>
      <c r="H4907" s="4" t="s">
        <v>356</v>
      </c>
      <c r="I4907" s="67">
        <v>0.53049768518518503</v>
      </c>
      <c r="J4907" s="4" t="s">
        <v>1135</v>
      </c>
      <c r="K4907" s="12">
        <v>42997</v>
      </c>
      <c r="L4907" s="4" t="s">
        <v>357</v>
      </c>
      <c r="M4907" s="4" t="s">
        <v>358</v>
      </c>
      <c r="N4907" s="4" t="s">
        <v>384</v>
      </c>
      <c r="O4907" s="12" t="str">
        <f t="shared" ca="1" si="154"/>
        <v>7 ans, 7 mois</v>
      </c>
      <c r="P4907" s="4" t="str">
        <f>VLOOKUP(B4907,Effectif!B:I,6,0)</f>
        <v>Lise DE WITTE</v>
      </c>
      <c r="Q4907" s="4" t="str">
        <f>VLOOKUP(B4907,Effectif!B:I,8,0)</f>
        <v>BUS</v>
      </c>
      <c r="R4907" s="4">
        <f>IFERROR(VLOOKUP(C4907,Sales!B:G,6,0),"-")</f>
        <v>68.39</v>
      </c>
      <c r="S4907" s="4" t="str">
        <f>IFERROR(VLOOKUP(C4907,Recolt!B:H,3,0),"-")</f>
        <v>-</v>
      </c>
      <c r="T4907" s="4">
        <f t="shared" si="155"/>
        <v>68.39</v>
      </c>
    </row>
    <row r="4908" spans="1:20" hidden="1" x14ac:dyDescent="0.25">
      <c r="A4908" s="4" t="s">
        <v>414</v>
      </c>
      <c r="B4908" s="4" t="s">
        <v>504</v>
      </c>
      <c r="C4908" s="4">
        <v>1034852966</v>
      </c>
      <c r="D4908" s="4" t="s">
        <v>354</v>
      </c>
      <c r="E4908" s="4" t="s">
        <v>355</v>
      </c>
      <c r="F4908" s="4" t="s">
        <v>439</v>
      </c>
      <c r="G4908" s="12">
        <v>45409</v>
      </c>
      <c r="H4908" s="4" t="s">
        <v>356</v>
      </c>
      <c r="I4908" s="67">
        <v>0.65905092592592596</v>
      </c>
      <c r="J4908" s="4" t="s">
        <v>1131</v>
      </c>
      <c r="K4908" s="12">
        <v>38930</v>
      </c>
      <c r="L4908" s="4" t="s">
        <v>357</v>
      </c>
      <c r="M4908" s="4" t="s">
        <v>358</v>
      </c>
      <c r="N4908" s="4" t="s">
        <v>384</v>
      </c>
      <c r="O4908" s="12" t="str">
        <f t="shared" ca="1" si="154"/>
        <v>18 ans, 8 mois</v>
      </c>
      <c r="P4908" s="4" t="str">
        <f>VLOOKUP(B4908,Effectif!B:I,6,0)</f>
        <v>Lise DE WITTE</v>
      </c>
      <c r="Q4908" s="4" t="str">
        <f>VLOOKUP(B4908,Effectif!B:I,8,0)</f>
        <v>BUS</v>
      </c>
      <c r="R4908" s="4">
        <f>IFERROR(VLOOKUP(C4908,Sales!B:G,6,0),"-")</f>
        <v>106.27</v>
      </c>
      <c r="S4908" s="4" t="str">
        <f>IFERROR(VLOOKUP(C4908,Recolt!B:H,3,0),"-")</f>
        <v>-</v>
      </c>
      <c r="T4908" s="4">
        <f t="shared" si="155"/>
        <v>106.27</v>
      </c>
    </row>
    <row r="4909" spans="1:20" hidden="1" x14ac:dyDescent="0.25">
      <c r="A4909" s="4" t="s">
        <v>414</v>
      </c>
      <c r="B4909" s="4" t="s">
        <v>504</v>
      </c>
      <c r="C4909" s="4">
        <v>1034852969</v>
      </c>
      <c r="D4909" s="4" t="s">
        <v>367</v>
      </c>
      <c r="E4909" s="4" t="s">
        <v>364</v>
      </c>
      <c r="F4909" s="4" t="s">
        <v>439</v>
      </c>
      <c r="G4909" s="12">
        <v>45410</v>
      </c>
      <c r="H4909" s="4" t="s">
        <v>356</v>
      </c>
      <c r="I4909" s="67">
        <v>0.535983796296296</v>
      </c>
      <c r="J4909" s="4" t="s">
        <v>1135</v>
      </c>
      <c r="K4909" s="12">
        <v>42683</v>
      </c>
      <c r="L4909" s="4" t="s">
        <v>357</v>
      </c>
      <c r="M4909" s="4" t="s">
        <v>358</v>
      </c>
      <c r="N4909" s="4" t="s">
        <v>384</v>
      </c>
      <c r="O4909" s="12" t="str">
        <f t="shared" ca="1" si="154"/>
        <v>8 ans, 5 mois</v>
      </c>
      <c r="P4909" s="4" t="str">
        <f>VLOOKUP(B4909,Effectif!B:I,6,0)</f>
        <v>Lise DE WITTE</v>
      </c>
      <c r="Q4909" s="4" t="str">
        <f>VLOOKUP(B4909,Effectif!B:I,8,0)</f>
        <v>BUS</v>
      </c>
      <c r="R4909" s="4">
        <f>IFERROR(VLOOKUP(C4909,Sales!B:G,6,0),"-")</f>
        <v>252.51</v>
      </c>
      <c r="S4909" s="4" t="str">
        <f>IFERROR(VLOOKUP(C4909,Recolt!B:H,3,0),"-")</f>
        <v>-</v>
      </c>
      <c r="T4909" s="4">
        <f t="shared" si="155"/>
        <v>252.51</v>
      </c>
    </row>
    <row r="4910" spans="1:20" hidden="1" x14ac:dyDescent="0.25">
      <c r="A4910" s="4" t="s">
        <v>414</v>
      </c>
      <c r="B4910" s="4" t="s">
        <v>504</v>
      </c>
      <c r="C4910" s="4">
        <v>1034852983</v>
      </c>
      <c r="D4910" s="4" t="s">
        <v>354</v>
      </c>
      <c r="E4910" s="4" t="s">
        <v>355</v>
      </c>
      <c r="F4910" s="4" t="s">
        <v>439</v>
      </c>
      <c r="G4910" s="12">
        <v>45411</v>
      </c>
      <c r="H4910" s="4" t="s">
        <v>356</v>
      </c>
      <c r="I4910" s="67">
        <v>0.65663194444444495</v>
      </c>
      <c r="J4910" s="4" t="s">
        <v>1131</v>
      </c>
      <c r="K4910" s="12">
        <v>38930</v>
      </c>
      <c r="L4910" s="4" t="s">
        <v>357</v>
      </c>
      <c r="M4910" s="4" t="s">
        <v>358</v>
      </c>
      <c r="N4910" s="4" t="s">
        <v>384</v>
      </c>
      <c r="O4910" s="12" t="str">
        <f t="shared" ca="1" si="154"/>
        <v>18 ans, 8 mois</v>
      </c>
      <c r="P4910" s="4" t="str">
        <f>VLOOKUP(B4910,Effectif!B:I,6,0)</f>
        <v>Lise DE WITTE</v>
      </c>
      <c r="Q4910" s="4" t="str">
        <f>VLOOKUP(B4910,Effectif!B:I,8,0)</f>
        <v>BUS</v>
      </c>
      <c r="R4910" s="4">
        <f>IFERROR(VLOOKUP(C4910,Sales!B:G,6,0),"-")</f>
        <v>200</v>
      </c>
      <c r="S4910" s="4" t="str">
        <f>IFERROR(VLOOKUP(C4910,Recolt!B:H,3,0),"-")</f>
        <v>-</v>
      </c>
      <c r="T4910" s="4">
        <f t="shared" si="155"/>
        <v>200</v>
      </c>
    </row>
    <row r="4911" spans="1:20" hidden="1" x14ac:dyDescent="0.25">
      <c r="A4911" s="4" t="s">
        <v>414</v>
      </c>
      <c r="B4911" s="4" t="s">
        <v>504</v>
      </c>
      <c r="C4911" s="4">
        <v>1034852986</v>
      </c>
      <c r="D4911" s="4" t="s">
        <v>354</v>
      </c>
      <c r="E4911" s="4" t="s">
        <v>355</v>
      </c>
      <c r="F4911" s="4" t="s">
        <v>439</v>
      </c>
      <c r="G4911" s="12">
        <v>45412</v>
      </c>
      <c r="H4911" s="4" t="s">
        <v>356</v>
      </c>
      <c r="I4911" s="67">
        <v>0.63255787037037003</v>
      </c>
      <c r="J4911" s="4" t="s">
        <v>1135</v>
      </c>
      <c r="K4911" s="12">
        <v>39904</v>
      </c>
      <c r="L4911" s="4" t="s">
        <v>357</v>
      </c>
      <c r="M4911" s="4" t="s">
        <v>358</v>
      </c>
      <c r="N4911" s="4" t="s">
        <v>384</v>
      </c>
      <c r="O4911" s="12" t="str">
        <f t="shared" ca="1" si="154"/>
        <v>16 ans, 0 mois</v>
      </c>
      <c r="P4911" s="4" t="str">
        <f>VLOOKUP(B4911,Effectif!B:I,6,0)</f>
        <v>Lise DE WITTE</v>
      </c>
      <c r="Q4911" s="4" t="str">
        <f>VLOOKUP(B4911,Effectif!B:I,8,0)</f>
        <v>BUS</v>
      </c>
      <c r="R4911" s="4" t="str">
        <f>IFERROR(VLOOKUP(C4911,Sales!B:G,6,0),"-")</f>
        <v>-</v>
      </c>
      <c r="S4911" s="4">
        <f>IFERROR(VLOOKUP(C4911,Recolt!B:H,3,0),"-")</f>
        <v>60.61</v>
      </c>
      <c r="T4911" s="4" t="str">
        <f t="shared" si="155"/>
        <v>-</v>
      </c>
    </row>
    <row r="4912" spans="1:20" hidden="1" x14ac:dyDescent="0.25">
      <c r="A4912" s="4" t="s">
        <v>414</v>
      </c>
      <c r="B4912" s="4" t="s">
        <v>511</v>
      </c>
      <c r="C4912" s="4">
        <v>1034852987</v>
      </c>
      <c r="D4912" s="4" t="s">
        <v>354</v>
      </c>
      <c r="E4912" s="4" t="s">
        <v>355</v>
      </c>
      <c r="F4912" s="4" t="s">
        <v>439</v>
      </c>
      <c r="G4912" s="12">
        <v>45413</v>
      </c>
      <c r="H4912" s="4" t="s">
        <v>356</v>
      </c>
      <c r="I4912" s="67">
        <v>0.39752314814814799</v>
      </c>
      <c r="J4912" s="4" t="s">
        <v>1131</v>
      </c>
      <c r="K4912" s="12">
        <v>43468</v>
      </c>
      <c r="L4912" s="4" t="s">
        <v>395</v>
      </c>
      <c r="M4912" s="4" t="s">
        <v>358</v>
      </c>
      <c r="N4912" s="4" t="s">
        <v>384</v>
      </c>
      <c r="O4912" s="12" t="str">
        <f t="shared" ca="1" si="154"/>
        <v>6 ans, 3 mois</v>
      </c>
      <c r="P4912" s="4" t="str">
        <f>VLOOKUP(B4912,Effectif!B:I,6,0)</f>
        <v>Lise DE WITTE</v>
      </c>
      <c r="Q4912" s="4" t="str">
        <f>VLOOKUP(B4912,Effectif!B:I,8,0)</f>
        <v>BUS</v>
      </c>
      <c r="R4912" s="4" t="str">
        <f>IFERROR(VLOOKUP(C4912,Sales!B:G,6,0),"-")</f>
        <v>-</v>
      </c>
      <c r="S4912" s="4" t="str">
        <f>IFERROR(VLOOKUP(C4912,Recolt!B:H,3,0),"-")</f>
        <v>-</v>
      </c>
      <c r="T4912" s="4" t="str">
        <f t="shared" si="155"/>
        <v>-</v>
      </c>
    </row>
    <row r="4913" spans="1:20" hidden="1" x14ac:dyDescent="0.25">
      <c r="A4913" s="4" t="s">
        <v>414</v>
      </c>
      <c r="B4913" s="4" t="s">
        <v>511</v>
      </c>
      <c r="C4913" s="4">
        <v>1034852993</v>
      </c>
      <c r="D4913" s="4" t="s">
        <v>369</v>
      </c>
      <c r="E4913" s="4" t="s">
        <v>364</v>
      </c>
      <c r="F4913" s="4" t="s">
        <v>439</v>
      </c>
      <c r="G4913" s="12">
        <v>45414</v>
      </c>
      <c r="H4913" s="4" t="s">
        <v>356</v>
      </c>
      <c r="I4913" s="67">
        <v>0.45267361111111099</v>
      </c>
      <c r="J4913" s="4" t="s">
        <v>1141</v>
      </c>
      <c r="K4913" s="12">
        <v>43466</v>
      </c>
      <c r="L4913" s="4" t="s">
        <v>395</v>
      </c>
      <c r="M4913" s="4" t="s">
        <v>358</v>
      </c>
      <c r="N4913" s="4" t="s">
        <v>384</v>
      </c>
      <c r="O4913" s="12" t="str">
        <f t="shared" ca="1" si="154"/>
        <v>6 ans, 3 mois</v>
      </c>
      <c r="P4913" s="4" t="str">
        <f>VLOOKUP(B4913,Effectif!B:I,6,0)</f>
        <v>Lise DE WITTE</v>
      </c>
      <c r="Q4913" s="4" t="str">
        <f>VLOOKUP(B4913,Effectif!B:I,8,0)</f>
        <v>BUS</v>
      </c>
      <c r="R4913" s="4" t="str">
        <f>IFERROR(VLOOKUP(C4913,Sales!B:G,6,0),"-")</f>
        <v>-</v>
      </c>
      <c r="S4913" s="4">
        <f>IFERROR(VLOOKUP(C4913,Recolt!B:H,3,0),"-")</f>
        <v>42.65</v>
      </c>
      <c r="T4913" s="4" t="str">
        <f t="shared" si="155"/>
        <v>-</v>
      </c>
    </row>
    <row r="4914" spans="1:20" hidden="1" x14ac:dyDescent="0.25">
      <c r="A4914" s="4" t="s">
        <v>414</v>
      </c>
      <c r="B4914" s="4" t="s">
        <v>511</v>
      </c>
      <c r="C4914" s="4">
        <v>1034853000</v>
      </c>
      <c r="D4914" s="4" t="s">
        <v>377</v>
      </c>
      <c r="E4914" s="4" t="s">
        <v>399</v>
      </c>
      <c r="F4914" s="4" t="s">
        <v>439</v>
      </c>
      <c r="G4914" s="12">
        <v>45415</v>
      </c>
      <c r="H4914" s="4" t="s">
        <v>356</v>
      </c>
      <c r="I4914" s="67">
        <v>0.40086805555555599</v>
      </c>
      <c r="J4914" s="4" t="s">
        <v>1147</v>
      </c>
      <c r="K4914" s="12">
        <v>42370</v>
      </c>
      <c r="L4914" s="4" t="s">
        <v>395</v>
      </c>
      <c r="M4914" s="4" t="s">
        <v>362</v>
      </c>
      <c r="O4914" s="12" t="str">
        <f t="shared" ca="1" si="154"/>
        <v>9 ans, 3 mois</v>
      </c>
      <c r="P4914" s="4" t="str">
        <f>VLOOKUP(B4914,Effectif!B:I,6,0)</f>
        <v>Lise DE WITTE</v>
      </c>
      <c r="Q4914" s="4" t="str">
        <f>VLOOKUP(B4914,Effectif!B:I,8,0)</f>
        <v>BUS</v>
      </c>
      <c r="R4914" s="4">
        <f>IFERROR(VLOOKUP(C4914,Sales!B:G,6,0),"-")</f>
        <v>265.70999999999998</v>
      </c>
      <c r="S4914" s="4" t="str">
        <f>IFERROR(VLOOKUP(C4914,Recolt!B:H,3,0),"-")</f>
        <v>-</v>
      </c>
      <c r="T4914" s="4">
        <f t="shared" si="155"/>
        <v>265.70999999999998</v>
      </c>
    </row>
    <row r="4915" spans="1:20" hidden="1" x14ac:dyDescent="0.25">
      <c r="A4915" s="4" t="s">
        <v>414</v>
      </c>
      <c r="B4915" s="4" t="s">
        <v>511</v>
      </c>
      <c r="C4915" s="4">
        <v>1034853001</v>
      </c>
      <c r="D4915" s="4" t="s">
        <v>369</v>
      </c>
      <c r="E4915" s="4" t="s">
        <v>399</v>
      </c>
      <c r="F4915" s="4" t="s">
        <v>439</v>
      </c>
      <c r="G4915" s="12">
        <v>45416</v>
      </c>
      <c r="H4915" s="4" t="s">
        <v>356</v>
      </c>
      <c r="I4915" s="67">
        <v>0.40031250000000002</v>
      </c>
      <c r="J4915" s="4" t="s">
        <v>1131</v>
      </c>
      <c r="K4915" s="12">
        <v>42370</v>
      </c>
      <c r="L4915" s="4" t="s">
        <v>395</v>
      </c>
      <c r="M4915" s="4" t="s">
        <v>358</v>
      </c>
      <c r="N4915" s="4" t="s">
        <v>384</v>
      </c>
      <c r="O4915" s="12" t="str">
        <f t="shared" ca="1" si="154"/>
        <v>9 ans, 3 mois</v>
      </c>
      <c r="P4915" s="4" t="str">
        <f>VLOOKUP(B4915,Effectif!B:I,6,0)</f>
        <v>Lise DE WITTE</v>
      </c>
      <c r="Q4915" s="4" t="str">
        <f>VLOOKUP(B4915,Effectif!B:I,8,0)</f>
        <v>BUS</v>
      </c>
      <c r="R4915" s="4" t="str">
        <f>IFERROR(VLOOKUP(C4915,Sales!B:G,6,0),"-")</f>
        <v>-</v>
      </c>
      <c r="S4915" s="4">
        <f>IFERROR(VLOOKUP(C4915,Recolt!B:H,3,0),"-")</f>
        <v>190</v>
      </c>
      <c r="T4915" s="4" t="str">
        <f t="shared" si="155"/>
        <v>-</v>
      </c>
    </row>
    <row r="4916" spans="1:20" hidden="1" x14ac:dyDescent="0.25">
      <c r="A4916" s="4" t="s">
        <v>414</v>
      </c>
      <c r="B4916" s="4" t="s">
        <v>511</v>
      </c>
      <c r="C4916" s="4">
        <v>1034853028</v>
      </c>
      <c r="D4916" s="4" t="s">
        <v>369</v>
      </c>
      <c r="E4916" s="4" t="s">
        <v>364</v>
      </c>
      <c r="F4916" s="4" t="s">
        <v>439</v>
      </c>
      <c r="G4916" s="12">
        <v>45417</v>
      </c>
      <c r="H4916" s="4" t="s">
        <v>356</v>
      </c>
      <c r="I4916" s="67">
        <v>0.382349537037037</v>
      </c>
      <c r="J4916" s="4" t="s">
        <v>1138</v>
      </c>
      <c r="K4916" s="12">
        <v>43466</v>
      </c>
      <c r="L4916" s="4" t="s">
        <v>395</v>
      </c>
      <c r="M4916" s="4" t="s">
        <v>358</v>
      </c>
      <c r="N4916" s="4" t="s">
        <v>384</v>
      </c>
      <c r="O4916" s="12" t="str">
        <f t="shared" ca="1" si="154"/>
        <v>6 ans, 3 mois</v>
      </c>
      <c r="P4916" s="4" t="str">
        <f>VLOOKUP(B4916,Effectif!B:I,6,0)</f>
        <v>Lise DE WITTE</v>
      </c>
      <c r="Q4916" s="4" t="str">
        <f>VLOOKUP(B4916,Effectif!B:I,8,0)</f>
        <v>BUS</v>
      </c>
      <c r="R4916" s="4" t="str">
        <f>IFERROR(VLOOKUP(C4916,Sales!B:G,6,0),"-")</f>
        <v>-</v>
      </c>
      <c r="S4916" s="4">
        <f>IFERROR(VLOOKUP(C4916,Recolt!B:H,3,0),"-")</f>
        <v>33</v>
      </c>
      <c r="T4916" s="4" t="str">
        <f t="shared" si="155"/>
        <v>-</v>
      </c>
    </row>
    <row r="4917" spans="1:20" hidden="1" x14ac:dyDescent="0.25">
      <c r="A4917" s="4" t="s">
        <v>414</v>
      </c>
      <c r="B4917" s="4" t="s">
        <v>511</v>
      </c>
      <c r="C4917" s="4">
        <v>1034853034</v>
      </c>
      <c r="D4917" s="4" t="s">
        <v>354</v>
      </c>
      <c r="E4917" s="4" t="s">
        <v>355</v>
      </c>
      <c r="F4917" s="4" t="s">
        <v>439</v>
      </c>
      <c r="G4917" s="12">
        <v>45418</v>
      </c>
      <c r="H4917" s="4" t="s">
        <v>356</v>
      </c>
      <c r="I4917" s="67">
        <v>0.44866898148148099</v>
      </c>
      <c r="J4917" s="4" t="s">
        <v>1147</v>
      </c>
      <c r="L4917" s="4" t="s">
        <v>395</v>
      </c>
      <c r="O4917" s="12" t="str">
        <f t="shared" ca="1" si="154"/>
        <v>125 ans, 3 mois</v>
      </c>
      <c r="P4917" s="4" t="str">
        <f>VLOOKUP(B4917,Effectif!B:I,6,0)</f>
        <v>Lise DE WITTE</v>
      </c>
      <c r="Q4917" s="4" t="str">
        <f>VLOOKUP(B4917,Effectif!B:I,8,0)</f>
        <v>BUS</v>
      </c>
      <c r="R4917" s="4">
        <f>IFERROR(VLOOKUP(C4917,Sales!B:G,6,0),"-")</f>
        <v>206</v>
      </c>
      <c r="S4917" s="4" t="str">
        <f>IFERROR(VLOOKUP(C4917,Recolt!B:H,3,0),"-")</f>
        <v>-</v>
      </c>
      <c r="T4917" s="4">
        <f t="shared" si="155"/>
        <v>206</v>
      </c>
    </row>
    <row r="4918" spans="1:20" hidden="1" x14ac:dyDescent="0.25">
      <c r="A4918" s="4" t="s">
        <v>414</v>
      </c>
      <c r="B4918" s="4" t="s">
        <v>511</v>
      </c>
      <c r="C4918" s="4">
        <v>1034853049</v>
      </c>
      <c r="D4918" s="4" t="s">
        <v>354</v>
      </c>
      <c r="E4918" s="4" t="s">
        <v>355</v>
      </c>
      <c r="F4918" s="4" t="s">
        <v>439</v>
      </c>
      <c r="G4918" s="12">
        <v>45419</v>
      </c>
      <c r="H4918" s="4" t="s">
        <v>356</v>
      </c>
      <c r="I4918" s="67">
        <v>0.57217592592592603</v>
      </c>
      <c r="J4918" s="4" t="s">
        <v>1147</v>
      </c>
      <c r="L4918" s="4" t="s">
        <v>395</v>
      </c>
      <c r="O4918" s="12" t="str">
        <f t="shared" ca="1" si="154"/>
        <v>125 ans, 3 mois</v>
      </c>
      <c r="P4918" s="4" t="str">
        <f>VLOOKUP(B4918,Effectif!B:I,6,0)</f>
        <v>Lise DE WITTE</v>
      </c>
      <c r="Q4918" s="4" t="str">
        <f>VLOOKUP(B4918,Effectif!B:I,8,0)</f>
        <v>BUS</v>
      </c>
      <c r="R4918" s="4" t="str">
        <f>IFERROR(VLOOKUP(C4918,Sales!B:G,6,0),"-")</f>
        <v>-</v>
      </c>
      <c r="S4918" s="4">
        <f>IFERROR(VLOOKUP(C4918,Recolt!B:H,3,0),"-")</f>
        <v>15</v>
      </c>
      <c r="T4918" s="4" t="str">
        <f t="shared" si="155"/>
        <v>-</v>
      </c>
    </row>
    <row r="4919" spans="1:20" hidden="1" x14ac:dyDescent="0.25">
      <c r="A4919" s="4" t="s">
        <v>414</v>
      </c>
      <c r="B4919" s="4" t="s">
        <v>511</v>
      </c>
      <c r="C4919" s="4">
        <v>1034853075</v>
      </c>
      <c r="D4919" s="4" t="s">
        <v>354</v>
      </c>
      <c r="E4919" s="4" t="s">
        <v>355</v>
      </c>
      <c r="F4919" s="4" t="s">
        <v>439</v>
      </c>
      <c r="G4919" s="12">
        <v>45420</v>
      </c>
      <c r="H4919" s="4" t="s">
        <v>356</v>
      </c>
      <c r="I4919" s="67">
        <v>0.40719907407407402</v>
      </c>
      <c r="J4919" s="4" t="s">
        <v>1135</v>
      </c>
      <c r="K4919" s="12">
        <v>42331</v>
      </c>
      <c r="L4919" s="4" t="s">
        <v>357</v>
      </c>
      <c r="M4919" s="4" t="s">
        <v>358</v>
      </c>
      <c r="N4919" s="4" t="s">
        <v>384</v>
      </c>
      <c r="O4919" s="12" t="str">
        <f t="shared" ca="1" si="154"/>
        <v>9 ans, 5 mois</v>
      </c>
      <c r="P4919" s="4" t="str">
        <f>VLOOKUP(B4919,Effectif!B:I,6,0)</f>
        <v>Lise DE WITTE</v>
      </c>
      <c r="Q4919" s="4" t="str">
        <f>VLOOKUP(B4919,Effectif!B:I,8,0)</f>
        <v>BUS</v>
      </c>
      <c r="R4919" s="4" t="str">
        <f>IFERROR(VLOOKUP(C4919,Sales!B:G,6,0),"-")</f>
        <v>-</v>
      </c>
      <c r="S4919" s="4">
        <f>IFERROR(VLOOKUP(C4919,Recolt!B:H,3,0),"-")</f>
        <v>320.5</v>
      </c>
      <c r="T4919" s="4" t="str">
        <f t="shared" si="155"/>
        <v>-</v>
      </c>
    </row>
    <row r="4920" spans="1:20" hidden="1" x14ac:dyDescent="0.25">
      <c r="A4920" s="4" t="s">
        <v>414</v>
      </c>
      <c r="B4920" s="4" t="s">
        <v>511</v>
      </c>
      <c r="C4920" s="4">
        <v>1034853086</v>
      </c>
      <c r="D4920" s="4" t="s">
        <v>354</v>
      </c>
      <c r="E4920" s="4" t="s">
        <v>355</v>
      </c>
      <c r="F4920" s="4" t="s">
        <v>439</v>
      </c>
      <c r="G4920" s="12">
        <v>45421</v>
      </c>
      <c r="H4920" s="4" t="s">
        <v>356</v>
      </c>
      <c r="I4920" s="67">
        <v>0.38581018518518501</v>
      </c>
      <c r="J4920" s="4" t="s">
        <v>1138</v>
      </c>
      <c r="K4920" s="12">
        <v>43466</v>
      </c>
      <c r="L4920" s="4" t="s">
        <v>395</v>
      </c>
      <c r="M4920" s="4" t="s">
        <v>358</v>
      </c>
      <c r="N4920" s="4" t="s">
        <v>384</v>
      </c>
      <c r="O4920" s="12" t="str">
        <f t="shared" ca="1" si="154"/>
        <v>6 ans, 3 mois</v>
      </c>
      <c r="P4920" s="4" t="str">
        <f>VLOOKUP(B4920,Effectif!B:I,6,0)</f>
        <v>Lise DE WITTE</v>
      </c>
      <c r="Q4920" s="4" t="str">
        <f>VLOOKUP(B4920,Effectif!B:I,8,0)</f>
        <v>BUS</v>
      </c>
      <c r="R4920" s="4" t="str">
        <f>IFERROR(VLOOKUP(C4920,Sales!B:G,6,0),"-")</f>
        <v>-</v>
      </c>
      <c r="S4920" s="4">
        <f>IFERROR(VLOOKUP(C4920,Recolt!B:H,3,0),"-")</f>
        <v>91.23</v>
      </c>
      <c r="T4920" s="4" t="str">
        <f t="shared" si="155"/>
        <v>-</v>
      </c>
    </row>
    <row r="4921" spans="1:20" hidden="1" x14ac:dyDescent="0.25">
      <c r="A4921" s="4" t="s">
        <v>414</v>
      </c>
      <c r="B4921" s="4" t="s">
        <v>511</v>
      </c>
      <c r="C4921" s="4">
        <v>1034853103</v>
      </c>
      <c r="D4921" s="4" t="s">
        <v>354</v>
      </c>
      <c r="E4921" s="4" t="s">
        <v>355</v>
      </c>
      <c r="F4921" s="4" t="s">
        <v>439</v>
      </c>
      <c r="G4921" s="12">
        <v>45422</v>
      </c>
      <c r="H4921" s="4" t="s">
        <v>356</v>
      </c>
      <c r="I4921" s="67">
        <v>0.41134259259259298</v>
      </c>
      <c r="J4921" s="4" t="s">
        <v>1135</v>
      </c>
      <c r="K4921" s="12">
        <v>42331</v>
      </c>
      <c r="L4921" s="4" t="s">
        <v>357</v>
      </c>
      <c r="M4921" s="4" t="s">
        <v>358</v>
      </c>
      <c r="N4921" s="4" t="s">
        <v>384</v>
      </c>
      <c r="O4921" s="12" t="str">
        <f t="shared" ca="1" si="154"/>
        <v>9 ans, 5 mois</v>
      </c>
      <c r="P4921" s="4" t="str">
        <f>VLOOKUP(B4921,Effectif!B:I,6,0)</f>
        <v>Lise DE WITTE</v>
      </c>
      <c r="Q4921" s="4" t="str">
        <f>VLOOKUP(B4921,Effectif!B:I,8,0)</f>
        <v>BUS</v>
      </c>
      <c r="R4921" s="4" t="str">
        <f>IFERROR(VLOOKUP(C4921,Sales!B:G,6,0),"-")</f>
        <v>-</v>
      </c>
      <c r="S4921" s="4">
        <f>IFERROR(VLOOKUP(C4921,Recolt!B:H,3,0),"-")</f>
        <v>115.18</v>
      </c>
      <c r="T4921" s="4" t="str">
        <f t="shared" si="155"/>
        <v>-</v>
      </c>
    </row>
    <row r="4922" spans="1:20" hidden="1" x14ac:dyDescent="0.25">
      <c r="A4922" s="4" t="s">
        <v>414</v>
      </c>
      <c r="B4922" s="4" t="s">
        <v>511</v>
      </c>
      <c r="C4922" s="4">
        <v>1034853107</v>
      </c>
      <c r="D4922" s="4" t="s">
        <v>369</v>
      </c>
      <c r="E4922" s="4" t="s">
        <v>399</v>
      </c>
      <c r="F4922" s="4" t="s">
        <v>439</v>
      </c>
      <c r="G4922" s="12">
        <v>45423</v>
      </c>
      <c r="H4922" s="4" t="s">
        <v>356</v>
      </c>
      <c r="I4922" s="67">
        <v>0.40633101851851799</v>
      </c>
      <c r="J4922" s="4" t="s">
        <v>1135</v>
      </c>
      <c r="K4922" s="12">
        <v>42331</v>
      </c>
      <c r="L4922" s="4" t="s">
        <v>357</v>
      </c>
      <c r="M4922" s="4" t="s">
        <v>358</v>
      </c>
      <c r="N4922" s="4" t="s">
        <v>384</v>
      </c>
      <c r="O4922" s="12" t="str">
        <f t="shared" ca="1" si="154"/>
        <v>9 ans, 5 mois</v>
      </c>
      <c r="P4922" s="4" t="str">
        <f>VLOOKUP(B4922,Effectif!B:I,6,0)</f>
        <v>Lise DE WITTE</v>
      </c>
      <c r="Q4922" s="4" t="str">
        <f>VLOOKUP(B4922,Effectif!B:I,8,0)</f>
        <v>BUS</v>
      </c>
      <c r="R4922" s="4" t="str">
        <f>IFERROR(VLOOKUP(C4922,Sales!B:G,6,0),"-")</f>
        <v>-</v>
      </c>
      <c r="S4922" s="4">
        <f>IFERROR(VLOOKUP(C4922,Recolt!B:H,3,0),"-")</f>
        <v>62.92</v>
      </c>
      <c r="T4922" s="4" t="str">
        <f t="shared" si="155"/>
        <v>-</v>
      </c>
    </row>
    <row r="4923" spans="1:20" hidden="1" x14ac:dyDescent="0.25">
      <c r="A4923" s="4" t="s">
        <v>414</v>
      </c>
      <c r="B4923" s="4" t="s">
        <v>511</v>
      </c>
      <c r="C4923" s="4">
        <v>1034853112</v>
      </c>
      <c r="D4923" s="4" t="s">
        <v>369</v>
      </c>
      <c r="E4923" s="4" t="s">
        <v>399</v>
      </c>
      <c r="F4923" s="4" t="s">
        <v>439</v>
      </c>
      <c r="G4923" s="12">
        <v>45424</v>
      </c>
      <c r="H4923" s="4" t="s">
        <v>356</v>
      </c>
      <c r="I4923" s="67">
        <v>0.41119212962962998</v>
      </c>
      <c r="J4923" s="4" t="s">
        <v>1135</v>
      </c>
      <c r="K4923" s="12">
        <v>42331</v>
      </c>
      <c r="L4923" s="4" t="s">
        <v>357</v>
      </c>
      <c r="M4923" s="4" t="s">
        <v>358</v>
      </c>
      <c r="N4923" s="4" t="s">
        <v>384</v>
      </c>
      <c r="O4923" s="12" t="str">
        <f t="shared" ca="1" si="154"/>
        <v>9 ans, 5 mois</v>
      </c>
      <c r="P4923" s="4" t="str">
        <f>VLOOKUP(B4923,Effectif!B:I,6,0)</f>
        <v>Lise DE WITTE</v>
      </c>
      <c r="Q4923" s="4" t="str">
        <f>VLOOKUP(B4923,Effectif!B:I,8,0)</f>
        <v>BUS</v>
      </c>
      <c r="R4923" s="4">
        <f>IFERROR(VLOOKUP(C4923,Sales!B:G,6,0),"-")</f>
        <v>126.74</v>
      </c>
      <c r="S4923" s="4" t="str">
        <f>IFERROR(VLOOKUP(C4923,Recolt!B:H,3,0),"-")</f>
        <v>-</v>
      </c>
      <c r="T4923" s="4">
        <f t="shared" si="155"/>
        <v>126.74</v>
      </c>
    </row>
    <row r="4924" spans="1:20" hidden="1" x14ac:dyDescent="0.25">
      <c r="A4924" s="4" t="s">
        <v>414</v>
      </c>
      <c r="B4924" s="4" t="s">
        <v>511</v>
      </c>
      <c r="C4924" s="4">
        <v>1034853122</v>
      </c>
      <c r="D4924" s="4" t="s">
        <v>369</v>
      </c>
      <c r="E4924" s="4" t="s">
        <v>364</v>
      </c>
      <c r="F4924" s="4" t="s">
        <v>439</v>
      </c>
      <c r="G4924" s="12">
        <v>45425</v>
      </c>
      <c r="H4924" s="4" t="s">
        <v>356</v>
      </c>
      <c r="I4924" s="67">
        <v>0.48743055555555598</v>
      </c>
      <c r="J4924" s="4" t="s">
        <v>1136</v>
      </c>
      <c r="K4924" s="12">
        <v>43466</v>
      </c>
      <c r="L4924" s="4" t="s">
        <v>395</v>
      </c>
      <c r="M4924" s="4" t="s">
        <v>358</v>
      </c>
      <c r="N4924" s="4" t="s">
        <v>384</v>
      </c>
      <c r="O4924" s="12" t="str">
        <f t="shared" ca="1" si="154"/>
        <v>6 ans, 3 mois</v>
      </c>
      <c r="P4924" s="4" t="str">
        <f>VLOOKUP(B4924,Effectif!B:I,6,0)</f>
        <v>Lise DE WITTE</v>
      </c>
      <c r="Q4924" s="4" t="str">
        <f>VLOOKUP(B4924,Effectif!B:I,8,0)</f>
        <v>BUS</v>
      </c>
      <c r="R4924" s="4" t="str">
        <f>IFERROR(VLOOKUP(C4924,Sales!B:G,6,0),"-")</f>
        <v>-</v>
      </c>
      <c r="S4924" s="4">
        <f>IFERROR(VLOOKUP(C4924,Recolt!B:H,3,0),"-")</f>
        <v>53</v>
      </c>
      <c r="T4924" s="4" t="str">
        <f t="shared" si="155"/>
        <v>-</v>
      </c>
    </row>
    <row r="4925" spans="1:20" hidden="1" x14ac:dyDescent="0.25">
      <c r="A4925" s="4" t="s">
        <v>414</v>
      </c>
      <c r="B4925" s="4" t="s">
        <v>511</v>
      </c>
      <c r="C4925" s="4">
        <v>1034853127</v>
      </c>
      <c r="D4925" s="4" t="s">
        <v>367</v>
      </c>
      <c r="E4925" s="4" t="s">
        <v>364</v>
      </c>
      <c r="F4925" s="4" t="s">
        <v>439</v>
      </c>
      <c r="G4925" s="12">
        <v>45426</v>
      </c>
      <c r="H4925" s="4" t="s">
        <v>356</v>
      </c>
      <c r="I4925" s="67">
        <v>0.50027777777777804</v>
      </c>
      <c r="J4925" s="4" t="s">
        <v>1131</v>
      </c>
      <c r="K4925" s="12">
        <v>43344</v>
      </c>
      <c r="L4925" s="4" t="s">
        <v>395</v>
      </c>
      <c r="M4925" s="4" t="s">
        <v>358</v>
      </c>
      <c r="N4925" s="4" t="s">
        <v>384</v>
      </c>
      <c r="O4925" s="12" t="str">
        <f t="shared" ca="1" si="154"/>
        <v>6 ans, 7 mois</v>
      </c>
      <c r="P4925" s="4" t="str">
        <f>VLOOKUP(B4925,Effectif!B:I,6,0)</f>
        <v>Lise DE WITTE</v>
      </c>
      <c r="Q4925" s="4" t="str">
        <f>VLOOKUP(B4925,Effectif!B:I,8,0)</f>
        <v>BUS</v>
      </c>
      <c r="R4925" s="4" t="str">
        <f>IFERROR(VLOOKUP(C4925,Sales!B:G,6,0),"-")</f>
        <v>-</v>
      </c>
      <c r="S4925" s="4">
        <f>IFERROR(VLOOKUP(C4925,Recolt!B:H,3,0),"-")</f>
        <v>60</v>
      </c>
      <c r="T4925" s="4" t="str">
        <f t="shared" si="155"/>
        <v>-</v>
      </c>
    </row>
    <row r="4926" spans="1:20" hidden="1" x14ac:dyDescent="0.25">
      <c r="A4926" s="4" t="s">
        <v>414</v>
      </c>
      <c r="B4926" s="4" t="s">
        <v>511</v>
      </c>
      <c r="C4926" s="4">
        <v>1034853128</v>
      </c>
      <c r="D4926" s="4" t="s">
        <v>388</v>
      </c>
      <c r="E4926" s="4" t="s">
        <v>364</v>
      </c>
      <c r="F4926" s="4" t="s">
        <v>439</v>
      </c>
      <c r="G4926" s="12">
        <v>45427</v>
      </c>
      <c r="H4926" s="4" t="s">
        <v>356</v>
      </c>
      <c r="I4926" s="67">
        <v>0.64304398148148101</v>
      </c>
      <c r="J4926" s="4" t="s">
        <v>1131</v>
      </c>
      <c r="K4926" s="12">
        <v>43466</v>
      </c>
      <c r="L4926" s="4" t="s">
        <v>395</v>
      </c>
      <c r="M4926" s="4" t="s">
        <v>358</v>
      </c>
      <c r="N4926" s="4" t="s">
        <v>359</v>
      </c>
      <c r="O4926" s="12" t="str">
        <f t="shared" ca="1" si="154"/>
        <v>6 ans, 3 mois</v>
      </c>
      <c r="P4926" s="4" t="str">
        <f>VLOOKUP(B4926,Effectif!B:I,6,0)</f>
        <v>Lise DE WITTE</v>
      </c>
      <c r="Q4926" s="4" t="str">
        <f>VLOOKUP(B4926,Effectif!B:I,8,0)</f>
        <v>BUS</v>
      </c>
      <c r="R4926" s="4" t="str">
        <f>IFERROR(VLOOKUP(C4926,Sales!B:G,6,0),"-")</f>
        <v>-</v>
      </c>
      <c r="S4926" s="4">
        <f>IFERROR(VLOOKUP(C4926,Recolt!B:H,3,0),"-")</f>
        <v>126</v>
      </c>
      <c r="T4926" s="4" t="str">
        <f t="shared" si="155"/>
        <v>-</v>
      </c>
    </row>
    <row r="4927" spans="1:20" hidden="1" x14ac:dyDescent="0.25">
      <c r="A4927" s="4" t="s">
        <v>414</v>
      </c>
      <c r="B4927" s="4" t="s">
        <v>511</v>
      </c>
      <c r="C4927" s="4">
        <v>1034853129</v>
      </c>
      <c r="D4927" s="4" t="s">
        <v>369</v>
      </c>
      <c r="E4927" s="4" t="s">
        <v>401</v>
      </c>
      <c r="F4927" s="4" t="s">
        <v>440</v>
      </c>
      <c r="G4927" s="12">
        <v>45428</v>
      </c>
      <c r="H4927" s="4" t="s">
        <v>356</v>
      </c>
      <c r="I4927" s="67">
        <v>0.43855324074074098</v>
      </c>
      <c r="J4927" s="4" t="s">
        <v>1131</v>
      </c>
      <c r="K4927" s="12">
        <v>43468</v>
      </c>
      <c r="L4927" s="4" t="s">
        <v>395</v>
      </c>
      <c r="M4927" s="4" t="s">
        <v>358</v>
      </c>
      <c r="N4927" s="4" t="s">
        <v>384</v>
      </c>
      <c r="O4927" s="12" t="str">
        <f t="shared" ca="1" si="154"/>
        <v>6 ans, 3 mois</v>
      </c>
      <c r="P4927" s="4" t="str">
        <f>VLOOKUP(B4927,Effectif!B:I,6,0)</f>
        <v>Lise DE WITTE</v>
      </c>
      <c r="Q4927" s="4" t="str">
        <f>VLOOKUP(B4927,Effectif!B:I,8,0)</f>
        <v>BUS</v>
      </c>
      <c r="R4927" s="4" t="str">
        <f>IFERROR(VLOOKUP(C4927,Sales!B:G,6,0),"-")</f>
        <v>-</v>
      </c>
      <c r="S4927" s="4" t="str">
        <f>IFERROR(VLOOKUP(C4927,Recolt!B:H,3,0),"-")</f>
        <v>-</v>
      </c>
      <c r="T4927" s="4" t="str">
        <f t="shared" si="155"/>
        <v>-</v>
      </c>
    </row>
    <row r="4928" spans="1:20" hidden="1" x14ac:dyDescent="0.25">
      <c r="G4928" s="12"/>
      <c r="J4928" s="4" t="s">
        <v>1147</v>
      </c>
    </row>
    <row r="4929" spans="7:10" hidden="1" x14ac:dyDescent="0.25">
      <c r="G4929" s="12"/>
      <c r="J4929" s="4" t="s">
        <v>1147</v>
      </c>
    </row>
    <row r="4930" spans="7:10" hidden="1" x14ac:dyDescent="0.25">
      <c r="G4930" s="12"/>
      <c r="J4930" s="4" t="s">
        <v>1147</v>
      </c>
    </row>
    <row r="4931" spans="7:10" hidden="1" x14ac:dyDescent="0.25">
      <c r="G4931" s="12"/>
      <c r="J4931" s="4" t="s">
        <v>1147</v>
      </c>
    </row>
    <row r="4932" spans="7:10" hidden="1" x14ac:dyDescent="0.25">
      <c r="G4932" s="12"/>
      <c r="J4932" s="4" t="s">
        <v>1147</v>
      </c>
    </row>
    <row r="4933" spans="7:10" hidden="1" x14ac:dyDescent="0.25">
      <c r="G4933" s="12"/>
      <c r="J4933" s="4" t="s">
        <v>1147</v>
      </c>
    </row>
    <row r="4934" spans="7:10" hidden="1" x14ac:dyDescent="0.25">
      <c r="G4934" s="12"/>
      <c r="J4934" s="4" t="s">
        <v>1147</v>
      </c>
    </row>
    <row r="4935" spans="7:10" hidden="1" x14ac:dyDescent="0.25">
      <c r="G4935" s="12"/>
      <c r="J4935" s="4" t="s">
        <v>1147</v>
      </c>
    </row>
    <row r="4936" spans="7:10" hidden="1" x14ac:dyDescent="0.25">
      <c r="G4936" s="12"/>
      <c r="J4936" s="4" t="s">
        <v>1147</v>
      </c>
    </row>
    <row r="4937" spans="7:10" hidden="1" x14ac:dyDescent="0.25">
      <c r="G4937" s="12"/>
      <c r="J4937" s="4" t="s">
        <v>1147</v>
      </c>
    </row>
    <row r="4938" spans="7:10" hidden="1" x14ac:dyDescent="0.25">
      <c r="G4938" s="12"/>
      <c r="J4938" s="4" t="s">
        <v>1147</v>
      </c>
    </row>
    <row r="4939" spans="7:10" hidden="1" x14ac:dyDescent="0.25">
      <c r="G4939" s="12"/>
      <c r="J4939" s="4" t="s">
        <v>1147</v>
      </c>
    </row>
    <row r="4940" spans="7:10" hidden="1" x14ac:dyDescent="0.25">
      <c r="G4940" s="12"/>
      <c r="J4940" s="4" t="s">
        <v>1147</v>
      </c>
    </row>
    <row r="4941" spans="7:10" hidden="1" x14ac:dyDescent="0.25">
      <c r="G4941" s="12"/>
      <c r="J4941" s="4" t="s">
        <v>1147</v>
      </c>
    </row>
    <row r="4942" spans="7:10" hidden="1" x14ac:dyDescent="0.25">
      <c r="G4942" s="12"/>
      <c r="J4942" s="4" t="s">
        <v>1147</v>
      </c>
    </row>
    <row r="4943" spans="7:10" hidden="1" x14ac:dyDescent="0.25">
      <c r="G4943" s="12"/>
      <c r="J4943" s="4" t="s">
        <v>1147</v>
      </c>
    </row>
    <row r="4944" spans="7:10" hidden="1" x14ac:dyDescent="0.25">
      <c r="G4944" s="12"/>
      <c r="J4944" s="4" t="s">
        <v>1147</v>
      </c>
    </row>
    <row r="4945" spans="7:10" hidden="1" x14ac:dyDescent="0.25">
      <c r="G4945" s="12"/>
      <c r="J4945" s="4" t="s">
        <v>1147</v>
      </c>
    </row>
    <row r="4946" spans="7:10" hidden="1" x14ac:dyDescent="0.25">
      <c r="G4946" s="12"/>
      <c r="J4946" s="4" t="s">
        <v>1147</v>
      </c>
    </row>
    <row r="4947" spans="7:10" hidden="1" x14ac:dyDescent="0.25">
      <c r="G4947" s="12"/>
      <c r="J4947" s="4" t="s">
        <v>1147</v>
      </c>
    </row>
    <row r="4948" spans="7:10" hidden="1" x14ac:dyDescent="0.25">
      <c r="G4948" s="12"/>
      <c r="J4948" s="4" t="s">
        <v>1147</v>
      </c>
    </row>
    <row r="4949" spans="7:10" hidden="1" x14ac:dyDescent="0.25">
      <c r="G4949" s="12"/>
      <c r="J4949" s="4" t="s">
        <v>1147</v>
      </c>
    </row>
    <row r="4950" spans="7:10" hidden="1" x14ac:dyDescent="0.25">
      <c r="G4950" s="12"/>
      <c r="J4950" s="4" t="s">
        <v>1147</v>
      </c>
    </row>
    <row r="4951" spans="7:10" hidden="1" x14ac:dyDescent="0.25">
      <c r="G4951" s="12"/>
      <c r="J4951" s="4" t="s">
        <v>1147</v>
      </c>
    </row>
    <row r="4952" spans="7:10" hidden="1" x14ac:dyDescent="0.25">
      <c r="G4952" s="12"/>
      <c r="J4952" s="4" t="s">
        <v>1147</v>
      </c>
    </row>
    <row r="4953" spans="7:10" hidden="1" x14ac:dyDescent="0.25">
      <c r="G4953" s="12"/>
      <c r="J4953" s="4" t="s">
        <v>1147</v>
      </c>
    </row>
    <row r="4954" spans="7:10" hidden="1" x14ac:dyDescent="0.25">
      <c r="G4954" s="12"/>
      <c r="J4954" s="4" t="s">
        <v>1147</v>
      </c>
    </row>
    <row r="4955" spans="7:10" hidden="1" x14ac:dyDescent="0.25">
      <c r="G4955" s="12"/>
      <c r="J4955" s="4" t="s">
        <v>1147</v>
      </c>
    </row>
    <row r="4956" spans="7:10" hidden="1" x14ac:dyDescent="0.25">
      <c r="G4956" s="12"/>
      <c r="J4956" s="4" t="s">
        <v>1147</v>
      </c>
    </row>
    <row r="4957" spans="7:10" hidden="1" x14ac:dyDescent="0.25">
      <c r="G4957" s="12"/>
      <c r="J4957" s="4" t="s">
        <v>1147</v>
      </c>
    </row>
    <row r="4958" spans="7:10" hidden="1" x14ac:dyDescent="0.25">
      <c r="G4958" s="12"/>
      <c r="J4958" s="4" t="s">
        <v>1147</v>
      </c>
    </row>
    <row r="4959" spans="7:10" hidden="1" x14ac:dyDescent="0.25">
      <c r="G4959" s="12"/>
      <c r="J4959" s="4" t="s">
        <v>1147</v>
      </c>
    </row>
    <row r="4960" spans="7:10" hidden="1" x14ac:dyDescent="0.25">
      <c r="G4960" s="12"/>
      <c r="J4960" s="4" t="s">
        <v>1147</v>
      </c>
    </row>
    <row r="4961" spans="7:10" hidden="1" x14ac:dyDescent="0.25">
      <c r="G4961" s="12"/>
      <c r="J4961" s="4" t="s">
        <v>1147</v>
      </c>
    </row>
    <row r="4962" spans="7:10" hidden="1" x14ac:dyDescent="0.25">
      <c r="G4962" s="12"/>
      <c r="J4962" s="4" t="s">
        <v>1147</v>
      </c>
    </row>
    <row r="4963" spans="7:10" hidden="1" x14ac:dyDescent="0.25">
      <c r="G4963" s="12"/>
      <c r="J4963" s="4" t="s">
        <v>1147</v>
      </c>
    </row>
    <row r="4964" spans="7:10" hidden="1" x14ac:dyDescent="0.25">
      <c r="G4964" s="12"/>
      <c r="J4964" s="4" t="s">
        <v>1147</v>
      </c>
    </row>
    <row r="4965" spans="7:10" hidden="1" x14ac:dyDescent="0.25">
      <c r="G4965" s="12"/>
      <c r="J4965" s="4" t="s">
        <v>1147</v>
      </c>
    </row>
    <row r="4966" spans="7:10" hidden="1" x14ac:dyDescent="0.25">
      <c r="G4966" s="12"/>
      <c r="J4966" s="4" t="s">
        <v>1147</v>
      </c>
    </row>
    <row r="4967" spans="7:10" hidden="1" x14ac:dyDescent="0.25">
      <c r="G4967" s="12"/>
      <c r="J4967" s="4" t="s">
        <v>1147</v>
      </c>
    </row>
    <row r="4968" spans="7:10" hidden="1" x14ac:dyDescent="0.25">
      <c r="G4968" s="12"/>
      <c r="J4968" s="4" t="s">
        <v>1147</v>
      </c>
    </row>
    <row r="4969" spans="7:10" hidden="1" x14ac:dyDescent="0.25">
      <c r="G4969" s="12"/>
      <c r="J4969" s="4" t="s">
        <v>1147</v>
      </c>
    </row>
    <row r="4970" spans="7:10" hidden="1" x14ac:dyDescent="0.25">
      <c r="G4970" s="12"/>
      <c r="J4970" s="4" t="s">
        <v>1147</v>
      </c>
    </row>
    <row r="4971" spans="7:10" hidden="1" x14ac:dyDescent="0.25">
      <c r="G4971" s="12"/>
      <c r="J4971" s="4" t="s">
        <v>1147</v>
      </c>
    </row>
    <row r="4972" spans="7:10" hidden="1" x14ac:dyDescent="0.25">
      <c r="G4972" s="12"/>
      <c r="J4972" s="4" t="s">
        <v>1147</v>
      </c>
    </row>
    <row r="4973" spans="7:10" hidden="1" x14ac:dyDescent="0.25">
      <c r="G4973" s="12"/>
      <c r="J4973" s="4" t="s">
        <v>1147</v>
      </c>
    </row>
    <row r="4974" spans="7:10" hidden="1" x14ac:dyDescent="0.25">
      <c r="G4974" s="12"/>
      <c r="J4974" s="4" t="s">
        <v>1147</v>
      </c>
    </row>
    <row r="4975" spans="7:10" hidden="1" x14ac:dyDescent="0.25">
      <c r="G4975" s="12"/>
      <c r="J4975" s="4" t="s">
        <v>1147</v>
      </c>
    </row>
    <row r="4976" spans="7:10" hidden="1" x14ac:dyDescent="0.25">
      <c r="G4976" s="12"/>
      <c r="J4976" s="4" t="s">
        <v>1147</v>
      </c>
    </row>
    <row r="4977" spans="7:10" hidden="1" x14ac:dyDescent="0.25">
      <c r="G4977" s="12"/>
      <c r="J4977" s="4" t="s">
        <v>1147</v>
      </c>
    </row>
    <row r="4978" spans="7:10" hidden="1" x14ac:dyDescent="0.25">
      <c r="G4978" s="12"/>
      <c r="J4978" s="4" t="s">
        <v>1147</v>
      </c>
    </row>
    <row r="4979" spans="7:10" hidden="1" x14ac:dyDescent="0.25">
      <c r="G4979" s="12"/>
      <c r="J4979" s="4" t="s">
        <v>1147</v>
      </c>
    </row>
    <row r="4980" spans="7:10" hidden="1" x14ac:dyDescent="0.25">
      <c r="G4980" s="12"/>
      <c r="J4980" s="4" t="s">
        <v>1147</v>
      </c>
    </row>
    <row r="4981" spans="7:10" hidden="1" x14ac:dyDescent="0.25">
      <c r="G4981" s="12"/>
      <c r="J4981" s="4" t="s">
        <v>1147</v>
      </c>
    </row>
    <row r="4982" spans="7:10" hidden="1" x14ac:dyDescent="0.25">
      <c r="G4982" s="12"/>
      <c r="J4982" s="4" t="s">
        <v>1147</v>
      </c>
    </row>
    <row r="4983" spans="7:10" hidden="1" x14ac:dyDescent="0.25">
      <c r="G4983" s="12"/>
      <c r="J4983" s="4" t="s">
        <v>1147</v>
      </c>
    </row>
    <row r="4984" spans="7:10" hidden="1" x14ac:dyDescent="0.25">
      <c r="G4984" s="12"/>
      <c r="J4984" s="4" t="s">
        <v>1147</v>
      </c>
    </row>
    <row r="4985" spans="7:10" hidden="1" x14ac:dyDescent="0.25">
      <c r="G4985" s="12"/>
      <c r="J4985" s="4" t="s">
        <v>1147</v>
      </c>
    </row>
    <row r="4986" spans="7:10" hidden="1" x14ac:dyDescent="0.25">
      <c r="G4986" s="12"/>
      <c r="J4986" s="4" t="s">
        <v>1147</v>
      </c>
    </row>
    <row r="4987" spans="7:10" hidden="1" x14ac:dyDescent="0.25">
      <c r="G4987" s="12"/>
      <c r="J4987" s="4" t="s">
        <v>1147</v>
      </c>
    </row>
    <row r="4988" spans="7:10" hidden="1" x14ac:dyDescent="0.25">
      <c r="G4988" s="12"/>
      <c r="J4988" s="4" t="s">
        <v>1147</v>
      </c>
    </row>
    <row r="4989" spans="7:10" hidden="1" x14ac:dyDescent="0.25">
      <c r="G4989" s="12"/>
      <c r="J4989" s="4" t="s">
        <v>1147</v>
      </c>
    </row>
    <row r="4990" spans="7:10" hidden="1" x14ac:dyDescent="0.25">
      <c r="G4990" s="12"/>
      <c r="J4990" s="4" t="s">
        <v>1147</v>
      </c>
    </row>
    <row r="4991" spans="7:10" hidden="1" x14ac:dyDescent="0.25">
      <c r="G4991" s="12"/>
      <c r="J4991" s="4" t="s">
        <v>1147</v>
      </c>
    </row>
    <row r="4992" spans="7:10" hidden="1" x14ac:dyDescent="0.25">
      <c r="G4992" s="12"/>
      <c r="J4992" s="4" t="s">
        <v>1147</v>
      </c>
    </row>
    <row r="4993" spans="7:10" hidden="1" x14ac:dyDescent="0.25">
      <c r="G4993" s="12"/>
      <c r="J4993" s="4" t="s">
        <v>1147</v>
      </c>
    </row>
    <row r="4994" spans="7:10" hidden="1" x14ac:dyDescent="0.25">
      <c r="G4994" s="12"/>
      <c r="J4994" s="4" t="s">
        <v>1147</v>
      </c>
    </row>
    <row r="4995" spans="7:10" hidden="1" x14ac:dyDescent="0.25">
      <c r="G4995" s="12"/>
      <c r="J4995" s="4" t="s">
        <v>1147</v>
      </c>
    </row>
    <row r="4996" spans="7:10" hidden="1" x14ac:dyDescent="0.25">
      <c r="G4996" s="12"/>
      <c r="J4996" s="4" t="s">
        <v>1147</v>
      </c>
    </row>
    <row r="4997" spans="7:10" hidden="1" x14ac:dyDescent="0.25">
      <c r="G4997" s="12"/>
      <c r="J4997" s="4" t="s">
        <v>1147</v>
      </c>
    </row>
    <row r="4998" spans="7:10" hidden="1" x14ac:dyDescent="0.25">
      <c r="G4998" s="12"/>
      <c r="J4998" s="4" t="s">
        <v>1147</v>
      </c>
    </row>
    <row r="4999" spans="7:10" hidden="1" x14ac:dyDescent="0.25">
      <c r="G4999" s="12"/>
      <c r="J4999" s="4" t="s">
        <v>1147</v>
      </c>
    </row>
    <row r="5000" spans="7:10" hidden="1" x14ac:dyDescent="0.25">
      <c r="G5000" s="12"/>
      <c r="J5000" s="4" t="s">
        <v>1147</v>
      </c>
    </row>
    <row r="5001" spans="7:10" hidden="1" x14ac:dyDescent="0.25">
      <c r="G5001" s="12"/>
      <c r="J5001" s="4" t="s">
        <v>1147</v>
      </c>
    </row>
    <row r="5002" spans="7:10" hidden="1" x14ac:dyDescent="0.25">
      <c r="G5002" s="12"/>
      <c r="J5002" s="4" t="s">
        <v>1147</v>
      </c>
    </row>
    <row r="5003" spans="7:10" hidden="1" x14ac:dyDescent="0.25">
      <c r="G5003" s="12"/>
      <c r="J5003" s="4" t="s">
        <v>1147</v>
      </c>
    </row>
    <row r="5004" spans="7:10" hidden="1" x14ac:dyDescent="0.25">
      <c r="G5004" s="12"/>
      <c r="J5004" s="4" t="s">
        <v>1147</v>
      </c>
    </row>
    <row r="5005" spans="7:10" hidden="1" x14ac:dyDescent="0.25">
      <c r="G5005" s="12"/>
      <c r="J5005" s="4" t="s">
        <v>1147</v>
      </c>
    </row>
    <row r="5006" spans="7:10" hidden="1" x14ac:dyDescent="0.25">
      <c r="G5006" s="12"/>
      <c r="J5006" s="4" t="s">
        <v>1147</v>
      </c>
    </row>
    <row r="5007" spans="7:10" hidden="1" x14ac:dyDescent="0.25">
      <c r="G5007" s="12"/>
      <c r="J5007" s="4" t="s">
        <v>1147</v>
      </c>
    </row>
    <row r="5008" spans="7:10" hidden="1" x14ac:dyDescent="0.25">
      <c r="G5008" s="12"/>
      <c r="J5008" s="4" t="s">
        <v>1147</v>
      </c>
    </row>
    <row r="5009" spans="7:10" hidden="1" x14ac:dyDescent="0.25">
      <c r="G5009" s="12"/>
      <c r="J5009" s="4" t="s">
        <v>1147</v>
      </c>
    </row>
    <row r="5010" spans="7:10" hidden="1" x14ac:dyDescent="0.25">
      <c r="G5010" s="12"/>
      <c r="J5010" s="4" t="s">
        <v>1147</v>
      </c>
    </row>
    <row r="5011" spans="7:10" hidden="1" x14ac:dyDescent="0.25">
      <c r="G5011" s="12"/>
      <c r="J5011" s="4" t="s">
        <v>1147</v>
      </c>
    </row>
    <row r="5012" spans="7:10" hidden="1" x14ac:dyDescent="0.25">
      <c r="G5012" s="12"/>
      <c r="J5012" s="4" t="s">
        <v>1147</v>
      </c>
    </row>
    <row r="5013" spans="7:10" hidden="1" x14ac:dyDescent="0.25">
      <c r="G5013" s="12"/>
      <c r="J5013" s="4" t="s">
        <v>1147</v>
      </c>
    </row>
    <row r="5014" spans="7:10" hidden="1" x14ac:dyDescent="0.25">
      <c r="G5014" s="12"/>
      <c r="J5014" s="4" t="s">
        <v>1147</v>
      </c>
    </row>
    <row r="5015" spans="7:10" hidden="1" x14ac:dyDescent="0.25">
      <c r="G5015" s="12"/>
      <c r="J5015" s="4" t="s">
        <v>1147</v>
      </c>
    </row>
    <row r="5016" spans="7:10" hidden="1" x14ac:dyDescent="0.25">
      <c r="G5016" s="12"/>
      <c r="J5016" s="4" t="s">
        <v>1147</v>
      </c>
    </row>
    <row r="5017" spans="7:10" hidden="1" x14ac:dyDescent="0.25">
      <c r="G5017" s="12"/>
      <c r="J5017" s="4" t="s">
        <v>1147</v>
      </c>
    </row>
    <row r="5018" spans="7:10" hidden="1" x14ac:dyDescent="0.25">
      <c r="G5018" s="12"/>
      <c r="J5018" s="4" t="s">
        <v>1147</v>
      </c>
    </row>
    <row r="5019" spans="7:10" hidden="1" x14ac:dyDescent="0.25">
      <c r="G5019" s="12"/>
      <c r="J5019" s="4" t="s">
        <v>1147</v>
      </c>
    </row>
    <row r="5020" spans="7:10" hidden="1" x14ac:dyDescent="0.25">
      <c r="G5020" s="12"/>
      <c r="J5020" s="4" t="s">
        <v>1147</v>
      </c>
    </row>
    <row r="5021" spans="7:10" hidden="1" x14ac:dyDescent="0.25">
      <c r="G5021" s="12"/>
      <c r="J5021" s="4" t="s">
        <v>1147</v>
      </c>
    </row>
    <row r="5022" spans="7:10" hidden="1" x14ac:dyDescent="0.25">
      <c r="G5022" s="12"/>
      <c r="J5022" s="4" t="s">
        <v>1147</v>
      </c>
    </row>
    <row r="5023" spans="7:10" hidden="1" x14ac:dyDescent="0.25">
      <c r="G5023" s="12"/>
      <c r="J5023" s="4" t="s">
        <v>1147</v>
      </c>
    </row>
    <row r="5024" spans="7:10" hidden="1" x14ac:dyDescent="0.25">
      <c r="G5024" s="12"/>
      <c r="J5024" s="4" t="s">
        <v>1147</v>
      </c>
    </row>
    <row r="5025" spans="7:10" hidden="1" x14ac:dyDescent="0.25">
      <c r="G5025" s="12"/>
      <c r="J5025" s="4" t="s">
        <v>1147</v>
      </c>
    </row>
    <row r="5026" spans="7:10" hidden="1" x14ac:dyDescent="0.25">
      <c r="G5026" s="12"/>
      <c r="J5026" s="4" t="s">
        <v>1147</v>
      </c>
    </row>
    <row r="5027" spans="7:10" hidden="1" x14ac:dyDescent="0.25">
      <c r="G5027" s="12"/>
      <c r="J5027" s="4" t="s">
        <v>1147</v>
      </c>
    </row>
    <row r="5028" spans="7:10" hidden="1" x14ac:dyDescent="0.25">
      <c r="G5028" s="12"/>
      <c r="J5028" s="4" t="s">
        <v>1147</v>
      </c>
    </row>
    <row r="5029" spans="7:10" hidden="1" x14ac:dyDescent="0.25">
      <c r="G5029" s="12"/>
      <c r="J5029" s="4" t="s">
        <v>1147</v>
      </c>
    </row>
    <row r="5030" spans="7:10" hidden="1" x14ac:dyDescent="0.25">
      <c r="G5030" s="12"/>
      <c r="J5030" s="4" t="s">
        <v>1147</v>
      </c>
    </row>
    <row r="5031" spans="7:10" hidden="1" x14ac:dyDescent="0.25">
      <c r="G5031" s="12"/>
      <c r="J5031" s="4" t="s">
        <v>1147</v>
      </c>
    </row>
    <row r="5032" spans="7:10" hidden="1" x14ac:dyDescent="0.25">
      <c r="G5032" s="12"/>
      <c r="J5032" s="4" t="s">
        <v>1147</v>
      </c>
    </row>
    <row r="5033" spans="7:10" hidden="1" x14ac:dyDescent="0.25">
      <c r="G5033" s="12"/>
      <c r="J5033" s="4" t="s">
        <v>1147</v>
      </c>
    </row>
    <row r="5034" spans="7:10" hidden="1" x14ac:dyDescent="0.25">
      <c r="G5034" s="12"/>
      <c r="J5034" s="4" t="s">
        <v>1147</v>
      </c>
    </row>
    <row r="5035" spans="7:10" hidden="1" x14ac:dyDescent="0.25">
      <c r="G5035" s="12"/>
      <c r="J5035" s="4" t="s">
        <v>1147</v>
      </c>
    </row>
    <row r="5036" spans="7:10" hidden="1" x14ac:dyDescent="0.25">
      <c r="G5036" s="12"/>
      <c r="J5036" s="4" t="s">
        <v>1147</v>
      </c>
    </row>
    <row r="5037" spans="7:10" hidden="1" x14ac:dyDescent="0.25">
      <c r="G5037" s="12"/>
      <c r="J5037" s="4" t="s">
        <v>1147</v>
      </c>
    </row>
    <row r="5038" spans="7:10" hidden="1" x14ac:dyDescent="0.25">
      <c r="G5038" s="12"/>
      <c r="J5038" s="4" t="s">
        <v>1147</v>
      </c>
    </row>
    <row r="5039" spans="7:10" hidden="1" x14ac:dyDescent="0.25">
      <c r="G5039" s="12"/>
      <c r="J5039" s="4" t="s">
        <v>1147</v>
      </c>
    </row>
    <row r="5040" spans="7:10" hidden="1" x14ac:dyDescent="0.25">
      <c r="G5040" s="12"/>
      <c r="J5040" s="4" t="s">
        <v>1147</v>
      </c>
    </row>
    <row r="5041" spans="7:10" hidden="1" x14ac:dyDescent="0.25">
      <c r="G5041" s="12"/>
      <c r="J5041" s="4" t="s">
        <v>1147</v>
      </c>
    </row>
    <row r="5042" spans="7:10" hidden="1" x14ac:dyDescent="0.25">
      <c r="G5042" s="12"/>
      <c r="J5042" s="4" t="s">
        <v>1147</v>
      </c>
    </row>
    <row r="5043" spans="7:10" hidden="1" x14ac:dyDescent="0.25">
      <c r="G5043" s="12"/>
      <c r="J5043" s="4" t="s">
        <v>1147</v>
      </c>
    </row>
    <row r="5044" spans="7:10" hidden="1" x14ac:dyDescent="0.25">
      <c r="G5044" s="12"/>
      <c r="J5044" s="4" t="s">
        <v>1147</v>
      </c>
    </row>
    <row r="5045" spans="7:10" hidden="1" x14ac:dyDescent="0.25">
      <c r="G5045" s="12"/>
      <c r="J5045" s="4" t="s">
        <v>1147</v>
      </c>
    </row>
    <row r="5046" spans="7:10" hidden="1" x14ac:dyDescent="0.25">
      <c r="G5046" s="12"/>
      <c r="J5046" s="4" t="s">
        <v>1147</v>
      </c>
    </row>
    <row r="5047" spans="7:10" hidden="1" x14ac:dyDescent="0.25">
      <c r="G5047" s="12"/>
      <c r="J5047" s="4" t="s">
        <v>1147</v>
      </c>
    </row>
    <row r="5048" spans="7:10" hidden="1" x14ac:dyDescent="0.25">
      <c r="G5048" s="12"/>
      <c r="J5048" s="4" t="s">
        <v>1147</v>
      </c>
    </row>
    <row r="5049" spans="7:10" hidden="1" x14ac:dyDescent="0.25">
      <c r="G5049" s="12"/>
      <c r="J5049" s="4" t="s">
        <v>1147</v>
      </c>
    </row>
    <row r="5050" spans="7:10" hidden="1" x14ac:dyDescent="0.25">
      <c r="G5050" s="12"/>
      <c r="J5050" s="4" t="s">
        <v>1147</v>
      </c>
    </row>
    <row r="5051" spans="7:10" hidden="1" x14ac:dyDescent="0.25">
      <c r="G5051" s="12"/>
      <c r="J5051" s="4" t="s">
        <v>1147</v>
      </c>
    </row>
    <row r="5052" spans="7:10" hidden="1" x14ac:dyDescent="0.25">
      <c r="G5052" s="12"/>
      <c r="J5052" s="4" t="s">
        <v>1147</v>
      </c>
    </row>
    <row r="5053" spans="7:10" hidden="1" x14ac:dyDescent="0.25">
      <c r="G5053" s="12"/>
      <c r="J5053" s="4" t="s">
        <v>1147</v>
      </c>
    </row>
    <row r="5054" spans="7:10" hidden="1" x14ac:dyDescent="0.25">
      <c r="G5054" s="12"/>
      <c r="J5054" s="4" t="s">
        <v>1147</v>
      </c>
    </row>
    <row r="5055" spans="7:10" hidden="1" x14ac:dyDescent="0.25">
      <c r="G5055" s="12"/>
      <c r="J5055" s="4" t="s">
        <v>1147</v>
      </c>
    </row>
    <row r="5056" spans="7:10" hidden="1" x14ac:dyDescent="0.25">
      <c r="G5056" s="12"/>
      <c r="J5056" s="4" t="s">
        <v>1147</v>
      </c>
    </row>
    <row r="5057" spans="7:10" hidden="1" x14ac:dyDescent="0.25">
      <c r="G5057" s="12"/>
      <c r="J5057" s="4" t="s">
        <v>1147</v>
      </c>
    </row>
    <row r="5058" spans="7:10" hidden="1" x14ac:dyDescent="0.25">
      <c r="G5058" s="12"/>
      <c r="J5058" s="4" t="s">
        <v>1147</v>
      </c>
    </row>
    <row r="5059" spans="7:10" hidden="1" x14ac:dyDescent="0.25">
      <c r="G5059" s="12"/>
      <c r="J5059" s="4" t="s">
        <v>1147</v>
      </c>
    </row>
    <row r="5060" spans="7:10" hidden="1" x14ac:dyDescent="0.25">
      <c r="G5060" s="12"/>
      <c r="J5060" s="4" t="s">
        <v>1147</v>
      </c>
    </row>
    <row r="5061" spans="7:10" hidden="1" x14ac:dyDescent="0.25">
      <c r="G5061" s="12"/>
      <c r="J5061" s="4" t="s">
        <v>1147</v>
      </c>
    </row>
    <row r="5062" spans="7:10" hidden="1" x14ac:dyDescent="0.25">
      <c r="G5062" s="12"/>
      <c r="J5062" s="4" t="s">
        <v>1147</v>
      </c>
    </row>
    <row r="5063" spans="7:10" hidden="1" x14ac:dyDescent="0.25">
      <c r="G5063" s="12"/>
      <c r="J5063" s="4" t="s">
        <v>1147</v>
      </c>
    </row>
    <row r="5064" spans="7:10" hidden="1" x14ac:dyDescent="0.25">
      <c r="G5064" s="12"/>
      <c r="J5064" s="4" t="s">
        <v>1147</v>
      </c>
    </row>
    <row r="5065" spans="7:10" hidden="1" x14ac:dyDescent="0.25">
      <c r="G5065" s="12"/>
      <c r="J5065" s="4" t="s">
        <v>1147</v>
      </c>
    </row>
    <row r="5066" spans="7:10" hidden="1" x14ac:dyDescent="0.25">
      <c r="G5066" s="12"/>
      <c r="J5066" s="4" t="s">
        <v>1147</v>
      </c>
    </row>
    <row r="5067" spans="7:10" hidden="1" x14ac:dyDescent="0.25">
      <c r="G5067" s="12"/>
      <c r="J5067" s="4" t="s">
        <v>1147</v>
      </c>
    </row>
    <row r="5068" spans="7:10" hidden="1" x14ac:dyDescent="0.25">
      <c r="G5068" s="12"/>
      <c r="J5068" s="4" t="s">
        <v>1147</v>
      </c>
    </row>
    <row r="5069" spans="7:10" hidden="1" x14ac:dyDescent="0.25">
      <c r="G5069" s="12"/>
      <c r="J5069" s="4" t="s">
        <v>1147</v>
      </c>
    </row>
    <row r="5070" spans="7:10" hidden="1" x14ac:dyDescent="0.25">
      <c r="G5070" s="12"/>
      <c r="J5070" s="4" t="s">
        <v>1147</v>
      </c>
    </row>
    <row r="5071" spans="7:10" hidden="1" x14ac:dyDescent="0.25">
      <c r="G5071" s="12"/>
      <c r="J5071" s="4" t="s">
        <v>1147</v>
      </c>
    </row>
    <row r="5072" spans="7:10" hidden="1" x14ac:dyDescent="0.25">
      <c r="G5072" s="12"/>
      <c r="J5072" s="4" t="s">
        <v>1147</v>
      </c>
    </row>
    <row r="5073" spans="7:10" hidden="1" x14ac:dyDescent="0.25">
      <c r="G5073" s="12"/>
      <c r="J5073" s="4" t="s">
        <v>1147</v>
      </c>
    </row>
    <row r="5074" spans="7:10" hidden="1" x14ac:dyDescent="0.25">
      <c r="G5074" s="12"/>
      <c r="J5074" s="4" t="s">
        <v>1147</v>
      </c>
    </row>
    <row r="5075" spans="7:10" hidden="1" x14ac:dyDescent="0.25">
      <c r="G5075" s="12"/>
      <c r="J5075" s="4" t="s">
        <v>1147</v>
      </c>
    </row>
    <row r="5076" spans="7:10" hidden="1" x14ac:dyDescent="0.25">
      <c r="G5076" s="12"/>
      <c r="J5076" s="4" t="s">
        <v>1147</v>
      </c>
    </row>
    <row r="5077" spans="7:10" hidden="1" x14ac:dyDescent="0.25">
      <c r="G5077" s="12"/>
      <c r="J5077" s="4" t="s">
        <v>1147</v>
      </c>
    </row>
    <row r="5078" spans="7:10" hidden="1" x14ac:dyDescent="0.25">
      <c r="G5078" s="12"/>
      <c r="J5078" s="4" t="s">
        <v>1147</v>
      </c>
    </row>
    <row r="5079" spans="7:10" hidden="1" x14ac:dyDescent="0.25">
      <c r="G5079" s="12"/>
      <c r="J5079" s="4" t="s">
        <v>1147</v>
      </c>
    </row>
    <row r="5080" spans="7:10" hidden="1" x14ac:dyDescent="0.25">
      <c r="G5080" s="12"/>
      <c r="J5080" s="4" t="s">
        <v>1147</v>
      </c>
    </row>
    <row r="5081" spans="7:10" hidden="1" x14ac:dyDescent="0.25">
      <c r="G5081" s="12"/>
      <c r="J5081" s="4" t="s">
        <v>1147</v>
      </c>
    </row>
    <row r="5082" spans="7:10" hidden="1" x14ac:dyDescent="0.25">
      <c r="G5082" s="12"/>
      <c r="J5082" s="4" t="s">
        <v>1147</v>
      </c>
    </row>
    <row r="5083" spans="7:10" hidden="1" x14ac:dyDescent="0.25">
      <c r="G5083" s="12"/>
      <c r="J5083" s="4" t="s">
        <v>1147</v>
      </c>
    </row>
    <row r="5084" spans="7:10" hidden="1" x14ac:dyDescent="0.25">
      <c r="G5084" s="12"/>
      <c r="J5084" s="4" t="s">
        <v>1147</v>
      </c>
    </row>
    <row r="5085" spans="7:10" hidden="1" x14ac:dyDescent="0.25">
      <c r="G5085" s="12"/>
      <c r="J5085" s="4" t="s">
        <v>1147</v>
      </c>
    </row>
    <row r="5086" spans="7:10" hidden="1" x14ac:dyDescent="0.25">
      <c r="G5086" s="12"/>
      <c r="J5086" s="4" t="s">
        <v>1147</v>
      </c>
    </row>
    <row r="5087" spans="7:10" hidden="1" x14ac:dyDescent="0.25">
      <c r="G5087" s="12"/>
      <c r="J5087" s="4" t="s">
        <v>1147</v>
      </c>
    </row>
    <row r="5088" spans="7:10" hidden="1" x14ac:dyDescent="0.25">
      <c r="G5088" s="12"/>
      <c r="J5088" s="4" t="s">
        <v>1147</v>
      </c>
    </row>
    <row r="5089" spans="7:10" hidden="1" x14ac:dyDescent="0.25">
      <c r="G5089" s="12"/>
      <c r="J5089" s="4" t="s">
        <v>1147</v>
      </c>
    </row>
    <row r="5090" spans="7:10" hidden="1" x14ac:dyDescent="0.25">
      <c r="G5090" s="12"/>
      <c r="J5090" s="4" t="s">
        <v>1147</v>
      </c>
    </row>
    <row r="5091" spans="7:10" hidden="1" x14ac:dyDescent="0.25">
      <c r="G5091" s="12"/>
      <c r="J5091" s="4" t="s">
        <v>1147</v>
      </c>
    </row>
    <row r="5092" spans="7:10" hidden="1" x14ac:dyDescent="0.25">
      <c r="G5092" s="12"/>
      <c r="J5092" s="4" t="s">
        <v>1147</v>
      </c>
    </row>
    <row r="5093" spans="7:10" hidden="1" x14ac:dyDescent="0.25">
      <c r="G5093" s="12"/>
      <c r="J5093" s="4" t="s">
        <v>1147</v>
      </c>
    </row>
    <row r="5094" spans="7:10" hidden="1" x14ac:dyDescent="0.25">
      <c r="G5094" s="12"/>
      <c r="J5094" s="4" t="s">
        <v>1147</v>
      </c>
    </row>
    <row r="5095" spans="7:10" hidden="1" x14ac:dyDescent="0.25">
      <c r="G5095" s="12"/>
      <c r="J5095" s="4" t="s">
        <v>1147</v>
      </c>
    </row>
    <row r="5096" spans="7:10" hidden="1" x14ac:dyDescent="0.25">
      <c r="G5096" s="12"/>
      <c r="J5096" s="4" t="s">
        <v>1147</v>
      </c>
    </row>
    <row r="5097" spans="7:10" hidden="1" x14ac:dyDescent="0.25">
      <c r="G5097" s="12"/>
      <c r="J5097" s="4" t="s">
        <v>1147</v>
      </c>
    </row>
    <row r="5098" spans="7:10" hidden="1" x14ac:dyDescent="0.25">
      <c r="G5098" s="12"/>
      <c r="J5098" s="4" t="s">
        <v>1147</v>
      </c>
    </row>
    <row r="5099" spans="7:10" hidden="1" x14ac:dyDescent="0.25">
      <c r="G5099" s="12"/>
      <c r="J5099" s="4" t="s">
        <v>1147</v>
      </c>
    </row>
    <row r="5100" spans="7:10" hidden="1" x14ac:dyDescent="0.25">
      <c r="G5100" s="12"/>
      <c r="J5100" s="4" t="s">
        <v>1147</v>
      </c>
    </row>
    <row r="5101" spans="7:10" hidden="1" x14ac:dyDescent="0.25">
      <c r="G5101" s="12"/>
      <c r="J5101" s="4" t="s">
        <v>1147</v>
      </c>
    </row>
    <row r="5102" spans="7:10" hidden="1" x14ac:dyDescent="0.25">
      <c r="G5102" s="12"/>
      <c r="J5102" s="4" t="s">
        <v>1147</v>
      </c>
    </row>
    <row r="5103" spans="7:10" hidden="1" x14ac:dyDescent="0.25">
      <c r="G5103" s="12"/>
      <c r="J5103" s="4" t="s">
        <v>1147</v>
      </c>
    </row>
    <row r="5104" spans="7:10" hidden="1" x14ac:dyDescent="0.25">
      <c r="G5104" s="12"/>
      <c r="J5104" s="4" t="s">
        <v>1147</v>
      </c>
    </row>
    <row r="5105" spans="7:10" hidden="1" x14ac:dyDescent="0.25">
      <c r="G5105" s="12"/>
      <c r="J5105" s="4" t="s">
        <v>1147</v>
      </c>
    </row>
    <row r="5106" spans="7:10" hidden="1" x14ac:dyDescent="0.25">
      <c r="G5106" s="12"/>
      <c r="J5106" s="4" t="s">
        <v>1147</v>
      </c>
    </row>
    <row r="5107" spans="7:10" hidden="1" x14ac:dyDescent="0.25">
      <c r="G5107" s="12"/>
      <c r="J5107" s="4" t="s">
        <v>1147</v>
      </c>
    </row>
    <row r="5108" spans="7:10" hidden="1" x14ac:dyDescent="0.25">
      <c r="G5108" s="12"/>
      <c r="J5108" s="4" t="s">
        <v>1147</v>
      </c>
    </row>
    <row r="5109" spans="7:10" hidden="1" x14ac:dyDescent="0.25">
      <c r="G5109" s="12"/>
      <c r="J5109" s="4" t="s">
        <v>1147</v>
      </c>
    </row>
    <row r="5110" spans="7:10" hidden="1" x14ac:dyDescent="0.25">
      <c r="G5110" s="12"/>
      <c r="J5110" s="4" t="s">
        <v>1147</v>
      </c>
    </row>
    <row r="5111" spans="7:10" hidden="1" x14ac:dyDescent="0.25">
      <c r="G5111" s="12"/>
      <c r="J5111" s="4" t="s">
        <v>1147</v>
      </c>
    </row>
    <row r="5112" spans="7:10" hidden="1" x14ac:dyDescent="0.25">
      <c r="G5112" s="12"/>
      <c r="J5112" s="4" t="s">
        <v>1147</v>
      </c>
    </row>
    <row r="5113" spans="7:10" hidden="1" x14ac:dyDescent="0.25">
      <c r="G5113" s="12"/>
      <c r="J5113" s="4" t="s">
        <v>1147</v>
      </c>
    </row>
    <row r="5114" spans="7:10" hidden="1" x14ac:dyDescent="0.25">
      <c r="G5114" s="12"/>
      <c r="J5114" s="4" t="s">
        <v>1147</v>
      </c>
    </row>
    <row r="5115" spans="7:10" hidden="1" x14ac:dyDescent="0.25">
      <c r="G5115" s="12"/>
      <c r="J5115" s="4" t="s">
        <v>1147</v>
      </c>
    </row>
    <row r="5116" spans="7:10" hidden="1" x14ac:dyDescent="0.25">
      <c r="G5116" s="12"/>
      <c r="J5116" s="4" t="s">
        <v>1147</v>
      </c>
    </row>
    <row r="5117" spans="7:10" hidden="1" x14ac:dyDescent="0.25">
      <c r="G5117" s="12"/>
      <c r="J5117" s="4" t="s">
        <v>1147</v>
      </c>
    </row>
    <row r="5118" spans="7:10" hidden="1" x14ac:dyDescent="0.25">
      <c r="G5118" s="12"/>
      <c r="J5118" s="4" t="s">
        <v>1147</v>
      </c>
    </row>
    <row r="5119" spans="7:10" hidden="1" x14ac:dyDescent="0.25">
      <c r="G5119" s="12"/>
      <c r="J5119" s="4" t="s">
        <v>1147</v>
      </c>
    </row>
    <row r="5120" spans="7:10" hidden="1" x14ac:dyDescent="0.25">
      <c r="G5120" s="12"/>
      <c r="J5120" s="4" t="s">
        <v>1147</v>
      </c>
    </row>
    <row r="5121" spans="7:10" hidden="1" x14ac:dyDescent="0.25">
      <c r="G5121" s="12"/>
      <c r="J5121" s="4" t="s">
        <v>1147</v>
      </c>
    </row>
    <row r="5122" spans="7:10" hidden="1" x14ac:dyDescent="0.25">
      <c r="G5122" s="12"/>
      <c r="J5122" s="4" t="s">
        <v>1147</v>
      </c>
    </row>
    <row r="5123" spans="7:10" hidden="1" x14ac:dyDescent="0.25">
      <c r="G5123" s="12"/>
      <c r="J5123" s="4" t="s">
        <v>1147</v>
      </c>
    </row>
    <row r="5124" spans="7:10" hidden="1" x14ac:dyDescent="0.25">
      <c r="G5124" s="12"/>
      <c r="J5124" s="4" t="s">
        <v>1147</v>
      </c>
    </row>
    <row r="5125" spans="7:10" hidden="1" x14ac:dyDescent="0.25">
      <c r="G5125" s="12"/>
      <c r="J5125" s="4" t="s">
        <v>1147</v>
      </c>
    </row>
    <row r="5126" spans="7:10" hidden="1" x14ac:dyDescent="0.25">
      <c r="G5126" s="12"/>
      <c r="J5126" s="4" t="s">
        <v>1147</v>
      </c>
    </row>
    <row r="5127" spans="7:10" hidden="1" x14ac:dyDescent="0.25">
      <c r="G5127" s="12"/>
      <c r="J5127" s="4" t="s">
        <v>1147</v>
      </c>
    </row>
    <row r="5128" spans="7:10" hidden="1" x14ac:dyDescent="0.25">
      <c r="G5128" s="12"/>
      <c r="J5128" s="4" t="s">
        <v>1147</v>
      </c>
    </row>
    <row r="5129" spans="7:10" hidden="1" x14ac:dyDescent="0.25">
      <c r="G5129" s="12"/>
      <c r="J5129" s="4" t="s">
        <v>1147</v>
      </c>
    </row>
    <row r="5130" spans="7:10" hidden="1" x14ac:dyDescent="0.25">
      <c r="G5130" s="12"/>
      <c r="J5130" s="4" t="s">
        <v>1147</v>
      </c>
    </row>
    <row r="5131" spans="7:10" hidden="1" x14ac:dyDescent="0.25">
      <c r="G5131" s="12"/>
      <c r="J5131" s="4" t="s">
        <v>1147</v>
      </c>
    </row>
    <row r="5132" spans="7:10" hidden="1" x14ac:dyDescent="0.25">
      <c r="G5132" s="12"/>
      <c r="J5132" s="4" t="s">
        <v>1147</v>
      </c>
    </row>
    <row r="5133" spans="7:10" hidden="1" x14ac:dyDescent="0.25">
      <c r="G5133" s="12"/>
      <c r="J5133" s="4" t="s">
        <v>1147</v>
      </c>
    </row>
    <row r="5134" spans="7:10" hidden="1" x14ac:dyDescent="0.25">
      <c r="G5134" s="12"/>
      <c r="J5134" s="4" t="s">
        <v>1147</v>
      </c>
    </row>
    <row r="5135" spans="7:10" hidden="1" x14ac:dyDescent="0.25">
      <c r="G5135" s="12"/>
      <c r="J5135" s="4" t="s">
        <v>1147</v>
      </c>
    </row>
    <row r="5136" spans="7:10" hidden="1" x14ac:dyDescent="0.25">
      <c r="G5136" s="12"/>
      <c r="J5136" s="4" t="s">
        <v>1147</v>
      </c>
    </row>
    <row r="5137" spans="7:10" hidden="1" x14ac:dyDescent="0.25">
      <c r="G5137" s="12"/>
      <c r="J5137" s="4" t="s">
        <v>1147</v>
      </c>
    </row>
    <row r="5138" spans="7:10" hidden="1" x14ac:dyDescent="0.25">
      <c r="G5138" s="12"/>
      <c r="J5138" s="4" t="s">
        <v>1147</v>
      </c>
    </row>
    <row r="5139" spans="7:10" hidden="1" x14ac:dyDescent="0.25">
      <c r="G5139" s="12"/>
      <c r="J5139" s="4" t="s">
        <v>1147</v>
      </c>
    </row>
    <row r="5140" spans="7:10" hidden="1" x14ac:dyDescent="0.25">
      <c r="G5140" s="12"/>
      <c r="J5140" s="4" t="s">
        <v>1147</v>
      </c>
    </row>
    <row r="5141" spans="7:10" hidden="1" x14ac:dyDescent="0.25">
      <c r="G5141" s="12"/>
      <c r="J5141" s="4" t="s">
        <v>1147</v>
      </c>
    </row>
    <row r="5142" spans="7:10" hidden="1" x14ac:dyDescent="0.25">
      <c r="G5142" s="12"/>
      <c r="J5142" s="4" t="s">
        <v>1147</v>
      </c>
    </row>
    <row r="5143" spans="7:10" hidden="1" x14ac:dyDescent="0.25">
      <c r="G5143" s="12"/>
      <c r="J5143" s="4" t="s">
        <v>1147</v>
      </c>
    </row>
    <row r="5144" spans="7:10" hidden="1" x14ac:dyDescent="0.25">
      <c r="G5144" s="12"/>
      <c r="J5144" s="4" t="s">
        <v>1147</v>
      </c>
    </row>
    <row r="5145" spans="7:10" hidden="1" x14ac:dyDescent="0.25">
      <c r="G5145" s="12"/>
      <c r="J5145" s="4" t="s">
        <v>1147</v>
      </c>
    </row>
    <row r="5146" spans="7:10" hidden="1" x14ac:dyDescent="0.25">
      <c r="G5146" s="12"/>
      <c r="J5146" s="4" t="s">
        <v>1147</v>
      </c>
    </row>
    <row r="5147" spans="7:10" hidden="1" x14ac:dyDescent="0.25">
      <c r="G5147" s="12"/>
      <c r="J5147" s="4" t="s">
        <v>1147</v>
      </c>
    </row>
    <row r="5148" spans="7:10" hidden="1" x14ac:dyDescent="0.25">
      <c r="G5148" s="12"/>
      <c r="J5148" s="4" t="s">
        <v>1147</v>
      </c>
    </row>
    <row r="5149" spans="7:10" hidden="1" x14ac:dyDescent="0.25">
      <c r="G5149" s="12"/>
      <c r="J5149" s="4" t="s">
        <v>1147</v>
      </c>
    </row>
    <row r="5150" spans="7:10" hidden="1" x14ac:dyDescent="0.25">
      <c r="G5150" s="12"/>
      <c r="J5150" s="4" t="s">
        <v>1147</v>
      </c>
    </row>
    <row r="5151" spans="7:10" hidden="1" x14ac:dyDescent="0.25">
      <c r="G5151" s="12"/>
      <c r="J5151" s="4" t="s">
        <v>1147</v>
      </c>
    </row>
    <row r="5152" spans="7:10" hidden="1" x14ac:dyDescent="0.25">
      <c r="G5152" s="12"/>
      <c r="J5152" s="4" t="s">
        <v>1147</v>
      </c>
    </row>
    <row r="5153" spans="7:10" hidden="1" x14ac:dyDescent="0.25">
      <c r="G5153" s="12"/>
      <c r="J5153" s="4" t="s">
        <v>1147</v>
      </c>
    </row>
    <row r="5154" spans="7:10" hidden="1" x14ac:dyDescent="0.25">
      <c r="G5154" s="12"/>
      <c r="J5154" s="4" t="s">
        <v>1147</v>
      </c>
    </row>
    <row r="5155" spans="7:10" hidden="1" x14ac:dyDescent="0.25">
      <c r="G5155" s="12"/>
      <c r="J5155" s="4" t="s">
        <v>1147</v>
      </c>
    </row>
    <row r="5156" spans="7:10" hidden="1" x14ac:dyDescent="0.25">
      <c r="G5156" s="12"/>
      <c r="J5156" s="4" t="s">
        <v>1147</v>
      </c>
    </row>
    <row r="5157" spans="7:10" hidden="1" x14ac:dyDescent="0.25">
      <c r="G5157" s="12"/>
      <c r="J5157" s="4" t="s">
        <v>1147</v>
      </c>
    </row>
    <row r="5158" spans="7:10" hidden="1" x14ac:dyDescent="0.25">
      <c r="G5158" s="12"/>
      <c r="J5158" s="4" t="s">
        <v>1147</v>
      </c>
    </row>
    <row r="5159" spans="7:10" hidden="1" x14ac:dyDescent="0.25">
      <c r="G5159" s="12"/>
      <c r="J5159" s="4" t="s">
        <v>1147</v>
      </c>
    </row>
    <row r="5160" spans="7:10" hidden="1" x14ac:dyDescent="0.25">
      <c r="G5160" s="12"/>
      <c r="J5160" s="4" t="s">
        <v>1147</v>
      </c>
    </row>
    <row r="5161" spans="7:10" hidden="1" x14ac:dyDescent="0.25">
      <c r="G5161" s="12"/>
      <c r="J5161" s="4" t="s">
        <v>1147</v>
      </c>
    </row>
    <row r="5162" spans="7:10" hidden="1" x14ac:dyDescent="0.25">
      <c r="G5162" s="12"/>
      <c r="J5162" s="4" t="s">
        <v>1147</v>
      </c>
    </row>
    <row r="5163" spans="7:10" hidden="1" x14ac:dyDescent="0.25">
      <c r="G5163" s="12"/>
      <c r="J5163" s="4" t="s">
        <v>1147</v>
      </c>
    </row>
    <row r="5164" spans="7:10" hidden="1" x14ac:dyDescent="0.25">
      <c r="G5164" s="12"/>
      <c r="J5164" s="4" t="s">
        <v>1147</v>
      </c>
    </row>
    <row r="5165" spans="7:10" hidden="1" x14ac:dyDescent="0.25">
      <c r="G5165" s="12"/>
      <c r="J5165" s="4" t="s">
        <v>1147</v>
      </c>
    </row>
    <row r="5166" spans="7:10" hidden="1" x14ac:dyDescent="0.25">
      <c r="G5166" s="12"/>
      <c r="J5166" s="4" t="s">
        <v>1147</v>
      </c>
    </row>
    <row r="5167" spans="7:10" hidden="1" x14ac:dyDescent="0.25">
      <c r="G5167" s="12"/>
      <c r="J5167" s="4" t="s">
        <v>1147</v>
      </c>
    </row>
    <row r="5168" spans="7:10" hidden="1" x14ac:dyDescent="0.25">
      <c r="G5168" s="12"/>
      <c r="J5168" s="4" t="s">
        <v>1147</v>
      </c>
    </row>
    <row r="5169" spans="7:10" hidden="1" x14ac:dyDescent="0.25">
      <c r="G5169" s="12"/>
      <c r="J5169" s="4" t="s">
        <v>1147</v>
      </c>
    </row>
    <row r="5170" spans="7:10" hidden="1" x14ac:dyDescent="0.25">
      <c r="G5170" s="12"/>
      <c r="J5170" s="4" t="s">
        <v>1147</v>
      </c>
    </row>
    <row r="5171" spans="7:10" hidden="1" x14ac:dyDescent="0.25">
      <c r="G5171" s="12"/>
      <c r="J5171" s="4" t="s">
        <v>1147</v>
      </c>
    </row>
    <row r="5172" spans="7:10" hidden="1" x14ac:dyDescent="0.25">
      <c r="G5172" s="12"/>
      <c r="J5172" s="4" t="s">
        <v>1147</v>
      </c>
    </row>
    <row r="5173" spans="7:10" hidden="1" x14ac:dyDescent="0.25">
      <c r="G5173" s="12"/>
      <c r="J5173" s="4" t="s">
        <v>1147</v>
      </c>
    </row>
    <row r="5174" spans="7:10" hidden="1" x14ac:dyDescent="0.25">
      <c r="G5174" s="12"/>
      <c r="J5174" s="4" t="s">
        <v>1147</v>
      </c>
    </row>
    <row r="5175" spans="7:10" hidden="1" x14ac:dyDescent="0.25">
      <c r="G5175" s="12"/>
      <c r="J5175" s="4" t="s">
        <v>1147</v>
      </c>
    </row>
    <row r="5176" spans="7:10" hidden="1" x14ac:dyDescent="0.25">
      <c r="G5176" s="12"/>
      <c r="J5176" s="4" t="s">
        <v>1147</v>
      </c>
    </row>
    <row r="5177" spans="7:10" hidden="1" x14ac:dyDescent="0.25">
      <c r="G5177" s="12"/>
      <c r="J5177" s="4" t="s">
        <v>1147</v>
      </c>
    </row>
    <row r="5178" spans="7:10" hidden="1" x14ac:dyDescent="0.25">
      <c r="G5178" s="12"/>
      <c r="J5178" s="4" t="s">
        <v>1147</v>
      </c>
    </row>
    <row r="5179" spans="7:10" hidden="1" x14ac:dyDescent="0.25">
      <c r="G5179" s="12"/>
      <c r="J5179" s="4" t="s">
        <v>1147</v>
      </c>
    </row>
    <row r="5180" spans="7:10" hidden="1" x14ac:dyDescent="0.25">
      <c r="G5180" s="12"/>
      <c r="J5180" s="4" t="s">
        <v>1147</v>
      </c>
    </row>
    <row r="5181" spans="7:10" hidden="1" x14ac:dyDescent="0.25">
      <c r="G5181" s="12"/>
      <c r="J5181" s="4" t="s">
        <v>1147</v>
      </c>
    </row>
    <row r="5182" spans="7:10" hidden="1" x14ac:dyDescent="0.25">
      <c r="G5182" s="12"/>
      <c r="J5182" s="4" t="s">
        <v>1147</v>
      </c>
    </row>
    <row r="5183" spans="7:10" hidden="1" x14ac:dyDescent="0.25">
      <c r="G5183" s="12"/>
      <c r="J5183" s="4" t="s">
        <v>1147</v>
      </c>
    </row>
    <row r="5184" spans="7:10" hidden="1" x14ac:dyDescent="0.25">
      <c r="G5184" s="12"/>
      <c r="J5184" s="4" t="s">
        <v>1147</v>
      </c>
    </row>
    <row r="5185" spans="7:10" hidden="1" x14ac:dyDescent="0.25">
      <c r="G5185" s="12"/>
      <c r="J5185" s="4" t="s">
        <v>1147</v>
      </c>
    </row>
    <row r="5186" spans="7:10" hidden="1" x14ac:dyDescent="0.25">
      <c r="G5186" s="12"/>
      <c r="J5186" s="4" t="s">
        <v>1147</v>
      </c>
    </row>
    <row r="5187" spans="7:10" hidden="1" x14ac:dyDescent="0.25">
      <c r="G5187" s="12"/>
      <c r="J5187" s="4" t="s">
        <v>1147</v>
      </c>
    </row>
    <row r="5188" spans="7:10" hidden="1" x14ac:dyDescent="0.25">
      <c r="G5188" s="12"/>
      <c r="J5188" s="4" t="s">
        <v>1147</v>
      </c>
    </row>
    <row r="5189" spans="7:10" hidden="1" x14ac:dyDescent="0.25">
      <c r="G5189" s="12"/>
      <c r="J5189" s="4" t="s">
        <v>1147</v>
      </c>
    </row>
    <row r="5190" spans="7:10" hidden="1" x14ac:dyDescent="0.25">
      <c r="G5190" s="12"/>
      <c r="J5190" s="4" t="s">
        <v>1147</v>
      </c>
    </row>
    <row r="5191" spans="7:10" hidden="1" x14ac:dyDescent="0.25">
      <c r="G5191" s="12"/>
      <c r="J5191" s="4" t="s">
        <v>1147</v>
      </c>
    </row>
    <row r="5192" spans="7:10" hidden="1" x14ac:dyDescent="0.25">
      <c r="G5192" s="12"/>
      <c r="J5192" s="4" t="s">
        <v>1147</v>
      </c>
    </row>
    <row r="5193" spans="7:10" hidden="1" x14ac:dyDescent="0.25">
      <c r="G5193" s="12"/>
      <c r="J5193" s="4" t="s">
        <v>1147</v>
      </c>
    </row>
    <row r="5194" spans="7:10" hidden="1" x14ac:dyDescent="0.25">
      <c r="G5194" s="12"/>
      <c r="J5194" s="4" t="s">
        <v>1147</v>
      </c>
    </row>
    <row r="5195" spans="7:10" hidden="1" x14ac:dyDescent="0.25">
      <c r="G5195" s="12"/>
      <c r="J5195" s="4" t="s">
        <v>1147</v>
      </c>
    </row>
    <row r="5196" spans="7:10" hidden="1" x14ac:dyDescent="0.25">
      <c r="G5196" s="12"/>
      <c r="J5196" s="4" t="s">
        <v>1147</v>
      </c>
    </row>
    <row r="5197" spans="7:10" hidden="1" x14ac:dyDescent="0.25">
      <c r="G5197" s="12"/>
      <c r="J5197" s="4" t="s">
        <v>1147</v>
      </c>
    </row>
    <row r="5198" spans="7:10" hidden="1" x14ac:dyDescent="0.25">
      <c r="G5198" s="12"/>
      <c r="J5198" s="4" t="s">
        <v>1147</v>
      </c>
    </row>
    <row r="5199" spans="7:10" hidden="1" x14ac:dyDescent="0.25">
      <c r="G5199" s="12"/>
      <c r="J5199" s="4" t="s">
        <v>1147</v>
      </c>
    </row>
    <row r="5200" spans="7:10" hidden="1" x14ac:dyDescent="0.25">
      <c r="G5200" s="12"/>
      <c r="J5200" s="4" t="s">
        <v>1147</v>
      </c>
    </row>
    <row r="5201" spans="7:10" hidden="1" x14ac:dyDescent="0.25">
      <c r="G5201" s="12"/>
      <c r="J5201" s="4" t="s">
        <v>1147</v>
      </c>
    </row>
    <row r="5202" spans="7:10" hidden="1" x14ac:dyDescent="0.25">
      <c r="G5202" s="12"/>
      <c r="J5202" s="4" t="s">
        <v>1147</v>
      </c>
    </row>
    <row r="5203" spans="7:10" hidden="1" x14ac:dyDescent="0.25">
      <c r="G5203" s="12"/>
      <c r="J5203" s="4" t="s">
        <v>1147</v>
      </c>
    </row>
    <row r="5204" spans="7:10" hidden="1" x14ac:dyDescent="0.25">
      <c r="G5204" s="12"/>
      <c r="J5204" s="4" t="s">
        <v>1147</v>
      </c>
    </row>
    <row r="5205" spans="7:10" hidden="1" x14ac:dyDescent="0.25">
      <c r="G5205" s="12"/>
      <c r="J5205" s="4" t="s">
        <v>1147</v>
      </c>
    </row>
    <row r="5206" spans="7:10" hidden="1" x14ac:dyDescent="0.25">
      <c r="G5206" s="12"/>
      <c r="J5206" s="4" t="s">
        <v>1147</v>
      </c>
    </row>
    <row r="5207" spans="7:10" hidden="1" x14ac:dyDescent="0.25">
      <c r="G5207" s="12"/>
      <c r="J5207" s="4" t="s">
        <v>1147</v>
      </c>
    </row>
    <row r="5208" spans="7:10" hidden="1" x14ac:dyDescent="0.25">
      <c r="G5208" s="12"/>
      <c r="J5208" s="4" t="s">
        <v>1147</v>
      </c>
    </row>
    <row r="5209" spans="7:10" hidden="1" x14ac:dyDescent="0.25">
      <c r="G5209" s="12"/>
      <c r="J5209" s="4" t="s">
        <v>1147</v>
      </c>
    </row>
    <row r="5210" spans="7:10" hidden="1" x14ac:dyDescent="0.25">
      <c r="G5210" s="12"/>
      <c r="J5210" s="4" t="s">
        <v>1147</v>
      </c>
    </row>
    <row r="5211" spans="7:10" hidden="1" x14ac:dyDescent="0.25">
      <c r="G5211" s="12"/>
      <c r="J5211" s="4" t="s">
        <v>1147</v>
      </c>
    </row>
    <row r="5212" spans="7:10" hidden="1" x14ac:dyDescent="0.25">
      <c r="G5212" s="12"/>
      <c r="J5212" s="4" t="s">
        <v>1147</v>
      </c>
    </row>
    <row r="5213" spans="7:10" hidden="1" x14ac:dyDescent="0.25">
      <c r="G5213" s="12"/>
      <c r="J5213" s="4" t="s">
        <v>1147</v>
      </c>
    </row>
    <row r="5214" spans="7:10" hidden="1" x14ac:dyDescent="0.25">
      <c r="G5214" s="12"/>
      <c r="J5214" s="4" t="s">
        <v>1147</v>
      </c>
    </row>
    <row r="5215" spans="7:10" hidden="1" x14ac:dyDescent="0.25">
      <c r="G5215" s="12"/>
      <c r="J5215" s="4" t="s">
        <v>1147</v>
      </c>
    </row>
    <row r="5216" spans="7:10" hidden="1" x14ac:dyDescent="0.25">
      <c r="G5216" s="12"/>
      <c r="J5216" s="4" t="s">
        <v>1147</v>
      </c>
    </row>
    <row r="5217" spans="7:10" hidden="1" x14ac:dyDescent="0.25">
      <c r="G5217" s="12"/>
      <c r="J5217" s="4" t="s">
        <v>1147</v>
      </c>
    </row>
    <row r="5218" spans="7:10" hidden="1" x14ac:dyDescent="0.25">
      <c r="G5218" s="12"/>
      <c r="J5218" s="4" t="s">
        <v>1147</v>
      </c>
    </row>
    <row r="5219" spans="7:10" hidden="1" x14ac:dyDescent="0.25">
      <c r="G5219" s="12"/>
      <c r="J5219" s="4" t="s">
        <v>1147</v>
      </c>
    </row>
    <row r="5220" spans="7:10" hidden="1" x14ac:dyDescent="0.25">
      <c r="G5220" s="12"/>
      <c r="J5220" s="4" t="s">
        <v>1147</v>
      </c>
    </row>
    <row r="5221" spans="7:10" hidden="1" x14ac:dyDescent="0.25">
      <c r="G5221" s="12"/>
      <c r="J5221" s="4" t="s">
        <v>1147</v>
      </c>
    </row>
    <row r="5222" spans="7:10" hidden="1" x14ac:dyDescent="0.25">
      <c r="G5222" s="12"/>
      <c r="J5222" s="4" t="s">
        <v>1147</v>
      </c>
    </row>
    <row r="5223" spans="7:10" hidden="1" x14ac:dyDescent="0.25">
      <c r="G5223" s="12"/>
      <c r="J5223" s="4" t="s">
        <v>1147</v>
      </c>
    </row>
    <row r="5224" spans="7:10" hidden="1" x14ac:dyDescent="0.25">
      <c r="G5224" s="12"/>
      <c r="J5224" s="4" t="s">
        <v>1147</v>
      </c>
    </row>
    <row r="5225" spans="7:10" hidden="1" x14ac:dyDescent="0.25">
      <c r="G5225" s="12"/>
      <c r="J5225" s="4" t="s">
        <v>1147</v>
      </c>
    </row>
    <row r="5226" spans="7:10" hidden="1" x14ac:dyDescent="0.25">
      <c r="G5226" s="12"/>
      <c r="J5226" s="4" t="s">
        <v>1147</v>
      </c>
    </row>
    <row r="5227" spans="7:10" hidden="1" x14ac:dyDescent="0.25">
      <c r="G5227" s="12"/>
      <c r="J5227" s="4" t="s">
        <v>1147</v>
      </c>
    </row>
    <row r="5228" spans="7:10" hidden="1" x14ac:dyDescent="0.25">
      <c r="G5228" s="12"/>
      <c r="J5228" s="4" t="s">
        <v>1147</v>
      </c>
    </row>
    <row r="5229" spans="7:10" hidden="1" x14ac:dyDescent="0.25">
      <c r="G5229" s="12"/>
      <c r="J5229" s="4" t="s">
        <v>1147</v>
      </c>
    </row>
    <row r="5230" spans="7:10" hidden="1" x14ac:dyDescent="0.25">
      <c r="G5230" s="12"/>
      <c r="J5230" s="4" t="s">
        <v>1147</v>
      </c>
    </row>
    <row r="5231" spans="7:10" hidden="1" x14ac:dyDescent="0.25">
      <c r="G5231" s="12"/>
      <c r="J5231" s="4" t="s">
        <v>1147</v>
      </c>
    </row>
    <row r="5232" spans="7:10" hidden="1" x14ac:dyDescent="0.25">
      <c r="G5232" s="12"/>
      <c r="J5232" s="4" t="s">
        <v>1147</v>
      </c>
    </row>
    <row r="5233" spans="7:10" hidden="1" x14ac:dyDescent="0.25">
      <c r="G5233" s="12"/>
      <c r="J5233" s="4" t="s">
        <v>1147</v>
      </c>
    </row>
    <row r="5234" spans="7:10" hidden="1" x14ac:dyDescent="0.25">
      <c r="G5234" s="12"/>
      <c r="J5234" s="4" t="s">
        <v>1147</v>
      </c>
    </row>
    <row r="5235" spans="7:10" hidden="1" x14ac:dyDescent="0.25">
      <c r="G5235" s="12"/>
      <c r="J5235" s="4" t="s">
        <v>1147</v>
      </c>
    </row>
    <row r="5236" spans="7:10" hidden="1" x14ac:dyDescent="0.25">
      <c r="G5236" s="12"/>
      <c r="J5236" s="4" t="s">
        <v>1147</v>
      </c>
    </row>
    <row r="5237" spans="7:10" hidden="1" x14ac:dyDescent="0.25">
      <c r="G5237" s="12"/>
      <c r="J5237" s="4" t="s">
        <v>1147</v>
      </c>
    </row>
    <row r="5238" spans="7:10" hidden="1" x14ac:dyDescent="0.25">
      <c r="G5238" s="12"/>
      <c r="J5238" s="4" t="s">
        <v>1147</v>
      </c>
    </row>
    <row r="5239" spans="7:10" hidden="1" x14ac:dyDescent="0.25">
      <c r="G5239" s="12"/>
      <c r="J5239" s="4" t="s">
        <v>1147</v>
      </c>
    </row>
    <row r="5240" spans="7:10" hidden="1" x14ac:dyDescent="0.25">
      <c r="G5240" s="12"/>
      <c r="J5240" s="4" t="s">
        <v>1147</v>
      </c>
    </row>
    <row r="5241" spans="7:10" hidden="1" x14ac:dyDescent="0.25">
      <c r="G5241" s="12"/>
      <c r="J5241" s="4" t="s">
        <v>1147</v>
      </c>
    </row>
    <row r="5242" spans="7:10" hidden="1" x14ac:dyDescent="0.25">
      <c r="G5242" s="12"/>
      <c r="J5242" s="4" t="s">
        <v>1147</v>
      </c>
    </row>
    <row r="5243" spans="7:10" hidden="1" x14ac:dyDescent="0.25">
      <c r="G5243" s="12"/>
      <c r="J5243" s="4" t="s">
        <v>1147</v>
      </c>
    </row>
    <row r="5244" spans="7:10" hidden="1" x14ac:dyDescent="0.25">
      <c r="G5244" s="12"/>
      <c r="J5244" s="4" t="s">
        <v>1147</v>
      </c>
    </row>
    <row r="5245" spans="7:10" hidden="1" x14ac:dyDescent="0.25">
      <c r="G5245" s="12"/>
      <c r="J5245" s="4" t="s">
        <v>1147</v>
      </c>
    </row>
    <row r="5246" spans="7:10" hidden="1" x14ac:dyDescent="0.25">
      <c r="G5246" s="12"/>
      <c r="J5246" s="4" t="s">
        <v>1147</v>
      </c>
    </row>
    <row r="5247" spans="7:10" hidden="1" x14ac:dyDescent="0.25">
      <c r="G5247" s="12"/>
      <c r="J5247" s="4" t="s">
        <v>1147</v>
      </c>
    </row>
    <row r="5248" spans="7:10" hidden="1" x14ac:dyDescent="0.25">
      <c r="G5248" s="12"/>
      <c r="J5248" s="4" t="s">
        <v>1147</v>
      </c>
    </row>
    <row r="5249" spans="7:10" hidden="1" x14ac:dyDescent="0.25">
      <c r="G5249" s="12"/>
      <c r="J5249" s="4" t="s">
        <v>1147</v>
      </c>
    </row>
    <row r="5250" spans="7:10" hidden="1" x14ac:dyDescent="0.25">
      <c r="G5250" s="12"/>
      <c r="J5250" s="4" t="s">
        <v>1147</v>
      </c>
    </row>
    <row r="5251" spans="7:10" hidden="1" x14ac:dyDescent="0.25">
      <c r="G5251" s="12"/>
      <c r="J5251" s="4" t="s">
        <v>1147</v>
      </c>
    </row>
    <row r="5252" spans="7:10" hidden="1" x14ac:dyDescent="0.25">
      <c r="G5252" s="12"/>
      <c r="J5252" s="4" t="s">
        <v>1147</v>
      </c>
    </row>
    <row r="5253" spans="7:10" hidden="1" x14ac:dyDescent="0.25">
      <c r="G5253" s="12"/>
      <c r="J5253" s="4" t="s">
        <v>1147</v>
      </c>
    </row>
    <row r="5254" spans="7:10" hidden="1" x14ac:dyDescent="0.25">
      <c r="G5254" s="12"/>
      <c r="J5254" s="4" t="s">
        <v>1147</v>
      </c>
    </row>
    <row r="5255" spans="7:10" hidden="1" x14ac:dyDescent="0.25">
      <c r="G5255" s="12"/>
      <c r="J5255" s="4" t="s">
        <v>1147</v>
      </c>
    </row>
    <row r="5256" spans="7:10" hidden="1" x14ac:dyDescent="0.25">
      <c r="G5256" s="12"/>
      <c r="J5256" s="4" t="s">
        <v>1147</v>
      </c>
    </row>
    <row r="5257" spans="7:10" hidden="1" x14ac:dyDescent="0.25">
      <c r="G5257" s="12"/>
      <c r="J5257" s="4" t="s">
        <v>1147</v>
      </c>
    </row>
    <row r="5258" spans="7:10" hidden="1" x14ac:dyDescent="0.25">
      <c r="G5258" s="12"/>
      <c r="J5258" s="4" t="s">
        <v>1147</v>
      </c>
    </row>
    <row r="5259" spans="7:10" hidden="1" x14ac:dyDescent="0.25">
      <c r="G5259" s="12"/>
      <c r="J5259" s="4" t="s">
        <v>1147</v>
      </c>
    </row>
    <row r="5260" spans="7:10" hidden="1" x14ac:dyDescent="0.25">
      <c r="G5260" s="12"/>
      <c r="J5260" s="4" t="s">
        <v>1147</v>
      </c>
    </row>
    <row r="5261" spans="7:10" hidden="1" x14ac:dyDescent="0.25">
      <c r="G5261" s="12"/>
      <c r="J5261" s="4" t="s">
        <v>1147</v>
      </c>
    </row>
    <row r="5262" spans="7:10" hidden="1" x14ac:dyDescent="0.25">
      <c r="G5262" s="12"/>
      <c r="J5262" s="4" t="s">
        <v>1147</v>
      </c>
    </row>
    <row r="5263" spans="7:10" hidden="1" x14ac:dyDescent="0.25">
      <c r="G5263" s="12"/>
      <c r="J5263" s="4" t="s">
        <v>1147</v>
      </c>
    </row>
    <row r="5264" spans="7:10" hidden="1" x14ac:dyDescent="0.25">
      <c r="G5264" s="12"/>
      <c r="J5264" s="4" t="s">
        <v>1147</v>
      </c>
    </row>
    <row r="5265" spans="7:10" hidden="1" x14ac:dyDescent="0.25">
      <c r="G5265" s="12"/>
      <c r="J5265" s="4" t="s">
        <v>1147</v>
      </c>
    </row>
    <row r="5266" spans="7:10" hidden="1" x14ac:dyDescent="0.25">
      <c r="G5266" s="12"/>
      <c r="J5266" s="4" t="s">
        <v>1147</v>
      </c>
    </row>
    <row r="5267" spans="7:10" hidden="1" x14ac:dyDescent="0.25">
      <c r="G5267" s="12"/>
      <c r="J5267" s="4" t="s">
        <v>1147</v>
      </c>
    </row>
    <row r="5268" spans="7:10" hidden="1" x14ac:dyDescent="0.25">
      <c r="G5268" s="12"/>
      <c r="J5268" s="4" t="s">
        <v>1147</v>
      </c>
    </row>
    <row r="5269" spans="7:10" hidden="1" x14ac:dyDescent="0.25">
      <c r="G5269" s="12"/>
      <c r="J5269" s="4" t="s">
        <v>1147</v>
      </c>
    </row>
    <row r="5270" spans="7:10" hidden="1" x14ac:dyDescent="0.25">
      <c r="G5270" s="12"/>
      <c r="J5270" s="4" t="s">
        <v>1147</v>
      </c>
    </row>
    <row r="5271" spans="7:10" hidden="1" x14ac:dyDescent="0.25">
      <c r="G5271" s="12"/>
      <c r="J5271" s="4" t="s">
        <v>1147</v>
      </c>
    </row>
    <row r="5272" spans="7:10" hidden="1" x14ac:dyDescent="0.25">
      <c r="G5272" s="12"/>
      <c r="J5272" s="4" t="s">
        <v>1147</v>
      </c>
    </row>
    <row r="5273" spans="7:10" hidden="1" x14ac:dyDescent="0.25">
      <c r="G5273" s="12"/>
      <c r="J5273" s="4" t="s">
        <v>1147</v>
      </c>
    </row>
    <row r="5274" spans="7:10" hidden="1" x14ac:dyDescent="0.25">
      <c r="G5274" s="12"/>
      <c r="J5274" s="4" t="s">
        <v>1147</v>
      </c>
    </row>
    <row r="5275" spans="7:10" hidden="1" x14ac:dyDescent="0.25">
      <c r="G5275" s="12"/>
      <c r="J5275" s="4" t="s">
        <v>1147</v>
      </c>
    </row>
    <row r="5276" spans="7:10" hidden="1" x14ac:dyDescent="0.25">
      <c r="G5276" s="12"/>
      <c r="J5276" s="4" t="s">
        <v>1147</v>
      </c>
    </row>
    <row r="5277" spans="7:10" hidden="1" x14ac:dyDescent="0.25">
      <c r="G5277" s="12"/>
      <c r="J5277" s="4" t="s">
        <v>1147</v>
      </c>
    </row>
    <row r="5278" spans="7:10" hidden="1" x14ac:dyDescent="0.25">
      <c r="G5278" s="12"/>
      <c r="J5278" s="4" t="s">
        <v>1147</v>
      </c>
    </row>
    <row r="5279" spans="7:10" hidden="1" x14ac:dyDescent="0.25">
      <c r="G5279" s="12"/>
      <c r="J5279" s="4" t="s">
        <v>1147</v>
      </c>
    </row>
    <row r="5280" spans="7:10" hidden="1" x14ac:dyDescent="0.25">
      <c r="G5280" s="12"/>
      <c r="J5280" s="4" t="s">
        <v>1147</v>
      </c>
    </row>
    <row r="5281" spans="7:10" hidden="1" x14ac:dyDescent="0.25">
      <c r="G5281" s="12"/>
      <c r="J5281" s="4" t="s">
        <v>1147</v>
      </c>
    </row>
    <row r="5282" spans="7:10" hidden="1" x14ac:dyDescent="0.25">
      <c r="G5282" s="12"/>
      <c r="J5282" s="4" t="s">
        <v>1147</v>
      </c>
    </row>
    <row r="5283" spans="7:10" hidden="1" x14ac:dyDescent="0.25">
      <c r="G5283" s="12"/>
      <c r="J5283" s="4" t="s">
        <v>1147</v>
      </c>
    </row>
    <row r="5284" spans="7:10" hidden="1" x14ac:dyDescent="0.25">
      <c r="G5284" s="12"/>
      <c r="J5284" s="4" t="s">
        <v>1147</v>
      </c>
    </row>
    <row r="5285" spans="7:10" hidden="1" x14ac:dyDescent="0.25">
      <c r="G5285" s="12"/>
      <c r="J5285" s="4" t="s">
        <v>1147</v>
      </c>
    </row>
    <row r="5286" spans="7:10" hidden="1" x14ac:dyDescent="0.25">
      <c r="G5286" s="12"/>
      <c r="J5286" s="4" t="s">
        <v>1147</v>
      </c>
    </row>
    <row r="5287" spans="7:10" hidden="1" x14ac:dyDescent="0.25">
      <c r="G5287" s="12"/>
      <c r="J5287" s="4" t="s">
        <v>1147</v>
      </c>
    </row>
    <row r="5288" spans="7:10" hidden="1" x14ac:dyDescent="0.25">
      <c r="G5288" s="12"/>
      <c r="J5288" s="4" t="s">
        <v>1147</v>
      </c>
    </row>
    <row r="5289" spans="7:10" hidden="1" x14ac:dyDescent="0.25">
      <c r="G5289" s="12"/>
      <c r="J5289" s="4" t="s">
        <v>1147</v>
      </c>
    </row>
    <row r="5290" spans="7:10" hidden="1" x14ac:dyDescent="0.25">
      <c r="G5290" s="12"/>
      <c r="J5290" s="4" t="s">
        <v>1147</v>
      </c>
    </row>
    <row r="5291" spans="7:10" hidden="1" x14ac:dyDescent="0.25">
      <c r="G5291" s="12"/>
      <c r="J5291" s="4" t="s">
        <v>1147</v>
      </c>
    </row>
    <row r="5292" spans="7:10" hidden="1" x14ac:dyDescent="0.25">
      <c r="G5292" s="12"/>
      <c r="J5292" s="4" t="s">
        <v>1147</v>
      </c>
    </row>
    <row r="5293" spans="7:10" hidden="1" x14ac:dyDescent="0.25">
      <c r="G5293" s="12"/>
      <c r="J5293" s="4" t="s">
        <v>1147</v>
      </c>
    </row>
    <row r="5294" spans="7:10" hidden="1" x14ac:dyDescent="0.25">
      <c r="G5294" s="12"/>
      <c r="J5294" s="4" t="s">
        <v>1147</v>
      </c>
    </row>
    <row r="5295" spans="7:10" hidden="1" x14ac:dyDescent="0.25">
      <c r="G5295" s="12"/>
      <c r="J5295" s="4" t="s">
        <v>1147</v>
      </c>
    </row>
    <row r="5296" spans="7:10" hidden="1" x14ac:dyDescent="0.25">
      <c r="G5296" s="12"/>
      <c r="J5296" s="4" t="s">
        <v>1147</v>
      </c>
    </row>
    <row r="5297" spans="7:10" hidden="1" x14ac:dyDescent="0.25">
      <c r="G5297" s="12"/>
      <c r="J5297" s="4" t="s">
        <v>1147</v>
      </c>
    </row>
    <row r="5298" spans="7:10" hidden="1" x14ac:dyDescent="0.25">
      <c r="G5298" s="12"/>
      <c r="J5298" s="4" t="s">
        <v>1147</v>
      </c>
    </row>
    <row r="5299" spans="7:10" hidden="1" x14ac:dyDescent="0.25">
      <c r="G5299" s="12"/>
      <c r="J5299" s="4" t="s">
        <v>1147</v>
      </c>
    </row>
    <row r="5300" spans="7:10" hidden="1" x14ac:dyDescent="0.25">
      <c r="G5300" s="12"/>
      <c r="J5300" s="4" t="s">
        <v>1147</v>
      </c>
    </row>
    <row r="5301" spans="7:10" hidden="1" x14ac:dyDescent="0.25">
      <c r="G5301" s="12"/>
      <c r="J5301" s="4" t="s">
        <v>1147</v>
      </c>
    </row>
    <row r="5302" spans="7:10" hidden="1" x14ac:dyDescent="0.25">
      <c r="G5302" s="12"/>
      <c r="J5302" s="4" t="s">
        <v>1147</v>
      </c>
    </row>
    <row r="5303" spans="7:10" hidden="1" x14ac:dyDescent="0.25">
      <c r="G5303" s="12"/>
      <c r="J5303" s="4" t="s">
        <v>1147</v>
      </c>
    </row>
    <row r="5304" spans="7:10" hidden="1" x14ac:dyDescent="0.25">
      <c r="G5304" s="12"/>
      <c r="J5304" s="4" t="s">
        <v>1147</v>
      </c>
    </row>
    <row r="5305" spans="7:10" hidden="1" x14ac:dyDescent="0.25">
      <c r="G5305" s="12"/>
      <c r="J5305" s="4" t="s">
        <v>1147</v>
      </c>
    </row>
    <row r="5306" spans="7:10" hidden="1" x14ac:dyDescent="0.25">
      <c r="G5306" s="12"/>
      <c r="J5306" s="4" t="s">
        <v>1147</v>
      </c>
    </row>
    <row r="5307" spans="7:10" hidden="1" x14ac:dyDescent="0.25">
      <c r="G5307" s="12"/>
      <c r="J5307" s="4" t="s">
        <v>1147</v>
      </c>
    </row>
    <row r="5308" spans="7:10" hidden="1" x14ac:dyDescent="0.25">
      <c r="G5308" s="12"/>
      <c r="J5308" s="4" t="s">
        <v>1147</v>
      </c>
    </row>
    <row r="5309" spans="7:10" hidden="1" x14ac:dyDescent="0.25">
      <c r="G5309" s="12"/>
      <c r="J5309" s="4" t="s">
        <v>1147</v>
      </c>
    </row>
    <row r="5310" spans="7:10" hidden="1" x14ac:dyDescent="0.25">
      <c r="G5310" s="12"/>
      <c r="J5310" s="4" t="s">
        <v>1147</v>
      </c>
    </row>
    <row r="5311" spans="7:10" hidden="1" x14ac:dyDescent="0.25">
      <c r="G5311" s="12"/>
      <c r="J5311" s="4" t="s">
        <v>1147</v>
      </c>
    </row>
    <row r="5312" spans="7:10" hidden="1" x14ac:dyDescent="0.25">
      <c r="G5312" s="12"/>
      <c r="J5312" s="4" t="s">
        <v>1147</v>
      </c>
    </row>
    <row r="5313" spans="7:10" hidden="1" x14ac:dyDescent="0.25">
      <c r="G5313" s="12"/>
      <c r="J5313" s="4" t="s">
        <v>1147</v>
      </c>
    </row>
    <row r="5314" spans="7:10" hidden="1" x14ac:dyDescent="0.25">
      <c r="G5314" s="12"/>
      <c r="J5314" s="4" t="s">
        <v>1147</v>
      </c>
    </row>
    <row r="5315" spans="7:10" hidden="1" x14ac:dyDescent="0.25">
      <c r="G5315" s="12"/>
      <c r="J5315" s="4" t="s">
        <v>1147</v>
      </c>
    </row>
    <row r="5316" spans="7:10" hidden="1" x14ac:dyDescent="0.25">
      <c r="G5316" s="12"/>
      <c r="J5316" s="4" t="s">
        <v>1147</v>
      </c>
    </row>
    <row r="5317" spans="7:10" hidden="1" x14ac:dyDescent="0.25">
      <c r="G5317" s="12"/>
      <c r="J5317" s="4" t="s">
        <v>1147</v>
      </c>
    </row>
    <row r="5318" spans="7:10" hidden="1" x14ac:dyDescent="0.25">
      <c r="G5318" s="12"/>
      <c r="J5318" s="4" t="s">
        <v>1147</v>
      </c>
    </row>
    <row r="5319" spans="7:10" hidden="1" x14ac:dyDescent="0.25">
      <c r="G5319" s="12"/>
      <c r="J5319" s="4" t="s">
        <v>1147</v>
      </c>
    </row>
    <row r="5320" spans="7:10" hidden="1" x14ac:dyDescent="0.25">
      <c r="G5320" s="12"/>
      <c r="J5320" s="4" t="s">
        <v>1147</v>
      </c>
    </row>
    <row r="5321" spans="7:10" hidden="1" x14ac:dyDescent="0.25">
      <c r="G5321" s="12"/>
      <c r="J5321" s="4" t="s">
        <v>1147</v>
      </c>
    </row>
    <row r="5322" spans="7:10" hidden="1" x14ac:dyDescent="0.25">
      <c r="G5322" s="12"/>
      <c r="J5322" s="4" t="s">
        <v>1147</v>
      </c>
    </row>
    <row r="5323" spans="7:10" hidden="1" x14ac:dyDescent="0.25">
      <c r="G5323" s="12"/>
      <c r="J5323" s="4" t="s">
        <v>1147</v>
      </c>
    </row>
    <row r="5324" spans="7:10" hidden="1" x14ac:dyDescent="0.25">
      <c r="G5324" s="12"/>
      <c r="J5324" s="4" t="s">
        <v>1147</v>
      </c>
    </row>
    <row r="5325" spans="7:10" hidden="1" x14ac:dyDescent="0.25">
      <c r="G5325" s="12"/>
      <c r="J5325" s="4" t="s">
        <v>1147</v>
      </c>
    </row>
    <row r="5326" spans="7:10" hidden="1" x14ac:dyDescent="0.25">
      <c r="G5326" s="12"/>
      <c r="J5326" s="4" t="s">
        <v>1147</v>
      </c>
    </row>
    <row r="5327" spans="7:10" hidden="1" x14ac:dyDescent="0.25">
      <c r="G5327" s="12"/>
      <c r="J5327" s="4" t="s">
        <v>1147</v>
      </c>
    </row>
    <row r="5328" spans="7:10" hidden="1" x14ac:dyDescent="0.25">
      <c r="G5328" s="12"/>
      <c r="J5328" s="4" t="s">
        <v>1147</v>
      </c>
    </row>
    <row r="5329" spans="7:10" hidden="1" x14ac:dyDescent="0.25">
      <c r="G5329" s="12"/>
      <c r="J5329" s="4" t="s">
        <v>1147</v>
      </c>
    </row>
    <row r="5330" spans="7:10" hidden="1" x14ac:dyDescent="0.25">
      <c r="G5330" s="12"/>
      <c r="J5330" s="4" t="s">
        <v>1147</v>
      </c>
    </row>
    <row r="5331" spans="7:10" hidden="1" x14ac:dyDescent="0.25">
      <c r="G5331" s="12"/>
      <c r="J5331" s="4" t="s">
        <v>1147</v>
      </c>
    </row>
    <row r="5332" spans="7:10" hidden="1" x14ac:dyDescent="0.25">
      <c r="G5332" s="12"/>
      <c r="J5332" s="4" t="s">
        <v>1147</v>
      </c>
    </row>
    <row r="5333" spans="7:10" hidden="1" x14ac:dyDescent="0.25">
      <c r="G5333" s="12"/>
      <c r="J5333" s="4" t="s">
        <v>1147</v>
      </c>
    </row>
    <row r="5334" spans="7:10" hidden="1" x14ac:dyDescent="0.25">
      <c r="G5334" s="12"/>
      <c r="J5334" s="4" t="s">
        <v>1147</v>
      </c>
    </row>
    <row r="5335" spans="7:10" hidden="1" x14ac:dyDescent="0.25">
      <c r="G5335" s="12"/>
      <c r="J5335" s="4" t="s">
        <v>1147</v>
      </c>
    </row>
    <row r="5336" spans="7:10" hidden="1" x14ac:dyDescent="0.25">
      <c r="G5336" s="12"/>
      <c r="J5336" s="4" t="s">
        <v>1147</v>
      </c>
    </row>
    <row r="5337" spans="7:10" hidden="1" x14ac:dyDescent="0.25">
      <c r="G5337" s="12"/>
      <c r="J5337" s="4" t="s">
        <v>1147</v>
      </c>
    </row>
    <row r="5338" spans="7:10" hidden="1" x14ac:dyDescent="0.25">
      <c r="G5338" s="12"/>
      <c r="J5338" s="4" t="s">
        <v>1147</v>
      </c>
    </row>
    <row r="5339" spans="7:10" hidden="1" x14ac:dyDescent="0.25">
      <c r="G5339" s="12"/>
      <c r="J5339" s="4" t="s">
        <v>1147</v>
      </c>
    </row>
    <row r="5340" spans="7:10" hidden="1" x14ac:dyDescent="0.25">
      <c r="G5340" s="12"/>
      <c r="J5340" s="4" t="s">
        <v>1147</v>
      </c>
    </row>
    <row r="5341" spans="7:10" hidden="1" x14ac:dyDescent="0.25">
      <c r="G5341" s="12"/>
      <c r="J5341" s="4" t="s">
        <v>1147</v>
      </c>
    </row>
    <row r="5342" spans="7:10" hidden="1" x14ac:dyDescent="0.25">
      <c r="G5342" s="12"/>
      <c r="J5342" s="4" t="s">
        <v>1147</v>
      </c>
    </row>
    <row r="5343" spans="7:10" hidden="1" x14ac:dyDescent="0.25">
      <c r="G5343" s="12"/>
      <c r="J5343" s="4" t="s">
        <v>1147</v>
      </c>
    </row>
    <row r="5344" spans="7:10" hidden="1" x14ac:dyDescent="0.25">
      <c r="G5344" s="12"/>
      <c r="J5344" s="4" t="s">
        <v>1147</v>
      </c>
    </row>
    <row r="5345" spans="7:10" hidden="1" x14ac:dyDescent="0.25">
      <c r="G5345" s="12"/>
      <c r="J5345" s="4" t="s">
        <v>1147</v>
      </c>
    </row>
    <row r="5346" spans="7:10" hidden="1" x14ac:dyDescent="0.25">
      <c r="G5346" s="12"/>
      <c r="J5346" s="4" t="s">
        <v>1147</v>
      </c>
    </row>
    <row r="5347" spans="7:10" hidden="1" x14ac:dyDescent="0.25">
      <c r="G5347" s="12"/>
      <c r="J5347" s="4" t="s">
        <v>1147</v>
      </c>
    </row>
    <row r="5348" spans="7:10" hidden="1" x14ac:dyDescent="0.25">
      <c r="G5348" s="12"/>
      <c r="J5348" s="4" t="s">
        <v>1147</v>
      </c>
    </row>
    <row r="5349" spans="7:10" hidden="1" x14ac:dyDescent="0.25">
      <c r="G5349" s="12"/>
      <c r="J5349" s="4" t="s">
        <v>1147</v>
      </c>
    </row>
    <row r="5350" spans="7:10" hidden="1" x14ac:dyDescent="0.25">
      <c r="G5350" s="12"/>
      <c r="J5350" s="4" t="s">
        <v>1147</v>
      </c>
    </row>
    <row r="5351" spans="7:10" hidden="1" x14ac:dyDescent="0.25">
      <c r="G5351" s="12"/>
      <c r="J5351" s="4" t="s">
        <v>1147</v>
      </c>
    </row>
    <row r="5352" spans="7:10" hidden="1" x14ac:dyDescent="0.25">
      <c r="G5352" s="12"/>
      <c r="J5352" s="4" t="s">
        <v>1147</v>
      </c>
    </row>
    <row r="5353" spans="7:10" hidden="1" x14ac:dyDescent="0.25">
      <c r="G5353" s="12"/>
      <c r="J5353" s="4" t="s">
        <v>1147</v>
      </c>
    </row>
    <row r="5354" spans="7:10" hidden="1" x14ac:dyDescent="0.25">
      <c r="G5354" s="12"/>
      <c r="J5354" s="4" t="s">
        <v>1147</v>
      </c>
    </row>
    <row r="5355" spans="7:10" hidden="1" x14ac:dyDescent="0.25">
      <c r="G5355" s="12"/>
      <c r="J5355" s="4" t="s">
        <v>1147</v>
      </c>
    </row>
    <row r="5356" spans="7:10" hidden="1" x14ac:dyDescent="0.25">
      <c r="G5356" s="12"/>
      <c r="J5356" s="4" t="s">
        <v>1147</v>
      </c>
    </row>
    <row r="5357" spans="7:10" hidden="1" x14ac:dyDescent="0.25">
      <c r="G5357" s="12"/>
      <c r="J5357" s="4" t="s">
        <v>1147</v>
      </c>
    </row>
    <row r="5358" spans="7:10" hidden="1" x14ac:dyDescent="0.25">
      <c r="G5358" s="12"/>
      <c r="J5358" s="4" t="s">
        <v>1147</v>
      </c>
    </row>
    <row r="5359" spans="7:10" hidden="1" x14ac:dyDescent="0.25">
      <c r="G5359" s="12"/>
      <c r="J5359" s="4" t="s">
        <v>1147</v>
      </c>
    </row>
    <row r="5360" spans="7:10" hidden="1" x14ac:dyDescent="0.25">
      <c r="G5360" s="12"/>
      <c r="J5360" s="4" t="s">
        <v>1147</v>
      </c>
    </row>
    <row r="5361" spans="7:10" hidden="1" x14ac:dyDescent="0.25">
      <c r="G5361" s="12"/>
      <c r="J5361" s="4" t="s">
        <v>1147</v>
      </c>
    </row>
    <row r="5362" spans="7:10" hidden="1" x14ac:dyDescent="0.25">
      <c r="G5362" s="12"/>
      <c r="J5362" s="4" t="s">
        <v>1147</v>
      </c>
    </row>
    <row r="5363" spans="7:10" hidden="1" x14ac:dyDescent="0.25">
      <c r="G5363" s="12"/>
      <c r="J5363" s="4" t="s">
        <v>1147</v>
      </c>
    </row>
    <row r="5364" spans="7:10" hidden="1" x14ac:dyDescent="0.25">
      <c r="G5364" s="12"/>
      <c r="J5364" s="4" t="s">
        <v>1147</v>
      </c>
    </row>
    <row r="5365" spans="7:10" hidden="1" x14ac:dyDescent="0.25">
      <c r="G5365" s="12"/>
      <c r="J5365" s="4" t="s">
        <v>1147</v>
      </c>
    </row>
    <row r="5366" spans="7:10" hidden="1" x14ac:dyDescent="0.25">
      <c r="G5366" s="12"/>
      <c r="J5366" s="4" t="s">
        <v>1147</v>
      </c>
    </row>
    <row r="5367" spans="7:10" hidden="1" x14ac:dyDescent="0.25">
      <c r="G5367" s="12"/>
      <c r="J5367" s="4" t="s">
        <v>1147</v>
      </c>
    </row>
    <row r="5368" spans="7:10" hidden="1" x14ac:dyDescent="0.25">
      <c r="G5368" s="12"/>
      <c r="J5368" s="4" t="s">
        <v>1147</v>
      </c>
    </row>
    <row r="5369" spans="7:10" hidden="1" x14ac:dyDescent="0.25">
      <c r="G5369" s="12"/>
      <c r="J5369" s="4" t="s">
        <v>1147</v>
      </c>
    </row>
    <row r="5370" spans="7:10" hidden="1" x14ac:dyDescent="0.25">
      <c r="G5370" s="12"/>
      <c r="J5370" s="4" t="s">
        <v>1147</v>
      </c>
    </row>
    <row r="5371" spans="7:10" hidden="1" x14ac:dyDescent="0.25">
      <c r="G5371" s="12"/>
      <c r="J5371" s="4" t="s">
        <v>1147</v>
      </c>
    </row>
    <row r="5372" spans="7:10" hidden="1" x14ac:dyDescent="0.25">
      <c r="G5372" s="12"/>
      <c r="J5372" s="4" t="s">
        <v>1147</v>
      </c>
    </row>
    <row r="5373" spans="7:10" hidden="1" x14ac:dyDescent="0.25">
      <c r="G5373" s="12"/>
      <c r="J5373" s="4" t="s">
        <v>1147</v>
      </c>
    </row>
    <row r="5374" spans="7:10" hidden="1" x14ac:dyDescent="0.25">
      <c r="G5374" s="12"/>
      <c r="J5374" s="4" t="s">
        <v>1147</v>
      </c>
    </row>
    <row r="5375" spans="7:10" hidden="1" x14ac:dyDescent="0.25">
      <c r="G5375" s="12"/>
      <c r="J5375" s="4" t="s">
        <v>1147</v>
      </c>
    </row>
    <row r="5376" spans="7:10" hidden="1" x14ac:dyDescent="0.25">
      <c r="G5376" s="12"/>
      <c r="J5376" s="4" t="s">
        <v>1147</v>
      </c>
    </row>
    <row r="5377" spans="7:10" hidden="1" x14ac:dyDescent="0.25">
      <c r="G5377" s="12"/>
      <c r="J5377" s="4" t="s">
        <v>1147</v>
      </c>
    </row>
    <row r="5378" spans="7:10" hidden="1" x14ac:dyDescent="0.25">
      <c r="G5378" s="12"/>
      <c r="J5378" s="4" t="s">
        <v>1147</v>
      </c>
    </row>
    <row r="5379" spans="7:10" hidden="1" x14ac:dyDescent="0.25">
      <c r="G5379" s="12"/>
      <c r="J5379" s="4" t="s">
        <v>1147</v>
      </c>
    </row>
    <row r="5380" spans="7:10" hidden="1" x14ac:dyDescent="0.25">
      <c r="G5380" s="12"/>
      <c r="J5380" s="4" t="s">
        <v>1147</v>
      </c>
    </row>
    <row r="5381" spans="7:10" hidden="1" x14ac:dyDescent="0.25">
      <c r="G5381" s="12"/>
      <c r="J5381" s="4" t="s">
        <v>1147</v>
      </c>
    </row>
    <row r="5382" spans="7:10" hidden="1" x14ac:dyDescent="0.25">
      <c r="G5382" s="12"/>
      <c r="J5382" s="4" t="s">
        <v>1147</v>
      </c>
    </row>
    <row r="5383" spans="7:10" hidden="1" x14ac:dyDescent="0.25">
      <c r="G5383" s="12"/>
      <c r="J5383" s="4" t="s">
        <v>1147</v>
      </c>
    </row>
    <row r="5384" spans="7:10" hidden="1" x14ac:dyDescent="0.25">
      <c r="G5384" s="12"/>
      <c r="J5384" s="4" t="s">
        <v>1147</v>
      </c>
    </row>
    <row r="5385" spans="7:10" hidden="1" x14ac:dyDescent="0.25">
      <c r="G5385" s="12"/>
      <c r="J5385" s="4" t="s">
        <v>1147</v>
      </c>
    </row>
    <row r="5386" spans="7:10" hidden="1" x14ac:dyDescent="0.25">
      <c r="G5386" s="12"/>
      <c r="J5386" s="4" t="s">
        <v>1147</v>
      </c>
    </row>
    <row r="5387" spans="7:10" hidden="1" x14ac:dyDescent="0.25">
      <c r="G5387" s="12"/>
      <c r="J5387" s="4" t="s">
        <v>1147</v>
      </c>
    </row>
    <row r="5388" spans="7:10" hidden="1" x14ac:dyDescent="0.25">
      <c r="G5388" s="12"/>
      <c r="J5388" s="4" t="s">
        <v>1147</v>
      </c>
    </row>
    <row r="5389" spans="7:10" hidden="1" x14ac:dyDescent="0.25">
      <c r="G5389" s="12"/>
      <c r="J5389" s="4" t="s">
        <v>1147</v>
      </c>
    </row>
    <row r="5390" spans="7:10" hidden="1" x14ac:dyDescent="0.25">
      <c r="G5390" s="12"/>
      <c r="J5390" s="4" t="s">
        <v>1147</v>
      </c>
    </row>
    <row r="5391" spans="7:10" hidden="1" x14ac:dyDescent="0.25">
      <c r="G5391" s="12"/>
      <c r="J5391" s="4" t="s">
        <v>1147</v>
      </c>
    </row>
    <row r="5392" spans="7:10" hidden="1" x14ac:dyDescent="0.25">
      <c r="G5392" s="12"/>
      <c r="J5392" s="4" t="s">
        <v>1147</v>
      </c>
    </row>
    <row r="5393" spans="7:10" hidden="1" x14ac:dyDescent="0.25">
      <c r="G5393" s="12"/>
      <c r="J5393" s="4" t="s">
        <v>1147</v>
      </c>
    </row>
    <row r="5394" spans="7:10" hidden="1" x14ac:dyDescent="0.25">
      <c r="G5394" s="12"/>
      <c r="J5394" s="4" t="s">
        <v>1147</v>
      </c>
    </row>
    <row r="5395" spans="7:10" hidden="1" x14ac:dyDescent="0.25">
      <c r="G5395" s="12"/>
      <c r="J5395" s="4" t="s">
        <v>1147</v>
      </c>
    </row>
    <row r="5396" spans="7:10" hidden="1" x14ac:dyDescent="0.25">
      <c r="G5396" s="12"/>
      <c r="J5396" s="4" t="s">
        <v>1147</v>
      </c>
    </row>
    <row r="5397" spans="7:10" hidden="1" x14ac:dyDescent="0.25">
      <c r="G5397" s="12"/>
      <c r="J5397" s="4" t="s">
        <v>1147</v>
      </c>
    </row>
    <row r="5398" spans="7:10" hidden="1" x14ac:dyDescent="0.25">
      <c r="G5398" s="12"/>
      <c r="J5398" s="4" t="s">
        <v>1147</v>
      </c>
    </row>
    <row r="5399" spans="7:10" hidden="1" x14ac:dyDescent="0.25">
      <c r="G5399" s="12"/>
      <c r="J5399" s="4" t="s">
        <v>1147</v>
      </c>
    </row>
    <row r="5400" spans="7:10" hidden="1" x14ac:dyDescent="0.25">
      <c r="G5400" s="12"/>
      <c r="J5400" s="4" t="s">
        <v>1147</v>
      </c>
    </row>
    <row r="5401" spans="7:10" hidden="1" x14ac:dyDescent="0.25">
      <c r="G5401" s="12"/>
      <c r="J5401" s="4" t="s">
        <v>1147</v>
      </c>
    </row>
    <row r="5402" spans="7:10" hidden="1" x14ac:dyDescent="0.25">
      <c r="G5402" s="12"/>
      <c r="J5402" s="4" t="s">
        <v>1147</v>
      </c>
    </row>
    <row r="5403" spans="7:10" hidden="1" x14ac:dyDescent="0.25">
      <c r="G5403" s="12"/>
      <c r="J5403" s="4" t="s">
        <v>1147</v>
      </c>
    </row>
    <row r="5404" spans="7:10" hidden="1" x14ac:dyDescent="0.25">
      <c r="G5404" s="12"/>
      <c r="J5404" s="4" t="s">
        <v>1147</v>
      </c>
    </row>
    <row r="5405" spans="7:10" hidden="1" x14ac:dyDescent="0.25">
      <c r="G5405" s="12"/>
      <c r="J5405" s="4" t="s">
        <v>1147</v>
      </c>
    </row>
    <row r="5406" spans="7:10" hidden="1" x14ac:dyDescent="0.25">
      <c r="G5406" s="12"/>
      <c r="J5406" s="4" t="s">
        <v>1147</v>
      </c>
    </row>
    <row r="5407" spans="7:10" hidden="1" x14ac:dyDescent="0.25">
      <c r="G5407" s="12"/>
      <c r="J5407" s="4" t="s">
        <v>1147</v>
      </c>
    </row>
    <row r="5408" spans="7:10" hidden="1" x14ac:dyDescent="0.25">
      <c r="G5408" s="12"/>
      <c r="J5408" s="4" t="s">
        <v>1147</v>
      </c>
    </row>
    <row r="5409" spans="7:10" hidden="1" x14ac:dyDescent="0.25">
      <c r="G5409" s="12"/>
      <c r="J5409" s="4" t="s">
        <v>1147</v>
      </c>
    </row>
    <row r="5410" spans="7:10" hidden="1" x14ac:dyDescent="0.25">
      <c r="G5410" s="12"/>
      <c r="J5410" s="4" t="s">
        <v>1147</v>
      </c>
    </row>
    <row r="5411" spans="7:10" hidden="1" x14ac:dyDescent="0.25">
      <c r="G5411" s="12"/>
      <c r="J5411" s="4" t="s">
        <v>1147</v>
      </c>
    </row>
    <row r="5412" spans="7:10" hidden="1" x14ac:dyDescent="0.25">
      <c r="G5412" s="12"/>
      <c r="J5412" s="4" t="s">
        <v>1147</v>
      </c>
    </row>
    <row r="5413" spans="7:10" hidden="1" x14ac:dyDescent="0.25">
      <c r="G5413" s="12"/>
      <c r="J5413" s="4" t="s">
        <v>1147</v>
      </c>
    </row>
    <row r="5414" spans="7:10" hidden="1" x14ac:dyDescent="0.25">
      <c r="G5414" s="12"/>
      <c r="J5414" s="4" t="s">
        <v>1147</v>
      </c>
    </row>
    <row r="5415" spans="7:10" hidden="1" x14ac:dyDescent="0.25">
      <c r="G5415" s="12"/>
      <c r="J5415" s="4" t="s">
        <v>1147</v>
      </c>
    </row>
    <row r="5416" spans="7:10" hidden="1" x14ac:dyDescent="0.25">
      <c r="G5416" s="12"/>
      <c r="J5416" s="4" t="s">
        <v>1147</v>
      </c>
    </row>
    <row r="5417" spans="7:10" hidden="1" x14ac:dyDescent="0.25">
      <c r="G5417" s="12"/>
      <c r="J5417" s="4" t="s">
        <v>1147</v>
      </c>
    </row>
    <row r="5418" spans="7:10" hidden="1" x14ac:dyDescent="0.25">
      <c r="G5418" s="12"/>
      <c r="J5418" s="4" t="s">
        <v>1147</v>
      </c>
    </row>
    <row r="5419" spans="7:10" hidden="1" x14ac:dyDescent="0.25">
      <c r="G5419" s="12"/>
      <c r="J5419" s="4" t="s">
        <v>1147</v>
      </c>
    </row>
    <row r="5420" spans="7:10" hidden="1" x14ac:dyDescent="0.25">
      <c r="G5420" s="12"/>
      <c r="J5420" s="4" t="s">
        <v>1147</v>
      </c>
    </row>
    <row r="5421" spans="7:10" hidden="1" x14ac:dyDescent="0.25">
      <c r="G5421" s="12"/>
      <c r="J5421" s="4" t="s">
        <v>1147</v>
      </c>
    </row>
    <row r="5422" spans="7:10" hidden="1" x14ac:dyDescent="0.25">
      <c r="G5422" s="12"/>
      <c r="J5422" s="4" t="s">
        <v>1147</v>
      </c>
    </row>
    <row r="5423" spans="7:10" hidden="1" x14ac:dyDescent="0.25">
      <c r="G5423" s="12"/>
      <c r="J5423" s="4" t="s">
        <v>1147</v>
      </c>
    </row>
    <row r="5424" spans="7:10" hidden="1" x14ac:dyDescent="0.25">
      <c r="G5424" s="12"/>
      <c r="J5424" s="4" t="s">
        <v>1147</v>
      </c>
    </row>
    <row r="5425" spans="7:10" hidden="1" x14ac:dyDescent="0.25">
      <c r="G5425" s="12"/>
      <c r="J5425" s="4" t="s">
        <v>1147</v>
      </c>
    </row>
    <row r="5426" spans="7:10" hidden="1" x14ac:dyDescent="0.25">
      <c r="G5426" s="12"/>
      <c r="J5426" s="4" t="s">
        <v>1147</v>
      </c>
    </row>
    <row r="5427" spans="7:10" hidden="1" x14ac:dyDescent="0.25">
      <c r="G5427" s="12"/>
      <c r="J5427" s="4" t="s">
        <v>1147</v>
      </c>
    </row>
    <row r="5428" spans="7:10" hidden="1" x14ac:dyDescent="0.25">
      <c r="G5428" s="12"/>
      <c r="J5428" s="4" t="s">
        <v>1147</v>
      </c>
    </row>
    <row r="5429" spans="7:10" hidden="1" x14ac:dyDescent="0.25">
      <c r="G5429" s="12"/>
      <c r="J5429" s="4" t="s">
        <v>1147</v>
      </c>
    </row>
    <row r="5430" spans="7:10" hidden="1" x14ac:dyDescent="0.25">
      <c r="G5430" s="12"/>
      <c r="J5430" s="4" t="s">
        <v>1147</v>
      </c>
    </row>
    <row r="5431" spans="7:10" hidden="1" x14ac:dyDescent="0.25">
      <c r="G5431" s="12"/>
      <c r="J5431" s="4" t="s">
        <v>1147</v>
      </c>
    </row>
    <row r="5432" spans="7:10" hidden="1" x14ac:dyDescent="0.25">
      <c r="G5432" s="12"/>
      <c r="J5432" s="4" t="s">
        <v>1147</v>
      </c>
    </row>
    <row r="5433" spans="7:10" hidden="1" x14ac:dyDescent="0.25">
      <c r="G5433" s="12"/>
      <c r="J5433" s="4" t="s">
        <v>1147</v>
      </c>
    </row>
    <row r="5434" spans="7:10" hidden="1" x14ac:dyDescent="0.25">
      <c r="G5434" s="12"/>
      <c r="J5434" s="4" t="s">
        <v>1147</v>
      </c>
    </row>
    <row r="5435" spans="7:10" hidden="1" x14ac:dyDescent="0.25">
      <c r="G5435" s="12"/>
      <c r="J5435" s="4" t="s">
        <v>1147</v>
      </c>
    </row>
    <row r="5436" spans="7:10" hidden="1" x14ac:dyDescent="0.25">
      <c r="G5436" s="12"/>
      <c r="J5436" s="4" t="s">
        <v>1147</v>
      </c>
    </row>
    <row r="5437" spans="7:10" hidden="1" x14ac:dyDescent="0.25">
      <c r="G5437" s="12"/>
      <c r="J5437" s="4" t="s">
        <v>1147</v>
      </c>
    </row>
    <row r="5438" spans="7:10" hidden="1" x14ac:dyDescent="0.25">
      <c r="G5438" s="12"/>
      <c r="J5438" s="4" t="s">
        <v>1147</v>
      </c>
    </row>
    <row r="5439" spans="7:10" hidden="1" x14ac:dyDescent="0.25">
      <c r="G5439" s="12"/>
      <c r="J5439" s="4" t="s">
        <v>1147</v>
      </c>
    </row>
    <row r="5440" spans="7:10" hidden="1" x14ac:dyDescent="0.25">
      <c r="G5440" s="12"/>
      <c r="J5440" s="4" t="s">
        <v>1147</v>
      </c>
    </row>
    <row r="5441" spans="7:10" hidden="1" x14ac:dyDescent="0.25">
      <c r="G5441" s="12"/>
      <c r="J5441" s="4" t="s">
        <v>1147</v>
      </c>
    </row>
    <row r="5442" spans="7:10" hidden="1" x14ac:dyDescent="0.25">
      <c r="G5442" s="12"/>
      <c r="J5442" s="4" t="s">
        <v>1147</v>
      </c>
    </row>
    <row r="5443" spans="7:10" hidden="1" x14ac:dyDescent="0.25">
      <c r="G5443" s="12"/>
      <c r="J5443" s="4" t="s">
        <v>1147</v>
      </c>
    </row>
    <row r="5444" spans="7:10" hidden="1" x14ac:dyDescent="0.25">
      <c r="G5444" s="12"/>
      <c r="J5444" s="4" t="s">
        <v>1147</v>
      </c>
    </row>
    <row r="5445" spans="7:10" hidden="1" x14ac:dyDescent="0.25">
      <c r="G5445" s="12"/>
      <c r="J5445" s="4" t="s">
        <v>1147</v>
      </c>
    </row>
    <row r="5446" spans="7:10" hidden="1" x14ac:dyDescent="0.25">
      <c r="G5446" s="12"/>
      <c r="J5446" s="4" t="s">
        <v>1147</v>
      </c>
    </row>
    <row r="5447" spans="7:10" hidden="1" x14ac:dyDescent="0.25">
      <c r="G5447" s="12"/>
      <c r="J5447" s="4" t="s">
        <v>1147</v>
      </c>
    </row>
    <row r="5448" spans="7:10" hidden="1" x14ac:dyDescent="0.25">
      <c r="G5448" s="12"/>
      <c r="J5448" s="4" t="s">
        <v>1147</v>
      </c>
    </row>
    <row r="5449" spans="7:10" hidden="1" x14ac:dyDescent="0.25">
      <c r="G5449" s="12"/>
      <c r="J5449" s="4" t="s">
        <v>1147</v>
      </c>
    </row>
    <row r="5450" spans="7:10" hidden="1" x14ac:dyDescent="0.25">
      <c r="G5450" s="12"/>
      <c r="J5450" s="4" t="s">
        <v>1147</v>
      </c>
    </row>
    <row r="5451" spans="7:10" hidden="1" x14ac:dyDescent="0.25">
      <c r="G5451" s="12"/>
      <c r="J5451" s="4" t="s">
        <v>1147</v>
      </c>
    </row>
    <row r="5452" spans="7:10" hidden="1" x14ac:dyDescent="0.25">
      <c r="G5452" s="12"/>
      <c r="J5452" s="4" t="s">
        <v>1147</v>
      </c>
    </row>
    <row r="5453" spans="7:10" hidden="1" x14ac:dyDescent="0.25">
      <c r="G5453" s="12"/>
      <c r="J5453" s="4" t="s">
        <v>1147</v>
      </c>
    </row>
    <row r="5454" spans="7:10" hidden="1" x14ac:dyDescent="0.25">
      <c r="G5454" s="12"/>
      <c r="J5454" s="4" t="s">
        <v>1147</v>
      </c>
    </row>
    <row r="5455" spans="7:10" hidden="1" x14ac:dyDescent="0.25">
      <c r="G5455" s="12"/>
      <c r="J5455" s="4" t="s">
        <v>1147</v>
      </c>
    </row>
    <row r="5456" spans="7:10" hidden="1" x14ac:dyDescent="0.25">
      <c r="G5456" s="12"/>
      <c r="J5456" s="4" t="s">
        <v>1147</v>
      </c>
    </row>
    <row r="5457" spans="7:10" hidden="1" x14ac:dyDescent="0.25">
      <c r="G5457" s="12"/>
      <c r="J5457" s="4" t="s">
        <v>1147</v>
      </c>
    </row>
    <row r="5458" spans="7:10" hidden="1" x14ac:dyDescent="0.25">
      <c r="G5458" s="12"/>
      <c r="J5458" s="4" t="s">
        <v>1147</v>
      </c>
    </row>
    <row r="5459" spans="7:10" hidden="1" x14ac:dyDescent="0.25">
      <c r="G5459" s="12"/>
      <c r="J5459" s="4" t="s">
        <v>1147</v>
      </c>
    </row>
    <row r="5460" spans="7:10" hidden="1" x14ac:dyDescent="0.25">
      <c r="G5460" s="12"/>
      <c r="J5460" s="4" t="s">
        <v>1147</v>
      </c>
    </row>
    <row r="5461" spans="7:10" hidden="1" x14ac:dyDescent="0.25">
      <c r="G5461" s="12"/>
      <c r="J5461" s="4" t="s">
        <v>1147</v>
      </c>
    </row>
    <row r="5462" spans="7:10" hidden="1" x14ac:dyDescent="0.25">
      <c r="G5462" s="12"/>
      <c r="J5462" s="4" t="s">
        <v>1147</v>
      </c>
    </row>
    <row r="5463" spans="7:10" hidden="1" x14ac:dyDescent="0.25">
      <c r="G5463" s="12"/>
      <c r="J5463" s="4" t="s">
        <v>1147</v>
      </c>
    </row>
    <row r="5464" spans="7:10" hidden="1" x14ac:dyDescent="0.25">
      <c r="G5464" s="12"/>
      <c r="J5464" s="4" t="s">
        <v>1147</v>
      </c>
    </row>
    <row r="5465" spans="7:10" hidden="1" x14ac:dyDescent="0.25">
      <c r="G5465" s="12"/>
      <c r="J5465" s="4" t="s">
        <v>1147</v>
      </c>
    </row>
    <row r="5466" spans="7:10" hidden="1" x14ac:dyDescent="0.25">
      <c r="G5466" s="12"/>
      <c r="J5466" s="4" t="s">
        <v>1147</v>
      </c>
    </row>
    <row r="5467" spans="7:10" hidden="1" x14ac:dyDescent="0.25">
      <c r="G5467" s="12"/>
      <c r="J5467" s="4" t="s">
        <v>1147</v>
      </c>
    </row>
    <row r="5468" spans="7:10" hidden="1" x14ac:dyDescent="0.25">
      <c r="G5468" s="12"/>
      <c r="J5468" s="4" t="s">
        <v>1147</v>
      </c>
    </row>
    <row r="5469" spans="7:10" hidden="1" x14ac:dyDescent="0.25">
      <c r="G5469" s="12"/>
      <c r="J5469" s="4" t="s">
        <v>1147</v>
      </c>
    </row>
    <row r="5470" spans="7:10" hidden="1" x14ac:dyDescent="0.25">
      <c r="G5470" s="12"/>
      <c r="J5470" s="4" t="s">
        <v>1147</v>
      </c>
    </row>
    <row r="5471" spans="7:10" hidden="1" x14ac:dyDescent="0.25">
      <c r="G5471" s="12"/>
      <c r="J5471" s="4" t="s">
        <v>1147</v>
      </c>
    </row>
    <row r="5472" spans="7:10" hidden="1" x14ac:dyDescent="0.25">
      <c r="G5472" s="12"/>
      <c r="J5472" s="4" t="s">
        <v>1147</v>
      </c>
    </row>
    <row r="5473" spans="7:10" hidden="1" x14ac:dyDescent="0.25">
      <c r="G5473" s="12"/>
      <c r="J5473" s="4" t="s">
        <v>1147</v>
      </c>
    </row>
    <row r="5474" spans="7:10" hidden="1" x14ac:dyDescent="0.25">
      <c r="G5474" s="12"/>
      <c r="J5474" s="4" t="s">
        <v>1147</v>
      </c>
    </row>
    <row r="5475" spans="7:10" hidden="1" x14ac:dyDescent="0.25">
      <c r="G5475" s="12"/>
      <c r="J5475" s="4" t="s">
        <v>1147</v>
      </c>
    </row>
    <row r="5476" spans="7:10" hidden="1" x14ac:dyDescent="0.25">
      <c r="G5476" s="12"/>
      <c r="J5476" s="4" t="s">
        <v>1147</v>
      </c>
    </row>
    <row r="5477" spans="7:10" hidden="1" x14ac:dyDescent="0.25">
      <c r="G5477" s="12"/>
      <c r="J5477" s="4" t="s">
        <v>1147</v>
      </c>
    </row>
    <row r="5478" spans="7:10" hidden="1" x14ac:dyDescent="0.25">
      <c r="G5478" s="12"/>
      <c r="J5478" s="4" t="s">
        <v>1147</v>
      </c>
    </row>
    <row r="5479" spans="7:10" hidden="1" x14ac:dyDescent="0.25">
      <c r="G5479" s="12"/>
      <c r="J5479" s="4" t="s">
        <v>1147</v>
      </c>
    </row>
    <row r="5480" spans="7:10" hidden="1" x14ac:dyDescent="0.25">
      <c r="G5480" s="12"/>
      <c r="J5480" s="4" t="s">
        <v>1147</v>
      </c>
    </row>
    <row r="5481" spans="7:10" hidden="1" x14ac:dyDescent="0.25">
      <c r="G5481" s="12"/>
      <c r="J5481" s="4" t="s">
        <v>1147</v>
      </c>
    </row>
    <row r="5482" spans="7:10" hidden="1" x14ac:dyDescent="0.25">
      <c r="G5482" s="12"/>
      <c r="J5482" s="4" t="s">
        <v>1147</v>
      </c>
    </row>
    <row r="5483" spans="7:10" hidden="1" x14ac:dyDescent="0.25">
      <c r="G5483" s="12"/>
      <c r="J5483" s="4" t="s">
        <v>1147</v>
      </c>
    </row>
    <row r="5484" spans="7:10" hidden="1" x14ac:dyDescent="0.25">
      <c r="G5484" s="12"/>
      <c r="J5484" s="4" t="s">
        <v>1147</v>
      </c>
    </row>
    <row r="5485" spans="7:10" hidden="1" x14ac:dyDescent="0.25">
      <c r="G5485" s="12"/>
      <c r="J5485" s="4" t="s">
        <v>1147</v>
      </c>
    </row>
    <row r="5486" spans="7:10" hidden="1" x14ac:dyDescent="0.25">
      <c r="G5486" s="12"/>
      <c r="J5486" s="4" t="s">
        <v>1147</v>
      </c>
    </row>
    <row r="5487" spans="7:10" hidden="1" x14ac:dyDescent="0.25">
      <c r="G5487" s="12"/>
      <c r="J5487" s="4" t="s">
        <v>1147</v>
      </c>
    </row>
    <row r="5488" spans="7:10" hidden="1" x14ac:dyDescent="0.25">
      <c r="G5488" s="12"/>
      <c r="J5488" s="4" t="s">
        <v>1147</v>
      </c>
    </row>
    <row r="5489" spans="7:10" hidden="1" x14ac:dyDescent="0.25">
      <c r="G5489" s="12"/>
      <c r="J5489" s="4" t="s">
        <v>1147</v>
      </c>
    </row>
    <row r="5490" spans="7:10" hidden="1" x14ac:dyDescent="0.25">
      <c r="G5490" s="12"/>
      <c r="J5490" s="4" t="s">
        <v>1147</v>
      </c>
    </row>
    <row r="5491" spans="7:10" hidden="1" x14ac:dyDescent="0.25">
      <c r="G5491" s="12"/>
      <c r="J5491" s="4" t="s">
        <v>1147</v>
      </c>
    </row>
    <row r="5492" spans="7:10" hidden="1" x14ac:dyDescent="0.25">
      <c r="G5492" s="12"/>
      <c r="J5492" s="4" t="s">
        <v>1147</v>
      </c>
    </row>
    <row r="5493" spans="7:10" hidden="1" x14ac:dyDescent="0.25">
      <c r="G5493" s="12"/>
      <c r="J5493" s="4" t="s">
        <v>1147</v>
      </c>
    </row>
    <row r="5494" spans="7:10" hidden="1" x14ac:dyDescent="0.25">
      <c r="G5494" s="12"/>
      <c r="J5494" s="4" t="s">
        <v>1147</v>
      </c>
    </row>
    <row r="5495" spans="7:10" hidden="1" x14ac:dyDescent="0.25">
      <c r="G5495" s="12"/>
      <c r="J5495" s="4" t="s">
        <v>1147</v>
      </c>
    </row>
    <row r="5496" spans="7:10" hidden="1" x14ac:dyDescent="0.25">
      <c r="G5496" s="12"/>
      <c r="J5496" s="4" t="s">
        <v>1147</v>
      </c>
    </row>
    <row r="5497" spans="7:10" hidden="1" x14ac:dyDescent="0.25">
      <c r="G5497" s="12"/>
      <c r="J5497" s="4" t="s">
        <v>1147</v>
      </c>
    </row>
    <row r="5498" spans="7:10" hidden="1" x14ac:dyDescent="0.25">
      <c r="G5498" s="12"/>
      <c r="J5498" s="4" t="s">
        <v>1147</v>
      </c>
    </row>
    <row r="5499" spans="7:10" hidden="1" x14ac:dyDescent="0.25">
      <c r="G5499" s="12"/>
      <c r="J5499" s="4" t="s">
        <v>1147</v>
      </c>
    </row>
    <row r="5500" spans="7:10" hidden="1" x14ac:dyDescent="0.25">
      <c r="G5500" s="12"/>
      <c r="J5500" s="4" t="s">
        <v>1147</v>
      </c>
    </row>
    <row r="5501" spans="7:10" hidden="1" x14ac:dyDescent="0.25">
      <c r="G5501" s="12"/>
      <c r="J5501" s="4" t="s">
        <v>1147</v>
      </c>
    </row>
    <row r="5502" spans="7:10" hidden="1" x14ac:dyDescent="0.25">
      <c r="G5502" s="12"/>
      <c r="J5502" s="4" t="s">
        <v>1147</v>
      </c>
    </row>
    <row r="5503" spans="7:10" hidden="1" x14ac:dyDescent="0.25">
      <c r="G5503" s="12"/>
      <c r="J5503" s="4" t="s">
        <v>1147</v>
      </c>
    </row>
    <row r="5504" spans="7:10" hidden="1" x14ac:dyDescent="0.25">
      <c r="G5504" s="12"/>
      <c r="J5504" s="4" t="s">
        <v>1147</v>
      </c>
    </row>
    <row r="5505" spans="7:10" hidden="1" x14ac:dyDescent="0.25">
      <c r="G5505" s="12"/>
      <c r="J5505" s="4" t="s">
        <v>1147</v>
      </c>
    </row>
    <row r="5506" spans="7:10" hidden="1" x14ac:dyDescent="0.25">
      <c r="G5506" s="12"/>
      <c r="J5506" s="4" t="s">
        <v>1147</v>
      </c>
    </row>
    <row r="5507" spans="7:10" hidden="1" x14ac:dyDescent="0.25">
      <c r="G5507" s="12"/>
      <c r="J5507" s="4" t="s">
        <v>1147</v>
      </c>
    </row>
    <row r="5508" spans="7:10" hidden="1" x14ac:dyDescent="0.25">
      <c r="G5508" s="12"/>
      <c r="J5508" s="4" t="s">
        <v>1147</v>
      </c>
    </row>
    <row r="5509" spans="7:10" hidden="1" x14ac:dyDescent="0.25">
      <c r="G5509" s="12"/>
      <c r="J5509" s="4" t="s">
        <v>1147</v>
      </c>
    </row>
    <row r="5510" spans="7:10" hidden="1" x14ac:dyDescent="0.25">
      <c r="G5510" s="12"/>
      <c r="J5510" s="4" t="s">
        <v>1147</v>
      </c>
    </row>
    <row r="5511" spans="7:10" hidden="1" x14ac:dyDescent="0.25">
      <c r="G5511" s="12"/>
      <c r="J5511" s="4" t="s">
        <v>1147</v>
      </c>
    </row>
    <row r="5512" spans="7:10" hidden="1" x14ac:dyDescent="0.25">
      <c r="G5512" s="12"/>
      <c r="J5512" s="4" t="s">
        <v>1147</v>
      </c>
    </row>
    <row r="5513" spans="7:10" hidden="1" x14ac:dyDescent="0.25">
      <c r="G5513" s="12"/>
      <c r="J5513" s="4" t="s">
        <v>1147</v>
      </c>
    </row>
    <row r="5514" spans="7:10" hidden="1" x14ac:dyDescent="0.25">
      <c r="G5514" s="12"/>
      <c r="J5514" s="4" t="s">
        <v>1147</v>
      </c>
    </row>
    <row r="5515" spans="7:10" hidden="1" x14ac:dyDescent="0.25">
      <c r="G5515" s="12"/>
      <c r="J5515" s="4" t="s">
        <v>1147</v>
      </c>
    </row>
    <row r="5516" spans="7:10" hidden="1" x14ac:dyDescent="0.25">
      <c r="G5516" s="12"/>
      <c r="J5516" s="4" t="s">
        <v>1147</v>
      </c>
    </row>
    <row r="5517" spans="7:10" hidden="1" x14ac:dyDescent="0.25">
      <c r="G5517" s="12"/>
      <c r="J5517" s="4" t="s">
        <v>1147</v>
      </c>
    </row>
    <row r="5518" spans="7:10" hidden="1" x14ac:dyDescent="0.25">
      <c r="G5518" s="12"/>
      <c r="J5518" s="4" t="s">
        <v>1147</v>
      </c>
    </row>
    <row r="5519" spans="7:10" hidden="1" x14ac:dyDescent="0.25">
      <c r="G5519" s="12"/>
      <c r="J5519" s="4" t="s">
        <v>1147</v>
      </c>
    </row>
    <row r="5520" spans="7:10" hidden="1" x14ac:dyDescent="0.25">
      <c r="G5520" s="12"/>
      <c r="J5520" s="4" t="s">
        <v>1147</v>
      </c>
    </row>
    <row r="5521" spans="7:10" hidden="1" x14ac:dyDescent="0.25">
      <c r="G5521" s="12"/>
      <c r="J5521" s="4" t="s">
        <v>1147</v>
      </c>
    </row>
    <row r="5522" spans="7:10" hidden="1" x14ac:dyDescent="0.25">
      <c r="G5522" s="12"/>
      <c r="J5522" s="4" t="s">
        <v>1147</v>
      </c>
    </row>
    <row r="5523" spans="7:10" hidden="1" x14ac:dyDescent="0.25">
      <c r="G5523" s="12"/>
      <c r="J5523" s="4" t="s">
        <v>1147</v>
      </c>
    </row>
    <row r="5524" spans="7:10" hidden="1" x14ac:dyDescent="0.25">
      <c r="G5524" s="12"/>
      <c r="J5524" s="4" t="s">
        <v>1147</v>
      </c>
    </row>
    <row r="5525" spans="7:10" hidden="1" x14ac:dyDescent="0.25">
      <c r="G5525" s="12"/>
      <c r="J5525" s="4" t="s">
        <v>1147</v>
      </c>
    </row>
    <row r="5526" spans="7:10" hidden="1" x14ac:dyDescent="0.25">
      <c r="G5526" s="12"/>
      <c r="J5526" s="4" t="s">
        <v>1147</v>
      </c>
    </row>
    <row r="5527" spans="7:10" hidden="1" x14ac:dyDescent="0.25">
      <c r="G5527" s="12"/>
      <c r="J5527" s="4" t="s">
        <v>1147</v>
      </c>
    </row>
    <row r="5528" spans="7:10" hidden="1" x14ac:dyDescent="0.25">
      <c r="G5528" s="12"/>
      <c r="J5528" s="4" t="s">
        <v>1147</v>
      </c>
    </row>
    <row r="5529" spans="7:10" hidden="1" x14ac:dyDescent="0.25">
      <c r="G5529" s="12"/>
      <c r="J5529" s="4" t="s">
        <v>1147</v>
      </c>
    </row>
    <row r="5530" spans="7:10" hidden="1" x14ac:dyDescent="0.25">
      <c r="G5530" s="12"/>
      <c r="J5530" s="4" t="s">
        <v>1147</v>
      </c>
    </row>
    <row r="5531" spans="7:10" hidden="1" x14ac:dyDescent="0.25">
      <c r="G5531" s="12"/>
      <c r="J5531" s="4" t="s">
        <v>1147</v>
      </c>
    </row>
    <row r="5532" spans="7:10" hidden="1" x14ac:dyDescent="0.25">
      <c r="G5532" s="12"/>
      <c r="J5532" s="4" t="s">
        <v>1147</v>
      </c>
    </row>
    <row r="5533" spans="7:10" hidden="1" x14ac:dyDescent="0.25">
      <c r="G5533" s="12"/>
      <c r="J5533" s="4" t="s">
        <v>1147</v>
      </c>
    </row>
    <row r="5534" spans="7:10" hidden="1" x14ac:dyDescent="0.25">
      <c r="G5534" s="12"/>
      <c r="J5534" s="4" t="s">
        <v>1147</v>
      </c>
    </row>
    <row r="5535" spans="7:10" hidden="1" x14ac:dyDescent="0.25">
      <c r="G5535" s="12"/>
      <c r="J5535" s="4" t="s">
        <v>1147</v>
      </c>
    </row>
    <row r="5536" spans="7:10" hidden="1" x14ac:dyDescent="0.25">
      <c r="G5536" s="12"/>
      <c r="J5536" s="4" t="s">
        <v>1147</v>
      </c>
    </row>
    <row r="5537" spans="7:10" hidden="1" x14ac:dyDescent="0.25">
      <c r="G5537" s="12"/>
      <c r="J5537" s="4" t="s">
        <v>1147</v>
      </c>
    </row>
    <row r="5538" spans="7:10" hidden="1" x14ac:dyDescent="0.25">
      <c r="G5538" s="12"/>
      <c r="J5538" s="4" t="s">
        <v>1147</v>
      </c>
    </row>
    <row r="5539" spans="7:10" hidden="1" x14ac:dyDescent="0.25">
      <c r="G5539" s="12"/>
      <c r="J5539" s="4" t="s">
        <v>1147</v>
      </c>
    </row>
    <row r="5540" spans="7:10" hidden="1" x14ac:dyDescent="0.25">
      <c r="G5540" s="12"/>
      <c r="J5540" s="4" t="s">
        <v>1147</v>
      </c>
    </row>
    <row r="5541" spans="7:10" hidden="1" x14ac:dyDescent="0.25">
      <c r="G5541" s="12"/>
      <c r="J5541" s="4" t="s">
        <v>1147</v>
      </c>
    </row>
    <row r="5542" spans="7:10" hidden="1" x14ac:dyDescent="0.25">
      <c r="G5542" s="12"/>
      <c r="J5542" s="4" t="s">
        <v>1147</v>
      </c>
    </row>
    <row r="5543" spans="7:10" hidden="1" x14ac:dyDescent="0.25">
      <c r="G5543" s="12"/>
      <c r="J5543" s="4" t="s">
        <v>1147</v>
      </c>
    </row>
    <row r="5544" spans="7:10" hidden="1" x14ac:dyDescent="0.25">
      <c r="G5544" s="12"/>
      <c r="J5544" s="4" t="s">
        <v>1147</v>
      </c>
    </row>
    <row r="5545" spans="7:10" hidden="1" x14ac:dyDescent="0.25">
      <c r="G5545" s="12"/>
      <c r="J5545" s="4" t="s">
        <v>1147</v>
      </c>
    </row>
    <row r="5546" spans="7:10" hidden="1" x14ac:dyDescent="0.25">
      <c r="G5546" s="12"/>
      <c r="J5546" s="4" t="s">
        <v>1147</v>
      </c>
    </row>
    <row r="5547" spans="7:10" hidden="1" x14ac:dyDescent="0.25">
      <c r="G5547" s="12"/>
      <c r="J5547" s="4" t="s">
        <v>1147</v>
      </c>
    </row>
    <row r="5548" spans="7:10" hidden="1" x14ac:dyDescent="0.25">
      <c r="G5548" s="12"/>
      <c r="J5548" s="4" t="s">
        <v>1147</v>
      </c>
    </row>
    <row r="5549" spans="7:10" hidden="1" x14ac:dyDescent="0.25">
      <c r="G5549" s="12"/>
      <c r="J5549" s="4" t="s">
        <v>1147</v>
      </c>
    </row>
    <row r="5550" spans="7:10" hidden="1" x14ac:dyDescent="0.25">
      <c r="G5550" s="12"/>
      <c r="J5550" s="4" t="s">
        <v>1147</v>
      </c>
    </row>
    <row r="5551" spans="7:10" hidden="1" x14ac:dyDescent="0.25">
      <c r="G5551" s="12"/>
      <c r="J5551" s="4" t="s">
        <v>1147</v>
      </c>
    </row>
    <row r="5552" spans="7:10" hidden="1" x14ac:dyDescent="0.25">
      <c r="G5552" s="12"/>
      <c r="J5552" s="4" t="s">
        <v>1147</v>
      </c>
    </row>
    <row r="5553" spans="7:10" hidden="1" x14ac:dyDescent="0.25">
      <c r="G5553" s="12"/>
      <c r="J5553" s="4" t="s">
        <v>1147</v>
      </c>
    </row>
    <row r="5554" spans="7:10" hidden="1" x14ac:dyDescent="0.25">
      <c r="G5554" s="12"/>
      <c r="J5554" s="4" t="s">
        <v>1147</v>
      </c>
    </row>
    <row r="5555" spans="7:10" hidden="1" x14ac:dyDescent="0.25">
      <c r="G5555" s="12"/>
      <c r="J5555" s="4" t="s">
        <v>1147</v>
      </c>
    </row>
    <row r="5556" spans="7:10" hidden="1" x14ac:dyDescent="0.25">
      <c r="G5556" s="12"/>
      <c r="J5556" s="4" t="s">
        <v>1147</v>
      </c>
    </row>
    <row r="5557" spans="7:10" hidden="1" x14ac:dyDescent="0.25">
      <c r="G5557" s="12"/>
      <c r="J5557" s="4" t="s">
        <v>1147</v>
      </c>
    </row>
    <row r="5558" spans="7:10" hidden="1" x14ac:dyDescent="0.25">
      <c r="G5558" s="12"/>
      <c r="J5558" s="4" t="s">
        <v>1147</v>
      </c>
    </row>
    <row r="5559" spans="7:10" hidden="1" x14ac:dyDescent="0.25">
      <c r="G5559" s="12"/>
      <c r="J5559" s="4" t="s">
        <v>1147</v>
      </c>
    </row>
    <row r="5560" spans="7:10" hidden="1" x14ac:dyDescent="0.25">
      <c r="G5560" s="12"/>
      <c r="J5560" s="4" t="s">
        <v>1147</v>
      </c>
    </row>
    <row r="5561" spans="7:10" hidden="1" x14ac:dyDescent="0.25">
      <c r="G5561" s="12"/>
      <c r="J5561" s="4" t="s">
        <v>1147</v>
      </c>
    </row>
    <row r="5562" spans="7:10" hidden="1" x14ac:dyDescent="0.25">
      <c r="G5562" s="12"/>
      <c r="J5562" s="4" t="s">
        <v>1147</v>
      </c>
    </row>
    <row r="5563" spans="7:10" hidden="1" x14ac:dyDescent="0.25">
      <c r="G5563" s="12"/>
      <c r="J5563" s="4" t="s">
        <v>1147</v>
      </c>
    </row>
    <row r="5564" spans="7:10" hidden="1" x14ac:dyDescent="0.25">
      <c r="G5564" s="12"/>
      <c r="J5564" s="4" t="s">
        <v>1147</v>
      </c>
    </row>
    <row r="5565" spans="7:10" hidden="1" x14ac:dyDescent="0.25">
      <c r="G5565" s="12"/>
      <c r="J5565" s="4" t="s">
        <v>1147</v>
      </c>
    </row>
    <row r="5566" spans="7:10" hidden="1" x14ac:dyDescent="0.25">
      <c r="G5566" s="12"/>
      <c r="J5566" s="4" t="s">
        <v>1147</v>
      </c>
    </row>
    <row r="5567" spans="7:10" hidden="1" x14ac:dyDescent="0.25">
      <c r="G5567" s="12"/>
      <c r="J5567" s="4" t="s">
        <v>1147</v>
      </c>
    </row>
    <row r="5568" spans="7:10" hidden="1" x14ac:dyDescent="0.25">
      <c r="G5568" s="12"/>
      <c r="J5568" s="4" t="s">
        <v>1147</v>
      </c>
    </row>
    <row r="5569" spans="7:10" hidden="1" x14ac:dyDescent="0.25">
      <c r="G5569" s="12"/>
      <c r="J5569" s="4" t="s">
        <v>1147</v>
      </c>
    </row>
    <row r="5570" spans="7:10" hidden="1" x14ac:dyDescent="0.25">
      <c r="G5570" s="12"/>
      <c r="J5570" s="4" t="s">
        <v>1147</v>
      </c>
    </row>
    <row r="5571" spans="7:10" hidden="1" x14ac:dyDescent="0.25">
      <c r="G5571" s="12"/>
      <c r="J5571" s="4" t="s">
        <v>1147</v>
      </c>
    </row>
    <row r="5572" spans="7:10" hidden="1" x14ac:dyDescent="0.25">
      <c r="G5572" s="12"/>
      <c r="J5572" s="4" t="s">
        <v>1147</v>
      </c>
    </row>
    <row r="5573" spans="7:10" hidden="1" x14ac:dyDescent="0.25">
      <c r="G5573" s="12"/>
      <c r="J5573" s="4" t="s">
        <v>1147</v>
      </c>
    </row>
    <row r="5574" spans="7:10" hidden="1" x14ac:dyDescent="0.25">
      <c r="G5574" s="12"/>
      <c r="J5574" s="4" t="s">
        <v>1147</v>
      </c>
    </row>
    <row r="5575" spans="7:10" hidden="1" x14ac:dyDescent="0.25">
      <c r="G5575" s="12"/>
      <c r="J5575" s="4" t="s">
        <v>1147</v>
      </c>
    </row>
    <row r="5576" spans="7:10" hidden="1" x14ac:dyDescent="0.25">
      <c r="G5576" s="12"/>
      <c r="J5576" s="4" t="s">
        <v>1147</v>
      </c>
    </row>
    <row r="5577" spans="7:10" hidden="1" x14ac:dyDescent="0.25">
      <c r="G5577" s="12"/>
      <c r="J5577" s="4" t="s">
        <v>1147</v>
      </c>
    </row>
    <row r="5578" spans="7:10" hidden="1" x14ac:dyDescent="0.25">
      <c r="G5578" s="12"/>
      <c r="J5578" s="4" t="s">
        <v>1147</v>
      </c>
    </row>
    <row r="5579" spans="7:10" hidden="1" x14ac:dyDescent="0.25">
      <c r="G5579" s="12"/>
      <c r="J5579" s="4" t="s">
        <v>1147</v>
      </c>
    </row>
    <row r="5580" spans="7:10" hidden="1" x14ac:dyDescent="0.25">
      <c r="G5580" s="12"/>
      <c r="J5580" s="4" t="s">
        <v>1147</v>
      </c>
    </row>
    <row r="5581" spans="7:10" hidden="1" x14ac:dyDescent="0.25">
      <c r="G5581" s="12"/>
      <c r="J5581" s="4" t="s">
        <v>1147</v>
      </c>
    </row>
    <row r="5582" spans="7:10" hidden="1" x14ac:dyDescent="0.25">
      <c r="G5582" s="12"/>
      <c r="J5582" s="4" t="s">
        <v>1147</v>
      </c>
    </row>
    <row r="5583" spans="7:10" hidden="1" x14ac:dyDescent="0.25">
      <c r="G5583" s="12"/>
      <c r="J5583" s="4" t="s">
        <v>1147</v>
      </c>
    </row>
    <row r="5584" spans="7:10" hidden="1" x14ac:dyDescent="0.25">
      <c r="G5584" s="12"/>
      <c r="J5584" s="4" t="s">
        <v>1147</v>
      </c>
    </row>
    <row r="5585" spans="7:10" hidden="1" x14ac:dyDescent="0.25">
      <c r="G5585" s="12"/>
      <c r="J5585" s="4" t="s">
        <v>1147</v>
      </c>
    </row>
    <row r="5586" spans="7:10" hidden="1" x14ac:dyDescent="0.25">
      <c r="G5586" s="12"/>
      <c r="J5586" s="4" t="s">
        <v>1147</v>
      </c>
    </row>
    <row r="5587" spans="7:10" hidden="1" x14ac:dyDescent="0.25">
      <c r="G5587" s="12"/>
      <c r="J5587" s="4" t="s">
        <v>1147</v>
      </c>
    </row>
    <row r="5588" spans="7:10" hidden="1" x14ac:dyDescent="0.25">
      <c r="G5588" s="12"/>
      <c r="J5588" s="4" t="s">
        <v>1147</v>
      </c>
    </row>
    <row r="5589" spans="7:10" hidden="1" x14ac:dyDescent="0.25">
      <c r="G5589" s="12"/>
      <c r="J5589" s="4" t="s">
        <v>1147</v>
      </c>
    </row>
    <row r="5590" spans="7:10" hidden="1" x14ac:dyDescent="0.25">
      <c r="G5590" s="12"/>
      <c r="J5590" s="4" t="s">
        <v>1147</v>
      </c>
    </row>
    <row r="5591" spans="7:10" hidden="1" x14ac:dyDescent="0.25">
      <c r="G5591" s="12"/>
      <c r="J5591" s="4" t="s">
        <v>1147</v>
      </c>
    </row>
    <row r="5592" spans="7:10" hidden="1" x14ac:dyDescent="0.25">
      <c r="G5592" s="12"/>
      <c r="J5592" s="4" t="s">
        <v>1147</v>
      </c>
    </row>
    <row r="5593" spans="7:10" hidden="1" x14ac:dyDescent="0.25">
      <c r="G5593" s="12"/>
      <c r="J5593" s="4" t="s">
        <v>1147</v>
      </c>
    </row>
    <row r="5594" spans="7:10" hidden="1" x14ac:dyDescent="0.25">
      <c r="G5594" s="12"/>
      <c r="J5594" s="4" t="s">
        <v>1147</v>
      </c>
    </row>
    <row r="5595" spans="7:10" hidden="1" x14ac:dyDescent="0.25">
      <c r="G5595" s="12"/>
      <c r="J5595" s="4" t="s">
        <v>1147</v>
      </c>
    </row>
    <row r="5596" spans="7:10" hidden="1" x14ac:dyDescent="0.25">
      <c r="G5596" s="12"/>
      <c r="J5596" s="4" t="s">
        <v>1147</v>
      </c>
    </row>
    <row r="5597" spans="7:10" hidden="1" x14ac:dyDescent="0.25">
      <c r="G5597" s="12"/>
      <c r="J5597" s="4" t="s">
        <v>1147</v>
      </c>
    </row>
    <row r="5598" spans="7:10" hidden="1" x14ac:dyDescent="0.25">
      <c r="G5598" s="12"/>
      <c r="J5598" s="4" t="s">
        <v>1147</v>
      </c>
    </row>
    <row r="5599" spans="7:10" hidden="1" x14ac:dyDescent="0.25">
      <c r="G5599" s="12"/>
      <c r="J5599" s="4" t="s">
        <v>1147</v>
      </c>
    </row>
    <row r="5600" spans="7:10" hidden="1" x14ac:dyDescent="0.25">
      <c r="G5600" s="12"/>
      <c r="J5600" s="4" t="s">
        <v>1147</v>
      </c>
    </row>
    <row r="5601" spans="7:10" hidden="1" x14ac:dyDescent="0.25">
      <c r="G5601" s="12"/>
      <c r="J5601" s="4" t="s">
        <v>1147</v>
      </c>
    </row>
    <row r="5602" spans="7:10" hidden="1" x14ac:dyDescent="0.25">
      <c r="G5602" s="12"/>
      <c r="J5602" s="4" t="s">
        <v>1147</v>
      </c>
    </row>
    <row r="5603" spans="7:10" hidden="1" x14ac:dyDescent="0.25">
      <c r="G5603" s="12"/>
      <c r="J5603" s="4" t="s">
        <v>1147</v>
      </c>
    </row>
    <row r="5604" spans="7:10" hidden="1" x14ac:dyDescent="0.25">
      <c r="G5604" s="12"/>
      <c r="J5604" s="4" t="s">
        <v>1147</v>
      </c>
    </row>
    <row r="5605" spans="7:10" hidden="1" x14ac:dyDescent="0.25">
      <c r="G5605" s="12"/>
      <c r="J5605" s="4" t="s">
        <v>1147</v>
      </c>
    </row>
    <row r="5606" spans="7:10" hidden="1" x14ac:dyDescent="0.25">
      <c r="G5606" s="12"/>
      <c r="J5606" s="4" t="s">
        <v>1147</v>
      </c>
    </row>
    <row r="5607" spans="7:10" hidden="1" x14ac:dyDescent="0.25">
      <c r="G5607" s="12"/>
      <c r="J5607" s="4" t="s">
        <v>1147</v>
      </c>
    </row>
    <row r="5608" spans="7:10" hidden="1" x14ac:dyDescent="0.25">
      <c r="G5608" s="12"/>
      <c r="J5608" s="4" t="s">
        <v>1147</v>
      </c>
    </row>
    <row r="5609" spans="7:10" hidden="1" x14ac:dyDescent="0.25">
      <c r="G5609" s="12"/>
      <c r="J5609" s="4" t="s">
        <v>1147</v>
      </c>
    </row>
    <row r="5610" spans="7:10" hidden="1" x14ac:dyDescent="0.25">
      <c r="G5610" s="12"/>
      <c r="J5610" s="4" t="s">
        <v>1147</v>
      </c>
    </row>
    <row r="5611" spans="7:10" hidden="1" x14ac:dyDescent="0.25">
      <c r="G5611" s="12"/>
      <c r="J5611" s="4" t="s">
        <v>1147</v>
      </c>
    </row>
    <row r="5612" spans="7:10" hidden="1" x14ac:dyDescent="0.25">
      <c r="G5612" s="12"/>
      <c r="J5612" s="4" t="s">
        <v>1147</v>
      </c>
    </row>
    <row r="5613" spans="7:10" hidden="1" x14ac:dyDescent="0.25">
      <c r="G5613" s="12"/>
      <c r="J5613" s="4" t="s">
        <v>1147</v>
      </c>
    </row>
    <row r="5614" spans="7:10" hidden="1" x14ac:dyDescent="0.25">
      <c r="G5614" s="12"/>
      <c r="J5614" s="4" t="s">
        <v>1147</v>
      </c>
    </row>
    <row r="5615" spans="7:10" hidden="1" x14ac:dyDescent="0.25">
      <c r="G5615" s="12"/>
      <c r="J5615" s="4" t="s">
        <v>1147</v>
      </c>
    </row>
    <row r="5616" spans="7:10" hidden="1" x14ac:dyDescent="0.25">
      <c r="G5616" s="12"/>
      <c r="J5616" s="4" t="s">
        <v>1147</v>
      </c>
    </row>
    <row r="5617" spans="7:10" hidden="1" x14ac:dyDescent="0.25">
      <c r="G5617" s="12"/>
      <c r="J5617" s="4" t="s">
        <v>1147</v>
      </c>
    </row>
    <row r="5618" spans="7:10" hidden="1" x14ac:dyDescent="0.25">
      <c r="G5618" s="12"/>
      <c r="J5618" s="4" t="s">
        <v>1147</v>
      </c>
    </row>
    <row r="5619" spans="7:10" hidden="1" x14ac:dyDescent="0.25">
      <c r="G5619" s="12"/>
      <c r="J5619" s="4" t="s">
        <v>1147</v>
      </c>
    </row>
    <row r="5620" spans="7:10" hidden="1" x14ac:dyDescent="0.25">
      <c r="G5620" s="12"/>
      <c r="J5620" s="4" t="s">
        <v>1147</v>
      </c>
    </row>
    <row r="5621" spans="7:10" hidden="1" x14ac:dyDescent="0.25">
      <c r="G5621" s="12"/>
      <c r="J5621" s="4" t="s">
        <v>1147</v>
      </c>
    </row>
    <row r="5622" spans="7:10" hidden="1" x14ac:dyDescent="0.25">
      <c r="G5622" s="12"/>
      <c r="J5622" s="4" t="s">
        <v>1147</v>
      </c>
    </row>
    <row r="5623" spans="7:10" hidden="1" x14ac:dyDescent="0.25">
      <c r="G5623" s="12"/>
      <c r="J5623" s="4" t="s">
        <v>1147</v>
      </c>
    </row>
    <row r="5624" spans="7:10" hidden="1" x14ac:dyDescent="0.25">
      <c r="G5624" s="12"/>
      <c r="J5624" s="4" t="s">
        <v>1147</v>
      </c>
    </row>
    <row r="5625" spans="7:10" hidden="1" x14ac:dyDescent="0.25">
      <c r="G5625" s="12"/>
      <c r="J5625" s="4" t="s">
        <v>1147</v>
      </c>
    </row>
    <row r="5626" spans="7:10" hidden="1" x14ac:dyDescent="0.25">
      <c r="G5626" s="12"/>
      <c r="J5626" s="4" t="s">
        <v>1147</v>
      </c>
    </row>
    <row r="5627" spans="7:10" hidden="1" x14ac:dyDescent="0.25">
      <c r="G5627" s="12"/>
      <c r="J5627" s="4" t="s">
        <v>1147</v>
      </c>
    </row>
    <row r="5628" spans="7:10" hidden="1" x14ac:dyDescent="0.25">
      <c r="G5628" s="12"/>
      <c r="J5628" s="4" t="s">
        <v>1147</v>
      </c>
    </row>
    <row r="5629" spans="7:10" hidden="1" x14ac:dyDescent="0.25">
      <c r="G5629" s="12"/>
      <c r="J5629" s="4" t="s">
        <v>1147</v>
      </c>
    </row>
    <row r="5630" spans="7:10" hidden="1" x14ac:dyDescent="0.25">
      <c r="G5630" s="12"/>
      <c r="J5630" s="4" t="s">
        <v>1147</v>
      </c>
    </row>
    <row r="5631" spans="7:10" hidden="1" x14ac:dyDescent="0.25">
      <c r="G5631" s="12"/>
      <c r="J5631" s="4" t="s">
        <v>1147</v>
      </c>
    </row>
    <row r="5632" spans="7:10" hidden="1" x14ac:dyDescent="0.25">
      <c r="G5632" s="12"/>
      <c r="J5632" s="4" t="s">
        <v>1147</v>
      </c>
    </row>
    <row r="5633" spans="7:10" hidden="1" x14ac:dyDescent="0.25">
      <c r="G5633" s="12"/>
      <c r="J5633" s="4" t="s">
        <v>1147</v>
      </c>
    </row>
    <row r="5634" spans="7:10" hidden="1" x14ac:dyDescent="0.25">
      <c r="G5634" s="12"/>
      <c r="J5634" s="4" t="s">
        <v>1147</v>
      </c>
    </row>
    <row r="5635" spans="7:10" hidden="1" x14ac:dyDescent="0.25">
      <c r="G5635" s="12"/>
      <c r="J5635" s="4" t="s">
        <v>1147</v>
      </c>
    </row>
    <row r="5636" spans="7:10" hidden="1" x14ac:dyDescent="0.25">
      <c r="G5636" s="12"/>
      <c r="J5636" s="4" t="s">
        <v>1147</v>
      </c>
    </row>
    <row r="5637" spans="7:10" hidden="1" x14ac:dyDescent="0.25">
      <c r="G5637" s="12"/>
      <c r="J5637" s="4" t="s">
        <v>1147</v>
      </c>
    </row>
    <row r="5638" spans="7:10" hidden="1" x14ac:dyDescent="0.25">
      <c r="G5638" s="12"/>
      <c r="J5638" s="4" t="s">
        <v>1147</v>
      </c>
    </row>
    <row r="5639" spans="7:10" hidden="1" x14ac:dyDescent="0.25">
      <c r="G5639" s="12"/>
      <c r="J5639" s="4" t="s">
        <v>1147</v>
      </c>
    </row>
    <row r="5640" spans="7:10" hidden="1" x14ac:dyDescent="0.25">
      <c r="G5640" s="12"/>
      <c r="J5640" s="4" t="s">
        <v>1147</v>
      </c>
    </row>
    <row r="5641" spans="7:10" hidden="1" x14ac:dyDescent="0.25">
      <c r="G5641" s="12"/>
      <c r="J5641" s="4" t="s">
        <v>1147</v>
      </c>
    </row>
    <row r="5642" spans="7:10" hidden="1" x14ac:dyDescent="0.25">
      <c r="G5642" s="12"/>
      <c r="J5642" s="4" t="s">
        <v>1147</v>
      </c>
    </row>
    <row r="5643" spans="7:10" hidden="1" x14ac:dyDescent="0.25">
      <c r="G5643" s="12"/>
      <c r="J5643" s="4" t="s">
        <v>1147</v>
      </c>
    </row>
    <row r="5644" spans="7:10" hidden="1" x14ac:dyDescent="0.25">
      <c r="G5644" s="12"/>
      <c r="J5644" s="4" t="s">
        <v>1147</v>
      </c>
    </row>
    <row r="5645" spans="7:10" hidden="1" x14ac:dyDescent="0.25">
      <c r="G5645" s="12"/>
      <c r="J5645" s="4" t="s">
        <v>1147</v>
      </c>
    </row>
    <row r="5646" spans="7:10" hidden="1" x14ac:dyDescent="0.25">
      <c r="G5646" s="12"/>
      <c r="J5646" s="4" t="s">
        <v>1147</v>
      </c>
    </row>
    <row r="5647" spans="7:10" hidden="1" x14ac:dyDescent="0.25">
      <c r="G5647" s="12"/>
      <c r="J5647" s="4" t="s">
        <v>1147</v>
      </c>
    </row>
    <row r="5648" spans="7:10" hidden="1" x14ac:dyDescent="0.25">
      <c r="G5648" s="12"/>
      <c r="J5648" s="4" t="s">
        <v>1147</v>
      </c>
    </row>
    <row r="5649" spans="7:10" hidden="1" x14ac:dyDescent="0.25">
      <c r="G5649" s="12"/>
      <c r="J5649" s="4" t="s">
        <v>1147</v>
      </c>
    </row>
    <row r="5650" spans="7:10" hidden="1" x14ac:dyDescent="0.25">
      <c r="G5650" s="12"/>
      <c r="J5650" s="4" t="s">
        <v>1147</v>
      </c>
    </row>
    <row r="5651" spans="7:10" hidden="1" x14ac:dyDescent="0.25">
      <c r="G5651" s="12"/>
      <c r="J5651" s="4" t="s">
        <v>1147</v>
      </c>
    </row>
    <row r="5652" spans="7:10" hidden="1" x14ac:dyDescent="0.25">
      <c r="G5652" s="12"/>
      <c r="J5652" s="4" t="s">
        <v>1147</v>
      </c>
    </row>
    <row r="5653" spans="7:10" hidden="1" x14ac:dyDescent="0.25">
      <c r="G5653" s="12"/>
      <c r="J5653" s="4" t="s">
        <v>1147</v>
      </c>
    </row>
    <row r="5654" spans="7:10" hidden="1" x14ac:dyDescent="0.25">
      <c r="G5654" s="12"/>
      <c r="J5654" s="4" t="s">
        <v>1147</v>
      </c>
    </row>
    <row r="5655" spans="7:10" hidden="1" x14ac:dyDescent="0.25">
      <c r="G5655" s="12"/>
      <c r="J5655" s="4" t="s">
        <v>1147</v>
      </c>
    </row>
    <row r="5656" spans="7:10" hidden="1" x14ac:dyDescent="0.25">
      <c r="G5656" s="12"/>
      <c r="J5656" s="4" t="s">
        <v>1147</v>
      </c>
    </row>
    <row r="5657" spans="7:10" hidden="1" x14ac:dyDescent="0.25">
      <c r="G5657" s="12"/>
      <c r="J5657" s="4" t="s">
        <v>1147</v>
      </c>
    </row>
    <row r="5658" spans="7:10" hidden="1" x14ac:dyDescent="0.25">
      <c r="G5658" s="12"/>
      <c r="J5658" s="4" t="s">
        <v>1147</v>
      </c>
    </row>
    <row r="5659" spans="7:10" hidden="1" x14ac:dyDescent="0.25">
      <c r="G5659" s="12"/>
      <c r="J5659" s="4" t="s">
        <v>1147</v>
      </c>
    </row>
    <row r="5660" spans="7:10" hidden="1" x14ac:dyDescent="0.25">
      <c r="G5660" s="12"/>
      <c r="J5660" s="4" t="s">
        <v>1147</v>
      </c>
    </row>
    <row r="5661" spans="7:10" hidden="1" x14ac:dyDescent="0.25">
      <c r="G5661" s="12"/>
      <c r="J5661" s="4" t="s">
        <v>1147</v>
      </c>
    </row>
    <row r="5662" spans="7:10" hidden="1" x14ac:dyDescent="0.25">
      <c r="G5662" s="12"/>
      <c r="J5662" s="4" t="s">
        <v>1147</v>
      </c>
    </row>
    <row r="5663" spans="7:10" hidden="1" x14ac:dyDescent="0.25">
      <c r="G5663" s="12"/>
      <c r="J5663" s="4" t="s">
        <v>1147</v>
      </c>
    </row>
    <row r="5664" spans="7:10" hidden="1" x14ac:dyDescent="0.25">
      <c r="G5664" s="12"/>
      <c r="J5664" s="4" t="s">
        <v>1147</v>
      </c>
    </row>
    <row r="5665" spans="7:10" hidden="1" x14ac:dyDescent="0.25">
      <c r="G5665" s="12"/>
      <c r="J5665" s="4" t="s">
        <v>1147</v>
      </c>
    </row>
    <row r="5666" spans="7:10" hidden="1" x14ac:dyDescent="0.25">
      <c r="G5666" s="12"/>
      <c r="J5666" s="4" t="s">
        <v>1147</v>
      </c>
    </row>
    <row r="5667" spans="7:10" hidden="1" x14ac:dyDescent="0.25">
      <c r="G5667" s="12"/>
      <c r="J5667" s="4" t="s">
        <v>1147</v>
      </c>
    </row>
    <row r="5668" spans="7:10" hidden="1" x14ac:dyDescent="0.25">
      <c r="G5668" s="12"/>
      <c r="J5668" s="4" t="s">
        <v>1147</v>
      </c>
    </row>
    <row r="5669" spans="7:10" hidden="1" x14ac:dyDescent="0.25">
      <c r="G5669" s="12"/>
      <c r="J5669" s="4" t="s">
        <v>1147</v>
      </c>
    </row>
    <row r="5670" spans="7:10" hidden="1" x14ac:dyDescent="0.25">
      <c r="G5670" s="12"/>
      <c r="J5670" s="4" t="s">
        <v>1147</v>
      </c>
    </row>
    <row r="5671" spans="7:10" hidden="1" x14ac:dyDescent="0.25">
      <c r="G5671" s="12"/>
      <c r="J5671" s="4" t="s">
        <v>1147</v>
      </c>
    </row>
    <row r="5672" spans="7:10" hidden="1" x14ac:dyDescent="0.25">
      <c r="G5672" s="12"/>
      <c r="J5672" s="4" t="s">
        <v>1147</v>
      </c>
    </row>
    <row r="5673" spans="7:10" hidden="1" x14ac:dyDescent="0.25">
      <c r="G5673" s="12"/>
      <c r="J5673" s="4" t="s">
        <v>1147</v>
      </c>
    </row>
    <row r="5674" spans="7:10" hidden="1" x14ac:dyDescent="0.25">
      <c r="G5674" s="12"/>
      <c r="J5674" s="4" t="s">
        <v>1147</v>
      </c>
    </row>
    <row r="5675" spans="7:10" hidden="1" x14ac:dyDescent="0.25">
      <c r="G5675" s="12"/>
      <c r="J5675" s="4" t="s">
        <v>1147</v>
      </c>
    </row>
    <row r="5676" spans="7:10" hidden="1" x14ac:dyDescent="0.25">
      <c r="G5676" s="12"/>
      <c r="J5676" s="4" t="s">
        <v>1147</v>
      </c>
    </row>
    <row r="5677" spans="7:10" hidden="1" x14ac:dyDescent="0.25">
      <c r="G5677" s="12"/>
      <c r="J5677" s="4" t="s">
        <v>1147</v>
      </c>
    </row>
    <row r="5678" spans="7:10" hidden="1" x14ac:dyDescent="0.25">
      <c r="G5678" s="12"/>
      <c r="J5678" s="4" t="s">
        <v>1147</v>
      </c>
    </row>
    <row r="5679" spans="7:10" hidden="1" x14ac:dyDescent="0.25">
      <c r="G5679" s="12"/>
      <c r="J5679" s="4" t="s">
        <v>1147</v>
      </c>
    </row>
    <row r="5680" spans="7:10" hidden="1" x14ac:dyDescent="0.25">
      <c r="G5680" s="12"/>
      <c r="J5680" s="4" t="s">
        <v>1147</v>
      </c>
    </row>
    <row r="5681" spans="7:10" hidden="1" x14ac:dyDescent="0.25">
      <c r="G5681" s="12"/>
      <c r="J5681" s="4" t="s">
        <v>1147</v>
      </c>
    </row>
    <row r="5682" spans="7:10" hidden="1" x14ac:dyDescent="0.25">
      <c r="G5682" s="12"/>
      <c r="J5682" s="4" t="s">
        <v>1147</v>
      </c>
    </row>
    <row r="5683" spans="7:10" hidden="1" x14ac:dyDescent="0.25">
      <c r="G5683" s="12"/>
      <c r="J5683" s="4" t="s">
        <v>1147</v>
      </c>
    </row>
    <row r="5684" spans="7:10" hidden="1" x14ac:dyDescent="0.25">
      <c r="G5684" s="12"/>
      <c r="J5684" s="4" t="s">
        <v>1147</v>
      </c>
    </row>
    <row r="5685" spans="7:10" hidden="1" x14ac:dyDescent="0.25">
      <c r="G5685" s="12"/>
      <c r="J5685" s="4" t="s">
        <v>1147</v>
      </c>
    </row>
    <row r="5686" spans="7:10" hidden="1" x14ac:dyDescent="0.25">
      <c r="G5686" s="12"/>
      <c r="J5686" s="4" t="s">
        <v>1147</v>
      </c>
    </row>
    <row r="5687" spans="7:10" hidden="1" x14ac:dyDescent="0.25">
      <c r="G5687" s="12"/>
      <c r="J5687" s="4" t="s">
        <v>1147</v>
      </c>
    </row>
    <row r="5688" spans="7:10" hidden="1" x14ac:dyDescent="0.25">
      <c r="G5688" s="12"/>
      <c r="J5688" s="4" t="s">
        <v>1147</v>
      </c>
    </row>
    <row r="5689" spans="7:10" hidden="1" x14ac:dyDescent="0.25">
      <c r="G5689" s="12"/>
      <c r="J5689" s="4" t="s">
        <v>1147</v>
      </c>
    </row>
    <row r="5690" spans="7:10" hidden="1" x14ac:dyDescent="0.25">
      <c r="G5690" s="12"/>
      <c r="J5690" s="4" t="s">
        <v>1147</v>
      </c>
    </row>
    <row r="5691" spans="7:10" hidden="1" x14ac:dyDescent="0.25">
      <c r="G5691" s="12"/>
      <c r="J5691" s="4" t="s">
        <v>1147</v>
      </c>
    </row>
    <row r="5692" spans="7:10" hidden="1" x14ac:dyDescent="0.25">
      <c r="G5692" s="12"/>
      <c r="J5692" s="4" t="s">
        <v>1147</v>
      </c>
    </row>
    <row r="5693" spans="7:10" hidden="1" x14ac:dyDescent="0.25">
      <c r="G5693" s="12"/>
      <c r="J5693" s="4" t="s">
        <v>1147</v>
      </c>
    </row>
    <row r="5694" spans="7:10" hidden="1" x14ac:dyDescent="0.25">
      <c r="G5694" s="12"/>
      <c r="J5694" s="4" t="s">
        <v>1147</v>
      </c>
    </row>
    <row r="5695" spans="7:10" hidden="1" x14ac:dyDescent="0.25">
      <c r="G5695" s="12"/>
      <c r="J5695" s="4" t="s">
        <v>1147</v>
      </c>
    </row>
    <row r="5696" spans="7:10" hidden="1" x14ac:dyDescent="0.25">
      <c r="G5696" s="12"/>
      <c r="J5696" s="4" t="s">
        <v>1147</v>
      </c>
    </row>
    <row r="5697" spans="7:10" hidden="1" x14ac:dyDescent="0.25">
      <c r="G5697" s="12"/>
      <c r="J5697" s="4" t="s">
        <v>1147</v>
      </c>
    </row>
    <row r="5698" spans="7:10" hidden="1" x14ac:dyDescent="0.25">
      <c r="G5698" s="12"/>
      <c r="J5698" s="4" t="s">
        <v>1147</v>
      </c>
    </row>
    <row r="5699" spans="7:10" hidden="1" x14ac:dyDescent="0.25">
      <c r="G5699" s="12"/>
      <c r="J5699" s="4" t="s">
        <v>1147</v>
      </c>
    </row>
    <row r="5700" spans="7:10" hidden="1" x14ac:dyDescent="0.25">
      <c r="G5700" s="12"/>
      <c r="J5700" s="4" t="s">
        <v>1147</v>
      </c>
    </row>
    <row r="5701" spans="7:10" hidden="1" x14ac:dyDescent="0.25">
      <c r="G5701" s="12"/>
      <c r="J5701" s="4" t="s">
        <v>1147</v>
      </c>
    </row>
    <row r="5702" spans="7:10" hidden="1" x14ac:dyDescent="0.25">
      <c r="G5702" s="12"/>
      <c r="J5702" s="4" t="s">
        <v>1147</v>
      </c>
    </row>
    <row r="5703" spans="7:10" hidden="1" x14ac:dyDescent="0.25">
      <c r="G5703" s="12"/>
      <c r="J5703" s="4" t="s">
        <v>1147</v>
      </c>
    </row>
    <row r="5704" spans="7:10" hidden="1" x14ac:dyDescent="0.25">
      <c r="G5704" s="12"/>
      <c r="J5704" s="4" t="s">
        <v>1147</v>
      </c>
    </row>
    <row r="5705" spans="7:10" hidden="1" x14ac:dyDescent="0.25">
      <c r="G5705" s="12"/>
      <c r="J5705" s="4" t="s">
        <v>1147</v>
      </c>
    </row>
    <row r="5706" spans="7:10" hidden="1" x14ac:dyDescent="0.25">
      <c r="G5706" s="12"/>
      <c r="J5706" s="4" t="s">
        <v>1147</v>
      </c>
    </row>
    <row r="5707" spans="7:10" hidden="1" x14ac:dyDescent="0.25">
      <c r="G5707" s="12"/>
      <c r="J5707" s="4" t="s">
        <v>1147</v>
      </c>
    </row>
    <row r="5708" spans="7:10" hidden="1" x14ac:dyDescent="0.25">
      <c r="G5708" s="12"/>
      <c r="J5708" s="4" t="s">
        <v>1147</v>
      </c>
    </row>
    <row r="5709" spans="7:10" hidden="1" x14ac:dyDescent="0.25">
      <c r="G5709" s="12"/>
      <c r="J5709" s="4" t="s">
        <v>1147</v>
      </c>
    </row>
    <row r="5710" spans="7:10" hidden="1" x14ac:dyDescent="0.25">
      <c r="G5710" s="12"/>
      <c r="J5710" s="4" t="s">
        <v>1147</v>
      </c>
    </row>
    <row r="5711" spans="7:10" hidden="1" x14ac:dyDescent="0.25">
      <c r="G5711" s="12"/>
      <c r="J5711" s="4" t="s">
        <v>1147</v>
      </c>
    </row>
    <row r="5712" spans="7:10" hidden="1" x14ac:dyDescent="0.25">
      <c r="G5712" s="12"/>
      <c r="J5712" s="4" t="s">
        <v>1147</v>
      </c>
    </row>
    <row r="5713" spans="7:10" hidden="1" x14ac:dyDescent="0.25">
      <c r="G5713" s="12"/>
      <c r="J5713" s="4" t="s">
        <v>1147</v>
      </c>
    </row>
    <row r="5714" spans="7:10" hidden="1" x14ac:dyDescent="0.25">
      <c r="G5714" s="12"/>
      <c r="J5714" s="4" t="s">
        <v>1147</v>
      </c>
    </row>
    <row r="5715" spans="7:10" hidden="1" x14ac:dyDescent="0.25">
      <c r="G5715" s="12"/>
      <c r="J5715" s="4" t="s">
        <v>1147</v>
      </c>
    </row>
    <row r="5716" spans="7:10" hidden="1" x14ac:dyDescent="0.25">
      <c r="G5716" s="12"/>
      <c r="J5716" s="4" t="s">
        <v>1147</v>
      </c>
    </row>
    <row r="5717" spans="7:10" hidden="1" x14ac:dyDescent="0.25">
      <c r="G5717" s="12"/>
      <c r="J5717" s="4" t="s">
        <v>1147</v>
      </c>
    </row>
    <row r="5718" spans="7:10" hidden="1" x14ac:dyDescent="0.25">
      <c r="G5718" s="12"/>
      <c r="J5718" s="4" t="s">
        <v>1147</v>
      </c>
    </row>
    <row r="5719" spans="7:10" hidden="1" x14ac:dyDescent="0.25">
      <c r="G5719" s="12"/>
      <c r="J5719" s="4" t="s">
        <v>1147</v>
      </c>
    </row>
    <row r="5720" spans="7:10" hidden="1" x14ac:dyDescent="0.25">
      <c r="G5720" s="12"/>
      <c r="J5720" s="4" t="s">
        <v>1147</v>
      </c>
    </row>
    <row r="5721" spans="7:10" hidden="1" x14ac:dyDescent="0.25">
      <c r="G5721" s="12"/>
      <c r="J5721" s="4" t="s">
        <v>1147</v>
      </c>
    </row>
    <row r="5722" spans="7:10" hidden="1" x14ac:dyDescent="0.25">
      <c r="G5722" s="12"/>
      <c r="J5722" s="4" t="s">
        <v>1147</v>
      </c>
    </row>
    <row r="5723" spans="7:10" hidden="1" x14ac:dyDescent="0.25">
      <c r="G5723" s="12"/>
      <c r="J5723" s="4" t="s">
        <v>1147</v>
      </c>
    </row>
    <row r="5724" spans="7:10" hidden="1" x14ac:dyDescent="0.25">
      <c r="G5724" s="12"/>
      <c r="J5724" s="4" t="s">
        <v>1147</v>
      </c>
    </row>
    <row r="5725" spans="7:10" hidden="1" x14ac:dyDescent="0.25">
      <c r="G5725" s="12"/>
      <c r="J5725" s="4" t="s">
        <v>1147</v>
      </c>
    </row>
    <row r="5726" spans="7:10" hidden="1" x14ac:dyDescent="0.25">
      <c r="G5726" s="12"/>
      <c r="J5726" s="4" t="s">
        <v>1147</v>
      </c>
    </row>
    <row r="5727" spans="7:10" hidden="1" x14ac:dyDescent="0.25">
      <c r="G5727" s="12"/>
      <c r="J5727" s="4" t="s">
        <v>1147</v>
      </c>
    </row>
    <row r="5728" spans="7:10" hidden="1" x14ac:dyDescent="0.25">
      <c r="G5728" s="12"/>
      <c r="J5728" s="4" t="s">
        <v>1147</v>
      </c>
    </row>
    <row r="5729" spans="7:10" hidden="1" x14ac:dyDescent="0.25">
      <c r="G5729" s="12"/>
      <c r="J5729" s="4" t="s">
        <v>1147</v>
      </c>
    </row>
    <row r="5730" spans="7:10" hidden="1" x14ac:dyDescent="0.25">
      <c r="G5730" s="12"/>
      <c r="J5730" s="4" t="s">
        <v>1147</v>
      </c>
    </row>
    <row r="5731" spans="7:10" hidden="1" x14ac:dyDescent="0.25">
      <c r="G5731" s="12"/>
      <c r="J5731" s="4" t="s">
        <v>1147</v>
      </c>
    </row>
    <row r="5732" spans="7:10" hidden="1" x14ac:dyDescent="0.25">
      <c r="G5732" s="12"/>
      <c r="J5732" s="4" t="s">
        <v>1147</v>
      </c>
    </row>
    <row r="5733" spans="7:10" hidden="1" x14ac:dyDescent="0.25">
      <c r="G5733" s="12"/>
      <c r="J5733" s="4" t="s">
        <v>1147</v>
      </c>
    </row>
    <row r="5734" spans="7:10" hidden="1" x14ac:dyDescent="0.25">
      <c r="G5734" s="12"/>
      <c r="J5734" s="4" t="s">
        <v>1147</v>
      </c>
    </row>
    <row r="5735" spans="7:10" hidden="1" x14ac:dyDescent="0.25">
      <c r="G5735" s="12"/>
      <c r="J5735" s="4" t="s">
        <v>1147</v>
      </c>
    </row>
    <row r="5736" spans="7:10" hidden="1" x14ac:dyDescent="0.25">
      <c r="G5736" s="12"/>
      <c r="J5736" s="4" t="s">
        <v>1147</v>
      </c>
    </row>
    <row r="5737" spans="7:10" hidden="1" x14ac:dyDescent="0.25">
      <c r="G5737" s="12"/>
      <c r="J5737" s="4" t="s">
        <v>1147</v>
      </c>
    </row>
    <row r="5738" spans="7:10" hidden="1" x14ac:dyDescent="0.25">
      <c r="G5738" s="12"/>
      <c r="J5738" s="4" t="s">
        <v>1147</v>
      </c>
    </row>
    <row r="5739" spans="7:10" hidden="1" x14ac:dyDescent="0.25">
      <c r="G5739" s="12"/>
      <c r="J5739" s="4" t="s">
        <v>1147</v>
      </c>
    </row>
    <row r="5740" spans="7:10" hidden="1" x14ac:dyDescent="0.25">
      <c r="G5740" s="12"/>
      <c r="J5740" s="4" t="s">
        <v>1147</v>
      </c>
    </row>
    <row r="5741" spans="7:10" hidden="1" x14ac:dyDescent="0.25">
      <c r="G5741" s="12"/>
      <c r="J5741" s="4" t="s">
        <v>1147</v>
      </c>
    </row>
    <row r="5742" spans="7:10" hidden="1" x14ac:dyDescent="0.25">
      <c r="G5742" s="12"/>
      <c r="J5742" s="4" t="s">
        <v>1147</v>
      </c>
    </row>
    <row r="5743" spans="7:10" hidden="1" x14ac:dyDescent="0.25">
      <c r="G5743" s="12"/>
      <c r="J5743" s="4" t="s">
        <v>1147</v>
      </c>
    </row>
    <row r="5744" spans="7:10" hidden="1" x14ac:dyDescent="0.25">
      <c r="G5744" s="12"/>
      <c r="J5744" s="4" t="s">
        <v>1147</v>
      </c>
    </row>
    <row r="5745" spans="7:10" hidden="1" x14ac:dyDescent="0.25">
      <c r="G5745" s="12"/>
      <c r="J5745" s="4" t="s">
        <v>1147</v>
      </c>
    </row>
    <row r="5746" spans="7:10" hidden="1" x14ac:dyDescent="0.25">
      <c r="G5746" s="12"/>
      <c r="J5746" s="4" t="s">
        <v>1147</v>
      </c>
    </row>
    <row r="5747" spans="7:10" hidden="1" x14ac:dyDescent="0.25">
      <c r="G5747" s="12"/>
      <c r="J5747" s="4" t="s">
        <v>1147</v>
      </c>
    </row>
    <row r="5748" spans="7:10" hidden="1" x14ac:dyDescent="0.25">
      <c r="G5748" s="12"/>
      <c r="J5748" s="4" t="s">
        <v>1147</v>
      </c>
    </row>
    <row r="5749" spans="7:10" hidden="1" x14ac:dyDescent="0.25">
      <c r="G5749" s="12"/>
      <c r="J5749" s="4" t="s">
        <v>1147</v>
      </c>
    </row>
    <row r="5750" spans="7:10" hidden="1" x14ac:dyDescent="0.25">
      <c r="G5750" s="12"/>
      <c r="J5750" s="4" t="s">
        <v>1147</v>
      </c>
    </row>
    <row r="5751" spans="7:10" hidden="1" x14ac:dyDescent="0.25">
      <c r="G5751" s="12"/>
      <c r="J5751" s="4" t="s">
        <v>1147</v>
      </c>
    </row>
    <row r="5752" spans="7:10" hidden="1" x14ac:dyDescent="0.25">
      <c r="G5752" s="12"/>
      <c r="J5752" s="4" t="s">
        <v>1147</v>
      </c>
    </row>
    <row r="5753" spans="7:10" hidden="1" x14ac:dyDescent="0.25">
      <c r="G5753" s="12"/>
      <c r="J5753" s="4" t="s">
        <v>1147</v>
      </c>
    </row>
    <row r="5754" spans="7:10" hidden="1" x14ac:dyDescent="0.25">
      <c r="G5754" s="12"/>
      <c r="J5754" s="4" t="s">
        <v>1147</v>
      </c>
    </row>
    <row r="5755" spans="7:10" hidden="1" x14ac:dyDescent="0.25">
      <c r="G5755" s="12"/>
      <c r="J5755" s="4" t="s">
        <v>1147</v>
      </c>
    </row>
    <row r="5756" spans="7:10" hidden="1" x14ac:dyDescent="0.25">
      <c r="G5756" s="12"/>
      <c r="J5756" s="4" t="s">
        <v>1147</v>
      </c>
    </row>
    <row r="5757" spans="7:10" hidden="1" x14ac:dyDescent="0.25">
      <c r="G5757" s="12"/>
      <c r="J5757" s="4" t="s">
        <v>1147</v>
      </c>
    </row>
    <row r="5758" spans="7:10" hidden="1" x14ac:dyDescent="0.25">
      <c r="G5758" s="12"/>
      <c r="J5758" s="4" t="s">
        <v>1147</v>
      </c>
    </row>
    <row r="5759" spans="7:10" hidden="1" x14ac:dyDescent="0.25">
      <c r="G5759" s="12"/>
      <c r="J5759" s="4" t="s">
        <v>1147</v>
      </c>
    </row>
    <row r="5760" spans="7:10" hidden="1" x14ac:dyDescent="0.25">
      <c r="G5760" s="12"/>
      <c r="J5760" s="4" t="s">
        <v>1147</v>
      </c>
    </row>
    <row r="5761" spans="7:10" hidden="1" x14ac:dyDescent="0.25">
      <c r="G5761" s="12"/>
      <c r="J5761" s="4" t="s">
        <v>1147</v>
      </c>
    </row>
    <row r="5762" spans="7:10" hidden="1" x14ac:dyDescent="0.25">
      <c r="G5762" s="12"/>
      <c r="J5762" s="4" t="s">
        <v>1147</v>
      </c>
    </row>
    <row r="5763" spans="7:10" hidden="1" x14ac:dyDescent="0.25">
      <c r="G5763" s="12"/>
      <c r="J5763" s="4" t="s">
        <v>1147</v>
      </c>
    </row>
    <row r="5764" spans="7:10" hidden="1" x14ac:dyDescent="0.25">
      <c r="G5764" s="12"/>
      <c r="J5764" s="4" t="s">
        <v>1147</v>
      </c>
    </row>
    <row r="5765" spans="7:10" hidden="1" x14ac:dyDescent="0.25">
      <c r="G5765" s="12"/>
      <c r="J5765" s="4" t="s">
        <v>1147</v>
      </c>
    </row>
    <row r="5766" spans="7:10" hidden="1" x14ac:dyDescent="0.25">
      <c r="G5766" s="12"/>
      <c r="J5766" s="4" t="s">
        <v>1147</v>
      </c>
    </row>
    <row r="5767" spans="7:10" hidden="1" x14ac:dyDescent="0.25">
      <c r="G5767" s="12"/>
      <c r="J5767" s="4" t="s">
        <v>1147</v>
      </c>
    </row>
    <row r="5768" spans="7:10" hidden="1" x14ac:dyDescent="0.25">
      <c r="G5768" s="12"/>
      <c r="J5768" s="4" t="s">
        <v>1147</v>
      </c>
    </row>
    <row r="5769" spans="7:10" hidden="1" x14ac:dyDescent="0.25">
      <c r="G5769" s="12"/>
      <c r="J5769" s="4" t="s">
        <v>1147</v>
      </c>
    </row>
    <row r="5770" spans="7:10" hidden="1" x14ac:dyDescent="0.25">
      <c r="G5770" s="12"/>
      <c r="J5770" s="4" t="s">
        <v>1147</v>
      </c>
    </row>
    <row r="5771" spans="7:10" hidden="1" x14ac:dyDescent="0.25">
      <c r="G5771" s="12"/>
      <c r="J5771" s="4" t="s">
        <v>1147</v>
      </c>
    </row>
    <row r="5772" spans="7:10" hidden="1" x14ac:dyDescent="0.25">
      <c r="G5772" s="12"/>
      <c r="J5772" s="4" t="s">
        <v>1147</v>
      </c>
    </row>
    <row r="5773" spans="7:10" hidden="1" x14ac:dyDescent="0.25">
      <c r="G5773" s="12"/>
      <c r="J5773" s="4" t="s">
        <v>1147</v>
      </c>
    </row>
    <row r="5774" spans="7:10" hidden="1" x14ac:dyDescent="0.25">
      <c r="G5774" s="12"/>
      <c r="J5774" s="4" t="s">
        <v>1147</v>
      </c>
    </row>
    <row r="5775" spans="7:10" hidden="1" x14ac:dyDescent="0.25">
      <c r="G5775" s="12"/>
      <c r="J5775" s="4" t="s">
        <v>1147</v>
      </c>
    </row>
    <row r="5776" spans="7:10" hidden="1" x14ac:dyDescent="0.25">
      <c r="G5776" s="12"/>
      <c r="J5776" s="4" t="s">
        <v>1147</v>
      </c>
    </row>
    <row r="5777" spans="7:10" hidden="1" x14ac:dyDescent="0.25">
      <c r="G5777" s="12"/>
      <c r="J5777" s="4" t="s">
        <v>1147</v>
      </c>
    </row>
    <row r="5778" spans="7:10" hidden="1" x14ac:dyDescent="0.25">
      <c r="G5778" s="12"/>
      <c r="J5778" s="4" t="s">
        <v>1147</v>
      </c>
    </row>
    <row r="5779" spans="7:10" hidden="1" x14ac:dyDescent="0.25">
      <c r="G5779" s="12"/>
      <c r="J5779" s="4" t="s">
        <v>1147</v>
      </c>
    </row>
    <row r="5780" spans="7:10" hidden="1" x14ac:dyDescent="0.25">
      <c r="G5780" s="12"/>
      <c r="J5780" s="4" t="s">
        <v>1147</v>
      </c>
    </row>
    <row r="5781" spans="7:10" hidden="1" x14ac:dyDescent="0.25">
      <c r="G5781" s="12"/>
      <c r="J5781" s="4" t="s">
        <v>1147</v>
      </c>
    </row>
    <row r="5782" spans="7:10" hidden="1" x14ac:dyDescent="0.25">
      <c r="G5782" s="12"/>
      <c r="J5782" s="4" t="s">
        <v>1147</v>
      </c>
    </row>
    <row r="5783" spans="7:10" hidden="1" x14ac:dyDescent="0.25">
      <c r="G5783" s="12"/>
      <c r="J5783" s="4" t="s">
        <v>1147</v>
      </c>
    </row>
    <row r="5784" spans="7:10" hidden="1" x14ac:dyDescent="0.25">
      <c r="G5784" s="12"/>
      <c r="J5784" s="4" t="s">
        <v>1147</v>
      </c>
    </row>
    <row r="5785" spans="7:10" hidden="1" x14ac:dyDescent="0.25">
      <c r="G5785" s="12"/>
      <c r="J5785" s="4" t="s">
        <v>1147</v>
      </c>
    </row>
    <row r="5786" spans="7:10" hidden="1" x14ac:dyDescent="0.25">
      <c r="G5786" s="12"/>
      <c r="J5786" s="4" t="s">
        <v>1147</v>
      </c>
    </row>
    <row r="5787" spans="7:10" hidden="1" x14ac:dyDescent="0.25">
      <c r="G5787" s="12"/>
      <c r="J5787" s="4" t="s">
        <v>1147</v>
      </c>
    </row>
    <row r="5788" spans="7:10" hidden="1" x14ac:dyDescent="0.25">
      <c r="G5788" s="12"/>
      <c r="J5788" s="4" t="s">
        <v>1147</v>
      </c>
    </row>
    <row r="5789" spans="7:10" hidden="1" x14ac:dyDescent="0.25">
      <c r="G5789" s="12"/>
      <c r="J5789" s="4" t="s">
        <v>1147</v>
      </c>
    </row>
    <row r="5790" spans="7:10" hidden="1" x14ac:dyDescent="0.25">
      <c r="G5790" s="12"/>
      <c r="J5790" s="4" t="s">
        <v>1147</v>
      </c>
    </row>
    <row r="5791" spans="7:10" hidden="1" x14ac:dyDescent="0.25">
      <c r="G5791" s="12"/>
      <c r="J5791" s="4" t="s">
        <v>1147</v>
      </c>
    </row>
    <row r="5792" spans="7:10" hidden="1" x14ac:dyDescent="0.25">
      <c r="G5792" s="12"/>
      <c r="J5792" s="4" t="s">
        <v>1147</v>
      </c>
    </row>
    <row r="5793" spans="7:10" hidden="1" x14ac:dyDescent="0.25">
      <c r="G5793" s="12"/>
      <c r="J5793" s="4" t="s">
        <v>1147</v>
      </c>
    </row>
    <row r="5794" spans="7:10" hidden="1" x14ac:dyDescent="0.25">
      <c r="G5794" s="12"/>
      <c r="J5794" s="4" t="s">
        <v>1147</v>
      </c>
    </row>
    <row r="5795" spans="7:10" hidden="1" x14ac:dyDescent="0.25">
      <c r="G5795" s="12"/>
      <c r="J5795" s="4" t="s">
        <v>1147</v>
      </c>
    </row>
    <row r="5796" spans="7:10" hidden="1" x14ac:dyDescent="0.25">
      <c r="G5796" s="12"/>
      <c r="J5796" s="4" t="s">
        <v>1147</v>
      </c>
    </row>
    <row r="5797" spans="7:10" hidden="1" x14ac:dyDescent="0.25">
      <c r="G5797" s="12"/>
      <c r="J5797" s="4" t="s">
        <v>1147</v>
      </c>
    </row>
    <row r="5798" spans="7:10" hidden="1" x14ac:dyDescent="0.25">
      <c r="G5798" s="12"/>
      <c r="J5798" s="4" t="s">
        <v>1147</v>
      </c>
    </row>
    <row r="5799" spans="7:10" hidden="1" x14ac:dyDescent="0.25">
      <c r="G5799" s="12"/>
      <c r="J5799" s="4" t="s">
        <v>1147</v>
      </c>
    </row>
    <row r="5800" spans="7:10" hidden="1" x14ac:dyDescent="0.25">
      <c r="G5800" s="12"/>
      <c r="J5800" s="4" t="s">
        <v>1147</v>
      </c>
    </row>
    <row r="5801" spans="7:10" hidden="1" x14ac:dyDescent="0.25">
      <c r="G5801" s="12"/>
      <c r="J5801" s="4" t="s">
        <v>1147</v>
      </c>
    </row>
    <row r="5802" spans="7:10" hidden="1" x14ac:dyDescent="0.25">
      <c r="G5802" s="12"/>
      <c r="J5802" s="4" t="s">
        <v>1147</v>
      </c>
    </row>
    <row r="5803" spans="7:10" hidden="1" x14ac:dyDescent="0.25">
      <c r="G5803" s="12"/>
      <c r="J5803" s="4" t="s">
        <v>1147</v>
      </c>
    </row>
    <row r="5804" spans="7:10" hidden="1" x14ac:dyDescent="0.25">
      <c r="G5804" s="12"/>
      <c r="J5804" s="4" t="s">
        <v>1147</v>
      </c>
    </row>
    <row r="5805" spans="7:10" hidden="1" x14ac:dyDescent="0.25">
      <c r="G5805" s="12"/>
      <c r="J5805" s="4" t="s">
        <v>1147</v>
      </c>
    </row>
    <row r="5806" spans="7:10" hidden="1" x14ac:dyDescent="0.25">
      <c r="G5806" s="12"/>
      <c r="J5806" s="4" t="s">
        <v>1147</v>
      </c>
    </row>
    <row r="5807" spans="7:10" hidden="1" x14ac:dyDescent="0.25">
      <c r="G5807" s="12"/>
      <c r="J5807" s="4" t="s">
        <v>1147</v>
      </c>
    </row>
    <row r="5808" spans="7:10" hidden="1" x14ac:dyDescent="0.25">
      <c r="G5808" s="12"/>
      <c r="J5808" s="4" t="s">
        <v>1147</v>
      </c>
    </row>
    <row r="5809" spans="7:10" hidden="1" x14ac:dyDescent="0.25">
      <c r="G5809" s="12"/>
      <c r="J5809" s="4" t="s">
        <v>1147</v>
      </c>
    </row>
    <row r="5810" spans="7:10" hidden="1" x14ac:dyDescent="0.25">
      <c r="G5810" s="12"/>
      <c r="J5810" s="4" t="s">
        <v>1147</v>
      </c>
    </row>
    <row r="5811" spans="7:10" hidden="1" x14ac:dyDescent="0.25">
      <c r="G5811" s="12"/>
      <c r="J5811" s="4" t="s">
        <v>1147</v>
      </c>
    </row>
    <row r="5812" spans="7:10" hidden="1" x14ac:dyDescent="0.25">
      <c r="G5812" s="12"/>
      <c r="J5812" s="4" t="s">
        <v>1147</v>
      </c>
    </row>
    <row r="5813" spans="7:10" hidden="1" x14ac:dyDescent="0.25">
      <c r="G5813" s="12"/>
      <c r="J5813" s="4" t="s">
        <v>1147</v>
      </c>
    </row>
    <row r="5814" spans="7:10" hidden="1" x14ac:dyDescent="0.25">
      <c r="G5814" s="12"/>
      <c r="J5814" s="4" t="s">
        <v>1147</v>
      </c>
    </row>
    <row r="5815" spans="7:10" hidden="1" x14ac:dyDescent="0.25">
      <c r="G5815" s="12"/>
      <c r="J5815" s="4" t="s">
        <v>1147</v>
      </c>
    </row>
    <row r="5816" spans="7:10" hidden="1" x14ac:dyDescent="0.25">
      <c r="G5816" s="12"/>
      <c r="J5816" s="4" t="s">
        <v>1147</v>
      </c>
    </row>
    <row r="5817" spans="7:10" hidden="1" x14ac:dyDescent="0.25">
      <c r="G5817" s="12"/>
      <c r="J5817" s="4" t="s">
        <v>1147</v>
      </c>
    </row>
    <row r="5818" spans="7:10" hidden="1" x14ac:dyDescent="0.25">
      <c r="G5818" s="12"/>
      <c r="J5818" s="4" t="s">
        <v>1147</v>
      </c>
    </row>
    <row r="5819" spans="7:10" hidden="1" x14ac:dyDescent="0.25">
      <c r="G5819" s="12"/>
      <c r="J5819" s="4" t="s">
        <v>1147</v>
      </c>
    </row>
    <row r="5820" spans="7:10" hidden="1" x14ac:dyDescent="0.25">
      <c r="G5820" s="12"/>
      <c r="J5820" s="4" t="s">
        <v>1147</v>
      </c>
    </row>
    <row r="5821" spans="7:10" hidden="1" x14ac:dyDescent="0.25">
      <c r="G5821" s="12"/>
      <c r="J5821" s="4" t="s">
        <v>1147</v>
      </c>
    </row>
    <row r="5822" spans="7:10" hidden="1" x14ac:dyDescent="0.25">
      <c r="G5822" s="12"/>
      <c r="J5822" s="4" t="s">
        <v>1147</v>
      </c>
    </row>
    <row r="5823" spans="7:10" hidden="1" x14ac:dyDescent="0.25">
      <c r="G5823" s="12"/>
      <c r="J5823" s="4" t="s">
        <v>1147</v>
      </c>
    </row>
    <row r="5824" spans="7:10" hidden="1" x14ac:dyDescent="0.25">
      <c r="G5824" s="12"/>
      <c r="J5824" s="4" t="s">
        <v>1147</v>
      </c>
    </row>
    <row r="5825" spans="7:10" hidden="1" x14ac:dyDescent="0.25">
      <c r="G5825" s="12"/>
      <c r="J5825" s="4" t="s">
        <v>1147</v>
      </c>
    </row>
    <row r="5826" spans="7:10" hidden="1" x14ac:dyDescent="0.25">
      <c r="G5826" s="12"/>
      <c r="J5826" s="4" t="s">
        <v>1147</v>
      </c>
    </row>
    <row r="5827" spans="7:10" hidden="1" x14ac:dyDescent="0.25">
      <c r="G5827" s="12"/>
      <c r="J5827" s="4" t="s">
        <v>1147</v>
      </c>
    </row>
    <row r="5828" spans="7:10" hidden="1" x14ac:dyDescent="0.25">
      <c r="G5828" s="12"/>
      <c r="J5828" s="4" t="s">
        <v>1147</v>
      </c>
    </row>
    <row r="5829" spans="7:10" hidden="1" x14ac:dyDescent="0.25">
      <c r="G5829" s="12"/>
      <c r="J5829" s="4" t="s">
        <v>1147</v>
      </c>
    </row>
    <row r="5830" spans="7:10" hidden="1" x14ac:dyDescent="0.25">
      <c r="G5830" s="12"/>
      <c r="J5830" s="4" t="s">
        <v>1147</v>
      </c>
    </row>
    <row r="5831" spans="7:10" hidden="1" x14ac:dyDescent="0.25">
      <c r="G5831" s="12"/>
      <c r="J5831" s="4" t="s">
        <v>1147</v>
      </c>
    </row>
    <row r="5832" spans="7:10" hidden="1" x14ac:dyDescent="0.25">
      <c r="G5832" s="12"/>
      <c r="J5832" s="4" t="s">
        <v>1147</v>
      </c>
    </row>
    <row r="5833" spans="7:10" hidden="1" x14ac:dyDescent="0.25">
      <c r="G5833" s="12"/>
      <c r="J5833" s="4" t="s">
        <v>1147</v>
      </c>
    </row>
    <row r="5834" spans="7:10" hidden="1" x14ac:dyDescent="0.25">
      <c r="G5834" s="12"/>
      <c r="J5834" s="4" t="s">
        <v>1147</v>
      </c>
    </row>
    <row r="5835" spans="7:10" hidden="1" x14ac:dyDescent="0.25">
      <c r="G5835" s="12"/>
      <c r="J5835" s="4" t="s">
        <v>1147</v>
      </c>
    </row>
    <row r="5836" spans="7:10" hidden="1" x14ac:dyDescent="0.25">
      <c r="G5836" s="12"/>
      <c r="J5836" s="4" t="s">
        <v>1147</v>
      </c>
    </row>
    <row r="5837" spans="7:10" hidden="1" x14ac:dyDescent="0.25">
      <c r="G5837" s="12"/>
      <c r="J5837" s="4" t="s">
        <v>1147</v>
      </c>
    </row>
    <row r="5838" spans="7:10" hidden="1" x14ac:dyDescent="0.25">
      <c r="G5838" s="12"/>
      <c r="J5838" s="4" t="s">
        <v>1147</v>
      </c>
    </row>
    <row r="5839" spans="7:10" hidden="1" x14ac:dyDescent="0.25">
      <c r="G5839" s="12"/>
      <c r="J5839" s="4" t="s">
        <v>1147</v>
      </c>
    </row>
    <row r="5840" spans="7:10" hidden="1" x14ac:dyDescent="0.25">
      <c r="G5840" s="12"/>
      <c r="J5840" s="4" t="s">
        <v>1147</v>
      </c>
    </row>
    <row r="5841" spans="7:10" hidden="1" x14ac:dyDescent="0.25">
      <c r="G5841" s="12"/>
      <c r="J5841" s="4" t="s">
        <v>1147</v>
      </c>
    </row>
    <row r="5842" spans="7:10" hidden="1" x14ac:dyDescent="0.25">
      <c r="G5842" s="12"/>
      <c r="J5842" s="4" t="s">
        <v>1147</v>
      </c>
    </row>
    <row r="5843" spans="7:10" hidden="1" x14ac:dyDescent="0.25">
      <c r="G5843" s="12"/>
      <c r="J5843" s="4" t="s">
        <v>1147</v>
      </c>
    </row>
    <row r="5844" spans="7:10" hidden="1" x14ac:dyDescent="0.25">
      <c r="G5844" s="12"/>
      <c r="J5844" s="4" t="s">
        <v>1147</v>
      </c>
    </row>
    <row r="5845" spans="7:10" hidden="1" x14ac:dyDescent="0.25">
      <c r="G5845" s="12"/>
      <c r="J5845" s="4" t="s">
        <v>1147</v>
      </c>
    </row>
    <row r="5846" spans="7:10" hidden="1" x14ac:dyDescent="0.25">
      <c r="G5846" s="12"/>
      <c r="J5846" s="4" t="s">
        <v>1147</v>
      </c>
    </row>
    <row r="5847" spans="7:10" hidden="1" x14ac:dyDescent="0.25">
      <c r="G5847" s="12"/>
      <c r="J5847" s="4" t="s">
        <v>1147</v>
      </c>
    </row>
    <row r="5848" spans="7:10" hidden="1" x14ac:dyDescent="0.25">
      <c r="G5848" s="12"/>
      <c r="J5848" s="4" t="s">
        <v>1147</v>
      </c>
    </row>
    <row r="5849" spans="7:10" hidden="1" x14ac:dyDescent="0.25">
      <c r="G5849" s="12"/>
      <c r="J5849" s="4" t="s">
        <v>1147</v>
      </c>
    </row>
    <row r="5850" spans="7:10" hidden="1" x14ac:dyDescent="0.25">
      <c r="G5850" s="12"/>
      <c r="J5850" s="4" t="s">
        <v>1147</v>
      </c>
    </row>
    <row r="5851" spans="7:10" hidden="1" x14ac:dyDescent="0.25">
      <c r="G5851" s="12"/>
      <c r="J5851" s="4" t="s">
        <v>1147</v>
      </c>
    </row>
    <row r="5852" spans="7:10" hidden="1" x14ac:dyDescent="0.25">
      <c r="G5852" s="12"/>
      <c r="J5852" s="4" t="s">
        <v>1147</v>
      </c>
    </row>
    <row r="5853" spans="7:10" hidden="1" x14ac:dyDescent="0.25">
      <c r="G5853" s="12"/>
      <c r="J5853" s="4" t="s">
        <v>1147</v>
      </c>
    </row>
    <row r="5854" spans="7:10" hidden="1" x14ac:dyDescent="0.25">
      <c r="G5854" s="12"/>
      <c r="J5854" s="4" t="s">
        <v>1147</v>
      </c>
    </row>
    <row r="5855" spans="7:10" hidden="1" x14ac:dyDescent="0.25">
      <c r="G5855" s="12"/>
      <c r="J5855" s="4" t="s">
        <v>1147</v>
      </c>
    </row>
    <row r="5856" spans="7:10" hidden="1" x14ac:dyDescent="0.25">
      <c r="G5856" s="12"/>
      <c r="J5856" s="4" t="s">
        <v>1147</v>
      </c>
    </row>
    <row r="5857" spans="7:10" hidden="1" x14ac:dyDescent="0.25">
      <c r="G5857" s="12"/>
      <c r="J5857" s="4" t="s">
        <v>1147</v>
      </c>
    </row>
    <row r="5858" spans="7:10" hidden="1" x14ac:dyDescent="0.25">
      <c r="G5858" s="12"/>
      <c r="J5858" s="4" t="s">
        <v>1147</v>
      </c>
    </row>
    <row r="5859" spans="7:10" hidden="1" x14ac:dyDescent="0.25">
      <c r="G5859" s="12"/>
      <c r="J5859" s="4" t="s">
        <v>1147</v>
      </c>
    </row>
    <row r="5860" spans="7:10" hidden="1" x14ac:dyDescent="0.25">
      <c r="G5860" s="12"/>
      <c r="J5860" s="4" t="s">
        <v>1147</v>
      </c>
    </row>
    <row r="5861" spans="7:10" hidden="1" x14ac:dyDescent="0.25">
      <c r="G5861" s="12"/>
      <c r="J5861" s="4" t="s">
        <v>1147</v>
      </c>
    </row>
    <row r="5862" spans="7:10" hidden="1" x14ac:dyDescent="0.25">
      <c r="G5862" s="12"/>
      <c r="J5862" s="4" t="s">
        <v>1147</v>
      </c>
    </row>
    <row r="5863" spans="7:10" hidden="1" x14ac:dyDescent="0.25">
      <c r="G5863" s="12"/>
      <c r="J5863" s="4" t="s">
        <v>1147</v>
      </c>
    </row>
    <row r="5864" spans="7:10" hidden="1" x14ac:dyDescent="0.25">
      <c r="G5864" s="12"/>
      <c r="J5864" s="4" t="s">
        <v>1147</v>
      </c>
    </row>
    <row r="5865" spans="7:10" hidden="1" x14ac:dyDescent="0.25">
      <c r="G5865" s="12"/>
      <c r="J5865" s="4" t="s">
        <v>1147</v>
      </c>
    </row>
    <row r="5866" spans="7:10" hidden="1" x14ac:dyDescent="0.25">
      <c r="G5866" s="12"/>
      <c r="J5866" s="4" t="s">
        <v>1147</v>
      </c>
    </row>
    <row r="5867" spans="7:10" hidden="1" x14ac:dyDescent="0.25">
      <c r="G5867" s="12"/>
      <c r="J5867" s="4" t="s">
        <v>1147</v>
      </c>
    </row>
    <row r="5868" spans="7:10" hidden="1" x14ac:dyDescent="0.25">
      <c r="G5868" s="12"/>
      <c r="J5868" s="4" t="s">
        <v>1147</v>
      </c>
    </row>
    <row r="5869" spans="7:10" hidden="1" x14ac:dyDescent="0.25">
      <c r="G5869" s="12"/>
      <c r="J5869" s="4" t="s">
        <v>1147</v>
      </c>
    </row>
    <row r="5870" spans="7:10" hidden="1" x14ac:dyDescent="0.25">
      <c r="G5870" s="12"/>
      <c r="J5870" s="4" t="s">
        <v>1147</v>
      </c>
    </row>
    <row r="5871" spans="7:10" hidden="1" x14ac:dyDescent="0.25">
      <c r="G5871" s="12"/>
      <c r="J5871" s="4" t="s">
        <v>1147</v>
      </c>
    </row>
    <row r="5872" spans="7:10" hidden="1" x14ac:dyDescent="0.25">
      <c r="G5872" s="12"/>
      <c r="J5872" s="4" t="s">
        <v>1147</v>
      </c>
    </row>
    <row r="5873" spans="7:10" hidden="1" x14ac:dyDescent="0.25">
      <c r="G5873" s="12"/>
      <c r="J5873" s="4" t="s">
        <v>1147</v>
      </c>
    </row>
    <row r="5874" spans="7:10" hidden="1" x14ac:dyDescent="0.25">
      <c r="G5874" s="12"/>
      <c r="J5874" s="4" t="s">
        <v>1147</v>
      </c>
    </row>
    <row r="5875" spans="7:10" hidden="1" x14ac:dyDescent="0.25">
      <c r="G5875" s="12"/>
      <c r="J5875" s="4" t="s">
        <v>1147</v>
      </c>
    </row>
    <row r="5876" spans="7:10" hidden="1" x14ac:dyDescent="0.25">
      <c r="G5876" s="12"/>
      <c r="J5876" s="4" t="s">
        <v>1147</v>
      </c>
    </row>
    <row r="5877" spans="7:10" hidden="1" x14ac:dyDescent="0.25">
      <c r="G5877" s="12"/>
      <c r="J5877" s="4" t="s">
        <v>1147</v>
      </c>
    </row>
    <row r="5878" spans="7:10" hidden="1" x14ac:dyDescent="0.25">
      <c r="G5878" s="12"/>
      <c r="J5878" s="4" t="s">
        <v>1147</v>
      </c>
    </row>
    <row r="5879" spans="7:10" hidden="1" x14ac:dyDescent="0.25">
      <c r="G5879" s="12"/>
      <c r="J5879" s="4" t="s">
        <v>1147</v>
      </c>
    </row>
    <row r="5880" spans="7:10" hidden="1" x14ac:dyDescent="0.25">
      <c r="G5880" s="12"/>
      <c r="J5880" s="4" t="s">
        <v>1147</v>
      </c>
    </row>
    <row r="5881" spans="7:10" hidden="1" x14ac:dyDescent="0.25">
      <c r="G5881" s="12"/>
      <c r="J5881" s="4" t="s">
        <v>1147</v>
      </c>
    </row>
    <row r="5882" spans="7:10" hidden="1" x14ac:dyDescent="0.25">
      <c r="G5882" s="12"/>
      <c r="J5882" s="4" t="s">
        <v>1147</v>
      </c>
    </row>
    <row r="5883" spans="7:10" hidden="1" x14ac:dyDescent="0.25">
      <c r="G5883" s="12"/>
      <c r="J5883" s="4" t="s">
        <v>1147</v>
      </c>
    </row>
    <row r="5884" spans="7:10" hidden="1" x14ac:dyDescent="0.25">
      <c r="G5884" s="12"/>
      <c r="J5884" s="4" t="s">
        <v>1147</v>
      </c>
    </row>
    <row r="5885" spans="7:10" hidden="1" x14ac:dyDescent="0.25">
      <c r="G5885" s="12"/>
      <c r="J5885" s="4" t="s">
        <v>1147</v>
      </c>
    </row>
    <row r="5886" spans="7:10" hidden="1" x14ac:dyDescent="0.25">
      <c r="G5886" s="12"/>
      <c r="J5886" s="4" t="s">
        <v>1147</v>
      </c>
    </row>
    <row r="5887" spans="7:10" hidden="1" x14ac:dyDescent="0.25">
      <c r="G5887" s="12"/>
      <c r="J5887" s="4" t="s">
        <v>1147</v>
      </c>
    </row>
    <row r="5888" spans="7:10" hidden="1" x14ac:dyDescent="0.25">
      <c r="G5888" s="12"/>
      <c r="J5888" s="4" t="s">
        <v>1147</v>
      </c>
    </row>
    <row r="5889" spans="7:10" hidden="1" x14ac:dyDescent="0.25">
      <c r="G5889" s="12"/>
      <c r="J5889" s="4" t="s">
        <v>1147</v>
      </c>
    </row>
    <row r="5890" spans="7:10" hidden="1" x14ac:dyDescent="0.25">
      <c r="G5890" s="12"/>
      <c r="J5890" s="4" t="s">
        <v>1147</v>
      </c>
    </row>
    <row r="5891" spans="7:10" hidden="1" x14ac:dyDescent="0.25">
      <c r="G5891" s="12"/>
      <c r="J5891" s="4" t="s">
        <v>1147</v>
      </c>
    </row>
    <row r="5892" spans="7:10" hidden="1" x14ac:dyDescent="0.25">
      <c r="G5892" s="12"/>
      <c r="J5892" s="4" t="s">
        <v>1147</v>
      </c>
    </row>
    <row r="5893" spans="7:10" hidden="1" x14ac:dyDescent="0.25">
      <c r="G5893" s="12"/>
      <c r="J5893" s="4" t="s">
        <v>1147</v>
      </c>
    </row>
    <row r="5894" spans="7:10" hidden="1" x14ac:dyDescent="0.25">
      <c r="G5894" s="12"/>
      <c r="J5894" s="4" t="s">
        <v>1147</v>
      </c>
    </row>
    <row r="5895" spans="7:10" hidden="1" x14ac:dyDescent="0.25">
      <c r="G5895" s="12"/>
      <c r="J5895" s="4" t="s">
        <v>1147</v>
      </c>
    </row>
    <row r="5896" spans="7:10" hidden="1" x14ac:dyDescent="0.25">
      <c r="G5896" s="12"/>
      <c r="J5896" s="4" t="s">
        <v>1147</v>
      </c>
    </row>
    <row r="5897" spans="7:10" hidden="1" x14ac:dyDescent="0.25">
      <c r="G5897" s="12"/>
      <c r="J5897" s="4" t="s">
        <v>1147</v>
      </c>
    </row>
    <row r="5898" spans="7:10" hidden="1" x14ac:dyDescent="0.25">
      <c r="G5898" s="12"/>
      <c r="J5898" s="4" t="s">
        <v>1147</v>
      </c>
    </row>
    <row r="5899" spans="7:10" hidden="1" x14ac:dyDescent="0.25">
      <c r="G5899" s="12"/>
      <c r="J5899" s="4" t="s">
        <v>1147</v>
      </c>
    </row>
    <row r="5900" spans="7:10" hidden="1" x14ac:dyDescent="0.25">
      <c r="G5900" s="12"/>
      <c r="J5900" s="4" t="s">
        <v>1147</v>
      </c>
    </row>
    <row r="5901" spans="7:10" hidden="1" x14ac:dyDescent="0.25">
      <c r="G5901" s="12"/>
      <c r="J5901" s="4" t="s">
        <v>1147</v>
      </c>
    </row>
    <row r="5902" spans="7:10" hidden="1" x14ac:dyDescent="0.25">
      <c r="G5902" s="12"/>
      <c r="J5902" s="4" t="s">
        <v>1147</v>
      </c>
    </row>
    <row r="5903" spans="7:10" hidden="1" x14ac:dyDescent="0.25">
      <c r="G5903" s="12"/>
      <c r="J5903" s="4" t="s">
        <v>1147</v>
      </c>
    </row>
    <row r="5904" spans="7:10" hidden="1" x14ac:dyDescent="0.25">
      <c r="G5904" s="12"/>
      <c r="J5904" s="4" t="s">
        <v>1147</v>
      </c>
    </row>
    <row r="5905" spans="7:10" hidden="1" x14ac:dyDescent="0.25">
      <c r="G5905" s="12"/>
      <c r="J5905" s="4" t="s">
        <v>1147</v>
      </c>
    </row>
    <row r="5906" spans="7:10" hidden="1" x14ac:dyDescent="0.25">
      <c r="G5906" s="12"/>
      <c r="J5906" s="4" t="s">
        <v>1147</v>
      </c>
    </row>
    <row r="5907" spans="7:10" hidden="1" x14ac:dyDescent="0.25">
      <c r="G5907" s="12"/>
      <c r="J5907" s="4" t="s">
        <v>1147</v>
      </c>
    </row>
    <row r="5908" spans="7:10" hidden="1" x14ac:dyDescent="0.25">
      <c r="G5908" s="12"/>
      <c r="J5908" s="4" t="s">
        <v>1147</v>
      </c>
    </row>
    <row r="5909" spans="7:10" hidden="1" x14ac:dyDescent="0.25">
      <c r="G5909" s="12"/>
      <c r="J5909" s="4" t="s">
        <v>1147</v>
      </c>
    </row>
    <row r="5910" spans="7:10" hidden="1" x14ac:dyDescent="0.25">
      <c r="G5910" s="12"/>
      <c r="J5910" s="4" t="s">
        <v>1147</v>
      </c>
    </row>
    <row r="5911" spans="7:10" hidden="1" x14ac:dyDescent="0.25">
      <c r="G5911" s="12"/>
      <c r="J5911" s="4" t="s">
        <v>1147</v>
      </c>
    </row>
    <row r="5912" spans="7:10" hidden="1" x14ac:dyDescent="0.25">
      <c r="G5912" s="12"/>
      <c r="J5912" s="4" t="s">
        <v>1147</v>
      </c>
    </row>
    <row r="5913" spans="7:10" hidden="1" x14ac:dyDescent="0.25">
      <c r="G5913" s="12"/>
      <c r="J5913" s="4" t="s">
        <v>1147</v>
      </c>
    </row>
    <row r="5914" spans="7:10" x14ac:dyDescent="0.25">
      <c r="G5914" s="12"/>
    </row>
    <row r="5915" spans="7:10" x14ac:dyDescent="0.25">
      <c r="G5915" s="12"/>
    </row>
    <row r="5916" spans="7:10" x14ac:dyDescent="0.25">
      <c r="G5916" s="12"/>
    </row>
    <row r="5917" spans="7:10" x14ac:dyDescent="0.25">
      <c r="G5917" s="12"/>
    </row>
    <row r="5918" spans="7:10" x14ac:dyDescent="0.25">
      <c r="G5918" s="12"/>
    </row>
    <row r="5919" spans="7:10" x14ac:dyDescent="0.25">
      <c r="G5919" s="12"/>
    </row>
    <row r="5920" spans="7:10" x14ac:dyDescent="0.25">
      <c r="G5920" s="12"/>
    </row>
    <row r="5921" spans="7:7" x14ac:dyDescent="0.25">
      <c r="G5921" s="12"/>
    </row>
    <row r="5922" spans="7:7" x14ac:dyDescent="0.25">
      <c r="G5922" s="12"/>
    </row>
    <row r="5923" spans="7:7" x14ac:dyDescent="0.25">
      <c r="G5923" s="12"/>
    </row>
    <row r="5924" spans="7:7" x14ac:dyDescent="0.25">
      <c r="G5924" s="12"/>
    </row>
    <row r="5925" spans="7:7" x14ac:dyDescent="0.25">
      <c r="G5925" s="12"/>
    </row>
    <row r="5926" spans="7:7" x14ac:dyDescent="0.25">
      <c r="G5926" s="12"/>
    </row>
    <row r="5927" spans="7:7" x14ac:dyDescent="0.25">
      <c r="G5927" s="12"/>
    </row>
    <row r="5928" spans="7:7" x14ac:dyDescent="0.25">
      <c r="G5928" s="12"/>
    </row>
    <row r="5929" spans="7:7" x14ac:dyDescent="0.25">
      <c r="G5929" s="12"/>
    </row>
    <row r="5930" spans="7:7" x14ac:dyDescent="0.25">
      <c r="G5930" s="12"/>
    </row>
    <row r="5931" spans="7:7" x14ac:dyDescent="0.25">
      <c r="G5931" s="12"/>
    </row>
    <row r="5932" spans="7:7" x14ac:dyDescent="0.25">
      <c r="G5932" s="12"/>
    </row>
    <row r="5933" spans="7:7" x14ac:dyDescent="0.25">
      <c r="G5933" s="12"/>
    </row>
    <row r="5934" spans="7:7" x14ac:dyDescent="0.25">
      <c r="G5934" s="12"/>
    </row>
    <row r="5935" spans="7:7" x14ac:dyDescent="0.25">
      <c r="G5935" s="12"/>
    </row>
    <row r="5936" spans="7:7" x14ac:dyDescent="0.25">
      <c r="G5936" s="12"/>
    </row>
    <row r="5937" spans="7:7" x14ac:dyDescent="0.25">
      <c r="G5937" s="12"/>
    </row>
    <row r="5938" spans="7:7" x14ac:dyDescent="0.25">
      <c r="G5938" s="12"/>
    </row>
    <row r="5939" spans="7:7" x14ac:dyDescent="0.25">
      <c r="G5939" s="12"/>
    </row>
    <row r="5940" spans="7:7" x14ac:dyDescent="0.25">
      <c r="G5940" s="12"/>
    </row>
    <row r="5941" spans="7:7" x14ac:dyDescent="0.25">
      <c r="G5941" s="12"/>
    </row>
    <row r="5942" spans="7:7" x14ac:dyDescent="0.25">
      <c r="G5942" s="12"/>
    </row>
    <row r="5943" spans="7:7" x14ac:dyDescent="0.25">
      <c r="G5943" s="12"/>
    </row>
    <row r="5944" spans="7:7" x14ac:dyDescent="0.25">
      <c r="G5944" s="12"/>
    </row>
    <row r="5945" spans="7:7" x14ac:dyDescent="0.25">
      <c r="G5945" s="12"/>
    </row>
    <row r="5946" spans="7:7" x14ac:dyDescent="0.25">
      <c r="G5946" s="12"/>
    </row>
    <row r="5947" spans="7:7" x14ac:dyDescent="0.25">
      <c r="G5947" s="12"/>
    </row>
    <row r="5948" spans="7:7" x14ac:dyDescent="0.25">
      <c r="G5948" s="12"/>
    </row>
    <row r="5949" spans="7:7" x14ac:dyDescent="0.25">
      <c r="G5949" s="12"/>
    </row>
    <row r="5950" spans="7:7" x14ac:dyDescent="0.25">
      <c r="G5950" s="12"/>
    </row>
    <row r="5951" spans="7:7" x14ac:dyDescent="0.25">
      <c r="G5951" s="12"/>
    </row>
    <row r="5952" spans="7:7" x14ac:dyDescent="0.25">
      <c r="G5952" s="12"/>
    </row>
    <row r="5953" spans="7:7" x14ac:dyDescent="0.25">
      <c r="G5953" s="12"/>
    </row>
    <row r="5954" spans="7:7" x14ac:dyDescent="0.25">
      <c r="G5954" s="12"/>
    </row>
    <row r="5955" spans="7:7" x14ac:dyDescent="0.25">
      <c r="G5955" s="12"/>
    </row>
    <row r="5956" spans="7:7" x14ac:dyDescent="0.25">
      <c r="G5956" s="12"/>
    </row>
    <row r="5957" spans="7:7" x14ac:dyDescent="0.25">
      <c r="G5957" s="12"/>
    </row>
    <row r="5958" spans="7:7" x14ac:dyDescent="0.25">
      <c r="G5958" s="12"/>
    </row>
    <row r="5959" spans="7:7" x14ac:dyDescent="0.25">
      <c r="G5959" s="12"/>
    </row>
    <row r="5960" spans="7:7" x14ac:dyDescent="0.25">
      <c r="G5960" s="12"/>
    </row>
    <row r="5961" spans="7:7" x14ac:dyDescent="0.25">
      <c r="G5961" s="12"/>
    </row>
    <row r="5962" spans="7:7" x14ac:dyDescent="0.25">
      <c r="G5962" s="12"/>
    </row>
    <row r="5963" spans="7:7" x14ac:dyDescent="0.25">
      <c r="G5963" s="12"/>
    </row>
    <row r="5964" spans="7:7" x14ac:dyDescent="0.25">
      <c r="G5964" s="12"/>
    </row>
    <row r="5965" spans="7:7" x14ac:dyDescent="0.25">
      <c r="G5965" s="12"/>
    </row>
    <row r="5966" spans="7:7" x14ac:dyDescent="0.25">
      <c r="G5966" s="12"/>
    </row>
    <row r="5967" spans="7:7" x14ac:dyDescent="0.25">
      <c r="G5967" s="12"/>
    </row>
    <row r="5968" spans="7:7" x14ac:dyDescent="0.25">
      <c r="G5968" s="12"/>
    </row>
    <row r="5969" spans="7:7" x14ac:dyDescent="0.25">
      <c r="G5969" s="12"/>
    </row>
    <row r="5970" spans="7:7" x14ac:dyDescent="0.25">
      <c r="G5970" s="12"/>
    </row>
    <row r="5971" spans="7:7" x14ac:dyDescent="0.25">
      <c r="G5971" s="12"/>
    </row>
    <row r="5972" spans="7:7" x14ac:dyDescent="0.25">
      <c r="G5972" s="12"/>
    </row>
    <row r="5973" spans="7:7" x14ac:dyDescent="0.25">
      <c r="G5973" s="12"/>
    </row>
    <row r="5974" spans="7:7" x14ac:dyDescent="0.25">
      <c r="G5974" s="12"/>
    </row>
    <row r="5975" spans="7:7" x14ac:dyDescent="0.25">
      <c r="G5975" s="12"/>
    </row>
    <row r="5976" spans="7:7" x14ac:dyDescent="0.25">
      <c r="G5976" s="12"/>
    </row>
    <row r="5977" spans="7:7" x14ac:dyDescent="0.25">
      <c r="G5977" s="12"/>
    </row>
    <row r="5978" spans="7:7" x14ac:dyDescent="0.25">
      <c r="G5978" s="12"/>
    </row>
    <row r="5979" spans="7:7" x14ac:dyDescent="0.25">
      <c r="G5979" s="12"/>
    </row>
    <row r="5980" spans="7:7" x14ac:dyDescent="0.25">
      <c r="G5980" s="12"/>
    </row>
    <row r="5981" spans="7:7" x14ac:dyDescent="0.25">
      <c r="G5981" s="12"/>
    </row>
    <row r="5982" spans="7:7" x14ac:dyDescent="0.25">
      <c r="G5982" s="12"/>
    </row>
    <row r="5983" spans="7:7" x14ac:dyDescent="0.25">
      <c r="G5983" s="12"/>
    </row>
    <row r="5984" spans="7:7" x14ac:dyDescent="0.25">
      <c r="G5984" s="12"/>
    </row>
    <row r="5985" spans="7:7" x14ac:dyDescent="0.25">
      <c r="G5985" s="12"/>
    </row>
    <row r="5986" spans="7:7" x14ac:dyDescent="0.25">
      <c r="G5986" s="12"/>
    </row>
    <row r="5987" spans="7:7" x14ac:dyDescent="0.25">
      <c r="G5987" s="12"/>
    </row>
    <row r="5988" spans="7:7" x14ac:dyDescent="0.25">
      <c r="G5988" s="12"/>
    </row>
    <row r="5989" spans="7:7" x14ac:dyDescent="0.25">
      <c r="G5989" s="12"/>
    </row>
    <row r="5990" spans="7:7" x14ac:dyDescent="0.25">
      <c r="G5990" s="12"/>
    </row>
    <row r="5991" spans="7:7" x14ac:dyDescent="0.25">
      <c r="G5991" s="12"/>
    </row>
    <row r="5992" spans="7:7" x14ac:dyDescent="0.25">
      <c r="G5992" s="12"/>
    </row>
    <row r="5993" spans="7:7" x14ac:dyDescent="0.25">
      <c r="G5993" s="12"/>
    </row>
    <row r="5994" spans="7:7" x14ac:dyDescent="0.25">
      <c r="G5994" s="12"/>
    </row>
    <row r="5995" spans="7:7" x14ac:dyDescent="0.25">
      <c r="G5995" s="12"/>
    </row>
    <row r="5996" spans="7:7" x14ac:dyDescent="0.25">
      <c r="G5996" s="12"/>
    </row>
    <row r="5997" spans="7:7" x14ac:dyDescent="0.25">
      <c r="G5997" s="12"/>
    </row>
    <row r="5998" spans="7:7" x14ac:dyDescent="0.25">
      <c r="G5998" s="12"/>
    </row>
    <row r="5999" spans="7:7" x14ac:dyDescent="0.25">
      <c r="G5999" s="12"/>
    </row>
    <row r="6000" spans="7:7" x14ac:dyDescent="0.25">
      <c r="G6000" s="12"/>
    </row>
    <row r="6001" spans="7:7" x14ac:dyDescent="0.25">
      <c r="G6001" s="12"/>
    </row>
    <row r="6002" spans="7:7" x14ac:dyDescent="0.25">
      <c r="G6002" s="12"/>
    </row>
    <row r="6003" spans="7:7" x14ac:dyDescent="0.25">
      <c r="G6003" s="12"/>
    </row>
    <row r="6004" spans="7:7" x14ac:dyDescent="0.25">
      <c r="G6004" s="12"/>
    </row>
    <row r="6005" spans="7:7" x14ac:dyDescent="0.25">
      <c r="G6005" s="12"/>
    </row>
    <row r="6006" spans="7:7" x14ac:dyDescent="0.25">
      <c r="G6006" s="12"/>
    </row>
    <row r="6007" spans="7:7" x14ac:dyDescent="0.25">
      <c r="G6007" s="12"/>
    </row>
    <row r="6008" spans="7:7" x14ac:dyDescent="0.25">
      <c r="G6008" s="12"/>
    </row>
    <row r="6009" spans="7:7" x14ac:dyDescent="0.25">
      <c r="G6009" s="12"/>
    </row>
    <row r="6010" spans="7:7" x14ac:dyDescent="0.25">
      <c r="G6010" s="12"/>
    </row>
    <row r="6011" spans="7:7" x14ac:dyDescent="0.25">
      <c r="G6011" s="12"/>
    </row>
    <row r="6012" spans="7:7" x14ac:dyDescent="0.25">
      <c r="G6012" s="12"/>
    </row>
    <row r="6013" spans="7:7" x14ac:dyDescent="0.25">
      <c r="G6013" s="12"/>
    </row>
    <row r="6014" spans="7:7" x14ac:dyDescent="0.25">
      <c r="G6014" s="12"/>
    </row>
    <row r="6015" spans="7:7" x14ac:dyDescent="0.25">
      <c r="G6015" s="12"/>
    </row>
    <row r="6016" spans="7:7" x14ac:dyDescent="0.25">
      <c r="G6016" s="12"/>
    </row>
    <row r="6017" spans="7:7" x14ac:dyDescent="0.25">
      <c r="G6017" s="12"/>
    </row>
    <row r="6018" spans="7:7" x14ac:dyDescent="0.25">
      <c r="G6018" s="12"/>
    </row>
    <row r="6019" spans="7:7" x14ac:dyDescent="0.25">
      <c r="G6019" s="12"/>
    </row>
    <row r="6020" spans="7:7" x14ac:dyDescent="0.25">
      <c r="G6020" s="12"/>
    </row>
    <row r="6021" spans="7:7" x14ac:dyDescent="0.25">
      <c r="G6021" s="12"/>
    </row>
    <row r="6022" spans="7:7" x14ac:dyDescent="0.25">
      <c r="G6022" s="12"/>
    </row>
    <row r="6023" spans="7:7" x14ac:dyDescent="0.25">
      <c r="G6023" s="12"/>
    </row>
    <row r="6024" spans="7:7" x14ac:dyDescent="0.25">
      <c r="G6024" s="12"/>
    </row>
    <row r="6025" spans="7:7" x14ac:dyDescent="0.25">
      <c r="G6025" s="12"/>
    </row>
    <row r="6026" spans="7:7" x14ac:dyDescent="0.25">
      <c r="G6026" s="12"/>
    </row>
    <row r="6027" spans="7:7" x14ac:dyDescent="0.25">
      <c r="G6027" s="12"/>
    </row>
    <row r="6028" spans="7:7" x14ac:dyDescent="0.25">
      <c r="G6028" s="12"/>
    </row>
    <row r="6029" spans="7:7" x14ac:dyDescent="0.25">
      <c r="G6029" s="12"/>
    </row>
    <row r="6030" spans="7:7" x14ac:dyDescent="0.25">
      <c r="G6030" s="12"/>
    </row>
    <row r="6031" spans="7:7" x14ac:dyDescent="0.25">
      <c r="G6031" s="12"/>
    </row>
    <row r="6032" spans="7:7" x14ac:dyDescent="0.25">
      <c r="G6032" s="12"/>
    </row>
    <row r="6033" spans="7:7" x14ac:dyDescent="0.25">
      <c r="G6033" s="12"/>
    </row>
    <row r="6034" spans="7:7" x14ac:dyDescent="0.25">
      <c r="G6034" s="12"/>
    </row>
    <row r="6035" spans="7:7" x14ac:dyDescent="0.25">
      <c r="G6035" s="12"/>
    </row>
    <row r="6036" spans="7:7" x14ac:dyDescent="0.25">
      <c r="G6036" s="12"/>
    </row>
    <row r="6037" spans="7:7" x14ac:dyDescent="0.25">
      <c r="G6037" s="12"/>
    </row>
    <row r="6038" spans="7:7" x14ac:dyDescent="0.25">
      <c r="G6038" s="12"/>
    </row>
    <row r="6039" spans="7:7" x14ac:dyDescent="0.25">
      <c r="G6039" s="12"/>
    </row>
    <row r="6040" spans="7:7" x14ac:dyDescent="0.25">
      <c r="G6040" s="12"/>
    </row>
    <row r="6041" spans="7:7" x14ac:dyDescent="0.25">
      <c r="G6041" s="12"/>
    </row>
    <row r="6042" spans="7:7" x14ac:dyDescent="0.25">
      <c r="G6042" s="12"/>
    </row>
    <row r="6043" spans="7:7" x14ac:dyDescent="0.25">
      <c r="G6043" s="12"/>
    </row>
    <row r="6044" spans="7:7" x14ac:dyDescent="0.25">
      <c r="G6044" s="12"/>
    </row>
    <row r="6045" spans="7:7" x14ac:dyDescent="0.25">
      <c r="G6045" s="12"/>
    </row>
    <row r="6046" spans="7:7" x14ac:dyDescent="0.25">
      <c r="G6046" s="12"/>
    </row>
    <row r="6047" spans="7:7" x14ac:dyDescent="0.25">
      <c r="G6047" s="12"/>
    </row>
    <row r="6048" spans="7:7" x14ac:dyDescent="0.25">
      <c r="G6048" s="12"/>
    </row>
    <row r="6049" spans="7:7" x14ac:dyDescent="0.25">
      <c r="G6049" s="12"/>
    </row>
    <row r="6050" spans="7:7" x14ac:dyDescent="0.25">
      <c r="G6050" s="12"/>
    </row>
    <row r="6051" spans="7:7" x14ac:dyDescent="0.25">
      <c r="G6051" s="12"/>
    </row>
    <row r="6052" spans="7:7" x14ac:dyDescent="0.25">
      <c r="G6052" s="12"/>
    </row>
    <row r="6053" spans="7:7" x14ac:dyDescent="0.25">
      <c r="G6053" s="12"/>
    </row>
    <row r="6054" spans="7:7" x14ac:dyDescent="0.25">
      <c r="G6054" s="12"/>
    </row>
    <row r="6055" spans="7:7" x14ac:dyDescent="0.25">
      <c r="G6055" s="12"/>
    </row>
    <row r="6056" spans="7:7" x14ac:dyDescent="0.25">
      <c r="G6056" s="12"/>
    </row>
    <row r="6057" spans="7:7" x14ac:dyDescent="0.25">
      <c r="G6057" s="12"/>
    </row>
    <row r="6058" spans="7:7" x14ac:dyDescent="0.25">
      <c r="G6058" s="12"/>
    </row>
    <row r="6059" spans="7:7" x14ac:dyDescent="0.25">
      <c r="G6059" s="12"/>
    </row>
    <row r="6060" spans="7:7" x14ac:dyDescent="0.25">
      <c r="G6060" s="12"/>
    </row>
    <row r="6061" spans="7:7" x14ac:dyDescent="0.25">
      <c r="G6061" s="12"/>
    </row>
    <row r="6062" spans="7:7" x14ac:dyDescent="0.25">
      <c r="G6062" s="12"/>
    </row>
    <row r="6063" spans="7:7" x14ac:dyDescent="0.25">
      <c r="G6063" s="12"/>
    </row>
    <row r="6064" spans="7:7" x14ac:dyDescent="0.25">
      <c r="G6064" s="12"/>
    </row>
    <row r="6065" spans="7:7" x14ac:dyDescent="0.25">
      <c r="G6065" s="12"/>
    </row>
    <row r="6066" spans="7:7" x14ac:dyDescent="0.25">
      <c r="G6066" s="12"/>
    </row>
    <row r="6067" spans="7:7" x14ac:dyDescent="0.25">
      <c r="G6067" s="12"/>
    </row>
    <row r="6068" spans="7:7" x14ac:dyDescent="0.25">
      <c r="G6068" s="12"/>
    </row>
    <row r="6069" spans="7:7" x14ac:dyDescent="0.25">
      <c r="G6069" s="12"/>
    </row>
    <row r="6070" spans="7:7" x14ac:dyDescent="0.25">
      <c r="G6070" s="12"/>
    </row>
    <row r="6071" spans="7:7" x14ac:dyDescent="0.25">
      <c r="G6071" s="12"/>
    </row>
    <row r="6072" spans="7:7" x14ac:dyDescent="0.25">
      <c r="G6072" s="12"/>
    </row>
    <row r="6073" spans="7:7" x14ac:dyDescent="0.25">
      <c r="G6073" s="12"/>
    </row>
    <row r="6074" spans="7:7" x14ac:dyDescent="0.25">
      <c r="G6074" s="12"/>
    </row>
    <row r="6075" spans="7:7" x14ac:dyDescent="0.25">
      <c r="G6075" s="12"/>
    </row>
    <row r="6076" spans="7:7" x14ac:dyDescent="0.25">
      <c r="G6076" s="12"/>
    </row>
    <row r="6077" spans="7:7" x14ac:dyDescent="0.25">
      <c r="G6077" s="12"/>
    </row>
    <row r="6078" spans="7:7" x14ac:dyDescent="0.25">
      <c r="G6078" s="12"/>
    </row>
    <row r="6079" spans="7:7" x14ac:dyDescent="0.25">
      <c r="G6079" s="12"/>
    </row>
    <row r="6080" spans="7:7" x14ac:dyDescent="0.25">
      <c r="G6080" s="12"/>
    </row>
    <row r="6081" spans="7:7" x14ac:dyDescent="0.25">
      <c r="G6081" s="12"/>
    </row>
    <row r="6082" spans="7:7" x14ac:dyDescent="0.25">
      <c r="G6082" s="12"/>
    </row>
    <row r="6083" spans="7:7" x14ac:dyDescent="0.25">
      <c r="G6083" s="12"/>
    </row>
    <row r="6084" spans="7:7" x14ac:dyDescent="0.25">
      <c r="G6084" s="12"/>
    </row>
    <row r="6085" spans="7:7" x14ac:dyDescent="0.25">
      <c r="G6085" s="12"/>
    </row>
    <row r="6086" spans="7:7" x14ac:dyDescent="0.25">
      <c r="G6086" s="12"/>
    </row>
    <row r="6087" spans="7:7" x14ac:dyDescent="0.25">
      <c r="G6087" s="12"/>
    </row>
    <row r="6088" spans="7:7" x14ac:dyDescent="0.25">
      <c r="G6088" s="12"/>
    </row>
    <row r="6089" spans="7:7" x14ac:dyDescent="0.25">
      <c r="G6089" s="12"/>
    </row>
    <row r="6090" spans="7:7" x14ac:dyDescent="0.25">
      <c r="G6090" s="12"/>
    </row>
    <row r="6091" spans="7:7" x14ac:dyDescent="0.25">
      <c r="G6091" s="12"/>
    </row>
    <row r="6092" spans="7:7" x14ac:dyDescent="0.25">
      <c r="G6092" s="12"/>
    </row>
    <row r="6093" spans="7:7" x14ac:dyDescent="0.25">
      <c r="G6093" s="12"/>
    </row>
    <row r="6094" spans="7:7" x14ac:dyDescent="0.25">
      <c r="G6094" s="12"/>
    </row>
    <row r="6095" spans="7:7" x14ac:dyDescent="0.25">
      <c r="G6095" s="12"/>
    </row>
    <row r="6096" spans="7:7" x14ac:dyDescent="0.25">
      <c r="G6096" s="12"/>
    </row>
    <row r="6097" spans="7:7" x14ac:dyDescent="0.25">
      <c r="G6097" s="12"/>
    </row>
  </sheetData>
  <autoFilter ref="A1:T5913" xr:uid="{57025E89-541A-4F2C-8317-E09B11C0925A}">
    <filterColumn colId="1">
      <filters>
        <filter val="H849098"/>
      </filters>
    </filterColumn>
    <filterColumn colId="5">
      <filters>
        <filter val="InComming"/>
      </filters>
    </filterColumn>
  </autoFilter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547FA-F758-4129-B9EC-EC83CDE51A18}">
  <sheetPr>
    <tabColor theme="0"/>
  </sheetPr>
  <dimension ref="E1:P4927"/>
  <sheetViews>
    <sheetView workbookViewId="0">
      <selection activeCell="I8" sqref="I8"/>
    </sheetView>
  </sheetViews>
  <sheetFormatPr baseColWidth="10" defaultRowHeight="15" x14ac:dyDescent="0.25"/>
  <cols>
    <col min="5" max="5" width="29.7109375" style="4" customWidth="1"/>
    <col min="7" max="7" width="18.28515625" style="4" customWidth="1"/>
    <col min="9" max="9" width="37.5703125" style="4" customWidth="1"/>
    <col min="11" max="11" width="16.5703125" style="4" customWidth="1"/>
    <col min="13" max="13" width="11.42578125" style="4"/>
    <col min="16" max="16" width="15.85546875" style="4" customWidth="1"/>
  </cols>
  <sheetData>
    <row r="1" spans="5:16" x14ac:dyDescent="0.25">
      <c r="E1" s="10" t="s">
        <v>344</v>
      </c>
      <c r="G1" s="10" t="s">
        <v>345</v>
      </c>
      <c r="I1" s="10" t="s">
        <v>349</v>
      </c>
      <c r="K1" s="10" t="s">
        <v>351</v>
      </c>
      <c r="M1" s="10" t="s">
        <v>352</v>
      </c>
      <c r="P1" s="10" t="s">
        <v>353</v>
      </c>
    </row>
    <row r="2" spans="5:16" x14ac:dyDescent="0.25">
      <c r="E2" s="4" t="s">
        <v>355</v>
      </c>
      <c r="G2" s="4" t="s">
        <v>439</v>
      </c>
      <c r="I2" s="4" t="s">
        <v>1085</v>
      </c>
      <c r="K2" s="4" t="s">
        <v>357</v>
      </c>
      <c r="M2" s="4" t="s">
        <v>1113</v>
      </c>
      <c r="P2" s="4" t="s">
        <v>359</v>
      </c>
    </row>
    <row r="3" spans="5:16" x14ac:dyDescent="0.25">
      <c r="E3" s="4" t="s">
        <v>360</v>
      </c>
      <c r="G3" s="4" t="s">
        <v>440</v>
      </c>
      <c r="I3" s="4" t="s">
        <v>1104</v>
      </c>
      <c r="K3" s="4" t="s">
        <v>366</v>
      </c>
      <c r="M3" s="4" t="s">
        <v>1114</v>
      </c>
      <c r="P3" s="4" t="s">
        <v>361</v>
      </c>
    </row>
    <row r="4" spans="5:16" x14ac:dyDescent="0.25">
      <c r="E4" s="4" t="s">
        <v>364</v>
      </c>
      <c r="G4" s="4" t="s">
        <v>354</v>
      </c>
      <c r="I4" s="4" t="s">
        <v>1105</v>
      </c>
      <c r="K4" s="4" t="s">
        <v>395</v>
      </c>
      <c r="P4" s="4" t="s">
        <v>384</v>
      </c>
    </row>
    <row r="5" spans="5:16" x14ac:dyDescent="0.25">
      <c r="E5" s="4" t="s">
        <v>386</v>
      </c>
      <c r="G5"/>
      <c r="I5" s="4" t="s">
        <v>1106</v>
      </c>
      <c r="K5"/>
      <c r="M5"/>
      <c r="P5" s="4" t="s">
        <v>402</v>
      </c>
    </row>
    <row r="6" spans="5:16" x14ac:dyDescent="0.25">
      <c r="E6" s="4" t="s">
        <v>399</v>
      </c>
      <c r="G6"/>
      <c r="I6" s="4" t="s">
        <v>1107</v>
      </c>
      <c r="K6"/>
      <c r="M6"/>
    </row>
    <row r="7" spans="5:16" x14ac:dyDescent="0.25">
      <c r="E7" s="4" t="s">
        <v>401</v>
      </c>
      <c r="G7"/>
      <c r="I7" s="4" t="s">
        <v>1108</v>
      </c>
      <c r="K7"/>
      <c r="M7"/>
      <c r="P7"/>
    </row>
    <row r="8" spans="5:16" x14ac:dyDescent="0.25">
      <c r="E8"/>
      <c r="G8"/>
      <c r="I8" s="4" t="s">
        <v>1086</v>
      </c>
      <c r="K8"/>
      <c r="M8"/>
      <c r="P8"/>
    </row>
    <row r="9" spans="5:16" x14ac:dyDescent="0.25">
      <c r="E9"/>
      <c r="G9"/>
      <c r="I9" s="4" t="s">
        <v>1109</v>
      </c>
      <c r="K9"/>
      <c r="M9"/>
      <c r="P9"/>
    </row>
    <row r="10" spans="5:16" x14ac:dyDescent="0.25">
      <c r="E10"/>
      <c r="G10"/>
      <c r="I10" s="4" t="s">
        <v>1087</v>
      </c>
      <c r="K10"/>
      <c r="M10"/>
      <c r="P10"/>
    </row>
    <row r="11" spans="5:16" x14ac:dyDescent="0.25">
      <c r="E11"/>
      <c r="G11"/>
      <c r="I11" s="4" t="s">
        <v>1088</v>
      </c>
      <c r="K11"/>
      <c r="M11"/>
      <c r="P11"/>
    </row>
    <row r="12" spans="5:16" x14ac:dyDescent="0.25">
      <c r="E12"/>
      <c r="G12"/>
      <c r="I12" s="4" t="s">
        <v>1110</v>
      </c>
      <c r="K12"/>
      <c r="M12"/>
      <c r="P12"/>
    </row>
    <row r="13" spans="5:16" x14ac:dyDescent="0.25">
      <c r="E13"/>
      <c r="G13"/>
      <c r="I13" s="4" t="s">
        <v>1111</v>
      </c>
      <c r="K13"/>
      <c r="M13"/>
      <c r="P13"/>
    </row>
    <row r="14" spans="5:16" x14ac:dyDescent="0.25">
      <c r="E14"/>
      <c r="G14"/>
      <c r="I14" s="4" t="s">
        <v>1089</v>
      </c>
      <c r="K14"/>
      <c r="M14"/>
      <c r="P14"/>
    </row>
    <row r="15" spans="5:16" x14ac:dyDescent="0.25">
      <c r="E15"/>
      <c r="G15"/>
      <c r="I15" s="4" t="s">
        <v>1090</v>
      </c>
      <c r="K15"/>
      <c r="M15"/>
      <c r="P15"/>
    </row>
    <row r="16" spans="5:16" x14ac:dyDescent="0.25">
      <c r="E16"/>
      <c r="G16"/>
      <c r="I16" s="4" t="s">
        <v>1112</v>
      </c>
      <c r="K16"/>
      <c r="M16"/>
      <c r="P16"/>
    </row>
    <row r="17" spans="9:9" customFormat="1" x14ac:dyDescent="0.25">
      <c r="I17" s="4" t="s">
        <v>1091</v>
      </c>
    </row>
    <row r="18" spans="9:9" customFormat="1" x14ac:dyDescent="0.25">
      <c r="I18" s="4" t="s">
        <v>1092</v>
      </c>
    </row>
    <row r="19" spans="9:9" customFormat="1" x14ac:dyDescent="0.25">
      <c r="I19" s="4" t="s">
        <v>1093</v>
      </c>
    </row>
    <row r="20" spans="9:9" customFormat="1" x14ac:dyDescent="0.25">
      <c r="I20" s="4" t="s">
        <v>1094</v>
      </c>
    </row>
    <row r="21" spans="9:9" customFormat="1" x14ac:dyDescent="0.25">
      <c r="I21" s="4" t="s">
        <v>1095</v>
      </c>
    </row>
    <row r="22" spans="9:9" customFormat="1" x14ac:dyDescent="0.25">
      <c r="I22" s="4" t="s">
        <v>1096</v>
      </c>
    </row>
    <row r="23" spans="9:9" customFormat="1" x14ac:dyDescent="0.25">
      <c r="I23" s="4" t="s">
        <v>1097</v>
      </c>
    </row>
    <row r="24" spans="9:9" customFormat="1" x14ac:dyDescent="0.25">
      <c r="I24" s="4" t="s">
        <v>1098</v>
      </c>
    </row>
    <row r="25" spans="9:9" customFormat="1" x14ac:dyDescent="0.25">
      <c r="I25" s="4" t="s">
        <v>398</v>
      </c>
    </row>
    <row r="26" spans="9:9" customFormat="1" x14ac:dyDescent="0.25">
      <c r="I26" s="4" t="s">
        <v>1099</v>
      </c>
    </row>
    <row r="27" spans="9:9" customFormat="1" x14ac:dyDescent="0.25">
      <c r="I27" s="4" t="s">
        <v>1100</v>
      </c>
    </row>
    <row r="28" spans="9:9" customFormat="1" x14ac:dyDescent="0.25">
      <c r="I28" s="4" t="s">
        <v>1101</v>
      </c>
    </row>
    <row r="29" spans="9:9" customFormat="1" x14ac:dyDescent="0.25">
      <c r="I29" s="4" t="s">
        <v>1102</v>
      </c>
    </row>
    <row r="30" spans="9:9" customFormat="1" x14ac:dyDescent="0.25">
      <c r="I30" s="4" t="s">
        <v>1103</v>
      </c>
    </row>
    <row r="31" spans="9:9" customFormat="1" x14ac:dyDescent="0.25">
      <c r="I31" s="4"/>
    </row>
    <row r="32" spans="9:9" customFormat="1" x14ac:dyDescent="0.25">
      <c r="I32" s="4"/>
    </row>
    <row r="33" spans="9:9" customFormat="1" x14ac:dyDescent="0.25">
      <c r="I33" s="4"/>
    </row>
    <row r="34" spans="9:9" customFormat="1" x14ac:dyDescent="0.25">
      <c r="I34" s="4"/>
    </row>
    <row r="35" spans="9:9" customFormat="1" x14ac:dyDescent="0.25">
      <c r="I35" s="4"/>
    </row>
    <row r="36" spans="9:9" customFormat="1" x14ac:dyDescent="0.25">
      <c r="I36" s="4"/>
    </row>
    <row r="37" spans="9:9" customFormat="1" x14ac:dyDescent="0.25">
      <c r="I37" s="4"/>
    </row>
    <row r="38" spans="9:9" customFormat="1" x14ac:dyDescent="0.25">
      <c r="I38" s="4"/>
    </row>
    <row r="39" spans="9:9" customFormat="1" x14ac:dyDescent="0.25">
      <c r="I39" s="4"/>
    </row>
    <row r="40" spans="9:9" customFormat="1" x14ac:dyDescent="0.25">
      <c r="I40" s="4"/>
    </row>
    <row r="41" spans="9:9" customFormat="1" x14ac:dyDescent="0.25">
      <c r="I41" s="4"/>
    </row>
    <row r="42" spans="9:9" customFormat="1" x14ac:dyDescent="0.25">
      <c r="I42" s="4"/>
    </row>
    <row r="43" spans="9:9" customFormat="1" x14ac:dyDescent="0.25">
      <c r="I43" s="4"/>
    </row>
    <row r="44" spans="9:9" customFormat="1" x14ac:dyDescent="0.25">
      <c r="I44" s="4"/>
    </row>
    <row r="45" spans="9:9" customFormat="1" x14ac:dyDescent="0.25">
      <c r="I45" s="4"/>
    </row>
    <row r="46" spans="9:9" customFormat="1" x14ac:dyDescent="0.25">
      <c r="I46" s="4"/>
    </row>
    <row r="47" spans="9:9" customFormat="1" x14ac:dyDescent="0.25">
      <c r="I47" s="4"/>
    </row>
    <row r="48" spans="9:9" customFormat="1" x14ac:dyDescent="0.25">
      <c r="I48" s="4"/>
    </row>
    <row r="49" spans="9:9" customFormat="1" x14ac:dyDescent="0.25">
      <c r="I49" s="4"/>
    </row>
    <row r="50" spans="9:9" customFormat="1" x14ac:dyDescent="0.25">
      <c r="I50" s="4"/>
    </row>
    <row r="51" spans="9:9" customFormat="1" x14ac:dyDescent="0.25">
      <c r="I51" s="4"/>
    </row>
    <row r="52" spans="9:9" customFormat="1" x14ac:dyDescent="0.25">
      <c r="I52" s="4"/>
    </row>
    <row r="53" spans="9:9" customFormat="1" x14ac:dyDescent="0.25">
      <c r="I53" s="4"/>
    </row>
    <row r="54" spans="9:9" customFormat="1" x14ac:dyDescent="0.25">
      <c r="I54" s="4"/>
    </row>
    <row r="55" spans="9:9" customFormat="1" x14ac:dyDescent="0.25">
      <c r="I55" s="4"/>
    </row>
    <row r="56" spans="9:9" customFormat="1" x14ac:dyDescent="0.25">
      <c r="I56" s="4"/>
    </row>
    <row r="57" spans="9:9" customFormat="1" x14ac:dyDescent="0.25">
      <c r="I57" s="4"/>
    </row>
    <row r="58" spans="9:9" customFormat="1" x14ac:dyDescent="0.25">
      <c r="I58" s="4"/>
    </row>
    <row r="59" spans="9:9" customFormat="1" x14ac:dyDescent="0.25">
      <c r="I59" s="4"/>
    </row>
    <row r="60" spans="9:9" customFormat="1" x14ac:dyDescent="0.25">
      <c r="I60" s="4"/>
    </row>
    <row r="61" spans="9:9" customFormat="1" x14ac:dyDescent="0.25">
      <c r="I61" s="4"/>
    </row>
    <row r="62" spans="9:9" customFormat="1" x14ac:dyDescent="0.25">
      <c r="I62" s="4"/>
    </row>
    <row r="63" spans="9:9" customFormat="1" x14ac:dyDescent="0.25">
      <c r="I63" s="4"/>
    </row>
    <row r="64" spans="9:9" customFormat="1" x14ac:dyDescent="0.25">
      <c r="I64" s="4"/>
    </row>
    <row r="65" spans="9:9" customFormat="1" x14ac:dyDescent="0.25">
      <c r="I65" s="4"/>
    </row>
    <row r="66" spans="9:9" customFormat="1" x14ac:dyDescent="0.25">
      <c r="I66" s="4"/>
    </row>
    <row r="67" spans="9:9" customFormat="1" x14ac:dyDescent="0.25">
      <c r="I67" s="4"/>
    </row>
    <row r="68" spans="9:9" customFormat="1" x14ac:dyDescent="0.25">
      <c r="I68" s="4"/>
    </row>
    <row r="69" spans="9:9" customFormat="1" x14ac:dyDescent="0.25">
      <c r="I69" s="4"/>
    </row>
    <row r="70" spans="9:9" customFormat="1" x14ac:dyDescent="0.25">
      <c r="I70" s="4"/>
    </row>
    <row r="71" spans="9:9" customFormat="1" x14ac:dyDescent="0.25">
      <c r="I71" s="4"/>
    </row>
    <row r="72" spans="9:9" customFormat="1" x14ac:dyDescent="0.25">
      <c r="I72" s="4"/>
    </row>
    <row r="73" spans="9:9" customFormat="1" x14ac:dyDescent="0.25">
      <c r="I73" s="4"/>
    </row>
    <row r="74" spans="9:9" customFormat="1" x14ac:dyDescent="0.25">
      <c r="I74" s="4"/>
    </row>
    <row r="75" spans="9:9" customFormat="1" x14ac:dyDescent="0.25">
      <c r="I75" s="4"/>
    </row>
    <row r="76" spans="9:9" customFormat="1" x14ac:dyDescent="0.25">
      <c r="I76" s="4"/>
    </row>
    <row r="77" spans="9:9" customFormat="1" x14ac:dyDescent="0.25">
      <c r="I77" s="4"/>
    </row>
    <row r="78" spans="9:9" customFormat="1" x14ac:dyDescent="0.25">
      <c r="I78" s="4"/>
    </row>
    <row r="79" spans="9:9" customFormat="1" x14ac:dyDescent="0.25">
      <c r="I79" s="4"/>
    </row>
    <row r="80" spans="9:9" customFormat="1" x14ac:dyDescent="0.25">
      <c r="I80" s="4"/>
    </row>
    <row r="81" spans="9:9" customFormat="1" x14ac:dyDescent="0.25">
      <c r="I81" s="4"/>
    </row>
    <row r="82" spans="9:9" customFormat="1" x14ac:dyDescent="0.25">
      <c r="I82" s="4"/>
    </row>
    <row r="83" spans="9:9" customFormat="1" x14ac:dyDescent="0.25">
      <c r="I83" s="4"/>
    </row>
    <row r="84" spans="9:9" customFormat="1" x14ac:dyDescent="0.25">
      <c r="I84" s="4"/>
    </row>
    <row r="85" spans="9:9" customFormat="1" x14ac:dyDescent="0.25">
      <c r="I85" s="4"/>
    </row>
    <row r="86" spans="9:9" customFormat="1" x14ac:dyDescent="0.25">
      <c r="I86" s="4"/>
    </row>
    <row r="87" spans="9:9" customFormat="1" x14ac:dyDescent="0.25">
      <c r="I87" s="4"/>
    </row>
    <row r="88" spans="9:9" customFormat="1" x14ac:dyDescent="0.25">
      <c r="I88" s="4"/>
    </row>
    <row r="89" spans="9:9" customFormat="1" x14ac:dyDescent="0.25">
      <c r="I89" s="4"/>
    </row>
    <row r="90" spans="9:9" customFormat="1" x14ac:dyDescent="0.25">
      <c r="I90" s="4"/>
    </row>
    <row r="91" spans="9:9" customFormat="1" x14ac:dyDescent="0.25">
      <c r="I91" s="4"/>
    </row>
    <row r="92" spans="9:9" customFormat="1" x14ac:dyDescent="0.25">
      <c r="I92" s="4"/>
    </row>
    <row r="93" spans="9:9" customFormat="1" x14ac:dyDescent="0.25">
      <c r="I93" s="4"/>
    </row>
    <row r="94" spans="9:9" customFormat="1" x14ac:dyDescent="0.25">
      <c r="I94" s="4"/>
    </row>
    <row r="95" spans="9:9" customFormat="1" x14ac:dyDescent="0.25">
      <c r="I95" s="4"/>
    </row>
    <row r="96" spans="9:9" customFormat="1" x14ac:dyDescent="0.25">
      <c r="I96" s="4"/>
    </row>
    <row r="97" spans="9:9" customFormat="1" x14ac:dyDescent="0.25">
      <c r="I97" s="4"/>
    </row>
    <row r="98" spans="9:9" customFormat="1" x14ac:dyDescent="0.25">
      <c r="I98" s="4"/>
    </row>
    <row r="99" spans="9:9" customFormat="1" x14ac:dyDescent="0.25">
      <c r="I99" s="4"/>
    </row>
    <row r="100" spans="9:9" customFormat="1" x14ac:dyDescent="0.25">
      <c r="I100" s="4"/>
    </row>
    <row r="101" spans="9:9" customFormat="1" x14ac:dyDescent="0.25">
      <c r="I101" s="4"/>
    </row>
    <row r="102" spans="9:9" customFormat="1" x14ac:dyDescent="0.25">
      <c r="I102" s="4"/>
    </row>
    <row r="103" spans="9:9" customFormat="1" x14ac:dyDescent="0.25">
      <c r="I103" s="4"/>
    </row>
    <row r="104" spans="9:9" customFormat="1" x14ac:dyDescent="0.25">
      <c r="I104" s="4"/>
    </row>
    <row r="105" spans="9:9" customFormat="1" x14ac:dyDescent="0.25">
      <c r="I105" s="4"/>
    </row>
    <row r="106" spans="9:9" customFormat="1" x14ac:dyDescent="0.25">
      <c r="I106" s="4"/>
    </row>
    <row r="107" spans="9:9" customFormat="1" x14ac:dyDescent="0.25">
      <c r="I107" s="4"/>
    </row>
    <row r="108" spans="9:9" customFormat="1" x14ac:dyDescent="0.25">
      <c r="I108" s="4"/>
    </row>
    <row r="109" spans="9:9" customFormat="1" x14ac:dyDescent="0.25">
      <c r="I109" s="4"/>
    </row>
    <row r="110" spans="9:9" customFormat="1" x14ac:dyDescent="0.25">
      <c r="I110" s="4"/>
    </row>
    <row r="111" spans="9:9" customFormat="1" x14ac:dyDescent="0.25">
      <c r="I111" s="4"/>
    </row>
    <row r="112" spans="9:9" customFormat="1" x14ac:dyDescent="0.25">
      <c r="I112" s="4"/>
    </row>
    <row r="113" spans="9:9" customFormat="1" x14ac:dyDescent="0.25">
      <c r="I113" s="4"/>
    </row>
    <row r="114" spans="9:9" customFormat="1" x14ac:dyDescent="0.25">
      <c r="I114" s="4"/>
    </row>
    <row r="115" spans="9:9" customFormat="1" x14ac:dyDescent="0.25">
      <c r="I115" s="4"/>
    </row>
    <row r="116" spans="9:9" customFormat="1" x14ac:dyDescent="0.25">
      <c r="I116" s="4"/>
    </row>
    <row r="117" spans="9:9" customFormat="1" x14ac:dyDescent="0.25">
      <c r="I117" s="4"/>
    </row>
    <row r="118" spans="9:9" customFormat="1" x14ac:dyDescent="0.25">
      <c r="I118" s="4"/>
    </row>
    <row r="119" spans="9:9" customFormat="1" x14ac:dyDescent="0.25">
      <c r="I119" s="4"/>
    </row>
    <row r="120" spans="9:9" customFormat="1" x14ac:dyDescent="0.25">
      <c r="I120" s="4"/>
    </row>
    <row r="121" spans="9:9" customFormat="1" x14ac:dyDescent="0.25">
      <c r="I121" s="4"/>
    </row>
    <row r="122" spans="9:9" customFormat="1" x14ac:dyDescent="0.25">
      <c r="I122" s="4"/>
    </row>
    <row r="123" spans="9:9" customFormat="1" x14ac:dyDescent="0.25">
      <c r="I123" s="4"/>
    </row>
    <row r="124" spans="9:9" customFormat="1" x14ac:dyDescent="0.25">
      <c r="I124" s="4"/>
    </row>
    <row r="125" spans="9:9" customFormat="1" x14ac:dyDescent="0.25">
      <c r="I125" s="4"/>
    </row>
    <row r="126" spans="9:9" customFormat="1" x14ac:dyDescent="0.25">
      <c r="I126" s="4"/>
    </row>
    <row r="127" spans="9:9" customFormat="1" x14ac:dyDescent="0.25">
      <c r="I127" s="4"/>
    </row>
    <row r="128" spans="9:9" customFormat="1" x14ac:dyDescent="0.25">
      <c r="I128" s="4"/>
    </row>
    <row r="129" spans="9:9" customFormat="1" x14ac:dyDescent="0.25">
      <c r="I129" s="4"/>
    </row>
    <row r="130" spans="9:9" customFormat="1" x14ac:dyDescent="0.25">
      <c r="I130" s="4"/>
    </row>
    <row r="131" spans="9:9" customFormat="1" x14ac:dyDescent="0.25">
      <c r="I131" s="4"/>
    </row>
    <row r="132" spans="9:9" customFormat="1" x14ac:dyDescent="0.25">
      <c r="I132" s="4"/>
    </row>
    <row r="133" spans="9:9" customFormat="1" x14ac:dyDescent="0.25">
      <c r="I133" s="4"/>
    </row>
    <row r="134" spans="9:9" customFormat="1" x14ac:dyDescent="0.25">
      <c r="I134" s="4"/>
    </row>
    <row r="135" spans="9:9" customFormat="1" x14ac:dyDescent="0.25">
      <c r="I135" s="4"/>
    </row>
    <row r="136" spans="9:9" customFormat="1" x14ac:dyDescent="0.25">
      <c r="I136" s="4"/>
    </row>
    <row r="137" spans="9:9" customFormat="1" x14ac:dyDescent="0.25">
      <c r="I137" s="4"/>
    </row>
    <row r="138" spans="9:9" customFormat="1" x14ac:dyDescent="0.25">
      <c r="I138" s="4"/>
    </row>
    <row r="139" spans="9:9" customFormat="1" x14ac:dyDescent="0.25">
      <c r="I139" s="4"/>
    </row>
    <row r="140" spans="9:9" customFormat="1" x14ac:dyDescent="0.25">
      <c r="I140" s="4"/>
    </row>
    <row r="141" spans="9:9" customFormat="1" x14ac:dyDescent="0.25">
      <c r="I141" s="4"/>
    </row>
    <row r="142" spans="9:9" customFormat="1" x14ac:dyDescent="0.25">
      <c r="I142" s="4"/>
    </row>
    <row r="143" spans="9:9" customFormat="1" x14ac:dyDescent="0.25">
      <c r="I143" s="4"/>
    </row>
    <row r="144" spans="9:9" customFormat="1" x14ac:dyDescent="0.25">
      <c r="I144" s="4"/>
    </row>
    <row r="145" spans="9:9" customFormat="1" x14ac:dyDescent="0.25">
      <c r="I145" s="4"/>
    </row>
    <row r="146" spans="9:9" customFormat="1" x14ac:dyDescent="0.25">
      <c r="I146" s="4"/>
    </row>
    <row r="147" spans="9:9" customFormat="1" x14ac:dyDescent="0.25">
      <c r="I147" s="4"/>
    </row>
    <row r="148" spans="9:9" customFormat="1" x14ac:dyDescent="0.25">
      <c r="I148" s="4"/>
    </row>
    <row r="149" spans="9:9" customFormat="1" x14ac:dyDescent="0.25">
      <c r="I149" s="4"/>
    </row>
    <row r="150" spans="9:9" customFormat="1" x14ac:dyDescent="0.25">
      <c r="I150" s="4"/>
    </row>
    <row r="151" spans="9:9" customFormat="1" x14ac:dyDescent="0.25">
      <c r="I151" s="4"/>
    </row>
    <row r="152" spans="9:9" customFormat="1" x14ac:dyDescent="0.25">
      <c r="I152" s="4"/>
    </row>
    <row r="153" spans="9:9" customFormat="1" x14ac:dyDescent="0.25">
      <c r="I153" s="4"/>
    </row>
    <row r="154" spans="9:9" customFormat="1" x14ac:dyDescent="0.25">
      <c r="I154" s="4"/>
    </row>
    <row r="155" spans="9:9" customFormat="1" x14ac:dyDescent="0.25">
      <c r="I155" s="4"/>
    </row>
    <row r="156" spans="9:9" customFormat="1" x14ac:dyDescent="0.25">
      <c r="I156" s="4"/>
    </row>
    <row r="157" spans="9:9" customFormat="1" x14ac:dyDescent="0.25">
      <c r="I157" s="4"/>
    </row>
    <row r="158" spans="9:9" customFormat="1" x14ac:dyDescent="0.25">
      <c r="I158" s="4"/>
    </row>
    <row r="159" spans="9:9" customFormat="1" x14ac:dyDescent="0.25">
      <c r="I159" s="4"/>
    </row>
    <row r="160" spans="9:9" customFormat="1" x14ac:dyDescent="0.25">
      <c r="I160" s="4"/>
    </row>
    <row r="161" spans="9:9" customFormat="1" x14ac:dyDescent="0.25">
      <c r="I161" s="4"/>
    </row>
    <row r="162" spans="9:9" customFormat="1" x14ac:dyDescent="0.25">
      <c r="I162" s="4"/>
    </row>
    <row r="163" spans="9:9" customFormat="1" x14ac:dyDescent="0.25">
      <c r="I163" s="4"/>
    </row>
    <row r="164" spans="9:9" customFormat="1" x14ac:dyDescent="0.25">
      <c r="I164" s="4"/>
    </row>
    <row r="165" spans="9:9" customFormat="1" x14ac:dyDescent="0.25">
      <c r="I165" s="4"/>
    </row>
    <row r="166" spans="9:9" customFormat="1" x14ac:dyDescent="0.25">
      <c r="I166" s="4"/>
    </row>
    <row r="167" spans="9:9" customFormat="1" x14ac:dyDescent="0.25">
      <c r="I167" s="4"/>
    </row>
    <row r="168" spans="9:9" customFormat="1" x14ac:dyDescent="0.25">
      <c r="I168" s="4"/>
    </row>
    <row r="169" spans="9:9" customFormat="1" x14ac:dyDescent="0.25">
      <c r="I169" s="4"/>
    </row>
    <row r="170" spans="9:9" customFormat="1" x14ac:dyDescent="0.25">
      <c r="I170" s="4"/>
    </row>
    <row r="171" spans="9:9" customFormat="1" x14ac:dyDescent="0.25">
      <c r="I171" s="4"/>
    </row>
    <row r="172" spans="9:9" customFormat="1" x14ac:dyDescent="0.25">
      <c r="I172" s="4"/>
    </row>
    <row r="173" spans="9:9" customFormat="1" x14ac:dyDescent="0.25">
      <c r="I173" s="4"/>
    </row>
    <row r="174" spans="9:9" customFormat="1" x14ac:dyDescent="0.25">
      <c r="I174" s="4"/>
    </row>
    <row r="175" spans="9:9" customFormat="1" x14ac:dyDescent="0.25">
      <c r="I175" s="4"/>
    </row>
    <row r="176" spans="9:9" customFormat="1" x14ac:dyDescent="0.25">
      <c r="I176" s="4"/>
    </row>
    <row r="177" spans="9:9" customFormat="1" x14ac:dyDescent="0.25">
      <c r="I177" s="4"/>
    </row>
    <row r="178" spans="9:9" customFormat="1" x14ac:dyDescent="0.25">
      <c r="I178" s="4"/>
    </row>
    <row r="179" spans="9:9" customFormat="1" x14ac:dyDescent="0.25">
      <c r="I179" s="4"/>
    </row>
    <row r="180" spans="9:9" customFormat="1" x14ac:dyDescent="0.25">
      <c r="I180" s="4"/>
    </row>
    <row r="181" spans="9:9" customFormat="1" x14ac:dyDescent="0.25">
      <c r="I181" s="4"/>
    </row>
    <row r="182" spans="9:9" customFormat="1" x14ac:dyDescent="0.25">
      <c r="I182" s="4"/>
    </row>
    <row r="183" spans="9:9" customFormat="1" x14ac:dyDescent="0.25">
      <c r="I183" s="4"/>
    </row>
    <row r="184" spans="9:9" customFormat="1" x14ac:dyDescent="0.25">
      <c r="I184" s="4"/>
    </row>
    <row r="185" spans="9:9" customFormat="1" x14ac:dyDescent="0.25">
      <c r="I185" s="4"/>
    </row>
    <row r="186" spans="9:9" customFormat="1" x14ac:dyDescent="0.25">
      <c r="I186" s="4"/>
    </row>
    <row r="187" spans="9:9" customFormat="1" x14ac:dyDescent="0.25">
      <c r="I187" s="4"/>
    </row>
    <row r="188" spans="9:9" customFormat="1" x14ac:dyDescent="0.25">
      <c r="I188" s="4"/>
    </row>
    <row r="189" spans="9:9" customFormat="1" x14ac:dyDescent="0.25">
      <c r="I189" s="4"/>
    </row>
    <row r="190" spans="9:9" customFormat="1" x14ac:dyDescent="0.25">
      <c r="I190" s="4"/>
    </row>
    <row r="191" spans="9:9" customFormat="1" x14ac:dyDescent="0.25">
      <c r="I191" s="4"/>
    </row>
    <row r="192" spans="9:9" customFormat="1" x14ac:dyDescent="0.25">
      <c r="I192" s="4"/>
    </row>
    <row r="193" spans="9:9" customFormat="1" x14ac:dyDescent="0.25">
      <c r="I193" s="4"/>
    </row>
    <row r="194" spans="9:9" customFormat="1" x14ac:dyDescent="0.25">
      <c r="I194" s="4"/>
    </row>
    <row r="195" spans="9:9" customFormat="1" x14ac:dyDescent="0.25">
      <c r="I195" s="4"/>
    </row>
    <row r="196" spans="9:9" customFormat="1" x14ac:dyDescent="0.25">
      <c r="I196" s="4"/>
    </row>
    <row r="197" spans="9:9" customFormat="1" x14ac:dyDescent="0.25">
      <c r="I197" s="4"/>
    </row>
    <row r="198" spans="9:9" customFormat="1" x14ac:dyDescent="0.25">
      <c r="I198" s="4"/>
    </row>
    <row r="199" spans="9:9" customFormat="1" x14ac:dyDescent="0.25">
      <c r="I199" s="4"/>
    </row>
    <row r="200" spans="9:9" customFormat="1" x14ac:dyDescent="0.25">
      <c r="I200" s="4"/>
    </row>
    <row r="201" spans="9:9" customFormat="1" x14ac:dyDescent="0.25">
      <c r="I201" s="4"/>
    </row>
    <row r="202" spans="9:9" customFormat="1" x14ac:dyDescent="0.25">
      <c r="I202" s="4"/>
    </row>
    <row r="203" spans="9:9" customFormat="1" x14ac:dyDescent="0.25">
      <c r="I203" s="4"/>
    </row>
    <row r="204" spans="9:9" customFormat="1" x14ac:dyDescent="0.25">
      <c r="I204" s="4"/>
    </row>
    <row r="205" spans="9:9" customFormat="1" x14ac:dyDescent="0.25">
      <c r="I205" s="4"/>
    </row>
    <row r="206" spans="9:9" customFormat="1" x14ac:dyDescent="0.25">
      <c r="I206" s="4"/>
    </row>
    <row r="207" spans="9:9" customFormat="1" x14ac:dyDescent="0.25">
      <c r="I207" s="4"/>
    </row>
    <row r="208" spans="9:9" customFormat="1" x14ac:dyDescent="0.25">
      <c r="I208" s="4"/>
    </row>
    <row r="209" spans="9:9" customFormat="1" x14ac:dyDescent="0.25">
      <c r="I209" s="4"/>
    </row>
    <row r="210" spans="9:9" customFormat="1" x14ac:dyDescent="0.25">
      <c r="I210" s="4"/>
    </row>
    <row r="211" spans="9:9" customFormat="1" x14ac:dyDescent="0.25">
      <c r="I211" s="4"/>
    </row>
    <row r="212" spans="9:9" customFormat="1" x14ac:dyDescent="0.25">
      <c r="I212" s="4"/>
    </row>
    <row r="213" spans="9:9" customFormat="1" x14ac:dyDescent="0.25">
      <c r="I213" s="4"/>
    </row>
    <row r="214" spans="9:9" customFormat="1" x14ac:dyDescent="0.25">
      <c r="I214" s="4"/>
    </row>
    <row r="215" spans="9:9" customFormat="1" x14ac:dyDescent="0.25">
      <c r="I215" s="4"/>
    </row>
    <row r="216" spans="9:9" customFormat="1" x14ac:dyDescent="0.25">
      <c r="I216" s="4"/>
    </row>
    <row r="217" spans="9:9" customFormat="1" x14ac:dyDescent="0.25">
      <c r="I217" s="4"/>
    </row>
    <row r="218" spans="9:9" customFormat="1" x14ac:dyDescent="0.25">
      <c r="I218" s="4"/>
    </row>
    <row r="219" spans="9:9" customFormat="1" x14ac:dyDescent="0.25">
      <c r="I219" s="4"/>
    </row>
    <row r="220" spans="9:9" customFormat="1" x14ac:dyDescent="0.25">
      <c r="I220" s="4"/>
    </row>
    <row r="221" spans="9:9" customFormat="1" x14ac:dyDescent="0.25">
      <c r="I221" s="4"/>
    </row>
    <row r="222" spans="9:9" customFormat="1" x14ac:dyDescent="0.25">
      <c r="I222" s="4"/>
    </row>
    <row r="223" spans="9:9" customFormat="1" x14ac:dyDescent="0.25">
      <c r="I223" s="4"/>
    </row>
    <row r="224" spans="9:9" customFormat="1" x14ac:dyDescent="0.25">
      <c r="I224" s="4"/>
    </row>
    <row r="225" spans="9:9" customFormat="1" x14ac:dyDescent="0.25">
      <c r="I225" s="4"/>
    </row>
    <row r="226" spans="9:9" customFormat="1" x14ac:dyDescent="0.25">
      <c r="I226" s="4"/>
    </row>
    <row r="227" spans="9:9" customFormat="1" x14ac:dyDescent="0.25">
      <c r="I227" s="4"/>
    </row>
    <row r="228" spans="9:9" customFormat="1" x14ac:dyDescent="0.25">
      <c r="I228" s="4"/>
    </row>
    <row r="229" spans="9:9" customFormat="1" x14ac:dyDescent="0.25">
      <c r="I229" s="4"/>
    </row>
    <row r="230" spans="9:9" customFormat="1" x14ac:dyDescent="0.25">
      <c r="I230" s="4"/>
    </row>
    <row r="231" spans="9:9" customFormat="1" x14ac:dyDescent="0.25">
      <c r="I231" s="4"/>
    </row>
    <row r="232" spans="9:9" customFormat="1" x14ac:dyDescent="0.25">
      <c r="I232" s="4"/>
    </row>
    <row r="233" spans="9:9" customFormat="1" x14ac:dyDescent="0.25">
      <c r="I233" s="4"/>
    </row>
    <row r="234" spans="9:9" customFormat="1" x14ac:dyDescent="0.25">
      <c r="I234" s="4"/>
    </row>
    <row r="235" spans="9:9" customFormat="1" x14ac:dyDescent="0.25">
      <c r="I235" s="4"/>
    </row>
    <row r="236" spans="9:9" customFormat="1" x14ac:dyDescent="0.25">
      <c r="I236" s="4"/>
    </row>
    <row r="237" spans="9:9" customFormat="1" x14ac:dyDescent="0.25">
      <c r="I237" s="4"/>
    </row>
    <row r="238" spans="9:9" customFormat="1" x14ac:dyDescent="0.25">
      <c r="I238" s="4"/>
    </row>
    <row r="239" spans="9:9" customFormat="1" x14ac:dyDescent="0.25">
      <c r="I239" s="4"/>
    </row>
    <row r="240" spans="9:9" customFormat="1" x14ac:dyDescent="0.25">
      <c r="I240" s="4"/>
    </row>
    <row r="241" spans="9:9" customFormat="1" x14ac:dyDescent="0.25">
      <c r="I241" s="4"/>
    </row>
    <row r="242" spans="9:9" customFormat="1" x14ac:dyDescent="0.25">
      <c r="I242" s="4"/>
    </row>
    <row r="243" spans="9:9" customFormat="1" x14ac:dyDescent="0.25">
      <c r="I243" s="4"/>
    </row>
    <row r="244" spans="9:9" customFormat="1" x14ac:dyDescent="0.25">
      <c r="I244" s="4"/>
    </row>
    <row r="245" spans="9:9" customFormat="1" x14ac:dyDescent="0.25">
      <c r="I245" s="4"/>
    </row>
    <row r="246" spans="9:9" customFormat="1" x14ac:dyDescent="0.25">
      <c r="I246" s="4"/>
    </row>
    <row r="247" spans="9:9" customFormat="1" x14ac:dyDescent="0.25">
      <c r="I247" s="4"/>
    </row>
    <row r="248" spans="9:9" customFormat="1" x14ac:dyDescent="0.25">
      <c r="I248" s="4"/>
    </row>
    <row r="249" spans="9:9" customFormat="1" x14ac:dyDescent="0.25">
      <c r="I249" s="4"/>
    </row>
    <row r="250" spans="9:9" customFormat="1" x14ac:dyDescent="0.25">
      <c r="I250" s="4"/>
    </row>
    <row r="251" spans="9:9" customFormat="1" x14ac:dyDescent="0.25">
      <c r="I251" s="4"/>
    </row>
    <row r="252" spans="9:9" customFormat="1" x14ac:dyDescent="0.25">
      <c r="I252" s="4"/>
    </row>
    <row r="253" spans="9:9" customFormat="1" x14ac:dyDescent="0.25">
      <c r="I253" s="4"/>
    </row>
    <row r="254" spans="9:9" customFormat="1" x14ac:dyDescent="0.25">
      <c r="I254" s="4"/>
    </row>
    <row r="255" spans="9:9" customFormat="1" x14ac:dyDescent="0.25">
      <c r="I255" s="4"/>
    </row>
    <row r="256" spans="9:9" customFormat="1" x14ac:dyDescent="0.25">
      <c r="I256" s="4"/>
    </row>
    <row r="257" spans="9:9" customFormat="1" x14ac:dyDescent="0.25">
      <c r="I257" s="4"/>
    </row>
    <row r="258" spans="9:9" customFormat="1" x14ac:dyDescent="0.25">
      <c r="I258" s="4"/>
    </row>
    <row r="259" spans="9:9" customFormat="1" x14ac:dyDescent="0.25">
      <c r="I259" s="4"/>
    </row>
    <row r="260" spans="9:9" customFormat="1" x14ac:dyDescent="0.25">
      <c r="I260" s="4"/>
    </row>
    <row r="261" spans="9:9" customFormat="1" x14ac:dyDescent="0.25">
      <c r="I261" s="4"/>
    </row>
    <row r="262" spans="9:9" customFormat="1" x14ac:dyDescent="0.25">
      <c r="I262" s="4"/>
    </row>
    <row r="263" spans="9:9" customFormat="1" x14ac:dyDescent="0.25">
      <c r="I263" s="4"/>
    </row>
    <row r="264" spans="9:9" customFormat="1" x14ac:dyDescent="0.25">
      <c r="I264" s="4"/>
    </row>
    <row r="265" spans="9:9" customFormat="1" x14ac:dyDescent="0.25">
      <c r="I265" s="4"/>
    </row>
    <row r="266" spans="9:9" customFormat="1" x14ac:dyDescent="0.25">
      <c r="I266" s="4"/>
    </row>
    <row r="267" spans="9:9" customFormat="1" x14ac:dyDescent="0.25">
      <c r="I267" s="4"/>
    </row>
    <row r="268" spans="9:9" customFormat="1" x14ac:dyDescent="0.25">
      <c r="I268" s="4"/>
    </row>
    <row r="269" spans="9:9" customFormat="1" x14ac:dyDescent="0.25">
      <c r="I269" s="4"/>
    </row>
    <row r="270" spans="9:9" customFormat="1" x14ac:dyDescent="0.25">
      <c r="I270" s="4"/>
    </row>
    <row r="271" spans="9:9" customFormat="1" x14ac:dyDescent="0.25">
      <c r="I271" s="4"/>
    </row>
    <row r="272" spans="9:9" customFormat="1" x14ac:dyDescent="0.25">
      <c r="I272" s="4"/>
    </row>
    <row r="273" spans="9:9" customFormat="1" x14ac:dyDescent="0.25">
      <c r="I273" s="4"/>
    </row>
    <row r="274" spans="9:9" customFormat="1" x14ac:dyDescent="0.25">
      <c r="I274" s="4"/>
    </row>
    <row r="275" spans="9:9" customFormat="1" x14ac:dyDescent="0.25">
      <c r="I275" s="4"/>
    </row>
    <row r="276" spans="9:9" customFormat="1" x14ac:dyDescent="0.25">
      <c r="I276" s="4"/>
    </row>
    <row r="277" spans="9:9" customFormat="1" x14ac:dyDescent="0.25">
      <c r="I277" s="4"/>
    </row>
    <row r="278" spans="9:9" customFormat="1" x14ac:dyDescent="0.25">
      <c r="I278" s="4"/>
    </row>
    <row r="279" spans="9:9" customFormat="1" x14ac:dyDescent="0.25">
      <c r="I279" s="4"/>
    </row>
    <row r="280" spans="9:9" customFormat="1" x14ac:dyDescent="0.25">
      <c r="I280" s="4"/>
    </row>
    <row r="281" spans="9:9" customFormat="1" x14ac:dyDescent="0.25">
      <c r="I281" s="4"/>
    </row>
    <row r="282" spans="9:9" customFormat="1" x14ac:dyDescent="0.25">
      <c r="I282" s="4"/>
    </row>
    <row r="283" spans="9:9" customFormat="1" x14ac:dyDescent="0.25">
      <c r="I283" s="4"/>
    </row>
    <row r="284" spans="9:9" customFormat="1" x14ac:dyDescent="0.25">
      <c r="I284" s="4"/>
    </row>
    <row r="285" spans="9:9" customFormat="1" x14ac:dyDescent="0.25">
      <c r="I285" s="4"/>
    </row>
    <row r="286" spans="9:9" customFormat="1" x14ac:dyDescent="0.25">
      <c r="I286" s="4"/>
    </row>
    <row r="287" spans="9:9" customFormat="1" x14ac:dyDescent="0.25">
      <c r="I287" s="4"/>
    </row>
    <row r="288" spans="9:9" customFormat="1" x14ac:dyDescent="0.25">
      <c r="I288" s="4"/>
    </row>
    <row r="289" spans="9:9" customFormat="1" x14ac:dyDescent="0.25">
      <c r="I289" s="4"/>
    </row>
    <row r="290" spans="9:9" customFormat="1" x14ac:dyDescent="0.25">
      <c r="I290" s="4"/>
    </row>
    <row r="291" spans="9:9" customFormat="1" x14ac:dyDescent="0.25">
      <c r="I291" s="4"/>
    </row>
    <row r="292" spans="9:9" customFormat="1" x14ac:dyDescent="0.25">
      <c r="I292" s="4"/>
    </row>
    <row r="293" spans="9:9" customFormat="1" x14ac:dyDescent="0.25">
      <c r="I293" s="4"/>
    </row>
    <row r="294" spans="9:9" customFormat="1" x14ac:dyDescent="0.25">
      <c r="I294" s="4"/>
    </row>
    <row r="295" spans="9:9" customFormat="1" x14ac:dyDescent="0.25">
      <c r="I295" s="4"/>
    </row>
    <row r="296" spans="9:9" customFormat="1" x14ac:dyDescent="0.25">
      <c r="I296" s="4"/>
    </row>
    <row r="297" spans="9:9" customFormat="1" x14ac:dyDescent="0.25">
      <c r="I297" s="4"/>
    </row>
    <row r="298" spans="9:9" customFormat="1" x14ac:dyDescent="0.25">
      <c r="I298" s="4"/>
    </row>
    <row r="299" spans="9:9" customFormat="1" x14ac:dyDescent="0.25">
      <c r="I299" s="4"/>
    </row>
    <row r="300" spans="9:9" customFormat="1" x14ac:dyDescent="0.25">
      <c r="I300" s="4"/>
    </row>
    <row r="301" spans="9:9" customFormat="1" x14ac:dyDescent="0.25">
      <c r="I301" s="4"/>
    </row>
    <row r="302" spans="9:9" customFormat="1" x14ac:dyDescent="0.25">
      <c r="I302" s="4"/>
    </row>
    <row r="303" spans="9:9" customFormat="1" x14ac:dyDescent="0.25">
      <c r="I303" s="4"/>
    </row>
    <row r="304" spans="9:9" customFormat="1" x14ac:dyDescent="0.25">
      <c r="I304" s="4"/>
    </row>
    <row r="305" spans="9:9" customFormat="1" x14ac:dyDescent="0.25">
      <c r="I305" s="4"/>
    </row>
    <row r="306" spans="9:9" customFormat="1" x14ac:dyDescent="0.25">
      <c r="I306" s="4"/>
    </row>
    <row r="307" spans="9:9" customFormat="1" x14ac:dyDescent="0.25">
      <c r="I307" s="4"/>
    </row>
    <row r="308" spans="9:9" customFormat="1" x14ac:dyDescent="0.25">
      <c r="I308" s="4"/>
    </row>
    <row r="309" spans="9:9" customFormat="1" x14ac:dyDescent="0.25">
      <c r="I309" s="4"/>
    </row>
    <row r="310" spans="9:9" customFormat="1" x14ac:dyDescent="0.25">
      <c r="I310" s="4"/>
    </row>
    <row r="311" spans="9:9" customFormat="1" x14ac:dyDescent="0.25">
      <c r="I311" s="4"/>
    </row>
    <row r="312" spans="9:9" customFormat="1" x14ac:dyDescent="0.25">
      <c r="I312" s="4"/>
    </row>
    <row r="313" spans="9:9" customFormat="1" x14ac:dyDescent="0.25">
      <c r="I313" s="4"/>
    </row>
    <row r="314" spans="9:9" customFormat="1" x14ac:dyDescent="0.25">
      <c r="I314" s="4"/>
    </row>
    <row r="315" spans="9:9" customFormat="1" x14ac:dyDescent="0.25">
      <c r="I315" s="4"/>
    </row>
    <row r="316" spans="9:9" customFormat="1" x14ac:dyDescent="0.25">
      <c r="I316" s="4"/>
    </row>
    <row r="317" spans="9:9" customFormat="1" x14ac:dyDescent="0.25">
      <c r="I317" s="4"/>
    </row>
    <row r="318" spans="9:9" customFormat="1" x14ac:dyDescent="0.25">
      <c r="I318" s="4"/>
    </row>
    <row r="319" spans="9:9" customFormat="1" x14ac:dyDescent="0.25">
      <c r="I319" s="4"/>
    </row>
    <row r="320" spans="9:9" customFormat="1" x14ac:dyDescent="0.25">
      <c r="I320" s="4"/>
    </row>
    <row r="321" spans="9:9" customFormat="1" x14ac:dyDescent="0.25">
      <c r="I321" s="4"/>
    </row>
    <row r="322" spans="9:9" customFormat="1" x14ac:dyDescent="0.25">
      <c r="I322" s="4"/>
    </row>
    <row r="323" spans="9:9" customFormat="1" x14ac:dyDescent="0.25">
      <c r="I323" s="4"/>
    </row>
    <row r="324" spans="9:9" customFormat="1" x14ac:dyDescent="0.25">
      <c r="I324" s="4"/>
    </row>
    <row r="325" spans="9:9" customFormat="1" x14ac:dyDescent="0.25">
      <c r="I325" s="4"/>
    </row>
    <row r="326" spans="9:9" customFormat="1" x14ac:dyDescent="0.25">
      <c r="I326" s="4"/>
    </row>
    <row r="327" spans="9:9" customFormat="1" x14ac:dyDescent="0.25">
      <c r="I327" s="4"/>
    </row>
    <row r="328" spans="9:9" customFormat="1" x14ac:dyDescent="0.25">
      <c r="I328" s="4"/>
    </row>
    <row r="329" spans="9:9" customFormat="1" x14ac:dyDescent="0.25">
      <c r="I329" s="4"/>
    </row>
    <row r="330" spans="9:9" customFormat="1" x14ac:dyDescent="0.25">
      <c r="I330" s="4"/>
    </row>
    <row r="331" spans="9:9" customFormat="1" x14ac:dyDescent="0.25">
      <c r="I331" s="4"/>
    </row>
    <row r="332" spans="9:9" customFormat="1" x14ac:dyDescent="0.25">
      <c r="I332" s="4"/>
    </row>
    <row r="333" spans="9:9" customFormat="1" x14ac:dyDescent="0.25">
      <c r="I333" s="4"/>
    </row>
    <row r="334" spans="9:9" customFormat="1" x14ac:dyDescent="0.25">
      <c r="I334" s="4"/>
    </row>
    <row r="335" spans="9:9" customFormat="1" x14ac:dyDescent="0.25">
      <c r="I335" s="4"/>
    </row>
    <row r="336" spans="9:9" customFormat="1" x14ac:dyDescent="0.25">
      <c r="I336" s="4"/>
    </row>
    <row r="337" spans="9:9" customFormat="1" x14ac:dyDescent="0.25">
      <c r="I337" s="4"/>
    </row>
    <row r="338" spans="9:9" customFormat="1" x14ac:dyDescent="0.25">
      <c r="I338" s="4"/>
    </row>
    <row r="339" spans="9:9" customFormat="1" x14ac:dyDescent="0.25">
      <c r="I339" s="4"/>
    </row>
    <row r="340" spans="9:9" customFormat="1" x14ac:dyDescent="0.25">
      <c r="I340" s="4"/>
    </row>
    <row r="341" spans="9:9" customFormat="1" x14ac:dyDescent="0.25">
      <c r="I341" s="4"/>
    </row>
    <row r="342" spans="9:9" customFormat="1" x14ac:dyDescent="0.25">
      <c r="I342" s="4"/>
    </row>
    <row r="343" spans="9:9" customFormat="1" x14ac:dyDescent="0.25">
      <c r="I343" s="4"/>
    </row>
    <row r="344" spans="9:9" customFormat="1" x14ac:dyDescent="0.25">
      <c r="I344" s="4"/>
    </row>
    <row r="345" spans="9:9" customFormat="1" x14ac:dyDescent="0.25">
      <c r="I345" s="4"/>
    </row>
    <row r="346" spans="9:9" customFormat="1" x14ac:dyDescent="0.25">
      <c r="I346" s="4"/>
    </row>
    <row r="347" spans="9:9" customFormat="1" x14ac:dyDescent="0.25">
      <c r="I347" s="4"/>
    </row>
    <row r="348" spans="9:9" customFormat="1" x14ac:dyDescent="0.25">
      <c r="I348" s="4"/>
    </row>
    <row r="349" spans="9:9" customFormat="1" x14ac:dyDescent="0.25">
      <c r="I349" s="4"/>
    </row>
    <row r="350" spans="9:9" customFormat="1" x14ac:dyDescent="0.25">
      <c r="I350" s="4"/>
    </row>
    <row r="351" spans="9:9" customFormat="1" x14ac:dyDescent="0.25">
      <c r="I351" s="4"/>
    </row>
    <row r="352" spans="9:9" customFormat="1" x14ac:dyDescent="0.25">
      <c r="I352" s="4"/>
    </row>
    <row r="353" spans="9:9" customFormat="1" x14ac:dyDescent="0.25">
      <c r="I353" s="4"/>
    </row>
    <row r="354" spans="9:9" customFormat="1" x14ac:dyDescent="0.25">
      <c r="I354" s="4"/>
    </row>
    <row r="355" spans="9:9" customFormat="1" x14ac:dyDescent="0.25">
      <c r="I355" s="4"/>
    </row>
    <row r="356" spans="9:9" customFormat="1" x14ac:dyDescent="0.25">
      <c r="I356" s="4"/>
    </row>
    <row r="357" spans="9:9" customFormat="1" x14ac:dyDescent="0.25">
      <c r="I357" s="4"/>
    </row>
    <row r="358" spans="9:9" customFormat="1" x14ac:dyDescent="0.25">
      <c r="I358" s="4"/>
    </row>
    <row r="359" spans="9:9" customFormat="1" x14ac:dyDescent="0.25">
      <c r="I359" s="4"/>
    </row>
    <row r="360" spans="9:9" customFormat="1" x14ac:dyDescent="0.25">
      <c r="I360" s="4"/>
    </row>
    <row r="361" spans="9:9" customFormat="1" x14ac:dyDescent="0.25">
      <c r="I361" s="4"/>
    </row>
    <row r="362" spans="9:9" customFormat="1" x14ac:dyDescent="0.25">
      <c r="I362" s="4"/>
    </row>
    <row r="363" spans="9:9" customFormat="1" x14ac:dyDescent="0.25">
      <c r="I363" s="4"/>
    </row>
    <row r="364" spans="9:9" customFormat="1" x14ac:dyDescent="0.25">
      <c r="I364" s="4"/>
    </row>
    <row r="365" spans="9:9" customFormat="1" x14ac:dyDescent="0.25">
      <c r="I365" s="4"/>
    </row>
    <row r="366" spans="9:9" customFormat="1" x14ac:dyDescent="0.25">
      <c r="I366" s="4"/>
    </row>
    <row r="367" spans="9:9" customFormat="1" x14ac:dyDescent="0.25">
      <c r="I367" s="4"/>
    </row>
    <row r="368" spans="9:9" customFormat="1" x14ac:dyDescent="0.25">
      <c r="I368" s="4"/>
    </row>
    <row r="369" spans="9:9" customFormat="1" x14ac:dyDescent="0.25">
      <c r="I369" s="4"/>
    </row>
    <row r="370" spans="9:9" customFormat="1" x14ac:dyDescent="0.25">
      <c r="I370" s="4"/>
    </row>
    <row r="371" spans="9:9" customFormat="1" x14ac:dyDescent="0.25">
      <c r="I371" s="4"/>
    </row>
    <row r="372" spans="9:9" customFormat="1" x14ac:dyDescent="0.25">
      <c r="I372" s="4"/>
    </row>
    <row r="373" spans="9:9" customFormat="1" x14ac:dyDescent="0.25">
      <c r="I373" s="4"/>
    </row>
    <row r="374" spans="9:9" customFormat="1" x14ac:dyDescent="0.25">
      <c r="I374" s="4"/>
    </row>
    <row r="375" spans="9:9" customFormat="1" x14ac:dyDescent="0.25">
      <c r="I375" s="4"/>
    </row>
    <row r="376" spans="9:9" customFormat="1" x14ac:dyDescent="0.25">
      <c r="I376" s="4"/>
    </row>
    <row r="377" spans="9:9" customFormat="1" x14ac:dyDescent="0.25">
      <c r="I377" s="4"/>
    </row>
    <row r="378" spans="9:9" customFormat="1" x14ac:dyDescent="0.25">
      <c r="I378" s="4"/>
    </row>
    <row r="379" spans="9:9" customFormat="1" x14ac:dyDescent="0.25">
      <c r="I379" s="4"/>
    </row>
    <row r="380" spans="9:9" customFormat="1" x14ac:dyDescent="0.25">
      <c r="I380" s="4"/>
    </row>
    <row r="381" spans="9:9" customFormat="1" x14ac:dyDescent="0.25">
      <c r="I381" s="4"/>
    </row>
    <row r="382" spans="9:9" customFormat="1" x14ac:dyDescent="0.25">
      <c r="I382" s="4"/>
    </row>
    <row r="383" spans="9:9" customFormat="1" x14ac:dyDescent="0.25">
      <c r="I383" s="4"/>
    </row>
    <row r="384" spans="9:9" customFormat="1" x14ac:dyDescent="0.25">
      <c r="I384" s="4"/>
    </row>
    <row r="385" spans="9:9" customFormat="1" x14ac:dyDescent="0.25">
      <c r="I385" s="4"/>
    </row>
    <row r="386" spans="9:9" customFormat="1" x14ac:dyDescent="0.25">
      <c r="I386" s="4"/>
    </row>
    <row r="387" spans="9:9" customFormat="1" x14ac:dyDescent="0.25">
      <c r="I387" s="4"/>
    </row>
    <row r="388" spans="9:9" customFormat="1" x14ac:dyDescent="0.25">
      <c r="I388" s="4"/>
    </row>
    <row r="389" spans="9:9" customFormat="1" x14ac:dyDescent="0.25">
      <c r="I389" s="4"/>
    </row>
    <row r="390" spans="9:9" customFormat="1" x14ac:dyDescent="0.25">
      <c r="I390" s="4"/>
    </row>
    <row r="391" spans="9:9" customFormat="1" x14ac:dyDescent="0.25">
      <c r="I391" s="4"/>
    </row>
    <row r="392" spans="9:9" customFormat="1" x14ac:dyDescent="0.25">
      <c r="I392" s="4"/>
    </row>
    <row r="393" spans="9:9" customFormat="1" x14ac:dyDescent="0.25">
      <c r="I393" s="4"/>
    </row>
    <row r="394" spans="9:9" customFormat="1" x14ac:dyDescent="0.25">
      <c r="I394" s="4"/>
    </row>
    <row r="395" spans="9:9" customFormat="1" x14ac:dyDescent="0.25">
      <c r="I395" s="4"/>
    </row>
    <row r="396" spans="9:9" customFormat="1" x14ac:dyDescent="0.25">
      <c r="I396" s="4"/>
    </row>
    <row r="397" spans="9:9" customFormat="1" x14ac:dyDescent="0.25">
      <c r="I397" s="4"/>
    </row>
    <row r="398" spans="9:9" customFormat="1" x14ac:dyDescent="0.25">
      <c r="I398" s="4"/>
    </row>
    <row r="399" spans="9:9" customFormat="1" x14ac:dyDescent="0.25">
      <c r="I399" s="4"/>
    </row>
    <row r="400" spans="9:9" customFormat="1" x14ac:dyDescent="0.25">
      <c r="I400" s="4"/>
    </row>
    <row r="401" spans="9:9" customFormat="1" x14ac:dyDescent="0.25">
      <c r="I401" s="4"/>
    </row>
    <row r="402" spans="9:9" customFormat="1" x14ac:dyDescent="0.25">
      <c r="I402" s="4"/>
    </row>
    <row r="403" spans="9:9" customFormat="1" x14ac:dyDescent="0.25">
      <c r="I403" s="4"/>
    </row>
    <row r="404" spans="9:9" customFormat="1" x14ac:dyDescent="0.25">
      <c r="I404" s="4"/>
    </row>
    <row r="405" spans="9:9" customFormat="1" x14ac:dyDescent="0.25">
      <c r="I405" s="4"/>
    </row>
    <row r="406" spans="9:9" customFormat="1" x14ac:dyDescent="0.25">
      <c r="I406" s="4"/>
    </row>
    <row r="407" spans="9:9" customFormat="1" x14ac:dyDescent="0.25">
      <c r="I407" s="4"/>
    </row>
    <row r="408" spans="9:9" customFormat="1" x14ac:dyDescent="0.25">
      <c r="I408" s="4"/>
    </row>
    <row r="409" spans="9:9" customFormat="1" x14ac:dyDescent="0.25">
      <c r="I409" s="4"/>
    </row>
    <row r="410" spans="9:9" customFormat="1" x14ac:dyDescent="0.25">
      <c r="I410" s="4"/>
    </row>
    <row r="411" spans="9:9" customFormat="1" x14ac:dyDescent="0.25">
      <c r="I411" s="4"/>
    </row>
    <row r="412" spans="9:9" customFormat="1" x14ac:dyDescent="0.25">
      <c r="I412" s="4"/>
    </row>
    <row r="413" spans="9:9" customFormat="1" x14ac:dyDescent="0.25">
      <c r="I413" s="4"/>
    </row>
    <row r="414" spans="9:9" customFormat="1" x14ac:dyDescent="0.25">
      <c r="I414" s="4"/>
    </row>
    <row r="415" spans="9:9" customFormat="1" x14ac:dyDescent="0.25">
      <c r="I415" s="4"/>
    </row>
    <row r="416" spans="9:9" customFormat="1" x14ac:dyDescent="0.25">
      <c r="I416" s="4"/>
    </row>
    <row r="417" spans="9:9" customFormat="1" x14ac:dyDescent="0.25">
      <c r="I417" s="4"/>
    </row>
    <row r="418" spans="9:9" customFormat="1" x14ac:dyDescent="0.25">
      <c r="I418" s="4"/>
    </row>
    <row r="419" spans="9:9" customFormat="1" x14ac:dyDescent="0.25">
      <c r="I419" s="4"/>
    </row>
    <row r="420" spans="9:9" customFormat="1" x14ac:dyDescent="0.25">
      <c r="I420" s="4"/>
    </row>
    <row r="421" spans="9:9" customFormat="1" x14ac:dyDescent="0.25">
      <c r="I421" s="4"/>
    </row>
    <row r="422" spans="9:9" customFormat="1" x14ac:dyDescent="0.25">
      <c r="I422" s="4"/>
    </row>
    <row r="423" spans="9:9" customFormat="1" x14ac:dyDescent="0.25">
      <c r="I423" s="4"/>
    </row>
    <row r="424" spans="9:9" customFormat="1" x14ac:dyDescent="0.25">
      <c r="I424" s="4"/>
    </row>
    <row r="425" spans="9:9" customFormat="1" x14ac:dyDescent="0.25">
      <c r="I425" s="4"/>
    </row>
    <row r="426" spans="9:9" customFormat="1" x14ac:dyDescent="0.25">
      <c r="I426" s="4"/>
    </row>
    <row r="427" spans="9:9" customFormat="1" x14ac:dyDescent="0.25">
      <c r="I427" s="4"/>
    </row>
    <row r="428" spans="9:9" customFormat="1" x14ac:dyDescent="0.25">
      <c r="I428" s="4"/>
    </row>
    <row r="429" spans="9:9" customFormat="1" x14ac:dyDescent="0.25">
      <c r="I429" s="4"/>
    </row>
    <row r="430" spans="9:9" customFormat="1" x14ac:dyDescent="0.25">
      <c r="I430" s="4"/>
    </row>
    <row r="431" spans="9:9" customFormat="1" x14ac:dyDescent="0.25">
      <c r="I431" s="4"/>
    </row>
    <row r="432" spans="9:9" customFormat="1" x14ac:dyDescent="0.25">
      <c r="I432" s="4"/>
    </row>
    <row r="433" spans="9:9" customFormat="1" x14ac:dyDescent="0.25">
      <c r="I433" s="4"/>
    </row>
    <row r="434" spans="9:9" customFormat="1" x14ac:dyDescent="0.25">
      <c r="I434" s="4"/>
    </row>
    <row r="435" spans="9:9" customFormat="1" x14ac:dyDescent="0.25">
      <c r="I435" s="4"/>
    </row>
    <row r="436" spans="9:9" customFormat="1" x14ac:dyDescent="0.25">
      <c r="I436" s="4"/>
    </row>
    <row r="437" spans="9:9" customFormat="1" x14ac:dyDescent="0.25">
      <c r="I437" s="4"/>
    </row>
    <row r="438" spans="9:9" customFormat="1" x14ac:dyDescent="0.25">
      <c r="I438" s="4"/>
    </row>
    <row r="439" spans="9:9" customFormat="1" x14ac:dyDescent="0.25">
      <c r="I439" s="4"/>
    </row>
    <row r="440" spans="9:9" customFormat="1" x14ac:dyDescent="0.25">
      <c r="I440" s="4"/>
    </row>
    <row r="441" spans="9:9" customFormat="1" x14ac:dyDescent="0.25">
      <c r="I441" s="4"/>
    </row>
    <row r="442" spans="9:9" customFormat="1" x14ac:dyDescent="0.25">
      <c r="I442" s="4"/>
    </row>
    <row r="443" spans="9:9" customFormat="1" x14ac:dyDescent="0.25">
      <c r="I443" s="4"/>
    </row>
    <row r="444" spans="9:9" customFormat="1" x14ac:dyDescent="0.25">
      <c r="I444" s="4"/>
    </row>
    <row r="445" spans="9:9" customFormat="1" x14ac:dyDescent="0.25">
      <c r="I445" s="4"/>
    </row>
    <row r="446" spans="9:9" customFormat="1" x14ac:dyDescent="0.25">
      <c r="I446" s="4"/>
    </row>
    <row r="447" spans="9:9" customFormat="1" x14ac:dyDescent="0.25">
      <c r="I447" s="4"/>
    </row>
    <row r="448" spans="9:9" customFormat="1" x14ac:dyDescent="0.25">
      <c r="I448" s="4"/>
    </row>
    <row r="449" spans="9:9" customFormat="1" x14ac:dyDescent="0.25">
      <c r="I449" s="4"/>
    </row>
    <row r="450" spans="9:9" customFormat="1" x14ac:dyDescent="0.25">
      <c r="I450" s="4"/>
    </row>
    <row r="451" spans="9:9" customFormat="1" x14ac:dyDescent="0.25">
      <c r="I451" s="4"/>
    </row>
    <row r="452" spans="9:9" customFormat="1" x14ac:dyDescent="0.25">
      <c r="I452" s="4"/>
    </row>
    <row r="453" spans="9:9" customFormat="1" x14ac:dyDescent="0.25">
      <c r="I453" s="4"/>
    </row>
    <row r="454" spans="9:9" customFormat="1" x14ac:dyDescent="0.25">
      <c r="I454" s="4"/>
    </row>
    <row r="455" spans="9:9" customFormat="1" x14ac:dyDescent="0.25">
      <c r="I455" s="4"/>
    </row>
    <row r="456" spans="9:9" customFormat="1" x14ac:dyDescent="0.25">
      <c r="I456" s="4"/>
    </row>
    <row r="457" spans="9:9" customFormat="1" x14ac:dyDescent="0.25">
      <c r="I457" s="4"/>
    </row>
    <row r="458" spans="9:9" customFormat="1" x14ac:dyDescent="0.25">
      <c r="I458" s="4"/>
    </row>
    <row r="459" spans="9:9" customFormat="1" x14ac:dyDescent="0.25">
      <c r="I459" s="4"/>
    </row>
    <row r="460" spans="9:9" customFormat="1" x14ac:dyDescent="0.25">
      <c r="I460" s="4"/>
    </row>
    <row r="461" spans="9:9" customFormat="1" x14ac:dyDescent="0.25">
      <c r="I461" s="4"/>
    </row>
    <row r="462" spans="9:9" customFormat="1" x14ac:dyDescent="0.25">
      <c r="I462" s="4"/>
    </row>
    <row r="463" spans="9:9" customFormat="1" x14ac:dyDescent="0.25">
      <c r="I463" s="4"/>
    </row>
    <row r="464" spans="9:9" customFormat="1" x14ac:dyDescent="0.25">
      <c r="I464" s="4"/>
    </row>
    <row r="465" spans="9:9" customFormat="1" x14ac:dyDescent="0.25">
      <c r="I465" s="4"/>
    </row>
    <row r="466" spans="9:9" customFormat="1" x14ac:dyDescent="0.25">
      <c r="I466" s="4"/>
    </row>
    <row r="467" spans="9:9" customFormat="1" x14ac:dyDescent="0.25">
      <c r="I467" s="4"/>
    </row>
    <row r="468" spans="9:9" customFormat="1" x14ac:dyDescent="0.25">
      <c r="I468" s="4"/>
    </row>
    <row r="469" spans="9:9" customFormat="1" x14ac:dyDescent="0.25">
      <c r="I469" s="4"/>
    </row>
    <row r="470" spans="9:9" customFormat="1" x14ac:dyDescent="0.25">
      <c r="I470" s="4"/>
    </row>
    <row r="471" spans="9:9" customFormat="1" x14ac:dyDescent="0.25">
      <c r="I471" s="4"/>
    </row>
    <row r="472" spans="9:9" customFormat="1" x14ac:dyDescent="0.25">
      <c r="I472" s="4"/>
    </row>
    <row r="473" spans="9:9" customFormat="1" x14ac:dyDescent="0.25">
      <c r="I473" s="4"/>
    </row>
    <row r="474" spans="9:9" customFormat="1" x14ac:dyDescent="0.25">
      <c r="I474" s="4"/>
    </row>
    <row r="475" spans="9:9" customFormat="1" x14ac:dyDescent="0.25">
      <c r="I475" s="4"/>
    </row>
    <row r="476" spans="9:9" customFormat="1" x14ac:dyDescent="0.25">
      <c r="I476" s="4"/>
    </row>
    <row r="477" spans="9:9" customFormat="1" x14ac:dyDescent="0.25">
      <c r="I477" s="4"/>
    </row>
    <row r="478" spans="9:9" customFormat="1" x14ac:dyDescent="0.25">
      <c r="I478" s="4"/>
    </row>
    <row r="479" spans="9:9" customFormat="1" x14ac:dyDescent="0.25">
      <c r="I479" s="4"/>
    </row>
    <row r="480" spans="9:9" customFormat="1" x14ac:dyDescent="0.25">
      <c r="I480" s="4"/>
    </row>
    <row r="481" spans="9:9" customFormat="1" x14ac:dyDescent="0.25">
      <c r="I481" s="4"/>
    </row>
    <row r="482" spans="9:9" customFormat="1" x14ac:dyDescent="0.25">
      <c r="I482" s="4"/>
    </row>
    <row r="483" spans="9:9" customFormat="1" x14ac:dyDescent="0.25">
      <c r="I483" s="4"/>
    </row>
    <row r="484" spans="9:9" customFormat="1" x14ac:dyDescent="0.25">
      <c r="I484" s="4"/>
    </row>
    <row r="485" spans="9:9" customFormat="1" x14ac:dyDescent="0.25">
      <c r="I485" s="4"/>
    </row>
    <row r="486" spans="9:9" customFormat="1" x14ac:dyDescent="0.25">
      <c r="I486" s="4"/>
    </row>
    <row r="487" spans="9:9" customFormat="1" x14ac:dyDescent="0.25">
      <c r="I487" s="4"/>
    </row>
    <row r="488" spans="9:9" customFormat="1" x14ac:dyDescent="0.25">
      <c r="I488" s="4"/>
    </row>
    <row r="489" spans="9:9" customFormat="1" x14ac:dyDescent="0.25">
      <c r="I489" s="4"/>
    </row>
    <row r="490" spans="9:9" customFormat="1" x14ac:dyDescent="0.25">
      <c r="I490" s="4"/>
    </row>
    <row r="491" spans="9:9" customFormat="1" x14ac:dyDescent="0.25">
      <c r="I491" s="4"/>
    </row>
    <row r="492" spans="9:9" customFormat="1" x14ac:dyDescent="0.25">
      <c r="I492" s="4"/>
    </row>
    <row r="493" spans="9:9" customFormat="1" x14ac:dyDescent="0.25">
      <c r="I493" s="4"/>
    </row>
    <row r="494" spans="9:9" customFormat="1" x14ac:dyDescent="0.25">
      <c r="I494" s="4"/>
    </row>
    <row r="495" spans="9:9" customFormat="1" x14ac:dyDescent="0.25">
      <c r="I495" s="4"/>
    </row>
    <row r="496" spans="9:9" customFormat="1" x14ac:dyDescent="0.25">
      <c r="I496" s="4"/>
    </row>
    <row r="497" spans="9:9" customFormat="1" x14ac:dyDescent="0.25">
      <c r="I497" s="4"/>
    </row>
    <row r="498" spans="9:9" customFormat="1" x14ac:dyDescent="0.25">
      <c r="I498" s="4"/>
    </row>
    <row r="499" spans="9:9" customFormat="1" x14ac:dyDescent="0.25">
      <c r="I499" s="4"/>
    </row>
    <row r="500" spans="9:9" customFormat="1" x14ac:dyDescent="0.25">
      <c r="I500" s="4"/>
    </row>
    <row r="501" spans="9:9" customFormat="1" x14ac:dyDescent="0.25">
      <c r="I501" s="4"/>
    </row>
    <row r="502" spans="9:9" customFormat="1" x14ac:dyDescent="0.25">
      <c r="I502" s="4"/>
    </row>
    <row r="503" spans="9:9" customFormat="1" x14ac:dyDescent="0.25">
      <c r="I503" s="4"/>
    </row>
    <row r="504" spans="9:9" customFormat="1" x14ac:dyDescent="0.25">
      <c r="I504" s="4"/>
    </row>
    <row r="505" spans="9:9" customFormat="1" x14ac:dyDescent="0.25">
      <c r="I505" s="4"/>
    </row>
    <row r="506" spans="9:9" customFormat="1" x14ac:dyDescent="0.25">
      <c r="I506" s="4"/>
    </row>
    <row r="507" spans="9:9" customFormat="1" x14ac:dyDescent="0.25">
      <c r="I507" s="4"/>
    </row>
    <row r="508" spans="9:9" customFormat="1" x14ac:dyDescent="0.25">
      <c r="I508" s="4"/>
    </row>
    <row r="509" spans="9:9" customFormat="1" x14ac:dyDescent="0.25">
      <c r="I509" s="4"/>
    </row>
    <row r="510" spans="9:9" customFormat="1" x14ac:dyDescent="0.25">
      <c r="I510" s="4"/>
    </row>
    <row r="511" spans="9:9" customFormat="1" x14ac:dyDescent="0.25">
      <c r="I511" s="4"/>
    </row>
    <row r="512" spans="9:9" customFormat="1" x14ac:dyDescent="0.25">
      <c r="I512" s="4"/>
    </row>
    <row r="513" spans="9:9" customFormat="1" x14ac:dyDescent="0.25">
      <c r="I513" s="4"/>
    </row>
    <row r="514" spans="9:9" customFormat="1" x14ac:dyDescent="0.25">
      <c r="I514" s="4"/>
    </row>
    <row r="515" spans="9:9" customFormat="1" x14ac:dyDescent="0.25">
      <c r="I515" s="4"/>
    </row>
    <row r="516" spans="9:9" customFormat="1" x14ac:dyDescent="0.25">
      <c r="I516" s="4"/>
    </row>
    <row r="517" spans="9:9" customFormat="1" x14ac:dyDescent="0.25">
      <c r="I517" s="4"/>
    </row>
    <row r="518" spans="9:9" customFormat="1" x14ac:dyDescent="0.25">
      <c r="I518" s="4"/>
    </row>
    <row r="519" spans="9:9" customFormat="1" x14ac:dyDescent="0.25">
      <c r="I519" s="4"/>
    </row>
    <row r="520" spans="9:9" customFormat="1" x14ac:dyDescent="0.25">
      <c r="I520" s="4"/>
    </row>
    <row r="521" spans="9:9" customFormat="1" x14ac:dyDescent="0.25">
      <c r="I521" s="4"/>
    </row>
    <row r="522" spans="9:9" customFormat="1" x14ac:dyDescent="0.25">
      <c r="I522" s="4"/>
    </row>
    <row r="523" spans="9:9" customFormat="1" x14ac:dyDescent="0.25">
      <c r="I523" s="4"/>
    </row>
    <row r="524" spans="9:9" customFormat="1" x14ac:dyDescent="0.25">
      <c r="I524" s="4"/>
    </row>
    <row r="525" spans="9:9" customFormat="1" x14ac:dyDescent="0.25">
      <c r="I525" s="4"/>
    </row>
    <row r="526" spans="9:9" customFormat="1" x14ac:dyDescent="0.25">
      <c r="I526" s="4"/>
    </row>
    <row r="527" spans="9:9" customFormat="1" x14ac:dyDescent="0.25">
      <c r="I527" s="4"/>
    </row>
    <row r="528" spans="9:9" customFormat="1" x14ac:dyDescent="0.25">
      <c r="I528" s="4"/>
    </row>
    <row r="529" spans="9:9" customFormat="1" x14ac:dyDescent="0.25">
      <c r="I529" s="4"/>
    </row>
    <row r="530" spans="9:9" customFormat="1" x14ac:dyDescent="0.25">
      <c r="I530" s="4"/>
    </row>
    <row r="531" spans="9:9" customFormat="1" x14ac:dyDescent="0.25">
      <c r="I531" s="4"/>
    </row>
    <row r="532" spans="9:9" customFormat="1" x14ac:dyDescent="0.25">
      <c r="I532" s="4"/>
    </row>
    <row r="533" spans="9:9" customFormat="1" x14ac:dyDescent="0.25">
      <c r="I533" s="4"/>
    </row>
    <row r="534" spans="9:9" customFormat="1" x14ac:dyDescent="0.25">
      <c r="I534" s="4"/>
    </row>
    <row r="535" spans="9:9" customFormat="1" x14ac:dyDescent="0.25">
      <c r="I535" s="4"/>
    </row>
    <row r="536" spans="9:9" customFormat="1" x14ac:dyDescent="0.25">
      <c r="I536" s="4"/>
    </row>
    <row r="537" spans="9:9" customFormat="1" x14ac:dyDescent="0.25">
      <c r="I537" s="4"/>
    </row>
    <row r="538" spans="9:9" customFormat="1" x14ac:dyDescent="0.25">
      <c r="I538" s="4"/>
    </row>
    <row r="539" spans="9:9" customFormat="1" x14ac:dyDescent="0.25">
      <c r="I539" s="4"/>
    </row>
    <row r="540" spans="9:9" customFormat="1" x14ac:dyDescent="0.25">
      <c r="I540" s="4"/>
    </row>
    <row r="541" spans="9:9" customFormat="1" x14ac:dyDescent="0.25">
      <c r="I541" s="4"/>
    </row>
    <row r="542" spans="9:9" customFormat="1" x14ac:dyDescent="0.25">
      <c r="I542" s="4"/>
    </row>
    <row r="543" spans="9:9" customFormat="1" x14ac:dyDescent="0.25">
      <c r="I543" s="4"/>
    </row>
    <row r="544" spans="9:9" customFormat="1" x14ac:dyDescent="0.25">
      <c r="I544" s="4"/>
    </row>
    <row r="545" spans="9:9" customFormat="1" x14ac:dyDescent="0.25">
      <c r="I545" s="4"/>
    </row>
    <row r="546" spans="9:9" customFormat="1" x14ac:dyDescent="0.25">
      <c r="I546" s="4"/>
    </row>
    <row r="547" spans="9:9" customFormat="1" x14ac:dyDescent="0.25">
      <c r="I547" s="4"/>
    </row>
    <row r="548" spans="9:9" customFormat="1" x14ac:dyDescent="0.25">
      <c r="I548" s="4"/>
    </row>
    <row r="549" spans="9:9" customFormat="1" x14ac:dyDescent="0.25">
      <c r="I549" s="4"/>
    </row>
    <row r="550" spans="9:9" customFormat="1" x14ac:dyDescent="0.25">
      <c r="I550" s="4"/>
    </row>
    <row r="551" spans="9:9" customFormat="1" x14ac:dyDescent="0.25">
      <c r="I551" s="4"/>
    </row>
    <row r="552" spans="9:9" customFormat="1" x14ac:dyDescent="0.25">
      <c r="I552" s="4"/>
    </row>
    <row r="553" spans="9:9" customFormat="1" x14ac:dyDescent="0.25">
      <c r="I553" s="4"/>
    </row>
    <row r="554" spans="9:9" customFormat="1" x14ac:dyDescent="0.25">
      <c r="I554" s="4"/>
    </row>
    <row r="555" spans="9:9" customFormat="1" x14ac:dyDescent="0.25">
      <c r="I555" s="4"/>
    </row>
    <row r="556" spans="9:9" customFormat="1" x14ac:dyDescent="0.25">
      <c r="I556" s="4"/>
    </row>
    <row r="557" spans="9:9" customFormat="1" x14ac:dyDescent="0.25">
      <c r="I557" s="4"/>
    </row>
    <row r="558" spans="9:9" customFormat="1" x14ac:dyDescent="0.25">
      <c r="I558" s="4"/>
    </row>
    <row r="559" spans="9:9" customFormat="1" x14ac:dyDescent="0.25">
      <c r="I559" s="4"/>
    </row>
    <row r="560" spans="9:9" customFormat="1" x14ac:dyDescent="0.25">
      <c r="I560" s="4"/>
    </row>
    <row r="561" spans="9:9" customFormat="1" x14ac:dyDescent="0.25">
      <c r="I561" s="4"/>
    </row>
    <row r="562" spans="9:9" customFormat="1" x14ac:dyDescent="0.25">
      <c r="I562" s="4"/>
    </row>
    <row r="563" spans="9:9" customFormat="1" x14ac:dyDescent="0.25">
      <c r="I563" s="4"/>
    </row>
    <row r="564" spans="9:9" customFormat="1" x14ac:dyDescent="0.25">
      <c r="I564" s="4"/>
    </row>
    <row r="565" spans="9:9" customFormat="1" x14ac:dyDescent="0.25">
      <c r="I565" s="4"/>
    </row>
    <row r="566" spans="9:9" customFormat="1" x14ac:dyDescent="0.25">
      <c r="I566" s="4"/>
    </row>
    <row r="567" spans="9:9" customFormat="1" x14ac:dyDescent="0.25">
      <c r="I567" s="4"/>
    </row>
    <row r="568" spans="9:9" customFormat="1" x14ac:dyDescent="0.25">
      <c r="I568" s="4"/>
    </row>
    <row r="569" spans="9:9" customFormat="1" x14ac:dyDescent="0.25">
      <c r="I569" s="4"/>
    </row>
    <row r="570" spans="9:9" customFormat="1" x14ac:dyDescent="0.25">
      <c r="I570" s="4"/>
    </row>
    <row r="571" spans="9:9" customFormat="1" x14ac:dyDescent="0.25">
      <c r="I571" s="4"/>
    </row>
    <row r="572" spans="9:9" customFormat="1" x14ac:dyDescent="0.25">
      <c r="I572" s="4"/>
    </row>
    <row r="573" spans="9:9" customFormat="1" x14ac:dyDescent="0.25">
      <c r="I573" s="4"/>
    </row>
    <row r="574" spans="9:9" customFormat="1" x14ac:dyDescent="0.25">
      <c r="I574" s="4"/>
    </row>
    <row r="575" spans="9:9" customFormat="1" x14ac:dyDescent="0.25">
      <c r="I575" s="4"/>
    </row>
    <row r="576" spans="9:9" customFormat="1" x14ac:dyDescent="0.25">
      <c r="I576" s="4"/>
    </row>
    <row r="577" spans="9:9" customFormat="1" x14ac:dyDescent="0.25">
      <c r="I577" s="4"/>
    </row>
    <row r="578" spans="9:9" customFormat="1" x14ac:dyDescent="0.25">
      <c r="I578" s="4"/>
    </row>
    <row r="579" spans="9:9" customFormat="1" x14ac:dyDescent="0.25">
      <c r="I579" s="4"/>
    </row>
    <row r="580" spans="9:9" customFormat="1" x14ac:dyDescent="0.25">
      <c r="I580" s="4"/>
    </row>
    <row r="581" spans="9:9" customFormat="1" x14ac:dyDescent="0.25">
      <c r="I581" s="4"/>
    </row>
    <row r="582" spans="9:9" customFormat="1" x14ac:dyDescent="0.25">
      <c r="I582" s="4"/>
    </row>
    <row r="583" spans="9:9" customFormat="1" x14ac:dyDescent="0.25">
      <c r="I583" s="4"/>
    </row>
    <row r="584" spans="9:9" customFormat="1" x14ac:dyDescent="0.25">
      <c r="I584" s="4"/>
    </row>
    <row r="585" spans="9:9" customFormat="1" x14ac:dyDescent="0.25">
      <c r="I585" s="4"/>
    </row>
    <row r="586" spans="9:9" customFormat="1" x14ac:dyDescent="0.25">
      <c r="I586" s="4"/>
    </row>
    <row r="587" spans="9:9" customFormat="1" x14ac:dyDescent="0.25">
      <c r="I587" s="4"/>
    </row>
    <row r="588" spans="9:9" customFormat="1" x14ac:dyDescent="0.25">
      <c r="I588" s="4"/>
    </row>
    <row r="589" spans="9:9" customFormat="1" x14ac:dyDescent="0.25">
      <c r="I589" s="4"/>
    </row>
    <row r="590" spans="9:9" customFormat="1" x14ac:dyDescent="0.25">
      <c r="I590" s="4"/>
    </row>
    <row r="591" spans="9:9" customFormat="1" x14ac:dyDescent="0.25">
      <c r="I591" s="4"/>
    </row>
    <row r="592" spans="9:9" customFormat="1" x14ac:dyDescent="0.25">
      <c r="I592" s="4"/>
    </row>
    <row r="593" spans="9:9" customFormat="1" x14ac:dyDescent="0.25">
      <c r="I593" s="4"/>
    </row>
    <row r="594" spans="9:9" customFormat="1" x14ac:dyDescent="0.25">
      <c r="I594" s="4"/>
    </row>
    <row r="595" spans="9:9" customFormat="1" x14ac:dyDescent="0.25">
      <c r="I595" s="4"/>
    </row>
    <row r="596" spans="9:9" customFormat="1" x14ac:dyDescent="0.25">
      <c r="I596" s="4"/>
    </row>
    <row r="597" spans="9:9" customFormat="1" x14ac:dyDescent="0.25">
      <c r="I597" s="4"/>
    </row>
    <row r="598" spans="9:9" customFormat="1" x14ac:dyDescent="0.25">
      <c r="I598" s="4"/>
    </row>
    <row r="599" spans="9:9" customFormat="1" x14ac:dyDescent="0.25">
      <c r="I599" s="4"/>
    </row>
    <row r="600" spans="9:9" customFormat="1" x14ac:dyDescent="0.25">
      <c r="I600" s="4"/>
    </row>
    <row r="601" spans="9:9" customFormat="1" x14ac:dyDescent="0.25">
      <c r="I601" s="4"/>
    </row>
    <row r="602" spans="9:9" customFormat="1" x14ac:dyDescent="0.25">
      <c r="I602" s="4"/>
    </row>
    <row r="603" spans="9:9" customFormat="1" x14ac:dyDescent="0.25">
      <c r="I603" s="4"/>
    </row>
    <row r="604" spans="9:9" customFormat="1" x14ac:dyDescent="0.25">
      <c r="I604" s="4"/>
    </row>
    <row r="605" spans="9:9" customFormat="1" x14ac:dyDescent="0.25">
      <c r="I605" s="4"/>
    </row>
    <row r="606" spans="9:9" customFormat="1" x14ac:dyDescent="0.25">
      <c r="I606" s="4"/>
    </row>
    <row r="607" spans="9:9" customFormat="1" x14ac:dyDescent="0.25">
      <c r="I607" s="4"/>
    </row>
    <row r="608" spans="9:9" customFormat="1" x14ac:dyDescent="0.25">
      <c r="I608" s="4"/>
    </row>
    <row r="609" spans="9:9" customFormat="1" x14ac:dyDescent="0.25">
      <c r="I609" s="4"/>
    </row>
    <row r="610" spans="9:9" customFormat="1" x14ac:dyDescent="0.25">
      <c r="I610" s="4"/>
    </row>
    <row r="611" spans="9:9" customFormat="1" x14ac:dyDescent="0.25">
      <c r="I611" s="4"/>
    </row>
    <row r="612" spans="9:9" customFormat="1" x14ac:dyDescent="0.25">
      <c r="I612" s="4"/>
    </row>
    <row r="613" spans="9:9" customFormat="1" x14ac:dyDescent="0.25">
      <c r="I613" s="4"/>
    </row>
    <row r="614" spans="9:9" customFormat="1" x14ac:dyDescent="0.25">
      <c r="I614" s="4"/>
    </row>
    <row r="615" spans="9:9" customFormat="1" x14ac:dyDescent="0.25">
      <c r="I615" s="4"/>
    </row>
    <row r="616" spans="9:9" customFormat="1" x14ac:dyDescent="0.25">
      <c r="I616" s="4"/>
    </row>
    <row r="617" spans="9:9" customFormat="1" x14ac:dyDescent="0.25">
      <c r="I617" s="4"/>
    </row>
    <row r="618" spans="9:9" customFormat="1" x14ac:dyDescent="0.25">
      <c r="I618" s="4"/>
    </row>
    <row r="619" spans="9:9" customFormat="1" x14ac:dyDescent="0.25">
      <c r="I619" s="4"/>
    </row>
    <row r="620" spans="9:9" customFormat="1" x14ac:dyDescent="0.25">
      <c r="I620" s="4"/>
    </row>
    <row r="621" spans="9:9" customFormat="1" x14ac:dyDescent="0.25">
      <c r="I621" s="4"/>
    </row>
    <row r="622" spans="9:9" customFormat="1" x14ac:dyDescent="0.25">
      <c r="I622" s="4"/>
    </row>
    <row r="623" spans="9:9" customFormat="1" x14ac:dyDescent="0.25">
      <c r="I623" s="4"/>
    </row>
    <row r="624" spans="9:9" customFormat="1" x14ac:dyDescent="0.25">
      <c r="I624" s="4"/>
    </row>
    <row r="625" spans="9:9" customFormat="1" x14ac:dyDescent="0.25">
      <c r="I625" s="4"/>
    </row>
    <row r="626" spans="9:9" customFormat="1" x14ac:dyDescent="0.25">
      <c r="I626" s="4"/>
    </row>
    <row r="627" spans="9:9" customFormat="1" x14ac:dyDescent="0.25">
      <c r="I627" s="4"/>
    </row>
    <row r="628" spans="9:9" customFormat="1" x14ac:dyDescent="0.25">
      <c r="I628" s="4"/>
    </row>
    <row r="629" spans="9:9" customFormat="1" x14ac:dyDescent="0.25">
      <c r="I629" s="4"/>
    </row>
    <row r="630" spans="9:9" customFormat="1" x14ac:dyDescent="0.25">
      <c r="I630" s="4"/>
    </row>
    <row r="631" spans="9:9" customFormat="1" x14ac:dyDescent="0.25">
      <c r="I631" s="4"/>
    </row>
    <row r="632" spans="9:9" customFormat="1" x14ac:dyDescent="0.25">
      <c r="I632" s="4"/>
    </row>
    <row r="633" spans="9:9" customFormat="1" x14ac:dyDescent="0.25">
      <c r="I633" s="4"/>
    </row>
    <row r="634" spans="9:9" customFormat="1" x14ac:dyDescent="0.25">
      <c r="I634" s="4"/>
    </row>
    <row r="635" spans="9:9" customFormat="1" x14ac:dyDescent="0.25">
      <c r="I635" s="4"/>
    </row>
    <row r="636" spans="9:9" customFormat="1" x14ac:dyDescent="0.25">
      <c r="I636" s="4"/>
    </row>
    <row r="637" spans="9:9" customFormat="1" x14ac:dyDescent="0.25">
      <c r="I637" s="4"/>
    </row>
    <row r="638" spans="9:9" customFormat="1" x14ac:dyDescent="0.25">
      <c r="I638" s="4"/>
    </row>
    <row r="639" spans="9:9" customFormat="1" x14ac:dyDescent="0.25">
      <c r="I639" s="4"/>
    </row>
    <row r="640" spans="9:9" customFormat="1" x14ac:dyDescent="0.25">
      <c r="I640" s="4"/>
    </row>
    <row r="641" spans="9:9" customFormat="1" x14ac:dyDescent="0.25">
      <c r="I641" s="4"/>
    </row>
    <row r="642" spans="9:9" customFormat="1" x14ac:dyDescent="0.25">
      <c r="I642" s="4"/>
    </row>
    <row r="643" spans="9:9" customFormat="1" x14ac:dyDescent="0.25">
      <c r="I643" s="4"/>
    </row>
    <row r="644" spans="9:9" customFormat="1" x14ac:dyDescent="0.25">
      <c r="I644" s="4"/>
    </row>
    <row r="645" spans="9:9" customFormat="1" x14ac:dyDescent="0.25">
      <c r="I645" s="4"/>
    </row>
    <row r="646" spans="9:9" customFormat="1" x14ac:dyDescent="0.25">
      <c r="I646" s="4"/>
    </row>
    <row r="647" spans="9:9" customFormat="1" x14ac:dyDescent="0.25">
      <c r="I647" s="4"/>
    </row>
    <row r="648" spans="9:9" customFormat="1" x14ac:dyDescent="0.25">
      <c r="I648" s="4"/>
    </row>
    <row r="649" spans="9:9" customFormat="1" x14ac:dyDescent="0.25">
      <c r="I649" s="4"/>
    </row>
    <row r="650" spans="9:9" customFormat="1" x14ac:dyDescent="0.25">
      <c r="I650" s="4"/>
    </row>
    <row r="651" spans="9:9" customFormat="1" x14ac:dyDescent="0.25">
      <c r="I651" s="4"/>
    </row>
    <row r="652" spans="9:9" customFormat="1" x14ac:dyDescent="0.25">
      <c r="I652" s="4"/>
    </row>
    <row r="653" spans="9:9" customFormat="1" x14ac:dyDescent="0.25">
      <c r="I653" s="4"/>
    </row>
    <row r="654" spans="9:9" customFormat="1" x14ac:dyDescent="0.25">
      <c r="I654" s="4"/>
    </row>
    <row r="655" spans="9:9" customFormat="1" x14ac:dyDescent="0.25">
      <c r="I655" s="4"/>
    </row>
    <row r="656" spans="9:9" customFormat="1" x14ac:dyDescent="0.25">
      <c r="I656" s="4"/>
    </row>
    <row r="657" spans="9:9" customFormat="1" x14ac:dyDescent="0.25">
      <c r="I657" s="4"/>
    </row>
    <row r="658" spans="9:9" customFormat="1" x14ac:dyDescent="0.25">
      <c r="I658" s="4"/>
    </row>
    <row r="659" spans="9:9" customFormat="1" x14ac:dyDescent="0.25">
      <c r="I659" s="4"/>
    </row>
    <row r="660" spans="9:9" customFormat="1" x14ac:dyDescent="0.25">
      <c r="I660" s="4"/>
    </row>
    <row r="661" spans="9:9" customFormat="1" x14ac:dyDescent="0.25">
      <c r="I661" s="4"/>
    </row>
    <row r="662" spans="9:9" customFormat="1" x14ac:dyDescent="0.25">
      <c r="I662" s="4"/>
    </row>
    <row r="663" spans="9:9" customFormat="1" x14ac:dyDescent="0.25">
      <c r="I663" s="4"/>
    </row>
    <row r="664" spans="9:9" customFormat="1" x14ac:dyDescent="0.25">
      <c r="I664" s="4"/>
    </row>
    <row r="665" spans="9:9" customFormat="1" x14ac:dyDescent="0.25">
      <c r="I665" s="4"/>
    </row>
    <row r="666" spans="9:9" customFormat="1" x14ac:dyDescent="0.25">
      <c r="I666" s="4"/>
    </row>
    <row r="667" spans="9:9" customFormat="1" x14ac:dyDescent="0.25">
      <c r="I667" s="4"/>
    </row>
    <row r="668" spans="9:9" customFormat="1" x14ac:dyDescent="0.25">
      <c r="I668" s="4"/>
    </row>
    <row r="669" spans="9:9" customFormat="1" x14ac:dyDescent="0.25">
      <c r="I669" s="4"/>
    </row>
    <row r="670" spans="9:9" customFormat="1" x14ac:dyDescent="0.25">
      <c r="I670" s="4"/>
    </row>
    <row r="671" spans="9:9" customFormat="1" x14ac:dyDescent="0.25">
      <c r="I671" s="4"/>
    </row>
    <row r="672" spans="9:9" customFormat="1" x14ac:dyDescent="0.25">
      <c r="I672" s="4"/>
    </row>
    <row r="673" spans="9:9" customFormat="1" x14ac:dyDescent="0.25">
      <c r="I673" s="4"/>
    </row>
    <row r="674" spans="9:9" customFormat="1" x14ac:dyDescent="0.25">
      <c r="I674" s="4"/>
    </row>
    <row r="675" spans="9:9" customFormat="1" x14ac:dyDescent="0.25">
      <c r="I675" s="4"/>
    </row>
    <row r="676" spans="9:9" customFormat="1" x14ac:dyDescent="0.25">
      <c r="I676" s="4"/>
    </row>
    <row r="677" spans="9:9" customFormat="1" x14ac:dyDescent="0.25">
      <c r="I677" s="4"/>
    </row>
    <row r="678" spans="9:9" customFormat="1" x14ac:dyDescent="0.25">
      <c r="I678" s="4"/>
    </row>
    <row r="679" spans="9:9" customFormat="1" x14ac:dyDescent="0.25">
      <c r="I679" s="4"/>
    </row>
    <row r="680" spans="9:9" customFormat="1" x14ac:dyDescent="0.25">
      <c r="I680" s="4"/>
    </row>
    <row r="681" spans="9:9" customFormat="1" x14ac:dyDescent="0.25">
      <c r="I681" s="4"/>
    </row>
    <row r="682" spans="9:9" customFormat="1" x14ac:dyDescent="0.25">
      <c r="I682" s="4"/>
    </row>
    <row r="683" spans="9:9" customFormat="1" x14ac:dyDescent="0.25">
      <c r="I683" s="4"/>
    </row>
    <row r="684" spans="9:9" customFormat="1" x14ac:dyDescent="0.25">
      <c r="I684" s="4"/>
    </row>
    <row r="685" spans="9:9" customFormat="1" x14ac:dyDescent="0.25">
      <c r="I685" s="4"/>
    </row>
    <row r="686" spans="9:9" customFormat="1" x14ac:dyDescent="0.25">
      <c r="I686" s="4"/>
    </row>
    <row r="687" spans="9:9" customFormat="1" x14ac:dyDescent="0.25">
      <c r="I687" s="4"/>
    </row>
    <row r="688" spans="9:9" customFormat="1" x14ac:dyDescent="0.25">
      <c r="I688" s="4"/>
    </row>
    <row r="689" spans="9:9" customFormat="1" x14ac:dyDescent="0.25">
      <c r="I689" s="4"/>
    </row>
    <row r="690" spans="9:9" customFormat="1" x14ac:dyDescent="0.25">
      <c r="I690" s="4"/>
    </row>
    <row r="691" spans="9:9" customFormat="1" x14ac:dyDescent="0.25">
      <c r="I691" s="4"/>
    </row>
    <row r="692" spans="9:9" customFormat="1" x14ac:dyDescent="0.25">
      <c r="I692" s="4"/>
    </row>
    <row r="693" spans="9:9" customFormat="1" x14ac:dyDescent="0.25">
      <c r="I693" s="4"/>
    </row>
    <row r="694" spans="9:9" customFormat="1" x14ac:dyDescent="0.25">
      <c r="I694" s="4"/>
    </row>
    <row r="695" spans="9:9" customFormat="1" x14ac:dyDescent="0.25">
      <c r="I695" s="4"/>
    </row>
    <row r="696" spans="9:9" customFormat="1" x14ac:dyDescent="0.25">
      <c r="I696" s="4"/>
    </row>
    <row r="697" spans="9:9" customFormat="1" x14ac:dyDescent="0.25">
      <c r="I697" s="4"/>
    </row>
    <row r="698" spans="9:9" customFormat="1" x14ac:dyDescent="0.25">
      <c r="I698" s="4"/>
    </row>
    <row r="699" spans="9:9" customFormat="1" x14ac:dyDescent="0.25">
      <c r="I699" s="4"/>
    </row>
    <row r="700" spans="9:9" customFormat="1" x14ac:dyDescent="0.25">
      <c r="I700" s="4"/>
    </row>
    <row r="701" spans="9:9" customFormat="1" x14ac:dyDescent="0.25">
      <c r="I701" s="4"/>
    </row>
    <row r="702" spans="9:9" customFormat="1" x14ac:dyDescent="0.25">
      <c r="I702" s="4"/>
    </row>
    <row r="703" spans="9:9" customFormat="1" x14ac:dyDescent="0.25">
      <c r="I703" s="4"/>
    </row>
    <row r="704" spans="9:9" customFormat="1" x14ac:dyDescent="0.25">
      <c r="I704" s="4"/>
    </row>
    <row r="705" spans="9:9" customFormat="1" x14ac:dyDescent="0.25">
      <c r="I705" s="4"/>
    </row>
    <row r="706" spans="9:9" customFormat="1" x14ac:dyDescent="0.25">
      <c r="I706" s="4"/>
    </row>
    <row r="707" spans="9:9" customFormat="1" x14ac:dyDescent="0.25">
      <c r="I707" s="4"/>
    </row>
    <row r="708" spans="9:9" customFormat="1" x14ac:dyDescent="0.25">
      <c r="I708" s="4"/>
    </row>
    <row r="709" spans="9:9" customFormat="1" x14ac:dyDescent="0.25">
      <c r="I709" s="4"/>
    </row>
    <row r="710" spans="9:9" customFormat="1" x14ac:dyDescent="0.25">
      <c r="I710" s="4"/>
    </row>
    <row r="711" spans="9:9" customFormat="1" x14ac:dyDescent="0.25">
      <c r="I711" s="4"/>
    </row>
    <row r="712" spans="9:9" customFormat="1" x14ac:dyDescent="0.25">
      <c r="I712" s="4"/>
    </row>
    <row r="713" spans="9:9" customFormat="1" x14ac:dyDescent="0.25">
      <c r="I713" s="4"/>
    </row>
    <row r="714" spans="9:9" customFormat="1" x14ac:dyDescent="0.25">
      <c r="I714" s="4"/>
    </row>
    <row r="715" spans="9:9" customFormat="1" x14ac:dyDescent="0.25">
      <c r="I715" s="4"/>
    </row>
    <row r="716" spans="9:9" customFormat="1" x14ac:dyDescent="0.25">
      <c r="I716" s="4"/>
    </row>
    <row r="717" spans="9:9" customFormat="1" x14ac:dyDescent="0.25">
      <c r="I717" s="4"/>
    </row>
    <row r="718" spans="9:9" customFormat="1" x14ac:dyDescent="0.25">
      <c r="I718" s="4"/>
    </row>
    <row r="719" spans="9:9" customFormat="1" x14ac:dyDescent="0.25">
      <c r="I719" s="4"/>
    </row>
    <row r="720" spans="9:9" customFormat="1" x14ac:dyDescent="0.25">
      <c r="I720" s="4"/>
    </row>
    <row r="721" spans="9:9" customFormat="1" x14ac:dyDescent="0.25">
      <c r="I721" s="4"/>
    </row>
    <row r="722" spans="9:9" customFormat="1" x14ac:dyDescent="0.25">
      <c r="I722" s="4"/>
    </row>
    <row r="723" spans="9:9" customFormat="1" x14ac:dyDescent="0.25">
      <c r="I723" s="4"/>
    </row>
    <row r="724" spans="9:9" customFormat="1" x14ac:dyDescent="0.25">
      <c r="I724" s="4"/>
    </row>
    <row r="725" spans="9:9" customFormat="1" x14ac:dyDescent="0.25">
      <c r="I725" s="4"/>
    </row>
    <row r="726" spans="9:9" customFormat="1" x14ac:dyDescent="0.25">
      <c r="I726" s="4"/>
    </row>
    <row r="727" spans="9:9" customFormat="1" x14ac:dyDescent="0.25">
      <c r="I727" s="4"/>
    </row>
    <row r="728" spans="9:9" customFormat="1" x14ac:dyDescent="0.25">
      <c r="I728" s="4"/>
    </row>
    <row r="729" spans="9:9" customFormat="1" x14ac:dyDescent="0.25">
      <c r="I729" s="4"/>
    </row>
    <row r="730" spans="9:9" customFormat="1" x14ac:dyDescent="0.25">
      <c r="I730" s="4"/>
    </row>
    <row r="731" spans="9:9" customFormat="1" x14ac:dyDescent="0.25">
      <c r="I731" s="4"/>
    </row>
    <row r="732" spans="9:9" customFormat="1" x14ac:dyDescent="0.25">
      <c r="I732" s="4"/>
    </row>
    <row r="733" spans="9:9" customFormat="1" x14ac:dyDescent="0.25">
      <c r="I733" s="4"/>
    </row>
    <row r="734" spans="9:9" customFormat="1" x14ac:dyDescent="0.25">
      <c r="I734" s="4"/>
    </row>
    <row r="735" spans="9:9" customFormat="1" x14ac:dyDescent="0.25">
      <c r="I735" s="4"/>
    </row>
    <row r="736" spans="9:9" customFormat="1" x14ac:dyDescent="0.25">
      <c r="I736" s="4"/>
    </row>
    <row r="737" spans="9:9" customFormat="1" x14ac:dyDescent="0.25">
      <c r="I737" s="4"/>
    </row>
    <row r="738" spans="9:9" customFormat="1" x14ac:dyDescent="0.25">
      <c r="I738" s="4"/>
    </row>
    <row r="739" spans="9:9" customFormat="1" x14ac:dyDescent="0.25">
      <c r="I739" s="4"/>
    </row>
    <row r="740" spans="9:9" customFormat="1" x14ac:dyDescent="0.25">
      <c r="I740" s="4"/>
    </row>
    <row r="741" spans="9:9" customFormat="1" x14ac:dyDescent="0.25">
      <c r="I741" s="4"/>
    </row>
    <row r="742" spans="9:9" customFormat="1" x14ac:dyDescent="0.25">
      <c r="I742" s="4"/>
    </row>
    <row r="743" spans="9:9" customFormat="1" x14ac:dyDescent="0.25">
      <c r="I743" s="4"/>
    </row>
    <row r="744" spans="9:9" customFormat="1" x14ac:dyDescent="0.25">
      <c r="I744" s="4"/>
    </row>
    <row r="745" spans="9:9" customFormat="1" x14ac:dyDescent="0.25">
      <c r="I745" s="4"/>
    </row>
    <row r="746" spans="9:9" customFormat="1" x14ac:dyDescent="0.25">
      <c r="I746" s="4"/>
    </row>
    <row r="747" spans="9:9" customFormat="1" x14ac:dyDescent="0.25">
      <c r="I747" s="4"/>
    </row>
    <row r="748" spans="9:9" customFormat="1" x14ac:dyDescent="0.25">
      <c r="I748" s="4"/>
    </row>
    <row r="749" spans="9:9" customFormat="1" x14ac:dyDescent="0.25">
      <c r="I749" s="4"/>
    </row>
    <row r="750" spans="9:9" customFormat="1" x14ac:dyDescent="0.25">
      <c r="I750" s="4"/>
    </row>
    <row r="751" spans="9:9" customFormat="1" x14ac:dyDescent="0.25">
      <c r="I751" s="4"/>
    </row>
    <row r="752" spans="9:9" customFormat="1" x14ac:dyDescent="0.25">
      <c r="I752" s="4"/>
    </row>
    <row r="753" spans="9:9" customFormat="1" x14ac:dyDescent="0.25">
      <c r="I753" s="4"/>
    </row>
    <row r="754" spans="9:9" customFormat="1" x14ac:dyDescent="0.25">
      <c r="I754" s="4"/>
    </row>
    <row r="755" spans="9:9" customFormat="1" x14ac:dyDescent="0.25">
      <c r="I755" s="4"/>
    </row>
    <row r="756" spans="9:9" customFormat="1" x14ac:dyDescent="0.25">
      <c r="I756" s="4"/>
    </row>
    <row r="757" spans="9:9" customFormat="1" x14ac:dyDescent="0.25">
      <c r="I757" s="4"/>
    </row>
    <row r="758" spans="9:9" customFormat="1" x14ac:dyDescent="0.25">
      <c r="I758" s="4"/>
    </row>
    <row r="759" spans="9:9" customFormat="1" x14ac:dyDescent="0.25">
      <c r="I759" s="4"/>
    </row>
    <row r="760" spans="9:9" customFormat="1" x14ac:dyDescent="0.25">
      <c r="I760" s="4"/>
    </row>
    <row r="761" spans="9:9" customFormat="1" x14ac:dyDescent="0.25">
      <c r="I761" s="4"/>
    </row>
    <row r="762" spans="9:9" customFormat="1" x14ac:dyDescent="0.25">
      <c r="I762" s="4"/>
    </row>
    <row r="763" spans="9:9" customFormat="1" x14ac:dyDescent="0.25">
      <c r="I763" s="4"/>
    </row>
    <row r="764" spans="9:9" customFormat="1" x14ac:dyDescent="0.25">
      <c r="I764" s="4"/>
    </row>
    <row r="765" spans="9:9" customFormat="1" x14ac:dyDescent="0.25">
      <c r="I765" s="4"/>
    </row>
    <row r="766" spans="9:9" customFormat="1" x14ac:dyDescent="0.25">
      <c r="I766" s="4"/>
    </row>
    <row r="767" spans="9:9" customFormat="1" x14ac:dyDescent="0.25">
      <c r="I767" s="4"/>
    </row>
    <row r="768" spans="9:9" customFormat="1" x14ac:dyDescent="0.25">
      <c r="I768" s="4"/>
    </row>
    <row r="769" spans="9:9" customFormat="1" x14ac:dyDescent="0.25">
      <c r="I769" s="4"/>
    </row>
    <row r="770" spans="9:9" customFormat="1" x14ac:dyDescent="0.25">
      <c r="I770" s="4"/>
    </row>
    <row r="771" spans="9:9" customFormat="1" x14ac:dyDescent="0.25">
      <c r="I771" s="4"/>
    </row>
    <row r="772" spans="9:9" customFormat="1" x14ac:dyDescent="0.25">
      <c r="I772" s="4"/>
    </row>
    <row r="773" spans="9:9" customFormat="1" x14ac:dyDescent="0.25">
      <c r="I773" s="4"/>
    </row>
    <row r="774" spans="9:9" customFormat="1" x14ac:dyDescent="0.25">
      <c r="I774" s="4"/>
    </row>
    <row r="775" spans="9:9" customFormat="1" x14ac:dyDescent="0.25">
      <c r="I775" s="4"/>
    </row>
    <row r="776" spans="9:9" customFormat="1" x14ac:dyDescent="0.25">
      <c r="I776" s="4"/>
    </row>
    <row r="777" spans="9:9" customFormat="1" x14ac:dyDescent="0.25">
      <c r="I777" s="4"/>
    </row>
    <row r="778" spans="9:9" customFormat="1" x14ac:dyDescent="0.25">
      <c r="I778" s="4"/>
    </row>
    <row r="779" spans="9:9" customFormat="1" x14ac:dyDescent="0.25">
      <c r="I779" s="4"/>
    </row>
    <row r="780" spans="9:9" customFormat="1" x14ac:dyDescent="0.25">
      <c r="I780" s="4"/>
    </row>
    <row r="781" spans="9:9" customFormat="1" x14ac:dyDescent="0.25">
      <c r="I781" s="4"/>
    </row>
    <row r="782" spans="9:9" customFormat="1" x14ac:dyDescent="0.25">
      <c r="I782" s="4"/>
    </row>
    <row r="783" spans="9:9" customFormat="1" x14ac:dyDescent="0.25">
      <c r="I783" s="4"/>
    </row>
    <row r="784" spans="9:9" customFormat="1" x14ac:dyDescent="0.25">
      <c r="I784" s="4"/>
    </row>
    <row r="785" spans="9:9" customFormat="1" x14ac:dyDescent="0.25">
      <c r="I785" s="4"/>
    </row>
    <row r="786" spans="9:9" customFormat="1" x14ac:dyDescent="0.25">
      <c r="I786" s="4"/>
    </row>
    <row r="787" spans="9:9" customFormat="1" x14ac:dyDescent="0.25">
      <c r="I787" s="4"/>
    </row>
    <row r="788" spans="9:9" customFormat="1" x14ac:dyDescent="0.25">
      <c r="I788" s="4"/>
    </row>
    <row r="789" spans="9:9" customFormat="1" x14ac:dyDescent="0.25">
      <c r="I789" s="4"/>
    </row>
    <row r="790" spans="9:9" customFormat="1" x14ac:dyDescent="0.25">
      <c r="I790" s="4"/>
    </row>
    <row r="791" spans="9:9" customFormat="1" x14ac:dyDescent="0.25">
      <c r="I791" s="4"/>
    </row>
    <row r="792" spans="9:9" customFormat="1" x14ac:dyDescent="0.25">
      <c r="I792" s="4"/>
    </row>
    <row r="793" spans="9:9" customFormat="1" x14ac:dyDescent="0.25">
      <c r="I793" s="4"/>
    </row>
    <row r="794" spans="9:9" customFormat="1" x14ac:dyDescent="0.25">
      <c r="I794" s="4"/>
    </row>
    <row r="795" spans="9:9" customFormat="1" x14ac:dyDescent="0.25">
      <c r="I795" s="4"/>
    </row>
    <row r="796" spans="9:9" customFormat="1" x14ac:dyDescent="0.25">
      <c r="I796" s="4"/>
    </row>
    <row r="797" spans="9:9" customFormat="1" x14ac:dyDescent="0.25">
      <c r="I797" s="4"/>
    </row>
    <row r="798" spans="9:9" customFormat="1" x14ac:dyDescent="0.25">
      <c r="I798" s="4"/>
    </row>
    <row r="799" spans="9:9" customFormat="1" x14ac:dyDescent="0.25">
      <c r="I799" s="4"/>
    </row>
    <row r="800" spans="9:9" customFormat="1" x14ac:dyDescent="0.25">
      <c r="I800" s="4"/>
    </row>
    <row r="801" spans="9:9" customFormat="1" x14ac:dyDescent="0.25">
      <c r="I801" s="4"/>
    </row>
    <row r="802" spans="9:9" customFormat="1" x14ac:dyDescent="0.25">
      <c r="I802" s="4"/>
    </row>
    <row r="803" spans="9:9" customFormat="1" x14ac:dyDescent="0.25">
      <c r="I803" s="4"/>
    </row>
    <row r="804" spans="9:9" customFormat="1" x14ac:dyDescent="0.25">
      <c r="I804" s="4"/>
    </row>
    <row r="805" spans="9:9" customFormat="1" x14ac:dyDescent="0.25">
      <c r="I805" s="4"/>
    </row>
    <row r="806" spans="9:9" customFormat="1" x14ac:dyDescent="0.25">
      <c r="I806" s="4"/>
    </row>
    <row r="807" spans="9:9" customFormat="1" x14ac:dyDescent="0.25">
      <c r="I807" s="4"/>
    </row>
    <row r="808" spans="9:9" customFormat="1" x14ac:dyDescent="0.25">
      <c r="I808" s="4"/>
    </row>
    <row r="809" spans="9:9" customFormat="1" x14ac:dyDescent="0.25">
      <c r="I809" s="4"/>
    </row>
    <row r="810" spans="9:9" customFormat="1" x14ac:dyDescent="0.25">
      <c r="I810" s="4"/>
    </row>
    <row r="811" spans="9:9" customFormat="1" x14ac:dyDescent="0.25">
      <c r="I811" s="4"/>
    </row>
    <row r="812" spans="9:9" customFormat="1" x14ac:dyDescent="0.25">
      <c r="I812" s="4"/>
    </row>
    <row r="813" spans="9:9" customFormat="1" x14ac:dyDescent="0.25">
      <c r="I813" s="4"/>
    </row>
    <row r="814" spans="9:9" customFormat="1" x14ac:dyDescent="0.25">
      <c r="I814" s="4"/>
    </row>
    <row r="815" spans="9:9" customFormat="1" x14ac:dyDescent="0.25">
      <c r="I815" s="4"/>
    </row>
    <row r="816" spans="9:9" customFormat="1" x14ac:dyDescent="0.25">
      <c r="I816" s="4"/>
    </row>
    <row r="817" spans="9:9" customFormat="1" x14ac:dyDescent="0.25">
      <c r="I817" s="4"/>
    </row>
    <row r="818" spans="9:9" customFormat="1" x14ac:dyDescent="0.25">
      <c r="I818" s="4"/>
    </row>
    <row r="819" spans="9:9" customFormat="1" x14ac:dyDescent="0.25">
      <c r="I819" s="4"/>
    </row>
    <row r="820" spans="9:9" customFormat="1" x14ac:dyDescent="0.25">
      <c r="I820" s="4"/>
    </row>
    <row r="821" spans="9:9" customFormat="1" x14ac:dyDescent="0.25">
      <c r="I821" s="4"/>
    </row>
    <row r="822" spans="9:9" customFormat="1" x14ac:dyDescent="0.25">
      <c r="I822" s="4"/>
    </row>
    <row r="823" spans="9:9" customFormat="1" x14ac:dyDescent="0.25">
      <c r="I823" s="4"/>
    </row>
    <row r="824" spans="9:9" customFormat="1" x14ac:dyDescent="0.25">
      <c r="I824" s="4"/>
    </row>
    <row r="825" spans="9:9" customFormat="1" x14ac:dyDescent="0.25">
      <c r="I825" s="4"/>
    </row>
    <row r="826" spans="9:9" customFormat="1" x14ac:dyDescent="0.25">
      <c r="I826" s="4"/>
    </row>
    <row r="827" spans="9:9" customFormat="1" x14ac:dyDescent="0.25">
      <c r="I827" s="4"/>
    </row>
    <row r="828" spans="9:9" customFormat="1" x14ac:dyDescent="0.25">
      <c r="I828" s="4"/>
    </row>
    <row r="829" spans="9:9" customFormat="1" x14ac:dyDescent="0.25">
      <c r="I829" s="4"/>
    </row>
    <row r="830" spans="9:9" customFormat="1" x14ac:dyDescent="0.25">
      <c r="I830" s="4"/>
    </row>
    <row r="831" spans="9:9" customFormat="1" x14ac:dyDescent="0.25">
      <c r="I831" s="4"/>
    </row>
    <row r="832" spans="9:9" customFormat="1" x14ac:dyDescent="0.25">
      <c r="I832" s="4"/>
    </row>
    <row r="833" spans="9:9" customFormat="1" x14ac:dyDescent="0.25">
      <c r="I833" s="4"/>
    </row>
    <row r="834" spans="9:9" customFormat="1" x14ac:dyDescent="0.25">
      <c r="I834" s="4"/>
    </row>
    <row r="835" spans="9:9" customFormat="1" x14ac:dyDescent="0.25">
      <c r="I835" s="4"/>
    </row>
    <row r="836" spans="9:9" customFormat="1" x14ac:dyDescent="0.25">
      <c r="I836" s="4"/>
    </row>
    <row r="837" spans="9:9" customFormat="1" x14ac:dyDescent="0.25">
      <c r="I837" s="4"/>
    </row>
    <row r="838" spans="9:9" customFormat="1" x14ac:dyDescent="0.25">
      <c r="I838" s="4"/>
    </row>
    <row r="839" spans="9:9" customFormat="1" x14ac:dyDescent="0.25">
      <c r="I839" s="4"/>
    </row>
    <row r="840" spans="9:9" customFormat="1" x14ac:dyDescent="0.25">
      <c r="I840" s="4"/>
    </row>
    <row r="841" spans="9:9" customFormat="1" x14ac:dyDescent="0.25">
      <c r="I841" s="4"/>
    </row>
    <row r="842" spans="9:9" customFormat="1" x14ac:dyDescent="0.25">
      <c r="I842" s="4"/>
    </row>
    <row r="843" spans="9:9" customFormat="1" x14ac:dyDescent="0.25">
      <c r="I843" s="4"/>
    </row>
    <row r="844" spans="9:9" customFormat="1" x14ac:dyDescent="0.25">
      <c r="I844" s="4"/>
    </row>
    <row r="845" spans="9:9" customFormat="1" x14ac:dyDescent="0.25">
      <c r="I845" s="4"/>
    </row>
    <row r="846" spans="9:9" customFormat="1" x14ac:dyDescent="0.25">
      <c r="I846" s="4"/>
    </row>
    <row r="847" spans="9:9" customFormat="1" x14ac:dyDescent="0.25">
      <c r="I847" s="4"/>
    </row>
    <row r="848" spans="9:9" customFormat="1" x14ac:dyDescent="0.25">
      <c r="I848" s="4"/>
    </row>
    <row r="849" spans="9:9" customFormat="1" x14ac:dyDescent="0.25">
      <c r="I849" s="4"/>
    </row>
    <row r="850" spans="9:9" customFormat="1" x14ac:dyDescent="0.25">
      <c r="I850" s="4"/>
    </row>
    <row r="851" spans="9:9" customFormat="1" x14ac:dyDescent="0.25">
      <c r="I851" s="4"/>
    </row>
    <row r="852" spans="9:9" customFormat="1" x14ac:dyDescent="0.25">
      <c r="I852" s="4"/>
    </row>
    <row r="853" spans="9:9" customFormat="1" x14ac:dyDescent="0.25">
      <c r="I853" s="4"/>
    </row>
    <row r="854" spans="9:9" customFormat="1" x14ac:dyDescent="0.25">
      <c r="I854" s="4"/>
    </row>
    <row r="855" spans="9:9" customFormat="1" x14ac:dyDescent="0.25">
      <c r="I855" s="4"/>
    </row>
    <row r="856" spans="9:9" customFormat="1" x14ac:dyDescent="0.25">
      <c r="I856" s="4"/>
    </row>
    <row r="857" spans="9:9" customFormat="1" x14ac:dyDescent="0.25">
      <c r="I857" s="4"/>
    </row>
    <row r="858" spans="9:9" customFormat="1" x14ac:dyDescent="0.25">
      <c r="I858" s="4"/>
    </row>
    <row r="859" spans="9:9" customFormat="1" x14ac:dyDescent="0.25">
      <c r="I859" s="4"/>
    </row>
    <row r="860" spans="9:9" customFormat="1" x14ac:dyDescent="0.25">
      <c r="I860" s="4"/>
    </row>
    <row r="861" spans="9:9" customFormat="1" x14ac:dyDescent="0.25">
      <c r="I861" s="4"/>
    </row>
    <row r="862" spans="9:9" customFormat="1" x14ac:dyDescent="0.25">
      <c r="I862" s="4"/>
    </row>
    <row r="863" spans="9:9" customFormat="1" x14ac:dyDescent="0.25">
      <c r="I863" s="4"/>
    </row>
    <row r="864" spans="9:9" customFormat="1" x14ac:dyDescent="0.25">
      <c r="I864" s="4"/>
    </row>
    <row r="865" spans="9:9" customFormat="1" x14ac:dyDescent="0.25">
      <c r="I865" s="4"/>
    </row>
    <row r="866" spans="9:9" customFormat="1" x14ac:dyDescent="0.25">
      <c r="I866" s="4"/>
    </row>
    <row r="867" spans="9:9" customFormat="1" x14ac:dyDescent="0.25">
      <c r="I867" s="4"/>
    </row>
    <row r="868" spans="9:9" customFormat="1" x14ac:dyDescent="0.25">
      <c r="I868" s="4"/>
    </row>
    <row r="869" spans="9:9" customFormat="1" x14ac:dyDescent="0.25">
      <c r="I869" s="4"/>
    </row>
    <row r="870" spans="9:9" customFormat="1" x14ac:dyDescent="0.25">
      <c r="I870" s="4"/>
    </row>
    <row r="871" spans="9:9" customFormat="1" x14ac:dyDescent="0.25">
      <c r="I871" s="4"/>
    </row>
    <row r="872" spans="9:9" customFormat="1" x14ac:dyDescent="0.25">
      <c r="I872" s="4"/>
    </row>
    <row r="873" spans="9:9" customFormat="1" x14ac:dyDescent="0.25">
      <c r="I873" s="4"/>
    </row>
    <row r="874" spans="9:9" customFormat="1" x14ac:dyDescent="0.25">
      <c r="I874" s="4"/>
    </row>
    <row r="875" spans="9:9" customFormat="1" x14ac:dyDescent="0.25">
      <c r="I875" s="4"/>
    </row>
    <row r="876" spans="9:9" customFormat="1" x14ac:dyDescent="0.25">
      <c r="I876" s="4"/>
    </row>
    <row r="877" spans="9:9" customFormat="1" x14ac:dyDescent="0.25">
      <c r="I877" s="4"/>
    </row>
    <row r="878" spans="9:9" customFormat="1" x14ac:dyDescent="0.25">
      <c r="I878" s="4"/>
    </row>
    <row r="879" spans="9:9" customFormat="1" x14ac:dyDescent="0.25">
      <c r="I879" s="4"/>
    </row>
    <row r="880" spans="9:9" customFormat="1" x14ac:dyDescent="0.25">
      <c r="I880" s="4"/>
    </row>
    <row r="881" spans="9:9" customFormat="1" x14ac:dyDescent="0.25">
      <c r="I881" s="4"/>
    </row>
    <row r="882" spans="9:9" customFormat="1" x14ac:dyDescent="0.25">
      <c r="I882" s="4"/>
    </row>
    <row r="883" spans="9:9" customFormat="1" x14ac:dyDescent="0.25">
      <c r="I883" s="4"/>
    </row>
    <row r="884" spans="9:9" customFormat="1" x14ac:dyDescent="0.25">
      <c r="I884" s="4"/>
    </row>
    <row r="885" spans="9:9" customFormat="1" x14ac:dyDescent="0.25">
      <c r="I885" s="4"/>
    </row>
    <row r="886" spans="9:9" customFormat="1" x14ac:dyDescent="0.25">
      <c r="I886" s="4"/>
    </row>
    <row r="887" spans="9:9" customFormat="1" x14ac:dyDescent="0.25">
      <c r="I887" s="4"/>
    </row>
    <row r="888" spans="9:9" customFormat="1" x14ac:dyDescent="0.25">
      <c r="I888" s="4"/>
    </row>
    <row r="889" spans="9:9" customFormat="1" x14ac:dyDescent="0.25">
      <c r="I889" s="4"/>
    </row>
    <row r="890" spans="9:9" customFormat="1" x14ac:dyDescent="0.25">
      <c r="I890" s="4"/>
    </row>
    <row r="891" spans="9:9" customFormat="1" x14ac:dyDescent="0.25">
      <c r="I891" s="4"/>
    </row>
    <row r="892" spans="9:9" customFormat="1" x14ac:dyDescent="0.25">
      <c r="I892" s="4"/>
    </row>
    <row r="893" spans="9:9" customFormat="1" x14ac:dyDescent="0.25">
      <c r="I893" s="4"/>
    </row>
    <row r="894" spans="9:9" customFormat="1" x14ac:dyDescent="0.25">
      <c r="I894" s="4"/>
    </row>
    <row r="895" spans="9:9" customFormat="1" x14ac:dyDescent="0.25">
      <c r="I895" s="4"/>
    </row>
    <row r="896" spans="9:9" customFormat="1" x14ac:dyDescent="0.25">
      <c r="I896" s="4"/>
    </row>
    <row r="897" spans="9:9" customFormat="1" x14ac:dyDescent="0.25">
      <c r="I897" s="4"/>
    </row>
    <row r="898" spans="9:9" customFormat="1" x14ac:dyDescent="0.25">
      <c r="I898" s="4"/>
    </row>
    <row r="899" spans="9:9" customFormat="1" x14ac:dyDescent="0.25">
      <c r="I899" s="4"/>
    </row>
    <row r="900" spans="9:9" customFormat="1" x14ac:dyDescent="0.25">
      <c r="I900" s="4"/>
    </row>
    <row r="901" spans="9:9" customFormat="1" x14ac:dyDescent="0.25">
      <c r="I901" s="4"/>
    </row>
    <row r="902" spans="9:9" customFormat="1" x14ac:dyDescent="0.25">
      <c r="I902" s="4"/>
    </row>
    <row r="903" spans="9:9" customFormat="1" x14ac:dyDescent="0.25">
      <c r="I903" s="4"/>
    </row>
    <row r="904" spans="9:9" customFormat="1" x14ac:dyDescent="0.25">
      <c r="I904" s="4"/>
    </row>
    <row r="905" spans="9:9" customFormat="1" x14ac:dyDescent="0.25">
      <c r="I905" s="4"/>
    </row>
    <row r="906" spans="9:9" customFormat="1" x14ac:dyDescent="0.25">
      <c r="I906" s="4"/>
    </row>
    <row r="907" spans="9:9" customFormat="1" x14ac:dyDescent="0.25">
      <c r="I907" s="4"/>
    </row>
    <row r="908" spans="9:9" customFormat="1" x14ac:dyDescent="0.25">
      <c r="I908" s="4"/>
    </row>
    <row r="909" spans="9:9" customFormat="1" x14ac:dyDescent="0.25">
      <c r="I909" s="4"/>
    </row>
    <row r="910" spans="9:9" customFormat="1" x14ac:dyDescent="0.25">
      <c r="I910" s="4"/>
    </row>
    <row r="911" spans="9:9" customFormat="1" x14ac:dyDescent="0.25">
      <c r="I911" s="4"/>
    </row>
    <row r="912" spans="9:9" customFormat="1" x14ac:dyDescent="0.25">
      <c r="I912" s="4"/>
    </row>
    <row r="913" spans="9:9" customFormat="1" x14ac:dyDescent="0.25">
      <c r="I913" s="4"/>
    </row>
    <row r="914" spans="9:9" customFormat="1" x14ac:dyDescent="0.25">
      <c r="I914" s="4"/>
    </row>
    <row r="915" spans="9:9" customFormat="1" x14ac:dyDescent="0.25">
      <c r="I915" s="4"/>
    </row>
    <row r="916" spans="9:9" customFormat="1" x14ac:dyDescent="0.25">
      <c r="I916" s="4"/>
    </row>
    <row r="917" spans="9:9" customFormat="1" x14ac:dyDescent="0.25">
      <c r="I917" s="4"/>
    </row>
    <row r="918" spans="9:9" customFormat="1" x14ac:dyDescent="0.25">
      <c r="I918" s="4"/>
    </row>
    <row r="919" spans="9:9" customFormat="1" x14ac:dyDescent="0.25">
      <c r="I919" s="4"/>
    </row>
    <row r="920" spans="9:9" customFormat="1" x14ac:dyDescent="0.25">
      <c r="I920" s="4"/>
    </row>
    <row r="921" spans="9:9" customFormat="1" x14ac:dyDescent="0.25">
      <c r="I921" s="4"/>
    </row>
    <row r="922" spans="9:9" customFormat="1" x14ac:dyDescent="0.25">
      <c r="I922" s="4"/>
    </row>
    <row r="923" spans="9:9" customFormat="1" x14ac:dyDescent="0.25">
      <c r="I923" s="4"/>
    </row>
    <row r="924" spans="9:9" customFormat="1" x14ac:dyDescent="0.25">
      <c r="I924" s="4"/>
    </row>
    <row r="925" spans="9:9" customFormat="1" x14ac:dyDescent="0.25">
      <c r="I925" s="4"/>
    </row>
    <row r="926" spans="9:9" customFormat="1" x14ac:dyDescent="0.25">
      <c r="I926" s="4"/>
    </row>
    <row r="927" spans="9:9" customFormat="1" x14ac:dyDescent="0.25">
      <c r="I927" s="4"/>
    </row>
    <row r="928" spans="9:9" customFormat="1" x14ac:dyDescent="0.25">
      <c r="I928" s="4"/>
    </row>
    <row r="929" spans="9:9" customFormat="1" x14ac:dyDescent="0.25">
      <c r="I929" s="4"/>
    </row>
    <row r="930" spans="9:9" customFormat="1" x14ac:dyDescent="0.25">
      <c r="I930" s="4"/>
    </row>
    <row r="931" spans="9:9" customFormat="1" x14ac:dyDescent="0.25">
      <c r="I931" s="4"/>
    </row>
    <row r="932" spans="9:9" customFormat="1" x14ac:dyDescent="0.25">
      <c r="I932" s="4"/>
    </row>
    <row r="933" spans="9:9" customFormat="1" x14ac:dyDescent="0.25">
      <c r="I933" s="4"/>
    </row>
    <row r="934" spans="9:9" customFormat="1" x14ac:dyDescent="0.25">
      <c r="I934" s="4"/>
    </row>
    <row r="935" spans="9:9" customFormat="1" x14ac:dyDescent="0.25">
      <c r="I935" s="4"/>
    </row>
    <row r="936" spans="9:9" customFormat="1" x14ac:dyDescent="0.25">
      <c r="I936" s="4"/>
    </row>
    <row r="937" spans="9:9" customFormat="1" x14ac:dyDescent="0.25">
      <c r="I937" s="4"/>
    </row>
    <row r="938" spans="9:9" customFormat="1" x14ac:dyDescent="0.25">
      <c r="I938" s="4"/>
    </row>
    <row r="939" spans="9:9" customFormat="1" x14ac:dyDescent="0.25">
      <c r="I939" s="4"/>
    </row>
    <row r="940" spans="9:9" customFormat="1" x14ac:dyDescent="0.25">
      <c r="I940" s="4"/>
    </row>
    <row r="941" spans="9:9" customFormat="1" x14ac:dyDescent="0.25">
      <c r="I941" s="4"/>
    </row>
    <row r="942" spans="9:9" customFormat="1" x14ac:dyDescent="0.25">
      <c r="I942" s="4"/>
    </row>
    <row r="943" spans="9:9" customFormat="1" x14ac:dyDescent="0.25">
      <c r="I943" s="4"/>
    </row>
    <row r="944" spans="9:9" customFormat="1" x14ac:dyDescent="0.25">
      <c r="I944" s="4"/>
    </row>
    <row r="945" spans="9:9" customFormat="1" x14ac:dyDescent="0.25">
      <c r="I945" s="4"/>
    </row>
    <row r="946" spans="9:9" customFormat="1" x14ac:dyDescent="0.25">
      <c r="I946" s="4"/>
    </row>
    <row r="947" spans="9:9" customFormat="1" x14ac:dyDescent="0.25">
      <c r="I947" s="4"/>
    </row>
    <row r="948" spans="9:9" customFormat="1" x14ac:dyDescent="0.25">
      <c r="I948" s="4"/>
    </row>
    <row r="949" spans="9:9" customFormat="1" x14ac:dyDescent="0.25">
      <c r="I949" s="4"/>
    </row>
    <row r="950" spans="9:9" customFormat="1" x14ac:dyDescent="0.25">
      <c r="I950" s="4"/>
    </row>
    <row r="951" spans="9:9" customFormat="1" x14ac:dyDescent="0.25">
      <c r="I951" s="4"/>
    </row>
    <row r="952" spans="9:9" customFormat="1" x14ac:dyDescent="0.25">
      <c r="I952" s="4"/>
    </row>
    <row r="953" spans="9:9" customFormat="1" x14ac:dyDescent="0.25">
      <c r="I953" s="4"/>
    </row>
    <row r="954" spans="9:9" customFormat="1" x14ac:dyDescent="0.25">
      <c r="I954" s="4"/>
    </row>
    <row r="955" spans="9:9" customFormat="1" x14ac:dyDescent="0.25">
      <c r="I955" s="4"/>
    </row>
    <row r="956" spans="9:9" customFormat="1" x14ac:dyDescent="0.25">
      <c r="I956" s="4"/>
    </row>
    <row r="957" spans="9:9" customFormat="1" x14ac:dyDescent="0.25">
      <c r="I957" s="4"/>
    </row>
    <row r="958" spans="9:9" customFormat="1" x14ac:dyDescent="0.25">
      <c r="I958" s="4"/>
    </row>
    <row r="959" spans="9:9" customFormat="1" x14ac:dyDescent="0.25">
      <c r="I959" s="4"/>
    </row>
    <row r="960" spans="9:9" customFormat="1" x14ac:dyDescent="0.25">
      <c r="I960" s="4"/>
    </row>
    <row r="961" spans="9:9" customFormat="1" x14ac:dyDescent="0.25">
      <c r="I961" s="4"/>
    </row>
    <row r="962" spans="9:9" customFormat="1" x14ac:dyDescent="0.25">
      <c r="I962" s="4"/>
    </row>
    <row r="963" spans="9:9" customFormat="1" x14ac:dyDescent="0.25">
      <c r="I963" s="4"/>
    </row>
    <row r="964" spans="9:9" customFormat="1" x14ac:dyDescent="0.25">
      <c r="I964" s="4"/>
    </row>
    <row r="965" spans="9:9" customFormat="1" x14ac:dyDescent="0.25">
      <c r="I965" s="4"/>
    </row>
    <row r="966" spans="9:9" customFormat="1" x14ac:dyDescent="0.25">
      <c r="I966" s="4"/>
    </row>
    <row r="967" spans="9:9" customFormat="1" x14ac:dyDescent="0.25">
      <c r="I967" s="4"/>
    </row>
    <row r="968" spans="9:9" customFormat="1" x14ac:dyDescent="0.25">
      <c r="I968" s="4"/>
    </row>
    <row r="969" spans="9:9" customFormat="1" x14ac:dyDescent="0.25">
      <c r="I969" s="4"/>
    </row>
    <row r="970" spans="9:9" customFormat="1" x14ac:dyDescent="0.25">
      <c r="I970" s="4"/>
    </row>
    <row r="971" spans="9:9" customFormat="1" x14ac:dyDescent="0.25">
      <c r="I971" s="4"/>
    </row>
    <row r="972" spans="9:9" customFormat="1" x14ac:dyDescent="0.25">
      <c r="I972" s="4"/>
    </row>
    <row r="973" spans="9:9" customFormat="1" x14ac:dyDescent="0.25">
      <c r="I973" s="4"/>
    </row>
    <row r="974" spans="9:9" customFormat="1" x14ac:dyDescent="0.25">
      <c r="I974" s="4"/>
    </row>
    <row r="975" spans="9:9" customFormat="1" x14ac:dyDescent="0.25">
      <c r="I975" s="4"/>
    </row>
    <row r="976" spans="9:9" customFormat="1" x14ac:dyDescent="0.25">
      <c r="I976" s="4"/>
    </row>
    <row r="977" spans="9:9" customFormat="1" x14ac:dyDescent="0.25">
      <c r="I977" s="4"/>
    </row>
    <row r="978" spans="9:9" customFormat="1" x14ac:dyDescent="0.25">
      <c r="I978" s="4"/>
    </row>
    <row r="979" spans="9:9" customFormat="1" x14ac:dyDescent="0.25">
      <c r="I979" s="4"/>
    </row>
    <row r="980" spans="9:9" customFormat="1" x14ac:dyDescent="0.25">
      <c r="I980" s="4"/>
    </row>
    <row r="981" spans="9:9" customFormat="1" x14ac:dyDescent="0.25">
      <c r="I981" s="4"/>
    </row>
    <row r="982" spans="9:9" customFormat="1" x14ac:dyDescent="0.25">
      <c r="I982" s="4"/>
    </row>
    <row r="983" spans="9:9" customFormat="1" x14ac:dyDescent="0.25">
      <c r="I983" s="4"/>
    </row>
    <row r="984" spans="9:9" customFormat="1" x14ac:dyDescent="0.25">
      <c r="I984" s="4"/>
    </row>
    <row r="985" spans="9:9" customFormat="1" x14ac:dyDescent="0.25">
      <c r="I985" s="4"/>
    </row>
    <row r="986" spans="9:9" customFormat="1" x14ac:dyDescent="0.25">
      <c r="I986" s="4"/>
    </row>
    <row r="987" spans="9:9" customFormat="1" x14ac:dyDescent="0.25">
      <c r="I987" s="4"/>
    </row>
    <row r="988" spans="9:9" customFormat="1" x14ac:dyDescent="0.25">
      <c r="I988" s="4"/>
    </row>
    <row r="989" spans="9:9" customFormat="1" x14ac:dyDescent="0.25">
      <c r="I989" s="4"/>
    </row>
    <row r="990" spans="9:9" customFormat="1" x14ac:dyDescent="0.25">
      <c r="I990" s="4"/>
    </row>
    <row r="991" spans="9:9" customFormat="1" x14ac:dyDescent="0.25">
      <c r="I991" s="4"/>
    </row>
    <row r="992" spans="9:9" customFormat="1" x14ac:dyDescent="0.25">
      <c r="I992" s="4"/>
    </row>
    <row r="993" spans="9:9" customFormat="1" x14ac:dyDescent="0.25">
      <c r="I993" s="4"/>
    </row>
    <row r="994" spans="9:9" customFormat="1" x14ac:dyDescent="0.25">
      <c r="I994" s="4"/>
    </row>
    <row r="995" spans="9:9" customFormat="1" x14ac:dyDescent="0.25">
      <c r="I995" s="4"/>
    </row>
    <row r="996" spans="9:9" customFormat="1" x14ac:dyDescent="0.25">
      <c r="I996" s="4"/>
    </row>
    <row r="997" spans="9:9" customFormat="1" x14ac:dyDescent="0.25">
      <c r="I997" s="4"/>
    </row>
    <row r="998" spans="9:9" customFormat="1" x14ac:dyDescent="0.25">
      <c r="I998" s="4"/>
    </row>
    <row r="999" spans="9:9" customFormat="1" x14ac:dyDescent="0.25">
      <c r="I999" s="4"/>
    </row>
    <row r="1000" spans="9:9" customFormat="1" x14ac:dyDescent="0.25">
      <c r="I1000" s="4"/>
    </row>
    <row r="1001" spans="9:9" customFormat="1" x14ac:dyDescent="0.25">
      <c r="I1001" s="4"/>
    </row>
    <row r="1002" spans="9:9" customFormat="1" x14ac:dyDescent="0.25">
      <c r="I1002" s="4"/>
    </row>
    <row r="1003" spans="9:9" customFormat="1" x14ac:dyDescent="0.25">
      <c r="I1003" s="4"/>
    </row>
    <row r="1004" spans="9:9" customFormat="1" x14ac:dyDescent="0.25">
      <c r="I1004" s="4"/>
    </row>
    <row r="1005" spans="9:9" customFormat="1" x14ac:dyDescent="0.25">
      <c r="I1005" s="4"/>
    </row>
    <row r="1006" spans="9:9" customFormat="1" x14ac:dyDescent="0.25">
      <c r="I1006" s="4"/>
    </row>
    <row r="1007" spans="9:9" customFormat="1" x14ac:dyDescent="0.25">
      <c r="I1007" s="4"/>
    </row>
    <row r="1008" spans="9:9" customFormat="1" x14ac:dyDescent="0.25">
      <c r="I1008" s="4"/>
    </row>
    <row r="1009" spans="9:9" customFormat="1" x14ac:dyDescent="0.25">
      <c r="I1009" s="4"/>
    </row>
    <row r="1010" spans="9:9" customFormat="1" x14ac:dyDescent="0.25">
      <c r="I1010" s="4"/>
    </row>
    <row r="1011" spans="9:9" customFormat="1" x14ac:dyDescent="0.25">
      <c r="I1011" s="4"/>
    </row>
    <row r="1012" spans="9:9" customFormat="1" x14ac:dyDescent="0.25">
      <c r="I1012" s="4"/>
    </row>
    <row r="1013" spans="9:9" customFormat="1" x14ac:dyDescent="0.25">
      <c r="I1013" s="4"/>
    </row>
    <row r="1014" spans="9:9" customFormat="1" x14ac:dyDescent="0.25">
      <c r="I1014" s="4"/>
    </row>
    <row r="1015" spans="9:9" customFormat="1" x14ac:dyDescent="0.25">
      <c r="I1015" s="4"/>
    </row>
    <row r="1016" spans="9:9" customFormat="1" x14ac:dyDescent="0.25">
      <c r="I1016" s="4"/>
    </row>
    <row r="1017" spans="9:9" customFormat="1" x14ac:dyDescent="0.25">
      <c r="I1017" s="4"/>
    </row>
    <row r="1018" spans="9:9" customFormat="1" x14ac:dyDescent="0.25">
      <c r="I1018" s="4"/>
    </row>
    <row r="1019" spans="9:9" customFormat="1" x14ac:dyDescent="0.25">
      <c r="I1019" s="4"/>
    </row>
    <row r="1020" spans="9:9" customFormat="1" x14ac:dyDescent="0.25">
      <c r="I1020" s="4"/>
    </row>
    <row r="1021" spans="9:9" customFormat="1" x14ac:dyDescent="0.25">
      <c r="I1021" s="4"/>
    </row>
    <row r="1022" spans="9:9" customFormat="1" x14ac:dyDescent="0.25">
      <c r="I1022" s="4"/>
    </row>
    <row r="1023" spans="9:9" customFormat="1" x14ac:dyDescent="0.25">
      <c r="I1023" s="4"/>
    </row>
    <row r="1024" spans="9:9" customFormat="1" x14ac:dyDescent="0.25">
      <c r="I1024" s="4"/>
    </row>
    <row r="1025" spans="9:9" customFormat="1" x14ac:dyDescent="0.25">
      <c r="I1025" s="4"/>
    </row>
    <row r="1026" spans="9:9" customFormat="1" x14ac:dyDescent="0.25">
      <c r="I1026" s="4"/>
    </row>
    <row r="1027" spans="9:9" customFormat="1" x14ac:dyDescent="0.25">
      <c r="I1027" s="4"/>
    </row>
    <row r="1028" spans="9:9" customFormat="1" x14ac:dyDescent="0.25">
      <c r="I1028" s="4"/>
    </row>
    <row r="1029" spans="9:9" customFormat="1" x14ac:dyDescent="0.25">
      <c r="I1029" s="4"/>
    </row>
    <row r="1030" spans="9:9" customFormat="1" x14ac:dyDescent="0.25">
      <c r="I1030" s="4"/>
    </row>
    <row r="1031" spans="9:9" customFormat="1" x14ac:dyDescent="0.25">
      <c r="I1031" s="4"/>
    </row>
    <row r="1032" spans="9:9" customFormat="1" x14ac:dyDescent="0.25">
      <c r="I1032" s="4"/>
    </row>
    <row r="1033" spans="9:9" customFormat="1" x14ac:dyDescent="0.25">
      <c r="I1033" s="4"/>
    </row>
    <row r="1034" spans="9:9" customFormat="1" x14ac:dyDescent="0.25">
      <c r="I1034" s="4"/>
    </row>
    <row r="1035" spans="9:9" customFormat="1" x14ac:dyDescent="0.25">
      <c r="I1035" s="4"/>
    </row>
    <row r="1036" spans="9:9" customFormat="1" x14ac:dyDescent="0.25">
      <c r="I1036" s="4"/>
    </row>
    <row r="1037" spans="9:9" customFormat="1" x14ac:dyDescent="0.25">
      <c r="I1037" s="4"/>
    </row>
    <row r="1038" spans="9:9" customFormat="1" x14ac:dyDescent="0.25">
      <c r="I1038" s="4"/>
    </row>
    <row r="1039" spans="9:9" customFormat="1" x14ac:dyDescent="0.25">
      <c r="I1039" s="4"/>
    </row>
    <row r="1040" spans="9:9" customFormat="1" x14ac:dyDescent="0.25">
      <c r="I1040" s="4"/>
    </row>
    <row r="1041" spans="9:9" customFormat="1" x14ac:dyDescent="0.25">
      <c r="I1041" s="4"/>
    </row>
    <row r="1042" spans="9:9" customFormat="1" x14ac:dyDescent="0.25">
      <c r="I1042" s="4"/>
    </row>
    <row r="1043" spans="9:9" customFormat="1" x14ac:dyDescent="0.25">
      <c r="I1043" s="4"/>
    </row>
    <row r="1044" spans="9:9" customFormat="1" x14ac:dyDescent="0.25">
      <c r="I1044" s="4"/>
    </row>
    <row r="1045" spans="9:9" customFormat="1" x14ac:dyDescent="0.25">
      <c r="I1045" s="4"/>
    </row>
    <row r="1046" spans="9:9" customFormat="1" x14ac:dyDescent="0.25">
      <c r="I1046" s="4"/>
    </row>
    <row r="1047" spans="9:9" customFormat="1" x14ac:dyDescent="0.25">
      <c r="I1047" s="4"/>
    </row>
    <row r="1048" spans="9:9" customFormat="1" x14ac:dyDescent="0.25">
      <c r="I1048" s="4"/>
    </row>
    <row r="1049" spans="9:9" customFormat="1" x14ac:dyDescent="0.25">
      <c r="I1049" s="4"/>
    </row>
    <row r="1050" spans="9:9" customFormat="1" x14ac:dyDescent="0.25">
      <c r="I1050" s="4"/>
    </row>
    <row r="1051" spans="9:9" customFormat="1" x14ac:dyDescent="0.25">
      <c r="I1051" s="4"/>
    </row>
    <row r="1052" spans="9:9" customFormat="1" x14ac:dyDescent="0.25">
      <c r="I1052" s="4"/>
    </row>
    <row r="1053" spans="9:9" customFormat="1" x14ac:dyDescent="0.25">
      <c r="I1053" s="4"/>
    </row>
    <row r="1054" spans="9:9" customFormat="1" x14ac:dyDescent="0.25">
      <c r="I1054" s="4"/>
    </row>
    <row r="1055" spans="9:9" customFormat="1" x14ac:dyDescent="0.25">
      <c r="I1055" s="4"/>
    </row>
    <row r="1056" spans="9:9" customFormat="1" x14ac:dyDescent="0.25">
      <c r="I1056" s="4"/>
    </row>
    <row r="1057" spans="9:9" customFormat="1" x14ac:dyDescent="0.25">
      <c r="I1057" s="4"/>
    </row>
    <row r="1058" spans="9:9" customFormat="1" x14ac:dyDescent="0.25">
      <c r="I1058" s="4"/>
    </row>
    <row r="1059" spans="9:9" customFormat="1" x14ac:dyDescent="0.25">
      <c r="I1059" s="4"/>
    </row>
    <row r="1060" spans="9:9" customFormat="1" x14ac:dyDescent="0.25">
      <c r="I1060" s="4"/>
    </row>
    <row r="1061" spans="9:9" customFormat="1" x14ac:dyDescent="0.25">
      <c r="I1061" s="4"/>
    </row>
    <row r="1062" spans="9:9" customFormat="1" x14ac:dyDescent="0.25">
      <c r="I1062" s="4"/>
    </row>
    <row r="1063" spans="9:9" customFormat="1" x14ac:dyDescent="0.25">
      <c r="I1063" s="4"/>
    </row>
    <row r="1064" spans="9:9" customFormat="1" x14ac:dyDescent="0.25">
      <c r="I1064" s="4"/>
    </row>
    <row r="1065" spans="9:9" customFormat="1" x14ac:dyDescent="0.25">
      <c r="I1065" s="4"/>
    </row>
    <row r="1066" spans="9:9" customFormat="1" x14ac:dyDescent="0.25">
      <c r="I1066" s="4"/>
    </row>
    <row r="1067" spans="9:9" customFormat="1" x14ac:dyDescent="0.25">
      <c r="I1067" s="4"/>
    </row>
    <row r="1068" spans="9:9" customFormat="1" x14ac:dyDescent="0.25">
      <c r="I1068" s="4"/>
    </row>
    <row r="1069" spans="9:9" customFormat="1" x14ac:dyDescent="0.25">
      <c r="I1069" s="4"/>
    </row>
    <row r="1070" spans="9:9" customFormat="1" x14ac:dyDescent="0.25">
      <c r="I1070" s="4"/>
    </row>
    <row r="1071" spans="9:9" customFormat="1" x14ac:dyDescent="0.25">
      <c r="I1071" s="4"/>
    </row>
    <row r="1072" spans="9:9" customFormat="1" x14ac:dyDescent="0.25">
      <c r="I1072" s="4"/>
    </row>
    <row r="1073" spans="9:9" customFormat="1" x14ac:dyDescent="0.25">
      <c r="I1073" s="4"/>
    </row>
    <row r="1074" spans="9:9" customFormat="1" x14ac:dyDescent="0.25">
      <c r="I1074" s="4"/>
    </row>
    <row r="1075" spans="9:9" customFormat="1" x14ac:dyDescent="0.25">
      <c r="I1075" s="4"/>
    </row>
    <row r="1076" spans="9:9" customFormat="1" x14ac:dyDescent="0.25">
      <c r="I1076" s="4"/>
    </row>
    <row r="1077" spans="9:9" customFormat="1" x14ac:dyDescent="0.25">
      <c r="I1077" s="4"/>
    </row>
    <row r="1078" spans="9:9" customFormat="1" x14ac:dyDescent="0.25">
      <c r="I1078" s="4"/>
    </row>
    <row r="1079" spans="9:9" customFormat="1" x14ac:dyDescent="0.25">
      <c r="I1079" s="4"/>
    </row>
    <row r="1080" spans="9:9" customFormat="1" x14ac:dyDescent="0.25">
      <c r="I1080" s="4"/>
    </row>
    <row r="1081" spans="9:9" customFormat="1" x14ac:dyDescent="0.25">
      <c r="I1081" s="4"/>
    </row>
    <row r="1082" spans="9:9" customFormat="1" x14ac:dyDescent="0.25">
      <c r="I1082" s="4"/>
    </row>
    <row r="1083" spans="9:9" customFormat="1" x14ac:dyDescent="0.25">
      <c r="I1083" s="4"/>
    </row>
    <row r="1084" spans="9:9" customFormat="1" x14ac:dyDescent="0.25">
      <c r="I1084" s="4"/>
    </row>
    <row r="1085" spans="9:9" customFormat="1" x14ac:dyDescent="0.25">
      <c r="I1085" s="4"/>
    </row>
    <row r="1086" spans="9:9" customFormat="1" x14ac:dyDescent="0.25">
      <c r="I1086" s="4"/>
    </row>
    <row r="1087" spans="9:9" customFormat="1" x14ac:dyDescent="0.25">
      <c r="I1087" s="4"/>
    </row>
    <row r="1088" spans="9:9" customFormat="1" x14ac:dyDescent="0.25">
      <c r="I1088" s="4"/>
    </row>
    <row r="1089" spans="9:9" customFormat="1" x14ac:dyDescent="0.25">
      <c r="I1089" s="4"/>
    </row>
    <row r="1090" spans="9:9" customFormat="1" x14ac:dyDescent="0.25">
      <c r="I1090" s="4"/>
    </row>
    <row r="1091" spans="9:9" customFormat="1" x14ac:dyDescent="0.25">
      <c r="I1091" s="4"/>
    </row>
    <row r="1092" spans="9:9" customFormat="1" x14ac:dyDescent="0.25">
      <c r="I1092" s="4"/>
    </row>
    <row r="1093" spans="9:9" customFormat="1" x14ac:dyDescent="0.25">
      <c r="I1093" s="4"/>
    </row>
    <row r="1094" spans="9:9" customFormat="1" x14ac:dyDescent="0.25">
      <c r="I1094" s="4"/>
    </row>
    <row r="1095" spans="9:9" customFormat="1" x14ac:dyDescent="0.25">
      <c r="I1095" s="4"/>
    </row>
    <row r="1096" spans="9:9" customFormat="1" x14ac:dyDescent="0.25">
      <c r="I1096" s="4"/>
    </row>
    <row r="1097" spans="9:9" customFormat="1" x14ac:dyDescent="0.25">
      <c r="I1097" s="4"/>
    </row>
    <row r="1098" spans="9:9" customFormat="1" x14ac:dyDescent="0.25">
      <c r="I1098" s="4"/>
    </row>
    <row r="1099" spans="9:9" customFormat="1" x14ac:dyDescent="0.25">
      <c r="I1099" s="4"/>
    </row>
    <row r="1100" spans="9:9" customFormat="1" x14ac:dyDescent="0.25">
      <c r="I1100" s="4"/>
    </row>
    <row r="1101" spans="9:9" customFormat="1" x14ac:dyDescent="0.25">
      <c r="I1101" s="4"/>
    </row>
    <row r="1102" spans="9:9" customFormat="1" x14ac:dyDescent="0.25">
      <c r="I1102" s="4"/>
    </row>
    <row r="1103" spans="9:9" customFormat="1" x14ac:dyDescent="0.25">
      <c r="I1103" s="4"/>
    </row>
    <row r="1104" spans="9:9" customFormat="1" x14ac:dyDescent="0.25">
      <c r="I1104" s="4"/>
    </row>
    <row r="1105" spans="9:9" customFormat="1" x14ac:dyDescent="0.25">
      <c r="I1105" s="4"/>
    </row>
    <row r="1106" spans="9:9" customFormat="1" x14ac:dyDescent="0.25">
      <c r="I1106" s="4"/>
    </row>
    <row r="1107" spans="9:9" customFormat="1" x14ac:dyDescent="0.25">
      <c r="I1107" s="4"/>
    </row>
    <row r="1108" spans="9:9" customFormat="1" x14ac:dyDescent="0.25">
      <c r="I1108" s="4"/>
    </row>
    <row r="1109" spans="9:9" customFormat="1" x14ac:dyDescent="0.25">
      <c r="I1109" s="4"/>
    </row>
    <row r="1110" spans="9:9" customFormat="1" x14ac:dyDescent="0.25">
      <c r="I1110" s="4"/>
    </row>
    <row r="1111" spans="9:9" customFormat="1" x14ac:dyDescent="0.25">
      <c r="I1111" s="4"/>
    </row>
    <row r="1112" spans="9:9" customFormat="1" x14ac:dyDescent="0.25">
      <c r="I1112" s="4"/>
    </row>
    <row r="1113" spans="9:9" customFormat="1" x14ac:dyDescent="0.25">
      <c r="I1113" s="4"/>
    </row>
    <row r="1114" spans="9:9" customFormat="1" x14ac:dyDescent="0.25">
      <c r="I1114" s="4"/>
    </row>
    <row r="1115" spans="9:9" customFormat="1" x14ac:dyDescent="0.25">
      <c r="I1115" s="4"/>
    </row>
    <row r="1116" spans="9:9" customFormat="1" x14ac:dyDescent="0.25">
      <c r="I1116" s="4"/>
    </row>
    <row r="1117" spans="9:9" customFormat="1" x14ac:dyDescent="0.25">
      <c r="I1117" s="4"/>
    </row>
    <row r="1118" spans="9:9" customFormat="1" x14ac:dyDescent="0.25">
      <c r="I1118" s="4"/>
    </row>
    <row r="1119" spans="9:9" customFormat="1" x14ac:dyDescent="0.25">
      <c r="I1119" s="4"/>
    </row>
    <row r="1120" spans="9:9" customFormat="1" x14ac:dyDescent="0.25">
      <c r="I1120" s="4"/>
    </row>
    <row r="1121" spans="9:9" customFormat="1" x14ac:dyDescent="0.25">
      <c r="I1121" s="4"/>
    </row>
    <row r="1122" spans="9:9" customFormat="1" x14ac:dyDescent="0.25">
      <c r="I1122" s="4"/>
    </row>
    <row r="1123" spans="9:9" customFormat="1" x14ac:dyDescent="0.25">
      <c r="I1123" s="4"/>
    </row>
    <row r="1124" spans="9:9" customFormat="1" x14ac:dyDescent="0.25">
      <c r="I1124" s="4"/>
    </row>
    <row r="1125" spans="9:9" customFormat="1" x14ac:dyDescent="0.25">
      <c r="I1125" s="4"/>
    </row>
    <row r="1126" spans="9:9" customFormat="1" x14ac:dyDescent="0.25">
      <c r="I1126" s="4"/>
    </row>
    <row r="1127" spans="9:9" customFormat="1" x14ac:dyDescent="0.25">
      <c r="I1127" s="4"/>
    </row>
    <row r="1128" spans="9:9" customFormat="1" x14ac:dyDescent="0.25">
      <c r="I1128" s="4"/>
    </row>
    <row r="1129" spans="9:9" customFormat="1" x14ac:dyDescent="0.25">
      <c r="I1129" s="4"/>
    </row>
    <row r="1130" spans="9:9" customFormat="1" x14ac:dyDescent="0.25">
      <c r="I1130" s="4"/>
    </row>
    <row r="1131" spans="9:9" customFormat="1" x14ac:dyDescent="0.25">
      <c r="I1131" s="4"/>
    </row>
    <row r="1132" spans="9:9" customFormat="1" x14ac:dyDescent="0.25">
      <c r="I1132" s="4"/>
    </row>
    <row r="1133" spans="9:9" customFormat="1" x14ac:dyDescent="0.25">
      <c r="I1133" s="4"/>
    </row>
    <row r="1134" spans="9:9" customFormat="1" x14ac:dyDescent="0.25">
      <c r="I1134" s="4"/>
    </row>
    <row r="1135" spans="9:9" customFormat="1" x14ac:dyDescent="0.25">
      <c r="I1135" s="4"/>
    </row>
    <row r="1136" spans="9:9" customFormat="1" x14ac:dyDescent="0.25">
      <c r="I1136" s="4"/>
    </row>
    <row r="1137" spans="9:9" customFormat="1" x14ac:dyDescent="0.25">
      <c r="I1137" s="4"/>
    </row>
    <row r="1138" spans="9:9" customFormat="1" x14ac:dyDescent="0.25">
      <c r="I1138" s="4"/>
    </row>
    <row r="1139" spans="9:9" customFormat="1" x14ac:dyDescent="0.25">
      <c r="I1139" s="4"/>
    </row>
    <row r="1140" spans="9:9" customFormat="1" x14ac:dyDescent="0.25">
      <c r="I1140" s="4"/>
    </row>
    <row r="1141" spans="9:9" customFormat="1" x14ac:dyDescent="0.25">
      <c r="I1141" s="4"/>
    </row>
    <row r="1142" spans="9:9" customFormat="1" x14ac:dyDescent="0.25">
      <c r="I1142" s="4"/>
    </row>
    <row r="1143" spans="9:9" customFormat="1" x14ac:dyDescent="0.25">
      <c r="I1143" s="4"/>
    </row>
    <row r="1144" spans="9:9" customFormat="1" x14ac:dyDescent="0.25">
      <c r="I1144" s="4"/>
    </row>
    <row r="1145" spans="9:9" customFormat="1" x14ac:dyDescent="0.25">
      <c r="I1145" s="4"/>
    </row>
    <row r="1146" spans="9:9" customFormat="1" x14ac:dyDescent="0.25">
      <c r="I1146" s="4"/>
    </row>
    <row r="1147" spans="9:9" customFormat="1" x14ac:dyDescent="0.25">
      <c r="I1147" s="4"/>
    </row>
    <row r="1148" spans="9:9" customFormat="1" x14ac:dyDescent="0.25">
      <c r="I1148" s="4"/>
    </row>
    <row r="1149" spans="9:9" customFormat="1" x14ac:dyDescent="0.25">
      <c r="I1149" s="4"/>
    </row>
    <row r="1150" spans="9:9" customFormat="1" x14ac:dyDescent="0.25">
      <c r="I1150" s="4"/>
    </row>
    <row r="1151" spans="9:9" customFormat="1" x14ac:dyDescent="0.25">
      <c r="I1151" s="4"/>
    </row>
    <row r="1152" spans="9:9" customFormat="1" x14ac:dyDescent="0.25">
      <c r="I1152" s="4"/>
    </row>
    <row r="1153" spans="9:9" customFormat="1" x14ac:dyDescent="0.25">
      <c r="I1153" s="4"/>
    </row>
    <row r="1154" spans="9:9" customFormat="1" x14ac:dyDescent="0.25">
      <c r="I1154" s="4"/>
    </row>
    <row r="1155" spans="9:9" customFormat="1" x14ac:dyDescent="0.25">
      <c r="I1155" s="4"/>
    </row>
    <row r="1156" spans="9:9" customFormat="1" x14ac:dyDescent="0.25">
      <c r="I1156" s="4"/>
    </row>
    <row r="1157" spans="9:9" customFormat="1" x14ac:dyDescent="0.25">
      <c r="I1157" s="4"/>
    </row>
    <row r="1158" spans="9:9" customFormat="1" x14ac:dyDescent="0.25">
      <c r="I1158" s="4"/>
    </row>
    <row r="1159" spans="9:9" customFormat="1" x14ac:dyDescent="0.25">
      <c r="I1159" s="4"/>
    </row>
    <row r="1160" spans="9:9" customFormat="1" x14ac:dyDescent="0.25">
      <c r="I1160" s="4"/>
    </row>
    <row r="1161" spans="9:9" customFormat="1" x14ac:dyDescent="0.25">
      <c r="I1161" s="4"/>
    </row>
    <row r="1162" spans="9:9" customFormat="1" x14ac:dyDescent="0.25">
      <c r="I1162" s="4"/>
    </row>
    <row r="1163" spans="9:9" customFormat="1" x14ac:dyDescent="0.25">
      <c r="I1163" s="4"/>
    </row>
    <row r="1164" spans="9:9" customFormat="1" x14ac:dyDescent="0.25">
      <c r="I1164" s="4"/>
    </row>
    <row r="1165" spans="9:9" customFormat="1" x14ac:dyDescent="0.25">
      <c r="I1165" s="4"/>
    </row>
    <row r="1166" spans="9:9" customFormat="1" x14ac:dyDescent="0.25">
      <c r="I1166" s="4"/>
    </row>
    <row r="1167" spans="9:9" customFormat="1" x14ac:dyDescent="0.25">
      <c r="I1167" s="4"/>
    </row>
    <row r="1168" spans="9:9" customFormat="1" x14ac:dyDescent="0.25">
      <c r="I1168" s="4"/>
    </row>
    <row r="1169" spans="9:9" customFormat="1" x14ac:dyDescent="0.25">
      <c r="I1169" s="4"/>
    </row>
    <row r="1170" spans="9:9" customFormat="1" x14ac:dyDescent="0.25">
      <c r="I1170" s="4"/>
    </row>
    <row r="1171" spans="9:9" customFormat="1" x14ac:dyDescent="0.25">
      <c r="I1171" s="4"/>
    </row>
    <row r="1172" spans="9:9" customFormat="1" x14ac:dyDescent="0.25">
      <c r="I1172" s="4"/>
    </row>
    <row r="1173" spans="9:9" customFormat="1" x14ac:dyDescent="0.25">
      <c r="I1173" s="4"/>
    </row>
    <row r="1174" spans="9:9" customFormat="1" x14ac:dyDescent="0.25">
      <c r="I1174" s="4"/>
    </row>
    <row r="1175" spans="9:9" customFormat="1" x14ac:dyDescent="0.25">
      <c r="I1175" s="4"/>
    </row>
    <row r="1176" spans="9:9" customFormat="1" x14ac:dyDescent="0.25">
      <c r="I1176" s="4"/>
    </row>
    <row r="1177" spans="9:9" customFormat="1" x14ac:dyDescent="0.25">
      <c r="I1177" s="4"/>
    </row>
    <row r="1178" spans="9:9" customFormat="1" x14ac:dyDescent="0.25">
      <c r="I1178" s="4"/>
    </row>
    <row r="1179" spans="9:9" customFormat="1" x14ac:dyDescent="0.25">
      <c r="I1179" s="4"/>
    </row>
    <row r="1180" spans="9:9" customFormat="1" x14ac:dyDescent="0.25">
      <c r="I1180" s="4"/>
    </row>
    <row r="1181" spans="9:9" customFormat="1" x14ac:dyDescent="0.25">
      <c r="I1181" s="4"/>
    </row>
    <row r="1182" spans="9:9" customFormat="1" x14ac:dyDescent="0.25">
      <c r="I1182" s="4"/>
    </row>
    <row r="1183" spans="9:9" customFormat="1" x14ac:dyDescent="0.25">
      <c r="I1183" s="4"/>
    </row>
    <row r="1184" spans="9:9" customFormat="1" x14ac:dyDescent="0.25">
      <c r="I1184" s="4"/>
    </row>
    <row r="1185" spans="9:9" customFormat="1" x14ac:dyDescent="0.25">
      <c r="I1185" s="4"/>
    </row>
    <row r="1186" spans="9:9" customFormat="1" x14ac:dyDescent="0.25">
      <c r="I1186" s="4"/>
    </row>
    <row r="1187" spans="9:9" customFormat="1" x14ac:dyDescent="0.25">
      <c r="I1187" s="4"/>
    </row>
    <row r="1188" spans="9:9" customFormat="1" x14ac:dyDescent="0.25">
      <c r="I1188" s="4"/>
    </row>
    <row r="1189" spans="9:9" customFormat="1" x14ac:dyDescent="0.25">
      <c r="I1189" s="4"/>
    </row>
    <row r="1190" spans="9:9" customFormat="1" x14ac:dyDescent="0.25">
      <c r="I1190" s="4"/>
    </row>
    <row r="1191" spans="9:9" customFormat="1" x14ac:dyDescent="0.25">
      <c r="I1191" s="4"/>
    </row>
    <row r="1192" spans="9:9" customFormat="1" x14ac:dyDescent="0.25">
      <c r="I1192" s="4"/>
    </row>
    <row r="1193" spans="9:9" customFormat="1" x14ac:dyDescent="0.25">
      <c r="I1193" s="4"/>
    </row>
    <row r="1194" spans="9:9" customFormat="1" x14ac:dyDescent="0.25">
      <c r="I1194" s="4"/>
    </row>
    <row r="1195" spans="9:9" customFormat="1" x14ac:dyDescent="0.25">
      <c r="I1195" s="4"/>
    </row>
    <row r="1196" spans="9:9" customFormat="1" x14ac:dyDescent="0.25">
      <c r="I1196" s="4"/>
    </row>
    <row r="1197" spans="9:9" customFormat="1" x14ac:dyDescent="0.25">
      <c r="I1197" s="4"/>
    </row>
    <row r="1198" spans="9:9" customFormat="1" x14ac:dyDescent="0.25">
      <c r="I1198" s="4"/>
    </row>
    <row r="1199" spans="9:9" customFormat="1" x14ac:dyDescent="0.25">
      <c r="I1199" s="4"/>
    </row>
    <row r="1200" spans="9:9" customFormat="1" x14ac:dyDescent="0.25">
      <c r="I1200" s="4"/>
    </row>
    <row r="1201" spans="9:9" customFormat="1" x14ac:dyDescent="0.25">
      <c r="I1201" s="4"/>
    </row>
    <row r="1202" spans="9:9" customFormat="1" x14ac:dyDescent="0.25">
      <c r="I1202" s="4"/>
    </row>
    <row r="1203" spans="9:9" customFormat="1" x14ac:dyDescent="0.25">
      <c r="I1203" s="4"/>
    </row>
    <row r="1204" spans="9:9" customFormat="1" x14ac:dyDescent="0.25">
      <c r="I1204" s="4"/>
    </row>
    <row r="1205" spans="9:9" customFormat="1" x14ac:dyDescent="0.25">
      <c r="I1205" s="4"/>
    </row>
    <row r="1206" spans="9:9" customFormat="1" x14ac:dyDescent="0.25">
      <c r="I1206" s="4"/>
    </row>
    <row r="1207" spans="9:9" customFormat="1" x14ac:dyDescent="0.25">
      <c r="I1207" s="4"/>
    </row>
    <row r="1208" spans="9:9" customFormat="1" x14ac:dyDescent="0.25">
      <c r="I1208" s="4"/>
    </row>
    <row r="1209" spans="9:9" customFormat="1" x14ac:dyDescent="0.25">
      <c r="I1209" s="4"/>
    </row>
    <row r="1210" spans="9:9" customFormat="1" x14ac:dyDescent="0.25">
      <c r="I1210" s="4"/>
    </row>
    <row r="1211" spans="9:9" customFormat="1" x14ac:dyDescent="0.25">
      <c r="I1211" s="4"/>
    </row>
    <row r="1212" spans="9:9" customFormat="1" x14ac:dyDescent="0.25">
      <c r="I1212" s="4"/>
    </row>
    <row r="1213" spans="9:9" customFormat="1" x14ac:dyDescent="0.25">
      <c r="I1213" s="4"/>
    </row>
    <row r="1214" spans="9:9" customFormat="1" x14ac:dyDescent="0.25">
      <c r="I1214" s="4"/>
    </row>
    <row r="1215" spans="9:9" customFormat="1" x14ac:dyDescent="0.25">
      <c r="I1215" s="4"/>
    </row>
    <row r="1216" spans="9:9" customFormat="1" x14ac:dyDescent="0.25">
      <c r="I1216" s="4"/>
    </row>
    <row r="1217" spans="9:9" customFormat="1" x14ac:dyDescent="0.25">
      <c r="I1217" s="4"/>
    </row>
    <row r="1218" spans="9:9" customFormat="1" x14ac:dyDescent="0.25">
      <c r="I1218" s="4"/>
    </row>
    <row r="1219" spans="9:9" customFormat="1" x14ac:dyDescent="0.25">
      <c r="I1219" s="4"/>
    </row>
    <row r="1220" spans="9:9" customFormat="1" x14ac:dyDescent="0.25">
      <c r="I1220" s="4"/>
    </row>
    <row r="1221" spans="9:9" customFormat="1" x14ac:dyDescent="0.25">
      <c r="I1221" s="4"/>
    </row>
    <row r="1222" spans="9:9" customFormat="1" x14ac:dyDescent="0.25">
      <c r="I1222" s="4"/>
    </row>
    <row r="1223" spans="9:9" customFormat="1" x14ac:dyDescent="0.25">
      <c r="I1223" s="4"/>
    </row>
    <row r="1224" spans="9:9" customFormat="1" x14ac:dyDescent="0.25">
      <c r="I1224" s="4"/>
    </row>
    <row r="1225" spans="9:9" customFormat="1" x14ac:dyDescent="0.25">
      <c r="I1225" s="4"/>
    </row>
    <row r="1226" spans="9:9" customFormat="1" x14ac:dyDescent="0.25">
      <c r="I1226" s="4"/>
    </row>
    <row r="1227" spans="9:9" customFormat="1" x14ac:dyDescent="0.25">
      <c r="I1227" s="4"/>
    </row>
    <row r="1228" spans="9:9" customFormat="1" x14ac:dyDescent="0.25">
      <c r="I1228" s="4"/>
    </row>
    <row r="1229" spans="9:9" customFormat="1" x14ac:dyDescent="0.25">
      <c r="I1229" s="4"/>
    </row>
    <row r="1230" spans="9:9" customFormat="1" x14ac:dyDescent="0.25">
      <c r="I1230" s="4"/>
    </row>
    <row r="1231" spans="9:9" customFormat="1" x14ac:dyDescent="0.25">
      <c r="I1231" s="4"/>
    </row>
    <row r="1232" spans="9:9" customFormat="1" x14ac:dyDescent="0.25">
      <c r="I1232" s="4"/>
    </row>
    <row r="1233" spans="9:9" customFormat="1" x14ac:dyDescent="0.25">
      <c r="I1233" s="4"/>
    </row>
    <row r="1234" spans="9:9" customFormat="1" x14ac:dyDescent="0.25">
      <c r="I1234" s="4"/>
    </row>
    <row r="1235" spans="9:9" customFormat="1" x14ac:dyDescent="0.25">
      <c r="I1235" s="4"/>
    </row>
    <row r="1236" spans="9:9" customFormat="1" x14ac:dyDescent="0.25">
      <c r="I1236" s="4"/>
    </row>
    <row r="1237" spans="9:9" customFormat="1" x14ac:dyDescent="0.25">
      <c r="I1237" s="4"/>
    </row>
    <row r="1238" spans="9:9" customFormat="1" x14ac:dyDescent="0.25">
      <c r="I1238" s="4"/>
    </row>
    <row r="1239" spans="9:9" customFormat="1" x14ac:dyDescent="0.25">
      <c r="I1239" s="4"/>
    </row>
    <row r="1240" spans="9:9" customFormat="1" x14ac:dyDescent="0.25">
      <c r="I1240" s="4"/>
    </row>
    <row r="1241" spans="9:9" customFormat="1" x14ac:dyDescent="0.25">
      <c r="I1241" s="4"/>
    </row>
    <row r="1242" spans="9:9" customFormat="1" x14ac:dyDescent="0.25">
      <c r="I1242" s="4"/>
    </row>
    <row r="1243" spans="9:9" customFormat="1" x14ac:dyDescent="0.25">
      <c r="I1243" s="4"/>
    </row>
    <row r="1244" spans="9:9" customFormat="1" x14ac:dyDescent="0.25">
      <c r="I1244" s="4"/>
    </row>
    <row r="1245" spans="9:9" customFormat="1" x14ac:dyDescent="0.25">
      <c r="I1245" s="4"/>
    </row>
    <row r="1246" spans="9:9" customFormat="1" x14ac:dyDescent="0.25">
      <c r="I1246" s="4"/>
    </row>
    <row r="1247" spans="9:9" customFormat="1" x14ac:dyDescent="0.25">
      <c r="I1247" s="4"/>
    </row>
    <row r="1248" spans="9:9" customFormat="1" x14ac:dyDescent="0.25">
      <c r="I1248" s="4"/>
    </row>
    <row r="1249" spans="9:9" customFormat="1" x14ac:dyDescent="0.25">
      <c r="I1249" s="4"/>
    </row>
    <row r="1250" spans="9:9" customFormat="1" x14ac:dyDescent="0.25">
      <c r="I1250" s="4"/>
    </row>
    <row r="1251" spans="9:9" customFormat="1" x14ac:dyDescent="0.25">
      <c r="I1251" s="4"/>
    </row>
    <row r="1252" spans="9:9" customFormat="1" x14ac:dyDescent="0.25">
      <c r="I1252" s="4"/>
    </row>
    <row r="1253" spans="9:9" customFormat="1" x14ac:dyDescent="0.25">
      <c r="I1253" s="4"/>
    </row>
    <row r="1254" spans="9:9" customFormat="1" x14ac:dyDescent="0.25">
      <c r="I1254" s="4"/>
    </row>
    <row r="1255" spans="9:9" customFormat="1" x14ac:dyDescent="0.25">
      <c r="I1255" s="4"/>
    </row>
    <row r="1256" spans="9:9" customFormat="1" x14ac:dyDescent="0.25">
      <c r="I1256" s="4"/>
    </row>
    <row r="1257" spans="9:9" customFormat="1" x14ac:dyDescent="0.25">
      <c r="I1257" s="4"/>
    </row>
    <row r="1258" spans="9:9" customFormat="1" x14ac:dyDescent="0.25">
      <c r="I1258" s="4"/>
    </row>
    <row r="1259" spans="9:9" customFormat="1" x14ac:dyDescent="0.25">
      <c r="I1259" s="4"/>
    </row>
    <row r="1260" spans="9:9" customFormat="1" x14ac:dyDescent="0.25">
      <c r="I1260" s="4"/>
    </row>
    <row r="1261" spans="9:9" customFormat="1" x14ac:dyDescent="0.25">
      <c r="I1261" s="4"/>
    </row>
    <row r="1262" spans="9:9" customFormat="1" x14ac:dyDescent="0.25">
      <c r="I1262" s="4"/>
    </row>
    <row r="1263" spans="9:9" customFormat="1" x14ac:dyDescent="0.25">
      <c r="I1263" s="4"/>
    </row>
    <row r="1264" spans="9:9" customFormat="1" x14ac:dyDescent="0.25">
      <c r="I1264" s="4"/>
    </row>
    <row r="1265" spans="9:9" customFormat="1" x14ac:dyDescent="0.25">
      <c r="I1265" s="4"/>
    </row>
    <row r="1266" spans="9:9" customFormat="1" x14ac:dyDescent="0.25">
      <c r="I1266" s="4"/>
    </row>
    <row r="1267" spans="9:9" customFormat="1" x14ac:dyDescent="0.25">
      <c r="I1267" s="4"/>
    </row>
    <row r="1268" spans="9:9" customFormat="1" x14ac:dyDescent="0.25">
      <c r="I1268" s="4"/>
    </row>
    <row r="1269" spans="9:9" customFormat="1" x14ac:dyDescent="0.25">
      <c r="I1269" s="4"/>
    </row>
    <row r="1270" spans="9:9" customFormat="1" x14ac:dyDescent="0.25">
      <c r="I1270" s="4"/>
    </row>
    <row r="1271" spans="9:9" customFormat="1" x14ac:dyDescent="0.25">
      <c r="I1271" s="4"/>
    </row>
    <row r="1272" spans="9:9" customFormat="1" x14ac:dyDescent="0.25">
      <c r="I1272" s="4"/>
    </row>
    <row r="1273" spans="9:9" customFormat="1" x14ac:dyDescent="0.25">
      <c r="I1273" s="4"/>
    </row>
    <row r="1274" spans="9:9" customFormat="1" x14ac:dyDescent="0.25">
      <c r="I1274" s="4"/>
    </row>
    <row r="1275" spans="9:9" customFormat="1" x14ac:dyDescent="0.25">
      <c r="I1275" s="4"/>
    </row>
    <row r="1276" spans="9:9" customFormat="1" x14ac:dyDescent="0.25">
      <c r="I1276" s="4"/>
    </row>
    <row r="1277" spans="9:9" customFormat="1" x14ac:dyDescent="0.25">
      <c r="I1277" s="4"/>
    </row>
    <row r="1278" spans="9:9" customFormat="1" x14ac:dyDescent="0.25">
      <c r="I1278" s="4"/>
    </row>
    <row r="1279" spans="9:9" customFormat="1" x14ac:dyDescent="0.25">
      <c r="I1279" s="4"/>
    </row>
    <row r="1280" spans="9:9" customFormat="1" x14ac:dyDescent="0.25">
      <c r="I1280" s="4"/>
    </row>
    <row r="1281" spans="9:9" customFormat="1" x14ac:dyDescent="0.25">
      <c r="I1281" s="4"/>
    </row>
    <row r="1282" spans="9:9" customFormat="1" x14ac:dyDescent="0.25">
      <c r="I1282" s="4"/>
    </row>
    <row r="1283" spans="9:9" customFormat="1" x14ac:dyDescent="0.25">
      <c r="I1283" s="4"/>
    </row>
    <row r="1284" spans="9:9" customFormat="1" x14ac:dyDescent="0.25">
      <c r="I1284" s="4"/>
    </row>
    <row r="1285" spans="9:9" customFormat="1" x14ac:dyDescent="0.25">
      <c r="I1285" s="4"/>
    </row>
    <row r="1286" spans="9:9" customFormat="1" x14ac:dyDescent="0.25">
      <c r="I1286" s="4"/>
    </row>
    <row r="1287" spans="9:9" customFormat="1" x14ac:dyDescent="0.25">
      <c r="I1287" s="4"/>
    </row>
    <row r="1288" spans="9:9" customFormat="1" x14ac:dyDescent="0.25">
      <c r="I1288" s="4"/>
    </row>
    <row r="1289" spans="9:9" customFormat="1" x14ac:dyDescent="0.25">
      <c r="I1289" s="4"/>
    </row>
    <row r="1290" spans="9:9" customFormat="1" x14ac:dyDescent="0.25">
      <c r="I1290" s="4"/>
    </row>
    <row r="1291" spans="9:9" customFormat="1" x14ac:dyDescent="0.25">
      <c r="I1291" s="4"/>
    </row>
    <row r="1292" spans="9:9" customFormat="1" x14ac:dyDescent="0.25">
      <c r="I1292" s="4"/>
    </row>
    <row r="1293" spans="9:9" customFormat="1" x14ac:dyDescent="0.25">
      <c r="I1293" s="4"/>
    </row>
    <row r="1294" spans="9:9" customFormat="1" x14ac:dyDescent="0.25">
      <c r="I1294" s="4"/>
    </row>
    <row r="1295" spans="9:9" customFormat="1" x14ac:dyDescent="0.25">
      <c r="I1295" s="4"/>
    </row>
    <row r="1296" spans="9:9" customFormat="1" x14ac:dyDescent="0.25">
      <c r="I1296" s="4"/>
    </row>
    <row r="1297" spans="9:9" customFormat="1" x14ac:dyDescent="0.25">
      <c r="I1297" s="4"/>
    </row>
    <row r="1298" spans="9:9" customFormat="1" x14ac:dyDescent="0.25">
      <c r="I1298" s="4"/>
    </row>
    <row r="1299" spans="9:9" customFormat="1" x14ac:dyDescent="0.25">
      <c r="I1299" s="4"/>
    </row>
    <row r="1300" spans="9:9" customFormat="1" x14ac:dyDescent="0.25">
      <c r="I1300" s="4"/>
    </row>
    <row r="1301" spans="9:9" customFormat="1" x14ac:dyDescent="0.25">
      <c r="I1301" s="4"/>
    </row>
    <row r="1302" spans="9:9" customFormat="1" x14ac:dyDescent="0.25">
      <c r="I1302" s="4"/>
    </row>
    <row r="1303" spans="9:9" customFormat="1" x14ac:dyDescent="0.25">
      <c r="I1303" s="4"/>
    </row>
    <row r="1304" spans="9:9" customFormat="1" x14ac:dyDescent="0.25">
      <c r="I1304" s="4"/>
    </row>
    <row r="1305" spans="9:9" customFormat="1" x14ac:dyDescent="0.25">
      <c r="I1305" s="4"/>
    </row>
    <row r="1306" spans="9:9" customFormat="1" x14ac:dyDescent="0.25">
      <c r="I1306" s="4"/>
    </row>
    <row r="1307" spans="9:9" customFormat="1" x14ac:dyDescent="0.25">
      <c r="I1307" s="4"/>
    </row>
    <row r="1308" spans="9:9" customFormat="1" x14ac:dyDescent="0.25">
      <c r="I1308" s="4"/>
    </row>
    <row r="1309" spans="9:9" customFormat="1" x14ac:dyDescent="0.25">
      <c r="I1309" s="4"/>
    </row>
    <row r="1310" spans="9:9" customFormat="1" x14ac:dyDescent="0.25">
      <c r="I1310" s="4"/>
    </row>
    <row r="1311" spans="9:9" customFormat="1" x14ac:dyDescent="0.25">
      <c r="I1311" s="4"/>
    </row>
    <row r="1312" spans="9:9" customFormat="1" x14ac:dyDescent="0.25">
      <c r="I1312" s="4"/>
    </row>
    <row r="1313" spans="9:9" customFormat="1" x14ac:dyDescent="0.25">
      <c r="I1313" s="4"/>
    </row>
    <row r="1314" spans="9:9" customFormat="1" x14ac:dyDescent="0.25">
      <c r="I1314" s="4"/>
    </row>
    <row r="1315" spans="9:9" customFormat="1" x14ac:dyDescent="0.25">
      <c r="I1315" s="4"/>
    </row>
    <row r="1316" spans="9:9" customFormat="1" x14ac:dyDescent="0.25">
      <c r="I1316" s="4"/>
    </row>
    <row r="1317" spans="9:9" customFormat="1" x14ac:dyDescent="0.25">
      <c r="I1317" s="4"/>
    </row>
    <row r="1318" spans="9:9" customFormat="1" x14ac:dyDescent="0.25">
      <c r="I1318" s="4"/>
    </row>
    <row r="1319" spans="9:9" customFormat="1" x14ac:dyDescent="0.25">
      <c r="I1319" s="4"/>
    </row>
    <row r="1320" spans="9:9" customFormat="1" x14ac:dyDescent="0.25">
      <c r="I1320" s="4"/>
    </row>
    <row r="1321" spans="9:9" customFormat="1" x14ac:dyDescent="0.25">
      <c r="I1321" s="4"/>
    </row>
    <row r="1322" spans="9:9" customFormat="1" x14ac:dyDescent="0.25">
      <c r="I1322" s="4"/>
    </row>
    <row r="1323" spans="9:9" customFormat="1" x14ac:dyDescent="0.25">
      <c r="I1323" s="4"/>
    </row>
    <row r="1324" spans="9:9" customFormat="1" x14ac:dyDescent="0.25">
      <c r="I1324" s="4"/>
    </row>
    <row r="1325" spans="9:9" customFormat="1" x14ac:dyDescent="0.25">
      <c r="I1325" s="4"/>
    </row>
    <row r="1326" spans="9:9" customFormat="1" x14ac:dyDescent="0.25">
      <c r="I1326" s="4"/>
    </row>
    <row r="1327" spans="9:9" customFormat="1" x14ac:dyDescent="0.25">
      <c r="I1327" s="4"/>
    </row>
    <row r="1328" spans="9:9" customFormat="1" x14ac:dyDescent="0.25">
      <c r="I1328" s="4"/>
    </row>
    <row r="1329" spans="9:9" customFormat="1" x14ac:dyDescent="0.25">
      <c r="I1329" s="4"/>
    </row>
    <row r="1330" spans="9:9" customFormat="1" x14ac:dyDescent="0.25">
      <c r="I1330" s="4"/>
    </row>
    <row r="1331" spans="9:9" customFormat="1" x14ac:dyDescent="0.25">
      <c r="I1331" s="4"/>
    </row>
    <row r="1332" spans="9:9" customFormat="1" x14ac:dyDescent="0.25">
      <c r="I1332" s="4"/>
    </row>
    <row r="1333" spans="9:9" customFormat="1" x14ac:dyDescent="0.25">
      <c r="I1333" s="4"/>
    </row>
    <row r="1334" spans="9:9" customFormat="1" x14ac:dyDescent="0.25">
      <c r="I1334" s="4"/>
    </row>
    <row r="1335" spans="9:9" customFormat="1" x14ac:dyDescent="0.25">
      <c r="I1335" s="4"/>
    </row>
    <row r="1336" spans="9:9" customFormat="1" x14ac:dyDescent="0.25">
      <c r="I1336" s="4"/>
    </row>
    <row r="1337" spans="9:9" customFormat="1" x14ac:dyDescent="0.25">
      <c r="I1337" s="4"/>
    </row>
    <row r="1338" spans="9:9" customFormat="1" x14ac:dyDescent="0.25">
      <c r="I1338" s="4"/>
    </row>
    <row r="1339" spans="9:9" customFormat="1" x14ac:dyDescent="0.25">
      <c r="I1339" s="4"/>
    </row>
    <row r="1340" spans="9:9" customFormat="1" x14ac:dyDescent="0.25">
      <c r="I1340" s="4"/>
    </row>
    <row r="1341" spans="9:9" customFormat="1" x14ac:dyDescent="0.25">
      <c r="I1341" s="4"/>
    </row>
    <row r="1342" spans="9:9" customFormat="1" x14ac:dyDescent="0.25">
      <c r="I1342" s="4"/>
    </row>
    <row r="1343" spans="9:9" customFormat="1" x14ac:dyDescent="0.25">
      <c r="I1343" s="4"/>
    </row>
    <row r="1344" spans="9:9" customFormat="1" x14ac:dyDescent="0.25">
      <c r="I1344" s="4"/>
    </row>
    <row r="1345" spans="9:9" customFormat="1" x14ac:dyDescent="0.25">
      <c r="I1345" s="4"/>
    </row>
    <row r="1346" spans="9:9" customFormat="1" x14ac:dyDescent="0.25">
      <c r="I1346" s="4"/>
    </row>
    <row r="1347" spans="9:9" customFormat="1" x14ac:dyDescent="0.25">
      <c r="I1347" s="4"/>
    </row>
    <row r="1348" spans="9:9" customFormat="1" x14ac:dyDescent="0.25">
      <c r="I1348" s="4"/>
    </row>
    <row r="1349" spans="9:9" customFormat="1" x14ac:dyDescent="0.25">
      <c r="I1349" s="4"/>
    </row>
    <row r="1350" spans="9:9" customFormat="1" x14ac:dyDescent="0.25">
      <c r="I1350" s="4"/>
    </row>
    <row r="1351" spans="9:9" customFormat="1" x14ac:dyDescent="0.25">
      <c r="I1351" s="4"/>
    </row>
    <row r="1352" spans="9:9" customFormat="1" x14ac:dyDescent="0.25">
      <c r="I1352" s="4"/>
    </row>
    <row r="1353" spans="9:9" customFormat="1" x14ac:dyDescent="0.25">
      <c r="I1353" s="4"/>
    </row>
    <row r="1354" spans="9:9" customFormat="1" x14ac:dyDescent="0.25">
      <c r="I1354" s="4"/>
    </row>
    <row r="1355" spans="9:9" customFormat="1" x14ac:dyDescent="0.25">
      <c r="I1355" s="4"/>
    </row>
    <row r="1356" spans="9:9" customFormat="1" x14ac:dyDescent="0.25">
      <c r="I1356" s="4"/>
    </row>
    <row r="1357" spans="9:9" customFormat="1" x14ac:dyDescent="0.25">
      <c r="I1357" s="4"/>
    </row>
    <row r="1358" spans="9:9" customFormat="1" x14ac:dyDescent="0.25">
      <c r="I1358" s="4"/>
    </row>
    <row r="1359" spans="9:9" customFormat="1" x14ac:dyDescent="0.25">
      <c r="I1359" s="4"/>
    </row>
    <row r="1360" spans="9:9" customFormat="1" x14ac:dyDescent="0.25">
      <c r="I1360" s="4"/>
    </row>
    <row r="1361" spans="9:9" customFormat="1" x14ac:dyDescent="0.25">
      <c r="I1361" s="4"/>
    </row>
    <row r="1362" spans="9:9" customFormat="1" x14ac:dyDescent="0.25">
      <c r="I1362" s="4"/>
    </row>
    <row r="1363" spans="9:9" customFormat="1" x14ac:dyDescent="0.25">
      <c r="I1363" s="4"/>
    </row>
    <row r="1364" spans="9:9" customFormat="1" x14ac:dyDescent="0.25">
      <c r="I1364" s="4"/>
    </row>
    <row r="1365" spans="9:9" customFormat="1" x14ac:dyDescent="0.25">
      <c r="I1365" s="4"/>
    </row>
    <row r="1366" spans="9:9" customFormat="1" x14ac:dyDescent="0.25">
      <c r="I1366" s="4"/>
    </row>
    <row r="1367" spans="9:9" customFormat="1" x14ac:dyDescent="0.25">
      <c r="I1367" s="4"/>
    </row>
    <row r="1368" spans="9:9" customFormat="1" x14ac:dyDescent="0.25">
      <c r="I1368" s="4"/>
    </row>
    <row r="1369" spans="9:9" customFormat="1" x14ac:dyDescent="0.25">
      <c r="I1369" s="4"/>
    </row>
    <row r="1370" spans="9:9" customFormat="1" x14ac:dyDescent="0.25">
      <c r="I1370" s="4"/>
    </row>
    <row r="1371" spans="9:9" customFormat="1" x14ac:dyDescent="0.25">
      <c r="I1371" s="4"/>
    </row>
    <row r="1372" spans="9:9" customFormat="1" x14ac:dyDescent="0.25">
      <c r="I1372" s="4"/>
    </row>
    <row r="1373" spans="9:9" customFormat="1" x14ac:dyDescent="0.25">
      <c r="I1373" s="4"/>
    </row>
    <row r="1374" spans="9:9" customFormat="1" x14ac:dyDescent="0.25">
      <c r="I1374" s="4"/>
    </row>
    <row r="1375" spans="9:9" customFormat="1" x14ac:dyDescent="0.25">
      <c r="I1375" s="4"/>
    </row>
    <row r="1376" spans="9:9" customFormat="1" x14ac:dyDescent="0.25">
      <c r="I1376" s="4"/>
    </row>
    <row r="1377" spans="9:9" customFormat="1" x14ac:dyDescent="0.25">
      <c r="I1377" s="4"/>
    </row>
    <row r="1378" spans="9:9" customFormat="1" x14ac:dyDescent="0.25">
      <c r="I1378" s="4"/>
    </row>
    <row r="1379" spans="9:9" customFormat="1" x14ac:dyDescent="0.25">
      <c r="I1379" s="4"/>
    </row>
    <row r="1380" spans="9:9" customFormat="1" x14ac:dyDescent="0.25">
      <c r="I1380" s="4"/>
    </row>
    <row r="1381" spans="9:9" customFormat="1" x14ac:dyDescent="0.25">
      <c r="I1381" s="4"/>
    </row>
    <row r="1382" spans="9:9" customFormat="1" x14ac:dyDescent="0.25">
      <c r="I1382" s="4"/>
    </row>
    <row r="1383" spans="9:9" customFormat="1" x14ac:dyDescent="0.25">
      <c r="I1383" s="4"/>
    </row>
    <row r="1384" spans="9:9" customFormat="1" x14ac:dyDescent="0.25">
      <c r="I1384" s="4"/>
    </row>
    <row r="1385" spans="9:9" customFormat="1" x14ac:dyDescent="0.25">
      <c r="I1385" s="4"/>
    </row>
    <row r="1386" spans="9:9" customFormat="1" x14ac:dyDescent="0.25">
      <c r="I1386" s="4"/>
    </row>
    <row r="1387" spans="9:9" customFormat="1" x14ac:dyDescent="0.25">
      <c r="I1387" s="4"/>
    </row>
    <row r="1388" spans="9:9" customFormat="1" x14ac:dyDescent="0.25">
      <c r="I1388" s="4"/>
    </row>
    <row r="1389" spans="9:9" customFormat="1" x14ac:dyDescent="0.25">
      <c r="I1389" s="4"/>
    </row>
    <row r="1390" spans="9:9" customFormat="1" x14ac:dyDescent="0.25">
      <c r="I1390" s="4"/>
    </row>
    <row r="1391" spans="9:9" customFormat="1" x14ac:dyDescent="0.25">
      <c r="I1391" s="4"/>
    </row>
    <row r="1392" spans="9:9" customFormat="1" x14ac:dyDescent="0.25">
      <c r="I1392" s="4"/>
    </row>
    <row r="1393" spans="9:9" customFormat="1" x14ac:dyDescent="0.25">
      <c r="I1393" s="4"/>
    </row>
    <row r="1394" spans="9:9" customFormat="1" x14ac:dyDescent="0.25">
      <c r="I1394" s="4"/>
    </row>
    <row r="1395" spans="9:9" customFormat="1" x14ac:dyDescent="0.25">
      <c r="I1395" s="4"/>
    </row>
    <row r="1396" spans="9:9" customFormat="1" x14ac:dyDescent="0.25">
      <c r="I1396" s="4"/>
    </row>
    <row r="1397" spans="9:9" customFormat="1" x14ac:dyDescent="0.25">
      <c r="I1397" s="4"/>
    </row>
    <row r="1398" spans="9:9" customFormat="1" x14ac:dyDescent="0.25">
      <c r="I1398" s="4"/>
    </row>
    <row r="1399" spans="9:9" customFormat="1" x14ac:dyDescent="0.25">
      <c r="I1399" s="4"/>
    </row>
    <row r="1400" spans="9:9" customFormat="1" x14ac:dyDescent="0.25">
      <c r="I1400" s="4"/>
    </row>
    <row r="1401" spans="9:9" customFormat="1" x14ac:dyDescent="0.25">
      <c r="I1401" s="4"/>
    </row>
    <row r="1402" spans="9:9" customFormat="1" x14ac:dyDescent="0.25">
      <c r="I1402" s="4"/>
    </row>
    <row r="1403" spans="9:9" customFormat="1" x14ac:dyDescent="0.25">
      <c r="I1403" s="4"/>
    </row>
    <row r="1404" spans="9:9" customFormat="1" x14ac:dyDescent="0.25">
      <c r="I1404" s="4"/>
    </row>
    <row r="1405" spans="9:9" customFormat="1" x14ac:dyDescent="0.25">
      <c r="I1405" s="4"/>
    </row>
    <row r="1406" spans="9:9" customFormat="1" x14ac:dyDescent="0.25">
      <c r="I1406" s="4"/>
    </row>
    <row r="1407" spans="9:9" customFormat="1" x14ac:dyDescent="0.25">
      <c r="I1407" s="4"/>
    </row>
    <row r="1408" spans="9:9" customFormat="1" x14ac:dyDescent="0.25">
      <c r="I1408" s="4"/>
    </row>
    <row r="1409" spans="9:9" customFormat="1" x14ac:dyDescent="0.25">
      <c r="I1409" s="4"/>
    </row>
    <row r="1410" spans="9:9" customFormat="1" x14ac:dyDescent="0.25">
      <c r="I1410" s="4"/>
    </row>
    <row r="1411" spans="9:9" customFormat="1" x14ac:dyDescent="0.25">
      <c r="I1411" s="4"/>
    </row>
    <row r="1412" spans="9:9" customFormat="1" x14ac:dyDescent="0.25">
      <c r="I1412" s="4"/>
    </row>
    <row r="1413" spans="9:9" customFormat="1" x14ac:dyDescent="0.25">
      <c r="I1413" s="4"/>
    </row>
    <row r="1414" spans="9:9" customFormat="1" x14ac:dyDescent="0.25">
      <c r="I1414" s="4"/>
    </row>
    <row r="1415" spans="9:9" customFormat="1" x14ac:dyDescent="0.25">
      <c r="I1415" s="4"/>
    </row>
    <row r="1416" spans="9:9" customFormat="1" x14ac:dyDescent="0.25">
      <c r="I1416" s="4"/>
    </row>
    <row r="1417" spans="9:9" customFormat="1" x14ac:dyDescent="0.25">
      <c r="I1417" s="4"/>
    </row>
    <row r="1418" spans="9:9" customFormat="1" x14ac:dyDescent="0.25">
      <c r="I1418" s="4"/>
    </row>
    <row r="1419" spans="9:9" customFormat="1" x14ac:dyDescent="0.25">
      <c r="I1419" s="4"/>
    </row>
    <row r="1420" spans="9:9" customFormat="1" x14ac:dyDescent="0.25">
      <c r="I1420" s="4"/>
    </row>
    <row r="1421" spans="9:9" customFormat="1" x14ac:dyDescent="0.25">
      <c r="I1421" s="4"/>
    </row>
    <row r="1422" spans="9:9" customFormat="1" x14ac:dyDescent="0.25">
      <c r="I1422" s="4"/>
    </row>
    <row r="1423" spans="9:9" customFormat="1" x14ac:dyDescent="0.25">
      <c r="I1423" s="4"/>
    </row>
    <row r="1424" spans="9:9" customFormat="1" x14ac:dyDescent="0.25">
      <c r="I1424" s="4"/>
    </row>
    <row r="1425" spans="9:9" customFormat="1" x14ac:dyDescent="0.25">
      <c r="I1425" s="4"/>
    </row>
    <row r="1426" spans="9:9" customFormat="1" x14ac:dyDescent="0.25">
      <c r="I1426" s="4"/>
    </row>
    <row r="1427" spans="9:9" customFormat="1" x14ac:dyDescent="0.25">
      <c r="I1427" s="4"/>
    </row>
    <row r="1428" spans="9:9" customFormat="1" x14ac:dyDescent="0.25">
      <c r="I1428" s="4"/>
    </row>
    <row r="1429" spans="9:9" customFormat="1" x14ac:dyDescent="0.25">
      <c r="I1429" s="4"/>
    </row>
    <row r="1430" spans="9:9" customFormat="1" x14ac:dyDescent="0.25">
      <c r="I1430" s="4"/>
    </row>
    <row r="1431" spans="9:9" customFormat="1" x14ac:dyDescent="0.25">
      <c r="I1431" s="4"/>
    </row>
    <row r="1432" spans="9:9" customFormat="1" x14ac:dyDescent="0.25">
      <c r="I1432" s="4"/>
    </row>
    <row r="1433" spans="9:9" customFormat="1" x14ac:dyDescent="0.25">
      <c r="I1433" s="4"/>
    </row>
    <row r="1434" spans="9:9" customFormat="1" x14ac:dyDescent="0.25">
      <c r="I1434" s="4"/>
    </row>
    <row r="1435" spans="9:9" customFormat="1" x14ac:dyDescent="0.25">
      <c r="I1435" s="4"/>
    </row>
    <row r="1436" spans="9:9" customFormat="1" x14ac:dyDescent="0.25">
      <c r="I1436" s="4"/>
    </row>
    <row r="1437" spans="9:9" customFormat="1" x14ac:dyDescent="0.25">
      <c r="I1437" s="4"/>
    </row>
    <row r="1438" spans="9:9" customFormat="1" x14ac:dyDescent="0.25">
      <c r="I1438" s="4"/>
    </row>
    <row r="1439" spans="9:9" customFormat="1" x14ac:dyDescent="0.25">
      <c r="I1439" s="4"/>
    </row>
    <row r="1440" spans="9:9" customFormat="1" x14ac:dyDescent="0.25">
      <c r="I1440" s="4"/>
    </row>
    <row r="1441" spans="9:9" customFormat="1" x14ac:dyDescent="0.25">
      <c r="I1441" s="4"/>
    </row>
    <row r="1442" spans="9:9" customFormat="1" x14ac:dyDescent="0.25">
      <c r="I1442" s="4"/>
    </row>
    <row r="1443" spans="9:9" customFormat="1" x14ac:dyDescent="0.25">
      <c r="I1443" s="4"/>
    </row>
    <row r="1444" spans="9:9" customFormat="1" x14ac:dyDescent="0.25">
      <c r="I1444" s="4"/>
    </row>
    <row r="1445" spans="9:9" customFormat="1" x14ac:dyDescent="0.25">
      <c r="I1445" s="4"/>
    </row>
    <row r="1446" spans="9:9" customFormat="1" x14ac:dyDescent="0.25">
      <c r="I1446" s="4"/>
    </row>
    <row r="1447" spans="9:9" customFormat="1" x14ac:dyDescent="0.25">
      <c r="I1447" s="4"/>
    </row>
    <row r="1448" spans="9:9" customFormat="1" x14ac:dyDescent="0.25">
      <c r="I1448" s="4"/>
    </row>
    <row r="1449" spans="9:9" customFormat="1" x14ac:dyDescent="0.25">
      <c r="I1449" s="4"/>
    </row>
    <row r="1450" spans="9:9" customFormat="1" x14ac:dyDescent="0.25">
      <c r="I1450" s="4"/>
    </row>
    <row r="1451" spans="9:9" customFormat="1" x14ac:dyDescent="0.25">
      <c r="I1451" s="4"/>
    </row>
    <row r="1452" spans="9:9" customFormat="1" x14ac:dyDescent="0.25">
      <c r="I1452" s="4"/>
    </row>
    <row r="1453" spans="9:9" customFormat="1" x14ac:dyDescent="0.25">
      <c r="I1453" s="4"/>
    </row>
    <row r="1454" spans="9:9" customFormat="1" x14ac:dyDescent="0.25">
      <c r="I1454" s="4"/>
    </row>
    <row r="1455" spans="9:9" customFormat="1" x14ac:dyDescent="0.25">
      <c r="I1455" s="4"/>
    </row>
    <row r="1456" spans="9:9" customFormat="1" x14ac:dyDescent="0.25">
      <c r="I1456" s="4"/>
    </row>
    <row r="1457" spans="9:9" customFormat="1" x14ac:dyDescent="0.25">
      <c r="I1457" s="4"/>
    </row>
    <row r="1458" spans="9:9" customFormat="1" x14ac:dyDescent="0.25">
      <c r="I1458" s="4"/>
    </row>
    <row r="1459" spans="9:9" customFormat="1" x14ac:dyDescent="0.25">
      <c r="I1459" s="4"/>
    </row>
    <row r="1460" spans="9:9" customFormat="1" x14ac:dyDescent="0.25">
      <c r="I1460" s="4"/>
    </row>
    <row r="1461" spans="9:9" customFormat="1" x14ac:dyDescent="0.25">
      <c r="I1461" s="4"/>
    </row>
    <row r="1462" spans="9:9" customFormat="1" x14ac:dyDescent="0.25">
      <c r="I1462" s="4"/>
    </row>
    <row r="1463" spans="9:9" customFormat="1" x14ac:dyDescent="0.25">
      <c r="I1463" s="4"/>
    </row>
    <row r="1464" spans="9:9" customFormat="1" x14ac:dyDescent="0.25">
      <c r="I1464" s="4"/>
    </row>
    <row r="1465" spans="9:9" customFormat="1" x14ac:dyDescent="0.25">
      <c r="I1465" s="4"/>
    </row>
    <row r="1466" spans="9:9" customFormat="1" x14ac:dyDescent="0.25">
      <c r="I1466" s="4"/>
    </row>
    <row r="1467" spans="9:9" customFormat="1" x14ac:dyDescent="0.25">
      <c r="I1467" s="4"/>
    </row>
    <row r="1468" spans="9:9" customFormat="1" x14ac:dyDescent="0.25">
      <c r="I1468" s="4"/>
    </row>
    <row r="1469" spans="9:9" customFormat="1" x14ac:dyDescent="0.25">
      <c r="I1469" s="4"/>
    </row>
    <row r="1470" spans="9:9" customFormat="1" x14ac:dyDescent="0.25">
      <c r="I1470" s="4"/>
    </row>
    <row r="1471" spans="9:9" customFormat="1" x14ac:dyDescent="0.25">
      <c r="I1471" s="4"/>
    </row>
    <row r="1472" spans="9:9" customFormat="1" x14ac:dyDescent="0.25">
      <c r="I1472" s="4"/>
    </row>
    <row r="1473" spans="9:9" customFormat="1" x14ac:dyDescent="0.25">
      <c r="I1473" s="4"/>
    </row>
    <row r="1474" spans="9:9" customFormat="1" x14ac:dyDescent="0.25">
      <c r="I1474" s="4"/>
    </row>
    <row r="1475" spans="9:9" customFormat="1" x14ac:dyDescent="0.25">
      <c r="I1475" s="4"/>
    </row>
    <row r="1476" spans="9:9" customFormat="1" x14ac:dyDescent="0.25">
      <c r="I1476" s="4"/>
    </row>
    <row r="1477" spans="9:9" customFormat="1" x14ac:dyDescent="0.25">
      <c r="I1477" s="4"/>
    </row>
    <row r="1478" spans="9:9" customFormat="1" x14ac:dyDescent="0.25">
      <c r="I1478" s="4"/>
    </row>
    <row r="1479" spans="9:9" customFormat="1" x14ac:dyDescent="0.25">
      <c r="I1479" s="4"/>
    </row>
    <row r="1480" spans="9:9" customFormat="1" x14ac:dyDescent="0.25">
      <c r="I1480" s="4"/>
    </row>
    <row r="1481" spans="9:9" customFormat="1" x14ac:dyDescent="0.25">
      <c r="I1481" s="4"/>
    </row>
    <row r="1482" spans="9:9" customFormat="1" x14ac:dyDescent="0.25">
      <c r="I1482" s="4"/>
    </row>
    <row r="1483" spans="9:9" customFormat="1" x14ac:dyDescent="0.25">
      <c r="I1483" s="4"/>
    </row>
    <row r="1484" spans="9:9" customFormat="1" x14ac:dyDescent="0.25">
      <c r="I1484" s="4"/>
    </row>
    <row r="1485" spans="9:9" customFormat="1" x14ac:dyDescent="0.25">
      <c r="I1485" s="4"/>
    </row>
    <row r="1486" spans="9:9" customFormat="1" x14ac:dyDescent="0.25">
      <c r="I1486" s="4"/>
    </row>
    <row r="1487" spans="9:9" customFormat="1" x14ac:dyDescent="0.25">
      <c r="I1487" s="4"/>
    </row>
    <row r="1488" spans="9:9" customFormat="1" x14ac:dyDescent="0.25">
      <c r="I1488" s="4"/>
    </row>
    <row r="1489" spans="9:9" customFormat="1" x14ac:dyDescent="0.25">
      <c r="I1489" s="4"/>
    </row>
    <row r="1490" spans="9:9" customFormat="1" x14ac:dyDescent="0.25">
      <c r="I1490" s="4"/>
    </row>
    <row r="1491" spans="9:9" customFormat="1" x14ac:dyDescent="0.25">
      <c r="I1491" s="4"/>
    </row>
    <row r="1492" spans="9:9" customFormat="1" x14ac:dyDescent="0.25">
      <c r="I1492" s="4"/>
    </row>
    <row r="1493" spans="9:9" customFormat="1" x14ac:dyDescent="0.25">
      <c r="I1493" s="4"/>
    </row>
    <row r="1494" spans="9:9" customFormat="1" x14ac:dyDescent="0.25">
      <c r="I1494" s="4"/>
    </row>
    <row r="1495" spans="9:9" customFormat="1" x14ac:dyDescent="0.25">
      <c r="I1495" s="4"/>
    </row>
    <row r="1496" spans="9:9" customFormat="1" x14ac:dyDescent="0.25">
      <c r="I1496" s="4"/>
    </row>
    <row r="1497" spans="9:9" customFormat="1" x14ac:dyDescent="0.25">
      <c r="I1497" s="4"/>
    </row>
    <row r="1498" spans="9:9" customFormat="1" x14ac:dyDescent="0.25">
      <c r="I1498" s="4"/>
    </row>
    <row r="1499" spans="9:9" customFormat="1" x14ac:dyDescent="0.25">
      <c r="I1499" s="4"/>
    </row>
    <row r="1500" spans="9:9" customFormat="1" x14ac:dyDescent="0.25">
      <c r="I1500" s="4"/>
    </row>
    <row r="1501" spans="9:9" customFormat="1" x14ac:dyDescent="0.25">
      <c r="I1501" s="4"/>
    </row>
    <row r="1502" spans="9:9" customFormat="1" x14ac:dyDescent="0.25">
      <c r="I1502" s="4"/>
    </row>
    <row r="1503" spans="9:9" customFormat="1" x14ac:dyDescent="0.25">
      <c r="I1503" s="4"/>
    </row>
    <row r="1504" spans="9:9" customFormat="1" x14ac:dyDescent="0.25">
      <c r="I1504" s="4"/>
    </row>
    <row r="1505" spans="9:9" customFormat="1" x14ac:dyDescent="0.25">
      <c r="I1505" s="4"/>
    </row>
    <row r="1506" spans="9:9" customFormat="1" x14ac:dyDescent="0.25">
      <c r="I1506" s="4"/>
    </row>
    <row r="1507" spans="9:9" customFormat="1" x14ac:dyDescent="0.25">
      <c r="I1507" s="4"/>
    </row>
    <row r="1508" spans="9:9" customFormat="1" x14ac:dyDescent="0.25">
      <c r="I1508" s="4"/>
    </row>
    <row r="1509" spans="9:9" customFormat="1" x14ac:dyDescent="0.25">
      <c r="I1509" s="4"/>
    </row>
    <row r="1510" spans="9:9" customFormat="1" x14ac:dyDescent="0.25">
      <c r="I1510" s="4"/>
    </row>
    <row r="1511" spans="9:9" customFormat="1" x14ac:dyDescent="0.25">
      <c r="I1511" s="4"/>
    </row>
    <row r="1512" spans="9:9" customFormat="1" x14ac:dyDescent="0.25">
      <c r="I1512" s="4"/>
    </row>
    <row r="1513" spans="9:9" customFormat="1" x14ac:dyDescent="0.25">
      <c r="I1513" s="4"/>
    </row>
    <row r="1514" spans="9:9" customFormat="1" x14ac:dyDescent="0.25">
      <c r="I1514" s="4"/>
    </row>
    <row r="1515" spans="9:9" customFormat="1" x14ac:dyDescent="0.25">
      <c r="I1515" s="4"/>
    </row>
    <row r="1516" spans="9:9" customFormat="1" x14ac:dyDescent="0.25">
      <c r="I1516" s="4"/>
    </row>
    <row r="1517" spans="9:9" customFormat="1" x14ac:dyDescent="0.25">
      <c r="I1517" s="4"/>
    </row>
    <row r="1518" spans="9:9" customFormat="1" x14ac:dyDescent="0.25">
      <c r="I1518" s="4"/>
    </row>
    <row r="1519" spans="9:9" customFormat="1" x14ac:dyDescent="0.25">
      <c r="I1519" s="4"/>
    </row>
    <row r="1520" spans="9:9" customFormat="1" x14ac:dyDescent="0.25">
      <c r="I1520" s="4"/>
    </row>
    <row r="1521" spans="9:9" customFormat="1" x14ac:dyDescent="0.25">
      <c r="I1521" s="4"/>
    </row>
    <row r="1522" spans="9:9" customFormat="1" x14ac:dyDescent="0.25">
      <c r="I1522" s="4"/>
    </row>
    <row r="1523" spans="9:9" customFormat="1" x14ac:dyDescent="0.25">
      <c r="I1523" s="4"/>
    </row>
    <row r="1524" spans="9:9" customFormat="1" x14ac:dyDescent="0.25">
      <c r="I1524" s="4"/>
    </row>
    <row r="1525" spans="9:9" customFormat="1" x14ac:dyDescent="0.25">
      <c r="I1525" s="4"/>
    </row>
    <row r="1526" spans="9:9" customFormat="1" x14ac:dyDescent="0.25">
      <c r="I1526" s="4"/>
    </row>
    <row r="1527" spans="9:9" customFormat="1" x14ac:dyDescent="0.25">
      <c r="I1527" s="4"/>
    </row>
    <row r="1528" spans="9:9" customFormat="1" x14ac:dyDescent="0.25">
      <c r="I1528" s="4"/>
    </row>
    <row r="1529" spans="9:9" customFormat="1" x14ac:dyDescent="0.25">
      <c r="I1529" s="4"/>
    </row>
    <row r="1530" spans="9:9" customFormat="1" x14ac:dyDescent="0.25">
      <c r="I1530" s="4"/>
    </row>
    <row r="1531" spans="9:9" customFormat="1" x14ac:dyDescent="0.25">
      <c r="I1531" s="4"/>
    </row>
    <row r="1532" spans="9:9" customFormat="1" x14ac:dyDescent="0.25">
      <c r="I1532" s="4"/>
    </row>
    <row r="1533" spans="9:9" customFormat="1" x14ac:dyDescent="0.25">
      <c r="I1533" s="4"/>
    </row>
    <row r="1534" spans="9:9" customFormat="1" x14ac:dyDescent="0.25">
      <c r="I1534" s="4"/>
    </row>
    <row r="1535" spans="9:9" customFormat="1" x14ac:dyDescent="0.25">
      <c r="I1535" s="4"/>
    </row>
    <row r="1536" spans="9:9" customFormat="1" x14ac:dyDescent="0.25">
      <c r="I1536" s="4"/>
    </row>
    <row r="1537" spans="9:9" customFormat="1" x14ac:dyDescent="0.25">
      <c r="I1537" s="4"/>
    </row>
    <row r="1538" spans="9:9" customFormat="1" x14ac:dyDescent="0.25">
      <c r="I1538" s="4"/>
    </row>
    <row r="1539" spans="9:9" customFormat="1" x14ac:dyDescent="0.25">
      <c r="I1539" s="4"/>
    </row>
    <row r="1540" spans="9:9" customFormat="1" x14ac:dyDescent="0.25">
      <c r="I1540" s="4"/>
    </row>
    <row r="1541" spans="9:9" customFormat="1" x14ac:dyDescent="0.25">
      <c r="I1541" s="4"/>
    </row>
    <row r="1542" spans="9:9" customFormat="1" x14ac:dyDescent="0.25">
      <c r="I1542" s="4"/>
    </row>
    <row r="1543" spans="9:9" customFormat="1" x14ac:dyDescent="0.25">
      <c r="I1543" s="4"/>
    </row>
    <row r="1544" spans="9:9" customFormat="1" x14ac:dyDescent="0.25">
      <c r="I1544" s="4"/>
    </row>
    <row r="1545" spans="9:9" customFormat="1" x14ac:dyDescent="0.25">
      <c r="I1545" s="4"/>
    </row>
    <row r="1546" spans="9:9" customFormat="1" x14ac:dyDescent="0.25">
      <c r="I1546" s="4"/>
    </row>
    <row r="1547" spans="9:9" customFormat="1" x14ac:dyDescent="0.25">
      <c r="I1547" s="4"/>
    </row>
    <row r="1548" spans="9:9" customFormat="1" x14ac:dyDescent="0.25">
      <c r="I1548" s="4"/>
    </row>
    <row r="1549" spans="9:9" customFormat="1" x14ac:dyDescent="0.25">
      <c r="I1549" s="4"/>
    </row>
    <row r="1550" spans="9:9" customFormat="1" x14ac:dyDescent="0.25">
      <c r="I1550" s="4"/>
    </row>
    <row r="1551" spans="9:9" customFormat="1" x14ac:dyDescent="0.25">
      <c r="I1551" s="4"/>
    </row>
    <row r="1552" spans="9:9" customFormat="1" x14ac:dyDescent="0.25">
      <c r="I1552" s="4"/>
    </row>
    <row r="1553" spans="9:9" customFormat="1" x14ac:dyDescent="0.25">
      <c r="I1553" s="4"/>
    </row>
    <row r="1554" spans="9:9" customFormat="1" x14ac:dyDescent="0.25">
      <c r="I1554" s="4"/>
    </row>
    <row r="1555" spans="9:9" customFormat="1" x14ac:dyDescent="0.25">
      <c r="I1555" s="4"/>
    </row>
    <row r="1556" spans="9:9" customFormat="1" x14ac:dyDescent="0.25">
      <c r="I1556" s="4"/>
    </row>
    <row r="1557" spans="9:9" customFormat="1" x14ac:dyDescent="0.25">
      <c r="I1557" s="4"/>
    </row>
    <row r="1558" spans="9:9" customFormat="1" x14ac:dyDescent="0.25">
      <c r="I1558" s="4"/>
    </row>
    <row r="1559" spans="9:9" customFormat="1" x14ac:dyDescent="0.25">
      <c r="I1559" s="4"/>
    </row>
    <row r="1560" spans="9:9" customFormat="1" x14ac:dyDescent="0.25">
      <c r="I1560" s="4"/>
    </row>
    <row r="1561" spans="9:9" customFormat="1" x14ac:dyDescent="0.25">
      <c r="I1561" s="4"/>
    </row>
    <row r="1562" spans="9:9" customFormat="1" x14ac:dyDescent="0.25">
      <c r="I1562" s="4"/>
    </row>
    <row r="1563" spans="9:9" customFormat="1" x14ac:dyDescent="0.25">
      <c r="I1563" s="4"/>
    </row>
    <row r="1564" spans="9:9" customFormat="1" x14ac:dyDescent="0.25">
      <c r="I1564" s="4"/>
    </row>
    <row r="1565" spans="9:9" customFormat="1" x14ac:dyDescent="0.25">
      <c r="I1565" s="4"/>
    </row>
    <row r="1566" spans="9:9" customFormat="1" x14ac:dyDescent="0.25">
      <c r="I1566" s="4"/>
    </row>
    <row r="1567" spans="9:9" customFormat="1" x14ac:dyDescent="0.25">
      <c r="I1567" s="4"/>
    </row>
    <row r="1568" spans="9:9" customFormat="1" x14ac:dyDescent="0.25">
      <c r="I1568" s="4"/>
    </row>
    <row r="1569" spans="9:9" customFormat="1" x14ac:dyDescent="0.25">
      <c r="I1569" s="4"/>
    </row>
    <row r="1570" spans="9:9" customFormat="1" x14ac:dyDescent="0.25">
      <c r="I1570" s="4"/>
    </row>
    <row r="1571" spans="9:9" customFormat="1" x14ac:dyDescent="0.25">
      <c r="I1571" s="4"/>
    </row>
    <row r="1572" spans="9:9" customFormat="1" x14ac:dyDescent="0.25">
      <c r="I1572" s="4"/>
    </row>
    <row r="1573" spans="9:9" customFormat="1" x14ac:dyDescent="0.25">
      <c r="I1573" s="4"/>
    </row>
    <row r="1574" spans="9:9" customFormat="1" x14ac:dyDescent="0.25">
      <c r="I1574" s="4"/>
    </row>
    <row r="1575" spans="9:9" customFormat="1" x14ac:dyDescent="0.25">
      <c r="I1575" s="4"/>
    </row>
    <row r="1576" spans="9:9" customFormat="1" x14ac:dyDescent="0.25">
      <c r="I1576" s="4"/>
    </row>
    <row r="1577" spans="9:9" customFormat="1" x14ac:dyDescent="0.25">
      <c r="I1577" s="4"/>
    </row>
    <row r="1578" spans="9:9" customFormat="1" x14ac:dyDescent="0.25">
      <c r="I1578" s="4"/>
    </row>
    <row r="1579" spans="9:9" customFormat="1" x14ac:dyDescent="0.25">
      <c r="I1579" s="4"/>
    </row>
    <row r="1580" spans="9:9" customFormat="1" x14ac:dyDescent="0.25">
      <c r="I1580" s="4"/>
    </row>
    <row r="1581" spans="9:9" customFormat="1" x14ac:dyDescent="0.25">
      <c r="I1581" s="4"/>
    </row>
    <row r="1582" spans="9:9" customFormat="1" x14ac:dyDescent="0.25">
      <c r="I1582" s="4"/>
    </row>
    <row r="1583" spans="9:9" customFormat="1" x14ac:dyDescent="0.25">
      <c r="I1583" s="4"/>
    </row>
    <row r="1584" spans="9:9" customFormat="1" x14ac:dyDescent="0.25">
      <c r="I1584" s="4"/>
    </row>
    <row r="1585" spans="9:9" customFormat="1" x14ac:dyDescent="0.25">
      <c r="I1585" s="4"/>
    </row>
    <row r="1586" spans="9:9" customFormat="1" x14ac:dyDescent="0.25">
      <c r="I1586" s="4"/>
    </row>
    <row r="1587" spans="9:9" customFormat="1" x14ac:dyDescent="0.25">
      <c r="I1587" s="4"/>
    </row>
    <row r="1588" spans="9:9" customFormat="1" x14ac:dyDescent="0.25">
      <c r="I1588" s="4"/>
    </row>
    <row r="1589" spans="9:9" customFormat="1" x14ac:dyDescent="0.25">
      <c r="I1589" s="4"/>
    </row>
    <row r="1590" spans="9:9" customFormat="1" x14ac:dyDescent="0.25">
      <c r="I1590" s="4"/>
    </row>
    <row r="1591" spans="9:9" customFormat="1" x14ac:dyDescent="0.25">
      <c r="I1591" s="4"/>
    </row>
    <row r="1592" spans="9:9" customFormat="1" x14ac:dyDescent="0.25">
      <c r="I1592" s="4"/>
    </row>
    <row r="1593" spans="9:9" customFormat="1" x14ac:dyDescent="0.25">
      <c r="I1593" s="4"/>
    </row>
    <row r="1594" spans="9:9" customFormat="1" x14ac:dyDescent="0.25">
      <c r="I1594" s="4"/>
    </row>
    <row r="1595" spans="9:9" customFormat="1" x14ac:dyDescent="0.25">
      <c r="I1595" s="4"/>
    </row>
    <row r="1596" spans="9:9" customFormat="1" x14ac:dyDescent="0.25">
      <c r="I1596" s="4"/>
    </row>
    <row r="1597" spans="9:9" customFormat="1" x14ac:dyDescent="0.25">
      <c r="I1597" s="4"/>
    </row>
    <row r="1598" spans="9:9" customFormat="1" x14ac:dyDescent="0.25">
      <c r="I1598" s="4"/>
    </row>
    <row r="1599" spans="9:9" customFormat="1" x14ac:dyDescent="0.25">
      <c r="I1599" s="4"/>
    </row>
    <row r="1600" spans="9:9" customFormat="1" x14ac:dyDescent="0.25">
      <c r="I1600" s="4"/>
    </row>
    <row r="1601" spans="9:9" customFormat="1" x14ac:dyDescent="0.25">
      <c r="I1601" s="4"/>
    </row>
    <row r="1602" spans="9:9" customFormat="1" x14ac:dyDescent="0.25">
      <c r="I1602" s="4"/>
    </row>
    <row r="1603" spans="9:9" customFormat="1" x14ac:dyDescent="0.25">
      <c r="I1603" s="4"/>
    </row>
    <row r="1604" spans="9:9" customFormat="1" x14ac:dyDescent="0.25">
      <c r="I1604" s="4"/>
    </row>
    <row r="1605" spans="9:9" customFormat="1" x14ac:dyDescent="0.25">
      <c r="I1605" s="4"/>
    </row>
    <row r="1606" spans="9:9" customFormat="1" x14ac:dyDescent="0.25">
      <c r="I1606" s="4"/>
    </row>
    <row r="1607" spans="9:9" customFormat="1" x14ac:dyDescent="0.25">
      <c r="I1607" s="4"/>
    </row>
    <row r="1608" spans="9:9" customFormat="1" x14ac:dyDescent="0.25">
      <c r="I1608" s="4"/>
    </row>
    <row r="1609" spans="9:9" customFormat="1" x14ac:dyDescent="0.25">
      <c r="I1609" s="4"/>
    </row>
    <row r="1610" spans="9:9" customFormat="1" x14ac:dyDescent="0.25">
      <c r="I1610" s="4"/>
    </row>
    <row r="1611" spans="9:9" customFormat="1" x14ac:dyDescent="0.25">
      <c r="I1611" s="4"/>
    </row>
    <row r="1612" spans="9:9" customFormat="1" x14ac:dyDescent="0.25">
      <c r="I1612" s="4"/>
    </row>
    <row r="1613" spans="9:9" customFormat="1" x14ac:dyDescent="0.25">
      <c r="I1613" s="4"/>
    </row>
    <row r="1614" spans="9:9" customFormat="1" x14ac:dyDescent="0.25">
      <c r="I1614" s="4"/>
    </row>
    <row r="1615" spans="9:9" customFormat="1" x14ac:dyDescent="0.25">
      <c r="I1615" s="4"/>
    </row>
    <row r="1616" spans="9:9" customFormat="1" x14ac:dyDescent="0.25">
      <c r="I1616" s="4"/>
    </row>
    <row r="1617" spans="9:9" customFormat="1" x14ac:dyDescent="0.25">
      <c r="I1617" s="4"/>
    </row>
    <row r="1618" spans="9:9" customFormat="1" x14ac:dyDescent="0.25">
      <c r="I1618" s="4"/>
    </row>
    <row r="1619" spans="9:9" customFormat="1" x14ac:dyDescent="0.25">
      <c r="I1619" s="4"/>
    </row>
    <row r="1620" spans="9:9" customFormat="1" x14ac:dyDescent="0.25">
      <c r="I1620" s="4"/>
    </row>
    <row r="1621" spans="9:9" customFormat="1" x14ac:dyDescent="0.25">
      <c r="I1621" s="4"/>
    </row>
    <row r="1622" spans="9:9" customFormat="1" x14ac:dyDescent="0.25">
      <c r="I1622" s="4"/>
    </row>
    <row r="1623" spans="9:9" customFormat="1" x14ac:dyDescent="0.25">
      <c r="I1623" s="4"/>
    </row>
    <row r="1624" spans="9:9" customFormat="1" x14ac:dyDescent="0.25">
      <c r="I1624" s="4"/>
    </row>
    <row r="1625" spans="9:9" customFormat="1" x14ac:dyDescent="0.25">
      <c r="I1625" s="4"/>
    </row>
    <row r="1626" spans="9:9" customFormat="1" x14ac:dyDescent="0.25">
      <c r="I1626" s="4"/>
    </row>
    <row r="1627" spans="9:9" customFormat="1" x14ac:dyDescent="0.25">
      <c r="I1627" s="4"/>
    </row>
    <row r="1628" spans="9:9" customFormat="1" x14ac:dyDescent="0.25">
      <c r="I1628" s="4"/>
    </row>
    <row r="1629" spans="9:9" customFormat="1" x14ac:dyDescent="0.25">
      <c r="I1629" s="4"/>
    </row>
    <row r="1630" spans="9:9" customFormat="1" x14ac:dyDescent="0.25">
      <c r="I1630" s="4"/>
    </row>
    <row r="1631" spans="9:9" customFormat="1" x14ac:dyDescent="0.25">
      <c r="I1631" s="4"/>
    </row>
    <row r="1632" spans="9:9" customFormat="1" x14ac:dyDescent="0.25">
      <c r="I1632" s="4"/>
    </row>
    <row r="1633" spans="9:9" customFormat="1" x14ac:dyDescent="0.25">
      <c r="I1633" s="4"/>
    </row>
    <row r="1634" spans="9:9" customFormat="1" x14ac:dyDescent="0.25">
      <c r="I1634" s="4"/>
    </row>
    <row r="1635" spans="9:9" customFormat="1" x14ac:dyDescent="0.25">
      <c r="I1635" s="4"/>
    </row>
    <row r="1636" spans="9:9" customFormat="1" x14ac:dyDescent="0.25">
      <c r="I1636" s="4"/>
    </row>
    <row r="1637" spans="9:9" customFormat="1" x14ac:dyDescent="0.25">
      <c r="I1637" s="4"/>
    </row>
    <row r="1638" spans="9:9" customFormat="1" x14ac:dyDescent="0.25">
      <c r="I1638" s="4"/>
    </row>
    <row r="1639" spans="9:9" customFormat="1" x14ac:dyDescent="0.25">
      <c r="I1639" s="4"/>
    </row>
    <row r="1640" spans="9:9" customFormat="1" x14ac:dyDescent="0.25">
      <c r="I1640" s="4"/>
    </row>
    <row r="1641" spans="9:9" customFormat="1" x14ac:dyDescent="0.25">
      <c r="I1641" s="4"/>
    </row>
    <row r="1642" spans="9:9" customFormat="1" x14ac:dyDescent="0.25">
      <c r="I1642" s="4"/>
    </row>
    <row r="1643" spans="9:9" customFormat="1" x14ac:dyDescent="0.25">
      <c r="I1643" s="4"/>
    </row>
    <row r="1644" spans="9:9" customFormat="1" x14ac:dyDescent="0.25">
      <c r="I1644" s="4"/>
    </row>
    <row r="1645" spans="9:9" customFormat="1" x14ac:dyDescent="0.25">
      <c r="I1645" s="4"/>
    </row>
    <row r="1646" spans="9:9" customFormat="1" x14ac:dyDescent="0.25">
      <c r="I1646" s="4"/>
    </row>
    <row r="1647" spans="9:9" customFormat="1" x14ac:dyDescent="0.25">
      <c r="I1647" s="4"/>
    </row>
    <row r="1648" spans="9:9" customFormat="1" x14ac:dyDescent="0.25">
      <c r="I1648" s="4"/>
    </row>
    <row r="1649" spans="9:9" customFormat="1" x14ac:dyDescent="0.25">
      <c r="I1649" s="4"/>
    </row>
    <row r="1650" spans="9:9" customFormat="1" x14ac:dyDescent="0.25">
      <c r="I1650" s="4"/>
    </row>
    <row r="1651" spans="9:9" customFormat="1" x14ac:dyDescent="0.25">
      <c r="I1651" s="4"/>
    </row>
    <row r="1652" spans="9:9" customFormat="1" x14ac:dyDescent="0.25">
      <c r="I1652" s="4"/>
    </row>
    <row r="1653" spans="9:9" customFormat="1" x14ac:dyDescent="0.25">
      <c r="I1653" s="4"/>
    </row>
    <row r="1654" spans="9:9" customFormat="1" x14ac:dyDescent="0.25">
      <c r="I1654" s="4"/>
    </row>
    <row r="1655" spans="9:9" customFormat="1" x14ac:dyDescent="0.25">
      <c r="I1655" s="4"/>
    </row>
    <row r="1656" spans="9:9" customFormat="1" x14ac:dyDescent="0.25">
      <c r="I1656" s="4"/>
    </row>
    <row r="1657" spans="9:9" customFormat="1" x14ac:dyDescent="0.25">
      <c r="I1657" s="4"/>
    </row>
    <row r="1658" spans="9:9" customFormat="1" x14ac:dyDescent="0.25">
      <c r="I1658" s="4"/>
    </row>
    <row r="1659" spans="9:9" customFormat="1" x14ac:dyDescent="0.25">
      <c r="I1659" s="4"/>
    </row>
    <row r="1660" spans="9:9" customFormat="1" x14ac:dyDescent="0.25">
      <c r="I1660" s="4"/>
    </row>
    <row r="1661" spans="9:9" customFormat="1" x14ac:dyDescent="0.25">
      <c r="I1661" s="4"/>
    </row>
    <row r="1662" spans="9:9" customFormat="1" x14ac:dyDescent="0.25">
      <c r="I1662" s="4"/>
    </row>
    <row r="1663" spans="9:9" customFormat="1" x14ac:dyDescent="0.25">
      <c r="I1663" s="4"/>
    </row>
    <row r="1664" spans="9:9" customFormat="1" x14ac:dyDescent="0.25">
      <c r="I1664" s="4"/>
    </row>
    <row r="1665" spans="9:9" customFormat="1" x14ac:dyDescent="0.25">
      <c r="I1665" s="4"/>
    </row>
    <row r="1666" spans="9:9" customFormat="1" x14ac:dyDescent="0.25">
      <c r="I1666" s="4"/>
    </row>
    <row r="1667" spans="9:9" customFormat="1" x14ac:dyDescent="0.25">
      <c r="I1667" s="4"/>
    </row>
    <row r="1668" spans="9:9" customFormat="1" x14ac:dyDescent="0.25">
      <c r="I1668" s="4"/>
    </row>
    <row r="1669" spans="9:9" customFormat="1" x14ac:dyDescent="0.25">
      <c r="I1669" s="4"/>
    </row>
    <row r="1670" spans="9:9" customFormat="1" x14ac:dyDescent="0.25">
      <c r="I1670" s="4"/>
    </row>
    <row r="1671" spans="9:9" customFormat="1" x14ac:dyDescent="0.25">
      <c r="I1671" s="4"/>
    </row>
    <row r="1672" spans="9:9" customFormat="1" x14ac:dyDescent="0.25">
      <c r="I1672" s="4"/>
    </row>
    <row r="1673" spans="9:9" customFormat="1" x14ac:dyDescent="0.25">
      <c r="I1673" s="4"/>
    </row>
    <row r="1674" spans="9:9" customFormat="1" x14ac:dyDescent="0.25">
      <c r="I1674" s="4"/>
    </row>
    <row r="1675" spans="9:9" customFormat="1" x14ac:dyDescent="0.25">
      <c r="I1675" s="4"/>
    </row>
    <row r="1676" spans="9:9" customFormat="1" x14ac:dyDescent="0.25">
      <c r="I1676" s="4"/>
    </row>
    <row r="1677" spans="9:9" customFormat="1" x14ac:dyDescent="0.25">
      <c r="I1677" s="4"/>
    </row>
    <row r="1678" spans="9:9" customFormat="1" x14ac:dyDescent="0.25">
      <c r="I1678" s="4"/>
    </row>
    <row r="1679" spans="9:9" customFormat="1" x14ac:dyDescent="0.25">
      <c r="I1679" s="4"/>
    </row>
    <row r="1680" spans="9:9" customFormat="1" x14ac:dyDescent="0.25">
      <c r="I1680" s="4"/>
    </row>
    <row r="1681" spans="9:9" customFormat="1" x14ac:dyDescent="0.25">
      <c r="I1681" s="4"/>
    </row>
    <row r="1682" spans="9:9" customFormat="1" x14ac:dyDescent="0.25">
      <c r="I1682" s="4"/>
    </row>
    <row r="1683" spans="9:9" customFormat="1" x14ac:dyDescent="0.25">
      <c r="I1683" s="4"/>
    </row>
    <row r="1684" spans="9:9" customFormat="1" x14ac:dyDescent="0.25">
      <c r="I1684" s="4"/>
    </row>
    <row r="1685" spans="9:9" customFormat="1" x14ac:dyDescent="0.25">
      <c r="I1685" s="4"/>
    </row>
    <row r="1686" spans="9:9" customFormat="1" x14ac:dyDescent="0.25">
      <c r="I1686" s="4"/>
    </row>
    <row r="1687" spans="9:9" customFormat="1" x14ac:dyDescent="0.25">
      <c r="I1687" s="4"/>
    </row>
    <row r="1688" spans="9:9" customFormat="1" x14ac:dyDescent="0.25">
      <c r="I1688" s="4"/>
    </row>
    <row r="1689" spans="9:9" customFormat="1" x14ac:dyDescent="0.25">
      <c r="I1689" s="4"/>
    </row>
    <row r="1690" spans="9:9" customFormat="1" x14ac:dyDescent="0.25">
      <c r="I1690" s="4"/>
    </row>
    <row r="1691" spans="9:9" customFormat="1" x14ac:dyDescent="0.25">
      <c r="I1691" s="4"/>
    </row>
    <row r="1692" spans="9:9" customFormat="1" x14ac:dyDescent="0.25">
      <c r="I1692" s="4"/>
    </row>
    <row r="1693" spans="9:9" customFormat="1" x14ac:dyDescent="0.25">
      <c r="I1693" s="4"/>
    </row>
    <row r="1694" spans="9:9" customFormat="1" x14ac:dyDescent="0.25">
      <c r="I1694" s="4"/>
    </row>
    <row r="1695" spans="9:9" customFormat="1" x14ac:dyDescent="0.25">
      <c r="I1695" s="4"/>
    </row>
    <row r="1696" spans="9:9" customFormat="1" x14ac:dyDescent="0.25">
      <c r="I1696" s="4"/>
    </row>
    <row r="1697" spans="9:9" customFormat="1" x14ac:dyDescent="0.25">
      <c r="I1697" s="4"/>
    </row>
    <row r="1698" spans="9:9" customFormat="1" x14ac:dyDescent="0.25">
      <c r="I1698" s="4"/>
    </row>
    <row r="1699" spans="9:9" customFormat="1" x14ac:dyDescent="0.25">
      <c r="I1699" s="4"/>
    </row>
    <row r="1700" spans="9:9" customFormat="1" x14ac:dyDescent="0.25">
      <c r="I1700" s="4"/>
    </row>
    <row r="1701" spans="9:9" customFormat="1" x14ac:dyDescent="0.25">
      <c r="I1701" s="4"/>
    </row>
    <row r="1702" spans="9:9" customFormat="1" x14ac:dyDescent="0.25">
      <c r="I1702" s="4"/>
    </row>
    <row r="1703" spans="9:9" customFormat="1" x14ac:dyDescent="0.25">
      <c r="I1703" s="4"/>
    </row>
    <row r="1704" spans="9:9" customFormat="1" x14ac:dyDescent="0.25">
      <c r="I1704" s="4"/>
    </row>
    <row r="1705" spans="9:9" customFormat="1" x14ac:dyDescent="0.25">
      <c r="I1705" s="4"/>
    </row>
    <row r="1706" spans="9:9" customFormat="1" x14ac:dyDescent="0.25">
      <c r="I1706" s="4"/>
    </row>
    <row r="1707" spans="9:9" customFormat="1" x14ac:dyDescent="0.25">
      <c r="I1707" s="4"/>
    </row>
    <row r="1708" spans="9:9" customFormat="1" x14ac:dyDescent="0.25">
      <c r="I1708" s="4"/>
    </row>
    <row r="1709" spans="9:9" customFormat="1" x14ac:dyDescent="0.25">
      <c r="I1709" s="4"/>
    </row>
    <row r="1710" spans="9:9" customFormat="1" x14ac:dyDescent="0.25">
      <c r="I1710" s="4"/>
    </row>
    <row r="1711" spans="9:9" customFormat="1" x14ac:dyDescent="0.25">
      <c r="I1711" s="4"/>
    </row>
    <row r="1712" spans="9:9" customFormat="1" x14ac:dyDescent="0.25">
      <c r="I1712" s="4"/>
    </row>
    <row r="1713" spans="9:9" customFormat="1" x14ac:dyDescent="0.25">
      <c r="I1713" s="4"/>
    </row>
    <row r="1714" spans="9:9" customFormat="1" x14ac:dyDescent="0.25">
      <c r="I1714" s="4"/>
    </row>
    <row r="1715" spans="9:9" customFormat="1" x14ac:dyDescent="0.25">
      <c r="I1715" s="4"/>
    </row>
    <row r="1716" spans="9:9" customFormat="1" x14ac:dyDescent="0.25">
      <c r="I1716" s="4"/>
    </row>
    <row r="1717" spans="9:9" customFormat="1" x14ac:dyDescent="0.25">
      <c r="I1717" s="4"/>
    </row>
    <row r="1718" spans="9:9" customFormat="1" x14ac:dyDescent="0.25">
      <c r="I1718" s="4"/>
    </row>
    <row r="1719" spans="9:9" customFormat="1" x14ac:dyDescent="0.25">
      <c r="I1719" s="4"/>
    </row>
    <row r="1720" spans="9:9" customFormat="1" x14ac:dyDescent="0.25">
      <c r="I1720" s="4"/>
    </row>
    <row r="1721" spans="9:9" customFormat="1" x14ac:dyDescent="0.25">
      <c r="I1721" s="4"/>
    </row>
    <row r="1722" spans="9:9" customFormat="1" x14ac:dyDescent="0.25">
      <c r="I1722" s="4"/>
    </row>
    <row r="1723" spans="9:9" customFormat="1" x14ac:dyDescent="0.25">
      <c r="I1723" s="4"/>
    </row>
    <row r="1724" spans="9:9" customFormat="1" x14ac:dyDescent="0.25">
      <c r="I1724" s="4"/>
    </row>
    <row r="1725" spans="9:9" customFormat="1" x14ac:dyDescent="0.25">
      <c r="I1725" s="4"/>
    </row>
    <row r="1726" spans="9:9" customFormat="1" x14ac:dyDescent="0.25">
      <c r="I1726" s="4"/>
    </row>
    <row r="1727" spans="9:9" customFormat="1" x14ac:dyDescent="0.25">
      <c r="I1727" s="4"/>
    </row>
    <row r="1728" spans="9:9" customFormat="1" x14ac:dyDescent="0.25">
      <c r="I1728" s="4"/>
    </row>
    <row r="1729" spans="9:9" customFormat="1" x14ac:dyDescent="0.25">
      <c r="I1729" s="4"/>
    </row>
    <row r="1730" spans="9:9" customFormat="1" x14ac:dyDescent="0.25">
      <c r="I1730" s="4"/>
    </row>
    <row r="1731" spans="9:9" customFormat="1" x14ac:dyDescent="0.25">
      <c r="I1731" s="4"/>
    </row>
    <row r="1732" spans="9:9" customFormat="1" x14ac:dyDescent="0.25">
      <c r="I1732" s="4"/>
    </row>
    <row r="1733" spans="9:9" customFormat="1" x14ac:dyDescent="0.25">
      <c r="I1733" s="4"/>
    </row>
    <row r="1734" spans="9:9" customFormat="1" x14ac:dyDescent="0.25">
      <c r="I1734" s="4"/>
    </row>
    <row r="1735" spans="9:9" customFormat="1" x14ac:dyDescent="0.25">
      <c r="I1735" s="4"/>
    </row>
    <row r="1736" spans="9:9" customFormat="1" x14ac:dyDescent="0.25">
      <c r="I1736" s="4"/>
    </row>
    <row r="1737" spans="9:9" customFormat="1" x14ac:dyDescent="0.25">
      <c r="I1737" s="4"/>
    </row>
    <row r="1738" spans="9:9" customFormat="1" x14ac:dyDescent="0.25">
      <c r="I1738" s="4"/>
    </row>
    <row r="1739" spans="9:9" customFormat="1" x14ac:dyDescent="0.25">
      <c r="I1739" s="4"/>
    </row>
    <row r="1740" spans="9:9" customFormat="1" x14ac:dyDescent="0.25">
      <c r="I1740" s="4"/>
    </row>
    <row r="1741" spans="9:9" customFormat="1" x14ac:dyDescent="0.25">
      <c r="I1741" s="4"/>
    </row>
    <row r="1742" spans="9:9" customFormat="1" x14ac:dyDescent="0.25">
      <c r="I1742" s="4"/>
    </row>
    <row r="1743" spans="9:9" customFormat="1" x14ac:dyDescent="0.25">
      <c r="I1743" s="4"/>
    </row>
    <row r="1744" spans="9:9" customFormat="1" x14ac:dyDescent="0.25">
      <c r="I1744" s="4"/>
    </row>
    <row r="1745" spans="9:9" customFormat="1" x14ac:dyDescent="0.25">
      <c r="I1745" s="4"/>
    </row>
    <row r="1746" spans="9:9" customFormat="1" x14ac:dyDescent="0.25">
      <c r="I1746" s="4"/>
    </row>
    <row r="1747" spans="9:9" customFormat="1" x14ac:dyDescent="0.25">
      <c r="I1747" s="4"/>
    </row>
    <row r="1748" spans="9:9" customFormat="1" x14ac:dyDescent="0.25">
      <c r="I1748" s="4"/>
    </row>
    <row r="1749" spans="9:9" customFormat="1" x14ac:dyDescent="0.25">
      <c r="I1749" s="4"/>
    </row>
    <row r="1750" spans="9:9" customFormat="1" x14ac:dyDescent="0.25">
      <c r="I1750" s="4"/>
    </row>
    <row r="1751" spans="9:9" customFormat="1" x14ac:dyDescent="0.25">
      <c r="I1751" s="4"/>
    </row>
    <row r="1752" spans="9:9" customFormat="1" x14ac:dyDescent="0.25">
      <c r="I1752" s="4"/>
    </row>
    <row r="1753" spans="9:9" customFormat="1" x14ac:dyDescent="0.25">
      <c r="I1753" s="4"/>
    </row>
    <row r="1754" spans="9:9" customFormat="1" x14ac:dyDescent="0.25">
      <c r="I1754" s="4"/>
    </row>
    <row r="1755" spans="9:9" customFormat="1" x14ac:dyDescent="0.25">
      <c r="I1755" s="4"/>
    </row>
    <row r="1756" spans="9:9" customFormat="1" x14ac:dyDescent="0.25">
      <c r="I1756" s="4"/>
    </row>
    <row r="1757" spans="9:9" customFormat="1" x14ac:dyDescent="0.25">
      <c r="I1757" s="4"/>
    </row>
    <row r="1758" spans="9:9" customFormat="1" x14ac:dyDescent="0.25">
      <c r="I1758" s="4"/>
    </row>
    <row r="1759" spans="9:9" customFormat="1" x14ac:dyDescent="0.25">
      <c r="I1759" s="4"/>
    </row>
    <row r="1760" spans="9:9" customFormat="1" x14ac:dyDescent="0.25">
      <c r="I1760" s="4"/>
    </row>
    <row r="1761" spans="9:9" customFormat="1" x14ac:dyDescent="0.25">
      <c r="I1761" s="4"/>
    </row>
    <row r="1762" spans="9:9" customFormat="1" x14ac:dyDescent="0.25">
      <c r="I1762" s="4"/>
    </row>
    <row r="1763" spans="9:9" customFormat="1" x14ac:dyDescent="0.25">
      <c r="I1763" s="4"/>
    </row>
    <row r="1764" spans="9:9" customFormat="1" x14ac:dyDescent="0.25">
      <c r="I1764" s="4"/>
    </row>
    <row r="1765" spans="9:9" customFormat="1" x14ac:dyDescent="0.25">
      <c r="I1765" s="4"/>
    </row>
    <row r="1766" spans="9:9" customFormat="1" x14ac:dyDescent="0.25">
      <c r="I1766" s="4"/>
    </row>
    <row r="1767" spans="9:9" customFormat="1" x14ac:dyDescent="0.25">
      <c r="I1767" s="4"/>
    </row>
    <row r="1768" spans="9:9" customFormat="1" x14ac:dyDescent="0.25">
      <c r="I1768" s="4"/>
    </row>
    <row r="1769" spans="9:9" customFormat="1" x14ac:dyDescent="0.25">
      <c r="I1769" s="4"/>
    </row>
    <row r="1770" spans="9:9" customFormat="1" x14ac:dyDescent="0.25">
      <c r="I1770" s="4"/>
    </row>
    <row r="1771" spans="9:9" customFormat="1" x14ac:dyDescent="0.25">
      <c r="I1771" s="4"/>
    </row>
    <row r="1772" spans="9:9" customFormat="1" x14ac:dyDescent="0.25">
      <c r="I1772" s="4"/>
    </row>
    <row r="1773" spans="9:9" customFormat="1" x14ac:dyDescent="0.25">
      <c r="I1773" s="4"/>
    </row>
    <row r="1774" spans="9:9" customFormat="1" x14ac:dyDescent="0.25">
      <c r="I1774" s="4"/>
    </row>
    <row r="1775" spans="9:9" customFormat="1" x14ac:dyDescent="0.25">
      <c r="I1775" s="4"/>
    </row>
    <row r="1776" spans="9:9" customFormat="1" x14ac:dyDescent="0.25">
      <c r="I1776" s="4"/>
    </row>
    <row r="1777" spans="9:9" customFormat="1" x14ac:dyDescent="0.25">
      <c r="I1777" s="4"/>
    </row>
    <row r="1778" spans="9:9" customFormat="1" x14ac:dyDescent="0.25">
      <c r="I1778" s="4"/>
    </row>
    <row r="1779" spans="9:9" customFormat="1" x14ac:dyDescent="0.25">
      <c r="I1779" s="4"/>
    </row>
    <row r="1780" spans="9:9" customFormat="1" x14ac:dyDescent="0.25">
      <c r="I1780" s="4"/>
    </row>
    <row r="1781" spans="9:9" customFormat="1" x14ac:dyDescent="0.25">
      <c r="I1781" s="4"/>
    </row>
    <row r="1782" spans="9:9" customFormat="1" x14ac:dyDescent="0.25">
      <c r="I1782" s="4"/>
    </row>
    <row r="1783" spans="9:9" customFormat="1" x14ac:dyDescent="0.25">
      <c r="I1783" s="4"/>
    </row>
    <row r="1784" spans="9:9" customFormat="1" x14ac:dyDescent="0.25">
      <c r="I1784" s="4"/>
    </row>
    <row r="1785" spans="9:9" customFormat="1" x14ac:dyDescent="0.25">
      <c r="I1785" s="4"/>
    </row>
    <row r="1786" spans="9:9" customFormat="1" x14ac:dyDescent="0.25">
      <c r="I1786" s="4"/>
    </row>
    <row r="1787" spans="9:9" customFormat="1" x14ac:dyDescent="0.25">
      <c r="I1787" s="4"/>
    </row>
    <row r="1788" spans="9:9" customFormat="1" x14ac:dyDescent="0.25">
      <c r="I1788" s="4"/>
    </row>
    <row r="1789" spans="9:9" customFormat="1" x14ac:dyDescent="0.25">
      <c r="I1789" s="4"/>
    </row>
    <row r="1790" spans="9:9" customFormat="1" x14ac:dyDescent="0.25">
      <c r="I1790" s="4"/>
    </row>
    <row r="1791" spans="9:9" customFormat="1" x14ac:dyDescent="0.25">
      <c r="I1791" s="4"/>
    </row>
    <row r="1792" spans="9:9" customFormat="1" x14ac:dyDescent="0.25">
      <c r="I1792" s="4"/>
    </row>
    <row r="1793" spans="9:9" customFormat="1" x14ac:dyDescent="0.25">
      <c r="I1793" s="4"/>
    </row>
    <row r="1794" spans="9:9" customFormat="1" x14ac:dyDescent="0.25">
      <c r="I1794" s="4"/>
    </row>
    <row r="1795" spans="9:9" customFormat="1" x14ac:dyDescent="0.25">
      <c r="I1795" s="4"/>
    </row>
    <row r="1796" spans="9:9" customFormat="1" x14ac:dyDescent="0.25">
      <c r="I1796" s="4"/>
    </row>
    <row r="1797" spans="9:9" customFormat="1" x14ac:dyDescent="0.25">
      <c r="I1797" s="4"/>
    </row>
    <row r="1798" spans="9:9" customFormat="1" x14ac:dyDescent="0.25">
      <c r="I1798" s="4"/>
    </row>
    <row r="1799" spans="9:9" customFormat="1" x14ac:dyDescent="0.25">
      <c r="I1799" s="4"/>
    </row>
    <row r="1800" spans="9:9" customFormat="1" x14ac:dyDescent="0.25">
      <c r="I1800" s="4"/>
    </row>
    <row r="1801" spans="9:9" customFormat="1" x14ac:dyDescent="0.25">
      <c r="I1801" s="4"/>
    </row>
    <row r="1802" spans="9:9" customFormat="1" x14ac:dyDescent="0.25">
      <c r="I1802" s="4"/>
    </row>
    <row r="1803" spans="9:9" customFormat="1" x14ac:dyDescent="0.25">
      <c r="I1803" s="4"/>
    </row>
    <row r="1804" spans="9:9" customFormat="1" x14ac:dyDescent="0.25">
      <c r="I1804" s="4"/>
    </row>
    <row r="1805" spans="9:9" customFormat="1" x14ac:dyDescent="0.25">
      <c r="I1805" s="4"/>
    </row>
    <row r="1806" spans="9:9" customFormat="1" x14ac:dyDescent="0.25">
      <c r="I1806" s="4"/>
    </row>
    <row r="1807" spans="9:9" customFormat="1" x14ac:dyDescent="0.25">
      <c r="I1807" s="4"/>
    </row>
    <row r="1808" spans="9:9" customFormat="1" x14ac:dyDescent="0.25">
      <c r="I1808" s="4"/>
    </row>
    <row r="1809" spans="9:9" customFormat="1" x14ac:dyDescent="0.25">
      <c r="I1809" s="4"/>
    </row>
    <row r="1810" spans="9:9" customFormat="1" x14ac:dyDescent="0.25">
      <c r="I1810" s="4"/>
    </row>
    <row r="1811" spans="9:9" customFormat="1" x14ac:dyDescent="0.25">
      <c r="I1811" s="4"/>
    </row>
    <row r="1812" spans="9:9" customFormat="1" x14ac:dyDescent="0.25">
      <c r="I1812" s="4"/>
    </row>
    <row r="1813" spans="9:9" customFormat="1" x14ac:dyDescent="0.25">
      <c r="I1813" s="4"/>
    </row>
    <row r="1814" spans="9:9" customFormat="1" x14ac:dyDescent="0.25">
      <c r="I1814" s="4"/>
    </row>
    <row r="1815" spans="9:9" customFormat="1" x14ac:dyDescent="0.25">
      <c r="I1815" s="4"/>
    </row>
    <row r="1816" spans="9:9" customFormat="1" x14ac:dyDescent="0.25">
      <c r="I1816" s="4"/>
    </row>
    <row r="1817" spans="9:9" customFormat="1" x14ac:dyDescent="0.25">
      <c r="I1817" s="4"/>
    </row>
    <row r="1818" spans="9:9" customFormat="1" x14ac:dyDescent="0.25">
      <c r="I1818" s="4"/>
    </row>
    <row r="1819" spans="9:9" customFormat="1" x14ac:dyDescent="0.25">
      <c r="I1819" s="4"/>
    </row>
    <row r="1820" spans="9:9" customFormat="1" x14ac:dyDescent="0.25">
      <c r="I1820" s="4"/>
    </row>
    <row r="1821" spans="9:9" customFormat="1" x14ac:dyDescent="0.25">
      <c r="I1821" s="4"/>
    </row>
    <row r="1822" spans="9:9" customFormat="1" x14ac:dyDescent="0.25">
      <c r="I1822" s="4"/>
    </row>
    <row r="1823" spans="9:9" customFormat="1" x14ac:dyDescent="0.25">
      <c r="I1823" s="4"/>
    </row>
    <row r="1824" spans="9:9" customFormat="1" x14ac:dyDescent="0.25">
      <c r="I1824" s="4"/>
    </row>
    <row r="1825" spans="9:9" customFormat="1" x14ac:dyDescent="0.25">
      <c r="I1825" s="4"/>
    </row>
    <row r="1826" spans="9:9" customFormat="1" x14ac:dyDescent="0.25">
      <c r="I1826" s="4"/>
    </row>
    <row r="1827" spans="9:9" customFormat="1" x14ac:dyDescent="0.25">
      <c r="I1827" s="4"/>
    </row>
    <row r="1828" spans="9:9" customFormat="1" x14ac:dyDescent="0.25">
      <c r="I1828" s="4"/>
    </row>
    <row r="1829" spans="9:9" customFormat="1" x14ac:dyDescent="0.25">
      <c r="I1829" s="4"/>
    </row>
    <row r="1830" spans="9:9" customFormat="1" x14ac:dyDescent="0.25">
      <c r="I1830" s="4"/>
    </row>
    <row r="1831" spans="9:9" customFormat="1" x14ac:dyDescent="0.25">
      <c r="I1831" s="4"/>
    </row>
    <row r="1832" spans="9:9" customFormat="1" x14ac:dyDescent="0.25">
      <c r="I1832" s="4"/>
    </row>
    <row r="1833" spans="9:9" customFormat="1" x14ac:dyDescent="0.25">
      <c r="I1833" s="4"/>
    </row>
    <row r="1834" spans="9:9" customFormat="1" x14ac:dyDescent="0.25">
      <c r="I1834" s="4"/>
    </row>
    <row r="1835" spans="9:9" customFormat="1" x14ac:dyDescent="0.25">
      <c r="I1835" s="4"/>
    </row>
    <row r="1836" spans="9:9" customFormat="1" x14ac:dyDescent="0.25">
      <c r="I1836" s="4"/>
    </row>
    <row r="1837" spans="9:9" customFormat="1" x14ac:dyDescent="0.25">
      <c r="I1837" s="4"/>
    </row>
    <row r="1838" spans="9:9" customFormat="1" x14ac:dyDescent="0.25">
      <c r="I1838" s="4"/>
    </row>
    <row r="1839" spans="9:9" customFormat="1" x14ac:dyDescent="0.25">
      <c r="I1839" s="4"/>
    </row>
    <row r="1840" spans="9:9" customFormat="1" x14ac:dyDescent="0.25">
      <c r="I1840" s="4"/>
    </row>
    <row r="1841" spans="9:9" customFormat="1" x14ac:dyDescent="0.25">
      <c r="I1841" s="4"/>
    </row>
    <row r="1842" spans="9:9" customFormat="1" x14ac:dyDescent="0.25">
      <c r="I1842" s="4"/>
    </row>
    <row r="1843" spans="9:9" customFormat="1" x14ac:dyDescent="0.25">
      <c r="I1843" s="4"/>
    </row>
    <row r="1844" spans="9:9" customFormat="1" x14ac:dyDescent="0.25">
      <c r="I1844" s="4"/>
    </row>
    <row r="1845" spans="9:9" customFormat="1" x14ac:dyDescent="0.25">
      <c r="I1845" s="4"/>
    </row>
    <row r="1846" spans="9:9" customFormat="1" x14ac:dyDescent="0.25">
      <c r="I1846" s="4"/>
    </row>
    <row r="1847" spans="9:9" customFormat="1" x14ac:dyDescent="0.25">
      <c r="I1847" s="4"/>
    </row>
    <row r="1848" spans="9:9" customFormat="1" x14ac:dyDescent="0.25">
      <c r="I1848" s="4"/>
    </row>
    <row r="1849" spans="9:9" customFormat="1" x14ac:dyDescent="0.25">
      <c r="I1849" s="4"/>
    </row>
    <row r="1850" spans="9:9" customFormat="1" x14ac:dyDescent="0.25">
      <c r="I1850" s="4"/>
    </row>
    <row r="1851" spans="9:9" customFormat="1" x14ac:dyDescent="0.25">
      <c r="I1851" s="4"/>
    </row>
    <row r="1852" spans="9:9" customFormat="1" x14ac:dyDescent="0.25">
      <c r="I1852" s="4"/>
    </row>
    <row r="1853" spans="9:9" customFormat="1" x14ac:dyDescent="0.25">
      <c r="I1853" s="4"/>
    </row>
    <row r="1854" spans="9:9" customFormat="1" x14ac:dyDescent="0.25">
      <c r="I1854" s="4"/>
    </row>
    <row r="1855" spans="9:9" customFormat="1" x14ac:dyDescent="0.25">
      <c r="I1855" s="4"/>
    </row>
    <row r="1856" spans="9:9" customFormat="1" x14ac:dyDescent="0.25">
      <c r="I1856" s="4"/>
    </row>
    <row r="1857" spans="9:9" customFormat="1" x14ac:dyDescent="0.25">
      <c r="I1857" s="4"/>
    </row>
    <row r="1858" spans="9:9" customFormat="1" x14ac:dyDescent="0.25">
      <c r="I1858" s="4"/>
    </row>
    <row r="1859" spans="9:9" customFormat="1" x14ac:dyDescent="0.25">
      <c r="I1859" s="4"/>
    </row>
    <row r="1860" spans="9:9" customFormat="1" x14ac:dyDescent="0.25">
      <c r="I1860" s="4"/>
    </row>
    <row r="1861" spans="9:9" customFormat="1" x14ac:dyDescent="0.25">
      <c r="I1861" s="4"/>
    </row>
    <row r="1862" spans="9:9" customFormat="1" x14ac:dyDescent="0.25">
      <c r="I1862" s="4"/>
    </row>
    <row r="1863" spans="9:9" customFormat="1" x14ac:dyDescent="0.25">
      <c r="I1863" s="4"/>
    </row>
    <row r="1864" spans="9:9" customFormat="1" x14ac:dyDescent="0.25">
      <c r="I1864" s="4"/>
    </row>
    <row r="1865" spans="9:9" customFormat="1" x14ac:dyDescent="0.25">
      <c r="I1865" s="4"/>
    </row>
    <row r="1866" spans="9:9" customFormat="1" x14ac:dyDescent="0.25">
      <c r="I1866" s="4"/>
    </row>
    <row r="1867" spans="9:9" customFormat="1" x14ac:dyDescent="0.25">
      <c r="I1867" s="4"/>
    </row>
    <row r="1868" spans="9:9" customFormat="1" x14ac:dyDescent="0.25">
      <c r="I1868" s="4"/>
    </row>
    <row r="1869" spans="9:9" customFormat="1" x14ac:dyDescent="0.25">
      <c r="I1869" s="4"/>
    </row>
    <row r="1870" spans="9:9" customFormat="1" x14ac:dyDescent="0.25">
      <c r="I1870" s="4"/>
    </row>
    <row r="1871" spans="9:9" customFormat="1" x14ac:dyDescent="0.25">
      <c r="I1871" s="4"/>
    </row>
    <row r="1872" spans="9:9" customFormat="1" x14ac:dyDescent="0.25">
      <c r="I1872" s="4"/>
    </row>
    <row r="1873" spans="9:9" customFormat="1" x14ac:dyDescent="0.25">
      <c r="I1873" s="4"/>
    </row>
    <row r="1874" spans="9:9" customFormat="1" x14ac:dyDescent="0.25">
      <c r="I1874" s="4"/>
    </row>
    <row r="1875" spans="9:9" customFormat="1" x14ac:dyDescent="0.25">
      <c r="I1875" s="4"/>
    </row>
    <row r="1876" spans="9:9" customFormat="1" x14ac:dyDescent="0.25">
      <c r="I1876" s="4"/>
    </row>
    <row r="1877" spans="9:9" customFormat="1" x14ac:dyDescent="0.25">
      <c r="I1877" s="4"/>
    </row>
    <row r="1878" spans="9:9" customFormat="1" x14ac:dyDescent="0.25">
      <c r="I1878" s="4"/>
    </row>
    <row r="1879" spans="9:9" customFormat="1" x14ac:dyDescent="0.25">
      <c r="I1879" s="4"/>
    </row>
    <row r="1880" spans="9:9" customFormat="1" x14ac:dyDescent="0.25">
      <c r="I1880" s="4"/>
    </row>
    <row r="1881" spans="9:9" customFormat="1" x14ac:dyDescent="0.25">
      <c r="I1881" s="4"/>
    </row>
    <row r="1882" spans="9:9" customFormat="1" x14ac:dyDescent="0.25">
      <c r="I1882" s="4"/>
    </row>
    <row r="1883" spans="9:9" customFormat="1" x14ac:dyDescent="0.25">
      <c r="I1883" s="4"/>
    </row>
    <row r="1884" spans="9:9" customFormat="1" x14ac:dyDescent="0.25">
      <c r="I1884" s="4"/>
    </row>
    <row r="1885" spans="9:9" customFormat="1" x14ac:dyDescent="0.25">
      <c r="I1885" s="4"/>
    </row>
    <row r="1886" spans="9:9" customFormat="1" x14ac:dyDescent="0.25">
      <c r="I1886" s="4"/>
    </row>
    <row r="1887" spans="9:9" customFormat="1" x14ac:dyDescent="0.25">
      <c r="I1887" s="4"/>
    </row>
    <row r="1888" spans="9:9" customFormat="1" x14ac:dyDescent="0.25">
      <c r="I1888" s="4"/>
    </row>
    <row r="1889" spans="9:9" customFormat="1" x14ac:dyDescent="0.25">
      <c r="I1889" s="4"/>
    </row>
    <row r="1890" spans="9:9" customFormat="1" x14ac:dyDescent="0.25">
      <c r="I1890" s="4"/>
    </row>
    <row r="1891" spans="9:9" customFormat="1" x14ac:dyDescent="0.25">
      <c r="I1891" s="4"/>
    </row>
    <row r="1892" spans="9:9" customFormat="1" x14ac:dyDescent="0.25">
      <c r="I1892" s="4"/>
    </row>
    <row r="1893" spans="9:9" customFormat="1" x14ac:dyDescent="0.25">
      <c r="I1893" s="4"/>
    </row>
    <row r="1894" spans="9:9" customFormat="1" x14ac:dyDescent="0.25">
      <c r="I1894" s="4"/>
    </row>
    <row r="1895" spans="9:9" customFormat="1" x14ac:dyDescent="0.25">
      <c r="I1895" s="4"/>
    </row>
    <row r="1896" spans="9:9" customFormat="1" x14ac:dyDescent="0.25">
      <c r="I1896" s="4"/>
    </row>
    <row r="1897" spans="9:9" customFormat="1" x14ac:dyDescent="0.25">
      <c r="I1897" s="4"/>
    </row>
    <row r="1898" spans="9:9" customFormat="1" x14ac:dyDescent="0.25">
      <c r="I1898" s="4"/>
    </row>
    <row r="1899" spans="9:9" customFormat="1" x14ac:dyDescent="0.25">
      <c r="I1899" s="4"/>
    </row>
    <row r="1900" spans="9:9" customFormat="1" x14ac:dyDescent="0.25">
      <c r="I1900" s="4"/>
    </row>
    <row r="1901" spans="9:9" customFormat="1" x14ac:dyDescent="0.25">
      <c r="I1901" s="4"/>
    </row>
    <row r="1902" spans="9:9" customFormat="1" x14ac:dyDescent="0.25">
      <c r="I1902" s="4"/>
    </row>
    <row r="1903" spans="9:9" customFormat="1" x14ac:dyDescent="0.25">
      <c r="I1903" s="4"/>
    </row>
    <row r="1904" spans="9:9" customFormat="1" x14ac:dyDescent="0.25">
      <c r="I1904" s="4"/>
    </row>
    <row r="1905" spans="9:9" customFormat="1" x14ac:dyDescent="0.25">
      <c r="I1905" s="4"/>
    </row>
    <row r="1906" spans="9:9" customFormat="1" x14ac:dyDescent="0.25">
      <c r="I1906" s="4"/>
    </row>
    <row r="1907" spans="9:9" customFormat="1" x14ac:dyDescent="0.25">
      <c r="I1907" s="4"/>
    </row>
    <row r="1908" spans="9:9" customFormat="1" x14ac:dyDescent="0.25">
      <c r="I1908" s="4"/>
    </row>
    <row r="1909" spans="9:9" customFormat="1" x14ac:dyDescent="0.25">
      <c r="I1909" s="4"/>
    </row>
    <row r="1910" spans="9:9" customFormat="1" x14ac:dyDescent="0.25">
      <c r="I1910" s="4"/>
    </row>
    <row r="1911" spans="9:9" customFormat="1" x14ac:dyDescent="0.25">
      <c r="I1911" s="4"/>
    </row>
    <row r="1912" spans="9:9" customFormat="1" x14ac:dyDescent="0.25">
      <c r="I1912" s="4"/>
    </row>
    <row r="1913" spans="9:9" customFormat="1" x14ac:dyDescent="0.25">
      <c r="I1913" s="4"/>
    </row>
    <row r="1914" spans="9:9" customFormat="1" x14ac:dyDescent="0.25">
      <c r="I1914" s="4"/>
    </row>
    <row r="1915" spans="9:9" customFormat="1" x14ac:dyDescent="0.25">
      <c r="I1915" s="4"/>
    </row>
    <row r="1916" spans="9:9" customFormat="1" x14ac:dyDescent="0.25">
      <c r="I1916" s="4"/>
    </row>
    <row r="1917" spans="9:9" customFormat="1" x14ac:dyDescent="0.25">
      <c r="I1917" s="4"/>
    </row>
    <row r="1918" spans="9:9" customFormat="1" x14ac:dyDescent="0.25">
      <c r="I1918" s="4"/>
    </row>
    <row r="1919" spans="9:9" customFormat="1" x14ac:dyDescent="0.25">
      <c r="I1919" s="4"/>
    </row>
    <row r="1920" spans="9:9" customFormat="1" x14ac:dyDescent="0.25">
      <c r="I1920" s="4"/>
    </row>
    <row r="1921" spans="9:9" customFormat="1" x14ac:dyDescent="0.25">
      <c r="I1921" s="4"/>
    </row>
    <row r="1922" spans="9:9" customFormat="1" x14ac:dyDescent="0.25">
      <c r="I1922" s="4"/>
    </row>
    <row r="1923" spans="9:9" customFormat="1" x14ac:dyDescent="0.25">
      <c r="I1923" s="4"/>
    </row>
    <row r="1924" spans="9:9" customFormat="1" x14ac:dyDescent="0.25">
      <c r="I1924" s="4"/>
    </row>
    <row r="1925" spans="9:9" customFormat="1" x14ac:dyDescent="0.25">
      <c r="I1925" s="4"/>
    </row>
    <row r="1926" spans="9:9" customFormat="1" x14ac:dyDescent="0.25">
      <c r="I1926" s="4"/>
    </row>
    <row r="1927" spans="9:9" customFormat="1" x14ac:dyDescent="0.25">
      <c r="I1927" s="4"/>
    </row>
    <row r="1928" spans="9:9" customFormat="1" x14ac:dyDescent="0.25">
      <c r="I1928" s="4"/>
    </row>
    <row r="1929" spans="9:9" customFormat="1" x14ac:dyDescent="0.25">
      <c r="I1929" s="4"/>
    </row>
    <row r="1930" spans="9:9" customFormat="1" x14ac:dyDescent="0.25">
      <c r="I1930" s="4"/>
    </row>
    <row r="1931" spans="9:9" customFormat="1" x14ac:dyDescent="0.25">
      <c r="I1931" s="4"/>
    </row>
    <row r="1932" spans="9:9" customFormat="1" x14ac:dyDescent="0.25">
      <c r="I1932" s="4"/>
    </row>
    <row r="1933" spans="9:9" customFormat="1" x14ac:dyDescent="0.25">
      <c r="I1933" s="4"/>
    </row>
    <row r="1934" spans="9:9" customFormat="1" x14ac:dyDescent="0.25">
      <c r="I1934" s="4"/>
    </row>
    <row r="1935" spans="9:9" customFormat="1" x14ac:dyDescent="0.25">
      <c r="I1935" s="4"/>
    </row>
    <row r="1936" spans="9:9" customFormat="1" x14ac:dyDescent="0.25">
      <c r="I1936" s="4"/>
    </row>
    <row r="1937" spans="9:9" customFormat="1" x14ac:dyDescent="0.25">
      <c r="I1937" s="4"/>
    </row>
    <row r="1938" spans="9:9" customFormat="1" x14ac:dyDescent="0.25">
      <c r="I1938" s="4"/>
    </row>
    <row r="1939" spans="9:9" customFormat="1" x14ac:dyDescent="0.25">
      <c r="I1939" s="4"/>
    </row>
    <row r="1940" spans="9:9" customFormat="1" x14ac:dyDescent="0.25">
      <c r="I1940" s="4"/>
    </row>
    <row r="1941" spans="9:9" customFormat="1" x14ac:dyDescent="0.25">
      <c r="I1941" s="4"/>
    </row>
    <row r="1942" spans="9:9" customFormat="1" x14ac:dyDescent="0.25">
      <c r="I1942" s="4"/>
    </row>
    <row r="1943" spans="9:9" customFormat="1" x14ac:dyDescent="0.25">
      <c r="I1943" s="4"/>
    </row>
    <row r="1944" spans="9:9" customFormat="1" x14ac:dyDescent="0.25">
      <c r="I1944" s="4"/>
    </row>
    <row r="1945" spans="9:9" customFormat="1" x14ac:dyDescent="0.25">
      <c r="I1945" s="4"/>
    </row>
    <row r="1946" spans="9:9" customFormat="1" x14ac:dyDescent="0.25">
      <c r="I1946" s="4"/>
    </row>
    <row r="1947" spans="9:9" customFormat="1" x14ac:dyDescent="0.25">
      <c r="I1947" s="4"/>
    </row>
    <row r="1948" spans="9:9" customFormat="1" x14ac:dyDescent="0.25">
      <c r="I1948" s="4"/>
    </row>
    <row r="1949" spans="9:9" customFormat="1" x14ac:dyDescent="0.25">
      <c r="I1949" s="4"/>
    </row>
    <row r="1950" spans="9:9" customFormat="1" x14ac:dyDescent="0.25">
      <c r="I1950" s="4"/>
    </row>
    <row r="1951" spans="9:9" customFormat="1" x14ac:dyDescent="0.25">
      <c r="I1951" s="4"/>
    </row>
    <row r="1952" spans="9:9" customFormat="1" x14ac:dyDescent="0.25">
      <c r="I1952" s="4"/>
    </row>
    <row r="1953" spans="9:9" customFormat="1" x14ac:dyDescent="0.25">
      <c r="I1953" s="4"/>
    </row>
    <row r="1954" spans="9:9" customFormat="1" x14ac:dyDescent="0.25">
      <c r="I1954" s="4"/>
    </row>
    <row r="1955" spans="9:9" customFormat="1" x14ac:dyDescent="0.25">
      <c r="I1955" s="4"/>
    </row>
    <row r="1956" spans="9:9" customFormat="1" x14ac:dyDescent="0.25">
      <c r="I1956" s="4"/>
    </row>
    <row r="1957" spans="9:9" customFormat="1" x14ac:dyDescent="0.25">
      <c r="I1957" s="4"/>
    </row>
    <row r="1958" spans="9:9" customFormat="1" x14ac:dyDescent="0.25">
      <c r="I1958" s="4"/>
    </row>
    <row r="1959" spans="9:9" customFormat="1" x14ac:dyDescent="0.25">
      <c r="I1959" s="4"/>
    </row>
    <row r="1960" spans="9:9" customFormat="1" x14ac:dyDescent="0.25">
      <c r="I1960" s="4"/>
    </row>
    <row r="1961" spans="9:9" customFormat="1" x14ac:dyDescent="0.25">
      <c r="I1961" s="4"/>
    </row>
    <row r="1962" spans="9:9" customFormat="1" x14ac:dyDescent="0.25">
      <c r="I1962" s="4"/>
    </row>
    <row r="1963" spans="9:9" customFormat="1" x14ac:dyDescent="0.25">
      <c r="I1963" s="4"/>
    </row>
    <row r="1964" spans="9:9" customFormat="1" x14ac:dyDescent="0.25">
      <c r="I1964" s="4"/>
    </row>
    <row r="1965" spans="9:9" customFormat="1" x14ac:dyDescent="0.25">
      <c r="I1965" s="4"/>
    </row>
    <row r="1966" spans="9:9" customFormat="1" x14ac:dyDescent="0.25">
      <c r="I1966" s="4"/>
    </row>
    <row r="1967" spans="9:9" customFormat="1" x14ac:dyDescent="0.25">
      <c r="I1967" s="4"/>
    </row>
    <row r="1968" spans="9:9" customFormat="1" x14ac:dyDescent="0.25">
      <c r="I1968" s="4"/>
    </row>
    <row r="1969" spans="9:9" customFormat="1" x14ac:dyDescent="0.25">
      <c r="I1969" s="4"/>
    </row>
    <row r="1970" spans="9:9" customFormat="1" x14ac:dyDescent="0.25">
      <c r="I1970" s="4"/>
    </row>
    <row r="1971" spans="9:9" customFormat="1" x14ac:dyDescent="0.25">
      <c r="I1971" s="4"/>
    </row>
    <row r="1972" spans="9:9" customFormat="1" x14ac:dyDescent="0.25">
      <c r="I1972" s="4"/>
    </row>
    <row r="1973" spans="9:9" customFormat="1" x14ac:dyDescent="0.25">
      <c r="I1973" s="4"/>
    </row>
    <row r="1974" spans="9:9" customFormat="1" x14ac:dyDescent="0.25">
      <c r="I1974" s="4"/>
    </row>
    <row r="1975" spans="9:9" customFormat="1" x14ac:dyDescent="0.25">
      <c r="I1975" s="4"/>
    </row>
    <row r="1976" spans="9:9" customFormat="1" x14ac:dyDescent="0.25">
      <c r="I1976" s="4"/>
    </row>
    <row r="1977" spans="9:9" customFormat="1" x14ac:dyDescent="0.25">
      <c r="I1977" s="4"/>
    </row>
    <row r="1978" spans="9:9" customFormat="1" x14ac:dyDescent="0.25">
      <c r="I1978" s="4"/>
    </row>
    <row r="1979" spans="9:9" customFormat="1" x14ac:dyDescent="0.25">
      <c r="I1979" s="4"/>
    </row>
    <row r="1980" spans="9:9" customFormat="1" x14ac:dyDescent="0.25">
      <c r="I1980" s="4"/>
    </row>
    <row r="1981" spans="9:9" customFormat="1" x14ac:dyDescent="0.25">
      <c r="I1981" s="4"/>
    </row>
    <row r="1982" spans="9:9" customFormat="1" x14ac:dyDescent="0.25">
      <c r="I1982" s="4"/>
    </row>
    <row r="1983" spans="9:9" customFormat="1" x14ac:dyDescent="0.25">
      <c r="I1983" s="4"/>
    </row>
    <row r="1984" spans="9:9" customFormat="1" x14ac:dyDescent="0.25">
      <c r="I1984" s="4"/>
    </row>
    <row r="1985" spans="9:9" customFormat="1" x14ac:dyDescent="0.25">
      <c r="I1985" s="4"/>
    </row>
    <row r="1986" spans="9:9" customFormat="1" x14ac:dyDescent="0.25">
      <c r="I1986" s="4"/>
    </row>
    <row r="1987" spans="9:9" customFormat="1" x14ac:dyDescent="0.25">
      <c r="I1987" s="4"/>
    </row>
    <row r="1988" spans="9:9" customFormat="1" x14ac:dyDescent="0.25">
      <c r="I1988" s="4"/>
    </row>
    <row r="1989" spans="9:9" customFormat="1" x14ac:dyDescent="0.25">
      <c r="I1989" s="4"/>
    </row>
    <row r="1990" spans="9:9" customFormat="1" x14ac:dyDescent="0.25">
      <c r="I1990" s="4"/>
    </row>
    <row r="1991" spans="9:9" customFormat="1" x14ac:dyDescent="0.25">
      <c r="I1991" s="4"/>
    </row>
    <row r="1992" spans="9:9" customFormat="1" x14ac:dyDescent="0.25">
      <c r="I1992" s="4"/>
    </row>
    <row r="1993" spans="9:9" customFormat="1" x14ac:dyDescent="0.25">
      <c r="I1993" s="4"/>
    </row>
    <row r="1994" spans="9:9" customFormat="1" x14ac:dyDescent="0.25">
      <c r="I1994" s="4"/>
    </row>
    <row r="1995" spans="9:9" customFormat="1" x14ac:dyDescent="0.25">
      <c r="I1995" s="4"/>
    </row>
    <row r="1996" spans="9:9" customFormat="1" x14ac:dyDescent="0.25">
      <c r="I1996" s="4"/>
    </row>
    <row r="1997" spans="9:9" customFormat="1" x14ac:dyDescent="0.25">
      <c r="I1997" s="4"/>
    </row>
    <row r="1998" spans="9:9" customFormat="1" x14ac:dyDescent="0.25">
      <c r="I1998" s="4"/>
    </row>
    <row r="1999" spans="9:9" customFormat="1" x14ac:dyDescent="0.25">
      <c r="I1999" s="4"/>
    </row>
    <row r="2000" spans="9:9" customFormat="1" x14ac:dyDescent="0.25">
      <c r="I2000" s="4"/>
    </row>
    <row r="2001" spans="9:9" customFormat="1" x14ac:dyDescent="0.25">
      <c r="I2001" s="4"/>
    </row>
    <row r="2002" spans="9:9" customFormat="1" x14ac:dyDescent="0.25">
      <c r="I2002" s="4"/>
    </row>
    <row r="2003" spans="9:9" customFormat="1" x14ac:dyDescent="0.25">
      <c r="I2003" s="4"/>
    </row>
    <row r="2004" spans="9:9" customFormat="1" x14ac:dyDescent="0.25">
      <c r="I2004" s="4"/>
    </row>
    <row r="2005" spans="9:9" customFormat="1" x14ac:dyDescent="0.25">
      <c r="I2005" s="4"/>
    </row>
    <row r="2006" spans="9:9" customFormat="1" x14ac:dyDescent="0.25">
      <c r="I2006" s="4"/>
    </row>
    <row r="2007" spans="9:9" customFormat="1" x14ac:dyDescent="0.25">
      <c r="I2007" s="4"/>
    </row>
    <row r="2008" spans="9:9" customFormat="1" x14ac:dyDescent="0.25">
      <c r="I2008" s="4"/>
    </row>
    <row r="2009" spans="9:9" customFormat="1" x14ac:dyDescent="0.25">
      <c r="I2009" s="4"/>
    </row>
    <row r="2010" spans="9:9" customFormat="1" x14ac:dyDescent="0.25">
      <c r="I2010" s="4"/>
    </row>
    <row r="2011" spans="9:9" customFormat="1" x14ac:dyDescent="0.25">
      <c r="I2011" s="4"/>
    </row>
    <row r="2012" spans="9:9" customFormat="1" x14ac:dyDescent="0.25">
      <c r="I2012" s="4"/>
    </row>
    <row r="2013" spans="9:9" customFormat="1" x14ac:dyDescent="0.25">
      <c r="I2013" s="4"/>
    </row>
    <row r="2014" spans="9:9" customFormat="1" x14ac:dyDescent="0.25">
      <c r="I2014" s="4"/>
    </row>
    <row r="2015" spans="9:9" customFormat="1" x14ac:dyDescent="0.25">
      <c r="I2015" s="4"/>
    </row>
    <row r="2016" spans="9:9" customFormat="1" x14ac:dyDescent="0.25">
      <c r="I2016" s="4"/>
    </row>
    <row r="2017" spans="9:9" customFormat="1" x14ac:dyDescent="0.25">
      <c r="I2017" s="4"/>
    </row>
    <row r="2018" spans="9:9" customFormat="1" x14ac:dyDescent="0.25">
      <c r="I2018" s="4"/>
    </row>
    <row r="2019" spans="9:9" customFormat="1" x14ac:dyDescent="0.25">
      <c r="I2019" s="4"/>
    </row>
    <row r="2020" spans="9:9" customFormat="1" x14ac:dyDescent="0.25">
      <c r="I2020" s="4"/>
    </row>
    <row r="2021" spans="9:9" customFormat="1" x14ac:dyDescent="0.25">
      <c r="I2021" s="4"/>
    </row>
    <row r="2022" spans="9:9" customFormat="1" x14ac:dyDescent="0.25">
      <c r="I2022" s="4"/>
    </row>
    <row r="2023" spans="9:9" customFormat="1" x14ac:dyDescent="0.25">
      <c r="I2023" s="4"/>
    </row>
    <row r="2024" spans="9:9" customFormat="1" x14ac:dyDescent="0.25">
      <c r="I2024" s="4"/>
    </row>
    <row r="2025" spans="9:9" customFormat="1" x14ac:dyDescent="0.25">
      <c r="I2025" s="4"/>
    </row>
    <row r="2026" spans="9:9" customFormat="1" x14ac:dyDescent="0.25">
      <c r="I2026" s="4"/>
    </row>
    <row r="2027" spans="9:9" customFormat="1" x14ac:dyDescent="0.25">
      <c r="I2027" s="4"/>
    </row>
    <row r="2028" spans="9:9" customFormat="1" x14ac:dyDescent="0.25">
      <c r="I2028" s="4"/>
    </row>
    <row r="2029" spans="9:9" customFormat="1" x14ac:dyDescent="0.25">
      <c r="I2029" s="4"/>
    </row>
    <row r="2030" spans="9:9" customFormat="1" x14ac:dyDescent="0.25">
      <c r="I2030" s="4"/>
    </row>
    <row r="2031" spans="9:9" customFormat="1" x14ac:dyDescent="0.25">
      <c r="I2031" s="4"/>
    </row>
    <row r="2032" spans="9:9" customFormat="1" x14ac:dyDescent="0.25">
      <c r="I2032" s="4"/>
    </row>
    <row r="2033" spans="9:9" customFormat="1" x14ac:dyDescent="0.25">
      <c r="I2033" s="4"/>
    </row>
    <row r="2034" spans="9:9" customFormat="1" x14ac:dyDescent="0.25">
      <c r="I2034" s="4"/>
    </row>
    <row r="2035" spans="9:9" customFormat="1" x14ac:dyDescent="0.25">
      <c r="I2035" s="4"/>
    </row>
    <row r="2036" spans="9:9" customFormat="1" x14ac:dyDescent="0.25">
      <c r="I2036" s="4"/>
    </row>
    <row r="2037" spans="9:9" customFormat="1" x14ac:dyDescent="0.25">
      <c r="I2037" s="4"/>
    </row>
    <row r="2038" spans="9:9" customFormat="1" x14ac:dyDescent="0.25">
      <c r="I2038" s="4"/>
    </row>
    <row r="2039" spans="9:9" customFormat="1" x14ac:dyDescent="0.25">
      <c r="I2039" s="4"/>
    </row>
    <row r="2040" spans="9:9" customFormat="1" x14ac:dyDescent="0.25">
      <c r="I2040" s="4"/>
    </row>
    <row r="2041" spans="9:9" customFormat="1" x14ac:dyDescent="0.25">
      <c r="I2041" s="4"/>
    </row>
    <row r="2042" spans="9:9" customFormat="1" x14ac:dyDescent="0.25">
      <c r="I2042" s="4"/>
    </row>
    <row r="2043" spans="9:9" customFormat="1" x14ac:dyDescent="0.25">
      <c r="I2043" s="4"/>
    </row>
    <row r="2044" spans="9:9" customFormat="1" x14ac:dyDescent="0.25">
      <c r="I2044" s="4"/>
    </row>
    <row r="2045" spans="9:9" customFormat="1" x14ac:dyDescent="0.25">
      <c r="I2045" s="4"/>
    </row>
    <row r="2046" spans="9:9" customFormat="1" x14ac:dyDescent="0.25">
      <c r="I2046" s="4"/>
    </row>
    <row r="2047" spans="9:9" customFormat="1" x14ac:dyDescent="0.25">
      <c r="I2047" s="4"/>
    </row>
    <row r="2048" spans="9:9" customFormat="1" x14ac:dyDescent="0.25">
      <c r="I2048" s="4"/>
    </row>
    <row r="2049" spans="9:9" customFormat="1" x14ac:dyDescent="0.25">
      <c r="I2049" s="4"/>
    </row>
    <row r="2050" spans="9:9" customFormat="1" x14ac:dyDescent="0.25">
      <c r="I2050" s="4"/>
    </row>
    <row r="2051" spans="9:9" customFormat="1" x14ac:dyDescent="0.25">
      <c r="I2051" s="4"/>
    </row>
    <row r="2052" spans="9:9" customFormat="1" x14ac:dyDescent="0.25">
      <c r="I2052" s="4"/>
    </row>
    <row r="2053" spans="9:9" customFormat="1" x14ac:dyDescent="0.25">
      <c r="I2053" s="4"/>
    </row>
    <row r="2054" spans="9:9" customFormat="1" x14ac:dyDescent="0.25">
      <c r="I2054" s="4"/>
    </row>
    <row r="2055" spans="9:9" customFormat="1" x14ac:dyDescent="0.25">
      <c r="I2055" s="4"/>
    </row>
    <row r="2056" spans="9:9" customFormat="1" x14ac:dyDescent="0.25">
      <c r="I2056" s="4"/>
    </row>
    <row r="2057" spans="9:9" customFormat="1" x14ac:dyDescent="0.25">
      <c r="I2057" s="4"/>
    </row>
    <row r="2058" spans="9:9" customFormat="1" x14ac:dyDescent="0.25">
      <c r="I2058" s="4"/>
    </row>
    <row r="2059" spans="9:9" customFormat="1" x14ac:dyDescent="0.25">
      <c r="I2059" s="4"/>
    </row>
    <row r="2060" spans="9:9" customFormat="1" x14ac:dyDescent="0.25">
      <c r="I2060" s="4"/>
    </row>
    <row r="2061" spans="9:9" customFormat="1" x14ac:dyDescent="0.25">
      <c r="I2061" s="4"/>
    </row>
    <row r="2062" spans="9:9" customFormat="1" x14ac:dyDescent="0.25">
      <c r="I2062" s="4"/>
    </row>
    <row r="2063" spans="9:9" customFormat="1" x14ac:dyDescent="0.25">
      <c r="I2063" s="4"/>
    </row>
    <row r="2064" spans="9:9" customFormat="1" x14ac:dyDescent="0.25">
      <c r="I2064" s="4"/>
    </row>
    <row r="2065" spans="9:9" customFormat="1" x14ac:dyDescent="0.25">
      <c r="I2065" s="4"/>
    </row>
    <row r="2066" spans="9:9" customFormat="1" x14ac:dyDescent="0.25">
      <c r="I2066" s="4"/>
    </row>
    <row r="2067" spans="9:9" customFormat="1" x14ac:dyDescent="0.25">
      <c r="I2067" s="4"/>
    </row>
    <row r="2068" spans="9:9" customFormat="1" x14ac:dyDescent="0.25">
      <c r="I2068" s="4"/>
    </row>
    <row r="2069" spans="9:9" customFormat="1" x14ac:dyDescent="0.25">
      <c r="I2069" s="4"/>
    </row>
    <row r="2070" spans="9:9" customFormat="1" x14ac:dyDescent="0.25">
      <c r="I2070" s="4"/>
    </row>
    <row r="2071" spans="9:9" customFormat="1" x14ac:dyDescent="0.25">
      <c r="I2071" s="4"/>
    </row>
    <row r="2072" spans="9:9" customFormat="1" x14ac:dyDescent="0.25">
      <c r="I2072" s="4"/>
    </row>
    <row r="2073" spans="9:9" customFormat="1" x14ac:dyDescent="0.25">
      <c r="I2073" s="4"/>
    </row>
    <row r="2074" spans="9:9" customFormat="1" x14ac:dyDescent="0.25">
      <c r="I2074" s="4"/>
    </row>
    <row r="2075" spans="9:9" customFormat="1" x14ac:dyDescent="0.25">
      <c r="I2075" s="4"/>
    </row>
    <row r="2076" spans="9:9" customFormat="1" x14ac:dyDescent="0.25">
      <c r="I2076" s="4"/>
    </row>
    <row r="2077" spans="9:9" customFormat="1" x14ac:dyDescent="0.25">
      <c r="I2077" s="4"/>
    </row>
    <row r="2078" spans="9:9" customFormat="1" x14ac:dyDescent="0.25">
      <c r="I2078" s="4"/>
    </row>
    <row r="2079" spans="9:9" customFormat="1" x14ac:dyDescent="0.25">
      <c r="I2079" s="4"/>
    </row>
    <row r="2080" spans="9:9" customFormat="1" x14ac:dyDescent="0.25">
      <c r="I2080" s="4"/>
    </row>
    <row r="2081" spans="9:9" customFormat="1" x14ac:dyDescent="0.25">
      <c r="I2081" s="4"/>
    </row>
    <row r="2082" spans="9:9" customFormat="1" x14ac:dyDescent="0.25">
      <c r="I2082" s="4"/>
    </row>
    <row r="2083" spans="9:9" customFormat="1" x14ac:dyDescent="0.25">
      <c r="I2083" s="4"/>
    </row>
    <row r="2084" spans="9:9" customFormat="1" x14ac:dyDescent="0.25">
      <c r="I2084" s="4"/>
    </row>
    <row r="2085" spans="9:9" customFormat="1" x14ac:dyDescent="0.25">
      <c r="I2085" s="4"/>
    </row>
    <row r="2086" spans="9:9" customFormat="1" x14ac:dyDescent="0.25">
      <c r="I2086" s="4"/>
    </row>
    <row r="2087" spans="9:9" customFormat="1" x14ac:dyDescent="0.25">
      <c r="I2087" s="4"/>
    </row>
    <row r="2088" spans="9:9" customFormat="1" x14ac:dyDescent="0.25">
      <c r="I2088" s="4"/>
    </row>
    <row r="2089" spans="9:9" customFormat="1" x14ac:dyDescent="0.25">
      <c r="I2089" s="4"/>
    </row>
    <row r="2090" spans="9:9" customFormat="1" x14ac:dyDescent="0.25">
      <c r="I2090" s="4"/>
    </row>
    <row r="2091" spans="9:9" customFormat="1" x14ac:dyDescent="0.25">
      <c r="I2091" s="4"/>
    </row>
    <row r="2092" spans="9:9" customFormat="1" x14ac:dyDescent="0.25">
      <c r="I2092" s="4"/>
    </row>
    <row r="2093" spans="9:9" customFormat="1" x14ac:dyDescent="0.25">
      <c r="I2093" s="4"/>
    </row>
    <row r="2094" spans="9:9" customFormat="1" x14ac:dyDescent="0.25">
      <c r="I2094" s="4"/>
    </row>
    <row r="2095" spans="9:9" customFormat="1" x14ac:dyDescent="0.25">
      <c r="I2095" s="4"/>
    </row>
    <row r="2096" spans="9:9" customFormat="1" x14ac:dyDescent="0.25">
      <c r="I2096" s="4"/>
    </row>
    <row r="2097" spans="9:9" customFormat="1" x14ac:dyDescent="0.25">
      <c r="I2097" s="4"/>
    </row>
    <row r="2098" spans="9:9" customFormat="1" x14ac:dyDescent="0.25">
      <c r="I2098" s="4"/>
    </row>
    <row r="2099" spans="9:9" customFormat="1" x14ac:dyDescent="0.25">
      <c r="I2099" s="4"/>
    </row>
    <row r="2100" spans="9:9" customFormat="1" x14ac:dyDescent="0.25">
      <c r="I2100" s="4"/>
    </row>
    <row r="2101" spans="9:9" customFormat="1" x14ac:dyDescent="0.25">
      <c r="I2101" s="4"/>
    </row>
    <row r="2102" spans="9:9" customFormat="1" x14ac:dyDescent="0.25">
      <c r="I2102" s="4"/>
    </row>
    <row r="2103" spans="9:9" customFormat="1" x14ac:dyDescent="0.25">
      <c r="I2103" s="4"/>
    </row>
    <row r="2104" spans="9:9" customFormat="1" x14ac:dyDescent="0.25">
      <c r="I2104" s="4"/>
    </row>
    <row r="2105" spans="9:9" customFormat="1" x14ac:dyDescent="0.25">
      <c r="I2105" s="4"/>
    </row>
    <row r="2106" spans="9:9" customFormat="1" x14ac:dyDescent="0.25">
      <c r="I2106" s="4"/>
    </row>
    <row r="2107" spans="9:9" customFormat="1" x14ac:dyDescent="0.25">
      <c r="I2107" s="4"/>
    </row>
    <row r="2108" spans="9:9" customFormat="1" x14ac:dyDescent="0.25">
      <c r="I2108" s="4"/>
    </row>
    <row r="2109" spans="9:9" customFormat="1" x14ac:dyDescent="0.25">
      <c r="I2109" s="4"/>
    </row>
    <row r="2110" spans="9:9" customFormat="1" x14ac:dyDescent="0.25">
      <c r="I2110" s="4"/>
    </row>
    <row r="2111" spans="9:9" customFormat="1" x14ac:dyDescent="0.25">
      <c r="I2111" s="4"/>
    </row>
    <row r="2112" spans="9:9" customFormat="1" x14ac:dyDescent="0.25">
      <c r="I2112" s="4"/>
    </row>
    <row r="2113" spans="9:9" customFormat="1" x14ac:dyDescent="0.25">
      <c r="I2113" s="4"/>
    </row>
    <row r="2114" spans="9:9" customFormat="1" x14ac:dyDescent="0.25">
      <c r="I2114" s="4"/>
    </row>
    <row r="2115" spans="9:9" customFormat="1" x14ac:dyDescent="0.25">
      <c r="I2115" s="4"/>
    </row>
    <row r="2116" spans="9:9" customFormat="1" x14ac:dyDescent="0.25">
      <c r="I2116" s="4"/>
    </row>
    <row r="2117" spans="9:9" customFormat="1" x14ac:dyDescent="0.25">
      <c r="I2117" s="4"/>
    </row>
    <row r="2118" spans="9:9" customFormat="1" x14ac:dyDescent="0.25">
      <c r="I2118" s="4"/>
    </row>
    <row r="2119" spans="9:9" customFormat="1" x14ac:dyDescent="0.25">
      <c r="I2119" s="4"/>
    </row>
    <row r="2120" spans="9:9" customFormat="1" x14ac:dyDescent="0.25">
      <c r="I2120" s="4"/>
    </row>
    <row r="2121" spans="9:9" customFormat="1" x14ac:dyDescent="0.25">
      <c r="I2121" s="4"/>
    </row>
    <row r="2122" spans="9:9" customFormat="1" x14ac:dyDescent="0.25">
      <c r="I2122" s="4"/>
    </row>
    <row r="2123" spans="9:9" customFormat="1" x14ac:dyDescent="0.25">
      <c r="I2123" s="4"/>
    </row>
    <row r="2124" spans="9:9" customFormat="1" x14ac:dyDescent="0.25">
      <c r="I2124" s="4"/>
    </row>
    <row r="2125" spans="9:9" customFormat="1" x14ac:dyDescent="0.25">
      <c r="I2125" s="4"/>
    </row>
    <row r="2126" spans="9:9" customFormat="1" x14ac:dyDescent="0.25">
      <c r="I2126" s="4"/>
    </row>
    <row r="2127" spans="9:9" customFormat="1" x14ac:dyDescent="0.25">
      <c r="I2127" s="4"/>
    </row>
    <row r="2128" spans="9:9" customFormat="1" x14ac:dyDescent="0.25">
      <c r="I2128" s="4"/>
    </row>
    <row r="2129" spans="9:9" customFormat="1" x14ac:dyDescent="0.25">
      <c r="I2129" s="4"/>
    </row>
    <row r="2130" spans="9:9" customFormat="1" x14ac:dyDescent="0.25">
      <c r="I2130" s="4"/>
    </row>
    <row r="2131" spans="9:9" customFormat="1" x14ac:dyDescent="0.25">
      <c r="I2131" s="4"/>
    </row>
    <row r="2132" spans="9:9" customFormat="1" x14ac:dyDescent="0.25">
      <c r="I2132" s="4"/>
    </row>
    <row r="2133" spans="9:9" customFormat="1" x14ac:dyDescent="0.25">
      <c r="I2133" s="4"/>
    </row>
    <row r="2134" spans="9:9" customFormat="1" x14ac:dyDescent="0.25">
      <c r="I2134" s="4"/>
    </row>
    <row r="2135" spans="9:9" customFormat="1" x14ac:dyDescent="0.25">
      <c r="I2135" s="4"/>
    </row>
    <row r="2136" spans="9:9" customFormat="1" x14ac:dyDescent="0.25">
      <c r="I2136" s="4"/>
    </row>
    <row r="2137" spans="9:9" customFormat="1" x14ac:dyDescent="0.25">
      <c r="I2137" s="4"/>
    </row>
    <row r="2138" spans="9:9" customFormat="1" x14ac:dyDescent="0.25">
      <c r="I2138" s="4"/>
    </row>
    <row r="2139" spans="9:9" customFormat="1" x14ac:dyDescent="0.25">
      <c r="I2139" s="4"/>
    </row>
    <row r="2140" spans="9:9" customFormat="1" x14ac:dyDescent="0.25">
      <c r="I2140" s="4"/>
    </row>
    <row r="2141" spans="9:9" customFormat="1" x14ac:dyDescent="0.25">
      <c r="I2141" s="4"/>
    </row>
    <row r="2142" spans="9:9" customFormat="1" x14ac:dyDescent="0.25">
      <c r="I2142" s="4"/>
    </row>
    <row r="2143" spans="9:9" customFormat="1" x14ac:dyDescent="0.25">
      <c r="I2143" s="4"/>
    </row>
    <row r="2144" spans="9:9" customFormat="1" x14ac:dyDescent="0.25">
      <c r="I2144" s="4"/>
    </row>
    <row r="2145" spans="9:9" customFormat="1" x14ac:dyDescent="0.25">
      <c r="I2145" s="4"/>
    </row>
    <row r="2146" spans="9:9" customFormat="1" x14ac:dyDescent="0.25">
      <c r="I2146" s="4"/>
    </row>
    <row r="2147" spans="9:9" customFormat="1" x14ac:dyDescent="0.25">
      <c r="I2147" s="4"/>
    </row>
    <row r="2148" spans="9:9" customFormat="1" x14ac:dyDescent="0.25">
      <c r="I2148" s="4"/>
    </row>
    <row r="2149" spans="9:9" customFormat="1" x14ac:dyDescent="0.25">
      <c r="I2149" s="4"/>
    </row>
    <row r="2150" spans="9:9" customFormat="1" x14ac:dyDescent="0.25">
      <c r="I2150" s="4"/>
    </row>
    <row r="2151" spans="9:9" customFormat="1" x14ac:dyDescent="0.25">
      <c r="I2151" s="4"/>
    </row>
    <row r="2152" spans="9:9" customFormat="1" x14ac:dyDescent="0.25">
      <c r="I2152" s="4"/>
    </row>
    <row r="2153" spans="9:9" customFormat="1" x14ac:dyDescent="0.25">
      <c r="I2153" s="4"/>
    </row>
    <row r="2154" spans="9:9" customFormat="1" x14ac:dyDescent="0.25">
      <c r="I2154" s="4"/>
    </row>
    <row r="2155" spans="9:9" customFormat="1" x14ac:dyDescent="0.25">
      <c r="I2155" s="4"/>
    </row>
    <row r="2156" spans="9:9" customFormat="1" x14ac:dyDescent="0.25">
      <c r="I2156" s="4"/>
    </row>
    <row r="2157" spans="9:9" customFormat="1" x14ac:dyDescent="0.25">
      <c r="I2157" s="4"/>
    </row>
    <row r="2158" spans="9:9" customFormat="1" x14ac:dyDescent="0.25">
      <c r="I2158" s="4"/>
    </row>
    <row r="2159" spans="9:9" customFormat="1" x14ac:dyDescent="0.25">
      <c r="I2159" s="4"/>
    </row>
    <row r="2160" spans="9:9" customFormat="1" x14ac:dyDescent="0.25">
      <c r="I2160" s="4"/>
    </row>
    <row r="2161" spans="9:9" customFormat="1" x14ac:dyDescent="0.25">
      <c r="I2161" s="4"/>
    </row>
    <row r="2162" spans="9:9" customFormat="1" x14ac:dyDescent="0.25">
      <c r="I2162" s="4"/>
    </row>
    <row r="2163" spans="9:9" customFormat="1" x14ac:dyDescent="0.25">
      <c r="I2163" s="4"/>
    </row>
    <row r="2164" spans="9:9" customFormat="1" x14ac:dyDescent="0.25">
      <c r="I2164" s="4"/>
    </row>
    <row r="2165" spans="9:9" customFormat="1" x14ac:dyDescent="0.25">
      <c r="I2165" s="4"/>
    </row>
    <row r="2166" spans="9:9" customFormat="1" x14ac:dyDescent="0.25">
      <c r="I2166" s="4"/>
    </row>
    <row r="2167" spans="9:9" customFormat="1" x14ac:dyDescent="0.25">
      <c r="I2167" s="4"/>
    </row>
    <row r="2168" spans="9:9" customFormat="1" x14ac:dyDescent="0.25">
      <c r="I2168" s="4"/>
    </row>
    <row r="2169" spans="9:9" customFormat="1" x14ac:dyDescent="0.25">
      <c r="I2169" s="4"/>
    </row>
    <row r="2170" spans="9:9" customFormat="1" x14ac:dyDescent="0.25">
      <c r="I2170" s="4"/>
    </row>
    <row r="2171" spans="9:9" customFormat="1" x14ac:dyDescent="0.25">
      <c r="I2171" s="4"/>
    </row>
    <row r="2172" spans="9:9" customFormat="1" x14ac:dyDescent="0.25">
      <c r="I2172" s="4"/>
    </row>
    <row r="2173" spans="9:9" customFormat="1" x14ac:dyDescent="0.25">
      <c r="I2173" s="4"/>
    </row>
    <row r="2174" spans="9:9" customFormat="1" x14ac:dyDescent="0.25">
      <c r="I2174" s="4"/>
    </row>
    <row r="2175" spans="9:9" customFormat="1" x14ac:dyDescent="0.25">
      <c r="I2175" s="4"/>
    </row>
    <row r="2176" spans="9:9" customFormat="1" x14ac:dyDescent="0.25">
      <c r="I2176" s="4"/>
    </row>
    <row r="2177" spans="9:9" customFormat="1" x14ac:dyDescent="0.25">
      <c r="I2177" s="4"/>
    </row>
    <row r="2178" spans="9:9" customFormat="1" x14ac:dyDescent="0.25">
      <c r="I2178" s="4"/>
    </row>
    <row r="2179" spans="9:9" customFormat="1" x14ac:dyDescent="0.25">
      <c r="I2179" s="4"/>
    </row>
    <row r="2180" spans="9:9" customFormat="1" x14ac:dyDescent="0.25">
      <c r="I2180" s="4"/>
    </row>
    <row r="2181" spans="9:9" customFormat="1" x14ac:dyDescent="0.25">
      <c r="I2181" s="4"/>
    </row>
    <row r="2182" spans="9:9" customFormat="1" x14ac:dyDescent="0.25">
      <c r="I2182" s="4"/>
    </row>
    <row r="2183" spans="9:9" customFormat="1" x14ac:dyDescent="0.25">
      <c r="I2183" s="4"/>
    </row>
    <row r="2184" spans="9:9" customFormat="1" x14ac:dyDescent="0.25">
      <c r="I2184" s="4"/>
    </row>
    <row r="2185" spans="9:9" customFormat="1" x14ac:dyDescent="0.25">
      <c r="I2185" s="4"/>
    </row>
    <row r="2186" spans="9:9" customFormat="1" x14ac:dyDescent="0.25">
      <c r="I2186" s="4"/>
    </row>
    <row r="2187" spans="9:9" customFormat="1" x14ac:dyDescent="0.25">
      <c r="I2187" s="4"/>
    </row>
    <row r="2188" spans="9:9" customFormat="1" x14ac:dyDescent="0.25">
      <c r="I2188" s="4"/>
    </row>
    <row r="2189" spans="9:9" customFormat="1" x14ac:dyDescent="0.25">
      <c r="I2189" s="4"/>
    </row>
    <row r="2190" spans="9:9" customFormat="1" x14ac:dyDescent="0.25">
      <c r="I2190" s="4"/>
    </row>
    <row r="2191" spans="9:9" customFormat="1" x14ac:dyDescent="0.25">
      <c r="I2191" s="4"/>
    </row>
    <row r="2192" spans="9:9" customFormat="1" x14ac:dyDescent="0.25">
      <c r="I2192" s="4"/>
    </row>
    <row r="2193" spans="9:9" customFormat="1" x14ac:dyDescent="0.25">
      <c r="I2193" s="4"/>
    </row>
    <row r="2194" spans="9:9" customFormat="1" x14ac:dyDescent="0.25">
      <c r="I2194" s="4"/>
    </row>
    <row r="2195" spans="9:9" customFormat="1" x14ac:dyDescent="0.25">
      <c r="I2195" s="4"/>
    </row>
    <row r="2196" spans="9:9" customFormat="1" x14ac:dyDescent="0.25">
      <c r="I2196" s="4"/>
    </row>
    <row r="2197" spans="9:9" customFormat="1" x14ac:dyDescent="0.25">
      <c r="I2197" s="4"/>
    </row>
    <row r="2198" spans="9:9" customFormat="1" x14ac:dyDescent="0.25">
      <c r="I2198" s="4"/>
    </row>
    <row r="2199" spans="9:9" customFormat="1" x14ac:dyDescent="0.25">
      <c r="I2199" s="4"/>
    </row>
    <row r="2200" spans="9:9" customFormat="1" x14ac:dyDescent="0.25">
      <c r="I2200" s="4"/>
    </row>
    <row r="2201" spans="9:9" customFormat="1" x14ac:dyDescent="0.25">
      <c r="I2201" s="4"/>
    </row>
    <row r="2202" spans="9:9" customFormat="1" x14ac:dyDescent="0.25">
      <c r="I2202" s="4"/>
    </row>
    <row r="2203" spans="9:9" customFormat="1" x14ac:dyDescent="0.25">
      <c r="I2203" s="4"/>
    </row>
    <row r="2204" spans="9:9" customFormat="1" x14ac:dyDescent="0.25">
      <c r="I2204" s="4"/>
    </row>
    <row r="2205" spans="9:9" customFormat="1" x14ac:dyDescent="0.25">
      <c r="I2205" s="4"/>
    </row>
    <row r="2206" spans="9:9" customFormat="1" x14ac:dyDescent="0.25">
      <c r="I2206" s="4"/>
    </row>
    <row r="2207" spans="9:9" customFormat="1" x14ac:dyDescent="0.25">
      <c r="I2207" s="4"/>
    </row>
    <row r="2208" spans="9:9" customFormat="1" x14ac:dyDescent="0.25">
      <c r="I2208" s="4"/>
    </row>
    <row r="2209" spans="9:9" customFormat="1" x14ac:dyDescent="0.25">
      <c r="I2209" s="4"/>
    </row>
    <row r="2210" spans="9:9" customFormat="1" x14ac:dyDescent="0.25">
      <c r="I2210" s="4"/>
    </row>
    <row r="2211" spans="9:9" customFormat="1" x14ac:dyDescent="0.25">
      <c r="I2211" s="4"/>
    </row>
    <row r="2212" spans="9:9" customFormat="1" x14ac:dyDescent="0.25">
      <c r="I2212" s="4"/>
    </row>
    <row r="2213" spans="9:9" customFormat="1" x14ac:dyDescent="0.25">
      <c r="I2213" s="4"/>
    </row>
    <row r="2214" spans="9:9" customFormat="1" x14ac:dyDescent="0.25">
      <c r="I2214" s="4"/>
    </row>
    <row r="2215" spans="9:9" customFormat="1" x14ac:dyDescent="0.25">
      <c r="I2215" s="4"/>
    </row>
    <row r="2216" spans="9:9" customFormat="1" x14ac:dyDescent="0.25">
      <c r="I2216" s="4"/>
    </row>
    <row r="2217" spans="9:9" customFormat="1" x14ac:dyDescent="0.25">
      <c r="I2217" s="4"/>
    </row>
    <row r="2218" spans="9:9" customFormat="1" x14ac:dyDescent="0.25">
      <c r="I2218" s="4"/>
    </row>
    <row r="2219" spans="9:9" customFormat="1" x14ac:dyDescent="0.25">
      <c r="I2219" s="4"/>
    </row>
    <row r="2220" spans="9:9" customFormat="1" x14ac:dyDescent="0.25">
      <c r="I2220" s="4"/>
    </row>
    <row r="2221" spans="9:9" customFormat="1" x14ac:dyDescent="0.25">
      <c r="I2221" s="4"/>
    </row>
    <row r="2222" spans="9:9" customFormat="1" x14ac:dyDescent="0.25">
      <c r="I2222" s="4"/>
    </row>
    <row r="2223" spans="9:9" customFormat="1" x14ac:dyDescent="0.25">
      <c r="I2223" s="4"/>
    </row>
    <row r="2224" spans="9:9" customFormat="1" x14ac:dyDescent="0.25">
      <c r="I2224" s="4"/>
    </row>
    <row r="2225" spans="9:9" customFormat="1" x14ac:dyDescent="0.25">
      <c r="I2225" s="4"/>
    </row>
    <row r="2226" spans="9:9" customFormat="1" x14ac:dyDescent="0.25">
      <c r="I2226" s="4"/>
    </row>
    <row r="2227" spans="9:9" customFormat="1" x14ac:dyDescent="0.25">
      <c r="I2227" s="4"/>
    </row>
    <row r="2228" spans="9:9" customFormat="1" x14ac:dyDescent="0.25">
      <c r="I2228" s="4"/>
    </row>
    <row r="2229" spans="9:9" customFormat="1" x14ac:dyDescent="0.25">
      <c r="I2229" s="4"/>
    </row>
    <row r="2230" spans="9:9" customFormat="1" x14ac:dyDescent="0.25">
      <c r="I2230" s="4"/>
    </row>
    <row r="2231" spans="9:9" customFormat="1" x14ac:dyDescent="0.25">
      <c r="I2231" s="4"/>
    </row>
    <row r="2232" spans="9:9" customFormat="1" x14ac:dyDescent="0.25">
      <c r="I2232" s="4"/>
    </row>
    <row r="2233" spans="9:9" customFormat="1" x14ac:dyDescent="0.25">
      <c r="I2233" s="4"/>
    </row>
    <row r="2234" spans="9:9" customFormat="1" x14ac:dyDescent="0.25">
      <c r="I2234" s="4"/>
    </row>
    <row r="2235" spans="9:9" customFormat="1" x14ac:dyDescent="0.25">
      <c r="I2235" s="4"/>
    </row>
    <row r="2236" spans="9:9" customFormat="1" x14ac:dyDescent="0.25">
      <c r="I2236" s="4"/>
    </row>
    <row r="2237" spans="9:9" customFormat="1" x14ac:dyDescent="0.25">
      <c r="I2237" s="4"/>
    </row>
    <row r="2238" spans="9:9" customFormat="1" x14ac:dyDescent="0.25">
      <c r="I2238" s="4"/>
    </row>
    <row r="2239" spans="9:9" customFormat="1" x14ac:dyDescent="0.25">
      <c r="I2239" s="4"/>
    </row>
    <row r="2240" spans="9:9" customFormat="1" x14ac:dyDescent="0.25">
      <c r="I2240" s="4"/>
    </row>
    <row r="2241" spans="9:9" customFormat="1" x14ac:dyDescent="0.25">
      <c r="I2241" s="4"/>
    </row>
    <row r="2242" spans="9:9" customFormat="1" x14ac:dyDescent="0.25">
      <c r="I2242" s="4"/>
    </row>
    <row r="2243" spans="9:9" customFormat="1" x14ac:dyDescent="0.25">
      <c r="I2243" s="4"/>
    </row>
    <row r="2244" spans="9:9" customFormat="1" x14ac:dyDescent="0.25">
      <c r="I2244" s="4"/>
    </row>
    <row r="2245" spans="9:9" customFormat="1" x14ac:dyDescent="0.25">
      <c r="I2245" s="4"/>
    </row>
    <row r="2246" spans="9:9" customFormat="1" x14ac:dyDescent="0.25">
      <c r="I2246" s="4"/>
    </row>
    <row r="2247" spans="9:9" customFormat="1" x14ac:dyDescent="0.25">
      <c r="I2247" s="4"/>
    </row>
    <row r="2248" spans="9:9" customFormat="1" x14ac:dyDescent="0.25">
      <c r="I2248" s="4"/>
    </row>
    <row r="2249" spans="9:9" customFormat="1" x14ac:dyDescent="0.25">
      <c r="I2249" s="4"/>
    </row>
    <row r="2250" spans="9:9" customFormat="1" x14ac:dyDescent="0.25">
      <c r="I2250" s="4"/>
    </row>
    <row r="2251" spans="9:9" customFormat="1" x14ac:dyDescent="0.25">
      <c r="I2251" s="4"/>
    </row>
    <row r="2252" spans="9:9" customFormat="1" x14ac:dyDescent="0.25">
      <c r="I2252" s="4"/>
    </row>
    <row r="2253" spans="9:9" customFormat="1" x14ac:dyDescent="0.25">
      <c r="I2253" s="4"/>
    </row>
    <row r="2254" spans="9:9" customFormat="1" x14ac:dyDescent="0.25">
      <c r="I2254" s="4"/>
    </row>
    <row r="2255" spans="9:9" customFormat="1" x14ac:dyDescent="0.25">
      <c r="I2255" s="4"/>
    </row>
    <row r="2256" spans="9:9" customFormat="1" x14ac:dyDescent="0.25">
      <c r="I2256" s="4"/>
    </row>
    <row r="2257" spans="9:9" customFormat="1" x14ac:dyDescent="0.25">
      <c r="I2257" s="4"/>
    </row>
    <row r="2258" spans="9:9" customFormat="1" x14ac:dyDescent="0.25">
      <c r="I2258" s="4"/>
    </row>
    <row r="2259" spans="9:9" customFormat="1" x14ac:dyDescent="0.25">
      <c r="I2259" s="4"/>
    </row>
    <row r="2260" spans="9:9" customFormat="1" x14ac:dyDescent="0.25">
      <c r="I2260" s="4"/>
    </row>
    <row r="2261" spans="9:9" customFormat="1" x14ac:dyDescent="0.25">
      <c r="I2261" s="4"/>
    </row>
    <row r="2262" spans="9:9" customFormat="1" x14ac:dyDescent="0.25">
      <c r="I2262" s="4"/>
    </row>
    <row r="2263" spans="9:9" customFormat="1" x14ac:dyDescent="0.25">
      <c r="I2263" s="4"/>
    </row>
    <row r="2264" spans="9:9" customFormat="1" x14ac:dyDescent="0.25">
      <c r="I2264" s="4"/>
    </row>
    <row r="2265" spans="9:9" customFormat="1" x14ac:dyDescent="0.25">
      <c r="I2265" s="4"/>
    </row>
    <row r="2266" spans="9:9" customFormat="1" x14ac:dyDescent="0.25">
      <c r="I2266" s="4"/>
    </row>
    <row r="2267" spans="9:9" customFormat="1" x14ac:dyDescent="0.25">
      <c r="I2267" s="4"/>
    </row>
    <row r="2268" spans="9:9" customFormat="1" x14ac:dyDescent="0.25">
      <c r="I2268" s="4"/>
    </row>
    <row r="2269" spans="9:9" customFormat="1" x14ac:dyDescent="0.25">
      <c r="I2269" s="4"/>
    </row>
    <row r="2270" spans="9:9" customFormat="1" x14ac:dyDescent="0.25">
      <c r="I2270" s="4"/>
    </row>
    <row r="2271" spans="9:9" customFormat="1" x14ac:dyDescent="0.25">
      <c r="I2271" s="4"/>
    </row>
    <row r="2272" spans="9:9" customFormat="1" x14ac:dyDescent="0.25">
      <c r="I2272" s="4"/>
    </row>
    <row r="2273" spans="9:9" customFormat="1" x14ac:dyDescent="0.25">
      <c r="I2273" s="4"/>
    </row>
    <row r="2274" spans="9:9" customFormat="1" x14ac:dyDescent="0.25">
      <c r="I2274" s="4"/>
    </row>
    <row r="2275" spans="9:9" customFormat="1" x14ac:dyDescent="0.25">
      <c r="I2275" s="4"/>
    </row>
    <row r="2276" spans="9:9" customFormat="1" x14ac:dyDescent="0.25">
      <c r="I2276" s="4"/>
    </row>
    <row r="2277" spans="9:9" customFormat="1" x14ac:dyDescent="0.25">
      <c r="I2277" s="4"/>
    </row>
    <row r="2278" spans="9:9" customFormat="1" x14ac:dyDescent="0.25">
      <c r="I2278" s="4"/>
    </row>
    <row r="2279" spans="9:9" customFormat="1" x14ac:dyDescent="0.25">
      <c r="I2279" s="4"/>
    </row>
    <row r="2280" spans="9:9" customFormat="1" x14ac:dyDescent="0.25">
      <c r="I2280" s="4"/>
    </row>
    <row r="2281" spans="9:9" customFormat="1" x14ac:dyDescent="0.25">
      <c r="I2281" s="4"/>
    </row>
    <row r="2282" spans="9:9" customFormat="1" x14ac:dyDescent="0.25">
      <c r="I2282" s="4"/>
    </row>
    <row r="2283" spans="9:9" customFormat="1" x14ac:dyDescent="0.25">
      <c r="I2283" s="4"/>
    </row>
    <row r="2284" spans="9:9" customFormat="1" x14ac:dyDescent="0.25">
      <c r="I2284" s="4"/>
    </row>
    <row r="2285" spans="9:9" customFormat="1" x14ac:dyDescent="0.25">
      <c r="I2285" s="4"/>
    </row>
    <row r="2286" spans="9:9" customFormat="1" x14ac:dyDescent="0.25">
      <c r="I2286" s="4"/>
    </row>
    <row r="2287" spans="9:9" customFormat="1" x14ac:dyDescent="0.25">
      <c r="I2287" s="4"/>
    </row>
    <row r="2288" spans="9:9" customFormat="1" x14ac:dyDescent="0.25">
      <c r="I2288" s="4"/>
    </row>
    <row r="2289" spans="9:9" customFormat="1" x14ac:dyDescent="0.25">
      <c r="I2289" s="4"/>
    </row>
    <row r="2290" spans="9:9" customFormat="1" x14ac:dyDescent="0.25">
      <c r="I2290" s="4"/>
    </row>
    <row r="2291" spans="9:9" customFormat="1" x14ac:dyDescent="0.25">
      <c r="I2291" s="4"/>
    </row>
    <row r="2292" spans="9:9" customFormat="1" x14ac:dyDescent="0.25">
      <c r="I2292" s="4"/>
    </row>
    <row r="2293" spans="9:9" customFormat="1" x14ac:dyDescent="0.25">
      <c r="I2293" s="4"/>
    </row>
    <row r="2294" spans="9:9" customFormat="1" x14ac:dyDescent="0.25">
      <c r="I2294" s="4"/>
    </row>
    <row r="2295" spans="9:9" customFormat="1" x14ac:dyDescent="0.25">
      <c r="I2295" s="4"/>
    </row>
    <row r="2296" spans="9:9" customFormat="1" x14ac:dyDescent="0.25">
      <c r="I2296" s="4"/>
    </row>
    <row r="2297" spans="9:9" customFormat="1" x14ac:dyDescent="0.25">
      <c r="I2297" s="4"/>
    </row>
    <row r="2298" spans="9:9" customFormat="1" x14ac:dyDescent="0.25">
      <c r="I2298" s="4"/>
    </row>
    <row r="2299" spans="9:9" customFormat="1" x14ac:dyDescent="0.25">
      <c r="I2299" s="4"/>
    </row>
    <row r="2300" spans="9:9" customFormat="1" x14ac:dyDescent="0.25">
      <c r="I2300" s="4"/>
    </row>
    <row r="2301" spans="9:9" customFormat="1" x14ac:dyDescent="0.25">
      <c r="I2301" s="4"/>
    </row>
    <row r="2302" spans="9:9" customFormat="1" x14ac:dyDescent="0.25">
      <c r="I2302" s="4"/>
    </row>
    <row r="2303" spans="9:9" customFormat="1" x14ac:dyDescent="0.25">
      <c r="I2303" s="4"/>
    </row>
    <row r="2304" spans="9:9" customFormat="1" x14ac:dyDescent="0.25">
      <c r="I2304" s="4"/>
    </row>
    <row r="2305" spans="9:9" customFormat="1" x14ac:dyDescent="0.25">
      <c r="I2305" s="4"/>
    </row>
    <row r="2306" spans="9:9" customFormat="1" x14ac:dyDescent="0.25">
      <c r="I2306" s="4"/>
    </row>
    <row r="2307" spans="9:9" customFormat="1" x14ac:dyDescent="0.25">
      <c r="I2307" s="4"/>
    </row>
    <row r="2308" spans="9:9" customFormat="1" x14ac:dyDescent="0.25">
      <c r="I2308" s="4"/>
    </row>
    <row r="2309" spans="9:9" customFormat="1" x14ac:dyDescent="0.25">
      <c r="I2309" s="4"/>
    </row>
    <row r="2310" spans="9:9" customFormat="1" x14ac:dyDescent="0.25">
      <c r="I2310" s="4"/>
    </row>
    <row r="2311" spans="9:9" customFormat="1" x14ac:dyDescent="0.25">
      <c r="I2311" s="4"/>
    </row>
    <row r="2312" spans="9:9" customFormat="1" x14ac:dyDescent="0.25">
      <c r="I2312" s="4"/>
    </row>
    <row r="2313" spans="9:9" customFormat="1" x14ac:dyDescent="0.25">
      <c r="I2313" s="4"/>
    </row>
    <row r="2314" spans="9:9" customFormat="1" x14ac:dyDescent="0.25">
      <c r="I2314" s="4"/>
    </row>
    <row r="2315" spans="9:9" customFormat="1" x14ac:dyDescent="0.25">
      <c r="I2315" s="4"/>
    </row>
    <row r="2316" spans="9:9" customFormat="1" x14ac:dyDescent="0.25">
      <c r="I2316" s="4"/>
    </row>
    <row r="2317" spans="9:9" customFormat="1" x14ac:dyDescent="0.25">
      <c r="I2317" s="4"/>
    </row>
    <row r="2318" spans="9:9" customFormat="1" x14ac:dyDescent="0.25">
      <c r="I2318" s="4"/>
    </row>
    <row r="2319" spans="9:9" customFormat="1" x14ac:dyDescent="0.25">
      <c r="I2319" s="4"/>
    </row>
    <row r="2320" spans="9:9" customFormat="1" x14ac:dyDescent="0.25">
      <c r="I2320" s="4"/>
    </row>
    <row r="2321" spans="9:9" customFormat="1" x14ac:dyDescent="0.25">
      <c r="I2321" s="4"/>
    </row>
    <row r="2322" spans="9:9" customFormat="1" x14ac:dyDescent="0.25">
      <c r="I2322" s="4"/>
    </row>
    <row r="2323" spans="9:9" customFormat="1" x14ac:dyDescent="0.25">
      <c r="I2323" s="4"/>
    </row>
    <row r="2324" spans="9:9" customFormat="1" x14ac:dyDescent="0.25">
      <c r="I2324" s="4"/>
    </row>
    <row r="2325" spans="9:9" customFormat="1" x14ac:dyDescent="0.25">
      <c r="I2325" s="4"/>
    </row>
    <row r="2326" spans="9:9" customFormat="1" x14ac:dyDescent="0.25">
      <c r="I2326" s="4"/>
    </row>
    <row r="2327" spans="9:9" customFormat="1" x14ac:dyDescent="0.25">
      <c r="I2327" s="4"/>
    </row>
    <row r="2328" spans="9:9" customFormat="1" x14ac:dyDescent="0.25">
      <c r="I2328" s="4"/>
    </row>
    <row r="2329" spans="9:9" customFormat="1" x14ac:dyDescent="0.25">
      <c r="I2329" s="4"/>
    </row>
    <row r="2330" spans="9:9" customFormat="1" x14ac:dyDescent="0.25">
      <c r="I2330" s="4"/>
    </row>
    <row r="2331" spans="9:9" customFormat="1" x14ac:dyDescent="0.25">
      <c r="I2331" s="4"/>
    </row>
    <row r="2332" spans="9:9" customFormat="1" x14ac:dyDescent="0.25">
      <c r="I2332" s="4"/>
    </row>
    <row r="2333" spans="9:9" customFormat="1" x14ac:dyDescent="0.25">
      <c r="I2333" s="4"/>
    </row>
    <row r="2334" spans="9:9" customFormat="1" x14ac:dyDescent="0.25">
      <c r="I2334" s="4"/>
    </row>
    <row r="2335" spans="9:9" customFormat="1" x14ac:dyDescent="0.25">
      <c r="I2335" s="4"/>
    </row>
    <row r="2336" spans="9:9" customFormat="1" x14ac:dyDescent="0.25">
      <c r="I2336" s="4"/>
    </row>
    <row r="2337" spans="9:9" customFormat="1" x14ac:dyDescent="0.25">
      <c r="I2337" s="4"/>
    </row>
    <row r="2338" spans="9:9" customFormat="1" x14ac:dyDescent="0.25">
      <c r="I2338" s="4"/>
    </row>
    <row r="2339" spans="9:9" customFormat="1" x14ac:dyDescent="0.25">
      <c r="I2339" s="4"/>
    </row>
    <row r="2340" spans="9:9" customFormat="1" x14ac:dyDescent="0.25">
      <c r="I2340" s="4"/>
    </row>
    <row r="2341" spans="9:9" customFormat="1" x14ac:dyDescent="0.25">
      <c r="I2341" s="4"/>
    </row>
    <row r="2342" spans="9:9" customFormat="1" x14ac:dyDescent="0.25">
      <c r="I2342" s="4"/>
    </row>
    <row r="2343" spans="9:9" customFormat="1" x14ac:dyDescent="0.25">
      <c r="I2343" s="4"/>
    </row>
    <row r="2344" spans="9:9" customFormat="1" x14ac:dyDescent="0.25">
      <c r="I2344" s="4"/>
    </row>
    <row r="2345" spans="9:9" customFormat="1" x14ac:dyDescent="0.25">
      <c r="I2345" s="4"/>
    </row>
    <row r="2346" spans="9:9" customFormat="1" x14ac:dyDescent="0.25">
      <c r="I2346" s="4"/>
    </row>
    <row r="2347" spans="9:9" customFormat="1" x14ac:dyDescent="0.25">
      <c r="I2347" s="4"/>
    </row>
    <row r="2348" spans="9:9" customFormat="1" x14ac:dyDescent="0.25">
      <c r="I2348" s="4"/>
    </row>
    <row r="2349" spans="9:9" customFormat="1" x14ac:dyDescent="0.25">
      <c r="I2349" s="4"/>
    </row>
    <row r="2350" spans="9:9" customFormat="1" x14ac:dyDescent="0.25">
      <c r="I2350" s="4"/>
    </row>
    <row r="2351" spans="9:9" customFormat="1" x14ac:dyDescent="0.25">
      <c r="I2351" s="4"/>
    </row>
    <row r="2352" spans="9:9" customFormat="1" x14ac:dyDescent="0.25">
      <c r="I2352" s="4"/>
    </row>
    <row r="2353" spans="9:9" customFormat="1" x14ac:dyDescent="0.25">
      <c r="I2353" s="4"/>
    </row>
    <row r="2354" spans="9:9" customFormat="1" x14ac:dyDescent="0.25">
      <c r="I2354" s="4"/>
    </row>
    <row r="2355" spans="9:9" customFormat="1" x14ac:dyDescent="0.25">
      <c r="I2355" s="4"/>
    </row>
    <row r="2356" spans="9:9" customFormat="1" x14ac:dyDescent="0.25">
      <c r="I2356" s="4"/>
    </row>
    <row r="2357" spans="9:9" customFormat="1" x14ac:dyDescent="0.25">
      <c r="I2357" s="4"/>
    </row>
    <row r="2358" spans="9:9" customFormat="1" x14ac:dyDescent="0.25">
      <c r="I2358" s="4"/>
    </row>
    <row r="2359" spans="9:9" customFormat="1" x14ac:dyDescent="0.25">
      <c r="I2359" s="4"/>
    </row>
    <row r="2360" spans="9:9" customFormat="1" x14ac:dyDescent="0.25">
      <c r="I2360" s="4"/>
    </row>
    <row r="2361" spans="9:9" customFormat="1" x14ac:dyDescent="0.25">
      <c r="I2361" s="4"/>
    </row>
    <row r="2362" spans="9:9" customFormat="1" x14ac:dyDescent="0.25">
      <c r="I2362" s="4"/>
    </row>
    <row r="2363" spans="9:9" customFormat="1" x14ac:dyDescent="0.25">
      <c r="I2363" s="4"/>
    </row>
    <row r="2364" spans="9:9" customFormat="1" x14ac:dyDescent="0.25">
      <c r="I2364" s="4"/>
    </row>
    <row r="2365" spans="9:9" customFormat="1" x14ac:dyDescent="0.25">
      <c r="I2365" s="4"/>
    </row>
    <row r="2366" spans="9:9" customFormat="1" x14ac:dyDescent="0.25">
      <c r="I2366" s="4"/>
    </row>
    <row r="2367" spans="9:9" customFormat="1" x14ac:dyDescent="0.25">
      <c r="I2367" s="4"/>
    </row>
    <row r="2368" spans="9:9" customFormat="1" x14ac:dyDescent="0.25">
      <c r="I2368" s="4"/>
    </row>
    <row r="2369" spans="9:9" customFormat="1" x14ac:dyDescent="0.25">
      <c r="I2369" s="4"/>
    </row>
    <row r="2370" spans="9:9" customFormat="1" x14ac:dyDescent="0.25">
      <c r="I2370" s="4"/>
    </row>
    <row r="2371" spans="9:9" customFormat="1" x14ac:dyDescent="0.25">
      <c r="I2371" s="4"/>
    </row>
    <row r="2372" spans="9:9" customFormat="1" x14ac:dyDescent="0.25">
      <c r="I2372" s="4"/>
    </row>
    <row r="2373" spans="9:9" customFormat="1" x14ac:dyDescent="0.25">
      <c r="I2373" s="4"/>
    </row>
    <row r="2374" spans="9:9" customFormat="1" x14ac:dyDescent="0.25">
      <c r="I2374" s="4"/>
    </row>
    <row r="2375" spans="9:9" customFormat="1" x14ac:dyDescent="0.25">
      <c r="I2375" s="4"/>
    </row>
    <row r="2376" spans="9:9" customFormat="1" x14ac:dyDescent="0.25">
      <c r="I2376" s="4"/>
    </row>
    <row r="2377" spans="9:9" customFormat="1" x14ac:dyDescent="0.25">
      <c r="I2377" s="4"/>
    </row>
    <row r="2378" spans="9:9" customFormat="1" x14ac:dyDescent="0.25">
      <c r="I2378" s="4"/>
    </row>
    <row r="2379" spans="9:9" customFormat="1" x14ac:dyDescent="0.25">
      <c r="I2379" s="4"/>
    </row>
    <row r="2380" spans="9:9" customFormat="1" x14ac:dyDescent="0.25">
      <c r="I2380" s="4"/>
    </row>
    <row r="2381" spans="9:9" customFormat="1" x14ac:dyDescent="0.25">
      <c r="I2381" s="4"/>
    </row>
    <row r="2382" spans="9:9" customFormat="1" x14ac:dyDescent="0.25">
      <c r="I2382" s="4"/>
    </row>
    <row r="2383" spans="9:9" customFormat="1" x14ac:dyDescent="0.25">
      <c r="I2383" s="4"/>
    </row>
    <row r="2384" spans="9:9" customFormat="1" x14ac:dyDescent="0.25">
      <c r="I2384" s="4"/>
    </row>
    <row r="2385" spans="9:9" customFormat="1" x14ac:dyDescent="0.25">
      <c r="I2385" s="4"/>
    </row>
    <row r="2386" spans="9:9" customFormat="1" x14ac:dyDescent="0.25">
      <c r="I2386" s="4"/>
    </row>
    <row r="2387" spans="9:9" customFormat="1" x14ac:dyDescent="0.25">
      <c r="I2387" s="4"/>
    </row>
    <row r="2388" spans="9:9" customFormat="1" x14ac:dyDescent="0.25">
      <c r="I2388" s="4"/>
    </row>
    <row r="2389" spans="9:9" customFormat="1" x14ac:dyDescent="0.25">
      <c r="I2389" s="4"/>
    </row>
    <row r="2390" spans="9:9" customFormat="1" x14ac:dyDescent="0.25">
      <c r="I2390" s="4"/>
    </row>
    <row r="2391" spans="9:9" customFormat="1" x14ac:dyDescent="0.25">
      <c r="I2391" s="4"/>
    </row>
    <row r="2392" spans="9:9" customFormat="1" x14ac:dyDescent="0.25">
      <c r="I2392" s="4"/>
    </row>
    <row r="2393" spans="9:9" customFormat="1" x14ac:dyDescent="0.25">
      <c r="I2393" s="4"/>
    </row>
    <row r="2394" spans="9:9" customFormat="1" x14ac:dyDescent="0.25">
      <c r="I2394" s="4"/>
    </row>
    <row r="2395" spans="9:9" customFormat="1" x14ac:dyDescent="0.25">
      <c r="I2395" s="4"/>
    </row>
    <row r="2396" spans="9:9" customFormat="1" x14ac:dyDescent="0.25">
      <c r="I2396" s="4"/>
    </row>
    <row r="2397" spans="9:9" customFormat="1" x14ac:dyDescent="0.25">
      <c r="I2397" s="4"/>
    </row>
    <row r="2398" spans="9:9" customFormat="1" x14ac:dyDescent="0.25">
      <c r="I2398" s="4"/>
    </row>
    <row r="2399" spans="9:9" customFormat="1" x14ac:dyDescent="0.25">
      <c r="I2399" s="4"/>
    </row>
    <row r="2400" spans="9:9" customFormat="1" x14ac:dyDescent="0.25">
      <c r="I2400" s="4"/>
    </row>
    <row r="2401" spans="9:9" customFormat="1" x14ac:dyDescent="0.25">
      <c r="I2401" s="4"/>
    </row>
    <row r="2402" spans="9:9" customFormat="1" x14ac:dyDescent="0.25">
      <c r="I2402" s="4"/>
    </row>
    <row r="2403" spans="9:9" customFormat="1" x14ac:dyDescent="0.25">
      <c r="I2403" s="4"/>
    </row>
    <row r="2404" spans="9:9" customFormat="1" x14ac:dyDescent="0.25">
      <c r="I2404" s="4"/>
    </row>
    <row r="2405" spans="9:9" customFormat="1" x14ac:dyDescent="0.25">
      <c r="I2405" s="4"/>
    </row>
    <row r="2406" spans="9:9" customFormat="1" x14ac:dyDescent="0.25">
      <c r="I2406" s="4"/>
    </row>
    <row r="2407" spans="9:9" customFormat="1" x14ac:dyDescent="0.25">
      <c r="I2407" s="4"/>
    </row>
    <row r="2408" spans="9:9" customFormat="1" x14ac:dyDescent="0.25">
      <c r="I2408" s="4"/>
    </row>
    <row r="2409" spans="9:9" customFormat="1" x14ac:dyDescent="0.25">
      <c r="I2409" s="4"/>
    </row>
    <row r="2410" spans="9:9" customFormat="1" x14ac:dyDescent="0.25">
      <c r="I2410" s="4"/>
    </row>
    <row r="2411" spans="9:9" customFormat="1" x14ac:dyDescent="0.25">
      <c r="I2411" s="4"/>
    </row>
    <row r="2412" spans="9:9" customFormat="1" x14ac:dyDescent="0.25">
      <c r="I2412" s="4"/>
    </row>
    <row r="2413" spans="9:9" customFormat="1" x14ac:dyDescent="0.25">
      <c r="I2413" s="4"/>
    </row>
    <row r="2414" spans="9:9" customFormat="1" x14ac:dyDescent="0.25">
      <c r="I2414" s="4"/>
    </row>
    <row r="2415" spans="9:9" customFormat="1" x14ac:dyDescent="0.25">
      <c r="I2415" s="4"/>
    </row>
    <row r="2416" spans="9:9" customFormat="1" x14ac:dyDescent="0.25">
      <c r="I2416" s="4"/>
    </row>
    <row r="2417" spans="9:9" customFormat="1" x14ac:dyDescent="0.25">
      <c r="I2417" s="4"/>
    </row>
    <row r="2418" spans="9:9" customFormat="1" x14ac:dyDescent="0.25">
      <c r="I2418" s="4"/>
    </row>
    <row r="2419" spans="9:9" customFormat="1" x14ac:dyDescent="0.25">
      <c r="I2419" s="4"/>
    </row>
    <row r="2420" spans="9:9" customFormat="1" x14ac:dyDescent="0.25">
      <c r="I2420" s="4"/>
    </row>
    <row r="2421" spans="9:9" customFormat="1" x14ac:dyDescent="0.25">
      <c r="I2421" s="4"/>
    </row>
    <row r="2422" spans="9:9" customFormat="1" x14ac:dyDescent="0.25">
      <c r="I2422" s="4"/>
    </row>
    <row r="2423" spans="9:9" customFormat="1" x14ac:dyDescent="0.25">
      <c r="I2423" s="4"/>
    </row>
    <row r="2424" spans="9:9" customFormat="1" x14ac:dyDescent="0.25">
      <c r="I2424" s="4"/>
    </row>
    <row r="2425" spans="9:9" customFormat="1" x14ac:dyDescent="0.25">
      <c r="I2425" s="4"/>
    </row>
    <row r="2426" spans="9:9" customFormat="1" x14ac:dyDescent="0.25">
      <c r="I2426" s="4"/>
    </row>
    <row r="2427" spans="9:9" customFormat="1" x14ac:dyDescent="0.25">
      <c r="I2427" s="4"/>
    </row>
    <row r="2428" spans="9:9" customFormat="1" x14ac:dyDescent="0.25">
      <c r="I2428" s="4"/>
    </row>
    <row r="2429" spans="9:9" customFormat="1" x14ac:dyDescent="0.25">
      <c r="I2429" s="4"/>
    </row>
    <row r="2430" spans="9:9" customFormat="1" x14ac:dyDescent="0.25">
      <c r="I2430" s="4"/>
    </row>
    <row r="2431" spans="9:9" customFormat="1" x14ac:dyDescent="0.25">
      <c r="I2431" s="4"/>
    </row>
    <row r="2432" spans="9:9" customFormat="1" x14ac:dyDescent="0.25">
      <c r="I2432" s="4"/>
    </row>
    <row r="2433" spans="9:9" customFormat="1" x14ac:dyDescent="0.25">
      <c r="I2433" s="4"/>
    </row>
    <row r="2434" spans="9:9" customFormat="1" x14ac:dyDescent="0.25">
      <c r="I2434" s="4"/>
    </row>
    <row r="2435" spans="9:9" customFormat="1" x14ac:dyDescent="0.25">
      <c r="I2435" s="4"/>
    </row>
    <row r="2436" spans="9:9" customFormat="1" x14ac:dyDescent="0.25">
      <c r="I2436" s="4"/>
    </row>
    <row r="2437" spans="9:9" customFormat="1" x14ac:dyDescent="0.25">
      <c r="I2437" s="4"/>
    </row>
    <row r="2438" spans="9:9" customFormat="1" x14ac:dyDescent="0.25">
      <c r="I2438" s="4"/>
    </row>
    <row r="2439" spans="9:9" customFormat="1" x14ac:dyDescent="0.25">
      <c r="I2439" s="4"/>
    </row>
    <row r="2440" spans="9:9" customFormat="1" x14ac:dyDescent="0.25">
      <c r="I2440" s="4"/>
    </row>
    <row r="2441" spans="9:9" customFormat="1" x14ac:dyDescent="0.25">
      <c r="I2441" s="4"/>
    </row>
    <row r="2442" spans="9:9" customFormat="1" x14ac:dyDescent="0.25">
      <c r="I2442" s="4"/>
    </row>
    <row r="2443" spans="9:9" customFormat="1" x14ac:dyDescent="0.25">
      <c r="I2443" s="4"/>
    </row>
    <row r="2444" spans="9:9" customFormat="1" x14ac:dyDescent="0.25">
      <c r="I2444" s="4"/>
    </row>
    <row r="2445" spans="9:9" customFormat="1" x14ac:dyDescent="0.25">
      <c r="I2445" s="4"/>
    </row>
    <row r="2446" spans="9:9" customFormat="1" x14ac:dyDescent="0.25">
      <c r="I2446" s="4"/>
    </row>
    <row r="2447" spans="9:9" customFormat="1" x14ac:dyDescent="0.25">
      <c r="I2447" s="4"/>
    </row>
    <row r="2448" spans="9:9" customFormat="1" x14ac:dyDescent="0.25">
      <c r="I2448" s="4"/>
    </row>
    <row r="2449" spans="9:9" customFormat="1" x14ac:dyDescent="0.25">
      <c r="I2449" s="4"/>
    </row>
    <row r="2450" spans="9:9" customFormat="1" x14ac:dyDescent="0.25">
      <c r="I2450" s="4"/>
    </row>
    <row r="2451" spans="9:9" customFormat="1" x14ac:dyDescent="0.25">
      <c r="I2451" s="4"/>
    </row>
    <row r="2452" spans="9:9" customFormat="1" x14ac:dyDescent="0.25">
      <c r="I2452" s="4"/>
    </row>
    <row r="2453" spans="9:9" customFormat="1" x14ac:dyDescent="0.25">
      <c r="I2453" s="4"/>
    </row>
    <row r="2454" spans="9:9" customFormat="1" x14ac:dyDescent="0.25">
      <c r="I2454" s="4"/>
    </row>
    <row r="2455" spans="9:9" customFormat="1" x14ac:dyDescent="0.25">
      <c r="I2455" s="4"/>
    </row>
    <row r="2456" spans="9:9" customFormat="1" x14ac:dyDescent="0.25">
      <c r="I2456" s="4"/>
    </row>
    <row r="2457" spans="9:9" customFormat="1" x14ac:dyDescent="0.25">
      <c r="I2457" s="4"/>
    </row>
    <row r="2458" spans="9:9" customFormat="1" x14ac:dyDescent="0.25">
      <c r="I2458" s="4"/>
    </row>
    <row r="2459" spans="9:9" customFormat="1" x14ac:dyDescent="0.25">
      <c r="I2459" s="4"/>
    </row>
    <row r="2460" spans="9:9" customFormat="1" x14ac:dyDescent="0.25">
      <c r="I2460" s="4"/>
    </row>
    <row r="2461" spans="9:9" customFormat="1" x14ac:dyDescent="0.25">
      <c r="I2461" s="4"/>
    </row>
    <row r="2462" spans="9:9" customFormat="1" x14ac:dyDescent="0.25">
      <c r="I2462" s="4"/>
    </row>
    <row r="2463" spans="9:9" customFormat="1" x14ac:dyDescent="0.25">
      <c r="I2463" s="4"/>
    </row>
    <row r="2464" spans="9:9" customFormat="1" x14ac:dyDescent="0.25">
      <c r="I2464" s="4"/>
    </row>
    <row r="2465" spans="9:9" customFormat="1" x14ac:dyDescent="0.25">
      <c r="I2465" s="4"/>
    </row>
    <row r="2466" spans="9:9" customFormat="1" x14ac:dyDescent="0.25">
      <c r="I2466" s="4"/>
    </row>
    <row r="2467" spans="9:9" customFormat="1" x14ac:dyDescent="0.25">
      <c r="I2467" s="4"/>
    </row>
    <row r="2468" spans="9:9" customFormat="1" x14ac:dyDescent="0.25">
      <c r="I2468" s="4"/>
    </row>
    <row r="2469" spans="9:9" customFormat="1" x14ac:dyDescent="0.25">
      <c r="I2469" s="4"/>
    </row>
    <row r="2470" spans="9:9" customFormat="1" x14ac:dyDescent="0.25">
      <c r="I2470" s="4"/>
    </row>
    <row r="2471" spans="9:9" customFormat="1" x14ac:dyDescent="0.25">
      <c r="I2471" s="4"/>
    </row>
    <row r="2472" spans="9:9" customFormat="1" x14ac:dyDescent="0.25">
      <c r="I2472" s="4"/>
    </row>
    <row r="2473" spans="9:9" customFormat="1" x14ac:dyDescent="0.25">
      <c r="I2473" s="4"/>
    </row>
    <row r="2474" spans="9:9" customFormat="1" x14ac:dyDescent="0.25">
      <c r="I2474" s="4"/>
    </row>
    <row r="2475" spans="9:9" customFormat="1" x14ac:dyDescent="0.25">
      <c r="I2475" s="4"/>
    </row>
    <row r="2476" spans="9:9" customFormat="1" x14ac:dyDescent="0.25">
      <c r="I2476" s="4"/>
    </row>
    <row r="2477" spans="9:9" customFormat="1" x14ac:dyDescent="0.25">
      <c r="I2477" s="4"/>
    </row>
    <row r="2478" spans="9:9" customFormat="1" x14ac:dyDescent="0.25">
      <c r="I2478" s="4"/>
    </row>
    <row r="2479" spans="9:9" customFormat="1" x14ac:dyDescent="0.25">
      <c r="I2479" s="4"/>
    </row>
    <row r="2480" spans="9:9" customFormat="1" x14ac:dyDescent="0.25">
      <c r="I2480" s="4"/>
    </row>
    <row r="2481" spans="9:9" customFormat="1" x14ac:dyDescent="0.25">
      <c r="I2481" s="4"/>
    </row>
    <row r="2482" spans="9:9" customFormat="1" x14ac:dyDescent="0.25">
      <c r="I2482" s="4"/>
    </row>
    <row r="2483" spans="9:9" customFormat="1" x14ac:dyDescent="0.25">
      <c r="I2483" s="4"/>
    </row>
    <row r="2484" spans="9:9" customFormat="1" x14ac:dyDescent="0.25">
      <c r="I2484" s="4"/>
    </row>
    <row r="2485" spans="9:9" customFormat="1" x14ac:dyDescent="0.25">
      <c r="I2485" s="4"/>
    </row>
    <row r="2486" spans="9:9" customFormat="1" x14ac:dyDescent="0.25">
      <c r="I2486" s="4"/>
    </row>
    <row r="2487" spans="9:9" customFormat="1" x14ac:dyDescent="0.25">
      <c r="I2487" s="4"/>
    </row>
    <row r="2488" spans="9:9" customFormat="1" x14ac:dyDescent="0.25">
      <c r="I2488" s="4"/>
    </row>
    <row r="2489" spans="9:9" customFormat="1" x14ac:dyDescent="0.25">
      <c r="I2489" s="4"/>
    </row>
    <row r="2490" spans="9:9" customFormat="1" x14ac:dyDescent="0.25">
      <c r="I2490" s="4"/>
    </row>
    <row r="2491" spans="9:9" customFormat="1" x14ac:dyDescent="0.25">
      <c r="I2491" s="4"/>
    </row>
    <row r="2492" spans="9:9" customFormat="1" x14ac:dyDescent="0.25">
      <c r="I2492" s="4"/>
    </row>
    <row r="2493" spans="9:9" customFormat="1" x14ac:dyDescent="0.25">
      <c r="I2493" s="4"/>
    </row>
    <row r="2494" spans="9:9" customFormat="1" x14ac:dyDescent="0.25">
      <c r="I2494" s="4"/>
    </row>
    <row r="2495" spans="9:9" customFormat="1" x14ac:dyDescent="0.25">
      <c r="I2495" s="4"/>
    </row>
    <row r="2496" spans="9:9" customFormat="1" x14ac:dyDescent="0.25">
      <c r="I2496" s="4"/>
    </row>
    <row r="2497" spans="9:9" customFormat="1" x14ac:dyDescent="0.25">
      <c r="I2497" s="4"/>
    </row>
    <row r="2498" spans="9:9" customFormat="1" x14ac:dyDescent="0.25">
      <c r="I2498" s="4"/>
    </row>
    <row r="2499" spans="9:9" customFormat="1" x14ac:dyDescent="0.25">
      <c r="I2499" s="4"/>
    </row>
    <row r="2500" spans="9:9" customFormat="1" x14ac:dyDescent="0.25">
      <c r="I2500" s="4"/>
    </row>
    <row r="2501" spans="9:9" customFormat="1" x14ac:dyDescent="0.25">
      <c r="I2501" s="4"/>
    </row>
    <row r="2502" spans="9:9" customFormat="1" x14ac:dyDescent="0.25">
      <c r="I2502" s="4"/>
    </row>
    <row r="2503" spans="9:9" customFormat="1" x14ac:dyDescent="0.25">
      <c r="I2503" s="4"/>
    </row>
    <row r="2504" spans="9:9" customFormat="1" x14ac:dyDescent="0.25">
      <c r="I2504" s="4"/>
    </row>
    <row r="2505" spans="9:9" customFormat="1" x14ac:dyDescent="0.25">
      <c r="I2505" s="4"/>
    </row>
    <row r="2506" spans="9:9" customFormat="1" x14ac:dyDescent="0.25">
      <c r="I2506" s="4"/>
    </row>
    <row r="2507" spans="9:9" customFormat="1" x14ac:dyDescent="0.25">
      <c r="I2507" s="4"/>
    </row>
    <row r="2508" spans="9:9" customFormat="1" x14ac:dyDescent="0.25">
      <c r="I2508" s="4"/>
    </row>
    <row r="2509" spans="9:9" customFormat="1" x14ac:dyDescent="0.25">
      <c r="I2509" s="4"/>
    </row>
    <row r="2510" spans="9:9" customFormat="1" x14ac:dyDescent="0.25">
      <c r="I2510" s="4"/>
    </row>
    <row r="2511" spans="9:9" customFormat="1" x14ac:dyDescent="0.25">
      <c r="I2511" s="4"/>
    </row>
    <row r="2512" spans="9:9" customFormat="1" x14ac:dyDescent="0.25">
      <c r="I2512" s="4"/>
    </row>
    <row r="2513" spans="9:9" customFormat="1" x14ac:dyDescent="0.25">
      <c r="I2513" s="4"/>
    </row>
    <row r="2514" spans="9:9" customFormat="1" x14ac:dyDescent="0.25">
      <c r="I2514" s="4"/>
    </row>
    <row r="2515" spans="9:9" customFormat="1" x14ac:dyDescent="0.25">
      <c r="I2515" s="4"/>
    </row>
    <row r="2516" spans="9:9" customFormat="1" x14ac:dyDescent="0.25">
      <c r="I2516" s="4"/>
    </row>
    <row r="2517" spans="9:9" customFormat="1" x14ac:dyDescent="0.25">
      <c r="I2517" s="4"/>
    </row>
    <row r="2518" spans="9:9" customFormat="1" x14ac:dyDescent="0.25">
      <c r="I2518" s="4"/>
    </row>
    <row r="2519" spans="9:9" customFormat="1" x14ac:dyDescent="0.25">
      <c r="I2519" s="4"/>
    </row>
    <row r="2520" spans="9:9" customFormat="1" x14ac:dyDescent="0.25">
      <c r="I2520" s="4"/>
    </row>
    <row r="2521" spans="9:9" customFormat="1" x14ac:dyDescent="0.25">
      <c r="I2521" s="4"/>
    </row>
    <row r="2522" spans="9:9" customFormat="1" x14ac:dyDescent="0.25">
      <c r="I2522" s="4"/>
    </row>
    <row r="2523" spans="9:9" customFormat="1" x14ac:dyDescent="0.25">
      <c r="I2523" s="4"/>
    </row>
    <row r="2524" spans="9:9" customFormat="1" x14ac:dyDescent="0.25">
      <c r="I2524" s="4"/>
    </row>
    <row r="2525" spans="9:9" customFormat="1" x14ac:dyDescent="0.25">
      <c r="I2525" s="4"/>
    </row>
    <row r="2526" spans="9:9" customFormat="1" x14ac:dyDescent="0.25">
      <c r="I2526" s="4"/>
    </row>
    <row r="2527" spans="9:9" customFormat="1" x14ac:dyDescent="0.25">
      <c r="I2527" s="4"/>
    </row>
    <row r="2528" spans="9:9" customFormat="1" x14ac:dyDescent="0.25">
      <c r="I2528" s="4"/>
    </row>
    <row r="2529" spans="9:9" customFormat="1" x14ac:dyDescent="0.25">
      <c r="I2529" s="4"/>
    </row>
    <row r="2530" spans="9:9" customFormat="1" x14ac:dyDescent="0.25">
      <c r="I2530" s="4"/>
    </row>
    <row r="2531" spans="9:9" customFormat="1" x14ac:dyDescent="0.25">
      <c r="I2531" s="4"/>
    </row>
    <row r="2532" spans="9:9" customFormat="1" x14ac:dyDescent="0.25">
      <c r="I2532" s="4"/>
    </row>
    <row r="2533" spans="9:9" customFormat="1" x14ac:dyDescent="0.25">
      <c r="I2533" s="4"/>
    </row>
    <row r="2534" spans="9:9" customFormat="1" x14ac:dyDescent="0.25">
      <c r="I2534" s="4"/>
    </row>
    <row r="2535" spans="9:9" customFormat="1" x14ac:dyDescent="0.25">
      <c r="I2535" s="4"/>
    </row>
    <row r="2536" spans="9:9" customFormat="1" x14ac:dyDescent="0.25">
      <c r="I2536" s="4"/>
    </row>
    <row r="2537" spans="9:9" customFormat="1" x14ac:dyDescent="0.25">
      <c r="I2537" s="4"/>
    </row>
    <row r="2538" spans="9:9" customFormat="1" x14ac:dyDescent="0.25">
      <c r="I2538" s="4"/>
    </row>
    <row r="2539" spans="9:9" customFormat="1" x14ac:dyDescent="0.25">
      <c r="I2539" s="4"/>
    </row>
    <row r="2540" spans="9:9" customFormat="1" x14ac:dyDescent="0.25">
      <c r="I2540" s="4"/>
    </row>
    <row r="2541" spans="9:9" customFormat="1" x14ac:dyDescent="0.25">
      <c r="I2541" s="4"/>
    </row>
    <row r="2542" spans="9:9" customFormat="1" x14ac:dyDescent="0.25">
      <c r="I2542" s="4"/>
    </row>
    <row r="2543" spans="9:9" customFormat="1" x14ac:dyDescent="0.25">
      <c r="I2543" s="4"/>
    </row>
    <row r="2544" spans="9:9" customFormat="1" x14ac:dyDescent="0.25">
      <c r="I2544" s="4"/>
    </row>
    <row r="2545" spans="9:9" customFormat="1" x14ac:dyDescent="0.25">
      <c r="I2545" s="4"/>
    </row>
    <row r="2546" spans="9:9" customFormat="1" x14ac:dyDescent="0.25">
      <c r="I2546" s="4"/>
    </row>
    <row r="2547" spans="9:9" customFormat="1" x14ac:dyDescent="0.25">
      <c r="I2547" s="4"/>
    </row>
    <row r="2548" spans="9:9" customFormat="1" x14ac:dyDescent="0.25">
      <c r="I2548" s="4"/>
    </row>
    <row r="2549" spans="9:9" customFormat="1" x14ac:dyDescent="0.25">
      <c r="I2549" s="4"/>
    </row>
    <row r="2550" spans="9:9" customFormat="1" x14ac:dyDescent="0.25">
      <c r="I2550" s="4"/>
    </row>
    <row r="2551" spans="9:9" customFormat="1" x14ac:dyDescent="0.25">
      <c r="I2551" s="4"/>
    </row>
    <row r="2552" spans="9:9" customFormat="1" x14ac:dyDescent="0.25">
      <c r="I2552" s="4"/>
    </row>
    <row r="2553" spans="9:9" customFormat="1" x14ac:dyDescent="0.25">
      <c r="I2553" s="4"/>
    </row>
    <row r="2554" spans="9:9" customFormat="1" x14ac:dyDescent="0.25">
      <c r="I2554" s="4"/>
    </row>
    <row r="2555" spans="9:9" customFormat="1" x14ac:dyDescent="0.25">
      <c r="I2555" s="4"/>
    </row>
    <row r="2556" spans="9:9" customFormat="1" x14ac:dyDescent="0.25">
      <c r="I2556" s="4"/>
    </row>
    <row r="2557" spans="9:9" customFormat="1" x14ac:dyDescent="0.25">
      <c r="I2557" s="4"/>
    </row>
    <row r="2558" spans="9:9" customFormat="1" x14ac:dyDescent="0.25">
      <c r="I2558" s="4"/>
    </row>
    <row r="2559" spans="9:9" customFormat="1" x14ac:dyDescent="0.25">
      <c r="I2559" s="4"/>
    </row>
    <row r="2560" spans="9:9" customFormat="1" x14ac:dyDescent="0.25">
      <c r="I2560" s="4"/>
    </row>
    <row r="2561" spans="9:9" customFormat="1" x14ac:dyDescent="0.25">
      <c r="I2561" s="4"/>
    </row>
    <row r="2562" spans="9:9" customFormat="1" x14ac:dyDescent="0.25">
      <c r="I2562" s="4"/>
    </row>
    <row r="2563" spans="9:9" customFormat="1" x14ac:dyDescent="0.25">
      <c r="I2563" s="4"/>
    </row>
    <row r="2564" spans="9:9" customFormat="1" x14ac:dyDescent="0.25">
      <c r="I2564" s="4"/>
    </row>
    <row r="2565" spans="9:9" customFormat="1" x14ac:dyDescent="0.25">
      <c r="I2565" s="4"/>
    </row>
    <row r="2566" spans="9:9" customFormat="1" x14ac:dyDescent="0.25">
      <c r="I2566" s="4"/>
    </row>
    <row r="2567" spans="9:9" customFormat="1" x14ac:dyDescent="0.25">
      <c r="I2567" s="4"/>
    </row>
    <row r="2568" spans="9:9" customFormat="1" x14ac:dyDescent="0.25">
      <c r="I2568" s="4"/>
    </row>
    <row r="2569" spans="9:9" customFormat="1" x14ac:dyDescent="0.25">
      <c r="I2569" s="4"/>
    </row>
    <row r="2570" spans="9:9" customFormat="1" x14ac:dyDescent="0.25">
      <c r="I2570" s="4"/>
    </row>
    <row r="2571" spans="9:9" customFormat="1" x14ac:dyDescent="0.25">
      <c r="I2571" s="4"/>
    </row>
    <row r="2572" spans="9:9" customFormat="1" x14ac:dyDescent="0.25">
      <c r="I2572" s="4"/>
    </row>
    <row r="2573" spans="9:9" customFormat="1" x14ac:dyDescent="0.25">
      <c r="I2573" s="4"/>
    </row>
    <row r="2574" spans="9:9" customFormat="1" x14ac:dyDescent="0.25">
      <c r="I2574" s="4"/>
    </row>
    <row r="2575" spans="9:9" customFormat="1" x14ac:dyDescent="0.25">
      <c r="I2575" s="4"/>
    </row>
    <row r="2576" spans="9:9" customFormat="1" x14ac:dyDescent="0.25">
      <c r="I2576" s="4"/>
    </row>
    <row r="2577" spans="9:9" customFormat="1" x14ac:dyDescent="0.25">
      <c r="I2577" s="4"/>
    </row>
    <row r="2578" spans="9:9" customFormat="1" x14ac:dyDescent="0.25">
      <c r="I2578" s="4"/>
    </row>
    <row r="2579" spans="9:9" customFormat="1" x14ac:dyDescent="0.25">
      <c r="I2579" s="4"/>
    </row>
    <row r="2580" spans="9:9" customFormat="1" x14ac:dyDescent="0.25">
      <c r="I2580" s="4"/>
    </row>
    <row r="2581" spans="9:9" customFormat="1" x14ac:dyDescent="0.25">
      <c r="I2581" s="4"/>
    </row>
    <row r="2582" spans="9:9" customFormat="1" x14ac:dyDescent="0.25">
      <c r="I2582" s="4"/>
    </row>
    <row r="2583" spans="9:9" customFormat="1" x14ac:dyDescent="0.25">
      <c r="I2583" s="4"/>
    </row>
    <row r="2584" spans="9:9" customFormat="1" x14ac:dyDescent="0.25">
      <c r="I2584" s="4"/>
    </row>
    <row r="2585" spans="9:9" customFormat="1" x14ac:dyDescent="0.25">
      <c r="I2585" s="4"/>
    </row>
    <row r="2586" spans="9:9" customFormat="1" x14ac:dyDescent="0.25">
      <c r="I2586" s="4"/>
    </row>
    <row r="2587" spans="9:9" customFormat="1" x14ac:dyDescent="0.25">
      <c r="I2587" s="4"/>
    </row>
    <row r="2588" spans="9:9" customFormat="1" x14ac:dyDescent="0.25">
      <c r="I2588" s="4"/>
    </row>
    <row r="2589" spans="9:9" customFormat="1" x14ac:dyDescent="0.25">
      <c r="I2589" s="4"/>
    </row>
    <row r="2590" spans="9:9" customFormat="1" x14ac:dyDescent="0.25">
      <c r="I2590" s="4"/>
    </row>
    <row r="2591" spans="9:9" customFormat="1" x14ac:dyDescent="0.25">
      <c r="I2591" s="4"/>
    </row>
    <row r="2592" spans="9:9" customFormat="1" x14ac:dyDescent="0.25">
      <c r="I2592" s="4"/>
    </row>
    <row r="2593" spans="9:9" customFormat="1" x14ac:dyDescent="0.25">
      <c r="I2593" s="4"/>
    </row>
    <row r="2594" spans="9:9" customFormat="1" x14ac:dyDescent="0.25">
      <c r="I2594" s="4"/>
    </row>
    <row r="2595" spans="9:9" customFormat="1" x14ac:dyDescent="0.25">
      <c r="I2595" s="4"/>
    </row>
    <row r="2596" spans="9:9" customFormat="1" x14ac:dyDescent="0.25">
      <c r="I2596" s="4"/>
    </row>
    <row r="2597" spans="9:9" customFormat="1" x14ac:dyDescent="0.25">
      <c r="I2597" s="4"/>
    </row>
    <row r="2598" spans="9:9" customFormat="1" x14ac:dyDescent="0.25">
      <c r="I2598" s="4"/>
    </row>
    <row r="2599" spans="9:9" customFormat="1" x14ac:dyDescent="0.25">
      <c r="I2599" s="4"/>
    </row>
    <row r="2600" spans="9:9" customFormat="1" x14ac:dyDescent="0.25">
      <c r="I2600" s="4"/>
    </row>
    <row r="2601" spans="9:9" customFormat="1" x14ac:dyDescent="0.25">
      <c r="I2601" s="4"/>
    </row>
    <row r="2602" spans="9:9" customFormat="1" x14ac:dyDescent="0.25">
      <c r="I2602" s="4"/>
    </row>
    <row r="2603" spans="9:9" customFormat="1" x14ac:dyDescent="0.25">
      <c r="I2603" s="4"/>
    </row>
    <row r="2604" spans="9:9" customFormat="1" x14ac:dyDescent="0.25">
      <c r="I2604" s="4"/>
    </row>
    <row r="2605" spans="9:9" customFormat="1" x14ac:dyDescent="0.25">
      <c r="I2605" s="4"/>
    </row>
    <row r="2606" spans="9:9" customFormat="1" x14ac:dyDescent="0.25">
      <c r="I2606" s="4"/>
    </row>
    <row r="2607" spans="9:9" customFormat="1" x14ac:dyDescent="0.25">
      <c r="I2607" s="4"/>
    </row>
    <row r="2608" spans="9:9" customFormat="1" x14ac:dyDescent="0.25">
      <c r="I2608" s="4"/>
    </row>
    <row r="2609" spans="9:9" customFormat="1" x14ac:dyDescent="0.25">
      <c r="I2609" s="4"/>
    </row>
    <row r="2610" spans="9:9" customFormat="1" x14ac:dyDescent="0.25">
      <c r="I2610" s="4"/>
    </row>
    <row r="2611" spans="9:9" customFormat="1" x14ac:dyDescent="0.25">
      <c r="I2611" s="4"/>
    </row>
    <row r="2612" spans="9:9" customFormat="1" x14ac:dyDescent="0.25">
      <c r="I2612" s="4"/>
    </row>
    <row r="2613" spans="9:9" customFormat="1" x14ac:dyDescent="0.25">
      <c r="I2613" s="4"/>
    </row>
    <row r="2614" spans="9:9" customFormat="1" x14ac:dyDescent="0.25">
      <c r="I2614" s="4"/>
    </row>
    <row r="2615" spans="9:9" customFormat="1" x14ac:dyDescent="0.25">
      <c r="I2615" s="4"/>
    </row>
    <row r="2616" spans="9:9" customFormat="1" x14ac:dyDescent="0.25">
      <c r="I2616" s="4"/>
    </row>
    <row r="2617" spans="9:9" customFormat="1" x14ac:dyDescent="0.25">
      <c r="I2617" s="4"/>
    </row>
    <row r="2618" spans="9:9" customFormat="1" x14ac:dyDescent="0.25">
      <c r="I2618" s="4"/>
    </row>
    <row r="2619" spans="9:9" customFormat="1" x14ac:dyDescent="0.25">
      <c r="I2619" s="4"/>
    </row>
    <row r="2620" spans="9:9" customFormat="1" x14ac:dyDescent="0.25">
      <c r="I2620" s="4"/>
    </row>
    <row r="2621" spans="9:9" customFormat="1" x14ac:dyDescent="0.25">
      <c r="I2621" s="4"/>
    </row>
    <row r="2622" spans="9:9" customFormat="1" x14ac:dyDescent="0.25">
      <c r="I2622" s="4"/>
    </row>
    <row r="2623" spans="9:9" customFormat="1" x14ac:dyDescent="0.25">
      <c r="I2623" s="4"/>
    </row>
    <row r="2624" spans="9:9" customFormat="1" x14ac:dyDescent="0.25">
      <c r="I2624" s="4"/>
    </row>
    <row r="2625" spans="9:9" customFormat="1" x14ac:dyDescent="0.25">
      <c r="I2625" s="4"/>
    </row>
    <row r="2626" spans="9:9" customFormat="1" x14ac:dyDescent="0.25">
      <c r="I2626" s="4"/>
    </row>
    <row r="2627" spans="9:9" customFormat="1" x14ac:dyDescent="0.25">
      <c r="I2627" s="4"/>
    </row>
    <row r="2628" spans="9:9" customFormat="1" x14ac:dyDescent="0.25">
      <c r="I2628" s="4"/>
    </row>
    <row r="2629" spans="9:9" customFormat="1" x14ac:dyDescent="0.25">
      <c r="I2629" s="4"/>
    </row>
    <row r="2630" spans="9:9" customFormat="1" x14ac:dyDescent="0.25">
      <c r="I2630" s="4"/>
    </row>
    <row r="2631" spans="9:9" customFormat="1" x14ac:dyDescent="0.25">
      <c r="I2631" s="4"/>
    </row>
    <row r="2632" spans="9:9" customFormat="1" x14ac:dyDescent="0.25">
      <c r="I2632" s="4"/>
    </row>
    <row r="2633" spans="9:9" customFormat="1" x14ac:dyDescent="0.25">
      <c r="I2633" s="4"/>
    </row>
    <row r="2634" spans="9:9" customFormat="1" x14ac:dyDescent="0.25">
      <c r="I2634" s="4"/>
    </row>
    <row r="2635" spans="9:9" customFormat="1" x14ac:dyDescent="0.25">
      <c r="I2635" s="4"/>
    </row>
    <row r="2636" spans="9:9" customFormat="1" x14ac:dyDescent="0.25">
      <c r="I2636" s="4"/>
    </row>
    <row r="2637" spans="9:9" customFormat="1" x14ac:dyDescent="0.25">
      <c r="I2637" s="4"/>
    </row>
    <row r="2638" spans="9:9" customFormat="1" x14ac:dyDescent="0.25">
      <c r="I2638" s="4"/>
    </row>
    <row r="2639" spans="9:9" customFormat="1" x14ac:dyDescent="0.25">
      <c r="I2639" s="4"/>
    </row>
    <row r="2640" spans="9:9" customFormat="1" x14ac:dyDescent="0.25">
      <c r="I2640" s="4"/>
    </row>
    <row r="2641" spans="9:9" customFormat="1" x14ac:dyDescent="0.25">
      <c r="I2641" s="4"/>
    </row>
    <row r="2642" spans="9:9" customFormat="1" x14ac:dyDescent="0.25">
      <c r="I2642" s="4"/>
    </row>
    <row r="2643" spans="9:9" customFormat="1" x14ac:dyDescent="0.25">
      <c r="I2643" s="4"/>
    </row>
    <row r="2644" spans="9:9" customFormat="1" x14ac:dyDescent="0.25">
      <c r="I2644" s="4"/>
    </row>
    <row r="2645" spans="9:9" customFormat="1" x14ac:dyDescent="0.25">
      <c r="I2645" s="4"/>
    </row>
    <row r="2646" spans="9:9" customFormat="1" x14ac:dyDescent="0.25">
      <c r="I2646" s="4"/>
    </row>
    <row r="2647" spans="9:9" customFormat="1" x14ac:dyDescent="0.25">
      <c r="I2647" s="4"/>
    </row>
    <row r="2648" spans="9:9" customFormat="1" x14ac:dyDescent="0.25">
      <c r="I2648" s="4"/>
    </row>
    <row r="2649" spans="9:9" customFormat="1" x14ac:dyDescent="0.25">
      <c r="I2649" s="4"/>
    </row>
    <row r="2650" spans="9:9" customFormat="1" x14ac:dyDescent="0.25">
      <c r="I2650" s="4"/>
    </row>
    <row r="2651" spans="9:9" customFormat="1" x14ac:dyDescent="0.25">
      <c r="I2651" s="4"/>
    </row>
    <row r="2652" spans="9:9" customFormat="1" x14ac:dyDescent="0.25">
      <c r="I2652" s="4"/>
    </row>
    <row r="2653" spans="9:9" customFormat="1" x14ac:dyDescent="0.25">
      <c r="I2653" s="4"/>
    </row>
    <row r="2654" spans="9:9" customFormat="1" x14ac:dyDescent="0.25">
      <c r="I2654" s="4"/>
    </row>
    <row r="2655" spans="9:9" customFormat="1" x14ac:dyDescent="0.25">
      <c r="I2655" s="4"/>
    </row>
    <row r="2656" spans="9:9" customFormat="1" x14ac:dyDescent="0.25">
      <c r="I2656" s="4"/>
    </row>
    <row r="2657" spans="9:9" customFormat="1" x14ac:dyDescent="0.25">
      <c r="I2657" s="4"/>
    </row>
    <row r="2658" spans="9:9" customFormat="1" x14ac:dyDescent="0.25">
      <c r="I2658" s="4"/>
    </row>
    <row r="2659" spans="9:9" customFormat="1" x14ac:dyDescent="0.25">
      <c r="I2659" s="4"/>
    </row>
    <row r="2660" spans="9:9" customFormat="1" x14ac:dyDescent="0.25">
      <c r="I2660" s="4"/>
    </row>
    <row r="2661" spans="9:9" customFormat="1" x14ac:dyDescent="0.25">
      <c r="I2661" s="4"/>
    </row>
    <row r="2662" spans="9:9" customFormat="1" x14ac:dyDescent="0.25">
      <c r="I2662" s="4"/>
    </row>
    <row r="2663" spans="9:9" customFormat="1" x14ac:dyDescent="0.25">
      <c r="I2663" s="4"/>
    </row>
    <row r="2664" spans="9:9" customFormat="1" x14ac:dyDescent="0.25">
      <c r="I2664" s="4"/>
    </row>
    <row r="2665" spans="9:9" customFormat="1" x14ac:dyDescent="0.25">
      <c r="I2665" s="4"/>
    </row>
    <row r="2666" spans="9:9" customFormat="1" x14ac:dyDescent="0.25">
      <c r="I2666" s="4"/>
    </row>
    <row r="2667" spans="9:9" customFormat="1" x14ac:dyDescent="0.25">
      <c r="I2667" s="4"/>
    </row>
    <row r="2668" spans="9:9" customFormat="1" x14ac:dyDescent="0.25">
      <c r="I2668" s="4"/>
    </row>
    <row r="2669" spans="9:9" customFormat="1" x14ac:dyDescent="0.25">
      <c r="I2669" s="4"/>
    </row>
    <row r="2670" spans="9:9" customFormat="1" x14ac:dyDescent="0.25">
      <c r="I2670" s="4"/>
    </row>
    <row r="2671" spans="9:9" customFormat="1" x14ac:dyDescent="0.25">
      <c r="I2671" s="4"/>
    </row>
    <row r="2672" spans="9:9" customFormat="1" x14ac:dyDescent="0.25">
      <c r="I2672" s="4"/>
    </row>
    <row r="2673" spans="9:9" customFormat="1" x14ac:dyDescent="0.25">
      <c r="I2673" s="4"/>
    </row>
    <row r="2674" spans="9:9" customFormat="1" x14ac:dyDescent="0.25">
      <c r="I2674" s="4"/>
    </row>
    <row r="2675" spans="9:9" customFormat="1" x14ac:dyDescent="0.25">
      <c r="I2675" s="4"/>
    </row>
    <row r="2676" spans="9:9" customFormat="1" x14ac:dyDescent="0.25">
      <c r="I2676" s="4"/>
    </row>
    <row r="2677" spans="9:9" customFormat="1" x14ac:dyDescent="0.25">
      <c r="I2677" s="4"/>
    </row>
    <row r="2678" spans="9:9" customFormat="1" x14ac:dyDescent="0.25">
      <c r="I2678" s="4"/>
    </row>
    <row r="2679" spans="9:9" customFormat="1" x14ac:dyDescent="0.25">
      <c r="I2679" s="4"/>
    </row>
    <row r="2680" spans="9:9" customFormat="1" x14ac:dyDescent="0.25">
      <c r="I2680" s="4"/>
    </row>
    <row r="2681" spans="9:9" customFormat="1" x14ac:dyDescent="0.25">
      <c r="I2681" s="4"/>
    </row>
    <row r="2682" spans="9:9" customFormat="1" x14ac:dyDescent="0.25">
      <c r="I2682" s="4"/>
    </row>
    <row r="2683" spans="9:9" customFormat="1" x14ac:dyDescent="0.25">
      <c r="I2683" s="4"/>
    </row>
    <row r="2684" spans="9:9" customFormat="1" x14ac:dyDescent="0.25">
      <c r="I2684" s="4"/>
    </row>
    <row r="2685" spans="9:9" customFormat="1" x14ac:dyDescent="0.25">
      <c r="I2685" s="4"/>
    </row>
    <row r="2686" spans="9:9" customFormat="1" x14ac:dyDescent="0.25">
      <c r="I2686" s="4"/>
    </row>
    <row r="2687" spans="9:9" customFormat="1" x14ac:dyDescent="0.25">
      <c r="I2687" s="4"/>
    </row>
    <row r="2688" spans="9:9" customFormat="1" x14ac:dyDescent="0.25">
      <c r="I2688" s="4"/>
    </row>
    <row r="2689" spans="9:9" customFormat="1" x14ac:dyDescent="0.25">
      <c r="I2689" s="4"/>
    </row>
    <row r="2690" spans="9:9" customFormat="1" x14ac:dyDescent="0.25">
      <c r="I2690" s="4"/>
    </row>
    <row r="2691" spans="9:9" customFormat="1" x14ac:dyDescent="0.25">
      <c r="I2691" s="4"/>
    </row>
    <row r="2692" spans="9:9" customFormat="1" x14ac:dyDescent="0.25">
      <c r="I2692" s="4"/>
    </row>
    <row r="2693" spans="9:9" customFormat="1" x14ac:dyDescent="0.25">
      <c r="I2693" s="4"/>
    </row>
    <row r="2694" spans="9:9" customFormat="1" x14ac:dyDescent="0.25">
      <c r="I2694" s="4"/>
    </row>
    <row r="2695" spans="9:9" customFormat="1" x14ac:dyDescent="0.25">
      <c r="I2695" s="4"/>
    </row>
    <row r="2696" spans="9:9" customFormat="1" x14ac:dyDescent="0.25">
      <c r="I2696" s="4"/>
    </row>
    <row r="2697" spans="9:9" customFormat="1" x14ac:dyDescent="0.25">
      <c r="I2697" s="4"/>
    </row>
    <row r="2698" spans="9:9" customFormat="1" x14ac:dyDescent="0.25">
      <c r="I2698" s="4"/>
    </row>
    <row r="2699" spans="9:9" customFormat="1" x14ac:dyDescent="0.25">
      <c r="I2699" s="4"/>
    </row>
    <row r="2700" spans="9:9" customFormat="1" x14ac:dyDescent="0.25">
      <c r="I2700" s="4"/>
    </row>
    <row r="2701" spans="9:9" customFormat="1" x14ac:dyDescent="0.25">
      <c r="I2701" s="4"/>
    </row>
    <row r="2702" spans="9:9" customFormat="1" x14ac:dyDescent="0.25">
      <c r="I2702" s="4"/>
    </row>
    <row r="2703" spans="9:9" customFormat="1" x14ac:dyDescent="0.25">
      <c r="I2703" s="4"/>
    </row>
    <row r="2704" spans="9:9" customFormat="1" x14ac:dyDescent="0.25">
      <c r="I2704" s="4"/>
    </row>
    <row r="2705" spans="9:9" customFormat="1" x14ac:dyDescent="0.25">
      <c r="I2705" s="4"/>
    </row>
    <row r="2706" spans="9:9" customFormat="1" x14ac:dyDescent="0.25">
      <c r="I2706" s="4"/>
    </row>
    <row r="2707" spans="9:9" customFormat="1" x14ac:dyDescent="0.25">
      <c r="I2707" s="4"/>
    </row>
    <row r="2708" spans="9:9" customFormat="1" x14ac:dyDescent="0.25">
      <c r="I2708" s="4"/>
    </row>
    <row r="2709" spans="9:9" customFormat="1" x14ac:dyDescent="0.25">
      <c r="I2709" s="4"/>
    </row>
    <row r="2710" spans="9:9" customFormat="1" x14ac:dyDescent="0.25">
      <c r="I2710" s="4"/>
    </row>
    <row r="2711" spans="9:9" customFormat="1" x14ac:dyDescent="0.25">
      <c r="I2711" s="4"/>
    </row>
    <row r="2712" spans="9:9" customFormat="1" x14ac:dyDescent="0.25">
      <c r="I2712" s="4"/>
    </row>
    <row r="2713" spans="9:9" customFormat="1" x14ac:dyDescent="0.25">
      <c r="I2713" s="4"/>
    </row>
    <row r="2714" spans="9:9" customFormat="1" x14ac:dyDescent="0.25">
      <c r="I2714" s="4"/>
    </row>
    <row r="2715" spans="9:9" customFormat="1" x14ac:dyDescent="0.25">
      <c r="I2715" s="4"/>
    </row>
    <row r="2716" spans="9:9" customFormat="1" x14ac:dyDescent="0.25">
      <c r="I2716" s="4"/>
    </row>
    <row r="2717" spans="9:9" customFormat="1" x14ac:dyDescent="0.25">
      <c r="I2717" s="4"/>
    </row>
    <row r="2718" spans="9:9" customFormat="1" x14ac:dyDescent="0.25">
      <c r="I2718" s="4"/>
    </row>
    <row r="2719" spans="9:9" customFormat="1" x14ac:dyDescent="0.25">
      <c r="I2719" s="4"/>
    </row>
    <row r="2720" spans="9:9" customFormat="1" x14ac:dyDescent="0.25">
      <c r="I2720" s="4"/>
    </row>
    <row r="2721" spans="9:9" customFormat="1" x14ac:dyDescent="0.25">
      <c r="I2721" s="4"/>
    </row>
    <row r="2722" spans="9:9" customFormat="1" x14ac:dyDescent="0.25">
      <c r="I2722" s="4"/>
    </row>
    <row r="2723" spans="9:9" customFormat="1" x14ac:dyDescent="0.25">
      <c r="I2723" s="4"/>
    </row>
    <row r="2724" spans="9:9" customFormat="1" x14ac:dyDescent="0.25">
      <c r="I2724" s="4"/>
    </row>
    <row r="2725" spans="9:9" customFormat="1" x14ac:dyDescent="0.25">
      <c r="I2725" s="4"/>
    </row>
    <row r="2726" spans="9:9" customFormat="1" x14ac:dyDescent="0.25">
      <c r="I2726" s="4"/>
    </row>
    <row r="2727" spans="9:9" customFormat="1" x14ac:dyDescent="0.25">
      <c r="I2727" s="4"/>
    </row>
    <row r="2728" spans="9:9" customFormat="1" x14ac:dyDescent="0.25">
      <c r="I2728" s="4"/>
    </row>
    <row r="2729" spans="9:9" customFormat="1" x14ac:dyDescent="0.25">
      <c r="I2729" s="4"/>
    </row>
    <row r="2730" spans="9:9" customFormat="1" x14ac:dyDescent="0.25">
      <c r="I2730" s="4"/>
    </row>
    <row r="2731" spans="9:9" customFormat="1" x14ac:dyDescent="0.25">
      <c r="I2731" s="4"/>
    </row>
    <row r="2732" spans="9:9" customFormat="1" x14ac:dyDescent="0.25">
      <c r="I2732" s="4"/>
    </row>
    <row r="2733" spans="9:9" customFormat="1" x14ac:dyDescent="0.25">
      <c r="I2733" s="4"/>
    </row>
    <row r="2734" spans="9:9" customFormat="1" x14ac:dyDescent="0.25">
      <c r="I2734" s="4"/>
    </row>
    <row r="2735" spans="9:9" customFormat="1" x14ac:dyDescent="0.25">
      <c r="I2735" s="4"/>
    </row>
    <row r="2736" spans="9:9" customFormat="1" x14ac:dyDescent="0.25">
      <c r="I2736" s="4"/>
    </row>
    <row r="2737" spans="9:9" customFormat="1" x14ac:dyDescent="0.25">
      <c r="I2737" s="4"/>
    </row>
    <row r="2738" spans="9:9" customFormat="1" x14ac:dyDescent="0.25">
      <c r="I2738" s="4"/>
    </row>
    <row r="2739" spans="9:9" customFormat="1" x14ac:dyDescent="0.25">
      <c r="I2739" s="4"/>
    </row>
    <row r="2740" spans="9:9" customFormat="1" x14ac:dyDescent="0.25">
      <c r="I2740" s="4"/>
    </row>
    <row r="2741" spans="9:9" customFormat="1" x14ac:dyDescent="0.25">
      <c r="I2741" s="4"/>
    </row>
    <row r="2742" spans="9:9" customFormat="1" x14ac:dyDescent="0.25">
      <c r="I2742" s="4"/>
    </row>
    <row r="2743" spans="9:9" customFormat="1" x14ac:dyDescent="0.25">
      <c r="I2743" s="4"/>
    </row>
    <row r="2744" spans="9:9" customFormat="1" x14ac:dyDescent="0.25">
      <c r="I2744" s="4"/>
    </row>
    <row r="2745" spans="9:9" customFormat="1" x14ac:dyDescent="0.25">
      <c r="I2745" s="4"/>
    </row>
    <row r="2746" spans="9:9" customFormat="1" x14ac:dyDescent="0.25">
      <c r="I2746" s="4"/>
    </row>
    <row r="2747" spans="9:9" customFormat="1" x14ac:dyDescent="0.25">
      <c r="I2747" s="4"/>
    </row>
    <row r="2748" spans="9:9" customFormat="1" x14ac:dyDescent="0.25">
      <c r="I2748" s="4"/>
    </row>
    <row r="2749" spans="9:9" customFormat="1" x14ac:dyDescent="0.25">
      <c r="I2749" s="4"/>
    </row>
    <row r="2750" spans="9:9" customFormat="1" x14ac:dyDescent="0.25">
      <c r="I2750" s="4"/>
    </row>
    <row r="2751" spans="9:9" customFormat="1" x14ac:dyDescent="0.25">
      <c r="I2751" s="4"/>
    </row>
    <row r="2752" spans="9:9" customFormat="1" x14ac:dyDescent="0.25">
      <c r="I2752" s="4"/>
    </row>
    <row r="2753" spans="9:9" customFormat="1" x14ac:dyDescent="0.25">
      <c r="I2753" s="4"/>
    </row>
    <row r="2754" spans="9:9" customFormat="1" x14ac:dyDescent="0.25">
      <c r="I2754" s="4"/>
    </row>
    <row r="2755" spans="9:9" customFormat="1" x14ac:dyDescent="0.25">
      <c r="I2755" s="4"/>
    </row>
    <row r="2756" spans="9:9" customFormat="1" x14ac:dyDescent="0.25">
      <c r="I2756" s="4"/>
    </row>
    <row r="2757" spans="9:9" customFormat="1" x14ac:dyDescent="0.25">
      <c r="I2757" s="4"/>
    </row>
    <row r="2758" spans="9:9" customFormat="1" x14ac:dyDescent="0.25">
      <c r="I2758" s="4"/>
    </row>
    <row r="2759" spans="9:9" customFormat="1" x14ac:dyDescent="0.25">
      <c r="I2759" s="4"/>
    </row>
    <row r="2760" spans="9:9" customFormat="1" x14ac:dyDescent="0.25">
      <c r="I2760" s="4"/>
    </row>
    <row r="2761" spans="9:9" customFormat="1" x14ac:dyDescent="0.25">
      <c r="I2761" s="4"/>
    </row>
    <row r="2762" spans="9:9" customFormat="1" x14ac:dyDescent="0.25">
      <c r="I2762" s="4"/>
    </row>
    <row r="2763" spans="9:9" customFormat="1" x14ac:dyDescent="0.25">
      <c r="I2763" s="4"/>
    </row>
    <row r="2764" spans="9:9" customFormat="1" x14ac:dyDescent="0.25">
      <c r="I2764" s="4"/>
    </row>
    <row r="2765" spans="9:9" customFormat="1" x14ac:dyDescent="0.25">
      <c r="I2765" s="4"/>
    </row>
    <row r="2766" spans="9:9" customFormat="1" x14ac:dyDescent="0.25">
      <c r="I2766" s="4"/>
    </row>
    <row r="2767" spans="9:9" customFormat="1" x14ac:dyDescent="0.25">
      <c r="I2767" s="4"/>
    </row>
    <row r="2768" spans="9:9" customFormat="1" x14ac:dyDescent="0.25">
      <c r="I2768" s="4"/>
    </row>
    <row r="2769" spans="9:9" customFormat="1" x14ac:dyDescent="0.25">
      <c r="I2769" s="4"/>
    </row>
    <row r="2770" spans="9:9" customFormat="1" x14ac:dyDescent="0.25">
      <c r="I2770" s="4"/>
    </row>
    <row r="2771" spans="9:9" customFormat="1" x14ac:dyDescent="0.25">
      <c r="I2771" s="4"/>
    </row>
    <row r="2772" spans="9:9" customFormat="1" x14ac:dyDescent="0.25">
      <c r="I2772" s="4"/>
    </row>
    <row r="2773" spans="9:9" customFormat="1" x14ac:dyDescent="0.25">
      <c r="I2773" s="4"/>
    </row>
    <row r="2774" spans="9:9" customFormat="1" x14ac:dyDescent="0.25">
      <c r="I2774" s="4"/>
    </row>
    <row r="2775" spans="9:9" customFormat="1" x14ac:dyDescent="0.25">
      <c r="I2775" s="4"/>
    </row>
    <row r="2776" spans="9:9" customFormat="1" x14ac:dyDescent="0.25">
      <c r="I2776" s="4"/>
    </row>
    <row r="2777" spans="9:9" customFormat="1" x14ac:dyDescent="0.25">
      <c r="I2777" s="4"/>
    </row>
    <row r="2778" spans="9:9" customFormat="1" x14ac:dyDescent="0.25">
      <c r="I2778" s="4"/>
    </row>
    <row r="2779" spans="9:9" customFormat="1" x14ac:dyDescent="0.25">
      <c r="I2779" s="4"/>
    </row>
    <row r="2780" spans="9:9" customFormat="1" x14ac:dyDescent="0.25">
      <c r="I2780" s="4"/>
    </row>
    <row r="2781" spans="9:9" customFormat="1" x14ac:dyDescent="0.25">
      <c r="I2781" s="4"/>
    </row>
    <row r="2782" spans="9:9" customFormat="1" x14ac:dyDescent="0.25">
      <c r="I2782" s="4"/>
    </row>
    <row r="2783" spans="9:9" customFormat="1" x14ac:dyDescent="0.25">
      <c r="I2783" s="4"/>
    </row>
    <row r="2784" spans="9:9" customFormat="1" x14ac:dyDescent="0.25">
      <c r="I2784" s="4"/>
    </row>
    <row r="2785" spans="9:9" customFormat="1" x14ac:dyDescent="0.25">
      <c r="I2785" s="4"/>
    </row>
    <row r="2786" spans="9:9" customFormat="1" x14ac:dyDescent="0.25">
      <c r="I2786" s="4"/>
    </row>
    <row r="2787" spans="9:9" customFormat="1" x14ac:dyDescent="0.25">
      <c r="I2787" s="4"/>
    </row>
    <row r="2788" spans="9:9" customFormat="1" x14ac:dyDescent="0.25">
      <c r="I2788" s="4"/>
    </row>
    <row r="2789" spans="9:9" customFormat="1" x14ac:dyDescent="0.25">
      <c r="I2789" s="4"/>
    </row>
    <row r="2790" spans="9:9" customFormat="1" x14ac:dyDescent="0.25">
      <c r="I2790" s="4"/>
    </row>
    <row r="2791" spans="9:9" customFormat="1" x14ac:dyDescent="0.25">
      <c r="I2791" s="4"/>
    </row>
    <row r="2792" spans="9:9" customFormat="1" x14ac:dyDescent="0.25">
      <c r="I2792" s="4"/>
    </row>
    <row r="2793" spans="9:9" customFormat="1" x14ac:dyDescent="0.25">
      <c r="I2793" s="4"/>
    </row>
    <row r="2794" spans="9:9" customFormat="1" x14ac:dyDescent="0.25">
      <c r="I2794" s="4"/>
    </row>
    <row r="2795" spans="9:9" customFormat="1" x14ac:dyDescent="0.25">
      <c r="I2795" s="4"/>
    </row>
    <row r="2796" spans="9:9" customFormat="1" x14ac:dyDescent="0.25">
      <c r="I2796" s="4"/>
    </row>
    <row r="2797" spans="9:9" customFormat="1" x14ac:dyDescent="0.25">
      <c r="I2797" s="4"/>
    </row>
    <row r="2798" spans="9:9" customFormat="1" x14ac:dyDescent="0.25">
      <c r="I2798" s="4"/>
    </row>
    <row r="2799" spans="9:9" customFormat="1" x14ac:dyDescent="0.25">
      <c r="I2799" s="4"/>
    </row>
    <row r="2800" spans="9:9" customFormat="1" x14ac:dyDescent="0.25">
      <c r="I2800" s="4"/>
    </row>
    <row r="2801" spans="9:9" customFormat="1" x14ac:dyDescent="0.25">
      <c r="I2801" s="4"/>
    </row>
    <row r="2802" spans="9:9" customFormat="1" x14ac:dyDescent="0.25">
      <c r="I2802" s="4"/>
    </row>
    <row r="2803" spans="9:9" customFormat="1" x14ac:dyDescent="0.25">
      <c r="I2803" s="4"/>
    </row>
    <row r="2804" spans="9:9" customFormat="1" x14ac:dyDescent="0.25">
      <c r="I2804" s="4"/>
    </row>
    <row r="2805" spans="9:9" customFormat="1" x14ac:dyDescent="0.25">
      <c r="I2805" s="4"/>
    </row>
    <row r="2806" spans="9:9" customFormat="1" x14ac:dyDescent="0.25">
      <c r="I2806" s="4"/>
    </row>
    <row r="2807" spans="9:9" customFormat="1" x14ac:dyDescent="0.25">
      <c r="I2807" s="4"/>
    </row>
    <row r="2808" spans="9:9" customFormat="1" x14ac:dyDescent="0.25">
      <c r="I2808" s="4"/>
    </row>
    <row r="2809" spans="9:9" customFormat="1" x14ac:dyDescent="0.25">
      <c r="I2809" s="4"/>
    </row>
    <row r="2810" spans="9:9" customFormat="1" x14ac:dyDescent="0.25">
      <c r="I2810" s="4"/>
    </row>
    <row r="2811" spans="9:9" customFormat="1" x14ac:dyDescent="0.25">
      <c r="I2811" s="4"/>
    </row>
    <row r="2812" spans="9:9" customFormat="1" x14ac:dyDescent="0.25">
      <c r="I2812" s="4"/>
    </row>
    <row r="2813" spans="9:9" customFormat="1" x14ac:dyDescent="0.25">
      <c r="I2813" s="4"/>
    </row>
    <row r="2814" spans="9:9" customFormat="1" x14ac:dyDescent="0.25">
      <c r="I2814" s="4"/>
    </row>
    <row r="2815" spans="9:9" customFormat="1" x14ac:dyDescent="0.25">
      <c r="I2815" s="4"/>
    </row>
    <row r="2816" spans="9:9" customFormat="1" x14ac:dyDescent="0.25">
      <c r="I2816" s="4"/>
    </row>
    <row r="2817" spans="9:9" customFormat="1" x14ac:dyDescent="0.25">
      <c r="I2817" s="4"/>
    </row>
    <row r="2818" spans="9:9" customFormat="1" x14ac:dyDescent="0.25">
      <c r="I2818" s="4"/>
    </row>
    <row r="2819" spans="9:9" customFormat="1" x14ac:dyDescent="0.25">
      <c r="I2819" s="4"/>
    </row>
    <row r="2820" spans="9:9" customFormat="1" x14ac:dyDescent="0.25">
      <c r="I2820" s="4"/>
    </row>
    <row r="2821" spans="9:9" customFormat="1" x14ac:dyDescent="0.25">
      <c r="I2821" s="4"/>
    </row>
    <row r="2822" spans="9:9" customFormat="1" x14ac:dyDescent="0.25">
      <c r="I2822" s="4"/>
    </row>
    <row r="2823" spans="9:9" customFormat="1" x14ac:dyDescent="0.25">
      <c r="I2823" s="4"/>
    </row>
    <row r="2824" spans="9:9" customFormat="1" x14ac:dyDescent="0.25">
      <c r="I2824" s="4"/>
    </row>
    <row r="2825" spans="9:9" customFormat="1" x14ac:dyDescent="0.25">
      <c r="I2825" s="4"/>
    </row>
    <row r="2826" spans="9:9" customFormat="1" x14ac:dyDescent="0.25">
      <c r="I2826" s="4"/>
    </row>
    <row r="2827" spans="9:9" customFormat="1" x14ac:dyDescent="0.25">
      <c r="I2827" s="4"/>
    </row>
    <row r="2828" spans="9:9" customFormat="1" x14ac:dyDescent="0.25">
      <c r="I2828" s="4"/>
    </row>
    <row r="2829" spans="9:9" customFormat="1" x14ac:dyDescent="0.25">
      <c r="I2829" s="4"/>
    </row>
    <row r="2830" spans="9:9" customFormat="1" x14ac:dyDescent="0.25">
      <c r="I2830" s="4"/>
    </row>
    <row r="2831" spans="9:9" customFormat="1" x14ac:dyDescent="0.25">
      <c r="I2831" s="4"/>
    </row>
    <row r="2832" spans="9:9" customFormat="1" x14ac:dyDescent="0.25">
      <c r="I2832" s="4"/>
    </row>
    <row r="2833" spans="9:9" customFormat="1" x14ac:dyDescent="0.25">
      <c r="I2833" s="4"/>
    </row>
    <row r="2834" spans="9:9" customFormat="1" x14ac:dyDescent="0.25">
      <c r="I2834" s="4"/>
    </row>
    <row r="2835" spans="9:9" customFormat="1" x14ac:dyDescent="0.25">
      <c r="I2835" s="4"/>
    </row>
    <row r="2836" spans="9:9" customFormat="1" x14ac:dyDescent="0.25">
      <c r="I2836" s="4"/>
    </row>
    <row r="2837" spans="9:9" customFormat="1" x14ac:dyDescent="0.25">
      <c r="I2837" s="4"/>
    </row>
    <row r="2838" spans="9:9" customFormat="1" x14ac:dyDescent="0.25">
      <c r="I2838" s="4"/>
    </row>
    <row r="2839" spans="9:9" customFormat="1" x14ac:dyDescent="0.25">
      <c r="I2839" s="4"/>
    </row>
    <row r="2840" spans="9:9" customFormat="1" x14ac:dyDescent="0.25">
      <c r="I2840" s="4"/>
    </row>
    <row r="2841" spans="9:9" customFormat="1" x14ac:dyDescent="0.25">
      <c r="I2841" s="4"/>
    </row>
    <row r="2842" spans="9:9" customFormat="1" x14ac:dyDescent="0.25">
      <c r="I2842" s="4"/>
    </row>
    <row r="2843" spans="9:9" customFormat="1" x14ac:dyDescent="0.25">
      <c r="I2843" s="4"/>
    </row>
    <row r="2844" spans="9:9" customFormat="1" x14ac:dyDescent="0.25">
      <c r="I2844" s="4"/>
    </row>
    <row r="2845" spans="9:9" customFormat="1" x14ac:dyDescent="0.25">
      <c r="I2845" s="4"/>
    </row>
    <row r="2846" spans="9:9" customFormat="1" x14ac:dyDescent="0.25">
      <c r="I2846" s="4"/>
    </row>
    <row r="2847" spans="9:9" customFormat="1" x14ac:dyDescent="0.25">
      <c r="I2847" s="4"/>
    </row>
    <row r="2848" spans="9:9" customFormat="1" x14ac:dyDescent="0.25">
      <c r="I2848" s="4"/>
    </row>
    <row r="2849" spans="9:9" customFormat="1" x14ac:dyDescent="0.25">
      <c r="I2849" s="4"/>
    </row>
    <row r="2850" spans="9:9" customFormat="1" x14ac:dyDescent="0.25">
      <c r="I2850" s="4"/>
    </row>
    <row r="2851" spans="9:9" customFormat="1" x14ac:dyDescent="0.25">
      <c r="I2851" s="4"/>
    </row>
    <row r="2852" spans="9:9" customFormat="1" x14ac:dyDescent="0.25">
      <c r="I2852" s="4"/>
    </row>
    <row r="2853" spans="9:9" customFormat="1" x14ac:dyDescent="0.25">
      <c r="I2853" s="4"/>
    </row>
    <row r="2854" spans="9:9" customFormat="1" x14ac:dyDescent="0.25">
      <c r="I2854" s="4"/>
    </row>
    <row r="2855" spans="9:9" customFormat="1" x14ac:dyDescent="0.25">
      <c r="I2855" s="4"/>
    </row>
    <row r="2856" spans="9:9" customFormat="1" x14ac:dyDescent="0.25">
      <c r="I2856" s="4"/>
    </row>
    <row r="2857" spans="9:9" customFormat="1" x14ac:dyDescent="0.25">
      <c r="I2857" s="4"/>
    </row>
    <row r="2858" spans="9:9" customFormat="1" x14ac:dyDescent="0.25">
      <c r="I2858" s="4"/>
    </row>
    <row r="2859" spans="9:9" customFormat="1" x14ac:dyDescent="0.25">
      <c r="I2859" s="4"/>
    </row>
    <row r="2860" spans="9:9" customFormat="1" x14ac:dyDescent="0.25">
      <c r="I2860" s="4"/>
    </row>
    <row r="2861" spans="9:9" customFormat="1" x14ac:dyDescent="0.25">
      <c r="I2861" s="4"/>
    </row>
    <row r="2862" spans="9:9" customFormat="1" x14ac:dyDescent="0.25">
      <c r="I2862" s="4"/>
    </row>
    <row r="2863" spans="9:9" customFormat="1" x14ac:dyDescent="0.25">
      <c r="I2863" s="4"/>
    </row>
    <row r="2864" spans="9:9" customFormat="1" x14ac:dyDescent="0.25">
      <c r="I2864" s="4"/>
    </row>
    <row r="2865" spans="9:9" customFormat="1" x14ac:dyDescent="0.25">
      <c r="I2865" s="4"/>
    </row>
    <row r="2866" spans="9:9" customFormat="1" x14ac:dyDescent="0.25">
      <c r="I2866" s="4"/>
    </row>
    <row r="2867" spans="9:9" customFormat="1" x14ac:dyDescent="0.25">
      <c r="I2867" s="4"/>
    </row>
    <row r="2868" spans="9:9" customFormat="1" x14ac:dyDescent="0.25">
      <c r="I2868" s="4"/>
    </row>
    <row r="2869" spans="9:9" customFormat="1" x14ac:dyDescent="0.25">
      <c r="I2869" s="4"/>
    </row>
    <row r="2870" spans="9:9" customFormat="1" x14ac:dyDescent="0.25">
      <c r="I2870" s="4"/>
    </row>
    <row r="2871" spans="9:9" customFormat="1" x14ac:dyDescent="0.25">
      <c r="I2871" s="4"/>
    </row>
    <row r="2872" spans="9:9" customFormat="1" x14ac:dyDescent="0.25">
      <c r="I2872" s="4"/>
    </row>
    <row r="2873" spans="9:9" customFormat="1" x14ac:dyDescent="0.25">
      <c r="I2873" s="4"/>
    </row>
    <row r="2874" spans="9:9" customFormat="1" x14ac:dyDescent="0.25">
      <c r="I2874" s="4"/>
    </row>
    <row r="2875" spans="9:9" customFormat="1" x14ac:dyDescent="0.25">
      <c r="I2875" s="4"/>
    </row>
    <row r="2876" spans="9:9" customFormat="1" x14ac:dyDescent="0.25">
      <c r="I2876" s="4"/>
    </row>
    <row r="2877" spans="9:9" customFormat="1" x14ac:dyDescent="0.25">
      <c r="I2877" s="4"/>
    </row>
    <row r="2878" spans="9:9" customFormat="1" x14ac:dyDescent="0.25">
      <c r="I2878" s="4"/>
    </row>
    <row r="2879" spans="9:9" customFormat="1" x14ac:dyDescent="0.25">
      <c r="I2879" s="4"/>
    </row>
    <row r="2880" spans="9:9" customFormat="1" x14ac:dyDescent="0.25">
      <c r="I2880" s="4"/>
    </row>
    <row r="2881" spans="9:9" customFormat="1" x14ac:dyDescent="0.25">
      <c r="I2881" s="4"/>
    </row>
    <row r="2882" spans="9:9" customFormat="1" x14ac:dyDescent="0.25">
      <c r="I2882" s="4"/>
    </row>
    <row r="2883" spans="9:9" customFormat="1" x14ac:dyDescent="0.25">
      <c r="I2883" s="4"/>
    </row>
    <row r="2884" spans="9:9" customFormat="1" x14ac:dyDescent="0.25">
      <c r="I2884" s="4"/>
    </row>
    <row r="2885" spans="9:9" customFormat="1" x14ac:dyDescent="0.25">
      <c r="I2885" s="4"/>
    </row>
    <row r="2886" spans="9:9" customFormat="1" x14ac:dyDescent="0.25">
      <c r="I2886" s="4"/>
    </row>
    <row r="2887" spans="9:9" customFormat="1" x14ac:dyDescent="0.25">
      <c r="I2887" s="4"/>
    </row>
    <row r="2888" spans="9:9" customFormat="1" x14ac:dyDescent="0.25">
      <c r="I2888" s="4"/>
    </row>
    <row r="2889" spans="9:9" customFormat="1" x14ac:dyDescent="0.25">
      <c r="I2889" s="4"/>
    </row>
    <row r="2890" spans="9:9" customFormat="1" x14ac:dyDescent="0.25">
      <c r="I2890" s="4"/>
    </row>
    <row r="2891" spans="9:9" customFormat="1" x14ac:dyDescent="0.25">
      <c r="I2891" s="4"/>
    </row>
    <row r="2892" spans="9:9" customFormat="1" x14ac:dyDescent="0.25">
      <c r="I2892" s="4"/>
    </row>
    <row r="2893" spans="9:9" customFormat="1" x14ac:dyDescent="0.25">
      <c r="I2893" s="4"/>
    </row>
    <row r="2894" spans="9:9" customFormat="1" x14ac:dyDescent="0.25">
      <c r="I2894" s="4"/>
    </row>
    <row r="2895" spans="9:9" customFormat="1" x14ac:dyDescent="0.25">
      <c r="I2895" s="4"/>
    </row>
    <row r="2896" spans="9:9" customFormat="1" x14ac:dyDescent="0.25">
      <c r="I2896" s="4"/>
    </row>
    <row r="2897" spans="9:9" customFormat="1" x14ac:dyDescent="0.25">
      <c r="I2897" s="4"/>
    </row>
    <row r="2898" spans="9:9" customFormat="1" x14ac:dyDescent="0.25">
      <c r="I2898" s="4"/>
    </row>
    <row r="2899" spans="9:9" customFormat="1" x14ac:dyDescent="0.25">
      <c r="I2899" s="4"/>
    </row>
    <row r="2900" spans="9:9" customFormat="1" x14ac:dyDescent="0.25">
      <c r="I2900" s="4"/>
    </row>
    <row r="2901" spans="9:9" customFormat="1" x14ac:dyDescent="0.25">
      <c r="I2901" s="4"/>
    </row>
    <row r="2902" spans="9:9" customFormat="1" x14ac:dyDescent="0.25">
      <c r="I2902" s="4"/>
    </row>
    <row r="2903" spans="9:9" customFormat="1" x14ac:dyDescent="0.25">
      <c r="I2903" s="4"/>
    </row>
    <row r="2904" spans="9:9" customFormat="1" x14ac:dyDescent="0.25">
      <c r="I2904" s="4"/>
    </row>
    <row r="2905" spans="9:9" customFormat="1" x14ac:dyDescent="0.25">
      <c r="I2905" s="4"/>
    </row>
    <row r="2906" spans="9:9" customFormat="1" x14ac:dyDescent="0.25">
      <c r="I2906" s="4"/>
    </row>
    <row r="2907" spans="9:9" customFormat="1" x14ac:dyDescent="0.25">
      <c r="I2907" s="4"/>
    </row>
    <row r="2908" spans="9:9" customFormat="1" x14ac:dyDescent="0.25">
      <c r="I2908" s="4"/>
    </row>
    <row r="2909" spans="9:9" customFormat="1" x14ac:dyDescent="0.25">
      <c r="I2909" s="4"/>
    </row>
    <row r="2910" spans="9:9" customFormat="1" x14ac:dyDescent="0.25">
      <c r="I2910" s="4"/>
    </row>
    <row r="2911" spans="9:9" customFormat="1" x14ac:dyDescent="0.25">
      <c r="I2911" s="4"/>
    </row>
    <row r="2912" spans="9:9" customFormat="1" x14ac:dyDescent="0.25">
      <c r="I2912" s="4"/>
    </row>
    <row r="2913" spans="9:9" customFormat="1" x14ac:dyDescent="0.25">
      <c r="I2913" s="4"/>
    </row>
    <row r="2914" spans="9:9" customFormat="1" x14ac:dyDescent="0.25">
      <c r="I2914" s="4"/>
    </row>
    <row r="2915" spans="9:9" customFormat="1" x14ac:dyDescent="0.25">
      <c r="I2915" s="4"/>
    </row>
    <row r="2916" spans="9:9" customFormat="1" x14ac:dyDescent="0.25">
      <c r="I2916" s="4"/>
    </row>
    <row r="2917" spans="9:9" customFormat="1" x14ac:dyDescent="0.25">
      <c r="I2917" s="4"/>
    </row>
    <row r="2918" spans="9:9" customFormat="1" x14ac:dyDescent="0.25">
      <c r="I2918" s="4"/>
    </row>
    <row r="2919" spans="9:9" customFormat="1" x14ac:dyDescent="0.25">
      <c r="I2919" s="4"/>
    </row>
    <row r="2920" spans="9:9" customFormat="1" x14ac:dyDescent="0.25">
      <c r="I2920" s="4"/>
    </row>
    <row r="2921" spans="9:9" customFormat="1" x14ac:dyDescent="0.25">
      <c r="I2921" s="4"/>
    </row>
    <row r="2922" spans="9:9" customFormat="1" x14ac:dyDescent="0.25">
      <c r="I2922" s="4"/>
    </row>
    <row r="2923" spans="9:9" customFormat="1" x14ac:dyDescent="0.25">
      <c r="I2923" s="4"/>
    </row>
    <row r="2924" spans="9:9" customFormat="1" x14ac:dyDescent="0.25">
      <c r="I2924" s="4"/>
    </row>
    <row r="2925" spans="9:9" customFormat="1" x14ac:dyDescent="0.25">
      <c r="I2925" s="4"/>
    </row>
    <row r="2926" spans="9:9" customFormat="1" x14ac:dyDescent="0.25">
      <c r="I2926" s="4"/>
    </row>
    <row r="2927" spans="9:9" customFormat="1" x14ac:dyDescent="0.25">
      <c r="I2927" s="4"/>
    </row>
    <row r="2928" spans="9:9" customFormat="1" x14ac:dyDescent="0.25">
      <c r="I2928" s="4"/>
    </row>
    <row r="2929" spans="9:9" customFormat="1" x14ac:dyDescent="0.25">
      <c r="I2929" s="4"/>
    </row>
    <row r="2930" spans="9:9" customFormat="1" x14ac:dyDescent="0.25">
      <c r="I2930" s="4"/>
    </row>
    <row r="2931" spans="9:9" customFormat="1" x14ac:dyDescent="0.25">
      <c r="I2931" s="4"/>
    </row>
    <row r="2932" spans="9:9" customFormat="1" x14ac:dyDescent="0.25">
      <c r="I2932" s="4"/>
    </row>
    <row r="2933" spans="9:9" customFormat="1" x14ac:dyDescent="0.25">
      <c r="I2933" s="4"/>
    </row>
    <row r="2934" spans="9:9" customFormat="1" x14ac:dyDescent="0.25">
      <c r="I2934" s="4"/>
    </row>
    <row r="2935" spans="9:9" customFormat="1" x14ac:dyDescent="0.25">
      <c r="I2935" s="4"/>
    </row>
    <row r="2936" spans="9:9" customFormat="1" x14ac:dyDescent="0.25">
      <c r="I2936" s="4"/>
    </row>
    <row r="2937" spans="9:9" customFormat="1" x14ac:dyDescent="0.25">
      <c r="I2937" s="4"/>
    </row>
    <row r="2938" spans="9:9" customFormat="1" x14ac:dyDescent="0.25">
      <c r="I2938" s="4"/>
    </row>
    <row r="2939" spans="9:9" customFormat="1" x14ac:dyDescent="0.25">
      <c r="I2939" s="4"/>
    </row>
    <row r="2940" spans="9:9" customFormat="1" x14ac:dyDescent="0.25">
      <c r="I2940" s="4"/>
    </row>
    <row r="2941" spans="9:9" customFormat="1" x14ac:dyDescent="0.25">
      <c r="I2941" s="4"/>
    </row>
    <row r="2942" spans="9:9" customFormat="1" x14ac:dyDescent="0.25">
      <c r="I2942" s="4"/>
    </row>
    <row r="2943" spans="9:9" customFormat="1" x14ac:dyDescent="0.25">
      <c r="I2943" s="4"/>
    </row>
    <row r="2944" spans="9:9" customFormat="1" x14ac:dyDescent="0.25">
      <c r="I2944" s="4"/>
    </row>
    <row r="2945" spans="9:9" customFormat="1" x14ac:dyDescent="0.25">
      <c r="I2945" s="4"/>
    </row>
    <row r="2946" spans="9:9" customFormat="1" x14ac:dyDescent="0.25">
      <c r="I2946" s="4"/>
    </row>
    <row r="2947" spans="9:9" customFormat="1" x14ac:dyDescent="0.25">
      <c r="I2947" s="4"/>
    </row>
    <row r="2948" spans="9:9" customFormat="1" x14ac:dyDescent="0.25">
      <c r="I2948" s="4"/>
    </row>
    <row r="2949" spans="9:9" customFormat="1" x14ac:dyDescent="0.25">
      <c r="I2949" s="4"/>
    </row>
    <row r="2950" spans="9:9" customFormat="1" x14ac:dyDescent="0.25">
      <c r="I2950" s="4"/>
    </row>
    <row r="2951" spans="9:9" customFormat="1" x14ac:dyDescent="0.25">
      <c r="I2951" s="4"/>
    </row>
    <row r="2952" spans="9:9" customFormat="1" x14ac:dyDescent="0.25">
      <c r="I2952" s="4"/>
    </row>
    <row r="2953" spans="9:9" customFormat="1" x14ac:dyDescent="0.25">
      <c r="I2953" s="4"/>
    </row>
    <row r="2954" spans="9:9" customFormat="1" x14ac:dyDescent="0.25">
      <c r="I2954" s="4"/>
    </row>
    <row r="2955" spans="9:9" customFormat="1" x14ac:dyDescent="0.25">
      <c r="I2955" s="4"/>
    </row>
    <row r="2956" spans="9:9" customFormat="1" x14ac:dyDescent="0.25">
      <c r="I2956" s="4"/>
    </row>
    <row r="2957" spans="9:9" customFormat="1" x14ac:dyDescent="0.25">
      <c r="I2957" s="4"/>
    </row>
    <row r="2958" spans="9:9" customFormat="1" x14ac:dyDescent="0.25">
      <c r="I2958" s="4"/>
    </row>
    <row r="2959" spans="9:9" customFormat="1" x14ac:dyDescent="0.25">
      <c r="I2959" s="4"/>
    </row>
    <row r="2960" spans="9:9" customFormat="1" x14ac:dyDescent="0.25">
      <c r="I2960" s="4"/>
    </row>
    <row r="2961" spans="9:9" customFormat="1" x14ac:dyDescent="0.25">
      <c r="I2961" s="4"/>
    </row>
    <row r="2962" spans="9:9" customFormat="1" x14ac:dyDescent="0.25">
      <c r="I2962" s="4"/>
    </row>
    <row r="2963" spans="9:9" customFormat="1" x14ac:dyDescent="0.25">
      <c r="I2963" s="4"/>
    </row>
    <row r="2964" spans="9:9" customFormat="1" x14ac:dyDescent="0.25">
      <c r="I2964" s="4"/>
    </row>
    <row r="2965" spans="9:9" customFormat="1" x14ac:dyDescent="0.25">
      <c r="I2965" s="4"/>
    </row>
    <row r="2966" spans="9:9" customFormat="1" x14ac:dyDescent="0.25">
      <c r="I2966" s="4"/>
    </row>
    <row r="2967" spans="9:9" customFormat="1" x14ac:dyDescent="0.25">
      <c r="I2967" s="4"/>
    </row>
    <row r="2968" spans="9:9" customFormat="1" x14ac:dyDescent="0.25">
      <c r="I2968" s="4"/>
    </row>
    <row r="2969" spans="9:9" customFormat="1" x14ac:dyDescent="0.25">
      <c r="I2969" s="4"/>
    </row>
    <row r="2970" spans="9:9" customFormat="1" x14ac:dyDescent="0.25">
      <c r="I2970" s="4"/>
    </row>
    <row r="2971" spans="9:9" customFormat="1" x14ac:dyDescent="0.25">
      <c r="I2971" s="4"/>
    </row>
    <row r="2972" spans="9:9" customFormat="1" x14ac:dyDescent="0.25">
      <c r="I2972" s="4"/>
    </row>
    <row r="2973" spans="9:9" customFormat="1" x14ac:dyDescent="0.25">
      <c r="I2973" s="4"/>
    </row>
    <row r="2974" spans="9:9" customFormat="1" x14ac:dyDescent="0.25">
      <c r="I2974" s="4"/>
    </row>
    <row r="2975" spans="9:9" customFormat="1" x14ac:dyDescent="0.25">
      <c r="I2975" s="4"/>
    </row>
    <row r="2976" spans="9:9" customFormat="1" x14ac:dyDescent="0.25">
      <c r="I2976" s="4"/>
    </row>
    <row r="2977" spans="9:9" customFormat="1" x14ac:dyDescent="0.25">
      <c r="I2977" s="4"/>
    </row>
    <row r="2978" spans="9:9" customFormat="1" x14ac:dyDescent="0.25">
      <c r="I2978" s="4"/>
    </row>
    <row r="2979" spans="9:9" customFormat="1" x14ac:dyDescent="0.25">
      <c r="I2979" s="4"/>
    </row>
    <row r="2980" spans="9:9" customFormat="1" x14ac:dyDescent="0.25">
      <c r="I2980" s="4"/>
    </row>
    <row r="2981" spans="9:9" customFormat="1" x14ac:dyDescent="0.25">
      <c r="I2981" s="4"/>
    </row>
    <row r="2982" spans="9:9" customFormat="1" x14ac:dyDescent="0.25">
      <c r="I2982" s="4"/>
    </row>
    <row r="2983" spans="9:9" customFormat="1" x14ac:dyDescent="0.25">
      <c r="I2983" s="4"/>
    </row>
    <row r="2984" spans="9:9" customFormat="1" x14ac:dyDescent="0.25">
      <c r="I2984" s="4"/>
    </row>
    <row r="2985" spans="9:9" customFormat="1" x14ac:dyDescent="0.25">
      <c r="I2985" s="4"/>
    </row>
    <row r="2986" spans="9:9" customFormat="1" x14ac:dyDescent="0.25">
      <c r="I2986" s="4"/>
    </row>
    <row r="2987" spans="9:9" customFormat="1" x14ac:dyDescent="0.25">
      <c r="I2987" s="4"/>
    </row>
    <row r="2988" spans="9:9" customFormat="1" x14ac:dyDescent="0.25">
      <c r="I2988" s="4"/>
    </row>
    <row r="2989" spans="9:9" customFormat="1" x14ac:dyDescent="0.25">
      <c r="I2989" s="4"/>
    </row>
    <row r="2990" spans="9:9" customFormat="1" x14ac:dyDescent="0.25">
      <c r="I2990" s="4"/>
    </row>
    <row r="2991" spans="9:9" customFormat="1" x14ac:dyDescent="0.25">
      <c r="I2991" s="4"/>
    </row>
    <row r="2992" spans="9:9" customFormat="1" x14ac:dyDescent="0.25">
      <c r="I2992" s="4"/>
    </row>
    <row r="2993" spans="9:9" customFormat="1" x14ac:dyDescent="0.25">
      <c r="I2993" s="4"/>
    </row>
    <row r="2994" spans="9:9" customFormat="1" x14ac:dyDescent="0.25">
      <c r="I2994" s="4"/>
    </row>
    <row r="2995" spans="9:9" customFormat="1" x14ac:dyDescent="0.25">
      <c r="I2995" s="4"/>
    </row>
    <row r="2996" spans="9:9" customFormat="1" x14ac:dyDescent="0.25">
      <c r="I2996" s="4"/>
    </row>
    <row r="2997" spans="9:9" customFormat="1" x14ac:dyDescent="0.25">
      <c r="I2997" s="4"/>
    </row>
    <row r="2998" spans="9:9" customFormat="1" x14ac:dyDescent="0.25">
      <c r="I2998" s="4"/>
    </row>
    <row r="2999" spans="9:9" customFormat="1" x14ac:dyDescent="0.25">
      <c r="I2999" s="4"/>
    </row>
    <row r="3000" spans="9:9" customFormat="1" x14ac:dyDescent="0.25">
      <c r="I3000" s="4"/>
    </row>
    <row r="3001" spans="9:9" customFormat="1" x14ac:dyDescent="0.25">
      <c r="I3001" s="4"/>
    </row>
    <row r="3002" spans="9:9" customFormat="1" x14ac:dyDescent="0.25">
      <c r="I3002" s="4"/>
    </row>
    <row r="3003" spans="9:9" customFormat="1" x14ac:dyDescent="0.25">
      <c r="I3003" s="4"/>
    </row>
    <row r="3004" spans="9:9" customFormat="1" x14ac:dyDescent="0.25">
      <c r="I3004" s="4"/>
    </row>
    <row r="3005" spans="9:9" customFormat="1" x14ac:dyDescent="0.25">
      <c r="I3005" s="4"/>
    </row>
    <row r="3006" spans="9:9" customFormat="1" x14ac:dyDescent="0.25">
      <c r="I3006" s="4"/>
    </row>
    <row r="3007" spans="9:9" customFormat="1" x14ac:dyDescent="0.25">
      <c r="I3007" s="4"/>
    </row>
    <row r="3008" spans="9:9" customFormat="1" x14ac:dyDescent="0.25">
      <c r="I3008" s="4"/>
    </row>
    <row r="3009" spans="9:9" customFormat="1" x14ac:dyDescent="0.25">
      <c r="I3009" s="4"/>
    </row>
    <row r="3010" spans="9:9" customFormat="1" x14ac:dyDescent="0.25">
      <c r="I3010" s="4"/>
    </row>
    <row r="3011" spans="9:9" customFormat="1" x14ac:dyDescent="0.25">
      <c r="I3011" s="4"/>
    </row>
    <row r="3012" spans="9:9" customFormat="1" x14ac:dyDescent="0.25">
      <c r="I3012" s="4"/>
    </row>
    <row r="3013" spans="9:9" customFormat="1" x14ac:dyDescent="0.25">
      <c r="I3013" s="4"/>
    </row>
    <row r="3014" spans="9:9" customFormat="1" x14ac:dyDescent="0.25">
      <c r="I3014" s="4"/>
    </row>
    <row r="3015" spans="9:9" customFormat="1" x14ac:dyDescent="0.25">
      <c r="I3015" s="4"/>
    </row>
    <row r="3016" spans="9:9" customFormat="1" x14ac:dyDescent="0.25">
      <c r="I3016" s="4"/>
    </row>
    <row r="3017" spans="9:9" customFormat="1" x14ac:dyDescent="0.25">
      <c r="I3017" s="4"/>
    </row>
    <row r="3018" spans="9:9" customFormat="1" x14ac:dyDescent="0.25">
      <c r="I3018" s="4"/>
    </row>
    <row r="3019" spans="9:9" customFormat="1" x14ac:dyDescent="0.25">
      <c r="I3019" s="4"/>
    </row>
    <row r="3020" spans="9:9" customFormat="1" x14ac:dyDescent="0.25">
      <c r="I3020" s="4"/>
    </row>
    <row r="3021" spans="9:9" customFormat="1" x14ac:dyDescent="0.25">
      <c r="I3021" s="4"/>
    </row>
    <row r="3022" spans="9:9" customFormat="1" x14ac:dyDescent="0.25">
      <c r="I3022" s="4"/>
    </row>
    <row r="3023" spans="9:9" customFormat="1" x14ac:dyDescent="0.25">
      <c r="I3023" s="4"/>
    </row>
    <row r="3024" spans="9:9" customFormat="1" x14ac:dyDescent="0.25">
      <c r="I3024" s="4"/>
    </row>
    <row r="3025" spans="9:9" customFormat="1" x14ac:dyDescent="0.25">
      <c r="I3025" s="4"/>
    </row>
    <row r="3026" spans="9:9" customFormat="1" x14ac:dyDescent="0.25">
      <c r="I3026" s="4"/>
    </row>
    <row r="3027" spans="9:9" customFormat="1" x14ac:dyDescent="0.25">
      <c r="I3027" s="4"/>
    </row>
    <row r="3028" spans="9:9" customFormat="1" x14ac:dyDescent="0.25">
      <c r="I3028" s="4"/>
    </row>
    <row r="3029" spans="9:9" customFormat="1" x14ac:dyDescent="0.25">
      <c r="I3029" s="4"/>
    </row>
    <row r="3030" spans="9:9" customFormat="1" x14ac:dyDescent="0.25">
      <c r="I3030" s="4"/>
    </row>
    <row r="3031" spans="9:9" customFormat="1" x14ac:dyDescent="0.25">
      <c r="I3031" s="4"/>
    </row>
    <row r="3032" spans="9:9" customFormat="1" x14ac:dyDescent="0.25">
      <c r="I3032" s="4"/>
    </row>
    <row r="3033" spans="9:9" customFormat="1" x14ac:dyDescent="0.25">
      <c r="I3033" s="4"/>
    </row>
    <row r="3034" spans="9:9" customFormat="1" x14ac:dyDescent="0.25">
      <c r="I3034" s="4"/>
    </row>
    <row r="3035" spans="9:9" customFormat="1" x14ac:dyDescent="0.25">
      <c r="I3035" s="4"/>
    </row>
    <row r="3036" spans="9:9" customFormat="1" x14ac:dyDescent="0.25">
      <c r="I3036" s="4"/>
    </row>
    <row r="3037" spans="9:9" customFormat="1" x14ac:dyDescent="0.25">
      <c r="I3037" s="4"/>
    </row>
    <row r="3038" spans="9:9" customFormat="1" x14ac:dyDescent="0.25">
      <c r="I3038" s="4"/>
    </row>
    <row r="3039" spans="9:9" customFormat="1" x14ac:dyDescent="0.25">
      <c r="I3039" s="4"/>
    </row>
    <row r="3040" spans="9:9" customFormat="1" x14ac:dyDescent="0.25">
      <c r="I3040" s="4"/>
    </row>
    <row r="3041" spans="9:9" customFormat="1" x14ac:dyDescent="0.25">
      <c r="I3041" s="4"/>
    </row>
    <row r="3042" spans="9:9" customFormat="1" x14ac:dyDescent="0.25">
      <c r="I3042" s="4"/>
    </row>
    <row r="3043" spans="9:9" customFormat="1" x14ac:dyDescent="0.25">
      <c r="I3043" s="4"/>
    </row>
    <row r="3044" spans="9:9" customFormat="1" x14ac:dyDescent="0.25">
      <c r="I3044" s="4"/>
    </row>
    <row r="3045" spans="9:9" customFormat="1" x14ac:dyDescent="0.25">
      <c r="I3045" s="4"/>
    </row>
    <row r="3046" spans="9:9" customFormat="1" x14ac:dyDescent="0.25">
      <c r="I3046" s="4"/>
    </row>
    <row r="3047" spans="9:9" customFormat="1" x14ac:dyDescent="0.25">
      <c r="I3047" s="4"/>
    </row>
    <row r="3048" spans="9:9" customFormat="1" x14ac:dyDescent="0.25">
      <c r="I3048" s="4"/>
    </row>
    <row r="3049" spans="9:9" customFormat="1" x14ac:dyDescent="0.25">
      <c r="I3049" s="4"/>
    </row>
    <row r="3050" spans="9:9" customFormat="1" x14ac:dyDescent="0.25">
      <c r="I3050" s="4"/>
    </row>
    <row r="3051" spans="9:9" customFormat="1" x14ac:dyDescent="0.25">
      <c r="I3051" s="4"/>
    </row>
    <row r="3052" spans="9:9" customFormat="1" x14ac:dyDescent="0.25">
      <c r="I3052" s="4"/>
    </row>
    <row r="3053" spans="9:9" customFormat="1" x14ac:dyDescent="0.25">
      <c r="I3053" s="4"/>
    </row>
    <row r="3054" spans="9:9" customFormat="1" x14ac:dyDescent="0.25">
      <c r="I3054" s="4"/>
    </row>
    <row r="3055" spans="9:9" customFormat="1" x14ac:dyDescent="0.25">
      <c r="I3055" s="4"/>
    </row>
    <row r="3056" spans="9:9" customFormat="1" x14ac:dyDescent="0.25">
      <c r="I3056" s="4"/>
    </row>
    <row r="3057" spans="9:9" customFormat="1" x14ac:dyDescent="0.25">
      <c r="I3057" s="4"/>
    </row>
    <row r="3058" spans="9:9" customFormat="1" x14ac:dyDescent="0.25">
      <c r="I3058" s="4"/>
    </row>
    <row r="3059" spans="9:9" customFormat="1" x14ac:dyDescent="0.25">
      <c r="I3059" s="4"/>
    </row>
    <row r="3060" spans="9:9" customFormat="1" x14ac:dyDescent="0.25">
      <c r="I3060" s="4"/>
    </row>
    <row r="3061" spans="9:9" customFormat="1" x14ac:dyDescent="0.25">
      <c r="I3061" s="4"/>
    </row>
    <row r="3062" spans="9:9" customFormat="1" x14ac:dyDescent="0.25">
      <c r="I3062" s="4"/>
    </row>
    <row r="3063" spans="9:9" customFormat="1" x14ac:dyDescent="0.25">
      <c r="I3063" s="4"/>
    </row>
    <row r="3064" spans="9:9" customFormat="1" x14ac:dyDescent="0.25">
      <c r="I3064" s="4"/>
    </row>
    <row r="3065" spans="9:9" customFormat="1" x14ac:dyDescent="0.25">
      <c r="I3065" s="4"/>
    </row>
    <row r="3066" spans="9:9" customFormat="1" x14ac:dyDescent="0.25">
      <c r="I3066" s="4"/>
    </row>
    <row r="3067" spans="9:9" customFormat="1" x14ac:dyDescent="0.25">
      <c r="I3067" s="4"/>
    </row>
    <row r="3068" spans="9:9" customFormat="1" x14ac:dyDescent="0.25">
      <c r="I3068" s="4"/>
    </row>
    <row r="3069" spans="9:9" customFormat="1" x14ac:dyDescent="0.25">
      <c r="I3069" s="4"/>
    </row>
    <row r="3070" spans="9:9" customFormat="1" x14ac:dyDescent="0.25">
      <c r="I3070" s="4"/>
    </row>
    <row r="3071" spans="9:9" customFormat="1" x14ac:dyDescent="0.25">
      <c r="I3071" s="4"/>
    </row>
    <row r="3072" spans="9:9" customFormat="1" x14ac:dyDescent="0.25">
      <c r="I3072" s="4"/>
    </row>
    <row r="3073" spans="9:9" customFormat="1" x14ac:dyDescent="0.25">
      <c r="I3073" s="4"/>
    </row>
    <row r="3074" spans="9:9" customFormat="1" x14ac:dyDescent="0.25">
      <c r="I3074" s="4"/>
    </row>
    <row r="3075" spans="9:9" customFormat="1" x14ac:dyDescent="0.25">
      <c r="I3075" s="4"/>
    </row>
    <row r="3076" spans="9:9" customFormat="1" x14ac:dyDescent="0.25">
      <c r="I3076" s="4"/>
    </row>
    <row r="3077" spans="9:9" customFormat="1" x14ac:dyDescent="0.25">
      <c r="I3077" s="4"/>
    </row>
    <row r="3078" spans="9:9" customFormat="1" x14ac:dyDescent="0.25">
      <c r="I3078" s="4"/>
    </row>
    <row r="3079" spans="9:9" customFormat="1" x14ac:dyDescent="0.25">
      <c r="I3079" s="4"/>
    </row>
    <row r="3080" spans="9:9" customFormat="1" x14ac:dyDescent="0.25">
      <c r="I3080" s="4"/>
    </row>
    <row r="3081" spans="9:9" customFormat="1" x14ac:dyDescent="0.25">
      <c r="I3081" s="4"/>
    </row>
    <row r="3082" spans="9:9" customFormat="1" x14ac:dyDescent="0.25">
      <c r="I3082" s="4"/>
    </row>
    <row r="3083" spans="9:9" customFormat="1" x14ac:dyDescent="0.25">
      <c r="I3083" s="4"/>
    </row>
    <row r="3084" spans="9:9" customFormat="1" x14ac:dyDescent="0.25">
      <c r="I3084" s="4"/>
    </row>
    <row r="3085" spans="9:9" customFormat="1" x14ac:dyDescent="0.25">
      <c r="I3085" s="4"/>
    </row>
    <row r="3086" spans="9:9" customFormat="1" x14ac:dyDescent="0.25">
      <c r="I3086" s="4"/>
    </row>
    <row r="3087" spans="9:9" customFormat="1" x14ac:dyDescent="0.25">
      <c r="I3087" s="4"/>
    </row>
    <row r="3088" spans="9:9" customFormat="1" x14ac:dyDescent="0.25">
      <c r="I3088" s="4"/>
    </row>
    <row r="3089" spans="9:9" customFormat="1" x14ac:dyDescent="0.25">
      <c r="I3089" s="4"/>
    </row>
    <row r="3090" spans="9:9" customFormat="1" x14ac:dyDescent="0.25">
      <c r="I3090" s="4"/>
    </row>
    <row r="3091" spans="9:9" customFormat="1" x14ac:dyDescent="0.25">
      <c r="I3091" s="4"/>
    </row>
    <row r="3092" spans="9:9" customFormat="1" x14ac:dyDescent="0.25">
      <c r="I3092" s="4"/>
    </row>
    <row r="3093" spans="9:9" customFormat="1" x14ac:dyDescent="0.25">
      <c r="I3093" s="4"/>
    </row>
    <row r="3094" spans="9:9" customFormat="1" x14ac:dyDescent="0.25">
      <c r="I3094" s="4"/>
    </row>
    <row r="3095" spans="9:9" customFormat="1" x14ac:dyDescent="0.25">
      <c r="I3095" s="4"/>
    </row>
    <row r="3096" spans="9:9" customFormat="1" x14ac:dyDescent="0.25">
      <c r="I3096" s="4"/>
    </row>
    <row r="3097" spans="9:9" customFormat="1" x14ac:dyDescent="0.25">
      <c r="I3097" s="4"/>
    </row>
    <row r="3098" spans="9:9" customFormat="1" x14ac:dyDescent="0.25">
      <c r="I3098" s="4"/>
    </row>
    <row r="3099" spans="9:9" customFormat="1" x14ac:dyDescent="0.25">
      <c r="I3099" s="4"/>
    </row>
    <row r="3100" spans="9:9" customFormat="1" x14ac:dyDescent="0.25">
      <c r="I3100" s="4"/>
    </row>
    <row r="3101" spans="9:9" customFormat="1" x14ac:dyDescent="0.25">
      <c r="I3101" s="4"/>
    </row>
    <row r="3102" spans="9:9" customFormat="1" x14ac:dyDescent="0.25">
      <c r="I3102" s="4"/>
    </row>
    <row r="3103" spans="9:9" customFormat="1" x14ac:dyDescent="0.25">
      <c r="I3103" s="4"/>
    </row>
    <row r="3104" spans="9:9" customFormat="1" x14ac:dyDescent="0.25">
      <c r="I3104" s="4"/>
    </row>
    <row r="3105" spans="9:9" customFormat="1" x14ac:dyDescent="0.25">
      <c r="I3105" s="4"/>
    </row>
    <row r="3106" spans="9:9" customFormat="1" x14ac:dyDescent="0.25">
      <c r="I3106" s="4"/>
    </row>
    <row r="3107" spans="9:9" customFormat="1" x14ac:dyDescent="0.25">
      <c r="I3107" s="4"/>
    </row>
    <row r="3108" spans="9:9" customFormat="1" x14ac:dyDescent="0.25">
      <c r="I3108" s="4"/>
    </row>
    <row r="3109" spans="9:9" customFormat="1" x14ac:dyDescent="0.25">
      <c r="I3109" s="4"/>
    </row>
    <row r="3110" spans="9:9" customFormat="1" x14ac:dyDescent="0.25">
      <c r="I3110" s="4"/>
    </row>
    <row r="3111" spans="9:9" customFormat="1" x14ac:dyDescent="0.25">
      <c r="I3111" s="4"/>
    </row>
    <row r="3112" spans="9:9" customFormat="1" x14ac:dyDescent="0.25">
      <c r="I3112" s="4"/>
    </row>
    <row r="3113" spans="9:9" customFormat="1" x14ac:dyDescent="0.25">
      <c r="I3113" s="4"/>
    </row>
    <row r="3114" spans="9:9" customFormat="1" x14ac:dyDescent="0.25">
      <c r="I3114" s="4"/>
    </row>
    <row r="3115" spans="9:9" customFormat="1" x14ac:dyDescent="0.25">
      <c r="I3115" s="4"/>
    </row>
    <row r="3116" spans="9:9" customFormat="1" x14ac:dyDescent="0.25">
      <c r="I3116" s="4"/>
    </row>
    <row r="3117" spans="9:9" customFormat="1" x14ac:dyDescent="0.25">
      <c r="I3117" s="4"/>
    </row>
    <row r="3118" spans="9:9" customFormat="1" x14ac:dyDescent="0.25">
      <c r="I3118" s="4"/>
    </row>
    <row r="3119" spans="9:9" customFormat="1" x14ac:dyDescent="0.25">
      <c r="I3119" s="4"/>
    </row>
    <row r="3120" spans="9:9" customFormat="1" x14ac:dyDescent="0.25">
      <c r="I3120" s="4"/>
    </row>
    <row r="3121" spans="9:9" customFormat="1" x14ac:dyDescent="0.25">
      <c r="I3121" s="4"/>
    </row>
    <row r="3122" spans="9:9" customFormat="1" x14ac:dyDescent="0.25">
      <c r="I3122" s="4"/>
    </row>
    <row r="3123" spans="9:9" customFormat="1" x14ac:dyDescent="0.25">
      <c r="I3123" s="4"/>
    </row>
    <row r="3124" spans="9:9" customFormat="1" x14ac:dyDescent="0.25">
      <c r="I3124" s="4"/>
    </row>
    <row r="3125" spans="9:9" customFormat="1" x14ac:dyDescent="0.25">
      <c r="I3125" s="4"/>
    </row>
    <row r="3126" spans="9:9" customFormat="1" x14ac:dyDescent="0.25">
      <c r="I3126" s="4"/>
    </row>
    <row r="3127" spans="9:9" customFormat="1" x14ac:dyDescent="0.25">
      <c r="I3127" s="4"/>
    </row>
    <row r="3128" spans="9:9" customFormat="1" x14ac:dyDescent="0.25">
      <c r="I3128" s="4"/>
    </row>
    <row r="3129" spans="9:9" customFormat="1" x14ac:dyDescent="0.25">
      <c r="I3129" s="4"/>
    </row>
    <row r="3130" spans="9:9" customFormat="1" x14ac:dyDescent="0.25">
      <c r="I3130" s="4"/>
    </row>
    <row r="3131" spans="9:9" customFormat="1" x14ac:dyDescent="0.25">
      <c r="I3131" s="4"/>
    </row>
    <row r="3132" spans="9:9" customFormat="1" x14ac:dyDescent="0.25">
      <c r="I3132" s="4"/>
    </row>
    <row r="3133" spans="9:9" customFormat="1" x14ac:dyDescent="0.25">
      <c r="I3133" s="4"/>
    </row>
    <row r="3134" spans="9:9" customFormat="1" x14ac:dyDescent="0.25">
      <c r="I3134" s="4"/>
    </row>
    <row r="3135" spans="9:9" customFormat="1" x14ac:dyDescent="0.25">
      <c r="I3135" s="4"/>
    </row>
    <row r="3136" spans="9:9" customFormat="1" x14ac:dyDescent="0.25">
      <c r="I3136" s="4"/>
    </row>
    <row r="3137" spans="9:9" customFormat="1" x14ac:dyDescent="0.25">
      <c r="I3137" s="4"/>
    </row>
    <row r="3138" spans="9:9" customFormat="1" x14ac:dyDescent="0.25">
      <c r="I3138" s="4"/>
    </row>
    <row r="3139" spans="9:9" customFormat="1" x14ac:dyDescent="0.25">
      <c r="I3139" s="4"/>
    </row>
    <row r="3140" spans="9:9" customFormat="1" x14ac:dyDescent="0.25">
      <c r="I3140" s="4"/>
    </row>
    <row r="3141" spans="9:9" customFormat="1" x14ac:dyDescent="0.25">
      <c r="I3141" s="4"/>
    </row>
    <row r="3142" spans="9:9" customFormat="1" x14ac:dyDescent="0.25">
      <c r="I3142" s="4"/>
    </row>
    <row r="3143" spans="9:9" customFormat="1" x14ac:dyDescent="0.25">
      <c r="I3143" s="4"/>
    </row>
    <row r="3144" spans="9:9" customFormat="1" x14ac:dyDescent="0.25">
      <c r="I3144" s="4"/>
    </row>
    <row r="3145" spans="9:9" customFormat="1" x14ac:dyDescent="0.25">
      <c r="I3145" s="4"/>
    </row>
    <row r="3146" spans="9:9" customFormat="1" x14ac:dyDescent="0.25">
      <c r="I3146" s="4"/>
    </row>
    <row r="3147" spans="9:9" customFormat="1" x14ac:dyDescent="0.25">
      <c r="I3147" s="4"/>
    </row>
    <row r="3148" spans="9:9" customFormat="1" x14ac:dyDescent="0.25">
      <c r="I3148" s="4"/>
    </row>
    <row r="3149" spans="9:9" customFormat="1" x14ac:dyDescent="0.25">
      <c r="I3149" s="4"/>
    </row>
    <row r="3150" spans="9:9" customFormat="1" x14ac:dyDescent="0.25">
      <c r="I3150" s="4"/>
    </row>
    <row r="3151" spans="9:9" customFormat="1" x14ac:dyDescent="0.25">
      <c r="I3151" s="4"/>
    </row>
    <row r="3152" spans="9:9" customFormat="1" x14ac:dyDescent="0.25">
      <c r="I3152" s="4"/>
    </row>
    <row r="3153" spans="9:9" customFormat="1" x14ac:dyDescent="0.25">
      <c r="I3153" s="4"/>
    </row>
    <row r="3154" spans="9:9" customFormat="1" x14ac:dyDescent="0.25">
      <c r="I3154" s="4"/>
    </row>
    <row r="3155" spans="9:9" customFormat="1" x14ac:dyDescent="0.25">
      <c r="I3155" s="4"/>
    </row>
    <row r="3156" spans="9:9" customFormat="1" x14ac:dyDescent="0.25">
      <c r="I3156" s="4"/>
    </row>
    <row r="3157" spans="9:9" customFormat="1" x14ac:dyDescent="0.25">
      <c r="I3157" s="4"/>
    </row>
    <row r="3158" spans="9:9" customFormat="1" x14ac:dyDescent="0.25">
      <c r="I3158" s="4"/>
    </row>
    <row r="3159" spans="9:9" customFormat="1" x14ac:dyDescent="0.25">
      <c r="I3159" s="4"/>
    </row>
    <row r="3160" spans="9:9" customFormat="1" x14ac:dyDescent="0.25">
      <c r="I3160" s="4"/>
    </row>
    <row r="3161" spans="9:9" customFormat="1" x14ac:dyDescent="0.25">
      <c r="I3161" s="4"/>
    </row>
    <row r="3162" spans="9:9" customFormat="1" x14ac:dyDescent="0.25">
      <c r="I3162" s="4"/>
    </row>
    <row r="3163" spans="9:9" customFormat="1" x14ac:dyDescent="0.25">
      <c r="I3163" s="4"/>
    </row>
    <row r="3164" spans="9:9" customFormat="1" x14ac:dyDescent="0.25">
      <c r="I3164" s="4"/>
    </row>
    <row r="3165" spans="9:9" customFormat="1" x14ac:dyDescent="0.25">
      <c r="I3165" s="4"/>
    </row>
    <row r="3166" spans="9:9" customFormat="1" x14ac:dyDescent="0.25">
      <c r="I3166" s="4"/>
    </row>
    <row r="3167" spans="9:9" customFormat="1" x14ac:dyDescent="0.25">
      <c r="I3167" s="4"/>
    </row>
    <row r="3168" spans="9:9" customFormat="1" x14ac:dyDescent="0.25">
      <c r="I3168" s="4"/>
    </row>
    <row r="3169" spans="9:9" customFormat="1" x14ac:dyDescent="0.25">
      <c r="I3169" s="4"/>
    </row>
    <row r="3170" spans="9:9" customFormat="1" x14ac:dyDescent="0.25">
      <c r="I3170" s="4"/>
    </row>
    <row r="3171" spans="9:9" customFormat="1" x14ac:dyDescent="0.25">
      <c r="I3171" s="4"/>
    </row>
    <row r="3172" spans="9:9" customFormat="1" x14ac:dyDescent="0.25">
      <c r="I3172" s="4"/>
    </row>
    <row r="3173" spans="9:9" customFormat="1" x14ac:dyDescent="0.25">
      <c r="I3173" s="4"/>
    </row>
    <row r="3174" spans="9:9" customFormat="1" x14ac:dyDescent="0.25">
      <c r="I3174" s="4"/>
    </row>
    <row r="3175" spans="9:9" customFormat="1" x14ac:dyDescent="0.25">
      <c r="I3175" s="4"/>
    </row>
    <row r="3176" spans="9:9" customFormat="1" x14ac:dyDescent="0.25">
      <c r="I3176" s="4"/>
    </row>
    <row r="3177" spans="9:9" customFormat="1" x14ac:dyDescent="0.25">
      <c r="I3177" s="4"/>
    </row>
    <row r="3178" spans="9:9" customFormat="1" x14ac:dyDescent="0.25">
      <c r="I3178" s="4"/>
    </row>
    <row r="3179" spans="9:9" customFormat="1" x14ac:dyDescent="0.25">
      <c r="I3179" s="4"/>
    </row>
    <row r="3180" spans="9:9" customFormat="1" x14ac:dyDescent="0.25">
      <c r="I3180" s="4"/>
    </row>
    <row r="3181" spans="9:9" customFormat="1" x14ac:dyDescent="0.25">
      <c r="I3181" s="4"/>
    </row>
    <row r="3182" spans="9:9" customFormat="1" x14ac:dyDescent="0.25">
      <c r="I3182" s="4"/>
    </row>
    <row r="3183" spans="9:9" customFormat="1" x14ac:dyDescent="0.25">
      <c r="I3183" s="4"/>
    </row>
    <row r="3184" spans="9:9" customFormat="1" x14ac:dyDescent="0.25">
      <c r="I3184" s="4"/>
    </row>
    <row r="3185" spans="9:9" customFormat="1" x14ac:dyDescent="0.25">
      <c r="I3185" s="4"/>
    </row>
    <row r="3186" spans="9:9" customFormat="1" x14ac:dyDescent="0.25">
      <c r="I3186" s="4"/>
    </row>
    <row r="3187" spans="9:9" customFormat="1" x14ac:dyDescent="0.25">
      <c r="I3187" s="4"/>
    </row>
    <row r="3188" spans="9:9" customFormat="1" x14ac:dyDescent="0.25">
      <c r="I3188" s="4"/>
    </row>
    <row r="3189" spans="9:9" customFormat="1" x14ac:dyDescent="0.25">
      <c r="I3189" s="4"/>
    </row>
    <row r="3190" spans="9:9" customFormat="1" x14ac:dyDescent="0.25">
      <c r="I3190" s="4"/>
    </row>
    <row r="3191" spans="9:9" customFormat="1" x14ac:dyDescent="0.25">
      <c r="I3191" s="4"/>
    </row>
    <row r="3192" spans="9:9" customFormat="1" x14ac:dyDescent="0.25">
      <c r="I3192" s="4"/>
    </row>
    <row r="3193" spans="9:9" customFormat="1" x14ac:dyDescent="0.25">
      <c r="I3193" s="4"/>
    </row>
    <row r="3194" spans="9:9" customFormat="1" x14ac:dyDescent="0.25">
      <c r="I3194" s="4"/>
    </row>
    <row r="3195" spans="9:9" customFormat="1" x14ac:dyDescent="0.25">
      <c r="I3195" s="4"/>
    </row>
    <row r="3196" spans="9:9" customFormat="1" x14ac:dyDescent="0.25">
      <c r="I3196" s="4"/>
    </row>
    <row r="3197" spans="9:9" customFormat="1" x14ac:dyDescent="0.25">
      <c r="I3197" s="4"/>
    </row>
    <row r="3198" spans="9:9" customFormat="1" x14ac:dyDescent="0.25">
      <c r="I3198" s="4"/>
    </row>
    <row r="3199" spans="9:9" customFormat="1" x14ac:dyDescent="0.25">
      <c r="I3199" s="4"/>
    </row>
    <row r="3200" spans="9:9" customFormat="1" x14ac:dyDescent="0.25">
      <c r="I3200" s="4"/>
    </row>
    <row r="3201" spans="9:9" customFormat="1" x14ac:dyDescent="0.25">
      <c r="I3201" s="4"/>
    </row>
    <row r="3202" spans="9:9" customFormat="1" x14ac:dyDescent="0.25">
      <c r="I3202" s="4"/>
    </row>
    <row r="3203" spans="9:9" customFormat="1" x14ac:dyDescent="0.25">
      <c r="I3203" s="4"/>
    </row>
    <row r="3204" spans="9:9" customFormat="1" x14ac:dyDescent="0.25">
      <c r="I3204" s="4"/>
    </row>
    <row r="3205" spans="9:9" customFormat="1" x14ac:dyDescent="0.25">
      <c r="I3205" s="4"/>
    </row>
    <row r="3206" spans="9:9" customFormat="1" x14ac:dyDescent="0.25">
      <c r="I3206" s="4"/>
    </row>
    <row r="3207" spans="9:9" customFormat="1" x14ac:dyDescent="0.25">
      <c r="I3207" s="4"/>
    </row>
    <row r="3208" spans="9:9" customFormat="1" x14ac:dyDescent="0.25">
      <c r="I3208" s="4"/>
    </row>
    <row r="3209" spans="9:9" customFormat="1" x14ac:dyDescent="0.25">
      <c r="I3209" s="4"/>
    </row>
    <row r="3210" spans="9:9" customFormat="1" x14ac:dyDescent="0.25">
      <c r="I3210" s="4"/>
    </row>
    <row r="3211" spans="9:9" customFormat="1" x14ac:dyDescent="0.25">
      <c r="I3211" s="4"/>
    </row>
    <row r="3212" spans="9:9" customFormat="1" x14ac:dyDescent="0.25">
      <c r="I3212" s="4"/>
    </row>
    <row r="3213" spans="9:9" customFormat="1" x14ac:dyDescent="0.25">
      <c r="I3213" s="4"/>
    </row>
    <row r="3214" spans="9:9" customFormat="1" x14ac:dyDescent="0.25">
      <c r="I3214" s="4"/>
    </row>
    <row r="3215" spans="9:9" customFormat="1" x14ac:dyDescent="0.25">
      <c r="I3215" s="4"/>
    </row>
    <row r="3216" spans="9:9" customFormat="1" x14ac:dyDescent="0.25">
      <c r="I3216" s="4"/>
    </row>
    <row r="3217" spans="9:9" customFormat="1" x14ac:dyDescent="0.25">
      <c r="I3217" s="4"/>
    </row>
    <row r="3218" spans="9:9" customFormat="1" x14ac:dyDescent="0.25">
      <c r="I3218" s="4"/>
    </row>
    <row r="3219" spans="9:9" customFormat="1" x14ac:dyDescent="0.25">
      <c r="I3219" s="4"/>
    </row>
    <row r="3220" spans="9:9" customFormat="1" x14ac:dyDescent="0.25">
      <c r="I3220" s="4"/>
    </row>
    <row r="3221" spans="9:9" customFormat="1" x14ac:dyDescent="0.25">
      <c r="I3221" s="4"/>
    </row>
    <row r="3222" spans="9:9" customFormat="1" x14ac:dyDescent="0.25">
      <c r="I3222" s="4"/>
    </row>
    <row r="3223" spans="9:9" customFormat="1" x14ac:dyDescent="0.25">
      <c r="I3223" s="4"/>
    </row>
    <row r="3224" spans="9:9" customFormat="1" x14ac:dyDescent="0.25">
      <c r="I3224" s="4"/>
    </row>
    <row r="3225" spans="9:9" customFormat="1" x14ac:dyDescent="0.25">
      <c r="I3225" s="4"/>
    </row>
    <row r="3226" spans="9:9" customFormat="1" x14ac:dyDescent="0.25">
      <c r="I3226" s="4"/>
    </row>
    <row r="3227" spans="9:9" customFormat="1" x14ac:dyDescent="0.25">
      <c r="I3227" s="4"/>
    </row>
    <row r="3228" spans="9:9" customFormat="1" x14ac:dyDescent="0.25">
      <c r="I3228" s="4"/>
    </row>
    <row r="3229" spans="9:9" customFormat="1" x14ac:dyDescent="0.25">
      <c r="I3229" s="4"/>
    </row>
    <row r="3230" spans="9:9" customFormat="1" x14ac:dyDescent="0.25">
      <c r="I3230" s="4"/>
    </row>
    <row r="3231" spans="9:9" customFormat="1" x14ac:dyDescent="0.25">
      <c r="I3231" s="4"/>
    </row>
    <row r="3232" spans="9:9" customFormat="1" x14ac:dyDescent="0.25">
      <c r="I3232" s="4"/>
    </row>
    <row r="3233" spans="9:9" customFormat="1" x14ac:dyDescent="0.25">
      <c r="I3233" s="4"/>
    </row>
    <row r="3234" spans="9:9" customFormat="1" x14ac:dyDescent="0.25">
      <c r="I3234" s="4"/>
    </row>
    <row r="3235" spans="9:9" customFormat="1" x14ac:dyDescent="0.25">
      <c r="I3235" s="4"/>
    </row>
    <row r="3236" spans="9:9" customFormat="1" x14ac:dyDescent="0.25">
      <c r="I3236" s="4"/>
    </row>
    <row r="3237" spans="9:9" customFormat="1" x14ac:dyDescent="0.25">
      <c r="I3237" s="4"/>
    </row>
    <row r="3238" spans="9:9" customFormat="1" x14ac:dyDescent="0.25">
      <c r="I3238" s="4"/>
    </row>
    <row r="3239" spans="9:9" customFormat="1" x14ac:dyDescent="0.25">
      <c r="I3239" s="4"/>
    </row>
    <row r="3240" spans="9:9" customFormat="1" x14ac:dyDescent="0.25">
      <c r="I3240" s="4"/>
    </row>
    <row r="3241" spans="9:9" customFormat="1" x14ac:dyDescent="0.25">
      <c r="I3241" s="4"/>
    </row>
    <row r="3242" spans="9:9" customFormat="1" x14ac:dyDescent="0.25">
      <c r="I3242" s="4"/>
    </row>
    <row r="3243" spans="9:9" customFormat="1" x14ac:dyDescent="0.25">
      <c r="I3243" s="4"/>
    </row>
    <row r="3244" spans="9:9" customFormat="1" x14ac:dyDescent="0.25">
      <c r="I3244" s="4"/>
    </row>
    <row r="3245" spans="9:9" customFormat="1" x14ac:dyDescent="0.25">
      <c r="I3245" s="4"/>
    </row>
    <row r="3246" spans="9:9" customFormat="1" x14ac:dyDescent="0.25">
      <c r="I3246" s="4"/>
    </row>
    <row r="3247" spans="9:9" customFormat="1" x14ac:dyDescent="0.25">
      <c r="I3247" s="4"/>
    </row>
    <row r="3248" spans="9:9" customFormat="1" x14ac:dyDescent="0.25">
      <c r="I3248" s="4"/>
    </row>
    <row r="3249" spans="9:9" customFormat="1" x14ac:dyDescent="0.25">
      <c r="I3249" s="4"/>
    </row>
    <row r="3250" spans="9:9" customFormat="1" x14ac:dyDescent="0.25">
      <c r="I3250" s="4"/>
    </row>
    <row r="3251" spans="9:9" customFormat="1" x14ac:dyDescent="0.25">
      <c r="I3251" s="4"/>
    </row>
    <row r="3252" spans="9:9" customFormat="1" x14ac:dyDescent="0.25">
      <c r="I3252" s="4"/>
    </row>
    <row r="3253" spans="9:9" customFormat="1" x14ac:dyDescent="0.25">
      <c r="I3253" s="4"/>
    </row>
    <row r="3254" spans="9:9" customFormat="1" x14ac:dyDescent="0.25">
      <c r="I3254" s="4"/>
    </row>
    <row r="3255" spans="9:9" customFormat="1" x14ac:dyDescent="0.25">
      <c r="I3255" s="4"/>
    </row>
    <row r="3256" spans="9:9" customFormat="1" x14ac:dyDescent="0.25">
      <c r="I3256" s="4"/>
    </row>
    <row r="3257" spans="9:9" customFormat="1" x14ac:dyDescent="0.25">
      <c r="I3257" s="4"/>
    </row>
    <row r="3258" spans="9:9" customFormat="1" x14ac:dyDescent="0.25">
      <c r="I3258" s="4"/>
    </row>
    <row r="3259" spans="9:9" customFormat="1" x14ac:dyDescent="0.25">
      <c r="I3259" s="4"/>
    </row>
    <row r="3260" spans="9:9" customFormat="1" x14ac:dyDescent="0.25">
      <c r="I3260" s="4"/>
    </row>
    <row r="3261" spans="9:9" customFormat="1" x14ac:dyDescent="0.25">
      <c r="I3261" s="4"/>
    </row>
    <row r="3262" spans="9:9" customFormat="1" x14ac:dyDescent="0.25">
      <c r="I3262" s="4"/>
    </row>
    <row r="3263" spans="9:9" customFormat="1" x14ac:dyDescent="0.25">
      <c r="I3263" s="4"/>
    </row>
    <row r="3264" spans="9:9" customFormat="1" x14ac:dyDescent="0.25">
      <c r="I3264" s="4"/>
    </row>
    <row r="3265" spans="9:9" customFormat="1" x14ac:dyDescent="0.25">
      <c r="I3265" s="4"/>
    </row>
    <row r="3266" spans="9:9" customFormat="1" x14ac:dyDescent="0.25">
      <c r="I3266" s="4"/>
    </row>
    <row r="3267" spans="9:9" customFormat="1" x14ac:dyDescent="0.25">
      <c r="I3267" s="4"/>
    </row>
    <row r="3268" spans="9:9" customFormat="1" x14ac:dyDescent="0.25">
      <c r="I3268" s="4"/>
    </row>
    <row r="3269" spans="9:9" customFormat="1" x14ac:dyDescent="0.25">
      <c r="I3269" s="4"/>
    </row>
    <row r="3270" spans="9:9" customFormat="1" x14ac:dyDescent="0.25">
      <c r="I3270" s="4"/>
    </row>
    <row r="3271" spans="9:9" customFormat="1" x14ac:dyDescent="0.25">
      <c r="I3271" s="4"/>
    </row>
    <row r="3272" spans="9:9" customFormat="1" x14ac:dyDescent="0.25">
      <c r="I3272" s="4"/>
    </row>
    <row r="3273" spans="9:9" customFormat="1" x14ac:dyDescent="0.25">
      <c r="I3273" s="4"/>
    </row>
    <row r="3274" spans="9:9" customFormat="1" x14ac:dyDescent="0.25">
      <c r="I3274" s="4"/>
    </row>
    <row r="3275" spans="9:9" customFormat="1" x14ac:dyDescent="0.25">
      <c r="I3275" s="4"/>
    </row>
    <row r="3276" spans="9:9" customFormat="1" x14ac:dyDescent="0.25">
      <c r="I3276" s="4"/>
    </row>
    <row r="3277" spans="9:9" customFormat="1" x14ac:dyDescent="0.25">
      <c r="I3277" s="4"/>
    </row>
    <row r="3278" spans="9:9" customFormat="1" x14ac:dyDescent="0.25">
      <c r="I3278" s="4"/>
    </row>
    <row r="3279" spans="9:9" customFormat="1" x14ac:dyDescent="0.25">
      <c r="I3279" s="4"/>
    </row>
    <row r="3280" spans="9:9" customFormat="1" x14ac:dyDescent="0.25">
      <c r="I3280" s="4"/>
    </row>
    <row r="3281" spans="9:9" customFormat="1" x14ac:dyDescent="0.25">
      <c r="I3281" s="4"/>
    </row>
    <row r="3282" spans="9:9" customFormat="1" x14ac:dyDescent="0.25">
      <c r="I3282" s="4"/>
    </row>
    <row r="3283" spans="9:9" customFormat="1" x14ac:dyDescent="0.25">
      <c r="I3283" s="4"/>
    </row>
    <row r="3284" spans="9:9" customFormat="1" x14ac:dyDescent="0.25">
      <c r="I3284" s="4"/>
    </row>
    <row r="3285" spans="9:9" customFormat="1" x14ac:dyDescent="0.25">
      <c r="I3285" s="4"/>
    </row>
    <row r="3286" spans="9:9" customFormat="1" x14ac:dyDescent="0.25">
      <c r="I3286" s="4"/>
    </row>
    <row r="3287" spans="9:9" customFormat="1" x14ac:dyDescent="0.25">
      <c r="I3287" s="4"/>
    </row>
    <row r="3288" spans="9:9" customFormat="1" x14ac:dyDescent="0.25">
      <c r="I3288" s="4"/>
    </row>
    <row r="3289" spans="9:9" customFormat="1" x14ac:dyDescent="0.25">
      <c r="I3289" s="4"/>
    </row>
    <row r="3290" spans="9:9" customFormat="1" x14ac:dyDescent="0.25">
      <c r="I3290" s="4"/>
    </row>
    <row r="3291" spans="9:9" customFormat="1" x14ac:dyDescent="0.25">
      <c r="I3291" s="4"/>
    </row>
    <row r="3292" spans="9:9" customFormat="1" x14ac:dyDescent="0.25">
      <c r="I3292" s="4"/>
    </row>
    <row r="3293" spans="9:9" customFormat="1" x14ac:dyDescent="0.25">
      <c r="I3293" s="4"/>
    </row>
    <row r="3294" spans="9:9" customFormat="1" x14ac:dyDescent="0.25">
      <c r="I3294" s="4"/>
    </row>
    <row r="3295" spans="9:9" customFormat="1" x14ac:dyDescent="0.25">
      <c r="I3295" s="4"/>
    </row>
    <row r="3296" spans="9:9" customFormat="1" x14ac:dyDescent="0.25">
      <c r="I3296" s="4"/>
    </row>
    <row r="3297" spans="9:9" customFormat="1" x14ac:dyDescent="0.25">
      <c r="I3297" s="4"/>
    </row>
    <row r="3298" spans="9:9" customFormat="1" x14ac:dyDescent="0.25">
      <c r="I3298" s="4"/>
    </row>
    <row r="3299" spans="9:9" customFormat="1" x14ac:dyDescent="0.25">
      <c r="I3299" s="4"/>
    </row>
    <row r="3300" spans="9:9" customFormat="1" x14ac:dyDescent="0.25">
      <c r="I3300" s="4"/>
    </row>
    <row r="3301" spans="9:9" customFormat="1" x14ac:dyDescent="0.25">
      <c r="I3301" s="4"/>
    </row>
    <row r="3302" spans="9:9" customFormat="1" x14ac:dyDescent="0.25">
      <c r="I3302" s="4"/>
    </row>
    <row r="3303" spans="9:9" customFormat="1" x14ac:dyDescent="0.25">
      <c r="I3303" s="4"/>
    </row>
    <row r="3304" spans="9:9" customFormat="1" x14ac:dyDescent="0.25">
      <c r="I3304" s="4"/>
    </row>
    <row r="3305" spans="9:9" customFormat="1" x14ac:dyDescent="0.25">
      <c r="I3305" s="4"/>
    </row>
    <row r="3306" spans="9:9" customFormat="1" x14ac:dyDescent="0.25">
      <c r="I3306" s="4"/>
    </row>
    <row r="3307" spans="9:9" customFormat="1" x14ac:dyDescent="0.25">
      <c r="I3307" s="4"/>
    </row>
    <row r="3308" spans="9:9" customFormat="1" x14ac:dyDescent="0.25">
      <c r="I3308" s="4"/>
    </row>
    <row r="3309" spans="9:9" customFormat="1" x14ac:dyDescent="0.25">
      <c r="I3309" s="4"/>
    </row>
    <row r="3310" spans="9:9" customFormat="1" x14ac:dyDescent="0.25">
      <c r="I3310" s="4"/>
    </row>
    <row r="3311" spans="9:9" customFormat="1" x14ac:dyDescent="0.25">
      <c r="I3311" s="4"/>
    </row>
    <row r="3312" spans="9:9" customFormat="1" x14ac:dyDescent="0.25">
      <c r="I3312" s="4"/>
    </row>
    <row r="3313" spans="9:9" customFormat="1" x14ac:dyDescent="0.25">
      <c r="I3313" s="4"/>
    </row>
    <row r="3314" spans="9:9" customFormat="1" x14ac:dyDescent="0.25">
      <c r="I3314" s="4"/>
    </row>
    <row r="3315" spans="9:9" customFormat="1" x14ac:dyDescent="0.25">
      <c r="I3315" s="4"/>
    </row>
    <row r="3316" spans="9:9" customFormat="1" x14ac:dyDescent="0.25">
      <c r="I3316" s="4"/>
    </row>
    <row r="3317" spans="9:9" customFormat="1" x14ac:dyDescent="0.25">
      <c r="I3317" s="4"/>
    </row>
    <row r="3318" spans="9:9" customFormat="1" x14ac:dyDescent="0.25">
      <c r="I3318" s="4"/>
    </row>
    <row r="3319" spans="9:9" customFormat="1" x14ac:dyDescent="0.25">
      <c r="I3319" s="4"/>
    </row>
    <row r="3320" spans="9:9" customFormat="1" x14ac:dyDescent="0.25">
      <c r="I3320" s="4"/>
    </row>
    <row r="3321" spans="9:9" customFormat="1" x14ac:dyDescent="0.25">
      <c r="I3321" s="4"/>
    </row>
    <row r="3322" spans="9:9" customFormat="1" x14ac:dyDescent="0.25">
      <c r="I3322" s="4"/>
    </row>
    <row r="3323" spans="9:9" customFormat="1" x14ac:dyDescent="0.25">
      <c r="I3323" s="4"/>
    </row>
    <row r="3324" spans="9:9" customFormat="1" x14ac:dyDescent="0.25">
      <c r="I3324" s="4"/>
    </row>
    <row r="3325" spans="9:9" customFormat="1" x14ac:dyDescent="0.25">
      <c r="I3325" s="4"/>
    </row>
    <row r="3326" spans="9:9" customFormat="1" x14ac:dyDescent="0.25">
      <c r="I3326" s="4"/>
    </row>
    <row r="3327" spans="9:9" customFormat="1" x14ac:dyDescent="0.25">
      <c r="I3327" s="4"/>
    </row>
    <row r="3328" spans="9:9" customFormat="1" x14ac:dyDescent="0.25">
      <c r="I3328" s="4"/>
    </row>
    <row r="3329" spans="9:9" customFormat="1" x14ac:dyDescent="0.25">
      <c r="I3329" s="4"/>
    </row>
    <row r="3330" spans="9:9" customFormat="1" x14ac:dyDescent="0.25">
      <c r="I3330" s="4"/>
    </row>
    <row r="3331" spans="9:9" customFormat="1" x14ac:dyDescent="0.25">
      <c r="I3331" s="4"/>
    </row>
    <row r="3332" spans="9:9" customFormat="1" x14ac:dyDescent="0.25">
      <c r="I3332" s="4"/>
    </row>
    <row r="3333" spans="9:9" customFormat="1" x14ac:dyDescent="0.25">
      <c r="I3333" s="4"/>
    </row>
    <row r="3334" spans="9:9" customFormat="1" x14ac:dyDescent="0.25">
      <c r="I3334" s="4"/>
    </row>
    <row r="3335" spans="9:9" customFormat="1" x14ac:dyDescent="0.25">
      <c r="I3335" s="4"/>
    </row>
    <row r="3336" spans="9:9" customFormat="1" x14ac:dyDescent="0.25">
      <c r="I3336" s="4"/>
    </row>
    <row r="3337" spans="9:9" customFormat="1" x14ac:dyDescent="0.25">
      <c r="I3337" s="4"/>
    </row>
    <row r="3338" spans="9:9" customFormat="1" x14ac:dyDescent="0.25">
      <c r="I3338" s="4"/>
    </row>
    <row r="3339" spans="9:9" customFormat="1" x14ac:dyDescent="0.25">
      <c r="I3339" s="4"/>
    </row>
    <row r="3340" spans="9:9" customFormat="1" x14ac:dyDescent="0.25">
      <c r="I3340" s="4"/>
    </row>
    <row r="3341" spans="9:9" customFormat="1" x14ac:dyDescent="0.25">
      <c r="I3341" s="4"/>
    </row>
    <row r="3342" spans="9:9" customFormat="1" x14ac:dyDescent="0.25">
      <c r="I3342" s="4"/>
    </row>
    <row r="3343" spans="9:9" customFormat="1" x14ac:dyDescent="0.25">
      <c r="I3343" s="4"/>
    </row>
    <row r="3344" spans="9:9" customFormat="1" x14ac:dyDescent="0.25">
      <c r="I3344" s="4"/>
    </row>
    <row r="3345" spans="9:9" customFormat="1" x14ac:dyDescent="0.25">
      <c r="I3345" s="4"/>
    </row>
    <row r="3346" spans="9:9" customFormat="1" x14ac:dyDescent="0.25">
      <c r="I3346" s="4"/>
    </row>
    <row r="3347" spans="9:9" customFormat="1" x14ac:dyDescent="0.25">
      <c r="I3347" s="4"/>
    </row>
    <row r="3348" spans="9:9" customFormat="1" x14ac:dyDescent="0.25">
      <c r="I3348" s="4"/>
    </row>
    <row r="3349" spans="9:9" customFormat="1" x14ac:dyDescent="0.25">
      <c r="I3349" s="4"/>
    </row>
    <row r="3350" spans="9:9" customFormat="1" x14ac:dyDescent="0.25">
      <c r="I3350" s="4"/>
    </row>
    <row r="3351" spans="9:9" customFormat="1" x14ac:dyDescent="0.25">
      <c r="I3351" s="4"/>
    </row>
    <row r="3352" spans="9:9" customFormat="1" x14ac:dyDescent="0.25">
      <c r="I3352" s="4"/>
    </row>
    <row r="3353" spans="9:9" customFormat="1" x14ac:dyDescent="0.25">
      <c r="I3353" s="4"/>
    </row>
    <row r="3354" spans="9:9" customFormat="1" x14ac:dyDescent="0.25">
      <c r="I3354" s="4"/>
    </row>
    <row r="3355" spans="9:9" customFormat="1" x14ac:dyDescent="0.25">
      <c r="I3355" s="4"/>
    </row>
    <row r="3356" spans="9:9" customFormat="1" x14ac:dyDescent="0.25">
      <c r="I3356" s="4"/>
    </row>
    <row r="3357" spans="9:9" customFormat="1" x14ac:dyDescent="0.25">
      <c r="I3357" s="4"/>
    </row>
    <row r="3358" spans="9:9" customFormat="1" x14ac:dyDescent="0.25">
      <c r="I3358" s="4"/>
    </row>
    <row r="3359" spans="9:9" customFormat="1" x14ac:dyDescent="0.25">
      <c r="I3359" s="4"/>
    </row>
    <row r="3360" spans="9:9" customFormat="1" x14ac:dyDescent="0.25">
      <c r="I3360" s="4"/>
    </row>
    <row r="3361" spans="9:9" customFormat="1" x14ac:dyDescent="0.25">
      <c r="I3361" s="4"/>
    </row>
    <row r="3362" spans="9:9" customFormat="1" x14ac:dyDescent="0.25">
      <c r="I3362" s="4"/>
    </row>
    <row r="3363" spans="9:9" customFormat="1" x14ac:dyDescent="0.25">
      <c r="I3363" s="4"/>
    </row>
    <row r="3364" spans="9:9" customFormat="1" x14ac:dyDescent="0.25">
      <c r="I3364" s="4"/>
    </row>
    <row r="3365" spans="9:9" customFormat="1" x14ac:dyDescent="0.25">
      <c r="I3365" s="4"/>
    </row>
    <row r="3366" spans="9:9" customFormat="1" x14ac:dyDescent="0.25">
      <c r="I3366" s="4"/>
    </row>
    <row r="3367" spans="9:9" customFormat="1" x14ac:dyDescent="0.25">
      <c r="I3367" s="4"/>
    </row>
    <row r="3368" spans="9:9" customFormat="1" x14ac:dyDescent="0.25">
      <c r="I3368" s="4"/>
    </row>
    <row r="3369" spans="9:9" customFormat="1" x14ac:dyDescent="0.25">
      <c r="I3369" s="4"/>
    </row>
    <row r="3370" spans="9:9" customFormat="1" x14ac:dyDescent="0.25">
      <c r="I3370" s="4"/>
    </row>
    <row r="3371" spans="9:9" customFormat="1" x14ac:dyDescent="0.25">
      <c r="I3371" s="4"/>
    </row>
    <row r="3372" spans="9:9" customFormat="1" x14ac:dyDescent="0.25">
      <c r="I3372" s="4"/>
    </row>
    <row r="3373" spans="9:9" customFormat="1" x14ac:dyDescent="0.25">
      <c r="I3373" s="4"/>
    </row>
    <row r="3374" spans="9:9" customFormat="1" x14ac:dyDescent="0.25">
      <c r="I3374" s="4"/>
    </row>
    <row r="3375" spans="9:9" customFormat="1" x14ac:dyDescent="0.25">
      <c r="I3375" s="4"/>
    </row>
    <row r="3376" spans="9:9" customFormat="1" x14ac:dyDescent="0.25">
      <c r="I3376" s="4"/>
    </row>
    <row r="3377" spans="9:9" customFormat="1" x14ac:dyDescent="0.25">
      <c r="I3377" s="4"/>
    </row>
    <row r="3378" spans="9:9" customFormat="1" x14ac:dyDescent="0.25">
      <c r="I3378" s="4"/>
    </row>
    <row r="3379" spans="9:9" customFormat="1" x14ac:dyDescent="0.25">
      <c r="I3379" s="4"/>
    </row>
    <row r="3380" spans="9:9" customFormat="1" x14ac:dyDescent="0.25">
      <c r="I3380" s="4"/>
    </row>
    <row r="3381" spans="9:9" customFormat="1" x14ac:dyDescent="0.25">
      <c r="I3381" s="4"/>
    </row>
    <row r="3382" spans="9:9" customFormat="1" x14ac:dyDescent="0.25">
      <c r="I3382" s="4"/>
    </row>
    <row r="3383" spans="9:9" customFormat="1" x14ac:dyDescent="0.25">
      <c r="I3383" s="4"/>
    </row>
    <row r="3384" spans="9:9" customFormat="1" x14ac:dyDescent="0.25">
      <c r="I3384" s="4"/>
    </row>
    <row r="3385" spans="9:9" customFormat="1" x14ac:dyDescent="0.25">
      <c r="I3385" s="4"/>
    </row>
    <row r="3386" spans="9:9" customFormat="1" x14ac:dyDescent="0.25">
      <c r="I3386" s="4"/>
    </row>
    <row r="3387" spans="9:9" customFormat="1" x14ac:dyDescent="0.25">
      <c r="I3387" s="4"/>
    </row>
    <row r="3388" spans="9:9" customFormat="1" x14ac:dyDescent="0.25">
      <c r="I3388" s="4"/>
    </row>
    <row r="3389" spans="9:9" customFormat="1" x14ac:dyDescent="0.25">
      <c r="I3389" s="4"/>
    </row>
    <row r="3390" spans="9:9" customFormat="1" x14ac:dyDescent="0.25">
      <c r="I3390" s="4"/>
    </row>
    <row r="3391" spans="9:9" customFormat="1" x14ac:dyDescent="0.25">
      <c r="I3391" s="4"/>
    </row>
    <row r="3392" spans="9:9" customFormat="1" x14ac:dyDescent="0.25">
      <c r="I3392" s="4"/>
    </row>
    <row r="3393" spans="9:9" customFormat="1" x14ac:dyDescent="0.25">
      <c r="I3393" s="4"/>
    </row>
    <row r="3394" spans="9:9" customFormat="1" x14ac:dyDescent="0.25">
      <c r="I3394" s="4"/>
    </row>
    <row r="3395" spans="9:9" customFormat="1" x14ac:dyDescent="0.25">
      <c r="I3395" s="4"/>
    </row>
    <row r="3396" spans="9:9" customFormat="1" x14ac:dyDescent="0.25">
      <c r="I3396" s="4"/>
    </row>
    <row r="3397" spans="9:9" customFormat="1" x14ac:dyDescent="0.25">
      <c r="I3397" s="4"/>
    </row>
    <row r="3398" spans="9:9" customFormat="1" x14ac:dyDescent="0.25">
      <c r="I3398" s="4"/>
    </row>
    <row r="3399" spans="9:9" customFormat="1" x14ac:dyDescent="0.25">
      <c r="I3399" s="4"/>
    </row>
    <row r="3400" spans="9:9" customFormat="1" x14ac:dyDescent="0.25">
      <c r="I3400" s="4"/>
    </row>
    <row r="3401" spans="9:9" customFormat="1" x14ac:dyDescent="0.25">
      <c r="I3401" s="4"/>
    </row>
    <row r="3402" spans="9:9" customFormat="1" x14ac:dyDescent="0.25">
      <c r="I3402" s="4"/>
    </row>
    <row r="3403" spans="9:9" customFormat="1" x14ac:dyDescent="0.25">
      <c r="I3403" s="4"/>
    </row>
    <row r="3404" spans="9:9" customFormat="1" x14ac:dyDescent="0.25">
      <c r="I3404" s="4"/>
    </row>
    <row r="3405" spans="9:9" customFormat="1" x14ac:dyDescent="0.25">
      <c r="I3405" s="4"/>
    </row>
    <row r="3406" spans="9:9" customFormat="1" x14ac:dyDescent="0.25">
      <c r="I3406" s="4"/>
    </row>
    <row r="3407" spans="9:9" customFormat="1" x14ac:dyDescent="0.25">
      <c r="I3407" s="4"/>
    </row>
    <row r="3408" spans="9:9" customFormat="1" x14ac:dyDescent="0.25">
      <c r="I3408" s="4"/>
    </row>
    <row r="3409" spans="9:9" customFormat="1" x14ac:dyDescent="0.25">
      <c r="I3409" s="4"/>
    </row>
    <row r="3410" spans="9:9" customFormat="1" x14ac:dyDescent="0.25">
      <c r="I3410" s="4"/>
    </row>
    <row r="3411" spans="9:9" customFormat="1" x14ac:dyDescent="0.25">
      <c r="I3411" s="4"/>
    </row>
    <row r="3412" spans="9:9" customFormat="1" x14ac:dyDescent="0.25">
      <c r="I3412" s="4"/>
    </row>
    <row r="3413" spans="9:9" customFormat="1" x14ac:dyDescent="0.25">
      <c r="I3413" s="4"/>
    </row>
    <row r="3414" spans="9:9" customFormat="1" x14ac:dyDescent="0.25">
      <c r="I3414" s="4"/>
    </row>
    <row r="3415" spans="9:9" customFormat="1" x14ac:dyDescent="0.25">
      <c r="I3415" s="4"/>
    </row>
    <row r="3416" spans="9:9" customFormat="1" x14ac:dyDescent="0.25">
      <c r="I3416" s="4"/>
    </row>
    <row r="3417" spans="9:9" customFormat="1" x14ac:dyDescent="0.25">
      <c r="I3417" s="4"/>
    </row>
    <row r="3418" spans="9:9" customFormat="1" x14ac:dyDescent="0.25">
      <c r="I3418" s="4"/>
    </row>
    <row r="3419" spans="9:9" customFormat="1" x14ac:dyDescent="0.25">
      <c r="I3419" s="4"/>
    </row>
    <row r="3420" spans="9:9" customFormat="1" x14ac:dyDescent="0.25">
      <c r="I3420" s="4"/>
    </row>
    <row r="3421" spans="9:9" customFormat="1" x14ac:dyDescent="0.25">
      <c r="I3421" s="4"/>
    </row>
    <row r="3422" spans="9:9" customFormat="1" x14ac:dyDescent="0.25">
      <c r="I3422" s="4"/>
    </row>
    <row r="3423" spans="9:9" customFormat="1" x14ac:dyDescent="0.25">
      <c r="I3423" s="4"/>
    </row>
    <row r="3424" spans="9:9" customFormat="1" x14ac:dyDescent="0.25">
      <c r="I3424" s="4"/>
    </row>
    <row r="3425" spans="9:9" customFormat="1" x14ac:dyDescent="0.25">
      <c r="I3425" s="4"/>
    </row>
    <row r="3426" spans="9:9" customFormat="1" x14ac:dyDescent="0.25">
      <c r="I3426" s="4"/>
    </row>
    <row r="3427" spans="9:9" customFormat="1" x14ac:dyDescent="0.25">
      <c r="I3427" s="4"/>
    </row>
    <row r="3428" spans="9:9" customFormat="1" x14ac:dyDescent="0.25">
      <c r="I3428" s="4"/>
    </row>
    <row r="3429" spans="9:9" customFormat="1" x14ac:dyDescent="0.25">
      <c r="I3429" s="4"/>
    </row>
    <row r="3430" spans="9:9" customFormat="1" x14ac:dyDescent="0.25">
      <c r="I3430" s="4"/>
    </row>
    <row r="3431" spans="9:9" customFormat="1" x14ac:dyDescent="0.25">
      <c r="I3431" s="4"/>
    </row>
    <row r="3432" spans="9:9" customFormat="1" x14ac:dyDescent="0.25">
      <c r="I3432" s="4"/>
    </row>
    <row r="3433" spans="9:9" customFormat="1" x14ac:dyDescent="0.25">
      <c r="I3433" s="4"/>
    </row>
    <row r="3434" spans="9:9" customFormat="1" x14ac:dyDescent="0.25">
      <c r="I3434" s="4"/>
    </row>
    <row r="3435" spans="9:9" customFormat="1" x14ac:dyDescent="0.25">
      <c r="I3435" s="4"/>
    </row>
    <row r="3436" spans="9:9" customFormat="1" x14ac:dyDescent="0.25">
      <c r="I3436" s="4"/>
    </row>
    <row r="3437" spans="9:9" customFormat="1" x14ac:dyDescent="0.25">
      <c r="I3437" s="4"/>
    </row>
    <row r="3438" spans="9:9" customFormat="1" x14ac:dyDescent="0.25">
      <c r="I3438" s="4"/>
    </row>
    <row r="3439" spans="9:9" customFormat="1" x14ac:dyDescent="0.25">
      <c r="I3439" s="4"/>
    </row>
    <row r="3440" spans="9:9" customFormat="1" x14ac:dyDescent="0.25">
      <c r="I3440" s="4"/>
    </row>
    <row r="3441" spans="9:9" customFormat="1" x14ac:dyDescent="0.25">
      <c r="I3441" s="4"/>
    </row>
    <row r="3442" spans="9:9" customFormat="1" x14ac:dyDescent="0.25">
      <c r="I3442" s="4"/>
    </row>
    <row r="3443" spans="9:9" customFormat="1" x14ac:dyDescent="0.25">
      <c r="I3443" s="4"/>
    </row>
    <row r="3444" spans="9:9" customFormat="1" x14ac:dyDescent="0.25">
      <c r="I3444" s="4"/>
    </row>
    <row r="3445" spans="9:9" customFormat="1" x14ac:dyDescent="0.25">
      <c r="I3445" s="4"/>
    </row>
    <row r="3446" spans="9:9" customFormat="1" x14ac:dyDescent="0.25">
      <c r="I3446" s="4"/>
    </row>
    <row r="3447" spans="9:9" customFormat="1" x14ac:dyDescent="0.25">
      <c r="I3447" s="4"/>
    </row>
    <row r="3448" spans="9:9" customFormat="1" x14ac:dyDescent="0.25">
      <c r="I3448" s="4"/>
    </row>
    <row r="3449" spans="9:9" customFormat="1" x14ac:dyDescent="0.25">
      <c r="I3449" s="4"/>
    </row>
    <row r="3450" spans="9:9" customFormat="1" x14ac:dyDescent="0.25">
      <c r="I3450" s="4"/>
    </row>
    <row r="3451" spans="9:9" customFormat="1" x14ac:dyDescent="0.25">
      <c r="I3451" s="4"/>
    </row>
    <row r="3452" spans="9:9" customFormat="1" x14ac:dyDescent="0.25">
      <c r="I3452" s="4"/>
    </row>
    <row r="3453" spans="9:9" customFormat="1" x14ac:dyDescent="0.25">
      <c r="I3453" s="4"/>
    </row>
    <row r="3454" spans="9:9" customFormat="1" x14ac:dyDescent="0.25">
      <c r="I3454" s="4"/>
    </row>
    <row r="3455" spans="9:9" customFormat="1" x14ac:dyDescent="0.25">
      <c r="I3455" s="4"/>
    </row>
    <row r="3456" spans="9:9" customFormat="1" x14ac:dyDescent="0.25">
      <c r="I3456" s="4"/>
    </row>
    <row r="3457" spans="9:9" customFormat="1" x14ac:dyDescent="0.25">
      <c r="I3457" s="4"/>
    </row>
    <row r="3458" spans="9:9" customFormat="1" x14ac:dyDescent="0.25">
      <c r="I3458" s="4"/>
    </row>
    <row r="3459" spans="9:9" customFormat="1" x14ac:dyDescent="0.25">
      <c r="I3459" s="4"/>
    </row>
    <row r="3460" spans="9:9" customFormat="1" x14ac:dyDescent="0.25">
      <c r="I3460" s="4"/>
    </row>
    <row r="3461" spans="9:9" customFormat="1" x14ac:dyDescent="0.25">
      <c r="I3461" s="4"/>
    </row>
    <row r="3462" spans="9:9" customFormat="1" x14ac:dyDescent="0.25">
      <c r="I3462" s="4"/>
    </row>
    <row r="3463" spans="9:9" customFormat="1" x14ac:dyDescent="0.25">
      <c r="I3463" s="4"/>
    </row>
    <row r="3464" spans="9:9" customFormat="1" x14ac:dyDescent="0.25">
      <c r="I3464" s="4"/>
    </row>
    <row r="3465" spans="9:9" customFormat="1" x14ac:dyDescent="0.25">
      <c r="I3465" s="4"/>
    </row>
    <row r="3466" spans="9:9" customFormat="1" x14ac:dyDescent="0.25">
      <c r="I3466" s="4"/>
    </row>
    <row r="3467" spans="9:9" customFormat="1" x14ac:dyDescent="0.25">
      <c r="I3467" s="4"/>
    </row>
    <row r="3468" spans="9:9" customFormat="1" x14ac:dyDescent="0.25">
      <c r="I3468" s="4"/>
    </row>
    <row r="3469" spans="9:9" customFormat="1" x14ac:dyDescent="0.25">
      <c r="I3469" s="4"/>
    </row>
    <row r="3470" spans="9:9" customFormat="1" x14ac:dyDescent="0.25">
      <c r="I3470" s="4"/>
    </row>
    <row r="3471" spans="9:9" customFormat="1" x14ac:dyDescent="0.25">
      <c r="I3471" s="4"/>
    </row>
    <row r="3472" spans="9:9" customFormat="1" x14ac:dyDescent="0.25">
      <c r="I3472" s="4"/>
    </row>
    <row r="3473" spans="9:9" customFormat="1" x14ac:dyDescent="0.25">
      <c r="I3473" s="4"/>
    </row>
    <row r="3474" spans="9:9" customFormat="1" x14ac:dyDescent="0.25">
      <c r="I3474" s="4"/>
    </row>
    <row r="3475" spans="9:9" customFormat="1" x14ac:dyDescent="0.25">
      <c r="I3475" s="4"/>
    </row>
    <row r="3476" spans="9:9" customFormat="1" x14ac:dyDescent="0.25">
      <c r="I3476" s="4"/>
    </row>
    <row r="3477" spans="9:9" customFormat="1" x14ac:dyDescent="0.25">
      <c r="I3477" s="4"/>
    </row>
    <row r="3478" spans="9:9" customFormat="1" x14ac:dyDescent="0.25">
      <c r="I3478" s="4"/>
    </row>
    <row r="3479" spans="9:9" customFormat="1" x14ac:dyDescent="0.25">
      <c r="I3479" s="4"/>
    </row>
    <row r="3480" spans="9:9" customFormat="1" x14ac:dyDescent="0.25">
      <c r="I3480" s="4"/>
    </row>
    <row r="3481" spans="9:9" customFormat="1" x14ac:dyDescent="0.25">
      <c r="I3481" s="4"/>
    </row>
    <row r="3482" spans="9:9" customFormat="1" x14ac:dyDescent="0.25">
      <c r="I3482" s="4"/>
    </row>
    <row r="3483" spans="9:9" customFormat="1" x14ac:dyDescent="0.25">
      <c r="I3483" s="4"/>
    </row>
    <row r="3484" spans="9:9" customFormat="1" x14ac:dyDescent="0.25">
      <c r="I3484" s="4"/>
    </row>
    <row r="3485" spans="9:9" customFormat="1" x14ac:dyDescent="0.25">
      <c r="I3485" s="4"/>
    </row>
    <row r="3486" spans="9:9" customFormat="1" x14ac:dyDescent="0.25">
      <c r="I3486" s="4"/>
    </row>
    <row r="3487" spans="9:9" customFormat="1" x14ac:dyDescent="0.25">
      <c r="I3487" s="4"/>
    </row>
    <row r="3488" spans="9:9" customFormat="1" x14ac:dyDescent="0.25">
      <c r="I3488" s="4"/>
    </row>
    <row r="3489" spans="9:9" customFormat="1" x14ac:dyDescent="0.25">
      <c r="I3489" s="4"/>
    </row>
    <row r="3490" spans="9:9" customFormat="1" x14ac:dyDescent="0.25">
      <c r="I3490" s="4"/>
    </row>
    <row r="3491" spans="9:9" customFormat="1" x14ac:dyDescent="0.25">
      <c r="I3491" s="4"/>
    </row>
    <row r="3492" spans="9:9" customFormat="1" x14ac:dyDescent="0.25">
      <c r="I3492" s="4"/>
    </row>
    <row r="3493" spans="9:9" customFormat="1" x14ac:dyDescent="0.25">
      <c r="I3493" s="4"/>
    </row>
    <row r="3494" spans="9:9" customFormat="1" x14ac:dyDescent="0.25">
      <c r="I3494" s="4"/>
    </row>
    <row r="3495" spans="9:9" customFormat="1" x14ac:dyDescent="0.25">
      <c r="I3495" s="4"/>
    </row>
    <row r="3496" spans="9:9" customFormat="1" x14ac:dyDescent="0.25">
      <c r="I3496" s="4"/>
    </row>
    <row r="3497" spans="9:9" customFormat="1" x14ac:dyDescent="0.25">
      <c r="I3497" s="4"/>
    </row>
    <row r="3498" spans="9:9" customFormat="1" x14ac:dyDescent="0.25">
      <c r="I3498" s="4"/>
    </row>
    <row r="3499" spans="9:9" customFormat="1" x14ac:dyDescent="0.25">
      <c r="I3499" s="4"/>
    </row>
    <row r="3500" spans="9:9" customFormat="1" x14ac:dyDescent="0.25">
      <c r="I3500" s="4"/>
    </row>
    <row r="3501" spans="9:9" customFormat="1" x14ac:dyDescent="0.25">
      <c r="I3501" s="4"/>
    </row>
    <row r="3502" spans="9:9" customFormat="1" x14ac:dyDescent="0.25">
      <c r="I3502" s="4"/>
    </row>
    <row r="3503" spans="9:9" customFormat="1" x14ac:dyDescent="0.25">
      <c r="I3503" s="4"/>
    </row>
    <row r="3504" spans="9:9" customFormat="1" x14ac:dyDescent="0.25">
      <c r="I3504" s="4"/>
    </row>
    <row r="3505" spans="9:9" customFormat="1" x14ac:dyDescent="0.25">
      <c r="I3505" s="4"/>
    </row>
    <row r="3506" spans="9:9" customFormat="1" x14ac:dyDescent="0.25">
      <c r="I3506" s="4"/>
    </row>
    <row r="3507" spans="9:9" customFormat="1" x14ac:dyDescent="0.25">
      <c r="I3507" s="4"/>
    </row>
    <row r="3508" spans="9:9" customFormat="1" x14ac:dyDescent="0.25">
      <c r="I3508" s="4"/>
    </row>
    <row r="3509" spans="9:9" customFormat="1" x14ac:dyDescent="0.25">
      <c r="I3509" s="4"/>
    </row>
    <row r="3510" spans="9:9" customFormat="1" x14ac:dyDescent="0.25">
      <c r="I3510" s="4"/>
    </row>
    <row r="3511" spans="9:9" customFormat="1" x14ac:dyDescent="0.25">
      <c r="I3511" s="4"/>
    </row>
    <row r="3512" spans="9:9" customFormat="1" x14ac:dyDescent="0.25">
      <c r="I3512" s="4"/>
    </row>
    <row r="3513" spans="9:9" customFormat="1" x14ac:dyDescent="0.25">
      <c r="I3513" s="4"/>
    </row>
    <row r="3514" spans="9:9" customFormat="1" x14ac:dyDescent="0.25">
      <c r="I3514" s="4"/>
    </row>
    <row r="3515" spans="9:9" customFormat="1" x14ac:dyDescent="0.25">
      <c r="I3515" s="4"/>
    </row>
    <row r="3516" spans="9:9" customFormat="1" x14ac:dyDescent="0.25">
      <c r="I3516" s="4"/>
    </row>
    <row r="3517" spans="9:9" customFormat="1" x14ac:dyDescent="0.25">
      <c r="I3517" s="4"/>
    </row>
    <row r="3518" spans="9:9" customFormat="1" x14ac:dyDescent="0.25">
      <c r="I3518" s="4"/>
    </row>
    <row r="3519" spans="9:9" customFormat="1" x14ac:dyDescent="0.25">
      <c r="I3519" s="4"/>
    </row>
    <row r="3520" spans="9:9" customFormat="1" x14ac:dyDescent="0.25">
      <c r="I3520" s="4"/>
    </row>
    <row r="3521" spans="9:9" customFormat="1" x14ac:dyDescent="0.25">
      <c r="I3521" s="4"/>
    </row>
    <row r="3522" spans="9:9" customFormat="1" x14ac:dyDescent="0.25">
      <c r="I3522" s="4"/>
    </row>
    <row r="3523" spans="9:9" customFormat="1" x14ac:dyDescent="0.25">
      <c r="I3523" s="4"/>
    </row>
    <row r="3524" spans="9:9" customFormat="1" x14ac:dyDescent="0.25">
      <c r="I3524" s="4"/>
    </row>
    <row r="3525" spans="9:9" customFormat="1" x14ac:dyDescent="0.25">
      <c r="I3525" s="4"/>
    </row>
    <row r="3526" spans="9:9" customFormat="1" x14ac:dyDescent="0.25">
      <c r="I3526" s="4"/>
    </row>
    <row r="3527" spans="9:9" customFormat="1" x14ac:dyDescent="0.25">
      <c r="I3527" s="4"/>
    </row>
    <row r="3528" spans="9:9" customFormat="1" x14ac:dyDescent="0.25">
      <c r="I3528" s="4"/>
    </row>
    <row r="3529" spans="9:9" customFormat="1" x14ac:dyDescent="0.25">
      <c r="I3529" s="4"/>
    </row>
    <row r="3530" spans="9:9" customFormat="1" x14ac:dyDescent="0.25">
      <c r="I3530" s="4"/>
    </row>
    <row r="3531" spans="9:9" customFormat="1" x14ac:dyDescent="0.25">
      <c r="I3531" s="4"/>
    </row>
    <row r="3532" spans="9:9" customFormat="1" x14ac:dyDescent="0.25">
      <c r="I3532" s="4"/>
    </row>
    <row r="3533" spans="9:9" customFormat="1" x14ac:dyDescent="0.25">
      <c r="I3533" s="4"/>
    </row>
    <row r="3534" spans="9:9" customFormat="1" x14ac:dyDescent="0.25">
      <c r="I3534" s="4"/>
    </row>
    <row r="3535" spans="9:9" customFormat="1" x14ac:dyDescent="0.25">
      <c r="I3535" s="4"/>
    </row>
    <row r="3536" spans="9:9" customFormat="1" x14ac:dyDescent="0.25">
      <c r="I3536" s="4"/>
    </row>
    <row r="3537" spans="9:9" customFormat="1" x14ac:dyDescent="0.25">
      <c r="I3537" s="4"/>
    </row>
    <row r="3538" spans="9:9" customFormat="1" x14ac:dyDescent="0.25">
      <c r="I3538" s="4"/>
    </row>
    <row r="3539" spans="9:9" customFormat="1" x14ac:dyDescent="0.25">
      <c r="I3539" s="4"/>
    </row>
    <row r="3540" spans="9:9" customFormat="1" x14ac:dyDescent="0.25">
      <c r="I3540" s="4"/>
    </row>
    <row r="3541" spans="9:9" customFormat="1" x14ac:dyDescent="0.25">
      <c r="I3541" s="4"/>
    </row>
    <row r="3542" spans="9:9" customFormat="1" x14ac:dyDescent="0.25">
      <c r="I3542" s="4"/>
    </row>
    <row r="3543" spans="9:9" customFormat="1" x14ac:dyDescent="0.25">
      <c r="I3543" s="4"/>
    </row>
    <row r="3544" spans="9:9" customFormat="1" x14ac:dyDescent="0.25">
      <c r="I3544" s="4"/>
    </row>
    <row r="3545" spans="9:9" customFormat="1" x14ac:dyDescent="0.25">
      <c r="I3545" s="4"/>
    </row>
    <row r="3546" spans="9:9" customFormat="1" x14ac:dyDescent="0.25">
      <c r="I3546" s="4"/>
    </row>
    <row r="3547" spans="9:9" customFormat="1" x14ac:dyDescent="0.25">
      <c r="I3547" s="4"/>
    </row>
    <row r="3548" spans="9:9" customFormat="1" x14ac:dyDescent="0.25">
      <c r="I3548" s="4"/>
    </row>
    <row r="3549" spans="9:9" customFormat="1" x14ac:dyDescent="0.25">
      <c r="I3549" s="4"/>
    </row>
    <row r="3550" spans="9:9" customFormat="1" x14ac:dyDescent="0.25">
      <c r="I3550" s="4"/>
    </row>
    <row r="3551" spans="9:9" customFormat="1" x14ac:dyDescent="0.25">
      <c r="I3551" s="4"/>
    </row>
    <row r="3552" spans="9:9" customFormat="1" x14ac:dyDescent="0.25">
      <c r="I3552" s="4"/>
    </row>
    <row r="3553" spans="9:9" customFormat="1" x14ac:dyDescent="0.25">
      <c r="I3553" s="4"/>
    </row>
    <row r="3554" spans="9:9" customFormat="1" x14ac:dyDescent="0.25">
      <c r="I3554" s="4"/>
    </row>
    <row r="3555" spans="9:9" customFormat="1" x14ac:dyDescent="0.25">
      <c r="I3555" s="4"/>
    </row>
    <row r="3556" spans="9:9" customFormat="1" x14ac:dyDescent="0.25">
      <c r="I3556" s="4"/>
    </row>
    <row r="3557" spans="9:9" customFormat="1" x14ac:dyDescent="0.25">
      <c r="I3557" s="4"/>
    </row>
    <row r="3558" spans="9:9" customFormat="1" x14ac:dyDescent="0.25">
      <c r="I3558" s="4"/>
    </row>
    <row r="3559" spans="9:9" customFormat="1" x14ac:dyDescent="0.25">
      <c r="I3559" s="4"/>
    </row>
    <row r="3560" spans="9:9" customFormat="1" x14ac:dyDescent="0.25">
      <c r="I3560" s="4"/>
    </row>
    <row r="3561" spans="9:9" customFormat="1" x14ac:dyDescent="0.25">
      <c r="I3561" s="4"/>
    </row>
    <row r="3562" spans="9:9" customFormat="1" x14ac:dyDescent="0.25">
      <c r="I3562" s="4"/>
    </row>
    <row r="3563" spans="9:9" customFormat="1" x14ac:dyDescent="0.25">
      <c r="I3563" s="4"/>
    </row>
    <row r="3564" spans="9:9" customFormat="1" x14ac:dyDescent="0.25">
      <c r="I3564" s="4"/>
    </row>
    <row r="3565" spans="9:9" customFormat="1" x14ac:dyDescent="0.25">
      <c r="I3565" s="4"/>
    </row>
    <row r="3566" spans="9:9" customFormat="1" x14ac:dyDescent="0.25">
      <c r="I3566" s="4"/>
    </row>
    <row r="3567" spans="9:9" customFormat="1" x14ac:dyDescent="0.25">
      <c r="I3567" s="4"/>
    </row>
    <row r="3568" spans="9:9" customFormat="1" x14ac:dyDescent="0.25">
      <c r="I3568" s="4"/>
    </row>
    <row r="3569" spans="9:9" customFormat="1" x14ac:dyDescent="0.25">
      <c r="I3569" s="4"/>
    </row>
    <row r="3570" spans="9:9" customFormat="1" x14ac:dyDescent="0.25">
      <c r="I3570" s="4"/>
    </row>
    <row r="3571" spans="9:9" customFormat="1" x14ac:dyDescent="0.25">
      <c r="I3571" s="4"/>
    </row>
    <row r="3572" spans="9:9" customFormat="1" x14ac:dyDescent="0.25">
      <c r="I3572" s="4"/>
    </row>
    <row r="3573" spans="9:9" customFormat="1" x14ac:dyDescent="0.25">
      <c r="I3573" s="4"/>
    </row>
    <row r="3574" spans="9:9" customFormat="1" x14ac:dyDescent="0.25">
      <c r="I3574" s="4"/>
    </row>
    <row r="3575" spans="9:9" customFormat="1" x14ac:dyDescent="0.25">
      <c r="I3575" s="4"/>
    </row>
    <row r="3576" spans="9:9" customFormat="1" x14ac:dyDescent="0.25">
      <c r="I3576" s="4"/>
    </row>
    <row r="3577" spans="9:9" customFormat="1" x14ac:dyDescent="0.25">
      <c r="I3577" s="4"/>
    </row>
    <row r="3578" spans="9:9" customFormat="1" x14ac:dyDescent="0.25">
      <c r="I3578" s="4"/>
    </row>
    <row r="3579" spans="9:9" customFormat="1" x14ac:dyDescent="0.25">
      <c r="I3579" s="4"/>
    </row>
    <row r="3580" spans="9:9" customFormat="1" x14ac:dyDescent="0.25">
      <c r="I3580" s="4"/>
    </row>
    <row r="3581" spans="9:9" customFormat="1" x14ac:dyDescent="0.25">
      <c r="I3581" s="4"/>
    </row>
    <row r="3582" spans="9:9" customFormat="1" x14ac:dyDescent="0.25">
      <c r="I3582" s="4"/>
    </row>
    <row r="3583" spans="9:9" customFormat="1" x14ac:dyDescent="0.25">
      <c r="I3583" s="4"/>
    </row>
    <row r="3584" spans="9:9" customFormat="1" x14ac:dyDescent="0.25">
      <c r="I3584" s="4"/>
    </row>
    <row r="3585" spans="9:9" customFormat="1" x14ac:dyDescent="0.25">
      <c r="I3585" s="4"/>
    </row>
    <row r="3586" spans="9:9" customFormat="1" x14ac:dyDescent="0.25">
      <c r="I3586" s="4"/>
    </row>
    <row r="3587" spans="9:9" customFormat="1" x14ac:dyDescent="0.25">
      <c r="I3587" s="4"/>
    </row>
    <row r="3588" spans="9:9" customFormat="1" x14ac:dyDescent="0.25">
      <c r="I3588" s="4"/>
    </row>
    <row r="3589" spans="9:9" customFormat="1" x14ac:dyDescent="0.25">
      <c r="I3589" s="4"/>
    </row>
    <row r="3590" spans="9:9" customFormat="1" x14ac:dyDescent="0.25">
      <c r="I3590" s="4"/>
    </row>
    <row r="3591" spans="9:9" customFormat="1" x14ac:dyDescent="0.25">
      <c r="I3591" s="4"/>
    </row>
    <row r="3592" spans="9:9" customFormat="1" x14ac:dyDescent="0.25">
      <c r="I3592" s="4"/>
    </row>
    <row r="3593" spans="9:9" customFormat="1" x14ac:dyDescent="0.25">
      <c r="I3593" s="4"/>
    </row>
    <row r="3594" spans="9:9" customFormat="1" x14ac:dyDescent="0.25">
      <c r="I3594" s="4"/>
    </row>
    <row r="3595" spans="9:9" customFormat="1" x14ac:dyDescent="0.25">
      <c r="I3595" s="4"/>
    </row>
    <row r="3596" spans="9:9" customFormat="1" x14ac:dyDescent="0.25">
      <c r="I3596" s="4"/>
    </row>
    <row r="3597" spans="9:9" customFormat="1" x14ac:dyDescent="0.25">
      <c r="I3597" s="4"/>
    </row>
    <row r="3598" spans="9:9" customFormat="1" x14ac:dyDescent="0.25">
      <c r="I3598" s="4"/>
    </row>
    <row r="3599" spans="9:9" customFormat="1" x14ac:dyDescent="0.25">
      <c r="I3599" s="4"/>
    </row>
    <row r="3600" spans="9:9" customFormat="1" x14ac:dyDescent="0.25">
      <c r="I3600" s="4"/>
    </row>
    <row r="3601" spans="9:9" customFormat="1" x14ac:dyDescent="0.25">
      <c r="I3601" s="4"/>
    </row>
    <row r="3602" spans="9:9" customFormat="1" x14ac:dyDescent="0.25">
      <c r="I3602" s="4"/>
    </row>
    <row r="3603" spans="9:9" customFormat="1" x14ac:dyDescent="0.25">
      <c r="I3603" s="4"/>
    </row>
    <row r="3604" spans="9:9" customFormat="1" x14ac:dyDescent="0.25">
      <c r="I3604" s="4"/>
    </row>
    <row r="3605" spans="9:9" customFormat="1" x14ac:dyDescent="0.25">
      <c r="I3605" s="4"/>
    </row>
    <row r="3606" spans="9:9" customFormat="1" x14ac:dyDescent="0.25">
      <c r="I3606" s="4"/>
    </row>
    <row r="3607" spans="9:9" customFormat="1" x14ac:dyDescent="0.25">
      <c r="I3607" s="4"/>
    </row>
    <row r="3608" spans="9:9" customFormat="1" x14ac:dyDescent="0.25">
      <c r="I3608" s="4"/>
    </row>
    <row r="3609" spans="9:9" customFormat="1" x14ac:dyDescent="0.25">
      <c r="I3609" s="4"/>
    </row>
    <row r="3610" spans="9:9" customFormat="1" x14ac:dyDescent="0.25">
      <c r="I3610" s="4"/>
    </row>
    <row r="3611" spans="9:9" customFormat="1" x14ac:dyDescent="0.25">
      <c r="I3611" s="4"/>
    </row>
    <row r="3612" spans="9:9" customFormat="1" x14ac:dyDescent="0.25">
      <c r="I3612" s="4"/>
    </row>
    <row r="3613" spans="9:9" customFormat="1" x14ac:dyDescent="0.25">
      <c r="I3613" s="4"/>
    </row>
    <row r="3614" spans="9:9" customFormat="1" x14ac:dyDescent="0.25">
      <c r="I3614" s="4"/>
    </row>
    <row r="3615" spans="9:9" customFormat="1" x14ac:dyDescent="0.25">
      <c r="I3615" s="4"/>
    </row>
    <row r="3616" spans="9:9" customFormat="1" x14ac:dyDescent="0.25">
      <c r="I3616" s="4"/>
    </row>
    <row r="3617" spans="9:9" customFormat="1" x14ac:dyDescent="0.25">
      <c r="I3617" s="4"/>
    </row>
    <row r="3618" spans="9:9" customFormat="1" x14ac:dyDescent="0.25">
      <c r="I3618" s="4"/>
    </row>
    <row r="3619" spans="9:9" customFormat="1" x14ac:dyDescent="0.25">
      <c r="I3619" s="4"/>
    </row>
    <row r="3620" spans="9:9" customFormat="1" x14ac:dyDescent="0.25">
      <c r="I3620" s="4"/>
    </row>
    <row r="3621" spans="9:9" customFormat="1" x14ac:dyDescent="0.25">
      <c r="I3621" s="4"/>
    </row>
    <row r="3622" spans="9:9" customFormat="1" x14ac:dyDescent="0.25">
      <c r="I3622" s="4"/>
    </row>
    <row r="3623" spans="9:9" customFormat="1" x14ac:dyDescent="0.25">
      <c r="I3623" s="4"/>
    </row>
    <row r="3624" spans="9:9" customFormat="1" x14ac:dyDescent="0.25">
      <c r="I3624" s="4"/>
    </row>
    <row r="3625" spans="9:9" customFormat="1" x14ac:dyDescent="0.25">
      <c r="I3625" s="4"/>
    </row>
    <row r="3626" spans="9:9" customFormat="1" x14ac:dyDescent="0.25">
      <c r="I3626" s="4"/>
    </row>
    <row r="3627" spans="9:9" customFormat="1" x14ac:dyDescent="0.25">
      <c r="I3627" s="4"/>
    </row>
    <row r="3628" spans="9:9" customFormat="1" x14ac:dyDescent="0.25">
      <c r="I3628" s="4"/>
    </row>
    <row r="3629" spans="9:9" customFormat="1" x14ac:dyDescent="0.25">
      <c r="I3629" s="4"/>
    </row>
    <row r="3630" spans="9:9" customFormat="1" x14ac:dyDescent="0.25">
      <c r="I3630" s="4"/>
    </row>
    <row r="3631" spans="9:9" customFormat="1" x14ac:dyDescent="0.25">
      <c r="I3631" s="4"/>
    </row>
    <row r="3632" spans="9:9" customFormat="1" x14ac:dyDescent="0.25">
      <c r="I3632" s="4"/>
    </row>
    <row r="3633" spans="9:9" customFormat="1" x14ac:dyDescent="0.25">
      <c r="I3633" s="4"/>
    </row>
    <row r="3634" spans="9:9" customFormat="1" x14ac:dyDescent="0.25">
      <c r="I3634" s="4"/>
    </row>
    <row r="3635" spans="9:9" customFormat="1" x14ac:dyDescent="0.25">
      <c r="I3635" s="4"/>
    </row>
    <row r="3636" spans="9:9" customFormat="1" x14ac:dyDescent="0.25">
      <c r="I3636" s="4"/>
    </row>
    <row r="3637" spans="9:9" customFormat="1" x14ac:dyDescent="0.25">
      <c r="I3637" s="4"/>
    </row>
    <row r="3638" spans="9:9" customFormat="1" x14ac:dyDescent="0.25">
      <c r="I3638" s="4"/>
    </row>
    <row r="3639" spans="9:9" customFormat="1" x14ac:dyDescent="0.25">
      <c r="I3639" s="4"/>
    </row>
    <row r="3640" spans="9:9" customFormat="1" x14ac:dyDescent="0.25">
      <c r="I3640" s="4"/>
    </row>
    <row r="3641" spans="9:9" customFormat="1" x14ac:dyDescent="0.25">
      <c r="I3641" s="4"/>
    </row>
    <row r="3642" spans="9:9" customFormat="1" x14ac:dyDescent="0.25">
      <c r="I3642" s="4"/>
    </row>
    <row r="3643" spans="9:9" customFormat="1" x14ac:dyDescent="0.25">
      <c r="I3643" s="4"/>
    </row>
    <row r="3644" spans="9:9" customFormat="1" x14ac:dyDescent="0.25">
      <c r="I3644" s="4"/>
    </row>
    <row r="3645" spans="9:9" customFormat="1" x14ac:dyDescent="0.25">
      <c r="I3645" s="4"/>
    </row>
    <row r="3646" spans="9:9" customFormat="1" x14ac:dyDescent="0.25">
      <c r="I3646" s="4"/>
    </row>
    <row r="3647" spans="9:9" customFormat="1" x14ac:dyDescent="0.25">
      <c r="I3647" s="4"/>
    </row>
    <row r="3648" spans="9:9" customFormat="1" x14ac:dyDescent="0.25">
      <c r="I3648" s="4"/>
    </row>
    <row r="3649" spans="9:9" customFormat="1" x14ac:dyDescent="0.25">
      <c r="I3649" s="4"/>
    </row>
    <row r="3650" spans="9:9" customFormat="1" x14ac:dyDescent="0.25">
      <c r="I3650" s="4"/>
    </row>
    <row r="3651" spans="9:9" customFormat="1" x14ac:dyDescent="0.25">
      <c r="I3651" s="4"/>
    </row>
    <row r="3652" spans="9:9" customFormat="1" x14ac:dyDescent="0.25">
      <c r="I3652" s="4"/>
    </row>
    <row r="3653" spans="9:9" customFormat="1" x14ac:dyDescent="0.25">
      <c r="I3653" s="4"/>
    </row>
    <row r="3654" spans="9:9" customFormat="1" x14ac:dyDescent="0.25">
      <c r="I3654" s="4"/>
    </row>
    <row r="3655" spans="9:9" customFormat="1" x14ac:dyDescent="0.25">
      <c r="I3655" s="4"/>
    </row>
    <row r="3656" spans="9:9" customFormat="1" x14ac:dyDescent="0.25">
      <c r="I3656" s="4"/>
    </row>
    <row r="3657" spans="9:9" customFormat="1" x14ac:dyDescent="0.25">
      <c r="I3657" s="4"/>
    </row>
    <row r="3658" spans="9:9" customFormat="1" x14ac:dyDescent="0.25">
      <c r="I3658" s="4"/>
    </row>
    <row r="3659" spans="9:9" customFormat="1" x14ac:dyDescent="0.25">
      <c r="I3659" s="4"/>
    </row>
    <row r="3660" spans="9:9" customFormat="1" x14ac:dyDescent="0.25">
      <c r="I3660" s="4"/>
    </row>
    <row r="3661" spans="9:9" customFormat="1" x14ac:dyDescent="0.25">
      <c r="I3661" s="4"/>
    </row>
    <row r="3662" spans="9:9" customFormat="1" x14ac:dyDescent="0.25">
      <c r="I3662" s="4"/>
    </row>
    <row r="3663" spans="9:9" customFormat="1" x14ac:dyDescent="0.25">
      <c r="I3663" s="4"/>
    </row>
    <row r="3664" spans="9:9" customFormat="1" x14ac:dyDescent="0.25">
      <c r="I3664" s="4"/>
    </row>
    <row r="3665" spans="9:9" customFormat="1" x14ac:dyDescent="0.25">
      <c r="I3665" s="4"/>
    </row>
    <row r="3666" spans="9:9" customFormat="1" x14ac:dyDescent="0.25">
      <c r="I3666" s="4"/>
    </row>
    <row r="3667" spans="9:9" customFormat="1" x14ac:dyDescent="0.25">
      <c r="I3667" s="4"/>
    </row>
    <row r="3668" spans="9:9" customFormat="1" x14ac:dyDescent="0.25">
      <c r="I3668" s="4"/>
    </row>
    <row r="3669" spans="9:9" customFormat="1" x14ac:dyDescent="0.25">
      <c r="I3669" s="4"/>
    </row>
    <row r="3670" spans="9:9" customFormat="1" x14ac:dyDescent="0.25">
      <c r="I3670" s="4"/>
    </row>
    <row r="3671" spans="9:9" customFormat="1" x14ac:dyDescent="0.25">
      <c r="I3671" s="4"/>
    </row>
    <row r="3672" spans="9:9" customFormat="1" x14ac:dyDescent="0.25">
      <c r="I3672" s="4"/>
    </row>
    <row r="3673" spans="9:9" customFormat="1" x14ac:dyDescent="0.25">
      <c r="I3673" s="4"/>
    </row>
    <row r="3674" spans="9:9" customFormat="1" x14ac:dyDescent="0.25">
      <c r="I3674" s="4"/>
    </row>
    <row r="3675" spans="9:9" customFormat="1" x14ac:dyDescent="0.25">
      <c r="I3675" s="4"/>
    </row>
    <row r="3676" spans="9:9" customFormat="1" x14ac:dyDescent="0.25">
      <c r="I3676" s="4"/>
    </row>
    <row r="3677" spans="9:9" customFormat="1" x14ac:dyDescent="0.25">
      <c r="I3677" s="4"/>
    </row>
    <row r="3678" spans="9:9" customFormat="1" x14ac:dyDescent="0.25">
      <c r="I3678" s="4"/>
    </row>
    <row r="3679" spans="9:9" customFormat="1" x14ac:dyDescent="0.25">
      <c r="I3679" s="4"/>
    </row>
    <row r="3680" spans="9:9" customFormat="1" x14ac:dyDescent="0.25">
      <c r="I3680" s="4"/>
    </row>
    <row r="3681" spans="9:9" customFormat="1" x14ac:dyDescent="0.25">
      <c r="I3681" s="4"/>
    </row>
    <row r="3682" spans="9:9" customFormat="1" x14ac:dyDescent="0.25">
      <c r="I3682" s="4"/>
    </row>
    <row r="3683" spans="9:9" customFormat="1" x14ac:dyDescent="0.25">
      <c r="I3683" s="4"/>
    </row>
    <row r="3684" spans="9:9" customFormat="1" x14ac:dyDescent="0.25">
      <c r="I3684" s="4"/>
    </row>
    <row r="3685" spans="9:9" customFormat="1" x14ac:dyDescent="0.25">
      <c r="I3685" s="4"/>
    </row>
    <row r="3686" spans="9:9" customFormat="1" x14ac:dyDescent="0.25">
      <c r="I3686" s="4"/>
    </row>
    <row r="3687" spans="9:9" customFormat="1" x14ac:dyDescent="0.25">
      <c r="I3687" s="4"/>
    </row>
    <row r="3688" spans="9:9" customFormat="1" x14ac:dyDescent="0.25">
      <c r="I3688" s="4"/>
    </row>
    <row r="3689" spans="9:9" customFormat="1" x14ac:dyDescent="0.25">
      <c r="I3689" s="4"/>
    </row>
    <row r="3690" spans="9:9" customFormat="1" x14ac:dyDescent="0.25">
      <c r="I3690" s="4"/>
    </row>
    <row r="3691" spans="9:9" customFormat="1" x14ac:dyDescent="0.25">
      <c r="I3691" s="4"/>
    </row>
    <row r="3692" spans="9:9" customFormat="1" x14ac:dyDescent="0.25">
      <c r="I3692" s="4"/>
    </row>
    <row r="3693" spans="9:9" customFormat="1" x14ac:dyDescent="0.25">
      <c r="I3693" s="4"/>
    </row>
    <row r="3694" spans="9:9" customFormat="1" x14ac:dyDescent="0.25">
      <c r="I3694" s="4"/>
    </row>
    <row r="3695" spans="9:9" customFormat="1" x14ac:dyDescent="0.25">
      <c r="I3695" s="4"/>
    </row>
    <row r="3696" spans="9:9" customFormat="1" x14ac:dyDescent="0.25">
      <c r="I3696" s="4"/>
    </row>
    <row r="3697" spans="9:9" customFormat="1" x14ac:dyDescent="0.25">
      <c r="I3697" s="4"/>
    </row>
    <row r="3698" spans="9:9" customFormat="1" x14ac:dyDescent="0.25">
      <c r="I3698" s="4"/>
    </row>
    <row r="3699" spans="9:9" customFormat="1" x14ac:dyDescent="0.25">
      <c r="I3699" s="4"/>
    </row>
    <row r="3700" spans="9:9" customFormat="1" x14ac:dyDescent="0.25">
      <c r="I3700" s="4"/>
    </row>
    <row r="3701" spans="9:9" customFormat="1" x14ac:dyDescent="0.25">
      <c r="I3701" s="4"/>
    </row>
    <row r="3702" spans="9:9" customFormat="1" x14ac:dyDescent="0.25">
      <c r="I3702" s="4"/>
    </row>
    <row r="3703" spans="9:9" customFormat="1" x14ac:dyDescent="0.25">
      <c r="I3703" s="4"/>
    </row>
    <row r="3704" spans="9:9" customFormat="1" x14ac:dyDescent="0.25">
      <c r="I3704" s="4"/>
    </row>
    <row r="3705" spans="9:9" customFormat="1" x14ac:dyDescent="0.25">
      <c r="I3705" s="4"/>
    </row>
    <row r="3706" spans="9:9" customFormat="1" x14ac:dyDescent="0.25">
      <c r="I3706" s="4"/>
    </row>
    <row r="3707" spans="9:9" customFormat="1" x14ac:dyDescent="0.25">
      <c r="I3707" s="4"/>
    </row>
    <row r="3708" spans="9:9" customFormat="1" x14ac:dyDescent="0.25">
      <c r="I3708" s="4"/>
    </row>
    <row r="3709" spans="9:9" customFormat="1" x14ac:dyDescent="0.25">
      <c r="I3709" s="4"/>
    </row>
    <row r="3710" spans="9:9" customFormat="1" x14ac:dyDescent="0.25">
      <c r="I3710" s="4"/>
    </row>
    <row r="3711" spans="9:9" customFormat="1" x14ac:dyDescent="0.25">
      <c r="I3711" s="4"/>
    </row>
    <row r="3712" spans="9:9" customFormat="1" x14ac:dyDescent="0.25">
      <c r="I3712" s="4"/>
    </row>
    <row r="3713" spans="9:9" customFormat="1" x14ac:dyDescent="0.25">
      <c r="I3713" s="4"/>
    </row>
    <row r="3714" spans="9:9" customFormat="1" x14ac:dyDescent="0.25">
      <c r="I3714" s="4"/>
    </row>
    <row r="3715" spans="9:9" customFormat="1" x14ac:dyDescent="0.25">
      <c r="I3715" s="4"/>
    </row>
    <row r="3716" spans="9:9" customFormat="1" x14ac:dyDescent="0.25">
      <c r="I3716" s="4"/>
    </row>
    <row r="3717" spans="9:9" customFormat="1" x14ac:dyDescent="0.25">
      <c r="I3717" s="4"/>
    </row>
    <row r="3718" spans="9:9" customFormat="1" x14ac:dyDescent="0.25">
      <c r="I3718" s="4"/>
    </row>
    <row r="3719" spans="9:9" customFormat="1" x14ac:dyDescent="0.25">
      <c r="I3719" s="4"/>
    </row>
    <row r="3720" spans="9:9" customFormat="1" x14ac:dyDescent="0.25">
      <c r="I3720" s="4"/>
    </row>
    <row r="3721" spans="9:9" customFormat="1" x14ac:dyDescent="0.25">
      <c r="I3721" s="4"/>
    </row>
    <row r="3722" spans="9:9" customFormat="1" x14ac:dyDescent="0.25">
      <c r="I3722" s="4"/>
    </row>
    <row r="3723" spans="9:9" customFormat="1" x14ac:dyDescent="0.25">
      <c r="I3723" s="4"/>
    </row>
    <row r="3724" spans="9:9" customFormat="1" x14ac:dyDescent="0.25">
      <c r="I3724" s="4"/>
    </row>
    <row r="3725" spans="9:9" customFormat="1" x14ac:dyDescent="0.25">
      <c r="I3725" s="4"/>
    </row>
    <row r="3726" spans="9:9" customFormat="1" x14ac:dyDescent="0.25">
      <c r="I3726" s="4"/>
    </row>
    <row r="3727" spans="9:9" customFormat="1" x14ac:dyDescent="0.25">
      <c r="I3727" s="4"/>
    </row>
    <row r="3728" spans="9:9" customFormat="1" x14ac:dyDescent="0.25">
      <c r="I3728" s="4"/>
    </row>
    <row r="3729" spans="9:9" customFormat="1" x14ac:dyDescent="0.25">
      <c r="I3729" s="4"/>
    </row>
    <row r="3730" spans="9:9" customFormat="1" x14ac:dyDescent="0.25">
      <c r="I3730" s="4"/>
    </row>
    <row r="3731" spans="9:9" customFormat="1" x14ac:dyDescent="0.25">
      <c r="I3731" s="4"/>
    </row>
    <row r="3732" spans="9:9" customFormat="1" x14ac:dyDescent="0.25">
      <c r="I3732" s="4"/>
    </row>
    <row r="3733" spans="9:9" customFormat="1" x14ac:dyDescent="0.25">
      <c r="I3733" s="4"/>
    </row>
    <row r="3734" spans="9:9" customFormat="1" x14ac:dyDescent="0.25">
      <c r="I3734" s="4"/>
    </row>
    <row r="3735" spans="9:9" customFormat="1" x14ac:dyDescent="0.25">
      <c r="I3735" s="4"/>
    </row>
    <row r="3736" spans="9:9" customFormat="1" x14ac:dyDescent="0.25">
      <c r="I3736" s="4"/>
    </row>
    <row r="3737" spans="9:9" customFormat="1" x14ac:dyDescent="0.25">
      <c r="I3737" s="4"/>
    </row>
    <row r="3738" spans="9:9" customFormat="1" x14ac:dyDescent="0.25">
      <c r="I3738" s="4"/>
    </row>
    <row r="3739" spans="9:9" customFormat="1" x14ac:dyDescent="0.25">
      <c r="I3739" s="4"/>
    </row>
    <row r="3740" spans="9:9" customFormat="1" x14ac:dyDescent="0.25">
      <c r="I3740" s="4"/>
    </row>
    <row r="3741" spans="9:9" customFormat="1" x14ac:dyDescent="0.25">
      <c r="I3741" s="4"/>
    </row>
    <row r="3742" spans="9:9" customFormat="1" x14ac:dyDescent="0.25">
      <c r="I3742" s="4"/>
    </row>
    <row r="3743" spans="9:9" customFormat="1" x14ac:dyDescent="0.25">
      <c r="I3743" s="4"/>
    </row>
    <row r="3744" spans="9:9" customFormat="1" x14ac:dyDescent="0.25">
      <c r="I3744" s="4"/>
    </row>
    <row r="3745" spans="9:9" customFormat="1" x14ac:dyDescent="0.25">
      <c r="I3745" s="4"/>
    </row>
    <row r="3746" spans="9:9" customFormat="1" x14ac:dyDescent="0.25">
      <c r="I3746" s="4"/>
    </row>
    <row r="3747" spans="9:9" customFormat="1" x14ac:dyDescent="0.25">
      <c r="I3747" s="4"/>
    </row>
    <row r="3748" spans="9:9" customFormat="1" x14ac:dyDescent="0.25">
      <c r="I3748" s="4"/>
    </row>
    <row r="3749" spans="9:9" customFormat="1" x14ac:dyDescent="0.25">
      <c r="I3749" s="4"/>
    </row>
    <row r="3750" spans="9:9" customFormat="1" x14ac:dyDescent="0.25">
      <c r="I3750" s="4"/>
    </row>
    <row r="3751" spans="9:9" customFormat="1" x14ac:dyDescent="0.25">
      <c r="I3751" s="4"/>
    </row>
    <row r="3752" spans="9:9" customFormat="1" x14ac:dyDescent="0.25">
      <c r="I3752" s="4"/>
    </row>
    <row r="3753" spans="9:9" customFormat="1" x14ac:dyDescent="0.25">
      <c r="I3753" s="4"/>
    </row>
    <row r="3754" spans="9:9" customFormat="1" x14ac:dyDescent="0.25">
      <c r="I3754" s="4"/>
    </row>
    <row r="3755" spans="9:9" customFormat="1" x14ac:dyDescent="0.25">
      <c r="I3755" s="4"/>
    </row>
    <row r="3756" spans="9:9" customFormat="1" x14ac:dyDescent="0.25">
      <c r="I3756" s="4"/>
    </row>
    <row r="3757" spans="9:9" customFormat="1" x14ac:dyDescent="0.25">
      <c r="I3757" s="4"/>
    </row>
    <row r="3758" spans="9:9" customFormat="1" x14ac:dyDescent="0.25">
      <c r="I3758" s="4"/>
    </row>
    <row r="3759" spans="9:9" customFormat="1" x14ac:dyDescent="0.25">
      <c r="I3759" s="4"/>
    </row>
    <row r="3760" spans="9:9" customFormat="1" x14ac:dyDescent="0.25">
      <c r="I3760" s="4"/>
    </row>
    <row r="3761" spans="9:9" customFormat="1" x14ac:dyDescent="0.25">
      <c r="I3761" s="4"/>
    </row>
    <row r="3762" spans="9:9" customFormat="1" x14ac:dyDescent="0.25">
      <c r="I3762" s="4"/>
    </row>
    <row r="3763" spans="9:9" customFormat="1" x14ac:dyDescent="0.25">
      <c r="I3763" s="4"/>
    </row>
    <row r="3764" spans="9:9" customFormat="1" x14ac:dyDescent="0.25">
      <c r="I3764" s="4"/>
    </row>
    <row r="3765" spans="9:9" customFormat="1" x14ac:dyDescent="0.25">
      <c r="I3765" s="4"/>
    </row>
    <row r="3766" spans="9:9" customFormat="1" x14ac:dyDescent="0.25">
      <c r="I3766" s="4"/>
    </row>
    <row r="3767" spans="9:9" customFormat="1" x14ac:dyDescent="0.25">
      <c r="I3767" s="4"/>
    </row>
    <row r="3768" spans="9:9" customFormat="1" x14ac:dyDescent="0.25">
      <c r="I3768" s="4"/>
    </row>
    <row r="3769" spans="9:9" customFormat="1" x14ac:dyDescent="0.25">
      <c r="I3769" s="4"/>
    </row>
    <row r="3770" spans="9:9" customFormat="1" x14ac:dyDescent="0.25">
      <c r="I3770" s="4"/>
    </row>
    <row r="3771" spans="9:9" customFormat="1" x14ac:dyDescent="0.25">
      <c r="I3771" s="4"/>
    </row>
    <row r="3772" spans="9:9" customFormat="1" x14ac:dyDescent="0.25">
      <c r="I3772" s="4"/>
    </row>
    <row r="3773" spans="9:9" customFormat="1" x14ac:dyDescent="0.25">
      <c r="I3773" s="4"/>
    </row>
    <row r="3774" spans="9:9" customFormat="1" x14ac:dyDescent="0.25">
      <c r="I3774" s="4"/>
    </row>
    <row r="3775" spans="9:9" customFormat="1" x14ac:dyDescent="0.25">
      <c r="I3775" s="4"/>
    </row>
    <row r="3776" spans="9:9" customFormat="1" x14ac:dyDescent="0.25">
      <c r="I3776" s="4"/>
    </row>
    <row r="3777" spans="9:9" customFormat="1" x14ac:dyDescent="0.25">
      <c r="I3777" s="4"/>
    </row>
    <row r="3778" spans="9:9" customFormat="1" x14ac:dyDescent="0.25">
      <c r="I3778" s="4"/>
    </row>
    <row r="3779" spans="9:9" customFormat="1" x14ac:dyDescent="0.25">
      <c r="I3779" s="4"/>
    </row>
    <row r="3780" spans="9:9" customFormat="1" x14ac:dyDescent="0.25">
      <c r="I3780" s="4"/>
    </row>
    <row r="3781" spans="9:9" customFormat="1" x14ac:dyDescent="0.25">
      <c r="I3781" s="4"/>
    </row>
    <row r="3782" spans="9:9" customFormat="1" x14ac:dyDescent="0.25">
      <c r="I3782" s="4"/>
    </row>
    <row r="3783" spans="9:9" customFormat="1" x14ac:dyDescent="0.25">
      <c r="I3783" s="4"/>
    </row>
    <row r="3784" spans="9:9" customFormat="1" x14ac:dyDescent="0.25">
      <c r="I3784" s="4"/>
    </row>
    <row r="3785" spans="9:9" customFormat="1" x14ac:dyDescent="0.25">
      <c r="I3785" s="4"/>
    </row>
    <row r="3786" spans="9:9" customFormat="1" x14ac:dyDescent="0.25">
      <c r="I3786" s="4"/>
    </row>
    <row r="3787" spans="9:9" customFormat="1" x14ac:dyDescent="0.25">
      <c r="I3787" s="4"/>
    </row>
    <row r="3788" spans="9:9" customFormat="1" x14ac:dyDescent="0.25">
      <c r="I3788" s="4"/>
    </row>
    <row r="3789" spans="9:9" customFormat="1" x14ac:dyDescent="0.25">
      <c r="I3789" s="4"/>
    </row>
    <row r="3790" spans="9:9" customFormat="1" x14ac:dyDescent="0.25">
      <c r="I3790" s="4"/>
    </row>
    <row r="3791" spans="9:9" customFormat="1" x14ac:dyDescent="0.25">
      <c r="I3791" s="4"/>
    </row>
    <row r="3792" spans="9:9" customFormat="1" x14ac:dyDescent="0.25">
      <c r="I3792" s="4"/>
    </row>
    <row r="3793" spans="9:9" customFormat="1" x14ac:dyDescent="0.25">
      <c r="I3793" s="4"/>
    </row>
    <row r="3794" spans="9:9" customFormat="1" x14ac:dyDescent="0.25">
      <c r="I3794" s="4"/>
    </row>
    <row r="3795" spans="9:9" customFormat="1" x14ac:dyDescent="0.25">
      <c r="I3795" s="4"/>
    </row>
    <row r="3796" spans="9:9" customFormat="1" x14ac:dyDescent="0.25">
      <c r="I3796" s="4"/>
    </row>
    <row r="3797" spans="9:9" customFormat="1" x14ac:dyDescent="0.25">
      <c r="I3797" s="4"/>
    </row>
    <row r="3798" spans="9:9" customFormat="1" x14ac:dyDescent="0.25">
      <c r="I3798" s="4"/>
    </row>
    <row r="3799" spans="9:9" customFormat="1" x14ac:dyDescent="0.25">
      <c r="I3799" s="4"/>
    </row>
    <row r="3800" spans="9:9" customFormat="1" x14ac:dyDescent="0.25">
      <c r="I3800" s="4"/>
    </row>
    <row r="3801" spans="9:9" customFormat="1" x14ac:dyDescent="0.25">
      <c r="I3801" s="4"/>
    </row>
    <row r="3802" spans="9:9" customFormat="1" x14ac:dyDescent="0.25">
      <c r="I3802" s="4"/>
    </row>
    <row r="3803" spans="9:9" customFormat="1" x14ac:dyDescent="0.25">
      <c r="I3803" s="4"/>
    </row>
    <row r="3804" spans="9:9" customFormat="1" x14ac:dyDescent="0.25">
      <c r="I3804" s="4"/>
    </row>
    <row r="3805" spans="9:9" customFormat="1" x14ac:dyDescent="0.25">
      <c r="I3805" s="4"/>
    </row>
    <row r="3806" spans="9:9" customFormat="1" x14ac:dyDescent="0.25">
      <c r="I3806" s="4"/>
    </row>
    <row r="3807" spans="9:9" customFormat="1" x14ac:dyDescent="0.25">
      <c r="I3807" s="4"/>
    </row>
    <row r="3808" spans="9:9" customFormat="1" x14ac:dyDescent="0.25">
      <c r="I3808" s="4"/>
    </row>
    <row r="3809" spans="9:9" customFormat="1" x14ac:dyDescent="0.25">
      <c r="I3809" s="4"/>
    </row>
    <row r="3810" spans="9:9" customFormat="1" x14ac:dyDescent="0.25">
      <c r="I3810" s="4"/>
    </row>
    <row r="3811" spans="9:9" customFormat="1" x14ac:dyDescent="0.25">
      <c r="I3811" s="4"/>
    </row>
    <row r="3812" spans="9:9" customFormat="1" x14ac:dyDescent="0.25">
      <c r="I3812" s="4"/>
    </row>
    <row r="3813" spans="9:9" customFormat="1" x14ac:dyDescent="0.25">
      <c r="I3813" s="4"/>
    </row>
    <row r="3814" spans="9:9" customFormat="1" x14ac:dyDescent="0.25">
      <c r="I3814" s="4"/>
    </row>
    <row r="3815" spans="9:9" customFormat="1" x14ac:dyDescent="0.25">
      <c r="I3815" s="4"/>
    </row>
    <row r="3816" spans="9:9" customFormat="1" x14ac:dyDescent="0.25">
      <c r="I3816" s="4"/>
    </row>
    <row r="3817" spans="9:9" customFormat="1" x14ac:dyDescent="0.25">
      <c r="I3817" s="4"/>
    </row>
    <row r="3818" spans="9:9" customFormat="1" x14ac:dyDescent="0.25">
      <c r="I3818" s="4"/>
    </row>
    <row r="3819" spans="9:9" customFormat="1" x14ac:dyDescent="0.25">
      <c r="I3819" s="4"/>
    </row>
    <row r="3820" spans="9:9" customFormat="1" x14ac:dyDescent="0.25">
      <c r="I3820" s="4"/>
    </row>
    <row r="3821" spans="9:9" customFormat="1" x14ac:dyDescent="0.25">
      <c r="I3821" s="4"/>
    </row>
    <row r="3822" spans="9:9" customFormat="1" x14ac:dyDescent="0.25">
      <c r="I3822" s="4"/>
    </row>
    <row r="3823" spans="9:9" customFormat="1" x14ac:dyDescent="0.25">
      <c r="I3823" s="4"/>
    </row>
    <row r="3824" spans="9:9" customFormat="1" x14ac:dyDescent="0.25">
      <c r="I3824" s="4"/>
    </row>
    <row r="3825" spans="9:9" customFormat="1" x14ac:dyDescent="0.25">
      <c r="I3825" s="4"/>
    </row>
    <row r="3826" spans="9:9" customFormat="1" x14ac:dyDescent="0.25">
      <c r="I3826" s="4"/>
    </row>
    <row r="3827" spans="9:9" customFormat="1" x14ac:dyDescent="0.25">
      <c r="I3827" s="4"/>
    </row>
    <row r="3828" spans="9:9" customFormat="1" x14ac:dyDescent="0.25">
      <c r="I3828" s="4"/>
    </row>
    <row r="3829" spans="9:9" customFormat="1" x14ac:dyDescent="0.25">
      <c r="I3829" s="4"/>
    </row>
    <row r="3830" spans="9:9" customFormat="1" x14ac:dyDescent="0.25">
      <c r="I3830" s="4"/>
    </row>
    <row r="3831" spans="9:9" customFormat="1" x14ac:dyDescent="0.25">
      <c r="I3831" s="4"/>
    </row>
    <row r="3832" spans="9:9" customFormat="1" x14ac:dyDescent="0.25">
      <c r="I3832" s="4"/>
    </row>
    <row r="3833" spans="9:9" customFormat="1" x14ac:dyDescent="0.25">
      <c r="I3833" s="4"/>
    </row>
    <row r="3834" spans="9:9" customFormat="1" x14ac:dyDescent="0.25">
      <c r="I3834" s="4"/>
    </row>
    <row r="3835" spans="9:9" customFormat="1" x14ac:dyDescent="0.25">
      <c r="I3835" s="4"/>
    </row>
    <row r="3836" spans="9:9" customFormat="1" x14ac:dyDescent="0.25">
      <c r="I3836" s="4"/>
    </row>
    <row r="3837" spans="9:9" customFormat="1" x14ac:dyDescent="0.25">
      <c r="I3837" s="4"/>
    </row>
    <row r="3838" spans="9:9" customFormat="1" x14ac:dyDescent="0.25">
      <c r="I3838" s="4"/>
    </row>
    <row r="3839" spans="9:9" customFormat="1" x14ac:dyDescent="0.25">
      <c r="I3839" s="4"/>
    </row>
    <row r="3840" spans="9:9" customFormat="1" x14ac:dyDescent="0.25">
      <c r="I3840" s="4"/>
    </row>
    <row r="3841" spans="9:9" customFormat="1" x14ac:dyDescent="0.25">
      <c r="I3841" s="4"/>
    </row>
    <row r="3842" spans="9:9" customFormat="1" x14ac:dyDescent="0.25">
      <c r="I3842" s="4"/>
    </row>
    <row r="3843" spans="9:9" customFormat="1" x14ac:dyDescent="0.25">
      <c r="I3843" s="4"/>
    </row>
    <row r="3844" spans="9:9" customFormat="1" x14ac:dyDescent="0.25">
      <c r="I3844" s="4"/>
    </row>
    <row r="3845" spans="9:9" customFormat="1" x14ac:dyDescent="0.25">
      <c r="I3845" s="4"/>
    </row>
    <row r="3846" spans="9:9" customFormat="1" x14ac:dyDescent="0.25">
      <c r="I3846" s="4"/>
    </row>
    <row r="3847" spans="9:9" customFormat="1" x14ac:dyDescent="0.25">
      <c r="I3847" s="4"/>
    </row>
    <row r="3848" spans="9:9" customFormat="1" x14ac:dyDescent="0.25">
      <c r="I3848" s="4"/>
    </row>
    <row r="3849" spans="9:9" customFormat="1" x14ac:dyDescent="0.25">
      <c r="I3849" s="4"/>
    </row>
    <row r="3850" spans="9:9" customFormat="1" x14ac:dyDescent="0.25">
      <c r="I3850" s="4"/>
    </row>
    <row r="3851" spans="9:9" customFormat="1" x14ac:dyDescent="0.25">
      <c r="I3851" s="4"/>
    </row>
    <row r="3852" spans="9:9" customFormat="1" x14ac:dyDescent="0.25">
      <c r="I3852" s="4"/>
    </row>
    <row r="3853" spans="9:9" customFormat="1" x14ac:dyDescent="0.25">
      <c r="I3853" s="4"/>
    </row>
    <row r="3854" spans="9:9" customFormat="1" x14ac:dyDescent="0.25">
      <c r="I3854" s="4"/>
    </row>
    <row r="3855" spans="9:9" customFormat="1" x14ac:dyDescent="0.25">
      <c r="I3855" s="4"/>
    </row>
    <row r="3856" spans="9:9" customFormat="1" x14ac:dyDescent="0.25">
      <c r="I3856" s="4"/>
    </row>
    <row r="3857" spans="9:9" customFormat="1" x14ac:dyDescent="0.25">
      <c r="I3857" s="4"/>
    </row>
    <row r="3858" spans="9:9" customFormat="1" x14ac:dyDescent="0.25">
      <c r="I3858" s="4"/>
    </row>
    <row r="3859" spans="9:9" customFormat="1" x14ac:dyDescent="0.25">
      <c r="I3859" s="4"/>
    </row>
    <row r="3860" spans="9:9" customFormat="1" x14ac:dyDescent="0.25">
      <c r="I3860" s="4"/>
    </row>
    <row r="3861" spans="9:9" customFormat="1" x14ac:dyDescent="0.25">
      <c r="I3861" s="4"/>
    </row>
    <row r="3862" spans="9:9" customFormat="1" x14ac:dyDescent="0.25">
      <c r="I3862" s="4"/>
    </row>
    <row r="3863" spans="9:9" customFormat="1" x14ac:dyDescent="0.25">
      <c r="I3863" s="4"/>
    </row>
    <row r="3864" spans="9:9" customFormat="1" x14ac:dyDescent="0.25">
      <c r="I3864" s="4"/>
    </row>
    <row r="3865" spans="9:9" customFormat="1" x14ac:dyDescent="0.25">
      <c r="I3865" s="4"/>
    </row>
    <row r="3866" spans="9:9" customFormat="1" x14ac:dyDescent="0.25">
      <c r="I3866" s="4"/>
    </row>
    <row r="3867" spans="9:9" customFormat="1" x14ac:dyDescent="0.25">
      <c r="I3867" s="4"/>
    </row>
    <row r="3868" spans="9:9" customFormat="1" x14ac:dyDescent="0.25">
      <c r="I3868" s="4"/>
    </row>
    <row r="3869" spans="9:9" customFormat="1" x14ac:dyDescent="0.25">
      <c r="I3869" s="4"/>
    </row>
    <row r="3870" spans="9:9" customFormat="1" x14ac:dyDescent="0.25">
      <c r="I3870" s="4"/>
    </row>
    <row r="3871" spans="9:9" customFormat="1" x14ac:dyDescent="0.25">
      <c r="I3871" s="4"/>
    </row>
    <row r="3872" spans="9:9" customFormat="1" x14ac:dyDescent="0.25">
      <c r="I3872" s="4"/>
    </row>
    <row r="3873" spans="9:9" customFormat="1" x14ac:dyDescent="0.25">
      <c r="I3873" s="4"/>
    </row>
    <row r="3874" spans="9:9" customFormat="1" x14ac:dyDescent="0.25">
      <c r="I3874" s="4"/>
    </row>
    <row r="3875" spans="9:9" customFormat="1" x14ac:dyDescent="0.25">
      <c r="I3875" s="4"/>
    </row>
    <row r="3876" spans="9:9" customFormat="1" x14ac:dyDescent="0.25">
      <c r="I3876" s="4"/>
    </row>
    <row r="3877" spans="9:9" customFormat="1" x14ac:dyDescent="0.25">
      <c r="I3877" s="4"/>
    </row>
    <row r="3878" spans="9:9" customFormat="1" x14ac:dyDescent="0.25">
      <c r="I3878" s="4"/>
    </row>
    <row r="3879" spans="9:9" customFormat="1" x14ac:dyDescent="0.25">
      <c r="I3879" s="4"/>
    </row>
    <row r="3880" spans="9:9" customFormat="1" x14ac:dyDescent="0.25">
      <c r="I3880" s="4"/>
    </row>
    <row r="3881" spans="9:9" customFormat="1" x14ac:dyDescent="0.25">
      <c r="I3881" s="4"/>
    </row>
    <row r="3882" spans="9:9" customFormat="1" x14ac:dyDescent="0.25">
      <c r="I3882" s="4"/>
    </row>
    <row r="3883" spans="9:9" customFormat="1" x14ac:dyDescent="0.25">
      <c r="I3883" s="4"/>
    </row>
    <row r="3884" spans="9:9" customFormat="1" x14ac:dyDescent="0.25">
      <c r="I3884" s="4"/>
    </row>
    <row r="3885" spans="9:9" customFormat="1" x14ac:dyDescent="0.25">
      <c r="I3885" s="4"/>
    </row>
    <row r="3886" spans="9:9" customFormat="1" x14ac:dyDescent="0.25">
      <c r="I3886" s="4"/>
    </row>
    <row r="3887" spans="9:9" customFormat="1" x14ac:dyDescent="0.25">
      <c r="I3887" s="4"/>
    </row>
    <row r="3888" spans="9:9" customFormat="1" x14ac:dyDescent="0.25">
      <c r="I3888" s="4"/>
    </row>
    <row r="3889" spans="9:9" customFormat="1" x14ac:dyDescent="0.25">
      <c r="I3889" s="4"/>
    </row>
    <row r="3890" spans="9:9" customFormat="1" x14ac:dyDescent="0.25">
      <c r="I3890" s="4"/>
    </row>
    <row r="3891" spans="9:9" customFormat="1" x14ac:dyDescent="0.25">
      <c r="I3891" s="4"/>
    </row>
    <row r="3892" spans="9:9" customFormat="1" x14ac:dyDescent="0.25">
      <c r="I3892" s="4"/>
    </row>
    <row r="3893" spans="9:9" customFormat="1" x14ac:dyDescent="0.25">
      <c r="I3893" s="4"/>
    </row>
    <row r="3894" spans="9:9" customFormat="1" x14ac:dyDescent="0.25">
      <c r="I3894" s="4"/>
    </row>
    <row r="3895" spans="9:9" customFormat="1" x14ac:dyDescent="0.25">
      <c r="I3895" s="4"/>
    </row>
    <row r="3896" spans="9:9" customFormat="1" x14ac:dyDescent="0.25">
      <c r="I3896" s="4"/>
    </row>
    <row r="3897" spans="9:9" customFormat="1" x14ac:dyDescent="0.25">
      <c r="I3897" s="4"/>
    </row>
    <row r="3898" spans="9:9" customFormat="1" x14ac:dyDescent="0.25">
      <c r="I3898" s="4"/>
    </row>
    <row r="3899" spans="9:9" customFormat="1" x14ac:dyDescent="0.25">
      <c r="I3899" s="4"/>
    </row>
    <row r="3900" spans="9:9" customFormat="1" x14ac:dyDescent="0.25">
      <c r="I3900" s="4"/>
    </row>
    <row r="3901" spans="9:9" customFormat="1" x14ac:dyDescent="0.25">
      <c r="I3901" s="4"/>
    </row>
    <row r="3902" spans="9:9" customFormat="1" x14ac:dyDescent="0.25">
      <c r="I3902" s="4"/>
    </row>
    <row r="3903" spans="9:9" customFormat="1" x14ac:dyDescent="0.25">
      <c r="I3903" s="4"/>
    </row>
    <row r="3904" spans="9:9" customFormat="1" x14ac:dyDescent="0.25">
      <c r="I3904" s="4"/>
    </row>
    <row r="3905" spans="9:9" customFormat="1" x14ac:dyDescent="0.25">
      <c r="I3905" s="4"/>
    </row>
    <row r="3906" spans="9:9" customFormat="1" x14ac:dyDescent="0.25">
      <c r="I3906" s="4"/>
    </row>
    <row r="3907" spans="9:9" customFormat="1" x14ac:dyDescent="0.25">
      <c r="I3907" s="4"/>
    </row>
    <row r="3908" spans="9:9" customFormat="1" x14ac:dyDescent="0.25">
      <c r="I3908" s="4"/>
    </row>
    <row r="3909" spans="9:9" customFormat="1" x14ac:dyDescent="0.25">
      <c r="I3909" s="4"/>
    </row>
    <row r="3910" spans="9:9" customFormat="1" x14ac:dyDescent="0.25">
      <c r="I3910" s="4"/>
    </row>
    <row r="3911" spans="9:9" customFormat="1" x14ac:dyDescent="0.25">
      <c r="I3911" s="4"/>
    </row>
    <row r="3912" spans="9:9" customFormat="1" x14ac:dyDescent="0.25">
      <c r="I3912" s="4"/>
    </row>
    <row r="3913" spans="9:9" customFormat="1" x14ac:dyDescent="0.25">
      <c r="I3913" s="4"/>
    </row>
    <row r="3914" spans="9:9" customFormat="1" x14ac:dyDescent="0.25">
      <c r="I3914" s="4"/>
    </row>
    <row r="3915" spans="9:9" customFormat="1" x14ac:dyDescent="0.25">
      <c r="I3915" s="4"/>
    </row>
    <row r="3916" spans="9:9" customFormat="1" x14ac:dyDescent="0.25">
      <c r="I3916" s="4"/>
    </row>
    <row r="3917" spans="9:9" customFormat="1" x14ac:dyDescent="0.25">
      <c r="I3917" s="4"/>
    </row>
    <row r="3918" spans="9:9" customFormat="1" x14ac:dyDescent="0.25">
      <c r="I3918" s="4"/>
    </row>
    <row r="3919" spans="9:9" customFormat="1" x14ac:dyDescent="0.25">
      <c r="I3919" s="4"/>
    </row>
    <row r="3920" spans="9:9" customFormat="1" x14ac:dyDescent="0.25">
      <c r="I3920" s="4"/>
    </row>
    <row r="3921" spans="9:9" customFormat="1" x14ac:dyDescent="0.25">
      <c r="I3921" s="4"/>
    </row>
    <row r="3922" spans="9:9" customFormat="1" x14ac:dyDescent="0.25">
      <c r="I3922" s="4"/>
    </row>
    <row r="3923" spans="9:9" customFormat="1" x14ac:dyDescent="0.25">
      <c r="I3923" s="4"/>
    </row>
    <row r="3924" spans="9:9" customFormat="1" x14ac:dyDescent="0.25">
      <c r="I3924" s="4"/>
    </row>
    <row r="3925" spans="9:9" customFormat="1" x14ac:dyDescent="0.25">
      <c r="I3925" s="4"/>
    </row>
    <row r="3926" spans="9:9" customFormat="1" x14ac:dyDescent="0.25">
      <c r="I3926" s="4"/>
    </row>
    <row r="3927" spans="9:9" customFormat="1" x14ac:dyDescent="0.25">
      <c r="I3927" s="4"/>
    </row>
    <row r="3928" spans="9:9" customFormat="1" x14ac:dyDescent="0.25">
      <c r="I3928" s="4"/>
    </row>
    <row r="3929" spans="9:9" customFormat="1" x14ac:dyDescent="0.25">
      <c r="I3929" s="4"/>
    </row>
    <row r="3930" spans="9:9" customFormat="1" x14ac:dyDescent="0.25">
      <c r="I3930" s="4"/>
    </row>
    <row r="3931" spans="9:9" customFormat="1" x14ac:dyDescent="0.25">
      <c r="I3931" s="4"/>
    </row>
    <row r="3932" spans="9:9" customFormat="1" x14ac:dyDescent="0.25">
      <c r="I3932" s="4"/>
    </row>
    <row r="3933" spans="9:9" customFormat="1" x14ac:dyDescent="0.25">
      <c r="I3933" s="4"/>
    </row>
    <row r="3934" spans="9:9" customFormat="1" x14ac:dyDescent="0.25">
      <c r="I3934" s="4"/>
    </row>
    <row r="3935" spans="9:9" customFormat="1" x14ac:dyDescent="0.25">
      <c r="I3935" s="4"/>
    </row>
    <row r="3936" spans="9:9" customFormat="1" x14ac:dyDescent="0.25">
      <c r="I3936" s="4"/>
    </row>
    <row r="3937" spans="9:9" customFormat="1" x14ac:dyDescent="0.25">
      <c r="I3937" s="4"/>
    </row>
    <row r="3938" spans="9:9" customFormat="1" x14ac:dyDescent="0.25">
      <c r="I3938" s="4"/>
    </row>
    <row r="3939" spans="9:9" customFormat="1" x14ac:dyDescent="0.25">
      <c r="I3939" s="4"/>
    </row>
    <row r="3940" spans="9:9" customFormat="1" x14ac:dyDescent="0.25">
      <c r="I3940" s="4"/>
    </row>
    <row r="3941" spans="9:9" customFormat="1" x14ac:dyDescent="0.25">
      <c r="I3941" s="4"/>
    </row>
    <row r="3942" spans="9:9" customFormat="1" x14ac:dyDescent="0.25">
      <c r="I3942" s="4"/>
    </row>
    <row r="3943" spans="9:9" customFormat="1" x14ac:dyDescent="0.25">
      <c r="I3943" s="4"/>
    </row>
    <row r="3944" spans="9:9" customFormat="1" x14ac:dyDescent="0.25">
      <c r="I3944" s="4"/>
    </row>
    <row r="3945" spans="9:9" customFormat="1" x14ac:dyDescent="0.25">
      <c r="I3945" s="4"/>
    </row>
    <row r="3946" spans="9:9" customFormat="1" x14ac:dyDescent="0.25">
      <c r="I3946" s="4"/>
    </row>
    <row r="3947" spans="9:9" customFormat="1" x14ac:dyDescent="0.25">
      <c r="I3947" s="4"/>
    </row>
    <row r="3948" spans="9:9" customFormat="1" x14ac:dyDescent="0.25">
      <c r="I3948" s="4"/>
    </row>
    <row r="3949" spans="9:9" customFormat="1" x14ac:dyDescent="0.25">
      <c r="I3949" s="4"/>
    </row>
    <row r="3950" spans="9:9" customFormat="1" x14ac:dyDescent="0.25">
      <c r="I3950" s="4"/>
    </row>
    <row r="3951" spans="9:9" customFormat="1" x14ac:dyDescent="0.25">
      <c r="I3951" s="4"/>
    </row>
    <row r="3952" spans="9:9" customFormat="1" x14ac:dyDescent="0.25">
      <c r="I3952" s="4"/>
    </row>
    <row r="3953" spans="9:9" customFormat="1" x14ac:dyDescent="0.25">
      <c r="I3953" s="4"/>
    </row>
    <row r="3954" spans="9:9" customFormat="1" x14ac:dyDescent="0.25">
      <c r="I3954" s="4"/>
    </row>
    <row r="3955" spans="9:9" customFormat="1" x14ac:dyDescent="0.25">
      <c r="I3955" s="4"/>
    </row>
    <row r="3956" spans="9:9" customFormat="1" x14ac:dyDescent="0.25">
      <c r="I3956" s="4"/>
    </row>
    <row r="3957" spans="9:9" customFormat="1" x14ac:dyDescent="0.25">
      <c r="I3957" s="4"/>
    </row>
    <row r="3958" spans="9:9" customFormat="1" x14ac:dyDescent="0.25">
      <c r="I3958" s="4"/>
    </row>
    <row r="3959" spans="9:9" customFormat="1" x14ac:dyDescent="0.25">
      <c r="I3959" s="4"/>
    </row>
    <row r="3960" spans="9:9" customFormat="1" x14ac:dyDescent="0.25">
      <c r="I3960" s="4"/>
    </row>
    <row r="3961" spans="9:9" customFormat="1" x14ac:dyDescent="0.25">
      <c r="I3961" s="4"/>
    </row>
    <row r="3962" spans="9:9" customFormat="1" x14ac:dyDescent="0.25">
      <c r="I3962" s="4"/>
    </row>
    <row r="3963" spans="9:9" customFormat="1" x14ac:dyDescent="0.25">
      <c r="I3963" s="4"/>
    </row>
    <row r="3964" spans="9:9" customFormat="1" x14ac:dyDescent="0.25">
      <c r="I3964" s="4"/>
    </row>
    <row r="3965" spans="9:9" customFormat="1" x14ac:dyDescent="0.25">
      <c r="I3965" s="4"/>
    </row>
    <row r="3966" spans="9:9" customFormat="1" x14ac:dyDescent="0.25">
      <c r="I3966" s="4"/>
    </row>
    <row r="3967" spans="9:9" customFormat="1" x14ac:dyDescent="0.25">
      <c r="I3967" s="4"/>
    </row>
    <row r="3968" spans="9:9" customFormat="1" x14ac:dyDescent="0.25">
      <c r="I3968" s="4"/>
    </row>
    <row r="3969" spans="9:9" customFormat="1" x14ac:dyDescent="0.25">
      <c r="I3969" s="4"/>
    </row>
    <row r="3970" spans="9:9" customFormat="1" x14ac:dyDescent="0.25">
      <c r="I3970" s="4"/>
    </row>
    <row r="3971" spans="9:9" customFormat="1" x14ac:dyDescent="0.25">
      <c r="I3971" s="4"/>
    </row>
    <row r="3972" spans="9:9" customFormat="1" x14ac:dyDescent="0.25">
      <c r="I3972" s="4"/>
    </row>
    <row r="3973" spans="9:9" customFormat="1" x14ac:dyDescent="0.25">
      <c r="I3973" s="4"/>
    </row>
    <row r="3974" spans="9:9" customFormat="1" x14ac:dyDescent="0.25">
      <c r="I3974" s="4"/>
    </row>
    <row r="3975" spans="9:9" customFormat="1" x14ac:dyDescent="0.25">
      <c r="I3975" s="4"/>
    </row>
    <row r="3976" spans="9:9" customFormat="1" x14ac:dyDescent="0.25">
      <c r="I3976" s="4"/>
    </row>
    <row r="3977" spans="9:9" customFormat="1" x14ac:dyDescent="0.25">
      <c r="I3977" s="4"/>
    </row>
    <row r="3978" spans="9:9" customFormat="1" x14ac:dyDescent="0.25">
      <c r="I3978" s="4"/>
    </row>
    <row r="3979" spans="9:9" customFormat="1" x14ac:dyDescent="0.25">
      <c r="I3979" s="4"/>
    </row>
    <row r="3980" spans="9:9" customFormat="1" x14ac:dyDescent="0.25">
      <c r="I3980" s="4"/>
    </row>
    <row r="3981" spans="9:9" customFormat="1" x14ac:dyDescent="0.25">
      <c r="I3981" s="4"/>
    </row>
    <row r="3982" spans="9:9" customFormat="1" x14ac:dyDescent="0.25">
      <c r="I3982" s="4"/>
    </row>
    <row r="3983" spans="9:9" customFormat="1" x14ac:dyDescent="0.25">
      <c r="I3983" s="4"/>
    </row>
    <row r="3984" spans="9:9" customFormat="1" x14ac:dyDescent="0.25">
      <c r="I3984" s="4"/>
    </row>
    <row r="3985" spans="9:9" customFormat="1" x14ac:dyDescent="0.25">
      <c r="I3985" s="4"/>
    </row>
    <row r="3986" spans="9:9" customFormat="1" x14ac:dyDescent="0.25">
      <c r="I3986" s="4"/>
    </row>
    <row r="3987" spans="9:9" customFormat="1" x14ac:dyDescent="0.25">
      <c r="I3987" s="4"/>
    </row>
    <row r="3988" spans="9:9" customFormat="1" x14ac:dyDescent="0.25">
      <c r="I3988" s="4"/>
    </row>
    <row r="3989" spans="9:9" customFormat="1" x14ac:dyDescent="0.25">
      <c r="I3989" s="4"/>
    </row>
    <row r="3990" spans="9:9" customFormat="1" x14ac:dyDescent="0.25">
      <c r="I3990" s="4"/>
    </row>
    <row r="3991" spans="9:9" customFormat="1" x14ac:dyDescent="0.25">
      <c r="I3991" s="4"/>
    </row>
    <row r="3992" spans="9:9" customFormat="1" x14ac:dyDescent="0.25">
      <c r="I3992" s="4"/>
    </row>
    <row r="3993" spans="9:9" customFormat="1" x14ac:dyDescent="0.25">
      <c r="I3993" s="4"/>
    </row>
    <row r="3994" spans="9:9" customFormat="1" x14ac:dyDescent="0.25">
      <c r="I3994" s="4"/>
    </row>
    <row r="3995" spans="9:9" customFormat="1" x14ac:dyDescent="0.25">
      <c r="I3995" s="4"/>
    </row>
    <row r="3996" spans="9:9" customFormat="1" x14ac:dyDescent="0.25">
      <c r="I3996" s="4"/>
    </row>
    <row r="3997" spans="9:9" customFormat="1" x14ac:dyDescent="0.25">
      <c r="I3997" s="4"/>
    </row>
    <row r="3998" spans="9:9" customFormat="1" x14ac:dyDescent="0.25">
      <c r="I3998" s="4"/>
    </row>
    <row r="3999" spans="9:9" customFormat="1" x14ac:dyDescent="0.25">
      <c r="I3999" s="4"/>
    </row>
    <row r="4000" spans="9:9" customFormat="1" x14ac:dyDescent="0.25">
      <c r="I4000" s="4"/>
    </row>
    <row r="4001" spans="9:9" customFormat="1" x14ac:dyDescent="0.25">
      <c r="I4001" s="4"/>
    </row>
    <row r="4002" spans="9:9" customFormat="1" x14ac:dyDescent="0.25">
      <c r="I4002" s="4"/>
    </row>
    <row r="4003" spans="9:9" customFormat="1" x14ac:dyDescent="0.25">
      <c r="I4003" s="4"/>
    </row>
    <row r="4004" spans="9:9" customFormat="1" x14ac:dyDescent="0.25">
      <c r="I4004" s="4"/>
    </row>
    <row r="4005" spans="9:9" customFormat="1" x14ac:dyDescent="0.25">
      <c r="I4005" s="4"/>
    </row>
    <row r="4006" spans="9:9" customFormat="1" x14ac:dyDescent="0.25">
      <c r="I4006" s="4"/>
    </row>
    <row r="4007" spans="9:9" customFormat="1" x14ac:dyDescent="0.25">
      <c r="I4007" s="4"/>
    </row>
    <row r="4008" spans="9:9" customFormat="1" x14ac:dyDescent="0.25">
      <c r="I4008" s="4"/>
    </row>
    <row r="4009" spans="9:9" customFormat="1" x14ac:dyDescent="0.25">
      <c r="I4009" s="4"/>
    </row>
    <row r="4010" spans="9:9" customFormat="1" x14ac:dyDescent="0.25">
      <c r="I4010" s="4"/>
    </row>
    <row r="4011" spans="9:9" customFormat="1" x14ac:dyDescent="0.25">
      <c r="I4011" s="4"/>
    </row>
    <row r="4012" spans="9:9" customFormat="1" x14ac:dyDescent="0.25">
      <c r="I4012" s="4"/>
    </row>
    <row r="4013" spans="9:9" customFormat="1" x14ac:dyDescent="0.25">
      <c r="I4013" s="4"/>
    </row>
    <row r="4014" spans="9:9" customFormat="1" x14ac:dyDescent="0.25">
      <c r="I4014" s="4"/>
    </row>
    <row r="4015" spans="9:9" customFormat="1" x14ac:dyDescent="0.25">
      <c r="I4015" s="4"/>
    </row>
    <row r="4016" spans="9:9" customFormat="1" x14ac:dyDescent="0.25">
      <c r="I4016" s="4"/>
    </row>
    <row r="4017" spans="9:9" customFormat="1" x14ac:dyDescent="0.25">
      <c r="I4017" s="4"/>
    </row>
    <row r="4018" spans="9:9" customFormat="1" x14ac:dyDescent="0.25">
      <c r="I4018" s="4"/>
    </row>
    <row r="4019" spans="9:9" customFormat="1" x14ac:dyDescent="0.25">
      <c r="I4019" s="4"/>
    </row>
    <row r="4020" spans="9:9" customFormat="1" x14ac:dyDescent="0.25">
      <c r="I4020" s="4"/>
    </row>
    <row r="4021" spans="9:9" customFormat="1" x14ac:dyDescent="0.25">
      <c r="I4021" s="4"/>
    </row>
    <row r="4022" spans="9:9" customFormat="1" x14ac:dyDescent="0.25">
      <c r="I4022" s="4"/>
    </row>
    <row r="4023" spans="9:9" customFormat="1" x14ac:dyDescent="0.25">
      <c r="I4023" s="4"/>
    </row>
    <row r="4024" spans="9:9" customFormat="1" x14ac:dyDescent="0.25">
      <c r="I4024" s="4"/>
    </row>
    <row r="4025" spans="9:9" customFormat="1" x14ac:dyDescent="0.25">
      <c r="I4025" s="4"/>
    </row>
    <row r="4026" spans="9:9" customFormat="1" x14ac:dyDescent="0.25">
      <c r="I4026" s="4"/>
    </row>
    <row r="4027" spans="9:9" customFormat="1" x14ac:dyDescent="0.25">
      <c r="I4027" s="4"/>
    </row>
    <row r="4028" spans="9:9" customFormat="1" x14ac:dyDescent="0.25">
      <c r="I4028" s="4"/>
    </row>
    <row r="4029" spans="9:9" customFormat="1" x14ac:dyDescent="0.25">
      <c r="I4029" s="4"/>
    </row>
    <row r="4030" spans="9:9" customFormat="1" x14ac:dyDescent="0.25">
      <c r="I4030" s="4"/>
    </row>
    <row r="4031" spans="9:9" customFormat="1" x14ac:dyDescent="0.25">
      <c r="I4031" s="4"/>
    </row>
    <row r="4032" spans="9:9" customFormat="1" x14ac:dyDescent="0.25">
      <c r="I4032" s="4"/>
    </row>
    <row r="4033" spans="9:9" customFormat="1" x14ac:dyDescent="0.25">
      <c r="I4033" s="4"/>
    </row>
    <row r="4034" spans="9:9" customFormat="1" x14ac:dyDescent="0.25">
      <c r="I4034" s="4"/>
    </row>
    <row r="4035" spans="9:9" customFormat="1" x14ac:dyDescent="0.25">
      <c r="I4035" s="4"/>
    </row>
    <row r="4036" spans="9:9" customFormat="1" x14ac:dyDescent="0.25">
      <c r="I4036" s="4"/>
    </row>
    <row r="4037" spans="9:9" customFormat="1" x14ac:dyDescent="0.25">
      <c r="I4037" s="4"/>
    </row>
    <row r="4038" spans="9:9" customFormat="1" x14ac:dyDescent="0.25">
      <c r="I4038" s="4"/>
    </row>
    <row r="4039" spans="9:9" customFormat="1" x14ac:dyDescent="0.25">
      <c r="I4039" s="4"/>
    </row>
    <row r="4040" spans="9:9" customFormat="1" x14ac:dyDescent="0.25">
      <c r="I4040" s="4"/>
    </row>
    <row r="4041" spans="9:9" customFormat="1" x14ac:dyDescent="0.25">
      <c r="I4041" s="4"/>
    </row>
    <row r="4042" spans="9:9" customFormat="1" x14ac:dyDescent="0.25">
      <c r="I4042" s="4"/>
    </row>
    <row r="4043" spans="9:9" customFormat="1" x14ac:dyDescent="0.25">
      <c r="I4043" s="4"/>
    </row>
    <row r="4044" spans="9:9" customFormat="1" x14ac:dyDescent="0.25">
      <c r="I4044" s="4"/>
    </row>
    <row r="4045" spans="9:9" customFormat="1" x14ac:dyDescent="0.25">
      <c r="I4045" s="4"/>
    </row>
    <row r="4046" spans="9:9" customFormat="1" x14ac:dyDescent="0.25">
      <c r="I4046" s="4"/>
    </row>
    <row r="4047" spans="9:9" customFormat="1" x14ac:dyDescent="0.25">
      <c r="I4047" s="4"/>
    </row>
    <row r="4048" spans="9:9" customFormat="1" x14ac:dyDescent="0.25">
      <c r="I4048" s="4"/>
    </row>
    <row r="4049" spans="9:9" customFormat="1" x14ac:dyDescent="0.25">
      <c r="I4049" s="4"/>
    </row>
    <row r="4050" spans="9:9" customFormat="1" x14ac:dyDescent="0.25">
      <c r="I4050" s="4"/>
    </row>
    <row r="4051" spans="9:9" customFormat="1" x14ac:dyDescent="0.25">
      <c r="I4051" s="4"/>
    </row>
    <row r="4052" spans="9:9" customFormat="1" x14ac:dyDescent="0.25">
      <c r="I4052" s="4"/>
    </row>
    <row r="4053" spans="9:9" customFormat="1" x14ac:dyDescent="0.25">
      <c r="I4053" s="4"/>
    </row>
    <row r="4054" spans="9:9" customFormat="1" x14ac:dyDescent="0.25">
      <c r="I4054" s="4"/>
    </row>
    <row r="4055" spans="9:9" customFormat="1" x14ac:dyDescent="0.25">
      <c r="I4055" s="4"/>
    </row>
    <row r="4056" spans="9:9" customFormat="1" x14ac:dyDescent="0.25">
      <c r="I4056" s="4"/>
    </row>
    <row r="4057" spans="9:9" customFormat="1" x14ac:dyDescent="0.25">
      <c r="I4057" s="4"/>
    </row>
    <row r="4058" spans="9:9" customFormat="1" x14ac:dyDescent="0.25">
      <c r="I4058" s="4"/>
    </row>
    <row r="4059" spans="9:9" customFormat="1" x14ac:dyDescent="0.25">
      <c r="I4059" s="4"/>
    </row>
    <row r="4060" spans="9:9" customFormat="1" x14ac:dyDescent="0.25">
      <c r="I4060" s="4"/>
    </row>
    <row r="4061" spans="9:9" customFormat="1" x14ac:dyDescent="0.25">
      <c r="I4061" s="4"/>
    </row>
    <row r="4062" spans="9:9" customFormat="1" x14ac:dyDescent="0.25">
      <c r="I4062" s="4"/>
    </row>
    <row r="4063" spans="9:9" customFormat="1" x14ac:dyDescent="0.25">
      <c r="I4063" s="4"/>
    </row>
    <row r="4064" spans="9:9" customFormat="1" x14ac:dyDescent="0.25">
      <c r="I4064" s="4"/>
    </row>
    <row r="4065" spans="9:9" customFormat="1" x14ac:dyDescent="0.25">
      <c r="I4065" s="4"/>
    </row>
    <row r="4066" spans="9:9" customFormat="1" x14ac:dyDescent="0.25">
      <c r="I4066" s="4"/>
    </row>
    <row r="4067" spans="9:9" customFormat="1" x14ac:dyDescent="0.25">
      <c r="I4067" s="4"/>
    </row>
    <row r="4068" spans="9:9" customFormat="1" x14ac:dyDescent="0.25">
      <c r="I4068" s="4"/>
    </row>
    <row r="4069" spans="9:9" customFormat="1" x14ac:dyDescent="0.25">
      <c r="I4069" s="4"/>
    </row>
    <row r="4070" spans="9:9" customFormat="1" x14ac:dyDescent="0.25">
      <c r="I4070" s="4"/>
    </row>
    <row r="4071" spans="9:9" customFormat="1" x14ac:dyDescent="0.25">
      <c r="I4071" s="4"/>
    </row>
    <row r="4072" spans="9:9" customFormat="1" x14ac:dyDescent="0.25">
      <c r="I4072" s="4"/>
    </row>
    <row r="4073" spans="9:9" customFormat="1" x14ac:dyDescent="0.25">
      <c r="I4073" s="4"/>
    </row>
    <row r="4074" spans="9:9" customFormat="1" x14ac:dyDescent="0.25">
      <c r="I4074" s="4"/>
    </row>
    <row r="4075" spans="9:9" customFormat="1" x14ac:dyDescent="0.25">
      <c r="I4075" s="4"/>
    </row>
    <row r="4076" spans="9:9" customFormat="1" x14ac:dyDescent="0.25">
      <c r="I4076" s="4"/>
    </row>
    <row r="4077" spans="9:9" customFormat="1" x14ac:dyDescent="0.25">
      <c r="I4077" s="4"/>
    </row>
    <row r="4078" spans="9:9" customFormat="1" x14ac:dyDescent="0.25">
      <c r="I4078" s="4"/>
    </row>
    <row r="4079" spans="9:9" customFormat="1" x14ac:dyDescent="0.25">
      <c r="I4079" s="4"/>
    </row>
    <row r="4080" spans="9:9" customFormat="1" x14ac:dyDescent="0.25">
      <c r="I4080" s="4"/>
    </row>
    <row r="4081" spans="9:9" customFormat="1" x14ac:dyDescent="0.25">
      <c r="I4081" s="4"/>
    </row>
    <row r="4082" spans="9:9" customFormat="1" x14ac:dyDescent="0.25">
      <c r="I4082" s="4"/>
    </row>
    <row r="4083" spans="9:9" customFormat="1" x14ac:dyDescent="0.25">
      <c r="I4083" s="4"/>
    </row>
    <row r="4084" spans="9:9" customFormat="1" x14ac:dyDescent="0.25">
      <c r="I4084" s="4"/>
    </row>
    <row r="4085" spans="9:9" customFormat="1" x14ac:dyDescent="0.25">
      <c r="I4085" s="4"/>
    </row>
    <row r="4086" spans="9:9" customFormat="1" x14ac:dyDescent="0.25">
      <c r="I4086" s="4"/>
    </row>
    <row r="4087" spans="9:9" customFormat="1" x14ac:dyDescent="0.25">
      <c r="I4087" s="4"/>
    </row>
    <row r="4088" spans="9:9" customFormat="1" x14ac:dyDescent="0.25">
      <c r="I4088" s="4"/>
    </row>
    <row r="4089" spans="9:9" customFormat="1" x14ac:dyDescent="0.25">
      <c r="I4089" s="4"/>
    </row>
    <row r="4090" spans="9:9" customFormat="1" x14ac:dyDescent="0.25">
      <c r="I4090" s="4"/>
    </row>
    <row r="4091" spans="9:9" customFormat="1" x14ac:dyDescent="0.25">
      <c r="I4091" s="4"/>
    </row>
    <row r="4092" spans="9:9" customFormat="1" x14ac:dyDescent="0.25">
      <c r="I4092" s="4"/>
    </row>
    <row r="4093" spans="9:9" customFormat="1" x14ac:dyDescent="0.25">
      <c r="I4093" s="4"/>
    </row>
    <row r="4094" spans="9:9" customFormat="1" x14ac:dyDescent="0.25">
      <c r="I4094" s="4"/>
    </row>
    <row r="4095" spans="9:9" customFormat="1" x14ac:dyDescent="0.25">
      <c r="I4095" s="4"/>
    </row>
    <row r="4096" spans="9:9" customFormat="1" x14ac:dyDescent="0.25">
      <c r="I4096" s="4"/>
    </row>
    <row r="4097" spans="9:9" customFormat="1" x14ac:dyDescent="0.25">
      <c r="I4097" s="4"/>
    </row>
    <row r="4098" spans="9:9" customFormat="1" x14ac:dyDescent="0.25">
      <c r="I4098" s="4"/>
    </row>
    <row r="4099" spans="9:9" customFormat="1" x14ac:dyDescent="0.25">
      <c r="I4099" s="4"/>
    </row>
    <row r="4100" spans="9:9" customFormat="1" x14ac:dyDescent="0.25">
      <c r="I4100" s="4"/>
    </row>
    <row r="4101" spans="9:9" customFormat="1" x14ac:dyDescent="0.25">
      <c r="I4101" s="4"/>
    </row>
    <row r="4102" spans="9:9" customFormat="1" x14ac:dyDescent="0.25">
      <c r="I4102" s="4"/>
    </row>
    <row r="4103" spans="9:9" customFormat="1" x14ac:dyDescent="0.25">
      <c r="I4103" s="4"/>
    </row>
    <row r="4104" spans="9:9" customFormat="1" x14ac:dyDescent="0.25">
      <c r="I4104" s="4"/>
    </row>
    <row r="4105" spans="9:9" customFormat="1" x14ac:dyDescent="0.25">
      <c r="I4105" s="4"/>
    </row>
    <row r="4106" spans="9:9" customFormat="1" x14ac:dyDescent="0.25">
      <c r="I4106" s="4"/>
    </row>
    <row r="4107" spans="9:9" customFormat="1" x14ac:dyDescent="0.25">
      <c r="I4107" s="4"/>
    </row>
    <row r="4108" spans="9:9" customFormat="1" x14ac:dyDescent="0.25">
      <c r="I4108" s="4"/>
    </row>
    <row r="4109" spans="9:9" customFormat="1" x14ac:dyDescent="0.25">
      <c r="I4109" s="4"/>
    </row>
    <row r="4110" spans="9:9" customFormat="1" x14ac:dyDescent="0.25">
      <c r="I4110" s="4"/>
    </row>
    <row r="4111" spans="9:9" customFormat="1" x14ac:dyDescent="0.25">
      <c r="I4111" s="4"/>
    </row>
    <row r="4112" spans="9:9" customFormat="1" x14ac:dyDescent="0.25">
      <c r="I4112" s="4"/>
    </row>
    <row r="4113" spans="9:9" customFormat="1" x14ac:dyDescent="0.25">
      <c r="I4113" s="4"/>
    </row>
    <row r="4114" spans="9:9" customFormat="1" x14ac:dyDescent="0.25">
      <c r="I4114" s="4"/>
    </row>
    <row r="4115" spans="9:9" customFormat="1" x14ac:dyDescent="0.25">
      <c r="I4115" s="4"/>
    </row>
    <row r="4116" spans="9:9" customFormat="1" x14ac:dyDescent="0.25">
      <c r="I4116" s="4"/>
    </row>
    <row r="4117" spans="9:9" customFormat="1" x14ac:dyDescent="0.25">
      <c r="I4117" s="4"/>
    </row>
    <row r="4118" spans="9:9" customFormat="1" x14ac:dyDescent="0.25">
      <c r="I4118" s="4"/>
    </row>
    <row r="4119" spans="9:9" customFormat="1" x14ac:dyDescent="0.25">
      <c r="I4119" s="4"/>
    </row>
    <row r="4120" spans="9:9" customFormat="1" x14ac:dyDescent="0.25">
      <c r="I4120" s="4"/>
    </row>
    <row r="4121" spans="9:9" customFormat="1" x14ac:dyDescent="0.25">
      <c r="I4121" s="4"/>
    </row>
    <row r="4122" spans="9:9" customFormat="1" x14ac:dyDescent="0.25">
      <c r="I4122" s="4"/>
    </row>
    <row r="4123" spans="9:9" customFormat="1" x14ac:dyDescent="0.25">
      <c r="I4123" s="4"/>
    </row>
    <row r="4124" spans="9:9" customFormat="1" x14ac:dyDescent="0.25">
      <c r="I4124" s="4"/>
    </row>
    <row r="4125" spans="9:9" customFormat="1" x14ac:dyDescent="0.25">
      <c r="I4125" s="4"/>
    </row>
    <row r="4126" spans="9:9" customFormat="1" x14ac:dyDescent="0.25">
      <c r="I4126" s="4"/>
    </row>
    <row r="4127" spans="9:9" customFormat="1" x14ac:dyDescent="0.25">
      <c r="I4127" s="4"/>
    </row>
    <row r="4128" spans="9:9" customFormat="1" x14ac:dyDescent="0.25">
      <c r="I4128" s="4"/>
    </row>
    <row r="4129" spans="9:9" customFormat="1" x14ac:dyDescent="0.25">
      <c r="I4129" s="4"/>
    </row>
    <row r="4130" spans="9:9" customFormat="1" x14ac:dyDescent="0.25">
      <c r="I4130" s="4"/>
    </row>
    <row r="4131" spans="9:9" customFormat="1" x14ac:dyDescent="0.25">
      <c r="I4131" s="4"/>
    </row>
    <row r="4132" spans="9:9" customFormat="1" x14ac:dyDescent="0.25">
      <c r="I4132" s="4"/>
    </row>
    <row r="4133" spans="9:9" customFormat="1" x14ac:dyDescent="0.25">
      <c r="I4133" s="4"/>
    </row>
    <row r="4134" spans="9:9" customFormat="1" x14ac:dyDescent="0.25">
      <c r="I4134" s="4"/>
    </row>
    <row r="4135" spans="9:9" customFormat="1" x14ac:dyDescent="0.25">
      <c r="I4135" s="4"/>
    </row>
    <row r="4136" spans="9:9" customFormat="1" x14ac:dyDescent="0.25">
      <c r="I4136" s="4"/>
    </row>
    <row r="4137" spans="9:9" customFormat="1" x14ac:dyDescent="0.25">
      <c r="I4137" s="4"/>
    </row>
    <row r="4138" spans="9:9" customFormat="1" x14ac:dyDescent="0.25">
      <c r="I4138" s="4"/>
    </row>
    <row r="4139" spans="9:9" customFormat="1" x14ac:dyDescent="0.25">
      <c r="I4139" s="4"/>
    </row>
    <row r="4140" spans="9:9" customFormat="1" x14ac:dyDescent="0.25">
      <c r="I4140" s="4"/>
    </row>
    <row r="4141" spans="9:9" customFormat="1" x14ac:dyDescent="0.25">
      <c r="I4141" s="4"/>
    </row>
    <row r="4142" spans="9:9" customFormat="1" x14ac:dyDescent="0.25">
      <c r="I4142" s="4"/>
    </row>
    <row r="4143" spans="9:9" customFormat="1" x14ac:dyDescent="0.25">
      <c r="I4143" s="4"/>
    </row>
    <row r="4144" spans="9:9" customFormat="1" x14ac:dyDescent="0.25">
      <c r="I4144" s="4"/>
    </row>
    <row r="4145" spans="9:9" customFormat="1" x14ac:dyDescent="0.25">
      <c r="I4145" s="4"/>
    </row>
    <row r="4146" spans="9:9" customFormat="1" x14ac:dyDescent="0.25">
      <c r="I4146" s="4"/>
    </row>
    <row r="4147" spans="9:9" customFormat="1" x14ac:dyDescent="0.25">
      <c r="I4147" s="4"/>
    </row>
    <row r="4148" spans="9:9" customFormat="1" x14ac:dyDescent="0.25">
      <c r="I4148" s="4"/>
    </row>
    <row r="4149" spans="9:9" customFormat="1" x14ac:dyDescent="0.25">
      <c r="I4149" s="4"/>
    </row>
    <row r="4150" spans="9:9" customFormat="1" x14ac:dyDescent="0.25">
      <c r="I4150" s="4"/>
    </row>
    <row r="4151" spans="9:9" customFormat="1" x14ac:dyDescent="0.25">
      <c r="I4151" s="4"/>
    </row>
    <row r="4152" spans="9:9" customFormat="1" x14ac:dyDescent="0.25">
      <c r="I4152" s="4"/>
    </row>
    <row r="4153" spans="9:9" customFormat="1" x14ac:dyDescent="0.25">
      <c r="I4153" s="4"/>
    </row>
    <row r="4154" spans="9:9" customFormat="1" x14ac:dyDescent="0.25">
      <c r="I4154" s="4"/>
    </row>
    <row r="4155" spans="9:9" customFormat="1" x14ac:dyDescent="0.25">
      <c r="I4155" s="4"/>
    </row>
    <row r="4156" spans="9:9" customFormat="1" x14ac:dyDescent="0.25">
      <c r="I4156" s="4"/>
    </row>
    <row r="4157" spans="9:9" customFormat="1" x14ac:dyDescent="0.25">
      <c r="I4157" s="4"/>
    </row>
    <row r="4158" spans="9:9" customFormat="1" x14ac:dyDescent="0.25">
      <c r="I4158" s="4"/>
    </row>
    <row r="4159" spans="9:9" customFormat="1" x14ac:dyDescent="0.25">
      <c r="I4159" s="4"/>
    </row>
    <row r="4160" spans="9:9" customFormat="1" x14ac:dyDescent="0.25">
      <c r="I4160" s="4"/>
    </row>
    <row r="4161" spans="9:9" customFormat="1" x14ac:dyDescent="0.25">
      <c r="I4161" s="4"/>
    </row>
    <row r="4162" spans="9:9" customFormat="1" x14ac:dyDescent="0.25">
      <c r="I4162" s="4"/>
    </row>
    <row r="4163" spans="9:9" customFormat="1" x14ac:dyDescent="0.25">
      <c r="I4163" s="4"/>
    </row>
    <row r="4164" spans="9:9" customFormat="1" x14ac:dyDescent="0.25">
      <c r="I4164" s="4"/>
    </row>
    <row r="4165" spans="9:9" customFormat="1" x14ac:dyDescent="0.25">
      <c r="I4165" s="4"/>
    </row>
    <row r="4166" spans="9:9" customFormat="1" x14ac:dyDescent="0.25">
      <c r="I4166" s="4"/>
    </row>
    <row r="4167" spans="9:9" customFormat="1" x14ac:dyDescent="0.25">
      <c r="I4167" s="4"/>
    </row>
    <row r="4168" spans="9:9" customFormat="1" x14ac:dyDescent="0.25">
      <c r="I4168" s="4"/>
    </row>
    <row r="4169" spans="9:9" customFormat="1" x14ac:dyDescent="0.25">
      <c r="I4169" s="4"/>
    </row>
    <row r="4170" spans="9:9" customFormat="1" x14ac:dyDescent="0.25">
      <c r="I4170" s="4"/>
    </row>
    <row r="4171" spans="9:9" customFormat="1" x14ac:dyDescent="0.25">
      <c r="I4171" s="4"/>
    </row>
    <row r="4172" spans="9:9" customFormat="1" x14ac:dyDescent="0.25">
      <c r="I4172" s="4"/>
    </row>
    <row r="4173" spans="9:9" customFormat="1" x14ac:dyDescent="0.25">
      <c r="I4173" s="4"/>
    </row>
    <row r="4174" spans="9:9" customFormat="1" x14ac:dyDescent="0.25">
      <c r="I4174" s="4"/>
    </row>
    <row r="4175" spans="9:9" customFormat="1" x14ac:dyDescent="0.25">
      <c r="I4175" s="4"/>
    </row>
    <row r="4176" spans="9:9" customFormat="1" x14ac:dyDescent="0.25">
      <c r="I4176" s="4"/>
    </row>
    <row r="4177" spans="9:9" customFormat="1" x14ac:dyDescent="0.25">
      <c r="I4177" s="4"/>
    </row>
    <row r="4178" spans="9:9" customFormat="1" x14ac:dyDescent="0.25">
      <c r="I4178" s="4"/>
    </row>
    <row r="4179" spans="9:9" customFormat="1" x14ac:dyDescent="0.25">
      <c r="I4179" s="4"/>
    </row>
    <row r="4180" spans="9:9" customFormat="1" x14ac:dyDescent="0.25">
      <c r="I4180" s="4"/>
    </row>
    <row r="4181" spans="9:9" customFormat="1" x14ac:dyDescent="0.25">
      <c r="I4181" s="4"/>
    </row>
    <row r="4182" spans="9:9" customFormat="1" x14ac:dyDescent="0.25">
      <c r="I4182" s="4"/>
    </row>
    <row r="4183" spans="9:9" customFormat="1" x14ac:dyDescent="0.25">
      <c r="I4183" s="4"/>
    </row>
    <row r="4184" spans="9:9" customFormat="1" x14ac:dyDescent="0.25">
      <c r="I4184" s="4"/>
    </row>
    <row r="4185" spans="9:9" customFormat="1" x14ac:dyDescent="0.25">
      <c r="I4185" s="4"/>
    </row>
    <row r="4186" spans="9:9" customFormat="1" x14ac:dyDescent="0.25">
      <c r="I4186" s="4"/>
    </row>
    <row r="4187" spans="9:9" customFormat="1" x14ac:dyDescent="0.25">
      <c r="I4187" s="4"/>
    </row>
    <row r="4188" spans="9:9" customFormat="1" x14ac:dyDescent="0.25">
      <c r="I4188" s="4"/>
    </row>
    <row r="4189" spans="9:9" customFormat="1" x14ac:dyDescent="0.25">
      <c r="I4189" s="4"/>
    </row>
    <row r="4190" spans="9:9" customFormat="1" x14ac:dyDescent="0.25">
      <c r="I4190" s="4"/>
    </row>
    <row r="4191" spans="9:9" customFormat="1" x14ac:dyDescent="0.25">
      <c r="I4191" s="4"/>
    </row>
    <row r="4192" spans="9:9" customFormat="1" x14ac:dyDescent="0.25">
      <c r="I4192" s="4"/>
    </row>
    <row r="4193" spans="9:9" customFormat="1" x14ac:dyDescent="0.25">
      <c r="I4193" s="4"/>
    </row>
    <row r="4194" spans="9:9" customFormat="1" x14ac:dyDescent="0.25">
      <c r="I4194" s="4"/>
    </row>
    <row r="4195" spans="9:9" customFormat="1" x14ac:dyDescent="0.25">
      <c r="I4195" s="4"/>
    </row>
    <row r="4196" spans="9:9" customFormat="1" x14ac:dyDescent="0.25">
      <c r="I4196" s="4"/>
    </row>
    <row r="4197" spans="9:9" customFormat="1" x14ac:dyDescent="0.25">
      <c r="I4197" s="4"/>
    </row>
    <row r="4198" spans="9:9" customFormat="1" x14ac:dyDescent="0.25">
      <c r="I4198" s="4"/>
    </row>
    <row r="4199" spans="9:9" customFormat="1" x14ac:dyDescent="0.25">
      <c r="I4199" s="4"/>
    </row>
    <row r="4200" spans="9:9" customFormat="1" x14ac:dyDescent="0.25">
      <c r="I4200" s="4"/>
    </row>
    <row r="4201" spans="9:9" customFormat="1" x14ac:dyDescent="0.25">
      <c r="I4201" s="4"/>
    </row>
    <row r="4202" spans="9:9" customFormat="1" x14ac:dyDescent="0.25">
      <c r="I4202" s="4"/>
    </row>
    <row r="4203" spans="9:9" customFormat="1" x14ac:dyDescent="0.25">
      <c r="I4203" s="4"/>
    </row>
    <row r="4204" spans="9:9" customFormat="1" x14ac:dyDescent="0.25">
      <c r="I4204" s="4"/>
    </row>
    <row r="4205" spans="9:9" customFormat="1" x14ac:dyDescent="0.25">
      <c r="I4205" s="4"/>
    </row>
    <row r="4206" spans="9:9" customFormat="1" x14ac:dyDescent="0.25">
      <c r="I4206" s="4"/>
    </row>
    <row r="4207" spans="9:9" customFormat="1" x14ac:dyDescent="0.25">
      <c r="I4207" s="4"/>
    </row>
    <row r="4208" spans="9:9" customFormat="1" x14ac:dyDescent="0.25">
      <c r="I4208" s="4"/>
    </row>
    <row r="4209" spans="9:9" customFormat="1" x14ac:dyDescent="0.25">
      <c r="I4209" s="4"/>
    </row>
    <row r="4210" spans="9:9" customFormat="1" x14ac:dyDescent="0.25">
      <c r="I4210" s="4"/>
    </row>
    <row r="4211" spans="9:9" customFormat="1" x14ac:dyDescent="0.25">
      <c r="I4211" s="4"/>
    </row>
    <row r="4212" spans="9:9" customFormat="1" x14ac:dyDescent="0.25">
      <c r="I4212" s="4"/>
    </row>
    <row r="4213" spans="9:9" customFormat="1" x14ac:dyDescent="0.25">
      <c r="I4213" s="4"/>
    </row>
    <row r="4214" spans="9:9" customFormat="1" x14ac:dyDescent="0.25">
      <c r="I4214" s="4"/>
    </row>
    <row r="4215" spans="9:9" customFormat="1" x14ac:dyDescent="0.25">
      <c r="I4215" s="4"/>
    </row>
    <row r="4216" spans="9:9" customFormat="1" x14ac:dyDescent="0.25">
      <c r="I4216" s="4"/>
    </row>
    <row r="4217" spans="9:9" customFormat="1" x14ac:dyDescent="0.25">
      <c r="I4217" s="4"/>
    </row>
    <row r="4218" spans="9:9" customFormat="1" x14ac:dyDescent="0.25">
      <c r="I4218" s="4"/>
    </row>
    <row r="4219" spans="9:9" customFormat="1" x14ac:dyDescent="0.25">
      <c r="I4219" s="4"/>
    </row>
    <row r="4220" spans="9:9" customFormat="1" x14ac:dyDescent="0.25">
      <c r="I4220" s="4"/>
    </row>
    <row r="4221" spans="9:9" customFormat="1" x14ac:dyDescent="0.25">
      <c r="I4221" s="4"/>
    </row>
    <row r="4222" spans="9:9" customFormat="1" x14ac:dyDescent="0.25">
      <c r="I4222" s="4"/>
    </row>
    <row r="4223" spans="9:9" customFormat="1" x14ac:dyDescent="0.25">
      <c r="I4223" s="4"/>
    </row>
    <row r="4224" spans="9:9" customFormat="1" x14ac:dyDescent="0.25">
      <c r="I4224" s="4"/>
    </row>
    <row r="4225" spans="9:9" customFormat="1" x14ac:dyDescent="0.25">
      <c r="I4225" s="4"/>
    </row>
    <row r="4226" spans="9:9" customFormat="1" x14ac:dyDescent="0.25">
      <c r="I4226" s="4"/>
    </row>
    <row r="4227" spans="9:9" customFormat="1" x14ac:dyDescent="0.25">
      <c r="I4227" s="4"/>
    </row>
    <row r="4228" spans="9:9" customFormat="1" x14ac:dyDescent="0.25">
      <c r="I4228" s="4"/>
    </row>
    <row r="4229" spans="9:9" customFormat="1" x14ac:dyDescent="0.25">
      <c r="I4229" s="4"/>
    </row>
    <row r="4230" spans="9:9" customFormat="1" x14ac:dyDescent="0.25">
      <c r="I4230" s="4"/>
    </row>
    <row r="4231" spans="9:9" customFormat="1" x14ac:dyDescent="0.25">
      <c r="I4231" s="4"/>
    </row>
    <row r="4232" spans="9:9" customFormat="1" x14ac:dyDescent="0.25">
      <c r="I4232" s="4"/>
    </row>
    <row r="4233" spans="9:9" customFormat="1" x14ac:dyDescent="0.25">
      <c r="I4233" s="4"/>
    </row>
    <row r="4234" spans="9:9" customFormat="1" x14ac:dyDescent="0.25">
      <c r="I4234" s="4"/>
    </row>
    <row r="4235" spans="9:9" customFormat="1" x14ac:dyDescent="0.25">
      <c r="I4235" s="4"/>
    </row>
    <row r="4236" spans="9:9" customFormat="1" x14ac:dyDescent="0.25">
      <c r="I4236" s="4"/>
    </row>
    <row r="4237" spans="9:9" customFormat="1" x14ac:dyDescent="0.25">
      <c r="I4237" s="4"/>
    </row>
    <row r="4238" spans="9:9" customFormat="1" x14ac:dyDescent="0.25">
      <c r="I4238" s="4"/>
    </row>
    <row r="4239" spans="9:9" customFormat="1" x14ac:dyDescent="0.25">
      <c r="I4239" s="4"/>
    </row>
    <row r="4240" spans="9:9" customFormat="1" x14ac:dyDescent="0.25">
      <c r="I4240" s="4"/>
    </row>
    <row r="4241" spans="9:9" customFormat="1" x14ac:dyDescent="0.25">
      <c r="I4241" s="4"/>
    </row>
    <row r="4242" spans="9:9" customFormat="1" x14ac:dyDescent="0.25">
      <c r="I4242" s="4"/>
    </row>
    <row r="4243" spans="9:9" customFormat="1" x14ac:dyDescent="0.25">
      <c r="I4243" s="4"/>
    </row>
    <row r="4244" spans="9:9" customFormat="1" x14ac:dyDescent="0.25">
      <c r="I4244" s="4"/>
    </row>
    <row r="4245" spans="9:9" customFormat="1" x14ac:dyDescent="0.25">
      <c r="I4245" s="4"/>
    </row>
    <row r="4246" spans="9:9" customFormat="1" x14ac:dyDescent="0.25">
      <c r="I4246" s="4"/>
    </row>
    <row r="4247" spans="9:9" customFormat="1" x14ac:dyDescent="0.25">
      <c r="I4247" s="4"/>
    </row>
    <row r="4248" spans="9:9" customFormat="1" x14ac:dyDescent="0.25">
      <c r="I4248" s="4"/>
    </row>
    <row r="4249" spans="9:9" customFormat="1" x14ac:dyDescent="0.25">
      <c r="I4249" s="4"/>
    </row>
    <row r="4250" spans="9:9" customFormat="1" x14ac:dyDescent="0.25">
      <c r="I4250" s="4"/>
    </row>
    <row r="4251" spans="9:9" customFormat="1" x14ac:dyDescent="0.25">
      <c r="I4251" s="4"/>
    </row>
    <row r="4252" spans="9:9" customFormat="1" x14ac:dyDescent="0.25">
      <c r="I4252" s="4"/>
    </row>
    <row r="4253" spans="9:9" customFormat="1" x14ac:dyDescent="0.25">
      <c r="I4253" s="4"/>
    </row>
    <row r="4254" spans="9:9" customFormat="1" x14ac:dyDescent="0.25">
      <c r="I4254" s="4"/>
    </row>
    <row r="4255" spans="9:9" customFormat="1" x14ac:dyDescent="0.25">
      <c r="I4255" s="4"/>
    </row>
    <row r="4256" spans="9:9" customFormat="1" x14ac:dyDescent="0.25">
      <c r="I4256" s="4"/>
    </row>
    <row r="4257" spans="9:9" customFormat="1" x14ac:dyDescent="0.25">
      <c r="I4257" s="4"/>
    </row>
    <row r="4258" spans="9:9" customFormat="1" x14ac:dyDescent="0.25">
      <c r="I4258" s="4"/>
    </row>
    <row r="4259" spans="9:9" customFormat="1" x14ac:dyDescent="0.25">
      <c r="I4259" s="4"/>
    </row>
    <row r="4260" spans="9:9" customFormat="1" x14ac:dyDescent="0.25">
      <c r="I4260" s="4"/>
    </row>
    <row r="4261" spans="9:9" customFormat="1" x14ac:dyDescent="0.25">
      <c r="I4261" s="4"/>
    </row>
    <row r="4262" spans="9:9" customFormat="1" x14ac:dyDescent="0.25">
      <c r="I4262" s="4"/>
    </row>
    <row r="4263" spans="9:9" customFormat="1" x14ac:dyDescent="0.25">
      <c r="I4263" s="4"/>
    </row>
    <row r="4264" spans="9:9" customFormat="1" x14ac:dyDescent="0.25">
      <c r="I4264" s="4"/>
    </row>
    <row r="4265" spans="9:9" customFormat="1" x14ac:dyDescent="0.25">
      <c r="I4265" s="4"/>
    </row>
    <row r="4266" spans="9:9" customFormat="1" x14ac:dyDescent="0.25">
      <c r="I4266" s="4"/>
    </row>
    <row r="4267" spans="9:9" customFormat="1" x14ac:dyDescent="0.25">
      <c r="I4267" s="4"/>
    </row>
    <row r="4268" spans="9:9" customFormat="1" x14ac:dyDescent="0.25">
      <c r="I4268" s="4"/>
    </row>
    <row r="4269" spans="9:9" customFormat="1" x14ac:dyDescent="0.25">
      <c r="I4269" s="4"/>
    </row>
    <row r="4270" spans="9:9" customFormat="1" x14ac:dyDescent="0.25">
      <c r="I4270" s="4"/>
    </row>
    <row r="4271" spans="9:9" customFormat="1" x14ac:dyDescent="0.25">
      <c r="I4271" s="4"/>
    </row>
    <row r="4272" spans="9:9" customFormat="1" x14ac:dyDescent="0.25">
      <c r="I4272" s="4"/>
    </row>
    <row r="4273" spans="9:9" customFormat="1" x14ac:dyDescent="0.25">
      <c r="I4273" s="4"/>
    </row>
    <row r="4274" spans="9:9" customFormat="1" x14ac:dyDescent="0.25">
      <c r="I4274" s="4"/>
    </row>
    <row r="4275" spans="9:9" customFormat="1" x14ac:dyDescent="0.25">
      <c r="I4275" s="4"/>
    </row>
    <row r="4276" spans="9:9" customFormat="1" x14ac:dyDescent="0.25">
      <c r="I4276" s="4"/>
    </row>
    <row r="4277" spans="9:9" customFormat="1" x14ac:dyDescent="0.25">
      <c r="I4277" s="4"/>
    </row>
    <row r="4278" spans="9:9" customFormat="1" x14ac:dyDescent="0.25">
      <c r="I4278" s="4"/>
    </row>
    <row r="4279" spans="9:9" customFormat="1" x14ac:dyDescent="0.25">
      <c r="I4279" s="4"/>
    </row>
    <row r="4280" spans="9:9" customFormat="1" x14ac:dyDescent="0.25">
      <c r="I4280" s="4"/>
    </row>
    <row r="4281" spans="9:9" customFormat="1" x14ac:dyDescent="0.25">
      <c r="I4281" s="4"/>
    </row>
    <row r="4282" spans="9:9" customFormat="1" x14ac:dyDescent="0.25">
      <c r="I4282" s="4"/>
    </row>
    <row r="4283" spans="9:9" customFormat="1" x14ac:dyDescent="0.25">
      <c r="I4283" s="4"/>
    </row>
    <row r="4284" spans="9:9" customFormat="1" x14ac:dyDescent="0.25">
      <c r="I4284" s="4"/>
    </row>
    <row r="4285" spans="9:9" customFormat="1" x14ac:dyDescent="0.25">
      <c r="I4285" s="4"/>
    </row>
    <row r="4286" spans="9:9" customFormat="1" x14ac:dyDescent="0.25">
      <c r="I4286" s="4"/>
    </row>
    <row r="4287" spans="9:9" customFormat="1" x14ac:dyDescent="0.25">
      <c r="I4287" s="4"/>
    </row>
    <row r="4288" spans="9:9" customFormat="1" x14ac:dyDescent="0.25">
      <c r="I4288" s="4"/>
    </row>
    <row r="4289" spans="9:9" customFormat="1" x14ac:dyDescent="0.25">
      <c r="I4289" s="4"/>
    </row>
    <row r="4290" spans="9:9" customFormat="1" x14ac:dyDescent="0.25">
      <c r="I4290" s="4"/>
    </row>
    <row r="4291" spans="9:9" customFormat="1" x14ac:dyDescent="0.25">
      <c r="I4291" s="4"/>
    </row>
    <row r="4292" spans="9:9" customFormat="1" x14ac:dyDescent="0.25">
      <c r="I4292" s="4"/>
    </row>
    <row r="4293" spans="9:9" customFormat="1" x14ac:dyDescent="0.25">
      <c r="I4293" s="4"/>
    </row>
    <row r="4294" spans="9:9" customFormat="1" x14ac:dyDescent="0.25">
      <c r="I4294" s="4"/>
    </row>
    <row r="4295" spans="9:9" customFormat="1" x14ac:dyDescent="0.25">
      <c r="I4295" s="4"/>
    </row>
    <row r="4296" spans="9:9" customFormat="1" x14ac:dyDescent="0.25">
      <c r="I4296" s="4"/>
    </row>
    <row r="4297" spans="9:9" customFormat="1" x14ac:dyDescent="0.25">
      <c r="I4297" s="4"/>
    </row>
    <row r="4298" spans="9:9" customFormat="1" x14ac:dyDescent="0.25">
      <c r="I4298" s="4"/>
    </row>
    <row r="4299" spans="9:9" customFormat="1" x14ac:dyDescent="0.25">
      <c r="I4299" s="4"/>
    </row>
    <row r="4300" spans="9:9" customFormat="1" x14ac:dyDescent="0.25">
      <c r="I4300" s="4"/>
    </row>
    <row r="4301" spans="9:9" customFormat="1" x14ac:dyDescent="0.25">
      <c r="I4301" s="4"/>
    </row>
    <row r="4302" spans="9:9" customFormat="1" x14ac:dyDescent="0.25">
      <c r="I4302" s="4"/>
    </row>
    <row r="4303" spans="9:9" customFormat="1" x14ac:dyDescent="0.25">
      <c r="I4303" s="4"/>
    </row>
    <row r="4304" spans="9:9" customFormat="1" x14ac:dyDescent="0.25">
      <c r="I4304" s="4"/>
    </row>
    <row r="4305" spans="9:9" customFormat="1" x14ac:dyDescent="0.25">
      <c r="I4305" s="4"/>
    </row>
    <row r="4306" spans="9:9" customFormat="1" x14ac:dyDescent="0.25">
      <c r="I4306" s="4"/>
    </row>
    <row r="4307" spans="9:9" customFormat="1" x14ac:dyDescent="0.25">
      <c r="I4307" s="4"/>
    </row>
    <row r="4308" spans="9:9" customFormat="1" x14ac:dyDescent="0.25">
      <c r="I4308" s="4"/>
    </row>
    <row r="4309" spans="9:9" customFormat="1" x14ac:dyDescent="0.25">
      <c r="I4309" s="4"/>
    </row>
    <row r="4310" spans="9:9" customFormat="1" x14ac:dyDescent="0.25">
      <c r="I4310" s="4"/>
    </row>
    <row r="4311" spans="9:9" customFormat="1" x14ac:dyDescent="0.25">
      <c r="I4311" s="4"/>
    </row>
    <row r="4312" spans="9:9" customFormat="1" x14ac:dyDescent="0.25">
      <c r="I4312" s="4"/>
    </row>
    <row r="4313" spans="9:9" customFormat="1" x14ac:dyDescent="0.25">
      <c r="I4313" s="4"/>
    </row>
    <row r="4314" spans="9:9" customFormat="1" x14ac:dyDescent="0.25">
      <c r="I4314" s="4"/>
    </row>
    <row r="4315" spans="9:9" customFormat="1" x14ac:dyDescent="0.25">
      <c r="I4315" s="4"/>
    </row>
    <row r="4316" spans="9:9" customFormat="1" x14ac:dyDescent="0.25">
      <c r="I4316" s="4"/>
    </row>
    <row r="4317" spans="9:9" customFormat="1" x14ac:dyDescent="0.25">
      <c r="I4317" s="4"/>
    </row>
    <row r="4318" spans="9:9" customFormat="1" x14ac:dyDescent="0.25">
      <c r="I4318" s="4"/>
    </row>
    <row r="4319" spans="9:9" customFormat="1" x14ac:dyDescent="0.25">
      <c r="I4319" s="4"/>
    </row>
    <row r="4320" spans="9:9" customFormat="1" x14ac:dyDescent="0.25">
      <c r="I4320" s="4"/>
    </row>
    <row r="4321" spans="9:9" customFormat="1" x14ac:dyDescent="0.25">
      <c r="I4321" s="4"/>
    </row>
    <row r="4322" spans="9:9" customFormat="1" x14ac:dyDescent="0.25">
      <c r="I4322" s="4"/>
    </row>
    <row r="4323" spans="9:9" customFormat="1" x14ac:dyDescent="0.25">
      <c r="I4323" s="4"/>
    </row>
    <row r="4324" spans="9:9" customFormat="1" x14ac:dyDescent="0.25">
      <c r="I4324" s="4"/>
    </row>
    <row r="4325" spans="9:9" customFormat="1" x14ac:dyDescent="0.25">
      <c r="I4325" s="4"/>
    </row>
    <row r="4326" spans="9:9" customFormat="1" x14ac:dyDescent="0.25">
      <c r="I4326" s="4"/>
    </row>
    <row r="4327" spans="9:9" customFormat="1" x14ac:dyDescent="0.25">
      <c r="I4327" s="4"/>
    </row>
    <row r="4328" spans="9:9" customFormat="1" x14ac:dyDescent="0.25">
      <c r="I4328" s="4"/>
    </row>
    <row r="4329" spans="9:9" customFormat="1" x14ac:dyDescent="0.25">
      <c r="I4329" s="4"/>
    </row>
    <row r="4330" spans="9:9" customFormat="1" x14ac:dyDescent="0.25">
      <c r="I4330" s="4"/>
    </row>
    <row r="4331" spans="9:9" customFormat="1" x14ac:dyDescent="0.25">
      <c r="I4331" s="4"/>
    </row>
    <row r="4332" spans="9:9" customFormat="1" x14ac:dyDescent="0.25">
      <c r="I4332" s="4"/>
    </row>
    <row r="4333" spans="9:9" customFormat="1" x14ac:dyDescent="0.25">
      <c r="I4333" s="4"/>
    </row>
    <row r="4334" spans="9:9" customFormat="1" x14ac:dyDescent="0.25">
      <c r="I4334" s="4"/>
    </row>
    <row r="4335" spans="9:9" customFormat="1" x14ac:dyDescent="0.25">
      <c r="I4335" s="4"/>
    </row>
    <row r="4336" spans="9:9" customFormat="1" x14ac:dyDescent="0.25">
      <c r="I4336" s="4"/>
    </row>
    <row r="4337" spans="9:9" customFormat="1" x14ac:dyDescent="0.25">
      <c r="I4337" s="4"/>
    </row>
    <row r="4338" spans="9:9" customFormat="1" x14ac:dyDescent="0.25">
      <c r="I4338" s="4"/>
    </row>
    <row r="4339" spans="9:9" customFormat="1" x14ac:dyDescent="0.25">
      <c r="I4339" s="4"/>
    </row>
    <row r="4340" spans="9:9" customFormat="1" x14ac:dyDescent="0.25">
      <c r="I4340" s="4"/>
    </row>
    <row r="4341" spans="9:9" customFormat="1" x14ac:dyDescent="0.25">
      <c r="I4341" s="4"/>
    </row>
    <row r="4342" spans="9:9" customFormat="1" x14ac:dyDescent="0.25">
      <c r="I4342" s="4"/>
    </row>
    <row r="4343" spans="9:9" customFormat="1" x14ac:dyDescent="0.25">
      <c r="I4343" s="4"/>
    </row>
    <row r="4344" spans="9:9" customFormat="1" x14ac:dyDescent="0.25">
      <c r="I4344" s="4"/>
    </row>
    <row r="4345" spans="9:9" customFormat="1" x14ac:dyDescent="0.25">
      <c r="I4345" s="4"/>
    </row>
    <row r="4346" spans="9:9" customFormat="1" x14ac:dyDescent="0.25">
      <c r="I4346" s="4"/>
    </row>
    <row r="4347" spans="9:9" customFormat="1" x14ac:dyDescent="0.25">
      <c r="I4347" s="4"/>
    </row>
    <row r="4348" spans="9:9" customFormat="1" x14ac:dyDescent="0.25">
      <c r="I4348" s="4"/>
    </row>
    <row r="4349" spans="9:9" customFormat="1" x14ac:dyDescent="0.25">
      <c r="I4349" s="4"/>
    </row>
    <row r="4350" spans="9:9" customFormat="1" x14ac:dyDescent="0.25">
      <c r="I4350" s="4"/>
    </row>
    <row r="4351" spans="9:9" customFormat="1" x14ac:dyDescent="0.25">
      <c r="I4351" s="4"/>
    </row>
    <row r="4352" spans="9:9" customFormat="1" x14ac:dyDescent="0.25">
      <c r="I4352" s="4"/>
    </row>
    <row r="4353" spans="9:9" customFormat="1" x14ac:dyDescent="0.25">
      <c r="I4353" s="4"/>
    </row>
    <row r="4354" spans="9:9" customFormat="1" x14ac:dyDescent="0.25">
      <c r="I4354" s="4"/>
    </row>
    <row r="4355" spans="9:9" customFormat="1" x14ac:dyDescent="0.25">
      <c r="I4355" s="4"/>
    </row>
    <row r="4356" spans="9:9" customFormat="1" x14ac:dyDescent="0.25">
      <c r="I4356" s="4"/>
    </row>
    <row r="4357" spans="9:9" customFormat="1" x14ac:dyDescent="0.25">
      <c r="I4357" s="4"/>
    </row>
    <row r="4358" spans="9:9" customFormat="1" x14ac:dyDescent="0.25">
      <c r="I4358" s="4"/>
    </row>
    <row r="4359" spans="9:9" customFormat="1" x14ac:dyDescent="0.25">
      <c r="I4359" s="4"/>
    </row>
    <row r="4360" spans="9:9" customFormat="1" x14ac:dyDescent="0.25">
      <c r="I4360" s="4"/>
    </row>
    <row r="4361" spans="9:9" customFormat="1" x14ac:dyDescent="0.25">
      <c r="I4361" s="4"/>
    </row>
    <row r="4362" spans="9:9" customFormat="1" x14ac:dyDescent="0.25">
      <c r="I4362" s="4"/>
    </row>
    <row r="4363" spans="9:9" customFormat="1" x14ac:dyDescent="0.25">
      <c r="I4363" s="4"/>
    </row>
    <row r="4364" spans="9:9" customFormat="1" x14ac:dyDescent="0.25">
      <c r="I4364" s="4"/>
    </row>
    <row r="4365" spans="9:9" customFormat="1" x14ac:dyDescent="0.25">
      <c r="I4365" s="4"/>
    </row>
    <row r="4366" spans="9:9" customFormat="1" x14ac:dyDescent="0.25">
      <c r="I4366" s="4"/>
    </row>
    <row r="4367" spans="9:9" customFormat="1" x14ac:dyDescent="0.25">
      <c r="I4367" s="4"/>
    </row>
    <row r="4368" spans="9:9" customFormat="1" x14ac:dyDescent="0.25">
      <c r="I4368" s="4"/>
    </row>
    <row r="4369" spans="9:9" customFormat="1" x14ac:dyDescent="0.25">
      <c r="I4369" s="4"/>
    </row>
    <row r="4370" spans="9:9" customFormat="1" x14ac:dyDescent="0.25">
      <c r="I4370" s="4"/>
    </row>
    <row r="4371" spans="9:9" customFormat="1" x14ac:dyDescent="0.25">
      <c r="I4371" s="4"/>
    </row>
    <row r="4372" spans="9:9" customFormat="1" x14ac:dyDescent="0.25">
      <c r="I4372" s="4"/>
    </row>
    <row r="4373" spans="9:9" customFormat="1" x14ac:dyDescent="0.25">
      <c r="I4373" s="4"/>
    </row>
    <row r="4374" spans="9:9" customFormat="1" x14ac:dyDescent="0.25">
      <c r="I4374" s="4"/>
    </row>
    <row r="4375" spans="9:9" customFormat="1" x14ac:dyDescent="0.25">
      <c r="I4375" s="4"/>
    </row>
    <row r="4376" spans="9:9" customFormat="1" x14ac:dyDescent="0.25">
      <c r="I4376" s="4"/>
    </row>
    <row r="4377" spans="9:9" customFormat="1" x14ac:dyDescent="0.25">
      <c r="I4377" s="4"/>
    </row>
    <row r="4378" spans="9:9" customFormat="1" x14ac:dyDescent="0.25">
      <c r="I4378" s="4"/>
    </row>
    <row r="4379" spans="9:9" customFormat="1" x14ac:dyDescent="0.25">
      <c r="I4379" s="4"/>
    </row>
    <row r="4380" spans="9:9" customFormat="1" x14ac:dyDescent="0.25">
      <c r="I4380" s="4"/>
    </row>
    <row r="4381" spans="9:9" customFormat="1" x14ac:dyDescent="0.25">
      <c r="I4381" s="4"/>
    </row>
    <row r="4382" spans="9:9" customFormat="1" x14ac:dyDescent="0.25">
      <c r="I4382" s="4"/>
    </row>
    <row r="4383" spans="9:9" customFormat="1" x14ac:dyDescent="0.25">
      <c r="I4383" s="4"/>
    </row>
    <row r="4384" spans="9:9" customFormat="1" x14ac:dyDescent="0.25">
      <c r="I4384" s="4"/>
    </row>
    <row r="4385" spans="9:9" customFormat="1" x14ac:dyDescent="0.25">
      <c r="I4385" s="4"/>
    </row>
    <row r="4386" spans="9:9" customFormat="1" x14ac:dyDescent="0.25">
      <c r="I4386" s="4"/>
    </row>
    <row r="4387" spans="9:9" customFormat="1" x14ac:dyDescent="0.25">
      <c r="I4387" s="4"/>
    </row>
    <row r="4388" spans="9:9" customFormat="1" x14ac:dyDescent="0.25">
      <c r="I4388" s="4"/>
    </row>
    <row r="4389" spans="9:9" customFormat="1" x14ac:dyDescent="0.25">
      <c r="I4389" s="4"/>
    </row>
    <row r="4390" spans="9:9" customFormat="1" x14ac:dyDescent="0.25">
      <c r="I4390" s="4"/>
    </row>
    <row r="4391" spans="9:9" customFormat="1" x14ac:dyDescent="0.25">
      <c r="I4391" s="4"/>
    </row>
    <row r="4392" spans="9:9" customFormat="1" x14ac:dyDescent="0.25">
      <c r="I4392" s="4"/>
    </row>
    <row r="4393" spans="9:9" customFormat="1" x14ac:dyDescent="0.25">
      <c r="I4393" s="4"/>
    </row>
    <row r="4394" spans="9:9" customFormat="1" x14ac:dyDescent="0.25">
      <c r="I4394" s="4"/>
    </row>
    <row r="4395" spans="9:9" customFormat="1" x14ac:dyDescent="0.25">
      <c r="I4395" s="4"/>
    </row>
    <row r="4396" spans="9:9" customFormat="1" x14ac:dyDescent="0.25">
      <c r="I4396" s="4"/>
    </row>
    <row r="4397" spans="9:9" customFormat="1" x14ac:dyDescent="0.25">
      <c r="I4397" s="4"/>
    </row>
    <row r="4398" spans="9:9" customFormat="1" x14ac:dyDescent="0.25">
      <c r="I4398" s="4"/>
    </row>
    <row r="4399" spans="9:9" customFormat="1" x14ac:dyDescent="0.25">
      <c r="I4399" s="4"/>
    </row>
    <row r="4400" spans="9:9" customFormat="1" x14ac:dyDescent="0.25">
      <c r="I4400" s="4"/>
    </row>
    <row r="4401" spans="9:9" customFormat="1" x14ac:dyDescent="0.25">
      <c r="I4401" s="4"/>
    </row>
    <row r="4402" spans="9:9" customFormat="1" x14ac:dyDescent="0.25">
      <c r="I4402" s="4"/>
    </row>
    <row r="4403" spans="9:9" customFormat="1" x14ac:dyDescent="0.25">
      <c r="I4403" s="4"/>
    </row>
    <row r="4404" spans="9:9" customFormat="1" x14ac:dyDescent="0.25">
      <c r="I4404" s="4"/>
    </row>
    <row r="4405" spans="9:9" customFormat="1" x14ac:dyDescent="0.25">
      <c r="I4405" s="4"/>
    </row>
    <row r="4406" spans="9:9" customFormat="1" x14ac:dyDescent="0.25">
      <c r="I4406" s="4"/>
    </row>
    <row r="4407" spans="9:9" customFormat="1" x14ac:dyDescent="0.25">
      <c r="I4407" s="4"/>
    </row>
    <row r="4408" spans="9:9" customFormat="1" x14ac:dyDescent="0.25">
      <c r="I4408" s="4"/>
    </row>
    <row r="4409" spans="9:9" customFormat="1" x14ac:dyDescent="0.25">
      <c r="I4409" s="4"/>
    </row>
    <row r="4410" spans="9:9" customFormat="1" x14ac:dyDescent="0.25">
      <c r="I4410" s="4"/>
    </row>
    <row r="4411" spans="9:9" customFormat="1" x14ac:dyDescent="0.25">
      <c r="I4411" s="4"/>
    </row>
    <row r="4412" spans="9:9" customFormat="1" x14ac:dyDescent="0.25">
      <c r="I4412" s="4"/>
    </row>
    <row r="4413" spans="9:9" customFormat="1" x14ac:dyDescent="0.25">
      <c r="I4413" s="4"/>
    </row>
    <row r="4414" spans="9:9" customFormat="1" x14ac:dyDescent="0.25">
      <c r="I4414" s="4"/>
    </row>
    <row r="4415" spans="9:9" customFormat="1" x14ac:dyDescent="0.25">
      <c r="I4415" s="4"/>
    </row>
    <row r="4416" spans="9:9" customFormat="1" x14ac:dyDescent="0.25">
      <c r="I4416" s="4"/>
    </row>
    <row r="4417" spans="9:9" customFormat="1" x14ac:dyDescent="0.25">
      <c r="I4417" s="4"/>
    </row>
    <row r="4418" spans="9:9" customFormat="1" x14ac:dyDescent="0.25">
      <c r="I4418" s="4"/>
    </row>
    <row r="4419" spans="9:9" customFormat="1" x14ac:dyDescent="0.25">
      <c r="I4419" s="4"/>
    </row>
    <row r="4420" spans="9:9" customFormat="1" x14ac:dyDescent="0.25">
      <c r="I4420" s="4"/>
    </row>
    <row r="4421" spans="9:9" customFormat="1" x14ac:dyDescent="0.25">
      <c r="I4421" s="4"/>
    </row>
    <row r="4422" spans="9:9" customFormat="1" x14ac:dyDescent="0.25">
      <c r="I4422" s="4"/>
    </row>
    <row r="4423" spans="9:9" customFormat="1" x14ac:dyDescent="0.25">
      <c r="I4423" s="4"/>
    </row>
    <row r="4424" spans="9:9" customFormat="1" x14ac:dyDescent="0.25">
      <c r="I4424" s="4"/>
    </row>
    <row r="4425" spans="9:9" customFormat="1" x14ac:dyDescent="0.25">
      <c r="I4425" s="4"/>
    </row>
    <row r="4426" spans="9:9" customFormat="1" x14ac:dyDescent="0.25">
      <c r="I4426" s="4"/>
    </row>
    <row r="4427" spans="9:9" customFormat="1" x14ac:dyDescent="0.25">
      <c r="I4427" s="4"/>
    </row>
    <row r="4428" spans="9:9" customFormat="1" x14ac:dyDescent="0.25">
      <c r="I4428" s="4"/>
    </row>
    <row r="4429" spans="9:9" customFormat="1" x14ac:dyDescent="0.25">
      <c r="I4429" s="4"/>
    </row>
    <row r="4430" spans="9:9" customFormat="1" x14ac:dyDescent="0.25">
      <c r="I4430" s="4"/>
    </row>
    <row r="4431" spans="9:9" customFormat="1" x14ac:dyDescent="0.25">
      <c r="I4431" s="4"/>
    </row>
    <row r="4432" spans="9:9" customFormat="1" x14ac:dyDescent="0.25">
      <c r="I4432" s="4"/>
    </row>
    <row r="4433" spans="9:9" customFormat="1" x14ac:dyDescent="0.25">
      <c r="I4433" s="4"/>
    </row>
    <row r="4434" spans="9:9" customFormat="1" x14ac:dyDescent="0.25">
      <c r="I4434" s="4"/>
    </row>
    <row r="4435" spans="9:9" customFormat="1" x14ac:dyDescent="0.25">
      <c r="I4435" s="4"/>
    </row>
    <row r="4436" spans="9:9" customFormat="1" x14ac:dyDescent="0.25">
      <c r="I4436" s="4"/>
    </row>
    <row r="4437" spans="9:9" customFormat="1" x14ac:dyDescent="0.25">
      <c r="I4437" s="4"/>
    </row>
    <row r="4438" spans="9:9" customFormat="1" x14ac:dyDescent="0.25">
      <c r="I4438" s="4"/>
    </row>
    <row r="4439" spans="9:9" customFormat="1" x14ac:dyDescent="0.25">
      <c r="I4439" s="4"/>
    </row>
    <row r="4440" spans="9:9" customFormat="1" x14ac:dyDescent="0.25">
      <c r="I4440" s="4"/>
    </row>
    <row r="4441" spans="9:9" customFormat="1" x14ac:dyDescent="0.25">
      <c r="I4441" s="4"/>
    </row>
    <row r="4442" spans="9:9" customFormat="1" x14ac:dyDescent="0.25">
      <c r="I4442" s="4"/>
    </row>
    <row r="4443" spans="9:9" customFormat="1" x14ac:dyDescent="0.25">
      <c r="I4443" s="4"/>
    </row>
    <row r="4444" spans="9:9" customFormat="1" x14ac:dyDescent="0.25">
      <c r="I4444" s="4"/>
    </row>
    <row r="4445" spans="9:9" customFormat="1" x14ac:dyDescent="0.25">
      <c r="I4445" s="4"/>
    </row>
    <row r="4446" spans="9:9" customFormat="1" x14ac:dyDescent="0.25">
      <c r="I4446" s="4"/>
    </row>
    <row r="4447" spans="9:9" customFormat="1" x14ac:dyDescent="0.25">
      <c r="I4447" s="4"/>
    </row>
    <row r="4448" spans="9:9" customFormat="1" x14ac:dyDescent="0.25">
      <c r="I4448" s="4"/>
    </row>
    <row r="4449" spans="9:9" customFormat="1" x14ac:dyDescent="0.25">
      <c r="I4449" s="4"/>
    </row>
    <row r="4450" spans="9:9" customFormat="1" x14ac:dyDescent="0.25">
      <c r="I4450" s="4"/>
    </row>
    <row r="4451" spans="9:9" customFormat="1" x14ac:dyDescent="0.25">
      <c r="I4451" s="4"/>
    </row>
    <row r="4452" spans="9:9" customFormat="1" x14ac:dyDescent="0.25">
      <c r="I4452" s="4"/>
    </row>
    <row r="4453" spans="9:9" customFormat="1" x14ac:dyDescent="0.25">
      <c r="I4453" s="4"/>
    </row>
    <row r="4454" spans="9:9" customFormat="1" x14ac:dyDescent="0.25">
      <c r="I4454" s="4"/>
    </row>
    <row r="4455" spans="9:9" customFormat="1" x14ac:dyDescent="0.25">
      <c r="I4455" s="4"/>
    </row>
    <row r="4456" spans="9:9" customFormat="1" x14ac:dyDescent="0.25">
      <c r="I4456" s="4"/>
    </row>
    <row r="4457" spans="9:9" customFormat="1" x14ac:dyDescent="0.25">
      <c r="I4457" s="4"/>
    </row>
    <row r="4458" spans="9:9" customFormat="1" x14ac:dyDescent="0.25">
      <c r="I4458" s="4"/>
    </row>
    <row r="4459" spans="9:9" customFormat="1" x14ac:dyDescent="0.25">
      <c r="I4459" s="4"/>
    </row>
    <row r="4460" spans="9:9" customFormat="1" x14ac:dyDescent="0.25">
      <c r="I4460" s="4"/>
    </row>
    <row r="4461" spans="9:9" customFormat="1" x14ac:dyDescent="0.25">
      <c r="I4461" s="4"/>
    </row>
    <row r="4462" spans="9:9" customFormat="1" x14ac:dyDescent="0.25">
      <c r="I4462" s="4"/>
    </row>
    <row r="4463" spans="9:9" customFormat="1" x14ac:dyDescent="0.25">
      <c r="I4463" s="4"/>
    </row>
    <row r="4464" spans="9:9" customFormat="1" x14ac:dyDescent="0.25">
      <c r="I4464" s="4"/>
    </row>
    <row r="4465" spans="9:9" customFormat="1" x14ac:dyDescent="0.25">
      <c r="I4465" s="4"/>
    </row>
    <row r="4466" spans="9:9" customFormat="1" x14ac:dyDescent="0.25">
      <c r="I4466" s="4"/>
    </row>
    <row r="4467" spans="9:9" customFormat="1" x14ac:dyDescent="0.25">
      <c r="I4467" s="4"/>
    </row>
    <row r="4468" spans="9:9" customFormat="1" x14ac:dyDescent="0.25">
      <c r="I4468" s="4"/>
    </row>
    <row r="4469" spans="9:9" customFormat="1" x14ac:dyDescent="0.25">
      <c r="I4469" s="4"/>
    </row>
    <row r="4470" spans="9:9" customFormat="1" x14ac:dyDescent="0.25">
      <c r="I4470" s="4"/>
    </row>
    <row r="4471" spans="9:9" customFormat="1" x14ac:dyDescent="0.25">
      <c r="I4471" s="4"/>
    </row>
    <row r="4472" spans="9:9" customFormat="1" x14ac:dyDescent="0.25">
      <c r="I4472" s="4"/>
    </row>
    <row r="4473" spans="9:9" customFormat="1" x14ac:dyDescent="0.25">
      <c r="I4473" s="4"/>
    </row>
    <row r="4474" spans="9:9" customFormat="1" x14ac:dyDescent="0.25">
      <c r="I4474" s="4"/>
    </row>
    <row r="4475" spans="9:9" customFormat="1" x14ac:dyDescent="0.25">
      <c r="I4475" s="4"/>
    </row>
    <row r="4476" spans="9:9" customFormat="1" x14ac:dyDescent="0.25">
      <c r="I4476" s="4"/>
    </row>
    <row r="4477" spans="9:9" customFormat="1" x14ac:dyDescent="0.25">
      <c r="I4477" s="4"/>
    </row>
    <row r="4478" spans="9:9" customFormat="1" x14ac:dyDescent="0.25">
      <c r="I4478" s="4"/>
    </row>
    <row r="4479" spans="9:9" customFormat="1" x14ac:dyDescent="0.25">
      <c r="I4479" s="4"/>
    </row>
    <row r="4480" spans="9:9" customFormat="1" x14ac:dyDescent="0.25">
      <c r="I4480" s="4"/>
    </row>
    <row r="4481" spans="9:9" customFormat="1" x14ac:dyDescent="0.25">
      <c r="I4481" s="4"/>
    </row>
    <row r="4482" spans="9:9" customFormat="1" x14ac:dyDescent="0.25">
      <c r="I4482" s="4"/>
    </row>
    <row r="4483" spans="9:9" customFormat="1" x14ac:dyDescent="0.25">
      <c r="I4483" s="4"/>
    </row>
    <row r="4484" spans="9:9" customFormat="1" x14ac:dyDescent="0.25">
      <c r="I4484" s="4"/>
    </row>
    <row r="4485" spans="9:9" customFormat="1" x14ac:dyDescent="0.25">
      <c r="I4485" s="4"/>
    </row>
    <row r="4486" spans="9:9" customFormat="1" x14ac:dyDescent="0.25">
      <c r="I4486" s="4"/>
    </row>
    <row r="4487" spans="9:9" customFormat="1" x14ac:dyDescent="0.25">
      <c r="I4487" s="4"/>
    </row>
    <row r="4488" spans="9:9" customFormat="1" x14ac:dyDescent="0.25">
      <c r="I4488" s="4"/>
    </row>
    <row r="4489" spans="9:9" customFormat="1" x14ac:dyDescent="0.25">
      <c r="I4489" s="4"/>
    </row>
    <row r="4490" spans="9:9" customFormat="1" x14ac:dyDescent="0.25">
      <c r="I4490" s="4"/>
    </row>
    <row r="4491" spans="9:9" customFormat="1" x14ac:dyDescent="0.25">
      <c r="I4491" s="4"/>
    </row>
    <row r="4492" spans="9:9" customFormat="1" x14ac:dyDescent="0.25">
      <c r="I4492" s="4"/>
    </row>
    <row r="4493" spans="9:9" customFormat="1" x14ac:dyDescent="0.25">
      <c r="I4493" s="4"/>
    </row>
    <row r="4494" spans="9:9" customFormat="1" x14ac:dyDescent="0.25">
      <c r="I4494" s="4"/>
    </row>
    <row r="4495" spans="9:9" customFormat="1" x14ac:dyDescent="0.25">
      <c r="I4495" s="4"/>
    </row>
    <row r="4496" spans="9:9" customFormat="1" x14ac:dyDescent="0.25">
      <c r="I4496" s="4"/>
    </row>
    <row r="4497" spans="9:9" customFormat="1" x14ac:dyDescent="0.25">
      <c r="I4497" s="4"/>
    </row>
    <row r="4498" spans="9:9" customFormat="1" x14ac:dyDescent="0.25">
      <c r="I4498" s="4"/>
    </row>
    <row r="4499" spans="9:9" customFormat="1" x14ac:dyDescent="0.25">
      <c r="I4499" s="4"/>
    </row>
    <row r="4500" spans="9:9" customFormat="1" x14ac:dyDescent="0.25">
      <c r="I4500" s="4"/>
    </row>
    <row r="4501" spans="9:9" customFormat="1" x14ac:dyDescent="0.25">
      <c r="I4501" s="4"/>
    </row>
    <row r="4502" spans="9:9" customFormat="1" x14ac:dyDescent="0.25">
      <c r="I4502" s="4"/>
    </row>
    <row r="4503" spans="9:9" customFormat="1" x14ac:dyDescent="0.25">
      <c r="I4503" s="4"/>
    </row>
    <row r="4504" spans="9:9" customFormat="1" x14ac:dyDescent="0.25">
      <c r="I4504" s="4"/>
    </row>
    <row r="4505" spans="9:9" customFormat="1" x14ac:dyDescent="0.25">
      <c r="I4505" s="4"/>
    </row>
    <row r="4506" spans="9:9" customFormat="1" x14ac:dyDescent="0.25">
      <c r="I4506" s="4"/>
    </row>
    <row r="4507" spans="9:9" customFormat="1" x14ac:dyDescent="0.25">
      <c r="I4507" s="4"/>
    </row>
    <row r="4508" spans="9:9" customFormat="1" x14ac:dyDescent="0.25">
      <c r="I4508" s="4"/>
    </row>
    <row r="4509" spans="9:9" customFormat="1" x14ac:dyDescent="0.25">
      <c r="I4509" s="4"/>
    </row>
    <row r="4510" spans="9:9" customFormat="1" x14ac:dyDescent="0.25">
      <c r="I4510" s="4"/>
    </row>
    <row r="4511" spans="9:9" customFormat="1" x14ac:dyDescent="0.25">
      <c r="I4511" s="4"/>
    </row>
    <row r="4512" spans="9:9" customFormat="1" x14ac:dyDescent="0.25">
      <c r="I4512" s="4"/>
    </row>
    <row r="4513" spans="9:9" customFormat="1" x14ac:dyDescent="0.25">
      <c r="I4513" s="4"/>
    </row>
    <row r="4514" spans="9:9" customFormat="1" x14ac:dyDescent="0.25">
      <c r="I4514" s="4"/>
    </row>
    <row r="4515" spans="9:9" customFormat="1" x14ac:dyDescent="0.25">
      <c r="I4515" s="4"/>
    </row>
    <row r="4516" spans="9:9" customFormat="1" x14ac:dyDescent="0.25">
      <c r="I4516" s="4"/>
    </row>
    <row r="4517" spans="9:9" customFormat="1" x14ac:dyDescent="0.25">
      <c r="I4517" s="4"/>
    </row>
    <row r="4518" spans="9:9" customFormat="1" x14ac:dyDescent="0.25">
      <c r="I4518" s="4"/>
    </row>
    <row r="4519" spans="9:9" customFormat="1" x14ac:dyDescent="0.25">
      <c r="I4519" s="4"/>
    </row>
    <row r="4520" spans="9:9" customFormat="1" x14ac:dyDescent="0.25">
      <c r="I4520" s="4"/>
    </row>
    <row r="4521" spans="9:9" customFormat="1" x14ac:dyDescent="0.25">
      <c r="I4521" s="4"/>
    </row>
    <row r="4522" spans="9:9" customFormat="1" x14ac:dyDescent="0.25">
      <c r="I4522" s="4"/>
    </row>
    <row r="4523" spans="9:9" customFormat="1" x14ac:dyDescent="0.25">
      <c r="I4523" s="4"/>
    </row>
    <row r="4524" spans="9:9" customFormat="1" x14ac:dyDescent="0.25">
      <c r="I4524" s="4"/>
    </row>
    <row r="4525" spans="9:9" customFormat="1" x14ac:dyDescent="0.25">
      <c r="I4525" s="4"/>
    </row>
    <row r="4526" spans="9:9" customFormat="1" x14ac:dyDescent="0.25">
      <c r="I4526" s="4"/>
    </row>
    <row r="4527" spans="9:9" customFormat="1" x14ac:dyDescent="0.25">
      <c r="I4527" s="4"/>
    </row>
    <row r="4528" spans="9:9" customFormat="1" x14ac:dyDescent="0.25">
      <c r="I4528" s="4"/>
    </row>
    <row r="4529" spans="9:9" customFormat="1" x14ac:dyDescent="0.25">
      <c r="I4529" s="4"/>
    </row>
    <row r="4530" spans="9:9" customFormat="1" x14ac:dyDescent="0.25">
      <c r="I4530" s="4"/>
    </row>
    <row r="4531" spans="9:9" customFormat="1" x14ac:dyDescent="0.25">
      <c r="I4531" s="4"/>
    </row>
    <row r="4532" spans="9:9" customFormat="1" x14ac:dyDescent="0.25">
      <c r="I4532" s="4"/>
    </row>
    <row r="4533" spans="9:9" customFormat="1" x14ac:dyDescent="0.25">
      <c r="I4533" s="4"/>
    </row>
    <row r="4534" spans="9:9" customFormat="1" x14ac:dyDescent="0.25">
      <c r="I4534" s="4"/>
    </row>
    <row r="4535" spans="9:9" customFormat="1" x14ac:dyDescent="0.25">
      <c r="I4535" s="4"/>
    </row>
    <row r="4536" spans="9:9" customFormat="1" x14ac:dyDescent="0.25">
      <c r="I4536" s="4"/>
    </row>
    <row r="4537" spans="9:9" customFormat="1" x14ac:dyDescent="0.25">
      <c r="I4537" s="4"/>
    </row>
    <row r="4538" spans="9:9" customFormat="1" x14ac:dyDescent="0.25">
      <c r="I4538" s="4"/>
    </row>
    <row r="4539" spans="9:9" customFormat="1" x14ac:dyDescent="0.25">
      <c r="I4539" s="4"/>
    </row>
    <row r="4540" spans="9:9" customFormat="1" x14ac:dyDescent="0.25">
      <c r="I4540" s="4"/>
    </row>
    <row r="4541" spans="9:9" customFormat="1" x14ac:dyDescent="0.25">
      <c r="I4541" s="4"/>
    </row>
    <row r="4542" spans="9:9" customFormat="1" x14ac:dyDescent="0.25">
      <c r="I4542" s="4"/>
    </row>
    <row r="4543" spans="9:9" customFormat="1" x14ac:dyDescent="0.25">
      <c r="I4543" s="4"/>
    </row>
    <row r="4544" spans="9:9" customFormat="1" x14ac:dyDescent="0.25">
      <c r="I4544" s="4"/>
    </row>
    <row r="4545" spans="9:9" customFormat="1" x14ac:dyDescent="0.25">
      <c r="I4545" s="4"/>
    </row>
    <row r="4546" spans="9:9" customFormat="1" x14ac:dyDescent="0.25">
      <c r="I4546" s="4"/>
    </row>
    <row r="4547" spans="9:9" customFormat="1" x14ac:dyDescent="0.25">
      <c r="I4547" s="4"/>
    </row>
    <row r="4548" spans="9:9" customFormat="1" x14ac:dyDescent="0.25">
      <c r="I4548" s="4"/>
    </row>
    <row r="4549" spans="9:9" customFormat="1" x14ac:dyDescent="0.25">
      <c r="I4549" s="4"/>
    </row>
    <row r="4550" spans="9:9" customFormat="1" x14ac:dyDescent="0.25">
      <c r="I4550" s="4"/>
    </row>
    <row r="4551" spans="9:9" customFormat="1" x14ac:dyDescent="0.25">
      <c r="I4551" s="4"/>
    </row>
    <row r="4552" spans="9:9" customFormat="1" x14ac:dyDescent="0.25">
      <c r="I4552" s="4"/>
    </row>
    <row r="4553" spans="9:9" customFormat="1" x14ac:dyDescent="0.25">
      <c r="I4553" s="4"/>
    </row>
    <row r="4554" spans="9:9" customFormat="1" x14ac:dyDescent="0.25">
      <c r="I4554" s="4"/>
    </row>
    <row r="4555" spans="9:9" customFormat="1" x14ac:dyDescent="0.25">
      <c r="I4555" s="4"/>
    </row>
    <row r="4556" spans="9:9" customFormat="1" x14ac:dyDescent="0.25">
      <c r="I4556" s="4"/>
    </row>
    <row r="4557" spans="9:9" customFormat="1" x14ac:dyDescent="0.25">
      <c r="I4557" s="4"/>
    </row>
    <row r="4558" spans="9:9" customFormat="1" x14ac:dyDescent="0.25">
      <c r="I4558" s="4"/>
    </row>
    <row r="4559" spans="9:9" customFormat="1" x14ac:dyDescent="0.25">
      <c r="I4559" s="4"/>
    </row>
    <row r="4560" spans="9:9" customFormat="1" x14ac:dyDescent="0.25">
      <c r="I4560" s="4"/>
    </row>
    <row r="4561" spans="9:9" customFormat="1" x14ac:dyDescent="0.25">
      <c r="I4561" s="4"/>
    </row>
    <row r="4562" spans="9:9" customFormat="1" x14ac:dyDescent="0.25">
      <c r="I4562" s="4"/>
    </row>
    <row r="4563" spans="9:9" customFormat="1" x14ac:dyDescent="0.25">
      <c r="I4563" s="4"/>
    </row>
    <row r="4564" spans="9:9" customFormat="1" x14ac:dyDescent="0.25">
      <c r="I4564" s="4"/>
    </row>
    <row r="4565" spans="9:9" customFormat="1" x14ac:dyDescent="0.25">
      <c r="I4565" s="4"/>
    </row>
    <row r="4566" spans="9:9" customFormat="1" x14ac:dyDescent="0.25">
      <c r="I4566" s="4"/>
    </row>
    <row r="4567" spans="9:9" customFormat="1" x14ac:dyDescent="0.25">
      <c r="I4567" s="4"/>
    </row>
    <row r="4568" spans="9:9" customFormat="1" x14ac:dyDescent="0.25">
      <c r="I4568" s="4"/>
    </row>
    <row r="4569" spans="9:9" customFormat="1" x14ac:dyDescent="0.25">
      <c r="I4569" s="4"/>
    </row>
    <row r="4570" spans="9:9" customFormat="1" x14ac:dyDescent="0.25">
      <c r="I4570" s="4"/>
    </row>
    <row r="4571" spans="9:9" customFormat="1" x14ac:dyDescent="0.25">
      <c r="I4571" s="4"/>
    </row>
    <row r="4572" spans="9:9" customFormat="1" x14ac:dyDescent="0.25">
      <c r="I4572" s="4"/>
    </row>
    <row r="4573" spans="9:9" customFormat="1" x14ac:dyDescent="0.25">
      <c r="I4573" s="4"/>
    </row>
    <row r="4574" spans="9:9" customFormat="1" x14ac:dyDescent="0.25">
      <c r="I4574" s="4"/>
    </row>
    <row r="4575" spans="9:9" customFormat="1" x14ac:dyDescent="0.25">
      <c r="I4575" s="4"/>
    </row>
    <row r="4576" spans="9:9" customFormat="1" x14ac:dyDescent="0.25">
      <c r="I4576" s="4"/>
    </row>
    <row r="4577" spans="9:9" customFormat="1" x14ac:dyDescent="0.25">
      <c r="I4577" s="4"/>
    </row>
    <row r="4578" spans="9:9" customFormat="1" x14ac:dyDescent="0.25">
      <c r="I4578" s="4"/>
    </row>
    <row r="4579" spans="9:9" customFormat="1" x14ac:dyDescent="0.25">
      <c r="I4579" s="4"/>
    </row>
    <row r="4580" spans="9:9" customFormat="1" x14ac:dyDescent="0.25">
      <c r="I4580" s="4"/>
    </row>
    <row r="4581" spans="9:9" customFormat="1" x14ac:dyDescent="0.25">
      <c r="I4581" s="4"/>
    </row>
    <row r="4582" spans="9:9" customFormat="1" x14ac:dyDescent="0.25">
      <c r="I4582" s="4"/>
    </row>
    <row r="4583" spans="9:9" customFormat="1" x14ac:dyDescent="0.25">
      <c r="I4583" s="4"/>
    </row>
    <row r="4584" spans="9:9" customFormat="1" x14ac:dyDescent="0.25">
      <c r="I4584" s="4"/>
    </row>
    <row r="4585" spans="9:9" customFormat="1" x14ac:dyDescent="0.25">
      <c r="I4585" s="4"/>
    </row>
    <row r="4586" spans="9:9" customFormat="1" x14ac:dyDescent="0.25">
      <c r="I4586" s="4"/>
    </row>
    <row r="4587" spans="9:9" customFormat="1" x14ac:dyDescent="0.25">
      <c r="I4587" s="4"/>
    </row>
    <row r="4588" spans="9:9" customFormat="1" x14ac:dyDescent="0.25">
      <c r="I4588" s="4"/>
    </row>
    <row r="4589" spans="9:9" customFormat="1" x14ac:dyDescent="0.25">
      <c r="I4589" s="4"/>
    </row>
    <row r="4590" spans="9:9" customFormat="1" x14ac:dyDescent="0.25">
      <c r="I4590" s="4"/>
    </row>
    <row r="4591" spans="9:9" customFormat="1" x14ac:dyDescent="0.25">
      <c r="I4591" s="4"/>
    </row>
    <row r="4592" spans="9:9" customFormat="1" x14ac:dyDescent="0.25">
      <c r="I4592" s="4"/>
    </row>
    <row r="4593" spans="9:9" customFormat="1" x14ac:dyDescent="0.25">
      <c r="I4593" s="4"/>
    </row>
    <row r="4594" spans="9:9" customFormat="1" x14ac:dyDescent="0.25">
      <c r="I4594" s="4"/>
    </row>
    <row r="4595" spans="9:9" customFormat="1" x14ac:dyDescent="0.25">
      <c r="I4595" s="4"/>
    </row>
    <row r="4596" spans="9:9" customFormat="1" x14ac:dyDescent="0.25">
      <c r="I4596" s="4"/>
    </row>
    <row r="4597" spans="9:9" customFormat="1" x14ac:dyDescent="0.25">
      <c r="I4597" s="4"/>
    </row>
    <row r="4598" spans="9:9" customFormat="1" x14ac:dyDescent="0.25">
      <c r="I4598" s="4"/>
    </row>
    <row r="4599" spans="9:9" customFormat="1" x14ac:dyDescent="0.25">
      <c r="I4599" s="4"/>
    </row>
    <row r="4600" spans="9:9" customFormat="1" x14ac:dyDescent="0.25">
      <c r="I4600" s="4"/>
    </row>
    <row r="4601" spans="9:9" customFormat="1" x14ac:dyDescent="0.25">
      <c r="I4601" s="4"/>
    </row>
    <row r="4602" spans="9:9" customFormat="1" x14ac:dyDescent="0.25">
      <c r="I4602" s="4"/>
    </row>
    <row r="4603" spans="9:9" customFormat="1" x14ac:dyDescent="0.25">
      <c r="I4603" s="4"/>
    </row>
    <row r="4604" spans="9:9" customFormat="1" x14ac:dyDescent="0.25">
      <c r="I4604" s="4"/>
    </row>
    <row r="4605" spans="9:9" customFormat="1" x14ac:dyDescent="0.25">
      <c r="I4605" s="4"/>
    </row>
    <row r="4606" spans="9:9" customFormat="1" x14ac:dyDescent="0.25">
      <c r="I4606" s="4"/>
    </row>
    <row r="4607" spans="9:9" customFormat="1" x14ac:dyDescent="0.25">
      <c r="I4607" s="4"/>
    </row>
    <row r="4608" spans="9:9" customFormat="1" x14ac:dyDescent="0.25">
      <c r="I4608" s="4"/>
    </row>
    <row r="4609" spans="9:9" customFormat="1" x14ac:dyDescent="0.25">
      <c r="I4609" s="4"/>
    </row>
    <row r="4610" spans="9:9" customFormat="1" x14ac:dyDescent="0.25">
      <c r="I4610" s="4"/>
    </row>
    <row r="4611" spans="9:9" customFormat="1" x14ac:dyDescent="0.25">
      <c r="I4611" s="4"/>
    </row>
    <row r="4612" spans="9:9" customFormat="1" x14ac:dyDescent="0.25">
      <c r="I4612" s="4"/>
    </row>
    <row r="4613" spans="9:9" customFormat="1" x14ac:dyDescent="0.25">
      <c r="I4613" s="4"/>
    </row>
    <row r="4614" spans="9:9" customFormat="1" x14ac:dyDescent="0.25">
      <c r="I4614" s="4"/>
    </row>
    <row r="4615" spans="9:9" customFormat="1" x14ac:dyDescent="0.25">
      <c r="I4615" s="4"/>
    </row>
    <row r="4616" spans="9:9" customFormat="1" x14ac:dyDescent="0.25">
      <c r="I4616" s="4"/>
    </row>
    <row r="4617" spans="9:9" customFormat="1" x14ac:dyDescent="0.25">
      <c r="I4617" s="4"/>
    </row>
    <row r="4618" spans="9:9" customFormat="1" x14ac:dyDescent="0.25">
      <c r="I4618" s="4"/>
    </row>
    <row r="4619" spans="9:9" customFormat="1" x14ac:dyDescent="0.25">
      <c r="I4619" s="4"/>
    </row>
    <row r="4620" spans="9:9" customFormat="1" x14ac:dyDescent="0.25">
      <c r="I4620" s="4"/>
    </row>
    <row r="4621" spans="9:9" customFormat="1" x14ac:dyDescent="0.25">
      <c r="I4621" s="4"/>
    </row>
    <row r="4622" spans="9:9" customFormat="1" x14ac:dyDescent="0.25">
      <c r="I4622" s="4"/>
    </row>
    <row r="4623" spans="9:9" customFormat="1" x14ac:dyDescent="0.25">
      <c r="I4623" s="4"/>
    </row>
    <row r="4624" spans="9:9" customFormat="1" x14ac:dyDescent="0.25">
      <c r="I4624" s="4"/>
    </row>
    <row r="4625" spans="9:9" customFormat="1" x14ac:dyDescent="0.25">
      <c r="I4625" s="4"/>
    </row>
    <row r="4626" spans="9:9" customFormat="1" x14ac:dyDescent="0.25">
      <c r="I4626" s="4"/>
    </row>
    <row r="4627" spans="9:9" customFormat="1" x14ac:dyDescent="0.25">
      <c r="I4627" s="4"/>
    </row>
    <row r="4628" spans="9:9" customFormat="1" x14ac:dyDescent="0.25">
      <c r="I4628" s="4"/>
    </row>
    <row r="4629" spans="9:9" customFormat="1" x14ac:dyDescent="0.25">
      <c r="I4629" s="4"/>
    </row>
    <row r="4630" spans="9:9" customFormat="1" x14ac:dyDescent="0.25">
      <c r="I4630" s="4"/>
    </row>
    <row r="4631" spans="9:9" customFormat="1" x14ac:dyDescent="0.25">
      <c r="I4631" s="4"/>
    </row>
    <row r="4632" spans="9:9" customFormat="1" x14ac:dyDescent="0.25">
      <c r="I4632" s="4"/>
    </row>
    <row r="4633" spans="9:9" customFormat="1" x14ac:dyDescent="0.25">
      <c r="I4633" s="4"/>
    </row>
    <row r="4634" spans="9:9" customFormat="1" x14ac:dyDescent="0.25">
      <c r="I4634" s="4"/>
    </row>
    <row r="4635" spans="9:9" customFormat="1" x14ac:dyDescent="0.25">
      <c r="I4635" s="4"/>
    </row>
    <row r="4636" spans="9:9" customFormat="1" x14ac:dyDescent="0.25">
      <c r="I4636" s="4"/>
    </row>
    <row r="4637" spans="9:9" customFormat="1" x14ac:dyDescent="0.25">
      <c r="I4637" s="4"/>
    </row>
    <row r="4638" spans="9:9" customFormat="1" x14ac:dyDescent="0.25">
      <c r="I4638" s="4"/>
    </row>
    <row r="4639" spans="9:9" customFormat="1" x14ac:dyDescent="0.25">
      <c r="I4639" s="4"/>
    </row>
    <row r="4640" spans="9:9" customFormat="1" x14ac:dyDescent="0.25">
      <c r="I4640" s="4"/>
    </row>
    <row r="4641" spans="9:9" customFormat="1" x14ac:dyDescent="0.25">
      <c r="I4641" s="4"/>
    </row>
    <row r="4642" spans="9:9" customFormat="1" x14ac:dyDescent="0.25">
      <c r="I4642" s="4"/>
    </row>
    <row r="4643" spans="9:9" customFormat="1" x14ac:dyDescent="0.25">
      <c r="I4643" s="4"/>
    </row>
    <row r="4644" spans="9:9" customFormat="1" x14ac:dyDescent="0.25">
      <c r="I4644" s="4"/>
    </row>
    <row r="4645" spans="9:9" customFormat="1" x14ac:dyDescent="0.25">
      <c r="I4645" s="4"/>
    </row>
    <row r="4646" spans="9:9" customFormat="1" x14ac:dyDescent="0.25">
      <c r="I4646" s="4"/>
    </row>
    <row r="4647" spans="9:9" customFormat="1" x14ac:dyDescent="0.25">
      <c r="I4647" s="4"/>
    </row>
    <row r="4648" spans="9:9" customFormat="1" x14ac:dyDescent="0.25">
      <c r="I4648" s="4"/>
    </row>
    <row r="4649" spans="9:9" customFormat="1" x14ac:dyDescent="0.25">
      <c r="I4649" s="4"/>
    </row>
    <row r="4650" spans="9:9" customFormat="1" x14ac:dyDescent="0.25">
      <c r="I4650" s="4"/>
    </row>
    <row r="4651" spans="9:9" customFormat="1" x14ac:dyDescent="0.25">
      <c r="I4651" s="4"/>
    </row>
    <row r="4652" spans="9:9" customFormat="1" x14ac:dyDescent="0.25">
      <c r="I4652" s="4"/>
    </row>
    <row r="4653" spans="9:9" customFormat="1" x14ac:dyDescent="0.25">
      <c r="I4653" s="4"/>
    </row>
    <row r="4654" spans="9:9" customFormat="1" x14ac:dyDescent="0.25">
      <c r="I4654" s="4"/>
    </row>
    <row r="4655" spans="9:9" customFormat="1" x14ac:dyDescent="0.25">
      <c r="I4655" s="4"/>
    </row>
    <row r="4656" spans="9:9" customFormat="1" x14ac:dyDescent="0.25">
      <c r="I4656" s="4"/>
    </row>
    <row r="4657" spans="9:9" customFormat="1" x14ac:dyDescent="0.25">
      <c r="I4657" s="4"/>
    </row>
    <row r="4658" spans="9:9" customFormat="1" x14ac:dyDescent="0.25">
      <c r="I4658" s="4"/>
    </row>
    <row r="4659" spans="9:9" customFormat="1" x14ac:dyDescent="0.25">
      <c r="I4659" s="4"/>
    </row>
    <row r="4660" spans="9:9" customFormat="1" x14ac:dyDescent="0.25">
      <c r="I4660" s="4"/>
    </row>
    <row r="4661" spans="9:9" customFormat="1" x14ac:dyDescent="0.25">
      <c r="I4661" s="4"/>
    </row>
    <row r="4662" spans="9:9" customFormat="1" x14ac:dyDescent="0.25">
      <c r="I4662" s="4"/>
    </row>
    <row r="4663" spans="9:9" customFormat="1" x14ac:dyDescent="0.25">
      <c r="I4663" s="4"/>
    </row>
    <row r="4664" spans="9:9" customFormat="1" x14ac:dyDescent="0.25">
      <c r="I4664" s="4"/>
    </row>
    <row r="4665" spans="9:9" customFormat="1" x14ac:dyDescent="0.25">
      <c r="I4665" s="4"/>
    </row>
    <row r="4666" spans="9:9" customFormat="1" x14ac:dyDescent="0.25">
      <c r="I4666" s="4"/>
    </row>
    <row r="4667" spans="9:9" customFormat="1" x14ac:dyDescent="0.25">
      <c r="I4667" s="4"/>
    </row>
    <row r="4668" spans="9:9" customFormat="1" x14ac:dyDescent="0.25">
      <c r="I4668" s="4"/>
    </row>
    <row r="4669" spans="9:9" customFormat="1" x14ac:dyDescent="0.25">
      <c r="I4669" s="4"/>
    </row>
    <row r="4670" spans="9:9" customFormat="1" x14ac:dyDescent="0.25">
      <c r="I4670" s="4"/>
    </row>
    <row r="4671" spans="9:9" customFormat="1" x14ac:dyDescent="0.25">
      <c r="I4671" s="4"/>
    </row>
    <row r="4672" spans="9:9" customFormat="1" x14ac:dyDescent="0.25">
      <c r="I4672" s="4"/>
    </row>
    <row r="4673" spans="9:9" customFormat="1" x14ac:dyDescent="0.25">
      <c r="I4673" s="4"/>
    </row>
    <row r="4674" spans="9:9" customFormat="1" x14ac:dyDescent="0.25">
      <c r="I4674" s="4"/>
    </row>
    <row r="4675" spans="9:9" customFormat="1" x14ac:dyDescent="0.25">
      <c r="I4675" s="4"/>
    </row>
    <row r="4676" spans="9:9" customFormat="1" x14ac:dyDescent="0.25">
      <c r="I4676" s="4"/>
    </row>
    <row r="4677" spans="9:9" customFormat="1" x14ac:dyDescent="0.25">
      <c r="I4677" s="4"/>
    </row>
    <row r="4678" spans="9:9" customFormat="1" x14ac:dyDescent="0.25">
      <c r="I4678" s="4"/>
    </row>
    <row r="4679" spans="9:9" customFormat="1" x14ac:dyDescent="0.25">
      <c r="I4679" s="4"/>
    </row>
    <row r="4680" spans="9:9" customFormat="1" x14ac:dyDescent="0.25">
      <c r="I4680" s="4"/>
    </row>
    <row r="4681" spans="9:9" customFormat="1" x14ac:dyDescent="0.25">
      <c r="I4681" s="4"/>
    </row>
    <row r="4682" spans="9:9" customFormat="1" x14ac:dyDescent="0.25">
      <c r="I4682" s="4"/>
    </row>
    <row r="4683" spans="9:9" customFormat="1" x14ac:dyDescent="0.25">
      <c r="I4683" s="4"/>
    </row>
    <row r="4684" spans="9:9" customFormat="1" x14ac:dyDescent="0.25">
      <c r="I4684" s="4"/>
    </row>
    <row r="4685" spans="9:9" customFormat="1" x14ac:dyDescent="0.25">
      <c r="I4685" s="4"/>
    </row>
    <row r="4686" spans="9:9" customFormat="1" x14ac:dyDescent="0.25">
      <c r="I4686" s="4"/>
    </row>
    <row r="4687" spans="9:9" customFormat="1" x14ac:dyDescent="0.25">
      <c r="I4687" s="4"/>
    </row>
    <row r="4688" spans="9:9" customFormat="1" x14ac:dyDescent="0.25">
      <c r="I4688" s="4"/>
    </row>
    <row r="4689" spans="9:9" customFormat="1" x14ac:dyDescent="0.25">
      <c r="I4689" s="4"/>
    </row>
    <row r="4690" spans="9:9" customFormat="1" x14ac:dyDescent="0.25">
      <c r="I4690" s="4"/>
    </row>
    <row r="4691" spans="9:9" customFormat="1" x14ac:dyDescent="0.25">
      <c r="I4691" s="4"/>
    </row>
    <row r="4692" spans="9:9" customFormat="1" x14ac:dyDescent="0.25">
      <c r="I4692" s="4"/>
    </row>
    <row r="4693" spans="9:9" customFormat="1" x14ac:dyDescent="0.25">
      <c r="I4693" s="4"/>
    </row>
    <row r="4694" spans="9:9" customFormat="1" x14ac:dyDescent="0.25">
      <c r="I4694" s="4"/>
    </row>
    <row r="4695" spans="9:9" customFormat="1" x14ac:dyDescent="0.25">
      <c r="I4695" s="4"/>
    </row>
    <row r="4696" spans="9:9" customFormat="1" x14ac:dyDescent="0.25">
      <c r="I4696" s="4"/>
    </row>
    <row r="4697" spans="9:9" customFormat="1" x14ac:dyDescent="0.25">
      <c r="I4697" s="4"/>
    </row>
    <row r="4698" spans="9:9" customFormat="1" x14ac:dyDescent="0.25">
      <c r="I4698" s="4"/>
    </row>
    <row r="4699" spans="9:9" customFormat="1" x14ac:dyDescent="0.25">
      <c r="I4699" s="4"/>
    </row>
    <row r="4700" spans="9:9" customFormat="1" x14ac:dyDescent="0.25">
      <c r="I4700" s="4"/>
    </row>
    <row r="4701" spans="9:9" customFormat="1" x14ac:dyDescent="0.25">
      <c r="I4701" s="4"/>
    </row>
    <row r="4702" spans="9:9" customFormat="1" x14ac:dyDescent="0.25">
      <c r="I4702" s="4"/>
    </row>
    <row r="4703" spans="9:9" customFormat="1" x14ac:dyDescent="0.25">
      <c r="I4703" s="4"/>
    </row>
    <row r="4704" spans="9:9" customFormat="1" x14ac:dyDescent="0.25">
      <c r="I4704" s="4"/>
    </row>
    <row r="4705" spans="9:9" customFormat="1" x14ac:dyDescent="0.25">
      <c r="I4705" s="4"/>
    </row>
    <row r="4706" spans="9:9" customFormat="1" x14ac:dyDescent="0.25">
      <c r="I4706" s="4"/>
    </row>
    <row r="4707" spans="9:9" customFormat="1" x14ac:dyDescent="0.25">
      <c r="I4707" s="4"/>
    </row>
    <row r="4708" spans="9:9" customFormat="1" x14ac:dyDescent="0.25">
      <c r="I4708" s="4"/>
    </row>
    <row r="4709" spans="9:9" customFormat="1" x14ac:dyDescent="0.25">
      <c r="I4709" s="4"/>
    </row>
    <row r="4710" spans="9:9" customFormat="1" x14ac:dyDescent="0.25">
      <c r="I4710" s="4"/>
    </row>
    <row r="4711" spans="9:9" customFormat="1" x14ac:dyDescent="0.25">
      <c r="I4711" s="4"/>
    </row>
    <row r="4712" spans="9:9" customFormat="1" x14ac:dyDescent="0.25">
      <c r="I4712" s="4"/>
    </row>
    <row r="4713" spans="9:9" customFormat="1" x14ac:dyDescent="0.25">
      <c r="I4713" s="4"/>
    </row>
    <row r="4714" spans="9:9" customFormat="1" x14ac:dyDescent="0.25">
      <c r="I4714" s="4"/>
    </row>
    <row r="4715" spans="9:9" customFormat="1" x14ac:dyDescent="0.25">
      <c r="I4715" s="4"/>
    </row>
    <row r="4716" spans="9:9" customFormat="1" x14ac:dyDescent="0.25">
      <c r="I4716" s="4"/>
    </row>
    <row r="4717" spans="9:9" customFormat="1" x14ac:dyDescent="0.25">
      <c r="I4717" s="4"/>
    </row>
    <row r="4718" spans="9:9" customFormat="1" x14ac:dyDescent="0.25">
      <c r="I4718" s="4"/>
    </row>
    <row r="4719" spans="9:9" customFormat="1" x14ac:dyDescent="0.25">
      <c r="I4719" s="4"/>
    </row>
    <row r="4720" spans="9:9" customFormat="1" x14ac:dyDescent="0.25">
      <c r="I4720" s="4"/>
    </row>
    <row r="4721" spans="9:9" customFormat="1" x14ac:dyDescent="0.25">
      <c r="I4721" s="4"/>
    </row>
    <row r="4722" spans="9:9" customFormat="1" x14ac:dyDescent="0.25">
      <c r="I4722" s="4"/>
    </row>
    <row r="4723" spans="9:9" customFormat="1" x14ac:dyDescent="0.25">
      <c r="I4723" s="4"/>
    </row>
    <row r="4724" spans="9:9" customFormat="1" x14ac:dyDescent="0.25">
      <c r="I4724" s="4"/>
    </row>
    <row r="4725" spans="9:9" customFormat="1" x14ac:dyDescent="0.25">
      <c r="I4725" s="4"/>
    </row>
    <row r="4726" spans="9:9" customFormat="1" x14ac:dyDescent="0.25">
      <c r="I4726" s="4"/>
    </row>
    <row r="4727" spans="9:9" customFormat="1" x14ac:dyDescent="0.25">
      <c r="I4727" s="4"/>
    </row>
    <row r="4728" spans="9:9" customFormat="1" x14ac:dyDescent="0.25">
      <c r="I4728" s="4"/>
    </row>
    <row r="4729" spans="9:9" customFormat="1" x14ac:dyDescent="0.25">
      <c r="I4729" s="4"/>
    </row>
    <row r="4730" spans="9:9" customFormat="1" x14ac:dyDescent="0.25">
      <c r="I4730" s="4"/>
    </row>
    <row r="4731" spans="9:9" customFormat="1" x14ac:dyDescent="0.25">
      <c r="I4731" s="4"/>
    </row>
    <row r="4732" spans="9:9" customFormat="1" x14ac:dyDescent="0.25">
      <c r="I4732" s="4"/>
    </row>
    <row r="4733" spans="9:9" customFormat="1" x14ac:dyDescent="0.25">
      <c r="I4733" s="4"/>
    </row>
    <row r="4734" spans="9:9" customFormat="1" x14ac:dyDescent="0.25">
      <c r="I4734" s="4"/>
    </row>
    <row r="4735" spans="9:9" customFormat="1" x14ac:dyDescent="0.25">
      <c r="I4735" s="4"/>
    </row>
    <row r="4736" spans="9:9" customFormat="1" x14ac:dyDescent="0.25">
      <c r="I4736" s="4"/>
    </row>
    <row r="4737" spans="9:9" customFormat="1" x14ac:dyDescent="0.25">
      <c r="I4737" s="4"/>
    </row>
    <row r="4738" spans="9:9" customFormat="1" x14ac:dyDescent="0.25">
      <c r="I4738" s="4"/>
    </row>
    <row r="4739" spans="9:9" customFormat="1" x14ac:dyDescent="0.25">
      <c r="I4739" s="4"/>
    </row>
    <row r="4740" spans="9:9" customFormat="1" x14ac:dyDescent="0.25">
      <c r="I4740" s="4"/>
    </row>
    <row r="4741" spans="9:9" customFormat="1" x14ac:dyDescent="0.25">
      <c r="I4741" s="4"/>
    </row>
    <row r="4742" spans="9:9" customFormat="1" x14ac:dyDescent="0.25">
      <c r="I4742" s="4"/>
    </row>
    <row r="4743" spans="9:9" customFormat="1" x14ac:dyDescent="0.25">
      <c r="I4743" s="4"/>
    </row>
    <row r="4744" spans="9:9" customFormat="1" x14ac:dyDescent="0.25">
      <c r="I4744" s="4"/>
    </row>
    <row r="4745" spans="9:9" customFormat="1" x14ac:dyDescent="0.25">
      <c r="I4745" s="4"/>
    </row>
    <row r="4746" spans="9:9" customFormat="1" x14ac:dyDescent="0.25">
      <c r="I4746" s="4"/>
    </row>
    <row r="4747" spans="9:9" customFormat="1" x14ac:dyDescent="0.25">
      <c r="I4747" s="4"/>
    </row>
    <row r="4748" spans="9:9" customFormat="1" x14ac:dyDescent="0.25">
      <c r="I4748" s="4"/>
    </row>
    <row r="4749" spans="9:9" customFormat="1" x14ac:dyDescent="0.25">
      <c r="I4749" s="4"/>
    </row>
    <row r="4750" spans="9:9" customFormat="1" x14ac:dyDescent="0.25">
      <c r="I4750" s="4"/>
    </row>
    <row r="4751" spans="9:9" customFormat="1" x14ac:dyDescent="0.25">
      <c r="I4751" s="4"/>
    </row>
    <row r="4752" spans="9:9" customFormat="1" x14ac:dyDescent="0.25">
      <c r="I4752" s="4"/>
    </row>
    <row r="4753" spans="9:9" customFormat="1" x14ac:dyDescent="0.25">
      <c r="I4753" s="4"/>
    </row>
    <row r="4754" spans="9:9" customFormat="1" x14ac:dyDescent="0.25">
      <c r="I4754" s="4"/>
    </row>
    <row r="4755" spans="9:9" customFormat="1" x14ac:dyDescent="0.25">
      <c r="I4755" s="4"/>
    </row>
    <row r="4756" spans="9:9" customFormat="1" x14ac:dyDescent="0.25">
      <c r="I4756" s="4"/>
    </row>
    <row r="4757" spans="9:9" customFormat="1" x14ac:dyDescent="0.25">
      <c r="I4757" s="4"/>
    </row>
    <row r="4758" spans="9:9" customFormat="1" x14ac:dyDescent="0.25">
      <c r="I4758" s="4"/>
    </row>
    <row r="4759" spans="9:9" customFormat="1" x14ac:dyDescent="0.25">
      <c r="I4759" s="4"/>
    </row>
    <row r="4760" spans="9:9" customFormat="1" x14ac:dyDescent="0.25">
      <c r="I4760" s="4"/>
    </row>
    <row r="4761" spans="9:9" customFormat="1" x14ac:dyDescent="0.25">
      <c r="I4761" s="4"/>
    </row>
    <row r="4762" spans="9:9" customFormat="1" x14ac:dyDescent="0.25">
      <c r="I4762" s="4"/>
    </row>
    <row r="4763" spans="9:9" customFormat="1" x14ac:dyDescent="0.25">
      <c r="I4763" s="4"/>
    </row>
    <row r="4764" spans="9:9" customFormat="1" x14ac:dyDescent="0.25">
      <c r="I4764" s="4"/>
    </row>
    <row r="4765" spans="9:9" customFormat="1" x14ac:dyDescent="0.25">
      <c r="I4765" s="4"/>
    </row>
    <row r="4766" spans="9:9" customFormat="1" x14ac:dyDescent="0.25">
      <c r="I4766" s="4"/>
    </row>
    <row r="4767" spans="9:9" customFormat="1" x14ac:dyDescent="0.25">
      <c r="I4767" s="4"/>
    </row>
    <row r="4768" spans="9:9" customFormat="1" x14ac:dyDescent="0.25">
      <c r="I4768" s="4"/>
    </row>
    <row r="4769" spans="9:9" customFormat="1" x14ac:dyDescent="0.25">
      <c r="I4769" s="4"/>
    </row>
    <row r="4770" spans="9:9" customFormat="1" x14ac:dyDescent="0.25">
      <c r="I4770" s="4"/>
    </row>
    <row r="4771" spans="9:9" customFormat="1" x14ac:dyDescent="0.25">
      <c r="I4771" s="4"/>
    </row>
    <row r="4772" spans="9:9" customFormat="1" x14ac:dyDescent="0.25">
      <c r="I4772" s="4"/>
    </row>
    <row r="4773" spans="9:9" customFormat="1" x14ac:dyDescent="0.25">
      <c r="I4773" s="4"/>
    </row>
    <row r="4774" spans="9:9" customFormat="1" x14ac:dyDescent="0.25">
      <c r="I4774" s="4"/>
    </row>
    <row r="4775" spans="9:9" customFormat="1" x14ac:dyDescent="0.25">
      <c r="I4775" s="4"/>
    </row>
    <row r="4776" spans="9:9" customFormat="1" x14ac:dyDescent="0.25">
      <c r="I4776" s="4"/>
    </row>
    <row r="4777" spans="9:9" customFormat="1" x14ac:dyDescent="0.25">
      <c r="I4777" s="4"/>
    </row>
    <row r="4778" spans="9:9" customFormat="1" x14ac:dyDescent="0.25">
      <c r="I4778" s="4"/>
    </row>
    <row r="4779" spans="9:9" customFormat="1" x14ac:dyDescent="0.25">
      <c r="I4779" s="4"/>
    </row>
    <row r="4780" spans="9:9" customFormat="1" x14ac:dyDescent="0.25">
      <c r="I4780" s="4"/>
    </row>
    <row r="4781" spans="9:9" customFormat="1" x14ac:dyDescent="0.25">
      <c r="I4781" s="4"/>
    </row>
    <row r="4782" spans="9:9" customFormat="1" x14ac:dyDescent="0.25">
      <c r="I4782" s="4"/>
    </row>
    <row r="4783" spans="9:9" customFormat="1" x14ac:dyDescent="0.25">
      <c r="I4783" s="4"/>
    </row>
    <row r="4784" spans="9:9" customFormat="1" x14ac:dyDescent="0.25">
      <c r="I4784" s="4"/>
    </row>
    <row r="4785" spans="9:9" customFormat="1" x14ac:dyDescent="0.25">
      <c r="I4785" s="4"/>
    </row>
    <row r="4786" spans="9:9" customFormat="1" x14ac:dyDescent="0.25">
      <c r="I4786" s="4"/>
    </row>
    <row r="4787" spans="9:9" customFormat="1" x14ac:dyDescent="0.25">
      <c r="I4787" s="4"/>
    </row>
    <row r="4788" spans="9:9" customFormat="1" x14ac:dyDescent="0.25">
      <c r="I4788" s="4"/>
    </row>
    <row r="4789" spans="9:9" customFormat="1" x14ac:dyDescent="0.25">
      <c r="I4789" s="4"/>
    </row>
    <row r="4790" spans="9:9" customFormat="1" x14ac:dyDescent="0.25">
      <c r="I4790" s="4"/>
    </row>
    <row r="4791" spans="9:9" customFormat="1" x14ac:dyDescent="0.25">
      <c r="I4791" s="4"/>
    </row>
    <row r="4792" spans="9:9" customFormat="1" x14ac:dyDescent="0.25">
      <c r="I4792" s="4"/>
    </row>
    <row r="4793" spans="9:9" customFormat="1" x14ac:dyDescent="0.25">
      <c r="I4793" s="4"/>
    </row>
    <row r="4794" spans="9:9" customFormat="1" x14ac:dyDescent="0.25">
      <c r="I4794" s="4"/>
    </row>
    <row r="4795" spans="9:9" customFormat="1" x14ac:dyDescent="0.25">
      <c r="I4795" s="4"/>
    </row>
    <row r="4796" spans="9:9" customFormat="1" x14ac:dyDescent="0.25">
      <c r="I4796" s="4"/>
    </row>
    <row r="4797" spans="9:9" customFormat="1" x14ac:dyDescent="0.25">
      <c r="I4797" s="4"/>
    </row>
    <row r="4798" spans="9:9" customFormat="1" x14ac:dyDescent="0.25">
      <c r="I4798" s="4"/>
    </row>
    <row r="4799" spans="9:9" customFormat="1" x14ac:dyDescent="0.25">
      <c r="I4799" s="4"/>
    </row>
    <row r="4800" spans="9:9" customFormat="1" x14ac:dyDescent="0.25">
      <c r="I4800" s="4"/>
    </row>
    <row r="4801" spans="9:9" customFormat="1" x14ac:dyDescent="0.25">
      <c r="I4801" s="4"/>
    </row>
    <row r="4802" spans="9:9" customFormat="1" x14ac:dyDescent="0.25">
      <c r="I4802" s="4"/>
    </row>
    <row r="4803" spans="9:9" customFormat="1" x14ac:dyDescent="0.25">
      <c r="I4803" s="4"/>
    </row>
    <row r="4804" spans="9:9" customFormat="1" x14ac:dyDescent="0.25">
      <c r="I4804" s="4"/>
    </row>
    <row r="4805" spans="9:9" customFormat="1" x14ac:dyDescent="0.25">
      <c r="I4805" s="4"/>
    </row>
    <row r="4806" spans="9:9" customFormat="1" x14ac:dyDescent="0.25">
      <c r="I4806" s="4"/>
    </row>
    <row r="4807" spans="9:9" customFormat="1" x14ac:dyDescent="0.25">
      <c r="I4807" s="4"/>
    </row>
    <row r="4808" spans="9:9" customFormat="1" x14ac:dyDescent="0.25">
      <c r="I4808" s="4"/>
    </row>
    <row r="4809" spans="9:9" customFormat="1" x14ac:dyDescent="0.25">
      <c r="I4809" s="4"/>
    </row>
    <row r="4810" spans="9:9" customFormat="1" x14ac:dyDescent="0.25">
      <c r="I4810" s="4"/>
    </row>
    <row r="4811" spans="9:9" customFormat="1" x14ac:dyDescent="0.25">
      <c r="I4811" s="4"/>
    </row>
    <row r="4812" spans="9:9" customFormat="1" x14ac:dyDescent="0.25">
      <c r="I4812" s="4"/>
    </row>
    <row r="4813" spans="9:9" customFormat="1" x14ac:dyDescent="0.25">
      <c r="I4813" s="4"/>
    </row>
    <row r="4814" spans="9:9" customFormat="1" x14ac:dyDescent="0.25">
      <c r="I4814" s="4"/>
    </row>
    <row r="4815" spans="9:9" customFormat="1" x14ac:dyDescent="0.25">
      <c r="I4815" s="4"/>
    </row>
    <row r="4816" spans="9:9" customFormat="1" x14ac:dyDescent="0.25">
      <c r="I4816" s="4"/>
    </row>
    <row r="4817" spans="9:9" customFormat="1" x14ac:dyDescent="0.25">
      <c r="I4817" s="4"/>
    </row>
    <row r="4818" spans="9:9" customFormat="1" x14ac:dyDescent="0.25">
      <c r="I4818" s="4"/>
    </row>
    <row r="4819" spans="9:9" customFormat="1" x14ac:dyDescent="0.25">
      <c r="I4819" s="4"/>
    </row>
    <row r="4820" spans="9:9" customFormat="1" x14ac:dyDescent="0.25">
      <c r="I4820" s="4"/>
    </row>
    <row r="4821" spans="9:9" customFormat="1" x14ac:dyDescent="0.25">
      <c r="I4821" s="4"/>
    </row>
    <row r="4822" spans="9:9" customFormat="1" x14ac:dyDescent="0.25">
      <c r="I4822" s="4"/>
    </row>
    <row r="4823" spans="9:9" customFormat="1" x14ac:dyDescent="0.25">
      <c r="I4823" s="4"/>
    </row>
    <row r="4824" spans="9:9" customFormat="1" x14ac:dyDescent="0.25">
      <c r="I4824" s="4"/>
    </row>
    <row r="4825" spans="9:9" customFormat="1" x14ac:dyDescent="0.25">
      <c r="I4825" s="4"/>
    </row>
    <row r="4826" spans="9:9" customFormat="1" x14ac:dyDescent="0.25">
      <c r="I4826" s="4"/>
    </row>
    <row r="4827" spans="9:9" customFormat="1" x14ac:dyDescent="0.25">
      <c r="I4827" s="4"/>
    </row>
    <row r="4828" spans="9:9" customFormat="1" x14ac:dyDescent="0.25">
      <c r="I4828" s="4"/>
    </row>
    <row r="4829" spans="9:9" customFormat="1" x14ac:dyDescent="0.25">
      <c r="I4829" s="4"/>
    </row>
    <row r="4830" spans="9:9" customFormat="1" x14ac:dyDescent="0.25">
      <c r="I4830" s="4"/>
    </row>
    <row r="4831" spans="9:9" customFormat="1" x14ac:dyDescent="0.25">
      <c r="I4831" s="4"/>
    </row>
    <row r="4832" spans="9:9" customFormat="1" x14ac:dyDescent="0.25">
      <c r="I4832" s="4"/>
    </row>
    <row r="4833" spans="9:9" customFormat="1" x14ac:dyDescent="0.25">
      <c r="I4833" s="4"/>
    </row>
    <row r="4834" spans="9:9" customFormat="1" x14ac:dyDescent="0.25">
      <c r="I4834" s="4"/>
    </row>
    <row r="4835" spans="9:9" customFormat="1" x14ac:dyDescent="0.25">
      <c r="I4835" s="4"/>
    </row>
    <row r="4836" spans="9:9" customFormat="1" x14ac:dyDescent="0.25">
      <c r="I4836" s="4"/>
    </row>
    <row r="4837" spans="9:9" customFormat="1" x14ac:dyDescent="0.25">
      <c r="I4837" s="4"/>
    </row>
    <row r="4838" spans="9:9" customFormat="1" x14ac:dyDescent="0.25">
      <c r="I4838" s="4"/>
    </row>
    <row r="4839" spans="9:9" customFormat="1" x14ac:dyDescent="0.25">
      <c r="I4839" s="4"/>
    </row>
    <row r="4840" spans="9:9" customFormat="1" x14ac:dyDescent="0.25">
      <c r="I4840" s="4"/>
    </row>
    <row r="4841" spans="9:9" customFormat="1" x14ac:dyDescent="0.25">
      <c r="I4841" s="4"/>
    </row>
    <row r="4842" spans="9:9" customFormat="1" x14ac:dyDescent="0.25">
      <c r="I4842" s="4"/>
    </row>
    <row r="4843" spans="9:9" customFormat="1" x14ac:dyDescent="0.25">
      <c r="I4843" s="4"/>
    </row>
    <row r="4844" spans="9:9" customFormat="1" x14ac:dyDescent="0.25">
      <c r="I4844" s="4"/>
    </row>
    <row r="4845" spans="9:9" customFormat="1" x14ac:dyDescent="0.25">
      <c r="I4845" s="4"/>
    </row>
    <row r="4846" spans="9:9" customFormat="1" x14ac:dyDescent="0.25">
      <c r="I4846" s="4"/>
    </row>
    <row r="4847" spans="9:9" customFormat="1" x14ac:dyDescent="0.25">
      <c r="I4847" s="4"/>
    </row>
    <row r="4848" spans="9:9" customFormat="1" x14ac:dyDescent="0.25">
      <c r="I4848" s="4"/>
    </row>
    <row r="4849" spans="9:9" customFormat="1" x14ac:dyDescent="0.25">
      <c r="I4849" s="4"/>
    </row>
    <row r="4850" spans="9:9" customFormat="1" x14ac:dyDescent="0.25">
      <c r="I4850" s="4"/>
    </row>
    <row r="4851" spans="9:9" customFormat="1" x14ac:dyDescent="0.25">
      <c r="I4851" s="4"/>
    </row>
    <row r="4852" spans="9:9" customFormat="1" x14ac:dyDescent="0.25">
      <c r="I4852" s="4"/>
    </row>
    <row r="4853" spans="9:9" customFormat="1" x14ac:dyDescent="0.25">
      <c r="I4853" s="4"/>
    </row>
    <row r="4854" spans="9:9" customFormat="1" x14ac:dyDescent="0.25">
      <c r="I4854" s="4"/>
    </row>
    <row r="4855" spans="9:9" customFormat="1" x14ac:dyDescent="0.25">
      <c r="I4855" s="4"/>
    </row>
    <row r="4856" spans="9:9" customFormat="1" x14ac:dyDescent="0.25">
      <c r="I4856" s="4"/>
    </row>
    <row r="4857" spans="9:9" customFormat="1" x14ac:dyDescent="0.25">
      <c r="I4857" s="4"/>
    </row>
    <row r="4858" spans="9:9" customFormat="1" x14ac:dyDescent="0.25">
      <c r="I4858" s="4"/>
    </row>
    <row r="4859" spans="9:9" customFormat="1" x14ac:dyDescent="0.25">
      <c r="I4859" s="4"/>
    </row>
    <row r="4860" spans="9:9" customFormat="1" x14ac:dyDescent="0.25">
      <c r="I4860" s="4"/>
    </row>
    <row r="4861" spans="9:9" customFormat="1" x14ac:dyDescent="0.25">
      <c r="I4861" s="4"/>
    </row>
    <row r="4862" spans="9:9" customFormat="1" x14ac:dyDescent="0.25">
      <c r="I4862" s="4"/>
    </row>
    <row r="4863" spans="9:9" customFormat="1" x14ac:dyDescent="0.25">
      <c r="I4863" s="4"/>
    </row>
    <row r="4864" spans="9:9" customFormat="1" x14ac:dyDescent="0.25">
      <c r="I4864" s="4"/>
    </row>
    <row r="4865" spans="9:9" customFormat="1" x14ac:dyDescent="0.25">
      <c r="I4865" s="4"/>
    </row>
    <row r="4866" spans="9:9" customFormat="1" x14ac:dyDescent="0.25">
      <c r="I4866" s="4"/>
    </row>
    <row r="4867" spans="9:9" customFormat="1" x14ac:dyDescent="0.25">
      <c r="I4867" s="4"/>
    </row>
    <row r="4868" spans="9:9" customFormat="1" x14ac:dyDescent="0.25">
      <c r="I4868" s="4"/>
    </row>
    <row r="4869" spans="9:9" customFormat="1" x14ac:dyDescent="0.25">
      <c r="I4869" s="4"/>
    </row>
    <row r="4870" spans="9:9" customFormat="1" x14ac:dyDescent="0.25">
      <c r="I4870" s="4"/>
    </row>
    <row r="4871" spans="9:9" customFormat="1" x14ac:dyDescent="0.25">
      <c r="I4871" s="4"/>
    </row>
    <row r="4872" spans="9:9" customFormat="1" x14ac:dyDescent="0.25">
      <c r="I4872" s="4"/>
    </row>
    <row r="4873" spans="9:9" customFormat="1" x14ac:dyDescent="0.25">
      <c r="I4873" s="4"/>
    </row>
    <row r="4874" spans="9:9" customFormat="1" x14ac:dyDescent="0.25">
      <c r="I4874" s="4"/>
    </row>
    <row r="4875" spans="9:9" customFormat="1" x14ac:dyDescent="0.25">
      <c r="I4875" s="4"/>
    </row>
    <row r="4876" spans="9:9" customFormat="1" x14ac:dyDescent="0.25">
      <c r="I4876" s="4"/>
    </row>
    <row r="4877" spans="9:9" customFormat="1" x14ac:dyDescent="0.25">
      <c r="I4877" s="4"/>
    </row>
    <row r="4878" spans="9:9" customFormat="1" x14ac:dyDescent="0.25">
      <c r="I4878" s="4"/>
    </row>
    <row r="4879" spans="9:9" customFormat="1" x14ac:dyDescent="0.25">
      <c r="I4879" s="4"/>
    </row>
    <row r="4880" spans="9:9" customFormat="1" x14ac:dyDescent="0.25">
      <c r="I4880" s="4"/>
    </row>
    <row r="4881" spans="9:9" customFormat="1" x14ac:dyDescent="0.25">
      <c r="I4881" s="4"/>
    </row>
    <row r="4882" spans="9:9" customFormat="1" x14ac:dyDescent="0.25">
      <c r="I4882" s="4"/>
    </row>
    <row r="4883" spans="9:9" customFormat="1" x14ac:dyDescent="0.25">
      <c r="I4883" s="4"/>
    </row>
    <row r="4884" spans="9:9" customFormat="1" x14ac:dyDescent="0.25">
      <c r="I4884" s="4"/>
    </row>
    <row r="4885" spans="9:9" customFormat="1" x14ac:dyDescent="0.25">
      <c r="I4885" s="4"/>
    </row>
    <row r="4886" spans="9:9" customFormat="1" x14ac:dyDescent="0.25">
      <c r="I4886" s="4"/>
    </row>
    <row r="4887" spans="9:9" customFormat="1" x14ac:dyDescent="0.25">
      <c r="I4887" s="4"/>
    </row>
    <row r="4888" spans="9:9" customFormat="1" x14ac:dyDescent="0.25">
      <c r="I4888" s="4"/>
    </row>
    <row r="4889" spans="9:9" customFormat="1" x14ac:dyDescent="0.25">
      <c r="I4889" s="4"/>
    </row>
    <row r="4890" spans="9:9" customFormat="1" x14ac:dyDescent="0.25">
      <c r="I4890" s="4"/>
    </row>
    <row r="4891" spans="9:9" customFormat="1" x14ac:dyDescent="0.25">
      <c r="I4891" s="4"/>
    </row>
    <row r="4892" spans="9:9" customFormat="1" x14ac:dyDescent="0.25">
      <c r="I4892" s="4"/>
    </row>
    <row r="4893" spans="9:9" customFormat="1" x14ac:dyDescent="0.25">
      <c r="I4893" s="4"/>
    </row>
    <row r="4894" spans="9:9" customFormat="1" x14ac:dyDescent="0.25">
      <c r="I4894" s="4"/>
    </row>
    <row r="4895" spans="9:9" customFormat="1" x14ac:dyDescent="0.25">
      <c r="I4895" s="4"/>
    </row>
    <row r="4896" spans="9:9" customFormat="1" x14ac:dyDescent="0.25">
      <c r="I4896" s="4"/>
    </row>
    <row r="4897" spans="9:9" customFormat="1" x14ac:dyDescent="0.25">
      <c r="I4897" s="4"/>
    </row>
    <row r="4898" spans="9:9" customFormat="1" x14ac:dyDescent="0.25">
      <c r="I4898" s="4"/>
    </row>
    <row r="4899" spans="9:9" customFormat="1" x14ac:dyDescent="0.25">
      <c r="I4899" s="4"/>
    </row>
    <row r="4900" spans="9:9" customFormat="1" x14ac:dyDescent="0.25">
      <c r="I4900" s="4"/>
    </row>
    <row r="4901" spans="9:9" customFormat="1" x14ac:dyDescent="0.25">
      <c r="I4901" s="4"/>
    </row>
    <row r="4902" spans="9:9" customFormat="1" x14ac:dyDescent="0.25">
      <c r="I4902" s="4"/>
    </row>
    <row r="4903" spans="9:9" customFormat="1" x14ac:dyDescent="0.25">
      <c r="I4903" s="4"/>
    </row>
    <row r="4904" spans="9:9" customFormat="1" x14ac:dyDescent="0.25">
      <c r="I4904" s="4"/>
    </row>
    <row r="4905" spans="9:9" customFormat="1" x14ac:dyDescent="0.25">
      <c r="I4905" s="4"/>
    </row>
    <row r="4906" spans="9:9" customFormat="1" x14ac:dyDescent="0.25">
      <c r="I4906" s="4"/>
    </row>
    <row r="4907" spans="9:9" customFormat="1" x14ac:dyDescent="0.25">
      <c r="I4907" s="4"/>
    </row>
    <row r="4908" spans="9:9" customFormat="1" x14ac:dyDescent="0.25">
      <c r="I4908" s="4"/>
    </row>
    <row r="4909" spans="9:9" customFormat="1" x14ac:dyDescent="0.25">
      <c r="I4909" s="4"/>
    </row>
    <row r="4910" spans="9:9" customFormat="1" x14ac:dyDescent="0.25">
      <c r="I4910" s="4"/>
    </row>
    <row r="4911" spans="9:9" customFormat="1" x14ac:dyDescent="0.25">
      <c r="I4911" s="4"/>
    </row>
    <row r="4912" spans="9:9" customFormat="1" x14ac:dyDescent="0.25">
      <c r="I4912" s="4"/>
    </row>
    <row r="4913" spans="9:9" customFormat="1" x14ac:dyDescent="0.25">
      <c r="I4913" s="4"/>
    </row>
    <row r="4914" spans="9:9" customFormat="1" x14ac:dyDescent="0.25">
      <c r="I4914" s="4"/>
    </row>
    <row r="4915" spans="9:9" customFormat="1" x14ac:dyDescent="0.25">
      <c r="I4915" s="4"/>
    </row>
    <row r="4916" spans="9:9" customFormat="1" x14ac:dyDescent="0.25">
      <c r="I4916" s="4"/>
    </row>
    <row r="4917" spans="9:9" customFormat="1" x14ac:dyDescent="0.25">
      <c r="I4917" s="4"/>
    </row>
    <row r="4918" spans="9:9" customFormat="1" x14ac:dyDescent="0.25">
      <c r="I4918" s="4"/>
    </row>
    <row r="4919" spans="9:9" customFormat="1" x14ac:dyDescent="0.25">
      <c r="I4919" s="4"/>
    </row>
    <row r="4920" spans="9:9" customFormat="1" x14ac:dyDescent="0.25">
      <c r="I4920" s="4"/>
    </row>
    <row r="4921" spans="9:9" customFormat="1" x14ac:dyDescent="0.25">
      <c r="I4921" s="4"/>
    </row>
    <row r="4922" spans="9:9" customFormat="1" x14ac:dyDescent="0.25">
      <c r="I4922" s="4"/>
    </row>
    <row r="4923" spans="9:9" customFormat="1" x14ac:dyDescent="0.25">
      <c r="I4923" s="4"/>
    </row>
    <row r="4924" spans="9:9" customFormat="1" x14ac:dyDescent="0.25">
      <c r="I4924" s="4"/>
    </row>
    <row r="4925" spans="9:9" customFormat="1" x14ac:dyDescent="0.25">
      <c r="I4925" s="4"/>
    </row>
    <row r="4926" spans="9:9" customFormat="1" x14ac:dyDescent="0.25">
      <c r="I4926" s="4"/>
    </row>
    <row r="4927" spans="9:9" customFormat="1" x14ac:dyDescent="0.25">
      <c r="I4927" s="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B7AF5-C497-47A5-9BE8-0A871F7849A2}">
  <sheetPr codeName="Feuil3">
    <tabColor theme="9" tint="0.39997558519241921"/>
  </sheetPr>
  <dimension ref="A1:J1957"/>
  <sheetViews>
    <sheetView workbookViewId="0">
      <selection activeCell="B2" sqref="B2"/>
    </sheetView>
  </sheetViews>
  <sheetFormatPr baseColWidth="10" defaultRowHeight="15" x14ac:dyDescent="0.25"/>
  <cols>
    <col min="1" max="1" width="11.42578125" style="4"/>
    <col min="2" max="2" width="19.5703125" style="4" bestFit="1" customWidth="1"/>
    <col min="3" max="3" width="43.140625" style="4" customWidth="1"/>
    <col min="4" max="4" width="21.28515625" style="4" customWidth="1"/>
    <col min="5" max="5" width="27" style="4" customWidth="1"/>
    <col min="6" max="6" width="23.7109375" style="4" customWidth="1"/>
    <col min="7" max="8" width="17" style="4" customWidth="1"/>
    <col min="9" max="9" width="16.28515625" style="4" customWidth="1"/>
    <col min="10" max="10" width="15.85546875" style="4" customWidth="1"/>
    <col min="11" max="16384" width="11.42578125" style="4"/>
  </cols>
  <sheetData>
    <row r="1" spans="1:10" x14ac:dyDescent="0.25">
      <c r="A1" s="9" t="s">
        <v>616</v>
      </c>
      <c r="B1" s="1" t="s">
        <v>1152</v>
      </c>
      <c r="C1" s="1" t="s">
        <v>1125</v>
      </c>
      <c r="D1" s="2" t="s">
        <v>1121</v>
      </c>
      <c r="E1" s="3" t="s">
        <v>2</v>
      </c>
      <c r="F1" s="1" t="s">
        <v>3</v>
      </c>
      <c r="G1" s="1" t="s">
        <v>415</v>
      </c>
      <c r="H1" s="1" t="s">
        <v>1051</v>
      </c>
      <c r="I1" s="4" t="s">
        <v>31</v>
      </c>
      <c r="J1" s="4" t="s">
        <v>1123</v>
      </c>
    </row>
    <row r="2" spans="1:10" x14ac:dyDescent="0.25">
      <c r="A2" s="4" t="s">
        <v>531</v>
      </c>
      <c r="B2" s="4">
        <v>1034855285</v>
      </c>
      <c r="C2" s="4" t="s">
        <v>335</v>
      </c>
      <c r="D2" s="6">
        <v>219.62</v>
      </c>
      <c r="E2" s="7">
        <v>45279.724999999999</v>
      </c>
      <c r="F2" s="5" t="s">
        <v>6</v>
      </c>
      <c r="G2" s="4" t="s">
        <v>416</v>
      </c>
      <c r="H2" s="4" t="s">
        <v>1052</v>
      </c>
      <c r="I2" s="4" t="str">
        <f>VLOOKUP(A2,Effectif!B:J,6,0)</f>
        <v>Lise DE WITTE</v>
      </c>
      <c r="J2" s="4" t="str">
        <f>VLOOKUP(A2,Effectif!B:J,8,0)</f>
        <v>DECB</v>
      </c>
    </row>
    <row r="3" spans="1:10" x14ac:dyDescent="0.25">
      <c r="A3" s="4" t="s">
        <v>530</v>
      </c>
      <c r="B3" s="4">
        <v>1034853416</v>
      </c>
      <c r="C3" s="4" t="s">
        <v>337</v>
      </c>
      <c r="D3" s="6">
        <v>186</v>
      </c>
      <c r="E3" s="7">
        <v>45279.428472222222</v>
      </c>
      <c r="F3" s="5" t="s">
        <v>6</v>
      </c>
      <c r="G3" s="4" t="s">
        <v>417</v>
      </c>
      <c r="H3" s="4" t="s">
        <v>1052</v>
      </c>
      <c r="I3" s="4" t="str">
        <f>VLOOKUP(A3,Effectif!B:J,6,0)</f>
        <v>Lise DE WITTE</v>
      </c>
      <c r="J3" s="4" t="str">
        <f>VLOOKUP(A3,Effectif!B:J,8,0)</f>
        <v>DECB</v>
      </c>
    </row>
    <row r="4" spans="1:10" x14ac:dyDescent="0.25">
      <c r="A4" s="4" t="s">
        <v>577</v>
      </c>
      <c r="B4" s="4">
        <v>1034850561</v>
      </c>
      <c r="C4" s="25" t="s">
        <v>338</v>
      </c>
      <c r="D4" s="6">
        <v>53.27</v>
      </c>
      <c r="E4" s="7">
        <v>45279.692361111112</v>
      </c>
      <c r="F4" s="5" t="s">
        <v>6</v>
      </c>
      <c r="G4" s="4" t="s">
        <v>418</v>
      </c>
      <c r="H4" s="4" t="s">
        <v>1052</v>
      </c>
      <c r="I4" s="4" t="str">
        <f>VLOOKUP(A4,Effectif!B:J,6,0)</f>
        <v>Hugo MARCHAL</v>
      </c>
      <c r="J4" s="4" t="str">
        <f>VLOOKUP(A4,Effectif!B:J,8,0)</f>
        <v>DECB</v>
      </c>
    </row>
    <row r="5" spans="1:10" x14ac:dyDescent="0.25">
      <c r="A5" s="4" t="s">
        <v>537</v>
      </c>
      <c r="B5" s="4">
        <v>1034846668</v>
      </c>
      <c r="C5" s="4" t="s">
        <v>333</v>
      </c>
      <c r="D5" s="6">
        <v>50.95</v>
      </c>
      <c r="E5" s="7">
        <v>45279.640277777777</v>
      </c>
      <c r="F5" s="5" t="s">
        <v>6</v>
      </c>
      <c r="G5" s="4" t="s">
        <v>419</v>
      </c>
      <c r="H5" s="4" t="s">
        <v>1052</v>
      </c>
      <c r="I5" s="4" t="str">
        <f>VLOOKUP(A5,Effectif!B:J,6,0)</f>
        <v>Lise DE WITTE</v>
      </c>
      <c r="J5" s="4" t="str">
        <f>VLOOKUP(A5,Effectif!B:J,8,0)</f>
        <v>DECB</v>
      </c>
    </row>
    <row r="6" spans="1:10" x14ac:dyDescent="0.25">
      <c r="A6" s="4" t="s">
        <v>555</v>
      </c>
      <c r="B6" s="4">
        <v>1034844544</v>
      </c>
      <c r="C6" s="4" t="s">
        <v>339</v>
      </c>
      <c r="D6" s="6">
        <v>12.14</v>
      </c>
      <c r="E6" s="7">
        <v>45279.480555555558</v>
      </c>
      <c r="F6" s="5" t="s">
        <v>6</v>
      </c>
      <c r="G6" s="4" t="s">
        <v>420</v>
      </c>
      <c r="H6" s="4" t="s">
        <v>1052</v>
      </c>
      <c r="I6" s="4" t="str">
        <f>VLOOKUP(A6,Effectif!B:J,6,0)</f>
        <v>Lise DE WITTE</v>
      </c>
      <c r="J6" s="4" t="str">
        <f>VLOOKUP(A6,Effectif!B:J,8,0)</f>
        <v>DECB</v>
      </c>
    </row>
    <row r="7" spans="1:10" x14ac:dyDescent="0.25">
      <c r="A7" s="4" t="s">
        <v>577</v>
      </c>
      <c r="B7" s="4">
        <v>1034847767</v>
      </c>
      <c r="C7" s="25" t="s">
        <v>338</v>
      </c>
      <c r="D7" s="6">
        <v>227.72</v>
      </c>
      <c r="E7" s="7">
        <v>45279.43472222222</v>
      </c>
      <c r="F7" s="5" t="s">
        <v>6</v>
      </c>
      <c r="G7" s="4" t="s">
        <v>421</v>
      </c>
      <c r="H7" s="4" t="s">
        <v>1052</v>
      </c>
      <c r="I7" s="4" t="str">
        <f>VLOOKUP(A7,Effectif!B:J,6,0)</f>
        <v>Hugo MARCHAL</v>
      </c>
      <c r="J7" s="4" t="str">
        <f>VLOOKUP(A7,Effectif!B:J,8,0)</f>
        <v>DECB</v>
      </c>
    </row>
    <row r="8" spans="1:10" x14ac:dyDescent="0.25">
      <c r="A8" s="4" t="s">
        <v>577</v>
      </c>
      <c r="B8" s="4">
        <v>1034858792</v>
      </c>
      <c r="C8" s="4" t="s">
        <v>339</v>
      </c>
      <c r="D8" s="6">
        <v>268</v>
      </c>
      <c r="E8" s="7">
        <v>45279.486111111109</v>
      </c>
      <c r="F8" s="5" t="s">
        <v>6</v>
      </c>
      <c r="G8" s="4" t="s">
        <v>422</v>
      </c>
      <c r="H8" s="4" t="s">
        <v>1052</v>
      </c>
      <c r="I8" s="4" t="str">
        <f>VLOOKUP(A8,Effectif!B:J,6,0)</f>
        <v>Hugo MARCHAL</v>
      </c>
      <c r="J8" s="4" t="str">
        <f>VLOOKUP(A8,Effectif!B:J,8,0)</f>
        <v>DECB</v>
      </c>
    </row>
    <row r="9" spans="1:10" x14ac:dyDescent="0.25">
      <c r="A9" s="4" t="s">
        <v>555</v>
      </c>
      <c r="B9" s="4">
        <v>1034854643</v>
      </c>
      <c r="C9" s="4" t="s">
        <v>339</v>
      </c>
      <c r="D9" s="6">
        <v>120.22</v>
      </c>
      <c r="E9" s="7">
        <v>45279.783333333333</v>
      </c>
      <c r="F9" s="5" t="s">
        <v>6</v>
      </c>
      <c r="G9" s="4" t="s">
        <v>423</v>
      </c>
      <c r="H9" s="4" t="s">
        <v>1052</v>
      </c>
      <c r="I9" s="4" t="str">
        <f>VLOOKUP(A9,Effectif!B:J,6,0)</f>
        <v>Lise DE WITTE</v>
      </c>
      <c r="J9" s="4" t="str">
        <f>VLOOKUP(A9,Effectif!B:J,8,0)</f>
        <v>DECB</v>
      </c>
    </row>
    <row r="10" spans="1:10" x14ac:dyDescent="0.25">
      <c r="A10" s="4" t="s">
        <v>575</v>
      </c>
      <c r="B10" s="4">
        <v>1034866053</v>
      </c>
      <c r="C10" s="4" t="s">
        <v>333</v>
      </c>
      <c r="D10" s="6">
        <v>40</v>
      </c>
      <c r="E10" s="7">
        <v>45279.673611111109</v>
      </c>
      <c r="F10" s="5" t="s">
        <v>6</v>
      </c>
      <c r="G10" s="4" t="s">
        <v>424</v>
      </c>
      <c r="H10" s="4" t="s">
        <v>1052</v>
      </c>
      <c r="I10" s="4" t="str">
        <f>VLOOKUP(A10,Effectif!B:J,6,0)</f>
        <v>Hugo MARCHAL</v>
      </c>
      <c r="J10" s="4" t="str">
        <f>VLOOKUP(A10,Effectif!B:J,8,0)</f>
        <v>DECB</v>
      </c>
    </row>
    <row r="11" spans="1:10" x14ac:dyDescent="0.25">
      <c r="A11" s="4" t="s">
        <v>531</v>
      </c>
      <c r="B11" s="4">
        <v>1034848578</v>
      </c>
      <c r="C11" s="4" t="s">
        <v>336</v>
      </c>
      <c r="D11" s="6">
        <v>77</v>
      </c>
      <c r="E11" s="7">
        <v>45279.623611111114</v>
      </c>
      <c r="F11" s="5" t="s">
        <v>6</v>
      </c>
      <c r="G11" s="4" t="s">
        <v>425</v>
      </c>
      <c r="H11" s="4" t="s">
        <v>1052</v>
      </c>
      <c r="I11" s="4" t="str">
        <f>VLOOKUP(A11,Effectif!B:J,6,0)</f>
        <v>Lise DE WITTE</v>
      </c>
      <c r="J11" s="4" t="str">
        <f>VLOOKUP(A11,Effectif!B:J,8,0)</f>
        <v>DECB</v>
      </c>
    </row>
    <row r="12" spans="1:10" x14ac:dyDescent="0.25">
      <c r="A12" s="4" t="s">
        <v>529</v>
      </c>
      <c r="B12" s="4">
        <v>1034863321</v>
      </c>
      <c r="C12" s="4" t="s">
        <v>340</v>
      </c>
      <c r="D12" s="6">
        <v>37.49</v>
      </c>
      <c r="E12" s="7">
        <v>45282.606944444444</v>
      </c>
      <c r="F12" s="5" t="s">
        <v>6</v>
      </c>
      <c r="G12" s="4" t="s">
        <v>426</v>
      </c>
      <c r="H12" s="4" t="s">
        <v>1052</v>
      </c>
      <c r="I12" s="4" t="str">
        <f>VLOOKUP(A12,Effectif!B:J,6,0)</f>
        <v>Lise DE WITTE</v>
      </c>
      <c r="J12" s="4" t="str">
        <f>VLOOKUP(A12,Effectif!B:J,8,0)</f>
        <v>DECB</v>
      </c>
    </row>
    <row r="13" spans="1:10" x14ac:dyDescent="0.25">
      <c r="A13" s="4" t="s">
        <v>588</v>
      </c>
      <c r="B13" s="4">
        <v>1034853179</v>
      </c>
      <c r="C13" s="4" t="s">
        <v>341</v>
      </c>
      <c r="D13" s="6">
        <v>85.39</v>
      </c>
      <c r="E13" s="7">
        <v>45279.577777777777</v>
      </c>
      <c r="F13" s="5" t="s">
        <v>6</v>
      </c>
      <c r="G13" s="4" t="s">
        <v>427</v>
      </c>
      <c r="H13" s="4" t="s">
        <v>1052</v>
      </c>
      <c r="I13" s="4" t="str">
        <f>VLOOKUP(A13,Effectif!B:J,6,0)</f>
        <v>Hugo MARCHAL</v>
      </c>
      <c r="J13" s="4" t="str">
        <f>VLOOKUP(A13,Effectif!B:J,8,0)</f>
        <v>DECB</v>
      </c>
    </row>
    <row r="14" spans="1:10" x14ac:dyDescent="0.25">
      <c r="A14" s="4" t="s">
        <v>538</v>
      </c>
      <c r="B14" s="4">
        <v>1034848108</v>
      </c>
      <c r="C14" s="4" t="s">
        <v>337</v>
      </c>
      <c r="D14" s="6">
        <v>82.14</v>
      </c>
      <c r="E14" s="7">
        <v>45279.769444444442</v>
      </c>
      <c r="F14" s="5" t="s">
        <v>6</v>
      </c>
      <c r="G14" s="4" t="s">
        <v>428</v>
      </c>
      <c r="H14" s="4" t="s">
        <v>1052</v>
      </c>
      <c r="I14" s="4" t="str">
        <f>VLOOKUP(A14,Effectif!B:J,6,0)</f>
        <v>Lise DE WITTE</v>
      </c>
      <c r="J14" s="4" t="str">
        <f>VLOOKUP(A14,Effectif!B:J,8,0)</f>
        <v>DECB</v>
      </c>
    </row>
    <row r="15" spans="1:10" x14ac:dyDescent="0.25">
      <c r="A15" s="4" t="s">
        <v>579</v>
      </c>
      <c r="B15" s="4">
        <v>1034860688</v>
      </c>
      <c r="C15" s="4" t="s">
        <v>333</v>
      </c>
      <c r="D15" s="6">
        <v>60</v>
      </c>
      <c r="E15" s="7">
        <v>45279.722916666666</v>
      </c>
      <c r="F15" s="5" t="s">
        <v>6</v>
      </c>
      <c r="G15" s="4" t="s">
        <v>429</v>
      </c>
      <c r="H15" s="4" t="s">
        <v>1052</v>
      </c>
      <c r="I15" s="4" t="str">
        <f>VLOOKUP(A15,Effectif!B:J,6,0)</f>
        <v>Hugo MARCHAL</v>
      </c>
      <c r="J15" s="4" t="str">
        <f>VLOOKUP(A15,Effectif!B:J,8,0)</f>
        <v>DECB</v>
      </c>
    </row>
    <row r="16" spans="1:10" x14ac:dyDescent="0.25">
      <c r="A16" s="4" t="s">
        <v>588</v>
      </c>
      <c r="B16" s="4">
        <v>1034865966</v>
      </c>
      <c r="C16" s="4" t="s">
        <v>337</v>
      </c>
      <c r="D16" s="6">
        <v>81</v>
      </c>
      <c r="E16" s="7">
        <v>45279.552777777775</v>
      </c>
      <c r="F16" s="5" t="s">
        <v>6</v>
      </c>
      <c r="G16" s="4" t="s">
        <v>430</v>
      </c>
      <c r="H16" s="4" t="s">
        <v>1052</v>
      </c>
      <c r="I16" s="4" t="str">
        <f>VLOOKUP(A16,Effectif!B:J,6,0)</f>
        <v>Hugo MARCHAL</v>
      </c>
      <c r="J16" s="4" t="str">
        <f>VLOOKUP(A16,Effectif!B:J,8,0)</f>
        <v>DECB</v>
      </c>
    </row>
    <row r="17" spans="1:10" x14ac:dyDescent="0.25">
      <c r="A17" s="4" t="s">
        <v>552</v>
      </c>
      <c r="B17" s="4">
        <v>1034845563</v>
      </c>
      <c r="C17" s="4" t="s">
        <v>341</v>
      </c>
      <c r="D17" s="6">
        <v>42</v>
      </c>
      <c r="E17" s="7">
        <v>45279.742361111108</v>
      </c>
      <c r="F17" s="5" t="s">
        <v>6</v>
      </c>
      <c r="G17" s="4" t="s">
        <v>431</v>
      </c>
      <c r="H17" s="4" t="s">
        <v>1052</v>
      </c>
      <c r="I17" s="4" t="str">
        <f>VLOOKUP(A17,Effectif!B:J,6,0)</f>
        <v>Lise DE WITTE</v>
      </c>
      <c r="J17" s="4" t="str">
        <f>VLOOKUP(A17,Effectif!B:J,8,0)</f>
        <v>DECB</v>
      </c>
    </row>
    <row r="18" spans="1:10" x14ac:dyDescent="0.25">
      <c r="A18" s="4" t="s">
        <v>582</v>
      </c>
      <c r="B18" s="4">
        <v>1034867370</v>
      </c>
      <c r="C18" s="4" t="s">
        <v>336</v>
      </c>
      <c r="D18" s="6">
        <v>100.75</v>
      </c>
      <c r="E18" s="7">
        <v>45279.647916666669</v>
      </c>
      <c r="F18" s="5" t="s">
        <v>6</v>
      </c>
      <c r="G18" s="4" t="s">
        <v>432</v>
      </c>
      <c r="H18" s="4" t="s">
        <v>1052</v>
      </c>
      <c r="I18" s="4" t="str">
        <f>VLOOKUP(A18,Effectif!B:J,6,0)</f>
        <v>Hugo MARCHAL</v>
      </c>
      <c r="J18" s="4" t="str">
        <f>VLOOKUP(A18,Effectif!B:J,8,0)</f>
        <v>DECB</v>
      </c>
    </row>
    <row r="19" spans="1:10" x14ac:dyDescent="0.25">
      <c r="A19" s="4" t="s">
        <v>562</v>
      </c>
      <c r="B19" s="4">
        <v>1034864085</v>
      </c>
      <c r="C19" s="4" t="s">
        <v>340</v>
      </c>
      <c r="D19" s="6">
        <v>100</v>
      </c>
      <c r="E19" s="7">
        <v>45279.449305555558</v>
      </c>
      <c r="F19" s="5" t="s">
        <v>6</v>
      </c>
      <c r="G19" s="4" t="s">
        <v>433</v>
      </c>
      <c r="H19" s="4" t="s">
        <v>1052</v>
      </c>
      <c r="I19" s="4" t="str">
        <f>VLOOKUP(A19,Effectif!B:J,6,0)</f>
        <v>Lise DE WITTE</v>
      </c>
      <c r="J19" s="4" t="str">
        <f>VLOOKUP(A19,Effectif!B:J,8,0)</f>
        <v>DECB</v>
      </c>
    </row>
    <row r="20" spans="1:10" x14ac:dyDescent="0.25">
      <c r="A20" s="4" t="s">
        <v>572</v>
      </c>
      <c r="B20" s="4">
        <v>1034848188</v>
      </c>
      <c r="C20" s="4" t="s">
        <v>336</v>
      </c>
      <c r="D20" s="6">
        <v>82.21</v>
      </c>
      <c r="E20" s="7">
        <v>45279.423611111109</v>
      </c>
      <c r="F20" s="5" t="s">
        <v>6</v>
      </c>
      <c r="G20" s="4" t="s">
        <v>434</v>
      </c>
      <c r="H20" s="4" t="s">
        <v>1052</v>
      </c>
      <c r="I20" s="4" t="str">
        <f>VLOOKUP(A20,Effectif!B:J,6,0)</f>
        <v>Lise DE WITTE</v>
      </c>
      <c r="J20" s="4" t="str">
        <f>VLOOKUP(A20,Effectif!B:J,8,0)</f>
        <v>DECB</v>
      </c>
    </row>
    <row r="21" spans="1:10" x14ac:dyDescent="0.25">
      <c r="A21" s="4" t="s">
        <v>574</v>
      </c>
      <c r="B21" s="4">
        <v>1034853389</v>
      </c>
      <c r="C21" s="4" t="s">
        <v>341</v>
      </c>
      <c r="D21" s="6">
        <v>105.18</v>
      </c>
      <c r="E21" s="7">
        <v>45279.769444444442</v>
      </c>
      <c r="F21" s="5" t="s">
        <v>6</v>
      </c>
      <c r="G21" s="4" t="s">
        <v>435</v>
      </c>
      <c r="H21" s="4" t="s">
        <v>1052</v>
      </c>
      <c r="I21" s="4" t="str">
        <f>VLOOKUP(A21,Effectif!B:J,6,0)</f>
        <v>Hugo MARCHAL</v>
      </c>
      <c r="J21" s="4" t="str">
        <f>VLOOKUP(A21,Effectif!B:J,8,0)</f>
        <v>DECB</v>
      </c>
    </row>
    <row r="22" spans="1:10" x14ac:dyDescent="0.25">
      <c r="A22" s="4" t="s">
        <v>577</v>
      </c>
      <c r="B22" s="4">
        <v>1034858952</v>
      </c>
      <c r="C22" s="4" t="s">
        <v>341</v>
      </c>
      <c r="D22" s="6">
        <v>147</v>
      </c>
      <c r="E22" s="7">
        <v>45279.52847222222</v>
      </c>
      <c r="F22" s="5" t="s">
        <v>6</v>
      </c>
      <c r="G22" s="4" t="s">
        <v>416</v>
      </c>
      <c r="H22" s="4" t="s">
        <v>1052</v>
      </c>
      <c r="I22" s="4" t="str">
        <f>VLOOKUP(A22,Effectif!B:J,6,0)</f>
        <v>Hugo MARCHAL</v>
      </c>
      <c r="J22" s="4" t="str">
        <f>VLOOKUP(A22,Effectif!B:J,8,0)</f>
        <v>DECB</v>
      </c>
    </row>
    <row r="23" spans="1:10" x14ac:dyDescent="0.25">
      <c r="A23" s="4" t="s">
        <v>556</v>
      </c>
      <c r="B23" s="4">
        <v>1034862563</v>
      </c>
      <c r="C23" s="4" t="s">
        <v>335</v>
      </c>
      <c r="D23" s="6">
        <v>59.59</v>
      </c>
      <c r="E23" s="7">
        <v>45279.629861111112</v>
      </c>
      <c r="F23" s="5" t="s">
        <v>6</v>
      </c>
      <c r="G23" s="4" t="s">
        <v>417</v>
      </c>
      <c r="H23" s="4" t="s">
        <v>1052</v>
      </c>
      <c r="I23" s="4" t="str">
        <f>VLOOKUP(A23,Effectif!B:J,6,0)</f>
        <v>Lise DE WITTE</v>
      </c>
      <c r="J23" s="4" t="str">
        <f>VLOOKUP(A23,Effectif!B:J,8,0)</f>
        <v>DECB</v>
      </c>
    </row>
    <row r="24" spans="1:10" x14ac:dyDescent="0.25">
      <c r="A24" s="4" t="s">
        <v>552</v>
      </c>
      <c r="B24" s="4">
        <v>1034855212</v>
      </c>
      <c r="C24" s="4" t="s">
        <v>341</v>
      </c>
      <c r="D24" s="6">
        <v>314.49</v>
      </c>
      <c r="E24" s="7">
        <v>45279.701388888891</v>
      </c>
      <c r="F24" s="5" t="s">
        <v>6</v>
      </c>
      <c r="G24" s="4" t="s">
        <v>418</v>
      </c>
      <c r="H24" s="4" t="s">
        <v>1052</v>
      </c>
      <c r="I24" s="4" t="str">
        <f>VLOOKUP(A24,Effectif!B:J,6,0)</f>
        <v>Lise DE WITTE</v>
      </c>
      <c r="J24" s="4" t="str">
        <f>VLOOKUP(A24,Effectif!B:J,8,0)</f>
        <v>DECB</v>
      </c>
    </row>
    <row r="25" spans="1:10" x14ac:dyDescent="0.25">
      <c r="A25" s="4" t="s">
        <v>573</v>
      </c>
      <c r="B25" s="4">
        <v>1034858897</v>
      </c>
      <c r="C25" s="4" t="s">
        <v>341</v>
      </c>
      <c r="D25" s="6">
        <v>26.27</v>
      </c>
      <c r="E25" s="7">
        <v>45279.538194444445</v>
      </c>
      <c r="F25" s="5" t="s">
        <v>7</v>
      </c>
      <c r="G25" s="4" t="s">
        <v>419</v>
      </c>
      <c r="H25" s="4" t="s">
        <v>1052</v>
      </c>
      <c r="I25" s="4" t="str">
        <f>VLOOKUP(A25,Effectif!B:J,6,0)</f>
        <v>Hugo MARCHAL</v>
      </c>
      <c r="J25" s="4" t="str">
        <f>VLOOKUP(A25,Effectif!B:J,8,0)</f>
        <v>DECB</v>
      </c>
    </row>
    <row r="26" spans="1:10" x14ac:dyDescent="0.25">
      <c r="A26" s="4" t="s">
        <v>588</v>
      </c>
      <c r="B26" s="4">
        <v>1034859495</v>
      </c>
      <c r="C26" s="4" t="s">
        <v>341</v>
      </c>
      <c r="D26" s="6">
        <v>20</v>
      </c>
      <c r="E26" s="7">
        <v>45279.431944444441</v>
      </c>
      <c r="F26" s="5" t="s">
        <v>6</v>
      </c>
      <c r="G26" s="4" t="s">
        <v>420</v>
      </c>
      <c r="H26" s="4" t="s">
        <v>1052</v>
      </c>
      <c r="I26" s="4" t="str">
        <f>VLOOKUP(A26,Effectif!B:J,6,0)</f>
        <v>Hugo MARCHAL</v>
      </c>
      <c r="J26" s="4" t="str">
        <f>VLOOKUP(A26,Effectif!B:J,8,0)</f>
        <v>DECB</v>
      </c>
    </row>
    <row r="27" spans="1:10" x14ac:dyDescent="0.25">
      <c r="A27" s="4" t="s">
        <v>572</v>
      </c>
      <c r="B27" s="4">
        <v>1034861521</v>
      </c>
      <c r="C27" s="4" t="s">
        <v>336</v>
      </c>
      <c r="D27" s="6">
        <v>93.23</v>
      </c>
      <c r="E27" s="7">
        <v>45279.432638888888</v>
      </c>
      <c r="F27" s="5" t="s">
        <v>6</v>
      </c>
      <c r="G27" s="4" t="s">
        <v>421</v>
      </c>
      <c r="H27" s="4" t="s">
        <v>1052</v>
      </c>
      <c r="I27" s="4" t="str">
        <f>VLOOKUP(A27,Effectif!B:J,6,0)</f>
        <v>Lise DE WITTE</v>
      </c>
      <c r="J27" s="4" t="str">
        <f>VLOOKUP(A27,Effectif!B:J,8,0)</f>
        <v>DECB</v>
      </c>
    </row>
    <row r="28" spans="1:10" x14ac:dyDescent="0.25">
      <c r="A28" s="4" t="s">
        <v>538</v>
      </c>
      <c r="B28" s="4">
        <v>1034849329</v>
      </c>
      <c r="C28" s="5" t="s">
        <v>332</v>
      </c>
      <c r="D28" s="6">
        <v>100</v>
      </c>
      <c r="E28" s="7">
        <v>45279.450694444444</v>
      </c>
      <c r="F28" s="5" t="s">
        <v>6</v>
      </c>
      <c r="G28" s="4" t="s">
        <v>422</v>
      </c>
      <c r="H28" s="4" t="s">
        <v>1052</v>
      </c>
      <c r="I28" s="4" t="str">
        <f>VLOOKUP(A28,Effectif!B:J,6,0)</f>
        <v>Lise DE WITTE</v>
      </c>
      <c r="J28" s="4" t="str">
        <f>VLOOKUP(A28,Effectif!B:J,8,0)</f>
        <v>DECB</v>
      </c>
    </row>
    <row r="29" spans="1:10" x14ac:dyDescent="0.25">
      <c r="A29" s="4" t="s">
        <v>572</v>
      </c>
      <c r="B29" s="4">
        <v>1034852869</v>
      </c>
      <c r="C29" s="5" t="s">
        <v>332</v>
      </c>
      <c r="D29" s="6">
        <v>124.83</v>
      </c>
      <c r="E29" s="7">
        <v>45279.524305555555</v>
      </c>
      <c r="F29" s="5" t="s">
        <v>6</v>
      </c>
      <c r="G29" s="4" t="s">
        <v>423</v>
      </c>
      <c r="H29" s="4" t="s">
        <v>1052</v>
      </c>
      <c r="I29" s="4" t="str">
        <f>VLOOKUP(A29,Effectif!B:J,6,0)</f>
        <v>Lise DE WITTE</v>
      </c>
      <c r="J29" s="4" t="str">
        <f>VLOOKUP(A29,Effectif!B:J,8,0)</f>
        <v>DECB</v>
      </c>
    </row>
    <row r="30" spans="1:10" x14ac:dyDescent="0.25">
      <c r="A30" s="4" t="s">
        <v>554</v>
      </c>
      <c r="B30" s="4">
        <v>1034866689</v>
      </c>
      <c r="C30" s="5" t="s">
        <v>332</v>
      </c>
      <c r="D30" s="6">
        <v>57.45</v>
      </c>
      <c r="E30" s="7">
        <v>45279.540972222225</v>
      </c>
      <c r="F30" s="5" t="s">
        <v>6</v>
      </c>
      <c r="G30" s="4" t="s">
        <v>424</v>
      </c>
      <c r="H30" s="4" t="s">
        <v>1052</v>
      </c>
      <c r="I30" s="4" t="str">
        <f>VLOOKUP(A30,Effectif!B:J,6,0)</f>
        <v>Lise DE WITTE</v>
      </c>
      <c r="J30" s="4" t="str">
        <f>VLOOKUP(A30,Effectif!B:J,8,0)</f>
        <v>DECB</v>
      </c>
    </row>
    <row r="31" spans="1:10" x14ac:dyDescent="0.25">
      <c r="A31" s="4" t="s">
        <v>588</v>
      </c>
      <c r="B31" s="4">
        <v>1034862034</v>
      </c>
      <c r="C31" s="5" t="s">
        <v>332</v>
      </c>
      <c r="D31" s="6">
        <v>69.930000000000007</v>
      </c>
      <c r="E31" s="7">
        <v>45279.458333333336</v>
      </c>
      <c r="F31" s="5" t="s">
        <v>6</v>
      </c>
      <c r="G31" s="4" t="s">
        <v>425</v>
      </c>
      <c r="H31" s="4" t="s">
        <v>1052</v>
      </c>
      <c r="I31" s="4" t="str">
        <f>VLOOKUP(A31,Effectif!B:J,6,0)</f>
        <v>Hugo MARCHAL</v>
      </c>
      <c r="J31" s="4" t="str">
        <f>VLOOKUP(A31,Effectif!B:J,8,0)</f>
        <v>DECB</v>
      </c>
    </row>
    <row r="32" spans="1:10" x14ac:dyDescent="0.25">
      <c r="A32" s="4" t="s">
        <v>562</v>
      </c>
      <c r="B32" s="4">
        <v>1034843129</v>
      </c>
      <c r="C32" s="4" t="s">
        <v>333</v>
      </c>
      <c r="D32" s="6">
        <v>230.17</v>
      </c>
      <c r="E32" s="7">
        <v>45279.739583333336</v>
      </c>
      <c r="F32" s="5" t="s">
        <v>6</v>
      </c>
      <c r="G32" s="4" t="s">
        <v>426</v>
      </c>
      <c r="H32" s="4" t="s">
        <v>1052</v>
      </c>
      <c r="I32" s="4" t="str">
        <f>VLOOKUP(A32,Effectif!B:J,6,0)</f>
        <v>Lise DE WITTE</v>
      </c>
      <c r="J32" s="4" t="str">
        <f>VLOOKUP(A32,Effectif!B:J,8,0)</f>
        <v>DECB</v>
      </c>
    </row>
    <row r="33" spans="1:10" x14ac:dyDescent="0.25">
      <c r="A33" s="4" t="s">
        <v>537</v>
      </c>
      <c r="B33" s="4">
        <v>1034842665</v>
      </c>
      <c r="C33" s="4" t="s">
        <v>335</v>
      </c>
      <c r="D33" s="6">
        <v>44</v>
      </c>
      <c r="E33" s="7">
        <v>45279.697916666664</v>
      </c>
      <c r="F33" s="5" t="s">
        <v>6</v>
      </c>
      <c r="G33" s="4" t="s">
        <v>427</v>
      </c>
      <c r="H33" s="4" t="s">
        <v>1052</v>
      </c>
      <c r="I33" s="4" t="str">
        <f>VLOOKUP(A33,Effectif!B:J,6,0)</f>
        <v>Lise DE WITTE</v>
      </c>
      <c r="J33" s="4" t="str">
        <f>VLOOKUP(A33,Effectif!B:J,8,0)</f>
        <v>DECB</v>
      </c>
    </row>
    <row r="34" spans="1:10" x14ac:dyDescent="0.25">
      <c r="A34" s="4" t="s">
        <v>574</v>
      </c>
      <c r="B34" s="4">
        <v>1034851203</v>
      </c>
      <c r="C34" s="4" t="s">
        <v>337</v>
      </c>
      <c r="D34" s="6">
        <v>25.23</v>
      </c>
      <c r="E34" s="7">
        <v>45279.723611111112</v>
      </c>
      <c r="F34" s="5" t="s">
        <v>6</v>
      </c>
      <c r="G34" s="4" t="s">
        <v>428</v>
      </c>
      <c r="H34" s="4" t="s">
        <v>1052</v>
      </c>
      <c r="I34" s="4" t="str">
        <f>VLOOKUP(A34,Effectif!B:J,6,0)</f>
        <v>Hugo MARCHAL</v>
      </c>
      <c r="J34" s="4" t="str">
        <f>VLOOKUP(A34,Effectif!B:J,8,0)</f>
        <v>DECB</v>
      </c>
    </row>
    <row r="35" spans="1:10" x14ac:dyDescent="0.25">
      <c r="A35" s="4" t="s">
        <v>555</v>
      </c>
      <c r="B35" s="4">
        <v>1034846945</v>
      </c>
      <c r="C35" s="25" t="s">
        <v>338</v>
      </c>
      <c r="D35" s="6">
        <v>100.47</v>
      </c>
      <c r="E35" s="7">
        <v>45279.468055555553</v>
      </c>
      <c r="F35" s="5" t="s">
        <v>6</v>
      </c>
      <c r="G35" s="4" t="s">
        <v>429</v>
      </c>
      <c r="H35" s="4" t="s">
        <v>1052</v>
      </c>
      <c r="I35" s="4" t="str">
        <f>VLOOKUP(A35,Effectif!B:J,6,0)</f>
        <v>Lise DE WITTE</v>
      </c>
      <c r="J35" s="4" t="str">
        <f>VLOOKUP(A35,Effectif!B:J,8,0)</f>
        <v>DECB</v>
      </c>
    </row>
    <row r="36" spans="1:10" x14ac:dyDescent="0.25">
      <c r="A36" s="4" t="s">
        <v>562</v>
      </c>
      <c r="B36" s="4">
        <v>1034850323</v>
      </c>
      <c r="C36" s="4" t="s">
        <v>333</v>
      </c>
      <c r="D36" s="6">
        <v>141</v>
      </c>
      <c r="E36" s="7">
        <v>45279.602777777778</v>
      </c>
      <c r="F36" s="5" t="s">
        <v>6</v>
      </c>
      <c r="G36" s="4" t="s">
        <v>430</v>
      </c>
      <c r="H36" s="4" t="s">
        <v>1052</v>
      </c>
      <c r="I36" s="4" t="str">
        <f>VLOOKUP(A36,Effectif!B:J,6,0)</f>
        <v>Lise DE WITTE</v>
      </c>
      <c r="J36" s="4" t="str">
        <f>VLOOKUP(A36,Effectif!B:J,8,0)</f>
        <v>DECB</v>
      </c>
    </row>
    <row r="37" spans="1:10" x14ac:dyDescent="0.25">
      <c r="A37" s="4" t="s">
        <v>572</v>
      </c>
      <c r="B37" s="4">
        <v>1034848421</v>
      </c>
      <c r="C37" s="4" t="s">
        <v>339</v>
      </c>
      <c r="D37" s="6">
        <v>112.47</v>
      </c>
      <c r="E37" s="7">
        <v>45279.512499999997</v>
      </c>
      <c r="F37" s="5" t="s">
        <v>6</v>
      </c>
      <c r="G37" s="4" t="s">
        <v>431</v>
      </c>
      <c r="H37" s="4" t="s">
        <v>1052</v>
      </c>
      <c r="I37" s="4" t="str">
        <f>VLOOKUP(A37,Effectif!B:J,6,0)</f>
        <v>Lise DE WITTE</v>
      </c>
      <c r="J37" s="4" t="str">
        <f>VLOOKUP(A37,Effectif!B:J,8,0)</f>
        <v>DECB</v>
      </c>
    </row>
    <row r="38" spans="1:10" x14ac:dyDescent="0.25">
      <c r="A38" s="4" t="s">
        <v>555</v>
      </c>
      <c r="B38" s="4">
        <v>1034859833</v>
      </c>
      <c r="C38" s="25" t="s">
        <v>338</v>
      </c>
      <c r="D38" s="6">
        <v>98.64</v>
      </c>
      <c r="E38" s="7">
        <v>45279.477083333331</v>
      </c>
      <c r="F38" s="5" t="s">
        <v>7</v>
      </c>
      <c r="G38" s="4" t="s">
        <v>432</v>
      </c>
      <c r="H38" s="4" t="s">
        <v>1052</v>
      </c>
      <c r="I38" s="4" t="str">
        <f>VLOOKUP(A38,Effectif!B:J,6,0)</f>
        <v>Lise DE WITTE</v>
      </c>
      <c r="J38" s="4" t="str">
        <f>VLOOKUP(A38,Effectif!B:J,8,0)</f>
        <v>DECB</v>
      </c>
    </row>
    <row r="39" spans="1:10" x14ac:dyDescent="0.25">
      <c r="A39" s="4" t="s">
        <v>582</v>
      </c>
      <c r="B39" s="4">
        <v>1034849381</v>
      </c>
      <c r="C39" s="4" t="s">
        <v>339</v>
      </c>
      <c r="D39" s="6">
        <v>77.040000000000006</v>
      </c>
      <c r="E39" s="7">
        <v>45279.586805555555</v>
      </c>
      <c r="F39" s="5" t="s">
        <v>6</v>
      </c>
      <c r="G39" s="4" t="s">
        <v>433</v>
      </c>
      <c r="H39" s="4" t="s">
        <v>1052</v>
      </c>
      <c r="I39" s="4" t="str">
        <f>VLOOKUP(A39,Effectif!B:J,6,0)</f>
        <v>Hugo MARCHAL</v>
      </c>
      <c r="J39" s="4" t="str">
        <f>VLOOKUP(A39,Effectif!B:J,8,0)</f>
        <v>DECB</v>
      </c>
    </row>
    <row r="40" spans="1:10" x14ac:dyDescent="0.25">
      <c r="A40" s="4" t="s">
        <v>555</v>
      </c>
      <c r="B40" s="4">
        <v>1034847133</v>
      </c>
      <c r="C40" s="4" t="s">
        <v>339</v>
      </c>
      <c r="D40" s="6">
        <v>100</v>
      </c>
      <c r="E40" s="7">
        <v>45279.754861111112</v>
      </c>
      <c r="F40" s="5" t="s">
        <v>6</v>
      </c>
      <c r="G40" s="4" t="s">
        <v>434</v>
      </c>
      <c r="H40" s="4" t="s">
        <v>1052</v>
      </c>
      <c r="I40" s="4" t="str">
        <f>VLOOKUP(A40,Effectif!B:J,6,0)</f>
        <v>Lise DE WITTE</v>
      </c>
      <c r="J40" s="4" t="str">
        <f>VLOOKUP(A40,Effectif!B:J,8,0)</f>
        <v>DECB</v>
      </c>
    </row>
    <row r="41" spans="1:10" x14ac:dyDescent="0.25">
      <c r="A41" s="4" t="s">
        <v>579</v>
      </c>
      <c r="B41" s="4">
        <v>1034848779</v>
      </c>
      <c r="C41" s="4" t="s">
        <v>333</v>
      </c>
      <c r="D41" s="6">
        <v>16.13</v>
      </c>
      <c r="E41" s="7">
        <v>45279.426388888889</v>
      </c>
      <c r="F41" s="5" t="s">
        <v>6</v>
      </c>
      <c r="G41" s="4" t="s">
        <v>435</v>
      </c>
      <c r="H41" s="4" t="s">
        <v>1052</v>
      </c>
      <c r="I41" s="4" t="str">
        <f>VLOOKUP(A41,Effectif!B:J,6,0)</f>
        <v>Hugo MARCHAL</v>
      </c>
      <c r="J41" s="4" t="str">
        <f>VLOOKUP(A41,Effectif!B:J,8,0)</f>
        <v>DECB</v>
      </c>
    </row>
    <row r="42" spans="1:10" x14ac:dyDescent="0.25">
      <c r="A42" s="4" t="s">
        <v>552</v>
      </c>
      <c r="B42" s="4">
        <v>1034855103</v>
      </c>
      <c r="C42" s="4" t="s">
        <v>336</v>
      </c>
      <c r="D42" s="6">
        <v>101.36</v>
      </c>
      <c r="E42" s="7">
        <v>45279.791666666664</v>
      </c>
      <c r="F42" s="5" t="s">
        <v>6</v>
      </c>
      <c r="G42" s="4" t="s">
        <v>416</v>
      </c>
      <c r="H42" s="4" t="s">
        <v>1052</v>
      </c>
      <c r="I42" s="4" t="str">
        <f>VLOOKUP(A42,Effectif!B:J,6,0)</f>
        <v>Lise DE WITTE</v>
      </c>
      <c r="J42" s="4" t="str">
        <f>VLOOKUP(A42,Effectif!B:J,8,0)</f>
        <v>DECB</v>
      </c>
    </row>
    <row r="43" spans="1:10" x14ac:dyDescent="0.25">
      <c r="A43" s="4" t="s">
        <v>531</v>
      </c>
      <c r="B43" s="4">
        <v>1034852515</v>
      </c>
      <c r="C43" s="4" t="s">
        <v>340</v>
      </c>
      <c r="D43" s="6">
        <v>140.97999999999999</v>
      </c>
      <c r="E43" s="7">
        <v>45279.493750000001</v>
      </c>
      <c r="F43" s="5" t="s">
        <v>6</v>
      </c>
      <c r="G43" s="4" t="s">
        <v>417</v>
      </c>
      <c r="H43" s="4" t="s">
        <v>1052</v>
      </c>
      <c r="I43" s="4" t="str">
        <f>VLOOKUP(A43,Effectif!B:J,6,0)</f>
        <v>Lise DE WITTE</v>
      </c>
      <c r="J43" s="4" t="str">
        <f>VLOOKUP(A43,Effectif!B:J,8,0)</f>
        <v>DECB</v>
      </c>
    </row>
    <row r="44" spans="1:10" x14ac:dyDescent="0.25">
      <c r="A44" s="4" t="s">
        <v>529</v>
      </c>
      <c r="B44" s="4">
        <v>1034847193</v>
      </c>
      <c r="C44" s="4" t="s">
        <v>337</v>
      </c>
      <c r="D44" s="6">
        <v>136.59</v>
      </c>
      <c r="E44" s="7">
        <v>45279.601388888892</v>
      </c>
      <c r="F44" s="5" t="s">
        <v>7</v>
      </c>
      <c r="G44" s="4" t="s">
        <v>419</v>
      </c>
      <c r="H44" s="4" t="s">
        <v>1052</v>
      </c>
      <c r="I44" s="4" t="str">
        <f>VLOOKUP(A44,Effectif!B:J,6,0)</f>
        <v>Lise DE WITTE</v>
      </c>
      <c r="J44" s="4" t="str">
        <f>VLOOKUP(A44,Effectif!B:J,8,0)</f>
        <v>DECB</v>
      </c>
    </row>
    <row r="45" spans="1:10" x14ac:dyDescent="0.25">
      <c r="A45" s="4" t="s">
        <v>544</v>
      </c>
      <c r="B45" s="4">
        <v>1034849869</v>
      </c>
      <c r="C45" s="4" t="s">
        <v>333</v>
      </c>
      <c r="D45" s="6">
        <v>152</v>
      </c>
      <c r="E45" s="7">
        <v>45279.751388888886</v>
      </c>
      <c r="F45" s="5" t="s">
        <v>6</v>
      </c>
      <c r="G45" s="4" t="s">
        <v>420</v>
      </c>
      <c r="H45" s="4" t="s">
        <v>1052</v>
      </c>
      <c r="I45" s="4" t="str">
        <f>VLOOKUP(A45,Effectif!B:J,6,0)</f>
        <v>Lise DE WITTE</v>
      </c>
      <c r="J45" s="4" t="str">
        <f>VLOOKUP(A45,Effectif!B:J,8,0)</f>
        <v>DECB</v>
      </c>
    </row>
    <row r="46" spans="1:10" x14ac:dyDescent="0.25">
      <c r="A46" s="4" t="s">
        <v>572</v>
      </c>
      <c r="B46" s="4">
        <v>1034858368</v>
      </c>
      <c r="C46" s="4" t="s">
        <v>337</v>
      </c>
      <c r="D46" s="6">
        <v>56.48</v>
      </c>
      <c r="E46" s="7">
        <v>45279.477777777778</v>
      </c>
      <c r="F46" s="5" t="s">
        <v>6</v>
      </c>
      <c r="G46" s="4" t="s">
        <v>421</v>
      </c>
      <c r="H46" s="4" t="s">
        <v>1052</v>
      </c>
      <c r="I46" s="4" t="str">
        <f>VLOOKUP(A46,Effectif!B:J,6,0)</f>
        <v>Lise DE WITTE</v>
      </c>
      <c r="J46" s="4" t="str">
        <f>VLOOKUP(A46,Effectif!B:J,8,0)</f>
        <v>DECB</v>
      </c>
    </row>
    <row r="47" spans="1:10" x14ac:dyDescent="0.25">
      <c r="A47" s="4" t="s">
        <v>588</v>
      </c>
      <c r="B47" s="4">
        <v>1034845457</v>
      </c>
      <c r="C47" s="4" t="s">
        <v>341</v>
      </c>
      <c r="D47" s="6">
        <v>36.520000000000003</v>
      </c>
      <c r="E47" s="7">
        <v>45279.690972222219</v>
      </c>
      <c r="F47" s="5" t="s">
        <v>6</v>
      </c>
      <c r="G47" s="4" t="s">
        <v>422</v>
      </c>
      <c r="H47" s="4" t="s">
        <v>1052</v>
      </c>
      <c r="I47" s="4" t="str">
        <f>VLOOKUP(A47,Effectif!B:J,6,0)</f>
        <v>Hugo MARCHAL</v>
      </c>
      <c r="J47" s="4" t="str">
        <f>VLOOKUP(A47,Effectif!B:J,8,0)</f>
        <v>DECB</v>
      </c>
    </row>
    <row r="48" spans="1:10" x14ac:dyDescent="0.25">
      <c r="A48" s="4" t="s">
        <v>558</v>
      </c>
      <c r="B48" s="4">
        <v>1034846559</v>
      </c>
      <c r="C48" s="4" t="s">
        <v>336</v>
      </c>
      <c r="D48" s="6">
        <v>60.61</v>
      </c>
      <c r="E48" s="7">
        <v>45279.629166666666</v>
      </c>
      <c r="F48" s="5" t="s">
        <v>6</v>
      </c>
      <c r="G48" s="4" t="s">
        <v>423</v>
      </c>
      <c r="H48" s="4" t="s">
        <v>1052</v>
      </c>
      <c r="I48" s="4" t="str">
        <f>VLOOKUP(A48,Effectif!B:J,6,0)</f>
        <v>Lise DE WITTE</v>
      </c>
      <c r="J48" s="4" t="str">
        <f>VLOOKUP(A48,Effectif!B:J,8,0)</f>
        <v>DECB</v>
      </c>
    </row>
    <row r="49" spans="1:10" x14ac:dyDescent="0.25">
      <c r="A49" s="4" t="s">
        <v>555</v>
      </c>
      <c r="B49" s="4">
        <v>1034857997</v>
      </c>
      <c r="C49" s="4" t="s">
        <v>340</v>
      </c>
      <c r="D49" s="6">
        <v>129.09</v>
      </c>
      <c r="E49" s="7">
        <v>45279.678472222222</v>
      </c>
      <c r="F49" s="5" t="s">
        <v>6</v>
      </c>
      <c r="G49" s="4" t="s">
        <v>424</v>
      </c>
      <c r="H49" s="4" t="s">
        <v>1052</v>
      </c>
      <c r="I49" s="4" t="str">
        <f>VLOOKUP(A49,Effectif!B:J,6,0)</f>
        <v>Lise DE WITTE</v>
      </c>
      <c r="J49" s="4" t="str">
        <f>VLOOKUP(A49,Effectif!B:J,8,0)</f>
        <v>DECB</v>
      </c>
    </row>
    <row r="50" spans="1:10" x14ac:dyDescent="0.25">
      <c r="A50" s="4" t="s">
        <v>589</v>
      </c>
      <c r="B50" s="4">
        <v>1034848619</v>
      </c>
      <c r="C50" s="4" t="s">
        <v>336</v>
      </c>
      <c r="D50" s="6">
        <v>12.71</v>
      </c>
      <c r="E50" s="7">
        <v>45279.423611111109</v>
      </c>
      <c r="F50" s="5" t="s">
        <v>6</v>
      </c>
      <c r="G50" s="4" t="s">
        <v>425</v>
      </c>
      <c r="H50" s="4" t="s">
        <v>1052</v>
      </c>
      <c r="I50" s="4" t="str">
        <f>VLOOKUP(A50,Effectif!B:J,6,0)</f>
        <v>Hugo MARCHAL</v>
      </c>
      <c r="J50" s="4" t="str">
        <f>VLOOKUP(A50,Effectif!B:J,8,0)</f>
        <v>DECB</v>
      </c>
    </row>
    <row r="51" spans="1:10" x14ac:dyDescent="0.25">
      <c r="A51" s="4" t="s">
        <v>537</v>
      </c>
      <c r="B51" s="4">
        <v>1034848835</v>
      </c>
      <c r="C51" s="4" t="s">
        <v>341</v>
      </c>
      <c r="D51" s="6">
        <v>20</v>
      </c>
      <c r="E51" s="7">
        <v>45279.626388888886</v>
      </c>
      <c r="F51" s="5" t="s">
        <v>6</v>
      </c>
      <c r="G51" s="4" t="s">
        <v>426</v>
      </c>
      <c r="H51" s="4" t="s">
        <v>1052</v>
      </c>
      <c r="I51" s="4" t="str">
        <f>VLOOKUP(A51,Effectif!B:J,6,0)</f>
        <v>Lise DE WITTE</v>
      </c>
      <c r="J51" s="4" t="str">
        <f>VLOOKUP(A51,Effectif!B:J,8,0)</f>
        <v>DECB</v>
      </c>
    </row>
    <row r="52" spans="1:10" x14ac:dyDescent="0.25">
      <c r="A52" s="4" t="s">
        <v>544</v>
      </c>
      <c r="B52" s="4">
        <v>1034855232</v>
      </c>
      <c r="C52" s="4" t="s">
        <v>341</v>
      </c>
      <c r="D52" s="6">
        <v>133.18</v>
      </c>
      <c r="E52" s="7">
        <v>45279.454861111109</v>
      </c>
      <c r="F52" s="5" t="s">
        <v>6</v>
      </c>
      <c r="G52" s="4" t="s">
        <v>427</v>
      </c>
      <c r="H52" s="4" t="s">
        <v>1052</v>
      </c>
      <c r="I52" s="4" t="str">
        <f>VLOOKUP(A52,Effectif!B:J,6,0)</f>
        <v>Lise DE WITTE</v>
      </c>
      <c r="J52" s="4" t="str">
        <f>VLOOKUP(A52,Effectif!B:J,8,0)</f>
        <v>DECB</v>
      </c>
    </row>
    <row r="53" spans="1:10" x14ac:dyDescent="0.25">
      <c r="A53" s="4" t="s">
        <v>558</v>
      </c>
      <c r="B53" s="4">
        <v>1034847057</v>
      </c>
      <c r="C53" s="4" t="s">
        <v>335</v>
      </c>
      <c r="D53" s="6">
        <v>216</v>
      </c>
      <c r="E53" s="7">
        <v>45279.504861111112</v>
      </c>
      <c r="F53" s="5" t="s">
        <v>6</v>
      </c>
      <c r="G53" s="4" t="s">
        <v>428</v>
      </c>
      <c r="H53" s="4" t="s">
        <v>1052</v>
      </c>
      <c r="I53" s="4" t="str">
        <f>VLOOKUP(A53,Effectif!B:J,6,0)</f>
        <v>Lise DE WITTE</v>
      </c>
      <c r="J53" s="4" t="str">
        <f>VLOOKUP(A53,Effectif!B:J,8,0)</f>
        <v>DECB</v>
      </c>
    </row>
    <row r="54" spans="1:10" x14ac:dyDescent="0.25">
      <c r="A54" s="4" t="s">
        <v>557</v>
      </c>
      <c r="B54" s="4">
        <v>1034847347</v>
      </c>
      <c r="C54" s="4" t="s">
        <v>341</v>
      </c>
      <c r="D54" s="6">
        <v>238</v>
      </c>
      <c r="E54" s="7">
        <v>45279.522916666669</v>
      </c>
      <c r="F54" s="5" t="s">
        <v>6</v>
      </c>
      <c r="G54" s="4" t="s">
        <v>429</v>
      </c>
      <c r="H54" s="4" t="s">
        <v>1052</v>
      </c>
      <c r="I54" s="4" t="str">
        <f>VLOOKUP(A54,Effectif!B:J,6,0)</f>
        <v>Lise DE WITTE</v>
      </c>
      <c r="J54" s="4" t="str">
        <f>VLOOKUP(A54,Effectif!B:J,8,0)</f>
        <v>DECB</v>
      </c>
    </row>
    <row r="55" spans="1:10" x14ac:dyDescent="0.25">
      <c r="A55" s="4" t="s">
        <v>557</v>
      </c>
      <c r="B55" s="4">
        <v>1034844694</v>
      </c>
      <c r="C55" s="4" t="s">
        <v>341</v>
      </c>
      <c r="D55" s="6">
        <v>200</v>
      </c>
      <c r="E55" s="7">
        <v>45279.534722222219</v>
      </c>
      <c r="F55" s="5" t="s">
        <v>7</v>
      </c>
      <c r="G55" s="4" t="s">
        <v>430</v>
      </c>
      <c r="H55" s="4" t="s">
        <v>1052</v>
      </c>
      <c r="I55" s="4" t="str">
        <f>VLOOKUP(A55,Effectif!B:J,6,0)</f>
        <v>Lise DE WITTE</v>
      </c>
      <c r="J55" s="4" t="str">
        <f>VLOOKUP(A55,Effectif!B:J,8,0)</f>
        <v>DECB</v>
      </c>
    </row>
    <row r="56" spans="1:10" x14ac:dyDescent="0.25">
      <c r="A56" s="4" t="s">
        <v>529</v>
      </c>
      <c r="B56" s="4">
        <v>1034847006</v>
      </c>
      <c r="C56" s="4" t="s">
        <v>341</v>
      </c>
      <c r="D56" s="6">
        <v>210</v>
      </c>
      <c r="E56" s="7">
        <v>45279.559027777781</v>
      </c>
      <c r="F56" s="5" t="s">
        <v>6</v>
      </c>
      <c r="G56" s="4" t="s">
        <v>431</v>
      </c>
      <c r="H56" s="4" t="s">
        <v>1052</v>
      </c>
      <c r="I56" s="4" t="str">
        <f>VLOOKUP(A56,Effectif!B:J,6,0)</f>
        <v>Lise DE WITTE</v>
      </c>
      <c r="J56" s="4" t="str">
        <f>VLOOKUP(A56,Effectif!B:J,8,0)</f>
        <v>DECB</v>
      </c>
    </row>
    <row r="57" spans="1:10" x14ac:dyDescent="0.25">
      <c r="A57" s="4" t="s">
        <v>557</v>
      </c>
      <c r="B57" s="4">
        <v>1034848841</v>
      </c>
      <c r="C57" s="5" t="s">
        <v>332</v>
      </c>
      <c r="D57" s="6">
        <v>97.24</v>
      </c>
      <c r="E57" s="7">
        <v>45279.779861111114</v>
      </c>
      <c r="F57" s="5" t="s">
        <v>6</v>
      </c>
      <c r="G57" s="4" t="s">
        <v>433</v>
      </c>
      <c r="H57" s="4" t="s">
        <v>1052</v>
      </c>
      <c r="I57" s="4" t="str">
        <f>VLOOKUP(A57,Effectif!B:J,6,0)</f>
        <v>Lise DE WITTE</v>
      </c>
      <c r="J57" s="4" t="str">
        <f>VLOOKUP(A57,Effectif!B:J,8,0)</f>
        <v>DECB</v>
      </c>
    </row>
    <row r="58" spans="1:10" x14ac:dyDescent="0.25">
      <c r="A58" s="4" t="s">
        <v>558</v>
      </c>
      <c r="B58" s="4">
        <v>1034854352</v>
      </c>
      <c r="C58" s="4" t="s">
        <v>335</v>
      </c>
      <c r="D58" s="6">
        <v>165</v>
      </c>
      <c r="E58" s="7">
        <v>45279.431944444441</v>
      </c>
      <c r="F58" s="5" t="s">
        <v>6</v>
      </c>
      <c r="G58" s="4" t="s">
        <v>434</v>
      </c>
      <c r="H58" s="4" t="s">
        <v>1052</v>
      </c>
      <c r="I58" s="4" t="str">
        <f>VLOOKUP(A58,Effectif!B:J,6,0)</f>
        <v>Lise DE WITTE</v>
      </c>
      <c r="J58" s="4" t="str">
        <f>VLOOKUP(A58,Effectif!B:J,8,0)</f>
        <v>DECB</v>
      </c>
    </row>
    <row r="59" spans="1:10" x14ac:dyDescent="0.25">
      <c r="A59" s="4" t="s">
        <v>573</v>
      </c>
      <c r="B59" s="4">
        <v>1034850441</v>
      </c>
      <c r="C59" s="4" t="s">
        <v>337</v>
      </c>
      <c r="D59" s="6">
        <v>265.70999999999998</v>
      </c>
      <c r="E59" s="7">
        <v>45279.539583333331</v>
      </c>
      <c r="F59" s="5" t="s">
        <v>7</v>
      </c>
      <c r="G59" s="4" t="s">
        <v>435</v>
      </c>
      <c r="H59" s="4" t="s">
        <v>1052</v>
      </c>
      <c r="I59" s="4" t="str">
        <f>VLOOKUP(A59,Effectif!B:J,6,0)</f>
        <v>Hugo MARCHAL</v>
      </c>
      <c r="J59" s="4" t="str">
        <f>VLOOKUP(A59,Effectif!B:J,8,0)</f>
        <v>DECB</v>
      </c>
    </row>
    <row r="60" spans="1:10" x14ac:dyDescent="0.25">
      <c r="A60" s="4" t="s">
        <v>577</v>
      </c>
      <c r="B60" s="4">
        <v>1034847125</v>
      </c>
      <c r="C60" s="25" t="s">
        <v>338</v>
      </c>
      <c r="D60" s="6">
        <v>46.79</v>
      </c>
      <c r="E60" s="7">
        <v>45279.576388888891</v>
      </c>
      <c r="F60" s="5" t="s">
        <v>7</v>
      </c>
      <c r="G60" s="4" t="s">
        <v>416</v>
      </c>
      <c r="H60" s="4" t="s">
        <v>1052</v>
      </c>
      <c r="I60" s="4" t="str">
        <f>VLOOKUP(A60,Effectif!B:J,6,0)</f>
        <v>Hugo MARCHAL</v>
      </c>
      <c r="J60" s="4" t="str">
        <f>VLOOKUP(A60,Effectif!B:J,8,0)</f>
        <v>DECB</v>
      </c>
    </row>
    <row r="61" spans="1:10" x14ac:dyDescent="0.25">
      <c r="A61" s="4" t="s">
        <v>574</v>
      </c>
      <c r="B61" s="4">
        <v>1034842981</v>
      </c>
      <c r="C61" s="4" t="s">
        <v>339</v>
      </c>
      <c r="D61" s="6">
        <v>60</v>
      </c>
      <c r="E61" s="7">
        <v>45279.686111111114</v>
      </c>
      <c r="F61" s="5" t="s">
        <v>6</v>
      </c>
      <c r="G61" s="4" t="s">
        <v>418</v>
      </c>
      <c r="H61" s="4" t="s">
        <v>1052</v>
      </c>
      <c r="I61" s="4" t="str">
        <f>VLOOKUP(A61,Effectif!B:J,6,0)</f>
        <v>Hugo MARCHAL</v>
      </c>
      <c r="J61" s="4" t="str">
        <f>VLOOKUP(A61,Effectif!B:J,8,0)</f>
        <v>DECB</v>
      </c>
    </row>
    <row r="62" spans="1:10" x14ac:dyDescent="0.25">
      <c r="A62" s="4" t="s">
        <v>556</v>
      </c>
      <c r="B62" s="4">
        <v>1034845274</v>
      </c>
      <c r="C62" s="25" t="s">
        <v>338</v>
      </c>
      <c r="D62" s="6">
        <v>144</v>
      </c>
      <c r="E62" s="7">
        <v>45279.72152777778</v>
      </c>
      <c r="F62" s="5" t="s">
        <v>6</v>
      </c>
      <c r="G62" s="4" t="s">
        <v>419</v>
      </c>
      <c r="H62" s="4" t="s">
        <v>1052</v>
      </c>
      <c r="I62" s="4" t="str">
        <f>VLOOKUP(A62,Effectif!B:J,6,0)</f>
        <v>Lise DE WITTE</v>
      </c>
      <c r="J62" s="4" t="str">
        <f>VLOOKUP(A62,Effectif!B:J,8,0)</f>
        <v>DECB</v>
      </c>
    </row>
    <row r="63" spans="1:10" x14ac:dyDescent="0.25">
      <c r="A63" s="4" t="s">
        <v>529</v>
      </c>
      <c r="B63" s="4">
        <v>1034850245</v>
      </c>
      <c r="C63" s="4" t="s">
        <v>339</v>
      </c>
      <c r="D63" s="6">
        <v>133.68</v>
      </c>
      <c r="E63" s="7">
        <v>45279.481249999997</v>
      </c>
      <c r="F63" s="5" t="s">
        <v>7</v>
      </c>
      <c r="G63" s="4" t="s">
        <v>420</v>
      </c>
      <c r="H63" s="4" t="s">
        <v>1052</v>
      </c>
      <c r="I63" s="4" t="str">
        <f>VLOOKUP(A63,Effectif!B:J,6,0)</f>
        <v>Lise DE WITTE</v>
      </c>
      <c r="J63" s="4" t="str">
        <f>VLOOKUP(A63,Effectif!B:J,8,0)</f>
        <v>DECB</v>
      </c>
    </row>
    <row r="64" spans="1:10" x14ac:dyDescent="0.25">
      <c r="A64" s="4" t="s">
        <v>579</v>
      </c>
      <c r="B64" s="4">
        <v>1034848965</v>
      </c>
      <c r="C64" s="4" t="s">
        <v>339</v>
      </c>
      <c r="D64" s="6">
        <v>85.78</v>
      </c>
      <c r="E64" s="7">
        <v>45279.731944444444</v>
      </c>
      <c r="F64" s="5" t="s">
        <v>7</v>
      </c>
      <c r="G64" s="4" t="s">
        <v>421</v>
      </c>
      <c r="H64" s="4" t="s">
        <v>1052</v>
      </c>
      <c r="I64" s="4" t="str">
        <f>VLOOKUP(A64,Effectif!B:J,6,0)</f>
        <v>Hugo MARCHAL</v>
      </c>
      <c r="J64" s="4" t="str">
        <f>VLOOKUP(A64,Effectif!B:J,8,0)</f>
        <v>DECB</v>
      </c>
    </row>
    <row r="65" spans="1:10" x14ac:dyDescent="0.25">
      <c r="A65" s="4" t="s">
        <v>556</v>
      </c>
      <c r="B65" s="4">
        <v>1034852431</v>
      </c>
      <c r="C65" s="4" t="s">
        <v>333</v>
      </c>
      <c r="D65" s="6">
        <v>106</v>
      </c>
      <c r="E65" s="7">
        <v>45279.612500000003</v>
      </c>
      <c r="F65" s="5" t="s">
        <v>6</v>
      </c>
      <c r="G65" s="4" t="s">
        <v>422</v>
      </c>
      <c r="H65" s="4" t="s">
        <v>1052</v>
      </c>
      <c r="I65" s="4" t="str">
        <f>VLOOKUP(A65,Effectif!B:J,6,0)</f>
        <v>Lise DE WITTE</v>
      </c>
      <c r="J65" s="4" t="str">
        <f>VLOOKUP(A65,Effectif!B:J,8,0)</f>
        <v>DECB</v>
      </c>
    </row>
    <row r="66" spans="1:10" x14ac:dyDescent="0.25">
      <c r="A66" s="4" t="s">
        <v>554</v>
      </c>
      <c r="B66" s="4">
        <v>1034847442</v>
      </c>
      <c r="C66" s="4" t="s">
        <v>336</v>
      </c>
      <c r="D66" s="6">
        <v>150</v>
      </c>
      <c r="E66" s="7">
        <v>45279.609722222223</v>
      </c>
      <c r="F66" s="5" t="s">
        <v>6</v>
      </c>
      <c r="G66" s="4" t="s">
        <v>423</v>
      </c>
      <c r="H66" s="4" t="s">
        <v>1052</v>
      </c>
      <c r="I66" s="4" t="str">
        <f>VLOOKUP(A66,Effectif!B:J,6,0)</f>
        <v>Lise DE WITTE</v>
      </c>
      <c r="J66" s="4" t="str">
        <f>VLOOKUP(A66,Effectif!B:J,8,0)</f>
        <v>DECB</v>
      </c>
    </row>
    <row r="67" spans="1:10" x14ac:dyDescent="0.25">
      <c r="A67" s="4" t="s">
        <v>554</v>
      </c>
      <c r="B67" s="4">
        <v>1034849732</v>
      </c>
      <c r="C67" s="4" t="s">
        <v>340</v>
      </c>
      <c r="D67" s="6">
        <v>105</v>
      </c>
      <c r="E67" s="7">
        <v>45279.561111111114</v>
      </c>
      <c r="F67" s="5" t="s">
        <v>6</v>
      </c>
      <c r="G67" s="4" t="s">
        <v>424</v>
      </c>
      <c r="H67" s="4" t="s">
        <v>1052</v>
      </c>
      <c r="I67" s="4" t="str">
        <f>VLOOKUP(A67,Effectif!B:J,6,0)</f>
        <v>Lise DE WITTE</v>
      </c>
      <c r="J67" s="4" t="str">
        <f>VLOOKUP(A67,Effectif!B:J,8,0)</f>
        <v>DECB</v>
      </c>
    </row>
    <row r="68" spans="1:10" x14ac:dyDescent="0.25">
      <c r="A68" s="4" t="s">
        <v>531</v>
      </c>
      <c r="B68" s="4">
        <v>1034849295</v>
      </c>
      <c r="C68" s="4" t="s">
        <v>341</v>
      </c>
      <c r="D68" s="6">
        <v>20</v>
      </c>
      <c r="E68" s="7">
        <v>45279.699305555558</v>
      </c>
      <c r="F68" s="5" t="s">
        <v>7</v>
      </c>
      <c r="G68" s="4" t="s">
        <v>425</v>
      </c>
      <c r="H68" s="4" t="s">
        <v>1052</v>
      </c>
      <c r="I68" s="4" t="str">
        <f>VLOOKUP(A68,Effectif!B:J,6,0)</f>
        <v>Lise DE WITTE</v>
      </c>
      <c r="J68" s="4" t="str">
        <f>VLOOKUP(A68,Effectif!B:J,8,0)</f>
        <v>DECB</v>
      </c>
    </row>
    <row r="69" spans="1:10" x14ac:dyDescent="0.25">
      <c r="A69" s="4" t="s">
        <v>577</v>
      </c>
      <c r="B69" s="4">
        <v>1034854957</v>
      </c>
      <c r="C69" s="4" t="s">
        <v>337</v>
      </c>
      <c r="D69" s="6">
        <v>44</v>
      </c>
      <c r="E69" s="7">
        <v>45279.48541666667</v>
      </c>
      <c r="F69" s="5" t="s">
        <v>6</v>
      </c>
      <c r="G69" s="4" t="s">
        <v>426</v>
      </c>
      <c r="H69" s="4" t="s">
        <v>1052</v>
      </c>
      <c r="I69" s="4" t="str">
        <f>VLOOKUP(A69,Effectif!B:J,6,0)</f>
        <v>Hugo MARCHAL</v>
      </c>
      <c r="J69" s="4" t="str">
        <f>VLOOKUP(A69,Effectif!B:J,8,0)</f>
        <v>DECB</v>
      </c>
    </row>
    <row r="70" spans="1:10" x14ac:dyDescent="0.25">
      <c r="A70" s="4" t="s">
        <v>573</v>
      </c>
      <c r="B70" s="4">
        <v>1034847206</v>
      </c>
      <c r="C70" s="4" t="s">
        <v>333</v>
      </c>
      <c r="D70" s="6">
        <v>64.790000000000006</v>
      </c>
      <c r="E70" s="7">
        <v>45279.428472222222</v>
      </c>
      <c r="F70" s="5" t="s">
        <v>6</v>
      </c>
      <c r="G70" s="4" t="s">
        <v>427</v>
      </c>
      <c r="H70" s="4" t="s">
        <v>1052</v>
      </c>
      <c r="I70" s="4" t="str">
        <f>VLOOKUP(A70,Effectif!B:J,6,0)</f>
        <v>Hugo MARCHAL</v>
      </c>
      <c r="J70" s="4" t="str">
        <f>VLOOKUP(A70,Effectif!B:J,8,0)</f>
        <v>DECB</v>
      </c>
    </row>
    <row r="71" spans="1:10" x14ac:dyDescent="0.25">
      <c r="A71" s="4" t="s">
        <v>582</v>
      </c>
      <c r="B71" s="4">
        <v>1034854079</v>
      </c>
      <c r="C71" s="4" t="s">
        <v>337</v>
      </c>
      <c r="D71" s="6">
        <v>53</v>
      </c>
      <c r="E71" s="7">
        <v>45279.464583333334</v>
      </c>
      <c r="F71" s="5" t="s">
        <v>8</v>
      </c>
      <c r="G71" s="4" t="s">
        <v>428</v>
      </c>
      <c r="H71" s="4" t="s">
        <v>1052</v>
      </c>
      <c r="I71" s="4" t="str">
        <f>VLOOKUP(A71,Effectif!B:J,6,0)</f>
        <v>Hugo MARCHAL</v>
      </c>
      <c r="J71" s="4" t="str">
        <f>VLOOKUP(A71,Effectif!B:J,8,0)</f>
        <v>DECB</v>
      </c>
    </row>
    <row r="72" spans="1:10" x14ac:dyDescent="0.25">
      <c r="A72" s="4" t="s">
        <v>554</v>
      </c>
      <c r="B72" s="4">
        <v>1034863938</v>
      </c>
      <c r="C72" s="4" t="s">
        <v>341</v>
      </c>
      <c r="D72" s="6">
        <v>50</v>
      </c>
      <c r="E72" s="7">
        <v>45279.648611111108</v>
      </c>
      <c r="F72" s="5" t="s">
        <v>7</v>
      </c>
      <c r="G72" s="4" t="s">
        <v>429</v>
      </c>
      <c r="H72" s="4" t="s">
        <v>1052</v>
      </c>
      <c r="I72" s="4" t="str">
        <f>VLOOKUP(A72,Effectif!B:J,6,0)</f>
        <v>Lise DE WITTE</v>
      </c>
      <c r="J72" s="4" t="str">
        <f>VLOOKUP(A72,Effectif!B:J,8,0)</f>
        <v>DECB</v>
      </c>
    </row>
    <row r="73" spans="1:10" x14ac:dyDescent="0.25">
      <c r="A73" s="4" t="s">
        <v>573</v>
      </c>
      <c r="B73" s="4">
        <v>1034843763</v>
      </c>
      <c r="C73" s="4" t="s">
        <v>336</v>
      </c>
      <c r="D73" s="6">
        <v>126</v>
      </c>
      <c r="E73" s="7">
        <v>45279.544444444444</v>
      </c>
      <c r="F73" s="5" t="s">
        <v>6</v>
      </c>
      <c r="G73" s="4" t="s">
        <v>430</v>
      </c>
      <c r="H73" s="4" t="s">
        <v>1052</v>
      </c>
      <c r="I73" s="4" t="str">
        <f>VLOOKUP(A73,Effectif!B:J,6,0)</f>
        <v>Hugo MARCHAL</v>
      </c>
      <c r="J73" s="4" t="str">
        <f>VLOOKUP(A73,Effectif!B:J,8,0)</f>
        <v>DECB</v>
      </c>
    </row>
    <row r="74" spans="1:10" x14ac:dyDescent="0.25">
      <c r="A74" s="4" t="s">
        <v>544</v>
      </c>
      <c r="B74" s="4">
        <v>1034854208</v>
      </c>
      <c r="C74" s="4" t="s">
        <v>336</v>
      </c>
      <c r="D74" s="6">
        <v>130</v>
      </c>
      <c r="E74" s="7">
        <v>45279.620833333334</v>
      </c>
      <c r="F74" s="5" t="s">
        <v>6</v>
      </c>
      <c r="G74" s="4" t="s">
        <v>432</v>
      </c>
      <c r="H74" s="4" t="s">
        <v>1052</v>
      </c>
      <c r="I74" s="4" t="str">
        <f>VLOOKUP(A74,Effectif!B:J,6,0)</f>
        <v>Lise DE WITTE</v>
      </c>
      <c r="J74" s="4" t="str">
        <f>VLOOKUP(A74,Effectif!B:J,8,0)</f>
        <v>DECB</v>
      </c>
    </row>
    <row r="75" spans="1:10" x14ac:dyDescent="0.25">
      <c r="A75" s="4" t="s">
        <v>579</v>
      </c>
      <c r="B75" s="4">
        <v>1034848253</v>
      </c>
      <c r="C75" s="4" t="s">
        <v>341</v>
      </c>
      <c r="D75" s="6">
        <v>421</v>
      </c>
      <c r="E75" s="7">
        <v>45279.686805555553</v>
      </c>
      <c r="F75" s="5" t="s">
        <v>6</v>
      </c>
      <c r="G75" s="4" t="s">
        <v>433</v>
      </c>
      <c r="H75" s="4" t="s">
        <v>1052</v>
      </c>
      <c r="I75" s="4" t="str">
        <f>VLOOKUP(A75,Effectif!B:J,6,0)</f>
        <v>Hugo MARCHAL</v>
      </c>
      <c r="J75" s="4" t="str">
        <f>VLOOKUP(A75,Effectif!B:J,8,0)</f>
        <v>DECB</v>
      </c>
    </row>
    <row r="76" spans="1:10" x14ac:dyDescent="0.25">
      <c r="A76" s="4" t="s">
        <v>552</v>
      </c>
      <c r="B76" s="4">
        <v>1034861552</v>
      </c>
      <c r="C76" s="4" t="s">
        <v>341</v>
      </c>
      <c r="D76" s="6">
        <v>37.53</v>
      </c>
      <c r="E76" s="7">
        <v>45279.652777777781</v>
      </c>
      <c r="F76" s="5" t="s">
        <v>6</v>
      </c>
      <c r="G76" s="4" t="s">
        <v>434</v>
      </c>
      <c r="H76" s="4" t="s">
        <v>1052</v>
      </c>
      <c r="I76" s="4" t="str">
        <f>VLOOKUP(A76,Effectif!B:J,6,0)</f>
        <v>Lise DE WITTE</v>
      </c>
      <c r="J76" s="4" t="str">
        <f>VLOOKUP(A76,Effectif!B:J,8,0)</f>
        <v>DECB</v>
      </c>
    </row>
    <row r="77" spans="1:10" x14ac:dyDescent="0.25">
      <c r="A77" s="4" t="s">
        <v>531</v>
      </c>
      <c r="B77" s="4">
        <v>1034848482</v>
      </c>
      <c r="C77" s="4" t="s">
        <v>335</v>
      </c>
      <c r="D77" s="6">
        <v>40</v>
      </c>
      <c r="E77" s="7">
        <v>45279.700694444444</v>
      </c>
      <c r="F77" s="5" t="s">
        <v>6</v>
      </c>
      <c r="G77" s="4" t="s">
        <v>435</v>
      </c>
      <c r="H77" s="4" t="s">
        <v>1052</v>
      </c>
      <c r="I77" s="4" t="str">
        <f>VLOOKUP(A77,Effectif!B:J,6,0)</f>
        <v>Lise DE WITTE</v>
      </c>
      <c r="J77" s="4" t="str">
        <f>VLOOKUP(A77,Effectif!B:J,8,0)</f>
        <v>DECB</v>
      </c>
    </row>
    <row r="78" spans="1:10" x14ac:dyDescent="0.25">
      <c r="A78" s="4" t="s">
        <v>556</v>
      </c>
      <c r="B78" s="4">
        <v>1034847600</v>
      </c>
      <c r="C78" s="4" t="s">
        <v>341</v>
      </c>
      <c r="D78" s="6">
        <v>24</v>
      </c>
      <c r="E78" s="7">
        <v>45279.643055555556</v>
      </c>
      <c r="F78" s="5" t="s">
        <v>6</v>
      </c>
      <c r="G78" s="4" t="s">
        <v>416</v>
      </c>
      <c r="H78" s="4" t="s">
        <v>1052</v>
      </c>
      <c r="I78" s="4" t="str">
        <f>VLOOKUP(A78,Effectif!B:J,6,0)</f>
        <v>Lise DE WITTE</v>
      </c>
      <c r="J78" s="4" t="str">
        <f>VLOOKUP(A78,Effectif!B:J,8,0)</f>
        <v>DECB</v>
      </c>
    </row>
    <row r="79" spans="1:10" x14ac:dyDescent="0.25">
      <c r="A79" s="4" t="s">
        <v>588</v>
      </c>
      <c r="B79" s="4">
        <v>1034847280</v>
      </c>
      <c r="C79" s="4" t="s">
        <v>335</v>
      </c>
      <c r="D79" s="6">
        <v>149.38</v>
      </c>
      <c r="E79" s="7">
        <v>45279.638194444444</v>
      </c>
      <c r="F79" s="5" t="s">
        <v>6</v>
      </c>
      <c r="G79" s="4" t="s">
        <v>417</v>
      </c>
      <c r="H79" s="4" t="s">
        <v>1052</v>
      </c>
      <c r="I79" s="4" t="str">
        <f>VLOOKUP(A79,Effectif!B:J,6,0)</f>
        <v>Hugo MARCHAL</v>
      </c>
      <c r="J79" s="4" t="str">
        <f>VLOOKUP(A79,Effectif!B:J,8,0)</f>
        <v>DECB</v>
      </c>
    </row>
    <row r="80" spans="1:10" x14ac:dyDescent="0.25">
      <c r="A80" s="4" t="s">
        <v>538</v>
      </c>
      <c r="B80" s="4">
        <v>1034855197</v>
      </c>
      <c r="C80" s="4" t="s">
        <v>337</v>
      </c>
      <c r="D80" s="6">
        <v>100</v>
      </c>
      <c r="E80" s="7">
        <v>45279.445138888892</v>
      </c>
      <c r="F80" s="5" t="s">
        <v>6</v>
      </c>
      <c r="G80" s="4" t="s">
        <v>418</v>
      </c>
      <c r="H80" s="4" t="s">
        <v>1052</v>
      </c>
      <c r="I80" s="4" t="str">
        <f>VLOOKUP(A80,Effectif!B:J,6,0)</f>
        <v>Lise DE WITTE</v>
      </c>
      <c r="J80" s="4" t="str">
        <f>VLOOKUP(A80,Effectif!B:J,8,0)</f>
        <v>DECB</v>
      </c>
    </row>
    <row r="81" spans="1:10" x14ac:dyDescent="0.25">
      <c r="A81" s="4" t="s">
        <v>557</v>
      </c>
      <c r="B81" s="4">
        <v>1034846357</v>
      </c>
      <c r="C81" s="25" t="s">
        <v>338</v>
      </c>
      <c r="D81" s="6">
        <v>10.4</v>
      </c>
      <c r="E81" s="7">
        <v>45279.493055555555</v>
      </c>
      <c r="F81" s="5" t="s">
        <v>6</v>
      </c>
      <c r="G81" s="4" t="s">
        <v>419</v>
      </c>
      <c r="H81" s="4" t="s">
        <v>1052</v>
      </c>
      <c r="I81" s="4" t="str">
        <f>VLOOKUP(A81,Effectif!B:J,6,0)</f>
        <v>Lise DE WITTE</v>
      </c>
      <c r="J81" s="4" t="str">
        <f>VLOOKUP(A81,Effectif!B:J,8,0)</f>
        <v>DECB</v>
      </c>
    </row>
    <row r="82" spans="1:10" x14ac:dyDescent="0.25">
      <c r="A82" s="4" t="s">
        <v>588</v>
      </c>
      <c r="B82" s="4">
        <v>1034853826</v>
      </c>
      <c r="C82" s="4" t="s">
        <v>333</v>
      </c>
      <c r="D82" s="6">
        <v>32.5</v>
      </c>
      <c r="E82" s="7">
        <v>45279.719444444447</v>
      </c>
      <c r="F82" s="5" t="s">
        <v>6</v>
      </c>
      <c r="G82" s="4" t="s">
        <v>420</v>
      </c>
      <c r="H82" s="4" t="s">
        <v>1052</v>
      </c>
      <c r="I82" s="4" t="str">
        <f>VLOOKUP(A82,Effectif!B:J,6,0)</f>
        <v>Hugo MARCHAL</v>
      </c>
      <c r="J82" s="4" t="str">
        <f>VLOOKUP(A82,Effectif!B:J,8,0)</f>
        <v>DECB</v>
      </c>
    </row>
    <row r="83" spans="1:10" x14ac:dyDescent="0.25">
      <c r="A83" s="4" t="s">
        <v>558</v>
      </c>
      <c r="B83" s="4">
        <v>1034842545</v>
      </c>
      <c r="C83" s="4" t="s">
        <v>339</v>
      </c>
      <c r="D83" s="6">
        <v>23.67</v>
      </c>
      <c r="E83" s="7">
        <v>45279.427083333336</v>
      </c>
      <c r="F83" s="5" t="s">
        <v>6</v>
      </c>
      <c r="G83" s="4" t="s">
        <v>421</v>
      </c>
      <c r="H83" s="4" t="s">
        <v>1052</v>
      </c>
      <c r="I83" s="4" t="str">
        <f>VLOOKUP(A83,Effectif!B:J,6,0)</f>
        <v>Lise DE WITTE</v>
      </c>
      <c r="J83" s="4" t="str">
        <f>VLOOKUP(A83,Effectif!B:J,8,0)</f>
        <v>DECB</v>
      </c>
    </row>
    <row r="84" spans="1:10" x14ac:dyDescent="0.25">
      <c r="A84" s="4" t="s">
        <v>572</v>
      </c>
      <c r="B84" s="4">
        <v>1034854076</v>
      </c>
      <c r="C84" s="4" t="s">
        <v>339</v>
      </c>
      <c r="D84" s="6">
        <v>55.29</v>
      </c>
      <c r="E84" s="7">
        <v>45305.506249999999</v>
      </c>
      <c r="F84" s="5" t="s">
        <v>6</v>
      </c>
      <c r="G84" s="4" t="s">
        <v>424</v>
      </c>
      <c r="H84" s="4" t="s">
        <v>1052</v>
      </c>
      <c r="I84" s="4" t="str">
        <f>VLOOKUP(A84,Effectif!B:J,6,0)</f>
        <v>Lise DE WITTE</v>
      </c>
      <c r="J84" s="4" t="str">
        <f>VLOOKUP(A84,Effectif!B:J,8,0)</f>
        <v>DECB</v>
      </c>
    </row>
    <row r="85" spans="1:10" x14ac:dyDescent="0.25">
      <c r="A85" s="4" t="s">
        <v>529</v>
      </c>
      <c r="B85" s="4">
        <v>1034855835</v>
      </c>
      <c r="C85" s="4" t="s">
        <v>333</v>
      </c>
      <c r="D85" s="6">
        <v>162</v>
      </c>
      <c r="E85" s="7">
        <v>45305.646527777775</v>
      </c>
      <c r="F85" s="5" t="s">
        <v>6</v>
      </c>
      <c r="G85" s="4" t="s">
        <v>425</v>
      </c>
      <c r="H85" s="4" t="s">
        <v>1052</v>
      </c>
      <c r="I85" s="4" t="str">
        <f>VLOOKUP(A85,Effectif!B:J,6,0)</f>
        <v>Lise DE WITTE</v>
      </c>
      <c r="J85" s="4" t="str">
        <f>VLOOKUP(A85,Effectif!B:J,8,0)</f>
        <v>DECB</v>
      </c>
    </row>
    <row r="86" spans="1:10" x14ac:dyDescent="0.25">
      <c r="A86" s="4" t="s">
        <v>552</v>
      </c>
      <c r="B86" s="4">
        <v>1034845388</v>
      </c>
      <c r="C86" s="4" t="s">
        <v>336</v>
      </c>
      <c r="D86" s="6">
        <v>100</v>
      </c>
      <c r="E86" s="7">
        <v>45305.563888888886</v>
      </c>
      <c r="F86" s="5" t="s">
        <v>6</v>
      </c>
      <c r="G86" s="4" t="s">
        <v>426</v>
      </c>
      <c r="H86" s="4" t="s">
        <v>1052</v>
      </c>
      <c r="I86" s="4" t="str">
        <f>VLOOKUP(A86,Effectif!B:J,6,0)</f>
        <v>Lise DE WITTE</v>
      </c>
      <c r="J86" s="4" t="str">
        <f>VLOOKUP(A86,Effectif!B:J,8,0)</f>
        <v>DECB</v>
      </c>
    </row>
    <row r="87" spans="1:10" x14ac:dyDescent="0.25">
      <c r="A87" s="4" t="s">
        <v>529</v>
      </c>
      <c r="B87" s="4">
        <v>1034856032</v>
      </c>
      <c r="C87" s="4" t="s">
        <v>340</v>
      </c>
      <c r="D87" s="6">
        <v>64</v>
      </c>
      <c r="E87" s="7">
        <v>45305.435416666667</v>
      </c>
      <c r="F87" s="5" t="s">
        <v>6</v>
      </c>
      <c r="G87" s="4" t="s">
        <v>427</v>
      </c>
      <c r="H87" s="4" t="s">
        <v>1052</v>
      </c>
      <c r="I87" s="4" t="str">
        <f>VLOOKUP(A87,Effectif!B:J,6,0)</f>
        <v>Lise DE WITTE</v>
      </c>
      <c r="J87" s="4" t="str">
        <f>VLOOKUP(A87,Effectif!B:J,8,0)</f>
        <v>DECB</v>
      </c>
    </row>
    <row r="88" spans="1:10" x14ac:dyDescent="0.25">
      <c r="A88" s="4" t="s">
        <v>530</v>
      </c>
      <c r="B88" s="4">
        <v>1034852261</v>
      </c>
      <c r="C88" s="4" t="s">
        <v>341</v>
      </c>
      <c r="D88" s="6">
        <v>181</v>
      </c>
      <c r="E88" s="7">
        <v>45305.689583333333</v>
      </c>
      <c r="F88" s="5" t="s">
        <v>6</v>
      </c>
      <c r="G88" s="4" t="s">
        <v>428</v>
      </c>
      <c r="H88" s="4" t="s">
        <v>1052</v>
      </c>
      <c r="I88" s="4" t="str">
        <f>VLOOKUP(A88,Effectif!B:J,6,0)</f>
        <v>Lise DE WITTE</v>
      </c>
      <c r="J88" s="4" t="str">
        <f>VLOOKUP(A88,Effectif!B:J,8,0)</f>
        <v>DECB</v>
      </c>
    </row>
    <row r="89" spans="1:10" x14ac:dyDescent="0.25">
      <c r="A89" s="4" t="s">
        <v>574</v>
      </c>
      <c r="B89" s="4">
        <v>1034864307</v>
      </c>
      <c r="C89" s="4" t="s">
        <v>337</v>
      </c>
      <c r="D89" s="6">
        <v>80.73</v>
      </c>
      <c r="E89" s="7">
        <v>45305.496527777781</v>
      </c>
      <c r="F89" s="5" t="s">
        <v>6</v>
      </c>
      <c r="G89" s="4" t="s">
        <v>429</v>
      </c>
      <c r="H89" s="4" t="s">
        <v>1052</v>
      </c>
      <c r="I89" s="4" t="str">
        <f>VLOOKUP(A89,Effectif!B:J,6,0)</f>
        <v>Hugo MARCHAL</v>
      </c>
      <c r="J89" s="4" t="str">
        <f>VLOOKUP(A89,Effectif!B:J,8,0)</f>
        <v>DECB</v>
      </c>
    </row>
    <row r="90" spans="1:10" x14ac:dyDescent="0.25">
      <c r="A90" s="4" t="s">
        <v>530</v>
      </c>
      <c r="B90" s="4">
        <v>1034867308</v>
      </c>
      <c r="C90" s="4" t="s">
        <v>333</v>
      </c>
      <c r="D90" s="6">
        <v>202.65</v>
      </c>
      <c r="E90" s="7">
        <v>45305.51458333333</v>
      </c>
      <c r="F90" s="5" t="s">
        <v>6</v>
      </c>
      <c r="G90" s="4" t="s">
        <v>430</v>
      </c>
      <c r="H90" s="4" t="s">
        <v>1052</v>
      </c>
      <c r="I90" s="4" t="str">
        <f>VLOOKUP(A90,Effectif!B:J,6,0)</f>
        <v>Lise DE WITTE</v>
      </c>
      <c r="J90" s="4" t="str">
        <f>VLOOKUP(A90,Effectif!B:J,8,0)</f>
        <v>DECB</v>
      </c>
    </row>
    <row r="91" spans="1:10" x14ac:dyDescent="0.25">
      <c r="A91" s="4" t="s">
        <v>582</v>
      </c>
      <c r="B91" s="4">
        <v>1034862091</v>
      </c>
      <c r="C91" s="4" t="s">
        <v>337</v>
      </c>
      <c r="D91" s="6">
        <v>107</v>
      </c>
      <c r="E91" s="7">
        <v>45305.652777777781</v>
      </c>
      <c r="F91" s="5" t="s">
        <v>6</v>
      </c>
      <c r="G91" s="4" t="s">
        <v>431</v>
      </c>
      <c r="H91" s="4" t="s">
        <v>1052</v>
      </c>
      <c r="I91" s="4" t="str">
        <f>VLOOKUP(A91,Effectif!B:J,6,0)</f>
        <v>Hugo MARCHAL</v>
      </c>
      <c r="J91" s="4" t="str">
        <f>VLOOKUP(A91,Effectif!B:J,8,0)</f>
        <v>DECB</v>
      </c>
    </row>
    <row r="92" spans="1:10" x14ac:dyDescent="0.25">
      <c r="A92" s="4" t="s">
        <v>544</v>
      </c>
      <c r="B92" s="4">
        <v>1034842242</v>
      </c>
      <c r="C92" s="4" t="s">
        <v>341</v>
      </c>
      <c r="D92" s="6">
        <v>168.99</v>
      </c>
      <c r="E92" s="7">
        <v>45305.602777777778</v>
      </c>
      <c r="F92" s="5" t="s">
        <v>6</v>
      </c>
      <c r="G92" s="4" t="s">
        <v>432</v>
      </c>
      <c r="H92" s="4" t="s">
        <v>1052</v>
      </c>
      <c r="I92" s="4" t="str">
        <f>VLOOKUP(A92,Effectif!B:J,6,0)</f>
        <v>Lise DE WITTE</v>
      </c>
      <c r="J92" s="4" t="str">
        <f>VLOOKUP(A92,Effectif!B:J,8,0)</f>
        <v>DECB</v>
      </c>
    </row>
    <row r="93" spans="1:10" x14ac:dyDescent="0.25">
      <c r="A93" s="4" t="s">
        <v>589</v>
      </c>
      <c r="B93" s="4">
        <v>1034856883</v>
      </c>
      <c r="C93" s="4" t="s">
        <v>336</v>
      </c>
      <c r="D93" s="6">
        <v>54.39</v>
      </c>
      <c r="E93" s="7">
        <v>45305.5</v>
      </c>
      <c r="F93" s="5" t="s">
        <v>6</v>
      </c>
      <c r="G93" s="4" t="s">
        <v>433</v>
      </c>
      <c r="H93" s="4" t="s">
        <v>1052</v>
      </c>
      <c r="I93" s="4" t="str">
        <f>VLOOKUP(A93,Effectif!B:J,6,0)</f>
        <v>Hugo MARCHAL</v>
      </c>
      <c r="J93" s="4" t="str">
        <f>VLOOKUP(A93,Effectif!B:J,8,0)</f>
        <v>DECB</v>
      </c>
    </row>
    <row r="94" spans="1:10" x14ac:dyDescent="0.25">
      <c r="A94" s="4" t="s">
        <v>538</v>
      </c>
      <c r="B94" s="4">
        <v>1034857690</v>
      </c>
      <c r="C94" s="4" t="s">
        <v>340</v>
      </c>
      <c r="D94" s="6">
        <v>65</v>
      </c>
      <c r="E94" s="7">
        <v>45305.428472222222</v>
      </c>
      <c r="F94" s="5" t="s">
        <v>6</v>
      </c>
      <c r="G94" s="4" t="s">
        <v>434</v>
      </c>
      <c r="H94" s="4" t="s">
        <v>1052</v>
      </c>
      <c r="I94" s="4" t="str">
        <f>VLOOKUP(A94,Effectif!B:J,6,0)</f>
        <v>Lise DE WITTE</v>
      </c>
      <c r="J94" s="4" t="str">
        <f>VLOOKUP(A94,Effectif!B:J,8,0)</f>
        <v>DECB</v>
      </c>
    </row>
    <row r="95" spans="1:10" x14ac:dyDescent="0.25">
      <c r="A95" s="4" t="s">
        <v>579</v>
      </c>
      <c r="B95" s="4">
        <v>1034863893</v>
      </c>
      <c r="C95" s="4" t="s">
        <v>336</v>
      </c>
      <c r="D95" s="6">
        <v>50</v>
      </c>
      <c r="E95" s="7">
        <v>45305.731944444444</v>
      </c>
      <c r="F95" s="5" t="s">
        <v>7</v>
      </c>
      <c r="G95" s="4" t="s">
        <v>435</v>
      </c>
      <c r="H95" s="4" t="s">
        <v>1052</v>
      </c>
      <c r="I95" s="4" t="str">
        <f>VLOOKUP(A95,Effectif!B:J,6,0)</f>
        <v>Hugo MARCHAL</v>
      </c>
      <c r="J95" s="4" t="str">
        <f>VLOOKUP(A95,Effectif!B:J,8,0)</f>
        <v>DECB</v>
      </c>
    </row>
    <row r="96" spans="1:10" x14ac:dyDescent="0.25">
      <c r="A96" s="4" t="s">
        <v>552</v>
      </c>
      <c r="B96" s="4">
        <v>1034845617</v>
      </c>
      <c r="C96" s="4" t="s">
        <v>341</v>
      </c>
      <c r="D96" s="6">
        <v>59.62</v>
      </c>
      <c r="E96" s="7">
        <v>45305.430555555555</v>
      </c>
      <c r="F96" s="5" t="s">
        <v>6</v>
      </c>
      <c r="G96" s="4" t="s">
        <v>416</v>
      </c>
      <c r="H96" s="4" t="s">
        <v>1052</v>
      </c>
      <c r="I96" s="4" t="str">
        <f>VLOOKUP(A96,Effectif!B:J,6,0)</f>
        <v>Lise DE WITTE</v>
      </c>
      <c r="J96" s="4" t="str">
        <f>VLOOKUP(A96,Effectif!B:J,8,0)</f>
        <v>DECB</v>
      </c>
    </row>
    <row r="97" spans="1:10" x14ac:dyDescent="0.25">
      <c r="A97" s="4" t="s">
        <v>588</v>
      </c>
      <c r="B97" s="4">
        <v>1034848788</v>
      </c>
      <c r="C97" s="4" t="s">
        <v>341</v>
      </c>
      <c r="D97" s="6">
        <v>33.97</v>
      </c>
      <c r="E97" s="7">
        <v>45305.557638888888</v>
      </c>
      <c r="F97" s="5" t="s">
        <v>6</v>
      </c>
      <c r="G97" s="4" t="s">
        <v>417</v>
      </c>
      <c r="H97" s="4" t="s">
        <v>1052</v>
      </c>
      <c r="I97" s="4" t="str">
        <f>VLOOKUP(A97,Effectif!B:J,6,0)</f>
        <v>Hugo MARCHAL</v>
      </c>
      <c r="J97" s="4" t="str">
        <f>VLOOKUP(A97,Effectif!B:J,8,0)</f>
        <v>DECB</v>
      </c>
    </row>
    <row r="98" spans="1:10" x14ac:dyDescent="0.25">
      <c r="A98" s="4" t="s">
        <v>555</v>
      </c>
      <c r="B98" s="4">
        <v>1034855511</v>
      </c>
      <c r="C98" s="4" t="s">
        <v>335</v>
      </c>
      <c r="D98" s="6">
        <v>50</v>
      </c>
      <c r="E98" s="7">
        <v>45279.665277777778</v>
      </c>
      <c r="F98" s="5" t="s">
        <v>6</v>
      </c>
      <c r="G98" s="4" t="s">
        <v>418</v>
      </c>
      <c r="H98" s="4" t="s">
        <v>1052</v>
      </c>
      <c r="I98" s="4" t="str">
        <f>VLOOKUP(A98,Effectif!B:J,6,0)</f>
        <v>Lise DE WITTE</v>
      </c>
      <c r="J98" s="4" t="str">
        <f>VLOOKUP(A98,Effectif!B:J,8,0)</f>
        <v>DECB</v>
      </c>
    </row>
    <row r="99" spans="1:10" x14ac:dyDescent="0.25">
      <c r="A99" s="4" t="s">
        <v>556</v>
      </c>
      <c r="B99" s="4">
        <v>1034852566</v>
      </c>
      <c r="C99" s="4" t="s">
        <v>341</v>
      </c>
      <c r="D99" s="6">
        <v>73</v>
      </c>
      <c r="E99" s="7">
        <v>45279.599305555559</v>
      </c>
      <c r="F99" s="5" t="s">
        <v>6</v>
      </c>
      <c r="G99" s="4" t="s">
        <v>419</v>
      </c>
      <c r="H99" s="4" t="s">
        <v>1052</v>
      </c>
      <c r="I99" s="4" t="str">
        <f>VLOOKUP(A99,Effectif!B:J,6,0)</f>
        <v>Lise DE WITTE</v>
      </c>
      <c r="J99" s="4" t="str">
        <f>VLOOKUP(A99,Effectif!B:J,8,0)</f>
        <v>DECB</v>
      </c>
    </row>
    <row r="100" spans="1:10" x14ac:dyDescent="0.25">
      <c r="A100" s="4" t="s">
        <v>529</v>
      </c>
      <c r="B100" s="4">
        <v>1034842757</v>
      </c>
      <c r="C100" s="4" t="s">
        <v>341</v>
      </c>
      <c r="D100" s="6">
        <v>358</v>
      </c>
      <c r="E100" s="7">
        <v>45279.456944444442</v>
      </c>
      <c r="F100" s="5" t="s">
        <v>7</v>
      </c>
      <c r="G100" s="4" t="s">
        <v>420</v>
      </c>
      <c r="H100" s="4" t="s">
        <v>1052</v>
      </c>
      <c r="I100" s="4" t="str">
        <f>VLOOKUP(A100,Effectif!B:J,6,0)</f>
        <v>Lise DE WITTE</v>
      </c>
      <c r="J100" s="4" t="str">
        <f>VLOOKUP(A100,Effectif!B:J,8,0)</f>
        <v>DECB</v>
      </c>
    </row>
    <row r="101" spans="1:10" x14ac:dyDescent="0.25">
      <c r="A101" s="4" t="s">
        <v>589</v>
      </c>
      <c r="B101" s="4">
        <v>1034844496</v>
      </c>
      <c r="C101" s="4" t="s">
        <v>341</v>
      </c>
      <c r="D101" s="6">
        <v>20</v>
      </c>
      <c r="E101" s="7">
        <v>45279.488888888889</v>
      </c>
      <c r="F101" s="5" t="s">
        <v>7</v>
      </c>
      <c r="G101" s="4" t="s">
        <v>421</v>
      </c>
      <c r="H101" s="4" t="s">
        <v>1052</v>
      </c>
      <c r="I101" s="4" t="str">
        <f>VLOOKUP(A101,Effectif!B:J,6,0)</f>
        <v>Hugo MARCHAL</v>
      </c>
      <c r="J101" s="4" t="str">
        <f>VLOOKUP(A101,Effectif!B:J,8,0)</f>
        <v>DECB</v>
      </c>
    </row>
    <row r="102" spans="1:10" x14ac:dyDescent="0.25">
      <c r="A102" s="4" t="s">
        <v>530</v>
      </c>
      <c r="B102" s="4">
        <v>1034865920</v>
      </c>
      <c r="C102" s="4" t="s">
        <v>336</v>
      </c>
      <c r="D102" s="6">
        <v>133</v>
      </c>
      <c r="E102" s="7">
        <v>45279.424305555556</v>
      </c>
      <c r="F102" s="5" t="s">
        <v>6</v>
      </c>
      <c r="G102" s="4" t="s">
        <v>422</v>
      </c>
      <c r="H102" s="4" t="s">
        <v>1052</v>
      </c>
      <c r="I102" s="4" t="str">
        <f>VLOOKUP(A102,Effectif!B:J,6,0)</f>
        <v>Lise DE WITTE</v>
      </c>
      <c r="J102" s="4" t="str">
        <f>VLOOKUP(A102,Effectif!B:J,8,0)</f>
        <v>DECB</v>
      </c>
    </row>
    <row r="103" spans="1:10" x14ac:dyDescent="0.25">
      <c r="A103" s="4" t="s">
        <v>529</v>
      </c>
      <c r="B103" s="4">
        <v>1034859308</v>
      </c>
      <c r="C103" s="5" t="s">
        <v>332</v>
      </c>
      <c r="D103" s="6">
        <v>149.65</v>
      </c>
      <c r="E103" s="7">
        <v>45279.688194444447</v>
      </c>
      <c r="F103" s="5" t="s">
        <v>6</v>
      </c>
      <c r="G103" s="4" t="s">
        <v>423</v>
      </c>
      <c r="H103" s="4" t="s">
        <v>1052</v>
      </c>
      <c r="I103" s="4" t="str">
        <f>VLOOKUP(A103,Effectif!B:J,6,0)</f>
        <v>Lise DE WITTE</v>
      </c>
      <c r="J103" s="4" t="str">
        <f>VLOOKUP(A103,Effectif!B:J,8,0)</f>
        <v>DECB</v>
      </c>
    </row>
    <row r="104" spans="1:10" x14ac:dyDescent="0.25">
      <c r="A104" s="4" t="s">
        <v>557</v>
      </c>
      <c r="B104" s="4">
        <v>1034842990</v>
      </c>
      <c r="C104" s="5" t="s">
        <v>332</v>
      </c>
      <c r="D104" s="6">
        <v>64.63</v>
      </c>
      <c r="E104" s="7">
        <v>45279.537499999999</v>
      </c>
      <c r="F104" s="5" t="s">
        <v>6</v>
      </c>
      <c r="G104" s="4" t="s">
        <v>424</v>
      </c>
      <c r="H104" s="4" t="s">
        <v>1052</v>
      </c>
      <c r="I104" s="4" t="str">
        <f>VLOOKUP(A104,Effectif!B:J,6,0)</f>
        <v>Lise DE WITTE</v>
      </c>
      <c r="J104" s="4" t="str">
        <f>VLOOKUP(A104,Effectif!B:J,8,0)</f>
        <v>DECB</v>
      </c>
    </row>
    <row r="105" spans="1:10" x14ac:dyDescent="0.25">
      <c r="A105" s="4" t="s">
        <v>577</v>
      </c>
      <c r="B105" s="4">
        <v>1034844980</v>
      </c>
      <c r="C105" s="5" t="s">
        <v>332</v>
      </c>
      <c r="D105" s="6">
        <v>200</v>
      </c>
      <c r="E105" s="7">
        <v>45279.458333333336</v>
      </c>
      <c r="F105" s="5" t="s">
        <v>6</v>
      </c>
      <c r="G105" s="4" t="s">
        <v>425</v>
      </c>
      <c r="H105" s="4" t="s">
        <v>1052</v>
      </c>
      <c r="I105" s="4" t="str">
        <f>VLOOKUP(A105,Effectif!B:J,6,0)</f>
        <v>Hugo MARCHAL</v>
      </c>
      <c r="J105" s="4" t="str">
        <f>VLOOKUP(A105,Effectif!B:J,8,0)</f>
        <v>DECB</v>
      </c>
    </row>
    <row r="106" spans="1:10" x14ac:dyDescent="0.25">
      <c r="A106" s="4" t="s">
        <v>529</v>
      </c>
      <c r="B106" s="4">
        <v>1034845352</v>
      </c>
      <c r="C106" s="4" t="s">
        <v>334</v>
      </c>
      <c r="D106" s="6">
        <v>37.28</v>
      </c>
      <c r="E106" s="7">
        <v>45279.49722222222</v>
      </c>
      <c r="F106" s="5" t="s">
        <v>6</v>
      </c>
      <c r="G106" s="4" t="s">
        <v>426</v>
      </c>
      <c r="H106" s="4" t="s">
        <v>1052</v>
      </c>
      <c r="I106" s="4" t="str">
        <f>VLOOKUP(A106,Effectif!B:J,6,0)</f>
        <v>Lise DE WITTE</v>
      </c>
      <c r="J106" s="4" t="str">
        <f>VLOOKUP(A106,Effectif!B:J,8,0)</f>
        <v>DECB</v>
      </c>
    </row>
    <row r="107" spans="1:10" x14ac:dyDescent="0.25">
      <c r="A107" s="4" t="s">
        <v>529</v>
      </c>
      <c r="B107" s="4">
        <v>1034848473</v>
      </c>
      <c r="C107" s="4" t="s">
        <v>334</v>
      </c>
      <c r="D107" s="6">
        <v>5</v>
      </c>
      <c r="E107" s="7">
        <v>45279.597916666666</v>
      </c>
      <c r="F107" s="5" t="s">
        <v>7</v>
      </c>
      <c r="G107" s="4" t="s">
        <v>427</v>
      </c>
      <c r="H107" s="4" t="s">
        <v>1052</v>
      </c>
      <c r="I107" s="4" t="str">
        <f>VLOOKUP(A107,Effectif!B:J,6,0)</f>
        <v>Lise DE WITTE</v>
      </c>
      <c r="J107" s="4" t="str">
        <f>VLOOKUP(A107,Effectif!B:J,8,0)</f>
        <v>DECB</v>
      </c>
    </row>
    <row r="108" spans="1:10" x14ac:dyDescent="0.25">
      <c r="A108" s="4" t="s">
        <v>554</v>
      </c>
      <c r="B108" s="4">
        <v>1034845067</v>
      </c>
      <c r="C108" s="4" t="s">
        <v>335</v>
      </c>
      <c r="D108" s="6">
        <v>100</v>
      </c>
      <c r="E108" s="7">
        <v>45279.649305555555</v>
      </c>
      <c r="F108" s="5" t="s">
        <v>7</v>
      </c>
      <c r="G108" s="4" t="s">
        <v>428</v>
      </c>
      <c r="H108" s="4" t="s">
        <v>1052</v>
      </c>
      <c r="I108" s="4" t="str">
        <f>VLOOKUP(A108,Effectif!B:J,6,0)</f>
        <v>Lise DE WITTE</v>
      </c>
      <c r="J108" s="4" t="str">
        <f>VLOOKUP(A108,Effectif!B:J,8,0)</f>
        <v>DECB</v>
      </c>
    </row>
    <row r="109" spans="1:10" x14ac:dyDescent="0.25">
      <c r="A109" s="4" t="s">
        <v>574</v>
      </c>
      <c r="B109" s="4">
        <v>1034843328</v>
      </c>
      <c r="C109" s="4" t="s">
        <v>337</v>
      </c>
      <c r="D109" s="6">
        <v>130.34</v>
      </c>
      <c r="E109" s="7">
        <v>45279.713888888888</v>
      </c>
      <c r="F109" s="5" t="s">
        <v>6</v>
      </c>
      <c r="G109" s="4" t="s">
        <v>429</v>
      </c>
      <c r="H109" s="4" t="s">
        <v>1052</v>
      </c>
      <c r="I109" s="4" t="str">
        <f>VLOOKUP(A109,Effectif!B:J,6,0)</f>
        <v>Hugo MARCHAL</v>
      </c>
      <c r="J109" s="4" t="str">
        <f>VLOOKUP(A109,Effectif!B:J,8,0)</f>
        <v>DECB</v>
      </c>
    </row>
    <row r="110" spans="1:10" x14ac:dyDescent="0.25">
      <c r="A110" s="4" t="s">
        <v>555</v>
      </c>
      <c r="B110" s="4">
        <v>1034852644</v>
      </c>
      <c r="C110" s="25" t="s">
        <v>338</v>
      </c>
      <c r="D110" s="6">
        <v>91.83</v>
      </c>
      <c r="E110" s="7">
        <v>45279.74722222222</v>
      </c>
      <c r="F110" s="5" t="s">
        <v>6</v>
      </c>
      <c r="G110" s="4" t="s">
        <v>430</v>
      </c>
      <c r="H110" s="4" t="s">
        <v>1052</v>
      </c>
      <c r="I110" s="4" t="str">
        <f>VLOOKUP(A110,Effectif!B:J,6,0)</f>
        <v>Lise DE WITTE</v>
      </c>
      <c r="J110" s="4" t="str">
        <f>VLOOKUP(A110,Effectif!B:J,8,0)</f>
        <v>DECB</v>
      </c>
    </row>
    <row r="111" spans="1:10" x14ac:dyDescent="0.25">
      <c r="A111" s="4" t="s">
        <v>552</v>
      </c>
      <c r="B111" s="4">
        <v>1034865109</v>
      </c>
      <c r="C111" s="4" t="s">
        <v>333</v>
      </c>
      <c r="D111" s="6">
        <v>16.010000000000002</v>
      </c>
      <c r="E111" s="7">
        <v>45279.645138888889</v>
      </c>
      <c r="F111" s="5" t="s">
        <v>7</v>
      </c>
      <c r="G111" s="4" t="s">
        <v>431</v>
      </c>
      <c r="H111" s="4" t="s">
        <v>1052</v>
      </c>
      <c r="I111" s="4" t="str">
        <f>VLOOKUP(A111,Effectif!B:J,6,0)</f>
        <v>Lise DE WITTE</v>
      </c>
      <c r="J111" s="4" t="str">
        <f>VLOOKUP(A111,Effectif!B:J,8,0)</f>
        <v>DECB</v>
      </c>
    </row>
    <row r="112" spans="1:10" x14ac:dyDescent="0.25">
      <c r="A112" s="4" t="s">
        <v>531</v>
      </c>
      <c r="B112" s="4">
        <v>1034859413</v>
      </c>
      <c r="C112" s="4" t="s">
        <v>339</v>
      </c>
      <c r="D112" s="6">
        <v>87</v>
      </c>
      <c r="E112" s="7">
        <v>45277.631249999999</v>
      </c>
      <c r="F112" s="5" t="s">
        <v>6</v>
      </c>
      <c r="G112" s="4" t="s">
        <v>432</v>
      </c>
      <c r="H112" s="4" t="s">
        <v>1052</v>
      </c>
      <c r="I112" s="4" t="str">
        <f>VLOOKUP(A112,Effectif!B:J,6,0)</f>
        <v>Lise DE WITTE</v>
      </c>
      <c r="J112" s="4" t="str">
        <f>VLOOKUP(A112,Effectif!B:J,8,0)</f>
        <v>DECB</v>
      </c>
    </row>
    <row r="113" spans="1:10" x14ac:dyDescent="0.25">
      <c r="A113" s="4" t="s">
        <v>582</v>
      </c>
      <c r="B113" s="4">
        <v>1034850775</v>
      </c>
      <c r="C113" s="25" t="s">
        <v>338</v>
      </c>
      <c r="D113" s="6">
        <v>253</v>
      </c>
      <c r="E113" s="7">
        <v>45277.745833333334</v>
      </c>
      <c r="F113" s="5" t="s">
        <v>6</v>
      </c>
      <c r="G113" s="4" t="s">
        <v>433</v>
      </c>
      <c r="H113" s="4" t="s">
        <v>1052</v>
      </c>
      <c r="I113" s="4" t="str">
        <f>VLOOKUP(A113,Effectif!B:J,6,0)</f>
        <v>Hugo MARCHAL</v>
      </c>
      <c r="J113" s="4" t="str">
        <f>VLOOKUP(A113,Effectif!B:J,8,0)</f>
        <v>DECB</v>
      </c>
    </row>
    <row r="114" spans="1:10" x14ac:dyDescent="0.25">
      <c r="A114" s="4" t="s">
        <v>531</v>
      </c>
      <c r="B114" s="4">
        <v>1034845429</v>
      </c>
      <c r="C114" s="4" t="s">
        <v>339</v>
      </c>
      <c r="D114" s="6">
        <v>12.71</v>
      </c>
      <c r="E114" s="7">
        <v>45277.438194444447</v>
      </c>
      <c r="F114" s="5" t="s">
        <v>7</v>
      </c>
      <c r="G114" s="4" t="s">
        <v>434</v>
      </c>
      <c r="H114" s="4" t="s">
        <v>1052</v>
      </c>
      <c r="I114" s="4" t="str">
        <f>VLOOKUP(A114,Effectif!B:J,6,0)</f>
        <v>Lise DE WITTE</v>
      </c>
      <c r="J114" s="4" t="str">
        <f>VLOOKUP(A114,Effectif!B:J,8,0)</f>
        <v>DECB</v>
      </c>
    </row>
    <row r="115" spans="1:10" x14ac:dyDescent="0.25">
      <c r="A115" s="4" t="s">
        <v>557</v>
      </c>
      <c r="B115" s="4">
        <v>1034850521</v>
      </c>
      <c r="C115" s="4" t="s">
        <v>339</v>
      </c>
      <c r="D115" s="6">
        <v>40</v>
      </c>
      <c r="E115" s="7">
        <v>45277.539583333331</v>
      </c>
      <c r="F115" s="5" t="s">
        <v>7</v>
      </c>
      <c r="G115" s="4" t="s">
        <v>435</v>
      </c>
      <c r="H115" s="4" t="s">
        <v>1052</v>
      </c>
      <c r="I115" s="4" t="str">
        <f>VLOOKUP(A115,Effectif!B:J,6,0)</f>
        <v>Lise DE WITTE</v>
      </c>
      <c r="J115" s="4" t="str">
        <f>VLOOKUP(A115,Effectif!B:J,8,0)</f>
        <v>DECB</v>
      </c>
    </row>
    <row r="116" spans="1:10" x14ac:dyDescent="0.25">
      <c r="A116" s="4" t="s">
        <v>557</v>
      </c>
      <c r="B116" s="4">
        <v>1034864929</v>
      </c>
      <c r="C116" s="4" t="s">
        <v>333</v>
      </c>
      <c r="D116" s="6">
        <v>88.57</v>
      </c>
      <c r="E116" s="7">
        <v>45277.4375</v>
      </c>
      <c r="F116" s="5" t="s">
        <v>6</v>
      </c>
      <c r="G116" s="4" t="s">
        <v>416</v>
      </c>
      <c r="H116" s="4" t="s">
        <v>1052</v>
      </c>
      <c r="I116" s="4" t="str">
        <f>VLOOKUP(A116,Effectif!B:J,6,0)</f>
        <v>Lise DE WITTE</v>
      </c>
      <c r="J116" s="4" t="str">
        <f>VLOOKUP(A116,Effectif!B:J,8,0)</f>
        <v>DECB</v>
      </c>
    </row>
    <row r="117" spans="1:10" x14ac:dyDescent="0.25">
      <c r="A117" s="4" t="s">
        <v>537</v>
      </c>
      <c r="B117" s="4">
        <v>1034854247</v>
      </c>
      <c r="C117" s="4" t="s">
        <v>336</v>
      </c>
      <c r="D117" s="6">
        <v>100</v>
      </c>
      <c r="E117" s="7">
        <v>45277.595138888886</v>
      </c>
      <c r="F117" s="5" t="s">
        <v>6</v>
      </c>
      <c r="G117" s="4" t="s">
        <v>417</v>
      </c>
      <c r="H117" s="4" t="s">
        <v>1052</v>
      </c>
      <c r="I117" s="4" t="str">
        <f>VLOOKUP(A117,Effectif!B:J,6,0)</f>
        <v>Lise DE WITTE</v>
      </c>
      <c r="J117" s="4" t="str">
        <f>VLOOKUP(A117,Effectif!B:J,8,0)</f>
        <v>DECB</v>
      </c>
    </row>
    <row r="118" spans="1:10" x14ac:dyDescent="0.25">
      <c r="A118" s="4" t="s">
        <v>582</v>
      </c>
      <c r="B118" s="4">
        <v>1034859362</v>
      </c>
      <c r="C118" s="4" t="s">
        <v>340</v>
      </c>
      <c r="D118" s="6">
        <v>50</v>
      </c>
      <c r="E118" s="7">
        <v>45277.618750000001</v>
      </c>
      <c r="F118" s="5" t="s">
        <v>6</v>
      </c>
      <c r="G118" s="4" t="s">
        <v>418</v>
      </c>
      <c r="H118" s="4" t="s">
        <v>1052</v>
      </c>
      <c r="I118" s="4" t="str">
        <f>VLOOKUP(A118,Effectif!B:J,6,0)</f>
        <v>Hugo MARCHAL</v>
      </c>
      <c r="J118" s="4" t="str">
        <f>VLOOKUP(A118,Effectif!B:J,8,0)</f>
        <v>DECB</v>
      </c>
    </row>
    <row r="119" spans="1:10" x14ac:dyDescent="0.25">
      <c r="A119" s="4" t="s">
        <v>552</v>
      </c>
      <c r="B119" s="4">
        <v>1034865582</v>
      </c>
      <c r="C119" s="4" t="s">
        <v>341</v>
      </c>
      <c r="D119" s="6">
        <v>46.43</v>
      </c>
      <c r="E119" s="7">
        <v>45277.715277777781</v>
      </c>
      <c r="F119" s="5" t="s">
        <v>7</v>
      </c>
      <c r="G119" s="4" t="s">
        <v>419</v>
      </c>
      <c r="H119" s="4" t="s">
        <v>1052</v>
      </c>
      <c r="I119" s="4" t="str">
        <f>VLOOKUP(A119,Effectif!B:J,6,0)</f>
        <v>Lise DE WITTE</v>
      </c>
      <c r="J119" s="4" t="str">
        <f>VLOOKUP(A119,Effectif!B:J,8,0)</f>
        <v>DECB</v>
      </c>
    </row>
    <row r="120" spans="1:10" x14ac:dyDescent="0.25">
      <c r="A120" s="4" t="s">
        <v>544</v>
      </c>
      <c r="B120" s="4">
        <v>1034865500</v>
      </c>
      <c r="C120" s="4" t="s">
        <v>337</v>
      </c>
      <c r="D120" s="6">
        <v>150</v>
      </c>
      <c r="E120" s="7">
        <v>45277.745138888888</v>
      </c>
      <c r="F120" s="5" t="s">
        <v>6</v>
      </c>
      <c r="G120" s="4" t="s">
        <v>420</v>
      </c>
      <c r="H120" s="4" t="s">
        <v>1052</v>
      </c>
      <c r="I120" s="4" t="str">
        <f>VLOOKUP(A120,Effectif!B:J,6,0)</f>
        <v>Lise DE WITTE</v>
      </c>
      <c r="J120" s="4" t="str">
        <f>VLOOKUP(A120,Effectif!B:J,8,0)</f>
        <v>DECB</v>
      </c>
    </row>
    <row r="121" spans="1:10" x14ac:dyDescent="0.25">
      <c r="A121" s="4" t="s">
        <v>556</v>
      </c>
      <c r="B121" s="4">
        <v>1034866145</v>
      </c>
      <c r="C121" s="4" t="s">
        <v>333</v>
      </c>
      <c r="D121" s="6">
        <v>120</v>
      </c>
      <c r="E121" s="7">
        <v>45277.654861111114</v>
      </c>
      <c r="F121" s="5" t="s">
        <v>6</v>
      </c>
      <c r="G121" s="4" t="s">
        <v>421</v>
      </c>
      <c r="H121" s="4" t="s">
        <v>1052</v>
      </c>
      <c r="I121" s="4" t="str">
        <f>VLOOKUP(A121,Effectif!B:J,6,0)</f>
        <v>Lise DE WITTE</v>
      </c>
      <c r="J121" s="4" t="str">
        <f>VLOOKUP(A121,Effectif!B:J,8,0)</f>
        <v>DECB</v>
      </c>
    </row>
    <row r="122" spans="1:10" x14ac:dyDescent="0.25">
      <c r="A122" s="4" t="s">
        <v>562</v>
      </c>
      <c r="B122" s="4">
        <v>1034866329</v>
      </c>
      <c r="C122" s="4" t="s">
        <v>337</v>
      </c>
      <c r="D122" s="6">
        <v>50</v>
      </c>
      <c r="E122" s="7">
        <v>45277.65902777778</v>
      </c>
      <c r="F122" s="5" t="s">
        <v>7</v>
      </c>
      <c r="G122" s="4" t="s">
        <v>422</v>
      </c>
      <c r="H122" s="4" t="s">
        <v>1052</v>
      </c>
      <c r="I122" s="4" t="str">
        <f>VLOOKUP(A122,Effectif!B:J,6,0)</f>
        <v>Lise DE WITTE</v>
      </c>
      <c r="J122" s="4" t="str">
        <f>VLOOKUP(A122,Effectif!B:J,8,0)</f>
        <v>DECB</v>
      </c>
    </row>
    <row r="123" spans="1:10" x14ac:dyDescent="0.25">
      <c r="A123" s="4" t="s">
        <v>577</v>
      </c>
      <c r="B123" s="4">
        <v>1034859763</v>
      </c>
      <c r="C123" s="4" t="s">
        <v>341</v>
      </c>
      <c r="D123" s="6">
        <v>119</v>
      </c>
      <c r="E123" s="7">
        <v>45277.568749999999</v>
      </c>
      <c r="F123" s="5" t="s">
        <v>6</v>
      </c>
      <c r="G123" s="4" t="s">
        <v>423</v>
      </c>
      <c r="H123" s="4" t="s">
        <v>1052</v>
      </c>
      <c r="I123" s="4" t="str">
        <f>VLOOKUP(A123,Effectif!B:J,6,0)</f>
        <v>Hugo MARCHAL</v>
      </c>
      <c r="J123" s="4" t="str">
        <f>VLOOKUP(A123,Effectif!B:J,8,0)</f>
        <v>DECB</v>
      </c>
    </row>
    <row r="124" spans="1:10" x14ac:dyDescent="0.25">
      <c r="A124" s="4" t="s">
        <v>582</v>
      </c>
      <c r="B124" s="4">
        <v>1034843585</v>
      </c>
      <c r="C124" s="4" t="s">
        <v>336</v>
      </c>
      <c r="D124" s="6">
        <v>172</v>
      </c>
      <c r="E124" s="7">
        <v>45277.693749999999</v>
      </c>
      <c r="F124" s="5" t="s">
        <v>6</v>
      </c>
      <c r="G124" s="4" t="s">
        <v>424</v>
      </c>
      <c r="H124" s="4" t="s">
        <v>1052</v>
      </c>
      <c r="I124" s="4" t="str">
        <f>VLOOKUP(A124,Effectif!B:J,6,0)</f>
        <v>Hugo MARCHAL</v>
      </c>
      <c r="J124" s="4" t="str">
        <f>VLOOKUP(A124,Effectif!B:J,8,0)</f>
        <v>DECB</v>
      </c>
    </row>
    <row r="125" spans="1:10" x14ac:dyDescent="0.25">
      <c r="A125" s="4" t="s">
        <v>537</v>
      </c>
      <c r="B125" s="4">
        <v>1034852687</v>
      </c>
      <c r="C125" s="4" t="s">
        <v>340</v>
      </c>
      <c r="D125" s="6">
        <v>31.92</v>
      </c>
      <c r="E125" s="7">
        <v>45277.465277777781</v>
      </c>
      <c r="F125" s="5" t="s">
        <v>6</v>
      </c>
      <c r="G125" s="4" t="s">
        <v>425</v>
      </c>
      <c r="H125" s="4" t="s">
        <v>1052</v>
      </c>
      <c r="I125" s="4" t="str">
        <f>VLOOKUP(A125,Effectif!B:J,6,0)</f>
        <v>Lise DE WITTE</v>
      </c>
      <c r="J125" s="4" t="str">
        <f>VLOOKUP(A125,Effectif!B:J,8,0)</f>
        <v>DECB</v>
      </c>
    </row>
    <row r="126" spans="1:10" x14ac:dyDescent="0.25">
      <c r="A126" s="4" t="s">
        <v>529</v>
      </c>
      <c r="B126" s="4">
        <v>1034853643</v>
      </c>
      <c r="C126" s="4" t="s">
        <v>336</v>
      </c>
      <c r="D126" s="6">
        <v>164.49</v>
      </c>
      <c r="E126" s="7">
        <v>45277.504861111112</v>
      </c>
      <c r="F126" s="5" t="s">
        <v>6</v>
      </c>
      <c r="G126" s="4" t="s">
        <v>426</v>
      </c>
      <c r="H126" s="4" t="s">
        <v>1052</v>
      </c>
      <c r="I126" s="4" t="str">
        <f>VLOOKUP(A126,Effectif!B:J,6,0)</f>
        <v>Lise DE WITTE</v>
      </c>
      <c r="J126" s="4" t="str">
        <f>VLOOKUP(A126,Effectif!B:J,8,0)</f>
        <v>DECB</v>
      </c>
    </row>
    <row r="127" spans="1:10" x14ac:dyDescent="0.25">
      <c r="A127" s="4" t="s">
        <v>537</v>
      </c>
      <c r="B127" s="4">
        <v>1034846700</v>
      </c>
      <c r="C127" s="4" t="s">
        <v>341</v>
      </c>
      <c r="D127" s="6">
        <v>109.25</v>
      </c>
      <c r="E127" s="7">
        <v>45277.47152777778</v>
      </c>
      <c r="F127" s="5" t="s">
        <v>6</v>
      </c>
      <c r="G127" s="4" t="s">
        <v>427</v>
      </c>
      <c r="H127" s="4" t="s">
        <v>1052</v>
      </c>
      <c r="I127" s="4" t="str">
        <f>VLOOKUP(A127,Effectif!B:J,6,0)</f>
        <v>Lise DE WITTE</v>
      </c>
      <c r="J127" s="4" t="str">
        <f>VLOOKUP(A127,Effectif!B:J,8,0)</f>
        <v>DECB</v>
      </c>
    </row>
    <row r="128" spans="1:10" x14ac:dyDescent="0.25">
      <c r="A128" s="4" t="s">
        <v>558</v>
      </c>
      <c r="B128" s="4">
        <v>1034843025</v>
      </c>
      <c r="C128" s="4" t="s">
        <v>341</v>
      </c>
      <c r="D128" s="6">
        <v>214</v>
      </c>
      <c r="E128" s="7">
        <v>45277.783333333333</v>
      </c>
      <c r="F128" s="5" t="s">
        <v>7</v>
      </c>
      <c r="G128" s="4" t="s">
        <v>428</v>
      </c>
      <c r="H128" s="4" t="s">
        <v>1052</v>
      </c>
      <c r="I128" s="4" t="str">
        <f>VLOOKUP(A128,Effectif!B:J,6,0)</f>
        <v>Lise DE WITTE</v>
      </c>
      <c r="J128" s="4" t="str">
        <f>VLOOKUP(A128,Effectif!B:J,8,0)</f>
        <v>DECB</v>
      </c>
    </row>
    <row r="129" spans="1:10" x14ac:dyDescent="0.25">
      <c r="A129" s="4" t="s">
        <v>588</v>
      </c>
      <c r="B129" s="4">
        <v>1034855538</v>
      </c>
      <c r="C129" s="4" t="s">
        <v>335</v>
      </c>
      <c r="D129" s="6">
        <v>104</v>
      </c>
      <c r="E129" s="7">
        <v>45277.705555555556</v>
      </c>
      <c r="F129" s="5" t="s">
        <v>6</v>
      </c>
      <c r="G129" s="4" t="s">
        <v>429</v>
      </c>
      <c r="H129" s="4" t="s">
        <v>1052</v>
      </c>
      <c r="I129" s="4" t="str">
        <f>VLOOKUP(A129,Effectif!B:J,6,0)</f>
        <v>Hugo MARCHAL</v>
      </c>
      <c r="J129" s="4" t="str">
        <f>VLOOKUP(A129,Effectif!B:J,8,0)</f>
        <v>DECB</v>
      </c>
    </row>
    <row r="130" spans="1:10" x14ac:dyDescent="0.25">
      <c r="A130" s="4" t="s">
        <v>575</v>
      </c>
      <c r="B130" s="4">
        <v>1034867262</v>
      </c>
      <c r="C130" s="4" t="s">
        <v>341</v>
      </c>
      <c r="D130" s="6">
        <v>61</v>
      </c>
      <c r="E130" s="7">
        <v>45277.602083333331</v>
      </c>
      <c r="F130" s="5" t="s">
        <v>6</v>
      </c>
      <c r="G130" s="4" t="s">
        <v>430</v>
      </c>
      <c r="H130" s="4" t="s">
        <v>1052</v>
      </c>
      <c r="I130" s="4" t="str">
        <f>VLOOKUP(A130,Effectif!B:J,6,0)</f>
        <v>Hugo MARCHAL</v>
      </c>
      <c r="J130" s="4" t="str">
        <f>VLOOKUP(A130,Effectif!B:J,8,0)</f>
        <v>DECB</v>
      </c>
    </row>
    <row r="131" spans="1:10" x14ac:dyDescent="0.25">
      <c r="A131" s="4" t="s">
        <v>573</v>
      </c>
      <c r="B131" s="4">
        <v>1034850840</v>
      </c>
      <c r="C131" s="4" t="s">
        <v>341</v>
      </c>
      <c r="D131" s="6">
        <v>190</v>
      </c>
      <c r="E131" s="7">
        <v>45277.713194444441</v>
      </c>
      <c r="F131" s="5" t="s">
        <v>7</v>
      </c>
      <c r="G131" s="4" t="s">
        <v>431</v>
      </c>
      <c r="H131" s="4" t="s">
        <v>1052</v>
      </c>
      <c r="I131" s="4" t="str">
        <f>VLOOKUP(A131,Effectif!B:J,6,0)</f>
        <v>Hugo MARCHAL</v>
      </c>
      <c r="J131" s="4" t="str">
        <f>VLOOKUP(A131,Effectif!B:J,8,0)</f>
        <v>DECB</v>
      </c>
    </row>
    <row r="132" spans="1:10" x14ac:dyDescent="0.25">
      <c r="A132" s="4" t="s">
        <v>574</v>
      </c>
      <c r="B132" s="4">
        <v>1034856313</v>
      </c>
      <c r="C132" s="4" t="s">
        <v>341</v>
      </c>
      <c r="D132" s="6">
        <v>11.68</v>
      </c>
      <c r="E132" s="7">
        <v>45277.513888888891</v>
      </c>
      <c r="F132" s="5" t="s">
        <v>6</v>
      </c>
      <c r="G132" s="4" t="s">
        <v>432</v>
      </c>
      <c r="H132" s="4" t="s">
        <v>1052</v>
      </c>
      <c r="I132" s="4" t="str">
        <f>VLOOKUP(A132,Effectif!B:J,6,0)</f>
        <v>Hugo MARCHAL</v>
      </c>
      <c r="J132" s="4" t="str">
        <f>VLOOKUP(A132,Effectif!B:J,8,0)</f>
        <v>DECB</v>
      </c>
    </row>
    <row r="133" spans="1:10" x14ac:dyDescent="0.25">
      <c r="A133" s="4" t="s">
        <v>574</v>
      </c>
      <c r="B133" s="4">
        <v>1034860615</v>
      </c>
      <c r="C133" s="4" t="s">
        <v>336</v>
      </c>
      <c r="D133" s="6">
        <v>25</v>
      </c>
      <c r="E133" s="7">
        <v>45277.724305555559</v>
      </c>
      <c r="F133" s="5" t="s">
        <v>6</v>
      </c>
      <c r="G133" s="4" t="s">
        <v>433</v>
      </c>
      <c r="H133" s="4" t="s">
        <v>1052</v>
      </c>
      <c r="I133" s="4" t="str">
        <f>VLOOKUP(A133,Effectif!B:J,6,0)</f>
        <v>Hugo MARCHAL</v>
      </c>
      <c r="J133" s="4" t="str">
        <f>VLOOKUP(A133,Effectif!B:J,8,0)</f>
        <v>DECB</v>
      </c>
    </row>
    <row r="134" spans="1:10" x14ac:dyDescent="0.25">
      <c r="A134" s="4" t="s">
        <v>574</v>
      </c>
      <c r="B134" s="4">
        <v>1034850040</v>
      </c>
      <c r="C134" s="5" t="s">
        <v>332</v>
      </c>
      <c r="D134" s="6">
        <v>15.62</v>
      </c>
      <c r="E134" s="7">
        <v>45277.647222222222</v>
      </c>
      <c r="F134" s="5" t="s">
        <v>6</v>
      </c>
      <c r="G134" s="4" t="s">
        <v>435</v>
      </c>
      <c r="H134" s="4" t="s">
        <v>1052</v>
      </c>
      <c r="I134" s="4" t="str">
        <f>VLOOKUP(A134,Effectif!B:J,6,0)</f>
        <v>Hugo MARCHAL</v>
      </c>
      <c r="J134" s="4" t="str">
        <f>VLOOKUP(A134,Effectif!B:J,8,0)</f>
        <v>DECB</v>
      </c>
    </row>
    <row r="135" spans="1:10" x14ac:dyDescent="0.25">
      <c r="A135" s="4" t="s">
        <v>552</v>
      </c>
      <c r="B135" s="4">
        <v>1034851055</v>
      </c>
      <c r="C135" s="5" t="s">
        <v>332</v>
      </c>
      <c r="D135" s="6">
        <v>14.31</v>
      </c>
      <c r="E135" s="7">
        <v>45277.710416666669</v>
      </c>
      <c r="F135" s="5" t="s">
        <v>6</v>
      </c>
      <c r="G135" s="4" t="s">
        <v>416</v>
      </c>
      <c r="H135" s="4" t="s">
        <v>1052</v>
      </c>
      <c r="I135" s="4" t="str">
        <f>VLOOKUP(A135,Effectif!B:J,6,0)</f>
        <v>Lise DE WITTE</v>
      </c>
      <c r="J135" s="4" t="str">
        <f>VLOOKUP(A135,Effectif!B:J,8,0)</f>
        <v>DECB</v>
      </c>
    </row>
    <row r="136" spans="1:10" x14ac:dyDescent="0.25">
      <c r="A136" s="4" t="s">
        <v>557</v>
      </c>
      <c r="B136" s="4">
        <v>1034851933</v>
      </c>
      <c r="C136" s="5" t="s">
        <v>332</v>
      </c>
      <c r="D136" s="6">
        <v>71</v>
      </c>
      <c r="E136" s="7">
        <v>45277.677777777775</v>
      </c>
      <c r="F136" s="5" t="s">
        <v>8</v>
      </c>
      <c r="G136" s="4" t="s">
        <v>417</v>
      </c>
      <c r="H136" s="4" t="s">
        <v>1052</v>
      </c>
      <c r="I136" s="4" t="str">
        <f>VLOOKUP(A136,Effectif!B:J,6,0)</f>
        <v>Lise DE WITTE</v>
      </c>
      <c r="J136" s="4" t="str">
        <f>VLOOKUP(A136,Effectif!B:J,8,0)</f>
        <v>DECB</v>
      </c>
    </row>
    <row r="137" spans="1:10" x14ac:dyDescent="0.25">
      <c r="A137" s="4" t="s">
        <v>555</v>
      </c>
      <c r="B137" s="4">
        <v>1034865641</v>
      </c>
      <c r="C137" s="5" t="s">
        <v>332</v>
      </c>
      <c r="D137" s="6">
        <v>74.739999999999995</v>
      </c>
      <c r="E137" s="7">
        <v>45277.517361111109</v>
      </c>
      <c r="F137" s="5" t="s">
        <v>6</v>
      </c>
      <c r="G137" s="4" t="s">
        <v>418</v>
      </c>
      <c r="H137" s="4" t="s">
        <v>1052</v>
      </c>
      <c r="I137" s="4" t="str">
        <f>VLOOKUP(A137,Effectif!B:J,6,0)</f>
        <v>Lise DE WITTE</v>
      </c>
      <c r="J137" s="4" t="str">
        <f>VLOOKUP(A137,Effectif!B:J,8,0)</f>
        <v>DECB</v>
      </c>
    </row>
    <row r="138" spans="1:10" x14ac:dyDescent="0.25">
      <c r="A138" s="4" t="s">
        <v>572</v>
      </c>
      <c r="B138" s="4">
        <v>1034863669</v>
      </c>
      <c r="C138" s="5" t="s">
        <v>332</v>
      </c>
      <c r="D138" s="6">
        <v>243</v>
      </c>
      <c r="E138" s="7">
        <v>45277.779861111114</v>
      </c>
      <c r="F138" s="5" t="s">
        <v>6</v>
      </c>
      <c r="G138" s="4" t="s">
        <v>419</v>
      </c>
      <c r="H138" s="4" t="s">
        <v>1052</v>
      </c>
      <c r="I138" s="4" t="str">
        <f>VLOOKUP(A138,Effectif!B:J,6,0)</f>
        <v>Lise DE WITTE</v>
      </c>
      <c r="J138" s="4" t="str">
        <f>VLOOKUP(A138,Effectif!B:J,8,0)</f>
        <v>DECB</v>
      </c>
    </row>
    <row r="139" spans="1:10" x14ac:dyDescent="0.25">
      <c r="A139" s="4" t="s">
        <v>588</v>
      </c>
      <c r="B139" s="4">
        <v>1034843579</v>
      </c>
      <c r="C139" s="5" t="s">
        <v>332</v>
      </c>
      <c r="D139" s="6">
        <v>189</v>
      </c>
      <c r="E139" s="7">
        <v>45277.606249999997</v>
      </c>
      <c r="F139" s="5" t="s">
        <v>7</v>
      </c>
      <c r="G139" s="4" t="s">
        <v>420</v>
      </c>
      <c r="H139" s="4" t="s">
        <v>1052</v>
      </c>
      <c r="I139" s="4" t="str">
        <f>VLOOKUP(A139,Effectif!B:J,6,0)</f>
        <v>Hugo MARCHAL</v>
      </c>
      <c r="J139" s="4" t="str">
        <f>VLOOKUP(A139,Effectif!B:J,8,0)</f>
        <v>DECB</v>
      </c>
    </row>
    <row r="140" spans="1:10" x14ac:dyDescent="0.25">
      <c r="A140" s="4" t="s">
        <v>531</v>
      </c>
      <c r="B140" s="4">
        <v>1034854303</v>
      </c>
      <c r="C140" s="5" t="s">
        <v>332</v>
      </c>
      <c r="D140" s="6">
        <v>80</v>
      </c>
      <c r="E140" s="7">
        <v>45277.62777777778</v>
      </c>
      <c r="F140" s="5" t="s">
        <v>6</v>
      </c>
      <c r="G140" s="4" t="s">
        <v>421</v>
      </c>
      <c r="H140" s="4" t="s">
        <v>1052</v>
      </c>
      <c r="I140" s="4" t="str">
        <f>VLOOKUP(A140,Effectif!B:J,6,0)</f>
        <v>Lise DE WITTE</v>
      </c>
      <c r="J140" s="4" t="str">
        <f>VLOOKUP(A140,Effectif!B:J,8,0)</f>
        <v>DECB</v>
      </c>
    </row>
    <row r="141" spans="1:10" x14ac:dyDescent="0.25">
      <c r="A141" s="4" t="s">
        <v>555</v>
      </c>
      <c r="B141" s="4">
        <v>1034850365</v>
      </c>
      <c r="C141" s="5" t="s">
        <v>332</v>
      </c>
      <c r="D141" s="6">
        <v>21</v>
      </c>
      <c r="E141" s="7">
        <v>45277.570138888892</v>
      </c>
      <c r="F141" s="5" t="s">
        <v>6</v>
      </c>
      <c r="G141" s="4" t="s">
        <v>422</v>
      </c>
      <c r="H141" s="4" t="s">
        <v>1052</v>
      </c>
      <c r="I141" s="4" t="str">
        <f>VLOOKUP(A141,Effectif!B:J,6,0)</f>
        <v>Lise DE WITTE</v>
      </c>
      <c r="J141" s="4" t="str">
        <f>VLOOKUP(A141,Effectif!B:J,8,0)</f>
        <v>DECB</v>
      </c>
    </row>
    <row r="142" spans="1:10" x14ac:dyDescent="0.25">
      <c r="A142" s="4" t="s">
        <v>538</v>
      </c>
      <c r="B142" s="4">
        <v>1034844591</v>
      </c>
      <c r="C142" s="4" t="s">
        <v>334</v>
      </c>
      <c r="D142" s="6">
        <v>347.89</v>
      </c>
      <c r="E142" s="7">
        <v>45277.71597222222</v>
      </c>
      <c r="F142" s="5" t="s">
        <v>6</v>
      </c>
      <c r="G142" s="4" t="s">
        <v>423</v>
      </c>
      <c r="H142" s="4" t="s">
        <v>1052</v>
      </c>
      <c r="I142" s="4" t="str">
        <f>VLOOKUP(A142,Effectif!B:J,6,0)</f>
        <v>Lise DE WITTE</v>
      </c>
      <c r="J142" s="4" t="str">
        <f>VLOOKUP(A142,Effectif!B:J,8,0)</f>
        <v>DECB</v>
      </c>
    </row>
    <row r="143" spans="1:10" x14ac:dyDescent="0.25">
      <c r="A143" s="4" t="s">
        <v>582</v>
      </c>
      <c r="B143" s="4">
        <v>1034843961</v>
      </c>
      <c r="C143" s="5" t="s">
        <v>332</v>
      </c>
      <c r="D143" s="6">
        <v>33.96</v>
      </c>
      <c r="E143" s="7">
        <v>45277.782638888886</v>
      </c>
      <c r="F143" s="5" t="s">
        <v>6</v>
      </c>
      <c r="G143" s="4" t="s">
        <v>424</v>
      </c>
      <c r="H143" s="4" t="s">
        <v>1052</v>
      </c>
      <c r="I143" s="4" t="str">
        <f>VLOOKUP(A143,Effectif!B:J,6,0)</f>
        <v>Hugo MARCHAL</v>
      </c>
      <c r="J143" s="4" t="str">
        <f>VLOOKUP(A143,Effectif!B:J,8,0)</f>
        <v>DECB</v>
      </c>
    </row>
    <row r="144" spans="1:10" x14ac:dyDescent="0.25">
      <c r="A144" s="4" t="s">
        <v>529</v>
      </c>
      <c r="B144" s="4">
        <v>1034851850</v>
      </c>
      <c r="C144" s="5" t="s">
        <v>332</v>
      </c>
      <c r="D144" s="6">
        <v>32.159999999999997</v>
      </c>
      <c r="E144" s="7">
        <v>45277.55972222222</v>
      </c>
      <c r="F144" s="5" t="s">
        <v>6</v>
      </c>
      <c r="G144" s="4" t="s">
        <v>425</v>
      </c>
      <c r="H144" s="4" t="s">
        <v>1052</v>
      </c>
      <c r="I144" s="4" t="str">
        <f>VLOOKUP(A144,Effectif!B:J,6,0)</f>
        <v>Lise DE WITTE</v>
      </c>
      <c r="J144" s="4" t="str">
        <f>VLOOKUP(A144,Effectif!B:J,8,0)</f>
        <v>DECB</v>
      </c>
    </row>
    <row r="145" spans="1:10" x14ac:dyDescent="0.25">
      <c r="A145" s="4" t="s">
        <v>529</v>
      </c>
      <c r="B145" s="4">
        <v>1034846220</v>
      </c>
      <c r="C145" s="5" t="s">
        <v>332</v>
      </c>
      <c r="D145" s="6">
        <v>10</v>
      </c>
      <c r="E145" s="7">
        <v>45277.59652777778</v>
      </c>
      <c r="F145" s="5" t="s">
        <v>6</v>
      </c>
      <c r="G145" s="4" t="s">
        <v>426</v>
      </c>
      <c r="H145" s="4" t="s">
        <v>1052</v>
      </c>
      <c r="I145" s="4" t="str">
        <f>VLOOKUP(A145,Effectif!B:J,6,0)</f>
        <v>Lise DE WITTE</v>
      </c>
      <c r="J145" s="4" t="str">
        <f>VLOOKUP(A145,Effectif!B:J,8,0)</f>
        <v>DECB</v>
      </c>
    </row>
    <row r="146" spans="1:10" x14ac:dyDescent="0.25">
      <c r="A146" s="4" t="s">
        <v>556</v>
      </c>
      <c r="B146" s="4">
        <v>1034861125</v>
      </c>
      <c r="C146" s="5" t="s">
        <v>332</v>
      </c>
      <c r="D146" s="6">
        <v>44</v>
      </c>
      <c r="E146" s="7">
        <v>45277.640972222223</v>
      </c>
      <c r="F146" s="5" t="s">
        <v>6</v>
      </c>
      <c r="G146" s="4" t="s">
        <v>427</v>
      </c>
      <c r="H146" s="4" t="s">
        <v>1052</v>
      </c>
      <c r="I146" s="4" t="str">
        <f>VLOOKUP(A146,Effectif!B:J,6,0)</f>
        <v>Lise DE WITTE</v>
      </c>
      <c r="J146" s="4" t="str">
        <f>VLOOKUP(A146,Effectif!B:J,8,0)</f>
        <v>DECB</v>
      </c>
    </row>
    <row r="147" spans="1:10" x14ac:dyDescent="0.25">
      <c r="A147" s="4" t="s">
        <v>582</v>
      </c>
      <c r="B147" s="4">
        <v>1034846494</v>
      </c>
      <c r="C147" s="5" t="s">
        <v>332</v>
      </c>
      <c r="D147" s="6">
        <v>59.81</v>
      </c>
      <c r="E147" s="7">
        <v>45277.441666666666</v>
      </c>
      <c r="F147" s="5" t="s">
        <v>6</v>
      </c>
      <c r="G147" s="4" t="s">
        <v>428</v>
      </c>
      <c r="H147" s="4" t="s">
        <v>1052</v>
      </c>
      <c r="I147" s="4" t="str">
        <f>VLOOKUP(A147,Effectif!B:J,6,0)</f>
        <v>Hugo MARCHAL</v>
      </c>
      <c r="J147" s="4" t="str">
        <f>VLOOKUP(A147,Effectif!B:J,8,0)</f>
        <v>DECB</v>
      </c>
    </row>
    <row r="148" spans="1:10" x14ac:dyDescent="0.25">
      <c r="A148" s="4" t="s">
        <v>555</v>
      </c>
      <c r="B148" s="4">
        <v>1034851407</v>
      </c>
      <c r="C148" s="5" t="s">
        <v>332</v>
      </c>
      <c r="D148" s="6">
        <v>31.33</v>
      </c>
      <c r="E148" s="7">
        <v>45277.671527777777</v>
      </c>
      <c r="F148" s="5" t="s">
        <v>6</v>
      </c>
      <c r="G148" s="4" t="s">
        <v>429</v>
      </c>
      <c r="H148" s="4" t="s">
        <v>1052</v>
      </c>
      <c r="I148" s="4" t="str">
        <f>VLOOKUP(A148,Effectif!B:J,6,0)</f>
        <v>Lise DE WITTE</v>
      </c>
      <c r="J148" s="4" t="str">
        <f>VLOOKUP(A148,Effectif!B:J,8,0)</f>
        <v>DECB</v>
      </c>
    </row>
    <row r="149" spans="1:10" x14ac:dyDescent="0.25">
      <c r="A149" s="4" t="s">
        <v>555</v>
      </c>
      <c r="B149" s="4">
        <v>1034866975</v>
      </c>
      <c r="C149" s="5" t="s">
        <v>332</v>
      </c>
      <c r="D149" s="6">
        <v>10</v>
      </c>
      <c r="E149" s="7">
        <v>45277.455555555556</v>
      </c>
      <c r="F149" s="5" t="s">
        <v>6</v>
      </c>
      <c r="G149" s="4" t="s">
        <v>430</v>
      </c>
      <c r="H149" s="4" t="s">
        <v>1052</v>
      </c>
      <c r="I149" s="4" t="str">
        <f>VLOOKUP(A149,Effectif!B:J,6,0)</f>
        <v>Lise DE WITTE</v>
      </c>
      <c r="J149" s="4" t="str">
        <f>VLOOKUP(A149,Effectif!B:J,8,0)</f>
        <v>DECB</v>
      </c>
    </row>
    <row r="150" spans="1:10" x14ac:dyDescent="0.25">
      <c r="A150" s="4" t="s">
        <v>530</v>
      </c>
      <c r="B150" s="4">
        <v>1034861676</v>
      </c>
      <c r="C150" s="4" t="s">
        <v>335</v>
      </c>
      <c r="D150" s="6">
        <v>168.74</v>
      </c>
      <c r="E150" s="7">
        <v>45277.713888888888</v>
      </c>
      <c r="F150" s="5" t="s">
        <v>6</v>
      </c>
      <c r="G150" s="4" t="s">
        <v>431</v>
      </c>
      <c r="H150" s="4" t="s">
        <v>1052</v>
      </c>
      <c r="I150" s="4" t="str">
        <f>VLOOKUP(A150,Effectif!B:J,6,0)</f>
        <v>Lise DE WITTE</v>
      </c>
      <c r="J150" s="4" t="str">
        <f>VLOOKUP(A150,Effectif!B:J,8,0)</f>
        <v>DECB</v>
      </c>
    </row>
    <row r="151" spans="1:10" x14ac:dyDescent="0.25">
      <c r="A151" s="4" t="s">
        <v>544</v>
      </c>
      <c r="B151" s="4">
        <v>1034864138</v>
      </c>
      <c r="C151" s="4" t="s">
        <v>335</v>
      </c>
      <c r="D151" s="6">
        <v>19.54</v>
      </c>
      <c r="E151" s="7">
        <v>45277.506944444445</v>
      </c>
      <c r="F151" s="5" t="s">
        <v>6</v>
      </c>
      <c r="G151" s="4" t="s">
        <v>432</v>
      </c>
      <c r="H151" s="4" t="s">
        <v>1052</v>
      </c>
      <c r="I151" s="4" t="str">
        <f>VLOOKUP(A151,Effectif!B:J,6,0)</f>
        <v>Lise DE WITTE</v>
      </c>
      <c r="J151" s="4" t="str">
        <f>VLOOKUP(A151,Effectif!B:J,8,0)</f>
        <v>DECB</v>
      </c>
    </row>
    <row r="152" spans="1:10" x14ac:dyDescent="0.25">
      <c r="A152" s="4" t="s">
        <v>554</v>
      </c>
      <c r="B152" s="4">
        <v>1034859738</v>
      </c>
      <c r="C152" s="4" t="s">
        <v>335</v>
      </c>
      <c r="D152" s="6">
        <v>29</v>
      </c>
      <c r="E152" s="7">
        <v>45277.449305555558</v>
      </c>
      <c r="F152" s="5" t="s">
        <v>6</v>
      </c>
      <c r="G152" s="4" t="s">
        <v>433</v>
      </c>
      <c r="H152" s="4" t="s">
        <v>1052</v>
      </c>
      <c r="I152" s="4" t="str">
        <f>VLOOKUP(A152,Effectif!B:J,6,0)</f>
        <v>Lise DE WITTE</v>
      </c>
      <c r="J152" s="4" t="str">
        <f>VLOOKUP(A152,Effectif!B:J,8,0)</f>
        <v>DECB</v>
      </c>
    </row>
    <row r="153" spans="1:10" x14ac:dyDescent="0.25">
      <c r="A153" s="4" t="s">
        <v>572</v>
      </c>
      <c r="B153" s="4">
        <v>1034864942</v>
      </c>
      <c r="C153" s="4" t="s">
        <v>335</v>
      </c>
      <c r="D153" s="6">
        <v>151</v>
      </c>
      <c r="E153" s="7">
        <v>45277.637499999997</v>
      </c>
      <c r="F153" s="5" t="s">
        <v>6</v>
      </c>
      <c r="G153" s="4" t="s">
        <v>434</v>
      </c>
      <c r="H153" s="4" t="s">
        <v>1052</v>
      </c>
      <c r="I153" s="4" t="str">
        <f>VLOOKUP(A153,Effectif!B:J,6,0)</f>
        <v>Lise DE WITTE</v>
      </c>
      <c r="J153" s="4" t="str">
        <f>VLOOKUP(A153,Effectif!B:J,8,0)</f>
        <v>DECB</v>
      </c>
    </row>
    <row r="154" spans="1:10" x14ac:dyDescent="0.25">
      <c r="A154" s="4" t="s">
        <v>572</v>
      </c>
      <c r="B154" s="4">
        <v>1034847159</v>
      </c>
      <c r="C154" s="4" t="s">
        <v>337</v>
      </c>
      <c r="D154" s="6">
        <v>190.95</v>
      </c>
      <c r="E154" s="7">
        <v>45277.760416666664</v>
      </c>
      <c r="F154" s="5" t="s">
        <v>6</v>
      </c>
      <c r="G154" s="4" t="s">
        <v>435</v>
      </c>
      <c r="H154" s="4" t="s">
        <v>1052</v>
      </c>
      <c r="I154" s="4" t="str">
        <f>VLOOKUP(A154,Effectif!B:J,6,0)</f>
        <v>Lise DE WITTE</v>
      </c>
      <c r="J154" s="4" t="str">
        <f>VLOOKUP(A154,Effectif!B:J,8,0)</f>
        <v>DECB</v>
      </c>
    </row>
    <row r="155" spans="1:10" x14ac:dyDescent="0.25">
      <c r="A155" s="4" t="s">
        <v>544</v>
      </c>
      <c r="B155" s="4">
        <v>1034866350</v>
      </c>
      <c r="C155" s="25" t="s">
        <v>338</v>
      </c>
      <c r="D155" s="6">
        <v>158.30000000000001</v>
      </c>
      <c r="E155" s="7">
        <v>45277.668749999997</v>
      </c>
      <c r="F155" s="5" t="s">
        <v>6</v>
      </c>
      <c r="G155" s="4" t="s">
        <v>416</v>
      </c>
      <c r="H155" s="4" t="s">
        <v>1052</v>
      </c>
      <c r="I155" s="4" t="str">
        <f>VLOOKUP(A155,Effectif!B:J,6,0)</f>
        <v>Lise DE WITTE</v>
      </c>
      <c r="J155" s="4" t="str">
        <f>VLOOKUP(A155,Effectif!B:J,8,0)</f>
        <v>DECB</v>
      </c>
    </row>
    <row r="156" spans="1:10" x14ac:dyDescent="0.25">
      <c r="A156" s="4" t="s">
        <v>562</v>
      </c>
      <c r="B156" s="4">
        <v>1034859219</v>
      </c>
      <c r="C156" s="4" t="s">
        <v>333</v>
      </c>
      <c r="D156" s="6">
        <v>50</v>
      </c>
      <c r="E156" s="7">
        <v>45277.434027777781</v>
      </c>
      <c r="F156" s="5" t="s">
        <v>7</v>
      </c>
      <c r="G156" s="4" t="s">
        <v>417</v>
      </c>
      <c r="H156" s="4" t="s">
        <v>1052</v>
      </c>
      <c r="I156" s="4" t="str">
        <f>VLOOKUP(A156,Effectif!B:J,6,0)</f>
        <v>Lise DE WITTE</v>
      </c>
      <c r="J156" s="4" t="str">
        <f>VLOOKUP(A156,Effectif!B:J,8,0)</f>
        <v>DECB</v>
      </c>
    </row>
    <row r="157" spans="1:10" x14ac:dyDescent="0.25">
      <c r="A157" s="4" t="s">
        <v>582</v>
      </c>
      <c r="B157" s="4">
        <v>1034842063</v>
      </c>
      <c r="C157" s="4" t="s">
        <v>339</v>
      </c>
      <c r="D157" s="6">
        <v>375</v>
      </c>
      <c r="E157" s="7">
        <v>45277.432638888888</v>
      </c>
      <c r="F157" s="5" t="s">
        <v>6</v>
      </c>
      <c r="G157" s="4" t="s">
        <v>418</v>
      </c>
      <c r="H157" s="4" t="s">
        <v>1052</v>
      </c>
      <c r="I157" s="4" t="str">
        <f>VLOOKUP(A157,Effectif!B:J,6,0)</f>
        <v>Hugo MARCHAL</v>
      </c>
      <c r="J157" s="4" t="str">
        <f>VLOOKUP(A157,Effectif!B:J,8,0)</f>
        <v>DECB</v>
      </c>
    </row>
    <row r="158" spans="1:10" x14ac:dyDescent="0.25">
      <c r="A158" s="4" t="s">
        <v>530</v>
      </c>
      <c r="B158" s="4">
        <v>1034859969</v>
      </c>
      <c r="C158" s="25" t="s">
        <v>338</v>
      </c>
      <c r="D158" s="6">
        <v>50</v>
      </c>
      <c r="E158" s="7">
        <v>45277.482638888891</v>
      </c>
      <c r="F158" s="5" t="s">
        <v>6</v>
      </c>
      <c r="G158" s="4" t="s">
        <v>419</v>
      </c>
      <c r="H158" s="4" t="s">
        <v>1052</v>
      </c>
      <c r="I158" s="4" t="str">
        <f>VLOOKUP(A158,Effectif!B:J,6,0)</f>
        <v>Lise DE WITTE</v>
      </c>
      <c r="J158" s="4" t="str">
        <f>VLOOKUP(A158,Effectif!B:J,8,0)</f>
        <v>DECB</v>
      </c>
    </row>
    <row r="159" spans="1:10" x14ac:dyDescent="0.25">
      <c r="A159" s="4" t="s">
        <v>537</v>
      </c>
      <c r="B159" s="4">
        <v>1034862541</v>
      </c>
      <c r="C159" s="4" t="s">
        <v>339</v>
      </c>
      <c r="D159" s="6">
        <v>223</v>
      </c>
      <c r="E159" s="7">
        <v>45277.557638888888</v>
      </c>
      <c r="F159" s="5" t="s">
        <v>6</v>
      </c>
      <c r="G159" s="4" t="s">
        <v>420</v>
      </c>
      <c r="H159" s="4" t="s">
        <v>1052</v>
      </c>
      <c r="I159" s="4" t="str">
        <f>VLOOKUP(A159,Effectif!B:J,6,0)</f>
        <v>Lise DE WITTE</v>
      </c>
      <c r="J159" s="4" t="str">
        <f>VLOOKUP(A159,Effectif!B:J,8,0)</f>
        <v>DECB</v>
      </c>
    </row>
    <row r="160" spans="1:10" x14ac:dyDescent="0.25">
      <c r="A160" s="4" t="s">
        <v>531</v>
      </c>
      <c r="B160" s="4">
        <v>1034868144</v>
      </c>
      <c r="C160" s="4" t="s">
        <v>339</v>
      </c>
      <c r="D160" s="6">
        <v>72</v>
      </c>
      <c r="E160" s="7">
        <v>45277.681250000001</v>
      </c>
      <c r="F160" s="5" t="s">
        <v>6</v>
      </c>
      <c r="G160" s="4" t="s">
        <v>421</v>
      </c>
      <c r="H160" s="4" t="s">
        <v>1052</v>
      </c>
      <c r="I160" s="4" t="str">
        <f>VLOOKUP(A160,Effectif!B:J,6,0)</f>
        <v>Lise DE WITTE</v>
      </c>
      <c r="J160" s="4" t="str">
        <f>VLOOKUP(A160,Effectif!B:J,8,0)</f>
        <v>DECB</v>
      </c>
    </row>
    <row r="161" spans="1:10" x14ac:dyDescent="0.25">
      <c r="A161" s="4" t="s">
        <v>575</v>
      </c>
      <c r="B161" s="4">
        <v>1034846644</v>
      </c>
      <c r="C161" s="4" t="s">
        <v>333</v>
      </c>
      <c r="D161" s="6">
        <v>67</v>
      </c>
      <c r="E161" s="7">
        <v>45277.702777777777</v>
      </c>
      <c r="F161" s="5" t="s">
        <v>6</v>
      </c>
      <c r="G161" s="4" t="s">
        <v>422</v>
      </c>
      <c r="H161" s="4" t="s">
        <v>1052</v>
      </c>
      <c r="I161" s="4" t="str">
        <f>VLOOKUP(A161,Effectif!B:J,6,0)</f>
        <v>Hugo MARCHAL</v>
      </c>
      <c r="J161" s="4" t="str">
        <f>VLOOKUP(A161,Effectif!B:J,8,0)</f>
        <v>DECB</v>
      </c>
    </row>
    <row r="162" spans="1:10" x14ac:dyDescent="0.25">
      <c r="A162" s="4" t="s">
        <v>552</v>
      </c>
      <c r="B162" s="4">
        <v>1034855379</v>
      </c>
      <c r="C162" s="4" t="s">
        <v>336</v>
      </c>
      <c r="D162" s="6">
        <v>78.180000000000007</v>
      </c>
      <c r="E162" s="7">
        <v>45277.763194444444</v>
      </c>
      <c r="F162" s="5" t="s">
        <v>6</v>
      </c>
      <c r="G162" s="4" t="s">
        <v>423</v>
      </c>
      <c r="H162" s="4" t="s">
        <v>1052</v>
      </c>
      <c r="I162" s="4" t="str">
        <f>VLOOKUP(A162,Effectif!B:J,6,0)</f>
        <v>Lise DE WITTE</v>
      </c>
      <c r="J162" s="4" t="str">
        <f>VLOOKUP(A162,Effectif!B:J,8,0)</f>
        <v>DECB</v>
      </c>
    </row>
    <row r="163" spans="1:10" x14ac:dyDescent="0.25">
      <c r="A163" s="4" t="s">
        <v>572</v>
      </c>
      <c r="B163" s="4">
        <v>1034848758</v>
      </c>
      <c r="C163" s="4" t="s">
        <v>340</v>
      </c>
      <c r="D163" s="6">
        <v>100</v>
      </c>
      <c r="E163" s="7">
        <v>45277.730555555558</v>
      </c>
      <c r="F163" s="5" t="s">
        <v>6</v>
      </c>
      <c r="G163" s="4" t="s">
        <v>424</v>
      </c>
      <c r="H163" s="4" t="s">
        <v>1052</v>
      </c>
      <c r="I163" s="4" t="str">
        <f>VLOOKUP(A163,Effectif!B:J,6,0)</f>
        <v>Lise DE WITTE</v>
      </c>
      <c r="J163" s="4" t="str">
        <f>VLOOKUP(A163,Effectif!B:J,8,0)</f>
        <v>DECB</v>
      </c>
    </row>
    <row r="164" spans="1:10" x14ac:dyDescent="0.25">
      <c r="A164" s="4" t="s">
        <v>529</v>
      </c>
      <c r="B164" s="4">
        <v>1034853049</v>
      </c>
      <c r="C164" s="4" t="s">
        <v>341</v>
      </c>
      <c r="D164" s="6">
        <v>15</v>
      </c>
      <c r="E164" s="7">
        <v>45277.595833333333</v>
      </c>
      <c r="F164" s="5" t="s">
        <v>7</v>
      </c>
      <c r="G164" s="4" t="s">
        <v>425</v>
      </c>
      <c r="H164" s="4" t="s">
        <v>1052</v>
      </c>
      <c r="I164" s="4" t="str">
        <f>VLOOKUP(A164,Effectif!B:J,6,0)</f>
        <v>Lise DE WITTE</v>
      </c>
      <c r="J164" s="4" t="str">
        <f>VLOOKUP(A164,Effectif!B:J,8,0)</f>
        <v>DECB</v>
      </c>
    </row>
    <row r="165" spans="1:10" x14ac:dyDescent="0.25">
      <c r="A165" s="4" t="s">
        <v>572</v>
      </c>
      <c r="B165" s="4">
        <v>1034860777</v>
      </c>
      <c r="C165" s="4" t="s">
        <v>337</v>
      </c>
      <c r="D165" s="6">
        <v>73.14</v>
      </c>
      <c r="E165" s="7">
        <v>45277.515972222223</v>
      </c>
      <c r="F165" s="5" t="s">
        <v>6</v>
      </c>
      <c r="G165" s="4" t="s">
        <v>426</v>
      </c>
      <c r="H165" s="4" t="s">
        <v>1052</v>
      </c>
      <c r="I165" s="4" t="str">
        <f>VLOOKUP(A165,Effectif!B:J,6,0)</f>
        <v>Lise DE WITTE</v>
      </c>
      <c r="J165" s="4" t="str">
        <f>VLOOKUP(A165,Effectif!B:J,8,0)</f>
        <v>DECB</v>
      </c>
    </row>
    <row r="166" spans="1:10" x14ac:dyDescent="0.25">
      <c r="A166" s="4" t="s">
        <v>555</v>
      </c>
      <c r="B166" s="4">
        <v>1034849610</v>
      </c>
      <c r="C166" s="4" t="s">
        <v>333</v>
      </c>
      <c r="D166" s="6">
        <v>50.18</v>
      </c>
      <c r="E166" s="7">
        <v>45277.724999999999</v>
      </c>
      <c r="F166" s="5" t="s">
        <v>6</v>
      </c>
      <c r="G166" s="4" t="s">
        <v>427</v>
      </c>
      <c r="H166" s="4" t="s">
        <v>1052</v>
      </c>
      <c r="I166" s="4" t="str">
        <f>VLOOKUP(A166,Effectif!B:J,6,0)</f>
        <v>Lise DE WITTE</v>
      </c>
      <c r="J166" s="4" t="str">
        <f>VLOOKUP(A166,Effectif!B:J,8,0)</f>
        <v>DECB</v>
      </c>
    </row>
    <row r="167" spans="1:10" x14ac:dyDescent="0.25">
      <c r="A167" s="4" t="s">
        <v>530</v>
      </c>
      <c r="B167" s="4">
        <v>1034850408</v>
      </c>
      <c r="C167" s="4" t="s">
        <v>337</v>
      </c>
      <c r="D167" s="6">
        <v>144</v>
      </c>
      <c r="E167" s="7">
        <v>45277.695138888892</v>
      </c>
      <c r="F167" s="5" t="s">
        <v>6</v>
      </c>
      <c r="G167" s="4" t="s">
        <v>428</v>
      </c>
      <c r="H167" s="4" t="s">
        <v>1052</v>
      </c>
      <c r="I167" s="4" t="str">
        <f>VLOOKUP(A167,Effectif!B:J,6,0)</f>
        <v>Lise DE WITTE</v>
      </c>
      <c r="J167" s="4" t="str">
        <f>VLOOKUP(A167,Effectif!B:J,8,0)</f>
        <v>DECB</v>
      </c>
    </row>
    <row r="168" spans="1:10" x14ac:dyDescent="0.25">
      <c r="A168" s="4" t="s">
        <v>538</v>
      </c>
      <c r="B168" s="4">
        <v>1034842911</v>
      </c>
      <c r="C168" s="4" t="s">
        <v>341</v>
      </c>
      <c r="D168" s="6">
        <v>5</v>
      </c>
      <c r="E168" s="7">
        <v>45277.704861111109</v>
      </c>
      <c r="F168" s="5" t="s">
        <v>7</v>
      </c>
      <c r="G168" s="4" t="s">
        <v>429</v>
      </c>
      <c r="H168" s="4" t="s">
        <v>1052</v>
      </c>
      <c r="I168" s="4" t="str">
        <f>VLOOKUP(A168,Effectif!B:J,6,0)</f>
        <v>Lise DE WITTE</v>
      </c>
      <c r="J168" s="4" t="str">
        <f>VLOOKUP(A168,Effectif!B:J,8,0)</f>
        <v>DECB</v>
      </c>
    </row>
    <row r="169" spans="1:10" x14ac:dyDescent="0.25">
      <c r="A169" s="4" t="s">
        <v>530</v>
      </c>
      <c r="B169" s="4">
        <v>1034854497</v>
      </c>
      <c r="C169" s="4" t="s">
        <v>336</v>
      </c>
      <c r="D169" s="6">
        <v>100</v>
      </c>
      <c r="E169" s="7">
        <v>45277.578472222223</v>
      </c>
      <c r="F169" s="5" t="s">
        <v>6</v>
      </c>
      <c r="G169" s="4" t="s">
        <v>430</v>
      </c>
      <c r="H169" s="4" t="s">
        <v>1052</v>
      </c>
      <c r="I169" s="4" t="str">
        <f>VLOOKUP(A169,Effectif!B:J,6,0)</f>
        <v>Lise DE WITTE</v>
      </c>
      <c r="J169" s="4" t="str">
        <f>VLOOKUP(A169,Effectif!B:J,8,0)</f>
        <v>DECB</v>
      </c>
    </row>
    <row r="170" spans="1:10" x14ac:dyDescent="0.25">
      <c r="A170" s="4" t="s">
        <v>554</v>
      </c>
      <c r="B170" s="4">
        <v>1034845160</v>
      </c>
      <c r="C170" s="4" t="s">
        <v>340</v>
      </c>
      <c r="D170" s="6">
        <v>20.95</v>
      </c>
      <c r="E170" s="7">
        <v>45277.605555555558</v>
      </c>
      <c r="F170" s="5" t="s">
        <v>6</v>
      </c>
      <c r="G170" s="4" t="s">
        <v>431</v>
      </c>
      <c r="H170" s="4" t="s">
        <v>1052</v>
      </c>
      <c r="I170" s="4" t="str">
        <f>VLOOKUP(A170,Effectif!B:J,6,0)</f>
        <v>Lise DE WITTE</v>
      </c>
      <c r="J170" s="4" t="str">
        <f>VLOOKUP(A170,Effectif!B:J,8,0)</f>
        <v>DECB</v>
      </c>
    </row>
    <row r="171" spans="1:10" x14ac:dyDescent="0.25">
      <c r="A171" s="4" t="s">
        <v>552</v>
      </c>
      <c r="B171" s="4">
        <v>1034853517</v>
      </c>
      <c r="C171" s="4" t="s">
        <v>336</v>
      </c>
      <c r="D171" s="6">
        <v>336</v>
      </c>
      <c r="E171" s="7">
        <v>45277.699305555558</v>
      </c>
      <c r="F171" s="5" t="s">
        <v>7</v>
      </c>
      <c r="G171" s="4" t="s">
        <v>432</v>
      </c>
      <c r="H171" s="4" t="s">
        <v>1052</v>
      </c>
      <c r="I171" s="4" t="str">
        <f>VLOOKUP(A171,Effectif!B:J,6,0)</f>
        <v>Lise DE WITTE</v>
      </c>
      <c r="J171" s="4" t="str">
        <f>VLOOKUP(A171,Effectif!B:J,8,0)</f>
        <v>DECB</v>
      </c>
    </row>
    <row r="172" spans="1:10" x14ac:dyDescent="0.25">
      <c r="A172" s="4" t="s">
        <v>557</v>
      </c>
      <c r="B172" s="4">
        <v>1034865993</v>
      </c>
      <c r="C172" s="4" t="s">
        <v>341</v>
      </c>
      <c r="D172" s="6">
        <v>40</v>
      </c>
      <c r="E172" s="7">
        <v>45277.538194444445</v>
      </c>
      <c r="F172" s="5" t="s">
        <v>7</v>
      </c>
      <c r="G172" s="4" t="s">
        <v>433</v>
      </c>
      <c r="H172" s="4" t="s">
        <v>1052</v>
      </c>
      <c r="I172" s="4" t="str">
        <f>VLOOKUP(A172,Effectif!B:J,6,0)</f>
        <v>Lise DE WITTE</v>
      </c>
      <c r="J172" s="4" t="str">
        <f>VLOOKUP(A172,Effectif!B:J,8,0)</f>
        <v>DECB</v>
      </c>
    </row>
    <row r="173" spans="1:10" x14ac:dyDescent="0.25">
      <c r="A173" s="4" t="s">
        <v>555</v>
      </c>
      <c r="B173" s="4">
        <v>1034844651</v>
      </c>
      <c r="C173" s="4" t="s">
        <v>341</v>
      </c>
      <c r="D173" s="6">
        <v>20</v>
      </c>
      <c r="E173" s="7">
        <v>45277.511805555558</v>
      </c>
      <c r="F173" s="5" t="s">
        <v>7</v>
      </c>
      <c r="G173" s="4" t="s">
        <v>434</v>
      </c>
      <c r="H173" s="4" t="s">
        <v>1052</v>
      </c>
      <c r="I173" s="4" t="str">
        <f>VLOOKUP(A173,Effectif!B:J,6,0)</f>
        <v>Lise DE WITTE</v>
      </c>
      <c r="J173" s="4" t="str">
        <f>VLOOKUP(A173,Effectif!B:J,8,0)</f>
        <v>DECB</v>
      </c>
    </row>
    <row r="174" spans="1:10" x14ac:dyDescent="0.25">
      <c r="A174" s="4" t="s">
        <v>555</v>
      </c>
      <c r="B174" s="4">
        <v>1034848541</v>
      </c>
      <c r="C174" s="4" t="s">
        <v>335</v>
      </c>
      <c r="D174" s="6">
        <v>45</v>
      </c>
      <c r="E174" s="7">
        <v>45277.663194444445</v>
      </c>
      <c r="F174" s="5" t="s">
        <v>6</v>
      </c>
      <c r="G174" s="4" t="s">
        <v>435</v>
      </c>
      <c r="H174" s="4" t="s">
        <v>1052</v>
      </c>
      <c r="I174" s="4" t="str">
        <f>VLOOKUP(A174,Effectif!B:J,6,0)</f>
        <v>Lise DE WITTE</v>
      </c>
      <c r="J174" s="4" t="str">
        <f>VLOOKUP(A174,Effectif!B:J,8,0)</f>
        <v>DECB</v>
      </c>
    </row>
    <row r="175" spans="1:10" x14ac:dyDescent="0.25">
      <c r="A175" s="4" t="s">
        <v>562</v>
      </c>
      <c r="B175" s="4">
        <v>1034850256</v>
      </c>
      <c r="C175" s="4" t="s">
        <v>341</v>
      </c>
      <c r="D175" s="6">
        <v>52.59</v>
      </c>
      <c r="E175" s="7">
        <v>45277.642361111109</v>
      </c>
      <c r="F175" s="5" t="s">
        <v>6</v>
      </c>
      <c r="G175" s="4" t="s">
        <v>416</v>
      </c>
      <c r="H175" s="4" t="s">
        <v>1052</v>
      </c>
      <c r="I175" s="4" t="str">
        <f>VLOOKUP(A175,Effectif!B:J,6,0)</f>
        <v>Lise DE WITTE</v>
      </c>
      <c r="J175" s="4" t="str">
        <f>VLOOKUP(A175,Effectif!B:J,8,0)</f>
        <v>DECB</v>
      </c>
    </row>
    <row r="176" spans="1:10" x14ac:dyDescent="0.25">
      <c r="A176" s="4" t="s">
        <v>582</v>
      </c>
      <c r="B176" s="4">
        <v>1034845626</v>
      </c>
      <c r="C176" s="4" t="s">
        <v>341</v>
      </c>
      <c r="D176" s="6">
        <v>50</v>
      </c>
      <c r="E176" s="7">
        <v>45277.728472222225</v>
      </c>
      <c r="F176" s="5" t="s">
        <v>6</v>
      </c>
      <c r="G176" s="4" t="s">
        <v>417</v>
      </c>
      <c r="H176" s="4" t="s">
        <v>1052</v>
      </c>
      <c r="I176" s="4" t="str">
        <f>VLOOKUP(A176,Effectif!B:J,6,0)</f>
        <v>Hugo MARCHAL</v>
      </c>
      <c r="J176" s="4" t="str">
        <f>VLOOKUP(A176,Effectif!B:J,8,0)</f>
        <v>DECB</v>
      </c>
    </row>
    <row r="177" spans="1:10" x14ac:dyDescent="0.25">
      <c r="A177" s="4" t="s">
        <v>588</v>
      </c>
      <c r="B177" s="4">
        <v>1034847860</v>
      </c>
      <c r="C177" s="4" t="s">
        <v>341</v>
      </c>
      <c r="D177" s="6">
        <v>78.23</v>
      </c>
      <c r="E177" s="7">
        <v>45277.59097222222</v>
      </c>
      <c r="F177" s="5" t="s">
        <v>6</v>
      </c>
      <c r="G177" s="4" t="s">
        <v>418</v>
      </c>
      <c r="H177" s="4" t="s">
        <v>1052</v>
      </c>
      <c r="I177" s="4" t="str">
        <f>VLOOKUP(A177,Effectif!B:J,6,0)</f>
        <v>Hugo MARCHAL</v>
      </c>
      <c r="J177" s="4" t="str">
        <f>VLOOKUP(A177,Effectif!B:J,8,0)</f>
        <v>DECB</v>
      </c>
    </row>
    <row r="178" spans="1:10" x14ac:dyDescent="0.25">
      <c r="A178" s="4" t="s">
        <v>529</v>
      </c>
      <c r="B178" s="4">
        <v>1034854718</v>
      </c>
      <c r="C178" s="4" t="s">
        <v>336</v>
      </c>
      <c r="D178" s="6">
        <v>60</v>
      </c>
      <c r="E178" s="7">
        <v>45277.726388888892</v>
      </c>
      <c r="F178" s="5" t="s">
        <v>6</v>
      </c>
      <c r="G178" s="4" t="s">
        <v>419</v>
      </c>
      <c r="H178" s="4" t="s">
        <v>1052</v>
      </c>
      <c r="I178" s="4" t="str">
        <f>VLOOKUP(A178,Effectif!B:J,6,0)</f>
        <v>Lise DE WITTE</v>
      </c>
      <c r="J178" s="4" t="str">
        <f>VLOOKUP(A178,Effectif!B:J,8,0)</f>
        <v>DECB</v>
      </c>
    </row>
    <row r="179" spans="1:10" x14ac:dyDescent="0.25">
      <c r="A179" s="4" t="s">
        <v>531</v>
      </c>
      <c r="B179" s="4">
        <v>1034857085</v>
      </c>
      <c r="C179" s="5" t="s">
        <v>332</v>
      </c>
      <c r="D179" s="6">
        <v>215</v>
      </c>
      <c r="E179" s="7">
        <v>45277.663194444445</v>
      </c>
      <c r="F179" s="5" t="s">
        <v>6</v>
      </c>
      <c r="G179" s="4" t="s">
        <v>420</v>
      </c>
      <c r="H179" s="4" t="s">
        <v>1052</v>
      </c>
      <c r="I179" s="4" t="str">
        <f>VLOOKUP(A179,Effectif!B:J,6,0)</f>
        <v>Lise DE WITTE</v>
      </c>
      <c r="J179" s="4" t="str">
        <f>VLOOKUP(A179,Effectif!B:J,8,0)</f>
        <v>DECB</v>
      </c>
    </row>
    <row r="180" spans="1:10" x14ac:dyDescent="0.25">
      <c r="A180" s="4" t="s">
        <v>531</v>
      </c>
      <c r="B180" s="4">
        <v>1034853749</v>
      </c>
      <c r="C180" s="5" t="s">
        <v>332</v>
      </c>
      <c r="D180" s="6">
        <v>30</v>
      </c>
      <c r="E180" s="7">
        <v>45277.701388888891</v>
      </c>
      <c r="F180" s="5" t="s">
        <v>7</v>
      </c>
      <c r="G180" s="4" t="s">
        <v>421</v>
      </c>
      <c r="H180" s="4" t="s">
        <v>1052</v>
      </c>
      <c r="I180" s="4" t="str">
        <f>VLOOKUP(A180,Effectif!B:J,6,0)</f>
        <v>Lise DE WITTE</v>
      </c>
      <c r="J180" s="4" t="str">
        <f>VLOOKUP(A180,Effectif!B:J,8,0)</f>
        <v>DECB</v>
      </c>
    </row>
    <row r="181" spans="1:10" x14ac:dyDescent="0.25">
      <c r="A181" s="4" t="s">
        <v>538</v>
      </c>
      <c r="B181" s="4">
        <v>1034855569</v>
      </c>
      <c r="C181" s="5" t="s">
        <v>332</v>
      </c>
      <c r="D181" s="6">
        <v>39</v>
      </c>
      <c r="E181" s="7">
        <v>45277.64166666667</v>
      </c>
      <c r="F181" s="5" t="s">
        <v>6</v>
      </c>
      <c r="G181" s="4" t="s">
        <v>422</v>
      </c>
      <c r="H181" s="4" t="s">
        <v>1052</v>
      </c>
      <c r="I181" s="4" t="str">
        <f>VLOOKUP(A181,Effectif!B:J,6,0)</f>
        <v>Lise DE WITTE</v>
      </c>
      <c r="J181" s="4" t="str">
        <f>VLOOKUP(A181,Effectif!B:J,8,0)</f>
        <v>DECB</v>
      </c>
    </row>
    <row r="182" spans="1:10" x14ac:dyDescent="0.25">
      <c r="A182" s="4" t="s">
        <v>579</v>
      </c>
      <c r="B182" s="4">
        <v>1034846918</v>
      </c>
      <c r="C182" s="5" t="s">
        <v>332</v>
      </c>
      <c r="D182" s="6">
        <v>73.17</v>
      </c>
      <c r="E182" s="7">
        <v>45277.44027777778</v>
      </c>
      <c r="F182" s="5" t="s">
        <v>6</v>
      </c>
      <c r="G182" s="4" t="s">
        <v>423</v>
      </c>
      <c r="H182" s="4" t="s">
        <v>1052</v>
      </c>
      <c r="I182" s="4" t="str">
        <f>VLOOKUP(A182,Effectif!B:J,6,0)</f>
        <v>Hugo MARCHAL</v>
      </c>
      <c r="J182" s="4" t="str">
        <f>VLOOKUP(A182,Effectif!B:J,8,0)</f>
        <v>DECB</v>
      </c>
    </row>
    <row r="183" spans="1:10" x14ac:dyDescent="0.25">
      <c r="A183" s="4" t="s">
        <v>573</v>
      </c>
      <c r="B183" s="4">
        <v>1034856286</v>
      </c>
      <c r="C183" s="5" t="s">
        <v>332</v>
      </c>
      <c r="D183" s="6">
        <v>130</v>
      </c>
      <c r="E183" s="7">
        <v>45277.443055555559</v>
      </c>
      <c r="F183" s="5" t="s">
        <v>6</v>
      </c>
      <c r="G183" s="4" t="s">
        <v>424</v>
      </c>
      <c r="H183" s="4" t="s">
        <v>1052</v>
      </c>
      <c r="I183" s="4" t="str">
        <f>VLOOKUP(A183,Effectif!B:J,6,0)</f>
        <v>Hugo MARCHAL</v>
      </c>
      <c r="J183" s="4" t="str">
        <f>VLOOKUP(A183,Effectif!B:J,8,0)</f>
        <v>DECB</v>
      </c>
    </row>
    <row r="184" spans="1:10" x14ac:dyDescent="0.25">
      <c r="A184" s="4" t="s">
        <v>577</v>
      </c>
      <c r="B184" s="4">
        <v>1034860891</v>
      </c>
      <c r="C184" s="4" t="s">
        <v>335</v>
      </c>
      <c r="D184" s="6">
        <v>82</v>
      </c>
      <c r="E184" s="7">
        <v>45277.561805555553</v>
      </c>
      <c r="F184" s="5" t="s">
        <v>6</v>
      </c>
      <c r="G184" s="4" t="s">
        <v>425</v>
      </c>
      <c r="H184" s="4" t="s">
        <v>1052</v>
      </c>
      <c r="I184" s="4" t="str">
        <f>VLOOKUP(A184,Effectif!B:J,6,0)</f>
        <v>Hugo MARCHAL</v>
      </c>
      <c r="J184" s="4" t="str">
        <f>VLOOKUP(A184,Effectif!B:J,8,0)</f>
        <v>DECB</v>
      </c>
    </row>
    <row r="185" spans="1:10" x14ac:dyDescent="0.25">
      <c r="A185" s="4" t="s">
        <v>574</v>
      </c>
      <c r="B185" s="4">
        <v>1034845508</v>
      </c>
      <c r="C185" s="4" t="s">
        <v>337</v>
      </c>
      <c r="D185" s="6">
        <v>40</v>
      </c>
      <c r="E185" s="7">
        <v>45277.722916666666</v>
      </c>
      <c r="F185" s="5" t="s">
        <v>6</v>
      </c>
      <c r="G185" s="4" t="s">
        <v>426</v>
      </c>
      <c r="H185" s="4" t="s">
        <v>1052</v>
      </c>
      <c r="I185" s="4" t="str">
        <f>VLOOKUP(A185,Effectif!B:J,6,0)</f>
        <v>Hugo MARCHAL</v>
      </c>
      <c r="J185" s="4" t="str">
        <f>VLOOKUP(A185,Effectif!B:J,8,0)</f>
        <v>DECB</v>
      </c>
    </row>
    <row r="186" spans="1:10" x14ac:dyDescent="0.25">
      <c r="A186" s="4" t="s">
        <v>573</v>
      </c>
      <c r="B186" s="4">
        <v>1034843882</v>
      </c>
      <c r="C186" s="25" t="s">
        <v>338</v>
      </c>
      <c r="D186" s="6">
        <v>124</v>
      </c>
      <c r="E186" s="7">
        <v>45277.771527777775</v>
      </c>
      <c r="F186" s="5" t="s">
        <v>6</v>
      </c>
      <c r="G186" s="4" t="s">
        <v>427</v>
      </c>
      <c r="H186" s="4" t="s">
        <v>1052</v>
      </c>
      <c r="I186" s="4" t="str">
        <f>VLOOKUP(A186,Effectif!B:J,6,0)</f>
        <v>Hugo MARCHAL</v>
      </c>
      <c r="J186" s="4" t="str">
        <f>VLOOKUP(A186,Effectif!B:J,8,0)</f>
        <v>DECB</v>
      </c>
    </row>
    <row r="187" spans="1:10" x14ac:dyDescent="0.25">
      <c r="A187" s="4" t="s">
        <v>531</v>
      </c>
      <c r="B187" s="4">
        <v>1034849786</v>
      </c>
      <c r="C187" s="4" t="s">
        <v>333</v>
      </c>
      <c r="D187" s="6">
        <v>32.04</v>
      </c>
      <c r="E187" s="7">
        <v>45277.620138888888</v>
      </c>
      <c r="F187" s="5" t="s">
        <v>6</v>
      </c>
      <c r="G187" s="4" t="s">
        <v>428</v>
      </c>
      <c r="H187" s="4" t="s">
        <v>1052</v>
      </c>
      <c r="I187" s="4" t="str">
        <f>VLOOKUP(A187,Effectif!B:J,6,0)</f>
        <v>Lise DE WITTE</v>
      </c>
      <c r="J187" s="4" t="str">
        <f>VLOOKUP(A187,Effectif!B:J,8,0)</f>
        <v>DECB</v>
      </c>
    </row>
    <row r="188" spans="1:10" x14ac:dyDescent="0.25">
      <c r="A188" s="4" t="s">
        <v>552</v>
      </c>
      <c r="B188" s="4">
        <v>1034865572</v>
      </c>
      <c r="C188" s="4" t="s">
        <v>339</v>
      </c>
      <c r="D188" s="6">
        <v>65</v>
      </c>
      <c r="E188" s="7">
        <v>45277.700694444444</v>
      </c>
      <c r="F188" s="5" t="s">
        <v>6</v>
      </c>
      <c r="G188" s="4" t="s">
        <v>429</v>
      </c>
      <c r="H188" s="4" t="s">
        <v>1052</v>
      </c>
      <c r="I188" s="4" t="str">
        <f>VLOOKUP(A188,Effectif!B:J,6,0)</f>
        <v>Lise DE WITTE</v>
      </c>
      <c r="J188" s="4" t="str">
        <f>VLOOKUP(A188,Effectif!B:J,8,0)</f>
        <v>DECB</v>
      </c>
    </row>
    <row r="189" spans="1:10" x14ac:dyDescent="0.25">
      <c r="A189" s="4" t="s">
        <v>529</v>
      </c>
      <c r="B189" s="4">
        <v>1034852383</v>
      </c>
      <c r="C189" s="25" t="s">
        <v>338</v>
      </c>
      <c r="D189" s="6">
        <v>200</v>
      </c>
      <c r="E189" s="7">
        <v>45277.465277777781</v>
      </c>
      <c r="F189" s="5" t="s">
        <v>6</v>
      </c>
      <c r="G189" s="4" t="s">
        <v>430</v>
      </c>
      <c r="H189" s="4" t="s">
        <v>1052</v>
      </c>
      <c r="I189" s="4" t="str">
        <f>VLOOKUP(A189,Effectif!B:J,6,0)</f>
        <v>Lise DE WITTE</v>
      </c>
      <c r="J189" s="4" t="str">
        <f>VLOOKUP(A189,Effectif!B:J,8,0)</f>
        <v>DECB</v>
      </c>
    </row>
    <row r="190" spans="1:10" x14ac:dyDescent="0.25">
      <c r="A190" s="4" t="s">
        <v>529</v>
      </c>
      <c r="B190" s="4">
        <v>1034845838</v>
      </c>
      <c r="C190" s="4" t="s">
        <v>339</v>
      </c>
      <c r="D190" s="6">
        <v>20</v>
      </c>
      <c r="E190" s="7">
        <v>45277.597222222219</v>
      </c>
      <c r="F190" s="5" t="s">
        <v>7</v>
      </c>
      <c r="G190" s="4" t="s">
        <v>431</v>
      </c>
      <c r="H190" s="4" t="s">
        <v>1052</v>
      </c>
      <c r="I190" s="4" t="str">
        <f>VLOOKUP(A190,Effectif!B:J,6,0)</f>
        <v>Lise DE WITTE</v>
      </c>
      <c r="J190" s="4" t="str">
        <f>VLOOKUP(A190,Effectif!B:J,8,0)</f>
        <v>DECB</v>
      </c>
    </row>
    <row r="191" spans="1:10" x14ac:dyDescent="0.25">
      <c r="A191" s="4" t="s">
        <v>552</v>
      </c>
      <c r="B191" s="4">
        <v>1034856986</v>
      </c>
      <c r="C191" s="4" t="s">
        <v>339</v>
      </c>
      <c r="D191" s="6">
        <v>177.47</v>
      </c>
      <c r="E191" s="7">
        <v>45277.493750000001</v>
      </c>
      <c r="F191" s="5" t="s">
        <v>6</v>
      </c>
      <c r="G191" s="4" t="s">
        <v>432</v>
      </c>
      <c r="H191" s="4" t="s">
        <v>1052</v>
      </c>
      <c r="I191" s="4" t="str">
        <f>VLOOKUP(A191,Effectif!B:J,6,0)</f>
        <v>Lise DE WITTE</v>
      </c>
      <c r="J191" s="4" t="str">
        <f>VLOOKUP(A191,Effectif!B:J,8,0)</f>
        <v>DECB</v>
      </c>
    </row>
    <row r="192" spans="1:10" x14ac:dyDescent="0.25">
      <c r="A192" s="4" t="s">
        <v>554</v>
      </c>
      <c r="B192" s="4">
        <v>1034850195</v>
      </c>
      <c r="C192" s="4" t="s">
        <v>333</v>
      </c>
      <c r="D192" s="6">
        <v>155</v>
      </c>
      <c r="E192" s="7">
        <v>45277.715277777781</v>
      </c>
      <c r="F192" s="5" t="s">
        <v>6</v>
      </c>
      <c r="G192" s="4" t="s">
        <v>433</v>
      </c>
      <c r="H192" s="4" t="s">
        <v>1052</v>
      </c>
      <c r="I192" s="4" t="str">
        <f>VLOOKUP(A192,Effectif!B:J,6,0)</f>
        <v>Lise DE WITTE</v>
      </c>
      <c r="J192" s="4" t="str">
        <f>VLOOKUP(A192,Effectif!B:J,8,0)</f>
        <v>DECB</v>
      </c>
    </row>
    <row r="193" spans="1:10" x14ac:dyDescent="0.25">
      <c r="A193" s="4" t="s">
        <v>575</v>
      </c>
      <c r="B193" s="4">
        <v>1034861254</v>
      </c>
      <c r="C193" s="4" t="s">
        <v>336</v>
      </c>
      <c r="D193" s="6">
        <v>78</v>
      </c>
      <c r="E193" s="7">
        <v>45277.60833333333</v>
      </c>
      <c r="F193" s="5" t="s">
        <v>6</v>
      </c>
      <c r="G193" s="4" t="s">
        <v>434</v>
      </c>
      <c r="H193" s="4" t="s">
        <v>1052</v>
      </c>
      <c r="I193" s="4" t="str">
        <f>VLOOKUP(A193,Effectif!B:J,6,0)</f>
        <v>Hugo MARCHAL</v>
      </c>
      <c r="J193" s="4" t="str">
        <f>VLOOKUP(A193,Effectif!B:J,8,0)</f>
        <v>DECB</v>
      </c>
    </row>
    <row r="194" spans="1:10" x14ac:dyDescent="0.25">
      <c r="A194" s="4" t="s">
        <v>530</v>
      </c>
      <c r="B194" s="4">
        <v>1034856444</v>
      </c>
      <c r="C194" s="4" t="s">
        <v>340</v>
      </c>
      <c r="D194" s="6">
        <v>101.71</v>
      </c>
      <c r="E194" s="7">
        <v>45277.527083333334</v>
      </c>
      <c r="F194" s="5" t="s">
        <v>6</v>
      </c>
      <c r="G194" s="4" t="s">
        <v>435</v>
      </c>
      <c r="H194" s="4" t="s">
        <v>1052</v>
      </c>
      <c r="I194" s="4" t="str">
        <f>VLOOKUP(A194,Effectif!B:J,6,0)</f>
        <v>Lise DE WITTE</v>
      </c>
      <c r="J194" s="4" t="str">
        <f>VLOOKUP(A194,Effectif!B:J,8,0)</f>
        <v>DECB</v>
      </c>
    </row>
    <row r="195" spans="1:10" x14ac:dyDescent="0.25">
      <c r="A195" s="4" t="s">
        <v>554</v>
      </c>
      <c r="B195" s="4">
        <v>1034844878</v>
      </c>
      <c r="C195" s="4" t="s">
        <v>341</v>
      </c>
      <c r="D195" s="6">
        <v>354</v>
      </c>
      <c r="E195" s="7">
        <v>45277.783333333333</v>
      </c>
      <c r="F195" s="5" t="s">
        <v>6</v>
      </c>
      <c r="G195" s="4" t="s">
        <v>416</v>
      </c>
      <c r="H195" s="4" t="s">
        <v>1052</v>
      </c>
      <c r="I195" s="4" t="str">
        <f>VLOOKUP(A195,Effectif!B:J,6,0)</f>
        <v>Lise DE WITTE</v>
      </c>
      <c r="J195" s="4" t="str">
        <f>VLOOKUP(A195,Effectif!B:J,8,0)</f>
        <v>DECB</v>
      </c>
    </row>
    <row r="196" spans="1:10" x14ac:dyDescent="0.25">
      <c r="A196" s="4" t="s">
        <v>573</v>
      </c>
      <c r="B196" s="4">
        <v>1034861588</v>
      </c>
      <c r="C196" s="4" t="s">
        <v>337</v>
      </c>
      <c r="D196" s="6">
        <v>150</v>
      </c>
      <c r="E196" s="7">
        <v>45277.477083333331</v>
      </c>
      <c r="F196" s="5" t="s">
        <v>6</v>
      </c>
      <c r="G196" s="4" t="s">
        <v>417</v>
      </c>
      <c r="H196" s="4" t="s">
        <v>1052</v>
      </c>
      <c r="I196" s="4" t="str">
        <f>VLOOKUP(A196,Effectif!B:J,6,0)</f>
        <v>Hugo MARCHAL</v>
      </c>
      <c r="J196" s="4" t="str">
        <f>VLOOKUP(A196,Effectif!B:J,8,0)</f>
        <v>DECB</v>
      </c>
    </row>
    <row r="197" spans="1:10" x14ac:dyDescent="0.25">
      <c r="A197" s="4" t="s">
        <v>557</v>
      </c>
      <c r="B197" s="4">
        <v>1034844964</v>
      </c>
      <c r="C197" s="4" t="s">
        <v>333</v>
      </c>
      <c r="D197" s="6">
        <v>106.01</v>
      </c>
      <c r="E197" s="7">
        <v>45277.686805555553</v>
      </c>
      <c r="F197" s="5" t="s">
        <v>6</v>
      </c>
      <c r="G197" s="4" t="s">
        <v>418</v>
      </c>
      <c r="H197" s="4" t="s">
        <v>1052</v>
      </c>
      <c r="I197" s="4" t="str">
        <f>VLOOKUP(A197,Effectif!B:J,6,0)</f>
        <v>Lise DE WITTE</v>
      </c>
      <c r="J197" s="4" t="str">
        <f>VLOOKUP(A197,Effectif!B:J,8,0)</f>
        <v>DECB</v>
      </c>
    </row>
    <row r="198" spans="1:10" x14ac:dyDescent="0.25">
      <c r="A198" s="4" t="s">
        <v>557</v>
      </c>
      <c r="B198" s="4">
        <v>1034843821</v>
      </c>
      <c r="C198" s="4" t="s">
        <v>337</v>
      </c>
      <c r="D198" s="6">
        <v>60</v>
      </c>
      <c r="E198" s="7">
        <v>45277.538194444445</v>
      </c>
      <c r="F198" s="5" t="s">
        <v>6</v>
      </c>
      <c r="G198" s="4" t="s">
        <v>419</v>
      </c>
      <c r="H198" s="4" t="s">
        <v>1052</v>
      </c>
      <c r="I198" s="4" t="str">
        <f>VLOOKUP(A198,Effectif!B:J,6,0)</f>
        <v>Lise DE WITTE</v>
      </c>
      <c r="J198" s="4" t="str">
        <f>VLOOKUP(A198,Effectif!B:J,8,0)</f>
        <v>DECB</v>
      </c>
    </row>
    <row r="199" spans="1:10" x14ac:dyDescent="0.25">
      <c r="A199" s="4" t="s">
        <v>537</v>
      </c>
      <c r="B199" s="4">
        <v>1034856018</v>
      </c>
      <c r="C199" s="4" t="s">
        <v>341</v>
      </c>
      <c r="D199" s="6">
        <v>73</v>
      </c>
      <c r="E199" s="7">
        <v>45277.616666666669</v>
      </c>
      <c r="F199" s="5" t="s">
        <v>6</v>
      </c>
      <c r="G199" s="4" t="s">
        <v>420</v>
      </c>
      <c r="H199" s="4" t="s">
        <v>1052</v>
      </c>
      <c r="I199" s="4" t="str">
        <f>VLOOKUP(A199,Effectif!B:J,6,0)</f>
        <v>Lise DE WITTE</v>
      </c>
      <c r="J199" s="4" t="str">
        <f>VLOOKUP(A199,Effectif!B:J,8,0)</f>
        <v>DECB</v>
      </c>
    </row>
    <row r="200" spans="1:10" x14ac:dyDescent="0.25">
      <c r="A200" s="4" t="s">
        <v>530</v>
      </c>
      <c r="B200" s="4">
        <v>1034849920</v>
      </c>
      <c r="C200" s="4" t="s">
        <v>336</v>
      </c>
      <c r="D200" s="6">
        <v>106.6</v>
      </c>
      <c r="E200" s="7">
        <v>45277.67083333333</v>
      </c>
      <c r="F200" s="5" t="s">
        <v>6</v>
      </c>
      <c r="G200" s="4" t="s">
        <v>421</v>
      </c>
      <c r="H200" s="4" t="s">
        <v>1052</v>
      </c>
      <c r="I200" s="4" t="str">
        <f>VLOOKUP(A200,Effectif!B:J,6,0)</f>
        <v>Lise DE WITTE</v>
      </c>
      <c r="J200" s="4" t="str">
        <f>VLOOKUP(A200,Effectif!B:J,8,0)</f>
        <v>DECB</v>
      </c>
    </row>
    <row r="201" spans="1:10" x14ac:dyDescent="0.25">
      <c r="A201" s="4" t="s">
        <v>555</v>
      </c>
      <c r="B201" s="4">
        <v>1034866357</v>
      </c>
      <c r="C201" s="4" t="s">
        <v>340</v>
      </c>
      <c r="D201" s="6">
        <v>101.77</v>
      </c>
      <c r="E201" s="7">
        <v>45277.565972222219</v>
      </c>
      <c r="F201" s="5" t="s">
        <v>7</v>
      </c>
      <c r="G201" s="4" t="s">
        <v>422</v>
      </c>
      <c r="H201" s="4" t="s">
        <v>1052</v>
      </c>
      <c r="I201" s="4" t="str">
        <f>VLOOKUP(A201,Effectif!B:J,6,0)</f>
        <v>Lise DE WITTE</v>
      </c>
      <c r="J201" s="4" t="str">
        <f>VLOOKUP(A201,Effectif!B:J,8,0)</f>
        <v>DECB</v>
      </c>
    </row>
    <row r="202" spans="1:10" x14ac:dyDescent="0.25">
      <c r="A202" s="4" t="s">
        <v>554</v>
      </c>
      <c r="B202" s="4">
        <v>1034853696</v>
      </c>
      <c r="C202" s="4" t="s">
        <v>336</v>
      </c>
      <c r="D202" s="6">
        <v>42.12</v>
      </c>
      <c r="E202" s="7">
        <v>45277.556944444441</v>
      </c>
      <c r="F202" s="5" t="s">
        <v>6</v>
      </c>
      <c r="G202" s="4" t="s">
        <v>423</v>
      </c>
      <c r="H202" s="4" t="s">
        <v>1052</v>
      </c>
      <c r="I202" s="4" t="str">
        <f>VLOOKUP(A202,Effectif!B:J,6,0)</f>
        <v>Lise DE WITTE</v>
      </c>
      <c r="J202" s="4" t="str">
        <f>VLOOKUP(A202,Effectif!B:J,8,0)</f>
        <v>DECB</v>
      </c>
    </row>
    <row r="203" spans="1:10" x14ac:dyDescent="0.25">
      <c r="A203" s="4" t="s">
        <v>531</v>
      </c>
      <c r="B203" s="4">
        <v>1034861403</v>
      </c>
      <c r="C203" s="4" t="s">
        <v>341</v>
      </c>
      <c r="D203" s="6">
        <v>173.97</v>
      </c>
      <c r="E203" s="7">
        <v>45277.599999999999</v>
      </c>
      <c r="F203" s="5" t="s">
        <v>6</v>
      </c>
      <c r="G203" s="4" t="s">
        <v>424</v>
      </c>
      <c r="H203" s="4" t="s">
        <v>1052</v>
      </c>
      <c r="I203" s="4" t="str">
        <f>VLOOKUP(A203,Effectif!B:J,6,0)</f>
        <v>Lise DE WITTE</v>
      </c>
      <c r="J203" s="4" t="str">
        <f>VLOOKUP(A203,Effectif!B:J,8,0)</f>
        <v>DECB</v>
      </c>
    </row>
    <row r="204" spans="1:10" x14ac:dyDescent="0.25">
      <c r="A204" s="4" t="s">
        <v>562</v>
      </c>
      <c r="B204" s="4">
        <v>1034856244</v>
      </c>
      <c r="C204" s="4" t="s">
        <v>341</v>
      </c>
      <c r="D204" s="6">
        <v>31.04</v>
      </c>
      <c r="E204" s="7">
        <v>45277.665972222225</v>
      </c>
      <c r="F204" s="5" t="s">
        <v>6</v>
      </c>
      <c r="G204" s="4" t="s">
        <v>425</v>
      </c>
      <c r="H204" s="4" t="s">
        <v>1052</v>
      </c>
      <c r="I204" s="4" t="str">
        <f>VLOOKUP(A204,Effectif!B:J,6,0)</f>
        <v>Lise DE WITTE</v>
      </c>
      <c r="J204" s="4" t="str">
        <f>VLOOKUP(A204,Effectif!B:J,8,0)</f>
        <v>DECB</v>
      </c>
    </row>
    <row r="205" spans="1:10" x14ac:dyDescent="0.25">
      <c r="A205" s="4" t="s">
        <v>552</v>
      </c>
      <c r="B205" s="4">
        <v>1034856326</v>
      </c>
      <c r="C205" s="4" t="s">
        <v>335</v>
      </c>
      <c r="D205" s="6">
        <v>41</v>
      </c>
      <c r="E205" s="7">
        <v>45277.557638888888</v>
      </c>
      <c r="F205" s="5" t="s">
        <v>6</v>
      </c>
      <c r="G205" s="4" t="s">
        <v>426</v>
      </c>
      <c r="H205" s="4" t="s">
        <v>1052</v>
      </c>
      <c r="I205" s="4" t="str">
        <f>VLOOKUP(A205,Effectif!B:J,6,0)</f>
        <v>Lise DE WITTE</v>
      </c>
      <c r="J205" s="4" t="str">
        <f>VLOOKUP(A205,Effectif!B:J,8,0)</f>
        <v>DECB</v>
      </c>
    </row>
    <row r="206" spans="1:10" x14ac:dyDescent="0.25">
      <c r="A206" s="4" t="s">
        <v>537</v>
      </c>
      <c r="B206" s="4">
        <v>1034851592</v>
      </c>
      <c r="C206" s="4" t="s">
        <v>341</v>
      </c>
      <c r="D206" s="6">
        <v>25.07</v>
      </c>
      <c r="E206" s="7">
        <v>44987.536805555559</v>
      </c>
      <c r="F206" s="5" t="s">
        <v>6</v>
      </c>
      <c r="G206" s="4" t="s">
        <v>427</v>
      </c>
      <c r="H206" s="4" t="s">
        <v>1052</v>
      </c>
      <c r="I206" s="4" t="str">
        <f>VLOOKUP(A206,Effectif!B:J,6,0)</f>
        <v>Lise DE WITTE</v>
      </c>
      <c r="J206" s="4" t="str">
        <f>VLOOKUP(A206,Effectif!B:J,8,0)</f>
        <v>DECB</v>
      </c>
    </row>
    <row r="207" spans="1:10" x14ac:dyDescent="0.25">
      <c r="A207" s="4" t="s">
        <v>574</v>
      </c>
      <c r="B207" s="4">
        <v>1034854530</v>
      </c>
      <c r="C207" s="4" t="s">
        <v>341</v>
      </c>
      <c r="D207" s="6">
        <v>55.75</v>
      </c>
      <c r="E207" s="7">
        <v>44987.457638888889</v>
      </c>
      <c r="F207" s="5" t="s">
        <v>6</v>
      </c>
      <c r="G207" s="4" t="s">
        <v>428</v>
      </c>
      <c r="H207" s="4" t="s">
        <v>1052</v>
      </c>
      <c r="I207" s="4" t="str">
        <f>VLOOKUP(A207,Effectif!B:J,6,0)</f>
        <v>Hugo MARCHAL</v>
      </c>
      <c r="J207" s="4" t="str">
        <f>VLOOKUP(A207,Effectif!B:J,8,0)</f>
        <v>DECB</v>
      </c>
    </row>
    <row r="208" spans="1:10" x14ac:dyDescent="0.25">
      <c r="A208" s="4" t="s">
        <v>530</v>
      </c>
      <c r="B208" s="4">
        <v>1034856010</v>
      </c>
      <c r="C208" s="4" t="s">
        <v>341</v>
      </c>
      <c r="D208" s="6">
        <v>110</v>
      </c>
      <c r="E208" s="7">
        <v>44987.788888888892</v>
      </c>
      <c r="F208" s="5" t="s">
        <v>6</v>
      </c>
      <c r="G208" s="4" t="s">
        <v>429</v>
      </c>
      <c r="H208" s="4" t="s">
        <v>1052</v>
      </c>
      <c r="I208" s="4" t="str">
        <f>VLOOKUP(A208,Effectif!B:J,6,0)</f>
        <v>Lise DE WITTE</v>
      </c>
      <c r="J208" s="4" t="str">
        <f>VLOOKUP(A208,Effectif!B:J,8,0)</f>
        <v>DECB</v>
      </c>
    </row>
    <row r="209" spans="1:10" x14ac:dyDescent="0.25">
      <c r="A209" s="4" t="s">
        <v>538</v>
      </c>
      <c r="B209" s="4">
        <v>1034852508</v>
      </c>
      <c r="C209" s="4" t="s">
        <v>336</v>
      </c>
      <c r="D209" s="6">
        <v>50</v>
      </c>
      <c r="E209" s="7">
        <v>44987.692361111112</v>
      </c>
      <c r="F209" s="5" t="s">
        <v>6</v>
      </c>
      <c r="G209" s="4" t="s">
        <v>430</v>
      </c>
      <c r="H209" s="4" t="s">
        <v>1052</v>
      </c>
      <c r="I209" s="4" t="str">
        <f>VLOOKUP(A209,Effectif!B:J,6,0)</f>
        <v>Lise DE WITTE</v>
      </c>
      <c r="J209" s="4" t="str">
        <f>VLOOKUP(A209,Effectif!B:J,8,0)</f>
        <v>DECB</v>
      </c>
    </row>
    <row r="210" spans="1:10" x14ac:dyDescent="0.25">
      <c r="A210" s="4" t="s">
        <v>556</v>
      </c>
      <c r="B210" s="4">
        <v>1034866165</v>
      </c>
      <c r="C210" s="5" t="s">
        <v>332</v>
      </c>
      <c r="D210" s="6">
        <v>100</v>
      </c>
      <c r="E210" s="7">
        <v>44987.457638888889</v>
      </c>
      <c r="F210" s="5" t="s">
        <v>7</v>
      </c>
      <c r="G210" s="4" t="s">
        <v>431</v>
      </c>
      <c r="H210" s="4" t="s">
        <v>1052</v>
      </c>
      <c r="I210" s="4" t="str">
        <f>VLOOKUP(A210,Effectif!B:J,6,0)</f>
        <v>Lise DE WITTE</v>
      </c>
      <c r="J210" s="4" t="str">
        <f>VLOOKUP(A210,Effectif!B:J,8,0)</f>
        <v>DECB</v>
      </c>
    </row>
    <row r="211" spans="1:10" x14ac:dyDescent="0.25">
      <c r="A211" s="4" t="s">
        <v>575</v>
      </c>
      <c r="B211" s="4">
        <v>1034853843</v>
      </c>
      <c r="C211" s="5" t="s">
        <v>332</v>
      </c>
      <c r="D211" s="6">
        <v>23.56</v>
      </c>
      <c r="E211" s="7">
        <v>44987.484027777777</v>
      </c>
      <c r="F211" s="5" t="s">
        <v>6</v>
      </c>
      <c r="G211" s="4" t="s">
        <v>432</v>
      </c>
      <c r="H211" s="4" t="s">
        <v>1052</v>
      </c>
      <c r="I211" s="4" t="str">
        <f>VLOOKUP(A211,Effectif!B:J,6,0)</f>
        <v>Hugo MARCHAL</v>
      </c>
      <c r="J211" s="4" t="str">
        <f>VLOOKUP(A211,Effectif!B:J,8,0)</f>
        <v>DECB</v>
      </c>
    </row>
    <row r="212" spans="1:10" x14ac:dyDescent="0.25">
      <c r="A212" s="4" t="s">
        <v>557</v>
      </c>
      <c r="B212" s="4">
        <v>1034861985</v>
      </c>
      <c r="C212" s="4" t="s">
        <v>335</v>
      </c>
      <c r="D212" s="6">
        <v>182</v>
      </c>
      <c r="E212" s="7">
        <v>44987.574305555558</v>
      </c>
      <c r="F212" s="5" t="s">
        <v>6</v>
      </c>
      <c r="G212" s="4" t="s">
        <v>433</v>
      </c>
      <c r="H212" s="4" t="s">
        <v>1052</v>
      </c>
      <c r="I212" s="4" t="str">
        <f>VLOOKUP(A212,Effectif!B:J,6,0)</f>
        <v>Lise DE WITTE</v>
      </c>
      <c r="J212" s="4" t="str">
        <f>VLOOKUP(A212,Effectif!B:J,8,0)</f>
        <v>DECB</v>
      </c>
    </row>
    <row r="213" spans="1:10" x14ac:dyDescent="0.25">
      <c r="A213" s="4" t="s">
        <v>538</v>
      </c>
      <c r="B213" s="4">
        <v>1034844958</v>
      </c>
      <c r="C213" s="4" t="s">
        <v>337</v>
      </c>
      <c r="D213" s="6">
        <v>147</v>
      </c>
      <c r="E213" s="7">
        <v>44987.609027777777</v>
      </c>
      <c r="F213" s="5" t="s">
        <v>7</v>
      </c>
      <c r="G213" s="4" t="s">
        <v>434</v>
      </c>
      <c r="H213" s="4" t="s">
        <v>1052</v>
      </c>
      <c r="I213" s="4" t="str">
        <f>VLOOKUP(A213,Effectif!B:J,6,0)</f>
        <v>Lise DE WITTE</v>
      </c>
      <c r="J213" s="4" t="str">
        <f>VLOOKUP(A213,Effectif!B:J,8,0)</f>
        <v>DECB</v>
      </c>
    </row>
    <row r="214" spans="1:10" x14ac:dyDescent="0.25">
      <c r="A214" s="4" t="s">
        <v>537</v>
      </c>
      <c r="B214" s="4">
        <v>1034854430</v>
      </c>
      <c r="C214" s="25" t="s">
        <v>338</v>
      </c>
      <c r="D214" s="6">
        <v>100</v>
      </c>
      <c r="E214" s="7">
        <v>44987.677083333336</v>
      </c>
      <c r="F214" s="5" t="s">
        <v>6</v>
      </c>
      <c r="G214" s="4" t="s">
        <v>435</v>
      </c>
      <c r="H214" s="4" t="s">
        <v>1052</v>
      </c>
      <c r="I214" s="4" t="str">
        <f>VLOOKUP(A214,Effectif!B:J,6,0)</f>
        <v>Lise DE WITTE</v>
      </c>
      <c r="J214" s="4" t="str">
        <f>VLOOKUP(A214,Effectif!B:J,8,0)</f>
        <v>DECB</v>
      </c>
    </row>
    <row r="215" spans="1:10" x14ac:dyDescent="0.25">
      <c r="A215" s="4" t="s">
        <v>574</v>
      </c>
      <c r="B215" s="4">
        <v>1034855086</v>
      </c>
      <c r="C215" s="4" t="s">
        <v>333</v>
      </c>
      <c r="D215" s="6">
        <v>40</v>
      </c>
      <c r="E215" s="7">
        <v>44987.745138888888</v>
      </c>
      <c r="F215" s="5" t="s">
        <v>6</v>
      </c>
      <c r="G215" s="4" t="s">
        <v>416</v>
      </c>
      <c r="H215" s="4" t="s">
        <v>1052</v>
      </c>
      <c r="I215" s="4" t="str">
        <f>VLOOKUP(A215,Effectif!B:J,6,0)</f>
        <v>Hugo MARCHAL</v>
      </c>
      <c r="J215" s="4" t="str">
        <f>VLOOKUP(A215,Effectif!B:J,8,0)</f>
        <v>DECB</v>
      </c>
    </row>
    <row r="216" spans="1:10" x14ac:dyDescent="0.25">
      <c r="A216" s="4" t="s">
        <v>537</v>
      </c>
      <c r="B216" s="4">
        <v>1034843538</v>
      </c>
      <c r="C216" s="4" t="s">
        <v>339</v>
      </c>
      <c r="D216" s="6">
        <v>159.38</v>
      </c>
      <c r="E216" s="7">
        <v>44987.436805555553</v>
      </c>
      <c r="F216" s="5" t="s">
        <v>6</v>
      </c>
      <c r="G216" s="4" t="s">
        <v>417</v>
      </c>
      <c r="H216" s="4" t="s">
        <v>1052</v>
      </c>
      <c r="I216" s="4" t="str">
        <f>VLOOKUP(A216,Effectif!B:J,6,0)</f>
        <v>Lise DE WITTE</v>
      </c>
      <c r="J216" s="4" t="str">
        <f>VLOOKUP(A216,Effectif!B:J,8,0)</f>
        <v>DECB</v>
      </c>
    </row>
    <row r="217" spans="1:10" x14ac:dyDescent="0.25">
      <c r="A217" s="4" t="s">
        <v>573</v>
      </c>
      <c r="B217" s="4">
        <v>1034855699</v>
      </c>
      <c r="C217" s="25" t="s">
        <v>338</v>
      </c>
      <c r="D217" s="6">
        <v>13</v>
      </c>
      <c r="E217" s="7">
        <v>44987.442361111112</v>
      </c>
      <c r="F217" s="5" t="s">
        <v>6</v>
      </c>
      <c r="G217" s="4" t="s">
        <v>418</v>
      </c>
      <c r="H217" s="4" t="s">
        <v>1052</v>
      </c>
      <c r="I217" s="4" t="str">
        <f>VLOOKUP(A217,Effectif!B:J,6,0)</f>
        <v>Hugo MARCHAL</v>
      </c>
      <c r="J217" s="4" t="str">
        <f>VLOOKUP(A217,Effectif!B:J,8,0)</f>
        <v>DECB</v>
      </c>
    </row>
    <row r="218" spans="1:10" x14ac:dyDescent="0.25">
      <c r="A218" s="4" t="s">
        <v>562</v>
      </c>
      <c r="B218" s="4">
        <v>1034842571</v>
      </c>
      <c r="C218" s="4" t="s">
        <v>339</v>
      </c>
      <c r="D218" s="6">
        <v>126</v>
      </c>
      <c r="E218" s="7">
        <v>44987.506944444445</v>
      </c>
      <c r="F218" s="5" t="s">
        <v>6</v>
      </c>
      <c r="G218" s="4" t="s">
        <v>419</v>
      </c>
      <c r="H218" s="4" t="s">
        <v>1052</v>
      </c>
      <c r="I218" s="4" t="str">
        <f>VLOOKUP(A218,Effectif!B:J,6,0)</f>
        <v>Lise DE WITTE</v>
      </c>
      <c r="J218" s="4" t="str">
        <f>VLOOKUP(A218,Effectif!B:J,8,0)</f>
        <v>DECB</v>
      </c>
    </row>
    <row r="219" spans="1:10" x14ac:dyDescent="0.25">
      <c r="A219" s="4" t="s">
        <v>579</v>
      </c>
      <c r="B219" s="4">
        <v>1034842749</v>
      </c>
      <c r="C219" s="4" t="s">
        <v>339</v>
      </c>
      <c r="D219" s="6">
        <v>254.43</v>
      </c>
      <c r="E219" s="7">
        <v>44987.720833333333</v>
      </c>
      <c r="F219" s="5" t="s">
        <v>7</v>
      </c>
      <c r="G219" s="4" t="s">
        <v>420</v>
      </c>
      <c r="H219" s="4" t="s">
        <v>1052</v>
      </c>
      <c r="I219" s="4" t="str">
        <f>VLOOKUP(A219,Effectif!B:J,6,0)</f>
        <v>Hugo MARCHAL</v>
      </c>
      <c r="J219" s="4" t="str">
        <f>VLOOKUP(A219,Effectif!B:J,8,0)</f>
        <v>DECB</v>
      </c>
    </row>
    <row r="220" spans="1:10" x14ac:dyDescent="0.25">
      <c r="A220" s="4" t="s">
        <v>538</v>
      </c>
      <c r="B220" s="4">
        <v>1034855193</v>
      </c>
      <c r="C220" s="4" t="s">
        <v>333</v>
      </c>
      <c r="D220" s="6">
        <v>70</v>
      </c>
      <c r="E220" s="7">
        <v>44987.501388888886</v>
      </c>
      <c r="F220" s="5" t="s">
        <v>6</v>
      </c>
      <c r="G220" s="4" t="s">
        <v>421</v>
      </c>
      <c r="H220" s="4" t="s">
        <v>1052</v>
      </c>
      <c r="I220" s="4" t="str">
        <f>VLOOKUP(A220,Effectif!B:J,6,0)</f>
        <v>Lise DE WITTE</v>
      </c>
      <c r="J220" s="4" t="str">
        <f>VLOOKUP(A220,Effectif!B:J,8,0)</f>
        <v>DECB</v>
      </c>
    </row>
    <row r="221" spans="1:10" x14ac:dyDescent="0.25">
      <c r="A221" s="4" t="s">
        <v>582</v>
      </c>
      <c r="B221" s="4">
        <v>1034853571</v>
      </c>
      <c r="C221" s="4" t="s">
        <v>336</v>
      </c>
      <c r="D221" s="6">
        <v>59.81</v>
      </c>
      <c r="E221" s="7">
        <v>44987.440972222219</v>
      </c>
      <c r="F221" s="5" t="s">
        <v>7</v>
      </c>
      <c r="G221" s="4" t="s">
        <v>422</v>
      </c>
      <c r="H221" s="4" t="s">
        <v>1052</v>
      </c>
      <c r="I221" s="4" t="str">
        <f>VLOOKUP(A221,Effectif!B:J,6,0)</f>
        <v>Hugo MARCHAL</v>
      </c>
      <c r="J221" s="4" t="str">
        <f>VLOOKUP(A221,Effectif!B:J,8,0)</f>
        <v>DECB</v>
      </c>
    </row>
    <row r="222" spans="1:10" x14ac:dyDescent="0.25">
      <c r="A222" s="4" t="s">
        <v>552</v>
      </c>
      <c r="B222" s="4">
        <v>1034853503</v>
      </c>
      <c r="C222" s="4" t="s">
        <v>340</v>
      </c>
      <c r="D222" s="6">
        <v>94</v>
      </c>
      <c r="E222" s="7">
        <v>44987.447916666664</v>
      </c>
      <c r="F222" s="5" t="s">
        <v>6</v>
      </c>
      <c r="G222" s="4" t="s">
        <v>423</v>
      </c>
      <c r="H222" s="4" t="s">
        <v>1052</v>
      </c>
      <c r="I222" s="4" t="str">
        <f>VLOOKUP(A222,Effectif!B:J,6,0)</f>
        <v>Lise DE WITTE</v>
      </c>
      <c r="J222" s="4" t="str">
        <f>VLOOKUP(A222,Effectif!B:J,8,0)</f>
        <v>DECB</v>
      </c>
    </row>
    <row r="223" spans="1:10" x14ac:dyDescent="0.25">
      <c r="A223" s="4" t="s">
        <v>562</v>
      </c>
      <c r="B223" s="4">
        <v>1034844229</v>
      </c>
      <c r="C223" s="4" t="s">
        <v>341</v>
      </c>
      <c r="D223" s="6">
        <v>160</v>
      </c>
      <c r="E223" s="7">
        <v>44987.515277777777</v>
      </c>
      <c r="F223" s="5" t="s">
        <v>6</v>
      </c>
      <c r="G223" s="4" t="s">
        <v>424</v>
      </c>
      <c r="H223" s="4" t="s">
        <v>1052</v>
      </c>
      <c r="I223" s="4" t="str">
        <f>VLOOKUP(A223,Effectif!B:J,6,0)</f>
        <v>Lise DE WITTE</v>
      </c>
      <c r="J223" s="4" t="str">
        <f>VLOOKUP(A223,Effectif!B:J,8,0)</f>
        <v>DECB</v>
      </c>
    </row>
    <row r="224" spans="1:10" x14ac:dyDescent="0.25">
      <c r="A224" s="4" t="s">
        <v>554</v>
      </c>
      <c r="B224" s="4">
        <v>1034865510</v>
      </c>
      <c r="C224" s="4" t="s">
        <v>337</v>
      </c>
      <c r="D224" s="6">
        <v>88</v>
      </c>
      <c r="E224" s="7">
        <v>44987.775694444441</v>
      </c>
      <c r="F224" s="5" t="s">
        <v>6</v>
      </c>
      <c r="G224" s="4" t="s">
        <v>425</v>
      </c>
      <c r="H224" s="4" t="s">
        <v>1052</v>
      </c>
      <c r="I224" s="4" t="str">
        <f>VLOOKUP(A224,Effectif!B:J,6,0)</f>
        <v>Lise DE WITTE</v>
      </c>
      <c r="J224" s="4" t="str">
        <f>VLOOKUP(A224,Effectif!B:J,8,0)</f>
        <v>DECB</v>
      </c>
    </row>
    <row r="225" spans="1:10" x14ac:dyDescent="0.25">
      <c r="A225" s="4" t="s">
        <v>530</v>
      </c>
      <c r="B225" s="4">
        <v>1034865737</v>
      </c>
      <c r="C225" s="4" t="s">
        <v>333</v>
      </c>
      <c r="D225" s="6">
        <v>54.38</v>
      </c>
      <c r="E225" s="7">
        <v>44987.47152777778</v>
      </c>
      <c r="F225" s="5" t="s">
        <v>6</v>
      </c>
      <c r="G225" s="4" t="s">
        <v>426</v>
      </c>
      <c r="H225" s="4" t="s">
        <v>1052</v>
      </c>
      <c r="I225" s="4" t="str">
        <f>VLOOKUP(A225,Effectif!B:J,6,0)</f>
        <v>Lise DE WITTE</v>
      </c>
      <c r="J225" s="4" t="str">
        <f>VLOOKUP(A225,Effectif!B:J,8,0)</f>
        <v>DECB</v>
      </c>
    </row>
    <row r="226" spans="1:10" x14ac:dyDescent="0.25">
      <c r="A226" s="4" t="s">
        <v>555</v>
      </c>
      <c r="B226" s="4">
        <v>1034851127</v>
      </c>
      <c r="C226" s="4" t="s">
        <v>337</v>
      </c>
      <c r="D226" s="6">
        <v>83</v>
      </c>
      <c r="E226" s="7">
        <v>44987.446527777778</v>
      </c>
      <c r="F226" s="5" t="s">
        <v>6</v>
      </c>
      <c r="G226" s="4" t="s">
        <v>427</v>
      </c>
      <c r="H226" s="4" t="s">
        <v>1052</v>
      </c>
      <c r="I226" s="4" t="str">
        <f>VLOOKUP(A226,Effectif!B:J,6,0)</f>
        <v>Lise DE WITTE</v>
      </c>
      <c r="J226" s="4" t="str">
        <f>VLOOKUP(A226,Effectif!B:J,8,0)</f>
        <v>DECB</v>
      </c>
    </row>
    <row r="227" spans="1:10" x14ac:dyDescent="0.25">
      <c r="A227" s="4" t="s">
        <v>537</v>
      </c>
      <c r="B227" s="4">
        <v>1034860747</v>
      </c>
      <c r="C227" s="4" t="s">
        <v>341</v>
      </c>
      <c r="D227" s="6">
        <v>55</v>
      </c>
      <c r="E227" s="7">
        <v>44987.71875</v>
      </c>
      <c r="F227" s="5" t="s">
        <v>6</v>
      </c>
      <c r="G227" s="4" t="s">
        <v>428</v>
      </c>
      <c r="H227" s="4" t="s">
        <v>1052</v>
      </c>
      <c r="I227" s="4" t="str">
        <f>VLOOKUP(A227,Effectif!B:J,6,0)</f>
        <v>Lise DE WITTE</v>
      </c>
      <c r="J227" s="4" t="str">
        <f>VLOOKUP(A227,Effectif!B:J,8,0)</f>
        <v>DECB</v>
      </c>
    </row>
    <row r="228" spans="1:10" x14ac:dyDescent="0.25">
      <c r="A228" s="4" t="s">
        <v>572</v>
      </c>
      <c r="B228" s="4">
        <v>1034858149</v>
      </c>
      <c r="C228" s="4" t="s">
        <v>336</v>
      </c>
      <c r="D228" s="6">
        <v>84.94</v>
      </c>
      <c r="E228" s="7">
        <v>44987.64166666667</v>
      </c>
      <c r="F228" s="5" t="s">
        <v>6</v>
      </c>
      <c r="G228" s="4" t="s">
        <v>429</v>
      </c>
      <c r="H228" s="4" t="s">
        <v>1052</v>
      </c>
      <c r="I228" s="4" t="str">
        <f>VLOOKUP(A228,Effectif!B:J,6,0)</f>
        <v>Lise DE WITTE</v>
      </c>
      <c r="J228" s="4" t="str">
        <f>VLOOKUP(A228,Effectif!B:J,8,0)</f>
        <v>DECB</v>
      </c>
    </row>
    <row r="229" spans="1:10" x14ac:dyDescent="0.25">
      <c r="A229" s="4" t="s">
        <v>574</v>
      </c>
      <c r="B229" s="4">
        <v>1034845444</v>
      </c>
      <c r="C229" s="4" t="s">
        <v>340</v>
      </c>
      <c r="D229" s="6">
        <v>250</v>
      </c>
      <c r="E229" s="7">
        <v>44987.789583333331</v>
      </c>
      <c r="F229" s="5" t="s">
        <v>6</v>
      </c>
      <c r="G229" s="4" t="s">
        <v>430</v>
      </c>
      <c r="H229" s="4" t="s">
        <v>1052</v>
      </c>
      <c r="I229" s="4" t="str">
        <f>VLOOKUP(A229,Effectif!B:J,6,0)</f>
        <v>Hugo MARCHAL</v>
      </c>
      <c r="J229" s="4" t="str">
        <f>VLOOKUP(A229,Effectif!B:J,8,0)</f>
        <v>DECB</v>
      </c>
    </row>
    <row r="230" spans="1:10" x14ac:dyDescent="0.25">
      <c r="A230" s="4" t="s">
        <v>537</v>
      </c>
      <c r="B230" s="4">
        <v>1034850926</v>
      </c>
      <c r="C230" s="4" t="s">
        <v>336</v>
      </c>
      <c r="D230" s="6">
        <v>80.87</v>
      </c>
      <c r="E230" s="7">
        <v>44987.648611111108</v>
      </c>
      <c r="F230" s="5" t="s">
        <v>6</v>
      </c>
      <c r="G230" s="4" t="s">
        <v>431</v>
      </c>
      <c r="H230" s="4" t="s">
        <v>1052</v>
      </c>
      <c r="I230" s="4" t="str">
        <f>VLOOKUP(A230,Effectif!B:J,6,0)</f>
        <v>Lise DE WITTE</v>
      </c>
      <c r="J230" s="4" t="str">
        <f>VLOOKUP(A230,Effectif!B:J,8,0)</f>
        <v>DECB</v>
      </c>
    </row>
    <row r="231" spans="1:10" x14ac:dyDescent="0.25">
      <c r="A231" s="4" t="s">
        <v>588</v>
      </c>
      <c r="B231" s="4">
        <v>1034846634</v>
      </c>
      <c r="C231" s="4" t="s">
        <v>341</v>
      </c>
      <c r="D231" s="6">
        <v>105</v>
      </c>
      <c r="E231" s="7">
        <v>44987.497916666667</v>
      </c>
      <c r="F231" s="5" t="s">
        <v>6</v>
      </c>
      <c r="G231" s="4" t="s">
        <v>432</v>
      </c>
      <c r="H231" s="4" t="s">
        <v>1052</v>
      </c>
      <c r="I231" s="4" t="str">
        <f>VLOOKUP(A231,Effectif!B:J,6,0)</f>
        <v>Hugo MARCHAL</v>
      </c>
      <c r="J231" s="4" t="str">
        <f>VLOOKUP(A231,Effectif!B:J,8,0)</f>
        <v>DECB</v>
      </c>
    </row>
    <row r="232" spans="1:10" x14ac:dyDescent="0.25">
      <c r="A232" s="4" t="s">
        <v>531</v>
      </c>
      <c r="B232" s="4">
        <v>1034854096</v>
      </c>
      <c r="C232" s="4" t="s">
        <v>341</v>
      </c>
      <c r="D232" s="6">
        <v>123</v>
      </c>
      <c r="E232" s="7">
        <v>44987.451388888891</v>
      </c>
      <c r="F232" s="5" t="s">
        <v>6</v>
      </c>
      <c r="G232" s="4" t="s">
        <v>433</v>
      </c>
      <c r="H232" s="4" t="s">
        <v>1052</v>
      </c>
      <c r="I232" s="4" t="str">
        <f>VLOOKUP(A232,Effectif!B:J,6,0)</f>
        <v>Lise DE WITTE</v>
      </c>
      <c r="J232" s="4" t="str">
        <f>VLOOKUP(A232,Effectif!B:J,8,0)</f>
        <v>DECB</v>
      </c>
    </row>
    <row r="233" spans="1:10" x14ac:dyDescent="0.25">
      <c r="A233" s="4" t="s">
        <v>574</v>
      </c>
      <c r="B233" s="4">
        <v>1034844436</v>
      </c>
      <c r="C233" s="4" t="s">
        <v>335</v>
      </c>
      <c r="D233" s="6">
        <v>25.71</v>
      </c>
      <c r="E233" s="7">
        <v>44987.49722222222</v>
      </c>
      <c r="F233" s="5" t="s">
        <v>6</v>
      </c>
      <c r="G233" s="4" t="s">
        <v>434</v>
      </c>
      <c r="H233" s="4" t="s">
        <v>1052</v>
      </c>
      <c r="I233" s="4" t="str">
        <f>VLOOKUP(A233,Effectif!B:J,6,0)</f>
        <v>Hugo MARCHAL</v>
      </c>
      <c r="J233" s="4" t="str">
        <f>VLOOKUP(A233,Effectif!B:J,8,0)</f>
        <v>DECB</v>
      </c>
    </row>
    <row r="234" spans="1:10" x14ac:dyDescent="0.25">
      <c r="A234" s="4" t="s">
        <v>574</v>
      </c>
      <c r="B234" s="4">
        <v>1034854199</v>
      </c>
      <c r="C234" s="4" t="s">
        <v>341</v>
      </c>
      <c r="D234" s="6">
        <v>565.23</v>
      </c>
      <c r="E234" s="7">
        <v>44987.480555555558</v>
      </c>
      <c r="F234" s="5" t="s">
        <v>6</v>
      </c>
      <c r="G234" s="4" t="s">
        <v>416</v>
      </c>
      <c r="H234" s="4" t="s">
        <v>1052</v>
      </c>
      <c r="I234" s="4" t="str">
        <f>VLOOKUP(A234,Effectif!B:J,6,0)</f>
        <v>Hugo MARCHAL</v>
      </c>
      <c r="J234" s="4" t="str">
        <f>VLOOKUP(A234,Effectif!B:J,8,0)</f>
        <v>DECB</v>
      </c>
    </row>
    <row r="235" spans="1:10" x14ac:dyDescent="0.25">
      <c r="A235" s="4" t="s">
        <v>579</v>
      </c>
      <c r="B235" s="4">
        <v>1034853393</v>
      </c>
      <c r="C235" s="4" t="s">
        <v>341</v>
      </c>
      <c r="D235" s="6">
        <v>117.91</v>
      </c>
      <c r="E235" s="7">
        <v>44987.456944444442</v>
      </c>
      <c r="F235" s="5" t="s">
        <v>6</v>
      </c>
      <c r="G235" s="4" t="s">
        <v>417</v>
      </c>
      <c r="H235" s="4" t="s">
        <v>1052</v>
      </c>
      <c r="I235" s="4" t="str">
        <f>VLOOKUP(A235,Effectif!B:J,6,0)</f>
        <v>Hugo MARCHAL</v>
      </c>
      <c r="J235" s="4" t="str">
        <f>VLOOKUP(A235,Effectif!B:J,8,0)</f>
        <v>DECB</v>
      </c>
    </row>
    <row r="236" spans="1:10" x14ac:dyDescent="0.25">
      <c r="A236" s="4" t="s">
        <v>579</v>
      </c>
      <c r="B236" s="4">
        <v>1034855671</v>
      </c>
      <c r="C236" s="4" t="s">
        <v>336</v>
      </c>
      <c r="D236" s="6">
        <v>73.06</v>
      </c>
      <c r="E236" s="7">
        <v>44987.435416666667</v>
      </c>
      <c r="F236" s="5" t="s">
        <v>6</v>
      </c>
      <c r="G236" s="4" t="s">
        <v>418</v>
      </c>
      <c r="H236" s="4" t="s">
        <v>1052</v>
      </c>
      <c r="I236" s="4" t="str">
        <f>VLOOKUP(A236,Effectif!B:J,6,0)</f>
        <v>Hugo MARCHAL</v>
      </c>
      <c r="J236" s="4" t="str">
        <f>VLOOKUP(A236,Effectif!B:J,8,0)</f>
        <v>DECB</v>
      </c>
    </row>
    <row r="237" spans="1:10" x14ac:dyDescent="0.25">
      <c r="A237" s="4" t="s">
        <v>552</v>
      </c>
      <c r="B237" s="4">
        <v>1034866575</v>
      </c>
      <c r="C237" s="5" t="s">
        <v>332</v>
      </c>
      <c r="D237" s="6">
        <v>55.98</v>
      </c>
      <c r="E237" s="7">
        <v>44987.674305555556</v>
      </c>
      <c r="F237" s="5" t="s">
        <v>6</v>
      </c>
      <c r="G237" s="4" t="s">
        <v>419</v>
      </c>
      <c r="H237" s="4" t="s">
        <v>1052</v>
      </c>
      <c r="I237" s="4" t="str">
        <f>VLOOKUP(A237,Effectif!B:J,6,0)</f>
        <v>Lise DE WITTE</v>
      </c>
      <c r="J237" s="4" t="str">
        <f>VLOOKUP(A237,Effectif!B:J,8,0)</f>
        <v>DECB</v>
      </c>
    </row>
    <row r="238" spans="1:10" x14ac:dyDescent="0.25">
      <c r="A238" s="4" t="s">
        <v>544</v>
      </c>
      <c r="B238" s="4">
        <v>1034866832</v>
      </c>
      <c r="C238" s="5" t="s">
        <v>332</v>
      </c>
      <c r="D238" s="6">
        <v>50</v>
      </c>
      <c r="E238" s="7">
        <v>44987.588194444441</v>
      </c>
      <c r="F238" s="5" t="s">
        <v>6</v>
      </c>
      <c r="G238" s="4" t="s">
        <v>420</v>
      </c>
      <c r="H238" s="4" t="s">
        <v>1052</v>
      </c>
      <c r="I238" s="4" t="str">
        <f>VLOOKUP(A238,Effectif!B:J,6,0)</f>
        <v>Lise DE WITTE</v>
      </c>
      <c r="J238" s="4" t="str">
        <f>VLOOKUP(A238,Effectif!B:J,8,0)</f>
        <v>DECB</v>
      </c>
    </row>
    <row r="239" spans="1:10" x14ac:dyDescent="0.25">
      <c r="A239" s="4" t="s">
        <v>558</v>
      </c>
      <c r="B239" s="4">
        <v>1034867515</v>
      </c>
      <c r="C239" s="5" t="s">
        <v>332</v>
      </c>
      <c r="D239" s="6">
        <v>14.92</v>
      </c>
      <c r="E239" s="7">
        <v>44987.474305555559</v>
      </c>
      <c r="F239" s="5" t="s">
        <v>6</v>
      </c>
      <c r="G239" s="4" t="s">
        <v>421</v>
      </c>
      <c r="H239" s="4" t="s">
        <v>1052</v>
      </c>
      <c r="I239" s="4" t="str">
        <f>VLOOKUP(A239,Effectif!B:J,6,0)</f>
        <v>Lise DE WITTE</v>
      </c>
      <c r="J239" s="4" t="str">
        <f>VLOOKUP(A239,Effectif!B:J,8,0)</f>
        <v>DECB</v>
      </c>
    </row>
    <row r="240" spans="1:10" x14ac:dyDescent="0.25">
      <c r="A240" s="4" t="s">
        <v>579</v>
      </c>
      <c r="B240" s="4">
        <v>1034866189</v>
      </c>
      <c r="C240" s="5" t="s">
        <v>332</v>
      </c>
      <c r="D240" s="6">
        <v>225.6</v>
      </c>
      <c r="E240" s="7">
        <v>44987.685416666667</v>
      </c>
      <c r="F240" s="5" t="s">
        <v>7</v>
      </c>
      <c r="G240" s="4" t="s">
        <v>422</v>
      </c>
      <c r="H240" s="4" t="s">
        <v>1052</v>
      </c>
      <c r="I240" s="4" t="str">
        <f>VLOOKUP(A240,Effectif!B:J,6,0)</f>
        <v>Hugo MARCHAL</v>
      </c>
      <c r="J240" s="4" t="str">
        <f>VLOOKUP(A240,Effectif!B:J,8,0)</f>
        <v>DECB</v>
      </c>
    </row>
    <row r="241" spans="1:10" x14ac:dyDescent="0.25">
      <c r="A241" s="4" t="s">
        <v>555</v>
      </c>
      <c r="B241" s="4">
        <v>1034862880</v>
      </c>
      <c r="C241" s="5" t="s">
        <v>332</v>
      </c>
      <c r="D241" s="6">
        <v>41.77</v>
      </c>
      <c r="E241" s="7">
        <v>44987.569444444445</v>
      </c>
      <c r="F241" s="5" t="s">
        <v>7</v>
      </c>
      <c r="G241" s="4" t="s">
        <v>423</v>
      </c>
      <c r="H241" s="4" t="s">
        <v>1052</v>
      </c>
      <c r="I241" s="4" t="str">
        <f>VLOOKUP(A241,Effectif!B:J,6,0)</f>
        <v>Lise DE WITTE</v>
      </c>
      <c r="J241" s="4" t="str">
        <f>VLOOKUP(A241,Effectif!B:J,8,0)</f>
        <v>DECB</v>
      </c>
    </row>
    <row r="242" spans="1:10" x14ac:dyDescent="0.25">
      <c r="A242" s="4" t="s">
        <v>556</v>
      </c>
      <c r="B242" s="4">
        <v>1034865142</v>
      </c>
      <c r="C242" s="5" t="s">
        <v>332</v>
      </c>
      <c r="D242" s="6">
        <v>100</v>
      </c>
      <c r="E242" s="7">
        <v>44987.61041666667</v>
      </c>
      <c r="F242" s="5" t="s">
        <v>7</v>
      </c>
      <c r="G242" s="4" t="s">
        <v>424</v>
      </c>
      <c r="H242" s="4" t="s">
        <v>1052</v>
      </c>
      <c r="I242" s="4" t="str">
        <f>VLOOKUP(A242,Effectif!B:J,6,0)</f>
        <v>Lise DE WITTE</v>
      </c>
      <c r="J242" s="4" t="str">
        <f>VLOOKUP(A242,Effectif!B:J,8,0)</f>
        <v>DECB</v>
      </c>
    </row>
    <row r="243" spans="1:10" x14ac:dyDescent="0.25">
      <c r="A243" s="4" t="s">
        <v>554</v>
      </c>
      <c r="B243" s="4">
        <v>1034867520</v>
      </c>
      <c r="C243" s="5" t="s">
        <v>332</v>
      </c>
      <c r="D243" s="6">
        <v>39.340000000000003</v>
      </c>
      <c r="E243" s="7">
        <v>44987.434027777781</v>
      </c>
      <c r="F243" s="5" t="s">
        <v>6</v>
      </c>
      <c r="G243" s="4" t="s">
        <v>425</v>
      </c>
      <c r="H243" s="4" t="s">
        <v>1052</v>
      </c>
      <c r="I243" s="4" t="str">
        <f>VLOOKUP(A243,Effectif!B:J,6,0)</f>
        <v>Lise DE WITTE</v>
      </c>
      <c r="J243" s="4" t="str">
        <f>VLOOKUP(A243,Effectif!B:J,8,0)</f>
        <v>DECB</v>
      </c>
    </row>
    <row r="244" spans="1:10" x14ac:dyDescent="0.25">
      <c r="A244" s="4" t="s">
        <v>579</v>
      </c>
      <c r="B244" s="4">
        <v>1034862741</v>
      </c>
      <c r="C244" s="5" t="s">
        <v>332</v>
      </c>
      <c r="D244" s="6">
        <v>125.6</v>
      </c>
      <c r="E244" s="7">
        <v>44987.686805555553</v>
      </c>
      <c r="F244" s="5" t="s">
        <v>6</v>
      </c>
      <c r="G244" s="4" t="s">
        <v>426</v>
      </c>
      <c r="H244" s="4" t="s">
        <v>1052</v>
      </c>
      <c r="I244" s="4" t="str">
        <f>VLOOKUP(A244,Effectif!B:J,6,0)</f>
        <v>Hugo MARCHAL</v>
      </c>
      <c r="J244" s="4" t="str">
        <f>VLOOKUP(A244,Effectif!B:J,8,0)</f>
        <v>DECB</v>
      </c>
    </row>
    <row r="245" spans="1:10" x14ac:dyDescent="0.25">
      <c r="A245" s="4" t="s">
        <v>544</v>
      </c>
      <c r="B245" s="4">
        <v>1034864015</v>
      </c>
      <c r="C245" s="5" t="s">
        <v>332</v>
      </c>
      <c r="D245" s="6">
        <v>20</v>
      </c>
      <c r="E245" s="7">
        <v>44987.436111111114</v>
      </c>
      <c r="F245" s="5" t="s">
        <v>6</v>
      </c>
      <c r="G245" s="4" t="s">
        <v>427</v>
      </c>
      <c r="H245" s="4" t="s">
        <v>1052</v>
      </c>
      <c r="I245" s="4" t="str">
        <f>VLOOKUP(A245,Effectif!B:J,6,0)</f>
        <v>Lise DE WITTE</v>
      </c>
      <c r="J245" s="4" t="str">
        <f>VLOOKUP(A245,Effectif!B:J,8,0)</f>
        <v>DECB</v>
      </c>
    </row>
    <row r="246" spans="1:10" x14ac:dyDescent="0.25">
      <c r="A246" s="4" t="s">
        <v>538</v>
      </c>
      <c r="B246" s="4">
        <v>1034863551</v>
      </c>
      <c r="C246" s="5" t="s">
        <v>332</v>
      </c>
      <c r="D246" s="6">
        <v>80</v>
      </c>
      <c r="E246" s="7">
        <v>44987.439583333333</v>
      </c>
      <c r="F246" s="5" t="s">
        <v>6</v>
      </c>
      <c r="G246" s="4" t="s">
        <v>428</v>
      </c>
      <c r="H246" s="4" t="s">
        <v>1052</v>
      </c>
      <c r="I246" s="4" t="str">
        <f>VLOOKUP(A246,Effectif!B:J,6,0)</f>
        <v>Lise DE WITTE</v>
      </c>
      <c r="J246" s="4" t="str">
        <f>VLOOKUP(A246,Effectif!B:J,8,0)</f>
        <v>DECB</v>
      </c>
    </row>
    <row r="247" spans="1:10" x14ac:dyDescent="0.25">
      <c r="A247" s="4" t="s">
        <v>589</v>
      </c>
      <c r="B247" s="4">
        <v>1034864323</v>
      </c>
      <c r="C247" s="5" t="s">
        <v>332</v>
      </c>
      <c r="D247" s="6">
        <v>150</v>
      </c>
      <c r="E247" s="7">
        <v>44987.6</v>
      </c>
      <c r="F247" s="5" t="s">
        <v>6</v>
      </c>
      <c r="G247" s="4" t="s">
        <v>429</v>
      </c>
      <c r="H247" s="4" t="s">
        <v>1052</v>
      </c>
      <c r="I247" s="4" t="str">
        <f>VLOOKUP(A247,Effectif!B:J,6,0)</f>
        <v>Hugo MARCHAL</v>
      </c>
      <c r="J247" s="4" t="str">
        <f>VLOOKUP(A247,Effectif!B:J,8,0)</f>
        <v>DECB</v>
      </c>
    </row>
    <row r="248" spans="1:10" x14ac:dyDescent="0.25">
      <c r="A248" s="4" t="s">
        <v>573</v>
      </c>
      <c r="B248" s="4">
        <v>1034859991</v>
      </c>
      <c r="C248" s="5" t="s">
        <v>332</v>
      </c>
      <c r="D248" s="6">
        <v>400</v>
      </c>
      <c r="E248" s="7">
        <v>44987.647222222222</v>
      </c>
      <c r="F248" s="5" t="s">
        <v>6</v>
      </c>
      <c r="G248" s="4" t="s">
        <v>430</v>
      </c>
      <c r="H248" s="4" t="s">
        <v>1052</v>
      </c>
      <c r="I248" s="4" t="str">
        <f>VLOOKUP(A248,Effectif!B:J,6,0)</f>
        <v>Hugo MARCHAL</v>
      </c>
      <c r="J248" s="4" t="str">
        <f>VLOOKUP(A248,Effectif!B:J,8,0)</f>
        <v>DECB</v>
      </c>
    </row>
    <row r="249" spans="1:10" x14ac:dyDescent="0.25">
      <c r="A249" s="4" t="s">
        <v>538</v>
      </c>
      <c r="B249" s="4">
        <v>1034864914</v>
      </c>
      <c r="C249" s="5" t="s">
        <v>332</v>
      </c>
      <c r="D249" s="6">
        <v>61.61</v>
      </c>
      <c r="E249" s="7">
        <v>44987.512499999997</v>
      </c>
      <c r="F249" s="5" t="s">
        <v>6</v>
      </c>
      <c r="G249" s="4" t="s">
        <v>431</v>
      </c>
      <c r="H249" s="4" t="s">
        <v>1052</v>
      </c>
      <c r="I249" s="4" t="str">
        <f>VLOOKUP(A249,Effectif!B:J,6,0)</f>
        <v>Lise DE WITTE</v>
      </c>
      <c r="J249" s="4" t="str">
        <f>VLOOKUP(A249,Effectif!B:J,8,0)</f>
        <v>DECB</v>
      </c>
    </row>
    <row r="250" spans="1:10" x14ac:dyDescent="0.25">
      <c r="A250" s="4" t="s">
        <v>552</v>
      </c>
      <c r="B250" s="4">
        <v>1034861538</v>
      </c>
      <c r="C250" s="5" t="s">
        <v>332</v>
      </c>
      <c r="D250" s="6">
        <v>139.87</v>
      </c>
      <c r="E250" s="7">
        <v>44987.693749999999</v>
      </c>
      <c r="F250" s="5" t="s">
        <v>6</v>
      </c>
      <c r="G250" s="4" t="s">
        <v>432</v>
      </c>
      <c r="H250" s="4" t="s">
        <v>1052</v>
      </c>
      <c r="I250" s="4" t="str">
        <f>VLOOKUP(A250,Effectif!B:J,6,0)</f>
        <v>Lise DE WITTE</v>
      </c>
      <c r="J250" s="4" t="str">
        <f>VLOOKUP(A250,Effectif!B:J,8,0)</f>
        <v>DECB</v>
      </c>
    </row>
    <row r="251" spans="1:10" x14ac:dyDescent="0.25">
      <c r="A251" s="4" t="s">
        <v>544</v>
      </c>
      <c r="B251" s="4">
        <v>1034859448</v>
      </c>
      <c r="C251" s="5" t="s">
        <v>332</v>
      </c>
      <c r="D251" s="6">
        <v>40</v>
      </c>
      <c r="E251" s="7">
        <v>44987.621527777781</v>
      </c>
      <c r="F251" s="5" t="s">
        <v>6</v>
      </c>
      <c r="G251" s="4" t="s">
        <v>433</v>
      </c>
      <c r="H251" s="4" t="s">
        <v>1052</v>
      </c>
      <c r="I251" s="4" t="str">
        <f>VLOOKUP(A251,Effectif!B:J,6,0)</f>
        <v>Lise DE WITTE</v>
      </c>
      <c r="J251" s="4" t="str">
        <f>VLOOKUP(A251,Effectif!B:J,8,0)</f>
        <v>DECB</v>
      </c>
    </row>
    <row r="252" spans="1:10" x14ac:dyDescent="0.25">
      <c r="A252" s="4" t="s">
        <v>573</v>
      </c>
      <c r="B252" s="4">
        <v>1034861190</v>
      </c>
      <c r="C252" s="5" t="s">
        <v>332</v>
      </c>
      <c r="D252" s="6">
        <v>143</v>
      </c>
      <c r="E252" s="7">
        <v>44987.441666666666</v>
      </c>
      <c r="F252" s="5" t="s">
        <v>7</v>
      </c>
      <c r="G252" s="4" t="s">
        <v>434</v>
      </c>
      <c r="H252" s="4" t="s">
        <v>1052</v>
      </c>
      <c r="I252" s="4" t="str">
        <f>VLOOKUP(A252,Effectif!B:J,6,0)</f>
        <v>Hugo MARCHAL</v>
      </c>
      <c r="J252" s="4" t="str">
        <f>VLOOKUP(A252,Effectif!B:J,8,0)</f>
        <v>DECB</v>
      </c>
    </row>
    <row r="253" spans="1:10" x14ac:dyDescent="0.25">
      <c r="A253" s="4" t="s">
        <v>573</v>
      </c>
      <c r="B253" s="4">
        <v>1034865458</v>
      </c>
      <c r="C253" s="4" t="s">
        <v>335</v>
      </c>
      <c r="D253" s="6">
        <v>145.36000000000001</v>
      </c>
      <c r="E253" s="7">
        <v>44987.73541666667</v>
      </c>
      <c r="F253" s="5" t="s">
        <v>6</v>
      </c>
      <c r="G253" s="4" t="s">
        <v>435</v>
      </c>
      <c r="H253" s="4" t="s">
        <v>1052</v>
      </c>
      <c r="I253" s="4" t="str">
        <f>VLOOKUP(A253,Effectif!B:J,6,0)</f>
        <v>Hugo MARCHAL</v>
      </c>
      <c r="J253" s="4" t="str">
        <f>VLOOKUP(A253,Effectif!B:J,8,0)</f>
        <v>DECB</v>
      </c>
    </row>
    <row r="254" spans="1:10" x14ac:dyDescent="0.25">
      <c r="A254" s="4" t="s">
        <v>555</v>
      </c>
      <c r="B254" s="4">
        <v>1034850114</v>
      </c>
      <c r="C254" s="4" t="s">
        <v>335</v>
      </c>
      <c r="D254" s="6">
        <v>20.77</v>
      </c>
      <c r="E254" s="7">
        <v>44987.570833333331</v>
      </c>
      <c r="F254" s="5" t="s">
        <v>7</v>
      </c>
      <c r="G254" s="4" t="s">
        <v>416</v>
      </c>
      <c r="H254" s="4" t="s">
        <v>1052</v>
      </c>
      <c r="I254" s="4" t="str">
        <f>VLOOKUP(A254,Effectif!B:J,6,0)</f>
        <v>Lise DE WITTE</v>
      </c>
      <c r="J254" s="4" t="str">
        <f>VLOOKUP(A254,Effectif!B:J,8,0)</f>
        <v>DECB</v>
      </c>
    </row>
    <row r="255" spans="1:10" x14ac:dyDescent="0.25">
      <c r="A255" s="4" t="s">
        <v>579</v>
      </c>
      <c r="B255" s="4">
        <v>1034856715</v>
      </c>
      <c r="C255" s="5" t="s">
        <v>332</v>
      </c>
      <c r="D255" s="6">
        <v>100</v>
      </c>
      <c r="E255" s="7">
        <v>44987.723611111112</v>
      </c>
      <c r="F255" s="5" t="s">
        <v>6</v>
      </c>
      <c r="G255" s="4" t="s">
        <v>417</v>
      </c>
      <c r="H255" s="4" t="s">
        <v>1052</v>
      </c>
      <c r="I255" s="4" t="str">
        <f>VLOOKUP(A255,Effectif!B:J,6,0)</f>
        <v>Hugo MARCHAL</v>
      </c>
      <c r="J255" s="4" t="str">
        <f>VLOOKUP(A255,Effectif!B:J,8,0)</f>
        <v>DECB</v>
      </c>
    </row>
    <row r="256" spans="1:10" x14ac:dyDescent="0.25">
      <c r="A256" s="4" t="s">
        <v>552</v>
      </c>
      <c r="B256" s="4">
        <v>1034850914</v>
      </c>
      <c r="C256" s="5" t="s">
        <v>332</v>
      </c>
      <c r="D256" s="6">
        <v>96.79</v>
      </c>
      <c r="E256" s="7">
        <v>44987.431944444441</v>
      </c>
      <c r="F256" s="5" t="s">
        <v>6</v>
      </c>
      <c r="G256" s="4" t="s">
        <v>418</v>
      </c>
      <c r="H256" s="4" t="s">
        <v>1052</v>
      </c>
      <c r="I256" s="4" t="str">
        <f>VLOOKUP(A256,Effectif!B:J,6,0)</f>
        <v>Lise DE WITTE</v>
      </c>
      <c r="J256" s="4" t="str">
        <f>VLOOKUP(A256,Effectif!B:J,8,0)</f>
        <v>DECB</v>
      </c>
    </row>
    <row r="257" spans="1:10" x14ac:dyDescent="0.25">
      <c r="A257" s="4" t="s">
        <v>544</v>
      </c>
      <c r="B257" s="4">
        <v>1034857212</v>
      </c>
      <c r="C257" s="5" t="s">
        <v>332</v>
      </c>
      <c r="D257" s="6">
        <v>95</v>
      </c>
      <c r="E257" s="7">
        <v>44987.459722222222</v>
      </c>
      <c r="F257" s="5" t="s">
        <v>6</v>
      </c>
      <c r="G257" s="4" t="s">
        <v>419</v>
      </c>
      <c r="H257" s="4" t="s">
        <v>1052</v>
      </c>
      <c r="I257" s="4" t="str">
        <f>VLOOKUP(A257,Effectif!B:J,6,0)</f>
        <v>Lise DE WITTE</v>
      </c>
      <c r="J257" s="4" t="str">
        <f>VLOOKUP(A257,Effectif!B:J,8,0)</f>
        <v>DECB</v>
      </c>
    </row>
    <row r="258" spans="1:10" x14ac:dyDescent="0.25">
      <c r="A258" s="4" t="s">
        <v>537</v>
      </c>
      <c r="B258" s="4">
        <v>1034849314</v>
      </c>
      <c r="C258" s="5" t="s">
        <v>332</v>
      </c>
      <c r="D258" s="6">
        <v>78.72</v>
      </c>
      <c r="E258" s="7">
        <v>44987.601388888892</v>
      </c>
      <c r="F258" s="5" t="s">
        <v>6</v>
      </c>
      <c r="G258" s="4" t="s">
        <v>420</v>
      </c>
      <c r="H258" s="4" t="s">
        <v>1052</v>
      </c>
      <c r="I258" s="4" t="str">
        <f>VLOOKUP(A258,Effectif!B:J,6,0)</f>
        <v>Lise DE WITTE</v>
      </c>
      <c r="J258" s="4" t="str">
        <f>VLOOKUP(A258,Effectif!B:J,8,0)</f>
        <v>DECB</v>
      </c>
    </row>
    <row r="259" spans="1:10" x14ac:dyDescent="0.25">
      <c r="A259" s="4" t="s">
        <v>557</v>
      </c>
      <c r="B259" s="4">
        <v>1034842215</v>
      </c>
      <c r="C259" s="5" t="s">
        <v>332</v>
      </c>
      <c r="D259" s="6">
        <v>16.13</v>
      </c>
      <c r="E259" s="7">
        <v>44987.77847222222</v>
      </c>
      <c r="F259" s="5" t="s">
        <v>7</v>
      </c>
      <c r="G259" s="4" t="s">
        <v>421</v>
      </c>
      <c r="H259" s="4" t="s">
        <v>1052</v>
      </c>
      <c r="I259" s="4" t="str">
        <f>VLOOKUP(A259,Effectif!B:J,6,0)</f>
        <v>Lise DE WITTE</v>
      </c>
      <c r="J259" s="4" t="str">
        <f>VLOOKUP(A259,Effectif!B:J,8,0)</f>
        <v>DECB</v>
      </c>
    </row>
    <row r="260" spans="1:10" x14ac:dyDescent="0.25">
      <c r="A260" s="4" t="s">
        <v>574</v>
      </c>
      <c r="B260" s="4">
        <v>1034863657</v>
      </c>
      <c r="C260" s="5" t="s">
        <v>332</v>
      </c>
      <c r="D260" s="6">
        <v>43</v>
      </c>
      <c r="E260" s="7">
        <v>44987.752083333333</v>
      </c>
      <c r="F260" s="5" t="s">
        <v>7</v>
      </c>
      <c r="G260" s="4" t="s">
        <v>422</v>
      </c>
      <c r="H260" s="4" t="s">
        <v>1052</v>
      </c>
      <c r="I260" s="4" t="str">
        <f>VLOOKUP(A260,Effectif!B:J,6,0)</f>
        <v>Hugo MARCHAL</v>
      </c>
      <c r="J260" s="4" t="str">
        <f>VLOOKUP(A260,Effectif!B:J,8,0)</f>
        <v>DECB</v>
      </c>
    </row>
    <row r="261" spans="1:10" x14ac:dyDescent="0.25">
      <c r="A261" s="4" t="s">
        <v>554</v>
      </c>
      <c r="B261" s="4">
        <v>1034862433</v>
      </c>
      <c r="C261" s="4" t="s">
        <v>335</v>
      </c>
      <c r="D261" s="6">
        <v>52.14</v>
      </c>
      <c r="E261" s="7">
        <v>44987.492361111108</v>
      </c>
      <c r="F261" s="5" t="s">
        <v>6</v>
      </c>
      <c r="G261" s="4" t="s">
        <v>423</v>
      </c>
      <c r="H261" s="4" t="s">
        <v>1052</v>
      </c>
      <c r="I261" s="4" t="str">
        <f>VLOOKUP(A261,Effectif!B:J,6,0)</f>
        <v>Lise DE WITTE</v>
      </c>
      <c r="J261" s="4" t="str">
        <f>VLOOKUP(A261,Effectif!B:J,8,0)</f>
        <v>DECB</v>
      </c>
    </row>
    <row r="262" spans="1:10" x14ac:dyDescent="0.25">
      <c r="A262" s="4" t="s">
        <v>574</v>
      </c>
      <c r="B262" s="4">
        <v>1034853209</v>
      </c>
      <c r="C262" s="4" t="s">
        <v>337</v>
      </c>
      <c r="D262" s="6">
        <v>500</v>
      </c>
      <c r="E262" s="7">
        <v>44987.481944444444</v>
      </c>
      <c r="F262" s="5" t="s">
        <v>6</v>
      </c>
      <c r="G262" s="4" t="s">
        <v>424</v>
      </c>
      <c r="H262" s="4" t="s">
        <v>1052</v>
      </c>
      <c r="I262" s="4" t="str">
        <f>VLOOKUP(A262,Effectif!B:J,6,0)</f>
        <v>Hugo MARCHAL</v>
      </c>
      <c r="J262" s="4" t="str">
        <f>VLOOKUP(A262,Effectif!B:J,8,0)</f>
        <v>DECB</v>
      </c>
    </row>
    <row r="263" spans="1:10" x14ac:dyDescent="0.25">
      <c r="A263" s="4" t="s">
        <v>574</v>
      </c>
      <c r="B263" s="4">
        <v>1034851585</v>
      </c>
      <c r="C263" s="25" t="s">
        <v>338</v>
      </c>
      <c r="D263" s="6">
        <v>164.42</v>
      </c>
      <c r="E263" s="7">
        <v>44987.662499999999</v>
      </c>
      <c r="F263" s="5" t="s">
        <v>6</v>
      </c>
      <c r="G263" s="4" t="s">
        <v>425</v>
      </c>
      <c r="H263" s="4" t="s">
        <v>1052</v>
      </c>
      <c r="I263" s="4" t="str">
        <f>VLOOKUP(A263,Effectif!B:J,6,0)</f>
        <v>Hugo MARCHAL</v>
      </c>
      <c r="J263" s="4" t="str">
        <f>VLOOKUP(A263,Effectif!B:J,8,0)</f>
        <v>DECB</v>
      </c>
    </row>
    <row r="264" spans="1:10" x14ac:dyDescent="0.25">
      <c r="A264" s="4" t="s">
        <v>538</v>
      </c>
      <c r="B264" s="4">
        <v>1034864970</v>
      </c>
      <c r="C264" s="4" t="s">
        <v>333</v>
      </c>
      <c r="D264" s="6">
        <v>403.01</v>
      </c>
      <c r="E264" s="7">
        <v>44987.754861111112</v>
      </c>
      <c r="F264" s="5" t="s">
        <v>6</v>
      </c>
      <c r="G264" s="4" t="s">
        <v>426</v>
      </c>
      <c r="H264" s="4" t="s">
        <v>1052</v>
      </c>
      <c r="I264" s="4" t="str">
        <f>VLOOKUP(A264,Effectif!B:J,6,0)</f>
        <v>Lise DE WITTE</v>
      </c>
      <c r="J264" s="4" t="str">
        <f>VLOOKUP(A264,Effectif!B:J,8,0)</f>
        <v>DECB</v>
      </c>
    </row>
    <row r="265" spans="1:10" x14ac:dyDescent="0.25">
      <c r="A265" s="4" t="s">
        <v>552</v>
      </c>
      <c r="B265" s="4">
        <v>1034842852</v>
      </c>
      <c r="C265" s="4" t="s">
        <v>339</v>
      </c>
      <c r="D265" s="6">
        <v>20</v>
      </c>
      <c r="E265" s="7">
        <v>44987.576388888891</v>
      </c>
      <c r="F265" s="5" t="s">
        <v>6</v>
      </c>
      <c r="G265" s="4" t="s">
        <v>427</v>
      </c>
      <c r="H265" s="4" t="s">
        <v>1052</v>
      </c>
      <c r="I265" s="4" t="str">
        <f>VLOOKUP(A265,Effectif!B:J,6,0)</f>
        <v>Lise DE WITTE</v>
      </c>
      <c r="J265" s="4" t="str">
        <f>VLOOKUP(A265,Effectif!B:J,8,0)</f>
        <v>DECB</v>
      </c>
    </row>
    <row r="266" spans="1:10" x14ac:dyDescent="0.25">
      <c r="A266" s="4" t="s">
        <v>555</v>
      </c>
      <c r="B266" s="4">
        <v>1034847420</v>
      </c>
      <c r="C266" s="25" t="s">
        <v>338</v>
      </c>
      <c r="D266" s="6">
        <v>77</v>
      </c>
      <c r="E266" s="7">
        <v>44987.428472222222</v>
      </c>
      <c r="F266" s="5" t="s">
        <v>6</v>
      </c>
      <c r="G266" s="4" t="s">
        <v>428</v>
      </c>
      <c r="H266" s="4" t="s">
        <v>1052</v>
      </c>
      <c r="I266" s="4" t="str">
        <f>VLOOKUP(A266,Effectif!B:J,6,0)</f>
        <v>Lise DE WITTE</v>
      </c>
      <c r="J266" s="4" t="str">
        <f>VLOOKUP(A266,Effectif!B:J,8,0)</f>
        <v>DECB</v>
      </c>
    </row>
    <row r="267" spans="1:10" x14ac:dyDescent="0.25">
      <c r="A267" s="4" t="s">
        <v>562</v>
      </c>
      <c r="B267" s="4">
        <v>1034866171</v>
      </c>
      <c r="C267" s="4" t="s">
        <v>339</v>
      </c>
      <c r="D267" s="6">
        <v>10</v>
      </c>
      <c r="E267" s="7">
        <v>44987.659722222219</v>
      </c>
      <c r="F267" s="5" t="s">
        <v>7</v>
      </c>
      <c r="G267" s="4" t="s">
        <v>429</v>
      </c>
      <c r="H267" s="4" t="s">
        <v>1052</v>
      </c>
      <c r="I267" s="4" t="str">
        <f>VLOOKUP(A267,Effectif!B:J,6,0)</f>
        <v>Lise DE WITTE</v>
      </c>
      <c r="J267" s="4" t="str">
        <f>VLOOKUP(A267,Effectif!B:J,8,0)</f>
        <v>DECB</v>
      </c>
    </row>
    <row r="268" spans="1:10" x14ac:dyDescent="0.25">
      <c r="A268" s="4" t="s">
        <v>556</v>
      </c>
      <c r="B268" s="4">
        <v>1034856006</v>
      </c>
      <c r="C268" s="4" t="s">
        <v>339</v>
      </c>
      <c r="D268" s="6">
        <v>31</v>
      </c>
      <c r="E268" s="7">
        <v>44987.613194444442</v>
      </c>
      <c r="F268" s="5" t="s">
        <v>7</v>
      </c>
      <c r="G268" s="4" t="s">
        <v>430</v>
      </c>
      <c r="H268" s="4" t="s">
        <v>1052</v>
      </c>
      <c r="I268" s="4" t="str">
        <f>VLOOKUP(A268,Effectif!B:J,6,0)</f>
        <v>Lise DE WITTE</v>
      </c>
      <c r="J268" s="4" t="str">
        <f>VLOOKUP(A268,Effectif!B:J,8,0)</f>
        <v>DECB</v>
      </c>
    </row>
    <row r="269" spans="1:10" x14ac:dyDescent="0.25">
      <c r="A269" s="4" t="s">
        <v>538</v>
      </c>
      <c r="B269" s="4">
        <v>1034864651</v>
      </c>
      <c r="C269" s="4" t="s">
        <v>333</v>
      </c>
      <c r="D269" s="6">
        <v>98.58</v>
      </c>
      <c r="E269" s="7">
        <v>44987.4375</v>
      </c>
      <c r="F269" s="5" t="s">
        <v>6</v>
      </c>
      <c r="G269" s="4" t="s">
        <v>431</v>
      </c>
      <c r="H269" s="4" t="s">
        <v>1052</v>
      </c>
      <c r="I269" s="4" t="str">
        <f>VLOOKUP(A269,Effectif!B:J,6,0)</f>
        <v>Lise DE WITTE</v>
      </c>
      <c r="J269" s="4" t="str">
        <f>VLOOKUP(A269,Effectif!B:J,8,0)</f>
        <v>DECB</v>
      </c>
    </row>
    <row r="270" spans="1:10" x14ac:dyDescent="0.25">
      <c r="A270" s="4" t="s">
        <v>538</v>
      </c>
      <c r="B270" s="4">
        <v>1034857445</v>
      </c>
      <c r="C270" s="4" t="s">
        <v>336</v>
      </c>
      <c r="D270" s="6">
        <v>50</v>
      </c>
      <c r="E270" s="7">
        <v>44987.538888888892</v>
      </c>
      <c r="F270" s="5" t="s">
        <v>6</v>
      </c>
      <c r="G270" s="4" t="s">
        <v>432</v>
      </c>
      <c r="H270" s="4" t="s">
        <v>1052</v>
      </c>
      <c r="I270" s="4" t="str">
        <f>VLOOKUP(A270,Effectif!B:J,6,0)</f>
        <v>Lise DE WITTE</v>
      </c>
      <c r="J270" s="4" t="str">
        <f>VLOOKUP(A270,Effectif!B:J,8,0)</f>
        <v>DECB</v>
      </c>
    </row>
    <row r="271" spans="1:10" x14ac:dyDescent="0.25">
      <c r="A271" s="4" t="s">
        <v>577</v>
      </c>
      <c r="B271" s="4">
        <v>1034849832</v>
      </c>
      <c r="C271" s="4" t="s">
        <v>340</v>
      </c>
      <c r="D271" s="6">
        <v>93.14</v>
      </c>
      <c r="E271" s="7">
        <v>44987.548611111109</v>
      </c>
      <c r="F271" s="5" t="s">
        <v>6</v>
      </c>
      <c r="G271" s="4" t="s">
        <v>433</v>
      </c>
      <c r="H271" s="4" t="s">
        <v>1052</v>
      </c>
      <c r="I271" s="4" t="str">
        <f>VLOOKUP(A271,Effectif!B:J,6,0)</f>
        <v>Hugo MARCHAL</v>
      </c>
      <c r="J271" s="4" t="str">
        <f>VLOOKUP(A271,Effectif!B:J,8,0)</f>
        <v>DECB</v>
      </c>
    </row>
    <row r="272" spans="1:10" x14ac:dyDescent="0.25">
      <c r="A272" s="4" t="s">
        <v>556</v>
      </c>
      <c r="B272" s="4">
        <v>1034855348</v>
      </c>
      <c r="C272" s="4" t="s">
        <v>341</v>
      </c>
      <c r="D272" s="6">
        <v>117</v>
      </c>
      <c r="E272" s="7">
        <v>44987.602777777778</v>
      </c>
      <c r="F272" s="5" t="s">
        <v>6</v>
      </c>
      <c r="G272" s="4" t="s">
        <v>434</v>
      </c>
      <c r="H272" s="4" t="s">
        <v>1052</v>
      </c>
      <c r="I272" s="4" t="str">
        <f>VLOOKUP(A272,Effectif!B:J,6,0)</f>
        <v>Lise DE WITTE</v>
      </c>
      <c r="J272" s="4" t="str">
        <f>VLOOKUP(A272,Effectif!B:J,8,0)</f>
        <v>DECB</v>
      </c>
    </row>
    <row r="273" spans="1:10" x14ac:dyDescent="0.25">
      <c r="A273" s="4" t="s">
        <v>544</v>
      </c>
      <c r="B273" s="4">
        <v>1034867478</v>
      </c>
      <c r="C273" s="4" t="s">
        <v>337</v>
      </c>
      <c r="D273" s="6">
        <v>30</v>
      </c>
      <c r="E273" s="7">
        <v>44987.62222222222</v>
      </c>
      <c r="F273" s="5" t="s">
        <v>6</v>
      </c>
      <c r="G273" s="4" t="s">
        <v>435</v>
      </c>
      <c r="H273" s="4" t="s">
        <v>1052</v>
      </c>
      <c r="I273" s="4" t="str">
        <f>VLOOKUP(A273,Effectif!B:J,6,0)</f>
        <v>Lise DE WITTE</v>
      </c>
      <c r="J273" s="4" t="str">
        <f>VLOOKUP(A273,Effectif!B:J,8,0)</f>
        <v>DECB</v>
      </c>
    </row>
    <row r="274" spans="1:10" x14ac:dyDescent="0.25">
      <c r="A274" s="4" t="s">
        <v>575</v>
      </c>
      <c r="B274" s="4">
        <v>1034844306</v>
      </c>
      <c r="C274" s="4" t="s">
        <v>333</v>
      </c>
      <c r="D274" s="6">
        <v>134.27000000000001</v>
      </c>
      <c r="E274" s="7">
        <v>44987.638194444444</v>
      </c>
      <c r="F274" s="5" t="s">
        <v>6</v>
      </c>
      <c r="G274" s="4" t="s">
        <v>416</v>
      </c>
      <c r="H274" s="4" t="s">
        <v>1052</v>
      </c>
      <c r="I274" s="4" t="str">
        <f>VLOOKUP(A274,Effectif!B:J,6,0)</f>
        <v>Hugo MARCHAL</v>
      </c>
      <c r="J274" s="4" t="str">
        <f>VLOOKUP(A274,Effectif!B:J,8,0)</f>
        <v>DECB</v>
      </c>
    </row>
    <row r="275" spans="1:10" x14ac:dyDescent="0.25">
      <c r="A275" s="4" t="s">
        <v>544</v>
      </c>
      <c r="B275" s="4">
        <v>1034845706</v>
      </c>
      <c r="C275" s="4" t="s">
        <v>337</v>
      </c>
      <c r="D275" s="6">
        <v>192</v>
      </c>
      <c r="E275" s="7">
        <v>44987.681944444441</v>
      </c>
      <c r="F275" s="5" t="s">
        <v>6</v>
      </c>
      <c r="G275" s="4" t="s">
        <v>417</v>
      </c>
      <c r="H275" s="4" t="s">
        <v>1052</v>
      </c>
      <c r="I275" s="4" t="str">
        <f>VLOOKUP(A275,Effectif!B:J,6,0)</f>
        <v>Lise DE WITTE</v>
      </c>
      <c r="J275" s="4" t="str">
        <f>VLOOKUP(A275,Effectif!B:J,8,0)</f>
        <v>DECB</v>
      </c>
    </row>
    <row r="276" spans="1:10" x14ac:dyDescent="0.25">
      <c r="A276" s="4" t="s">
        <v>577</v>
      </c>
      <c r="B276" s="4">
        <v>1034866770</v>
      </c>
      <c r="C276" s="4" t="s">
        <v>341</v>
      </c>
      <c r="D276" s="6">
        <v>150.66999999999999</v>
      </c>
      <c r="E276" s="7">
        <v>44987.709722222222</v>
      </c>
      <c r="F276" s="5" t="s">
        <v>6</v>
      </c>
      <c r="G276" s="4" t="s">
        <v>418</v>
      </c>
      <c r="H276" s="4" t="s">
        <v>1052</v>
      </c>
      <c r="I276" s="4" t="str">
        <f>VLOOKUP(A276,Effectif!B:J,6,0)</f>
        <v>Hugo MARCHAL</v>
      </c>
      <c r="J276" s="4" t="str">
        <f>VLOOKUP(A276,Effectif!B:J,8,0)</f>
        <v>DECB</v>
      </c>
    </row>
    <row r="277" spans="1:10" x14ac:dyDescent="0.25">
      <c r="A277" s="4" t="s">
        <v>552</v>
      </c>
      <c r="B277" s="4">
        <v>1034848625</v>
      </c>
      <c r="C277" s="4" t="s">
        <v>336</v>
      </c>
      <c r="D277" s="6">
        <v>10</v>
      </c>
      <c r="E277" s="7">
        <v>44987.715277777781</v>
      </c>
      <c r="F277" s="5" t="s">
        <v>6</v>
      </c>
      <c r="G277" s="4" t="s">
        <v>419</v>
      </c>
      <c r="H277" s="4" t="s">
        <v>1052</v>
      </c>
      <c r="I277" s="4" t="str">
        <f>VLOOKUP(A277,Effectif!B:J,6,0)</f>
        <v>Lise DE WITTE</v>
      </c>
      <c r="J277" s="4" t="str">
        <f>VLOOKUP(A277,Effectif!B:J,8,0)</f>
        <v>DECB</v>
      </c>
    </row>
    <row r="278" spans="1:10" x14ac:dyDescent="0.25">
      <c r="A278" s="4" t="s">
        <v>554</v>
      </c>
      <c r="B278" s="4">
        <v>1034864009</v>
      </c>
      <c r="C278" s="4" t="s">
        <v>340</v>
      </c>
      <c r="D278" s="6">
        <v>38.17</v>
      </c>
      <c r="E278" s="7">
        <v>44987.722222222219</v>
      </c>
      <c r="F278" s="5" t="s">
        <v>6</v>
      </c>
      <c r="G278" s="4" t="s">
        <v>420</v>
      </c>
      <c r="H278" s="4" t="s">
        <v>1052</v>
      </c>
      <c r="I278" s="4" t="str">
        <f>VLOOKUP(A278,Effectif!B:J,6,0)</f>
        <v>Lise DE WITTE</v>
      </c>
      <c r="J278" s="4" t="str">
        <f>VLOOKUP(A278,Effectif!B:J,8,0)</f>
        <v>DECB</v>
      </c>
    </row>
    <row r="279" spans="1:10" x14ac:dyDescent="0.25">
      <c r="A279" s="4" t="s">
        <v>539</v>
      </c>
      <c r="B279" s="4">
        <v>1034854581</v>
      </c>
      <c r="C279" s="4" t="s">
        <v>336</v>
      </c>
      <c r="D279" s="6">
        <v>71.12</v>
      </c>
      <c r="E279" s="7">
        <v>44987.744444444441</v>
      </c>
      <c r="F279" s="5" t="s">
        <v>6</v>
      </c>
      <c r="G279" s="4" t="s">
        <v>421</v>
      </c>
      <c r="H279" s="4" t="s">
        <v>1052</v>
      </c>
      <c r="I279" s="4" t="str">
        <f>VLOOKUP(A279,Effectif!B:J,6,0)</f>
        <v>Lise DE WITTE</v>
      </c>
      <c r="J279" s="4" t="str">
        <f>VLOOKUP(A279,Effectif!B:J,8,0)</f>
        <v>DECB</v>
      </c>
    </row>
    <row r="280" spans="1:10" x14ac:dyDescent="0.25">
      <c r="A280" s="4" t="s">
        <v>530</v>
      </c>
      <c r="B280" s="4">
        <v>1034848395</v>
      </c>
      <c r="C280" s="4" t="s">
        <v>341</v>
      </c>
      <c r="D280" s="6">
        <v>74.12</v>
      </c>
      <c r="E280" s="7">
        <v>44987.754166666666</v>
      </c>
      <c r="F280" s="5" t="s">
        <v>6</v>
      </c>
      <c r="G280" s="4" t="s">
        <v>422</v>
      </c>
      <c r="H280" s="4" t="s">
        <v>1052</v>
      </c>
      <c r="I280" s="4" t="str">
        <f>VLOOKUP(A280,Effectif!B:J,6,0)</f>
        <v>Lise DE WITTE</v>
      </c>
      <c r="J280" s="4" t="str">
        <f>VLOOKUP(A280,Effectif!B:J,8,0)</f>
        <v>DECB</v>
      </c>
    </row>
    <row r="281" spans="1:10" x14ac:dyDescent="0.25">
      <c r="A281" s="4" t="s">
        <v>530</v>
      </c>
      <c r="B281" s="4">
        <v>1034854940</v>
      </c>
      <c r="C281" s="4" t="s">
        <v>341</v>
      </c>
      <c r="D281" s="6">
        <v>166</v>
      </c>
      <c r="E281" s="7">
        <v>44987.579861111109</v>
      </c>
      <c r="F281" s="5" t="s">
        <v>6</v>
      </c>
      <c r="G281" s="4" t="s">
        <v>423</v>
      </c>
      <c r="H281" s="4" t="s">
        <v>1052</v>
      </c>
      <c r="I281" s="4" t="str">
        <f>VLOOKUP(A281,Effectif!B:J,6,0)</f>
        <v>Lise DE WITTE</v>
      </c>
      <c r="J281" s="4" t="str">
        <f>VLOOKUP(A281,Effectif!B:J,8,0)</f>
        <v>DECB</v>
      </c>
    </row>
    <row r="282" spans="1:10" x14ac:dyDescent="0.25">
      <c r="A282" s="4" t="s">
        <v>544</v>
      </c>
      <c r="B282" s="4">
        <v>1034866081</v>
      </c>
      <c r="C282" s="4" t="s">
        <v>335</v>
      </c>
      <c r="D282" s="6">
        <v>71.36</v>
      </c>
      <c r="E282" s="7">
        <v>45177.659722222219</v>
      </c>
      <c r="F282" s="5" t="s">
        <v>6</v>
      </c>
      <c r="G282" s="4" t="s">
        <v>424</v>
      </c>
      <c r="H282" s="4" t="s">
        <v>1052</v>
      </c>
      <c r="I282" s="4" t="str">
        <f>VLOOKUP(A282,Effectif!B:J,6,0)</f>
        <v>Lise DE WITTE</v>
      </c>
      <c r="J282" s="4" t="str">
        <f>VLOOKUP(A282,Effectif!B:J,8,0)</f>
        <v>DECB</v>
      </c>
    </row>
    <row r="283" spans="1:10" x14ac:dyDescent="0.25">
      <c r="A283" s="4" t="s">
        <v>538</v>
      </c>
      <c r="B283" s="4">
        <v>1034861850</v>
      </c>
      <c r="C283" s="4" t="s">
        <v>341</v>
      </c>
      <c r="D283" s="6">
        <v>145.16999999999999</v>
      </c>
      <c r="E283" s="7">
        <v>45177.521527777775</v>
      </c>
      <c r="F283" s="5" t="s">
        <v>6</v>
      </c>
      <c r="G283" s="4" t="s">
        <v>425</v>
      </c>
      <c r="H283" s="4" t="s">
        <v>1052</v>
      </c>
      <c r="I283" s="4" t="str">
        <f>VLOOKUP(A283,Effectif!B:J,6,0)</f>
        <v>Lise DE WITTE</v>
      </c>
      <c r="J283" s="4" t="str">
        <f>VLOOKUP(A283,Effectif!B:J,8,0)</f>
        <v>DECB</v>
      </c>
    </row>
    <row r="284" spans="1:10" x14ac:dyDescent="0.25">
      <c r="A284" s="4" t="s">
        <v>572</v>
      </c>
      <c r="B284" s="4">
        <v>1034857534</v>
      </c>
      <c r="C284" s="4" t="s">
        <v>341</v>
      </c>
      <c r="D284" s="6">
        <v>49.31</v>
      </c>
      <c r="E284" s="7">
        <v>45177.49722222222</v>
      </c>
      <c r="F284" s="5" t="s">
        <v>6</v>
      </c>
      <c r="G284" s="4" t="s">
        <v>426</v>
      </c>
      <c r="H284" s="4" t="s">
        <v>1052</v>
      </c>
      <c r="I284" s="4" t="str">
        <f>VLOOKUP(A284,Effectif!B:J,6,0)</f>
        <v>Lise DE WITTE</v>
      </c>
      <c r="J284" s="4" t="str">
        <f>VLOOKUP(A284,Effectif!B:J,8,0)</f>
        <v>DECB</v>
      </c>
    </row>
    <row r="285" spans="1:10" x14ac:dyDescent="0.25">
      <c r="A285" s="4" t="s">
        <v>558</v>
      </c>
      <c r="B285" s="4">
        <v>1034863691</v>
      </c>
      <c r="C285" s="4" t="s">
        <v>341</v>
      </c>
      <c r="D285" s="6">
        <v>202.34</v>
      </c>
      <c r="E285" s="7">
        <v>45177.624305555553</v>
      </c>
      <c r="F285" s="5" t="s">
        <v>6</v>
      </c>
      <c r="G285" s="4" t="s">
        <v>427</v>
      </c>
      <c r="H285" s="4" t="s">
        <v>1052</v>
      </c>
      <c r="I285" s="4" t="str">
        <f>VLOOKUP(A285,Effectif!B:J,6,0)</f>
        <v>Lise DE WITTE</v>
      </c>
      <c r="J285" s="4" t="str">
        <f>VLOOKUP(A285,Effectif!B:J,8,0)</f>
        <v>DECB</v>
      </c>
    </row>
    <row r="286" spans="1:10" x14ac:dyDescent="0.25">
      <c r="A286" s="4" t="s">
        <v>582</v>
      </c>
      <c r="B286" s="4">
        <v>1034846616</v>
      </c>
      <c r="C286" s="4" t="s">
        <v>336</v>
      </c>
      <c r="D286" s="6">
        <v>724.63</v>
      </c>
      <c r="E286" s="7">
        <v>45177.666666666664</v>
      </c>
      <c r="F286" s="5" t="s">
        <v>6</v>
      </c>
      <c r="G286" s="4" t="s">
        <v>428</v>
      </c>
      <c r="H286" s="4" t="s">
        <v>1052</v>
      </c>
      <c r="I286" s="4" t="str">
        <f>VLOOKUP(A286,Effectif!B:J,6,0)</f>
        <v>Hugo MARCHAL</v>
      </c>
      <c r="J286" s="4" t="str">
        <f>VLOOKUP(A286,Effectif!B:J,8,0)</f>
        <v>DECB</v>
      </c>
    </row>
    <row r="287" spans="1:10" x14ac:dyDescent="0.25">
      <c r="A287" s="4" t="s">
        <v>556</v>
      </c>
      <c r="B287" s="4">
        <v>1034841516</v>
      </c>
      <c r="C287" s="5" t="s">
        <v>332</v>
      </c>
      <c r="D287" s="6">
        <v>100</v>
      </c>
      <c r="E287" s="7">
        <v>45177.456944444442</v>
      </c>
      <c r="F287" s="5" t="s">
        <v>7</v>
      </c>
      <c r="G287" s="4" t="s">
        <v>430</v>
      </c>
      <c r="H287" s="4" t="s">
        <v>1052</v>
      </c>
      <c r="I287" s="4" t="str">
        <f>VLOOKUP(A287,Effectif!B:J,6,0)</f>
        <v>Lise DE WITTE</v>
      </c>
      <c r="J287" s="4" t="str">
        <f>VLOOKUP(A287,Effectif!B:J,8,0)</f>
        <v>DECB</v>
      </c>
    </row>
    <row r="288" spans="1:10" x14ac:dyDescent="0.25">
      <c r="A288" s="4" t="s">
        <v>589</v>
      </c>
      <c r="B288" s="4">
        <v>1034854021</v>
      </c>
      <c r="C288" s="5" t="s">
        <v>332</v>
      </c>
      <c r="D288" s="6">
        <v>52</v>
      </c>
      <c r="E288" s="7">
        <v>45177.488194444442</v>
      </c>
      <c r="F288" s="5" t="s">
        <v>7</v>
      </c>
      <c r="G288" s="4" t="s">
        <v>431</v>
      </c>
      <c r="H288" s="4" t="s">
        <v>1052</v>
      </c>
      <c r="I288" s="4" t="str">
        <f>VLOOKUP(A288,Effectif!B:J,6,0)</f>
        <v>Hugo MARCHAL</v>
      </c>
      <c r="J288" s="4" t="str">
        <f>VLOOKUP(A288,Effectif!B:J,8,0)</f>
        <v>DECB</v>
      </c>
    </row>
    <row r="289" spans="1:10" x14ac:dyDescent="0.25">
      <c r="A289" s="4" t="s">
        <v>558</v>
      </c>
      <c r="B289" s="4">
        <v>1034865872</v>
      </c>
      <c r="C289" s="4" t="s">
        <v>335</v>
      </c>
      <c r="D289" s="6">
        <v>10</v>
      </c>
      <c r="E289" s="7">
        <v>45177.757638888892</v>
      </c>
      <c r="F289" s="5" t="s">
        <v>7</v>
      </c>
      <c r="G289" s="4" t="s">
        <v>432</v>
      </c>
      <c r="H289" s="4" t="s">
        <v>1052</v>
      </c>
      <c r="I289" s="4" t="str">
        <f>VLOOKUP(A289,Effectif!B:J,6,0)</f>
        <v>Lise DE WITTE</v>
      </c>
      <c r="J289" s="4" t="str">
        <f>VLOOKUP(A289,Effectif!B:J,8,0)</f>
        <v>DECB</v>
      </c>
    </row>
    <row r="290" spans="1:10" x14ac:dyDescent="0.25">
      <c r="A290" s="4" t="s">
        <v>530</v>
      </c>
      <c r="B290" s="4">
        <v>1034846125</v>
      </c>
      <c r="C290" s="4" t="s">
        <v>337</v>
      </c>
      <c r="D290" s="6">
        <v>174</v>
      </c>
      <c r="E290" s="7">
        <v>45177.481249999997</v>
      </c>
      <c r="F290" s="5" t="s">
        <v>7</v>
      </c>
      <c r="G290" s="4" t="s">
        <v>433</v>
      </c>
      <c r="H290" s="4" t="s">
        <v>1052</v>
      </c>
      <c r="I290" s="4" t="str">
        <f>VLOOKUP(A290,Effectif!B:J,6,0)</f>
        <v>Lise DE WITTE</v>
      </c>
      <c r="J290" s="4" t="str">
        <f>VLOOKUP(A290,Effectif!B:J,8,0)</f>
        <v>DECB</v>
      </c>
    </row>
    <row r="291" spans="1:10" x14ac:dyDescent="0.25">
      <c r="A291" s="4" t="s">
        <v>577</v>
      </c>
      <c r="B291" s="4">
        <v>1034853379</v>
      </c>
      <c r="C291" s="25" t="s">
        <v>338</v>
      </c>
      <c r="D291" s="6">
        <v>140</v>
      </c>
      <c r="E291" s="7">
        <v>45177.658333333333</v>
      </c>
      <c r="F291" s="5" t="s">
        <v>6</v>
      </c>
      <c r="G291" s="4" t="s">
        <v>434</v>
      </c>
      <c r="H291" s="4" t="s">
        <v>1052</v>
      </c>
      <c r="I291" s="4" t="str">
        <f>VLOOKUP(A291,Effectif!B:J,6,0)</f>
        <v>Hugo MARCHAL</v>
      </c>
      <c r="J291" s="4" t="str">
        <f>VLOOKUP(A291,Effectif!B:J,8,0)</f>
        <v>DECB</v>
      </c>
    </row>
    <row r="292" spans="1:10" x14ac:dyDescent="0.25">
      <c r="A292" s="4" t="s">
        <v>544</v>
      </c>
      <c r="B292" s="4">
        <v>1034844515</v>
      </c>
      <c r="C292" s="4" t="s">
        <v>333</v>
      </c>
      <c r="D292" s="6">
        <v>27.04</v>
      </c>
      <c r="E292" s="7">
        <v>45177.78125</v>
      </c>
      <c r="F292" s="5" t="s">
        <v>6</v>
      </c>
      <c r="G292" s="4" t="s">
        <v>435</v>
      </c>
      <c r="H292" s="4" t="s">
        <v>1052</v>
      </c>
      <c r="I292" s="4" t="str">
        <f>VLOOKUP(A292,Effectif!B:J,6,0)</f>
        <v>Lise DE WITTE</v>
      </c>
      <c r="J292" s="4" t="str">
        <f>VLOOKUP(A292,Effectif!B:J,8,0)</f>
        <v>DECB</v>
      </c>
    </row>
    <row r="293" spans="1:10" x14ac:dyDescent="0.25">
      <c r="A293" s="4" t="s">
        <v>582</v>
      </c>
      <c r="B293" s="4">
        <v>1034855616</v>
      </c>
      <c r="C293" s="4" t="s">
        <v>339</v>
      </c>
      <c r="D293" s="6">
        <v>57</v>
      </c>
      <c r="E293" s="7">
        <v>45177.704861111109</v>
      </c>
      <c r="F293" s="5" t="s">
        <v>6</v>
      </c>
      <c r="G293" s="4" t="s">
        <v>416</v>
      </c>
      <c r="H293" s="4" t="s">
        <v>1052</v>
      </c>
      <c r="I293" s="4" t="str">
        <f>VLOOKUP(A293,Effectif!B:J,6,0)</f>
        <v>Hugo MARCHAL</v>
      </c>
      <c r="J293" s="4" t="str">
        <f>VLOOKUP(A293,Effectif!B:J,8,0)</f>
        <v>DECB</v>
      </c>
    </row>
    <row r="294" spans="1:10" x14ac:dyDescent="0.25">
      <c r="A294" s="4" t="s">
        <v>574</v>
      </c>
      <c r="B294" s="4">
        <v>1034857297</v>
      </c>
      <c r="C294" s="25" t="s">
        <v>338</v>
      </c>
      <c r="D294" s="6">
        <v>88</v>
      </c>
      <c r="E294" s="7">
        <v>45177.45416666667</v>
      </c>
      <c r="F294" s="5" t="s">
        <v>6</v>
      </c>
      <c r="G294" s="4" t="s">
        <v>417</v>
      </c>
      <c r="H294" s="4" t="s">
        <v>1052</v>
      </c>
      <c r="I294" s="4" t="str">
        <f>VLOOKUP(A294,Effectif!B:J,6,0)</f>
        <v>Hugo MARCHAL</v>
      </c>
      <c r="J294" s="4" t="str">
        <f>VLOOKUP(A294,Effectif!B:J,8,0)</f>
        <v>DECB</v>
      </c>
    </row>
    <row r="295" spans="1:10" x14ac:dyDescent="0.25">
      <c r="A295" s="4" t="s">
        <v>577</v>
      </c>
      <c r="B295" s="4">
        <v>1034848246</v>
      </c>
      <c r="C295" s="4" t="s">
        <v>339</v>
      </c>
      <c r="D295" s="6">
        <v>132.99</v>
      </c>
      <c r="E295" s="7">
        <v>45177.574999999997</v>
      </c>
      <c r="F295" s="5" t="s">
        <v>7</v>
      </c>
      <c r="G295" s="4" t="s">
        <v>418</v>
      </c>
      <c r="H295" s="4" t="s">
        <v>1052</v>
      </c>
      <c r="I295" s="4" t="str">
        <f>VLOOKUP(A295,Effectif!B:J,6,0)</f>
        <v>Hugo MARCHAL</v>
      </c>
      <c r="J295" s="4" t="str">
        <f>VLOOKUP(A295,Effectif!B:J,8,0)</f>
        <v>DECB</v>
      </c>
    </row>
    <row r="296" spans="1:10" x14ac:dyDescent="0.25">
      <c r="A296" s="4" t="s">
        <v>579</v>
      </c>
      <c r="B296" s="4">
        <v>1034849649</v>
      </c>
      <c r="C296" s="4" t="s">
        <v>339</v>
      </c>
      <c r="D296" s="6">
        <v>10</v>
      </c>
      <c r="E296" s="7">
        <v>45177.45208333333</v>
      </c>
      <c r="F296" s="5" t="s">
        <v>7</v>
      </c>
      <c r="G296" s="4" t="s">
        <v>419</v>
      </c>
      <c r="H296" s="4" t="s">
        <v>1052</v>
      </c>
      <c r="I296" s="4" t="str">
        <f>VLOOKUP(A296,Effectif!B:J,6,0)</f>
        <v>Hugo MARCHAL</v>
      </c>
      <c r="J296" s="4" t="str">
        <f>VLOOKUP(A296,Effectif!B:J,8,0)</f>
        <v>DECB</v>
      </c>
    </row>
    <row r="297" spans="1:10" x14ac:dyDescent="0.25">
      <c r="A297" s="4" t="s">
        <v>554</v>
      </c>
      <c r="B297" s="4">
        <v>1034843390</v>
      </c>
      <c r="C297" s="4" t="s">
        <v>333</v>
      </c>
      <c r="D297" s="6">
        <v>100.01</v>
      </c>
      <c r="E297" s="7">
        <v>45177.463888888888</v>
      </c>
      <c r="F297" s="5" t="s">
        <v>6</v>
      </c>
      <c r="G297" s="4" t="s">
        <v>420</v>
      </c>
      <c r="H297" s="4" t="s">
        <v>1052</v>
      </c>
      <c r="I297" s="4" t="str">
        <f>VLOOKUP(A297,Effectif!B:J,6,0)</f>
        <v>Lise DE WITTE</v>
      </c>
      <c r="J297" s="4" t="str">
        <f>VLOOKUP(A297,Effectif!B:J,8,0)</f>
        <v>DECB</v>
      </c>
    </row>
    <row r="298" spans="1:10" x14ac:dyDescent="0.25">
      <c r="A298" s="4" t="s">
        <v>557</v>
      </c>
      <c r="B298" s="4">
        <v>1034852259</v>
      </c>
      <c r="C298" s="4" t="s">
        <v>336</v>
      </c>
      <c r="D298" s="6">
        <v>43.16</v>
      </c>
      <c r="E298" s="7">
        <v>45177.551388888889</v>
      </c>
      <c r="F298" s="5" t="s">
        <v>6</v>
      </c>
      <c r="G298" s="4" t="s">
        <v>421</v>
      </c>
      <c r="H298" s="4" t="s">
        <v>1052</v>
      </c>
      <c r="I298" s="4" t="str">
        <f>VLOOKUP(A298,Effectif!B:J,6,0)</f>
        <v>Lise DE WITTE</v>
      </c>
      <c r="J298" s="4" t="str">
        <f>VLOOKUP(A298,Effectif!B:J,8,0)</f>
        <v>DECB</v>
      </c>
    </row>
    <row r="299" spans="1:10" x14ac:dyDescent="0.25">
      <c r="A299" s="4" t="s">
        <v>555</v>
      </c>
      <c r="B299" s="4">
        <v>1034856541</v>
      </c>
      <c r="C299" s="4" t="s">
        <v>340</v>
      </c>
      <c r="D299" s="6">
        <v>60</v>
      </c>
      <c r="E299" s="7">
        <v>45177.480555555558</v>
      </c>
      <c r="F299" s="5" t="s">
        <v>6</v>
      </c>
      <c r="G299" s="4" t="s">
        <v>422</v>
      </c>
      <c r="H299" s="4" t="s">
        <v>1052</v>
      </c>
      <c r="I299" s="4" t="str">
        <f>VLOOKUP(A299,Effectif!B:J,6,0)</f>
        <v>Lise DE WITTE</v>
      </c>
      <c r="J299" s="4" t="str">
        <f>VLOOKUP(A299,Effectif!B:J,8,0)</f>
        <v>DECB</v>
      </c>
    </row>
    <row r="300" spans="1:10" x14ac:dyDescent="0.25">
      <c r="A300" s="4" t="s">
        <v>558</v>
      </c>
      <c r="B300" s="4">
        <v>1034864961</v>
      </c>
      <c r="C300" s="4" t="s">
        <v>341</v>
      </c>
      <c r="D300" s="6">
        <v>64</v>
      </c>
      <c r="E300" s="7">
        <v>45177.688194444447</v>
      </c>
      <c r="F300" s="5" t="s">
        <v>6</v>
      </c>
      <c r="G300" s="4" t="s">
        <v>423</v>
      </c>
      <c r="H300" s="4" t="s">
        <v>1052</v>
      </c>
      <c r="I300" s="4" t="str">
        <f>VLOOKUP(A300,Effectif!B:J,6,0)</f>
        <v>Lise DE WITTE</v>
      </c>
      <c r="J300" s="4" t="str">
        <f>VLOOKUP(A300,Effectif!B:J,8,0)</f>
        <v>DECB</v>
      </c>
    </row>
    <row r="301" spans="1:10" x14ac:dyDescent="0.25">
      <c r="A301" s="4" t="s">
        <v>552</v>
      </c>
      <c r="B301" s="4">
        <v>1034867353</v>
      </c>
      <c r="C301" s="4" t="s">
        <v>337</v>
      </c>
      <c r="D301" s="6">
        <v>150</v>
      </c>
      <c r="E301" s="7">
        <v>45177.736111111109</v>
      </c>
      <c r="F301" s="5" t="s">
        <v>6</v>
      </c>
      <c r="G301" s="4" t="s">
        <v>424</v>
      </c>
      <c r="H301" s="4" t="s">
        <v>1052</v>
      </c>
      <c r="I301" s="4" t="str">
        <f>VLOOKUP(A301,Effectif!B:J,6,0)</f>
        <v>Lise DE WITTE</v>
      </c>
      <c r="J301" s="4" t="str">
        <f>VLOOKUP(A301,Effectif!B:J,8,0)</f>
        <v>DECB</v>
      </c>
    </row>
    <row r="302" spans="1:10" x14ac:dyDescent="0.25">
      <c r="A302" s="4" t="s">
        <v>544</v>
      </c>
      <c r="B302" s="4">
        <v>1034841662</v>
      </c>
      <c r="C302" s="4" t="s">
        <v>333</v>
      </c>
      <c r="D302" s="6">
        <v>75.37</v>
      </c>
      <c r="E302" s="7">
        <v>45177.761111111111</v>
      </c>
      <c r="F302" s="5" t="s">
        <v>6</v>
      </c>
      <c r="G302" s="4" t="s">
        <v>425</v>
      </c>
      <c r="H302" s="4" t="s">
        <v>1052</v>
      </c>
      <c r="I302" s="4" t="str">
        <f>VLOOKUP(A302,Effectif!B:J,6,0)</f>
        <v>Lise DE WITTE</v>
      </c>
      <c r="J302" s="4" t="str">
        <f>VLOOKUP(A302,Effectif!B:J,8,0)</f>
        <v>DECB</v>
      </c>
    </row>
    <row r="303" spans="1:10" x14ac:dyDescent="0.25">
      <c r="A303" s="4" t="s">
        <v>558</v>
      </c>
      <c r="B303" s="4">
        <v>1034841804</v>
      </c>
      <c r="C303" s="4" t="s">
        <v>337</v>
      </c>
      <c r="D303" s="6">
        <v>121</v>
      </c>
      <c r="E303" s="7">
        <v>45177.559027777781</v>
      </c>
      <c r="F303" s="5" t="s">
        <v>6</v>
      </c>
      <c r="G303" s="4" t="s">
        <v>426</v>
      </c>
      <c r="H303" s="4" t="s">
        <v>1052</v>
      </c>
      <c r="I303" s="4" t="str">
        <f>VLOOKUP(A303,Effectif!B:J,6,0)</f>
        <v>Lise DE WITTE</v>
      </c>
      <c r="J303" s="4" t="str">
        <f>VLOOKUP(A303,Effectif!B:J,8,0)</f>
        <v>DECB</v>
      </c>
    </row>
    <row r="304" spans="1:10" x14ac:dyDescent="0.25">
      <c r="A304" s="4" t="s">
        <v>530</v>
      </c>
      <c r="B304" s="4">
        <v>1034851573</v>
      </c>
      <c r="C304" s="4" t="s">
        <v>341</v>
      </c>
      <c r="D304" s="6">
        <v>60.77</v>
      </c>
      <c r="E304" s="7">
        <v>45177.760416666664</v>
      </c>
      <c r="F304" s="5" t="s">
        <v>6</v>
      </c>
      <c r="G304" s="4" t="s">
        <v>427</v>
      </c>
      <c r="H304" s="4" t="s">
        <v>1052</v>
      </c>
      <c r="I304" s="4" t="str">
        <f>VLOOKUP(A304,Effectif!B:J,6,0)</f>
        <v>Lise DE WITTE</v>
      </c>
      <c r="J304" s="4" t="str">
        <f>VLOOKUP(A304,Effectif!B:J,8,0)</f>
        <v>DECB</v>
      </c>
    </row>
    <row r="305" spans="1:10" x14ac:dyDescent="0.25">
      <c r="A305" s="4" t="s">
        <v>577</v>
      </c>
      <c r="B305" s="4">
        <v>1034866566</v>
      </c>
      <c r="C305" s="4" t="s">
        <v>336</v>
      </c>
      <c r="D305" s="6">
        <v>99</v>
      </c>
      <c r="E305" s="7">
        <v>45177.763888888891</v>
      </c>
      <c r="F305" s="5" t="s">
        <v>6</v>
      </c>
      <c r="G305" s="4" t="s">
        <v>428</v>
      </c>
      <c r="H305" s="4" t="s">
        <v>1052</v>
      </c>
      <c r="I305" s="4" t="str">
        <f>VLOOKUP(A305,Effectif!B:J,6,0)</f>
        <v>Hugo MARCHAL</v>
      </c>
      <c r="J305" s="4" t="str">
        <f>VLOOKUP(A305,Effectif!B:J,8,0)</f>
        <v>DECB</v>
      </c>
    </row>
    <row r="306" spans="1:10" x14ac:dyDescent="0.25">
      <c r="A306" s="4" t="s">
        <v>573</v>
      </c>
      <c r="B306" s="4">
        <v>1034866340</v>
      </c>
      <c r="C306" s="4" t="s">
        <v>340</v>
      </c>
      <c r="D306" s="6">
        <v>94</v>
      </c>
      <c r="E306" s="7">
        <v>45177.707638888889</v>
      </c>
      <c r="F306" s="5" t="s">
        <v>7</v>
      </c>
      <c r="G306" s="4" t="s">
        <v>429</v>
      </c>
      <c r="H306" s="4" t="s">
        <v>1052</v>
      </c>
      <c r="I306" s="4" t="str">
        <f>VLOOKUP(A306,Effectif!B:J,6,0)</f>
        <v>Hugo MARCHAL</v>
      </c>
      <c r="J306" s="4" t="str">
        <f>VLOOKUP(A306,Effectif!B:J,8,0)</f>
        <v>DECB</v>
      </c>
    </row>
    <row r="307" spans="1:10" x14ac:dyDescent="0.25">
      <c r="A307" s="4" t="s">
        <v>554</v>
      </c>
      <c r="B307" s="4">
        <v>1034865688</v>
      </c>
      <c r="C307" s="4" t="s">
        <v>336</v>
      </c>
      <c r="D307" s="6">
        <v>73.94</v>
      </c>
      <c r="E307" s="7">
        <v>45177.443749999999</v>
      </c>
      <c r="F307" s="5" t="s">
        <v>6</v>
      </c>
      <c r="G307" s="4" t="s">
        <v>430</v>
      </c>
      <c r="H307" s="4" t="s">
        <v>1052</v>
      </c>
      <c r="I307" s="4" t="str">
        <f>VLOOKUP(A307,Effectif!B:J,6,0)</f>
        <v>Lise DE WITTE</v>
      </c>
      <c r="J307" s="4" t="str">
        <f>VLOOKUP(A307,Effectif!B:J,8,0)</f>
        <v>DECB</v>
      </c>
    </row>
    <row r="308" spans="1:10" x14ac:dyDescent="0.25">
      <c r="A308" s="4" t="s">
        <v>574</v>
      </c>
      <c r="B308" s="4">
        <v>1034843514</v>
      </c>
      <c r="C308" s="4" t="s">
        <v>341</v>
      </c>
      <c r="D308" s="6">
        <v>100</v>
      </c>
      <c r="E308" s="7">
        <v>45177.440972222219</v>
      </c>
      <c r="F308" s="5" t="s">
        <v>6</v>
      </c>
      <c r="G308" s="4" t="s">
        <v>431</v>
      </c>
      <c r="H308" s="4" t="s">
        <v>1052</v>
      </c>
      <c r="I308" s="4" t="str">
        <f>VLOOKUP(A308,Effectif!B:J,6,0)</f>
        <v>Hugo MARCHAL</v>
      </c>
      <c r="J308" s="4" t="str">
        <f>VLOOKUP(A308,Effectif!B:J,8,0)</f>
        <v>DECB</v>
      </c>
    </row>
    <row r="309" spans="1:10" x14ac:dyDescent="0.25">
      <c r="A309" s="4" t="s">
        <v>556</v>
      </c>
      <c r="B309" s="4">
        <v>1034856686</v>
      </c>
      <c r="C309" s="4" t="s">
        <v>341</v>
      </c>
      <c r="D309" s="6">
        <v>86</v>
      </c>
      <c r="E309" s="7">
        <v>45177.634027777778</v>
      </c>
      <c r="F309" s="5" t="s">
        <v>6</v>
      </c>
      <c r="G309" s="4" t="s">
        <v>432</v>
      </c>
      <c r="H309" s="4" t="s">
        <v>1052</v>
      </c>
      <c r="I309" s="4" t="str">
        <f>VLOOKUP(A309,Effectif!B:J,6,0)</f>
        <v>Lise DE WITTE</v>
      </c>
      <c r="J309" s="4" t="str">
        <f>VLOOKUP(A309,Effectif!B:J,8,0)</f>
        <v>DECB</v>
      </c>
    </row>
    <row r="310" spans="1:10" x14ac:dyDescent="0.25">
      <c r="A310" s="4" t="s">
        <v>530</v>
      </c>
      <c r="B310" s="4">
        <v>1034863718</v>
      </c>
      <c r="C310" s="4" t="s">
        <v>335</v>
      </c>
      <c r="D310" s="6">
        <v>100</v>
      </c>
      <c r="E310" s="7">
        <v>45177.480555555558</v>
      </c>
      <c r="F310" s="5" t="s">
        <v>7</v>
      </c>
      <c r="G310" s="4" t="s">
        <v>433</v>
      </c>
      <c r="H310" s="4" t="s">
        <v>1052</v>
      </c>
      <c r="I310" s="4" t="str">
        <f>VLOOKUP(A310,Effectif!B:J,6,0)</f>
        <v>Lise DE WITTE</v>
      </c>
      <c r="J310" s="4" t="str">
        <f>VLOOKUP(A310,Effectif!B:J,8,0)</f>
        <v>DECB</v>
      </c>
    </row>
    <row r="311" spans="1:10" x14ac:dyDescent="0.25">
      <c r="A311" s="4" t="s">
        <v>544</v>
      </c>
      <c r="B311" s="4">
        <v>1034867292</v>
      </c>
      <c r="C311" s="4" t="s">
        <v>341</v>
      </c>
      <c r="D311" s="6">
        <v>9</v>
      </c>
      <c r="E311" s="7">
        <v>45177.622916666667</v>
      </c>
      <c r="F311" s="5" t="s">
        <v>6</v>
      </c>
      <c r="G311" s="4" t="s">
        <v>434</v>
      </c>
      <c r="H311" s="4" t="s">
        <v>1052</v>
      </c>
      <c r="I311" s="4" t="str">
        <f>VLOOKUP(A311,Effectif!B:J,6,0)</f>
        <v>Lise DE WITTE</v>
      </c>
      <c r="J311" s="4" t="str">
        <f>VLOOKUP(A311,Effectif!B:J,8,0)</f>
        <v>DECB</v>
      </c>
    </row>
    <row r="312" spans="1:10" x14ac:dyDescent="0.25">
      <c r="A312" s="4" t="s">
        <v>552</v>
      </c>
      <c r="B312" s="4">
        <v>1034851660</v>
      </c>
      <c r="C312" s="4" t="s">
        <v>341</v>
      </c>
      <c r="D312" s="6">
        <v>91.16</v>
      </c>
      <c r="E312" s="7">
        <v>45177.75277777778</v>
      </c>
      <c r="F312" s="5" t="s">
        <v>6</v>
      </c>
      <c r="G312" s="4" t="s">
        <v>435</v>
      </c>
      <c r="H312" s="4" t="s">
        <v>1052</v>
      </c>
      <c r="I312" s="4" t="str">
        <f>VLOOKUP(A312,Effectif!B:J,6,0)</f>
        <v>Lise DE WITTE</v>
      </c>
      <c r="J312" s="4" t="str">
        <f>VLOOKUP(A312,Effectif!B:J,8,0)</f>
        <v>DECB</v>
      </c>
    </row>
    <row r="313" spans="1:10" x14ac:dyDescent="0.25">
      <c r="A313" s="4" t="s">
        <v>562</v>
      </c>
      <c r="B313" s="4">
        <v>1034848823</v>
      </c>
      <c r="C313" s="4" t="s">
        <v>341</v>
      </c>
      <c r="D313" s="6">
        <v>81.849999999999994</v>
      </c>
      <c r="E313" s="7">
        <v>45177.493055555555</v>
      </c>
      <c r="F313" s="5" t="s">
        <v>6</v>
      </c>
      <c r="G313" s="4" t="s">
        <v>416</v>
      </c>
      <c r="H313" s="4" t="s">
        <v>1052</v>
      </c>
      <c r="I313" s="4" t="str">
        <f>VLOOKUP(A313,Effectif!B:J,6,0)</f>
        <v>Lise DE WITTE</v>
      </c>
      <c r="J313" s="4" t="str">
        <f>VLOOKUP(A313,Effectif!B:J,8,0)</f>
        <v>DECB</v>
      </c>
    </row>
    <row r="314" spans="1:10" x14ac:dyDescent="0.25">
      <c r="A314" s="4" t="s">
        <v>538</v>
      </c>
      <c r="B314" s="4">
        <v>1034847605</v>
      </c>
      <c r="C314" s="4" t="s">
        <v>336</v>
      </c>
      <c r="D314" s="6">
        <v>69.23</v>
      </c>
      <c r="E314" s="7">
        <v>45177.673611111109</v>
      </c>
      <c r="F314" s="5" t="s">
        <v>6</v>
      </c>
      <c r="G314" s="4" t="s">
        <v>417</v>
      </c>
      <c r="H314" s="4" t="s">
        <v>1052</v>
      </c>
      <c r="I314" s="4" t="str">
        <f>VLOOKUP(A314,Effectif!B:J,6,0)</f>
        <v>Lise DE WITTE</v>
      </c>
      <c r="J314" s="4" t="str">
        <f>VLOOKUP(A314,Effectif!B:J,8,0)</f>
        <v>DECB</v>
      </c>
    </row>
    <row r="315" spans="1:10" x14ac:dyDescent="0.25">
      <c r="A315" s="4" t="s">
        <v>589</v>
      </c>
      <c r="B315" s="4">
        <v>1034857572</v>
      </c>
      <c r="C315" s="5" t="s">
        <v>332</v>
      </c>
      <c r="D315" s="6">
        <v>50</v>
      </c>
      <c r="E315" s="7">
        <v>45177.57916666667</v>
      </c>
      <c r="F315" s="5" t="s">
        <v>6</v>
      </c>
      <c r="G315" s="4" t="s">
        <v>418</v>
      </c>
      <c r="H315" s="4" t="s">
        <v>1052</v>
      </c>
      <c r="I315" s="4" t="str">
        <f>VLOOKUP(A315,Effectif!B:J,6,0)</f>
        <v>Hugo MARCHAL</v>
      </c>
      <c r="J315" s="4" t="str">
        <f>VLOOKUP(A315,Effectif!B:J,8,0)</f>
        <v>DECB</v>
      </c>
    </row>
    <row r="316" spans="1:10" x14ac:dyDescent="0.25">
      <c r="A316" s="4" t="s">
        <v>531</v>
      </c>
      <c r="B316" s="4">
        <v>1034857164</v>
      </c>
      <c r="C316" s="5" t="s">
        <v>332</v>
      </c>
      <c r="D316" s="6">
        <v>162</v>
      </c>
      <c r="E316" s="7">
        <v>45177.59097222222</v>
      </c>
      <c r="F316" s="5" t="s">
        <v>6</v>
      </c>
      <c r="G316" s="4" t="s">
        <v>419</v>
      </c>
      <c r="H316" s="4" t="s">
        <v>1052</v>
      </c>
      <c r="I316" s="4" t="str">
        <f>VLOOKUP(A316,Effectif!B:J,6,0)</f>
        <v>Lise DE WITTE</v>
      </c>
      <c r="J316" s="4" t="str">
        <f>VLOOKUP(A316,Effectif!B:J,8,0)</f>
        <v>DECB</v>
      </c>
    </row>
    <row r="317" spans="1:10" x14ac:dyDescent="0.25">
      <c r="A317" s="4" t="s">
        <v>588</v>
      </c>
      <c r="B317" s="4">
        <v>1034851880</v>
      </c>
      <c r="C317" s="5" t="s">
        <v>332</v>
      </c>
      <c r="D317" s="6">
        <v>90</v>
      </c>
      <c r="E317" s="7">
        <v>45177.669444444444</v>
      </c>
      <c r="F317" s="5" t="s">
        <v>6</v>
      </c>
      <c r="G317" s="4" t="s">
        <v>420</v>
      </c>
      <c r="H317" s="4" t="s">
        <v>1052</v>
      </c>
      <c r="I317" s="4" t="str">
        <f>VLOOKUP(A317,Effectif!B:J,6,0)</f>
        <v>Hugo MARCHAL</v>
      </c>
      <c r="J317" s="4" t="str">
        <f>VLOOKUP(A317,Effectif!B:J,8,0)</f>
        <v>DECB</v>
      </c>
    </row>
    <row r="318" spans="1:10" x14ac:dyDescent="0.25">
      <c r="A318" s="4" t="s">
        <v>557</v>
      </c>
      <c r="B318" s="4">
        <v>1034846159</v>
      </c>
      <c r="C318" s="5" t="s">
        <v>332</v>
      </c>
      <c r="D318" s="6">
        <v>50</v>
      </c>
      <c r="E318" s="7">
        <v>45177.773611111108</v>
      </c>
      <c r="F318" s="5" t="s">
        <v>6</v>
      </c>
      <c r="G318" s="4" t="s">
        <v>421</v>
      </c>
      <c r="H318" s="4" t="s">
        <v>1052</v>
      </c>
      <c r="I318" s="4" t="str">
        <f>VLOOKUP(A318,Effectif!B:J,6,0)</f>
        <v>Lise DE WITTE</v>
      </c>
      <c r="J318" s="4" t="str">
        <f>VLOOKUP(A318,Effectif!B:J,8,0)</f>
        <v>DECB</v>
      </c>
    </row>
    <row r="319" spans="1:10" x14ac:dyDescent="0.25">
      <c r="A319" s="4" t="s">
        <v>573</v>
      </c>
      <c r="B319" s="4">
        <v>1034842452</v>
      </c>
      <c r="C319" s="5" t="s">
        <v>332</v>
      </c>
      <c r="D319" s="6">
        <v>90</v>
      </c>
      <c r="E319" s="7">
        <v>45177.713888888888</v>
      </c>
      <c r="F319" s="5" t="s">
        <v>6</v>
      </c>
      <c r="G319" s="4" t="s">
        <v>422</v>
      </c>
      <c r="H319" s="4" t="s">
        <v>1052</v>
      </c>
      <c r="I319" s="4" t="str">
        <f>VLOOKUP(A319,Effectif!B:J,6,0)</f>
        <v>Hugo MARCHAL</v>
      </c>
      <c r="J319" s="4" t="str">
        <f>VLOOKUP(A319,Effectif!B:J,8,0)</f>
        <v>DECB</v>
      </c>
    </row>
    <row r="320" spans="1:10" x14ac:dyDescent="0.25">
      <c r="A320" s="4" t="s">
        <v>537</v>
      </c>
      <c r="B320" s="4">
        <v>1034846814</v>
      </c>
      <c r="C320" s="5" t="s">
        <v>332</v>
      </c>
      <c r="D320" s="6">
        <v>52</v>
      </c>
      <c r="E320" s="7">
        <v>45177.423611111109</v>
      </c>
      <c r="F320" s="5" t="s">
        <v>6</v>
      </c>
      <c r="G320" s="4" t="s">
        <v>423</v>
      </c>
      <c r="H320" s="4" t="s">
        <v>1052</v>
      </c>
      <c r="I320" s="4" t="str">
        <f>VLOOKUP(A320,Effectif!B:J,6,0)</f>
        <v>Lise DE WITTE</v>
      </c>
      <c r="J320" s="4" t="str">
        <f>VLOOKUP(A320,Effectif!B:J,8,0)</f>
        <v>DECB</v>
      </c>
    </row>
    <row r="321" spans="1:10" x14ac:dyDescent="0.25">
      <c r="A321" s="4" t="s">
        <v>552</v>
      </c>
      <c r="B321" s="4">
        <v>1034845347</v>
      </c>
      <c r="C321" s="5" t="s">
        <v>332</v>
      </c>
      <c r="D321" s="6">
        <v>26.88</v>
      </c>
      <c r="E321" s="7">
        <v>45177.6875</v>
      </c>
      <c r="F321" s="5" t="s">
        <v>6</v>
      </c>
      <c r="G321" s="4" t="s">
        <v>424</v>
      </c>
      <c r="H321" s="4" t="s">
        <v>1052</v>
      </c>
      <c r="I321" s="4" t="str">
        <f>VLOOKUP(A321,Effectif!B:J,6,0)</f>
        <v>Lise DE WITTE</v>
      </c>
      <c r="J321" s="4" t="str">
        <f>VLOOKUP(A321,Effectif!B:J,8,0)</f>
        <v>DECB</v>
      </c>
    </row>
    <row r="322" spans="1:10" x14ac:dyDescent="0.25">
      <c r="A322" s="4" t="s">
        <v>589</v>
      </c>
      <c r="B322" s="4">
        <v>1034863383</v>
      </c>
      <c r="C322" s="4" t="s">
        <v>335</v>
      </c>
      <c r="D322" s="6">
        <v>28.76</v>
      </c>
      <c r="E322" s="7">
        <v>45177.552083333336</v>
      </c>
      <c r="F322" s="5" t="s">
        <v>7</v>
      </c>
      <c r="G322" s="4" t="s">
        <v>425</v>
      </c>
      <c r="H322" s="4" t="s">
        <v>1052</v>
      </c>
      <c r="I322" s="4" t="str">
        <f>VLOOKUP(A322,Effectif!B:J,6,0)</f>
        <v>Hugo MARCHAL</v>
      </c>
      <c r="J322" s="4" t="str">
        <f>VLOOKUP(A322,Effectif!B:J,8,0)</f>
        <v>DECB</v>
      </c>
    </row>
    <row r="323" spans="1:10" x14ac:dyDescent="0.25">
      <c r="A323" s="4" t="s">
        <v>552</v>
      </c>
      <c r="B323" s="4">
        <v>1034853645</v>
      </c>
      <c r="C323" s="4" t="s">
        <v>337</v>
      </c>
      <c r="D323" s="6">
        <v>92.86</v>
      </c>
      <c r="E323" s="7">
        <v>45177.714583333334</v>
      </c>
      <c r="F323" s="5" t="s">
        <v>7</v>
      </c>
      <c r="G323" s="4" t="s">
        <v>426</v>
      </c>
      <c r="H323" s="4" t="s">
        <v>1052</v>
      </c>
      <c r="I323" s="4" t="str">
        <f>VLOOKUP(A323,Effectif!B:J,6,0)</f>
        <v>Lise DE WITTE</v>
      </c>
      <c r="J323" s="4" t="str">
        <f>VLOOKUP(A323,Effectif!B:J,8,0)</f>
        <v>DECB</v>
      </c>
    </row>
    <row r="324" spans="1:10" x14ac:dyDescent="0.25">
      <c r="A324" s="4" t="s">
        <v>555</v>
      </c>
      <c r="B324" s="4">
        <v>1034864123</v>
      </c>
      <c r="C324" s="25" t="s">
        <v>338</v>
      </c>
      <c r="D324" s="6">
        <v>40</v>
      </c>
      <c r="E324" s="7">
        <v>45177.568749999999</v>
      </c>
      <c r="F324" s="5" t="s">
        <v>6</v>
      </c>
      <c r="G324" s="4" t="s">
        <v>427</v>
      </c>
      <c r="H324" s="4" t="s">
        <v>1052</v>
      </c>
      <c r="I324" s="4" t="str">
        <f>VLOOKUP(A324,Effectif!B:J,6,0)</f>
        <v>Lise DE WITTE</v>
      </c>
      <c r="J324" s="4" t="str">
        <f>VLOOKUP(A324,Effectif!B:J,8,0)</f>
        <v>DECB</v>
      </c>
    </row>
    <row r="325" spans="1:10" x14ac:dyDescent="0.25">
      <c r="A325" s="4" t="s">
        <v>538</v>
      </c>
      <c r="B325" s="4">
        <v>1034847505</v>
      </c>
      <c r="C325" s="4" t="s">
        <v>333</v>
      </c>
      <c r="D325" s="6">
        <v>311.05</v>
      </c>
      <c r="E325" s="7">
        <v>45177.486111111109</v>
      </c>
      <c r="F325" s="5" t="s">
        <v>6</v>
      </c>
      <c r="G325" s="4" t="s">
        <v>428</v>
      </c>
      <c r="H325" s="4" t="s">
        <v>1052</v>
      </c>
      <c r="I325" s="4" t="str">
        <f>VLOOKUP(A325,Effectif!B:J,6,0)</f>
        <v>Lise DE WITTE</v>
      </c>
      <c r="J325" s="4" t="str">
        <f>VLOOKUP(A325,Effectif!B:J,8,0)</f>
        <v>DECB</v>
      </c>
    </row>
    <row r="326" spans="1:10" x14ac:dyDescent="0.25">
      <c r="A326" s="4" t="s">
        <v>573</v>
      </c>
      <c r="B326" s="4">
        <v>1034848123</v>
      </c>
      <c r="C326" s="4" t="s">
        <v>339</v>
      </c>
      <c r="D326" s="6">
        <v>25</v>
      </c>
      <c r="E326" s="7">
        <v>45177.458333333336</v>
      </c>
      <c r="F326" s="5" t="s">
        <v>6</v>
      </c>
      <c r="G326" s="4" t="s">
        <v>429</v>
      </c>
      <c r="H326" s="4" t="s">
        <v>1052</v>
      </c>
      <c r="I326" s="4" t="str">
        <f>VLOOKUP(A326,Effectif!B:J,6,0)</f>
        <v>Hugo MARCHAL</v>
      </c>
      <c r="J326" s="4" t="str">
        <f>VLOOKUP(A326,Effectif!B:J,8,0)</f>
        <v>DECB</v>
      </c>
    </row>
    <row r="327" spans="1:10" x14ac:dyDescent="0.25">
      <c r="A327" s="4" t="s">
        <v>562</v>
      </c>
      <c r="B327" s="4">
        <v>1034866407</v>
      </c>
      <c r="C327" s="25" t="s">
        <v>338</v>
      </c>
      <c r="D327" s="6">
        <v>55</v>
      </c>
      <c r="E327" s="7">
        <v>45177.501388888886</v>
      </c>
      <c r="F327" s="5" t="s">
        <v>6</v>
      </c>
      <c r="G327" s="4" t="s">
        <v>430</v>
      </c>
      <c r="H327" s="4" t="s">
        <v>1052</v>
      </c>
      <c r="I327" s="4" t="str">
        <f>VLOOKUP(A327,Effectif!B:J,6,0)</f>
        <v>Lise DE WITTE</v>
      </c>
      <c r="J327" s="4" t="str">
        <f>VLOOKUP(A327,Effectif!B:J,8,0)</f>
        <v>DECB</v>
      </c>
    </row>
    <row r="328" spans="1:10" x14ac:dyDescent="0.25">
      <c r="A328" s="4" t="s">
        <v>538</v>
      </c>
      <c r="B328" s="4">
        <v>1034862894</v>
      </c>
      <c r="C328" s="4" t="s">
        <v>339</v>
      </c>
      <c r="D328" s="6">
        <v>97</v>
      </c>
      <c r="E328" s="7">
        <v>45177.609722222223</v>
      </c>
      <c r="F328" s="5" t="s">
        <v>7</v>
      </c>
      <c r="G328" s="4" t="s">
        <v>431</v>
      </c>
      <c r="H328" s="4" t="s">
        <v>1052</v>
      </c>
      <c r="I328" s="4" t="str">
        <f>VLOOKUP(A328,Effectif!B:J,6,0)</f>
        <v>Lise DE WITTE</v>
      </c>
      <c r="J328" s="4" t="str">
        <f>VLOOKUP(A328,Effectif!B:J,8,0)</f>
        <v>DECB</v>
      </c>
    </row>
    <row r="329" spans="1:10" x14ac:dyDescent="0.25">
      <c r="A329" s="4" t="s">
        <v>530</v>
      </c>
      <c r="B329" s="4">
        <v>1034856070</v>
      </c>
      <c r="C329" s="4" t="s">
        <v>339</v>
      </c>
      <c r="D329" s="6">
        <v>174</v>
      </c>
      <c r="E329" s="7">
        <v>45177.479861111111</v>
      </c>
      <c r="F329" s="5" t="s">
        <v>7</v>
      </c>
      <c r="G329" s="4" t="s">
        <v>432</v>
      </c>
      <c r="H329" s="4" t="s">
        <v>1052</v>
      </c>
      <c r="I329" s="4" t="str">
        <f>VLOOKUP(A329,Effectif!B:J,6,0)</f>
        <v>Lise DE WITTE</v>
      </c>
      <c r="J329" s="4" t="str">
        <f>VLOOKUP(A329,Effectif!B:J,8,0)</f>
        <v>DECB</v>
      </c>
    </row>
    <row r="330" spans="1:10" x14ac:dyDescent="0.25">
      <c r="A330" s="4" t="s">
        <v>577</v>
      </c>
      <c r="B330" s="4">
        <v>1034843692</v>
      </c>
      <c r="C330" s="4" t="s">
        <v>333</v>
      </c>
      <c r="D330" s="6">
        <v>20</v>
      </c>
      <c r="E330" s="7">
        <v>45177.677777777775</v>
      </c>
      <c r="F330" s="5" t="s">
        <v>7</v>
      </c>
      <c r="G330" s="4" t="s">
        <v>433</v>
      </c>
      <c r="H330" s="4" t="s">
        <v>1052</v>
      </c>
      <c r="I330" s="4" t="str">
        <f>VLOOKUP(A330,Effectif!B:J,6,0)</f>
        <v>Hugo MARCHAL</v>
      </c>
      <c r="J330" s="4" t="str">
        <f>VLOOKUP(A330,Effectif!B:J,8,0)</f>
        <v>DECB</v>
      </c>
    </row>
    <row r="331" spans="1:10" x14ac:dyDescent="0.25">
      <c r="A331" s="4" t="s">
        <v>572</v>
      </c>
      <c r="B331" s="4">
        <v>1034854370</v>
      </c>
      <c r="C331" s="4" t="s">
        <v>336</v>
      </c>
      <c r="D331" s="6">
        <v>115</v>
      </c>
      <c r="E331" s="7">
        <v>45177.442361111112</v>
      </c>
      <c r="F331" s="5" t="s">
        <v>6</v>
      </c>
      <c r="G331" s="4" t="s">
        <v>434</v>
      </c>
      <c r="H331" s="4" t="s">
        <v>1052</v>
      </c>
      <c r="I331" s="4" t="str">
        <f>VLOOKUP(A331,Effectif!B:J,6,0)</f>
        <v>Lise DE WITTE</v>
      </c>
      <c r="J331" s="4" t="str">
        <f>VLOOKUP(A331,Effectif!B:J,8,0)</f>
        <v>DECB</v>
      </c>
    </row>
    <row r="332" spans="1:10" x14ac:dyDescent="0.25">
      <c r="A332" s="4" t="s">
        <v>552</v>
      </c>
      <c r="B332" s="4">
        <v>1034866624</v>
      </c>
      <c r="C332" s="4" t="s">
        <v>340</v>
      </c>
      <c r="D332" s="6">
        <v>91.71</v>
      </c>
      <c r="E332" s="7">
        <v>45177.598611111112</v>
      </c>
      <c r="F332" s="5" t="s">
        <v>6</v>
      </c>
      <c r="G332" s="4" t="s">
        <v>435</v>
      </c>
      <c r="H332" s="4" t="s">
        <v>1052</v>
      </c>
      <c r="I332" s="4" t="str">
        <f>VLOOKUP(A332,Effectif!B:J,6,0)</f>
        <v>Lise DE WITTE</v>
      </c>
      <c r="J332" s="4" t="str">
        <f>VLOOKUP(A332,Effectif!B:J,8,0)</f>
        <v>DECB</v>
      </c>
    </row>
    <row r="333" spans="1:10" x14ac:dyDescent="0.25">
      <c r="A333" s="4" t="s">
        <v>557</v>
      </c>
      <c r="B333" s="4">
        <v>1034842821</v>
      </c>
      <c r="C333" s="4" t="s">
        <v>341</v>
      </c>
      <c r="D333" s="6">
        <v>50</v>
      </c>
      <c r="E333" s="7">
        <v>45177.678472222222</v>
      </c>
      <c r="F333" s="5" t="s">
        <v>6</v>
      </c>
      <c r="G333" s="4" t="s">
        <v>416</v>
      </c>
      <c r="H333" s="4" t="s">
        <v>1052</v>
      </c>
      <c r="I333" s="4" t="str">
        <f>VLOOKUP(A333,Effectif!B:J,6,0)</f>
        <v>Lise DE WITTE</v>
      </c>
      <c r="J333" s="4" t="str">
        <f>VLOOKUP(A333,Effectif!B:J,8,0)</f>
        <v>DECB</v>
      </c>
    </row>
    <row r="334" spans="1:10" x14ac:dyDescent="0.25">
      <c r="A334" s="4" t="s">
        <v>558</v>
      </c>
      <c r="B334" s="4">
        <v>1034842013</v>
      </c>
      <c r="C334" s="4" t="s">
        <v>337</v>
      </c>
      <c r="D334" s="6">
        <v>61.03</v>
      </c>
      <c r="E334" s="7">
        <v>45177.651388888888</v>
      </c>
      <c r="F334" s="5" t="s">
        <v>6</v>
      </c>
      <c r="G334" s="4" t="s">
        <v>417</v>
      </c>
      <c r="H334" s="4" t="s">
        <v>1052</v>
      </c>
      <c r="I334" s="4" t="str">
        <f>VLOOKUP(A334,Effectif!B:J,6,0)</f>
        <v>Lise DE WITTE</v>
      </c>
      <c r="J334" s="4" t="str">
        <f>VLOOKUP(A334,Effectif!B:J,8,0)</f>
        <v>DECB</v>
      </c>
    </row>
    <row r="335" spans="1:10" x14ac:dyDescent="0.25">
      <c r="A335" s="4" t="s">
        <v>544</v>
      </c>
      <c r="B335" s="4">
        <v>1034866129</v>
      </c>
      <c r="C335" s="4" t="s">
        <v>333</v>
      </c>
      <c r="D335" s="6">
        <v>168.96</v>
      </c>
      <c r="E335" s="7">
        <v>45177.61041666667</v>
      </c>
      <c r="F335" s="5" t="s">
        <v>6</v>
      </c>
      <c r="G335" s="4" t="s">
        <v>418</v>
      </c>
      <c r="H335" s="4" t="s">
        <v>1052</v>
      </c>
      <c r="I335" s="4" t="str">
        <f>VLOOKUP(A335,Effectif!B:J,6,0)</f>
        <v>Lise DE WITTE</v>
      </c>
      <c r="J335" s="4" t="str">
        <f>VLOOKUP(A335,Effectif!B:J,8,0)</f>
        <v>DECB</v>
      </c>
    </row>
    <row r="336" spans="1:10" x14ac:dyDescent="0.25">
      <c r="A336" s="4" t="s">
        <v>537</v>
      </c>
      <c r="B336" s="4">
        <v>1034846072</v>
      </c>
      <c r="C336" s="4" t="s">
        <v>337</v>
      </c>
      <c r="D336" s="6">
        <v>152</v>
      </c>
      <c r="E336" s="7">
        <v>45177.59652777778</v>
      </c>
      <c r="F336" s="5" t="s">
        <v>6</v>
      </c>
      <c r="G336" s="4" t="s">
        <v>419</v>
      </c>
      <c r="H336" s="4" t="s">
        <v>1052</v>
      </c>
      <c r="I336" s="4" t="str">
        <f>VLOOKUP(A336,Effectif!B:J,6,0)</f>
        <v>Lise DE WITTE</v>
      </c>
      <c r="J336" s="4" t="str">
        <f>VLOOKUP(A336,Effectif!B:J,8,0)</f>
        <v>DECB</v>
      </c>
    </row>
    <row r="337" spans="1:10" x14ac:dyDescent="0.25">
      <c r="A337" s="4" t="s">
        <v>588</v>
      </c>
      <c r="B337" s="4">
        <v>1034855172</v>
      </c>
      <c r="C337" s="4" t="s">
        <v>341</v>
      </c>
      <c r="D337" s="6">
        <v>189</v>
      </c>
      <c r="E337" s="7">
        <v>45177.604861111111</v>
      </c>
      <c r="F337" s="5" t="s">
        <v>7</v>
      </c>
      <c r="G337" s="4" t="s">
        <v>420</v>
      </c>
      <c r="H337" s="4" t="s">
        <v>1052</v>
      </c>
      <c r="I337" s="4" t="str">
        <f>VLOOKUP(A337,Effectif!B:J,6,0)</f>
        <v>Hugo MARCHAL</v>
      </c>
      <c r="J337" s="4" t="str">
        <f>VLOOKUP(A337,Effectif!B:J,8,0)</f>
        <v>DECB</v>
      </c>
    </row>
    <row r="338" spans="1:10" x14ac:dyDescent="0.25">
      <c r="A338" s="4" t="s">
        <v>555</v>
      </c>
      <c r="B338" s="4">
        <v>1034847990</v>
      </c>
      <c r="C338" s="4" t="s">
        <v>336</v>
      </c>
      <c r="D338" s="6">
        <v>20</v>
      </c>
      <c r="E338" s="7">
        <v>45177.566666666666</v>
      </c>
      <c r="F338" s="5" t="s">
        <v>6</v>
      </c>
      <c r="G338" s="4" t="s">
        <v>421</v>
      </c>
      <c r="H338" s="4" t="s">
        <v>1052</v>
      </c>
      <c r="I338" s="4" t="str">
        <f>VLOOKUP(A338,Effectif!B:J,6,0)</f>
        <v>Lise DE WITTE</v>
      </c>
      <c r="J338" s="4" t="str">
        <f>VLOOKUP(A338,Effectif!B:J,8,0)</f>
        <v>DECB</v>
      </c>
    </row>
    <row r="339" spans="1:10" x14ac:dyDescent="0.25">
      <c r="A339" s="4" t="s">
        <v>557</v>
      </c>
      <c r="B339" s="4">
        <v>1034851716</v>
      </c>
      <c r="C339" s="4" t="s">
        <v>340</v>
      </c>
      <c r="D339" s="6">
        <v>11</v>
      </c>
      <c r="E339" s="7">
        <v>45177.679861111108</v>
      </c>
      <c r="F339" s="5" t="s">
        <v>7</v>
      </c>
      <c r="G339" s="4" t="s">
        <v>422</v>
      </c>
      <c r="H339" s="4" t="s">
        <v>1052</v>
      </c>
      <c r="I339" s="4" t="str">
        <f>VLOOKUP(A339,Effectif!B:J,6,0)</f>
        <v>Lise DE WITTE</v>
      </c>
      <c r="J339" s="4" t="str">
        <f>VLOOKUP(A339,Effectif!B:J,8,0)</f>
        <v>DECB</v>
      </c>
    </row>
    <row r="340" spans="1:10" x14ac:dyDescent="0.25">
      <c r="A340" s="4" t="s">
        <v>557</v>
      </c>
      <c r="B340" s="4">
        <v>1034867213</v>
      </c>
      <c r="C340" s="4" t="s">
        <v>336</v>
      </c>
      <c r="D340" s="6">
        <v>164.63</v>
      </c>
      <c r="E340" s="7">
        <v>45177.536805555559</v>
      </c>
      <c r="F340" s="5" t="s">
        <v>7</v>
      </c>
      <c r="G340" s="4" t="s">
        <v>423</v>
      </c>
      <c r="H340" s="4" t="s">
        <v>1052</v>
      </c>
      <c r="I340" s="4" t="str">
        <f>VLOOKUP(A340,Effectif!B:J,6,0)</f>
        <v>Lise DE WITTE</v>
      </c>
      <c r="J340" s="4" t="str">
        <f>VLOOKUP(A340,Effectif!B:J,8,0)</f>
        <v>DECB</v>
      </c>
    </row>
    <row r="341" spans="1:10" x14ac:dyDescent="0.25">
      <c r="A341" s="4" t="s">
        <v>572</v>
      </c>
      <c r="B341" s="4">
        <v>1034867626</v>
      </c>
      <c r="C341" s="4" t="s">
        <v>341</v>
      </c>
      <c r="D341" s="6">
        <v>152</v>
      </c>
      <c r="E341" s="7">
        <v>45177.47152777778</v>
      </c>
      <c r="F341" s="5" t="s">
        <v>6</v>
      </c>
      <c r="G341" s="4" t="s">
        <v>424</v>
      </c>
      <c r="H341" s="4" t="s">
        <v>1052</v>
      </c>
      <c r="I341" s="4" t="str">
        <f>VLOOKUP(A341,Effectif!B:J,6,0)</f>
        <v>Lise DE WITTE</v>
      </c>
      <c r="J341" s="4" t="str">
        <f>VLOOKUP(A341,Effectif!B:J,8,0)</f>
        <v>DECB</v>
      </c>
    </row>
    <row r="342" spans="1:10" x14ac:dyDescent="0.25">
      <c r="A342" s="4" t="s">
        <v>574</v>
      </c>
      <c r="B342" s="4">
        <v>1034864638</v>
      </c>
      <c r="C342" s="4" t="s">
        <v>341</v>
      </c>
      <c r="D342" s="6">
        <v>35</v>
      </c>
      <c r="E342" s="7">
        <v>45177.724305555559</v>
      </c>
      <c r="F342" s="5" t="s">
        <v>6</v>
      </c>
      <c r="G342" s="4" t="s">
        <v>425</v>
      </c>
      <c r="H342" s="4" t="s">
        <v>1052</v>
      </c>
      <c r="I342" s="4" t="str">
        <f>VLOOKUP(A342,Effectif!B:J,6,0)</f>
        <v>Hugo MARCHAL</v>
      </c>
      <c r="J342" s="4" t="str">
        <f>VLOOKUP(A342,Effectif!B:J,8,0)</f>
        <v>DECB</v>
      </c>
    </row>
    <row r="343" spans="1:10" x14ac:dyDescent="0.25">
      <c r="A343" s="4" t="s">
        <v>556</v>
      </c>
      <c r="B343" s="4">
        <v>1034854981</v>
      </c>
      <c r="C343" s="4" t="s">
        <v>335</v>
      </c>
      <c r="D343" s="6">
        <v>20</v>
      </c>
      <c r="E343" s="7">
        <v>45177.642361111109</v>
      </c>
      <c r="F343" s="5" t="s">
        <v>6</v>
      </c>
      <c r="G343" s="4" t="s">
        <v>426</v>
      </c>
      <c r="H343" s="4" t="s">
        <v>1052</v>
      </c>
      <c r="I343" s="4" t="str">
        <f>VLOOKUP(A343,Effectif!B:J,6,0)</f>
        <v>Lise DE WITTE</v>
      </c>
      <c r="J343" s="4" t="str">
        <f>VLOOKUP(A343,Effectif!B:J,8,0)</f>
        <v>DECB</v>
      </c>
    </row>
    <row r="344" spans="1:10" x14ac:dyDescent="0.25">
      <c r="A344" s="4" t="s">
        <v>531</v>
      </c>
      <c r="B344" s="4">
        <v>1034852993</v>
      </c>
      <c r="C344" s="4" t="s">
        <v>341</v>
      </c>
      <c r="D344" s="6">
        <v>42.65</v>
      </c>
      <c r="E344" s="7">
        <v>45177.547222222223</v>
      </c>
      <c r="F344" s="5" t="s">
        <v>6</v>
      </c>
      <c r="G344" s="4" t="s">
        <v>427</v>
      </c>
      <c r="H344" s="4" t="s">
        <v>1052</v>
      </c>
      <c r="I344" s="4" t="str">
        <f>VLOOKUP(A344,Effectif!B:J,6,0)</f>
        <v>Lise DE WITTE</v>
      </c>
      <c r="J344" s="4" t="str">
        <f>VLOOKUP(A344,Effectif!B:J,8,0)</f>
        <v>DECB</v>
      </c>
    </row>
    <row r="345" spans="1:10" x14ac:dyDescent="0.25">
      <c r="A345" s="4" t="s">
        <v>579</v>
      </c>
      <c r="B345" s="4">
        <v>1034853874</v>
      </c>
      <c r="C345" s="4" t="s">
        <v>341</v>
      </c>
      <c r="D345" s="6">
        <v>8.7799999999999994</v>
      </c>
      <c r="E345" s="7">
        <v>45177.477777777778</v>
      </c>
      <c r="F345" s="5" t="s">
        <v>7</v>
      </c>
      <c r="G345" s="4" t="s">
        <v>428</v>
      </c>
      <c r="H345" s="4" t="s">
        <v>1052</v>
      </c>
      <c r="I345" s="4" t="str">
        <f>VLOOKUP(A345,Effectif!B:J,6,0)</f>
        <v>Hugo MARCHAL</v>
      </c>
      <c r="J345" s="4" t="str">
        <f>VLOOKUP(A345,Effectif!B:J,8,0)</f>
        <v>DECB</v>
      </c>
    </row>
    <row r="346" spans="1:10" x14ac:dyDescent="0.25">
      <c r="A346" s="4" t="s">
        <v>558</v>
      </c>
      <c r="B346" s="4">
        <v>1034849533</v>
      </c>
      <c r="C346" s="4" t="s">
        <v>341</v>
      </c>
      <c r="D346" s="6">
        <v>39</v>
      </c>
      <c r="E346" s="7">
        <v>45177.496527777781</v>
      </c>
      <c r="F346" s="5" t="s">
        <v>7</v>
      </c>
      <c r="G346" s="4" t="s">
        <v>429</v>
      </c>
      <c r="H346" s="4" t="s">
        <v>1052</v>
      </c>
      <c r="I346" s="4" t="str">
        <f>VLOOKUP(A346,Effectif!B:J,6,0)</f>
        <v>Lise DE WITTE</v>
      </c>
      <c r="J346" s="4" t="str">
        <f>VLOOKUP(A346,Effectif!B:J,8,0)</f>
        <v>DECB</v>
      </c>
    </row>
    <row r="347" spans="1:10" x14ac:dyDescent="0.25">
      <c r="A347" s="4" t="s">
        <v>574</v>
      </c>
      <c r="B347" s="4">
        <v>1034843034</v>
      </c>
      <c r="C347" s="4" t="s">
        <v>336</v>
      </c>
      <c r="D347" s="6">
        <v>358.93</v>
      </c>
      <c r="E347" s="7">
        <v>45177.519444444442</v>
      </c>
      <c r="F347" s="5" t="s">
        <v>6</v>
      </c>
      <c r="G347" s="4" t="s">
        <v>430</v>
      </c>
      <c r="H347" s="4" t="s">
        <v>1052</v>
      </c>
      <c r="I347" s="4" t="str">
        <f>VLOOKUP(A347,Effectif!B:J,6,0)</f>
        <v>Hugo MARCHAL</v>
      </c>
      <c r="J347" s="4" t="str">
        <f>VLOOKUP(A347,Effectif!B:J,8,0)</f>
        <v>DECB</v>
      </c>
    </row>
    <row r="348" spans="1:10" x14ac:dyDescent="0.25">
      <c r="A348" s="4" t="s">
        <v>538</v>
      </c>
      <c r="B348" s="4">
        <v>1034861863</v>
      </c>
      <c r="C348" s="5" t="s">
        <v>332</v>
      </c>
      <c r="D348" s="6">
        <v>840</v>
      </c>
      <c r="E348" s="7">
        <v>45177.577777777777</v>
      </c>
      <c r="F348" s="5" t="s">
        <v>7</v>
      </c>
      <c r="G348" s="4" t="s">
        <v>431</v>
      </c>
      <c r="H348" s="4" t="s">
        <v>1052</v>
      </c>
      <c r="I348" s="4" t="str">
        <f>VLOOKUP(A348,Effectif!B:J,6,0)</f>
        <v>Lise DE WITTE</v>
      </c>
      <c r="J348" s="4" t="str">
        <f>VLOOKUP(A348,Effectif!B:J,8,0)</f>
        <v>DECB</v>
      </c>
    </row>
    <row r="349" spans="1:10" x14ac:dyDescent="0.25">
      <c r="A349" s="4" t="s">
        <v>556</v>
      </c>
      <c r="B349" s="4">
        <v>1034867643</v>
      </c>
      <c r="C349" s="5" t="s">
        <v>332</v>
      </c>
      <c r="D349" s="6">
        <v>88</v>
      </c>
      <c r="E349" s="7">
        <v>45177.640277777777</v>
      </c>
      <c r="F349" s="5" t="s">
        <v>7</v>
      </c>
      <c r="G349" s="4" t="s">
        <v>432</v>
      </c>
      <c r="H349" s="4" t="s">
        <v>1052</v>
      </c>
      <c r="I349" s="4" t="str">
        <f>VLOOKUP(A349,Effectif!B:J,6,0)</f>
        <v>Lise DE WITTE</v>
      </c>
      <c r="J349" s="4" t="str">
        <f>VLOOKUP(A349,Effectif!B:J,8,0)</f>
        <v>DECB</v>
      </c>
    </row>
    <row r="350" spans="1:10" x14ac:dyDescent="0.25">
      <c r="A350" s="4" t="s">
        <v>582</v>
      </c>
      <c r="B350" s="4">
        <v>1034856170</v>
      </c>
      <c r="C350" s="4" t="s">
        <v>335</v>
      </c>
      <c r="D350" s="6">
        <v>50</v>
      </c>
      <c r="E350" s="7">
        <v>45177.75277777778</v>
      </c>
      <c r="F350" s="5" t="s">
        <v>6</v>
      </c>
      <c r="G350" s="4" t="s">
        <v>433</v>
      </c>
      <c r="H350" s="4" t="s">
        <v>1052</v>
      </c>
      <c r="I350" s="4" t="str">
        <f>VLOOKUP(A350,Effectif!B:J,6,0)</f>
        <v>Hugo MARCHAL</v>
      </c>
      <c r="J350" s="4" t="str">
        <f>VLOOKUP(A350,Effectif!B:J,8,0)</f>
        <v>DECB</v>
      </c>
    </row>
    <row r="351" spans="1:10" x14ac:dyDescent="0.25">
      <c r="A351" s="4" t="s">
        <v>584</v>
      </c>
      <c r="B351" s="4">
        <v>1034864645</v>
      </c>
      <c r="C351" s="4" t="s">
        <v>337</v>
      </c>
      <c r="D351" s="6">
        <v>60.88</v>
      </c>
      <c r="E351" s="7">
        <v>45177.756944444445</v>
      </c>
      <c r="F351" s="5" t="s">
        <v>6</v>
      </c>
      <c r="G351" s="4" t="s">
        <v>434</v>
      </c>
      <c r="H351" s="4" t="s">
        <v>1052</v>
      </c>
      <c r="I351" s="4" t="str">
        <f>VLOOKUP(A351,Effectif!B:J,6,0)</f>
        <v>Hugo MARCHAL</v>
      </c>
      <c r="J351" s="4" t="str">
        <f>VLOOKUP(A351,Effectif!B:J,8,0)</f>
        <v>DECB</v>
      </c>
    </row>
    <row r="352" spans="1:10" x14ac:dyDescent="0.25">
      <c r="A352" s="4" t="s">
        <v>529</v>
      </c>
      <c r="B352" s="4">
        <v>1034844892</v>
      </c>
      <c r="C352" s="25" t="s">
        <v>338</v>
      </c>
      <c r="D352" s="6">
        <v>33</v>
      </c>
      <c r="E352" s="7">
        <v>45177.595833333333</v>
      </c>
      <c r="F352" s="5" t="s">
        <v>7</v>
      </c>
      <c r="G352" s="4" t="s">
        <v>435</v>
      </c>
      <c r="H352" s="4" t="s">
        <v>1052</v>
      </c>
      <c r="I352" s="4" t="str">
        <f>VLOOKUP(A352,Effectif!B:J,6,0)</f>
        <v>Lise DE WITTE</v>
      </c>
      <c r="J352" s="4" t="str">
        <f>VLOOKUP(A352,Effectif!B:J,8,0)</f>
        <v>DECB</v>
      </c>
    </row>
    <row r="353" spans="1:10" x14ac:dyDescent="0.25">
      <c r="A353" s="4" t="s">
        <v>552</v>
      </c>
      <c r="B353" s="4">
        <v>1034853903</v>
      </c>
      <c r="C353" s="4" t="s">
        <v>333</v>
      </c>
      <c r="D353" s="6">
        <v>10</v>
      </c>
      <c r="E353" s="7">
        <v>45177.472916666666</v>
      </c>
      <c r="F353" s="5" t="s">
        <v>7</v>
      </c>
      <c r="G353" s="4" t="s">
        <v>416</v>
      </c>
      <c r="H353" s="4" t="s">
        <v>1052</v>
      </c>
      <c r="I353" s="4" t="str">
        <f>VLOOKUP(A353,Effectif!B:J,6,0)</f>
        <v>Lise DE WITTE</v>
      </c>
      <c r="J353" s="4" t="str">
        <f>VLOOKUP(A353,Effectif!B:J,8,0)</f>
        <v>DECB</v>
      </c>
    </row>
    <row r="354" spans="1:10" x14ac:dyDescent="0.25">
      <c r="A354" s="4" t="s">
        <v>582</v>
      </c>
      <c r="B354" s="4">
        <v>1034856790</v>
      </c>
      <c r="C354" s="4" t="s">
        <v>339</v>
      </c>
      <c r="D354" s="6">
        <v>90.98</v>
      </c>
      <c r="E354" s="7">
        <v>45177.504166666666</v>
      </c>
      <c r="F354" s="5" t="s">
        <v>6</v>
      </c>
      <c r="G354" s="4" t="s">
        <v>417</v>
      </c>
      <c r="H354" s="4" t="s">
        <v>1052</v>
      </c>
      <c r="I354" s="4" t="str">
        <f>VLOOKUP(A354,Effectif!B:J,6,0)</f>
        <v>Hugo MARCHAL</v>
      </c>
      <c r="J354" s="4" t="str">
        <f>VLOOKUP(A354,Effectif!B:J,8,0)</f>
        <v>DECB</v>
      </c>
    </row>
    <row r="355" spans="1:10" x14ac:dyDescent="0.25">
      <c r="A355" s="4" t="s">
        <v>589</v>
      </c>
      <c r="B355" s="4">
        <v>1034864202</v>
      </c>
      <c r="C355" s="25" t="s">
        <v>338</v>
      </c>
      <c r="D355" s="6">
        <v>70.34</v>
      </c>
      <c r="E355" s="7">
        <v>45177.691666666666</v>
      </c>
      <c r="F355" s="5" t="s">
        <v>6</v>
      </c>
      <c r="G355" s="4" t="s">
        <v>418</v>
      </c>
      <c r="H355" s="4" t="s">
        <v>1052</v>
      </c>
      <c r="I355" s="4" t="str">
        <f>VLOOKUP(A355,Effectif!B:J,6,0)</f>
        <v>Hugo MARCHAL</v>
      </c>
      <c r="J355" s="4" t="str">
        <f>VLOOKUP(A355,Effectif!B:J,8,0)</f>
        <v>DECB</v>
      </c>
    </row>
    <row r="356" spans="1:10" x14ac:dyDescent="0.25">
      <c r="A356" s="4" t="s">
        <v>572</v>
      </c>
      <c r="B356" s="4">
        <v>1034864893</v>
      </c>
      <c r="C356" s="4" t="s">
        <v>339</v>
      </c>
      <c r="D356" s="6">
        <v>54.06</v>
      </c>
      <c r="E356" s="7">
        <v>45177.770833333336</v>
      </c>
      <c r="F356" s="5" t="s">
        <v>6</v>
      </c>
      <c r="G356" s="4" t="s">
        <v>419</v>
      </c>
      <c r="H356" s="4" t="s">
        <v>1052</v>
      </c>
      <c r="I356" s="4" t="str">
        <f>VLOOKUP(A356,Effectif!B:J,6,0)</f>
        <v>Lise DE WITTE</v>
      </c>
      <c r="J356" s="4" t="str">
        <f>VLOOKUP(A356,Effectif!B:J,8,0)</f>
        <v>DECB</v>
      </c>
    </row>
    <row r="357" spans="1:10" x14ac:dyDescent="0.25">
      <c r="A357" s="4" t="s">
        <v>529</v>
      </c>
      <c r="B357" s="4">
        <v>1034852011</v>
      </c>
      <c r="C357" s="4" t="s">
        <v>339</v>
      </c>
      <c r="D357" s="6">
        <v>150</v>
      </c>
      <c r="E357" s="7">
        <v>45177.458333333336</v>
      </c>
      <c r="F357" s="5" t="s">
        <v>7</v>
      </c>
      <c r="G357" s="4" t="s">
        <v>420</v>
      </c>
      <c r="H357" s="4" t="s">
        <v>1052</v>
      </c>
      <c r="I357" s="4" t="str">
        <f>VLOOKUP(A357,Effectif!B:J,6,0)</f>
        <v>Lise DE WITTE</v>
      </c>
      <c r="J357" s="4" t="str">
        <f>VLOOKUP(A357,Effectif!B:J,8,0)</f>
        <v>DECB</v>
      </c>
    </row>
    <row r="358" spans="1:10" x14ac:dyDescent="0.25">
      <c r="A358" s="4" t="s">
        <v>555</v>
      </c>
      <c r="B358" s="4">
        <v>1034862935</v>
      </c>
      <c r="C358" s="4" t="s">
        <v>333</v>
      </c>
      <c r="D358" s="6">
        <v>10</v>
      </c>
      <c r="E358" s="7">
        <v>45177.512499999997</v>
      </c>
      <c r="F358" s="5" t="s">
        <v>7</v>
      </c>
      <c r="G358" s="4" t="s">
        <v>421</v>
      </c>
      <c r="H358" s="4" t="s">
        <v>1052</v>
      </c>
      <c r="I358" s="4" t="str">
        <f>VLOOKUP(A358,Effectif!B:J,6,0)</f>
        <v>Lise DE WITTE</v>
      </c>
      <c r="J358" s="4" t="str">
        <f>VLOOKUP(A358,Effectif!B:J,8,0)</f>
        <v>DECB</v>
      </c>
    </row>
    <row r="359" spans="1:10" x14ac:dyDescent="0.25">
      <c r="A359" s="4" t="s">
        <v>538</v>
      </c>
      <c r="B359" s="4">
        <v>1034861352</v>
      </c>
      <c r="C359" s="4" t="s">
        <v>336</v>
      </c>
      <c r="D359" s="6">
        <v>5</v>
      </c>
      <c r="E359" s="7">
        <v>45177.623611111114</v>
      </c>
      <c r="F359" s="5" t="s">
        <v>7</v>
      </c>
      <c r="G359" s="4" t="s">
        <v>422</v>
      </c>
      <c r="H359" s="4" t="s">
        <v>1052</v>
      </c>
      <c r="I359" s="4" t="str">
        <f>VLOOKUP(A359,Effectif!B:J,6,0)</f>
        <v>Lise DE WITTE</v>
      </c>
      <c r="J359" s="4" t="str">
        <f>VLOOKUP(A359,Effectif!B:J,8,0)</f>
        <v>DECB</v>
      </c>
    </row>
    <row r="360" spans="1:10" x14ac:dyDescent="0.25">
      <c r="A360" s="4" t="s">
        <v>554</v>
      </c>
      <c r="B360" s="4">
        <v>1034853564</v>
      </c>
      <c r="C360" s="4" t="s">
        <v>340</v>
      </c>
      <c r="D360" s="6">
        <v>79.63</v>
      </c>
      <c r="E360" s="7">
        <v>45177.629861111112</v>
      </c>
      <c r="F360" s="5" t="s">
        <v>6</v>
      </c>
      <c r="G360" s="4" t="s">
        <v>423</v>
      </c>
      <c r="H360" s="4" t="s">
        <v>1052</v>
      </c>
      <c r="I360" s="4" t="str">
        <f>VLOOKUP(A360,Effectif!B:J,6,0)</f>
        <v>Lise DE WITTE</v>
      </c>
      <c r="J360" s="4" t="str">
        <f>VLOOKUP(A360,Effectif!B:J,8,0)</f>
        <v>DECB</v>
      </c>
    </row>
    <row r="361" spans="1:10" x14ac:dyDescent="0.25">
      <c r="A361" s="4" t="s">
        <v>562</v>
      </c>
      <c r="B361" s="4">
        <v>1034854829</v>
      </c>
      <c r="C361" s="4" t="s">
        <v>341</v>
      </c>
      <c r="D361" s="6">
        <v>50</v>
      </c>
      <c r="E361" s="7">
        <v>45177.433333333334</v>
      </c>
      <c r="F361" s="5" t="s">
        <v>7</v>
      </c>
      <c r="G361" s="4" t="s">
        <v>424</v>
      </c>
      <c r="H361" s="4" t="s">
        <v>1052</v>
      </c>
      <c r="I361" s="4" t="str">
        <f>VLOOKUP(A361,Effectif!B:J,6,0)</f>
        <v>Lise DE WITTE</v>
      </c>
      <c r="J361" s="4" t="str">
        <f>VLOOKUP(A361,Effectif!B:J,8,0)</f>
        <v>DECB</v>
      </c>
    </row>
    <row r="362" spans="1:10" x14ac:dyDescent="0.25">
      <c r="A362" s="4" t="s">
        <v>552</v>
      </c>
      <c r="B362" s="4">
        <v>1034854432</v>
      </c>
      <c r="C362" s="4" t="s">
        <v>337</v>
      </c>
      <c r="D362" s="6">
        <v>57.45</v>
      </c>
      <c r="E362" s="7">
        <v>45177.747916666667</v>
      </c>
      <c r="F362" s="5" t="s">
        <v>6</v>
      </c>
      <c r="G362" s="4" t="s">
        <v>425</v>
      </c>
      <c r="H362" s="4" t="s">
        <v>1052</v>
      </c>
      <c r="I362" s="4" t="str">
        <f>VLOOKUP(A362,Effectif!B:J,6,0)</f>
        <v>Lise DE WITTE</v>
      </c>
      <c r="J362" s="4" t="str">
        <f>VLOOKUP(A362,Effectif!B:J,8,0)</f>
        <v>DECB</v>
      </c>
    </row>
    <row r="363" spans="1:10" x14ac:dyDescent="0.25">
      <c r="A363" s="4" t="s">
        <v>538</v>
      </c>
      <c r="B363" s="4">
        <v>1034862595</v>
      </c>
      <c r="C363" s="4" t="s">
        <v>333</v>
      </c>
      <c r="D363" s="6">
        <v>5</v>
      </c>
      <c r="E363" s="7">
        <v>45177.629166666666</v>
      </c>
      <c r="F363" s="5" t="s">
        <v>7</v>
      </c>
      <c r="G363" s="4" t="s">
        <v>426</v>
      </c>
      <c r="H363" s="4" t="s">
        <v>1052</v>
      </c>
      <c r="I363" s="4" t="str">
        <f>VLOOKUP(A363,Effectif!B:J,6,0)</f>
        <v>Lise DE WITTE</v>
      </c>
      <c r="J363" s="4" t="str">
        <f>VLOOKUP(A363,Effectif!B:J,8,0)</f>
        <v>DECB</v>
      </c>
    </row>
    <row r="364" spans="1:10" x14ac:dyDescent="0.25">
      <c r="A364" s="4" t="s">
        <v>562</v>
      </c>
      <c r="B364" s="4">
        <v>1034867244</v>
      </c>
      <c r="C364" s="4" t="s">
        <v>337</v>
      </c>
      <c r="D364" s="6">
        <v>72.2</v>
      </c>
      <c r="E364" s="7">
        <v>45177.650694444441</v>
      </c>
      <c r="F364" s="5" t="s">
        <v>6</v>
      </c>
      <c r="G364" s="4" t="s">
        <v>427</v>
      </c>
      <c r="H364" s="4" t="s">
        <v>1052</v>
      </c>
      <c r="I364" s="4" t="str">
        <f>VLOOKUP(A364,Effectif!B:J,6,0)</f>
        <v>Lise DE WITTE</v>
      </c>
      <c r="J364" s="4" t="str">
        <f>VLOOKUP(A364,Effectif!B:J,8,0)</f>
        <v>DECB</v>
      </c>
    </row>
    <row r="365" spans="1:10" x14ac:dyDescent="0.25">
      <c r="A365" s="4" t="s">
        <v>579</v>
      </c>
      <c r="B365" s="4">
        <v>1034863928</v>
      </c>
      <c r="C365" s="4" t="s">
        <v>341</v>
      </c>
      <c r="D365" s="6">
        <v>110</v>
      </c>
      <c r="E365" s="7">
        <v>45177.467361111114</v>
      </c>
      <c r="F365" s="5" t="s">
        <v>6</v>
      </c>
      <c r="G365" s="4" t="s">
        <v>428</v>
      </c>
      <c r="H365" s="4" t="s">
        <v>1052</v>
      </c>
      <c r="I365" s="4" t="str">
        <f>VLOOKUP(A365,Effectif!B:J,6,0)</f>
        <v>Hugo MARCHAL</v>
      </c>
      <c r="J365" s="4" t="str">
        <f>VLOOKUP(A365,Effectif!B:J,8,0)</f>
        <v>DECB</v>
      </c>
    </row>
    <row r="366" spans="1:10" x14ac:dyDescent="0.25">
      <c r="A366" s="4" t="s">
        <v>579</v>
      </c>
      <c r="B366" s="4">
        <v>1034865738</v>
      </c>
      <c r="C366" s="4" t="s">
        <v>336</v>
      </c>
      <c r="D366" s="6">
        <v>163.63999999999999</v>
      </c>
      <c r="E366" s="7">
        <v>45177.698611111111</v>
      </c>
      <c r="F366" s="5" t="s">
        <v>6</v>
      </c>
      <c r="G366" s="4" t="s">
        <v>429</v>
      </c>
      <c r="H366" s="4" t="s">
        <v>1052</v>
      </c>
      <c r="I366" s="4" t="str">
        <f>VLOOKUP(A366,Effectif!B:J,6,0)</f>
        <v>Hugo MARCHAL</v>
      </c>
      <c r="J366" s="4" t="str">
        <f>VLOOKUP(A366,Effectif!B:J,8,0)</f>
        <v>DECB</v>
      </c>
    </row>
    <row r="367" spans="1:10" x14ac:dyDescent="0.25">
      <c r="A367" s="4" t="s">
        <v>530</v>
      </c>
      <c r="B367" s="4">
        <v>1034855238</v>
      </c>
      <c r="C367" s="4" t="s">
        <v>340</v>
      </c>
      <c r="D367" s="6">
        <v>48</v>
      </c>
      <c r="E367" s="7">
        <v>45177.677083333336</v>
      </c>
      <c r="F367" s="5" t="s">
        <v>6</v>
      </c>
      <c r="G367" s="4" t="s">
        <v>430</v>
      </c>
      <c r="H367" s="4" t="s">
        <v>1052</v>
      </c>
      <c r="I367" s="4" t="str">
        <f>VLOOKUP(A367,Effectif!B:J,6,0)</f>
        <v>Lise DE WITTE</v>
      </c>
      <c r="J367" s="4" t="str">
        <f>VLOOKUP(A367,Effectif!B:J,8,0)</f>
        <v>DECB</v>
      </c>
    </row>
    <row r="368" spans="1:10" x14ac:dyDescent="0.25">
      <c r="A368" s="4" t="s">
        <v>538</v>
      </c>
      <c r="B368" s="4">
        <v>1034862328</v>
      </c>
      <c r="C368" s="4" t="s">
        <v>336</v>
      </c>
      <c r="D368" s="6">
        <v>130</v>
      </c>
      <c r="E368" s="7">
        <v>45177.524305555555</v>
      </c>
      <c r="F368" s="5" t="s">
        <v>6</v>
      </c>
      <c r="G368" s="4" t="s">
        <v>431</v>
      </c>
      <c r="H368" s="4" t="s">
        <v>1052</v>
      </c>
      <c r="I368" s="4" t="str">
        <f>VLOOKUP(A368,Effectif!B:J,6,0)</f>
        <v>Lise DE WITTE</v>
      </c>
      <c r="J368" s="4" t="str">
        <f>VLOOKUP(A368,Effectif!B:J,8,0)</f>
        <v>DECB</v>
      </c>
    </row>
    <row r="369" spans="1:10" x14ac:dyDescent="0.25">
      <c r="A369" s="4" t="s">
        <v>557</v>
      </c>
      <c r="B369" s="4">
        <v>1034857166</v>
      </c>
      <c r="C369" s="4" t="s">
        <v>341</v>
      </c>
      <c r="D369" s="6">
        <v>272.5</v>
      </c>
      <c r="E369" s="7">
        <v>45177.430555555555</v>
      </c>
      <c r="F369" s="5" t="s">
        <v>6</v>
      </c>
      <c r="G369" s="4" t="s">
        <v>432</v>
      </c>
      <c r="H369" s="4" t="s">
        <v>1052</v>
      </c>
      <c r="I369" s="4" t="str">
        <f>VLOOKUP(A369,Effectif!B:J,6,0)</f>
        <v>Lise DE WITTE</v>
      </c>
      <c r="J369" s="4" t="str">
        <f>VLOOKUP(A369,Effectif!B:J,8,0)</f>
        <v>DECB</v>
      </c>
    </row>
    <row r="370" spans="1:10" x14ac:dyDescent="0.25">
      <c r="A370" s="4" t="s">
        <v>589</v>
      </c>
      <c r="B370" s="4">
        <v>1034851128</v>
      </c>
      <c r="C370" s="4" t="s">
        <v>341</v>
      </c>
      <c r="D370" s="6">
        <v>126.95</v>
      </c>
      <c r="E370" s="7">
        <v>45177.543749999997</v>
      </c>
      <c r="F370" s="5" t="s">
        <v>6</v>
      </c>
      <c r="G370" s="4" t="s">
        <v>433</v>
      </c>
      <c r="H370" s="4" t="s">
        <v>1052</v>
      </c>
      <c r="I370" s="4" t="str">
        <f>VLOOKUP(A370,Effectif!B:J,6,0)</f>
        <v>Hugo MARCHAL</v>
      </c>
      <c r="J370" s="4" t="str">
        <f>VLOOKUP(A370,Effectif!B:J,8,0)</f>
        <v>DECB</v>
      </c>
    </row>
    <row r="371" spans="1:10" x14ac:dyDescent="0.25">
      <c r="A371" s="4" t="s">
        <v>573</v>
      </c>
      <c r="B371" s="4">
        <v>1034862728</v>
      </c>
      <c r="C371" s="4" t="s">
        <v>335</v>
      </c>
      <c r="D371" s="6">
        <v>75.17</v>
      </c>
      <c r="E371" s="7">
        <v>45177.513888888891</v>
      </c>
      <c r="F371" s="5" t="s">
        <v>6</v>
      </c>
      <c r="G371" s="4" t="s">
        <v>434</v>
      </c>
      <c r="H371" s="4" t="s">
        <v>1052</v>
      </c>
      <c r="I371" s="4" t="str">
        <f>VLOOKUP(A371,Effectif!B:J,6,0)</f>
        <v>Hugo MARCHAL</v>
      </c>
      <c r="J371" s="4" t="str">
        <f>VLOOKUP(A371,Effectif!B:J,8,0)</f>
        <v>DECB</v>
      </c>
    </row>
    <row r="372" spans="1:10" x14ac:dyDescent="0.25">
      <c r="A372" s="4" t="s">
        <v>582</v>
      </c>
      <c r="B372" s="4">
        <v>1034850307</v>
      </c>
      <c r="C372" s="4" t="s">
        <v>341</v>
      </c>
      <c r="D372" s="6">
        <v>23.39</v>
      </c>
      <c r="E372" s="7">
        <v>45177.623611111114</v>
      </c>
      <c r="F372" s="5" t="s">
        <v>6</v>
      </c>
      <c r="G372" s="4" t="s">
        <v>435</v>
      </c>
      <c r="H372" s="4" t="s">
        <v>1052</v>
      </c>
      <c r="I372" s="4" t="str">
        <f>VLOOKUP(A372,Effectif!B:J,6,0)</f>
        <v>Hugo MARCHAL</v>
      </c>
      <c r="J372" s="4" t="str">
        <f>VLOOKUP(A372,Effectif!B:J,8,0)</f>
        <v>DECB</v>
      </c>
    </row>
    <row r="373" spans="1:10" x14ac:dyDescent="0.25">
      <c r="A373" s="4" t="s">
        <v>573</v>
      </c>
      <c r="B373" s="4">
        <v>1034851657</v>
      </c>
      <c r="C373" s="4" t="s">
        <v>341</v>
      </c>
      <c r="D373" s="6">
        <v>5.41</v>
      </c>
      <c r="E373" s="7">
        <v>45177.538888888892</v>
      </c>
      <c r="F373" s="5" t="s">
        <v>6</v>
      </c>
      <c r="G373" s="4" t="s">
        <v>416</v>
      </c>
      <c r="H373" s="4" t="s">
        <v>1052</v>
      </c>
      <c r="I373" s="4" t="str">
        <f>VLOOKUP(A373,Effectif!B:J,6,0)</f>
        <v>Hugo MARCHAL</v>
      </c>
      <c r="J373" s="4" t="str">
        <f>VLOOKUP(A373,Effectif!B:J,8,0)</f>
        <v>DECB</v>
      </c>
    </row>
    <row r="374" spans="1:10" x14ac:dyDescent="0.25">
      <c r="A374" s="4" t="s">
        <v>573</v>
      </c>
      <c r="B374" s="4">
        <v>1034842848</v>
      </c>
      <c r="C374" s="4" t="s">
        <v>341</v>
      </c>
      <c r="D374" s="6">
        <v>621.28</v>
      </c>
      <c r="E374" s="7">
        <v>45177.434027777781</v>
      </c>
      <c r="F374" s="5" t="s">
        <v>6</v>
      </c>
      <c r="G374" s="4" t="s">
        <v>417</v>
      </c>
      <c r="H374" s="4" t="s">
        <v>1052</v>
      </c>
      <c r="I374" s="4" t="str">
        <f>VLOOKUP(A374,Effectif!B:J,6,0)</f>
        <v>Hugo MARCHAL</v>
      </c>
      <c r="J374" s="4" t="str">
        <f>VLOOKUP(A374,Effectif!B:J,8,0)</f>
        <v>DECB</v>
      </c>
    </row>
    <row r="375" spans="1:10" x14ac:dyDescent="0.25">
      <c r="A375" s="4" t="s">
        <v>558</v>
      </c>
      <c r="B375" s="4">
        <v>1034857408</v>
      </c>
      <c r="C375" s="4" t="s">
        <v>336</v>
      </c>
      <c r="D375" s="6">
        <v>39</v>
      </c>
      <c r="E375" s="7">
        <v>45177.654861111114</v>
      </c>
      <c r="F375" s="5" t="s">
        <v>6</v>
      </c>
      <c r="G375" s="4" t="s">
        <v>418</v>
      </c>
      <c r="H375" s="4" t="s">
        <v>1052</v>
      </c>
      <c r="I375" s="4" t="str">
        <f>VLOOKUP(A375,Effectif!B:J,6,0)</f>
        <v>Lise DE WITTE</v>
      </c>
      <c r="J375" s="4" t="str">
        <f>VLOOKUP(A375,Effectif!B:J,8,0)</f>
        <v>DECB</v>
      </c>
    </row>
    <row r="376" spans="1:10" x14ac:dyDescent="0.25">
      <c r="A376" s="4" t="s">
        <v>529</v>
      </c>
      <c r="B376" s="4">
        <v>1034844789</v>
      </c>
      <c r="C376" s="5" t="s">
        <v>332</v>
      </c>
      <c r="D376" s="6">
        <v>25</v>
      </c>
      <c r="E376" s="7">
        <v>45177.594444444447</v>
      </c>
      <c r="F376" s="5" t="s">
        <v>6</v>
      </c>
      <c r="G376" s="4" t="s">
        <v>419</v>
      </c>
      <c r="H376" s="4" t="s">
        <v>1052</v>
      </c>
      <c r="I376" s="4" t="str">
        <f>VLOOKUP(A376,Effectif!B:J,6,0)</f>
        <v>Lise DE WITTE</v>
      </c>
      <c r="J376" s="4" t="str">
        <f>VLOOKUP(A376,Effectif!B:J,8,0)</f>
        <v>DECB</v>
      </c>
    </row>
    <row r="377" spans="1:10" x14ac:dyDescent="0.25">
      <c r="A377" s="4" t="s">
        <v>579</v>
      </c>
      <c r="B377" s="4">
        <v>1034861164</v>
      </c>
      <c r="C377" s="4" t="s">
        <v>335</v>
      </c>
      <c r="D377" s="6">
        <v>154</v>
      </c>
      <c r="E377" s="7">
        <v>45177.753472222219</v>
      </c>
      <c r="F377" s="5" t="s">
        <v>6</v>
      </c>
      <c r="G377" s="4" t="s">
        <v>420</v>
      </c>
      <c r="H377" s="4" t="s">
        <v>1052</v>
      </c>
      <c r="I377" s="4" t="str">
        <f>VLOOKUP(A377,Effectif!B:J,6,0)</f>
        <v>Hugo MARCHAL</v>
      </c>
      <c r="J377" s="4" t="str">
        <f>VLOOKUP(A377,Effectif!B:J,8,0)</f>
        <v>DECB</v>
      </c>
    </row>
    <row r="378" spans="1:10" x14ac:dyDescent="0.25">
      <c r="A378" s="4" t="s">
        <v>554</v>
      </c>
      <c r="B378" s="4">
        <v>1034867909</v>
      </c>
      <c r="C378" s="4" t="s">
        <v>337</v>
      </c>
      <c r="D378" s="6">
        <v>194.51</v>
      </c>
      <c r="E378" s="7">
        <v>45177.686111111114</v>
      </c>
      <c r="F378" s="5" t="s">
        <v>6</v>
      </c>
      <c r="G378" s="4" t="s">
        <v>421</v>
      </c>
      <c r="H378" s="4" t="s">
        <v>1052</v>
      </c>
      <c r="I378" s="4" t="str">
        <f>VLOOKUP(A378,Effectif!B:J,6,0)</f>
        <v>Lise DE WITTE</v>
      </c>
      <c r="J378" s="4" t="str">
        <f>VLOOKUP(A378,Effectif!B:J,8,0)</f>
        <v>DECB</v>
      </c>
    </row>
    <row r="379" spans="1:10" x14ac:dyDescent="0.25">
      <c r="A379" s="4" t="s">
        <v>588</v>
      </c>
      <c r="B379" s="4">
        <v>1034849147</v>
      </c>
      <c r="C379" s="25" t="s">
        <v>338</v>
      </c>
      <c r="D379" s="6">
        <v>31.36</v>
      </c>
      <c r="E379" s="7">
        <v>45177.436111111114</v>
      </c>
      <c r="F379" s="5" t="s">
        <v>6</v>
      </c>
      <c r="G379" s="4" t="s">
        <v>422</v>
      </c>
      <c r="H379" s="4" t="s">
        <v>1052</v>
      </c>
      <c r="I379" s="4" t="str">
        <f>VLOOKUP(A379,Effectif!B:J,6,0)</f>
        <v>Hugo MARCHAL</v>
      </c>
      <c r="J379" s="4" t="str">
        <f>VLOOKUP(A379,Effectif!B:J,8,0)</f>
        <v>DECB</v>
      </c>
    </row>
    <row r="380" spans="1:10" x14ac:dyDescent="0.25">
      <c r="A380" s="4" t="s">
        <v>573</v>
      </c>
      <c r="B380" s="4">
        <v>1034854391</v>
      </c>
      <c r="C380" s="4" t="s">
        <v>333</v>
      </c>
      <c r="D380" s="6">
        <v>40</v>
      </c>
      <c r="E380" s="7">
        <v>45177.715277777781</v>
      </c>
      <c r="F380" s="5" t="s">
        <v>6</v>
      </c>
      <c r="G380" s="4" t="s">
        <v>423</v>
      </c>
      <c r="H380" s="4" t="s">
        <v>1052</v>
      </c>
      <c r="I380" s="4" t="str">
        <f>VLOOKUP(A380,Effectif!B:J,6,0)</f>
        <v>Hugo MARCHAL</v>
      </c>
      <c r="J380" s="4" t="str">
        <f>VLOOKUP(A380,Effectif!B:J,8,0)</f>
        <v>DECB</v>
      </c>
    </row>
    <row r="381" spans="1:10" x14ac:dyDescent="0.25">
      <c r="A381" s="4" t="s">
        <v>577</v>
      </c>
      <c r="B381" s="4">
        <v>1034858566</v>
      </c>
      <c r="C381" s="4" t="s">
        <v>339</v>
      </c>
      <c r="D381" s="6">
        <v>94.81</v>
      </c>
      <c r="E381" s="7">
        <v>45177.720833333333</v>
      </c>
      <c r="F381" s="5" t="s">
        <v>6</v>
      </c>
      <c r="G381" s="4" t="s">
        <v>424</v>
      </c>
      <c r="H381" s="4" t="s">
        <v>1052</v>
      </c>
      <c r="I381" s="4" t="str">
        <f>VLOOKUP(A381,Effectif!B:J,6,0)</f>
        <v>Hugo MARCHAL</v>
      </c>
      <c r="J381" s="4" t="str">
        <f>VLOOKUP(A381,Effectif!B:J,8,0)</f>
        <v>DECB</v>
      </c>
    </row>
    <row r="382" spans="1:10" x14ac:dyDescent="0.25">
      <c r="A382" s="4" t="s">
        <v>572</v>
      </c>
      <c r="B382" s="4">
        <v>1034860317</v>
      </c>
      <c r="C382" s="25" t="s">
        <v>338</v>
      </c>
      <c r="D382" s="6">
        <v>132.76</v>
      </c>
      <c r="E382" s="7">
        <v>45177.679861111108</v>
      </c>
      <c r="F382" s="5" t="s">
        <v>6</v>
      </c>
      <c r="G382" s="4" t="s">
        <v>425</v>
      </c>
      <c r="H382" s="4" t="s">
        <v>1052</v>
      </c>
      <c r="I382" s="4" t="str">
        <f>VLOOKUP(A382,Effectif!B:J,6,0)</f>
        <v>Lise DE WITTE</v>
      </c>
      <c r="J382" s="4" t="str">
        <f>VLOOKUP(A382,Effectif!B:J,8,0)</f>
        <v>DECB</v>
      </c>
    </row>
    <row r="383" spans="1:10" x14ac:dyDescent="0.25">
      <c r="A383" s="4" t="s">
        <v>588</v>
      </c>
      <c r="B383" s="4">
        <v>1034859861</v>
      </c>
      <c r="C383" s="4" t="s">
        <v>339</v>
      </c>
      <c r="D383" s="6">
        <v>37.369999999999997</v>
      </c>
      <c r="E383" s="7">
        <v>45177.484027777777</v>
      </c>
      <c r="F383" s="5" t="s">
        <v>6</v>
      </c>
      <c r="G383" s="4" t="s">
        <v>426</v>
      </c>
      <c r="H383" s="4" t="s">
        <v>1052</v>
      </c>
      <c r="I383" s="4" t="str">
        <f>VLOOKUP(A383,Effectif!B:J,6,0)</f>
        <v>Hugo MARCHAL</v>
      </c>
      <c r="J383" s="4" t="str">
        <f>VLOOKUP(A383,Effectif!B:J,8,0)</f>
        <v>DECB</v>
      </c>
    </row>
    <row r="384" spans="1:10" x14ac:dyDescent="0.25">
      <c r="A384" s="4" t="s">
        <v>562</v>
      </c>
      <c r="B384" s="4">
        <v>1034858745</v>
      </c>
      <c r="C384" s="4" t="s">
        <v>339</v>
      </c>
      <c r="D384" s="6">
        <v>102.95</v>
      </c>
      <c r="E384" s="7">
        <v>45177.657638888886</v>
      </c>
      <c r="F384" s="5" t="s">
        <v>7</v>
      </c>
      <c r="G384" s="4" t="s">
        <v>427</v>
      </c>
      <c r="H384" s="4" t="s">
        <v>1052</v>
      </c>
      <c r="I384" s="4" t="str">
        <f>VLOOKUP(A384,Effectif!B:J,6,0)</f>
        <v>Lise DE WITTE</v>
      </c>
      <c r="J384" s="4" t="str">
        <f>VLOOKUP(A384,Effectif!B:J,8,0)</f>
        <v>DECB</v>
      </c>
    </row>
    <row r="385" spans="1:10" x14ac:dyDescent="0.25">
      <c r="A385" s="4" t="s">
        <v>558</v>
      </c>
      <c r="B385" s="4">
        <v>1034866092</v>
      </c>
      <c r="C385" s="4" t="s">
        <v>333</v>
      </c>
      <c r="D385" s="6">
        <v>150</v>
      </c>
      <c r="E385" s="7">
        <v>45177.519444444442</v>
      </c>
      <c r="F385" s="5" t="s">
        <v>6</v>
      </c>
      <c r="G385" s="4" t="s">
        <v>428</v>
      </c>
      <c r="H385" s="4" t="s">
        <v>1052</v>
      </c>
      <c r="I385" s="4" t="str">
        <f>VLOOKUP(A385,Effectif!B:J,6,0)</f>
        <v>Lise DE WITTE</v>
      </c>
      <c r="J385" s="4" t="str">
        <f>VLOOKUP(A385,Effectif!B:J,8,0)</f>
        <v>DECB</v>
      </c>
    </row>
    <row r="386" spans="1:10" x14ac:dyDescent="0.25">
      <c r="A386" s="4" t="s">
        <v>538</v>
      </c>
      <c r="B386" s="4">
        <v>1034844263</v>
      </c>
      <c r="C386" s="4" t="s">
        <v>336</v>
      </c>
      <c r="D386" s="6">
        <v>300</v>
      </c>
      <c r="E386" s="7">
        <v>45177.556250000001</v>
      </c>
      <c r="F386" s="5" t="s">
        <v>6</v>
      </c>
      <c r="G386" s="4" t="s">
        <v>429</v>
      </c>
      <c r="H386" s="4" t="s">
        <v>1052</v>
      </c>
      <c r="I386" s="4" t="str">
        <f>VLOOKUP(A386,Effectif!B:J,6,0)</f>
        <v>Lise DE WITTE</v>
      </c>
      <c r="J386" s="4" t="str">
        <f>VLOOKUP(A386,Effectif!B:J,8,0)</f>
        <v>DECB</v>
      </c>
    </row>
    <row r="387" spans="1:10" x14ac:dyDescent="0.25">
      <c r="A387" s="4" t="s">
        <v>588</v>
      </c>
      <c r="B387" s="4">
        <v>1034847887</v>
      </c>
      <c r="C387" s="4" t="s">
        <v>340</v>
      </c>
      <c r="D387" s="6">
        <v>65</v>
      </c>
      <c r="E387" s="7">
        <v>45177.45416666667</v>
      </c>
      <c r="F387" s="5" t="s">
        <v>6</v>
      </c>
      <c r="G387" s="4" t="s">
        <v>430</v>
      </c>
      <c r="H387" s="4" t="s">
        <v>1052</v>
      </c>
      <c r="I387" s="4" t="str">
        <f>VLOOKUP(A387,Effectif!B:J,6,0)</f>
        <v>Hugo MARCHAL</v>
      </c>
      <c r="J387" s="4" t="str">
        <f>VLOOKUP(A387,Effectif!B:J,8,0)</f>
        <v>DECB</v>
      </c>
    </row>
    <row r="388" spans="1:10" x14ac:dyDescent="0.25">
      <c r="A388" s="4" t="s">
        <v>573</v>
      </c>
      <c r="B388" s="4">
        <v>1034867524</v>
      </c>
      <c r="C388" s="4" t="s">
        <v>341</v>
      </c>
      <c r="D388" s="6">
        <v>47</v>
      </c>
      <c r="E388" s="7">
        <v>45177.522916666669</v>
      </c>
      <c r="F388" s="5" t="s">
        <v>6</v>
      </c>
      <c r="G388" s="4" t="s">
        <v>431</v>
      </c>
      <c r="H388" s="4" t="s">
        <v>1052</v>
      </c>
      <c r="I388" s="4" t="str">
        <f>VLOOKUP(A388,Effectif!B:J,6,0)</f>
        <v>Hugo MARCHAL</v>
      </c>
      <c r="J388" s="4" t="str">
        <f>VLOOKUP(A388,Effectif!B:J,8,0)</f>
        <v>DECB</v>
      </c>
    </row>
    <row r="389" spans="1:10" x14ac:dyDescent="0.25">
      <c r="A389" s="4" t="s">
        <v>579</v>
      </c>
      <c r="B389" s="4">
        <v>1034865123</v>
      </c>
      <c r="C389" s="4" t="s">
        <v>337</v>
      </c>
      <c r="D389" s="6">
        <v>83.55</v>
      </c>
      <c r="E389" s="7">
        <v>45177.722222222219</v>
      </c>
      <c r="F389" s="5" t="s">
        <v>6</v>
      </c>
      <c r="G389" s="4" t="s">
        <v>432</v>
      </c>
      <c r="H389" s="4" t="s">
        <v>1052</v>
      </c>
      <c r="I389" s="4" t="str">
        <f>VLOOKUP(A389,Effectif!B:J,6,0)</f>
        <v>Hugo MARCHAL</v>
      </c>
      <c r="J389" s="4" t="str">
        <f>VLOOKUP(A389,Effectif!B:J,8,0)</f>
        <v>DECB</v>
      </c>
    </row>
    <row r="390" spans="1:10" x14ac:dyDescent="0.25">
      <c r="A390" s="4" t="s">
        <v>555</v>
      </c>
      <c r="B390" s="4">
        <v>1034842899</v>
      </c>
      <c r="C390" s="4" t="s">
        <v>333</v>
      </c>
      <c r="D390" s="6">
        <v>76.55</v>
      </c>
      <c r="E390" s="7">
        <v>45177.478472222225</v>
      </c>
      <c r="F390" s="5" t="s">
        <v>6</v>
      </c>
      <c r="G390" s="4" t="s">
        <v>433</v>
      </c>
      <c r="H390" s="4" t="s">
        <v>1052</v>
      </c>
      <c r="I390" s="4" t="str">
        <f>VLOOKUP(A390,Effectif!B:J,6,0)</f>
        <v>Lise DE WITTE</v>
      </c>
      <c r="J390" s="4" t="str">
        <f>VLOOKUP(A390,Effectif!B:J,8,0)</f>
        <v>DECB</v>
      </c>
    </row>
    <row r="391" spans="1:10" x14ac:dyDescent="0.25">
      <c r="A391" s="4" t="s">
        <v>574</v>
      </c>
      <c r="B391" s="4">
        <v>1034864757</v>
      </c>
      <c r="C391" s="4" t="s">
        <v>337</v>
      </c>
      <c r="D391" s="6">
        <v>125</v>
      </c>
      <c r="E391" s="7">
        <v>45177.651388888888</v>
      </c>
      <c r="F391" s="5" t="s">
        <v>6</v>
      </c>
      <c r="G391" s="4" t="s">
        <v>434</v>
      </c>
      <c r="H391" s="4" t="s">
        <v>1052</v>
      </c>
      <c r="I391" s="4" t="str">
        <f>VLOOKUP(A391,Effectif!B:J,6,0)</f>
        <v>Hugo MARCHAL</v>
      </c>
      <c r="J391" s="4" t="str">
        <f>VLOOKUP(A391,Effectif!B:J,8,0)</f>
        <v>DECB</v>
      </c>
    </row>
    <row r="392" spans="1:10" x14ac:dyDescent="0.25">
      <c r="A392" s="4" t="s">
        <v>544</v>
      </c>
      <c r="B392" s="4">
        <v>1034864427</v>
      </c>
      <c r="C392" s="4" t="s">
        <v>341</v>
      </c>
      <c r="D392" s="6">
        <v>42.5</v>
      </c>
      <c r="E392" s="7">
        <v>45177.445833333331</v>
      </c>
      <c r="F392" s="5" t="s">
        <v>6</v>
      </c>
      <c r="G392" s="4" t="s">
        <v>435</v>
      </c>
      <c r="H392" s="4" t="s">
        <v>1052</v>
      </c>
      <c r="I392" s="4" t="str">
        <f>VLOOKUP(A392,Effectif!B:J,6,0)</f>
        <v>Lise DE WITTE</v>
      </c>
      <c r="J392" s="4" t="str">
        <f>VLOOKUP(A392,Effectif!B:J,8,0)</f>
        <v>DECB</v>
      </c>
    </row>
    <row r="393" spans="1:10" x14ac:dyDescent="0.25">
      <c r="A393" s="4" t="s">
        <v>558</v>
      </c>
      <c r="B393" s="4">
        <v>1034852121</v>
      </c>
      <c r="C393" s="4" t="s">
        <v>336</v>
      </c>
      <c r="D393" s="6">
        <v>51</v>
      </c>
      <c r="E393" s="7">
        <v>45177.633333333331</v>
      </c>
      <c r="F393" s="5" t="s">
        <v>6</v>
      </c>
      <c r="G393" s="4" t="s">
        <v>416</v>
      </c>
      <c r="H393" s="4" t="s">
        <v>1052</v>
      </c>
      <c r="I393" s="4" t="str">
        <f>VLOOKUP(A393,Effectif!B:J,6,0)</f>
        <v>Lise DE WITTE</v>
      </c>
      <c r="J393" s="4" t="str">
        <f>VLOOKUP(A393,Effectif!B:J,8,0)</f>
        <v>DECB</v>
      </c>
    </row>
    <row r="394" spans="1:10" x14ac:dyDescent="0.25">
      <c r="A394" s="4" t="s">
        <v>557</v>
      </c>
      <c r="B394" s="4">
        <v>1034846630</v>
      </c>
      <c r="C394" s="4" t="s">
        <v>340</v>
      </c>
      <c r="D394" s="6">
        <v>21</v>
      </c>
      <c r="E394" s="7">
        <v>45177.679166666669</v>
      </c>
      <c r="F394" s="5" t="s">
        <v>7</v>
      </c>
      <c r="G394" s="4" t="s">
        <v>417</v>
      </c>
      <c r="H394" s="4" t="s">
        <v>1052</v>
      </c>
      <c r="I394" s="4" t="str">
        <f>VLOOKUP(A394,Effectif!B:J,6,0)</f>
        <v>Lise DE WITTE</v>
      </c>
      <c r="J394" s="4" t="str">
        <f>VLOOKUP(A394,Effectif!B:J,8,0)</f>
        <v>DECB</v>
      </c>
    </row>
    <row r="395" spans="1:10" x14ac:dyDescent="0.25">
      <c r="A395" s="4" t="s">
        <v>579</v>
      </c>
      <c r="B395" s="4">
        <v>1034848799</v>
      </c>
      <c r="C395" s="4" t="s">
        <v>336</v>
      </c>
      <c r="D395" s="6">
        <v>11.21</v>
      </c>
      <c r="E395" s="7">
        <v>45177.450694444444</v>
      </c>
      <c r="F395" s="5" t="s">
        <v>6</v>
      </c>
      <c r="G395" s="4" t="s">
        <v>418</v>
      </c>
      <c r="H395" s="4" t="s">
        <v>1052</v>
      </c>
      <c r="I395" s="4" t="str">
        <f>VLOOKUP(A395,Effectif!B:J,6,0)</f>
        <v>Hugo MARCHAL</v>
      </c>
      <c r="J395" s="4" t="str">
        <f>VLOOKUP(A395,Effectif!B:J,8,0)</f>
        <v>DECB</v>
      </c>
    </row>
    <row r="396" spans="1:10" x14ac:dyDescent="0.25">
      <c r="A396" s="4" t="s">
        <v>529</v>
      </c>
      <c r="B396" s="4">
        <v>1034854693</v>
      </c>
      <c r="C396" s="4" t="s">
        <v>341</v>
      </c>
      <c r="D396" s="6">
        <v>181.04</v>
      </c>
      <c r="E396" s="7">
        <v>45177.550694444442</v>
      </c>
      <c r="F396" s="5" t="s">
        <v>6</v>
      </c>
      <c r="G396" s="4" t="s">
        <v>419</v>
      </c>
      <c r="H396" s="4" t="s">
        <v>1052</v>
      </c>
      <c r="I396" s="4" t="str">
        <f>VLOOKUP(A396,Effectif!B:J,6,0)</f>
        <v>Lise DE WITTE</v>
      </c>
      <c r="J396" s="4" t="str">
        <f>VLOOKUP(A396,Effectif!B:J,8,0)</f>
        <v>DECB</v>
      </c>
    </row>
    <row r="397" spans="1:10" x14ac:dyDescent="0.25">
      <c r="A397" s="4" t="s">
        <v>537</v>
      </c>
      <c r="B397" s="4">
        <v>1034854920</v>
      </c>
      <c r="C397" s="4" t="s">
        <v>341</v>
      </c>
      <c r="D397" s="6">
        <v>104.45</v>
      </c>
      <c r="E397" s="7">
        <v>45177.622916666667</v>
      </c>
      <c r="F397" s="5" t="s">
        <v>7</v>
      </c>
      <c r="G397" s="4" t="s">
        <v>420</v>
      </c>
      <c r="H397" s="4" t="s">
        <v>1052</v>
      </c>
      <c r="I397" s="4" t="str">
        <f>VLOOKUP(A397,Effectif!B:J,6,0)</f>
        <v>Lise DE WITTE</v>
      </c>
      <c r="J397" s="4" t="str">
        <f>VLOOKUP(A397,Effectif!B:J,8,0)</f>
        <v>DECB</v>
      </c>
    </row>
    <row r="398" spans="1:10" x14ac:dyDescent="0.25">
      <c r="A398" s="4" t="s">
        <v>531</v>
      </c>
      <c r="B398" s="4">
        <v>1034857465</v>
      </c>
      <c r="C398" s="4" t="s">
        <v>335</v>
      </c>
      <c r="D398" s="6">
        <v>50</v>
      </c>
      <c r="E398" s="7">
        <v>45177.7</v>
      </c>
      <c r="F398" s="5" t="s">
        <v>6</v>
      </c>
      <c r="G398" s="4" t="s">
        <v>421</v>
      </c>
      <c r="H398" s="4" t="s">
        <v>1052</v>
      </c>
      <c r="I398" s="4" t="str">
        <f>VLOOKUP(A398,Effectif!B:J,6,0)</f>
        <v>Lise DE WITTE</v>
      </c>
      <c r="J398" s="4" t="str">
        <f>VLOOKUP(A398,Effectif!B:J,8,0)</f>
        <v>DECB</v>
      </c>
    </row>
    <row r="399" spans="1:10" x14ac:dyDescent="0.25">
      <c r="A399" s="4" t="s">
        <v>575</v>
      </c>
      <c r="B399" s="4">
        <v>1034848446</v>
      </c>
      <c r="C399" s="4" t="s">
        <v>341</v>
      </c>
      <c r="D399" s="6">
        <v>42</v>
      </c>
      <c r="E399" s="7">
        <v>45177.634027777778</v>
      </c>
      <c r="F399" s="5" t="s">
        <v>6</v>
      </c>
      <c r="G399" s="4" t="s">
        <v>422</v>
      </c>
      <c r="H399" s="4" t="s">
        <v>1052</v>
      </c>
      <c r="I399" s="4" t="str">
        <f>VLOOKUP(A399,Effectif!B:J,6,0)</f>
        <v>Hugo MARCHAL</v>
      </c>
      <c r="J399" s="4" t="str">
        <f>VLOOKUP(A399,Effectif!B:J,8,0)</f>
        <v>DECB</v>
      </c>
    </row>
    <row r="400" spans="1:10" x14ac:dyDescent="0.25">
      <c r="A400" s="4" t="s">
        <v>530</v>
      </c>
      <c r="B400" s="4">
        <v>1034865352</v>
      </c>
      <c r="C400" s="4" t="s">
        <v>341</v>
      </c>
      <c r="D400" s="6">
        <v>55</v>
      </c>
      <c r="E400" s="7">
        <v>45177.48333333333</v>
      </c>
      <c r="F400" s="5" t="s">
        <v>7</v>
      </c>
      <c r="G400" s="4" t="s">
        <v>423</v>
      </c>
      <c r="H400" s="4" t="s">
        <v>1052</v>
      </c>
      <c r="I400" s="4" t="str">
        <f>VLOOKUP(A400,Effectif!B:J,6,0)</f>
        <v>Lise DE WITTE</v>
      </c>
      <c r="J400" s="4" t="str">
        <f>VLOOKUP(A400,Effectif!B:J,8,0)</f>
        <v>DECB</v>
      </c>
    </row>
    <row r="401" spans="1:10" x14ac:dyDescent="0.25">
      <c r="A401" s="4" t="s">
        <v>579</v>
      </c>
      <c r="B401" s="4">
        <v>1034853552</v>
      </c>
      <c r="C401" s="4" t="s">
        <v>341</v>
      </c>
      <c r="D401" s="6">
        <v>60.23</v>
      </c>
      <c r="E401" s="7">
        <v>45177.640277777777</v>
      </c>
      <c r="F401" s="5" t="s">
        <v>6</v>
      </c>
      <c r="G401" s="4" t="s">
        <v>424</v>
      </c>
      <c r="H401" s="4" t="s">
        <v>1052</v>
      </c>
      <c r="I401" s="4" t="str">
        <f>VLOOKUP(A401,Effectif!B:J,6,0)</f>
        <v>Hugo MARCHAL</v>
      </c>
      <c r="J401" s="4" t="str">
        <f>VLOOKUP(A401,Effectif!B:J,8,0)</f>
        <v>DECB</v>
      </c>
    </row>
    <row r="402" spans="1:10" x14ac:dyDescent="0.25">
      <c r="A402" s="4" t="s">
        <v>555</v>
      </c>
      <c r="B402" s="4">
        <v>1034847890</v>
      </c>
      <c r="C402" s="4" t="s">
        <v>336</v>
      </c>
      <c r="D402" s="6">
        <v>150</v>
      </c>
      <c r="E402" s="7">
        <v>45177.769444444442</v>
      </c>
      <c r="F402" s="5" t="s">
        <v>6</v>
      </c>
      <c r="G402" s="4" t="s">
        <v>425</v>
      </c>
      <c r="H402" s="4" t="s">
        <v>1052</v>
      </c>
      <c r="I402" s="4" t="str">
        <f>VLOOKUP(A402,Effectif!B:J,6,0)</f>
        <v>Lise DE WITTE</v>
      </c>
      <c r="J402" s="4" t="str">
        <f>VLOOKUP(A402,Effectif!B:J,8,0)</f>
        <v>DECB</v>
      </c>
    </row>
    <row r="403" spans="1:10" x14ac:dyDescent="0.25">
      <c r="A403" s="4" t="s">
        <v>575</v>
      </c>
      <c r="B403" s="4">
        <v>1034847086</v>
      </c>
      <c r="C403" s="5" t="s">
        <v>332</v>
      </c>
      <c r="D403" s="6">
        <v>190.87</v>
      </c>
      <c r="E403" s="7">
        <v>44987.433333333334</v>
      </c>
      <c r="F403" s="5" t="s">
        <v>6</v>
      </c>
      <c r="G403" s="4" t="s">
        <v>426</v>
      </c>
      <c r="H403" s="4" t="s">
        <v>1052</v>
      </c>
      <c r="I403" s="4" t="str">
        <f>VLOOKUP(A403,Effectif!B:J,6,0)</f>
        <v>Hugo MARCHAL</v>
      </c>
      <c r="J403" s="4" t="str">
        <f>VLOOKUP(A403,Effectif!B:J,8,0)</f>
        <v>DECB</v>
      </c>
    </row>
    <row r="404" spans="1:10" x14ac:dyDescent="0.25">
      <c r="A404" s="4" t="s">
        <v>588</v>
      </c>
      <c r="B404" s="4">
        <v>1034857162</v>
      </c>
      <c r="C404" s="4" t="s">
        <v>335</v>
      </c>
      <c r="D404" s="6">
        <v>42.55</v>
      </c>
      <c r="E404" s="7">
        <v>44987.598611111112</v>
      </c>
      <c r="F404" s="5" t="s">
        <v>6</v>
      </c>
      <c r="G404" s="4" t="s">
        <v>427</v>
      </c>
      <c r="H404" s="4" t="s">
        <v>1052</v>
      </c>
      <c r="I404" s="4" t="str">
        <f>VLOOKUP(A404,Effectif!B:J,6,0)</f>
        <v>Hugo MARCHAL</v>
      </c>
      <c r="J404" s="4" t="str">
        <f>VLOOKUP(A404,Effectif!B:J,8,0)</f>
        <v>DECB</v>
      </c>
    </row>
    <row r="405" spans="1:10" x14ac:dyDescent="0.25">
      <c r="A405" s="4" t="s">
        <v>577</v>
      </c>
      <c r="B405" s="4">
        <v>1034861250</v>
      </c>
      <c r="C405" s="4" t="s">
        <v>337</v>
      </c>
      <c r="D405" s="6">
        <v>98</v>
      </c>
      <c r="E405" s="7">
        <v>44987.544444444444</v>
      </c>
      <c r="F405" s="5" t="s">
        <v>6</v>
      </c>
      <c r="G405" s="4" t="s">
        <v>428</v>
      </c>
      <c r="H405" s="4" t="s">
        <v>1052</v>
      </c>
      <c r="I405" s="4" t="str">
        <f>VLOOKUP(A405,Effectif!B:J,6,0)</f>
        <v>Hugo MARCHAL</v>
      </c>
      <c r="J405" s="4" t="str">
        <f>VLOOKUP(A405,Effectif!B:J,8,0)</f>
        <v>DECB</v>
      </c>
    </row>
    <row r="406" spans="1:10" x14ac:dyDescent="0.25">
      <c r="A406" s="4" t="s">
        <v>537</v>
      </c>
      <c r="B406" s="4">
        <v>1034863150</v>
      </c>
      <c r="C406" s="25" t="s">
        <v>338</v>
      </c>
      <c r="D406" s="6">
        <v>90</v>
      </c>
      <c r="E406" s="7">
        <v>44987.636111111111</v>
      </c>
      <c r="F406" s="5" t="s">
        <v>7</v>
      </c>
      <c r="G406" s="4" t="s">
        <v>429</v>
      </c>
      <c r="H406" s="4" t="s">
        <v>1052</v>
      </c>
      <c r="I406" s="4" t="str">
        <f>VLOOKUP(A406,Effectif!B:J,6,0)</f>
        <v>Lise DE WITTE</v>
      </c>
      <c r="J406" s="4" t="str">
        <f>VLOOKUP(A406,Effectif!B:J,8,0)</f>
        <v>DECB</v>
      </c>
    </row>
    <row r="407" spans="1:10" x14ac:dyDescent="0.25">
      <c r="A407" s="4" t="s">
        <v>537</v>
      </c>
      <c r="B407" s="4">
        <v>1034849768</v>
      </c>
      <c r="C407" s="4" t="s">
        <v>333</v>
      </c>
      <c r="D407" s="6">
        <v>101</v>
      </c>
      <c r="E407" s="7">
        <v>44987.599305555559</v>
      </c>
      <c r="F407" s="5" t="s">
        <v>7</v>
      </c>
      <c r="G407" s="4" t="s">
        <v>430</v>
      </c>
      <c r="H407" s="4" t="s">
        <v>1052</v>
      </c>
      <c r="I407" s="4" t="str">
        <f>VLOOKUP(A407,Effectif!B:J,6,0)</f>
        <v>Lise DE WITTE</v>
      </c>
      <c r="J407" s="4" t="str">
        <f>VLOOKUP(A407,Effectif!B:J,8,0)</f>
        <v>DECB</v>
      </c>
    </row>
    <row r="408" spans="1:10" x14ac:dyDescent="0.25">
      <c r="A408" s="4" t="s">
        <v>555</v>
      </c>
      <c r="B408" s="4">
        <v>1034843744</v>
      </c>
      <c r="C408" s="4" t="s">
        <v>339</v>
      </c>
      <c r="D408" s="6">
        <v>20.77</v>
      </c>
      <c r="E408" s="7">
        <v>44987.572222222225</v>
      </c>
      <c r="F408" s="5" t="s">
        <v>7</v>
      </c>
      <c r="G408" s="4" t="s">
        <v>431</v>
      </c>
      <c r="H408" s="4" t="s">
        <v>1052</v>
      </c>
      <c r="I408" s="4" t="str">
        <f>VLOOKUP(A408,Effectif!B:J,6,0)</f>
        <v>Lise DE WITTE</v>
      </c>
      <c r="J408" s="4" t="str">
        <f>VLOOKUP(A408,Effectif!B:J,8,0)</f>
        <v>DECB</v>
      </c>
    </row>
    <row r="409" spans="1:10" x14ac:dyDescent="0.25">
      <c r="A409" s="4" t="s">
        <v>555</v>
      </c>
      <c r="B409" s="4">
        <v>1034852637</v>
      </c>
      <c r="C409" s="25" t="s">
        <v>338</v>
      </c>
      <c r="D409" s="6">
        <v>40</v>
      </c>
      <c r="E409" s="7">
        <v>44987.481944444444</v>
      </c>
      <c r="F409" s="5" t="s">
        <v>6</v>
      </c>
      <c r="G409" s="4" t="s">
        <v>432</v>
      </c>
      <c r="H409" s="4" t="s">
        <v>1052</v>
      </c>
      <c r="I409" s="4" t="str">
        <f>VLOOKUP(A409,Effectif!B:J,6,0)</f>
        <v>Lise DE WITTE</v>
      </c>
      <c r="J409" s="4" t="str">
        <f>VLOOKUP(A409,Effectif!B:J,8,0)</f>
        <v>DECB</v>
      </c>
    </row>
    <row r="410" spans="1:10" x14ac:dyDescent="0.25">
      <c r="A410" s="4" t="s">
        <v>537</v>
      </c>
      <c r="B410" s="4">
        <v>1034850268</v>
      </c>
      <c r="C410" s="4" t="s">
        <v>339</v>
      </c>
      <c r="D410" s="6">
        <v>219.62</v>
      </c>
      <c r="E410" s="7">
        <v>44987.442361111112</v>
      </c>
      <c r="F410" s="5" t="s">
        <v>6</v>
      </c>
      <c r="G410" s="4" t="s">
        <v>433</v>
      </c>
      <c r="H410" s="4" t="s">
        <v>1052</v>
      </c>
      <c r="I410" s="4" t="str">
        <f>VLOOKUP(A410,Effectif!B:J,6,0)</f>
        <v>Lise DE WITTE</v>
      </c>
      <c r="J410" s="4" t="str">
        <f>VLOOKUP(A410,Effectif!B:J,8,0)</f>
        <v>DECB</v>
      </c>
    </row>
    <row r="411" spans="1:10" x14ac:dyDescent="0.25">
      <c r="A411" s="4" t="s">
        <v>577</v>
      </c>
      <c r="B411" s="4">
        <v>1034865725</v>
      </c>
      <c r="C411" s="4" t="s">
        <v>339</v>
      </c>
      <c r="D411" s="6">
        <v>186</v>
      </c>
      <c r="E411" s="7">
        <v>44987.5625</v>
      </c>
      <c r="F411" s="5" t="s">
        <v>6</v>
      </c>
      <c r="G411" s="4" t="s">
        <v>434</v>
      </c>
      <c r="H411" s="4" t="s">
        <v>1052</v>
      </c>
      <c r="I411" s="4" t="str">
        <f>VLOOKUP(A411,Effectif!B:J,6,0)</f>
        <v>Hugo MARCHAL</v>
      </c>
      <c r="J411" s="4" t="str">
        <f>VLOOKUP(A411,Effectif!B:J,8,0)</f>
        <v>DECB</v>
      </c>
    </row>
    <row r="412" spans="1:10" x14ac:dyDescent="0.25">
      <c r="A412" s="4" t="s">
        <v>582</v>
      </c>
      <c r="B412" s="4">
        <v>1034866759</v>
      </c>
      <c r="C412" s="4" t="s">
        <v>333</v>
      </c>
      <c r="D412" s="6">
        <v>53.27</v>
      </c>
      <c r="E412" s="7">
        <v>44987.579861111109</v>
      </c>
      <c r="F412" s="5" t="s">
        <v>6</v>
      </c>
      <c r="G412" s="4" t="s">
        <v>435</v>
      </c>
      <c r="H412" s="4" t="s">
        <v>1052</v>
      </c>
      <c r="I412" s="4" t="str">
        <f>VLOOKUP(A412,Effectif!B:J,6,0)</f>
        <v>Hugo MARCHAL</v>
      </c>
      <c r="J412" s="4" t="str">
        <f>VLOOKUP(A412,Effectif!B:J,8,0)</f>
        <v>DECB</v>
      </c>
    </row>
    <row r="413" spans="1:10" x14ac:dyDescent="0.25">
      <c r="A413" s="4" t="s">
        <v>556</v>
      </c>
      <c r="B413" s="4">
        <v>1034843134</v>
      </c>
      <c r="C413" s="4" t="s">
        <v>336</v>
      </c>
      <c r="D413" s="6">
        <v>50.95</v>
      </c>
      <c r="E413" s="7">
        <v>44987.590277777781</v>
      </c>
      <c r="F413" s="5" t="s">
        <v>6</v>
      </c>
      <c r="G413" s="4" t="s">
        <v>416</v>
      </c>
      <c r="H413" s="4" t="s">
        <v>1052</v>
      </c>
      <c r="I413" s="4" t="str">
        <f>VLOOKUP(A413,Effectif!B:J,6,0)</f>
        <v>Lise DE WITTE</v>
      </c>
      <c r="J413" s="4" t="str">
        <f>VLOOKUP(A413,Effectif!B:J,8,0)</f>
        <v>DECB</v>
      </c>
    </row>
    <row r="414" spans="1:10" x14ac:dyDescent="0.25">
      <c r="A414" s="4" t="s">
        <v>531</v>
      </c>
      <c r="B414" s="4">
        <v>1034853484</v>
      </c>
      <c r="C414" s="4" t="s">
        <v>340</v>
      </c>
      <c r="D414" s="6">
        <v>12.14</v>
      </c>
      <c r="E414" s="7">
        <v>44987.629861111112</v>
      </c>
      <c r="F414" s="5" t="s">
        <v>6</v>
      </c>
      <c r="G414" s="4" t="s">
        <v>417</v>
      </c>
      <c r="H414" s="4" t="s">
        <v>1052</v>
      </c>
      <c r="I414" s="4" t="str">
        <f>VLOOKUP(A414,Effectif!B:J,6,0)</f>
        <v>Lise DE WITTE</v>
      </c>
      <c r="J414" s="4" t="str">
        <f>VLOOKUP(A414,Effectif!B:J,8,0)</f>
        <v>DECB</v>
      </c>
    </row>
    <row r="415" spans="1:10" x14ac:dyDescent="0.25">
      <c r="A415" s="4" t="s">
        <v>577</v>
      </c>
      <c r="B415" s="4">
        <v>1034862841</v>
      </c>
      <c r="C415" s="4" t="s">
        <v>341</v>
      </c>
      <c r="D415" s="6">
        <v>227.72</v>
      </c>
      <c r="E415" s="7">
        <v>44987.664583333331</v>
      </c>
      <c r="F415" s="5" t="s">
        <v>6</v>
      </c>
      <c r="G415" s="4" t="s">
        <v>418</v>
      </c>
      <c r="H415" s="4" t="s">
        <v>1052</v>
      </c>
      <c r="I415" s="4" t="str">
        <f>VLOOKUP(A415,Effectif!B:J,6,0)</f>
        <v>Hugo MARCHAL</v>
      </c>
      <c r="J415" s="4" t="str">
        <f>VLOOKUP(A415,Effectif!B:J,8,0)</f>
        <v>DECB</v>
      </c>
    </row>
    <row r="416" spans="1:10" x14ac:dyDescent="0.25">
      <c r="A416" s="4" t="s">
        <v>556</v>
      </c>
      <c r="B416" s="4">
        <v>1034863388</v>
      </c>
      <c r="C416" s="4" t="s">
        <v>337</v>
      </c>
      <c r="D416" s="6">
        <v>268</v>
      </c>
      <c r="E416" s="7">
        <v>44987.705555555556</v>
      </c>
      <c r="F416" s="5" t="s">
        <v>6</v>
      </c>
      <c r="G416" s="4" t="s">
        <v>419</v>
      </c>
      <c r="H416" s="4" t="s">
        <v>1052</v>
      </c>
      <c r="I416" s="4" t="str">
        <f>VLOOKUP(A416,Effectif!B:J,6,0)</f>
        <v>Lise DE WITTE</v>
      </c>
      <c r="J416" s="4" t="str">
        <f>VLOOKUP(A416,Effectif!B:J,8,0)</f>
        <v>DECB</v>
      </c>
    </row>
    <row r="417" spans="1:10" x14ac:dyDescent="0.25">
      <c r="A417" s="4" t="s">
        <v>562</v>
      </c>
      <c r="B417" s="4">
        <v>1034867651</v>
      </c>
      <c r="C417" s="4" t="s">
        <v>333</v>
      </c>
      <c r="D417" s="6">
        <v>120.22</v>
      </c>
      <c r="E417" s="7">
        <v>44987.722916666666</v>
      </c>
      <c r="F417" s="5" t="s">
        <v>6</v>
      </c>
      <c r="G417" s="4" t="s">
        <v>420</v>
      </c>
      <c r="H417" s="4" t="s">
        <v>1052</v>
      </c>
      <c r="I417" s="4" t="str">
        <f>VLOOKUP(A417,Effectif!B:J,6,0)</f>
        <v>Lise DE WITTE</v>
      </c>
      <c r="J417" s="4" t="str">
        <f>VLOOKUP(A417,Effectif!B:J,8,0)</f>
        <v>DECB</v>
      </c>
    </row>
    <row r="418" spans="1:10" x14ac:dyDescent="0.25">
      <c r="A418" s="4" t="s">
        <v>529</v>
      </c>
      <c r="B418" s="4">
        <v>1034858915</v>
      </c>
      <c r="C418" s="4" t="s">
        <v>337</v>
      </c>
      <c r="D418" s="6">
        <v>40</v>
      </c>
      <c r="E418" s="7">
        <v>44987.756249999999</v>
      </c>
      <c r="F418" s="5" t="s">
        <v>7</v>
      </c>
      <c r="G418" s="4" t="s">
        <v>421</v>
      </c>
      <c r="H418" s="4" t="s">
        <v>1052</v>
      </c>
      <c r="I418" s="4" t="str">
        <f>VLOOKUP(A418,Effectif!B:J,6,0)</f>
        <v>Lise DE WITTE</v>
      </c>
      <c r="J418" s="4" t="str">
        <f>VLOOKUP(A418,Effectif!B:J,8,0)</f>
        <v>DECB</v>
      </c>
    </row>
    <row r="419" spans="1:10" x14ac:dyDescent="0.25">
      <c r="A419" s="4" t="s">
        <v>529</v>
      </c>
      <c r="B419" s="4">
        <v>1034850962</v>
      </c>
      <c r="C419" s="4" t="s">
        <v>336</v>
      </c>
      <c r="D419" s="6">
        <v>37.49</v>
      </c>
      <c r="E419" s="7">
        <v>44987.532638888886</v>
      </c>
      <c r="F419" s="5" t="s">
        <v>6</v>
      </c>
      <c r="G419" s="4" t="s">
        <v>423</v>
      </c>
      <c r="H419" s="4" t="s">
        <v>1052</v>
      </c>
      <c r="I419" s="4" t="str">
        <f>VLOOKUP(A419,Effectif!B:J,6,0)</f>
        <v>Lise DE WITTE</v>
      </c>
      <c r="J419" s="4" t="str">
        <f>VLOOKUP(A419,Effectif!B:J,8,0)</f>
        <v>DECB</v>
      </c>
    </row>
    <row r="420" spans="1:10" x14ac:dyDescent="0.25">
      <c r="A420" s="4" t="s">
        <v>555</v>
      </c>
      <c r="B420" s="4">
        <v>1034864217</v>
      </c>
      <c r="C420" s="4" t="s">
        <v>340</v>
      </c>
      <c r="D420" s="6">
        <v>85.39</v>
      </c>
      <c r="E420" s="7">
        <v>44987.73333333333</v>
      </c>
      <c r="F420" s="5" t="s">
        <v>6</v>
      </c>
      <c r="G420" s="4" t="s">
        <v>424</v>
      </c>
      <c r="H420" s="4" t="s">
        <v>1052</v>
      </c>
      <c r="I420" s="4" t="str">
        <f>VLOOKUP(A420,Effectif!B:J,6,0)</f>
        <v>Lise DE WITTE</v>
      </c>
      <c r="J420" s="4" t="str">
        <f>VLOOKUP(A420,Effectif!B:J,8,0)</f>
        <v>DECB</v>
      </c>
    </row>
    <row r="421" spans="1:10" x14ac:dyDescent="0.25">
      <c r="A421" s="4" t="s">
        <v>529</v>
      </c>
      <c r="B421" s="4">
        <v>1034844671</v>
      </c>
      <c r="C421" s="4" t="s">
        <v>336</v>
      </c>
      <c r="D421" s="6">
        <v>82.14</v>
      </c>
      <c r="E421" s="7">
        <v>44987.431944444441</v>
      </c>
      <c r="F421" s="5" t="s">
        <v>6</v>
      </c>
      <c r="G421" s="4" t="s">
        <v>425</v>
      </c>
      <c r="H421" s="4" t="s">
        <v>1052</v>
      </c>
      <c r="I421" s="4" t="str">
        <f>VLOOKUP(A421,Effectif!B:J,6,0)</f>
        <v>Lise DE WITTE</v>
      </c>
      <c r="J421" s="4" t="str">
        <f>VLOOKUP(A421,Effectif!B:J,8,0)</f>
        <v>DECB</v>
      </c>
    </row>
    <row r="422" spans="1:10" x14ac:dyDescent="0.25">
      <c r="A422" s="4" t="s">
        <v>556</v>
      </c>
      <c r="B422" s="4">
        <v>1034853127</v>
      </c>
      <c r="C422" s="4" t="s">
        <v>341</v>
      </c>
      <c r="D422" s="6">
        <v>60</v>
      </c>
      <c r="E422" s="7">
        <v>44987.526388888888</v>
      </c>
      <c r="F422" s="5" t="s">
        <v>6</v>
      </c>
      <c r="G422" s="4" t="s">
        <v>426</v>
      </c>
      <c r="H422" s="4" t="s">
        <v>1052</v>
      </c>
      <c r="I422" s="4" t="str">
        <f>VLOOKUP(A422,Effectif!B:J,6,0)</f>
        <v>Lise DE WITTE</v>
      </c>
      <c r="J422" s="4" t="str">
        <f>VLOOKUP(A422,Effectif!B:J,8,0)</f>
        <v>DECB</v>
      </c>
    </row>
    <row r="423" spans="1:10" x14ac:dyDescent="0.25">
      <c r="A423" s="4" t="s">
        <v>554</v>
      </c>
      <c r="B423" s="4">
        <v>1034866456</v>
      </c>
      <c r="C423" s="4" t="s">
        <v>341</v>
      </c>
      <c r="D423" s="6">
        <v>81</v>
      </c>
      <c r="E423" s="7">
        <v>44987.627083333333</v>
      </c>
      <c r="F423" s="5" t="s">
        <v>6</v>
      </c>
      <c r="G423" s="4" t="s">
        <v>427</v>
      </c>
      <c r="H423" s="4" t="s">
        <v>1052</v>
      </c>
      <c r="I423" s="4" t="str">
        <f>VLOOKUP(A423,Effectif!B:J,6,0)</f>
        <v>Lise DE WITTE</v>
      </c>
      <c r="J423" s="4" t="str">
        <f>VLOOKUP(A423,Effectif!B:J,8,0)</f>
        <v>DECB</v>
      </c>
    </row>
    <row r="424" spans="1:10" x14ac:dyDescent="0.25">
      <c r="A424" s="4" t="s">
        <v>574</v>
      </c>
      <c r="B424" s="4">
        <v>1034859258</v>
      </c>
      <c r="C424" s="4" t="s">
        <v>335</v>
      </c>
      <c r="D424" s="6">
        <v>42</v>
      </c>
      <c r="E424" s="7">
        <v>44987.722222222219</v>
      </c>
      <c r="F424" s="5" t="s">
        <v>6</v>
      </c>
      <c r="G424" s="4" t="s">
        <v>428</v>
      </c>
      <c r="H424" s="4" t="s">
        <v>1052</v>
      </c>
      <c r="I424" s="4" t="str">
        <f>VLOOKUP(A424,Effectif!B:J,6,0)</f>
        <v>Hugo MARCHAL</v>
      </c>
      <c r="J424" s="4" t="str">
        <f>VLOOKUP(A424,Effectif!B:J,8,0)</f>
        <v>DECB</v>
      </c>
    </row>
    <row r="425" spans="1:10" x14ac:dyDescent="0.25">
      <c r="A425" s="4" t="s">
        <v>573</v>
      </c>
      <c r="B425" s="4">
        <v>1034860851</v>
      </c>
      <c r="C425" s="4" t="s">
        <v>341</v>
      </c>
      <c r="D425" s="6">
        <v>100.75</v>
      </c>
      <c r="E425" s="7">
        <v>44987.736111111109</v>
      </c>
      <c r="F425" s="5" t="s">
        <v>6</v>
      </c>
      <c r="G425" s="4" t="s">
        <v>429</v>
      </c>
      <c r="H425" s="4" t="s">
        <v>1052</v>
      </c>
      <c r="I425" s="4" t="str">
        <f>VLOOKUP(A425,Effectif!B:J,6,0)</f>
        <v>Hugo MARCHAL</v>
      </c>
      <c r="J425" s="4" t="str">
        <f>VLOOKUP(A425,Effectif!B:J,8,0)</f>
        <v>DECB</v>
      </c>
    </row>
    <row r="426" spans="1:10" x14ac:dyDescent="0.25">
      <c r="A426" s="4" t="s">
        <v>529</v>
      </c>
      <c r="B426" s="4">
        <v>1034861654</v>
      </c>
      <c r="C426" s="4" t="s">
        <v>341</v>
      </c>
      <c r="D426" s="6">
        <v>100</v>
      </c>
      <c r="E426" s="7">
        <v>44987.755555555559</v>
      </c>
      <c r="F426" s="5" t="s">
        <v>7</v>
      </c>
      <c r="G426" s="4" t="s">
        <v>430</v>
      </c>
      <c r="H426" s="4" t="s">
        <v>1052</v>
      </c>
      <c r="I426" s="4" t="str">
        <f>VLOOKUP(A426,Effectif!B:J,6,0)</f>
        <v>Lise DE WITTE</v>
      </c>
      <c r="J426" s="4" t="str">
        <f>VLOOKUP(A426,Effectif!B:J,8,0)</f>
        <v>DECB</v>
      </c>
    </row>
    <row r="427" spans="1:10" x14ac:dyDescent="0.25">
      <c r="A427" s="4" t="s">
        <v>538</v>
      </c>
      <c r="B427" s="4">
        <v>1034866203</v>
      </c>
      <c r="C427" s="4" t="s">
        <v>341</v>
      </c>
      <c r="D427" s="6">
        <v>82.21</v>
      </c>
      <c r="E427" s="7">
        <v>44987.660416666666</v>
      </c>
      <c r="F427" s="5" t="s">
        <v>6</v>
      </c>
      <c r="G427" s="4" t="s">
        <v>431</v>
      </c>
      <c r="H427" s="4" t="s">
        <v>1052</v>
      </c>
      <c r="I427" s="4" t="str">
        <f>VLOOKUP(A427,Effectif!B:J,6,0)</f>
        <v>Lise DE WITTE</v>
      </c>
      <c r="J427" s="4" t="str">
        <f>VLOOKUP(A427,Effectif!B:J,8,0)</f>
        <v>DECB</v>
      </c>
    </row>
    <row r="428" spans="1:10" x14ac:dyDescent="0.25">
      <c r="A428" s="4" t="s">
        <v>538</v>
      </c>
      <c r="B428" s="4">
        <v>1034842529</v>
      </c>
      <c r="C428" s="4" t="s">
        <v>336</v>
      </c>
      <c r="D428" s="6">
        <v>105.18</v>
      </c>
      <c r="E428" s="7">
        <v>44987.688888888886</v>
      </c>
      <c r="F428" s="5" t="s">
        <v>6</v>
      </c>
      <c r="G428" s="4" t="s">
        <v>432</v>
      </c>
      <c r="H428" s="4" t="s">
        <v>1052</v>
      </c>
      <c r="I428" s="4" t="str">
        <f>VLOOKUP(A428,Effectif!B:J,6,0)</f>
        <v>Lise DE WITTE</v>
      </c>
      <c r="J428" s="4" t="str">
        <f>VLOOKUP(A428,Effectif!B:J,8,0)</f>
        <v>DECB</v>
      </c>
    </row>
    <row r="429" spans="1:10" x14ac:dyDescent="0.25">
      <c r="A429" s="4" t="s">
        <v>538</v>
      </c>
      <c r="B429" s="4">
        <v>1034857944</v>
      </c>
      <c r="C429" s="5" t="s">
        <v>332</v>
      </c>
      <c r="D429" s="6">
        <v>147</v>
      </c>
      <c r="E429" s="7">
        <v>44987.611111111109</v>
      </c>
      <c r="F429" s="5" t="s">
        <v>6</v>
      </c>
      <c r="G429" s="4" t="s">
        <v>433</v>
      </c>
      <c r="H429" s="4" t="s">
        <v>1052</v>
      </c>
      <c r="I429" s="4" t="str">
        <f>VLOOKUP(A429,Effectif!B:J,6,0)</f>
        <v>Lise DE WITTE</v>
      </c>
      <c r="J429" s="4" t="str">
        <f>VLOOKUP(A429,Effectif!B:J,8,0)</f>
        <v>DECB</v>
      </c>
    </row>
    <row r="430" spans="1:10" x14ac:dyDescent="0.25">
      <c r="A430" s="4" t="s">
        <v>574</v>
      </c>
      <c r="B430" s="4">
        <v>1034859640</v>
      </c>
      <c r="C430" s="5" t="s">
        <v>332</v>
      </c>
      <c r="D430" s="6">
        <v>59.59</v>
      </c>
      <c r="E430" s="7">
        <v>44987.431944444441</v>
      </c>
      <c r="F430" s="5" t="s">
        <v>7</v>
      </c>
      <c r="G430" s="4" t="s">
        <v>434</v>
      </c>
      <c r="H430" s="4" t="s">
        <v>1052</v>
      </c>
      <c r="I430" s="4" t="str">
        <f>VLOOKUP(A430,Effectif!B:J,6,0)</f>
        <v>Hugo MARCHAL</v>
      </c>
      <c r="J430" s="4" t="str">
        <f>VLOOKUP(A430,Effectif!B:J,8,0)</f>
        <v>DECB</v>
      </c>
    </row>
    <row r="431" spans="1:10" x14ac:dyDescent="0.25">
      <c r="A431" s="4" t="s">
        <v>572</v>
      </c>
      <c r="B431" s="4">
        <v>1034865319</v>
      </c>
      <c r="C431" s="5" t="s">
        <v>332</v>
      </c>
      <c r="D431" s="6">
        <v>314.49</v>
      </c>
      <c r="E431" s="7">
        <v>44987.484027777777</v>
      </c>
      <c r="F431" s="5" t="s">
        <v>6</v>
      </c>
      <c r="G431" s="4" t="s">
        <v>435</v>
      </c>
      <c r="H431" s="4" t="s">
        <v>1052</v>
      </c>
      <c r="I431" s="4" t="str">
        <f>VLOOKUP(A431,Effectif!B:J,6,0)</f>
        <v>Lise DE WITTE</v>
      </c>
      <c r="J431" s="4" t="str">
        <f>VLOOKUP(A431,Effectif!B:J,8,0)</f>
        <v>DECB</v>
      </c>
    </row>
    <row r="432" spans="1:10" x14ac:dyDescent="0.25">
      <c r="A432" s="4" t="s">
        <v>555</v>
      </c>
      <c r="B432" s="4">
        <v>1034849872</v>
      </c>
      <c r="C432" s="5" t="s">
        <v>332</v>
      </c>
      <c r="D432" s="6">
        <v>26.27</v>
      </c>
      <c r="E432" s="7">
        <v>44987.443749999999</v>
      </c>
      <c r="F432" s="5" t="s">
        <v>6</v>
      </c>
      <c r="G432" s="4" t="s">
        <v>416</v>
      </c>
      <c r="H432" s="4" t="s">
        <v>1052</v>
      </c>
      <c r="I432" s="4" t="str">
        <f>VLOOKUP(A432,Effectif!B:J,6,0)</f>
        <v>Lise DE WITTE</v>
      </c>
      <c r="J432" s="4" t="str">
        <f>VLOOKUP(A432,Effectif!B:J,8,0)</f>
        <v>DECB</v>
      </c>
    </row>
    <row r="433" spans="1:10" x14ac:dyDescent="0.25">
      <c r="A433" s="4" t="s">
        <v>555</v>
      </c>
      <c r="B433" s="4">
        <v>1034865700</v>
      </c>
      <c r="C433" s="5" t="s">
        <v>332</v>
      </c>
      <c r="D433" s="6">
        <v>20</v>
      </c>
      <c r="E433" s="7">
        <v>44987.719444444447</v>
      </c>
      <c r="F433" s="5" t="s">
        <v>6</v>
      </c>
      <c r="G433" s="4" t="s">
        <v>417</v>
      </c>
      <c r="H433" s="4" t="s">
        <v>1052</v>
      </c>
      <c r="I433" s="4" t="str">
        <f>VLOOKUP(A433,Effectif!B:J,6,0)</f>
        <v>Lise DE WITTE</v>
      </c>
      <c r="J433" s="4" t="str">
        <f>VLOOKUP(A433,Effectif!B:J,8,0)</f>
        <v>DECB</v>
      </c>
    </row>
    <row r="434" spans="1:10" x14ac:dyDescent="0.25">
      <c r="A434" s="4" t="s">
        <v>556</v>
      </c>
      <c r="B434" s="4">
        <v>1034855328</v>
      </c>
      <c r="C434" s="5" t="s">
        <v>332</v>
      </c>
      <c r="D434" s="6">
        <v>93.23</v>
      </c>
      <c r="E434" s="7">
        <v>44987.586805555555</v>
      </c>
      <c r="F434" s="5" t="s">
        <v>6</v>
      </c>
      <c r="G434" s="4" t="s">
        <v>418</v>
      </c>
      <c r="H434" s="4" t="s">
        <v>1052</v>
      </c>
      <c r="I434" s="4" t="str">
        <f>VLOOKUP(A434,Effectif!B:J,6,0)</f>
        <v>Lise DE WITTE</v>
      </c>
      <c r="J434" s="4" t="str">
        <f>VLOOKUP(A434,Effectif!B:J,8,0)</f>
        <v>DECB</v>
      </c>
    </row>
    <row r="435" spans="1:10" x14ac:dyDescent="0.25">
      <c r="A435" s="4" t="s">
        <v>530</v>
      </c>
      <c r="B435" s="4">
        <v>1034863652</v>
      </c>
      <c r="C435" s="5" t="s">
        <v>332</v>
      </c>
      <c r="D435" s="6">
        <v>100</v>
      </c>
      <c r="E435" s="7">
        <v>44987.492361111108</v>
      </c>
      <c r="F435" s="5" t="s">
        <v>6</v>
      </c>
      <c r="G435" s="4" t="s">
        <v>419</v>
      </c>
      <c r="H435" s="4" t="s">
        <v>1052</v>
      </c>
      <c r="I435" s="4" t="str">
        <f>VLOOKUP(A435,Effectif!B:J,6,0)</f>
        <v>Lise DE WITTE</v>
      </c>
      <c r="J435" s="4" t="str">
        <f>VLOOKUP(A435,Effectif!B:J,8,0)</f>
        <v>DECB</v>
      </c>
    </row>
    <row r="436" spans="1:10" x14ac:dyDescent="0.25">
      <c r="A436" s="4" t="s">
        <v>530</v>
      </c>
      <c r="B436" s="4">
        <v>1034864875</v>
      </c>
      <c r="C436" s="5" t="s">
        <v>332</v>
      </c>
      <c r="D436" s="6">
        <v>124.83</v>
      </c>
      <c r="E436" s="7">
        <v>44987.447916666664</v>
      </c>
      <c r="F436" s="5" t="s">
        <v>6</v>
      </c>
      <c r="G436" s="4" t="s">
        <v>420</v>
      </c>
      <c r="H436" s="4" t="s">
        <v>1052</v>
      </c>
      <c r="I436" s="4" t="str">
        <f>VLOOKUP(A436,Effectif!B:J,6,0)</f>
        <v>Lise DE WITTE</v>
      </c>
      <c r="J436" s="4" t="str">
        <f>VLOOKUP(A436,Effectif!B:J,8,0)</f>
        <v>DECB</v>
      </c>
    </row>
    <row r="437" spans="1:10" x14ac:dyDescent="0.25">
      <c r="A437" s="4" t="s">
        <v>579</v>
      </c>
      <c r="B437" s="4">
        <v>1034845354</v>
      </c>
      <c r="C437" s="5" t="s">
        <v>332</v>
      </c>
      <c r="D437" s="6">
        <v>57.45</v>
      </c>
      <c r="E437" s="7">
        <v>44987.688194444447</v>
      </c>
      <c r="F437" s="5" t="s">
        <v>6</v>
      </c>
      <c r="G437" s="4" t="s">
        <v>421</v>
      </c>
      <c r="H437" s="4" t="s">
        <v>1052</v>
      </c>
      <c r="I437" s="4" t="str">
        <f>VLOOKUP(A437,Effectif!B:J,6,0)</f>
        <v>Hugo MARCHAL</v>
      </c>
      <c r="J437" s="4" t="str">
        <f>VLOOKUP(A437,Effectif!B:J,8,0)</f>
        <v>DECB</v>
      </c>
    </row>
    <row r="438" spans="1:10" x14ac:dyDescent="0.25">
      <c r="A438" s="4" t="s">
        <v>554</v>
      </c>
      <c r="B438" s="4">
        <v>1034847631</v>
      </c>
      <c r="C438" s="5" t="s">
        <v>332</v>
      </c>
      <c r="D438" s="6">
        <v>69.930000000000007</v>
      </c>
      <c r="E438" s="7">
        <v>44987.731249999997</v>
      </c>
      <c r="F438" s="5" t="s">
        <v>6</v>
      </c>
      <c r="G438" s="4" t="s">
        <v>422</v>
      </c>
      <c r="H438" s="4" t="s">
        <v>1052</v>
      </c>
      <c r="I438" s="4" t="str">
        <f>VLOOKUP(A438,Effectif!B:J,6,0)</f>
        <v>Lise DE WITTE</v>
      </c>
      <c r="J438" s="4" t="str">
        <f>VLOOKUP(A438,Effectif!B:J,8,0)</f>
        <v>DECB</v>
      </c>
    </row>
    <row r="439" spans="1:10" x14ac:dyDescent="0.25">
      <c r="A439" s="4" t="s">
        <v>572</v>
      </c>
      <c r="B439" s="4">
        <v>1034863301</v>
      </c>
      <c r="C439" s="4" t="s">
        <v>335</v>
      </c>
      <c r="D439" s="6">
        <v>230.17</v>
      </c>
      <c r="E439" s="7">
        <v>44987.755555555559</v>
      </c>
      <c r="F439" s="5" t="s">
        <v>6</v>
      </c>
      <c r="G439" s="4" t="s">
        <v>423</v>
      </c>
      <c r="H439" s="4" t="s">
        <v>1052</v>
      </c>
      <c r="I439" s="4" t="str">
        <f>VLOOKUP(A439,Effectif!B:J,6,0)</f>
        <v>Lise DE WITTE</v>
      </c>
      <c r="J439" s="4" t="str">
        <f>VLOOKUP(A439,Effectif!B:J,8,0)</f>
        <v>DECB</v>
      </c>
    </row>
    <row r="440" spans="1:10" x14ac:dyDescent="0.25">
      <c r="A440" s="4" t="s">
        <v>531</v>
      </c>
      <c r="B440" s="4">
        <v>1034867190</v>
      </c>
      <c r="C440" s="4" t="s">
        <v>337</v>
      </c>
      <c r="D440" s="6">
        <v>44</v>
      </c>
      <c r="E440" s="7">
        <v>44987.425000000003</v>
      </c>
      <c r="F440" s="5" t="s">
        <v>6</v>
      </c>
      <c r="G440" s="4" t="s">
        <v>424</v>
      </c>
      <c r="H440" s="4" t="s">
        <v>1052</v>
      </c>
      <c r="I440" s="4" t="str">
        <f>VLOOKUP(A440,Effectif!B:J,6,0)</f>
        <v>Lise DE WITTE</v>
      </c>
      <c r="J440" s="4" t="str">
        <f>VLOOKUP(A440,Effectif!B:J,8,0)</f>
        <v>DECB</v>
      </c>
    </row>
    <row r="441" spans="1:10" x14ac:dyDescent="0.25">
      <c r="A441" s="4" t="s">
        <v>579</v>
      </c>
      <c r="B441" s="4">
        <v>1034860068</v>
      </c>
      <c r="C441" s="25" t="s">
        <v>338</v>
      </c>
      <c r="D441" s="6">
        <v>25.23</v>
      </c>
      <c r="E441" s="7">
        <v>44987.447222222225</v>
      </c>
      <c r="F441" s="5" t="s">
        <v>6</v>
      </c>
      <c r="G441" s="4" t="s">
        <v>425</v>
      </c>
      <c r="H441" s="4" t="s">
        <v>1052</v>
      </c>
      <c r="I441" s="4" t="str">
        <f>VLOOKUP(A441,Effectif!B:J,6,0)</f>
        <v>Hugo MARCHAL</v>
      </c>
      <c r="J441" s="4" t="str">
        <f>VLOOKUP(A441,Effectif!B:J,8,0)</f>
        <v>DECB</v>
      </c>
    </row>
    <row r="442" spans="1:10" x14ac:dyDescent="0.25">
      <c r="A442" s="4" t="s">
        <v>544</v>
      </c>
      <c r="B442" s="4">
        <v>1034861877</v>
      </c>
      <c r="C442" s="4" t="s">
        <v>333</v>
      </c>
      <c r="D442" s="6">
        <v>100.47</v>
      </c>
      <c r="E442" s="7">
        <v>44987.431944444441</v>
      </c>
      <c r="F442" s="5" t="s">
        <v>6</v>
      </c>
      <c r="G442" s="4" t="s">
        <v>426</v>
      </c>
      <c r="H442" s="4" t="s">
        <v>1052</v>
      </c>
      <c r="I442" s="4" t="str">
        <f>VLOOKUP(A442,Effectif!B:J,6,0)</f>
        <v>Lise DE WITTE</v>
      </c>
      <c r="J442" s="4" t="str">
        <f>VLOOKUP(A442,Effectif!B:J,8,0)</f>
        <v>DECB</v>
      </c>
    </row>
    <row r="443" spans="1:10" x14ac:dyDescent="0.25">
      <c r="A443" s="4" t="s">
        <v>554</v>
      </c>
      <c r="B443" s="4">
        <v>1034855480</v>
      </c>
      <c r="C443" s="4" t="s">
        <v>339</v>
      </c>
      <c r="D443" s="6">
        <v>141</v>
      </c>
      <c r="E443" s="7">
        <v>44987.632638888892</v>
      </c>
      <c r="F443" s="5" t="s">
        <v>6</v>
      </c>
      <c r="G443" s="4" t="s">
        <v>427</v>
      </c>
      <c r="H443" s="4" t="s">
        <v>1052</v>
      </c>
      <c r="I443" s="4" t="str">
        <f>VLOOKUP(A443,Effectif!B:J,6,0)</f>
        <v>Lise DE WITTE</v>
      </c>
      <c r="J443" s="4" t="str">
        <f>VLOOKUP(A443,Effectif!B:J,8,0)</f>
        <v>DECB</v>
      </c>
    </row>
    <row r="444" spans="1:10" x14ac:dyDescent="0.25">
      <c r="A444" s="4" t="s">
        <v>529</v>
      </c>
      <c r="B444" s="4">
        <v>1034864574</v>
      </c>
      <c r="C444" s="25" t="s">
        <v>338</v>
      </c>
      <c r="D444" s="6">
        <v>112.47</v>
      </c>
      <c r="E444" s="7">
        <v>44987.546527777777</v>
      </c>
      <c r="F444" s="5" t="s">
        <v>6</v>
      </c>
      <c r="G444" s="4" t="s">
        <v>428</v>
      </c>
      <c r="H444" s="4" t="s">
        <v>1052</v>
      </c>
      <c r="I444" s="4" t="str">
        <f>VLOOKUP(A444,Effectif!B:J,6,0)</f>
        <v>Lise DE WITTE</v>
      </c>
      <c r="J444" s="4" t="str">
        <f>VLOOKUP(A444,Effectif!B:J,8,0)</f>
        <v>DECB</v>
      </c>
    </row>
    <row r="445" spans="1:10" x14ac:dyDescent="0.25">
      <c r="A445" s="4" t="s">
        <v>574</v>
      </c>
      <c r="B445" s="4">
        <v>1034865952</v>
      </c>
      <c r="C445" s="4" t="s">
        <v>339</v>
      </c>
      <c r="D445" s="6">
        <v>98.64</v>
      </c>
      <c r="E445" s="7">
        <v>44987.452777777777</v>
      </c>
      <c r="F445" s="5" t="s">
        <v>6</v>
      </c>
      <c r="G445" s="4" t="s">
        <v>429</v>
      </c>
      <c r="H445" s="4" t="s">
        <v>1052</v>
      </c>
      <c r="I445" s="4" t="str">
        <f>VLOOKUP(A445,Effectif!B:J,6,0)</f>
        <v>Hugo MARCHAL</v>
      </c>
      <c r="J445" s="4" t="str">
        <f>VLOOKUP(A445,Effectif!B:J,8,0)</f>
        <v>DECB</v>
      </c>
    </row>
    <row r="446" spans="1:10" x14ac:dyDescent="0.25">
      <c r="A446" s="4" t="s">
        <v>537</v>
      </c>
      <c r="B446" s="4">
        <v>1034860663</v>
      </c>
      <c r="C446" s="4" t="s">
        <v>339</v>
      </c>
      <c r="D446" s="6">
        <v>77.040000000000006</v>
      </c>
      <c r="E446" s="7">
        <v>44987.426388888889</v>
      </c>
      <c r="F446" s="5" t="s">
        <v>6</v>
      </c>
      <c r="G446" s="4" t="s">
        <v>430</v>
      </c>
      <c r="H446" s="4" t="s">
        <v>1052</v>
      </c>
      <c r="I446" s="4" t="str">
        <f>VLOOKUP(A446,Effectif!B:J,6,0)</f>
        <v>Lise DE WITTE</v>
      </c>
      <c r="J446" s="4" t="str">
        <f>VLOOKUP(A446,Effectif!B:J,8,0)</f>
        <v>DECB</v>
      </c>
    </row>
    <row r="447" spans="1:10" x14ac:dyDescent="0.25">
      <c r="A447" s="4" t="s">
        <v>555</v>
      </c>
      <c r="B447" s="4">
        <v>1034852028</v>
      </c>
      <c r="C447" s="4" t="s">
        <v>333</v>
      </c>
      <c r="D447" s="6">
        <v>100</v>
      </c>
      <c r="E447" s="7">
        <v>44987.479166666664</v>
      </c>
      <c r="F447" s="5" t="s">
        <v>7</v>
      </c>
      <c r="G447" s="4" t="s">
        <v>431</v>
      </c>
      <c r="H447" s="4" t="s">
        <v>1052</v>
      </c>
      <c r="I447" s="4" t="str">
        <f>VLOOKUP(A447,Effectif!B:J,6,0)</f>
        <v>Lise DE WITTE</v>
      </c>
      <c r="J447" s="4" t="str">
        <f>VLOOKUP(A447,Effectif!B:J,8,0)</f>
        <v>DECB</v>
      </c>
    </row>
    <row r="448" spans="1:10" x14ac:dyDescent="0.25">
      <c r="A448" s="4" t="s">
        <v>557</v>
      </c>
      <c r="B448" s="4">
        <v>1034864024</v>
      </c>
      <c r="C448" s="4" t="s">
        <v>336</v>
      </c>
      <c r="D448" s="6">
        <v>16.13</v>
      </c>
      <c r="E448" s="7">
        <v>44987.777777777781</v>
      </c>
      <c r="F448" s="5" t="s">
        <v>7</v>
      </c>
      <c r="G448" s="4" t="s">
        <v>432</v>
      </c>
      <c r="H448" s="4" t="s">
        <v>1052</v>
      </c>
      <c r="I448" s="4" t="str">
        <f>VLOOKUP(A448,Effectif!B:J,6,0)</f>
        <v>Lise DE WITTE</v>
      </c>
      <c r="J448" s="4" t="str">
        <f>VLOOKUP(A448,Effectif!B:J,8,0)</f>
        <v>DECB</v>
      </c>
    </row>
    <row r="449" spans="1:10" x14ac:dyDescent="0.25">
      <c r="A449" s="4" t="s">
        <v>572</v>
      </c>
      <c r="B449" s="4">
        <v>1034849380</v>
      </c>
      <c r="C449" s="4" t="s">
        <v>340</v>
      </c>
      <c r="D449" s="6">
        <v>101.36</v>
      </c>
      <c r="E449" s="7">
        <v>44987.630555555559</v>
      </c>
      <c r="F449" s="5" t="s">
        <v>6</v>
      </c>
      <c r="G449" s="4" t="s">
        <v>433</v>
      </c>
      <c r="H449" s="4" t="s">
        <v>1052</v>
      </c>
      <c r="I449" s="4" t="str">
        <f>VLOOKUP(A449,Effectif!B:J,6,0)</f>
        <v>Lise DE WITTE</v>
      </c>
      <c r="J449" s="4" t="str">
        <f>VLOOKUP(A449,Effectif!B:J,8,0)</f>
        <v>DECB</v>
      </c>
    </row>
    <row r="450" spans="1:10" x14ac:dyDescent="0.25">
      <c r="A450" s="4" t="s">
        <v>554</v>
      </c>
      <c r="B450" s="4">
        <v>1034861698</v>
      </c>
      <c r="C450" s="4" t="s">
        <v>341</v>
      </c>
      <c r="D450" s="6">
        <v>140.97999999999999</v>
      </c>
      <c r="E450" s="7">
        <v>44987.629166666666</v>
      </c>
      <c r="F450" s="5" t="s">
        <v>6</v>
      </c>
      <c r="G450" s="4" t="s">
        <v>434</v>
      </c>
      <c r="H450" s="4" t="s">
        <v>1052</v>
      </c>
      <c r="I450" s="4" t="str">
        <f>VLOOKUP(A450,Effectif!B:J,6,0)</f>
        <v>Lise DE WITTE</v>
      </c>
      <c r="J450" s="4" t="str">
        <f>VLOOKUP(A450,Effectif!B:J,8,0)</f>
        <v>DECB</v>
      </c>
    </row>
    <row r="451" spans="1:10" x14ac:dyDescent="0.25">
      <c r="A451" s="4" t="s">
        <v>557</v>
      </c>
      <c r="B451" s="4">
        <v>1034842856</v>
      </c>
      <c r="C451" s="4" t="s">
        <v>337</v>
      </c>
      <c r="D451" s="6">
        <v>43.43</v>
      </c>
      <c r="E451" s="7">
        <v>44987.47152777778</v>
      </c>
      <c r="F451" s="5" t="s">
        <v>6</v>
      </c>
      <c r="G451" s="4" t="s">
        <v>435</v>
      </c>
      <c r="H451" s="4" t="s">
        <v>1052</v>
      </c>
      <c r="I451" s="4" t="str">
        <f>VLOOKUP(A451,Effectif!B:J,6,0)</f>
        <v>Lise DE WITTE</v>
      </c>
      <c r="J451" s="4" t="str">
        <f>VLOOKUP(A451,Effectif!B:J,8,0)</f>
        <v>DECB</v>
      </c>
    </row>
    <row r="452" spans="1:10" x14ac:dyDescent="0.25">
      <c r="A452" s="4" t="s">
        <v>556</v>
      </c>
      <c r="B452" s="4">
        <v>1034866999</v>
      </c>
      <c r="C452" s="4" t="s">
        <v>333</v>
      </c>
      <c r="D452" s="6">
        <v>136.59</v>
      </c>
      <c r="E452" s="7">
        <v>44987.627083333333</v>
      </c>
      <c r="F452" s="5" t="s">
        <v>6</v>
      </c>
      <c r="G452" s="4" t="s">
        <v>416</v>
      </c>
      <c r="H452" s="4" t="s">
        <v>1052</v>
      </c>
      <c r="I452" s="4" t="str">
        <f>VLOOKUP(A452,Effectif!B:J,6,0)</f>
        <v>Lise DE WITTE</v>
      </c>
      <c r="J452" s="4" t="str">
        <f>VLOOKUP(A452,Effectif!B:J,8,0)</f>
        <v>DECB</v>
      </c>
    </row>
    <row r="453" spans="1:10" x14ac:dyDescent="0.25">
      <c r="A453" s="4" t="s">
        <v>552</v>
      </c>
      <c r="B453" s="4">
        <v>1034866289</v>
      </c>
      <c r="C453" s="4" t="s">
        <v>341</v>
      </c>
      <c r="D453" s="6">
        <v>56.48</v>
      </c>
      <c r="E453" s="7">
        <v>44987.456944444442</v>
      </c>
      <c r="F453" s="5" t="s">
        <v>6</v>
      </c>
      <c r="G453" s="4" t="s">
        <v>418</v>
      </c>
      <c r="H453" s="4" t="s">
        <v>1052</v>
      </c>
      <c r="I453" s="4" t="str">
        <f>VLOOKUP(A453,Effectif!B:J,6,0)</f>
        <v>Lise DE WITTE</v>
      </c>
      <c r="J453" s="4" t="str">
        <f>VLOOKUP(A453,Effectif!B:J,8,0)</f>
        <v>DECB</v>
      </c>
    </row>
    <row r="454" spans="1:10" x14ac:dyDescent="0.25">
      <c r="A454" s="4" t="s">
        <v>584</v>
      </c>
      <c r="B454" s="4">
        <v>1034856076</v>
      </c>
      <c r="C454" s="4" t="s">
        <v>336</v>
      </c>
      <c r="D454" s="6">
        <v>36.520000000000003</v>
      </c>
      <c r="E454" s="7">
        <v>44987.749305555553</v>
      </c>
      <c r="F454" s="5" t="s">
        <v>6</v>
      </c>
      <c r="G454" s="4" t="s">
        <v>419</v>
      </c>
      <c r="H454" s="4" t="s">
        <v>1052</v>
      </c>
      <c r="I454" s="4" t="str">
        <f>VLOOKUP(A454,Effectif!B:J,6,0)</f>
        <v>Hugo MARCHAL</v>
      </c>
      <c r="J454" s="4" t="str">
        <f>VLOOKUP(A454,Effectif!B:J,8,0)</f>
        <v>DECB</v>
      </c>
    </row>
    <row r="455" spans="1:10" x14ac:dyDescent="0.25">
      <c r="A455" s="4" t="s">
        <v>530</v>
      </c>
      <c r="B455" s="4">
        <v>1034847434</v>
      </c>
      <c r="C455" s="4" t="s">
        <v>340</v>
      </c>
      <c r="D455" s="6">
        <v>60.61</v>
      </c>
      <c r="E455" s="7">
        <v>44987.736111111109</v>
      </c>
      <c r="F455" s="5" t="s">
        <v>6</v>
      </c>
      <c r="G455" s="4" t="s">
        <v>420</v>
      </c>
      <c r="H455" s="4" t="s">
        <v>1052</v>
      </c>
      <c r="I455" s="4" t="str">
        <f>VLOOKUP(A455,Effectif!B:J,6,0)</f>
        <v>Lise DE WITTE</v>
      </c>
      <c r="J455" s="4" t="str">
        <f>VLOOKUP(A455,Effectif!B:J,8,0)</f>
        <v>DECB</v>
      </c>
    </row>
    <row r="456" spans="1:10" x14ac:dyDescent="0.25">
      <c r="A456" s="4" t="s">
        <v>538</v>
      </c>
      <c r="B456" s="4">
        <v>1034852778</v>
      </c>
      <c r="C456" s="4" t="s">
        <v>336</v>
      </c>
      <c r="D456" s="6">
        <v>129.09</v>
      </c>
      <c r="E456" s="7">
        <v>44987.525000000001</v>
      </c>
      <c r="F456" s="5" t="s">
        <v>6</v>
      </c>
      <c r="G456" s="4" t="s">
        <v>421</v>
      </c>
      <c r="H456" s="4" t="s">
        <v>1052</v>
      </c>
      <c r="I456" s="4" t="str">
        <f>VLOOKUP(A456,Effectif!B:J,6,0)</f>
        <v>Lise DE WITTE</v>
      </c>
      <c r="J456" s="4" t="str">
        <f>VLOOKUP(A456,Effectif!B:J,8,0)</f>
        <v>DECB</v>
      </c>
    </row>
    <row r="457" spans="1:10" x14ac:dyDescent="0.25">
      <c r="A457" s="4" t="s">
        <v>531</v>
      </c>
      <c r="B457" s="4">
        <v>1034855561</v>
      </c>
      <c r="C457" s="4" t="s">
        <v>341</v>
      </c>
      <c r="D457" s="6">
        <v>12.71</v>
      </c>
      <c r="E457" s="7">
        <v>44987.440972222219</v>
      </c>
      <c r="F457" s="5" t="s">
        <v>7</v>
      </c>
      <c r="G457" s="4" t="s">
        <v>422</v>
      </c>
      <c r="H457" s="4" t="s">
        <v>1052</v>
      </c>
      <c r="I457" s="4" t="str">
        <f>VLOOKUP(A457,Effectif!B:J,6,0)</f>
        <v>Lise DE WITTE</v>
      </c>
      <c r="J457" s="4" t="str">
        <f>VLOOKUP(A457,Effectif!B:J,8,0)</f>
        <v>DECB</v>
      </c>
    </row>
    <row r="458" spans="1:10" x14ac:dyDescent="0.25">
      <c r="A458" s="4" t="s">
        <v>562</v>
      </c>
      <c r="B458" s="4">
        <v>1034861285</v>
      </c>
      <c r="C458" s="4" t="s">
        <v>341</v>
      </c>
      <c r="D458" s="6">
        <v>20</v>
      </c>
      <c r="E458" s="7">
        <v>44987.43472222222</v>
      </c>
      <c r="F458" s="5" t="s">
        <v>7</v>
      </c>
      <c r="G458" s="4" t="s">
        <v>423</v>
      </c>
      <c r="H458" s="4" t="s">
        <v>1052</v>
      </c>
      <c r="I458" s="4" t="str">
        <f>VLOOKUP(A458,Effectif!B:J,6,0)</f>
        <v>Lise DE WITTE</v>
      </c>
      <c r="J458" s="4" t="str">
        <f>VLOOKUP(A458,Effectif!B:J,8,0)</f>
        <v>DECB</v>
      </c>
    </row>
    <row r="459" spans="1:10" x14ac:dyDescent="0.25">
      <c r="A459" s="4" t="s">
        <v>529</v>
      </c>
      <c r="B459" s="4">
        <v>1034859001</v>
      </c>
      <c r="C459" s="4" t="s">
        <v>341</v>
      </c>
      <c r="D459" s="6">
        <v>216</v>
      </c>
      <c r="E459" s="7">
        <v>44987.423611111109</v>
      </c>
      <c r="F459" s="5" t="s">
        <v>6</v>
      </c>
      <c r="G459" s="4" t="s">
        <v>425</v>
      </c>
      <c r="H459" s="4" t="s">
        <v>1052</v>
      </c>
      <c r="I459" s="4" t="str">
        <f>VLOOKUP(A459,Effectif!B:J,6,0)</f>
        <v>Lise DE WITTE</v>
      </c>
      <c r="J459" s="4" t="str">
        <f>VLOOKUP(A459,Effectif!B:J,8,0)</f>
        <v>DECB</v>
      </c>
    </row>
    <row r="460" spans="1:10" x14ac:dyDescent="0.25">
      <c r="A460" s="4" t="s">
        <v>556</v>
      </c>
      <c r="B460" s="4">
        <v>1034844641</v>
      </c>
      <c r="C460" s="4" t="s">
        <v>341</v>
      </c>
      <c r="D460" s="6">
        <v>238</v>
      </c>
      <c r="E460" s="7">
        <v>44987.717361111114</v>
      </c>
      <c r="F460" s="5" t="s">
        <v>6</v>
      </c>
      <c r="G460" s="4" t="s">
        <v>426</v>
      </c>
      <c r="H460" s="4" t="s">
        <v>1052</v>
      </c>
      <c r="I460" s="4" t="str">
        <f>VLOOKUP(A460,Effectif!B:J,6,0)</f>
        <v>Lise DE WITTE</v>
      </c>
      <c r="J460" s="4" t="str">
        <f>VLOOKUP(A460,Effectif!B:J,8,0)</f>
        <v>DECB</v>
      </c>
    </row>
    <row r="461" spans="1:10" x14ac:dyDescent="0.25">
      <c r="A461" s="4" t="s">
        <v>557</v>
      </c>
      <c r="B461" s="4">
        <v>1034842205</v>
      </c>
      <c r="C461" s="4" t="s">
        <v>341</v>
      </c>
      <c r="D461" s="6">
        <v>200</v>
      </c>
      <c r="E461" s="7">
        <v>44987.631249999999</v>
      </c>
      <c r="F461" s="5" t="s">
        <v>6</v>
      </c>
      <c r="G461" s="4" t="s">
        <v>427</v>
      </c>
      <c r="H461" s="4" t="s">
        <v>1052</v>
      </c>
      <c r="I461" s="4" t="str">
        <f>VLOOKUP(A461,Effectif!B:J,6,0)</f>
        <v>Lise DE WITTE</v>
      </c>
      <c r="J461" s="4" t="str">
        <f>VLOOKUP(A461,Effectif!B:J,8,0)</f>
        <v>DECB</v>
      </c>
    </row>
    <row r="462" spans="1:10" x14ac:dyDescent="0.25">
      <c r="A462" s="4" t="s">
        <v>575</v>
      </c>
      <c r="B462" s="4">
        <v>1034846720</v>
      </c>
      <c r="C462" s="4" t="s">
        <v>336</v>
      </c>
      <c r="D462" s="6">
        <v>210</v>
      </c>
      <c r="E462" s="7">
        <v>44987.597222222219</v>
      </c>
      <c r="F462" s="5" t="s">
        <v>6</v>
      </c>
      <c r="G462" s="4" t="s">
        <v>428</v>
      </c>
      <c r="H462" s="4" t="s">
        <v>1052</v>
      </c>
      <c r="I462" s="4" t="str">
        <f>VLOOKUP(A462,Effectif!B:J,6,0)</f>
        <v>Hugo MARCHAL</v>
      </c>
      <c r="J462" s="4" t="str">
        <f>VLOOKUP(A462,Effectif!B:J,8,0)</f>
        <v>DECB</v>
      </c>
    </row>
    <row r="463" spans="1:10" x14ac:dyDescent="0.25">
      <c r="A463" s="4" t="s">
        <v>582</v>
      </c>
      <c r="B463" s="4">
        <v>1034849726</v>
      </c>
      <c r="C463" s="5" t="s">
        <v>332</v>
      </c>
      <c r="D463" s="6">
        <v>47</v>
      </c>
      <c r="E463" s="7">
        <v>44987.48333333333</v>
      </c>
      <c r="F463" s="5" t="s">
        <v>6</v>
      </c>
      <c r="G463" s="4" t="s">
        <v>429</v>
      </c>
      <c r="H463" s="4" t="s">
        <v>1052</v>
      </c>
      <c r="I463" s="4" t="str">
        <f>VLOOKUP(A463,Effectif!B:J,6,0)</f>
        <v>Hugo MARCHAL</v>
      </c>
      <c r="J463" s="4" t="str">
        <f>VLOOKUP(A463,Effectif!B:J,8,0)</f>
        <v>DECB</v>
      </c>
    </row>
    <row r="464" spans="1:10" x14ac:dyDescent="0.25">
      <c r="A464" s="4" t="s">
        <v>575</v>
      </c>
      <c r="B464" s="4">
        <v>1034867410</v>
      </c>
      <c r="C464" s="5" t="s">
        <v>332</v>
      </c>
      <c r="D464" s="6">
        <v>97.24</v>
      </c>
      <c r="E464" s="7">
        <v>44987.643750000003</v>
      </c>
      <c r="F464" s="5" t="s">
        <v>6</v>
      </c>
      <c r="G464" s="4" t="s">
        <v>430</v>
      </c>
      <c r="H464" s="4" t="s">
        <v>1052</v>
      </c>
      <c r="I464" s="4" t="str">
        <f>VLOOKUP(A464,Effectif!B:J,6,0)</f>
        <v>Hugo MARCHAL</v>
      </c>
      <c r="J464" s="4" t="str">
        <f>VLOOKUP(A464,Effectif!B:J,8,0)</f>
        <v>DECB</v>
      </c>
    </row>
    <row r="465" spans="1:10" x14ac:dyDescent="0.25">
      <c r="A465" s="4" t="s">
        <v>552</v>
      </c>
      <c r="B465" s="4">
        <v>1034843994</v>
      </c>
      <c r="C465" s="5" t="s">
        <v>332</v>
      </c>
      <c r="D465" s="6">
        <v>165</v>
      </c>
      <c r="E465" s="7">
        <v>44987.7</v>
      </c>
      <c r="F465" s="5" t="s">
        <v>6</v>
      </c>
      <c r="G465" s="4" t="s">
        <v>431</v>
      </c>
      <c r="H465" s="4" t="s">
        <v>1052</v>
      </c>
      <c r="I465" s="4" t="str">
        <f>VLOOKUP(A465,Effectif!B:J,6,0)</f>
        <v>Lise DE WITTE</v>
      </c>
      <c r="J465" s="4" t="str">
        <f>VLOOKUP(A465,Effectif!B:J,8,0)</f>
        <v>DECB</v>
      </c>
    </row>
    <row r="466" spans="1:10" x14ac:dyDescent="0.25">
      <c r="A466" s="4" t="s">
        <v>588</v>
      </c>
      <c r="B466" s="4">
        <v>1034859825</v>
      </c>
      <c r="C466" s="5" t="s">
        <v>332</v>
      </c>
      <c r="D466" s="6">
        <v>265.70999999999998</v>
      </c>
      <c r="E466" s="7">
        <v>44987.725694444445</v>
      </c>
      <c r="F466" s="5" t="s">
        <v>6</v>
      </c>
      <c r="G466" s="4" t="s">
        <v>432</v>
      </c>
      <c r="H466" s="4" t="s">
        <v>1052</v>
      </c>
      <c r="I466" s="4" t="str">
        <f>VLOOKUP(A466,Effectif!B:J,6,0)</f>
        <v>Hugo MARCHAL</v>
      </c>
      <c r="J466" s="4" t="str">
        <f>VLOOKUP(A466,Effectif!B:J,8,0)</f>
        <v>DECB</v>
      </c>
    </row>
    <row r="467" spans="1:10" x14ac:dyDescent="0.25">
      <c r="A467" s="4" t="s">
        <v>572</v>
      </c>
      <c r="B467" s="4">
        <v>1034845164</v>
      </c>
      <c r="C467" s="5" t="s">
        <v>332</v>
      </c>
      <c r="D467" s="6">
        <v>46.79</v>
      </c>
      <c r="E467" s="7">
        <v>44987.627083333333</v>
      </c>
      <c r="F467" s="5" t="s">
        <v>6</v>
      </c>
      <c r="G467" s="4" t="s">
        <v>433</v>
      </c>
      <c r="H467" s="4" t="s">
        <v>1052</v>
      </c>
      <c r="I467" s="4" t="str">
        <f>VLOOKUP(A467,Effectif!B:J,6,0)</f>
        <v>Lise DE WITTE</v>
      </c>
      <c r="J467" s="4" t="str">
        <f>VLOOKUP(A467,Effectif!B:J,8,0)</f>
        <v>DECB</v>
      </c>
    </row>
    <row r="468" spans="1:10" x14ac:dyDescent="0.25">
      <c r="A468" s="4" t="s">
        <v>577</v>
      </c>
      <c r="B468" s="4">
        <v>1034852225</v>
      </c>
      <c r="C468" s="4" t="s">
        <v>335</v>
      </c>
      <c r="D468" s="6">
        <v>60</v>
      </c>
      <c r="E468" s="7">
        <v>44987.493055555555</v>
      </c>
      <c r="F468" s="5" t="s">
        <v>6</v>
      </c>
      <c r="G468" s="4" t="s">
        <v>434</v>
      </c>
      <c r="H468" s="4" t="s">
        <v>1052</v>
      </c>
      <c r="I468" s="4" t="str">
        <f>VLOOKUP(A468,Effectif!B:J,6,0)</f>
        <v>Hugo MARCHAL</v>
      </c>
      <c r="J468" s="4" t="str">
        <f>VLOOKUP(A468,Effectif!B:J,8,0)</f>
        <v>DECB</v>
      </c>
    </row>
    <row r="469" spans="1:10" x14ac:dyDescent="0.25">
      <c r="A469" s="4" t="s">
        <v>573</v>
      </c>
      <c r="B469" s="4">
        <v>1034863645</v>
      </c>
      <c r="C469" s="4" t="s">
        <v>337</v>
      </c>
      <c r="D469" s="6">
        <v>60</v>
      </c>
      <c r="E469" s="7">
        <v>44987.714583333334</v>
      </c>
      <c r="F469" s="5" t="s">
        <v>6</v>
      </c>
      <c r="G469" s="4" t="s">
        <v>435</v>
      </c>
      <c r="H469" s="4" t="s">
        <v>1052</v>
      </c>
      <c r="I469" s="4" t="str">
        <f>VLOOKUP(A469,Effectif!B:J,6,0)</f>
        <v>Hugo MARCHAL</v>
      </c>
      <c r="J469" s="4" t="str">
        <f>VLOOKUP(A469,Effectif!B:J,8,0)</f>
        <v>DECB</v>
      </c>
    </row>
    <row r="470" spans="1:10" x14ac:dyDescent="0.25">
      <c r="A470" s="4" t="s">
        <v>544</v>
      </c>
      <c r="B470" s="4">
        <v>1034857317</v>
      </c>
      <c r="C470" s="25" t="s">
        <v>338</v>
      </c>
      <c r="D470" s="6">
        <v>144</v>
      </c>
      <c r="E470" s="7">
        <v>44987.6</v>
      </c>
      <c r="F470" s="5" t="s">
        <v>6</v>
      </c>
      <c r="G470" s="4" t="s">
        <v>416</v>
      </c>
      <c r="H470" s="4" t="s">
        <v>1052</v>
      </c>
      <c r="I470" s="4" t="str">
        <f>VLOOKUP(A470,Effectif!B:J,6,0)</f>
        <v>Lise DE WITTE</v>
      </c>
      <c r="J470" s="4" t="str">
        <f>VLOOKUP(A470,Effectif!B:J,8,0)</f>
        <v>DECB</v>
      </c>
    </row>
    <row r="471" spans="1:10" x14ac:dyDescent="0.25">
      <c r="A471" s="4" t="s">
        <v>589</v>
      </c>
      <c r="B471" s="4">
        <v>1034862814</v>
      </c>
      <c r="C471" s="4" t="s">
        <v>333</v>
      </c>
      <c r="D471" s="6">
        <v>133.68</v>
      </c>
      <c r="E471" s="7">
        <v>44987.626388888886</v>
      </c>
      <c r="F471" s="5" t="s">
        <v>6</v>
      </c>
      <c r="G471" s="4" t="s">
        <v>417</v>
      </c>
      <c r="H471" s="4" t="s">
        <v>1052</v>
      </c>
      <c r="I471" s="4" t="str">
        <f>VLOOKUP(A471,Effectif!B:J,6,0)</f>
        <v>Hugo MARCHAL</v>
      </c>
      <c r="J471" s="4" t="str">
        <f>VLOOKUP(A471,Effectif!B:J,8,0)</f>
        <v>DECB</v>
      </c>
    </row>
    <row r="472" spans="1:10" x14ac:dyDescent="0.25">
      <c r="A472" s="4" t="s">
        <v>582</v>
      </c>
      <c r="B472" s="4">
        <v>1034867556</v>
      </c>
      <c r="C472" s="4" t="s">
        <v>339</v>
      </c>
      <c r="D472" s="6">
        <v>85.78</v>
      </c>
      <c r="E472" s="7">
        <v>44987.718055555553</v>
      </c>
      <c r="F472" s="5" t="s">
        <v>6</v>
      </c>
      <c r="G472" s="4" t="s">
        <v>418</v>
      </c>
      <c r="H472" s="4" t="s">
        <v>1052</v>
      </c>
      <c r="I472" s="4" t="str">
        <f>VLOOKUP(A472,Effectif!B:J,6,0)</f>
        <v>Hugo MARCHAL</v>
      </c>
      <c r="J472" s="4" t="str">
        <f>VLOOKUP(A472,Effectif!B:J,8,0)</f>
        <v>DECB</v>
      </c>
    </row>
    <row r="473" spans="1:10" x14ac:dyDescent="0.25">
      <c r="A473" s="4" t="s">
        <v>557</v>
      </c>
      <c r="B473" s="4">
        <v>1034863798</v>
      </c>
      <c r="C473" s="25" t="s">
        <v>338</v>
      </c>
      <c r="D473" s="6">
        <v>106</v>
      </c>
      <c r="E473" s="7">
        <v>44987.68472222222</v>
      </c>
      <c r="F473" s="5" t="s">
        <v>6</v>
      </c>
      <c r="G473" s="4" t="s">
        <v>419</v>
      </c>
      <c r="H473" s="4" t="s">
        <v>1052</v>
      </c>
      <c r="I473" s="4" t="str">
        <f>VLOOKUP(A473,Effectif!B:J,6,0)</f>
        <v>Lise DE WITTE</v>
      </c>
      <c r="J473" s="4" t="str">
        <f>VLOOKUP(A473,Effectif!B:J,8,0)</f>
        <v>DECB</v>
      </c>
    </row>
    <row r="474" spans="1:10" x14ac:dyDescent="0.25">
      <c r="A474" s="4" t="s">
        <v>557</v>
      </c>
      <c r="B474" s="4">
        <v>1034859728</v>
      </c>
      <c r="C474" s="4" t="s">
        <v>339</v>
      </c>
      <c r="D474" s="6">
        <v>150</v>
      </c>
      <c r="E474" s="7">
        <v>44987.672222222223</v>
      </c>
      <c r="F474" s="5" t="s">
        <v>6</v>
      </c>
      <c r="G474" s="4" t="s">
        <v>420</v>
      </c>
      <c r="H474" s="4" t="s">
        <v>1052</v>
      </c>
      <c r="I474" s="4" t="str">
        <f>VLOOKUP(A474,Effectif!B:J,6,0)</f>
        <v>Lise DE WITTE</v>
      </c>
      <c r="J474" s="4" t="str">
        <f>VLOOKUP(A474,Effectif!B:J,8,0)</f>
        <v>DECB</v>
      </c>
    </row>
    <row r="475" spans="1:10" x14ac:dyDescent="0.25">
      <c r="A475" s="4" t="s">
        <v>562</v>
      </c>
      <c r="B475" s="4">
        <v>1034868276</v>
      </c>
      <c r="C475" s="4" t="s">
        <v>339</v>
      </c>
      <c r="D475" s="6">
        <v>105</v>
      </c>
      <c r="E475" s="7">
        <v>44987.431944444441</v>
      </c>
      <c r="F475" s="5" t="s">
        <v>7</v>
      </c>
      <c r="G475" s="4" t="s">
        <v>421</v>
      </c>
      <c r="H475" s="4" t="s">
        <v>1052</v>
      </c>
      <c r="I475" s="4" t="str">
        <f>VLOOKUP(A475,Effectif!B:J,6,0)</f>
        <v>Lise DE WITTE</v>
      </c>
      <c r="J475" s="4" t="str">
        <f>VLOOKUP(A475,Effectif!B:J,8,0)</f>
        <v>DECB</v>
      </c>
    </row>
    <row r="476" spans="1:10" x14ac:dyDescent="0.25">
      <c r="A476" s="4" t="s">
        <v>531</v>
      </c>
      <c r="B476" s="4">
        <v>1034858435</v>
      </c>
      <c r="C476" s="4" t="s">
        <v>333</v>
      </c>
      <c r="D476" s="6">
        <v>20</v>
      </c>
      <c r="E476" s="7">
        <v>44987.70208333333</v>
      </c>
      <c r="F476" s="5" t="s">
        <v>6</v>
      </c>
      <c r="G476" s="4" t="s">
        <v>422</v>
      </c>
      <c r="H476" s="4" t="s">
        <v>1052</v>
      </c>
      <c r="I476" s="4" t="str">
        <f>VLOOKUP(A476,Effectif!B:J,6,0)</f>
        <v>Lise DE WITTE</v>
      </c>
      <c r="J476" s="4" t="str">
        <f>VLOOKUP(A476,Effectif!B:J,8,0)</f>
        <v>DECB</v>
      </c>
    </row>
    <row r="477" spans="1:10" x14ac:dyDescent="0.25">
      <c r="A477" s="4" t="s">
        <v>575</v>
      </c>
      <c r="B477" s="4">
        <v>1034864490</v>
      </c>
      <c r="C477" s="4" t="s">
        <v>336</v>
      </c>
      <c r="D477" s="6">
        <v>44</v>
      </c>
      <c r="E477" s="7">
        <v>44987.665972222225</v>
      </c>
      <c r="F477" s="5" t="s">
        <v>6</v>
      </c>
      <c r="G477" s="4" t="s">
        <v>423</v>
      </c>
      <c r="H477" s="4" t="s">
        <v>1052</v>
      </c>
      <c r="I477" s="4" t="str">
        <f>VLOOKUP(A477,Effectif!B:J,6,0)</f>
        <v>Hugo MARCHAL</v>
      </c>
      <c r="J477" s="4" t="str">
        <f>VLOOKUP(A477,Effectif!B:J,8,0)</f>
        <v>DECB</v>
      </c>
    </row>
    <row r="478" spans="1:10" x14ac:dyDescent="0.25">
      <c r="A478" s="4" t="s">
        <v>538</v>
      </c>
      <c r="B478" s="4">
        <v>1034855100</v>
      </c>
      <c r="C478" s="4" t="s">
        <v>340</v>
      </c>
      <c r="D478" s="6">
        <v>64.790000000000006</v>
      </c>
      <c r="E478" s="7">
        <v>44987.456944444442</v>
      </c>
      <c r="F478" s="5" t="s">
        <v>6</v>
      </c>
      <c r="G478" s="4" t="s">
        <v>424</v>
      </c>
      <c r="H478" s="4" t="s">
        <v>1052</v>
      </c>
      <c r="I478" s="4" t="str">
        <f>VLOOKUP(A478,Effectif!B:J,6,0)</f>
        <v>Lise DE WITTE</v>
      </c>
      <c r="J478" s="4" t="str">
        <f>VLOOKUP(A478,Effectif!B:J,8,0)</f>
        <v>DECB</v>
      </c>
    </row>
    <row r="479" spans="1:10" x14ac:dyDescent="0.25">
      <c r="A479" s="4" t="s">
        <v>556</v>
      </c>
      <c r="B479" s="4">
        <v>1034866292</v>
      </c>
      <c r="C479" s="4" t="s">
        <v>341</v>
      </c>
      <c r="D479" s="6">
        <v>53</v>
      </c>
      <c r="E479" s="7">
        <v>44987.458333333336</v>
      </c>
      <c r="F479" s="5" t="s">
        <v>7</v>
      </c>
      <c r="G479" s="4" t="s">
        <v>425</v>
      </c>
      <c r="H479" s="4" t="s">
        <v>1052</v>
      </c>
      <c r="I479" s="4" t="str">
        <f>VLOOKUP(A479,Effectif!B:J,6,0)</f>
        <v>Lise DE WITTE</v>
      </c>
      <c r="J479" s="4" t="str">
        <f>VLOOKUP(A479,Effectif!B:J,8,0)</f>
        <v>DECB</v>
      </c>
    </row>
    <row r="480" spans="1:10" x14ac:dyDescent="0.25">
      <c r="A480" s="4" t="s">
        <v>555</v>
      </c>
      <c r="B480" s="4">
        <v>1034856189</v>
      </c>
      <c r="C480" s="4" t="s">
        <v>337</v>
      </c>
      <c r="D480" s="6">
        <v>50</v>
      </c>
      <c r="E480" s="7">
        <v>44987.568055555559</v>
      </c>
      <c r="F480" s="5" t="s">
        <v>7</v>
      </c>
      <c r="G480" s="4" t="s">
        <v>426</v>
      </c>
      <c r="H480" s="4" t="s">
        <v>1052</v>
      </c>
      <c r="I480" s="4" t="str">
        <f>VLOOKUP(A480,Effectif!B:J,6,0)</f>
        <v>Lise DE WITTE</v>
      </c>
      <c r="J480" s="4" t="str">
        <f>VLOOKUP(A480,Effectif!B:J,8,0)</f>
        <v>DECB</v>
      </c>
    </row>
    <row r="481" spans="1:10" x14ac:dyDescent="0.25">
      <c r="A481" s="4" t="s">
        <v>562</v>
      </c>
      <c r="B481" s="4">
        <v>1034848422</v>
      </c>
      <c r="C481" s="4" t="s">
        <v>333</v>
      </c>
      <c r="D481" s="6">
        <v>126</v>
      </c>
      <c r="E481" s="7">
        <v>44987.756249999999</v>
      </c>
      <c r="F481" s="5" t="s">
        <v>6</v>
      </c>
      <c r="G481" s="4" t="s">
        <v>427</v>
      </c>
      <c r="H481" s="4" t="s">
        <v>1052</v>
      </c>
      <c r="I481" s="4" t="str">
        <f>VLOOKUP(A481,Effectif!B:J,6,0)</f>
        <v>Lise DE WITTE</v>
      </c>
      <c r="J481" s="4" t="str">
        <f>VLOOKUP(A481,Effectif!B:J,8,0)</f>
        <v>DECB</v>
      </c>
    </row>
    <row r="482" spans="1:10" x14ac:dyDescent="0.25">
      <c r="A482" s="4" t="s">
        <v>554</v>
      </c>
      <c r="B482" s="4">
        <v>1034865946</v>
      </c>
      <c r="C482" s="4" t="s">
        <v>337</v>
      </c>
      <c r="D482" s="6">
        <v>80.84</v>
      </c>
      <c r="E482" s="7">
        <v>44987.775000000001</v>
      </c>
      <c r="F482" s="5" t="s">
        <v>6</v>
      </c>
      <c r="G482" s="4" t="s">
        <v>428</v>
      </c>
      <c r="H482" s="4" t="s">
        <v>1052</v>
      </c>
      <c r="I482" s="4" t="str">
        <f>VLOOKUP(A482,Effectif!B:J,6,0)</f>
        <v>Lise DE WITTE</v>
      </c>
      <c r="J482" s="4" t="str">
        <f>VLOOKUP(A482,Effectif!B:J,8,0)</f>
        <v>DECB</v>
      </c>
    </row>
    <row r="483" spans="1:10" x14ac:dyDescent="0.25">
      <c r="A483" s="4" t="s">
        <v>554</v>
      </c>
      <c r="B483" s="4">
        <v>1034845939</v>
      </c>
      <c r="C483" s="4" t="s">
        <v>341</v>
      </c>
      <c r="D483" s="6">
        <v>130</v>
      </c>
      <c r="E483" s="7">
        <v>44987.675000000003</v>
      </c>
      <c r="F483" s="5" t="s">
        <v>6</v>
      </c>
      <c r="G483" s="4" t="s">
        <v>429</v>
      </c>
      <c r="H483" s="4" t="s">
        <v>1052</v>
      </c>
      <c r="I483" s="4" t="str">
        <f>VLOOKUP(A483,Effectif!B:J,6,0)</f>
        <v>Lise DE WITTE</v>
      </c>
      <c r="J483" s="4" t="str">
        <f>VLOOKUP(A483,Effectif!B:J,8,0)</f>
        <v>DECB</v>
      </c>
    </row>
    <row r="484" spans="1:10" x14ac:dyDescent="0.25">
      <c r="A484" s="4" t="s">
        <v>557</v>
      </c>
      <c r="B484" s="4">
        <v>1034845362</v>
      </c>
      <c r="C484" s="4" t="s">
        <v>336</v>
      </c>
      <c r="D484" s="6">
        <v>421</v>
      </c>
      <c r="E484" s="7">
        <v>44987.508333333331</v>
      </c>
      <c r="F484" s="5" t="s">
        <v>6</v>
      </c>
      <c r="G484" s="4" t="s">
        <v>430</v>
      </c>
      <c r="H484" s="4" t="s">
        <v>1052</v>
      </c>
      <c r="I484" s="4" t="str">
        <f>VLOOKUP(A484,Effectif!B:J,6,0)</f>
        <v>Lise DE WITTE</v>
      </c>
      <c r="J484" s="4" t="str">
        <f>VLOOKUP(A484,Effectif!B:J,8,0)</f>
        <v>DECB</v>
      </c>
    </row>
    <row r="485" spans="1:10" x14ac:dyDescent="0.25">
      <c r="A485" s="4" t="s">
        <v>442</v>
      </c>
      <c r="B485" s="4">
        <v>1034854567</v>
      </c>
      <c r="C485" s="4" t="s">
        <v>340</v>
      </c>
      <c r="D485" s="6">
        <v>27.67</v>
      </c>
      <c r="E485" s="7">
        <v>44928.724999999999</v>
      </c>
      <c r="F485" s="5" t="s">
        <v>6</v>
      </c>
      <c r="G485" s="4" t="s">
        <v>431</v>
      </c>
      <c r="H485" s="4" t="s">
        <v>1052</v>
      </c>
      <c r="I485" s="4" t="str">
        <f>VLOOKUP(A485,Effectif!B:J,6,0)</f>
        <v>Chloé BERTRAND</v>
      </c>
      <c r="J485" s="4" t="str">
        <f>VLOOKUP(A485,Effectif!B:J,8,0)</f>
        <v>Error PDL</v>
      </c>
    </row>
    <row r="486" spans="1:10" x14ac:dyDescent="0.25">
      <c r="A486" s="4" t="s">
        <v>443</v>
      </c>
      <c r="B486" s="4">
        <v>1034846949</v>
      </c>
      <c r="C486" s="4" t="s">
        <v>336</v>
      </c>
      <c r="D486" s="6">
        <v>165.72</v>
      </c>
      <c r="E486" s="7">
        <v>44928.428472222222</v>
      </c>
      <c r="F486" s="5" t="s">
        <v>6</v>
      </c>
      <c r="G486" s="4" t="s">
        <v>432</v>
      </c>
      <c r="H486" s="4" t="s">
        <v>1052</v>
      </c>
      <c r="I486" s="4" t="str">
        <f>VLOOKUP(A486,Effectif!B:J,6,0)</f>
        <v>Chloé BERTRAND</v>
      </c>
      <c r="J486" s="4" t="str">
        <f>VLOOKUP(A486,Effectif!B:J,8,0)</f>
        <v>Error PDL</v>
      </c>
    </row>
    <row r="487" spans="1:10" x14ac:dyDescent="0.25">
      <c r="A487" s="4" t="s">
        <v>444</v>
      </c>
      <c r="B487" s="4">
        <v>1034849729</v>
      </c>
      <c r="C487" s="4" t="s">
        <v>341</v>
      </c>
      <c r="D487" s="6">
        <v>386.26</v>
      </c>
      <c r="E487" s="7">
        <v>44928.692361111112</v>
      </c>
      <c r="F487" s="5" t="s">
        <v>6</v>
      </c>
      <c r="G487" s="4" t="s">
        <v>433</v>
      </c>
      <c r="H487" s="4" t="s">
        <v>1052</v>
      </c>
      <c r="I487" s="4" t="str">
        <f>VLOOKUP(A487,Effectif!B:J,6,0)</f>
        <v>Chloé BERTRAND</v>
      </c>
      <c r="J487" s="4" t="str">
        <f>VLOOKUP(A487,Effectif!B:J,8,0)</f>
        <v>Error PDL</v>
      </c>
    </row>
    <row r="488" spans="1:10" x14ac:dyDescent="0.25">
      <c r="A488" s="4" t="s">
        <v>445</v>
      </c>
      <c r="B488" s="4">
        <v>1034856969</v>
      </c>
      <c r="C488" s="4" t="s">
        <v>341</v>
      </c>
      <c r="D488" s="6">
        <v>71</v>
      </c>
      <c r="E488" s="7">
        <v>44928.640277777777</v>
      </c>
      <c r="F488" s="5" t="s">
        <v>6</v>
      </c>
      <c r="G488" s="4" t="s">
        <v>434</v>
      </c>
      <c r="H488" s="4" t="s">
        <v>1052</v>
      </c>
      <c r="I488" s="4" t="str">
        <f>VLOOKUP(A488,Effectif!B:J,6,0)</f>
        <v>Chloé BERTRAND</v>
      </c>
      <c r="J488" s="4" t="str">
        <f>VLOOKUP(A488,Effectif!B:J,8,0)</f>
        <v>Error PDL</v>
      </c>
    </row>
    <row r="489" spans="1:10" x14ac:dyDescent="0.25">
      <c r="A489" s="4" t="s">
        <v>446</v>
      </c>
      <c r="B489" s="4">
        <v>1034843896</v>
      </c>
      <c r="C489" s="4" t="s">
        <v>335</v>
      </c>
      <c r="D489" s="6">
        <v>40</v>
      </c>
      <c r="E489" s="7">
        <v>44928.480555555558</v>
      </c>
      <c r="F489" s="5" t="s">
        <v>6</v>
      </c>
      <c r="G489" s="4" t="s">
        <v>435</v>
      </c>
      <c r="H489" s="4" t="s">
        <v>1052</v>
      </c>
      <c r="I489" s="4" t="str">
        <f>VLOOKUP(A489,Effectif!B:J,6,0)</f>
        <v>Chloé BERTRAND</v>
      </c>
      <c r="J489" s="4" t="str">
        <f>VLOOKUP(A489,Effectif!B:J,8,0)</f>
        <v>Error PDL</v>
      </c>
    </row>
    <row r="490" spans="1:10" x14ac:dyDescent="0.25">
      <c r="A490" s="4" t="s">
        <v>447</v>
      </c>
      <c r="B490" s="4">
        <v>1034861023</v>
      </c>
      <c r="C490" s="4" t="s">
        <v>341</v>
      </c>
      <c r="D490" s="6">
        <v>30</v>
      </c>
      <c r="E490" s="7">
        <v>44928.43472222222</v>
      </c>
      <c r="F490" s="5" t="s">
        <v>6</v>
      </c>
      <c r="G490" s="4" t="s">
        <v>416</v>
      </c>
      <c r="H490" s="4" t="s">
        <v>1052</v>
      </c>
      <c r="I490" s="4" t="str">
        <f>VLOOKUP(A490,Effectif!B:J,6,0)</f>
        <v>Chloé BERTRAND</v>
      </c>
      <c r="J490" s="4" t="str">
        <f>VLOOKUP(A490,Effectif!B:J,8,0)</f>
        <v>Error PDL</v>
      </c>
    </row>
    <row r="491" spans="1:10" x14ac:dyDescent="0.25">
      <c r="A491" s="4" t="s">
        <v>448</v>
      </c>
      <c r="B491" s="4">
        <v>1034851802</v>
      </c>
      <c r="C491" s="4" t="s">
        <v>341</v>
      </c>
      <c r="D491" s="6">
        <v>109</v>
      </c>
      <c r="E491" s="7">
        <v>44928.486111111109</v>
      </c>
      <c r="F491" s="5" t="s">
        <v>6</v>
      </c>
      <c r="G491" s="4" t="s">
        <v>417</v>
      </c>
      <c r="H491" s="4" t="s">
        <v>1052</v>
      </c>
      <c r="I491" s="4" t="str">
        <f>VLOOKUP(A491,Effectif!B:J,6,0)</f>
        <v>Chloé BERTRAND</v>
      </c>
      <c r="J491" s="4" t="str">
        <f>VLOOKUP(A491,Effectif!B:J,8,0)</f>
        <v>Error PDL</v>
      </c>
    </row>
    <row r="492" spans="1:10" x14ac:dyDescent="0.25">
      <c r="A492" s="4" t="s">
        <v>449</v>
      </c>
      <c r="B492" s="4">
        <v>1034856396</v>
      </c>
      <c r="C492" s="4" t="s">
        <v>341</v>
      </c>
      <c r="D492" s="6">
        <v>92</v>
      </c>
      <c r="E492" s="7">
        <v>44928.783333333333</v>
      </c>
      <c r="F492" s="5" t="s">
        <v>6</v>
      </c>
      <c r="G492" s="4" t="s">
        <v>418</v>
      </c>
      <c r="H492" s="4" t="s">
        <v>1052</v>
      </c>
      <c r="I492" s="4" t="str">
        <f>VLOOKUP(A492,Effectif!B:J,6,0)</f>
        <v>Chloé BERTRAND</v>
      </c>
      <c r="J492" s="4" t="str">
        <f>VLOOKUP(A492,Effectif!B:J,8,0)</f>
        <v>BOC</v>
      </c>
    </row>
    <row r="493" spans="1:10" x14ac:dyDescent="0.25">
      <c r="A493" s="4" t="s">
        <v>450</v>
      </c>
      <c r="B493" s="4">
        <v>1034859326</v>
      </c>
      <c r="C493" s="4" t="s">
        <v>336</v>
      </c>
      <c r="D493" s="6">
        <v>22</v>
      </c>
      <c r="E493" s="7">
        <v>44928.673611111109</v>
      </c>
      <c r="F493" s="5" t="s">
        <v>6</v>
      </c>
      <c r="G493" s="4" t="s">
        <v>419</v>
      </c>
      <c r="H493" s="4" t="s">
        <v>1052</v>
      </c>
      <c r="I493" s="4" t="str">
        <f>VLOOKUP(A493,Effectif!B:J,6,0)</f>
        <v>Chloé BERTRAND</v>
      </c>
      <c r="J493" s="4" t="str">
        <f>VLOOKUP(A493,Effectif!B:J,8,0)</f>
        <v>REC</v>
      </c>
    </row>
    <row r="494" spans="1:10" x14ac:dyDescent="0.25">
      <c r="A494" s="4" t="s">
        <v>451</v>
      </c>
      <c r="B494" s="4">
        <v>1034860838</v>
      </c>
      <c r="C494" s="5" t="s">
        <v>332</v>
      </c>
      <c r="D494" s="6">
        <v>87</v>
      </c>
      <c r="E494" s="7">
        <v>44928.623611111114</v>
      </c>
      <c r="F494" s="5" t="s">
        <v>6</v>
      </c>
      <c r="G494" s="4" t="s">
        <v>420</v>
      </c>
      <c r="H494" s="4" t="s">
        <v>1052</v>
      </c>
      <c r="I494" s="4" t="str">
        <f>VLOOKUP(A494,Effectif!B:J,6,0)</f>
        <v>Chloé BERTRAND</v>
      </c>
      <c r="J494" s="4" t="str">
        <f>VLOOKUP(A494,Effectif!B:J,8,0)</f>
        <v>REC</v>
      </c>
    </row>
    <row r="495" spans="1:10" x14ac:dyDescent="0.25">
      <c r="A495" s="4" t="s">
        <v>452</v>
      </c>
      <c r="B495" s="4">
        <v>1034868613</v>
      </c>
      <c r="C495" s="5" t="s">
        <v>332</v>
      </c>
      <c r="D495" s="6">
        <v>619.29</v>
      </c>
      <c r="E495" s="7">
        <v>44928.606944444444</v>
      </c>
      <c r="F495" s="5" t="s">
        <v>6</v>
      </c>
      <c r="G495" s="4" t="s">
        <v>421</v>
      </c>
      <c r="H495" s="4" t="s">
        <v>1052</v>
      </c>
      <c r="I495" s="4" t="str">
        <f>VLOOKUP(A495,Effectif!B:J,6,0)</f>
        <v>Chloé BERTRAND</v>
      </c>
      <c r="J495" s="4" t="str">
        <f>VLOOKUP(A495,Effectif!B:J,8,0)</f>
        <v>FOC</v>
      </c>
    </row>
    <row r="496" spans="1:10" x14ac:dyDescent="0.25">
      <c r="A496" s="4" t="s">
        <v>453</v>
      </c>
      <c r="B496" s="4">
        <v>1034865613</v>
      </c>
      <c r="C496" s="5" t="s">
        <v>332</v>
      </c>
      <c r="D496" s="6">
        <v>68.14</v>
      </c>
      <c r="E496" s="7">
        <v>44928.577777777777</v>
      </c>
      <c r="F496" s="5" t="s">
        <v>6</v>
      </c>
      <c r="G496" s="4" t="s">
        <v>422</v>
      </c>
      <c r="H496" s="4" t="s">
        <v>1052</v>
      </c>
      <c r="I496" s="4" t="str">
        <f>VLOOKUP(A496,Effectif!B:J,6,0)</f>
        <v>Chloé BERTRAND</v>
      </c>
      <c r="J496" s="4" t="str">
        <f>VLOOKUP(A496,Effectif!B:J,8,0)</f>
        <v>FOC</v>
      </c>
    </row>
    <row r="497" spans="1:10" x14ac:dyDescent="0.25">
      <c r="A497" s="4" t="s">
        <v>454</v>
      </c>
      <c r="B497" s="4">
        <v>1034850005</v>
      </c>
      <c r="C497" s="4" t="s">
        <v>335</v>
      </c>
      <c r="D497" s="6">
        <v>56</v>
      </c>
      <c r="E497" s="7">
        <v>44928.769444444442</v>
      </c>
      <c r="F497" s="5" t="s">
        <v>6</v>
      </c>
      <c r="G497" s="4" t="s">
        <v>423</v>
      </c>
      <c r="H497" s="4" t="s">
        <v>1052</v>
      </c>
      <c r="I497" s="4" t="str">
        <f>VLOOKUP(A497,Effectif!B:J,6,0)</f>
        <v>Chloé BERTRAND</v>
      </c>
      <c r="J497" s="4" t="str">
        <f>VLOOKUP(A497,Effectif!B:J,8,0)</f>
        <v>FOC</v>
      </c>
    </row>
    <row r="498" spans="1:10" x14ac:dyDescent="0.25">
      <c r="A498" s="4" t="s">
        <v>455</v>
      </c>
      <c r="B498" s="4">
        <v>1034845283</v>
      </c>
      <c r="C498" s="4" t="s">
        <v>337</v>
      </c>
      <c r="D498" s="6">
        <v>70.88</v>
      </c>
      <c r="E498" s="7">
        <v>44928.722916666666</v>
      </c>
      <c r="F498" s="5" t="s">
        <v>6</v>
      </c>
      <c r="G498" s="4" t="s">
        <v>424</v>
      </c>
      <c r="H498" s="4" t="s">
        <v>1052</v>
      </c>
      <c r="I498" s="4" t="str">
        <f>VLOOKUP(A498,Effectif!B:J,6,0)</f>
        <v>Chloé BERTRAND</v>
      </c>
      <c r="J498" s="4" t="str">
        <f>VLOOKUP(A498,Effectif!B:J,8,0)</f>
        <v>FOC</v>
      </c>
    </row>
    <row r="499" spans="1:10" x14ac:dyDescent="0.25">
      <c r="A499" s="4" t="s">
        <v>456</v>
      </c>
      <c r="B499" s="4">
        <v>1034866290</v>
      </c>
      <c r="C499" s="25" t="s">
        <v>338</v>
      </c>
      <c r="D499" s="6">
        <v>163.63</v>
      </c>
      <c r="E499" s="7">
        <v>44928.552777777775</v>
      </c>
      <c r="F499" s="5" t="s">
        <v>6</v>
      </c>
      <c r="G499" s="4" t="s">
        <v>425</v>
      </c>
      <c r="H499" s="4" t="s">
        <v>1052</v>
      </c>
      <c r="I499" s="4" t="str">
        <f>VLOOKUP(A499,Effectif!B:J,6,0)</f>
        <v>Chloé BERTRAND</v>
      </c>
      <c r="J499" s="4" t="str">
        <f>VLOOKUP(A499,Effectif!B:J,8,0)</f>
        <v>BO</v>
      </c>
    </row>
    <row r="500" spans="1:10" x14ac:dyDescent="0.25">
      <c r="A500" s="4" t="s">
        <v>457</v>
      </c>
      <c r="B500" s="4">
        <v>1034862355</v>
      </c>
      <c r="C500" s="4" t="s">
        <v>333</v>
      </c>
      <c r="D500" s="6">
        <v>38.409999999999997</v>
      </c>
      <c r="E500" s="7">
        <v>44928.742361111108</v>
      </c>
      <c r="F500" s="5" t="s">
        <v>6</v>
      </c>
      <c r="G500" s="4" t="s">
        <v>426</v>
      </c>
      <c r="H500" s="4" t="s">
        <v>1052</v>
      </c>
      <c r="I500" s="4" t="str">
        <f>VLOOKUP(A500,Effectif!B:J,6,0)</f>
        <v>Chloé BERTRAND</v>
      </c>
      <c r="J500" s="4" t="str">
        <f>VLOOKUP(A500,Effectif!B:J,8,0)</f>
        <v>BUS</v>
      </c>
    </row>
    <row r="501" spans="1:10" x14ac:dyDescent="0.25">
      <c r="A501" s="4" t="s">
        <v>458</v>
      </c>
      <c r="B501" s="4">
        <v>1034848074</v>
      </c>
      <c r="C501" s="4" t="s">
        <v>339</v>
      </c>
      <c r="D501" s="6">
        <v>118.34</v>
      </c>
      <c r="E501" s="7">
        <v>44928.647916666669</v>
      </c>
      <c r="F501" s="5" t="s">
        <v>6</v>
      </c>
      <c r="G501" s="4" t="s">
        <v>427</v>
      </c>
      <c r="H501" s="4" t="s">
        <v>1052</v>
      </c>
      <c r="I501" s="4" t="str">
        <f>VLOOKUP(A501,Effectif!B:J,6,0)</f>
        <v>Chloé BERTRAND</v>
      </c>
      <c r="J501" s="4" t="str">
        <f>VLOOKUP(A501,Effectif!B:J,8,0)</f>
        <v>BO</v>
      </c>
    </row>
    <row r="502" spans="1:10" x14ac:dyDescent="0.25">
      <c r="A502" s="4" t="s">
        <v>443</v>
      </c>
      <c r="B502" s="4">
        <v>1034843205</v>
      </c>
      <c r="C502" s="25" t="s">
        <v>338</v>
      </c>
      <c r="D502" s="6">
        <v>384</v>
      </c>
      <c r="E502" s="7">
        <v>44928.449305555558</v>
      </c>
      <c r="F502" s="5" t="s">
        <v>6</v>
      </c>
      <c r="G502" s="4" t="s">
        <v>428</v>
      </c>
      <c r="H502" s="4" t="s">
        <v>1052</v>
      </c>
      <c r="I502" s="4" t="str">
        <f>VLOOKUP(A502,Effectif!B:J,6,0)</f>
        <v>Chloé BERTRAND</v>
      </c>
      <c r="J502" s="4" t="str">
        <f>VLOOKUP(A502,Effectif!B:J,8,0)</f>
        <v>Error PDL</v>
      </c>
    </row>
    <row r="503" spans="1:10" x14ac:dyDescent="0.25">
      <c r="A503" s="4" t="s">
        <v>460</v>
      </c>
      <c r="B503" s="4">
        <v>1034866741</v>
      </c>
      <c r="C503" s="4" t="s">
        <v>339</v>
      </c>
      <c r="D503" s="6">
        <v>10</v>
      </c>
      <c r="E503" s="7">
        <v>44928.423611111109</v>
      </c>
      <c r="F503" s="5" t="s">
        <v>6</v>
      </c>
      <c r="G503" s="4" t="s">
        <v>429</v>
      </c>
      <c r="H503" s="4" t="s">
        <v>1052</v>
      </c>
      <c r="I503" s="4" t="str">
        <f>VLOOKUP(A503,Effectif!B:J,6,0)</f>
        <v>Chloé BERTRAND</v>
      </c>
      <c r="J503" s="4" t="str">
        <f>VLOOKUP(A503,Effectif!B:J,8,0)</f>
        <v>BO</v>
      </c>
    </row>
    <row r="504" spans="1:10" x14ac:dyDescent="0.25">
      <c r="A504" s="4" t="s">
        <v>461</v>
      </c>
      <c r="B504" s="4">
        <v>1034858626</v>
      </c>
      <c r="C504" s="4" t="s">
        <v>339</v>
      </c>
      <c r="D504" s="6">
        <v>18.309999999999999</v>
      </c>
      <c r="E504" s="7">
        <v>44928.769444444442</v>
      </c>
      <c r="F504" s="5" t="s">
        <v>6</v>
      </c>
      <c r="G504" s="4" t="s">
        <v>430</v>
      </c>
      <c r="H504" s="4" t="s">
        <v>1052</v>
      </c>
      <c r="I504" s="4" t="str">
        <f>VLOOKUP(A504,Effectif!B:J,6,0)</f>
        <v>Chloé BERTRAND</v>
      </c>
      <c r="J504" s="4" t="str">
        <f>VLOOKUP(A504,Effectif!B:J,8,0)</f>
        <v>REC</v>
      </c>
    </row>
    <row r="505" spans="1:10" x14ac:dyDescent="0.25">
      <c r="A505" s="4" t="s">
        <v>462</v>
      </c>
      <c r="B505" s="4">
        <v>1034865096</v>
      </c>
      <c r="C505" s="4" t="s">
        <v>333</v>
      </c>
      <c r="D505" s="6">
        <v>102</v>
      </c>
      <c r="E505" s="7">
        <v>44928.52847222222</v>
      </c>
      <c r="F505" s="5" t="s">
        <v>6</v>
      </c>
      <c r="G505" s="4" t="s">
        <v>431</v>
      </c>
      <c r="H505" s="4" t="s">
        <v>1052</v>
      </c>
      <c r="I505" s="4" t="str">
        <f>VLOOKUP(A505,Effectif!B:J,6,0)</f>
        <v>Chloé BERTRAND</v>
      </c>
      <c r="J505" s="4" t="str">
        <f>VLOOKUP(A505,Effectif!B:J,8,0)</f>
        <v>BOC</v>
      </c>
    </row>
    <row r="506" spans="1:10" x14ac:dyDescent="0.25">
      <c r="A506" s="4" t="s">
        <v>463</v>
      </c>
      <c r="B506" s="4">
        <v>1034868545</v>
      </c>
      <c r="C506" s="4" t="s">
        <v>336</v>
      </c>
      <c r="D506" s="6">
        <v>135</v>
      </c>
      <c r="E506" s="7">
        <v>44928.629861111112</v>
      </c>
      <c r="F506" s="5" t="s">
        <v>6</v>
      </c>
      <c r="G506" s="4" t="s">
        <v>432</v>
      </c>
      <c r="H506" s="4" t="s">
        <v>1052</v>
      </c>
      <c r="I506" s="4" t="str">
        <f>VLOOKUP(A506,Effectif!B:J,6,0)</f>
        <v>Chloé BERTRAND</v>
      </c>
      <c r="J506" s="4" t="str">
        <f>VLOOKUP(A506,Effectif!B:J,8,0)</f>
        <v>BO</v>
      </c>
    </row>
    <row r="507" spans="1:10" x14ac:dyDescent="0.25">
      <c r="A507" s="4" t="s">
        <v>464</v>
      </c>
      <c r="B507" s="4">
        <v>1034849927</v>
      </c>
      <c r="C507" s="4" t="s">
        <v>340</v>
      </c>
      <c r="D507" s="6">
        <v>106</v>
      </c>
      <c r="E507" s="7">
        <v>44928.701388888891</v>
      </c>
      <c r="F507" s="5" t="s">
        <v>6</v>
      </c>
      <c r="G507" s="4" t="s">
        <v>433</v>
      </c>
      <c r="H507" s="4" t="s">
        <v>1052</v>
      </c>
      <c r="I507" s="4" t="str">
        <f>VLOOKUP(A507,Effectif!B:J,6,0)</f>
        <v>Chloé BERTRAND</v>
      </c>
      <c r="J507" s="4" t="str">
        <f>VLOOKUP(A507,Effectif!B:J,8,0)</f>
        <v>Chorus</v>
      </c>
    </row>
    <row r="508" spans="1:10" x14ac:dyDescent="0.25">
      <c r="A508" s="4" t="s">
        <v>465</v>
      </c>
      <c r="B508" s="4">
        <v>1034850793</v>
      </c>
      <c r="C508" s="4" t="s">
        <v>341</v>
      </c>
      <c r="D508" s="6">
        <v>25.41</v>
      </c>
      <c r="E508" s="7">
        <v>44928.538194444445</v>
      </c>
      <c r="F508" s="5" t="s">
        <v>7</v>
      </c>
      <c r="G508" s="4" t="s">
        <v>434</v>
      </c>
      <c r="H508" s="4" t="s">
        <v>1052</v>
      </c>
      <c r="I508" s="4" t="str">
        <f>VLOOKUP(A508,Effectif!B:J,6,0)</f>
        <v>Chloé BERTRAND</v>
      </c>
      <c r="J508" s="4" t="str">
        <f>VLOOKUP(A508,Effectif!B:J,8,0)</f>
        <v>FOC</v>
      </c>
    </row>
    <row r="509" spans="1:10" x14ac:dyDescent="0.25">
      <c r="A509" s="4" t="s">
        <v>466</v>
      </c>
      <c r="B509" s="4">
        <v>1034856640</v>
      </c>
      <c r="C509" s="4" t="s">
        <v>337</v>
      </c>
      <c r="D509" s="6">
        <v>80.23</v>
      </c>
      <c r="E509" s="7">
        <v>44928.431944444441</v>
      </c>
      <c r="F509" s="5" t="s">
        <v>6</v>
      </c>
      <c r="G509" s="4" t="s">
        <v>435</v>
      </c>
      <c r="H509" s="4" t="s">
        <v>1052</v>
      </c>
      <c r="I509" s="4" t="str">
        <f>VLOOKUP(A509,Effectif!B:J,6,0)</f>
        <v>Chloé BERTRAND</v>
      </c>
      <c r="J509" s="4" t="str">
        <f>VLOOKUP(A509,Effectif!B:J,8,0)</f>
        <v>BUS</v>
      </c>
    </row>
    <row r="510" spans="1:10" x14ac:dyDescent="0.25">
      <c r="A510" s="4" t="s">
        <v>467</v>
      </c>
      <c r="B510" s="4">
        <v>1034861364</v>
      </c>
      <c r="C510" s="4" t="s">
        <v>333</v>
      </c>
      <c r="D510" s="6">
        <v>154</v>
      </c>
      <c r="E510" s="7">
        <v>44928.432638888888</v>
      </c>
      <c r="F510" s="5" t="s">
        <v>6</v>
      </c>
      <c r="G510" s="4" t="s">
        <v>416</v>
      </c>
      <c r="H510" s="4" t="s">
        <v>1052</v>
      </c>
      <c r="I510" s="4" t="str">
        <f>VLOOKUP(A510,Effectif!B:J,6,0)</f>
        <v>Lise DE WITTE</v>
      </c>
      <c r="J510" s="4" t="str">
        <f>VLOOKUP(A510,Effectif!B:J,8,0)</f>
        <v>REC</v>
      </c>
    </row>
    <row r="511" spans="1:10" x14ac:dyDescent="0.25">
      <c r="A511" s="4" t="s">
        <v>468</v>
      </c>
      <c r="B511" s="4">
        <v>1034864982</v>
      </c>
      <c r="C511" s="4" t="s">
        <v>337</v>
      </c>
      <c r="D511" s="6">
        <v>131</v>
      </c>
      <c r="E511" s="7">
        <v>44928.450694444444</v>
      </c>
      <c r="F511" s="5" t="s">
        <v>6</v>
      </c>
      <c r="G511" s="4" t="s">
        <v>417</v>
      </c>
      <c r="H511" s="4" t="s">
        <v>1052</v>
      </c>
      <c r="I511" s="4" t="str">
        <f>VLOOKUP(A511,Effectif!B:J,6,0)</f>
        <v>Lise DE WITTE</v>
      </c>
      <c r="J511" s="4" t="str">
        <f>VLOOKUP(A511,Effectif!B:J,8,0)</f>
        <v>BO</v>
      </c>
    </row>
    <row r="512" spans="1:10" x14ac:dyDescent="0.25">
      <c r="A512" s="4" t="s">
        <v>469</v>
      </c>
      <c r="B512" s="4">
        <v>1034842559</v>
      </c>
      <c r="C512" s="4" t="s">
        <v>341</v>
      </c>
      <c r="D512" s="6">
        <v>28.65</v>
      </c>
      <c r="E512" s="7">
        <v>44928.524305555555</v>
      </c>
      <c r="F512" s="5" t="s">
        <v>6</v>
      </c>
      <c r="G512" s="4" t="s">
        <v>418</v>
      </c>
      <c r="H512" s="4" t="s">
        <v>1052</v>
      </c>
      <c r="I512" s="4" t="str">
        <f>VLOOKUP(A512,Effectif!B:J,6,0)</f>
        <v>Lise DE WITTE</v>
      </c>
      <c r="J512" s="4" t="str">
        <f>VLOOKUP(A512,Effectif!B:J,8,0)</f>
        <v>BUS</v>
      </c>
    </row>
    <row r="513" spans="1:10" x14ac:dyDescent="0.25">
      <c r="A513" s="4" t="s">
        <v>470</v>
      </c>
      <c r="B513" s="4">
        <v>1034862162</v>
      </c>
      <c r="C513" s="4" t="s">
        <v>336</v>
      </c>
      <c r="D513" s="6">
        <v>16.13</v>
      </c>
      <c r="E513" s="7">
        <v>44928.540972222225</v>
      </c>
      <c r="F513" s="5" t="s">
        <v>6</v>
      </c>
      <c r="G513" s="4" t="s">
        <v>419</v>
      </c>
      <c r="H513" s="4" t="s">
        <v>1052</v>
      </c>
      <c r="I513" s="4" t="str">
        <f>VLOOKUP(A513,Effectif!B:J,6,0)</f>
        <v>Lise DE WITTE</v>
      </c>
      <c r="J513" s="4" t="str">
        <f>VLOOKUP(A513,Effectif!B:J,8,0)</f>
        <v>BOC</v>
      </c>
    </row>
    <row r="514" spans="1:10" x14ac:dyDescent="0.25">
      <c r="A514" s="4" t="s">
        <v>471</v>
      </c>
      <c r="B514" s="4">
        <v>1034864881</v>
      </c>
      <c r="C514" s="4" t="s">
        <v>340</v>
      </c>
      <c r="D514" s="6">
        <v>43</v>
      </c>
      <c r="E514" s="7">
        <v>44928.458333333336</v>
      </c>
      <c r="F514" s="5" t="s">
        <v>6</v>
      </c>
      <c r="G514" s="4" t="s">
        <v>420</v>
      </c>
      <c r="H514" s="4" t="s">
        <v>1052</v>
      </c>
      <c r="I514" s="4" t="str">
        <f>VLOOKUP(A514,Effectif!B:J,6,0)</f>
        <v>Lise DE WITTE</v>
      </c>
      <c r="J514" s="4" t="str">
        <f>VLOOKUP(A514,Effectif!B:J,8,0)</f>
        <v>BO</v>
      </c>
    </row>
    <row r="515" spans="1:10" x14ac:dyDescent="0.25">
      <c r="A515" s="4" t="s">
        <v>472</v>
      </c>
      <c r="B515" s="4">
        <v>1034857602</v>
      </c>
      <c r="C515" s="4" t="s">
        <v>336</v>
      </c>
      <c r="D515" s="6">
        <v>50</v>
      </c>
      <c r="E515" s="7">
        <v>44928.739583333336</v>
      </c>
      <c r="F515" s="5" t="s">
        <v>6</v>
      </c>
      <c r="G515" s="4" t="s">
        <v>421</v>
      </c>
      <c r="H515" s="4" t="s">
        <v>1052</v>
      </c>
      <c r="I515" s="4" t="str">
        <f>VLOOKUP(A515,Effectif!B:J,6,0)</f>
        <v>Lise DE WITTE</v>
      </c>
      <c r="J515" s="4" t="str">
        <f>VLOOKUP(A515,Effectif!B:J,8,0)</f>
        <v>FOC</v>
      </c>
    </row>
    <row r="516" spans="1:10" x14ac:dyDescent="0.25">
      <c r="A516" s="4" t="s">
        <v>473</v>
      </c>
      <c r="B516" s="4">
        <v>1034860070</v>
      </c>
      <c r="C516" s="4" t="s">
        <v>341</v>
      </c>
      <c r="D516" s="6">
        <v>74.709999999999994</v>
      </c>
      <c r="E516" s="7">
        <v>44928.697916666664</v>
      </c>
      <c r="F516" s="5" t="s">
        <v>6</v>
      </c>
      <c r="G516" s="4" t="s">
        <v>422</v>
      </c>
      <c r="H516" s="4" t="s">
        <v>1052</v>
      </c>
      <c r="I516" s="4" t="str">
        <f>VLOOKUP(A516,Effectif!B:J,6,0)</f>
        <v>Lise DE WITTE</v>
      </c>
      <c r="J516" s="4" t="str">
        <f>VLOOKUP(A516,Effectif!B:J,8,0)</f>
        <v>BO</v>
      </c>
    </row>
    <row r="517" spans="1:10" x14ac:dyDescent="0.25">
      <c r="A517" s="4" t="s">
        <v>474</v>
      </c>
      <c r="B517" s="4">
        <v>1034863472</v>
      </c>
      <c r="C517" s="4" t="s">
        <v>341</v>
      </c>
      <c r="D517" s="6">
        <v>30</v>
      </c>
      <c r="E517" s="7">
        <v>44928.723611111112</v>
      </c>
      <c r="F517" s="5" t="s">
        <v>6</v>
      </c>
      <c r="G517" s="4" t="s">
        <v>423</v>
      </c>
      <c r="H517" s="4" t="s">
        <v>1052</v>
      </c>
      <c r="I517" s="4" t="str">
        <f>VLOOKUP(A517,Effectif!B:J,6,0)</f>
        <v>Lise DE WITTE</v>
      </c>
      <c r="J517" s="4" t="str">
        <f>VLOOKUP(A517,Effectif!B:J,8,0)</f>
        <v>BO</v>
      </c>
    </row>
    <row r="518" spans="1:10" x14ac:dyDescent="0.25">
      <c r="A518" s="4" t="s">
        <v>475</v>
      </c>
      <c r="B518" s="4">
        <v>1034860655</v>
      </c>
      <c r="C518" s="4" t="s">
        <v>335</v>
      </c>
      <c r="D518" s="6">
        <v>40</v>
      </c>
      <c r="E518" s="7">
        <v>44928.468055555553</v>
      </c>
      <c r="F518" s="5" t="s">
        <v>6</v>
      </c>
      <c r="G518" s="4" t="s">
        <v>424</v>
      </c>
      <c r="H518" s="4" t="s">
        <v>1052</v>
      </c>
      <c r="I518" s="4" t="str">
        <f>VLOOKUP(A518,Effectif!B:J,6,0)</f>
        <v>Lise DE WITTE</v>
      </c>
      <c r="J518" s="4" t="str">
        <f>VLOOKUP(A518,Effectif!B:J,8,0)</f>
        <v>FOC</v>
      </c>
    </row>
    <row r="519" spans="1:10" x14ac:dyDescent="0.25">
      <c r="A519" s="4" t="s">
        <v>476</v>
      </c>
      <c r="B519" s="4">
        <v>1034863127</v>
      </c>
      <c r="C519" s="4" t="s">
        <v>341</v>
      </c>
      <c r="D519" s="6">
        <v>40.14</v>
      </c>
      <c r="E519" s="7">
        <v>44928.602777777778</v>
      </c>
      <c r="F519" s="5" t="s">
        <v>6</v>
      </c>
      <c r="G519" s="4" t="s">
        <v>425</v>
      </c>
      <c r="H519" s="4" t="s">
        <v>1052</v>
      </c>
      <c r="I519" s="4" t="str">
        <f>VLOOKUP(A519,Effectif!B:J,6,0)</f>
        <v>Lise DE WITTE</v>
      </c>
      <c r="J519" s="4" t="str">
        <f>VLOOKUP(A519,Effectif!B:J,8,0)</f>
        <v>BO</v>
      </c>
    </row>
    <row r="520" spans="1:10" x14ac:dyDescent="0.25">
      <c r="A520" s="4" t="s">
        <v>477</v>
      </c>
      <c r="B520" s="4">
        <v>1034850322</v>
      </c>
      <c r="C520" s="4" t="s">
        <v>341</v>
      </c>
      <c r="D520" s="6">
        <v>50</v>
      </c>
      <c r="E520" s="7">
        <v>44928.512499999997</v>
      </c>
      <c r="F520" s="5" t="s">
        <v>6</v>
      </c>
      <c r="G520" s="4" t="s">
        <v>426</v>
      </c>
      <c r="H520" s="4" t="s">
        <v>1052</v>
      </c>
      <c r="I520" s="4" t="str">
        <f>VLOOKUP(A520,Effectif!B:J,6,0)</f>
        <v>Lise DE WITTE</v>
      </c>
      <c r="J520" s="4" t="str">
        <f>VLOOKUP(A520,Effectif!B:J,8,0)</f>
        <v>REC</v>
      </c>
    </row>
    <row r="521" spans="1:10" x14ac:dyDescent="0.25">
      <c r="A521" s="4" t="s">
        <v>478</v>
      </c>
      <c r="B521" s="4">
        <v>1034866886</v>
      </c>
      <c r="C521" s="4" t="s">
        <v>341</v>
      </c>
      <c r="D521" s="6">
        <v>176.55</v>
      </c>
      <c r="E521" s="7">
        <v>44928.477083333331</v>
      </c>
      <c r="F521" s="5" t="s">
        <v>7</v>
      </c>
      <c r="G521" s="4" t="s">
        <v>427</v>
      </c>
      <c r="H521" s="4" t="s">
        <v>1052</v>
      </c>
      <c r="I521" s="4" t="str">
        <f>VLOOKUP(A521,Effectif!B:J,6,0)</f>
        <v>Lise DE WITTE</v>
      </c>
      <c r="J521" s="4" t="str">
        <f>VLOOKUP(A521,Effectif!B:J,8,0)</f>
        <v>BO</v>
      </c>
    </row>
    <row r="522" spans="1:10" x14ac:dyDescent="0.25">
      <c r="A522" s="4" t="s">
        <v>479</v>
      </c>
      <c r="B522" s="4">
        <v>1034865702</v>
      </c>
      <c r="C522" s="4" t="s">
        <v>336</v>
      </c>
      <c r="D522" s="6">
        <v>70</v>
      </c>
      <c r="E522" s="7">
        <v>44928.586805555555</v>
      </c>
      <c r="F522" s="5" t="s">
        <v>6</v>
      </c>
      <c r="G522" s="4" t="s">
        <v>428</v>
      </c>
      <c r="H522" s="4" t="s">
        <v>1052</v>
      </c>
      <c r="I522" s="4" t="str">
        <f>VLOOKUP(A522,Effectif!B:J,6,0)</f>
        <v>Lise DE WITTE</v>
      </c>
      <c r="J522" s="4" t="str">
        <f>VLOOKUP(A522,Effectif!B:J,8,0)</f>
        <v>FOC</v>
      </c>
    </row>
    <row r="523" spans="1:10" x14ac:dyDescent="0.25">
      <c r="A523" s="4" t="s">
        <v>480</v>
      </c>
      <c r="B523" s="4">
        <v>1034847063</v>
      </c>
      <c r="C523" s="5" t="s">
        <v>332</v>
      </c>
      <c r="D523" s="6">
        <v>178</v>
      </c>
      <c r="E523" s="7">
        <v>44928.754861111112</v>
      </c>
      <c r="F523" s="5" t="s">
        <v>6</v>
      </c>
      <c r="G523" s="4" t="s">
        <v>429</v>
      </c>
      <c r="H523" s="4" t="s">
        <v>1052</v>
      </c>
      <c r="I523" s="4" t="str">
        <f>VLOOKUP(A523,Effectif!B:J,6,0)</f>
        <v>Lise DE WITTE</v>
      </c>
      <c r="J523" s="4" t="str">
        <f>VLOOKUP(A523,Effectif!B:J,8,0)</f>
        <v>REC</v>
      </c>
    </row>
    <row r="524" spans="1:10" x14ac:dyDescent="0.25">
      <c r="A524" s="4" t="s">
        <v>481</v>
      </c>
      <c r="B524" s="4">
        <v>1034854894</v>
      </c>
      <c r="C524" s="5" t="s">
        <v>332</v>
      </c>
      <c r="D524" s="6">
        <v>173.62</v>
      </c>
      <c r="E524" s="7">
        <v>44928.426388888889</v>
      </c>
      <c r="F524" s="5" t="s">
        <v>6</v>
      </c>
      <c r="G524" s="4" t="s">
        <v>430</v>
      </c>
      <c r="H524" s="4" t="s">
        <v>1052</v>
      </c>
      <c r="I524" s="4" t="str">
        <f>VLOOKUP(A524,Effectif!B:J,6,0)</f>
        <v>Lise DE WITTE</v>
      </c>
      <c r="J524" s="4" t="str">
        <f>VLOOKUP(A524,Effectif!B:J,8,0)</f>
        <v>RET</v>
      </c>
    </row>
    <row r="525" spans="1:10" x14ac:dyDescent="0.25">
      <c r="A525" s="4" t="s">
        <v>482</v>
      </c>
      <c r="B525" s="4">
        <v>1034851352</v>
      </c>
      <c r="C525" s="5" t="s">
        <v>332</v>
      </c>
      <c r="D525" s="6">
        <v>67.7</v>
      </c>
      <c r="E525" s="7">
        <v>44928.791666666664</v>
      </c>
      <c r="F525" s="5" t="s">
        <v>6</v>
      </c>
      <c r="G525" s="4" t="s">
        <v>431</v>
      </c>
      <c r="H525" s="4" t="s">
        <v>1052</v>
      </c>
      <c r="I525" s="4" t="str">
        <f>VLOOKUP(A525,Effectif!B:J,6,0)</f>
        <v>Lise DE WITTE</v>
      </c>
      <c r="J525" s="4" t="str">
        <f>VLOOKUP(A525,Effectif!B:J,8,0)</f>
        <v>REC</v>
      </c>
    </row>
    <row r="526" spans="1:10" x14ac:dyDescent="0.25">
      <c r="A526" s="4" t="s">
        <v>483</v>
      </c>
      <c r="B526" s="4">
        <v>1034860364</v>
      </c>
      <c r="C526" s="5" t="s">
        <v>332</v>
      </c>
      <c r="D526" s="6">
        <v>147.41999999999999</v>
      </c>
      <c r="E526" s="7">
        <v>44928.493750000001</v>
      </c>
      <c r="F526" s="5" t="s">
        <v>6</v>
      </c>
      <c r="G526" s="4" t="s">
        <v>432</v>
      </c>
      <c r="H526" s="4" t="s">
        <v>1052</v>
      </c>
      <c r="I526" s="4" t="str">
        <f>VLOOKUP(A526,Effectif!B:J,6,0)</f>
        <v>Lise DE WITTE</v>
      </c>
      <c r="J526" s="4" t="str">
        <f>VLOOKUP(A526,Effectif!B:J,8,0)</f>
        <v>FOC</v>
      </c>
    </row>
    <row r="527" spans="1:10" x14ac:dyDescent="0.25">
      <c r="A527" s="4" t="s">
        <v>484</v>
      </c>
      <c r="B527" s="4">
        <v>1034863422</v>
      </c>
      <c r="C527" s="5" t="s">
        <v>332</v>
      </c>
      <c r="D527" s="6">
        <v>27.27</v>
      </c>
      <c r="E527" s="7">
        <v>44928.446527777778</v>
      </c>
      <c r="F527" s="5" t="s">
        <v>6</v>
      </c>
      <c r="G527" s="4" t="s">
        <v>433</v>
      </c>
      <c r="H527" s="4" t="s">
        <v>1052</v>
      </c>
      <c r="I527" s="4" t="str">
        <f>VLOOKUP(A527,Effectif!B:J,6,0)</f>
        <v>Lise DE WITTE</v>
      </c>
      <c r="J527" s="4" t="str">
        <f>VLOOKUP(A527,Effectif!B:J,8,0)</f>
        <v>BO</v>
      </c>
    </row>
    <row r="528" spans="1:10" x14ac:dyDescent="0.25">
      <c r="A528" s="4" t="s">
        <v>485</v>
      </c>
      <c r="B528" s="4">
        <v>1034854572</v>
      </c>
      <c r="C528" s="5" t="s">
        <v>332</v>
      </c>
      <c r="D528" s="6">
        <v>323</v>
      </c>
      <c r="E528" s="7">
        <v>44928.601388888892</v>
      </c>
      <c r="F528" s="5" t="s">
        <v>7</v>
      </c>
      <c r="G528" s="4" t="s">
        <v>434</v>
      </c>
      <c r="H528" s="4" t="s">
        <v>1052</v>
      </c>
      <c r="I528" s="4" t="str">
        <f>VLOOKUP(A528,Effectif!B:J,6,0)</f>
        <v>Lise DE WITTE</v>
      </c>
      <c r="J528" s="4" t="str">
        <f>VLOOKUP(A528,Effectif!B:J,8,0)</f>
        <v>REC</v>
      </c>
    </row>
    <row r="529" spans="1:10" x14ac:dyDescent="0.25">
      <c r="A529" s="4" t="s">
        <v>486</v>
      </c>
      <c r="B529" s="4">
        <v>1034855325</v>
      </c>
      <c r="C529" s="4" t="s">
        <v>335</v>
      </c>
      <c r="D529" s="6">
        <v>228.9</v>
      </c>
      <c r="E529" s="7">
        <v>44928.751388888886</v>
      </c>
      <c r="F529" s="5" t="s">
        <v>6</v>
      </c>
      <c r="G529" s="4" t="s">
        <v>435</v>
      </c>
      <c r="H529" s="4" t="s">
        <v>1052</v>
      </c>
      <c r="I529" s="4" t="str">
        <f>VLOOKUP(A529,Effectif!B:J,6,0)</f>
        <v>Lise DE WITTE</v>
      </c>
      <c r="J529" s="4" t="str">
        <f>VLOOKUP(A529,Effectif!B:J,8,0)</f>
        <v>FOC</v>
      </c>
    </row>
    <row r="530" spans="1:10" x14ac:dyDescent="0.25">
      <c r="A530" s="4" t="s">
        <v>487</v>
      </c>
      <c r="B530" s="4">
        <v>1034850697</v>
      </c>
      <c r="C530" s="4" t="s">
        <v>337</v>
      </c>
      <c r="D530" s="6">
        <v>93.23</v>
      </c>
      <c r="E530" s="7">
        <v>44928.477777777778</v>
      </c>
      <c r="F530" s="5" t="s">
        <v>6</v>
      </c>
      <c r="G530" s="4" t="s">
        <v>416</v>
      </c>
      <c r="H530" s="4" t="s">
        <v>1052</v>
      </c>
      <c r="I530" s="4" t="str">
        <f>VLOOKUP(A530,Effectif!B:J,6,0)</f>
        <v>Lise DE WITTE</v>
      </c>
      <c r="J530" s="4" t="str">
        <f>VLOOKUP(A530,Effectif!B:J,8,0)</f>
        <v>BUS</v>
      </c>
    </row>
    <row r="531" spans="1:10" x14ac:dyDescent="0.25">
      <c r="A531" s="4" t="s">
        <v>488</v>
      </c>
      <c r="B531" s="4">
        <v>1034857078</v>
      </c>
      <c r="C531" s="25" t="s">
        <v>338</v>
      </c>
      <c r="D531" s="6">
        <v>43.55</v>
      </c>
      <c r="E531" s="7">
        <v>44928.690972222219</v>
      </c>
      <c r="F531" s="5" t="s">
        <v>6</v>
      </c>
      <c r="G531" s="4" t="s">
        <v>417</v>
      </c>
      <c r="H531" s="4" t="s">
        <v>1052</v>
      </c>
      <c r="I531" s="4" t="str">
        <f>VLOOKUP(A531,Effectif!B:J,6,0)</f>
        <v>Lise DE WITTE</v>
      </c>
      <c r="J531" s="4" t="str">
        <f>VLOOKUP(A531,Effectif!B:J,8,0)</f>
        <v>REC</v>
      </c>
    </row>
    <row r="532" spans="1:10" x14ac:dyDescent="0.25">
      <c r="A532" s="4" t="s">
        <v>489</v>
      </c>
      <c r="B532" s="4">
        <v>1034842076</v>
      </c>
      <c r="C532" s="4" t="s">
        <v>333</v>
      </c>
      <c r="D532" s="6">
        <v>61.96</v>
      </c>
      <c r="E532" s="7">
        <v>44928.629166666666</v>
      </c>
      <c r="F532" s="5" t="s">
        <v>6</v>
      </c>
      <c r="G532" s="4" t="s">
        <v>418</v>
      </c>
      <c r="H532" s="4" t="s">
        <v>1052</v>
      </c>
      <c r="I532" s="4" t="str">
        <f>VLOOKUP(A532,Effectif!B:J,6,0)</f>
        <v>Lise DE WITTE</v>
      </c>
      <c r="J532" s="4" t="str">
        <f>VLOOKUP(A532,Effectif!B:J,8,0)</f>
        <v>REC</v>
      </c>
    </row>
    <row r="533" spans="1:10" x14ac:dyDescent="0.25">
      <c r="A533" s="4" t="s">
        <v>490</v>
      </c>
      <c r="B533" s="4">
        <v>1034855801</v>
      </c>
      <c r="C533" s="4" t="s">
        <v>339</v>
      </c>
      <c r="D533" s="6">
        <v>109.98</v>
      </c>
      <c r="E533" s="7">
        <v>44928.678472222222</v>
      </c>
      <c r="F533" s="5" t="s">
        <v>6</v>
      </c>
      <c r="G533" s="4" t="s">
        <v>419</v>
      </c>
      <c r="H533" s="4" t="s">
        <v>1052</v>
      </c>
      <c r="I533" s="4" t="str">
        <f>VLOOKUP(A533,Effectif!B:J,6,0)</f>
        <v>Lise DE WITTE</v>
      </c>
      <c r="J533" s="4" t="str">
        <f>VLOOKUP(A533,Effectif!B:J,8,0)</f>
        <v>FOC</v>
      </c>
    </row>
    <row r="534" spans="1:10" x14ac:dyDescent="0.25">
      <c r="A534" s="4" t="s">
        <v>491</v>
      </c>
      <c r="B534" s="4">
        <v>1034855475</v>
      </c>
      <c r="C534" s="25" t="s">
        <v>338</v>
      </c>
      <c r="D534" s="6">
        <v>162.88</v>
      </c>
      <c r="E534" s="7">
        <v>44928.423611111109</v>
      </c>
      <c r="F534" s="5" t="s">
        <v>6</v>
      </c>
      <c r="G534" s="4" t="s">
        <v>420</v>
      </c>
      <c r="H534" s="4" t="s">
        <v>1052</v>
      </c>
      <c r="I534" s="4" t="str">
        <f>VLOOKUP(A534,Effectif!B:J,6,0)</f>
        <v>Lise DE WITTE</v>
      </c>
      <c r="J534" s="4" t="str">
        <f>VLOOKUP(A534,Effectif!B:J,8,0)</f>
        <v>BUS</v>
      </c>
    </row>
    <row r="535" spans="1:10" x14ac:dyDescent="0.25">
      <c r="A535" s="4" t="s">
        <v>492</v>
      </c>
      <c r="B535" s="4">
        <v>1034865519</v>
      </c>
      <c r="C535" s="4" t="s">
        <v>339</v>
      </c>
      <c r="D535" s="6">
        <v>89.61</v>
      </c>
      <c r="E535" s="7">
        <v>44928.626388888886</v>
      </c>
      <c r="F535" s="5" t="s">
        <v>6</v>
      </c>
      <c r="G535" s="4" t="s">
        <v>421</v>
      </c>
      <c r="H535" s="4" t="s">
        <v>1052</v>
      </c>
      <c r="I535" s="4" t="str">
        <f>VLOOKUP(A535,Effectif!B:J,6,0)</f>
        <v>Lise DE WITTE</v>
      </c>
      <c r="J535" s="4" t="str">
        <f>VLOOKUP(A535,Effectif!B:J,8,0)</f>
        <v>FOC</v>
      </c>
    </row>
    <row r="536" spans="1:10" x14ac:dyDescent="0.25">
      <c r="A536" s="4" t="s">
        <v>493</v>
      </c>
      <c r="B536" s="4">
        <v>1034857748</v>
      </c>
      <c r="C536" s="4" t="s">
        <v>339</v>
      </c>
      <c r="D536" s="6">
        <v>118</v>
      </c>
      <c r="E536" s="7">
        <v>44928.454861111109</v>
      </c>
      <c r="F536" s="5" t="s">
        <v>6</v>
      </c>
      <c r="G536" s="4" t="s">
        <v>422</v>
      </c>
      <c r="H536" s="4" t="s">
        <v>1052</v>
      </c>
      <c r="I536" s="4" t="str">
        <f>VLOOKUP(A536,Effectif!B:J,6,0)</f>
        <v>Lise DE WITTE</v>
      </c>
      <c r="J536" s="4" t="str">
        <f>VLOOKUP(A536,Effectif!B:J,8,0)</f>
        <v>REC</v>
      </c>
    </row>
    <row r="537" spans="1:10" x14ac:dyDescent="0.25">
      <c r="A537" s="4" t="s">
        <v>494</v>
      </c>
      <c r="B537" s="4">
        <v>1034854027</v>
      </c>
      <c r="C537" s="4" t="s">
        <v>333</v>
      </c>
      <c r="D537" s="6">
        <v>262.04000000000002</v>
      </c>
      <c r="E537" s="7">
        <v>44928.504861111112</v>
      </c>
      <c r="F537" s="5" t="s">
        <v>6</v>
      </c>
      <c r="G537" s="4" t="s">
        <v>423</v>
      </c>
      <c r="H537" s="4" t="s">
        <v>1052</v>
      </c>
      <c r="I537" s="4" t="str">
        <f>VLOOKUP(A537,Effectif!B:J,6,0)</f>
        <v>Lise DE WITTE</v>
      </c>
      <c r="J537" s="4" t="str">
        <f>VLOOKUP(A537,Effectif!B:J,8,0)</f>
        <v>FOC</v>
      </c>
    </row>
    <row r="538" spans="1:10" x14ac:dyDescent="0.25">
      <c r="A538" s="4" t="s">
        <v>495</v>
      </c>
      <c r="B538" s="4">
        <v>1034862544</v>
      </c>
      <c r="C538" s="4" t="s">
        <v>336</v>
      </c>
      <c r="D538" s="6">
        <v>124</v>
      </c>
      <c r="E538" s="7">
        <v>44928.522916666669</v>
      </c>
      <c r="F538" s="5" t="s">
        <v>6</v>
      </c>
      <c r="G538" s="4" t="s">
        <v>424</v>
      </c>
      <c r="H538" s="4" t="s">
        <v>1052</v>
      </c>
      <c r="I538" s="4" t="str">
        <f>VLOOKUP(A538,Effectif!B:J,6,0)</f>
        <v>Lise DE WITTE</v>
      </c>
      <c r="J538" s="4" t="str">
        <f>VLOOKUP(A538,Effectif!B:J,8,0)</f>
        <v>BO</v>
      </c>
    </row>
    <row r="539" spans="1:10" x14ac:dyDescent="0.25">
      <c r="A539" s="4" t="s">
        <v>496</v>
      </c>
      <c r="B539" s="4">
        <v>1034843363</v>
      </c>
      <c r="C539" s="4" t="s">
        <v>340</v>
      </c>
      <c r="D539" s="6">
        <v>164.63</v>
      </c>
      <c r="E539" s="7">
        <v>44928.534722222219</v>
      </c>
      <c r="F539" s="5" t="s">
        <v>7</v>
      </c>
      <c r="G539" s="4" t="s">
        <v>425</v>
      </c>
      <c r="H539" s="4" t="s">
        <v>1052</v>
      </c>
      <c r="I539" s="4" t="str">
        <f>VLOOKUP(A539,Effectif!B:J,6,0)</f>
        <v>Lise DE WITTE</v>
      </c>
      <c r="J539" s="4" t="str">
        <f>VLOOKUP(A539,Effectif!B:J,8,0)</f>
        <v>BO</v>
      </c>
    </row>
    <row r="540" spans="1:10" x14ac:dyDescent="0.25">
      <c r="A540" s="4" t="s">
        <v>497</v>
      </c>
      <c r="B540" s="4">
        <v>1034844471</v>
      </c>
      <c r="C540" s="4" t="s">
        <v>341</v>
      </c>
      <c r="D540" s="6">
        <v>33.450000000000003</v>
      </c>
      <c r="E540" s="7">
        <v>44928.559027777781</v>
      </c>
      <c r="F540" s="5" t="s">
        <v>6</v>
      </c>
      <c r="G540" s="4" t="s">
        <v>426</v>
      </c>
      <c r="H540" s="4" t="s">
        <v>1052</v>
      </c>
      <c r="I540" s="4" t="str">
        <f>VLOOKUP(A540,Effectif!B:J,6,0)</f>
        <v>Lise DE WITTE</v>
      </c>
      <c r="J540" s="4" t="str">
        <f>VLOOKUP(A540,Effectif!B:J,8,0)</f>
        <v>BOC</v>
      </c>
    </row>
    <row r="541" spans="1:10" x14ac:dyDescent="0.25">
      <c r="A541" s="4" t="s">
        <v>498</v>
      </c>
      <c r="B541" s="4">
        <v>1034858764</v>
      </c>
      <c r="C541" s="4" t="s">
        <v>337</v>
      </c>
      <c r="D541" s="6">
        <v>111.69</v>
      </c>
      <c r="E541" s="7">
        <v>44928.6875</v>
      </c>
      <c r="F541" s="5" t="s">
        <v>7</v>
      </c>
      <c r="G541" s="4" t="s">
        <v>427</v>
      </c>
      <c r="H541" s="4" t="s">
        <v>1052</v>
      </c>
      <c r="I541" s="4" t="str">
        <f>VLOOKUP(A541,Effectif!B:J,6,0)</f>
        <v>Lise DE WITTE</v>
      </c>
      <c r="J541" s="4" t="str">
        <f>VLOOKUP(A541,Effectif!B:J,8,0)</f>
        <v>BO</v>
      </c>
    </row>
    <row r="542" spans="1:10" x14ac:dyDescent="0.25">
      <c r="A542" s="4" t="s">
        <v>499</v>
      </c>
      <c r="B542" s="4">
        <v>1034867192</v>
      </c>
      <c r="C542" s="4" t="s">
        <v>333</v>
      </c>
      <c r="D542" s="6">
        <v>16.13</v>
      </c>
      <c r="E542" s="7">
        <v>44928.779861111114</v>
      </c>
      <c r="F542" s="5" t="s">
        <v>6</v>
      </c>
      <c r="G542" s="4" t="s">
        <v>428</v>
      </c>
      <c r="H542" s="4" t="s">
        <v>1052</v>
      </c>
      <c r="I542" s="4" t="str">
        <f>VLOOKUP(A542,Effectif!B:J,6,0)</f>
        <v>Lise DE WITTE</v>
      </c>
      <c r="J542" s="4" t="str">
        <f>VLOOKUP(A542,Effectif!B:J,8,0)</f>
        <v>REC</v>
      </c>
    </row>
    <row r="543" spans="1:10" x14ac:dyDescent="0.25">
      <c r="A543" s="4" t="s">
        <v>500</v>
      </c>
      <c r="B543" s="4">
        <v>1034861367</v>
      </c>
      <c r="C543" s="4" t="s">
        <v>337</v>
      </c>
      <c r="D543" s="6">
        <v>31</v>
      </c>
      <c r="E543" s="7">
        <v>44928.431944444441</v>
      </c>
      <c r="F543" s="5" t="s">
        <v>6</v>
      </c>
      <c r="G543" s="4" t="s">
        <v>429</v>
      </c>
      <c r="H543" s="4" t="s">
        <v>1052</v>
      </c>
      <c r="I543" s="4" t="str">
        <f>VLOOKUP(A543,Effectif!B:J,6,0)</f>
        <v>Lise DE WITTE</v>
      </c>
      <c r="J543" s="4" t="str">
        <f>VLOOKUP(A543,Effectif!B:J,8,0)</f>
        <v>Chorus</v>
      </c>
    </row>
    <row r="544" spans="1:10" x14ac:dyDescent="0.25">
      <c r="A544" s="4" t="s">
        <v>501</v>
      </c>
      <c r="B544" s="4">
        <v>1034867104</v>
      </c>
      <c r="C544" s="4" t="s">
        <v>341</v>
      </c>
      <c r="D544" s="6">
        <v>10</v>
      </c>
      <c r="E544" s="7">
        <v>44928.539583333331</v>
      </c>
      <c r="F544" s="5" t="s">
        <v>7</v>
      </c>
      <c r="G544" s="4" t="s">
        <v>430</v>
      </c>
      <c r="H544" s="4" t="s">
        <v>1052</v>
      </c>
      <c r="I544" s="4" t="str">
        <f>VLOOKUP(A544,Effectif!B:J,6,0)</f>
        <v>Lise DE WITTE</v>
      </c>
      <c r="J544" s="4" t="str">
        <f>VLOOKUP(A544,Effectif!B:J,8,0)</f>
        <v>BUS</v>
      </c>
    </row>
    <row r="545" spans="1:10" x14ac:dyDescent="0.25">
      <c r="A545" s="4" t="s">
        <v>502</v>
      </c>
      <c r="B545" s="4">
        <v>1034847437</v>
      </c>
      <c r="C545" s="4" t="s">
        <v>336</v>
      </c>
      <c r="D545" s="6">
        <v>38.01</v>
      </c>
      <c r="E545" s="7">
        <v>44928.576388888891</v>
      </c>
      <c r="F545" s="5" t="s">
        <v>7</v>
      </c>
      <c r="G545" s="4" t="s">
        <v>431</v>
      </c>
      <c r="H545" s="4" t="s">
        <v>1052</v>
      </c>
      <c r="I545" s="4" t="str">
        <f>VLOOKUP(A545,Effectif!B:J,6,0)</f>
        <v>Lise DE WITTE</v>
      </c>
      <c r="J545" s="4" t="str">
        <f>VLOOKUP(A545,Effectif!B:J,8,0)</f>
        <v>BO</v>
      </c>
    </row>
    <row r="546" spans="1:10" x14ac:dyDescent="0.25">
      <c r="A546" s="4" t="s">
        <v>503</v>
      </c>
      <c r="B546" s="4">
        <v>1034849299</v>
      </c>
      <c r="C546" s="4" t="s">
        <v>340</v>
      </c>
      <c r="D546" s="6">
        <v>141.06</v>
      </c>
      <c r="E546" s="7">
        <v>44928.577777777777</v>
      </c>
      <c r="F546" s="5" t="s">
        <v>6</v>
      </c>
      <c r="G546" s="4" t="s">
        <v>432</v>
      </c>
      <c r="H546" s="4" t="s">
        <v>1052</v>
      </c>
      <c r="I546" s="4" t="str">
        <f>VLOOKUP(A546,Effectif!B:J,6,0)</f>
        <v>Lise DE WITTE</v>
      </c>
      <c r="J546" s="4" t="str">
        <f>VLOOKUP(A546,Effectif!B:J,8,0)</f>
        <v>RET</v>
      </c>
    </row>
    <row r="547" spans="1:10" x14ac:dyDescent="0.25">
      <c r="A547" s="4" t="s">
        <v>504</v>
      </c>
      <c r="B547" s="4">
        <v>1034856550</v>
      </c>
      <c r="C547" s="4" t="s">
        <v>336</v>
      </c>
      <c r="D547" s="6">
        <v>290</v>
      </c>
      <c r="E547" s="7">
        <v>44928.686111111114</v>
      </c>
      <c r="F547" s="5" t="s">
        <v>6</v>
      </c>
      <c r="G547" s="4" t="s">
        <v>433</v>
      </c>
      <c r="H547" s="4" t="s">
        <v>1052</v>
      </c>
      <c r="I547" s="4" t="str">
        <f>VLOOKUP(A547,Effectif!B:J,6,0)</f>
        <v>Lise DE WITTE</v>
      </c>
      <c r="J547" s="4" t="str">
        <f>VLOOKUP(A547,Effectif!B:J,8,0)</f>
        <v>BUS</v>
      </c>
    </row>
    <row r="548" spans="1:10" x14ac:dyDescent="0.25">
      <c r="A548" s="4" t="s">
        <v>505</v>
      </c>
      <c r="B548" s="4">
        <v>1034850660</v>
      </c>
      <c r="C548" s="4" t="s">
        <v>341</v>
      </c>
      <c r="D548" s="6">
        <v>236</v>
      </c>
      <c r="E548" s="7">
        <v>44928.72152777778</v>
      </c>
      <c r="F548" s="5" t="s">
        <v>6</v>
      </c>
      <c r="G548" s="4" t="s">
        <v>434</v>
      </c>
      <c r="H548" s="4" t="s">
        <v>1052</v>
      </c>
      <c r="I548" s="4" t="str">
        <f>VLOOKUP(A548,Effectif!B:J,6,0)</f>
        <v>Lise DE WITTE</v>
      </c>
      <c r="J548" s="4" t="str">
        <f>VLOOKUP(A548,Effectif!B:J,8,0)</f>
        <v>BOC</v>
      </c>
    </row>
    <row r="549" spans="1:10" x14ac:dyDescent="0.25">
      <c r="A549" s="4" t="s">
        <v>506</v>
      </c>
      <c r="B549" s="4">
        <v>1034863303</v>
      </c>
      <c r="C549" s="4" t="s">
        <v>341</v>
      </c>
      <c r="D549" s="6">
        <v>100</v>
      </c>
      <c r="E549" s="7">
        <v>44928.481249999997</v>
      </c>
      <c r="F549" s="5" t="s">
        <v>7</v>
      </c>
      <c r="G549" s="4" t="s">
        <v>435</v>
      </c>
      <c r="H549" s="4" t="s">
        <v>1052</v>
      </c>
      <c r="I549" s="4" t="str">
        <f>VLOOKUP(A549,Effectif!B:J,6,0)</f>
        <v>Lise DE WITTE</v>
      </c>
      <c r="J549" s="4" t="str">
        <f>VLOOKUP(A549,Effectif!B:J,8,0)</f>
        <v>REC</v>
      </c>
    </row>
    <row r="550" spans="1:10" x14ac:dyDescent="0.25">
      <c r="A550" s="4" t="s">
        <v>507</v>
      </c>
      <c r="B550" s="4">
        <v>1034858883</v>
      </c>
      <c r="C550" s="4" t="s">
        <v>335</v>
      </c>
      <c r="D550" s="6">
        <v>110</v>
      </c>
      <c r="E550" s="7">
        <v>44928.731944444444</v>
      </c>
      <c r="F550" s="5" t="s">
        <v>7</v>
      </c>
      <c r="G550" s="4" t="s">
        <v>416</v>
      </c>
      <c r="H550" s="4" t="s">
        <v>1052</v>
      </c>
      <c r="I550" s="4" t="str">
        <f>VLOOKUP(A550,Effectif!B:J,6,0)</f>
        <v>Lise DE WITTE</v>
      </c>
      <c r="J550" s="4" t="str">
        <f>VLOOKUP(A550,Effectif!B:J,8,0)</f>
        <v>BOC</v>
      </c>
    </row>
    <row r="551" spans="1:10" x14ac:dyDescent="0.25">
      <c r="A551" s="4" t="s">
        <v>508</v>
      </c>
      <c r="B551" s="4">
        <v>1034850371</v>
      </c>
      <c r="C551" s="4" t="s">
        <v>341</v>
      </c>
      <c r="D551" s="6">
        <v>30</v>
      </c>
      <c r="E551" s="7">
        <v>44928.612500000003</v>
      </c>
      <c r="F551" s="5" t="s">
        <v>6</v>
      </c>
      <c r="G551" s="4" t="s">
        <v>417</v>
      </c>
      <c r="H551" s="4" t="s">
        <v>1052</v>
      </c>
      <c r="I551" s="4" t="str">
        <f>VLOOKUP(A551,Effectif!B:J,6,0)</f>
        <v>Lise DE WITTE</v>
      </c>
      <c r="J551" s="4" t="str">
        <f>VLOOKUP(A551,Effectif!B:J,8,0)</f>
        <v>FOC</v>
      </c>
    </row>
    <row r="552" spans="1:10" x14ac:dyDescent="0.25">
      <c r="A552" s="4" t="s">
        <v>443</v>
      </c>
      <c r="B552" s="4">
        <v>1034868100</v>
      </c>
      <c r="C552" s="4" t="s">
        <v>341</v>
      </c>
      <c r="D552" s="6">
        <v>195</v>
      </c>
      <c r="E552" s="7">
        <v>44928.609722222223</v>
      </c>
      <c r="F552" s="5" t="s">
        <v>6</v>
      </c>
      <c r="G552" s="4" t="s">
        <v>418</v>
      </c>
      <c r="H552" s="4" t="s">
        <v>1052</v>
      </c>
      <c r="I552" s="4" t="str">
        <f>VLOOKUP(A552,Effectif!B:J,6,0)</f>
        <v>Chloé BERTRAND</v>
      </c>
      <c r="J552" s="4" t="str">
        <f>VLOOKUP(A552,Effectif!B:J,8,0)</f>
        <v>Error PDL</v>
      </c>
    </row>
    <row r="553" spans="1:10" x14ac:dyDescent="0.25">
      <c r="A553" s="4" t="s">
        <v>510</v>
      </c>
      <c r="B553" s="4">
        <v>1034861383</v>
      </c>
      <c r="C553" s="4" t="s">
        <v>341</v>
      </c>
      <c r="D553" s="6">
        <v>100</v>
      </c>
      <c r="E553" s="7">
        <v>44928.561111111114</v>
      </c>
      <c r="F553" s="5" t="s">
        <v>6</v>
      </c>
      <c r="G553" s="4" t="s">
        <v>419</v>
      </c>
      <c r="H553" s="4" t="s">
        <v>1052</v>
      </c>
      <c r="I553" s="4" t="str">
        <f>VLOOKUP(A553,Effectif!B:J,6,0)</f>
        <v>Lise DE WITTE</v>
      </c>
      <c r="J553" s="4" t="str">
        <f>VLOOKUP(A553,Effectif!B:J,8,0)</f>
        <v>RET</v>
      </c>
    </row>
    <row r="554" spans="1:10" x14ac:dyDescent="0.25">
      <c r="A554" s="4" t="s">
        <v>511</v>
      </c>
      <c r="B554" s="4">
        <v>1034846426</v>
      </c>
      <c r="C554" s="4" t="s">
        <v>336</v>
      </c>
      <c r="D554" s="6">
        <v>140</v>
      </c>
      <c r="E554" s="7">
        <v>44928.699305555558</v>
      </c>
      <c r="F554" s="5" t="s">
        <v>7</v>
      </c>
      <c r="G554" s="4" t="s">
        <v>420</v>
      </c>
      <c r="H554" s="4" t="s">
        <v>1052</v>
      </c>
      <c r="I554" s="4" t="str">
        <f>VLOOKUP(A554,Effectif!B:J,6,0)</f>
        <v>Lise DE WITTE</v>
      </c>
      <c r="J554" s="4" t="str">
        <f>VLOOKUP(A554,Effectif!B:J,8,0)</f>
        <v>BUS</v>
      </c>
    </row>
    <row r="555" spans="1:10" x14ac:dyDescent="0.25">
      <c r="A555" s="4" t="s">
        <v>512</v>
      </c>
      <c r="B555" s="4">
        <v>1034863762</v>
      </c>
      <c r="C555" s="4" t="s">
        <v>335</v>
      </c>
      <c r="D555" s="6">
        <v>44</v>
      </c>
      <c r="E555" s="7">
        <v>44928.48541666667</v>
      </c>
      <c r="F555" s="5" t="s">
        <v>6</v>
      </c>
      <c r="G555" s="4" t="s">
        <v>421</v>
      </c>
      <c r="H555" s="4" t="s">
        <v>1052</v>
      </c>
      <c r="I555" s="4" t="str">
        <f>VLOOKUP(A555,Effectif!B:J,6,0)</f>
        <v>Lise DE WITTE</v>
      </c>
      <c r="J555" s="4" t="str">
        <f>VLOOKUP(A555,Effectif!B:J,8,0)</f>
        <v>BO</v>
      </c>
    </row>
    <row r="556" spans="1:10" x14ac:dyDescent="0.25">
      <c r="A556" s="4" t="s">
        <v>513</v>
      </c>
      <c r="B556" s="4">
        <v>1034860403</v>
      </c>
      <c r="C556" s="4" t="s">
        <v>337</v>
      </c>
      <c r="D556" s="6">
        <v>54.42</v>
      </c>
      <c r="E556" s="7">
        <v>44928.428472222222</v>
      </c>
      <c r="F556" s="5" t="s">
        <v>6</v>
      </c>
      <c r="G556" s="4" t="s">
        <v>422</v>
      </c>
      <c r="H556" s="4" t="s">
        <v>1052</v>
      </c>
      <c r="I556" s="4" t="str">
        <f>VLOOKUP(A556,Effectif!B:J,6,0)</f>
        <v>Lise DE WITTE</v>
      </c>
      <c r="J556" s="4" t="str">
        <f>VLOOKUP(A556,Effectif!B:J,8,0)</f>
        <v>FOC</v>
      </c>
    </row>
    <row r="557" spans="1:10" x14ac:dyDescent="0.25">
      <c r="A557" s="4" t="s">
        <v>443</v>
      </c>
      <c r="B557" s="4">
        <v>1034863088</v>
      </c>
      <c r="C557" s="25" t="s">
        <v>338</v>
      </c>
      <c r="D557" s="6">
        <v>200</v>
      </c>
      <c r="E557" s="7">
        <v>44928.464583333334</v>
      </c>
      <c r="F557" s="5" t="s">
        <v>8</v>
      </c>
      <c r="G557" s="4" t="s">
        <v>423</v>
      </c>
      <c r="H557" s="4" t="s">
        <v>1052</v>
      </c>
      <c r="I557" s="4" t="str">
        <f>VLOOKUP(A557,Effectif!B:J,6,0)</f>
        <v>Chloé BERTRAND</v>
      </c>
      <c r="J557" s="4" t="str">
        <f>VLOOKUP(A557,Effectif!B:J,8,0)</f>
        <v>Error PDL</v>
      </c>
    </row>
    <row r="558" spans="1:10" x14ac:dyDescent="0.25">
      <c r="A558" s="4" t="s">
        <v>515</v>
      </c>
      <c r="B558" s="4">
        <v>1034860299</v>
      </c>
      <c r="C558" s="4" t="s">
        <v>333</v>
      </c>
      <c r="D558" s="6">
        <v>247</v>
      </c>
      <c r="E558" s="7">
        <v>45034.648611111108</v>
      </c>
      <c r="F558" s="5" t="s">
        <v>7</v>
      </c>
      <c r="G558" s="4" t="s">
        <v>424</v>
      </c>
      <c r="H558" s="4" t="s">
        <v>1052</v>
      </c>
      <c r="I558" s="4" t="str">
        <f>VLOOKUP(A558,Effectif!B:J,6,0)</f>
        <v>Lise DE WITTE</v>
      </c>
      <c r="J558" s="4" t="str">
        <f>VLOOKUP(A558,Effectif!B:J,8,0)</f>
        <v>BO</v>
      </c>
    </row>
    <row r="559" spans="1:10" x14ac:dyDescent="0.25">
      <c r="A559" s="4" t="s">
        <v>516</v>
      </c>
      <c r="B559" s="4">
        <v>1034859736</v>
      </c>
      <c r="C559" s="4" t="s">
        <v>339</v>
      </c>
      <c r="D559" s="6">
        <v>35.86</v>
      </c>
      <c r="E559" s="7">
        <v>45034.544444444444</v>
      </c>
      <c r="F559" s="5" t="s">
        <v>6</v>
      </c>
      <c r="G559" s="4" t="s">
        <v>425</v>
      </c>
      <c r="H559" s="4" t="s">
        <v>1052</v>
      </c>
      <c r="I559" s="4" t="str">
        <f>VLOOKUP(A559,Effectif!B:J,6,0)</f>
        <v>Lise DE WITTE</v>
      </c>
      <c r="J559" s="4" t="str">
        <f>VLOOKUP(A559,Effectif!B:J,8,0)</f>
        <v>REC</v>
      </c>
    </row>
    <row r="560" spans="1:10" x14ac:dyDescent="0.25">
      <c r="A560" s="4" t="s">
        <v>517</v>
      </c>
      <c r="B560" s="4">
        <v>1034848133</v>
      </c>
      <c r="C560" s="25" t="s">
        <v>338</v>
      </c>
      <c r="D560" s="6">
        <v>120.63</v>
      </c>
      <c r="E560" s="7">
        <v>45034.495138888888</v>
      </c>
      <c r="F560" s="5" t="s">
        <v>7</v>
      </c>
      <c r="G560" s="4" t="s">
        <v>426</v>
      </c>
      <c r="H560" s="4" t="s">
        <v>1052</v>
      </c>
      <c r="I560" s="4" t="str">
        <f>VLOOKUP(A560,Effectif!B:J,6,0)</f>
        <v>Lise DE WITTE</v>
      </c>
      <c r="J560" s="4" t="str">
        <f>VLOOKUP(A560,Effectif!B:J,8,0)</f>
        <v>BOC</v>
      </c>
    </row>
    <row r="561" spans="1:10" x14ac:dyDescent="0.25">
      <c r="A561" s="4" t="s">
        <v>518</v>
      </c>
      <c r="B561" s="4">
        <v>1034861681</v>
      </c>
      <c r="C561" s="4" t="s">
        <v>339</v>
      </c>
      <c r="D561" s="6">
        <v>50</v>
      </c>
      <c r="E561" s="7">
        <v>45034.620833333334</v>
      </c>
      <c r="F561" s="5" t="s">
        <v>6</v>
      </c>
      <c r="G561" s="4" t="s">
        <v>427</v>
      </c>
      <c r="H561" s="4" t="s">
        <v>1052</v>
      </c>
      <c r="I561" s="4" t="str">
        <f>VLOOKUP(A561,Effectif!B:J,6,0)</f>
        <v>Lise DE WITTE</v>
      </c>
      <c r="J561" s="4" t="str">
        <f>VLOOKUP(A561,Effectif!B:J,8,0)</f>
        <v>BO</v>
      </c>
    </row>
    <row r="562" spans="1:10" x14ac:dyDescent="0.25">
      <c r="A562" s="4" t="s">
        <v>519</v>
      </c>
      <c r="B562" s="4">
        <v>1034858813</v>
      </c>
      <c r="C562" s="4" t="s">
        <v>339</v>
      </c>
      <c r="D562" s="6">
        <v>100</v>
      </c>
      <c r="E562" s="7">
        <v>45034.686805555553</v>
      </c>
      <c r="F562" s="5" t="s">
        <v>6</v>
      </c>
      <c r="G562" s="4" t="s">
        <v>428</v>
      </c>
      <c r="H562" s="4" t="s">
        <v>1052</v>
      </c>
      <c r="I562" s="4" t="str">
        <f>VLOOKUP(A562,Effectif!B:J,6,0)</f>
        <v>Lise DE WITTE</v>
      </c>
      <c r="J562" s="4" t="str">
        <f>VLOOKUP(A562,Effectif!B:J,8,0)</f>
        <v>BUS</v>
      </c>
    </row>
    <row r="563" spans="1:10" x14ac:dyDescent="0.25">
      <c r="A563" s="4" t="s">
        <v>520</v>
      </c>
      <c r="B563" s="4">
        <v>1034854710</v>
      </c>
      <c r="C563" s="4" t="s">
        <v>333</v>
      </c>
      <c r="D563" s="6">
        <v>37.53</v>
      </c>
      <c r="E563" s="7">
        <v>45034.652777777781</v>
      </c>
      <c r="F563" s="5" t="s">
        <v>6</v>
      </c>
      <c r="G563" s="4" t="s">
        <v>429</v>
      </c>
      <c r="H563" s="4" t="s">
        <v>1052</v>
      </c>
      <c r="I563" s="4" t="str">
        <f>VLOOKUP(A563,Effectif!B:J,6,0)</f>
        <v>Lise DE WITTE</v>
      </c>
      <c r="J563" s="4" t="str">
        <f>VLOOKUP(A563,Effectif!B:J,8,0)</f>
        <v>FOC</v>
      </c>
    </row>
    <row r="564" spans="1:10" x14ac:dyDescent="0.25">
      <c r="A564" s="4" t="s">
        <v>521</v>
      </c>
      <c r="B564" s="4">
        <v>1034866116</v>
      </c>
      <c r="C564" s="4" t="s">
        <v>336</v>
      </c>
      <c r="D564" s="6">
        <v>40</v>
      </c>
      <c r="E564" s="7">
        <v>45034.700694444444</v>
      </c>
      <c r="F564" s="5" t="s">
        <v>6</v>
      </c>
      <c r="G564" s="4" t="s">
        <v>430</v>
      </c>
      <c r="H564" s="4" t="s">
        <v>1052</v>
      </c>
      <c r="I564" s="4" t="str">
        <f>VLOOKUP(A564,Effectif!B:J,6,0)</f>
        <v>Lise DE WITTE</v>
      </c>
      <c r="J564" s="4" t="str">
        <f>VLOOKUP(A564,Effectif!B:J,8,0)</f>
        <v>FOC</v>
      </c>
    </row>
    <row r="565" spans="1:10" x14ac:dyDescent="0.25">
      <c r="A565" s="4" t="s">
        <v>522</v>
      </c>
      <c r="B565" s="4">
        <v>1034846701</v>
      </c>
      <c r="C565" s="4" t="s">
        <v>340</v>
      </c>
      <c r="D565" s="6">
        <v>24</v>
      </c>
      <c r="E565" s="7">
        <v>45034.643055555556</v>
      </c>
      <c r="F565" s="5" t="s">
        <v>6</v>
      </c>
      <c r="G565" s="4" t="s">
        <v>431</v>
      </c>
      <c r="H565" s="4" t="s">
        <v>1052</v>
      </c>
      <c r="I565" s="4" t="str">
        <f>VLOOKUP(A565,Effectif!B:J,6,0)</f>
        <v>Lise DE WITTE</v>
      </c>
      <c r="J565" s="4" t="str">
        <f>VLOOKUP(A565,Effectif!B:J,8,0)</f>
        <v>BUS</v>
      </c>
    </row>
    <row r="566" spans="1:10" x14ac:dyDescent="0.25">
      <c r="A566" s="4" t="s">
        <v>523</v>
      </c>
      <c r="B566" s="4">
        <v>1034851060</v>
      </c>
      <c r="C566" s="4" t="s">
        <v>341</v>
      </c>
      <c r="D566" s="6">
        <v>149.38</v>
      </c>
      <c r="E566" s="7">
        <v>45034.638194444444</v>
      </c>
      <c r="F566" s="5" t="s">
        <v>6</v>
      </c>
      <c r="G566" s="4" t="s">
        <v>432</v>
      </c>
      <c r="H566" s="4" t="s">
        <v>1052</v>
      </c>
      <c r="I566" s="4" t="str">
        <f>VLOOKUP(A566,Effectif!B:J,6,0)</f>
        <v>Lise DE WITTE</v>
      </c>
      <c r="J566" s="4" t="str">
        <f>VLOOKUP(A566,Effectif!B:J,8,0)</f>
        <v>FOC</v>
      </c>
    </row>
    <row r="567" spans="1:10" x14ac:dyDescent="0.25">
      <c r="A567" s="4" t="s">
        <v>524</v>
      </c>
      <c r="B567" s="4">
        <v>1034842166</v>
      </c>
      <c r="C567" s="4" t="s">
        <v>337</v>
      </c>
      <c r="D567" s="6">
        <v>100</v>
      </c>
      <c r="E567" s="7">
        <v>45034.445138888892</v>
      </c>
      <c r="F567" s="5" t="s">
        <v>6</v>
      </c>
      <c r="G567" s="4" t="s">
        <v>433</v>
      </c>
      <c r="H567" s="4" t="s">
        <v>1052</v>
      </c>
      <c r="I567" s="4" t="str">
        <f>VLOOKUP(A567,Effectif!B:J,6,0)</f>
        <v>Lise DE WITTE</v>
      </c>
      <c r="J567" s="4" t="str">
        <f>VLOOKUP(A567,Effectif!B:J,8,0)</f>
        <v>RET</v>
      </c>
    </row>
    <row r="568" spans="1:10" x14ac:dyDescent="0.25">
      <c r="A568" s="4" t="s">
        <v>525</v>
      </c>
      <c r="B568" s="4">
        <v>1034868317</v>
      </c>
      <c r="C568" s="4" t="s">
        <v>333</v>
      </c>
      <c r="D568" s="6">
        <v>10.4</v>
      </c>
      <c r="E568" s="7">
        <v>45034.493055555555</v>
      </c>
      <c r="F568" s="5" t="s">
        <v>6</v>
      </c>
      <c r="G568" s="4" t="s">
        <v>434</v>
      </c>
      <c r="H568" s="4" t="s">
        <v>1052</v>
      </c>
      <c r="I568" s="4" t="str">
        <f>VLOOKUP(A568,Effectif!B:J,6,0)</f>
        <v>Lise DE WITTE</v>
      </c>
      <c r="J568" s="4" t="str">
        <f>VLOOKUP(A568,Effectif!B:J,8,0)</f>
        <v>BUS</v>
      </c>
    </row>
    <row r="569" spans="1:10" x14ac:dyDescent="0.25">
      <c r="A569" s="4" t="s">
        <v>443</v>
      </c>
      <c r="B569" s="4">
        <v>1034851614</v>
      </c>
      <c r="C569" s="4" t="s">
        <v>337</v>
      </c>
      <c r="D569" s="6">
        <v>32.5</v>
      </c>
      <c r="E569" s="7">
        <v>45034.719444444447</v>
      </c>
      <c r="F569" s="5" t="s">
        <v>6</v>
      </c>
      <c r="G569" s="4" t="s">
        <v>435</v>
      </c>
      <c r="H569" s="4" t="s">
        <v>1052</v>
      </c>
      <c r="I569" s="4" t="str">
        <f>VLOOKUP(A569,Effectif!B:J,6,0)</f>
        <v>Chloé BERTRAND</v>
      </c>
      <c r="J569" s="4" t="str">
        <f>VLOOKUP(A569,Effectif!B:J,8,0)</f>
        <v>Error PDL</v>
      </c>
    </row>
    <row r="570" spans="1:10" x14ac:dyDescent="0.25">
      <c r="A570" s="4" t="s">
        <v>527</v>
      </c>
      <c r="B570" s="4">
        <v>1034863313</v>
      </c>
      <c r="C570" s="4" t="s">
        <v>341</v>
      </c>
      <c r="D570" s="6">
        <v>23.67</v>
      </c>
      <c r="E570" s="7">
        <v>45034.427083333336</v>
      </c>
      <c r="F570" s="5" t="s">
        <v>6</v>
      </c>
      <c r="G570" s="4" t="s">
        <v>416</v>
      </c>
      <c r="H570" s="4" t="s">
        <v>1052</v>
      </c>
      <c r="I570" s="4" t="str">
        <f>VLOOKUP(A570,Effectif!B:J,6,0)</f>
        <v>Lise DE WITTE</v>
      </c>
      <c r="J570" s="4" t="str">
        <f>VLOOKUP(A570,Effectif!B:J,8,0)</f>
        <v>RCD</v>
      </c>
    </row>
    <row r="571" spans="1:10" x14ac:dyDescent="0.25">
      <c r="A571" s="4" t="s">
        <v>528</v>
      </c>
      <c r="B571" s="4">
        <v>1034857822</v>
      </c>
      <c r="C571" s="4" t="s">
        <v>336</v>
      </c>
      <c r="D571" s="6">
        <v>282</v>
      </c>
      <c r="E571" s="7">
        <v>45034.67291666667</v>
      </c>
      <c r="F571" s="5" t="s">
        <v>6</v>
      </c>
      <c r="G571" s="4" t="s">
        <v>417</v>
      </c>
      <c r="H571" s="4" t="s">
        <v>1052</v>
      </c>
      <c r="I571" s="4" t="str">
        <f>VLOOKUP(A571,Effectif!B:J,6,0)</f>
        <v>Lise DE WITTE</v>
      </c>
      <c r="J571" s="4" t="str">
        <f>VLOOKUP(A571,Effectif!B:J,8,0)</f>
        <v>Erreur PDL</v>
      </c>
    </row>
    <row r="572" spans="1:10" x14ac:dyDescent="0.25">
      <c r="A572" s="4" t="s">
        <v>529</v>
      </c>
      <c r="B572" s="4">
        <v>1034865862</v>
      </c>
      <c r="C572" s="4" t="s">
        <v>340</v>
      </c>
      <c r="D572" s="6">
        <v>124.48</v>
      </c>
      <c r="E572" s="7">
        <v>44940.636805555558</v>
      </c>
      <c r="F572" s="5" t="s">
        <v>6</v>
      </c>
      <c r="G572" s="4" t="s">
        <v>418</v>
      </c>
      <c r="H572" s="4" t="s">
        <v>1052</v>
      </c>
      <c r="I572" s="4" t="str">
        <f>VLOOKUP(A572,Effectif!B:J,6,0)</f>
        <v>Lise DE WITTE</v>
      </c>
      <c r="J572" s="4" t="str">
        <f>VLOOKUP(A572,Effectif!B:J,8,0)</f>
        <v>DECB</v>
      </c>
    </row>
    <row r="573" spans="1:10" x14ac:dyDescent="0.25">
      <c r="A573" s="4" t="s">
        <v>530</v>
      </c>
      <c r="B573" s="4">
        <v>1034858527</v>
      </c>
      <c r="C573" s="4" t="s">
        <v>336</v>
      </c>
      <c r="D573" s="6">
        <v>55.29</v>
      </c>
      <c r="E573" s="7">
        <v>44940.506249999999</v>
      </c>
      <c r="F573" s="5" t="s">
        <v>6</v>
      </c>
      <c r="G573" s="4" t="s">
        <v>419</v>
      </c>
      <c r="H573" s="4" t="s">
        <v>1052</v>
      </c>
      <c r="I573" s="4" t="str">
        <f>VLOOKUP(A573,Effectif!B:J,6,0)</f>
        <v>Lise DE WITTE</v>
      </c>
      <c r="J573" s="4" t="str">
        <f>VLOOKUP(A573,Effectif!B:J,8,0)</f>
        <v>DECB</v>
      </c>
    </row>
    <row r="574" spans="1:10" x14ac:dyDescent="0.25">
      <c r="A574" s="4" t="s">
        <v>531</v>
      </c>
      <c r="B574" s="4">
        <v>1034860857</v>
      </c>
      <c r="C574" s="4" t="s">
        <v>341</v>
      </c>
      <c r="D574" s="6">
        <v>162</v>
      </c>
      <c r="E574" s="7">
        <v>44940.646527777775</v>
      </c>
      <c r="F574" s="5" t="s">
        <v>6</v>
      </c>
      <c r="G574" s="4" t="s">
        <v>420</v>
      </c>
      <c r="H574" s="4" t="s">
        <v>1052</v>
      </c>
      <c r="I574" s="4" t="str">
        <f>VLOOKUP(A574,Effectif!B:J,6,0)</f>
        <v>Lise DE WITTE</v>
      </c>
      <c r="J574" s="4" t="str">
        <f>VLOOKUP(A574,Effectif!B:J,8,0)</f>
        <v>DECB</v>
      </c>
    </row>
    <row r="575" spans="1:10" x14ac:dyDescent="0.25">
      <c r="A575" s="4" t="s">
        <v>443</v>
      </c>
      <c r="B575" s="4">
        <v>1034843410</v>
      </c>
      <c r="C575" s="4" t="s">
        <v>341</v>
      </c>
      <c r="D575" s="6">
        <v>100</v>
      </c>
      <c r="E575" s="7">
        <v>44940.563888888886</v>
      </c>
      <c r="F575" s="5" t="s">
        <v>6</v>
      </c>
      <c r="G575" s="4" t="s">
        <v>421</v>
      </c>
      <c r="H575" s="4" t="s">
        <v>1052</v>
      </c>
      <c r="I575" s="4" t="str">
        <f>VLOOKUP(A575,Effectif!B:J,6,0)</f>
        <v>Chloé BERTRAND</v>
      </c>
      <c r="J575" s="4" t="str">
        <f>VLOOKUP(A575,Effectif!B:J,8,0)</f>
        <v>Error PDL</v>
      </c>
    </row>
    <row r="576" spans="1:10" x14ac:dyDescent="0.25">
      <c r="A576" s="4" t="s">
        <v>443</v>
      </c>
      <c r="B576" s="4">
        <v>1034862670</v>
      </c>
      <c r="C576" s="4" t="s">
        <v>335</v>
      </c>
      <c r="D576" s="6">
        <v>64</v>
      </c>
      <c r="E576" s="7">
        <v>44940.435416666667</v>
      </c>
      <c r="F576" s="5" t="s">
        <v>6</v>
      </c>
      <c r="G576" s="4" t="s">
        <v>422</v>
      </c>
      <c r="H576" s="4" t="s">
        <v>1052</v>
      </c>
      <c r="I576" s="4" t="str">
        <f>VLOOKUP(A576,Effectif!B:J,6,0)</f>
        <v>Chloé BERTRAND</v>
      </c>
      <c r="J576" s="4" t="str">
        <f>VLOOKUP(A576,Effectif!B:J,8,0)</f>
        <v>Error PDL</v>
      </c>
    </row>
    <row r="577" spans="1:10" x14ac:dyDescent="0.25">
      <c r="A577" s="4" t="s">
        <v>534</v>
      </c>
      <c r="B577" s="4">
        <v>1034845733</v>
      </c>
      <c r="C577" s="4" t="s">
        <v>341</v>
      </c>
      <c r="D577" s="6">
        <v>181</v>
      </c>
      <c r="E577" s="7">
        <v>44940.689583333333</v>
      </c>
      <c r="F577" s="5" t="s">
        <v>6</v>
      </c>
      <c r="G577" s="4" t="s">
        <v>423</v>
      </c>
      <c r="H577" s="4" t="s">
        <v>1052</v>
      </c>
      <c r="I577" s="4" t="str">
        <f>VLOOKUP(A577,Effectif!B:J,6,0)</f>
        <v>Lise DE WITTE</v>
      </c>
      <c r="J577" s="4" t="str">
        <f>VLOOKUP(A577,Effectif!B:J,8,0)</f>
        <v>RCD</v>
      </c>
    </row>
    <row r="578" spans="1:10" x14ac:dyDescent="0.25">
      <c r="A578" s="4" t="s">
        <v>535</v>
      </c>
      <c r="B578" s="4">
        <v>1034854112</v>
      </c>
      <c r="C578" s="4" t="s">
        <v>341</v>
      </c>
      <c r="D578" s="6">
        <v>80.73</v>
      </c>
      <c r="E578" s="7">
        <v>44940.496527777781</v>
      </c>
      <c r="F578" s="5" t="s">
        <v>6</v>
      </c>
      <c r="G578" s="4" t="s">
        <v>424</v>
      </c>
      <c r="H578" s="4" t="s">
        <v>1052</v>
      </c>
      <c r="I578" s="4" t="str">
        <f>VLOOKUP(A578,Effectif!B:J,6,0)</f>
        <v>Lise DE WITTE</v>
      </c>
      <c r="J578" s="4" t="str">
        <f>VLOOKUP(A578,Effectif!B:J,8,0)</f>
        <v>Erreur PDL</v>
      </c>
    </row>
    <row r="579" spans="1:10" x14ac:dyDescent="0.25">
      <c r="A579" s="4" t="s">
        <v>443</v>
      </c>
      <c r="B579" s="4">
        <v>1034865444</v>
      </c>
      <c r="C579" s="4" t="s">
        <v>341</v>
      </c>
      <c r="D579" s="6">
        <v>202.65</v>
      </c>
      <c r="E579" s="7">
        <v>44940.51458333333</v>
      </c>
      <c r="F579" s="5" t="s">
        <v>6</v>
      </c>
      <c r="G579" s="4" t="s">
        <v>425</v>
      </c>
      <c r="H579" s="4" t="s">
        <v>1052</v>
      </c>
      <c r="I579" s="4" t="str">
        <f>VLOOKUP(A579,Effectif!B:J,6,0)</f>
        <v>Chloé BERTRAND</v>
      </c>
      <c r="J579" s="4" t="str">
        <f>VLOOKUP(A579,Effectif!B:J,8,0)</f>
        <v>Error PDL</v>
      </c>
    </row>
    <row r="580" spans="1:10" x14ac:dyDescent="0.25">
      <c r="A580" s="4" t="s">
        <v>537</v>
      </c>
      <c r="B580" s="4">
        <v>1034853413</v>
      </c>
      <c r="C580" s="4" t="s">
        <v>336</v>
      </c>
      <c r="D580" s="6">
        <v>107</v>
      </c>
      <c r="E580" s="7">
        <v>44940.652777777781</v>
      </c>
      <c r="F580" s="5" t="s">
        <v>6</v>
      </c>
      <c r="G580" s="4" t="s">
        <v>426</v>
      </c>
      <c r="H580" s="4" t="s">
        <v>1052</v>
      </c>
      <c r="I580" s="4" t="str">
        <f>VLOOKUP(A580,Effectif!B:J,6,0)</f>
        <v>Lise DE WITTE</v>
      </c>
      <c r="J580" s="4" t="str">
        <f>VLOOKUP(A580,Effectif!B:J,8,0)</f>
        <v>DECB</v>
      </c>
    </row>
    <row r="581" spans="1:10" x14ac:dyDescent="0.25">
      <c r="A581" s="4" t="s">
        <v>538</v>
      </c>
      <c r="B581" s="4">
        <v>1034866907</v>
      </c>
      <c r="C581" s="5" t="s">
        <v>332</v>
      </c>
      <c r="D581" s="6">
        <v>168.99</v>
      </c>
      <c r="E581" s="7">
        <v>44940.602777777778</v>
      </c>
      <c r="F581" s="5" t="s">
        <v>6</v>
      </c>
      <c r="G581" s="4" t="s">
        <v>427</v>
      </c>
      <c r="H581" s="4" t="s">
        <v>1052</v>
      </c>
      <c r="I581" s="4" t="str">
        <f>VLOOKUP(A581,Effectif!B:J,6,0)</f>
        <v>Lise DE WITTE</v>
      </c>
      <c r="J581" s="4" t="str">
        <f>VLOOKUP(A581,Effectif!B:J,8,0)</f>
        <v>DECB</v>
      </c>
    </row>
    <row r="582" spans="1:10" x14ac:dyDescent="0.25">
      <c r="A582" s="4" t="s">
        <v>539</v>
      </c>
      <c r="B582" s="4">
        <v>1034857785</v>
      </c>
      <c r="C582" s="5" t="s">
        <v>332</v>
      </c>
      <c r="D582" s="6">
        <v>54.39</v>
      </c>
      <c r="E582" s="7">
        <v>44940.5</v>
      </c>
      <c r="F582" s="5" t="s">
        <v>6</v>
      </c>
      <c r="G582" s="4" t="s">
        <v>428</v>
      </c>
      <c r="H582" s="4" t="s">
        <v>1052</v>
      </c>
      <c r="I582" s="4" t="str">
        <f>VLOOKUP(A582,Effectif!B:J,6,0)</f>
        <v>Lise DE WITTE</v>
      </c>
      <c r="J582" s="4" t="str">
        <f>VLOOKUP(A582,Effectif!B:J,8,0)</f>
        <v>DECB</v>
      </c>
    </row>
    <row r="583" spans="1:10" x14ac:dyDescent="0.25">
      <c r="A583" s="4" t="s">
        <v>540</v>
      </c>
      <c r="B583" s="4">
        <v>1034858220</v>
      </c>
      <c r="C583" s="5" t="s">
        <v>332</v>
      </c>
      <c r="D583" s="6">
        <v>65</v>
      </c>
      <c r="E583" s="7">
        <v>44940.428472222222</v>
      </c>
      <c r="F583" s="5" t="s">
        <v>6</v>
      </c>
      <c r="G583" s="4" t="s">
        <v>429</v>
      </c>
      <c r="H583" s="4" t="s">
        <v>1052</v>
      </c>
      <c r="I583" s="4" t="str">
        <f>VLOOKUP(A583,Effectif!B:J,6,0)</f>
        <v>Lise DE WITTE</v>
      </c>
      <c r="J583" s="4" t="str">
        <f>VLOOKUP(A583,Effectif!B:J,8,0)</f>
        <v>Erreur PDL</v>
      </c>
    </row>
    <row r="584" spans="1:10" x14ac:dyDescent="0.25">
      <c r="A584" s="4" t="s">
        <v>443</v>
      </c>
      <c r="B584" s="4">
        <v>1034849560</v>
      </c>
      <c r="C584" s="5" t="s">
        <v>332</v>
      </c>
      <c r="D584" s="6">
        <v>50</v>
      </c>
      <c r="E584" s="7">
        <v>44940.731944444444</v>
      </c>
      <c r="F584" s="5" t="s">
        <v>7</v>
      </c>
      <c r="G584" s="4" t="s">
        <v>430</v>
      </c>
      <c r="H584" s="4" t="s">
        <v>1052</v>
      </c>
      <c r="I584" s="4" t="str">
        <f>VLOOKUP(A584,Effectif!B:J,6,0)</f>
        <v>Chloé BERTRAND</v>
      </c>
      <c r="J584" s="4" t="str">
        <f>VLOOKUP(A584,Effectif!B:J,8,0)</f>
        <v>Error PDL</v>
      </c>
    </row>
    <row r="585" spans="1:10" x14ac:dyDescent="0.25">
      <c r="A585" s="4" t="s">
        <v>542</v>
      </c>
      <c r="B585" s="4">
        <v>1034861958</v>
      </c>
      <c r="C585" s="5" t="s">
        <v>332</v>
      </c>
      <c r="D585" s="6">
        <v>59.62</v>
      </c>
      <c r="E585" s="7">
        <v>44940.430555555555</v>
      </c>
      <c r="F585" s="5" t="s">
        <v>6</v>
      </c>
      <c r="G585" s="4" t="s">
        <v>431</v>
      </c>
      <c r="H585" s="4" t="s">
        <v>1052</v>
      </c>
      <c r="I585" s="4" t="str">
        <f>VLOOKUP(A585,Effectif!B:J,6,0)</f>
        <v>Lise DE WITTE</v>
      </c>
      <c r="J585" s="4" t="str">
        <f>VLOOKUP(A585,Effectif!B:J,8,0)</f>
        <v>RCD</v>
      </c>
    </row>
    <row r="586" spans="1:10" x14ac:dyDescent="0.25">
      <c r="A586" s="4" t="s">
        <v>443</v>
      </c>
      <c r="B586" s="4">
        <v>1034852741</v>
      </c>
      <c r="C586" s="5" t="s">
        <v>332</v>
      </c>
      <c r="D586" s="6">
        <v>33.97</v>
      </c>
      <c r="E586" s="7">
        <v>44940.557638888888</v>
      </c>
      <c r="F586" s="5" t="s">
        <v>6</v>
      </c>
      <c r="G586" s="4" t="s">
        <v>432</v>
      </c>
      <c r="H586" s="4" t="s">
        <v>1052</v>
      </c>
      <c r="I586" s="4" t="str">
        <f>VLOOKUP(A586,Effectif!B:J,6,0)</f>
        <v>Chloé BERTRAND</v>
      </c>
      <c r="J586" s="4" t="str">
        <f>VLOOKUP(A586,Effectif!B:J,8,0)</f>
        <v>Error PDL</v>
      </c>
    </row>
    <row r="587" spans="1:10" x14ac:dyDescent="0.25">
      <c r="A587" s="4" t="s">
        <v>544</v>
      </c>
      <c r="B587" s="4">
        <v>1034858361</v>
      </c>
      <c r="C587" s="5" t="s">
        <v>332</v>
      </c>
      <c r="D587" s="6">
        <v>50</v>
      </c>
      <c r="E587" s="7">
        <v>45034.665277777778</v>
      </c>
      <c r="F587" s="5" t="s">
        <v>6</v>
      </c>
      <c r="G587" s="4" t="s">
        <v>433</v>
      </c>
      <c r="H587" s="4" t="s">
        <v>1052</v>
      </c>
      <c r="I587" s="4" t="str">
        <f>VLOOKUP(A587,Effectif!B:J,6,0)</f>
        <v>Lise DE WITTE</v>
      </c>
      <c r="J587" s="4" t="str">
        <f>VLOOKUP(A587,Effectif!B:J,8,0)</f>
        <v>DECB</v>
      </c>
    </row>
    <row r="588" spans="1:10" x14ac:dyDescent="0.25">
      <c r="A588" s="4" t="s">
        <v>443</v>
      </c>
      <c r="B588" s="4">
        <v>1034859481</v>
      </c>
      <c r="C588" s="4" t="s">
        <v>335</v>
      </c>
      <c r="D588" s="6">
        <v>73</v>
      </c>
      <c r="E588" s="7">
        <v>45034.599305555559</v>
      </c>
      <c r="F588" s="5" t="s">
        <v>6</v>
      </c>
      <c r="G588" s="4" t="s">
        <v>434</v>
      </c>
      <c r="H588" s="4" t="s">
        <v>1052</v>
      </c>
      <c r="I588" s="4" t="str">
        <f>VLOOKUP(A588,Effectif!B:J,6,0)</f>
        <v>Chloé BERTRAND</v>
      </c>
      <c r="J588" s="4" t="str">
        <f>VLOOKUP(A588,Effectif!B:J,8,0)</f>
        <v>Error PDL</v>
      </c>
    </row>
    <row r="589" spans="1:10" x14ac:dyDescent="0.25">
      <c r="A589" s="4" t="s">
        <v>546</v>
      </c>
      <c r="B589" s="4">
        <v>1034844301</v>
      </c>
      <c r="C589" s="4" t="s">
        <v>337</v>
      </c>
      <c r="D589" s="6">
        <v>358</v>
      </c>
      <c r="E589" s="7">
        <v>45034.456944444442</v>
      </c>
      <c r="F589" s="5" t="s">
        <v>7</v>
      </c>
      <c r="G589" s="4" t="s">
        <v>435</v>
      </c>
      <c r="H589" s="4" t="s">
        <v>1052</v>
      </c>
      <c r="I589" s="4" t="str">
        <f>VLOOKUP(A589,Effectif!B:J,6,0)</f>
        <v>Lise DE WITTE</v>
      </c>
      <c r="J589" s="4" t="str">
        <f>VLOOKUP(A589,Effectif!B:J,8,0)</f>
        <v>RCD</v>
      </c>
    </row>
    <row r="590" spans="1:10" x14ac:dyDescent="0.25">
      <c r="A590" s="4" t="s">
        <v>443</v>
      </c>
      <c r="B590" s="4">
        <v>1034864812</v>
      </c>
      <c r="C590" s="25" t="s">
        <v>338</v>
      </c>
      <c r="D590" s="6">
        <v>20</v>
      </c>
      <c r="E590" s="7">
        <v>45034.488888888889</v>
      </c>
      <c r="F590" s="5" t="s">
        <v>7</v>
      </c>
      <c r="G590" s="4" t="s">
        <v>416</v>
      </c>
      <c r="H590" s="4" t="s">
        <v>1052</v>
      </c>
      <c r="I590" s="4" t="str">
        <f>VLOOKUP(A590,Effectif!B:J,6,0)</f>
        <v>Chloé BERTRAND</v>
      </c>
      <c r="J590" s="4" t="str">
        <f>VLOOKUP(A590,Effectif!B:J,8,0)</f>
        <v>Error PDL</v>
      </c>
    </row>
    <row r="591" spans="1:10" x14ac:dyDescent="0.25">
      <c r="A591" s="4" t="s">
        <v>443</v>
      </c>
      <c r="B591" s="4">
        <v>1034843256</v>
      </c>
      <c r="C591" s="4" t="s">
        <v>333</v>
      </c>
      <c r="D591" s="6">
        <v>133</v>
      </c>
      <c r="E591" s="7">
        <v>45034.424305555556</v>
      </c>
      <c r="F591" s="5" t="s">
        <v>6</v>
      </c>
      <c r="G591" s="4" t="s">
        <v>417</v>
      </c>
      <c r="H591" s="4" t="s">
        <v>1052</v>
      </c>
      <c r="I591" s="4" t="str">
        <f>VLOOKUP(A591,Effectif!B:J,6,0)</f>
        <v>Chloé BERTRAND</v>
      </c>
      <c r="J591" s="4" t="str">
        <f>VLOOKUP(A591,Effectif!B:J,8,0)</f>
        <v>Error PDL</v>
      </c>
    </row>
    <row r="592" spans="1:10" x14ac:dyDescent="0.25">
      <c r="A592" s="4" t="s">
        <v>443</v>
      </c>
      <c r="B592" s="4">
        <v>1034867180</v>
      </c>
      <c r="C592" s="4" t="s">
        <v>339</v>
      </c>
      <c r="D592" s="6">
        <v>149.65</v>
      </c>
      <c r="E592" s="7">
        <v>45034.688194444447</v>
      </c>
      <c r="F592" s="5" t="s">
        <v>6</v>
      </c>
      <c r="G592" s="4" t="s">
        <v>418</v>
      </c>
      <c r="H592" s="4" t="s">
        <v>1052</v>
      </c>
      <c r="I592" s="4" t="str">
        <f>VLOOKUP(A592,Effectif!B:J,6,0)</f>
        <v>Chloé BERTRAND</v>
      </c>
      <c r="J592" s="4" t="str">
        <f>VLOOKUP(A592,Effectif!B:J,8,0)</f>
        <v>Error PDL</v>
      </c>
    </row>
    <row r="593" spans="1:10" x14ac:dyDescent="0.25">
      <c r="A593" s="4" t="s">
        <v>550</v>
      </c>
      <c r="B593" s="4">
        <v>1034867860</v>
      </c>
      <c r="C593" s="25" t="s">
        <v>338</v>
      </c>
      <c r="D593" s="6">
        <v>64.63</v>
      </c>
      <c r="E593" s="7">
        <v>45034.537499999999</v>
      </c>
      <c r="F593" s="5" t="s">
        <v>6</v>
      </c>
      <c r="G593" s="4" t="s">
        <v>419</v>
      </c>
      <c r="H593" s="4" t="s">
        <v>1052</v>
      </c>
      <c r="I593" s="4" t="str">
        <f>VLOOKUP(A593,Effectif!B:J,6,0)</f>
        <v>Lise DE WITTE</v>
      </c>
      <c r="J593" s="4" t="str">
        <f>VLOOKUP(A593,Effectif!B:J,8,0)</f>
        <v>DECB</v>
      </c>
    </row>
    <row r="594" spans="1:10" x14ac:dyDescent="0.25">
      <c r="A594" s="4" t="s">
        <v>443</v>
      </c>
      <c r="B594" s="4">
        <v>1034861039</v>
      </c>
      <c r="C594" s="4" t="s">
        <v>339</v>
      </c>
      <c r="D594" s="6">
        <v>200</v>
      </c>
      <c r="E594" s="7">
        <v>45034.458333333336</v>
      </c>
      <c r="F594" s="5" t="s">
        <v>6</v>
      </c>
      <c r="G594" s="4" t="s">
        <v>420</v>
      </c>
      <c r="H594" s="4" t="s">
        <v>1052</v>
      </c>
      <c r="I594" s="4" t="str">
        <f>VLOOKUP(A594,Effectif!B:J,6,0)</f>
        <v>Chloé BERTRAND</v>
      </c>
      <c r="J594" s="4" t="str">
        <f>VLOOKUP(A594,Effectif!B:J,8,0)</f>
        <v>Error PDL</v>
      </c>
    </row>
    <row r="595" spans="1:10" x14ac:dyDescent="0.25">
      <c r="A595" s="4" t="s">
        <v>552</v>
      </c>
      <c r="B595" s="4">
        <v>1034866246</v>
      </c>
      <c r="C595" s="4" t="s">
        <v>339</v>
      </c>
      <c r="D595" s="6">
        <v>37.28</v>
      </c>
      <c r="E595" s="7">
        <v>45034.49722222222</v>
      </c>
      <c r="F595" s="5" t="s">
        <v>6</v>
      </c>
      <c r="G595" s="4" t="s">
        <v>421</v>
      </c>
      <c r="H595" s="4" t="s">
        <v>1052</v>
      </c>
      <c r="I595" s="4" t="str">
        <f>VLOOKUP(A595,Effectif!B:J,6,0)</f>
        <v>Lise DE WITTE</v>
      </c>
      <c r="J595" s="4" t="str">
        <f>VLOOKUP(A595,Effectif!B:J,8,0)</f>
        <v>DECB</v>
      </c>
    </row>
    <row r="596" spans="1:10" x14ac:dyDescent="0.25">
      <c r="A596" s="4" t="s">
        <v>553</v>
      </c>
      <c r="B596" s="4">
        <v>1034857980</v>
      </c>
      <c r="C596" s="4" t="s">
        <v>333</v>
      </c>
      <c r="D596" s="6">
        <v>5</v>
      </c>
      <c r="E596" s="7">
        <v>45034.597916666666</v>
      </c>
      <c r="F596" s="5" t="s">
        <v>7</v>
      </c>
      <c r="G596" s="4" t="s">
        <v>422</v>
      </c>
      <c r="H596" s="4" t="s">
        <v>1052</v>
      </c>
      <c r="I596" s="4" t="str">
        <f>VLOOKUP(A596,Effectif!B:J,6,0)</f>
        <v>Lise DE WITTE</v>
      </c>
      <c r="J596" s="4" t="str">
        <f>VLOOKUP(A596,Effectif!B:J,8,0)</f>
        <v>Erreur PDL</v>
      </c>
    </row>
    <row r="597" spans="1:10" x14ac:dyDescent="0.25">
      <c r="A597" s="4" t="s">
        <v>554</v>
      </c>
      <c r="B597" s="4">
        <v>1034862885</v>
      </c>
      <c r="C597" s="4" t="s">
        <v>336</v>
      </c>
      <c r="D597" s="6">
        <v>100</v>
      </c>
      <c r="E597" s="7">
        <v>45034.649305555555</v>
      </c>
      <c r="F597" s="5" t="s">
        <v>7</v>
      </c>
      <c r="G597" s="4" t="s">
        <v>423</v>
      </c>
      <c r="H597" s="4" t="s">
        <v>1052</v>
      </c>
      <c r="I597" s="4" t="str">
        <f>VLOOKUP(A597,Effectif!B:J,6,0)</f>
        <v>Lise DE WITTE</v>
      </c>
      <c r="J597" s="4" t="str">
        <f>VLOOKUP(A597,Effectif!B:J,8,0)</f>
        <v>DECB</v>
      </c>
    </row>
    <row r="598" spans="1:10" x14ac:dyDescent="0.25">
      <c r="A598" s="4" t="s">
        <v>555</v>
      </c>
      <c r="B598" s="4">
        <v>1034864869</v>
      </c>
      <c r="C598" s="4" t="s">
        <v>340</v>
      </c>
      <c r="D598" s="6">
        <v>130.34</v>
      </c>
      <c r="E598" s="7">
        <v>45034.713888888888</v>
      </c>
      <c r="F598" s="5" t="s">
        <v>6</v>
      </c>
      <c r="G598" s="4" t="s">
        <v>424</v>
      </c>
      <c r="H598" s="4" t="s">
        <v>1052</v>
      </c>
      <c r="I598" s="4" t="str">
        <f>VLOOKUP(A598,Effectif!B:J,6,0)</f>
        <v>Lise DE WITTE</v>
      </c>
      <c r="J598" s="4" t="str">
        <f>VLOOKUP(A598,Effectif!B:J,8,0)</f>
        <v>DECB</v>
      </c>
    </row>
    <row r="599" spans="1:10" x14ac:dyDescent="0.25">
      <c r="A599" s="4" t="s">
        <v>556</v>
      </c>
      <c r="B599" s="4">
        <v>1034867998</v>
      </c>
      <c r="C599" s="4" t="s">
        <v>341</v>
      </c>
      <c r="D599" s="6">
        <v>91.83</v>
      </c>
      <c r="E599" s="7">
        <v>45034.74722222222</v>
      </c>
      <c r="F599" s="5" t="s">
        <v>6</v>
      </c>
      <c r="G599" s="4" t="s">
        <v>425</v>
      </c>
      <c r="H599" s="4" t="s">
        <v>1052</v>
      </c>
      <c r="I599" s="4" t="str">
        <f>VLOOKUP(A599,Effectif!B:J,6,0)</f>
        <v>Lise DE WITTE</v>
      </c>
      <c r="J599" s="4" t="str">
        <f>VLOOKUP(A599,Effectif!B:J,8,0)</f>
        <v>DECB</v>
      </c>
    </row>
    <row r="600" spans="1:10" x14ac:dyDescent="0.25">
      <c r="A600" s="4" t="s">
        <v>557</v>
      </c>
      <c r="B600" s="4">
        <v>1034863461</v>
      </c>
      <c r="C600" s="4" t="s">
        <v>337</v>
      </c>
      <c r="D600" s="6">
        <v>16.010000000000002</v>
      </c>
      <c r="E600" s="7">
        <v>45034.645138888889</v>
      </c>
      <c r="F600" s="5" t="s">
        <v>7</v>
      </c>
      <c r="G600" s="4" t="s">
        <v>426</v>
      </c>
      <c r="H600" s="4" t="s">
        <v>1052</v>
      </c>
      <c r="I600" s="4" t="str">
        <f>VLOOKUP(A600,Effectif!B:J,6,0)</f>
        <v>Lise DE WITTE</v>
      </c>
      <c r="J600" s="4" t="str">
        <f>VLOOKUP(A600,Effectif!B:J,8,0)</f>
        <v>DECB</v>
      </c>
    </row>
    <row r="601" spans="1:10" x14ac:dyDescent="0.25">
      <c r="A601" s="4" t="s">
        <v>558</v>
      </c>
      <c r="B601" s="4">
        <v>1034857643</v>
      </c>
      <c r="C601" s="4" t="s">
        <v>333</v>
      </c>
      <c r="D601" s="6">
        <v>87</v>
      </c>
      <c r="E601" s="7">
        <v>44928.631249999999</v>
      </c>
      <c r="F601" s="5" t="s">
        <v>6</v>
      </c>
      <c r="G601" s="4" t="s">
        <v>427</v>
      </c>
      <c r="H601" s="4" t="s">
        <v>1052</v>
      </c>
      <c r="I601" s="4" t="str">
        <f>VLOOKUP(A601,Effectif!B:J,6,0)</f>
        <v>Lise DE WITTE</v>
      </c>
      <c r="J601" s="4" t="str">
        <f>VLOOKUP(A601,Effectif!B:J,8,0)</f>
        <v>DECB</v>
      </c>
    </row>
    <row r="602" spans="1:10" x14ac:dyDescent="0.25">
      <c r="A602" s="4" t="s">
        <v>559</v>
      </c>
      <c r="B602" s="4">
        <v>1034867278</v>
      </c>
      <c r="C602" s="4" t="s">
        <v>337</v>
      </c>
      <c r="D602" s="6">
        <v>253</v>
      </c>
      <c r="E602" s="7">
        <v>44928.745833333334</v>
      </c>
      <c r="F602" s="5" t="s">
        <v>6</v>
      </c>
      <c r="G602" s="4" t="s">
        <v>428</v>
      </c>
      <c r="H602" s="4" t="s">
        <v>1052</v>
      </c>
      <c r="I602" s="4" t="str">
        <f>VLOOKUP(A602,Effectif!B:J,6,0)</f>
        <v>Lise DE WITTE</v>
      </c>
      <c r="J602" s="4" t="str">
        <f>VLOOKUP(A602,Effectif!B:J,8,0)</f>
        <v>Erreur PDL</v>
      </c>
    </row>
    <row r="603" spans="1:10" x14ac:dyDescent="0.25">
      <c r="A603" s="4" t="s">
        <v>560</v>
      </c>
      <c r="B603" s="4">
        <v>1034861666</v>
      </c>
      <c r="C603" s="4" t="s">
        <v>341</v>
      </c>
      <c r="D603" s="6">
        <v>12.71</v>
      </c>
      <c r="E603" s="7">
        <v>44928.438194444447</v>
      </c>
      <c r="F603" s="5" t="s">
        <v>7</v>
      </c>
      <c r="G603" s="4" t="s">
        <v>429</v>
      </c>
      <c r="H603" s="4" t="s">
        <v>1052</v>
      </c>
      <c r="I603" s="4" t="str">
        <f>VLOOKUP(A603,Effectif!B:J,6,0)</f>
        <v>Lise DE WITTE</v>
      </c>
      <c r="J603" s="4" t="str">
        <f>VLOOKUP(A603,Effectif!B:J,8,0)</f>
        <v>RCD</v>
      </c>
    </row>
    <row r="604" spans="1:10" x14ac:dyDescent="0.25">
      <c r="A604" s="4" t="s">
        <v>443</v>
      </c>
      <c r="B604" s="4">
        <v>1034842798</v>
      </c>
      <c r="C604" s="4" t="s">
        <v>336</v>
      </c>
      <c r="D604" s="6">
        <v>40</v>
      </c>
      <c r="E604" s="7">
        <v>44928.539583333331</v>
      </c>
      <c r="F604" s="5" t="s">
        <v>7</v>
      </c>
      <c r="G604" s="4" t="s">
        <v>430</v>
      </c>
      <c r="H604" s="4" t="s">
        <v>1052</v>
      </c>
      <c r="I604" s="4" t="str">
        <f>VLOOKUP(A604,Effectif!B:J,6,0)</f>
        <v>Chloé BERTRAND</v>
      </c>
      <c r="J604" s="4" t="str">
        <f>VLOOKUP(A604,Effectif!B:J,8,0)</f>
        <v>Error PDL</v>
      </c>
    </row>
    <row r="605" spans="1:10" x14ac:dyDescent="0.25">
      <c r="A605" s="4" t="s">
        <v>562</v>
      </c>
      <c r="B605" s="4">
        <v>1034853507</v>
      </c>
      <c r="C605" s="4" t="s">
        <v>340</v>
      </c>
      <c r="D605" s="6">
        <v>88.57</v>
      </c>
      <c r="E605" s="7">
        <v>44928.4375</v>
      </c>
      <c r="F605" s="5" t="s">
        <v>6</v>
      </c>
      <c r="G605" s="4" t="s">
        <v>431</v>
      </c>
      <c r="H605" s="4" t="s">
        <v>1052</v>
      </c>
      <c r="I605" s="4" t="str">
        <f>VLOOKUP(A605,Effectif!B:J,6,0)</f>
        <v>Lise DE WITTE</v>
      </c>
      <c r="J605" s="4" t="str">
        <f>VLOOKUP(A605,Effectif!B:J,8,0)</f>
        <v>DECB</v>
      </c>
    </row>
    <row r="606" spans="1:10" x14ac:dyDescent="0.25">
      <c r="A606" s="4" t="s">
        <v>443</v>
      </c>
      <c r="B606" s="4">
        <v>1034865370</v>
      </c>
      <c r="C606" s="4" t="s">
        <v>336</v>
      </c>
      <c r="D606" s="6">
        <v>100</v>
      </c>
      <c r="E606" s="7">
        <v>44928.595138888886</v>
      </c>
      <c r="F606" s="5" t="s">
        <v>6</v>
      </c>
      <c r="G606" s="4" t="s">
        <v>432</v>
      </c>
      <c r="H606" s="4" t="s">
        <v>1052</v>
      </c>
      <c r="I606" s="4" t="str">
        <f>VLOOKUP(A606,Effectif!B:J,6,0)</f>
        <v>Chloé BERTRAND</v>
      </c>
      <c r="J606" s="4" t="str">
        <f>VLOOKUP(A606,Effectif!B:J,8,0)</f>
        <v>Error PDL</v>
      </c>
    </row>
    <row r="607" spans="1:10" x14ac:dyDescent="0.25">
      <c r="A607" s="4" t="s">
        <v>564</v>
      </c>
      <c r="B607" s="4">
        <v>1034844176</v>
      </c>
      <c r="C607" s="4" t="s">
        <v>341</v>
      </c>
      <c r="D607" s="6">
        <v>50</v>
      </c>
      <c r="E607" s="7">
        <v>44928.618750000001</v>
      </c>
      <c r="F607" s="5" t="s">
        <v>6</v>
      </c>
      <c r="G607" s="4" t="s">
        <v>433</v>
      </c>
      <c r="H607" s="4" t="s">
        <v>1052</v>
      </c>
      <c r="I607" s="4" t="str">
        <f>VLOOKUP(A607,Effectif!B:J,6,0)</f>
        <v>Lise DE WITTE</v>
      </c>
      <c r="J607" s="4" t="str">
        <f>VLOOKUP(A607,Effectif!B:J,8,0)</f>
        <v>RCD</v>
      </c>
    </row>
    <row r="608" spans="1:10" x14ac:dyDescent="0.25">
      <c r="A608" s="4" t="s">
        <v>443</v>
      </c>
      <c r="B608" s="4">
        <v>1034841992</v>
      </c>
      <c r="C608" s="4" t="s">
        <v>341</v>
      </c>
      <c r="D608" s="6">
        <v>46.43</v>
      </c>
      <c r="E608" s="7">
        <v>44928.715277777781</v>
      </c>
      <c r="F608" s="5" t="s">
        <v>7</v>
      </c>
      <c r="G608" s="4" t="s">
        <v>434</v>
      </c>
      <c r="H608" s="4" t="s">
        <v>1052</v>
      </c>
      <c r="I608" s="4" t="str">
        <f>VLOOKUP(A608,Effectif!B:J,6,0)</f>
        <v>Chloé BERTRAND</v>
      </c>
      <c r="J608" s="4" t="str">
        <f>VLOOKUP(A608,Effectif!B:J,8,0)</f>
        <v>Error PDL</v>
      </c>
    </row>
    <row r="609" spans="1:10" x14ac:dyDescent="0.25">
      <c r="A609" s="4" t="s">
        <v>566</v>
      </c>
      <c r="B609" s="4">
        <v>1034867042</v>
      </c>
      <c r="C609" s="4" t="s">
        <v>335</v>
      </c>
      <c r="D609" s="6">
        <v>150</v>
      </c>
      <c r="E609" s="7">
        <v>44928.745138888888</v>
      </c>
      <c r="F609" s="5" t="s">
        <v>6</v>
      </c>
      <c r="G609" s="4" t="s">
        <v>435</v>
      </c>
      <c r="H609" s="4" t="s">
        <v>1052</v>
      </c>
      <c r="I609" s="4" t="str">
        <f>VLOOKUP(A609,Effectif!B:J,6,0)</f>
        <v>Lise DE WITTE</v>
      </c>
      <c r="J609" s="4" t="str">
        <f>VLOOKUP(A609,Effectif!B:J,8,0)</f>
        <v>Erreur PDL</v>
      </c>
    </row>
    <row r="610" spans="1:10" x14ac:dyDescent="0.25">
      <c r="A610" s="4" t="s">
        <v>567</v>
      </c>
      <c r="B610" s="4">
        <v>1034865373</v>
      </c>
      <c r="C610" s="4" t="s">
        <v>341</v>
      </c>
      <c r="D610" s="6">
        <v>120</v>
      </c>
      <c r="E610" s="7">
        <v>44928.654861111114</v>
      </c>
      <c r="F610" s="5" t="s">
        <v>6</v>
      </c>
      <c r="G610" s="4" t="s">
        <v>416</v>
      </c>
      <c r="H610" s="4" t="s">
        <v>1052</v>
      </c>
      <c r="I610" s="4" t="str">
        <f>VLOOKUP(A610,Effectif!B:J,6,0)</f>
        <v>Lise DE WITTE</v>
      </c>
      <c r="J610" s="4" t="str">
        <f>VLOOKUP(A610,Effectif!B:J,8,0)</f>
        <v>Erreur PDL</v>
      </c>
    </row>
    <row r="611" spans="1:10" x14ac:dyDescent="0.25">
      <c r="A611" s="4" t="s">
        <v>568</v>
      </c>
      <c r="B611" s="4">
        <v>1034859599</v>
      </c>
      <c r="C611" s="4" t="s">
        <v>341</v>
      </c>
      <c r="D611" s="6">
        <v>50</v>
      </c>
      <c r="E611" s="7">
        <v>44928.65902777778</v>
      </c>
      <c r="F611" s="5" t="s">
        <v>7</v>
      </c>
      <c r="G611" s="4" t="s">
        <v>417</v>
      </c>
      <c r="H611" s="4" t="s">
        <v>1052</v>
      </c>
      <c r="I611" s="4" t="str">
        <f>VLOOKUP(A611,Effectif!B:J,6,0)</f>
        <v>Lise DE WITTE</v>
      </c>
      <c r="J611" s="4" t="str">
        <f>VLOOKUP(A611,Effectif!B:J,8,0)</f>
        <v>DECB</v>
      </c>
    </row>
    <row r="612" spans="1:10" x14ac:dyDescent="0.25">
      <c r="A612" s="4" t="s">
        <v>569</v>
      </c>
      <c r="B612" s="4">
        <v>1034847593</v>
      </c>
      <c r="C612" s="4" t="s">
        <v>341</v>
      </c>
      <c r="D612" s="6">
        <v>119</v>
      </c>
      <c r="E612" s="7">
        <v>44928.568749999999</v>
      </c>
      <c r="F612" s="5" t="s">
        <v>6</v>
      </c>
      <c r="G612" s="4" t="s">
        <v>418</v>
      </c>
      <c r="H612" s="4" t="s">
        <v>1052</v>
      </c>
      <c r="I612" s="4" t="str">
        <f>VLOOKUP(A612,Effectif!B:J,6,0)</f>
        <v>Lise DE WITTE</v>
      </c>
      <c r="J612" s="4" t="str">
        <f>VLOOKUP(A612,Effectif!B:J,8,0)</f>
        <v>DECB</v>
      </c>
    </row>
    <row r="613" spans="1:10" x14ac:dyDescent="0.25">
      <c r="A613" s="4" t="s">
        <v>570</v>
      </c>
      <c r="B613" s="4">
        <v>1034860233</v>
      </c>
      <c r="C613" s="4" t="s">
        <v>336</v>
      </c>
      <c r="D613" s="6">
        <v>172</v>
      </c>
      <c r="E613" s="7">
        <v>44928.693749999999</v>
      </c>
      <c r="F613" s="5" t="s">
        <v>6</v>
      </c>
      <c r="G613" s="4" t="s">
        <v>419</v>
      </c>
      <c r="H613" s="4" t="s">
        <v>1052</v>
      </c>
      <c r="I613" s="4" t="str">
        <f>VLOOKUP(A613,Effectif!B:J,6,0)</f>
        <v>Lise DE WITTE</v>
      </c>
      <c r="J613" s="4" t="str">
        <f>VLOOKUP(A613,Effectif!B:J,8,0)</f>
        <v>RCD</v>
      </c>
    </row>
    <row r="614" spans="1:10" x14ac:dyDescent="0.25">
      <c r="A614" s="4" t="s">
        <v>443</v>
      </c>
      <c r="B614" s="4">
        <v>1034859124</v>
      </c>
      <c r="C614" s="5" t="s">
        <v>332</v>
      </c>
      <c r="D614" s="6">
        <v>31.92</v>
      </c>
      <c r="E614" s="7">
        <v>44928.465277777781</v>
      </c>
      <c r="F614" s="5" t="s">
        <v>6</v>
      </c>
      <c r="G614" s="4" t="s">
        <v>420</v>
      </c>
      <c r="H614" s="4" t="s">
        <v>1052</v>
      </c>
      <c r="I614" s="4" t="str">
        <f>VLOOKUP(A614,Effectif!B:J,6,0)</f>
        <v>Chloé BERTRAND</v>
      </c>
      <c r="J614" s="4" t="str">
        <f>VLOOKUP(A614,Effectif!B:J,8,0)</f>
        <v>Error PDL</v>
      </c>
    </row>
    <row r="615" spans="1:10" x14ac:dyDescent="0.25">
      <c r="A615" s="4" t="s">
        <v>572</v>
      </c>
      <c r="B615" s="4">
        <v>1034858496</v>
      </c>
      <c r="C615" s="5" t="s">
        <v>332</v>
      </c>
      <c r="D615" s="6">
        <v>164.49</v>
      </c>
      <c r="E615" s="7">
        <v>44928.504861111112</v>
      </c>
      <c r="F615" s="5" t="s">
        <v>6</v>
      </c>
      <c r="G615" s="4" t="s">
        <v>421</v>
      </c>
      <c r="H615" s="4" t="s">
        <v>1052</v>
      </c>
      <c r="I615" s="4" t="str">
        <f>VLOOKUP(A615,Effectif!B:J,6,0)</f>
        <v>Lise DE WITTE</v>
      </c>
      <c r="J615" s="4" t="str">
        <f>VLOOKUP(A615,Effectif!B:J,8,0)</f>
        <v>DECB</v>
      </c>
    </row>
    <row r="616" spans="1:10" x14ac:dyDescent="0.25">
      <c r="A616" s="4" t="s">
        <v>573</v>
      </c>
      <c r="B616" s="4">
        <v>1034865968</v>
      </c>
      <c r="C616" s="5" t="s">
        <v>332</v>
      </c>
      <c r="D616" s="6">
        <v>109.25</v>
      </c>
      <c r="E616" s="7">
        <v>44928.47152777778</v>
      </c>
      <c r="F616" s="5" t="s">
        <v>6</v>
      </c>
      <c r="G616" s="4" t="s">
        <v>422</v>
      </c>
      <c r="H616" s="4" t="s">
        <v>1052</v>
      </c>
      <c r="I616" s="4" t="str">
        <f>VLOOKUP(A616,Effectif!B:J,6,0)</f>
        <v>Hugo MARCHAL</v>
      </c>
      <c r="J616" s="4" t="str">
        <f>VLOOKUP(A616,Effectif!B:J,8,0)</f>
        <v>DECB</v>
      </c>
    </row>
    <row r="617" spans="1:10" x14ac:dyDescent="0.25">
      <c r="A617" s="4" t="s">
        <v>574</v>
      </c>
      <c r="B617" s="4">
        <v>1034847295</v>
      </c>
      <c r="C617" s="5" t="s">
        <v>332</v>
      </c>
      <c r="D617" s="6">
        <v>214</v>
      </c>
      <c r="E617" s="7">
        <v>44928.783333333333</v>
      </c>
      <c r="F617" s="5" t="s">
        <v>7</v>
      </c>
      <c r="G617" s="4" t="s">
        <v>423</v>
      </c>
      <c r="H617" s="4" t="s">
        <v>1052</v>
      </c>
      <c r="I617" s="4" t="str">
        <f>VLOOKUP(A617,Effectif!B:J,6,0)</f>
        <v>Hugo MARCHAL</v>
      </c>
      <c r="J617" s="4" t="str">
        <f>VLOOKUP(A617,Effectif!B:J,8,0)</f>
        <v>DECB</v>
      </c>
    </row>
    <row r="618" spans="1:10" x14ac:dyDescent="0.25">
      <c r="A618" s="4" t="s">
        <v>575</v>
      </c>
      <c r="B618" s="4">
        <v>1034854556</v>
      </c>
      <c r="C618" s="5" t="s">
        <v>332</v>
      </c>
      <c r="D618" s="6">
        <v>104</v>
      </c>
      <c r="E618" s="7">
        <v>44928.705555555556</v>
      </c>
      <c r="F618" s="5" t="s">
        <v>6</v>
      </c>
      <c r="G618" s="4" t="s">
        <v>424</v>
      </c>
      <c r="H618" s="4" t="s">
        <v>1052</v>
      </c>
      <c r="I618" s="4" t="str">
        <f>VLOOKUP(A618,Effectif!B:J,6,0)</f>
        <v>Hugo MARCHAL</v>
      </c>
      <c r="J618" s="4" t="str">
        <f>VLOOKUP(A618,Effectif!B:J,8,0)</f>
        <v>DECB</v>
      </c>
    </row>
    <row r="619" spans="1:10" x14ac:dyDescent="0.25">
      <c r="A619" s="4" t="s">
        <v>443</v>
      </c>
      <c r="B619" s="4">
        <v>1034859207</v>
      </c>
      <c r="C619" s="5" t="s">
        <v>332</v>
      </c>
      <c r="D619" s="6">
        <v>61</v>
      </c>
      <c r="E619" s="7">
        <v>44928.602083333331</v>
      </c>
      <c r="F619" s="5" t="s">
        <v>6</v>
      </c>
      <c r="G619" s="4" t="s">
        <v>425</v>
      </c>
      <c r="H619" s="4" t="s">
        <v>1052</v>
      </c>
      <c r="I619" s="4" t="str">
        <f>VLOOKUP(A619,Effectif!B:J,6,0)</f>
        <v>Chloé BERTRAND</v>
      </c>
      <c r="J619" s="4" t="str">
        <f>VLOOKUP(A619,Effectif!B:J,8,0)</f>
        <v>Error PDL</v>
      </c>
    </row>
    <row r="620" spans="1:10" x14ac:dyDescent="0.25">
      <c r="A620" s="4" t="s">
        <v>577</v>
      </c>
      <c r="B620" s="4">
        <v>1034859500</v>
      </c>
      <c r="C620" s="5" t="s">
        <v>332</v>
      </c>
      <c r="D620" s="6">
        <v>190</v>
      </c>
      <c r="E620" s="7">
        <v>44928.713194444441</v>
      </c>
      <c r="F620" s="5" t="s">
        <v>7</v>
      </c>
      <c r="G620" s="4" t="s">
        <v>426</v>
      </c>
      <c r="H620" s="4" t="s">
        <v>1052</v>
      </c>
      <c r="I620" s="4" t="str">
        <f>VLOOKUP(A620,Effectif!B:J,6,0)</f>
        <v>Hugo MARCHAL</v>
      </c>
      <c r="J620" s="4" t="str">
        <f>VLOOKUP(A620,Effectif!B:J,8,0)</f>
        <v>DECB</v>
      </c>
    </row>
    <row r="621" spans="1:10" x14ac:dyDescent="0.25">
      <c r="A621" s="4" t="s">
        <v>443</v>
      </c>
      <c r="B621" s="4">
        <v>1034859867</v>
      </c>
      <c r="C621" s="5" t="s">
        <v>332</v>
      </c>
      <c r="D621" s="6">
        <v>11.68</v>
      </c>
      <c r="E621" s="7">
        <v>44928.513888888891</v>
      </c>
      <c r="F621" s="5" t="s">
        <v>6</v>
      </c>
      <c r="G621" s="4" t="s">
        <v>427</v>
      </c>
      <c r="H621" s="4" t="s">
        <v>1052</v>
      </c>
      <c r="I621" s="4" t="str">
        <f>VLOOKUP(A621,Effectif!B:J,6,0)</f>
        <v>Chloé BERTRAND</v>
      </c>
      <c r="J621" s="4" t="str">
        <f>VLOOKUP(A621,Effectif!B:J,8,0)</f>
        <v>Error PDL</v>
      </c>
    </row>
    <row r="622" spans="1:10" x14ac:dyDescent="0.25">
      <c r="A622" s="4" t="s">
        <v>579</v>
      </c>
      <c r="B622" s="4">
        <v>1034859496</v>
      </c>
      <c r="C622" s="4" t="s">
        <v>335</v>
      </c>
      <c r="D622" s="6">
        <v>25</v>
      </c>
      <c r="E622" s="7">
        <v>44928.724305555559</v>
      </c>
      <c r="F622" s="5" t="s">
        <v>6</v>
      </c>
      <c r="G622" s="4" t="s">
        <v>428</v>
      </c>
      <c r="H622" s="4" t="s">
        <v>1052</v>
      </c>
      <c r="I622" s="4" t="str">
        <f>VLOOKUP(A622,Effectif!B:J,6,0)</f>
        <v>Hugo MARCHAL</v>
      </c>
      <c r="J622" s="4" t="str">
        <f>VLOOKUP(A622,Effectif!B:J,8,0)</f>
        <v>DECB</v>
      </c>
    </row>
    <row r="623" spans="1:10" x14ac:dyDescent="0.25">
      <c r="A623" s="4" t="s">
        <v>443</v>
      </c>
      <c r="B623" s="4">
        <v>1034860981</v>
      </c>
      <c r="C623" s="4" t="s">
        <v>337</v>
      </c>
      <c r="D623" s="6">
        <v>64</v>
      </c>
      <c r="E623" s="7">
        <v>44928.701388888891</v>
      </c>
      <c r="F623" s="5" t="s">
        <v>6</v>
      </c>
      <c r="G623" s="4" t="s">
        <v>429</v>
      </c>
      <c r="H623" s="4" t="s">
        <v>1052</v>
      </c>
      <c r="I623" s="4" t="str">
        <f>VLOOKUP(A623,Effectif!B:J,6,0)</f>
        <v>Chloé BERTRAND</v>
      </c>
      <c r="J623" s="4" t="str">
        <f>VLOOKUP(A623,Effectif!B:J,8,0)</f>
        <v>Error PDL</v>
      </c>
    </row>
    <row r="624" spans="1:10" x14ac:dyDescent="0.25">
      <c r="A624" s="4" t="s">
        <v>581</v>
      </c>
      <c r="B624" s="4">
        <v>1034853292</v>
      </c>
      <c r="C624" s="25" t="s">
        <v>338</v>
      </c>
      <c r="D624" s="6">
        <v>15.62</v>
      </c>
      <c r="E624" s="7">
        <v>44928.647222222222</v>
      </c>
      <c r="F624" s="5" t="s">
        <v>6</v>
      </c>
      <c r="G624" s="4" t="s">
        <v>430</v>
      </c>
      <c r="H624" s="4" t="s">
        <v>1052</v>
      </c>
      <c r="I624" s="4" t="str">
        <f>VLOOKUP(A624,Effectif!B:J,6,0)</f>
        <v>Hugo MARCHAL</v>
      </c>
      <c r="J624" s="4" t="str">
        <f>VLOOKUP(A624,Effectif!B:J,8,0)</f>
        <v>RCD</v>
      </c>
    </row>
    <row r="625" spans="1:10" x14ac:dyDescent="0.25">
      <c r="A625" s="4" t="s">
        <v>582</v>
      </c>
      <c r="B625" s="4">
        <v>1034849702</v>
      </c>
      <c r="C625" s="4" t="s">
        <v>333</v>
      </c>
      <c r="D625" s="6">
        <v>14.31</v>
      </c>
      <c r="E625" s="7">
        <v>44928.710416666669</v>
      </c>
      <c r="F625" s="5" t="s">
        <v>6</v>
      </c>
      <c r="G625" s="4" t="s">
        <v>431</v>
      </c>
      <c r="H625" s="4" t="s">
        <v>1052</v>
      </c>
      <c r="I625" s="4" t="str">
        <f>VLOOKUP(A625,Effectif!B:J,6,0)</f>
        <v>Hugo MARCHAL</v>
      </c>
      <c r="J625" s="4" t="str">
        <f>VLOOKUP(A625,Effectif!B:J,8,0)</f>
        <v>DECB</v>
      </c>
    </row>
    <row r="626" spans="1:10" x14ac:dyDescent="0.25">
      <c r="A626" s="4" t="s">
        <v>583</v>
      </c>
      <c r="B626" s="4">
        <v>1034865835</v>
      </c>
      <c r="C626" s="4" t="s">
        <v>339</v>
      </c>
      <c r="D626" s="6">
        <v>71</v>
      </c>
      <c r="E626" s="7">
        <v>44928.677777777775</v>
      </c>
      <c r="F626" s="5" t="s">
        <v>8</v>
      </c>
      <c r="G626" s="4" t="s">
        <v>432</v>
      </c>
      <c r="H626" s="4" t="s">
        <v>1052</v>
      </c>
      <c r="I626" s="4" t="str">
        <f>VLOOKUP(A626,Effectif!B:J,6,0)</f>
        <v>Hugo MARCHAL</v>
      </c>
      <c r="J626" s="4" t="str">
        <f>VLOOKUP(A626,Effectif!B:J,8,0)</f>
        <v>DECB</v>
      </c>
    </row>
    <row r="627" spans="1:10" x14ac:dyDescent="0.25">
      <c r="A627" s="4" t="s">
        <v>584</v>
      </c>
      <c r="B627" s="4">
        <v>1034845270</v>
      </c>
      <c r="C627" s="25" t="s">
        <v>338</v>
      </c>
      <c r="D627" s="6">
        <v>74.739999999999995</v>
      </c>
      <c r="E627" s="7">
        <v>44928.517361111109</v>
      </c>
      <c r="F627" s="5" t="s">
        <v>6</v>
      </c>
      <c r="G627" s="4" t="s">
        <v>433</v>
      </c>
      <c r="H627" s="4" t="s">
        <v>1052</v>
      </c>
      <c r="I627" s="4" t="str">
        <f>VLOOKUP(A627,Effectif!B:J,6,0)</f>
        <v>Hugo MARCHAL</v>
      </c>
      <c r="J627" s="4" t="str">
        <f>VLOOKUP(A627,Effectif!B:J,8,0)</f>
        <v>DECB</v>
      </c>
    </row>
    <row r="628" spans="1:10" x14ac:dyDescent="0.25">
      <c r="A628" s="4" t="s">
        <v>585</v>
      </c>
      <c r="B628" s="4">
        <v>1034850551</v>
      </c>
      <c r="C628" s="4" t="s">
        <v>339</v>
      </c>
      <c r="D628" s="6">
        <v>243</v>
      </c>
      <c r="E628" s="7">
        <v>44928.779861111114</v>
      </c>
      <c r="F628" s="5" t="s">
        <v>6</v>
      </c>
      <c r="G628" s="4" t="s">
        <v>434</v>
      </c>
      <c r="H628" s="4" t="s">
        <v>1052</v>
      </c>
      <c r="I628" s="4" t="str">
        <f>VLOOKUP(A628,Effectif!B:J,6,0)</f>
        <v>Hugo MARCHAL</v>
      </c>
      <c r="J628" s="4" t="str">
        <f>VLOOKUP(A628,Effectif!B:J,8,0)</f>
        <v>DECB</v>
      </c>
    </row>
    <row r="629" spans="1:10" x14ac:dyDescent="0.25">
      <c r="A629" s="4" t="s">
        <v>443</v>
      </c>
      <c r="B629" s="4">
        <v>1034844550</v>
      </c>
      <c r="C629" s="4" t="s">
        <v>339</v>
      </c>
      <c r="D629" s="6">
        <v>189</v>
      </c>
      <c r="E629" s="7">
        <v>44928.606249999997</v>
      </c>
      <c r="F629" s="5" t="s">
        <v>7</v>
      </c>
      <c r="G629" s="4" t="s">
        <v>435</v>
      </c>
      <c r="H629" s="4" t="s">
        <v>1052</v>
      </c>
      <c r="I629" s="4" t="str">
        <f>VLOOKUP(A629,Effectif!B:J,6,0)</f>
        <v>Chloé BERTRAND</v>
      </c>
      <c r="J629" s="4" t="str">
        <f>VLOOKUP(A629,Effectif!B:J,8,0)</f>
        <v>Error PDL</v>
      </c>
    </row>
    <row r="630" spans="1:10" x14ac:dyDescent="0.25">
      <c r="A630" s="4" t="s">
        <v>443</v>
      </c>
      <c r="B630" s="4">
        <v>1034846579</v>
      </c>
      <c r="C630" s="4" t="s">
        <v>333</v>
      </c>
      <c r="D630" s="6">
        <v>80</v>
      </c>
      <c r="E630" s="7">
        <v>44928.62777777778</v>
      </c>
      <c r="F630" s="5" t="s">
        <v>6</v>
      </c>
      <c r="G630" s="4" t="s">
        <v>416</v>
      </c>
      <c r="H630" s="4" t="s">
        <v>1052</v>
      </c>
      <c r="I630" s="4" t="str">
        <f>VLOOKUP(A630,Effectif!B:J,6,0)</f>
        <v>Chloé BERTRAND</v>
      </c>
      <c r="J630" s="4" t="str">
        <f>VLOOKUP(A630,Effectif!B:J,8,0)</f>
        <v>Error PDL</v>
      </c>
    </row>
    <row r="631" spans="1:10" x14ac:dyDescent="0.25">
      <c r="A631" s="4" t="s">
        <v>588</v>
      </c>
      <c r="B631" s="4">
        <v>1034847848</v>
      </c>
      <c r="C631" s="4" t="s">
        <v>336</v>
      </c>
      <c r="D631" s="6">
        <v>21</v>
      </c>
      <c r="E631" s="7">
        <v>44928.570138888892</v>
      </c>
      <c r="F631" s="5" t="s">
        <v>6</v>
      </c>
      <c r="G631" s="4" t="s">
        <v>417</v>
      </c>
      <c r="H631" s="4" t="s">
        <v>1052</v>
      </c>
      <c r="I631" s="4" t="str">
        <f>VLOOKUP(A631,Effectif!B:J,6,0)</f>
        <v>Hugo MARCHAL</v>
      </c>
      <c r="J631" s="4" t="str">
        <f>VLOOKUP(A631,Effectif!B:J,8,0)</f>
        <v>DECB</v>
      </c>
    </row>
    <row r="632" spans="1:10" x14ac:dyDescent="0.25">
      <c r="A632" s="4" t="s">
        <v>589</v>
      </c>
      <c r="B632" s="4">
        <v>1034844854</v>
      </c>
      <c r="C632" s="4" t="s">
        <v>340</v>
      </c>
      <c r="D632" s="6">
        <v>347.89</v>
      </c>
      <c r="E632" s="7">
        <v>44928.71597222222</v>
      </c>
      <c r="F632" s="5" t="s">
        <v>6</v>
      </c>
      <c r="G632" s="4" t="s">
        <v>418</v>
      </c>
      <c r="H632" s="4" t="s">
        <v>1052</v>
      </c>
      <c r="I632" s="4" t="str">
        <f>VLOOKUP(A632,Effectif!B:J,6,0)</f>
        <v>Hugo MARCHAL</v>
      </c>
      <c r="J632" s="4" t="str">
        <f>VLOOKUP(A632,Effectif!B:J,8,0)</f>
        <v>DECB</v>
      </c>
    </row>
    <row r="633" spans="1:10" x14ac:dyDescent="0.25">
      <c r="A633" s="4" t="s">
        <v>443</v>
      </c>
      <c r="B633" s="4">
        <v>1034857809</v>
      </c>
      <c r="C633" s="4" t="s">
        <v>341</v>
      </c>
      <c r="D633" s="6">
        <v>33.96</v>
      </c>
      <c r="E633" s="7">
        <v>44928.782638888886</v>
      </c>
      <c r="F633" s="5" t="s">
        <v>6</v>
      </c>
      <c r="G633" s="4" t="s">
        <v>419</v>
      </c>
      <c r="H633" s="4" t="s">
        <v>1052</v>
      </c>
      <c r="I633" s="4" t="str">
        <f>VLOOKUP(A633,Effectif!B:J,6,0)</f>
        <v>Chloé BERTRAND</v>
      </c>
      <c r="J633" s="4" t="str">
        <f>VLOOKUP(A633,Effectif!B:J,8,0)</f>
        <v>Error PDL</v>
      </c>
    </row>
    <row r="634" spans="1:10" x14ac:dyDescent="0.25">
      <c r="A634" s="4" t="s">
        <v>443</v>
      </c>
      <c r="B634" s="4">
        <v>1034863062</v>
      </c>
      <c r="C634" s="4" t="s">
        <v>337</v>
      </c>
      <c r="D634" s="6">
        <v>32.159999999999997</v>
      </c>
      <c r="E634" s="7">
        <v>44928.55972222222</v>
      </c>
      <c r="F634" s="5" t="s">
        <v>6</v>
      </c>
      <c r="G634" s="4" t="s">
        <v>420</v>
      </c>
      <c r="H634" s="4" t="s">
        <v>1052</v>
      </c>
      <c r="I634" s="4" t="str">
        <f>VLOOKUP(A634,Effectif!B:J,6,0)</f>
        <v>Chloé BERTRAND</v>
      </c>
      <c r="J634" s="4" t="str">
        <f>VLOOKUP(A634,Effectif!B:J,8,0)</f>
        <v>Error PDL</v>
      </c>
    </row>
    <row r="635" spans="1:10" x14ac:dyDescent="0.25">
      <c r="A635" s="4" t="s">
        <v>443</v>
      </c>
      <c r="B635" s="4">
        <v>1034860692</v>
      </c>
      <c r="C635" s="4" t="s">
        <v>333</v>
      </c>
      <c r="D635" s="6">
        <v>10</v>
      </c>
      <c r="E635" s="7">
        <v>44928.59652777778</v>
      </c>
      <c r="F635" s="5" t="s">
        <v>6</v>
      </c>
      <c r="G635" s="4" t="s">
        <v>421</v>
      </c>
      <c r="H635" s="4" t="s">
        <v>1052</v>
      </c>
      <c r="I635" s="4" t="str">
        <f>VLOOKUP(A635,Effectif!B:J,6,0)</f>
        <v>Chloé BERTRAND</v>
      </c>
      <c r="J635" s="4" t="str">
        <f>VLOOKUP(A635,Effectif!B:J,8,0)</f>
        <v>Error PDL</v>
      </c>
    </row>
    <row r="636" spans="1:10" x14ac:dyDescent="0.25">
      <c r="A636" s="4" t="s">
        <v>443</v>
      </c>
      <c r="B636" s="4">
        <v>1034844460</v>
      </c>
      <c r="C636" s="4" t="s">
        <v>337</v>
      </c>
      <c r="D636" s="6">
        <v>44</v>
      </c>
      <c r="E636" s="7">
        <v>44928.640972222223</v>
      </c>
      <c r="F636" s="5" t="s">
        <v>6</v>
      </c>
      <c r="G636" s="4" t="s">
        <v>422</v>
      </c>
      <c r="H636" s="4" t="s">
        <v>1052</v>
      </c>
      <c r="I636" s="4" t="str">
        <f>VLOOKUP(A636,Effectif!B:J,6,0)</f>
        <v>Chloé BERTRAND</v>
      </c>
      <c r="J636" s="4" t="str">
        <f>VLOOKUP(A636,Effectif!B:J,8,0)</f>
        <v>Error PDL</v>
      </c>
    </row>
    <row r="637" spans="1:10" x14ac:dyDescent="0.25">
      <c r="A637" s="4" t="s">
        <v>443</v>
      </c>
      <c r="B637" s="4">
        <v>1034861518</v>
      </c>
      <c r="C637" s="4" t="s">
        <v>341</v>
      </c>
      <c r="D637" s="6">
        <v>59.81</v>
      </c>
      <c r="E637" s="7">
        <v>44928.441666666666</v>
      </c>
      <c r="F637" s="5" t="s">
        <v>6</v>
      </c>
      <c r="G637" s="4" t="s">
        <v>423</v>
      </c>
      <c r="H637" s="4" t="s">
        <v>1052</v>
      </c>
      <c r="I637" s="4" t="str">
        <f>VLOOKUP(A637,Effectif!B:J,6,0)</f>
        <v>Chloé BERTRAND</v>
      </c>
      <c r="J637" s="4" t="str">
        <f>VLOOKUP(A637,Effectif!B:J,8,0)</f>
        <v>Error PDL</v>
      </c>
    </row>
    <row r="638" spans="1:10" x14ac:dyDescent="0.25">
      <c r="A638" s="4" t="s">
        <v>443</v>
      </c>
      <c r="B638" s="4">
        <v>1034848931</v>
      </c>
      <c r="C638" s="4" t="s">
        <v>336</v>
      </c>
      <c r="D638" s="6">
        <v>31.33</v>
      </c>
      <c r="E638" s="7">
        <v>44928.671527777777</v>
      </c>
      <c r="F638" s="5" t="s">
        <v>6</v>
      </c>
      <c r="G638" s="4" t="s">
        <v>424</v>
      </c>
      <c r="H638" s="4" t="s">
        <v>1052</v>
      </c>
      <c r="I638" s="4" t="str">
        <f>VLOOKUP(A638,Effectif!B:J,6,0)</f>
        <v>Chloé BERTRAND</v>
      </c>
      <c r="J638" s="4" t="str">
        <f>VLOOKUP(A638,Effectif!B:J,8,0)</f>
        <v>Error PDL</v>
      </c>
    </row>
    <row r="639" spans="1:10" x14ac:dyDescent="0.25">
      <c r="A639" s="4" t="s">
        <v>443</v>
      </c>
      <c r="B639" s="4">
        <v>1034863588</v>
      </c>
      <c r="C639" s="4" t="s">
        <v>340</v>
      </c>
      <c r="D639" s="6">
        <v>10</v>
      </c>
      <c r="E639" s="7">
        <v>44928.455555555556</v>
      </c>
      <c r="F639" s="5" t="s">
        <v>6</v>
      </c>
      <c r="G639" s="4" t="s">
        <v>425</v>
      </c>
      <c r="H639" s="4" t="s">
        <v>1052</v>
      </c>
      <c r="I639" s="4" t="str">
        <f>VLOOKUP(A639,Effectif!B:J,6,0)</f>
        <v>Chloé BERTRAND</v>
      </c>
      <c r="J639" s="4" t="str">
        <f>VLOOKUP(A639,Effectif!B:J,8,0)</f>
        <v>Error PDL</v>
      </c>
    </row>
    <row r="640" spans="1:10" x14ac:dyDescent="0.25">
      <c r="A640" s="4" t="s">
        <v>443</v>
      </c>
      <c r="B640" s="4">
        <v>1034852689</v>
      </c>
      <c r="C640" s="4" t="s">
        <v>336</v>
      </c>
      <c r="D640" s="6">
        <v>168.74</v>
      </c>
      <c r="E640" s="7">
        <v>44928.713888888888</v>
      </c>
      <c r="F640" s="5" t="s">
        <v>6</v>
      </c>
      <c r="G640" s="4" t="s">
        <v>426</v>
      </c>
      <c r="H640" s="4" t="s">
        <v>1052</v>
      </c>
      <c r="I640" s="4" t="str">
        <f>VLOOKUP(A640,Effectif!B:J,6,0)</f>
        <v>Chloé BERTRAND</v>
      </c>
      <c r="J640" s="4" t="str">
        <f>VLOOKUP(A640,Effectif!B:J,8,0)</f>
        <v>Error PDL</v>
      </c>
    </row>
    <row r="641" spans="1:10" x14ac:dyDescent="0.25">
      <c r="A641" s="4" t="s">
        <v>443</v>
      </c>
      <c r="B641" s="4">
        <v>1034848732</v>
      </c>
      <c r="C641" s="4" t="s">
        <v>341</v>
      </c>
      <c r="D641" s="6">
        <v>19.54</v>
      </c>
      <c r="E641" s="7">
        <v>44928.506944444445</v>
      </c>
      <c r="F641" s="5" t="s">
        <v>6</v>
      </c>
      <c r="G641" s="4" t="s">
        <v>427</v>
      </c>
      <c r="H641" s="4" t="s">
        <v>1052</v>
      </c>
      <c r="I641" s="4" t="str">
        <f>VLOOKUP(A641,Effectif!B:J,6,0)</f>
        <v>Chloé BERTRAND</v>
      </c>
      <c r="J641" s="4" t="str">
        <f>VLOOKUP(A641,Effectif!B:J,8,0)</f>
        <v>Error PDL</v>
      </c>
    </row>
    <row r="642" spans="1:10" x14ac:dyDescent="0.25">
      <c r="A642" s="4" t="s">
        <v>443</v>
      </c>
      <c r="B642" s="4">
        <v>1034853176</v>
      </c>
      <c r="C642" s="4" t="s">
        <v>341</v>
      </c>
      <c r="D642" s="6">
        <v>29</v>
      </c>
      <c r="E642" s="7">
        <v>44928.449305555558</v>
      </c>
      <c r="F642" s="5" t="s">
        <v>6</v>
      </c>
      <c r="G642" s="4" t="s">
        <v>428</v>
      </c>
      <c r="H642" s="4" t="s">
        <v>1052</v>
      </c>
      <c r="I642" s="4" t="str">
        <f>VLOOKUP(A642,Effectif!B:J,6,0)</f>
        <v>Chloé BERTRAND</v>
      </c>
      <c r="J642" s="4" t="str">
        <f>VLOOKUP(A642,Effectif!B:J,8,0)</f>
        <v>Error PDL</v>
      </c>
    </row>
    <row r="643" spans="1:10" x14ac:dyDescent="0.25">
      <c r="A643" s="4" t="s">
        <v>443</v>
      </c>
      <c r="B643" s="4">
        <v>1034860564</v>
      </c>
      <c r="C643" s="4" t="s">
        <v>335</v>
      </c>
      <c r="D643" s="6">
        <v>151</v>
      </c>
      <c r="E643" s="7">
        <v>44928.637499999997</v>
      </c>
      <c r="F643" s="5" t="s">
        <v>6</v>
      </c>
      <c r="G643" s="4" t="s">
        <v>429</v>
      </c>
      <c r="H643" s="4" t="s">
        <v>1052</v>
      </c>
      <c r="I643" s="4" t="str">
        <f>VLOOKUP(A643,Effectif!B:J,6,0)</f>
        <v>Chloé BERTRAND</v>
      </c>
      <c r="J643" s="4" t="str">
        <f>VLOOKUP(A643,Effectif!B:J,8,0)</f>
        <v>Error PDL</v>
      </c>
    </row>
    <row r="644" spans="1:10" x14ac:dyDescent="0.25">
      <c r="A644" s="4" t="s">
        <v>443</v>
      </c>
      <c r="B644" s="4">
        <v>1034862888</v>
      </c>
      <c r="C644" s="4" t="s">
        <v>341</v>
      </c>
      <c r="D644" s="6">
        <v>190.95</v>
      </c>
      <c r="E644" s="7">
        <v>44928.760416666664</v>
      </c>
      <c r="F644" s="5" t="s">
        <v>6</v>
      </c>
      <c r="G644" s="4" t="s">
        <v>430</v>
      </c>
      <c r="H644" s="4" t="s">
        <v>1052</v>
      </c>
      <c r="I644" s="4" t="str">
        <f>VLOOKUP(A644,Effectif!B:J,6,0)</f>
        <v>Chloé BERTRAND</v>
      </c>
      <c r="J644" s="4" t="str">
        <f>VLOOKUP(A644,Effectif!B:J,8,0)</f>
        <v>Error PDL</v>
      </c>
    </row>
    <row r="645" spans="1:10" x14ac:dyDescent="0.25">
      <c r="A645" s="4" t="s">
        <v>443</v>
      </c>
      <c r="B645" s="4">
        <v>1034848408</v>
      </c>
      <c r="C645" s="4" t="s">
        <v>341</v>
      </c>
      <c r="D645" s="6">
        <v>158.30000000000001</v>
      </c>
      <c r="E645" s="7">
        <v>44928.668749999997</v>
      </c>
      <c r="F645" s="5" t="s">
        <v>6</v>
      </c>
      <c r="G645" s="4" t="s">
        <v>431</v>
      </c>
      <c r="H645" s="4" t="s">
        <v>1052</v>
      </c>
      <c r="I645" s="4" t="str">
        <f>VLOOKUP(A645,Effectif!B:J,6,0)</f>
        <v>Chloé BERTRAND</v>
      </c>
      <c r="J645" s="4" t="str">
        <f>VLOOKUP(A645,Effectif!B:J,8,0)</f>
        <v>Error PDL</v>
      </c>
    </row>
    <row r="646" spans="1:10" x14ac:dyDescent="0.25">
      <c r="A646" s="4" t="s">
        <v>443</v>
      </c>
      <c r="B646" s="4">
        <v>1034863501</v>
      </c>
      <c r="C646" s="4" t="s">
        <v>341</v>
      </c>
      <c r="D646" s="6">
        <v>50</v>
      </c>
      <c r="E646" s="7">
        <v>44928.434027777781</v>
      </c>
      <c r="F646" s="5" t="s">
        <v>7</v>
      </c>
      <c r="G646" s="4" t="s">
        <v>432</v>
      </c>
      <c r="H646" s="4" t="s">
        <v>1052</v>
      </c>
      <c r="I646" s="4" t="str">
        <f>VLOOKUP(A646,Effectif!B:J,6,0)</f>
        <v>Chloé BERTRAND</v>
      </c>
      <c r="J646" s="4" t="str">
        <f>VLOOKUP(A646,Effectif!B:J,8,0)</f>
        <v>Error PDL</v>
      </c>
    </row>
    <row r="647" spans="1:10" x14ac:dyDescent="0.25">
      <c r="A647" s="4" t="s">
        <v>443</v>
      </c>
      <c r="B647" s="4">
        <v>1034843273</v>
      </c>
      <c r="C647" s="4" t="s">
        <v>336</v>
      </c>
      <c r="D647" s="6">
        <v>375</v>
      </c>
      <c r="E647" s="7">
        <v>44928.432638888888</v>
      </c>
      <c r="F647" s="5" t="s">
        <v>6</v>
      </c>
      <c r="G647" s="4" t="s">
        <v>433</v>
      </c>
      <c r="H647" s="4" t="s">
        <v>1052</v>
      </c>
      <c r="I647" s="4" t="str">
        <f>VLOOKUP(A647,Effectif!B:J,6,0)</f>
        <v>Chloé BERTRAND</v>
      </c>
      <c r="J647" s="4" t="str">
        <f>VLOOKUP(A647,Effectif!B:J,8,0)</f>
        <v>Error PDL</v>
      </c>
    </row>
    <row r="648" spans="1:10" x14ac:dyDescent="0.25">
      <c r="A648" s="4" t="s">
        <v>443</v>
      </c>
      <c r="B648" s="4">
        <v>1034851581</v>
      </c>
      <c r="C648" s="5" t="s">
        <v>332</v>
      </c>
      <c r="D648" s="6">
        <v>50</v>
      </c>
      <c r="E648" s="7">
        <v>44928.482638888891</v>
      </c>
      <c r="F648" s="5" t="s">
        <v>6</v>
      </c>
      <c r="G648" s="4" t="s">
        <v>434</v>
      </c>
      <c r="H648" s="4" t="s">
        <v>1052</v>
      </c>
      <c r="I648" s="4" t="str">
        <f>VLOOKUP(A648,Effectif!B:J,6,0)</f>
        <v>Chloé BERTRAND</v>
      </c>
      <c r="J648" s="4" t="str">
        <f>VLOOKUP(A648,Effectif!B:J,8,0)</f>
        <v>Error PDL</v>
      </c>
    </row>
    <row r="649" spans="1:10" x14ac:dyDescent="0.25">
      <c r="A649" s="4" t="s">
        <v>443</v>
      </c>
      <c r="B649" s="4">
        <v>1034854562</v>
      </c>
      <c r="C649" s="5" t="s">
        <v>332</v>
      </c>
      <c r="D649" s="6">
        <v>223</v>
      </c>
      <c r="E649" s="7">
        <v>44928.557638888888</v>
      </c>
      <c r="F649" s="5" t="s">
        <v>6</v>
      </c>
      <c r="G649" s="4" t="s">
        <v>435</v>
      </c>
      <c r="H649" s="4" t="s">
        <v>1052</v>
      </c>
      <c r="I649" s="4" t="str">
        <f>VLOOKUP(A649,Effectif!B:J,6,0)</f>
        <v>Chloé BERTRAND</v>
      </c>
      <c r="J649" s="4" t="str">
        <f>VLOOKUP(A649,Effectif!B:J,8,0)</f>
        <v>Error PDL</v>
      </c>
    </row>
    <row r="650" spans="1:10" x14ac:dyDescent="0.25">
      <c r="A650" s="4" t="s">
        <v>443</v>
      </c>
      <c r="B650" s="4">
        <v>1034863055</v>
      </c>
      <c r="C650" s="5" t="s">
        <v>332</v>
      </c>
      <c r="D650" s="6">
        <v>72</v>
      </c>
      <c r="E650" s="7">
        <v>44928.681250000001</v>
      </c>
      <c r="F650" s="5" t="s">
        <v>6</v>
      </c>
      <c r="G650" s="4" t="s">
        <v>416</v>
      </c>
      <c r="H650" s="4" t="s">
        <v>1052</v>
      </c>
      <c r="I650" s="4" t="str">
        <f>VLOOKUP(A650,Effectif!B:J,6,0)</f>
        <v>Chloé BERTRAND</v>
      </c>
      <c r="J650" s="4" t="str">
        <f>VLOOKUP(A650,Effectif!B:J,8,0)</f>
        <v>Error PDL</v>
      </c>
    </row>
    <row r="651" spans="1:10" x14ac:dyDescent="0.25">
      <c r="A651" s="4" t="s">
        <v>443</v>
      </c>
      <c r="B651" s="4">
        <v>1034845520</v>
      </c>
      <c r="C651" s="5" t="s">
        <v>332</v>
      </c>
      <c r="D651" s="6">
        <v>67</v>
      </c>
      <c r="E651" s="7">
        <v>44928.702777777777</v>
      </c>
      <c r="F651" s="5" t="s">
        <v>6</v>
      </c>
      <c r="G651" s="4" t="s">
        <v>417</v>
      </c>
      <c r="H651" s="4" t="s">
        <v>1052</v>
      </c>
      <c r="I651" s="4" t="str">
        <f>VLOOKUP(A651,Effectif!B:J,6,0)</f>
        <v>Chloé BERTRAND</v>
      </c>
      <c r="J651" s="4" t="str">
        <f>VLOOKUP(A651,Effectif!B:J,8,0)</f>
        <v>Error PDL</v>
      </c>
    </row>
    <row r="652" spans="1:10" x14ac:dyDescent="0.25">
      <c r="A652" s="4" t="s">
        <v>443</v>
      </c>
      <c r="B652" s="4">
        <v>1034860834</v>
      </c>
      <c r="C652" s="4" t="s">
        <v>335</v>
      </c>
      <c r="D652" s="6">
        <v>78.180000000000007</v>
      </c>
      <c r="E652" s="7">
        <v>44928.763194444444</v>
      </c>
      <c r="F652" s="5" t="s">
        <v>6</v>
      </c>
      <c r="G652" s="4" t="s">
        <v>418</v>
      </c>
      <c r="H652" s="4" t="s">
        <v>1052</v>
      </c>
      <c r="I652" s="4" t="str">
        <f>VLOOKUP(A652,Effectif!B:J,6,0)</f>
        <v>Chloé BERTRAND</v>
      </c>
      <c r="J652" s="4" t="str">
        <f>VLOOKUP(A652,Effectif!B:J,8,0)</f>
        <v>Error PDL</v>
      </c>
    </row>
    <row r="653" spans="1:10" x14ac:dyDescent="0.25">
      <c r="A653" s="4" t="s">
        <v>443</v>
      </c>
      <c r="B653" s="4">
        <v>1034867622</v>
      </c>
      <c r="C653" s="4" t="s">
        <v>337</v>
      </c>
      <c r="D653" s="6">
        <v>100</v>
      </c>
      <c r="E653" s="7">
        <v>44928.730555555558</v>
      </c>
      <c r="F653" s="5" t="s">
        <v>6</v>
      </c>
      <c r="G653" s="4" t="s">
        <v>419</v>
      </c>
      <c r="H653" s="4" t="s">
        <v>1052</v>
      </c>
      <c r="I653" s="4" t="str">
        <f>VLOOKUP(A653,Effectif!B:J,6,0)</f>
        <v>Chloé BERTRAND</v>
      </c>
      <c r="J653" s="4" t="str">
        <f>VLOOKUP(A653,Effectif!B:J,8,0)</f>
        <v>Error PDL</v>
      </c>
    </row>
    <row r="654" spans="1:10" x14ac:dyDescent="0.25">
      <c r="A654" s="4" t="s">
        <v>443</v>
      </c>
      <c r="B654" s="4">
        <v>1034862924</v>
      </c>
      <c r="C654" s="25" t="s">
        <v>338</v>
      </c>
      <c r="D654" s="6">
        <v>15</v>
      </c>
      <c r="E654" s="7">
        <v>44928.595833333333</v>
      </c>
      <c r="F654" s="5" t="s">
        <v>7</v>
      </c>
      <c r="G654" s="4" t="s">
        <v>420</v>
      </c>
      <c r="H654" s="4" t="s">
        <v>1052</v>
      </c>
      <c r="I654" s="4" t="str">
        <f>VLOOKUP(A654,Effectif!B:J,6,0)</f>
        <v>Chloé BERTRAND</v>
      </c>
      <c r="J654" s="4" t="str">
        <f>VLOOKUP(A654,Effectif!B:J,8,0)</f>
        <v>Error PDL</v>
      </c>
    </row>
    <row r="655" spans="1:10" x14ac:dyDescent="0.25">
      <c r="A655" s="4" t="s">
        <v>443</v>
      </c>
      <c r="B655" s="4">
        <v>1034861494</v>
      </c>
      <c r="C655" s="4" t="s">
        <v>333</v>
      </c>
      <c r="D655" s="6">
        <v>73.14</v>
      </c>
      <c r="E655" s="7">
        <v>44928.515972222223</v>
      </c>
      <c r="F655" s="5" t="s">
        <v>6</v>
      </c>
      <c r="G655" s="4" t="s">
        <v>421</v>
      </c>
      <c r="H655" s="4" t="s">
        <v>1052</v>
      </c>
      <c r="I655" s="4" t="str">
        <f>VLOOKUP(A655,Effectif!B:J,6,0)</f>
        <v>Chloé BERTRAND</v>
      </c>
      <c r="J655" s="4" t="str">
        <f>VLOOKUP(A655,Effectif!B:J,8,0)</f>
        <v>Error PDL</v>
      </c>
    </row>
    <row r="656" spans="1:10" x14ac:dyDescent="0.25">
      <c r="A656" s="4" t="s">
        <v>443</v>
      </c>
      <c r="B656" s="4">
        <v>1034862260</v>
      </c>
      <c r="C656" s="4" t="s">
        <v>339</v>
      </c>
      <c r="D656" s="6">
        <v>50.18</v>
      </c>
      <c r="E656" s="7">
        <v>44928.724999999999</v>
      </c>
      <c r="F656" s="5" t="s">
        <v>6</v>
      </c>
      <c r="G656" s="4" t="s">
        <v>422</v>
      </c>
      <c r="H656" s="4" t="s">
        <v>1052</v>
      </c>
      <c r="I656" s="4" t="str">
        <f>VLOOKUP(A656,Effectif!B:J,6,0)</f>
        <v>Chloé BERTRAND</v>
      </c>
      <c r="J656" s="4" t="str">
        <f>VLOOKUP(A656,Effectif!B:J,8,0)</f>
        <v>Error PDL</v>
      </c>
    </row>
    <row r="657" spans="1:10" x14ac:dyDescent="0.25">
      <c r="A657" s="4" t="s">
        <v>443</v>
      </c>
      <c r="B657" s="4">
        <v>1034859092</v>
      </c>
      <c r="C657" s="25" t="s">
        <v>338</v>
      </c>
      <c r="D657" s="6">
        <v>144</v>
      </c>
      <c r="E657" s="7">
        <v>44928.695138888892</v>
      </c>
      <c r="F657" s="5" t="s">
        <v>6</v>
      </c>
      <c r="G657" s="4" t="s">
        <v>423</v>
      </c>
      <c r="H657" s="4" t="s">
        <v>1052</v>
      </c>
      <c r="I657" s="4" t="str">
        <f>VLOOKUP(A657,Effectif!B:J,6,0)</f>
        <v>Chloé BERTRAND</v>
      </c>
      <c r="J657" s="4" t="str">
        <f>VLOOKUP(A657,Effectif!B:J,8,0)</f>
        <v>Error PDL</v>
      </c>
    </row>
    <row r="658" spans="1:10" x14ac:dyDescent="0.25">
      <c r="A658" s="4" t="s">
        <v>443</v>
      </c>
      <c r="B658" s="4">
        <v>1034861208</v>
      </c>
      <c r="C658" s="4" t="s">
        <v>339</v>
      </c>
      <c r="D658" s="6">
        <v>5</v>
      </c>
      <c r="E658" s="7">
        <v>44928.704861111109</v>
      </c>
      <c r="F658" s="5" t="s">
        <v>7</v>
      </c>
      <c r="G658" s="4" t="s">
        <v>424</v>
      </c>
      <c r="H658" s="4" t="s">
        <v>1052</v>
      </c>
      <c r="I658" s="4" t="str">
        <f>VLOOKUP(A658,Effectif!B:J,6,0)</f>
        <v>Chloé BERTRAND</v>
      </c>
      <c r="J658" s="4" t="str">
        <f>VLOOKUP(A658,Effectif!B:J,8,0)</f>
        <v>Error PDL</v>
      </c>
    </row>
    <row r="659" spans="1:10" x14ac:dyDescent="0.25">
      <c r="A659" s="4" t="s">
        <v>443</v>
      </c>
      <c r="B659" s="4">
        <v>1034864492</v>
      </c>
      <c r="C659" s="4" t="s">
        <v>339</v>
      </c>
      <c r="D659" s="6">
        <v>100</v>
      </c>
      <c r="E659" s="7">
        <v>44928.578472222223</v>
      </c>
      <c r="F659" s="5" t="s">
        <v>6</v>
      </c>
      <c r="G659" s="4" t="s">
        <v>425</v>
      </c>
      <c r="H659" s="4" t="s">
        <v>1052</v>
      </c>
      <c r="I659" s="4" t="str">
        <f>VLOOKUP(A659,Effectif!B:J,6,0)</f>
        <v>Chloé BERTRAND</v>
      </c>
      <c r="J659" s="4" t="str">
        <f>VLOOKUP(A659,Effectif!B:J,8,0)</f>
        <v>Error PDL</v>
      </c>
    </row>
    <row r="660" spans="1:10" x14ac:dyDescent="0.25">
      <c r="A660" s="4" t="s">
        <v>443</v>
      </c>
      <c r="B660" s="4">
        <v>1034867112</v>
      </c>
      <c r="C660" s="4" t="s">
        <v>333</v>
      </c>
      <c r="D660" s="6">
        <v>20.95</v>
      </c>
      <c r="E660" s="7">
        <v>44928.605555555558</v>
      </c>
      <c r="F660" s="5" t="s">
        <v>6</v>
      </c>
      <c r="G660" s="4" t="s">
        <v>426</v>
      </c>
      <c r="H660" s="4" t="s">
        <v>1052</v>
      </c>
      <c r="I660" s="4" t="str">
        <f>VLOOKUP(A660,Effectif!B:J,6,0)</f>
        <v>Chloé BERTRAND</v>
      </c>
      <c r="J660" s="4" t="str">
        <f>VLOOKUP(A660,Effectif!B:J,8,0)</f>
        <v>Error PDL</v>
      </c>
    </row>
    <row r="661" spans="1:10" x14ac:dyDescent="0.25">
      <c r="A661" s="4" t="s">
        <v>443</v>
      </c>
      <c r="B661" s="4">
        <v>1034855966</v>
      </c>
      <c r="C661" s="4" t="s">
        <v>336</v>
      </c>
      <c r="D661" s="6">
        <v>336</v>
      </c>
      <c r="E661" s="7">
        <v>44928.699305555558</v>
      </c>
      <c r="F661" s="5" t="s">
        <v>7</v>
      </c>
      <c r="G661" s="4" t="s">
        <v>427</v>
      </c>
      <c r="H661" s="4" t="s">
        <v>1052</v>
      </c>
      <c r="I661" s="4" t="str">
        <f>VLOOKUP(A661,Effectif!B:J,6,0)</f>
        <v>Chloé BERTRAND</v>
      </c>
      <c r="J661" s="4" t="str">
        <f>VLOOKUP(A661,Effectif!B:J,8,0)</f>
        <v>Error PDL</v>
      </c>
    </row>
    <row r="662" spans="1:10" x14ac:dyDescent="0.25">
      <c r="A662" s="4" t="s">
        <v>443</v>
      </c>
      <c r="B662" s="4">
        <v>1034860271</v>
      </c>
      <c r="C662" s="4" t="s">
        <v>340</v>
      </c>
      <c r="D662" s="6">
        <v>40</v>
      </c>
      <c r="E662" s="7">
        <v>44928.538194444445</v>
      </c>
      <c r="F662" s="5" t="s">
        <v>7</v>
      </c>
      <c r="G662" s="4" t="s">
        <v>428</v>
      </c>
      <c r="H662" s="4" t="s">
        <v>1052</v>
      </c>
      <c r="I662" s="4" t="str">
        <f>VLOOKUP(A662,Effectif!B:J,6,0)</f>
        <v>Chloé BERTRAND</v>
      </c>
      <c r="J662" s="4" t="str">
        <f>VLOOKUP(A662,Effectif!B:J,8,0)</f>
        <v>Error PDL</v>
      </c>
    </row>
    <row r="663" spans="1:10" x14ac:dyDescent="0.25">
      <c r="A663" s="4" t="s">
        <v>443</v>
      </c>
      <c r="B663" s="4">
        <v>1034844464</v>
      </c>
      <c r="C663" s="4" t="s">
        <v>341</v>
      </c>
      <c r="D663" s="6">
        <v>20</v>
      </c>
      <c r="E663" s="7">
        <v>44928.511805555558</v>
      </c>
      <c r="F663" s="5" t="s">
        <v>7</v>
      </c>
      <c r="G663" s="4" t="s">
        <v>429</v>
      </c>
      <c r="H663" s="4" t="s">
        <v>1052</v>
      </c>
      <c r="I663" s="4" t="str">
        <f>VLOOKUP(A663,Effectif!B:J,6,0)</f>
        <v>Chloé BERTRAND</v>
      </c>
      <c r="J663" s="4" t="str">
        <f>VLOOKUP(A663,Effectif!B:J,8,0)</f>
        <v>Error PDL</v>
      </c>
    </row>
    <row r="664" spans="1:10" x14ac:dyDescent="0.25">
      <c r="A664" s="4" t="s">
        <v>443</v>
      </c>
      <c r="B664" s="4">
        <v>1034864029</v>
      </c>
      <c r="C664" s="4" t="s">
        <v>337</v>
      </c>
      <c r="D664" s="6">
        <v>45</v>
      </c>
      <c r="E664" s="7">
        <v>44928.663194444445</v>
      </c>
      <c r="F664" s="5" t="s">
        <v>6</v>
      </c>
      <c r="G664" s="4" t="s">
        <v>430</v>
      </c>
      <c r="H664" s="4" t="s">
        <v>1052</v>
      </c>
      <c r="I664" s="4" t="str">
        <f>VLOOKUP(A664,Effectif!B:J,6,0)</f>
        <v>Chloé BERTRAND</v>
      </c>
      <c r="J664" s="4" t="str">
        <f>VLOOKUP(A664,Effectif!B:J,8,0)</f>
        <v>Error PDL</v>
      </c>
    </row>
    <row r="665" spans="1:10" x14ac:dyDescent="0.25">
      <c r="A665" s="4" t="s">
        <v>443</v>
      </c>
      <c r="B665" s="4">
        <v>1034859726</v>
      </c>
      <c r="C665" s="4" t="s">
        <v>333</v>
      </c>
      <c r="D665" s="6">
        <v>52.59</v>
      </c>
      <c r="E665" s="7">
        <v>44928.642361111109</v>
      </c>
      <c r="F665" s="5" t="s">
        <v>6</v>
      </c>
      <c r="G665" s="4" t="s">
        <v>431</v>
      </c>
      <c r="H665" s="4" t="s">
        <v>1052</v>
      </c>
      <c r="I665" s="4" t="str">
        <f>VLOOKUP(A665,Effectif!B:J,6,0)</f>
        <v>Chloé BERTRAND</v>
      </c>
      <c r="J665" s="4" t="str">
        <f>VLOOKUP(A665,Effectif!B:J,8,0)</f>
        <v>Error PDL</v>
      </c>
    </row>
    <row r="666" spans="1:10" x14ac:dyDescent="0.25">
      <c r="A666" s="4" t="s">
        <v>443</v>
      </c>
      <c r="B666" s="4">
        <v>1034846944</v>
      </c>
      <c r="C666" s="4" t="s">
        <v>337</v>
      </c>
      <c r="D666" s="6">
        <v>50</v>
      </c>
      <c r="E666" s="7">
        <v>44928.728472222225</v>
      </c>
      <c r="F666" s="5" t="s">
        <v>6</v>
      </c>
      <c r="G666" s="4" t="s">
        <v>432</v>
      </c>
      <c r="H666" s="4" t="s">
        <v>1052</v>
      </c>
      <c r="I666" s="4" t="str">
        <f>VLOOKUP(A666,Effectif!B:J,6,0)</f>
        <v>Chloé BERTRAND</v>
      </c>
      <c r="J666" s="4" t="str">
        <f>VLOOKUP(A666,Effectif!B:J,8,0)</f>
        <v>Error PDL</v>
      </c>
    </row>
    <row r="667" spans="1:10" x14ac:dyDescent="0.25">
      <c r="A667" s="4" t="s">
        <v>443</v>
      </c>
      <c r="B667" s="4">
        <v>1034858186</v>
      </c>
      <c r="C667" s="4" t="s">
        <v>341</v>
      </c>
      <c r="D667" s="6">
        <v>78.23</v>
      </c>
      <c r="E667" s="7">
        <v>44928.59097222222</v>
      </c>
      <c r="F667" s="5" t="s">
        <v>6</v>
      </c>
      <c r="G667" s="4" t="s">
        <v>433</v>
      </c>
      <c r="H667" s="4" t="s">
        <v>1052</v>
      </c>
      <c r="I667" s="4" t="str">
        <f>VLOOKUP(A667,Effectif!B:J,6,0)</f>
        <v>Chloé BERTRAND</v>
      </c>
      <c r="J667" s="4" t="str">
        <f>VLOOKUP(A667,Effectif!B:J,8,0)</f>
        <v>Error PDL</v>
      </c>
    </row>
    <row r="668" spans="1:10" x14ac:dyDescent="0.25">
      <c r="A668" s="4" t="s">
        <v>443</v>
      </c>
      <c r="B668" s="4">
        <v>1034863744</v>
      </c>
      <c r="C668" s="4" t="s">
        <v>336</v>
      </c>
      <c r="D668" s="6">
        <v>60</v>
      </c>
      <c r="E668" s="7">
        <v>44928.726388888892</v>
      </c>
      <c r="F668" s="5" t="s">
        <v>6</v>
      </c>
      <c r="G668" s="4" t="s">
        <v>434</v>
      </c>
      <c r="H668" s="4" t="s">
        <v>1052</v>
      </c>
      <c r="I668" s="4" t="str">
        <f>VLOOKUP(A668,Effectif!B:J,6,0)</f>
        <v>Chloé BERTRAND</v>
      </c>
      <c r="J668" s="4" t="str">
        <f>VLOOKUP(A668,Effectif!B:J,8,0)</f>
        <v>Error PDL</v>
      </c>
    </row>
    <row r="669" spans="1:10" x14ac:dyDescent="0.25">
      <c r="A669" s="4" t="s">
        <v>443</v>
      </c>
      <c r="B669" s="4">
        <v>1034861634</v>
      </c>
      <c r="C669" s="4" t="s">
        <v>340</v>
      </c>
      <c r="D669" s="6">
        <v>215</v>
      </c>
      <c r="E669" s="7">
        <v>44928.663194444445</v>
      </c>
      <c r="F669" s="5" t="s">
        <v>6</v>
      </c>
      <c r="G669" s="4" t="s">
        <v>435</v>
      </c>
      <c r="H669" s="4" t="s">
        <v>1052</v>
      </c>
      <c r="I669" s="4" t="str">
        <f>VLOOKUP(A669,Effectif!B:J,6,0)</f>
        <v>Chloé BERTRAND</v>
      </c>
      <c r="J669" s="4" t="str">
        <f>VLOOKUP(A669,Effectif!B:J,8,0)</f>
        <v>Error PDL</v>
      </c>
    </row>
    <row r="670" spans="1:10" x14ac:dyDescent="0.25">
      <c r="A670" s="4" t="s">
        <v>443</v>
      </c>
      <c r="B670" s="4">
        <v>1034843338</v>
      </c>
      <c r="C670" s="4" t="s">
        <v>336</v>
      </c>
      <c r="D670" s="6">
        <v>30</v>
      </c>
      <c r="E670" s="7">
        <v>44928.701388888891</v>
      </c>
      <c r="F670" s="5" t="s">
        <v>7</v>
      </c>
      <c r="G670" s="4" t="s">
        <v>416</v>
      </c>
      <c r="H670" s="4" t="s">
        <v>1052</v>
      </c>
      <c r="I670" s="4" t="str">
        <f>VLOOKUP(A670,Effectif!B:J,6,0)</f>
        <v>Chloé BERTRAND</v>
      </c>
      <c r="J670" s="4" t="str">
        <f>VLOOKUP(A670,Effectif!B:J,8,0)</f>
        <v>Error PDL</v>
      </c>
    </row>
    <row r="671" spans="1:10" x14ac:dyDescent="0.25">
      <c r="A671" s="4" t="s">
        <v>443</v>
      </c>
      <c r="B671" s="4">
        <v>1034868505</v>
      </c>
      <c r="C671" s="4" t="s">
        <v>341</v>
      </c>
      <c r="D671" s="6">
        <v>39</v>
      </c>
      <c r="E671" s="7">
        <v>44928.64166666667</v>
      </c>
      <c r="F671" s="5" t="s">
        <v>6</v>
      </c>
      <c r="G671" s="4" t="s">
        <v>417</v>
      </c>
      <c r="H671" s="4" t="s">
        <v>1052</v>
      </c>
      <c r="I671" s="4" t="str">
        <f>VLOOKUP(A671,Effectif!B:J,6,0)</f>
        <v>Chloé BERTRAND</v>
      </c>
      <c r="J671" s="4" t="str">
        <f>VLOOKUP(A671,Effectif!B:J,8,0)</f>
        <v>Error PDL</v>
      </c>
    </row>
    <row r="672" spans="1:10" x14ac:dyDescent="0.25">
      <c r="A672" s="4" t="s">
        <v>443</v>
      </c>
      <c r="B672" s="4">
        <v>1034863406</v>
      </c>
      <c r="C672" s="4" t="s">
        <v>341</v>
      </c>
      <c r="D672" s="6">
        <v>73.17</v>
      </c>
      <c r="E672" s="7">
        <v>44928.44027777778</v>
      </c>
      <c r="F672" s="5" t="s">
        <v>6</v>
      </c>
      <c r="G672" s="4" t="s">
        <v>418</v>
      </c>
      <c r="H672" s="4" t="s">
        <v>1052</v>
      </c>
      <c r="I672" s="4" t="str">
        <f>VLOOKUP(A672,Effectif!B:J,6,0)</f>
        <v>Chloé BERTRAND</v>
      </c>
      <c r="J672" s="4" t="str">
        <f>VLOOKUP(A672,Effectif!B:J,8,0)</f>
        <v>Error PDL</v>
      </c>
    </row>
    <row r="673" spans="1:10" x14ac:dyDescent="0.25">
      <c r="A673" s="4" t="s">
        <v>443</v>
      </c>
      <c r="B673" s="4">
        <v>1034852879</v>
      </c>
      <c r="C673" s="4" t="s">
        <v>335</v>
      </c>
      <c r="D673" s="6">
        <v>130</v>
      </c>
      <c r="E673" s="7">
        <v>44928.443055555559</v>
      </c>
      <c r="F673" s="5" t="s">
        <v>6</v>
      </c>
      <c r="G673" s="4" t="s">
        <v>419</v>
      </c>
      <c r="H673" s="4" t="s">
        <v>1052</v>
      </c>
      <c r="I673" s="4" t="str">
        <f>VLOOKUP(A673,Effectif!B:J,6,0)</f>
        <v>Chloé BERTRAND</v>
      </c>
      <c r="J673" s="4" t="str">
        <f>VLOOKUP(A673,Effectif!B:J,8,0)</f>
        <v>Error PDL</v>
      </c>
    </row>
    <row r="674" spans="1:10" x14ac:dyDescent="0.25">
      <c r="A674" s="4" t="s">
        <v>443</v>
      </c>
      <c r="B674" s="4">
        <v>1034844402</v>
      </c>
      <c r="C674" s="4" t="s">
        <v>341</v>
      </c>
      <c r="D674" s="6">
        <v>82</v>
      </c>
      <c r="E674" s="7">
        <v>44928.561805555553</v>
      </c>
      <c r="F674" s="5" t="s">
        <v>6</v>
      </c>
      <c r="G674" s="4" t="s">
        <v>420</v>
      </c>
      <c r="H674" s="4" t="s">
        <v>1052</v>
      </c>
      <c r="I674" s="4" t="str">
        <f>VLOOKUP(A674,Effectif!B:J,6,0)</f>
        <v>Chloé BERTRAND</v>
      </c>
      <c r="J674" s="4" t="str">
        <f>VLOOKUP(A674,Effectif!B:J,8,0)</f>
        <v>Error PDL</v>
      </c>
    </row>
    <row r="675" spans="1:10" x14ac:dyDescent="0.25">
      <c r="A675" s="4" t="s">
        <v>443</v>
      </c>
      <c r="B675" s="4">
        <v>1034865829</v>
      </c>
      <c r="C675" s="4" t="s">
        <v>341</v>
      </c>
      <c r="D675" s="6">
        <v>40</v>
      </c>
      <c r="E675" s="7">
        <v>44928.722916666666</v>
      </c>
      <c r="F675" s="5" t="s">
        <v>6</v>
      </c>
      <c r="G675" s="4" t="s">
        <v>421</v>
      </c>
      <c r="H675" s="4" t="s">
        <v>1052</v>
      </c>
      <c r="I675" s="4" t="str">
        <f>VLOOKUP(A675,Effectif!B:J,6,0)</f>
        <v>Chloé BERTRAND</v>
      </c>
      <c r="J675" s="4" t="str">
        <f>VLOOKUP(A675,Effectif!B:J,8,0)</f>
        <v>Error PDL</v>
      </c>
    </row>
    <row r="676" spans="1:10" x14ac:dyDescent="0.25">
      <c r="A676" s="4" t="s">
        <v>443</v>
      </c>
      <c r="B676" s="4">
        <v>1034866068</v>
      </c>
      <c r="C676" s="4" t="s">
        <v>341</v>
      </c>
      <c r="D676" s="6">
        <v>124</v>
      </c>
      <c r="E676" s="7">
        <v>44928.771527777775</v>
      </c>
      <c r="F676" s="5" t="s">
        <v>6</v>
      </c>
      <c r="G676" s="4" t="s">
        <v>422</v>
      </c>
      <c r="H676" s="4" t="s">
        <v>1052</v>
      </c>
      <c r="I676" s="4" t="str">
        <f>VLOOKUP(A676,Effectif!B:J,6,0)</f>
        <v>Chloé BERTRAND</v>
      </c>
      <c r="J676" s="4" t="str">
        <f>VLOOKUP(A676,Effectif!B:J,8,0)</f>
        <v>Error PDL</v>
      </c>
    </row>
    <row r="677" spans="1:10" x14ac:dyDescent="0.25">
      <c r="A677" s="4" t="s">
        <v>443</v>
      </c>
      <c r="B677" s="4">
        <v>1034867757</v>
      </c>
      <c r="C677" s="4" t="s">
        <v>336</v>
      </c>
      <c r="D677" s="6">
        <v>32.04</v>
      </c>
      <c r="E677" s="7">
        <v>44928.620138888888</v>
      </c>
      <c r="F677" s="5" t="s">
        <v>6</v>
      </c>
      <c r="G677" s="4" t="s">
        <v>423</v>
      </c>
      <c r="H677" s="4" t="s">
        <v>1052</v>
      </c>
      <c r="I677" s="4" t="str">
        <f>VLOOKUP(A677,Effectif!B:J,6,0)</f>
        <v>Chloé BERTRAND</v>
      </c>
      <c r="J677" s="4" t="str">
        <f>VLOOKUP(A677,Effectif!B:J,8,0)</f>
        <v>Error PDL</v>
      </c>
    </row>
    <row r="678" spans="1:10" x14ac:dyDescent="0.25">
      <c r="A678" s="4" t="s">
        <v>443</v>
      </c>
      <c r="B678" s="4">
        <v>1034855891</v>
      </c>
      <c r="C678" s="5" t="s">
        <v>332</v>
      </c>
      <c r="D678" s="6">
        <v>65</v>
      </c>
      <c r="E678" s="7">
        <v>44928.700694444444</v>
      </c>
      <c r="F678" s="5" t="s">
        <v>6</v>
      </c>
      <c r="G678" s="4" t="s">
        <v>424</v>
      </c>
      <c r="H678" s="4" t="s">
        <v>1052</v>
      </c>
      <c r="I678" s="4" t="str">
        <f>VLOOKUP(A678,Effectif!B:J,6,0)</f>
        <v>Chloé BERTRAND</v>
      </c>
      <c r="J678" s="4" t="str">
        <f>VLOOKUP(A678,Effectif!B:J,8,0)</f>
        <v>Error PDL</v>
      </c>
    </row>
    <row r="679" spans="1:10" x14ac:dyDescent="0.25">
      <c r="A679" s="4" t="s">
        <v>443</v>
      </c>
      <c r="B679" s="4">
        <v>1034868014</v>
      </c>
      <c r="C679" s="5" t="s">
        <v>332</v>
      </c>
      <c r="D679" s="6">
        <v>200</v>
      </c>
      <c r="E679" s="7">
        <v>44928.465277777781</v>
      </c>
      <c r="F679" s="5" t="s">
        <v>6</v>
      </c>
      <c r="G679" s="4" t="s">
        <v>425</v>
      </c>
      <c r="H679" s="4" t="s">
        <v>1052</v>
      </c>
      <c r="I679" s="4" t="str">
        <f>VLOOKUP(A679,Effectif!B:J,6,0)</f>
        <v>Chloé BERTRAND</v>
      </c>
      <c r="J679" s="4" t="str">
        <f>VLOOKUP(A679,Effectif!B:J,8,0)</f>
        <v>Error PDL</v>
      </c>
    </row>
    <row r="680" spans="1:10" x14ac:dyDescent="0.25">
      <c r="A680" s="4" t="s">
        <v>443</v>
      </c>
      <c r="B680" s="4">
        <v>1034867489</v>
      </c>
      <c r="C680" s="4" t="s">
        <v>335</v>
      </c>
      <c r="D680" s="6">
        <v>20</v>
      </c>
      <c r="E680" s="7">
        <v>44928.597222222219</v>
      </c>
      <c r="F680" s="5" t="s">
        <v>7</v>
      </c>
      <c r="G680" s="4" t="s">
        <v>426</v>
      </c>
      <c r="H680" s="4" t="s">
        <v>1052</v>
      </c>
      <c r="I680" s="4" t="str">
        <f>VLOOKUP(A680,Effectif!B:J,6,0)</f>
        <v>Chloé BERTRAND</v>
      </c>
      <c r="J680" s="4" t="str">
        <f>VLOOKUP(A680,Effectif!B:J,8,0)</f>
        <v>Error PDL</v>
      </c>
    </row>
    <row r="681" spans="1:10" x14ac:dyDescent="0.25">
      <c r="A681" s="4" t="s">
        <v>443</v>
      </c>
      <c r="B681" s="4">
        <v>1034862227</v>
      </c>
      <c r="C681" s="4" t="s">
        <v>337</v>
      </c>
      <c r="D681" s="6">
        <v>177.47</v>
      </c>
      <c r="E681" s="7">
        <v>44928.493750000001</v>
      </c>
      <c r="F681" s="5" t="s">
        <v>6</v>
      </c>
      <c r="G681" s="4" t="s">
        <v>427</v>
      </c>
      <c r="H681" s="4" t="s">
        <v>1052</v>
      </c>
      <c r="I681" s="4" t="str">
        <f>VLOOKUP(A681,Effectif!B:J,6,0)</f>
        <v>Chloé BERTRAND</v>
      </c>
      <c r="J681" s="4" t="str">
        <f>VLOOKUP(A681,Effectif!B:J,8,0)</f>
        <v>Error PDL</v>
      </c>
    </row>
    <row r="682" spans="1:10" x14ac:dyDescent="0.25">
      <c r="A682" s="4" t="s">
        <v>443</v>
      </c>
      <c r="B682" s="4">
        <v>1034864104</v>
      </c>
      <c r="C682" s="25" t="s">
        <v>338</v>
      </c>
      <c r="D682" s="6">
        <v>155</v>
      </c>
      <c r="E682" s="7">
        <v>44928.715277777781</v>
      </c>
      <c r="F682" s="5" t="s">
        <v>6</v>
      </c>
      <c r="G682" s="4" t="s">
        <v>428</v>
      </c>
      <c r="H682" s="4" t="s">
        <v>1052</v>
      </c>
      <c r="I682" s="4" t="str">
        <f>VLOOKUP(A682,Effectif!B:J,6,0)</f>
        <v>Chloé BERTRAND</v>
      </c>
      <c r="J682" s="4" t="str">
        <f>VLOOKUP(A682,Effectif!B:J,8,0)</f>
        <v>Error PDL</v>
      </c>
    </row>
    <row r="683" spans="1:10" x14ac:dyDescent="0.25">
      <c r="A683" s="4" t="s">
        <v>443</v>
      </c>
      <c r="B683" s="4">
        <v>1034857027</v>
      </c>
      <c r="C683" s="4" t="s">
        <v>333</v>
      </c>
      <c r="D683" s="6">
        <v>78</v>
      </c>
      <c r="E683" s="7">
        <v>44928.60833333333</v>
      </c>
      <c r="F683" s="5" t="s">
        <v>6</v>
      </c>
      <c r="G683" s="4" t="s">
        <v>429</v>
      </c>
      <c r="H683" s="4" t="s">
        <v>1052</v>
      </c>
      <c r="I683" s="4" t="str">
        <f>VLOOKUP(A683,Effectif!B:J,6,0)</f>
        <v>Chloé BERTRAND</v>
      </c>
      <c r="J683" s="4" t="str">
        <f>VLOOKUP(A683,Effectif!B:J,8,0)</f>
        <v>Error PDL</v>
      </c>
    </row>
    <row r="684" spans="1:10" x14ac:dyDescent="0.25">
      <c r="A684" s="4" t="s">
        <v>443</v>
      </c>
      <c r="B684" s="4">
        <v>1034842090</v>
      </c>
      <c r="C684" s="4" t="s">
        <v>339</v>
      </c>
      <c r="D684" s="6">
        <v>101.71</v>
      </c>
      <c r="E684" s="7">
        <v>44928.527083333334</v>
      </c>
      <c r="F684" s="5" t="s">
        <v>6</v>
      </c>
      <c r="G684" s="4" t="s">
        <v>430</v>
      </c>
      <c r="H684" s="4" t="s">
        <v>1052</v>
      </c>
      <c r="I684" s="4" t="str">
        <f>VLOOKUP(A684,Effectif!B:J,6,0)</f>
        <v>Chloé BERTRAND</v>
      </c>
      <c r="J684" s="4" t="str">
        <f>VLOOKUP(A684,Effectif!B:J,8,0)</f>
        <v>Error PDL</v>
      </c>
    </row>
    <row r="685" spans="1:10" x14ac:dyDescent="0.25">
      <c r="A685" s="4" t="s">
        <v>443</v>
      </c>
      <c r="B685" s="4">
        <v>1034868284</v>
      </c>
      <c r="C685" s="25" t="s">
        <v>338</v>
      </c>
      <c r="D685" s="6">
        <v>354</v>
      </c>
      <c r="E685" s="7">
        <v>44928.783333333333</v>
      </c>
      <c r="F685" s="5" t="s">
        <v>6</v>
      </c>
      <c r="G685" s="4" t="s">
        <v>431</v>
      </c>
      <c r="H685" s="4" t="s">
        <v>1052</v>
      </c>
      <c r="I685" s="4" t="str">
        <f>VLOOKUP(A685,Effectif!B:J,6,0)</f>
        <v>Chloé BERTRAND</v>
      </c>
      <c r="J685" s="4" t="str">
        <f>VLOOKUP(A685,Effectif!B:J,8,0)</f>
        <v>Error PDL</v>
      </c>
    </row>
    <row r="686" spans="1:10" x14ac:dyDescent="0.25">
      <c r="A686" s="4" t="s">
        <v>443</v>
      </c>
      <c r="B686" s="4">
        <v>1034865082</v>
      </c>
      <c r="C686" s="4" t="s">
        <v>339</v>
      </c>
      <c r="D686" s="6">
        <v>150</v>
      </c>
      <c r="E686" s="7">
        <v>44928.477083333331</v>
      </c>
      <c r="F686" s="5" t="s">
        <v>6</v>
      </c>
      <c r="G686" s="4" t="s">
        <v>432</v>
      </c>
      <c r="H686" s="4" t="s">
        <v>1052</v>
      </c>
      <c r="I686" s="4" t="str">
        <f>VLOOKUP(A686,Effectif!B:J,6,0)</f>
        <v>Chloé BERTRAND</v>
      </c>
      <c r="J686" s="4" t="str">
        <f>VLOOKUP(A686,Effectif!B:J,8,0)</f>
        <v>Error PDL</v>
      </c>
    </row>
    <row r="687" spans="1:10" x14ac:dyDescent="0.25">
      <c r="A687" s="4" t="s">
        <v>443</v>
      </c>
      <c r="B687" s="4">
        <v>1034850738</v>
      </c>
      <c r="C687" s="4" t="s">
        <v>339</v>
      </c>
      <c r="D687" s="6">
        <v>106.01</v>
      </c>
      <c r="E687" s="7">
        <v>44928.686805555553</v>
      </c>
      <c r="F687" s="5" t="s">
        <v>6</v>
      </c>
      <c r="G687" s="4" t="s">
        <v>433</v>
      </c>
      <c r="H687" s="4" t="s">
        <v>1052</v>
      </c>
      <c r="I687" s="4" t="str">
        <f>VLOOKUP(A687,Effectif!B:J,6,0)</f>
        <v>Chloé BERTRAND</v>
      </c>
      <c r="J687" s="4" t="str">
        <f>VLOOKUP(A687,Effectif!B:J,8,0)</f>
        <v>Error PDL</v>
      </c>
    </row>
    <row r="688" spans="1:10" x14ac:dyDescent="0.25">
      <c r="A688" s="4" t="s">
        <v>443</v>
      </c>
      <c r="B688" s="4">
        <v>1034847979</v>
      </c>
      <c r="C688" s="4" t="s">
        <v>333</v>
      </c>
      <c r="D688" s="6">
        <v>60</v>
      </c>
      <c r="E688" s="7">
        <v>44928.538194444445</v>
      </c>
      <c r="F688" s="5" t="s">
        <v>6</v>
      </c>
      <c r="G688" s="4" t="s">
        <v>434</v>
      </c>
      <c r="H688" s="4" t="s">
        <v>1052</v>
      </c>
      <c r="I688" s="4" t="str">
        <f>VLOOKUP(A688,Effectif!B:J,6,0)</f>
        <v>Chloé BERTRAND</v>
      </c>
      <c r="J688" s="4" t="str">
        <f>VLOOKUP(A688,Effectif!B:J,8,0)</f>
        <v>Error PDL</v>
      </c>
    </row>
    <row r="689" spans="1:10" x14ac:dyDescent="0.25">
      <c r="A689" s="4" t="s">
        <v>443</v>
      </c>
      <c r="B689" s="4">
        <v>1034845314</v>
      </c>
      <c r="C689" s="4" t="s">
        <v>336</v>
      </c>
      <c r="D689" s="6">
        <v>73</v>
      </c>
      <c r="E689" s="7">
        <v>44928.616666666669</v>
      </c>
      <c r="F689" s="5" t="s">
        <v>6</v>
      </c>
      <c r="G689" s="4" t="s">
        <v>435</v>
      </c>
      <c r="H689" s="4" t="s">
        <v>1052</v>
      </c>
      <c r="I689" s="4" t="str">
        <f>VLOOKUP(A689,Effectif!B:J,6,0)</f>
        <v>Chloé BERTRAND</v>
      </c>
      <c r="J689" s="4" t="str">
        <f>VLOOKUP(A689,Effectif!B:J,8,0)</f>
        <v>Error PDL</v>
      </c>
    </row>
    <row r="690" spans="1:10" x14ac:dyDescent="0.25">
      <c r="A690" s="4" t="s">
        <v>443</v>
      </c>
      <c r="B690" s="4">
        <v>1034865488</v>
      </c>
      <c r="C690" s="4" t="s">
        <v>340</v>
      </c>
      <c r="D690" s="6">
        <v>106.6</v>
      </c>
      <c r="E690" s="7">
        <v>44928.67083333333</v>
      </c>
      <c r="F690" s="5" t="s">
        <v>6</v>
      </c>
      <c r="G690" s="4" t="s">
        <v>416</v>
      </c>
      <c r="H690" s="4" t="s">
        <v>1052</v>
      </c>
      <c r="I690" s="4" t="str">
        <f>VLOOKUP(A690,Effectif!B:J,6,0)</f>
        <v>Chloé BERTRAND</v>
      </c>
      <c r="J690" s="4" t="str">
        <f>VLOOKUP(A690,Effectif!B:J,8,0)</f>
        <v>Error PDL</v>
      </c>
    </row>
    <row r="691" spans="1:10" x14ac:dyDescent="0.25">
      <c r="A691" s="4" t="s">
        <v>443</v>
      </c>
      <c r="B691" s="4">
        <v>1034851630</v>
      </c>
      <c r="C691" s="4" t="s">
        <v>341</v>
      </c>
      <c r="D691" s="6">
        <v>101.77</v>
      </c>
      <c r="E691" s="7">
        <v>44928.565972222219</v>
      </c>
      <c r="F691" s="5" t="s">
        <v>7</v>
      </c>
      <c r="G691" s="4" t="s">
        <v>417</v>
      </c>
      <c r="H691" s="4" t="s">
        <v>1052</v>
      </c>
      <c r="I691" s="4" t="str">
        <f>VLOOKUP(A691,Effectif!B:J,6,0)</f>
        <v>Chloé BERTRAND</v>
      </c>
      <c r="J691" s="4" t="str">
        <f>VLOOKUP(A691,Effectif!B:J,8,0)</f>
        <v>Error PDL</v>
      </c>
    </row>
    <row r="692" spans="1:10" x14ac:dyDescent="0.25">
      <c r="A692" s="4" t="s">
        <v>443</v>
      </c>
      <c r="B692" s="4">
        <v>1034862423</v>
      </c>
      <c r="C692" s="4" t="s">
        <v>337</v>
      </c>
      <c r="D692" s="6">
        <v>42.12</v>
      </c>
      <c r="E692" s="7">
        <v>44928.556944444441</v>
      </c>
      <c r="F692" s="5" t="s">
        <v>6</v>
      </c>
      <c r="G692" s="4" t="s">
        <v>418</v>
      </c>
      <c r="H692" s="4" t="s">
        <v>1052</v>
      </c>
      <c r="I692" s="4" t="str">
        <f>VLOOKUP(A692,Effectif!B:J,6,0)</f>
        <v>Chloé BERTRAND</v>
      </c>
      <c r="J692" s="4" t="str">
        <f>VLOOKUP(A692,Effectif!B:J,8,0)</f>
        <v>Error PDL</v>
      </c>
    </row>
    <row r="693" spans="1:10" x14ac:dyDescent="0.25">
      <c r="A693" s="4" t="s">
        <v>443</v>
      </c>
      <c r="B693" s="4">
        <v>1034857182</v>
      </c>
      <c r="C693" s="4" t="s">
        <v>333</v>
      </c>
      <c r="D693" s="6">
        <v>173.97</v>
      </c>
      <c r="E693" s="7">
        <v>44928.6</v>
      </c>
      <c r="F693" s="5" t="s">
        <v>6</v>
      </c>
      <c r="G693" s="4" t="s">
        <v>419</v>
      </c>
      <c r="H693" s="4" t="s">
        <v>1052</v>
      </c>
      <c r="I693" s="4" t="str">
        <f>VLOOKUP(A693,Effectif!B:J,6,0)</f>
        <v>Chloé BERTRAND</v>
      </c>
      <c r="J693" s="4" t="str">
        <f>VLOOKUP(A693,Effectif!B:J,8,0)</f>
        <v>Error PDL</v>
      </c>
    </row>
    <row r="694" spans="1:10" x14ac:dyDescent="0.25">
      <c r="A694" s="4" t="s">
        <v>443</v>
      </c>
      <c r="B694" s="4">
        <v>1034857908</v>
      </c>
      <c r="C694" s="4" t="s">
        <v>337</v>
      </c>
      <c r="D694" s="6">
        <v>31.04</v>
      </c>
      <c r="E694" s="7">
        <v>44928.665972222225</v>
      </c>
      <c r="F694" s="5" t="s">
        <v>6</v>
      </c>
      <c r="G694" s="4" t="s">
        <v>420</v>
      </c>
      <c r="H694" s="4" t="s">
        <v>1052</v>
      </c>
      <c r="I694" s="4" t="str">
        <f>VLOOKUP(A694,Effectif!B:J,6,0)</f>
        <v>Chloé BERTRAND</v>
      </c>
      <c r="J694" s="4" t="str">
        <f>VLOOKUP(A694,Effectif!B:J,8,0)</f>
        <v>Error PDL</v>
      </c>
    </row>
    <row r="695" spans="1:10" x14ac:dyDescent="0.25">
      <c r="A695" s="4" t="s">
        <v>443</v>
      </c>
      <c r="B695" s="4">
        <v>1034852462</v>
      </c>
      <c r="C695" s="4" t="s">
        <v>341</v>
      </c>
      <c r="D695" s="6">
        <v>41</v>
      </c>
      <c r="E695" s="7">
        <v>44928.557638888888</v>
      </c>
      <c r="F695" s="5" t="s">
        <v>6</v>
      </c>
      <c r="G695" s="4" t="s">
        <v>421</v>
      </c>
      <c r="H695" s="4" t="s">
        <v>1052</v>
      </c>
      <c r="I695" s="4" t="str">
        <f>VLOOKUP(A695,Effectif!B:J,6,0)</f>
        <v>Chloé BERTRAND</v>
      </c>
      <c r="J695" s="4" t="str">
        <f>VLOOKUP(A695,Effectif!B:J,8,0)</f>
        <v>Error PDL</v>
      </c>
    </row>
    <row r="696" spans="1:10" x14ac:dyDescent="0.25">
      <c r="A696" s="4" t="s">
        <v>443</v>
      </c>
      <c r="B696" s="4">
        <v>1034854847</v>
      </c>
      <c r="C696" s="4" t="s">
        <v>336</v>
      </c>
      <c r="D696" s="6">
        <v>25.07</v>
      </c>
      <c r="E696" s="7">
        <v>44987.536805555559</v>
      </c>
      <c r="F696" s="5" t="s">
        <v>6</v>
      </c>
      <c r="G696" s="4" t="s">
        <v>422</v>
      </c>
      <c r="H696" s="4" t="s">
        <v>1052</v>
      </c>
      <c r="I696" s="4" t="str">
        <f>VLOOKUP(A696,Effectif!B:J,6,0)</f>
        <v>Chloé BERTRAND</v>
      </c>
      <c r="J696" s="4" t="str">
        <f>VLOOKUP(A696,Effectif!B:J,8,0)</f>
        <v>Error PDL</v>
      </c>
    </row>
    <row r="697" spans="1:10" x14ac:dyDescent="0.25">
      <c r="A697" s="4" t="s">
        <v>443</v>
      </c>
      <c r="B697" s="4">
        <v>1034853519</v>
      </c>
      <c r="C697" s="4" t="s">
        <v>340</v>
      </c>
      <c r="D697" s="6">
        <v>55.75</v>
      </c>
      <c r="E697" s="7">
        <v>44987.457638888889</v>
      </c>
      <c r="F697" s="5" t="s">
        <v>6</v>
      </c>
      <c r="G697" s="4" t="s">
        <v>423</v>
      </c>
      <c r="H697" s="4" t="s">
        <v>1052</v>
      </c>
      <c r="I697" s="4" t="str">
        <f>VLOOKUP(A697,Effectif!B:J,6,0)</f>
        <v>Chloé BERTRAND</v>
      </c>
      <c r="J697" s="4" t="str">
        <f>VLOOKUP(A697,Effectif!B:J,8,0)</f>
        <v>Error PDL</v>
      </c>
    </row>
    <row r="698" spans="1:10" x14ac:dyDescent="0.25">
      <c r="A698" s="4" t="s">
        <v>443</v>
      </c>
      <c r="B698" s="4">
        <v>1034857646</v>
      </c>
      <c r="C698" s="4" t="s">
        <v>336</v>
      </c>
      <c r="D698" s="6">
        <v>110</v>
      </c>
      <c r="E698" s="7">
        <v>44987.788888888892</v>
      </c>
      <c r="F698" s="5" t="s">
        <v>6</v>
      </c>
      <c r="G698" s="4" t="s">
        <v>424</v>
      </c>
      <c r="H698" s="4" t="s">
        <v>1052</v>
      </c>
      <c r="I698" s="4" t="str">
        <f>VLOOKUP(A698,Effectif!B:J,6,0)</f>
        <v>Chloé BERTRAND</v>
      </c>
      <c r="J698" s="4" t="str">
        <f>VLOOKUP(A698,Effectif!B:J,8,0)</f>
        <v>Error PDL</v>
      </c>
    </row>
    <row r="699" spans="1:10" x14ac:dyDescent="0.25">
      <c r="A699" s="4" t="s">
        <v>443</v>
      </c>
      <c r="B699" s="4">
        <v>1034861840</v>
      </c>
      <c r="C699" s="4" t="s">
        <v>341</v>
      </c>
      <c r="D699" s="6">
        <v>50</v>
      </c>
      <c r="E699" s="7">
        <v>44987.692361111112</v>
      </c>
      <c r="F699" s="5" t="s">
        <v>6</v>
      </c>
      <c r="G699" s="4" t="s">
        <v>425</v>
      </c>
      <c r="H699" s="4" t="s">
        <v>1052</v>
      </c>
      <c r="I699" s="4" t="str">
        <f>VLOOKUP(A699,Effectif!B:J,6,0)</f>
        <v>Chloé BERTRAND</v>
      </c>
      <c r="J699" s="4" t="str">
        <f>VLOOKUP(A699,Effectif!B:J,8,0)</f>
        <v>Error PDL</v>
      </c>
    </row>
    <row r="700" spans="1:10" x14ac:dyDescent="0.25">
      <c r="A700" s="4" t="s">
        <v>443</v>
      </c>
      <c r="B700" s="4">
        <v>1034864676</v>
      </c>
      <c r="C700" s="4" t="s">
        <v>341</v>
      </c>
      <c r="D700" s="6">
        <v>100</v>
      </c>
      <c r="E700" s="7">
        <v>44987.457638888889</v>
      </c>
      <c r="F700" s="5" t="s">
        <v>7</v>
      </c>
      <c r="G700" s="4" t="s">
        <v>426</v>
      </c>
      <c r="H700" s="4" t="s">
        <v>1052</v>
      </c>
      <c r="I700" s="4" t="str">
        <f>VLOOKUP(A700,Effectif!B:J,6,0)</f>
        <v>Chloé BERTRAND</v>
      </c>
      <c r="J700" s="4" t="str">
        <f>VLOOKUP(A700,Effectif!B:J,8,0)</f>
        <v>Error PDL</v>
      </c>
    </row>
    <row r="701" spans="1:10" x14ac:dyDescent="0.25">
      <c r="A701" s="4" t="s">
        <v>443</v>
      </c>
      <c r="B701" s="4">
        <v>1034856801</v>
      </c>
      <c r="C701" s="4" t="s">
        <v>335</v>
      </c>
      <c r="D701" s="6">
        <v>23.56</v>
      </c>
      <c r="E701" s="7">
        <v>44987.484027777777</v>
      </c>
      <c r="F701" s="5" t="s">
        <v>6</v>
      </c>
      <c r="G701" s="4" t="s">
        <v>427</v>
      </c>
      <c r="H701" s="4" t="s">
        <v>1052</v>
      </c>
      <c r="I701" s="4" t="str">
        <f>VLOOKUP(A701,Effectif!B:J,6,0)</f>
        <v>Chloé BERTRAND</v>
      </c>
      <c r="J701" s="4" t="str">
        <f>VLOOKUP(A701,Effectif!B:J,8,0)</f>
        <v>Error PDL</v>
      </c>
    </row>
    <row r="702" spans="1:10" x14ac:dyDescent="0.25">
      <c r="A702" s="4" t="s">
        <v>443</v>
      </c>
      <c r="B702" s="4">
        <v>1034855111</v>
      </c>
      <c r="C702" s="4" t="s">
        <v>341</v>
      </c>
      <c r="D702" s="6">
        <v>182</v>
      </c>
      <c r="E702" s="7">
        <v>44987.574305555558</v>
      </c>
      <c r="F702" s="5" t="s">
        <v>6</v>
      </c>
      <c r="G702" s="4" t="s">
        <v>428</v>
      </c>
      <c r="H702" s="4" t="s">
        <v>1052</v>
      </c>
      <c r="I702" s="4" t="str">
        <f>VLOOKUP(A702,Effectif!B:J,6,0)</f>
        <v>Chloé BERTRAND</v>
      </c>
      <c r="J702" s="4" t="str">
        <f>VLOOKUP(A702,Effectif!B:J,8,0)</f>
        <v>Error PDL</v>
      </c>
    </row>
    <row r="703" spans="1:10" x14ac:dyDescent="0.25">
      <c r="A703" s="4" t="s">
        <v>443</v>
      </c>
      <c r="B703" s="4">
        <v>1034853817</v>
      </c>
      <c r="C703" s="4" t="s">
        <v>341</v>
      </c>
      <c r="D703" s="6">
        <v>147</v>
      </c>
      <c r="E703" s="7">
        <v>44987.609027777777</v>
      </c>
      <c r="F703" s="5" t="s">
        <v>7</v>
      </c>
      <c r="G703" s="4" t="s">
        <v>429</v>
      </c>
      <c r="H703" s="4" t="s">
        <v>1052</v>
      </c>
      <c r="I703" s="4" t="str">
        <f>VLOOKUP(A703,Effectif!B:J,6,0)</f>
        <v>Chloé BERTRAND</v>
      </c>
      <c r="J703" s="4" t="str">
        <f>VLOOKUP(A703,Effectif!B:J,8,0)</f>
        <v>Error PDL</v>
      </c>
    </row>
    <row r="704" spans="1:10" x14ac:dyDescent="0.25">
      <c r="A704" s="4" t="s">
        <v>443</v>
      </c>
      <c r="B704" s="4">
        <v>1034866540</v>
      </c>
      <c r="C704" s="4" t="s">
        <v>341</v>
      </c>
      <c r="D704" s="6">
        <v>100</v>
      </c>
      <c r="E704" s="7">
        <v>44987.677083333336</v>
      </c>
      <c r="F704" s="5" t="s">
        <v>6</v>
      </c>
      <c r="G704" s="4" t="s">
        <v>430</v>
      </c>
      <c r="H704" s="4" t="s">
        <v>1052</v>
      </c>
      <c r="I704" s="4" t="str">
        <f>VLOOKUP(A704,Effectif!B:J,6,0)</f>
        <v>Chloé BERTRAND</v>
      </c>
      <c r="J704" s="4" t="str">
        <f>VLOOKUP(A704,Effectif!B:J,8,0)</f>
        <v>Error PDL</v>
      </c>
    </row>
    <row r="705" spans="1:10" x14ac:dyDescent="0.25">
      <c r="A705" s="4" t="s">
        <v>443</v>
      </c>
      <c r="B705" s="4">
        <v>1034850359</v>
      </c>
      <c r="C705" s="4" t="s">
        <v>336</v>
      </c>
      <c r="D705" s="6">
        <v>40</v>
      </c>
      <c r="E705" s="7">
        <v>44987.745138888888</v>
      </c>
      <c r="F705" s="5" t="s">
        <v>6</v>
      </c>
      <c r="G705" s="4" t="s">
        <v>431</v>
      </c>
      <c r="H705" s="4" t="s">
        <v>1052</v>
      </c>
      <c r="I705" s="4" t="str">
        <f>VLOOKUP(A705,Effectif!B:J,6,0)</f>
        <v>Chloé BERTRAND</v>
      </c>
      <c r="J705" s="4" t="str">
        <f>VLOOKUP(A705,Effectif!B:J,8,0)</f>
        <v>Error PDL</v>
      </c>
    </row>
    <row r="706" spans="1:10" x14ac:dyDescent="0.25">
      <c r="A706" s="4" t="s">
        <v>443</v>
      </c>
      <c r="B706" s="4">
        <v>1034842039</v>
      </c>
      <c r="C706" s="5" t="s">
        <v>332</v>
      </c>
      <c r="D706" s="6">
        <v>159.38</v>
      </c>
      <c r="E706" s="7">
        <v>44987.436805555553</v>
      </c>
      <c r="F706" s="5" t="s">
        <v>6</v>
      </c>
      <c r="G706" s="4" t="s">
        <v>432</v>
      </c>
      <c r="H706" s="4" t="s">
        <v>1052</v>
      </c>
      <c r="I706" s="4" t="str">
        <f>VLOOKUP(A706,Effectif!B:J,6,0)</f>
        <v>Chloé BERTRAND</v>
      </c>
      <c r="J706" s="4" t="str">
        <f>VLOOKUP(A706,Effectif!B:J,8,0)</f>
        <v>Error PDL</v>
      </c>
    </row>
    <row r="707" spans="1:10" x14ac:dyDescent="0.25">
      <c r="A707" s="4" t="s">
        <v>443</v>
      </c>
      <c r="B707" s="4">
        <v>1034844485</v>
      </c>
      <c r="C707" s="5" t="s">
        <v>332</v>
      </c>
      <c r="D707" s="6">
        <v>13</v>
      </c>
      <c r="E707" s="7">
        <v>44987.442361111112</v>
      </c>
      <c r="F707" s="5" t="s">
        <v>6</v>
      </c>
      <c r="G707" s="4" t="s">
        <v>433</v>
      </c>
      <c r="H707" s="4" t="s">
        <v>1052</v>
      </c>
      <c r="I707" s="4" t="str">
        <f>VLOOKUP(A707,Effectif!B:J,6,0)</f>
        <v>Chloé BERTRAND</v>
      </c>
      <c r="J707" s="4" t="str">
        <f>VLOOKUP(A707,Effectif!B:J,8,0)</f>
        <v>Error PDL</v>
      </c>
    </row>
    <row r="708" spans="1:10" x14ac:dyDescent="0.25">
      <c r="A708" s="4" t="s">
        <v>443</v>
      </c>
      <c r="B708" s="4">
        <v>1034849357</v>
      </c>
      <c r="C708" s="5" t="s">
        <v>332</v>
      </c>
      <c r="D708" s="6">
        <v>126</v>
      </c>
      <c r="E708" s="7">
        <v>44987.506944444445</v>
      </c>
      <c r="F708" s="5" t="s">
        <v>6</v>
      </c>
      <c r="G708" s="4" t="s">
        <v>434</v>
      </c>
      <c r="H708" s="4" t="s">
        <v>1052</v>
      </c>
      <c r="I708" s="4" t="str">
        <f>VLOOKUP(A708,Effectif!B:J,6,0)</f>
        <v>Chloé BERTRAND</v>
      </c>
      <c r="J708" s="4" t="str">
        <f>VLOOKUP(A708,Effectif!B:J,8,0)</f>
        <v>Error PDL</v>
      </c>
    </row>
    <row r="709" spans="1:10" x14ac:dyDescent="0.25">
      <c r="A709" s="4" t="s">
        <v>443</v>
      </c>
      <c r="B709" s="4">
        <v>1034856514</v>
      </c>
      <c r="C709" s="5" t="s">
        <v>332</v>
      </c>
      <c r="D709" s="6">
        <v>254.43</v>
      </c>
      <c r="E709" s="7">
        <v>44987.720833333333</v>
      </c>
      <c r="F709" s="5" t="s">
        <v>7</v>
      </c>
      <c r="G709" s="4" t="s">
        <v>435</v>
      </c>
      <c r="H709" s="4" t="s">
        <v>1052</v>
      </c>
      <c r="I709" s="4" t="str">
        <f>VLOOKUP(A709,Effectif!B:J,6,0)</f>
        <v>Chloé BERTRAND</v>
      </c>
      <c r="J709" s="4" t="str">
        <f>VLOOKUP(A709,Effectif!B:J,8,0)</f>
        <v>Error PDL</v>
      </c>
    </row>
    <row r="710" spans="1:10" x14ac:dyDescent="0.25">
      <c r="A710" s="4" t="s">
        <v>443</v>
      </c>
      <c r="B710" s="4">
        <v>1034842998</v>
      </c>
      <c r="C710" s="5" t="s">
        <v>332</v>
      </c>
      <c r="D710" s="6">
        <v>70</v>
      </c>
      <c r="E710" s="7">
        <v>44987.501388888886</v>
      </c>
      <c r="F710" s="5" t="s">
        <v>6</v>
      </c>
      <c r="G710" s="4" t="s">
        <v>416</v>
      </c>
      <c r="H710" s="4" t="s">
        <v>1052</v>
      </c>
      <c r="I710" s="4" t="str">
        <f>VLOOKUP(A710,Effectif!B:J,6,0)</f>
        <v>Chloé BERTRAND</v>
      </c>
      <c r="J710" s="4" t="str">
        <f>VLOOKUP(A710,Effectif!B:J,8,0)</f>
        <v>Error PDL</v>
      </c>
    </row>
    <row r="711" spans="1:10" x14ac:dyDescent="0.25">
      <c r="A711" s="4" t="s">
        <v>443</v>
      </c>
      <c r="B711" s="4">
        <v>1034845050</v>
      </c>
      <c r="C711" s="5" t="s">
        <v>332</v>
      </c>
      <c r="D711" s="6">
        <v>59.81</v>
      </c>
      <c r="E711" s="7">
        <v>44987.440972222219</v>
      </c>
      <c r="F711" s="5" t="s">
        <v>7</v>
      </c>
      <c r="G711" s="4" t="s">
        <v>417</v>
      </c>
      <c r="H711" s="4" t="s">
        <v>1052</v>
      </c>
      <c r="I711" s="4" t="str">
        <f>VLOOKUP(A711,Effectif!B:J,6,0)</f>
        <v>Chloé BERTRAND</v>
      </c>
      <c r="J711" s="4" t="str">
        <f>VLOOKUP(A711,Effectif!B:J,8,0)</f>
        <v>Error PDL</v>
      </c>
    </row>
    <row r="712" spans="1:10" x14ac:dyDescent="0.25">
      <c r="A712" s="4" t="s">
        <v>443</v>
      </c>
      <c r="B712" s="4">
        <v>1034850422</v>
      </c>
      <c r="C712" s="4" t="s">
        <v>335</v>
      </c>
      <c r="D712" s="6">
        <v>94</v>
      </c>
      <c r="E712" s="7">
        <v>44987.447916666664</v>
      </c>
      <c r="F712" s="5" t="s">
        <v>6</v>
      </c>
      <c r="G712" s="4" t="s">
        <v>418</v>
      </c>
      <c r="H712" s="4" t="s">
        <v>1052</v>
      </c>
      <c r="I712" s="4" t="str">
        <f>VLOOKUP(A712,Effectif!B:J,6,0)</f>
        <v>Chloé BERTRAND</v>
      </c>
      <c r="J712" s="4" t="str">
        <f>VLOOKUP(A712,Effectif!B:J,8,0)</f>
        <v>Error PDL</v>
      </c>
    </row>
    <row r="713" spans="1:10" x14ac:dyDescent="0.25">
      <c r="A713" s="4" t="s">
        <v>443</v>
      </c>
      <c r="B713" s="4">
        <v>1034860908</v>
      </c>
      <c r="C713" s="4" t="s">
        <v>337</v>
      </c>
      <c r="D713" s="6">
        <v>160</v>
      </c>
      <c r="E713" s="7">
        <v>44987.515277777777</v>
      </c>
      <c r="F713" s="5" t="s">
        <v>6</v>
      </c>
      <c r="G713" s="4" t="s">
        <v>419</v>
      </c>
      <c r="H713" s="4" t="s">
        <v>1052</v>
      </c>
      <c r="I713" s="4" t="str">
        <f>VLOOKUP(A713,Effectif!B:J,6,0)</f>
        <v>Chloé BERTRAND</v>
      </c>
      <c r="J713" s="4" t="str">
        <f>VLOOKUP(A713,Effectif!B:J,8,0)</f>
        <v>Error PDL</v>
      </c>
    </row>
    <row r="714" spans="1:10" x14ac:dyDescent="0.25">
      <c r="A714" s="4" t="s">
        <v>443</v>
      </c>
      <c r="B714" s="4">
        <v>1034843506</v>
      </c>
      <c r="C714" s="25" t="s">
        <v>338</v>
      </c>
      <c r="D714" s="6">
        <v>88</v>
      </c>
      <c r="E714" s="7">
        <v>44987.775694444441</v>
      </c>
      <c r="F714" s="5" t="s">
        <v>6</v>
      </c>
      <c r="G714" s="4" t="s">
        <v>420</v>
      </c>
      <c r="H714" s="4" t="s">
        <v>1052</v>
      </c>
      <c r="I714" s="4" t="str">
        <f>VLOOKUP(A714,Effectif!B:J,6,0)</f>
        <v>Chloé BERTRAND</v>
      </c>
      <c r="J714" s="4" t="str">
        <f>VLOOKUP(A714,Effectif!B:J,8,0)</f>
        <v>Error PDL</v>
      </c>
    </row>
    <row r="715" spans="1:10" x14ac:dyDescent="0.25">
      <c r="A715" s="4" t="s">
        <v>443</v>
      </c>
      <c r="B715" s="4">
        <v>1034862121</v>
      </c>
      <c r="C715" s="4" t="s">
        <v>333</v>
      </c>
      <c r="D715" s="6">
        <v>54.38</v>
      </c>
      <c r="E715" s="7">
        <v>44987.47152777778</v>
      </c>
      <c r="F715" s="5" t="s">
        <v>6</v>
      </c>
      <c r="G715" s="4" t="s">
        <v>421</v>
      </c>
      <c r="H715" s="4" t="s">
        <v>1052</v>
      </c>
      <c r="I715" s="4" t="str">
        <f>VLOOKUP(A715,Effectif!B:J,6,0)</f>
        <v>Chloé BERTRAND</v>
      </c>
      <c r="J715" s="4" t="str">
        <f>VLOOKUP(A715,Effectif!B:J,8,0)</f>
        <v>Error PDL</v>
      </c>
    </row>
    <row r="716" spans="1:10" x14ac:dyDescent="0.25">
      <c r="A716" s="4" t="s">
        <v>443</v>
      </c>
      <c r="B716" s="4">
        <v>1034854917</v>
      </c>
      <c r="C716" s="4" t="s">
        <v>339</v>
      </c>
      <c r="D716" s="6">
        <v>83</v>
      </c>
      <c r="E716" s="7">
        <v>44987.446527777778</v>
      </c>
      <c r="F716" s="5" t="s">
        <v>6</v>
      </c>
      <c r="G716" s="4" t="s">
        <v>422</v>
      </c>
      <c r="H716" s="4" t="s">
        <v>1052</v>
      </c>
      <c r="I716" s="4" t="str">
        <f>VLOOKUP(A716,Effectif!B:J,6,0)</f>
        <v>Chloé BERTRAND</v>
      </c>
      <c r="J716" s="4" t="str">
        <f>VLOOKUP(A716,Effectif!B:J,8,0)</f>
        <v>Error PDL</v>
      </c>
    </row>
    <row r="717" spans="1:10" x14ac:dyDescent="0.25">
      <c r="A717" s="4" t="s">
        <v>443</v>
      </c>
      <c r="B717" s="4">
        <v>1034855354</v>
      </c>
      <c r="C717" s="25" t="s">
        <v>338</v>
      </c>
      <c r="D717" s="6">
        <v>55</v>
      </c>
      <c r="E717" s="7">
        <v>44987.71875</v>
      </c>
      <c r="F717" s="5" t="s">
        <v>6</v>
      </c>
      <c r="G717" s="4" t="s">
        <v>423</v>
      </c>
      <c r="H717" s="4" t="s">
        <v>1052</v>
      </c>
      <c r="I717" s="4" t="str">
        <f>VLOOKUP(A717,Effectif!B:J,6,0)</f>
        <v>Chloé BERTRAND</v>
      </c>
      <c r="J717" s="4" t="str">
        <f>VLOOKUP(A717,Effectif!B:J,8,0)</f>
        <v>Error PDL</v>
      </c>
    </row>
    <row r="718" spans="1:10" x14ac:dyDescent="0.25">
      <c r="A718" s="4" t="s">
        <v>443</v>
      </c>
      <c r="B718" s="4">
        <v>1034851264</v>
      </c>
      <c r="C718" s="4" t="s">
        <v>339</v>
      </c>
      <c r="D718" s="6">
        <v>84.94</v>
      </c>
      <c r="E718" s="7">
        <v>44987.64166666667</v>
      </c>
      <c r="F718" s="5" t="s">
        <v>6</v>
      </c>
      <c r="G718" s="4" t="s">
        <v>424</v>
      </c>
      <c r="H718" s="4" t="s">
        <v>1052</v>
      </c>
      <c r="I718" s="4" t="str">
        <f>VLOOKUP(A718,Effectif!B:J,6,0)</f>
        <v>Chloé BERTRAND</v>
      </c>
      <c r="J718" s="4" t="str">
        <f>VLOOKUP(A718,Effectif!B:J,8,0)</f>
        <v>Error PDL</v>
      </c>
    </row>
    <row r="719" spans="1:10" x14ac:dyDescent="0.25">
      <c r="A719" s="4" t="s">
        <v>443</v>
      </c>
      <c r="B719" s="4">
        <v>1034857502</v>
      </c>
      <c r="C719" s="4" t="s">
        <v>339</v>
      </c>
      <c r="D719" s="6">
        <v>250</v>
      </c>
      <c r="E719" s="7">
        <v>44987.789583333331</v>
      </c>
      <c r="F719" s="5" t="s">
        <v>6</v>
      </c>
      <c r="G719" s="4" t="s">
        <v>425</v>
      </c>
      <c r="H719" s="4" t="s">
        <v>1052</v>
      </c>
      <c r="I719" s="4" t="str">
        <f>VLOOKUP(A719,Effectif!B:J,6,0)</f>
        <v>Chloé BERTRAND</v>
      </c>
      <c r="J719" s="4" t="str">
        <f>VLOOKUP(A719,Effectif!B:J,8,0)</f>
        <v>Error PDL</v>
      </c>
    </row>
    <row r="720" spans="1:10" x14ac:dyDescent="0.25">
      <c r="A720" s="4" t="s">
        <v>443</v>
      </c>
      <c r="B720" s="4">
        <v>1034855860</v>
      </c>
      <c r="C720" s="4" t="s">
        <v>333</v>
      </c>
      <c r="D720" s="6">
        <v>80.87</v>
      </c>
      <c r="E720" s="7">
        <v>44987.648611111108</v>
      </c>
      <c r="F720" s="5" t="s">
        <v>6</v>
      </c>
      <c r="G720" s="4" t="s">
        <v>426</v>
      </c>
      <c r="H720" s="4" t="s">
        <v>1052</v>
      </c>
      <c r="I720" s="4" t="str">
        <f>VLOOKUP(A720,Effectif!B:J,6,0)</f>
        <v>Chloé BERTRAND</v>
      </c>
      <c r="J720" s="4" t="str">
        <f>VLOOKUP(A720,Effectif!B:J,8,0)</f>
        <v>Error PDL</v>
      </c>
    </row>
    <row r="721" spans="1:10" x14ac:dyDescent="0.25">
      <c r="A721" s="4" t="s">
        <v>443</v>
      </c>
      <c r="B721" s="4">
        <v>1034859860</v>
      </c>
      <c r="C721" s="4" t="s">
        <v>336</v>
      </c>
      <c r="D721" s="6">
        <v>105</v>
      </c>
      <c r="E721" s="7">
        <v>44987.497916666667</v>
      </c>
      <c r="F721" s="5" t="s">
        <v>6</v>
      </c>
      <c r="G721" s="4" t="s">
        <v>427</v>
      </c>
      <c r="H721" s="4" t="s">
        <v>1052</v>
      </c>
      <c r="I721" s="4" t="str">
        <f>VLOOKUP(A721,Effectif!B:J,6,0)</f>
        <v>Chloé BERTRAND</v>
      </c>
      <c r="J721" s="4" t="str">
        <f>VLOOKUP(A721,Effectif!B:J,8,0)</f>
        <v>Error PDL</v>
      </c>
    </row>
    <row r="722" spans="1:10" x14ac:dyDescent="0.25">
      <c r="A722" s="4" t="s">
        <v>443</v>
      </c>
      <c r="B722" s="4">
        <v>1034866620</v>
      </c>
      <c r="C722" s="4" t="s">
        <v>340</v>
      </c>
      <c r="D722" s="6">
        <v>123</v>
      </c>
      <c r="E722" s="7">
        <v>44987.451388888891</v>
      </c>
      <c r="F722" s="5" t="s">
        <v>6</v>
      </c>
      <c r="G722" s="4" t="s">
        <v>428</v>
      </c>
      <c r="H722" s="4" t="s">
        <v>1052</v>
      </c>
      <c r="I722" s="4" t="str">
        <f>VLOOKUP(A722,Effectif!B:J,6,0)</f>
        <v>Chloé BERTRAND</v>
      </c>
      <c r="J722" s="4" t="str">
        <f>VLOOKUP(A722,Effectif!B:J,8,0)</f>
        <v>Error PDL</v>
      </c>
    </row>
    <row r="723" spans="1:10" x14ac:dyDescent="0.25">
      <c r="A723" s="4" t="s">
        <v>443</v>
      </c>
      <c r="B723" s="4">
        <v>1034859118</v>
      </c>
      <c r="C723" s="4" t="s">
        <v>341</v>
      </c>
      <c r="D723" s="6">
        <v>25.71</v>
      </c>
      <c r="E723" s="7">
        <v>44987.49722222222</v>
      </c>
      <c r="F723" s="5" t="s">
        <v>6</v>
      </c>
      <c r="G723" s="4" t="s">
        <v>429</v>
      </c>
      <c r="H723" s="4" t="s">
        <v>1052</v>
      </c>
      <c r="I723" s="4" t="str">
        <f>VLOOKUP(A723,Effectif!B:J,6,0)</f>
        <v>Chloé BERTRAND</v>
      </c>
      <c r="J723" s="4" t="str">
        <f>VLOOKUP(A723,Effectif!B:J,8,0)</f>
        <v>Error PDL</v>
      </c>
    </row>
    <row r="724" spans="1:10" x14ac:dyDescent="0.25">
      <c r="A724" s="4" t="s">
        <v>443</v>
      </c>
      <c r="B724" s="4">
        <v>1034855431</v>
      </c>
      <c r="C724" s="4" t="s">
        <v>337</v>
      </c>
      <c r="D724" s="6">
        <v>109</v>
      </c>
      <c r="E724" s="7">
        <v>44987.459722222222</v>
      </c>
      <c r="F724" s="5" t="s">
        <v>6</v>
      </c>
      <c r="G724" s="4" t="s">
        <v>430</v>
      </c>
      <c r="H724" s="4" t="s">
        <v>1052</v>
      </c>
      <c r="I724" s="4" t="str">
        <f>VLOOKUP(A724,Effectif!B:J,6,0)</f>
        <v>Chloé BERTRAND</v>
      </c>
      <c r="J724" s="4" t="str">
        <f>VLOOKUP(A724,Effectif!B:J,8,0)</f>
        <v>Error PDL</v>
      </c>
    </row>
    <row r="725" spans="1:10" x14ac:dyDescent="0.25">
      <c r="A725" s="4" t="s">
        <v>443</v>
      </c>
      <c r="B725" s="4">
        <v>1034854058</v>
      </c>
      <c r="C725" s="4" t="s">
        <v>333</v>
      </c>
      <c r="D725" s="6">
        <v>565.23</v>
      </c>
      <c r="E725" s="7">
        <v>44987.480555555558</v>
      </c>
      <c r="F725" s="5" t="s">
        <v>6</v>
      </c>
      <c r="G725" s="4" t="s">
        <v>431</v>
      </c>
      <c r="H725" s="4" t="s">
        <v>1052</v>
      </c>
      <c r="I725" s="4" t="str">
        <f>VLOOKUP(A725,Effectif!B:J,6,0)</f>
        <v>Chloé BERTRAND</v>
      </c>
      <c r="J725" s="4" t="str">
        <f>VLOOKUP(A725,Effectif!B:J,8,0)</f>
        <v>Error PDL</v>
      </c>
    </row>
    <row r="726" spans="1:10" x14ac:dyDescent="0.25">
      <c r="A726" s="4" t="s">
        <v>443</v>
      </c>
      <c r="B726" s="4">
        <v>1034846659</v>
      </c>
      <c r="C726" s="4" t="s">
        <v>337</v>
      </c>
      <c r="D726" s="6">
        <v>117.91</v>
      </c>
      <c r="E726" s="7">
        <v>44987.456944444442</v>
      </c>
      <c r="F726" s="5" t="s">
        <v>6</v>
      </c>
      <c r="G726" s="4" t="s">
        <v>432</v>
      </c>
      <c r="H726" s="4" t="s">
        <v>1052</v>
      </c>
      <c r="I726" s="4" t="str">
        <f>VLOOKUP(A726,Effectif!B:J,6,0)</f>
        <v>Chloé BERTRAND</v>
      </c>
      <c r="J726" s="4" t="str">
        <f>VLOOKUP(A726,Effectif!B:J,8,0)</f>
        <v>Error PDL</v>
      </c>
    </row>
    <row r="727" spans="1:10" x14ac:dyDescent="0.25">
      <c r="A727" s="4" t="s">
        <v>443</v>
      </c>
      <c r="B727" s="4">
        <v>1034856728</v>
      </c>
      <c r="C727" s="4" t="s">
        <v>341</v>
      </c>
      <c r="D727" s="6">
        <v>73.06</v>
      </c>
      <c r="E727" s="7">
        <v>44987.435416666667</v>
      </c>
      <c r="F727" s="5" t="s">
        <v>6</v>
      </c>
      <c r="G727" s="4" t="s">
        <v>433</v>
      </c>
      <c r="H727" s="4" t="s">
        <v>1052</v>
      </c>
      <c r="I727" s="4" t="str">
        <f>VLOOKUP(A727,Effectif!B:J,6,0)</f>
        <v>Chloé BERTRAND</v>
      </c>
      <c r="J727" s="4" t="str">
        <f>VLOOKUP(A727,Effectif!B:J,8,0)</f>
        <v>Error PDL</v>
      </c>
    </row>
    <row r="728" spans="1:10" x14ac:dyDescent="0.25">
      <c r="A728" s="4" t="s">
        <v>443</v>
      </c>
      <c r="B728" s="4">
        <v>1034862313</v>
      </c>
      <c r="C728" s="4" t="s">
        <v>336</v>
      </c>
      <c r="D728" s="6">
        <v>55.98</v>
      </c>
      <c r="E728" s="7">
        <v>44987.674305555556</v>
      </c>
      <c r="F728" s="5" t="s">
        <v>6</v>
      </c>
      <c r="G728" s="4" t="s">
        <v>434</v>
      </c>
      <c r="H728" s="4" t="s">
        <v>1052</v>
      </c>
      <c r="I728" s="4" t="str">
        <f>VLOOKUP(A728,Effectif!B:J,6,0)</f>
        <v>Chloé BERTRAND</v>
      </c>
      <c r="J728" s="4" t="str">
        <f>VLOOKUP(A728,Effectif!B:J,8,0)</f>
        <v>Error PDL</v>
      </c>
    </row>
    <row r="729" spans="1:10" x14ac:dyDescent="0.25">
      <c r="A729" s="4" t="s">
        <v>443</v>
      </c>
      <c r="B729" s="4">
        <v>1034857290</v>
      </c>
      <c r="C729" s="4" t="s">
        <v>340</v>
      </c>
      <c r="D729" s="6">
        <v>50</v>
      </c>
      <c r="E729" s="7">
        <v>44987.588194444441</v>
      </c>
      <c r="F729" s="5" t="s">
        <v>6</v>
      </c>
      <c r="G729" s="4" t="s">
        <v>435</v>
      </c>
      <c r="H729" s="4" t="s">
        <v>1052</v>
      </c>
      <c r="I729" s="4" t="str">
        <f>VLOOKUP(A729,Effectif!B:J,6,0)</f>
        <v>Chloé BERTRAND</v>
      </c>
      <c r="J729" s="4" t="str">
        <f>VLOOKUP(A729,Effectif!B:J,8,0)</f>
        <v>Error PDL</v>
      </c>
    </row>
    <row r="730" spans="1:10" x14ac:dyDescent="0.25">
      <c r="A730" s="4" t="s">
        <v>443</v>
      </c>
      <c r="B730" s="4">
        <v>1034860607</v>
      </c>
      <c r="C730" s="4" t="s">
        <v>336</v>
      </c>
      <c r="D730" s="6">
        <v>14.92</v>
      </c>
      <c r="E730" s="7">
        <v>44987.474305555559</v>
      </c>
      <c r="F730" s="5" t="s">
        <v>6</v>
      </c>
      <c r="G730" s="4" t="s">
        <v>416</v>
      </c>
      <c r="H730" s="4" t="s">
        <v>1052</v>
      </c>
      <c r="I730" s="4" t="str">
        <f>VLOOKUP(A730,Effectif!B:J,6,0)</f>
        <v>Chloé BERTRAND</v>
      </c>
      <c r="J730" s="4" t="str">
        <f>VLOOKUP(A730,Effectif!B:J,8,0)</f>
        <v>Error PDL</v>
      </c>
    </row>
    <row r="731" spans="1:10" x14ac:dyDescent="0.25">
      <c r="A731" s="4" t="s">
        <v>443</v>
      </c>
      <c r="B731" s="4">
        <v>1034862722</v>
      </c>
      <c r="C731" s="4" t="s">
        <v>341</v>
      </c>
      <c r="D731" s="6">
        <v>225.6</v>
      </c>
      <c r="E731" s="7">
        <v>44987.685416666667</v>
      </c>
      <c r="F731" s="5" t="s">
        <v>7</v>
      </c>
      <c r="G731" s="4" t="s">
        <v>417</v>
      </c>
      <c r="H731" s="4" t="s">
        <v>1052</v>
      </c>
      <c r="I731" s="4" t="str">
        <f>VLOOKUP(A731,Effectif!B:J,6,0)</f>
        <v>Chloé BERTRAND</v>
      </c>
      <c r="J731" s="4" t="str">
        <f>VLOOKUP(A731,Effectif!B:J,8,0)</f>
        <v>Error PDL</v>
      </c>
    </row>
    <row r="732" spans="1:10" x14ac:dyDescent="0.25">
      <c r="A732" s="4" t="s">
        <v>443</v>
      </c>
      <c r="B732" s="4">
        <v>1034846869</v>
      </c>
      <c r="C732" s="4" t="s">
        <v>341</v>
      </c>
      <c r="D732" s="6">
        <v>41.77</v>
      </c>
      <c r="E732" s="7">
        <v>44987.569444444445</v>
      </c>
      <c r="F732" s="5" t="s">
        <v>7</v>
      </c>
      <c r="G732" s="4" t="s">
        <v>418</v>
      </c>
      <c r="H732" s="4" t="s">
        <v>1052</v>
      </c>
      <c r="I732" s="4" t="str">
        <f>VLOOKUP(A732,Effectif!B:J,6,0)</f>
        <v>Chloé BERTRAND</v>
      </c>
      <c r="J732" s="4" t="str">
        <f>VLOOKUP(A732,Effectif!B:J,8,0)</f>
        <v>Error PDL</v>
      </c>
    </row>
    <row r="733" spans="1:10" x14ac:dyDescent="0.25">
      <c r="A733" s="4" t="s">
        <v>443</v>
      </c>
      <c r="B733" s="4">
        <v>1034844761</v>
      </c>
      <c r="C733" s="4" t="s">
        <v>335</v>
      </c>
      <c r="D733" s="6">
        <v>100</v>
      </c>
      <c r="E733" s="7">
        <v>44987.61041666667</v>
      </c>
      <c r="F733" s="5" t="s">
        <v>7</v>
      </c>
      <c r="G733" s="4" t="s">
        <v>419</v>
      </c>
      <c r="H733" s="4" t="s">
        <v>1052</v>
      </c>
      <c r="I733" s="4" t="str">
        <f>VLOOKUP(A733,Effectif!B:J,6,0)</f>
        <v>Chloé BERTRAND</v>
      </c>
      <c r="J733" s="4" t="str">
        <f>VLOOKUP(A733,Effectif!B:J,8,0)</f>
        <v>Error PDL</v>
      </c>
    </row>
    <row r="734" spans="1:10" x14ac:dyDescent="0.25">
      <c r="A734" s="4" t="s">
        <v>443</v>
      </c>
      <c r="B734" s="4">
        <v>1034854392</v>
      </c>
      <c r="C734" s="4" t="s">
        <v>341</v>
      </c>
      <c r="D734" s="6">
        <v>39.340000000000003</v>
      </c>
      <c r="E734" s="7">
        <v>44987.434027777781</v>
      </c>
      <c r="F734" s="5" t="s">
        <v>6</v>
      </c>
      <c r="G734" s="4" t="s">
        <v>420</v>
      </c>
      <c r="H734" s="4" t="s">
        <v>1052</v>
      </c>
      <c r="I734" s="4" t="str">
        <f>VLOOKUP(A734,Effectif!B:J,6,0)</f>
        <v>Chloé BERTRAND</v>
      </c>
      <c r="J734" s="4" t="str">
        <f>VLOOKUP(A734,Effectif!B:J,8,0)</f>
        <v>Error PDL</v>
      </c>
    </row>
    <row r="735" spans="1:10" x14ac:dyDescent="0.25">
      <c r="A735" s="4" t="s">
        <v>443</v>
      </c>
      <c r="B735" s="4">
        <v>1034849145</v>
      </c>
      <c r="C735" s="4" t="s">
        <v>341</v>
      </c>
      <c r="D735" s="6">
        <v>125.6</v>
      </c>
      <c r="E735" s="7">
        <v>44987.686805555553</v>
      </c>
      <c r="F735" s="5" t="s">
        <v>6</v>
      </c>
      <c r="G735" s="4" t="s">
        <v>421</v>
      </c>
      <c r="H735" s="4" t="s">
        <v>1052</v>
      </c>
      <c r="I735" s="4" t="str">
        <f>VLOOKUP(A735,Effectif!B:J,6,0)</f>
        <v>Chloé BERTRAND</v>
      </c>
      <c r="J735" s="4" t="str">
        <f>VLOOKUP(A735,Effectif!B:J,8,0)</f>
        <v>Error PDL</v>
      </c>
    </row>
    <row r="736" spans="1:10" x14ac:dyDescent="0.25">
      <c r="A736" s="4" t="s">
        <v>443</v>
      </c>
      <c r="B736" s="4">
        <v>1034849862</v>
      </c>
      <c r="C736" s="4" t="s">
        <v>341</v>
      </c>
      <c r="D736" s="6">
        <v>20</v>
      </c>
      <c r="E736" s="7">
        <v>44987.436111111114</v>
      </c>
      <c r="F736" s="5" t="s">
        <v>6</v>
      </c>
      <c r="G736" s="4" t="s">
        <v>422</v>
      </c>
      <c r="H736" s="4" t="s">
        <v>1052</v>
      </c>
      <c r="I736" s="4" t="str">
        <f>VLOOKUP(A736,Effectif!B:J,6,0)</f>
        <v>Chloé BERTRAND</v>
      </c>
      <c r="J736" s="4" t="str">
        <f>VLOOKUP(A736,Effectif!B:J,8,0)</f>
        <v>Error PDL</v>
      </c>
    </row>
    <row r="737" spans="1:10" x14ac:dyDescent="0.25">
      <c r="A737" s="4" t="s">
        <v>443</v>
      </c>
      <c r="B737" s="4">
        <v>1034847492</v>
      </c>
      <c r="C737" s="4" t="s">
        <v>336</v>
      </c>
      <c r="D737" s="6">
        <v>80</v>
      </c>
      <c r="E737" s="7">
        <v>44987.439583333333</v>
      </c>
      <c r="F737" s="5" t="s">
        <v>6</v>
      </c>
      <c r="G737" s="4" t="s">
        <v>423</v>
      </c>
      <c r="H737" s="4" t="s">
        <v>1052</v>
      </c>
      <c r="I737" s="4" t="str">
        <f>VLOOKUP(A737,Effectif!B:J,6,0)</f>
        <v>Chloé BERTRAND</v>
      </c>
      <c r="J737" s="4" t="str">
        <f>VLOOKUP(A737,Effectif!B:J,8,0)</f>
        <v>Error PDL</v>
      </c>
    </row>
    <row r="738" spans="1:10" x14ac:dyDescent="0.25">
      <c r="A738" s="4" t="s">
        <v>443</v>
      </c>
      <c r="B738" s="4">
        <v>1034856918</v>
      </c>
      <c r="C738" s="5" t="s">
        <v>332</v>
      </c>
      <c r="D738" s="6">
        <v>150</v>
      </c>
      <c r="E738" s="7">
        <v>44987.6</v>
      </c>
      <c r="F738" s="5" t="s">
        <v>6</v>
      </c>
      <c r="G738" s="4" t="s">
        <v>424</v>
      </c>
      <c r="H738" s="4" t="s">
        <v>1052</v>
      </c>
      <c r="I738" s="4" t="str">
        <f>VLOOKUP(A738,Effectif!B:J,6,0)</f>
        <v>Chloé BERTRAND</v>
      </c>
      <c r="J738" s="4" t="str">
        <f>VLOOKUP(A738,Effectif!B:J,8,0)</f>
        <v>Error PDL</v>
      </c>
    </row>
    <row r="739" spans="1:10" x14ac:dyDescent="0.25">
      <c r="A739" s="4" t="s">
        <v>443</v>
      </c>
      <c r="B739" s="4">
        <v>1034848714</v>
      </c>
      <c r="C739" s="5" t="s">
        <v>332</v>
      </c>
      <c r="D739" s="6">
        <v>400</v>
      </c>
      <c r="E739" s="7">
        <v>44987.647222222222</v>
      </c>
      <c r="F739" s="5" t="s">
        <v>6</v>
      </c>
      <c r="G739" s="4" t="s">
        <v>425</v>
      </c>
      <c r="H739" s="4" t="s">
        <v>1052</v>
      </c>
      <c r="I739" s="4" t="str">
        <f>VLOOKUP(A739,Effectif!B:J,6,0)</f>
        <v>Chloé BERTRAND</v>
      </c>
      <c r="J739" s="4" t="str">
        <f>VLOOKUP(A739,Effectif!B:J,8,0)</f>
        <v>Error PDL</v>
      </c>
    </row>
    <row r="740" spans="1:10" x14ac:dyDescent="0.25">
      <c r="A740" s="4" t="s">
        <v>443</v>
      </c>
      <c r="B740" s="4">
        <v>1034846416</v>
      </c>
      <c r="C740" s="5" t="s">
        <v>332</v>
      </c>
      <c r="D740" s="6">
        <v>61.61</v>
      </c>
      <c r="E740" s="7">
        <v>44987.512499999997</v>
      </c>
      <c r="F740" s="5" t="s">
        <v>6</v>
      </c>
      <c r="G740" s="4" t="s">
        <v>426</v>
      </c>
      <c r="H740" s="4" t="s">
        <v>1052</v>
      </c>
      <c r="I740" s="4" t="str">
        <f>VLOOKUP(A740,Effectif!B:J,6,0)</f>
        <v>Chloé BERTRAND</v>
      </c>
      <c r="J740" s="4" t="str">
        <f>VLOOKUP(A740,Effectif!B:J,8,0)</f>
        <v>Error PDL</v>
      </c>
    </row>
    <row r="741" spans="1:10" x14ac:dyDescent="0.25">
      <c r="A741" s="4" t="s">
        <v>443</v>
      </c>
      <c r="B741" s="4">
        <v>1034858564</v>
      </c>
      <c r="C741" s="5" t="s">
        <v>332</v>
      </c>
      <c r="D741" s="6">
        <v>139.87</v>
      </c>
      <c r="E741" s="7">
        <v>44987.693749999999</v>
      </c>
      <c r="F741" s="5" t="s">
        <v>6</v>
      </c>
      <c r="G741" s="4" t="s">
        <v>427</v>
      </c>
      <c r="H741" s="4" t="s">
        <v>1052</v>
      </c>
      <c r="I741" s="4" t="str">
        <f>VLOOKUP(A741,Effectif!B:J,6,0)</f>
        <v>Chloé BERTRAND</v>
      </c>
      <c r="J741" s="4" t="str">
        <f>VLOOKUP(A741,Effectif!B:J,8,0)</f>
        <v>Error PDL</v>
      </c>
    </row>
    <row r="742" spans="1:10" x14ac:dyDescent="0.25">
      <c r="A742" s="4" t="s">
        <v>443</v>
      </c>
      <c r="B742" s="4">
        <v>1034847717</v>
      </c>
      <c r="C742" s="5" t="s">
        <v>332</v>
      </c>
      <c r="D742" s="6">
        <v>40</v>
      </c>
      <c r="E742" s="7">
        <v>44987.621527777781</v>
      </c>
      <c r="F742" s="5" t="s">
        <v>6</v>
      </c>
      <c r="G742" s="4" t="s">
        <v>428</v>
      </c>
      <c r="H742" s="4" t="s">
        <v>1052</v>
      </c>
      <c r="I742" s="4" t="str">
        <f>VLOOKUP(A742,Effectif!B:J,6,0)</f>
        <v>Chloé BERTRAND</v>
      </c>
      <c r="J742" s="4" t="str">
        <f>VLOOKUP(A742,Effectif!B:J,8,0)</f>
        <v>Error PDL</v>
      </c>
    </row>
    <row r="743" spans="1:10" x14ac:dyDescent="0.25">
      <c r="A743" s="4" t="s">
        <v>443</v>
      </c>
      <c r="B743" s="4">
        <v>1034860323</v>
      </c>
      <c r="C743" s="4" t="s">
        <v>335</v>
      </c>
      <c r="D743" s="6">
        <v>143</v>
      </c>
      <c r="E743" s="7">
        <v>44987.441666666666</v>
      </c>
      <c r="F743" s="5" t="s">
        <v>7</v>
      </c>
      <c r="G743" s="4" t="s">
        <v>429</v>
      </c>
      <c r="H743" s="4" t="s">
        <v>1052</v>
      </c>
      <c r="I743" s="4" t="str">
        <f>VLOOKUP(A743,Effectif!B:J,6,0)</f>
        <v>Chloé BERTRAND</v>
      </c>
      <c r="J743" s="4" t="str">
        <f>VLOOKUP(A743,Effectif!B:J,8,0)</f>
        <v>Error PDL</v>
      </c>
    </row>
    <row r="744" spans="1:10" x14ac:dyDescent="0.25">
      <c r="A744" s="4" t="s">
        <v>443</v>
      </c>
      <c r="B744" s="4">
        <v>1034855605</v>
      </c>
      <c r="C744" s="4" t="s">
        <v>337</v>
      </c>
      <c r="D744" s="6">
        <v>145.36000000000001</v>
      </c>
      <c r="E744" s="7">
        <v>44987.73541666667</v>
      </c>
      <c r="F744" s="5" t="s">
        <v>6</v>
      </c>
      <c r="G744" s="4" t="s">
        <v>430</v>
      </c>
      <c r="H744" s="4" t="s">
        <v>1052</v>
      </c>
      <c r="I744" s="4" t="str">
        <f>VLOOKUP(A744,Effectif!B:J,6,0)</f>
        <v>Chloé BERTRAND</v>
      </c>
      <c r="J744" s="4" t="str">
        <f>VLOOKUP(A744,Effectif!B:J,8,0)</f>
        <v>Error PDL</v>
      </c>
    </row>
    <row r="745" spans="1:10" x14ac:dyDescent="0.25">
      <c r="A745" s="4" t="s">
        <v>443</v>
      </c>
      <c r="B745" s="4">
        <v>1034856100</v>
      </c>
      <c r="C745" s="25" t="s">
        <v>338</v>
      </c>
      <c r="D745" s="6">
        <v>20.77</v>
      </c>
      <c r="E745" s="7">
        <v>44987.570833333331</v>
      </c>
      <c r="F745" s="5" t="s">
        <v>7</v>
      </c>
      <c r="G745" s="4" t="s">
        <v>431</v>
      </c>
      <c r="H745" s="4" t="s">
        <v>1052</v>
      </c>
      <c r="I745" s="4" t="str">
        <f>VLOOKUP(A745,Effectif!B:J,6,0)</f>
        <v>Chloé BERTRAND</v>
      </c>
      <c r="J745" s="4" t="str">
        <f>VLOOKUP(A745,Effectif!B:J,8,0)</f>
        <v>Error PDL</v>
      </c>
    </row>
    <row r="746" spans="1:10" x14ac:dyDescent="0.25">
      <c r="A746" s="4" t="s">
        <v>443</v>
      </c>
      <c r="B746" s="4">
        <v>1034862968</v>
      </c>
      <c r="C746" s="4" t="s">
        <v>333</v>
      </c>
      <c r="D746" s="6">
        <v>100</v>
      </c>
      <c r="E746" s="7">
        <v>44987.723611111112</v>
      </c>
      <c r="F746" s="5" t="s">
        <v>6</v>
      </c>
      <c r="G746" s="4" t="s">
        <v>432</v>
      </c>
      <c r="H746" s="4" t="s">
        <v>1052</v>
      </c>
      <c r="I746" s="4" t="str">
        <f>VLOOKUP(A746,Effectif!B:J,6,0)</f>
        <v>Chloé BERTRAND</v>
      </c>
      <c r="J746" s="4" t="str">
        <f>VLOOKUP(A746,Effectif!B:J,8,0)</f>
        <v>Error PDL</v>
      </c>
    </row>
    <row r="747" spans="1:10" x14ac:dyDescent="0.25">
      <c r="A747" s="4" t="s">
        <v>443</v>
      </c>
      <c r="B747" s="4">
        <v>1034849097</v>
      </c>
      <c r="C747" s="4" t="s">
        <v>339</v>
      </c>
      <c r="D747" s="6">
        <v>96.79</v>
      </c>
      <c r="E747" s="7">
        <v>44987.431944444441</v>
      </c>
      <c r="F747" s="5" t="s">
        <v>6</v>
      </c>
      <c r="G747" s="4" t="s">
        <v>433</v>
      </c>
      <c r="H747" s="4" t="s">
        <v>1052</v>
      </c>
      <c r="I747" s="4" t="str">
        <f>VLOOKUP(A747,Effectif!B:J,6,0)</f>
        <v>Chloé BERTRAND</v>
      </c>
      <c r="J747" s="4" t="str">
        <f>VLOOKUP(A747,Effectif!B:J,8,0)</f>
        <v>Error PDL</v>
      </c>
    </row>
    <row r="748" spans="1:10" x14ac:dyDescent="0.25">
      <c r="A748" s="4" t="s">
        <v>443</v>
      </c>
      <c r="B748" s="4">
        <v>1034867168</v>
      </c>
      <c r="C748" s="25" t="s">
        <v>338</v>
      </c>
      <c r="D748" s="6">
        <v>95</v>
      </c>
      <c r="E748" s="7">
        <v>44987.459722222222</v>
      </c>
      <c r="F748" s="5" t="s">
        <v>6</v>
      </c>
      <c r="G748" s="4" t="s">
        <v>434</v>
      </c>
      <c r="H748" s="4" t="s">
        <v>1052</v>
      </c>
      <c r="I748" s="4" t="str">
        <f>VLOOKUP(A748,Effectif!B:J,6,0)</f>
        <v>Chloé BERTRAND</v>
      </c>
      <c r="J748" s="4" t="str">
        <f>VLOOKUP(A748,Effectif!B:J,8,0)</f>
        <v>Error PDL</v>
      </c>
    </row>
    <row r="749" spans="1:10" x14ac:dyDescent="0.25">
      <c r="A749" s="4" t="s">
        <v>443</v>
      </c>
      <c r="B749" s="4">
        <v>1034860969</v>
      </c>
      <c r="C749" s="4" t="s">
        <v>339</v>
      </c>
      <c r="D749" s="6">
        <v>78.72</v>
      </c>
      <c r="E749" s="7">
        <v>44987.601388888892</v>
      </c>
      <c r="F749" s="5" t="s">
        <v>6</v>
      </c>
      <c r="G749" s="4" t="s">
        <v>435</v>
      </c>
      <c r="H749" s="4" t="s">
        <v>1052</v>
      </c>
      <c r="I749" s="4" t="str">
        <f>VLOOKUP(A749,Effectif!B:J,6,0)</f>
        <v>Chloé BERTRAND</v>
      </c>
      <c r="J749" s="4" t="str">
        <f>VLOOKUP(A749,Effectif!B:J,8,0)</f>
        <v>Error PDL</v>
      </c>
    </row>
    <row r="750" spans="1:10" x14ac:dyDescent="0.25">
      <c r="A750" s="4" t="s">
        <v>443</v>
      </c>
      <c r="B750" s="4">
        <v>1034865555</v>
      </c>
      <c r="C750" s="4" t="s">
        <v>339</v>
      </c>
      <c r="D750" s="6">
        <v>16.13</v>
      </c>
      <c r="E750" s="7">
        <v>44987.77847222222</v>
      </c>
      <c r="F750" s="5" t="s">
        <v>7</v>
      </c>
      <c r="G750" s="4" t="s">
        <v>416</v>
      </c>
      <c r="H750" s="4" t="s">
        <v>1052</v>
      </c>
      <c r="I750" s="4" t="str">
        <f>VLOOKUP(A750,Effectif!B:J,6,0)</f>
        <v>Chloé BERTRAND</v>
      </c>
      <c r="J750" s="4" t="str">
        <f>VLOOKUP(A750,Effectif!B:J,8,0)</f>
        <v>Error PDL</v>
      </c>
    </row>
    <row r="751" spans="1:10" x14ac:dyDescent="0.25">
      <c r="A751" s="4" t="s">
        <v>443</v>
      </c>
      <c r="B751" s="4">
        <v>1034867804</v>
      </c>
      <c r="C751" s="4" t="s">
        <v>333</v>
      </c>
      <c r="D751" s="6">
        <v>43</v>
      </c>
      <c r="E751" s="7">
        <v>44987.752083333333</v>
      </c>
      <c r="F751" s="5" t="s">
        <v>7</v>
      </c>
      <c r="G751" s="4" t="s">
        <v>417</v>
      </c>
      <c r="H751" s="4" t="s">
        <v>1052</v>
      </c>
      <c r="I751" s="4" t="str">
        <f>VLOOKUP(A751,Effectif!B:J,6,0)</f>
        <v>Chloé BERTRAND</v>
      </c>
      <c r="J751" s="4" t="str">
        <f>VLOOKUP(A751,Effectif!B:J,8,0)</f>
        <v>Error PDL</v>
      </c>
    </row>
    <row r="752" spans="1:10" x14ac:dyDescent="0.25">
      <c r="A752" s="4" t="s">
        <v>443</v>
      </c>
      <c r="B752" s="4">
        <v>1034845241</v>
      </c>
      <c r="C752" s="4" t="s">
        <v>336</v>
      </c>
      <c r="D752" s="6">
        <v>52.14</v>
      </c>
      <c r="E752" s="7">
        <v>44987.492361111108</v>
      </c>
      <c r="F752" s="5" t="s">
        <v>6</v>
      </c>
      <c r="G752" s="4" t="s">
        <v>418</v>
      </c>
      <c r="H752" s="4" t="s">
        <v>1052</v>
      </c>
      <c r="I752" s="4" t="str">
        <f>VLOOKUP(A752,Effectif!B:J,6,0)</f>
        <v>Chloé BERTRAND</v>
      </c>
      <c r="J752" s="4" t="str">
        <f>VLOOKUP(A752,Effectif!B:J,8,0)</f>
        <v>Error PDL</v>
      </c>
    </row>
    <row r="753" spans="1:10" x14ac:dyDescent="0.25">
      <c r="A753" s="4" t="s">
        <v>443</v>
      </c>
      <c r="B753" s="4">
        <v>1034855445</v>
      </c>
      <c r="C753" s="4" t="s">
        <v>340</v>
      </c>
      <c r="D753" s="6">
        <v>500</v>
      </c>
      <c r="E753" s="7">
        <v>44987.481944444444</v>
      </c>
      <c r="F753" s="5" t="s">
        <v>6</v>
      </c>
      <c r="G753" s="4" t="s">
        <v>419</v>
      </c>
      <c r="H753" s="4" t="s">
        <v>1052</v>
      </c>
      <c r="I753" s="4" t="str">
        <f>VLOOKUP(A753,Effectif!B:J,6,0)</f>
        <v>Chloé BERTRAND</v>
      </c>
      <c r="J753" s="4" t="str">
        <f>VLOOKUP(A753,Effectif!B:J,8,0)</f>
        <v>Error PDL</v>
      </c>
    </row>
    <row r="754" spans="1:10" x14ac:dyDescent="0.25">
      <c r="A754" s="4" t="s">
        <v>443</v>
      </c>
      <c r="B754" s="4">
        <v>1034859366</v>
      </c>
      <c r="C754" s="4" t="s">
        <v>341</v>
      </c>
      <c r="D754" s="6">
        <v>164.42</v>
      </c>
      <c r="E754" s="7">
        <v>44987.662499999999</v>
      </c>
      <c r="F754" s="5" t="s">
        <v>6</v>
      </c>
      <c r="G754" s="4" t="s">
        <v>420</v>
      </c>
      <c r="H754" s="4" t="s">
        <v>1052</v>
      </c>
      <c r="I754" s="4" t="str">
        <f>VLOOKUP(A754,Effectif!B:J,6,0)</f>
        <v>Chloé BERTRAND</v>
      </c>
      <c r="J754" s="4" t="str">
        <f>VLOOKUP(A754,Effectif!B:J,8,0)</f>
        <v>Error PDL</v>
      </c>
    </row>
    <row r="755" spans="1:10" x14ac:dyDescent="0.25">
      <c r="A755" s="4" t="s">
        <v>443</v>
      </c>
      <c r="B755" s="4">
        <v>1034843643</v>
      </c>
      <c r="C755" s="4" t="s">
        <v>337</v>
      </c>
      <c r="D755" s="6">
        <v>403.01</v>
      </c>
      <c r="E755" s="7">
        <v>44987.754861111112</v>
      </c>
      <c r="F755" s="5" t="s">
        <v>6</v>
      </c>
      <c r="G755" s="4" t="s">
        <v>421</v>
      </c>
      <c r="H755" s="4" t="s">
        <v>1052</v>
      </c>
      <c r="I755" s="4" t="str">
        <f>VLOOKUP(A755,Effectif!B:J,6,0)</f>
        <v>Chloé BERTRAND</v>
      </c>
      <c r="J755" s="4" t="str">
        <f>VLOOKUP(A755,Effectif!B:J,8,0)</f>
        <v>Error PDL</v>
      </c>
    </row>
    <row r="756" spans="1:10" x14ac:dyDescent="0.25">
      <c r="A756" s="4" t="s">
        <v>443</v>
      </c>
      <c r="B756" s="4">
        <v>1034853226</v>
      </c>
      <c r="C756" s="4" t="s">
        <v>333</v>
      </c>
      <c r="D756" s="6">
        <v>20</v>
      </c>
      <c r="E756" s="7">
        <v>44987.576388888891</v>
      </c>
      <c r="F756" s="5" t="s">
        <v>6</v>
      </c>
      <c r="G756" s="4" t="s">
        <v>422</v>
      </c>
      <c r="H756" s="4" t="s">
        <v>1052</v>
      </c>
      <c r="I756" s="4" t="str">
        <f>VLOOKUP(A756,Effectif!B:J,6,0)</f>
        <v>Chloé BERTRAND</v>
      </c>
      <c r="J756" s="4" t="str">
        <f>VLOOKUP(A756,Effectif!B:J,8,0)</f>
        <v>Error PDL</v>
      </c>
    </row>
    <row r="757" spans="1:10" x14ac:dyDescent="0.25">
      <c r="A757" s="4" t="s">
        <v>443</v>
      </c>
      <c r="B757" s="4">
        <v>1034850432</v>
      </c>
      <c r="C757" s="4" t="s">
        <v>337</v>
      </c>
      <c r="D757" s="6">
        <v>77</v>
      </c>
      <c r="E757" s="7">
        <v>44987.428472222222</v>
      </c>
      <c r="F757" s="5" t="s">
        <v>6</v>
      </c>
      <c r="G757" s="4" t="s">
        <v>423</v>
      </c>
      <c r="H757" s="4" t="s">
        <v>1052</v>
      </c>
      <c r="I757" s="4" t="str">
        <f>VLOOKUP(A757,Effectif!B:J,6,0)</f>
        <v>Chloé BERTRAND</v>
      </c>
      <c r="J757" s="4" t="str">
        <f>VLOOKUP(A757,Effectif!B:J,8,0)</f>
        <v>Error PDL</v>
      </c>
    </row>
    <row r="758" spans="1:10" x14ac:dyDescent="0.25">
      <c r="A758" s="4" t="s">
        <v>443</v>
      </c>
      <c r="B758" s="4">
        <v>1034845648</v>
      </c>
      <c r="C758" s="4" t="s">
        <v>341</v>
      </c>
      <c r="D758" s="6">
        <v>10</v>
      </c>
      <c r="E758" s="7">
        <v>44987.659722222219</v>
      </c>
      <c r="F758" s="5" t="s">
        <v>7</v>
      </c>
      <c r="G758" s="4" t="s">
        <v>424</v>
      </c>
      <c r="H758" s="4" t="s">
        <v>1052</v>
      </c>
      <c r="I758" s="4" t="str">
        <f>VLOOKUP(A758,Effectif!B:J,6,0)</f>
        <v>Chloé BERTRAND</v>
      </c>
      <c r="J758" s="4" t="str">
        <f>VLOOKUP(A758,Effectif!B:J,8,0)</f>
        <v>Error PDL</v>
      </c>
    </row>
    <row r="759" spans="1:10" x14ac:dyDescent="0.25">
      <c r="A759" s="4" t="s">
        <v>443</v>
      </c>
      <c r="B759" s="4">
        <v>1034850168</v>
      </c>
      <c r="C759" s="4" t="s">
        <v>336</v>
      </c>
      <c r="D759" s="6">
        <v>31</v>
      </c>
      <c r="E759" s="7">
        <v>44987.613194444442</v>
      </c>
      <c r="F759" s="5" t="s">
        <v>7</v>
      </c>
      <c r="G759" s="4" t="s">
        <v>425</v>
      </c>
      <c r="H759" s="4" t="s">
        <v>1052</v>
      </c>
      <c r="I759" s="4" t="str">
        <f>VLOOKUP(A759,Effectif!B:J,6,0)</f>
        <v>Chloé BERTRAND</v>
      </c>
      <c r="J759" s="4" t="str">
        <f>VLOOKUP(A759,Effectif!B:J,8,0)</f>
        <v>Error PDL</v>
      </c>
    </row>
    <row r="760" spans="1:10" x14ac:dyDescent="0.25">
      <c r="A760" s="4" t="s">
        <v>442</v>
      </c>
      <c r="B760" s="4">
        <v>1034846959</v>
      </c>
      <c r="C760" s="4" t="s">
        <v>340</v>
      </c>
      <c r="D760" s="6">
        <v>98.58</v>
      </c>
      <c r="E760" s="7">
        <v>44987.4375</v>
      </c>
      <c r="F760" s="5" t="s">
        <v>6</v>
      </c>
      <c r="G760" s="4" t="s">
        <v>426</v>
      </c>
      <c r="H760" s="4" t="s">
        <v>1052</v>
      </c>
      <c r="I760" s="4" t="str">
        <f>VLOOKUP(A760,Effectif!B:J,6,0)</f>
        <v>Chloé BERTRAND</v>
      </c>
      <c r="J760" s="4" t="str">
        <f>VLOOKUP(A760,Effectif!B:J,8,0)</f>
        <v>Error PDL</v>
      </c>
    </row>
    <row r="761" spans="1:10" x14ac:dyDescent="0.25">
      <c r="A761" s="4" t="s">
        <v>443</v>
      </c>
      <c r="B761" s="4">
        <v>1034865982</v>
      </c>
      <c r="C761" s="4" t="s">
        <v>336</v>
      </c>
      <c r="D761" s="6">
        <v>50</v>
      </c>
      <c r="E761" s="7">
        <v>44987.538888888892</v>
      </c>
      <c r="F761" s="5" t="s">
        <v>6</v>
      </c>
      <c r="G761" s="4" t="s">
        <v>427</v>
      </c>
      <c r="H761" s="4" t="s">
        <v>1052</v>
      </c>
      <c r="I761" s="4" t="str">
        <f>VLOOKUP(A761,Effectif!B:J,6,0)</f>
        <v>Chloé BERTRAND</v>
      </c>
      <c r="J761" s="4" t="str">
        <f>VLOOKUP(A761,Effectif!B:J,8,0)</f>
        <v>Error PDL</v>
      </c>
    </row>
    <row r="762" spans="1:10" x14ac:dyDescent="0.25">
      <c r="A762" s="4" t="s">
        <v>444</v>
      </c>
      <c r="B762" s="4">
        <v>1034847305</v>
      </c>
      <c r="C762" s="4" t="s">
        <v>341</v>
      </c>
      <c r="D762" s="6">
        <v>93.14</v>
      </c>
      <c r="E762" s="7">
        <v>44987.548611111109</v>
      </c>
      <c r="F762" s="5" t="s">
        <v>6</v>
      </c>
      <c r="G762" s="4" t="s">
        <v>428</v>
      </c>
      <c r="H762" s="4" t="s">
        <v>1052</v>
      </c>
      <c r="I762" s="4" t="str">
        <f>VLOOKUP(A762,Effectif!B:J,6,0)</f>
        <v>Chloé BERTRAND</v>
      </c>
      <c r="J762" s="4" t="str">
        <f>VLOOKUP(A762,Effectif!B:J,8,0)</f>
        <v>Error PDL</v>
      </c>
    </row>
    <row r="763" spans="1:10" x14ac:dyDescent="0.25">
      <c r="A763" s="4" t="s">
        <v>445</v>
      </c>
      <c r="B763" s="4">
        <v>1034864558</v>
      </c>
      <c r="C763" s="4" t="s">
        <v>341</v>
      </c>
      <c r="D763" s="6">
        <v>117</v>
      </c>
      <c r="E763" s="7">
        <v>44987.602777777778</v>
      </c>
      <c r="F763" s="5" t="s">
        <v>6</v>
      </c>
      <c r="G763" s="4" t="s">
        <v>429</v>
      </c>
      <c r="H763" s="4" t="s">
        <v>1052</v>
      </c>
      <c r="I763" s="4" t="str">
        <f>VLOOKUP(A763,Effectif!B:J,6,0)</f>
        <v>Chloé BERTRAND</v>
      </c>
      <c r="J763" s="4" t="str">
        <f>VLOOKUP(A763,Effectif!B:J,8,0)</f>
        <v>Error PDL</v>
      </c>
    </row>
    <row r="764" spans="1:10" x14ac:dyDescent="0.25">
      <c r="A764" s="4" t="s">
        <v>446</v>
      </c>
      <c r="B764" s="4">
        <v>1034866500</v>
      </c>
      <c r="C764" s="4" t="s">
        <v>335</v>
      </c>
      <c r="D764" s="6">
        <v>30</v>
      </c>
      <c r="E764" s="7">
        <v>44987.62222222222</v>
      </c>
      <c r="F764" s="5" t="s">
        <v>6</v>
      </c>
      <c r="G764" s="4" t="s">
        <v>430</v>
      </c>
      <c r="H764" s="4" t="s">
        <v>1052</v>
      </c>
      <c r="I764" s="4" t="str">
        <f>VLOOKUP(A764,Effectif!B:J,6,0)</f>
        <v>Chloé BERTRAND</v>
      </c>
      <c r="J764" s="4" t="str">
        <f>VLOOKUP(A764,Effectif!B:J,8,0)</f>
        <v>Error PDL</v>
      </c>
    </row>
    <row r="765" spans="1:10" x14ac:dyDescent="0.25">
      <c r="A765" s="4" t="s">
        <v>447</v>
      </c>
      <c r="B765" s="4">
        <v>1034864985</v>
      </c>
      <c r="C765" s="4" t="s">
        <v>341</v>
      </c>
      <c r="D765" s="6">
        <v>134.27000000000001</v>
      </c>
      <c r="E765" s="7">
        <v>44987.638194444444</v>
      </c>
      <c r="F765" s="5" t="s">
        <v>6</v>
      </c>
      <c r="G765" s="4" t="s">
        <v>431</v>
      </c>
      <c r="H765" s="4" t="s">
        <v>1052</v>
      </c>
      <c r="I765" s="4" t="str">
        <f>VLOOKUP(A765,Effectif!B:J,6,0)</f>
        <v>Chloé BERTRAND</v>
      </c>
      <c r="J765" s="4" t="str">
        <f>VLOOKUP(A765,Effectif!B:J,8,0)</f>
        <v>Error PDL</v>
      </c>
    </row>
    <row r="766" spans="1:10" x14ac:dyDescent="0.25">
      <c r="A766" s="4" t="s">
        <v>448</v>
      </c>
      <c r="B766" s="4">
        <v>1034862012</v>
      </c>
      <c r="C766" s="4" t="s">
        <v>341</v>
      </c>
      <c r="D766" s="6">
        <v>192</v>
      </c>
      <c r="E766" s="7">
        <v>44987.681944444441</v>
      </c>
      <c r="F766" s="5" t="s">
        <v>6</v>
      </c>
      <c r="G766" s="4" t="s">
        <v>432</v>
      </c>
      <c r="H766" s="4" t="s">
        <v>1052</v>
      </c>
      <c r="I766" s="4" t="str">
        <f>VLOOKUP(A766,Effectif!B:J,6,0)</f>
        <v>Chloé BERTRAND</v>
      </c>
      <c r="J766" s="4" t="str">
        <f>VLOOKUP(A766,Effectif!B:J,8,0)</f>
        <v>Error PDL</v>
      </c>
    </row>
    <row r="767" spans="1:10" x14ac:dyDescent="0.25">
      <c r="A767" s="4" t="s">
        <v>449</v>
      </c>
      <c r="B767" s="4">
        <v>1034846201</v>
      </c>
      <c r="C767" s="4" t="s">
        <v>341</v>
      </c>
      <c r="D767" s="6">
        <v>150.66999999999999</v>
      </c>
      <c r="E767" s="7">
        <v>44987.709722222222</v>
      </c>
      <c r="F767" s="5" t="s">
        <v>6</v>
      </c>
      <c r="G767" s="4" t="s">
        <v>433</v>
      </c>
      <c r="H767" s="4" t="s">
        <v>1052</v>
      </c>
      <c r="I767" s="4" t="str">
        <f>VLOOKUP(A767,Effectif!B:J,6,0)</f>
        <v>Chloé BERTRAND</v>
      </c>
      <c r="J767" s="4" t="str">
        <f>VLOOKUP(A767,Effectif!B:J,8,0)</f>
        <v>BOC</v>
      </c>
    </row>
    <row r="768" spans="1:10" x14ac:dyDescent="0.25">
      <c r="A768" s="4" t="s">
        <v>450</v>
      </c>
      <c r="B768" s="4">
        <v>1034849903</v>
      </c>
      <c r="C768" s="4" t="s">
        <v>336</v>
      </c>
      <c r="D768" s="6">
        <v>10</v>
      </c>
      <c r="E768" s="7">
        <v>44987.715277777781</v>
      </c>
      <c r="F768" s="5" t="s">
        <v>6</v>
      </c>
      <c r="G768" s="4" t="s">
        <v>434</v>
      </c>
      <c r="H768" s="4" t="s">
        <v>1052</v>
      </c>
      <c r="I768" s="4" t="str">
        <f>VLOOKUP(A768,Effectif!B:J,6,0)</f>
        <v>Chloé BERTRAND</v>
      </c>
      <c r="J768" s="4" t="str">
        <f>VLOOKUP(A768,Effectif!B:J,8,0)</f>
        <v>REC</v>
      </c>
    </row>
    <row r="769" spans="1:10" x14ac:dyDescent="0.25">
      <c r="A769" s="4" t="s">
        <v>451</v>
      </c>
      <c r="B769" s="4">
        <v>1034859608</v>
      </c>
      <c r="C769" s="5" t="s">
        <v>332</v>
      </c>
      <c r="D769" s="6">
        <v>38.17</v>
      </c>
      <c r="E769" s="7">
        <v>44987.722222222219</v>
      </c>
      <c r="F769" s="5" t="s">
        <v>6</v>
      </c>
      <c r="G769" s="4" t="s">
        <v>435</v>
      </c>
      <c r="H769" s="4" t="s">
        <v>1052</v>
      </c>
      <c r="I769" s="4" t="str">
        <f>VLOOKUP(A769,Effectif!B:J,6,0)</f>
        <v>Chloé BERTRAND</v>
      </c>
      <c r="J769" s="4" t="str">
        <f>VLOOKUP(A769,Effectif!B:J,8,0)</f>
        <v>REC</v>
      </c>
    </row>
    <row r="770" spans="1:10" x14ac:dyDescent="0.25">
      <c r="A770" s="4" t="s">
        <v>452</v>
      </c>
      <c r="B770" s="4">
        <v>1034859992</v>
      </c>
      <c r="C770" s="5" t="s">
        <v>332</v>
      </c>
      <c r="D770" s="6">
        <v>71.12</v>
      </c>
      <c r="E770" s="7">
        <v>44987.744444444441</v>
      </c>
      <c r="F770" s="5" t="s">
        <v>6</v>
      </c>
      <c r="G770" s="4" t="s">
        <v>416</v>
      </c>
      <c r="H770" s="4" t="s">
        <v>1052</v>
      </c>
      <c r="I770" s="4" t="str">
        <f>VLOOKUP(A770,Effectif!B:J,6,0)</f>
        <v>Chloé BERTRAND</v>
      </c>
      <c r="J770" s="4" t="str">
        <f>VLOOKUP(A770,Effectif!B:J,8,0)</f>
        <v>FOC</v>
      </c>
    </row>
    <row r="771" spans="1:10" x14ac:dyDescent="0.25">
      <c r="A771" s="4" t="s">
        <v>453</v>
      </c>
      <c r="B771" s="4">
        <v>1034842268</v>
      </c>
      <c r="C771" s="5" t="s">
        <v>332</v>
      </c>
      <c r="D771" s="6">
        <v>74.12</v>
      </c>
      <c r="E771" s="7">
        <v>44987.754166666666</v>
      </c>
      <c r="F771" s="5" t="s">
        <v>6</v>
      </c>
      <c r="G771" s="4" t="s">
        <v>417</v>
      </c>
      <c r="H771" s="4" t="s">
        <v>1052</v>
      </c>
      <c r="I771" s="4" t="str">
        <f>VLOOKUP(A771,Effectif!B:J,6,0)</f>
        <v>Chloé BERTRAND</v>
      </c>
      <c r="J771" s="4" t="str">
        <f>VLOOKUP(A771,Effectif!B:J,8,0)</f>
        <v>FOC</v>
      </c>
    </row>
    <row r="772" spans="1:10" x14ac:dyDescent="0.25">
      <c r="A772" s="4" t="s">
        <v>454</v>
      </c>
      <c r="B772" s="4">
        <v>1034844511</v>
      </c>
      <c r="C772" s="4" t="s">
        <v>335</v>
      </c>
      <c r="D772" s="6">
        <v>166</v>
      </c>
      <c r="E772" s="7">
        <v>44987.579861111109</v>
      </c>
      <c r="F772" s="5" t="s">
        <v>6</v>
      </c>
      <c r="G772" s="4" t="s">
        <v>418</v>
      </c>
      <c r="H772" s="4" t="s">
        <v>1052</v>
      </c>
      <c r="I772" s="4" t="str">
        <f>VLOOKUP(A772,Effectif!B:J,6,0)</f>
        <v>Chloé BERTRAND</v>
      </c>
      <c r="J772" s="4" t="str">
        <f>VLOOKUP(A772,Effectif!B:J,8,0)</f>
        <v>FOC</v>
      </c>
    </row>
    <row r="773" spans="1:10" x14ac:dyDescent="0.25">
      <c r="A773" s="4" t="s">
        <v>455</v>
      </c>
      <c r="B773" s="4">
        <v>1034855912</v>
      </c>
      <c r="C773" s="4" t="s">
        <v>337</v>
      </c>
      <c r="D773" s="6">
        <v>71.36</v>
      </c>
      <c r="E773" s="7">
        <v>44987.659722222219</v>
      </c>
      <c r="F773" s="5" t="s">
        <v>6</v>
      </c>
      <c r="G773" s="4" t="s">
        <v>419</v>
      </c>
      <c r="H773" s="4" t="s">
        <v>1052</v>
      </c>
      <c r="I773" s="4" t="str">
        <f>VLOOKUP(A773,Effectif!B:J,6,0)</f>
        <v>Chloé BERTRAND</v>
      </c>
      <c r="J773" s="4" t="str">
        <f>VLOOKUP(A773,Effectif!B:J,8,0)</f>
        <v>FOC</v>
      </c>
    </row>
    <row r="774" spans="1:10" x14ac:dyDescent="0.25">
      <c r="A774" s="4" t="s">
        <v>456</v>
      </c>
      <c r="B774" s="4">
        <v>1034868600</v>
      </c>
      <c r="C774" s="25" t="s">
        <v>338</v>
      </c>
      <c r="D774" s="6">
        <v>145.16999999999999</v>
      </c>
      <c r="E774" s="7">
        <v>44987.521527777775</v>
      </c>
      <c r="F774" s="5" t="s">
        <v>6</v>
      </c>
      <c r="G774" s="4" t="s">
        <v>420</v>
      </c>
      <c r="H774" s="4" t="s">
        <v>1052</v>
      </c>
      <c r="I774" s="4" t="str">
        <f>VLOOKUP(A774,Effectif!B:J,6,0)</f>
        <v>Chloé BERTRAND</v>
      </c>
      <c r="J774" s="4" t="str">
        <f>VLOOKUP(A774,Effectif!B:J,8,0)</f>
        <v>BO</v>
      </c>
    </row>
    <row r="775" spans="1:10" x14ac:dyDescent="0.25">
      <c r="A775" s="4" t="s">
        <v>457</v>
      </c>
      <c r="B775" s="4">
        <v>1034842590</v>
      </c>
      <c r="C775" s="4" t="s">
        <v>333</v>
      </c>
      <c r="D775" s="6">
        <v>49.31</v>
      </c>
      <c r="E775" s="7">
        <v>44987.49722222222</v>
      </c>
      <c r="F775" s="5" t="s">
        <v>6</v>
      </c>
      <c r="G775" s="4" t="s">
        <v>421</v>
      </c>
      <c r="H775" s="4" t="s">
        <v>1052</v>
      </c>
      <c r="I775" s="4" t="str">
        <f>VLOOKUP(A775,Effectif!B:J,6,0)</f>
        <v>Chloé BERTRAND</v>
      </c>
      <c r="J775" s="4" t="str">
        <f>VLOOKUP(A775,Effectif!B:J,8,0)</f>
        <v>BUS</v>
      </c>
    </row>
    <row r="776" spans="1:10" x14ac:dyDescent="0.25">
      <c r="A776" s="4" t="s">
        <v>458</v>
      </c>
      <c r="B776" s="4">
        <v>1034867044</v>
      </c>
      <c r="C776" s="4" t="s">
        <v>339</v>
      </c>
      <c r="D776" s="6">
        <v>202.34</v>
      </c>
      <c r="E776" s="7">
        <v>44987.624305555553</v>
      </c>
      <c r="F776" s="5" t="s">
        <v>6</v>
      </c>
      <c r="G776" s="4" t="s">
        <v>422</v>
      </c>
      <c r="H776" s="4" t="s">
        <v>1052</v>
      </c>
      <c r="I776" s="4" t="str">
        <f>VLOOKUP(A776,Effectif!B:J,6,0)</f>
        <v>Chloé BERTRAND</v>
      </c>
      <c r="J776" s="4" t="str">
        <f>VLOOKUP(A776,Effectif!B:J,8,0)</f>
        <v>BO</v>
      </c>
    </row>
    <row r="777" spans="1:10" x14ac:dyDescent="0.25">
      <c r="A777" s="4" t="s">
        <v>442</v>
      </c>
      <c r="B777" s="4">
        <v>1034867922</v>
      </c>
      <c r="C777" s="25" t="s">
        <v>338</v>
      </c>
      <c r="D777" s="6">
        <v>724.63</v>
      </c>
      <c r="E777" s="7">
        <v>44987.666666666664</v>
      </c>
      <c r="F777" s="5" t="s">
        <v>6</v>
      </c>
      <c r="G777" s="4" t="s">
        <v>423</v>
      </c>
      <c r="H777" s="4" t="s">
        <v>1052</v>
      </c>
      <c r="I777" s="4" t="str">
        <f>VLOOKUP(A777,Effectif!B:J,6,0)</f>
        <v>Chloé BERTRAND</v>
      </c>
      <c r="J777" s="4" t="str">
        <f>VLOOKUP(A777,Effectif!B:J,8,0)</f>
        <v>Error PDL</v>
      </c>
    </row>
    <row r="778" spans="1:10" x14ac:dyDescent="0.25">
      <c r="A778" s="4" t="s">
        <v>443</v>
      </c>
      <c r="B778" s="4">
        <v>1034854843</v>
      </c>
      <c r="C778" s="4" t="s">
        <v>339</v>
      </c>
      <c r="D778" s="6">
        <v>272.24</v>
      </c>
      <c r="E778" s="7">
        <v>44987.45416666667</v>
      </c>
      <c r="F778" s="5" t="s">
        <v>6</v>
      </c>
      <c r="G778" s="4" t="s">
        <v>424</v>
      </c>
      <c r="H778" s="4" t="s">
        <v>1052</v>
      </c>
      <c r="I778" s="4" t="str">
        <f>VLOOKUP(A778,Effectif!B:J,6,0)</f>
        <v>Chloé BERTRAND</v>
      </c>
      <c r="J778" s="4" t="str">
        <f>VLOOKUP(A778,Effectif!B:J,8,0)</f>
        <v>Error PDL</v>
      </c>
    </row>
    <row r="779" spans="1:10" x14ac:dyDescent="0.25">
      <c r="A779" s="4" t="s">
        <v>444</v>
      </c>
      <c r="B779" s="4">
        <v>1034866384</v>
      </c>
      <c r="C779" s="4" t="s">
        <v>339</v>
      </c>
      <c r="D779" s="6">
        <v>100</v>
      </c>
      <c r="E779" s="7">
        <v>44987.456944444442</v>
      </c>
      <c r="F779" s="5" t="s">
        <v>7</v>
      </c>
      <c r="G779" s="4" t="s">
        <v>425</v>
      </c>
      <c r="H779" s="4" t="s">
        <v>1052</v>
      </c>
      <c r="I779" s="4" t="str">
        <f>VLOOKUP(A779,Effectif!B:J,6,0)</f>
        <v>Chloé BERTRAND</v>
      </c>
      <c r="J779" s="4" t="str">
        <f>VLOOKUP(A779,Effectif!B:J,8,0)</f>
        <v>Error PDL</v>
      </c>
    </row>
    <row r="780" spans="1:10" x14ac:dyDescent="0.25">
      <c r="A780" s="4" t="s">
        <v>445</v>
      </c>
      <c r="B780" s="4">
        <v>1034868347</v>
      </c>
      <c r="C780" s="4" t="s">
        <v>333</v>
      </c>
      <c r="D780" s="6">
        <v>52</v>
      </c>
      <c r="E780" s="7">
        <v>44987.488194444442</v>
      </c>
      <c r="F780" s="5" t="s">
        <v>7</v>
      </c>
      <c r="G780" s="4" t="s">
        <v>426</v>
      </c>
      <c r="H780" s="4" t="s">
        <v>1052</v>
      </c>
      <c r="I780" s="4" t="str">
        <f>VLOOKUP(A780,Effectif!B:J,6,0)</f>
        <v>Chloé BERTRAND</v>
      </c>
      <c r="J780" s="4" t="str">
        <f>VLOOKUP(A780,Effectif!B:J,8,0)</f>
        <v>Error PDL</v>
      </c>
    </row>
    <row r="781" spans="1:10" x14ac:dyDescent="0.25">
      <c r="A781" s="4" t="s">
        <v>446</v>
      </c>
      <c r="B781" s="4">
        <v>1034844513</v>
      </c>
      <c r="C781" s="4" t="s">
        <v>336</v>
      </c>
      <c r="D781" s="6">
        <v>10</v>
      </c>
      <c r="E781" s="7">
        <v>44987.757638888892</v>
      </c>
      <c r="F781" s="5" t="s">
        <v>7</v>
      </c>
      <c r="G781" s="4" t="s">
        <v>427</v>
      </c>
      <c r="H781" s="4" t="s">
        <v>1052</v>
      </c>
      <c r="I781" s="4" t="str">
        <f>VLOOKUP(A781,Effectif!B:J,6,0)</f>
        <v>Chloé BERTRAND</v>
      </c>
      <c r="J781" s="4" t="str">
        <f>VLOOKUP(A781,Effectif!B:J,8,0)</f>
        <v>Error PDL</v>
      </c>
    </row>
    <row r="782" spans="1:10" x14ac:dyDescent="0.25">
      <c r="A782" s="4" t="s">
        <v>447</v>
      </c>
      <c r="B782" s="4">
        <v>1034863367</v>
      </c>
      <c r="C782" s="4" t="s">
        <v>340</v>
      </c>
      <c r="D782" s="6">
        <v>174</v>
      </c>
      <c r="E782" s="7">
        <v>44987.481249999997</v>
      </c>
      <c r="F782" s="5" t="s">
        <v>7</v>
      </c>
      <c r="G782" s="4" t="s">
        <v>428</v>
      </c>
      <c r="H782" s="4" t="s">
        <v>1052</v>
      </c>
      <c r="I782" s="4" t="str">
        <f>VLOOKUP(A782,Effectif!B:J,6,0)</f>
        <v>Chloé BERTRAND</v>
      </c>
      <c r="J782" s="4" t="str">
        <f>VLOOKUP(A782,Effectif!B:J,8,0)</f>
        <v>Error PDL</v>
      </c>
    </row>
    <row r="783" spans="1:10" x14ac:dyDescent="0.25">
      <c r="A783" s="4" t="s">
        <v>448</v>
      </c>
      <c r="B783" s="4">
        <v>1034847695</v>
      </c>
      <c r="C783" s="4" t="s">
        <v>341</v>
      </c>
      <c r="D783" s="6">
        <v>140</v>
      </c>
      <c r="E783" s="7">
        <v>44987.658333333333</v>
      </c>
      <c r="F783" s="5" t="s">
        <v>6</v>
      </c>
      <c r="G783" s="4" t="s">
        <v>429</v>
      </c>
      <c r="H783" s="4" t="s">
        <v>1052</v>
      </c>
      <c r="I783" s="4" t="str">
        <f>VLOOKUP(A783,Effectif!B:J,6,0)</f>
        <v>Chloé BERTRAND</v>
      </c>
      <c r="J783" s="4" t="str">
        <f>VLOOKUP(A783,Effectif!B:J,8,0)</f>
        <v>Error PDL</v>
      </c>
    </row>
    <row r="784" spans="1:10" x14ac:dyDescent="0.25">
      <c r="A784" s="4" t="s">
        <v>449</v>
      </c>
      <c r="B784" s="4">
        <v>1034868120</v>
      </c>
      <c r="C784" s="4" t="s">
        <v>337</v>
      </c>
      <c r="D784" s="6">
        <v>27.04</v>
      </c>
      <c r="E784" s="7">
        <v>44987.78125</v>
      </c>
      <c r="F784" s="5" t="s">
        <v>6</v>
      </c>
      <c r="G784" s="4" t="s">
        <v>430</v>
      </c>
      <c r="H784" s="4" t="s">
        <v>1052</v>
      </c>
      <c r="I784" s="4" t="str">
        <f>VLOOKUP(A784,Effectif!B:J,6,0)</f>
        <v>Chloé BERTRAND</v>
      </c>
      <c r="J784" s="4" t="str">
        <f>VLOOKUP(A784,Effectif!B:J,8,0)</f>
        <v>BOC</v>
      </c>
    </row>
    <row r="785" spans="1:10" x14ac:dyDescent="0.25">
      <c r="A785" s="4" t="s">
        <v>450</v>
      </c>
      <c r="B785" s="4">
        <v>1034853463</v>
      </c>
      <c r="C785" s="4" t="s">
        <v>333</v>
      </c>
      <c r="D785" s="6">
        <v>57</v>
      </c>
      <c r="E785" s="7">
        <v>44987.704861111109</v>
      </c>
      <c r="F785" s="5" t="s">
        <v>6</v>
      </c>
      <c r="G785" s="4" t="s">
        <v>431</v>
      </c>
      <c r="H785" s="4" t="s">
        <v>1052</v>
      </c>
      <c r="I785" s="4" t="str">
        <f>VLOOKUP(A785,Effectif!B:J,6,0)</f>
        <v>Chloé BERTRAND</v>
      </c>
      <c r="J785" s="4" t="str">
        <f>VLOOKUP(A785,Effectif!B:J,8,0)</f>
        <v>REC</v>
      </c>
    </row>
    <row r="786" spans="1:10" x14ac:dyDescent="0.25">
      <c r="A786" s="4" t="s">
        <v>451</v>
      </c>
      <c r="B786" s="4">
        <v>1034864262</v>
      </c>
      <c r="C786" s="4" t="s">
        <v>337</v>
      </c>
      <c r="D786" s="6">
        <v>88</v>
      </c>
      <c r="E786" s="7">
        <v>44987.45416666667</v>
      </c>
      <c r="F786" s="5" t="s">
        <v>6</v>
      </c>
      <c r="G786" s="4" t="s">
        <v>432</v>
      </c>
      <c r="H786" s="4" t="s">
        <v>1052</v>
      </c>
      <c r="I786" s="4" t="str">
        <f>VLOOKUP(A786,Effectif!B:J,6,0)</f>
        <v>Chloé BERTRAND</v>
      </c>
      <c r="J786" s="4" t="str">
        <f>VLOOKUP(A786,Effectif!B:J,8,0)</f>
        <v>REC</v>
      </c>
    </row>
    <row r="787" spans="1:10" x14ac:dyDescent="0.25">
      <c r="A787" s="4" t="s">
        <v>452</v>
      </c>
      <c r="B787" s="4">
        <v>1034850426</v>
      </c>
      <c r="C787" s="4" t="s">
        <v>341</v>
      </c>
      <c r="D787" s="6">
        <v>132.99</v>
      </c>
      <c r="E787" s="7">
        <v>44987.574999999997</v>
      </c>
      <c r="F787" s="5" t="s">
        <v>7</v>
      </c>
      <c r="G787" s="4" t="s">
        <v>433</v>
      </c>
      <c r="H787" s="4" t="s">
        <v>1052</v>
      </c>
      <c r="I787" s="4" t="str">
        <f>VLOOKUP(A787,Effectif!B:J,6,0)</f>
        <v>Chloé BERTRAND</v>
      </c>
      <c r="J787" s="4" t="str">
        <f>VLOOKUP(A787,Effectif!B:J,8,0)</f>
        <v>FOC</v>
      </c>
    </row>
    <row r="788" spans="1:10" x14ac:dyDescent="0.25">
      <c r="A788" s="4" t="s">
        <v>453</v>
      </c>
      <c r="B788" s="4">
        <v>1034846606</v>
      </c>
      <c r="C788" s="4" t="s">
        <v>336</v>
      </c>
      <c r="D788" s="6">
        <v>10</v>
      </c>
      <c r="E788" s="7">
        <v>44987.45208333333</v>
      </c>
      <c r="F788" s="5" t="s">
        <v>7</v>
      </c>
      <c r="G788" s="4" t="s">
        <v>434</v>
      </c>
      <c r="H788" s="4" t="s">
        <v>1052</v>
      </c>
      <c r="I788" s="4" t="str">
        <f>VLOOKUP(A788,Effectif!B:J,6,0)</f>
        <v>Chloé BERTRAND</v>
      </c>
      <c r="J788" s="4" t="str">
        <f>VLOOKUP(A788,Effectif!B:J,8,0)</f>
        <v>FOC</v>
      </c>
    </row>
    <row r="789" spans="1:10" x14ac:dyDescent="0.25">
      <c r="A789" s="4" t="s">
        <v>454</v>
      </c>
      <c r="B789" s="4">
        <v>1034858653</v>
      </c>
      <c r="C789" s="4" t="s">
        <v>340</v>
      </c>
      <c r="D789" s="6">
        <v>100.01</v>
      </c>
      <c r="E789" s="7">
        <v>44987.463888888888</v>
      </c>
      <c r="F789" s="5" t="s">
        <v>6</v>
      </c>
      <c r="G789" s="4" t="s">
        <v>435</v>
      </c>
      <c r="H789" s="4" t="s">
        <v>1052</v>
      </c>
      <c r="I789" s="4" t="str">
        <f>VLOOKUP(A789,Effectif!B:J,6,0)</f>
        <v>Chloé BERTRAND</v>
      </c>
      <c r="J789" s="4" t="str">
        <f>VLOOKUP(A789,Effectif!B:J,8,0)</f>
        <v>FOC</v>
      </c>
    </row>
    <row r="790" spans="1:10" x14ac:dyDescent="0.25">
      <c r="A790" s="4" t="s">
        <v>455</v>
      </c>
      <c r="B790" s="4">
        <v>1034863553</v>
      </c>
      <c r="C790" s="4" t="s">
        <v>336</v>
      </c>
      <c r="D790" s="6">
        <v>43.16</v>
      </c>
      <c r="E790" s="7">
        <v>44987.551388888889</v>
      </c>
      <c r="F790" s="5" t="s">
        <v>6</v>
      </c>
      <c r="G790" s="4" t="s">
        <v>416</v>
      </c>
      <c r="H790" s="4" t="s">
        <v>1052</v>
      </c>
      <c r="I790" s="4" t="str">
        <f>VLOOKUP(A790,Effectif!B:J,6,0)</f>
        <v>Chloé BERTRAND</v>
      </c>
      <c r="J790" s="4" t="str">
        <f>VLOOKUP(A790,Effectif!B:J,8,0)</f>
        <v>FOC</v>
      </c>
    </row>
    <row r="791" spans="1:10" x14ac:dyDescent="0.25">
      <c r="A791" s="4" t="s">
        <v>456</v>
      </c>
      <c r="B791" s="4">
        <v>1034854971</v>
      </c>
      <c r="C791" s="4" t="s">
        <v>341</v>
      </c>
      <c r="D791" s="6">
        <v>60</v>
      </c>
      <c r="E791" s="7">
        <v>44987.480555555558</v>
      </c>
      <c r="F791" s="5" t="s">
        <v>6</v>
      </c>
      <c r="G791" s="4" t="s">
        <v>417</v>
      </c>
      <c r="H791" s="4" t="s">
        <v>1052</v>
      </c>
      <c r="I791" s="4" t="str">
        <f>VLOOKUP(A791,Effectif!B:J,6,0)</f>
        <v>Chloé BERTRAND</v>
      </c>
      <c r="J791" s="4" t="str">
        <f>VLOOKUP(A791,Effectif!B:J,8,0)</f>
        <v>BO</v>
      </c>
    </row>
    <row r="792" spans="1:10" x14ac:dyDescent="0.25">
      <c r="A792" s="4" t="s">
        <v>457</v>
      </c>
      <c r="B792" s="4">
        <v>1034847476</v>
      </c>
      <c r="C792" s="4" t="s">
        <v>341</v>
      </c>
      <c r="D792" s="6">
        <v>64</v>
      </c>
      <c r="E792" s="7">
        <v>44987.688194444447</v>
      </c>
      <c r="F792" s="5" t="s">
        <v>6</v>
      </c>
      <c r="G792" s="4" t="s">
        <v>418</v>
      </c>
      <c r="H792" s="4" t="s">
        <v>1052</v>
      </c>
      <c r="I792" s="4" t="str">
        <f>VLOOKUP(A792,Effectif!B:J,6,0)</f>
        <v>Chloé BERTRAND</v>
      </c>
      <c r="J792" s="4" t="str">
        <f>VLOOKUP(A792,Effectif!B:J,8,0)</f>
        <v>BUS</v>
      </c>
    </row>
    <row r="793" spans="1:10" x14ac:dyDescent="0.25">
      <c r="A793" s="4" t="s">
        <v>458</v>
      </c>
      <c r="B793" s="4">
        <v>1034847313</v>
      </c>
      <c r="C793" s="4" t="s">
        <v>335</v>
      </c>
      <c r="D793" s="6">
        <v>150</v>
      </c>
      <c r="E793" s="7">
        <v>44987.736111111109</v>
      </c>
      <c r="F793" s="5" t="s">
        <v>6</v>
      </c>
      <c r="G793" s="4" t="s">
        <v>419</v>
      </c>
      <c r="H793" s="4" t="s">
        <v>1052</v>
      </c>
      <c r="I793" s="4" t="str">
        <f>VLOOKUP(A793,Effectif!B:J,6,0)</f>
        <v>Chloé BERTRAND</v>
      </c>
      <c r="J793" s="4" t="str">
        <f>VLOOKUP(A793,Effectif!B:J,8,0)</f>
        <v>BO</v>
      </c>
    </row>
    <row r="794" spans="1:10" x14ac:dyDescent="0.25">
      <c r="A794" s="4" t="s">
        <v>442</v>
      </c>
      <c r="B794" s="4">
        <v>1034852823</v>
      </c>
      <c r="C794" s="4" t="s">
        <v>341</v>
      </c>
      <c r="D794" s="6">
        <v>75.37</v>
      </c>
      <c r="E794" s="7">
        <v>44987.761111111111</v>
      </c>
      <c r="F794" s="5" t="s">
        <v>6</v>
      </c>
      <c r="G794" s="4" t="s">
        <v>420</v>
      </c>
      <c r="H794" s="4" t="s">
        <v>1052</v>
      </c>
      <c r="I794" s="4" t="str">
        <f>VLOOKUP(A794,Effectif!B:J,6,0)</f>
        <v>Chloé BERTRAND</v>
      </c>
      <c r="J794" s="4" t="str">
        <f>VLOOKUP(A794,Effectif!B:J,8,0)</f>
        <v>Error PDL</v>
      </c>
    </row>
    <row r="795" spans="1:10" x14ac:dyDescent="0.25">
      <c r="A795" s="4" t="s">
        <v>443</v>
      </c>
      <c r="B795" s="4">
        <v>1034843913</v>
      </c>
      <c r="C795" s="4" t="s">
        <v>341</v>
      </c>
      <c r="D795" s="6">
        <v>121</v>
      </c>
      <c r="E795" s="7">
        <v>44987.559027777781</v>
      </c>
      <c r="F795" s="5" t="s">
        <v>6</v>
      </c>
      <c r="G795" s="4" t="s">
        <v>421</v>
      </c>
      <c r="H795" s="4" t="s">
        <v>1052</v>
      </c>
      <c r="I795" s="4" t="str">
        <f>VLOOKUP(A795,Effectif!B:J,6,0)</f>
        <v>Chloé BERTRAND</v>
      </c>
      <c r="J795" s="4" t="str">
        <f>VLOOKUP(A795,Effectif!B:J,8,0)</f>
        <v>Error PDL</v>
      </c>
    </row>
    <row r="796" spans="1:10" x14ac:dyDescent="0.25">
      <c r="A796" s="4" t="s">
        <v>444</v>
      </c>
      <c r="B796" s="4">
        <v>1034849775</v>
      </c>
      <c r="C796" s="4" t="s">
        <v>341</v>
      </c>
      <c r="D796" s="6">
        <v>60.77</v>
      </c>
      <c r="E796" s="7">
        <v>44987.760416666664</v>
      </c>
      <c r="F796" s="5" t="s">
        <v>6</v>
      </c>
      <c r="G796" s="4" t="s">
        <v>422</v>
      </c>
      <c r="H796" s="4" t="s">
        <v>1052</v>
      </c>
      <c r="I796" s="4" t="str">
        <f>VLOOKUP(A796,Effectif!B:J,6,0)</f>
        <v>Chloé BERTRAND</v>
      </c>
      <c r="J796" s="4" t="str">
        <f>VLOOKUP(A796,Effectif!B:J,8,0)</f>
        <v>Error PDL</v>
      </c>
    </row>
    <row r="797" spans="1:10" x14ac:dyDescent="0.25">
      <c r="A797" s="4" t="s">
        <v>445</v>
      </c>
      <c r="B797" s="4">
        <v>1034847645</v>
      </c>
      <c r="C797" s="4" t="s">
        <v>336</v>
      </c>
      <c r="D797" s="6">
        <v>99</v>
      </c>
      <c r="E797" s="7">
        <v>44987.763888888891</v>
      </c>
      <c r="F797" s="5" t="s">
        <v>6</v>
      </c>
      <c r="G797" s="4" t="s">
        <v>423</v>
      </c>
      <c r="H797" s="4" t="s">
        <v>1052</v>
      </c>
      <c r="I797" s="4" t="str">
        <f>VLOOKUP(A797,Effectif!B:J,6,0)</f>
        <v>Chloé BERTRAND</v>
      </c>
      <c r="J797" s="4" t="str">
        <f>VLOOKUP(A797,Effectif!B:J,8,0)</f>
        <v>Error PDL</v>
      </c>
    </row>
    <row r="798" spans="1:10" x14ac:dyDescent="0.25">
      <c r="A798" s="4" t="s">
        <v>446</v>
      </c>
      <c r="B798" s="4">
        <v>1034866498</v>
      </c>
      <c r="C798" s="5" t="s">
        <v>332</v>
      </c>
      <c r="D798" s="6">
        <v>94</v>
      </c>
      <c r="E798" s="7">
        <v>44987.707638888889</v>
      </c>
      <c r="F798" s="5" t="s">
        <v>7</v>
      </c>
      <c r="G798" s="4" t="s">
        <v>424</v>
      </c>
      <c r="H798" s="4" t="s">
        <v>1052</v>
      </c>
      <c r="I798" s="4" t="str">
        <f>VLOOKUP(A798,Effectif!B:J,6,0)</f>
        <v>Chloé BERTRAND</v>
      </c>
      <c r="J798" s="4" t="str">
        <f>VLOOKUP(A798,Effectif!B:J,8,0)</f>
        <v>Error PDL</v>
      </c>
    </row>
    <row r="799" spans="1:10" x14ac:dyDescent="0.25">
      <c r="A799" s="4" t="s">
        <v>447</v>
      </c>
      <c r="B799" s="4">
        <v>1034858306</v>
      </c>
      <c r="C799" s="5" t="s">
        <v>332</v>
      </c>
      <c r="D799" s="6">
        <v>73.94</v>
      </c>
      <c r="E799" s="7">
        <v>44987.443749999999</v>
      </c>
      <c r="F799" s="5" t="s">
        <v>6</v>
      </c>
      <c r="G799" s="4" t="s">
        <v>425</v>
      </c>
      <c r="H799" s="4" t="s">
        <v>1052</v>
      </c>
      <c r="I799" s="4" t="str">
        <f>VLOOKUP(A799,Effectif!B:J,6,0)</f>
        <v>Chloé BERTRAND</v>
      </c>
      <c r="J799" s="4" t="str">
        <f>VLOOKUP(A799,Effectif!B:J,8,0)</f>
        <v>Error PDL</v>
      </c>
    </row>
    <row r="800" spans="1:10" x14ac:dyDescent="0.25">
      <c r="A800" s="4" t="s">
        <v>448</v>
      </c>
      <c r="B800" s="4">
        <v>1034847481</v>
      </c>
      <c r="C800" s="5" t="s">
        <v>332</v>
      </c>
      <c r="D800" s="6">
        <v>100</v>
      </c>
      <c r="E800" s="7">
        <v>44987.440972222219</v>
      </c>
      <c r="F800" s="5" t="s">
        <v>6</v>
      </c>
      <c r="G800" s="4" t="s">
        <v>426</v>
      </c>
      <c r="H800" s="4" t="s">
        <v>1052</v>
      </c>
      <c r="I800" s="4" t="str">
        <f>VLOOKUP(A800,Effectif!B:J,6,0)</f>
        <v>Chloé BERTRAND</v>
      </c>
      <c r="J800" s="4" t="str">
        <f>VLOOKUP(A800,Effectif!B:J,8,0)</f>
        <v>Error PDL</v>
      </c>
    </row>
    <row r="801" spans="1:10" x14ac:dyDescent="0.25">
      <c r="A801" s="4" t="s">
        <v>449</v>
      </c>
      <c r="B801" s="4">
        <v>1034849498</v>
      </c>
      <c r="C801" s="5" t="s">
        <v>332</v>
      </c>
      <c r="D801" s="6">
        <v>86</v>
      </c>
      <c r="E801" s="7">
        <v>44987.634027777778</v>
      </c>
      <c r="F801" s="5" t="s">
        <v>6</v>
      </c>
      <c r="G801" s="4" t="s">
        <v>427</v>
      </c>
      <c r="H801" s="4" t="s">
        <v>1052</v>
      </c>
      <c r="I801" s="4" t="str">
        <f>VLOOKUP(A801,Effectif!B:J,6,0)</f>
        <v>Chloé BERTRAND</v>
      </c>
      <c r="J801" s="4" t="str">
        <f>VLOOKUP(A801,Effectif!B:J,8,0)</f>
        <v>BOC</v>
      </c>
    </row>
    <row r="802" spans="1:10" x14ac:dyDescent="0.25">
      <c r="A802" s="4" t="s">
        <v>450</v>
      </c>
      <c r="B802" s="4">
        <v>1034857487</v>
      </c>
      <c r="C802" s="5" t="s">
        <v>332</v>
      </c>
      <c r="D802" s="6">
        <v>100</v>
      </c>
      <c r="E802" s="7">
        <v>44987.480555555558</v>
      </c>
      <c r="F802" s="5" t="s">
        <v>7</v>
      </c>
      <c r="G802" s="4" t="s">
        <v>428</v>
      </c>
      <c r="H802" s="4" t="s">
        <v>1052</v>
      </c>
      <c r="I802" s="4" t="str">
        <f>VLOOKUP(A802,Effectif!B:J,6,0)</f>
        <v>Chloé BERTRAND</v>
      </c>
      <c r="J802" s="4" t="str">
        <f>VLOOKUP(A802,Effectif!B:J,8,0)</f>
        <v>REC</v>
      </c>
    </row>
    <row r="803" spans="1:10" x14ac:dyDescent="0.25">
      <c r="A803" s="4" t="s">
        <v>451</v>
      </c>
      <c r="B803" s="4">
        <v>1034858551</v>
      </c>
      <c r="C803" s="5" t="s">
        <v>332</v>
      </c>
      <c r="D803" s="6">
        <v>9</v>
      </c>
      <c r="E803" s="7">
        <v>44987.622916666667</v>
      </c>
      <c r="F803" s="5" t="s">
        <v>6</v>
      </c>
      <c r="G803" s="4" t="s">
        <v>429</v>
      </c>
      <c r="H803" s="4" t="s">
        <v>1052</v>
      </c>
      <c r="I803" s="4" t="str">
        <f>VLOOKUP(A803,Effectif!B:J,6,0)</f>
        <v>Chloé BERTRAND</v>
      </c>
      <c r="J803" s="4" t="str">
        <f>VLOOKUP(A803,Effectif!B:J,8,0)</f>
        <v>REC</v>
      </c>
    </row>
    <row r="804" spans="1:10" x14ac:dyDescent="0.25">
      <c r="A804" s="4" t="s">
        <v>452</v>
      </c>
      <c r="B804" s="4">
        <v>1034851296</v>
      </c>
      <c r="C804" s="5" t="s">
        <v>332</v>
      </c>
      <c r="D804" s="6">
        <v>91.16</v>
      </c>
      <c r="E804" s="7">
        <v>44987.75277777778</v>
      </c>
      <c r="F804" s="5" t="s">
        <v>6</v>
      </c>
      <c r="G804" s="4" t="s">
        <v>430</v>
      </c>
      <c r="H804" s="4" t="s">
        <v>1052</v>
      </c>
      <c r="I804" s="4" t="str">
        <f>VLOOKUP(A804,Effectif!B:J,6,0)</f>
        <v>Chloé BERTRAND</v>
      </c>
      <c r="J804" s="4" t="str">
        <f>VLOOKUP(A804,Effectif!B:J,8,0)</f>
        <v>FOC</v>
      </c>
    </row>
    <row r="805" spans="1:10" x14ac:dyDescent="0.25">
      <c r="A805" s="4" t="s">
        <v>453</v>
      </c>
      <c r="B805" s="4">
        <v>1034862789</v>
      </c>
      <c r="C805" s="5" t="s">
        <v>332</v>
      </c>
      <c r="D805" s="6">
        <v>81.849999999999994</v>
      </c>
      <c r="E805" s="7">
        <v>44987.493055555555</v>
      </c>
      <c r="F805" s="5" t="s">
        <v>6</v>
      </c>
      <c r="G805" s="4" t="s">
        <v>431</v>
      </c>
      <c r="H805" s="4" t="s">
        <v>1052</v>
      </c>
      <c r="I805" s="4" t="str">
        <f>VLOOKUP(A805,Effectif!B:J,6,0)</f>
        <v>Chloé BERTRAND</v>
      </c>
      <c r="J805" s="4" t="str">
        <f>VLOOKUP(A805,Effectif!B:J,8,0)</f>
        <v>FOC</v>
      </c>
    </row>
    <row r="806" spans="1:10" x14ac:dyDescent="0.25">
      <c r="A806" s="4" t="s">
        <v>454</v>
      </c>
      <c r="B806" s="4">
        <v>1034866096</v>
      </c>
      <c r="C806" s="4" t="s">
        <v>337</v>
      </c>
      <c r="D806" s="6">
        <v>69.23</v>
      </c>
      <c r="E806" s="7">
        <v>44987.673611111109</v>
      </c>
      <c r="F806" s="5" t="s">
        <v>6</v>
      </c>
      <c r="G806" s="4" t="s">
        <v>432</v>
      </c>
      <c r="H806" s="4" t="s">
        <v>1052</v>
      </c>
      <c r="I806" s="4" t="str">
        <f>VLOOKUP(A806,Effectif!B:J,6,0)</f>
        <v>Chloé BERTRAND</v>
      </c>
      <c r="J806" s="4" t="str">
        <f>VLOOKUP(A806,Effectif!B:J,8,0)</f>
        <v>FOC</v>
      </c>
    </row>
    <row r="807" spans="1:10" x14ac:dyDescent="0.25">
      <c r="A807" s="4" t="s">
        <v>455</v>
      </c>
      <c r="B807" s="4">
        <v>1034849984</v>
      </c>
      <c r="C807" s="5" t="s">
        <v>332</v>
      </c>
      <c r="D807" s="6">
        <v>50</v>
      </c>
      <c r="E807" s="7">
        <v>44987.57916666667</v>
      </c>
      <c r="F807" s="5" t="s">
        <v>6</v>
      </c>
      <c r="G807" s="4" t="s">
        <v>433</v>
      </c>
      <c r="H807" s="4" t="s">
        <v>1052</v>
      </c>
      <c r="I807" s="4" t="str">
        <f>VLOOKUP(A807,Effectif!B:J,6,0)</f>
        <v>Chloé BERTRAND</v>
      </c>
      <c r="J807" s="4" t="str">
        <f>VLOOKUP(A807,Effectif!B:J,8,0)</f>
        <v>FOC</v>
      </c>
    </row>
    <row r="808" spans="1:10" x14ac:dyDescent="0.25">
      <c r="A808" s="4" t="s">
        <v>456</v>
      </c>
      <c r="B808" s="4">
        <v>1034862320</v>
      </c>
      <c r="C808" s="5" t="s">
        <v>332</v>
      </c>
      <c r="D808" s="6">
        <v>162</v>
      </c>
      <c r="E808" s="7">
        <v>44987.59097222222</v>
      </c>
      <c r="F808" s="5" t="s">
        <v>6</v>
      </c>
      <c r="G808" s="4" t="s">
        <v>434</v>
      </c>
      <c r="H808" s="4" t="s">
        <v>1052</v>
      </c>
      <c r="I808" s="4" t="str">
        <f>VLOOKUP(A808,Effectif!B:J,6,0)</f>
        <v>Chloé BERTRAND</v>
      </c>
      <c r="J808" s="4" t="str">
        <f>VLOOKUP(A808,Effectif!B:J,8,0)</f>
        <v>BO</v>
      </c>
    </row>
    <row r="809" spans="1:10" x14ac:dyDescent="0.25">
      <c r="A809" s="4" t="s">
        <v>457</v>
      </c>
      <c r="B809" s="4">
        <v>1034851605</v>
      </c>
      <c r="C809" s="5" t="s">
        <v>332</v>
      </c>
      <c r="D809" s="6">
        <v>90</v>
      </c>
      <c r="E809" s="7">
        <v>44987.669444444444</v>
      </c>
      <c r="F809" s="5" t="s">
        <v>6</v>
      </c>
      <c r="G809" s="4" t="s">
        <v>435</v>
      </c>
      <c r="H809" s="4" t="s">
        <v>1052</v>
      </c>
      <c r="I809" s="4" t="str">
        <f>VLOOKUP(A809,Effectif!B:J,6,0)</f>
        <v>Chloé BERTRAND</v>
      </c>
      <c r="J809" s="4" t="str">
        <f>VLOOKUP(A809,Effectif!B:J,8,0)</f>
        <v>BUS</v>
      </c>
    </row>
    <row r="810" spans="1:10" x14ac:dyDescent="0.25">
      <c r="A810" s="4" t="s">
        <v>458</v>
      </c>
      <c r="B810" s="4">
        <v>1034865261</v>
      </c>
      <c r="C810" s="4" t="s">
        <v>337</v>
      </c>
      <c r="D810" s="6">
        <v>50</v>
      </c>
      <c r="E810" s="7">
        <v>44987.773611111108</v>
      </c>
      <c r="F810" s="5" t="s">
        <v>6</v>
      </c>
      <c r="G810" s="4" t="s">
        <v>416</v>
      </c>
      <c r="H810" s="4" t="s">
        <v>1052</v>
      </c>
      <c r="I810" s="4" t="str">
        <f>VLOOKUP(A810,Effectif!B:J,6,0)</f>
        <v>Chloé BERTRAND</v>
      </c>
      <c r="J810" s="4" t="str">
        <f>VLOOKUP(A810,Effectif!B:J,8,0)</f>
        <v>BO</v>
      </c>
    </row>
    <row r="811" spans="1:10" x14ac:dyDescent="0.25">
      <c r="A811" s="4" t="s">
        <v>442</v>
      </c>
      <c r="B811" s="4">
        <v>1034843295</v>
      </c>
      <c r="C811" s="5" t="s">
        <v>332</v>
      </c>
      <c r="D811" s="6">
        <v>90</v>
      </c>
      <c r="E811" s="7">
        <v>44987.713888888888</v>
      </c>
      <c r="F811" s="5" t="s">
        <v>6</v>
      </c>
      <c r="G811" s="4" t="s">
        <v>417</v>
      </c>
      <c r="H811" s="4" t="s">
        <v>1052</v>
      </c>
      <c r="I811" s="4" t="str">
        <f>VLOOKUP(A811,Effectif!B:J,6,0)</f>
        <v>Chloé BERTRAND</v>
      </c>
      <c r="J811" s="4" t="str">
        <f>VLOOKUP(A811,Effectif!B:J,8,0)</f>
        <v>Error PDL</v>
      </c>
    </row>
    <row r="812" spans="1:10" x14ac:dyDescent="0.25">
      <c r="A812" s="4" t="s">
        <v>443</v>
      </c>
      <c r="B812" s="4">
        <v>1034855783</v>
      </c>
      <c r="C812" s="5" t="s">
        <v>332</v>
      </c>
      <c r="D812" s="6">
        <v>52</v>
      </c>
      <c r="E812" s="7">
        <v>44987.423611111109</v>
      </c>
      <c r="F812" s="5" t="s">
        <v>6</v>
      </c>
      <c r="G812" s="4" t="s">
        <v>418</v>
      </c>
      <c r="H812" s="4" t="s">
        <v>1052</v>
      </c>
      <c r="I812" s="4" t="str">
        <f>VLOOKUP(A812,Effectif!B:J,6,0)</f>
        <v>Chloé BERTRAND</v>
      </c>
      <c r="J812" s="4" t="str">
        <f>VLOOKUP(A812,Effectif!B:J,8,0)</f>
        <v>Error PDL</v>
      </c>
    </row>
    <row r="813" spans="1:10" x14ac:dyDescent="0.25">
      <c r="A813" s="4" t="s">
        <v>444</v>
      </c>
      <c r="B813" s="4">
        <v>1034845040</v>
      </c>
      <c r="C813" s="5" t="s">
        <v>332</v>
      </c>
      <c r="D813" s="6">
        <v>26.88</v>
      </c>
      <c r="E813" s="7">
        <v>44987.6875</v>
      </c>
      <c r="F813" s="5" t="s">
        <v>6</v>
      </c>
      <c r="G813" s="4" t="s">
        <v>419</v>
      </c>
      <c r="H813" s="4" t="s">
        <v>1052</v>
      </c>
      <c r="I813" s="4" t="str">
        <f>VLOOKUP(A813,Effectif!B:J,6,0)</f>
        <v>Chloé BERTRAND</v>
      </c>
      <c r="J813" s="4" t="str">
        <f>VLOOKUP(A813,Effectif!B:J,8,0)</f>
        <v>Error PDL</v>
      </c>
    </row>
    <row r="814" spans="1:10" x14ac:dyDescent="0.25">
      <c r="A814" s="4" t="s">
        <v>445</v>
      </c>
      <c r="B814" s="4">
        <v>1034846605</v>
      </c>
      <c r="C814" s="5" t="s">
        <v>332</v>
      </c>
      <c r="D814" s="6">
        <v>28.76</v>
      </c>
      <c r="E814" s="7">
        <v>44987.552083333336</v>
      </c>
      <c r="F814" s="5" t="s">
        <v>7</v>
      </c>
      <c r="G814" s="4" t="s">
        <v>420</v>
      </c>
      <c r="H814" s="4" t="s">
        <v>1052</v>
      </c>
      <c r="I814" s="4" t="str">
        <f>VLOOKUP(A814,Effectif!B:J,6,0)</f>
        <v>Chloé BERTRAND</v>
      </c>
      <c r="J814" s="4" t="str">
        <f>VLOOKUP(A814,Effectif!B:J,8,0)</f>
        <v>Error PDL</v>
      </c>
    </row>
    <row r="815" spans="1:10" x14ac:dyDescent="0.25">
      <c r="A815" s="4" t="s">
        <v>446</v>
      </c>
      <c r="B815" s="4">
        <v>1034863372</v>
      </c>
      <c r="C815" s="4" t="s">
        <v>337</v>
      </c>
      <c r="D815" s="6">
        <v>92.86</v>
      </c>
      <c r="E815" s="7">
        <v>44987.714583333334</v>
      </c>
      <c r="F815" s="5" t="s">
        <v>7</v>
      </c>
      <c r="G815" s="4" t="s">
        <v>421</v>
      </c>
      <c r="H815" s="4" t="s">
        <v>1052</v>
      </c>
      <c r="I815" s="4" t="str">
        <f>VLOOKUP(A815,Effectif!B:J,6,0)</f>
        <v>Chloé BERTRAND</v>
      </c>
      <c r="J815" s="4" t="str">
        <f>VLOOKUP(A815,Effectif!B:J,8,0)</f>
        <v>Error PDL</v>
      </c>
    </row>
    <row r="816" spans="1:10" x14ac:dyDescent="0.25">
      <c r="A816" s="4" t="s">
        <v>447</v>
      </c>
      <c r="B816" s="4">
        <v>1034862638</v>
      </c>
      <c r="C816" s="5" t="s">
        <v>332</v>
      </c>
      <c r="D816" s="6">
        <v>40</v>
      </c>
      <c r="E816" s="7">
        <v>44987.568749999999</v>
      </c>
      <c r="F816" s="5" t="s">
        <v>6</v>
      </c>
      <c r="G816" s="4" t="s">
        <v>422</v>
      </c>
      <c r="H816" s="4" t="s">
        <v>1052</v>
      </c>
      <c r="I816" s="4" t="str">
        <f>VLOOKUP(A816,Effectif!B:J,6,0)</f>
        <v>Chloé BERTRAND</v>
      </c>
      <c r="J816" s="4" t="str">
        <f>VLOOKUP(A816,Effectif!B:J,8,0)</f>
        <v>Error PDL</v>
      </c>
    </row>
    <row r="817" spans="1:10" x14ac:dyDescent="0.25">
      <c r="A817" s="4" t="s">
        <v>448</v>
      </c>
      <c r="B817" s="4">
        <v>1034846996</v>
      </c>
      <c r="C817" s="5" t="s">
        <v>332</v>
      </c>
      <c r="D817" s="6">
        <v>311.05</v>
      </c>
      <c r="E817" s="7">
        <v>44987.486111111109</v>
      </c>
      <c r="F817" s="5" t="s">
        <v>6</v>
      </c>
      <c r="G817" s="4" t="s">
        <v>423</v>
      </c>
      <c r="H817" s="4" t="s">
        <v>1052</v>
      </c>
      <c r="I817" s="4" t="str">
        <f>VLOOKUP(A817,Effectif!B:J,6,0)</f>
        <v>Chloé BERTRAND</v>
      </c>
      <c r="J817" s="4" t="str">
        <f>VLOOKUP(A817,Effectif!B:J,8,0)</f>
        <v>Error PDL</v>
      </c>
    </row>
    <row r="818" spans="1:10" x14ac:dyDescent="0.25">
      <c r="A818" s="4" t="s">
        <v>449</v>
      </c>
      <c r="B818" s="4">
        <v>1034864556</v>
      </c>
      <c r="C818" s="5" t="s">
        <v>332</v>
      </c>
      <c r="D818" s="6">
        <v>25</v>
      </c>
      <c r="E818" s="7">
        <v>44987.458333333336</v>
      </c>
      <c r="F818" s="5" t="s">
        <v>6</v>
      </c>
      <c r="G818" s="4" t="s">
        <v>424</v>
      </c>
      <c r="H818" s="4" t="s">
        <v>1052</v>
      </c>
      <c r="I818" s="4" t="str">
        <f>VLOOKUP(A818,Effectif!B:J,6,0)</f>
        <v>Chloé BERTRAND</v>
      </c>
      <c r="J818" s="4" t="str">
        <f>VLOOKUP(A818,Effectif!B:J,8,0)</f>
        <v>BOC</v>
      </c>
    </row>
    <row r="819" spans="1:10" x14ac:dyDescent="0.25">
      <c r="A819" s="4" t="s">
        <v>450</v>
      </c>
      <c r="B819" s="4">
        <v>1034850805</v>
      </c>
      <c r="C819" s="5" t="s">
        <v>332</v>
      </c>
      <c r="D819" s="6">
        <v>55</v>
      </c>
      <c r="E819" s="7">
        <v>44987.501388888886</v>
      </c>
      <c r="F819" s="5" t="s">
        <v>6</v>
      </c>
      <c r="G819" s="4" t="s">
        <v>425</v>
      </c>
      <c r="H819" s="4" t="s">
        <v>1052</v>
      </c>
      <c r="I819" s="4" t="str">
        <f>VLOOKUP(A819,Effectif!B:J,6,0)</f>
        <v>Chloé BERTRAND</v>
      </c>
      <c r="J819" s="4" t="str">
        <f>VLOOKUP(A819,Effectif!B:J,8,0)</f>
        <v>REC</v>
      </c>
    </row>
    <row r="820" spans="1:10" x14ac:dyDescent="0.25">
      <c r="A820" s="4" t="s">
        <v>451</v>
      </c>
      <c r="B820" s="4">
        <v>1034864321</v>
      </c>
      <c r="C820" s="5" t="s">
        <v>332</v>
      </c>
      <c r="D820" s="6">
        <v>97</v>
      </c>
      <c r="E820" s="7">
        <v>44987.609722222223</v>
      </c>
      <c r="F820" s="5" t="s">
        <v>7</v>
      </c>
      <c r="G820" s="4" t="s">
        <v>426</v>
      </c>
      <c r="H820" s="4" t="s">
        <v>1052</v>
      </c>
      <c r="I820" s="4" t="str">
        <f>VLOOKUP(A820,Effectif!B:J,6,0)</f>
        <v>Chloé BERTRAND</v>
      </c>
      <c r="J820" s="4" t="str">
        <f>VLOOKUP(A820,Effectif!B:J,8,0)</f>
        <v>REC</v>
      </c>
    </row>
    <row r="821" spans="1:10" x14ac:dyDescent="0.25">
      <c r="A821" s="4" t="s">
        <v>452</v>
      </c>
      <c r="B821" s="4">
        <v>1034866825</v>
      </c>
      <c r="C821" s="5" t="s">
        <v>332</v>
      </c>
      <c r="D821" s="6">
        <v>174</v>
      </c>
      <c r="E821" s="7">
        <v>44987.479861111111</v>
      </c>
      <c r="F821" s="5" t="s">
        <v>7</v>
      </c>
      <c r="G821" s="4" t="s">
        <v>427</v>
      </c>
      <c r="H821" s="4" t="s">
        <v>1052</v>
      </c>
      <c r="I821" s="4" t="str">
        <f>VLOOKUP(A821,Effectif!B:J,6,0)</f>
        <v>Chloé BERTRAND</v>
      </c>
      <c r="J821" s="4" t="str">
        <f>VLOOKUP(A821,Effectif!B:J,8,0)</f>
        <v>FOC</v>
      </c>
    </row>
    <row r="822" spans="1:10" x14ac:dyDescent="0.25">
      <c r="A822" s="4" t="s">
        <v>453</v>
      </c>
      <c r="B822" s="4">
        <v>1034849392</v>
      </c>
      <c r="C822" s="4" t="s">
        <v>337</v>
      </c>
      <c r="D822" s="6">
        <v>20</v>
      </c>
      <c r="E822" s="7">
        <v>44987.677777777775</v>
      </c>
      <c r="F822" s="5" t="s">
        <v>7</v>
      </c>
      <c r="G822" s="4" t="s">
        <v>428</v>
      </c>
      <c r="H822" s="4" t="s">
        <v>1052</v>
      </c>
      <c r="I822" s="4" t="str">
        <f>VLOOKUP(A822,Effectif!B:J,6,0)</f>
        <v>Chloé BERTRAND</v>
      </c>
      <c r="J822" s="4" t="str">
        <f>VLOOKUP(A822,Effectif!B:J,8,0)</f>
        <v>FOC</v>
      </c>
    </row>
    <row r="823" spans="1:10" x14ac:dyDescent="0.25">
      <c r="A823" s="4" t="s">
        <v>454</v>
      </c>
      <c r="B823" s="4">
        <v>1034848460</v>
      </c>
      <c r="C823" s="5" t="s">
        <v>332</v>
      </c>
      <c r="D823" s="6">
        <v>115</v>
      </c>
      <c r="E823" s="7">
        <v>44987.442361111112</v>
      </c>
      <c r="F823" s="5" t="s">
        <v>6</v>
      </c>
      <c r="G823" s="4" t="s">
        <v>429</v>
      </c>
      <c r="H823" s="4" t="s">
        <v>1052</v>
      </c>
      <c r="I823" s="4" t="str">
        <f>VLOOKUP(A823,Effectif!B:J,6,0)</f>
        <v>Chloé BERTRAND</v>
      </c>
      <c r="J823" s="4" t="str">
        <f>VLOOKUP(A823,Effectif!B:J,8,0)</f>
        <v>FOC</v>
      </c>
    </row>
    <row r="824" spans="1:10" x14ac:dyDescent="0.25">
      <c r="A824" s="4" t="s">
        <v>455</v>
      </c>
      <c r="B824" s="4">
        <v>1034844706</v>
      </c>
      <c r="C824" s="5" t="s">
        <v>332</v>
      </c>
      <c r="D824" s="6">
        <v>91.71</v>
      </c>
      <c r="E824" s="7">
        <v>44987.598611111112</v>
      </c>
      <c r="F824" s="5" t="s">
        <v>6</v>
      </c>
      <c r="G824" s="4" t="s">
        <v>430</v>
      </c>
      <c r="H824" s="4" t="s">
        <v>1052</v>
      </c>
      <c r="I824" s="4" t="str">
        <f>VLOOKUP(A824,Effectif!B:J,6,0)</f>
        <v>Chloé BERTRAND</v>
      </c>
      <c r="J824" s="4" t="str">
        <f>VLOOKUP(A824,Effectif!B:J,8,0)</f>
        <v>FOC</v>
      </c>
    </row>
    <row r="825" spans="1:10" x14ac:dyDescent="0.25">
      <c r="A825" s="4" t="s">
        <v>456</v>
      </c>
      <c r="B825" s="4">
        <v>1034850988</v>
      </c>
      <c r="C825" s="5" t="s">
        <v>332</v>
      </c>
      <c r="D825" s="6">
        <v>50</v>
      </c>
      <c r="E825" s="7">
        <v>44987.678472222222</v>
      </c>
      <c r="F825" s="5" t="s">
        <v>6</v>
      </c>
      <c r="G825" s="4" t="s">
        <v>431</v>
      </c>
      <c r="H825" s="4" t="s">
        <v>1052</v>
      </c>
      <c r="I825" s="4" t="str">
        <f>VLOOKUP(A825,Effectif!B:J,6,0)</f>
        <v>Chloé BERTRAND</v>
      </c>
      <c r="J825" s="4" t="str">
        <f>VLOOKUP(A825,Effectif!B:J,8,0)</f>
        <v>BO</v>
      </c>
    </row>
    <row r="826" spans="1:10" x14ac:dyDescent="0.25">
      <c r="A826" s="4" t="s">
        <v>457</v>
      </c>
      <c r="B826" s="4">
        <v>1034858843</v>
      </c>
      <c r="C826" s="5" t="s">
        <v>332</v>
      </c>
      <c r="D826" s="6">
        <v>61.03</v>
      </c>
      <c r="E826" s="7">
        <v>44987.651388888888</v>
      </c>
      <c r="F826" s="5" t="s">
        <v>6</v>
      </c>
      <c r="G826" s="4" t="s">
        <v>432</v>
      </c>
      <c r="H826" s="4" t="s">
        <v>1052</v>
      </c>
      <c r="I826" s="4" t="str">
        <f>VLOOKUP(A826,Effectif!B:J,6,0)</f>
        <v>Chloé BERTRAND</v>
      </c>
      <c r="J826" s="4" t="str">
        <f>VLOOKUP(A826,Effectif!B:J,8,0)</f>
        <v>BUS</v>
      </c>
    </row>
    <row r="827" spans="1:10" x14ac:dyDescent="0.25">
      <c r="A827" s="4" t="s">
        <v>458</v>
      </c>
      <c r="B827" s="4">
        <v>1034851507</v>
      </c>
      <c r="C827" s="5" t="s">
        <v>332</v>
      </c>
      <c r="D827" s="6">
        <v>168.96</v>
      </c>
      <c r="E827" s="7">
        <v>44987.61041666667</v>
      </c>
      <c r="F827" s="5" t="s">
        <v>6</v>
      </c>
      <c r="G827" s="4" t="s">
        <v>433</v>
      </c>
      <c r="H827" s="4" t="s">
        <v>1052</v>
      </c>
      <c r="I827" s="4" t="str">
        <f>VLOOKUP(A827,Effectif!B:J,6,0)</f>
        <v>Chloé BERTRAND</v>
      </c>
      <c r="J827" s="4" t="str">
        <f>VLOOKUP(A827,Effectif!B:J,8,0)</f>
        <v>BO</v>
      </c>
    </row>
    <row r="828" spans="1:10" x14ac:dyDescent="0.25">
      <c r="A828" s="4" t="s">
        <v>442</v>
      </c>
      <c r="B828" s="4">
        <v>1034862790</v>
      </c>
      <c r="C828" s="4" t="s">
        <v>337</v>
      </c>
      <c r="D828" s="6">
        <v>152</v>
      </c>
      <c r="E828" s="7">
        <v>44987.59652777778</v>
      </c>
      <c r="F828" s="5" t="s">
        <v>6</v>
      </c>
      <c r="G828" s="4" t="s">
        <v>434</v>
      </c>
      <c r="H828" s="4" t="s">
        <v>1052</v>
      </c>
      <c r="I828" s="4" t="str">
        <f>VLOOKUP(A828,Effectif!B:J,6,0)</f>
        <v>Chloé BERTRAND</v>
      </c>
      <c r="J828" s="4" t="str">
        <f>VLOOKUP(A828,Effectif!B:J,8,0)</f>
        <v>Error PDL</v>
      </c>
    </row>
    <row r="829" spans="1:10" x14ac:dyDescent="0.25">
      <c r="A829" s="4" t="s">
        <v>443</v>
      </c>
      <c r="B829" s="4">
        <v>1034858102</v>
      </c>
      <c r="C829" s="5" t="s">
        <v>332</v>
      </c>
      <c r="D829" s="6">
        <v>189</v>
      </c>
      <c r="E829" s="7">
        <v>44987.604861111111</v>
      </c>
      <c r="F829" s="5" t="s">
        <v>7</v>
      </c>
      <c r="G829" s="4" t="s">
        <v>435</v>
      </c>
      <c r="H829" s="4" t="s">
        <v>1052</v>
      </c>
      <c r="I829" s="4" t="str">
        <f>VLOOKUP(A829,Effectif!B:J,6,0)</f>
        <v>Chloé BERTRAND</v>
      </c>
      <c r="J829" s="4" t="str">
        <f>VLOOKUP(A829,Effectif!B:J,8,0)</f>
        <v>Error PDL</v>
      </c>
    </row>
    <row r="830" spans="1:10" x14ac:dyDescent="0.25">
      <c r="A830" s="4" t="s">
        <v>444</v>
      </c>
      <c r="B830" s="4">
        <v>1034864148</v>
      </c>
      <c r="C830" s="5" t="s">
        <v>332</v>
      </c>
      <c r="D830" s="6">
        <v>20</v>
      </c>
      <c r="E830" s="7">
        <v>44987.566666666666</v>
      </c>
      <c r="F830" s="5" t="s">
        <v>6</v>
      </c>
      <c r="G830" s="4" t="s">
        <v>416</v>
      </c>
      <c r="H830" s="4" t="s">
        <v>1052</v>
      </c>
      <c r="I830" s="4" t="str">
        <f>VLOOKUP(A830,Effectif!B:J,6,0)</f>
        <v>Chloé BERTRAND</v>
      </c>
      <c r="J830" s="4" t="str">
        <f>VLOOKUP(A830,Effectif!B:J,8,0)</f>
        <v>Error PDL</v>
      </c>
    </row>
    <row r="831" spans="1:10" x14ac:dyDescent="0.25">
      <c r="A831" s="4" t="s">
        <v>445</v>
      </c>
      <c r="B831" s="4">
        <v>1034847918</v>
      </c>
      <c r="C831" s="5" t="s">
        <v>332</v>
      </c>
      <c r="D831" s="6">
        <v>11</v>
      </c>
      <c r="E831" s="7">
        <v>44987.679861111108</v>
      </c>
      <c r="F831" s="5" t="s">
        <v>7</v>
      </c>
      <c r="G831" s="4" t="s">
        <v>417</v>
      </c>
      <c r="H831" s="4" t="s">
        <v>1052</v>
      </c>
      <c r="I831" s="4" t="str">
        <f>VLOOKUP(A831,Effectif!B:J,6,0)</f>
        <v>Chloé BERTRAND</v>
      </c>
      <c r="J831" s="4" t="str">
        <f>VLOOKUP(A831,Effectif!B:J,8,0)</f>
        <v>Error PDL</v>
      </c>
    </row>
    <row r="832" spans="1:10" x14ac:dyDescent="0.25">
      <c r="A832" s="4" t="s">
        <v>446</v>
      </c>
      <c r="B832" s="4">
        <v>1034852621</v>
      </c>
      <c r="C832" s="5" t="s">
        <v>332</v>
      </c>
      <c r="D832" s="6">
        <v>164.63</v>
      </c>
      <c r="E832" s="7">
        <v>44987.536805555559</v>
      </c>
      <c r="F832" s="5" t="s">
        <v>7</v>
      </c>
      <c r="G832" s="4" t="s">
        <v>418</v>
      </c>
      <c r="H832" s="4" t="s">
        <v>1052</v>
      </c>
      <c r="I832" s="4" t="str">
        <f>VLOOKUP(A832,Effectif!B:J,6,0)</f>
        <v>Chloé BERTRAND</v>
      </c>
      <c r="J832" s="4" t="str">
        <f>VLOOKUP(A832,Effectif!B:J,8,0)</f>
        <v>Error PDL</v>
      </c>
    </row>
    <row r="833" spans="1:10" x14ac:dyDescent="0.25">
      <c r="A833" s="4" t="s">
        <v>447</v>
      </c>
      <c r="B833" s="4">
        <v>1034855688</v>
      </c>
      <c r="C833" s="5" t="s">
        <v>332</v>
      </c>
      <c r="D833" s="6">
        <v>152</v>
      </c>
      <c r="E833" s="7">
        <v>44987.47152777778</v>
      </c>
      <c r="F833" s="5" t="s">
        <v>6</v>
      </c>
      <c r="G833" s="4" t="s">
        <v>419</v>
      </c>
      <c r="H833" s="4" t="s">
        <v>1052</v>
      </c>
      <c r="I833" s="4" t="str">
        <f>VLOOKUP(A833,Effectif!B:J,6,0)</f>
        <v>Chloé BERTRAND</v>
      </c>
      <c r="J833" s="4" t="str">
        <f>VLOOKUP(A833,Effectif!B:J,8,0)</f>
        <v>Error PDL</v>
      </c>
    </row>
    <row r="834" spans="1:10" x14ac:dyDescent="0.25">
      <c r="A834" s="4" t="s">
        <v>448</v>
      </c>
      <c r="B834" s="4">
        <v>1034853372</v>
      </c>
      <c r="C834" s="4" t="s">
        <v>337</v>
      </c>
      <c r="D834" s="6">
        <v>35</v>
      </c>
      <c r="E834" s="7">
        <v>44987.724305555559</v>
      </c>
      <c r="F834" s="5" t="s">
        <v>6</v>
      </c>
      <c r="G834" s="4" t="s">
        <v>420</v>
      </c>
      <c r="H834" s="4" t="s">
        <v>1052</v>
      </c>
      <c r="I834" s="4" t="str">
        <f>VLOOKUP(A834,Effectif!B:J,6,0)</f>
        <v>Chloé BERTRAND</v>
      </c>
      <c r="J834" s="4" t="str">
        <f>VLOOKUP(A834,Effectif!B:J,8,0)</f>
        <v>Error PDL</v>
      </c>
    </row>
    <row r="835" spans="1:10" x14ac:dyDescent="0.25">
      <c r="A835" s="4" t="s">
        <v>449</v>
      </c>
      <c r="B835" s="4">
        <v>1034857732</v>
      </c>
      <c r="C835" s="4" t="s">
        <v>337</v>
      </c>
      <c r="D835" s="6">
        <v>20</v>
      </c>
      <c r="E835" s="7">
        <v>44987.642361111109</v>
      </c>
      <c r="F835" s="5" t="s">
        <v>6</v>
      </c>
      <c r="G835" s="4" t="s">
        <v>421</v>
      </c>
      <c r="H835" s="4" t="s">
        <v>1052</v>
      </c>
      <c r="I835" s="4" t="str">
        <f>VLOOKUP(A835,Effectif!B:J,6,0)</f>
        <v>Chloé BERTRAND</v>
      </c>
      <c r="J835" s="4" t="str">
        <f>VLOOKUP(A835,Effectif!B:J,8,0)</f>
        <v>BOC</v>
      </c>
    </row>
    <row r="836" spans="1:10" x14ac:dyDescent="0.25">
      <c r="A836" s="4" t="s">
        <v>450</v>
      </c>
      <c r="B836" s="4">
        <v>1034861100</v>
      </c>
      <c r="C836" s="4" t="s">
        <v>337</v>
      </c>
      <c r="D836" s="6">
        <v>42.65</v>
      </c>
      <c r="E836" s="7">
        <v>44987.547222222223</v>
      </c>
      <c r="F836" s="5" t="s">
        <v>6</v>
      </c>
      <c r="G836" s="4" t="s">
        <v>422</v>
      </c>
      <c r="H836" s="4" t="s">
        <v>1052</v>
      </c>
      <c r="I836" s="4" t="str">
        <f>VLOOKUP(A836,Effectif!B:J,6,0)</f>
        <v>Chloé BERTRAND</v>
      </c>
      <c r="J836" s="4" t="str">
        <f>VLOOKUP(A836,Effectif!B:J,8,0)</f>
        <v>REC</v>
      </c>
    </row>
    <row r="837" spans="1:10" x14ac:dyDescent="0.25">
      <c r="A837" s="4" t="s">
        <v>451</v>
      </c>
      <c r="B837" s="4">
        <v>1034845645</v>
      </c>
      <c r="C837" s="5" t="s">
        <v>332</v>
      </c>
      <c r="D837" s="6">
        <v>8.7799999999999994</v>
      </c>
      <c r="E837" s="7">
        <v>44987.477777777778</v>
      </c>
      <c r="F837" s="5" t="s">
        <v>7</v>
      </c>
      <c r="G837" s="4" t="s">
        <v>423</v>
      </c>
      <c r="H837" s="4" t="s">
        <v>1052</v>
      </c>
      <c r="I837" s="4" t="str">
        <f>VLOOKUP(A837,Effectif!B:J,6,0)</f>
        <v>Chloé BERTRAND</v>
      </c>
      <c r="J837" s="4" t="str">
        <f>VLOOKUP(A837,Effectif!B:J,8,0)</f>
        <v>REC</v>
      </c>
    </row>
    <row r="838" spans="1:10" x14ac:dyDescent="0.25">
      <c r="A838" s="4" t="s">
        <v>452</v>
      </c>
      <c r="B838" s="4">
        <v>1034863080</v>
      </c>
      <c r="C838" s="5" t="s">
        <v>332</v>
      </c>
      <c r="D838" s="6">
        <v>39</v>
      </c>
      <c r="E838" s="7">
        <v>44987.496527777781</v>
      </c>
      <c r="F838" s="5" t="s">
        <v>7</v>
      </c>
      <c r="G838" s="4" t="s">
        <v>424</v>
      </c>
      <c r="H838" s="4" t="s">
        <v>1052</v>
      </c>
      <c r="I838" s="4" t="str">
        <f>VLOOKUP(A838,Effectif!B:J,6,0)</f>
        <v>Chloé BERTRAND</v>
      </c>
      <c r="J838" s="4" t="str">
        <f>VLOOKUP(A838,Effectif!B:J,8,0)</f>
        <v>FOC</v>
      </c>
    </row>
    <row r="839" spans="1:10" x14ac:dyDescent="0.25">
      <c r="A839" s="4" t="s">
        <v>453</v>
      </c>
      <c r="B839" s="4">
        <v>1034864992</v>
      </c>
      <c r="C839" s="5" t="s">
        <v>332</v>
      </c>
      <c r="D839" s="6">
        <v>358.93</v>
      </c>
      <c r="E839" s="7">
        <v>44987.519444444442</v>
      </c>
      <c r="F839" s="5" t="s">
        <v>6</v>
      </c>
      <c r="G839" s="4" t="s">
        <v>425</v>
      </c>
      <c r="H839" s="4" t="s">
        <v>1052</v>
      </c>
      <c r="I839" s="4" t="str">
        <f>VLOOKUP(A839,Effectif!B:J,6,0)</f>
        <v>Chloé BERTRAND</v>
      </c>
      <c r="J839" s="4" t="str">
        <f>VLOOKUP(A839,Effectif!B:J,8,0)</f>
        <v>FOC</v>
      </c>
    </row>
    <row r="840" spans="1:10" x14ac:dyDescent="0.25">
      <c r="A840" s="4" t="s">
        <v>454</v>
      </c>
      <c r="B840" s="4">
        <v>1034857853</v>
      </c>
      <c r="C840" s="5" t="s">
        <v>332</v>
      </c>
      <c r="D840" s="6">
        <v>840</v>
      </c>
      <c r="E840" s="7">
        <v>44987.577777777777</v>
      </c>
      <c r="F840" s="5" t="s">
        <v>7</v>
      </c>
      <c r="G840" s="4" t="s">
        <v>426</v>
      </c>
      <c r="H840" s="4" t="s">
        <v>1052</v>
      </c>
      <c r="I840" s="4" t="str">
        <f>VLOOKUP(A840,Effectif!B:J,6,0)</f>
        <v>Chloé BERTRAND</v>
      </c>
      <c r="J840" s="4" t="str">
        <f>VLOOKUP(A840,Effectif!B:J,8,0)</f>
        <v>FOC</v>
      </c>
    </row>
    <row r="841" spans="1:10" x14ac:dyDescent="0.25">
      <c r="A841" s="4" t="s">
        <v>455</v>
      </c>
      <c r="B841" s="4">
        <v>1034865975</v>
      </c>
      <c r="C841" s="5" t="s">
        <v>332</v>
      </c>
      <c r="D841" s="6">
        <v>88</v>
      </c>
      <c r="E841" s="7">
        <v>44987.640277777777</v>
      </c>
      <c r="F841" s="5" t="s">
        <v>7</v>
      </c>
      <c r="G841" s="4" t="s">
        <v>427</v>
      </c>
      <c r="H841" s="4" t="s">
        <v>1052</v>
      </c>
      <c r="I841" s="4" t="str">
        <f>VLOOKUP(A841,Effectif!B:J,6,0)</f>
        <v>Chloé BERTRAND</v>
      </c>
      <c r="J841" s="4" t="str">
        <f>VLOOKUP(A841,Effectif!B:J,8,0)</f>
        <v>FOC</v>
      </c>
    </row>
    <row r="842" spans="1:10" x14ac:dyDescent="0.25">
      <c r="A842" s="4" t="s">
        <v>456</v>
      </c>
      <c r="B842" s="4">
        <v>1034861626</v>
      </c>
      <c r="C842" s="5" t="s">
        <v>332</v>
      </c>
      <c r="D842" s="6">
        <v>50</v>
      </c>
      <c r="E842" s="7">
        <v>44987.75277777778</v>
      </c>
      <c r="F842" s="5" t="s">
        <v>6</v>
      </c>
      <c r="G842" s="4" t="s">
        <v>428</v>
      </c>
      <c r="H842" s="4" t="s">
        <v>1052</v>
      </c>
      <c r="I842" s="4" t="str">
        <f>VLOOKUP(A842,Effectif!B:J,6,0)</f>
        <v>Chloé BERTRAND</v>
      </c>
      <c r="J842" s="4" t="str">
        <f>VLOOKUP(A842,Effectif!B:J,8,0)</f>
        <v>BO</v>
      </c>
    </row>
    <row r="843" spans="1:10" x14ac:dyDescent="0.25">
      <c r="A843" s="4" t="s">
        <v>457</v>
      </c>
      <c r="B843" s="4">
        <v>1034842513</v>
      </c>
      <c r="C843" s="5" t="s">
        <v>332</v>
      </c>
      <c r="D843" s="6">
        <v>60.88</v>
      </c>
      <c r="E843" s="7">
        <v>44987.756944444445</v>
      </c>
      <c r="F843" s="5" t="s">
        <v>6</v>
      </c>
      <c r="G843" s="4" t="s">
        <v>429</v>
      </c>
      <c r="H843" s="4" t="s">
        <v>1052</v>
      </c>
      <c r="I843" s="4" t="str">
        <f>VLOOKUP(A843,Effectif!B:J,6,0)</f>
        <v>Chloé BERTRAND</v>
      </c>
      <c r="J843" s="4" t="str">
        <f>VLOOKUP(A843,Effectif!B:J,8,0)</f>
        <v>BUS</v>
      </c>
    </row>
    <row r="844" spans="1:10" x14ac:dyDescent="0.25">
      <c r="A844" s="4" t="s">
        <v>458</v>
      </c>
      <c r="B844" s="4">
        <v>1034853028</v>
      </c>
      <c r="C844" s="5" t="s">
        <v>332</v>
      </c>
      <c r="D844" s="6">
        <v>33</v>
      </c>
      <c r="E844" s="7">
        <v>44987.595833333333</v>
      </c>
      <c r="F844" s="5" t="s">
        <v>7</v>
      </c>
      <c r="G844" s="4" t="s">
        <v>430</v>
      </c>
      <c r="H844" s="4" t="s">
        <v>1052</v>
      </c>
      <c r="I844" s="4" t="str">
        <f>VLOOKUP(A844,Effectif!B:J,6,0)</f>
        <v>Chloé BERTRAND</v>
      </c>
      <c r="J844" s="4" t="str">
        <f>VLOOKUP(A844,Effectif!B:J,8,0)</f>
        <v>BO</v>
      </c>
    </row>
    <row r="845" spans="1:10" x14ac:dyDescent="0.25">
      <c r="A845" s="4" t="s">
        <v>442</v>
      </c>
      <c r="B845" s="4">
        <v>1034865563</v>
      </c>
      <c r="C845" s="5" t="s">
        <v>332</v>
      </c>
      <c r="D845" s="6">
        <v>10</v>
      </c>
      <c r="E845" s="7">
        <v>44987.472916666666</v>
      </c>
      <c r="F845" s="5" t="s">
        <v>7</v>
      </c>
      <c r="G845" s="4" t="s">
        <v>431</v>
      </c>
      <c r="H845" s="4" t="s">
        <v>1052</v>
      </c>
      <c r="I845" s="4" t="str">
        <f>VLOOKUP(A845,Effectif!B:J,6,0)</f>
        <v>Chloé BERTRAND</v>
      </c>
      <c r="J845" s="4" t="str">
        <f>VLOOKUP(A845,Effectif!B:J,8,0)</f>
        <v>Error PDL</v>
      </c>
    </row>
    <row r="846" spans="1:10" x14ac:dyDescent="0.25">
      <c r="A846" s="4" t="s">
        <v>443</v>
      </c>
      <c r="B846" s="4">
        <v>1034864988</v>
      </c>
      <c r="C846" s="5" t="s">
        <v>332</v>
      </c>
      <c r="D846" s="6">
        <v>90.98</v>
      </c>
      <c r="E846" s="7">
        <v>44987.504166666666</v>
      </c>
      <c r="F846" s="5" t="s">
        <v>6</v>
      </c>
      <c r="G846" s="4" t="s">
        <v>432</v>
      </c>
      <c r="H846" s="4" t="s">
        <v>1052</v>
      </c>
      <c r="I846" s="4" t="str">
        <f>VLOOKUP(A846,Effectif!B:J,6,0)</f>
        <v>Chloé BERTRAND</v>
      </c>
      <c r="J846" s="4" t="str">
        <f>VLOOKUP(A846,Effectif!B:J,8,0)</f>
        <v>Error PDL</v>
      </c>
    </row>
    <row r="847" spans="1:10" x14ac:dyDescent="0.25">
      <c r="A847" s="4" t="s">
        <v>444</v>
      </c>
      <c r="B847" s="4">
        <v>1034846447</v>
      </c>
      <c r="C847" s="4" t="s">
        <v>336</v>
      </c>
      <c r="D847" s="6">
        <v>70.34</v>
      </c>
      <c r="E847" s="7">
        <v>44987.691666666666</v>
      </c>
      <c r="F847" s="5" t="s">
        <v>6</v>
      </c>
      <c r="G847" s="4" t="s">
        <v>433</v>
      </c>
      <c r="H847" s="4" t="s">
        <v>1052</v>
      </c>
      <c r="I847" s="4" t="str">
        <f>VLOOKUP(A847,Effectif!B:J,6,0)</f>
        <v>Chloé BERTRAND</v>
      </c>
      <c r="J847" s="4" t="str">
        <f>VLOOKUP(A847,Effectif!B:J,8,0)</f>
        <v>Error PDL</v>
      </c>
    </row>
    <row r="848" spans="1:10" x14ac:dyDescent="0.25">
      <c r="A848" s="4" t="s">
        <v>445</v>
      </c>
      <c r="B848" s="4">
        <v>1034845383</v>
      </c>
      <c r="C848" s="5" t="s">
        <v>332</v>
      </c>
      <c r="D848" s="6">
        <v>54.06</v>
      </c>
      <c r="E848" s="7">
        <v>44987.770833333336</v>
      </c>
      <c r="F848" s="5" t="s">
        <v>6</v>
      </c>
      <c r="G848" s="4" t="s">
        <v>434</v>
      </c>
      <c r="H848" s="4" t="s">
        <v>1052</v>
      </c>
      <c r="I848" s="4" t="str">
        <f>VLOOKUP(A848,Effectif!B:J,6,0)</f>
        <v>Chloé BERTRAND</v>
      </c>
      <c r="J848" s="4" t="str">
        <f>VLOOKUP(A848,Effectif!B:J,8,0)</f>
        <v>Error PDL</v>
      </c>
    </row>
    <row r="849" spans="1:10" x14ac:dyDescent="0.25">
      <c r="A849" s="4" t="s">
        <v>446</v>
      </c>
      <c r="B849" s="4">
        <v>1034857629</v>
      </c>
      <c r="C849" s="4" t="s">
        <v>337</v>
      </c>
      <c r="D849" s="6">
        <v>150</v>
      </c>
      <c r="E849" s="7">
        <v>44987.458333333336</v>
      </c>
      <c r="F849" s="5" t="s">
        <v>7</v>
      </c>
      <c r="G849" s="4" t="s">
        <v>435</v>
      </c>
      <c r="H849" s="4" t="s">
        <v>1052</v>
      </c>
      <c r="I849" s="4" t="str">
        <f>VLOOKUP(A849,Effectif!B:J,6,0)</f>
        <v>Chloé BERTRAND</v>
      </c>
      <c r="J849" s="4" t="str">
        <f>VLOOKUP(A849,Effectif!B:J,8,0)</f>
        <v>Error PDL</v>
      </c>
    </row>
    <row r="850" spans="1:10" x14ac:dyDescent="0.25">
      <c r="A850" s="4" t="s">
        <v>447</v>
      </c>
      <c r="B850" s="4">
        <v>1034843118</v>
      </c>
      <c r="C850" s="5" t="s">
        <v>332</v>
      </c>
      <c r="D850" s="6">
        <v>10</v>
      </c>
      <c r="E850" s="7">
        <v>44987.512499999997</v>
      </c>
      <c r="F850" s="5" t="s">
        <v>7</v>
      </c>
      <c r="G850" s="4" t="s">
        <v>416</v>
      </c>
      <c r="H850" s="4" t="s">
        <v>1052</v>
      </c>
      <c r="I850" s="4" t="str">
        <f>VLOOKUP(A850,Effectif!B:J,6,0)</f>
        <v>Chloé BERTRAND</v>
      </c>
      <c r="J850" s="4" t="str">
        <f>VLOOKUP(A850,Effectif!B:J,8,0)</f>
        <v>Error PDL</v>
      </c>
    </row>
    <row r="851" spans="1:10" x14ac:dyDescent="0.25">
      <c r="A851" s="4" t="s">
        <v>448</v>
      </c>
      <c r="B851" s="4">
        <v>1034860701</v>
      </c>
      <c r="C851" s="5" t="s">
        <v>332</v>
      </c>
      <c r="D851" s="6">
        <v>5</v>
      </c>
      <c r="E851" s="7">
        <v>44987.623611111114</v>
      </c>
      <c r="F851" s="5" t="s">
        <v>7</v>
      </c>
      <c r="G851" s="4" t="s">
        <v>417</v>
      </c>
      <c r="H851" s="4" t="s">
        <v>1052</v>
      </c>
      <c r="I851" s="4" t="str">
        <f>VLOOKUP(A851,Effectif!B:J,6,0)</f>
        <v>Chloé BERTRAND</v>
      </c>
      <c r="J851" s="4" t="str">
        <f>VLOOKUP(A851,Effectif!B:J,8,0)</f>
        <v>Error PDL</v>
      </c>
    </row>
    <row r="852" spans="1:10" x14ac:dyDescent="0.25">
      <c r="A852" s="4" t="s">
        <v>449</v>
      </c>
      <c r="B852" s="4">
        <v>1034849208</v>
      </c>
      <c r="C852" s="4" t="s">
        <v>337</v>
      </c>
      <c r="D852" s="6">
        <v>79.63</v>
      </c>
      <c r="E852" s="7">
        <v>44987.629861111112</v>
      </c>
      <c r="F852" s="5" t="s">
        <v>6</v>
      </c>
      <c r="G852" s="4" t="s">
        <v>418</v>
      </c>
      <c r="H852" s="4" t="s">
        <v>1052</v>
      </c>
      <c r="I852" s="4" t="str">
        <f>VLOOKUP(A852,Effectif!B:J,6,0)</f>
        <v>Chloé BERTRAND</v>
      </c>
      <c r="J852" s="4" t="str">
        <f>VLOOKUP(A852,Effectif!B:J,8,0)</f>
        <v>BOC</v>
      </c>
    </row>
    <row r="853" spans="1:10" x14ac:dyDescent="0.25">
      <c r="A853" s="4" t="s">
        <v>450</v>
      </c>
      <c r="B853" s="4">
        <v>1034853671</v>
      </c>
      <c r="C853" s="5" t="s">
        <v>332</v>
      </c>
      <c r="D853" s="6">
        <v>50</v>
      </c>
      <c r="E853" s="7">
        <v>44987.433333333334</v>
      </c>
      <c r="F853" s="5" t="s">
        <v>7</v>
      </c>
      <c r="G853" s="4" t="s">
        <v>419</v>
      </c>
      <c r="H853" s="4" t="s">
        <v>1052</v>
      </c>
      <c r="I853" s="4" t="str">
        <f>VLOOKUP(A853,Effectif!B:J,6,0)</f>
        <v>Chloé BERTRAND</v>
      </c>
      <c r="J853" s="4" t="str">
        <f>VLOOKUP(A853,Effectif!B:J,8,0)</f>
        <v>REC</v>
      </c>
    </row>
    <row r="854" spans="1:10" x14ac:dyDescent="0.25">
      <c r="A854" s="4" t="s">
        <v>451</v>
      </c>
      <c r="B854" s="4">
        <v>1034847651</v>
      </c>
      <c r="C854" s="5" t="s">
        <v>332</v>
      </c>
      <c r="D854" s="6">
        <v>57.45</v>
      </c>
      <c r="E854" s="7">
        <v>44987.747916666667</v>
      </c>
      <c r="F854" s="5" t="s">
        <v>6</v>
      </c>
      <c r="G854" s="4" t="s">
        <v>420</v>
      </c>
      <c r="H854" s="4" t="s">
        <v>1052</v>
      </c>
      <c r="I854" s="4" t="str">
        <f>VLOOKUP(A854,Effectif!B:J,6,0)</f>
        <v>Chloé BERTRAND</v>
      </c>
      <c r="J854" s="4" t="str">
        <f>VLOOKUP(A854,Effectif!B:J,8,0)</f>
        <v>REC</v>
      </c>
    </row>
    <row r="855" spans="1:10" x14ac:dyDescent="0.25">
      <c r="A855" s="4" t="s">
        <v>452</v>
      </c>
      <c r="B855" s="4">
        <v>1034851150</v>
      </c>
      <c r="C855" s="5" t="s">
        <v>332</v>
      </c>
      <c r="D855" s="6">
        <v>5</v>
      </c>
      <c r="E855" s="7">
        <v>44987.629166666666</v>
      </c>
      <c r="F855" s="5" t="s">
        <v>7</v>
      </c>
      <c r="G855" s="4" t="s">
        <v>421</v>
      </c>
      <c r="H855" s="4" t="s">
        <v>1052</v>
      </c>
      <c r="I855" s="4" t="str">
        <f>VLOOKUP(A855,Effectif!B:J,6,0)</f>
        <v>Chloé BERTRAND</v>
      </c>
      <c r="J855" s="4" t="str">
        <f>VLOOKUP(A855,Effectif!B:J,8,0)</f>
        <v>FOC</v>
      </c>
    </row>
    <row r="856" spans="1:10" x14ac:dyDescent="0.25">
      <c r="A856" s="4" t="s">
        <v>453</v>
      </c>
      <c r="B856" s="4">
        <v>1034863905</v>
      </c>
      <c r="C856" s="5" t="s">
        <v>332</v>
      </c>
      <c r="D856" s="6">
        <v>72.2</v>
      </c>
      <c r="E856" s="7">
        <v>44987.650694444441</v>
      </c>
      <c r="F856" s="5" t="s">
        <v>6</v>
      </c>
      <c r="G856" s="4" t="s">
        <v>422</v>
      </c>
      <c r="H856" s="4" t="s">
        <v>1052</v>
      </c>
      <c r="I856" s="4" t="str">
        <f>VLOOKUP(A856,Effectif!B:J,6,0)</f>
        <v>Chloé BERTRAND</v>
      </c>
      <c r="J856" s="4" t="str">
        <f>VLOOKUP(A856,Effectif!B:J,8,0)</f>
        <v>FOC</v>
      </c>
    </row>
    <row r="857" spans="1:10" x14ac:dyDescent="0.25">
      <c r="A857" s="4" t="s">
        <v>454</v>
      </c>
      <c r="B857" s="4">
        <v>1034856740</v>
      </c>
      <c r="C857" s="5" t="s">
        <v>332</v>
      </c>
      <c r="D857" s="6">
        <v>110</v>
      </c>
      <c r="E857" s="7">
        <v>44987.467361111114</v>
      </c>
      <c r="F857" s="5" t="s">
        <v>6</v>
      </c>
      <c r="G857" s="4" t="s">
        <v>423</v>
      </c>
      <c r="H857" s="4" t="s">
        <v>1052</v>
      </c>
      <c r="I857" s="4" t="str">
        <f>VLOOKUP(A857,Effectif!B:J,6,0)</f>
        <v>Chloé BERTRAND</v>
      </c>
      <c r="J857" s="4" t="str">
        <f>VLOOKUP(A857,Effectif!B:J,8,0)</f>
        <v>FOC</v>
      </c>
    </row>
    <row r="858" spans="1:10" x14ac:dyDescent="0.25">
      <c r="A858" s="4" t="s">
        <v>455</v>
      </c>
      <c r="B858" s="4">
        <v>1034857104</v>
      </c>
      <c r="C858" s="5" t="s">
        <v>332</v>
      </c>
      <c r="D858" s="6">
        <v>163.63999999999999</v>
      </c>
      <c r="E858" s="7">
        <v>44987.698611111111</v>
      </c>
      <c r="F858" s="5" t="s">
        <v>6</v>
      </c>
      <c r="G858" s="4" t="s">
        <v>424</v>
      </c>
      <c r="H858" s="4" t="s">
        <v>1052</v>
      </c>
      <c r="I858" s="4" t="str">
        <f>VLOOKUP(A858,Effectif!B:J,6,0)</f>
        <v>Chloé BERTRAND</v>
      </c>
      <c r="J858" s="4" t="str">
        <f>VLOOKUP(A858,Effectif!B:J,8,0)</f>
        <v>FOC</v>
      </c>
    </row>
    <row r="859" spans="1:10" x14ac:dyDescent="0.25">
      <c r="A859" s="4" t="s">
        <v>456</v>
      </c>
      <c r="B859" s="4">
        <v>1034862665</v>
      </c>
      <c r="C859" s="5" t="s">
        <v>332</v>
      </c>
      <c r="D859" s="6">
        <v>48</v>
      </c>
      <c r="E859" s="7">
        <v>44987.677083333336</v>
      </c>
      <c r="F859" s="5" t="s">
        <v>6</v>
      </c>
      <c r="G859" s="4" t="s">
        <v>425</v>
      </c>
      <c r="H859" s="4" t="s">
        <v>1052</v>
      </c>
      <c r="I859" s="4" t="str">
        <f>VLOOKUP(A859,Effectif!B:J,6,0)</f>
        <v>Chloé BERTRAND</v>
      </c>
      <c r="J859" s="4" t="str">
        <f>VLOOKUP(A859,Effectif!B:J,8,0)</f>
        <v>BO</v>
      </c>
    </row>
    <row r="860" spans="1:10" x14ac:dyDescent="0.25">
      <c r="A860" s="4" t="s">
        <v>457</v>
      </c>
      <c r="B860" s="4">
        <v>1034860016</v>
      </c>
      <c r="C860" s="4" t="s">
        <v>336</v>
      </c>
      <c r="D860" s="6">
        <v>130</v>
      </c>
      <c r="E860" s="7">
        <v>44987.524305555555</v>
      </c>
      <c r="F860" s="5" t="s">
        <v>6</v>
      </c>
      <c r="G860" s="4" t="s">
        <v>426</v>
      </c>
      <c r="H860" s="4" t="s">
        <v>1052</v>
      </c>
      <c r="I860" s="4" t="str">
        <f>VLOOKUP(A860,Effectif!B:J,6,0)</f>
        <v>Chloé BERTRAND</v>
      </c>
      <c r="J860" s="4" t="str">
        <f>VLOOKUP(A860,Effectif!B:J,8,0)</f>
        <v>BUS</v>
      </c>
    </row>
    <row r="861" spans="1:10" x14ac:dyDescent="0.25">
      <c r="A861" s="4" t="s">
        <v>458</v>
      </c>
      <c r="B861" s="4">
        <v>1034842172</v>
      </c>
      <c r="C861" s="5" t="s">
        <v>332</v>
      </c>
      <c r="D861" s="6">
        <v>272.5</v>
      </c>
      <c r="E861" s="7">
        <v>44987.430555555555</v>
      </c>
      <c r="F861" s="5" t="s">
        <v>6</v>
      </c>
      <c r="G861" s="4" t="s">
        <v>427</v>
      </c>
      <c r="H861" s="4" t="s">
        <v>1052</v>
      </c>
      <c r="I861" s="4" t="str">
        <f>VLOOKUP(A861,Effectif!B:J,6,0)</f>
        <v>Chloé BERTRAND</v>
      </c>
      <c r="J861" s="4" t="str">
        <f>VLOOKUP(A861,Effectif!B:J,8,0)</f>
        <v>BO</v>
      </c>
    </row>
    <row r="862" spans="1:10" x14ac:dyDescent="0.25">
      <c r="A862" s="4" t="s">
        <v>442</v>
      </c>
      <c r="B862" s="4">
        <v>1034862845</v>
      </c>
      <c r="C862" s="5" t="s">
        <v>332</v>
      </c>
      <c r="D862" s="6">
        <v>126.95</v>
      </c>
      <c r="E862" s="7">
        <v>44987.543749999997</v>
      </c>
      <c r="F862" s="5" t="s">
        <v>6</v>
      </c>
      <c r="G862" s="4" t="s">
        <v>428</v>
      </c>
      <c r="H862" s="4" t="s">
        <v>1052</v>
      </c>
      <c r="I862" s="4" t="str">
        <f>VLOOKUP(A862,Effectif!B:J,6,0)</f>
        <v>Chloé BERTRAND</v>
      </c>
      <c r="J862" s="4" t="str">
        <f>VLOOKUP(A862,Effectif!B:J,8,0)</f>
        <v>Error PDL</v>
      </c>
    </row>
    <row r="863" spans="1:10" x14ac:dyDescent="0.25">
      <c r="A863" s="4" t="s">
        <v>443</v>
      </c>
      <c r="B863" s="4">
        <v>1034861461</v>
      </c>
      <c r="C863" s="5" t="s">
        <v>332</v>
      </c>
      <c r="D863" s="6">
        <v>75.17</v>
      </c>
      <c r="E863" s="7">
        <v>44987.513888888891</v>
      </c>
      <c r="F863" s="5" t="s">
        <v>6</v>
      </c>
      <c r="G863" s="4" t="s">
        <v>429</v>
      </c>
      <c r="H863" s="4" t="s">
        <v>1052</v>
      </c>
      <c r="I863" s="4" t="str">
        <f>VLOOKUP(A863,Effectif!B:J,6,0)</f>
        <v>Chloé BERTRAND</v>
      </c>
      <c r="J863" s="4" t="str">
        <f>VLOOKUP(A863,Effectif!B:J,8,0)</f>
        <v>Error PDL</v>
      </c>
    </row>
    <row r="864" spans="1:10" x14ac:dyDescent="0.25">
      <c r="A864" s="4" t="s">
        <v>444</v>
      </c>
      <c r="B864" s="4">
        <v>1034849426</v>
      </c>
      <c r="C864" s="5" t="s">
        <v>332</v>
      </c>
      <c r="D864" s="6">
        <v>23.39</v>
      </c>
      <c r="E864" s="7">
        <v>44987.623611111114</v>
      </c>
      <c r="F864" s="5" t="s">
        <v>6</v>
      </c>
      <c r="G864" s="4" t="s">
        <v>430</v>
      </c>
      <c r="H864" s="4" t="s">
        <v>1052</v>
      </c>
      <c r="I864" s="4" t="str">
        <f>VLOOKUP(A864,Effectif!B:J,6,0)</f>
        <v>Chloé BERTRAND</v>
      </c>
      <c r="J864" s="4" t="str">
        <f>VLOOKUP(A864,Effectif!B:J,8,0)</f>
        <v>Error PDL</v>
      </c>
    </row>
    <row r="865" spans="1:10" x14ac:dyDescent="0.25">
      <c r="A865" s="4" t="s">
        <v>445</v>
      </c>
      <c r="B865" s="4">
        <v>1034857707</v>
      </c>
      <c r="C865" s="5" t="s">
        <v>332</v>
      </c>
      <c r="D865" s="6">
        <v>5.41</v>
      </c>
      <c r="E865" s="7">
        <v>44987.538888888892</v>
      </c>
      <c r="F865" s="5" t="s">
        <v>6</v>
      </c>
      <c r="G865" s="4" t="s">
        <v>431</v>
      </c>
      <c r="H865" s="4" t="s">
        <v>1052</v>
      </c>
      <c r="I865" s="4" t="str">
        <f>VLOOKUP(A865,Effectif!B:J,6,0)</f>
        <v>Chloé BERTRAND</v>
      </c>
      <c r="J865" s="4" t="str">
        <f>VLOOKUP(A865,Effectif!B:J,8,0)</f>
        <v>Error PDL</v>
      </c>
    </row>
    <row r="866" spans="1:10" x14ac:dyDescent="0.25">
      <c r="A866" s="4" t="s">
        <v>446</v>
      </c>
      <c r="B866" s="4">
        <v>1034865802</v>
      </c>
      <c r="C866" s="5" t="s">
        <v>332</v>
      </c>
      <c r="D866" s="6">
        <v>621.28</v>
      </c>
      <c r="E866" s="7">
        <v>44987.434027777781</v>
      </c>
      <c r="F866" s="5" t="s">
        <v>6</v>
      </c>
      <c r="G866" s="4" t="s">
        <v>432</v>
      </c>
      <c r="H866" s="4" t="s">
        <v>1052</v>
      </c>
      <c r="I866" s="4" t="str">
        <f>VLOOKUP(A866,Effectif!B:J,6,0)</f>
        <v>Chloé BERTRAND</v>
      </c>
      <c r="J866" s="4" t="str">
        <f>VLOOKUP(A866,Effectif!B:J,8,0)</f>
        <v>Error PDL</v>
      </c>
    </row>
    <row r="867" spans="1:10" x14ac:dyDescent="0.25">
      <c r="A867" s="4" t="s">
        <v>447</v>
      </c>
      <c r="B867" s="4">
        <v>1034859477</v>
      </c>
      <c r="C867" s="5" t="s">
        <v>332</v>
      </c>
      <c r="D867" s="6">
        <v>39</v>
      </c>
      <c r="E867" s="7">
        <v>44987.654861111114</v>
      </c>
      <c r="F867" s="5" t="s">
        <v>6</v>
      </c>
      <c r="G867" s="4" t="s">
        <v>433</v>
      </c>
      <c r="H867" s="4" t="s">
        <v>1052</v>
      </c>
      <c r="I867" s="4" t="str">
        <f>VLOOKUP(A867,Effectif!B:J,6,0)</f>
        <v>Chloé BERTRAND</v>
      </c>
      <c r="J867" s="4" t="str">
        <f>VLOOKUP(A867,Effectif!B:J,8,0)</f>
        <v>Error PDL</v>
      </c>
    </row>
    <row r="868" spans="1:10" x14ac:dyDescent="0.25">
      <c r="A868" s="4" t="s">
        <v>448</v>
      </c>
      <c r="B868" s="4">
        <v>1034844742</v>
      </c>
      <c r="C868" s="5" t="s">
        <v>332</v>
      </c>
      <c r="D868" s="6">
        <v>25</v>
      </c>
      <c r="E868" s="7">
        <v>44987.594444444447</v>
      </c>
      <c r="F868" s="5" t="s">
        <v>6</v>
      </c>
      <c r="G868" s="4" t="s">
        <v>434</v>
      </c>
      <c r="H868" s="4" t="s">
        <v>1052</v>
      </c>
      <c r="I868" s="4" t="str">
        <f>VLOOKUP(A868,Effectif!B:J,6,0)</f>
        <v>Chloé BERTRAND</v>
      </c>
      <c r="J868" s="4" t="str">
        <f>VLOOKUP(A868,Effectif!B:J,8,0)</f>
        <v>Error PDL</v>
      </c>
    </row>
    <row r="869" spans="1:10" x14ac:dyDescent="0.25">
      <c r="A869" s="4" t="s">
        <v>449</v>
      </c>
      <c r="B869" s="4">
        <v>1034856961</v>
      </c>
      <c r="C869" s="5" t="s">
        <v>332</v>
      </c>
      <c r="D869" s="6">
        <v>154</v>
      </c>
      <c r="E869" s="7">
        <v>44987.753472222219</v>
      </c>
      <c r="F869" s="5" t="s">
        <v>6</v>
      </c>
      <c r="G869" s="4" t="s">
        <v>435</v>
      </c>
      <c r="H869" s="4" t="s">
        <v>1052</v>
      </c>
      <c r="I869" s="4" t="str">
        <f>VLOOKUP(A869,Effectif!B:J,6,0)</f>
        <v>Chloé BERTRAND</v>
      </c>
      <c r="J869" s="4" t="str">
        <f>VLOOKUP(A869,Effectif!B:J,8,0)</f>
        <v>BOC</v>
      </c>
    </row>
    <row r="870" spans="1:10" x14ac:dyDescent="0.25">
      <c r="A870" s="4" t="s">
        <v>450</v>
      </c>
      <c r="B870" s="4">
        <v>1034845221</v>
      </c>
      <c r="C870" s="5" t="s">
        <v>332</v>
      </c>
      <c r="D870" s="6">
        <v>194.51</v>
      </c>
      <c r="E870" s="7">
        <v>44987.686111111114</v>
      </c>
      <c r="F870" s="5" t="s">
        <v>6</v>
      </c>
      <c r="G870" s="4" t="s">
        <v>416</v>
      </c>
      <c r="H870" s="4" t="s">
        <v>1052</v>
      </c>
      <c r="I870" s="4" t="str">
        <f>VLOOKUP(A870,Effectif!B:J,6,0)</f>
        <v>Chloé BERTRAND</v>
      </c>
      <c r="J870" s="4" t="str">
        <f>VLOOKUP(A870,Effectif!B:J,8,0)</f>
        <v>REC</v>
      </c>
    </row>
    <row r="871" spans="1:10" x14ac:dyDescent="0.25">
      <c r="A871" s="4" t="s">
        <v>451</v>
      </c>
      <c r="B871" s="4">
        <v>1034854378</v>
      </c>
      <c r="C871" s="5" t="s">
        <v>332</v>
      </c>
      <c r="D871" s="6">
        <v>31.36</v>
      </c>
      <c r="E871" s="7">
        <v>44987.436111111114</v>
      </c>
      <c r="F871" s="5" t="s">
        <v>6</v>
      </c>
      <c r="G871" s="4" t="s">
        <v>417</v>
      </c>
      <c r="H871" s="4" t="s">
        <v>1052</v>
      </c>
      <c r="I871" s="4" t="str">
        <f>VLOOKUP(A871,Effectif!B:J,6,0)</f>
        <v>Chloé BERTRAND</v>
      </c>
      <c r="J871" s="4" t="str">
        <f>VLOOKUP(A871,Effectif!B:J,8,0)</f>
        <v>REC</v>
      </c>
    </row>
    <row r="872" spans="1:10" x14ac:dyDescent="0.25">
      <c r="A872" s="4" t="s">
        <v>452</v>
      </c>
      <c r="B872" s="4">
        <v>1034864705</v>
      </c>
      <c r="C872" s="4" t="s">
        <v>336</v>
      </c>
      <c r="D872" s="6">
        <v>40</v>
      </c>
      <c r="E872" s="7">
        <v>44987.715277777781</v>
      </c>
      <c r="F872" s="5" t="s">
        <v>6</v>
      </c>
      <c r="G872" s="4" t="s">
        <v>418</v>
      </c>
      <c r="H872" s="4" t="s">
        <v>1052</v>
      </c>
      <c r="I872" s="4" t="str">
        <f>VLOOKUP(A872,Effectif!B:J,6,0)</f>
        <v>Chloé BERTRAND</v>
      </c>
      <c r="J872" s="4" t="str">
        <f>VLOOKUP(A872,Effectif!B:J,8,0)</f>
        <v>FOC</v>
      </c>
    </row>
    <row r="873" spans="1:10" x14ac:dyDescent="0.25">
      <c r="A873" s="4" t="s">
        <v>453</v>
      </c>
      <c r="B873" s="4">
        <v>1034858926</v>
      </c>
      <c r="C873" s="5" t="s">
        <v>332</v>
      </c>
      <c r="D873" s="6">
        <v>94.81</v>
      </c>
      <c r="E873" s="7">
        <v>44987.720833333333</v>
      </c>
      <c r="F873" s="5" t="s">
        <v>6</v>
      </c>
      <c r="G873" s="4" t="s">
        <v>419</v>
      </c>
      <c r="H873" s="4" t="s">
        <v>1052</v>
      </c>
      <c r="I873" s="4" t="str">
        <f>VLOOKUP(A873,Effectif!B:J,6,0)</f>
        <v>Chloé BERTRAND</v>
      </c>
      <c r="J873" s="4" t="str">
        <f>VLOOKUP(A873,Effectif!B:J,8,0)</f>
        <v>FOC</v>
      </c>
    </row>
    <row r="874" spans="1:10" x14ac:dyDescent="0.25">
      <c r="A874" s="4" t="s">
        <v>454</v>
      </c>
      <c r="B874" s="4">
        <v>1034856225</v>
      </c>
      <c r="C874" s="5" t="s">
        <v>332</v>
      </c>
      <c r="D874" s="6">
        <v>132.76</v>
      </c>
      <c r="E874" s="7">
        <v>44987.679861111108</v>
      </c>
      <c r="F874" s="5" t="s">
        <v>6</v>
      </c>
      <c r="G874" s="4" t="s">
        <v>420</v>
      </c>
      <c r="H874" s="4" t="s">
        <v>1052</v>
      </c>
      <c r="I874" s="4" t="str">
        <f>VLOOKUP(A874,Effectif!B:J,6,0)</f>
        <v>Chloé BERTRAND</v>
      </c>
      <c r="J874" s="4" t="str">
        <f>VLOOKUP(A874,Effectif!B:J,8,0)</f>
        <v>FOC</v>
      </c>
    </row>
    <row r="875" spans="1:10" x14ac:dyDescent="0.25">
      <c r="A875" s="4" t="s">
        <v>455</v>
      </c>
      <c r="B875" s="4">
        <v>1034843026</v>
      </c>
      <c r="C875" s="5" t="s">
        <v>332</v>
      </c>
      <c r="D875" s="6">
        <v>37.369999999999997</v>
      </c>
      <c r="E875" s="7">
        <v>44987.484027777777</v>
      </c>
      <c r="F875" s="5" t="s">
        <v>6</v>
      </c>
      <c r="G875" s="4" t="s">
        <v>421</v>
      </c>
      <c r="H875" s="4" t="s">
        <v>1052</v>
      </c>
      <c r="I875" s="4" t="str">
        <f>VLOOKUP(A875,Effectif!B:J,6,0)</f>
        <v>Chloé BERTRAND</v>
      </c>
      <c r="J875" s="4" t="str">
        <f>VLOOKUP(A875,Effectif!B:J,8,0)</f>
        <v>FOC</v>
      </c>
    </row>
    <row r="876" spans="1:10" x14ac:dyDescent="0.25">
      <c r="A876" s="4" t="s">
        <v>456</v>
      </c>
      <c r="B876" s="4">
        <v>1034858526</v>
      </c>
      <c r="C876" s="5" t="s">
        <v>332</v>
      </c>
      <c r="D876" s="6">
        <v>102.95</v>
      </c>
      <c r="E876" s="7">
        <v>44987.657638888886</v>
      </c>
      <c r="F876" s="5" t="s">
        <v>7</v>
      </c>
      <c r="G876" s="4" t="s">
        <v>422</v>
      </c>
      <c r="H876" s="4" t="s">
        <v>1052</v>
      </c>
      <c r="I876" s="4" t="str">
        <f>VLOOKUP(A876,Effectif!B:J,6,0)</f>
        <v>Chloé BERTRAND</v>
      </c>
      <c r="J876" s="4" t="str">
        <f>VLOOKUP(A876,Effectif!B:J,8,0)</f>
        <v>BO</v>
      </c>
    </row>
    <row r="877" spans="1:10" x14ac:dyDescent="0.25">
      <c r="A877" s="4" t="s">
        <v>457</v>
      </c>
      <c r="B877" s="4">
        <v>1034861040</v>
      </c>
      <c r="C877" s="5" t="s">
        <v>332</v>
      </c>
      <c r="D877" s="6">
        <v>150</v>
      </c>
      <c r="E877" s="7">
        <v>44987.519444444442</v>
      </c>
      <c r="F877" s="5" t="s">
        <v>6</v>
      </c>
      <c r="G877" s="4" t="s">
        <v>423</v>
      </c>
      <c r="H877" s="4" t="s">
        <v>1052</v>
      </c>
      <c r="I877" s="4" t="str">
        <f>VLOOKUP(A877,Effectif!B:J,6,0)</f>
        <v>Chloé BERTRAND</v>
      </c>
      <c r="J877" s="4" t="str">
        <f>VLOOKUP(A877,Effectif!B:J,8,0)</f>
        <v>BUS</v>
      </c>
    </row>
    <row r="878" spans="1:10" x14ac:dyDescent="0.25">
      <c r="A878" s="4" t="s">
        <v>458</v>
      </c>
      <c r="B878" s="4">
        <v>1034860616</v>
      </c>
      <c r="C878" s="4" t="s">
        <v>336</v>
      </c>
      <c r="D878" s="6">
        <v>300</v>
      </c>
      <c r="E878" s="7">
        <v>44987.556250000001</v>
      </c>
      <c r="F878" s="5" t="s">
        <v>6</v>
      </c>
      <c r="G878" s="4" t="s">
        <v>424</v>
      </c>
      <c r="H878" s="4" t="s">
        <v>1052</v>
      </c>
      <c r="I878" s="4" t="str">
        <f>VLOOKUP(A878,Effectif!B:J,6,0)</f>
        <v>Chloé BERTRAND</v>
      </c>
      <c r="J878" s="4" t="str">
        <f>VLOOKUP(A878,Effectif!B:J,8,0)</f>
        <v>BO</v>
      </c>
    </row>
    <row r="879" spans="1:10" x14ac:dyDescent="0.25">
      <c r="A879" s="4" t="s">
        <v>442</v>
      </c>
      <c r="B879" s="4">
        <v>1034850612</v>
      </c>
      <c r="C879" s="5" t="s">
        <v>332</v>
      </c>
      <c r="D879" s="6">
        <v>65</v>
      </c>
      <c r="E879" s="7">
        <v>44987.45416666667</v>
      </c>
      <c r="F879" s="5" t="s">
        <v>6</v>
      </c>
      <c r="G879" s="4" t="s">
        <v>425</v>
      </c>
      <c r="H879" s="4" t="s">
        <v>1052</v>
      </c>
      <c r="I879" s="4" t="str">
        <f>VLOOKUP(A879,Effectif!B:J,6,0)</f>
        <v>Chloé BERTRAND</v>
      </c>
      <c r="J879" s="4" t="str">
        <f>VLOOKUP(A879,Effectif!B:J,8,0)</f>
        <v>Error PDL</v>
      </c>
    </row>
    <row r="880" spans="1:10" x14ac:dyDescent="0.25">
      <c r="A880" s="4" t="s">
        <v>443</v>
      </c>
      <c r="B880" s="4">
        <v>1034864142</v>
      </c>
      <c r="C880" s="5" t="s">
        <v>332</v>
      </c>
      <c r="D880" s="6">
        <v>47</v>
      </c>
      <c r="E880" s="7">
        <v>44987.522916666669</v>
      </c>
      <c r="F880" s="5" t="s">
        <v>6</v>
      </c>
      <c r="G880" s="4" t="s">
        <v>426</v>
      </c>
      <c r="H880" s="4" t="s">
        <v>1052</v>
      </c>
      <c r="I880" s="4" t="str">
        <f>VLOOKUP(A880,Effectif!B:J,6,0)</f>
        <v>Chloé BERTRAND</v>
      </c>
      <c r="J880" s="4" t="str">
        <f>VLOOKUP(A880,Effectif!B:J,8,0)</f>
        <v>Error PDL</v>
      </c>
    </row>
    <row r="881" spans="1:10" x14ac:dyDescent="0.25">
      <c r="A881" s="4" t="s">
        <v>444</v>
      </c>
      <c r="B881" s="4">
        <v>1034858121</v>
      </c>
      <c r="C881" s="5" t="s">
        <v>332</v>
      </c>
      <c r="D881" s="6">
        <v>83.55</v>
      </c>
      <c r="E881" s="7">
        <v>44987.722222222219</v>
      </c>
      <c r="F881" s="5" t="s">
        <v>6</v>
      </c>
      <c r="G881" s="4" t="s">
        <v>427</v>
      </c>
      <c r="H881" s="4" t="s">
        <v>1052</v>
      </c>
      <c r="I881" s="4" t="str">
        <f>VLOOKUP(A881,Effectif!B:J,6,0)</f>
        <v>Chloé BERTRAND</v>
      </c>
      <c r="J881" s="4" t="str">
        <f>VLOOKUP(A881,Effectif!B:J,8,0)</f>
        <v>Error PDL</v>
      </c>
    </row>
    <row r="882" spans="1:10" x14ac:dyDescent="0.25">
      <c r="A882" s="4" t="s">
        <v>445</v>
      </c>
      <c r="B882" s="4">
        <v>1034853660</v>
      </c>
      <c r="C882" s="5" t="s">
        <v>332</v>
      </c>
      <c r="D882" s="6">
        <v>76.55</v>
      </c>
      <c r="E882" s="7">
        <v>44987.478472222225</v>
      </c>
      <c r="F882" s="5" t="s">
        <v>6</v>
      </c>
      <c r="G882" s="4" t="s">
        <v>428</v>
      </c>
      <c r="H882" s="4" t="s">
        <v>1052</v>
      </c>
      <c r="I882" s="4" t="str">
        <f>VLOOKUP(A882,Effectif!B:J,6,0)</f>
        <v>Chloé BERTRAND</v>
      </c>
      <c r="J882" s="4" t="str">
        <f>VLOOKUP(A882,Effectif!B:J,8,0)</f>
        <v>Error PDL</v>
      </c>
    </row>
    <row r="883" spans="1:10" x14ac:dyDescent="0.25">
      <c r="A883" s="4" t="s">
        <v>446</v>
      </c>
      <c r="B883" s="4">
        <v>1034851852</v>
      </c>
      <c r="C883" s="4" t="s">
        <v>335</v>
      </c>
      <c r="D883" s="6">
        <v>125</v>
      </c>
      <c r="E883" s="7">
        <v>44987.651388888888</v>
      </c>
      <c r="F883" s="5" t="s">
        <v>6</v>
      </c>
      <c r="G883" s="4" t="s">
        <v>429</v>
      </c>
      <c r="H883" s="4" t="s">
        <v>1052</v>
      </c>
      <c r="I883" s="4" t="str">
        <f>VLOOKUP(A883,Effectif!B:J,6,0)</f>
        <v>Chloé BERTRAND</v>
      </c>
      <c r="J883" s="4" t="str">
        <f>VLOOKUP(A883,Effectif!B:J,8,0)</f>
        <v>Error PDL</v>
      </c>
    </row>
    <row r="884" spans="1:10" x14ac:dyDescent="0.25">
      <c r="A884" s="4" t="s">
        <v>447</v>
      </c>
      <c r="B884" s="4">
        <v>1034855139</v>
      </c>
      <c r="C884" s="4" t="s">
        <v>337</v>
      </c>
      <c r="D884" s="6">
        <v>42.5</v>
      </c>
      <c r="E884" s="7">
        <v>44987.445833333331</v>
      </c>
      <c r="F884" s="5" t="s">
        <v>6</v>
      </c>
      <c r="G884" s="4" t="s">
        <v>430</v>
      </c>
      <c r="H884" s="4" t="s">
        <v>1052</v>
      </c>
      <c r="I884" s="4" t="str">
        <f>VLOOKUP(A884,Effectif!B:J,6,0)</f>
        <v>Chloé BERTRAND</v>
      </c>
      <c r="J884" s="4" t="str">
        <f>VLOOKUP(A884,Effectif!B:J,8,0)</f>
        <v>Error PDL</v>
      </c>
    </row>
    <row r="885" spans="1:10" x14ac:dyDescent="0.25">
      <c r="A885" s="4" t="s">
        <v>448</v>
      </c>
      <c r="B885" s="4">
        <v>1034860179</v>
      </c>
      <c r="C885" s="25" t="s">
        <v>338</v>
      </c>
      <c r="D885" s="6">
        <v>51</v>
      </c>
      <c r="E885" s="7">
        <v>44987.633333333331</v>
      </c>
      <c r="F885" s="5" t="s">
        <v>6</v>
      </c>
      <c r="G885" s="4" t="s">
        <v>431</v>
      </c>
      <c r="H885" s="4" t="s">
        <v>1052</v>
      </c>
      <c r="I885" s="4" t="str">
        <f>VLOOKUP(A885,Effectif!B:J,6,0)</f>
        <v>Chloé BERTRAND</v>
      </c>
      <c r="J885" s="4" t="str">
        <f>VLOOKUP(A885,Effectif!B:J,8,0)</f>
        <v>Error PDL</v>
      </c>
    </row>
    <row r="886" spans="1:10" x14ac:dyDescent="0.25">
      <c r="A886" s="4" t="s">
        <v>442</v>
      </c>
      <c r="B886" s="4">
        <v>1034861778</v>
      </c>
      <c r="C886" s="4" t="s">
        <v>333</v>
      </c>
      <c r="D886" s="6">
        <v>21</v>
      </c>
      <c r="E886" s="7">
        <v>44987.679166666669</v>
      </c>
      <c r="F886" s="5" t="s">
        <v>7</v>
      </c>
      <c r="G886" s="4" t="s">
        <v>432</v>
      </c>
      <c r="H886" s="4" t="s">
        <v>1052</v>
      </c>
      <c r="I886" s="4" t="str">
        <f>VLOOKUP(A886,Effectif!B:J,6,0)</f>
        <v>Chloé BERTRAND</v>
      </c>
      <c r="J886" s="4" t="str">
        <f>VLOOKUP(A886,Effectif!B:J,8,0)</f>
        <v>Error PDL</v>
      </c>
    </row>
    <row r="887" spans="1:10" x14ac:dyDescent="0.25">
      <c r="A887" s="4" t="s">
        <v>443</v>
      </c>
      <c r="B887" s="4">
        <v>1034866911</v>
      </c>
      <c r="C887" s="4" t="s">
        <v>339</v>
      </c>
      <c r="D887" s="6">
        <v>11.21</v>
      </c>
      <c r="E887" s="7">
        <v>44987.450694444444</v>
      </c>
      <c r="F887" s="5" t="s">
        <v>6</v>
      </c>
      <c r="G887" s="4" t="s">
        <v>433</v>
      </c>
      <c r="H887" s="4" t="s">
        <v>1052</v>
      </c>
      <c r="I887" s="4" t="str">
        <f>VLOOKUP(A887,Effectif!B:J,6,0)</f>
        <v>Chloé BERTRAND</v>
      </c>
      <c r="J887" s="4" t="str">
        <f>VLOOKUP(A887,Effectif!B:J,8,0)</f>
        <v>Error PDL</v>
      </c>
    </row>
    <row r="888" spans="1:10" x14ac:dyDescent="0.25">
      <c r="A888" s="4" t="s">
        <v>444</v>
      </c>
      <c r="B888" s="4">
        <v>1034851409</v>
      </c>
      <c r="C888" s="25" t="s">
        <v>338</v>
      </c>
      <c r="D888" s="6">
        <v>181.04</v>
      </c>
      <c r="E888" s="7">
        <v>44987.550694444442</v>
      </c>
      <c r="F888" s="5" t="s">
        <v>6</v>
      </c>
      <c r="G888" s="4" t="s">
        <v>434</v>
      </c>
      <c r="H888" s="4" t="s">
        <v>1052</v>
      </c>
      <c r="I888" s="4" t="str">
        <f>VLOOKUP(A888,Effectif!B:J,6,0)</f>
        <v>Chloé BERTRAND</v>
      </c>
      <c r="J888" s="4" t="str">
        <f>VLOOKUP(A888,Effectif!B:J,8,0)</f>
        <v>Error PDL</v>
      </c>
    </row>
    <row r="889" spans="1:10" x14ac:dyDescent="0.25">
      <c r="A889" s="4" t="s">
        <v>445</v>
      </c>
      <c r="B889" s="4">
        <v>1034851846</v>
      </c>
      <c r="C889" s="4" t="s">
        <v>339</v>
      </c>
      <c r="D889" s="6">
        <v>104.45</v>
      </c>
      <c r="E889" s="7">
        <v>44987.622916666667</v>
      </c>
      <c r="F889" s="5" t="s">
        <v>7</v>
      </c>
      <c r="G889" s="4" t="s">
        <v>435</v>
      </c>
      <c r="H889" s="4" t="s">
        <v>1052</v>
      </c>
      <c r="I889" s="4" t="str">
        <f>VLOOKUP(A889,Effectif!B:J,6,0)</f>
        <v>Chloé BERTRAND</v>
      </c>
      <c r="J889" s="4" t="str">
        <f>VLOOKUP(A889,Effectif!B:J,8,0)</f>
        <v>Error PDL</v>
      </c>
    </row>
    <row r="890" spans="1:10" x14ac:dyDescent="0.25">
      <c r="A890" s="4" t="s">
        <v>446</v>
      </c>
      <c r="B890" s="4">
        <v>1034856416</v>
      </c>
      <c r="C890" s="4" t="s">
        <v>339</v>
      </c>
      <c r="D890" s="6">
        <v>50</v>
      </c>
      <c r="E890" s="7">
        <v>44987.7</v>
      </c>
      <c r="F890" s="5" t="s">
        <v>6</v>
      </c>
      <c r="G890" s="4" t="s">
        <v>416</v>
      </c>
      <c r="H890" s="4" t="s">
        <v>1052</v>
      </c>
      <c r="I890" s="4" t="str">
        <f>VLOOKUP(A890,Effectif!B:J,6,0)</f>
        <v>Chloé BERTRAND</v>
      </c>
      <c r="J890" s="4" t="str">
        <f>VLOOKUP(A890,Effectif!B:J,8,0)</f>
        <v>Error PDL</v>
      </c>
    </row>
    <row r="891" spans="1:10" x14ac:dyDescent="0.25">
      <c r="A891" s="4" t="s">
        <v>447</v>
      </c>
      <c r="B891" s="4">
        <v>1034859973</v>
      </c>
      <c r="C891" s="4" t="s">
        <v>333</v>
      </c>
      <c r="D891" s="6">
        <v>42</v>
      </c>
      <c r="E891" s="7">
        <v>44987.634027777778</v>
      </c>
      <c r="F891" s="5" t="s">
        <v>6</v>
      </c>
      <c r="G891" s="4" t="s">
        <v>417</v>
      </c>
      <c r="H891" s="4" t="s">
        <v>1052</v>
      </c>
      <c r="I891" s="4" t="str">
        <f>VLOOKUP(A891,Effectif!B:J,6,0)</f>
        <v>Chloé BERTRAND</v>
      </c>
      <c r="J891" s="4" t="str">
        <f>VLOOKUP(A891,Effectif!B:J,8,0)</f>
        <v>Error PDL</v>
      </c>
    </row>
    <row r="892" spans="1:10" x14ac:dyDescent="0.25">
      <c r="A892" s="4" t="s">
        <v>448</v>
      </c>
      <c r="B892" s="4">
        <v>1034863991</v>
      </c>
      <c r="C892" s="4" t="s">
        <v>336</v>
      </c>
      <c r="D892" s="6">
        <v>55</v>
      </c>
      <c r="E892" s="7">
        <v>44987.48333333333</v>
      </c>
      <c r="F892" s="5" t="s">
        <v>7</v>
      </c>
      <c r="G892" s="4" t="s">
        <v>418</v>
      </c>
      <c r="H892" s="4" t="s">
        <v>1052</v>
      </c>
      <c r="I892" s="4" t="str">
        <f>VLOOKUP(A892,Effectif!B:J,6,0)</f>
        <v>Chloé BERTRAND</v>
      </c>
      <c r="J892" s="4" t="str">
        <f>VLOOKUP(A892,Effectif!B:J,8,0)</f>
        <v>Error PDL</v>
      </c>
    </row>
    <row r="893" spans="1:10" x14ac:dyDescent="0.25">
      <c r="A893" s="4" t="s">
        <v>449</v>
      </c>
      <c r="B893" s="4">
        <v>1034855501</v>
      </c>
      <c r="C893" s="4" t="s">
        <v>340</v>
      </c>
      <c r="D893" s="6">
        <v>60.23</v>
      </c>
      <c r="E893" s="7">
        <v>44987.640277777777</v>
      </c>
      <c r="F893" s="5" t="s">
        <v>6</v>
      </c>
      <c r="G893" s="4" t="s">
        <v>419</v>
      </c>
      <c r="H893" s="4" t="s">
        <v>1052</v>
      </c>
      <c r="I893" s="4" t="str">
        <f>VLOOKUP(A893,Effectif!B:J,6,0)</f>
        <v>Chloé BERTRAND</v>
      </c>
      <c r="J893" s="4" t="str">
        <f>VLOOKUP(A893,Effectif!B:J,8,0)</f>
        <v>BOC</v>
      </c>
    </row>
    <row r="894" spans="1:10" x14ac:dyDescent="0.25">
      <c r="A894" s="4" t="s">
        <v>450</v>
      </c>
      <c r="B894" s="4">
        <v>1034844533</v>
      </c>
      <c r="C894" s="4" t="s">
        <v>341</v>
      </c>
      <c r="D894" s="6">
        <v>150</v>
      </c>
      <c r="E894" s="7">
        <v>44987.769444444442</v>
      </c>
      <c r="F894" s="5" t="s">
        <v>6</v>
      </c>
      <c r="G894" s="4" t="s">
        <v>420</v>
      </c>
      <c r="H894" s="4" t="s">
        <v>1052</v>
      </c>
      <c r="I894" s="4" t="str">
        <f>VLOOKUP(A894,Effectif!B:J,6,0)</f>
        <v>Chloé BERTRAND</v>
      </c>
      <c r="J894" s="4" t="str">
        <f>VLOOKUP(A894,Effectif!B:J,8,0)</f>
        <v>REC</v>
      </c>
    </row>
    <row r="895" spans="1:10" x14ac:dyDescent="0.25">
      <c r="A895" s="4" t="s">
        <v>451</v>
      </c>
      <c r="B895" s="4">
        <v>1034860020</v>
      </c>
      <c r="C895" s="4" t="s">
        <v>337</v>
      </c>
      <c r="D895" s="6">
        <v>190.87</v>
      </c>
      <c r="E895" s="7">
        <v>44987.433333333334</v>
      </c>
      <c r="F895" s="5" t="s">
        <v>6</v>
      </c>
      <c r="G895" s="4" t="s">
        <v>421</v>
      </c>
      <c r="H895" s="4" t="s">
        <v>1052</v>
      </c>
      <c r="I895" s="4" t="str">
        <f>VLOOKUP(A895,Effectif!B:J,6,0)</f>
        <v>Chloé BERTRAND</v>
      </c>
      <c r="J895" s="4" t="str">
        <f>VLOOKUP(A895,Effectif!B:J,8,0)</f>
        <v>REC</v>
      </c>
    </row>
    <row r="896" spans="1:10" x14ac:dyDescent="0.25">
      <c r="A896" s="4" t="s">
        <v>452</v>
      </c>
      <c r="B896" s="4">
        <v>1034863177</v>
      </c>
      <c r="C896" s="4" t="s">
        <v>333</v>
      </c>
      <c r="D896" s="6">
        <v>42.55</v>
      </c>
      <c r="E896" s="7">
        <v>44987.598611111112</v>
      </c>
      <c r="F896" s="5" t="s">
        <v>6</v>
      </c>
      <c r="G896" s="4" t="s">
        <v>422</v>
      </c>
      <c r="H896" s="4" t="s">
        <v>1052</v>
      </c>
      <c r="I896" s="4" t="str">
        <f>VLOOKUP(A896,Effectif!B:J,6,0)</f>
        <v>Chloé BERTRAND</v>
      </c>
      <c r="J896" s="4" t="str">
        <f>VLOOKUP(A896,Effectif!B:J,8,0)</f>
        <v>FOC</v>
      </c>
    </row>
    <row r="897" spans="1:10" x14ac:dyDescent="0.25">
      <c r="A897" s="4" t="s">
        <v>453</v>
      </c>
      <c r="B897" s="4">
        <v>1034845812</v>
      </c>
      <c r="C897" s="4" t="s">
        <v>337</v>
      </c>
      <c r="D897" s="6">
        <v>98</v>
      </c>
      <c r="E897" s="7">
        <v>44987.544444444444</v>
      </c>
      <c r="F897" s="5" t="s">
        <v>6</v>
      </c>
      <c r="G897" s="4" t="s">
        <v>423</v>
      </c>
      <c r="H897" s="4" t="s">
        <v>1052</v>
      </c>
      <c r="I897" s="4" t="str">
        <f>VLOOKUP(A897,Effectif!B:J,6,0)</f>
        <v>Chloé BERTRAND</v>
      </c>
      <c r="J897" s="4" t="str">
        <f>VLOOKUP(A897,Effectif!B:J,8,0)</f>
        <v>FOC</v>
      </c>
    </row>
    <row r="898" spans="1:10" x14ac:dyDescent="0.25">
      <c r="A898" s="4" t="s">
        <v>442</v>
      </c>
      <c r="B898" s="4">
        <v>1034847657</v>
      </c>
      <c r="C898" s="4" t="s">
        <v>341</v>
      </c>
      <c r="D898" s="6">
        <v>90</v>
      </c>
      <c r="E898" s="7">
        <v>44987.636111111111</v>
      </c>
      <c r="F898" s="5" t="s">
        <v>7</v>
      </c>
      <c r="G898" s="4" t="s">
        <v>424</v>
      </c>
      <c r="H898" s="4" t="s">
        <v>1052</v>
      </c>
      <c r="I898" s="4" t="str">
        <f>VLOOKUP(A898,Effectif!B:J,6,0)</f>
        <v>Chloé BERTRAND</v>
      </c>
      <c r="J898" s="4" t="str">
        <f>VLOOKUP(A898,Effectif!B:J,8,0)</f>
        <v>Error PDL</v>
      </c>
    </row>
    <row r="899" spans="1:10" x14ac:dyDescent="0.25">
      <c r="A899" s="4" t="s">
        <v>443</v>
      </c>
      <c r="B899" s="4">
        <v>1034844219</v>
      </c>
      <c r="C899" s="4" t="s">
        <v>336</v>
      </c>
      <c r="D899" s="6">
        <v>101</v>
      </c>
      <c r="E899" s="7">
        <v>44987.599305555559</v>
      </c>
      <c r="F899" s="5" t="s">
        <v>7</v>
      </c>
      <c r="G899" s="4" t="s">
        <v>425</v>
      </c>
      <c r="H899" s="4" t="s">
        <v>1052</v>
      </c>
      <c r="I899" s="4" t="str">
        <f>VLOOKUP(A899,Effectif!B:J,6,0)</f>
        <v>Chloé BERTRAND</v>
      </c>
      <c r="J899" s="4" t="str">
        <f>VLOOKUP(A899,Effectif!B:J,8,0)</f>
        <v>Error PDL</v>
      </c>
    </row>
    <row r="900" spans="1:10" x14ac:dyDescent="0.25">
      <c r="A900" s="4" t="s">
        <v>444</v>
      </c>
      <c r="B900" s="4">
        <v>1034845423</v>
      </c>
      <c r="C900" s="4" t="s">
        <v>340</v>
      </c>
      <c r="D900" s="6">
        <v>20.77</v>
      </c>
      <c r="E900" s="7">
        <v>44987.572222222225</v>
      </c>
      <c r="F900" s="5" t="s">
        <v>7</v>
      </c>
      <c r="G900" s="4" t="s">
        <v>426</v>
      </c>
      <c r="H900" s="4" t="s">
        <v>1052</v>
      </c>
      <c r="I900" s="4" t="str">
        <f>VLOOKUP(A900,Effectif!B:J,6,0)</f>
        <v>Chloé BERTRAND</v>
      </c>
      <c r="J900" s="4" t="str">
        <f>VLOOKUP(A900,Effectif!B:J,8,0)</f>
        <v>Error PDL</v>
      </c>
    </row>
    <row r="901" spans="1:10" x14ac:dyDescent="0.25">
      <c r="A901" s="4" t="s">
        <v>445</v>
      </c>
      <c r="B901" s="4">
        <v>1034860021</v>
      </c>
      <c r="C901" s="4" t="s">
        <v>336</v>
      </c>
      <c r="D901" s="6">
        <v>40</v>
      </c>
      <c r="E901" s="7">
        <v>44987.481944444444</v>
      </c>
      <c r="F901" s="5" t="s">
        <v>6</v>
      </c>
      <c r="G901" s="4" t="s">
        <v>427</v>
      </c>
      <c r="H901" s="4" t="s">
        <v>1052</v>
      </c>
      <c r="I901" s="4" t="str">
        <f>VLOOKUP(A901,Effectif!B:J,6,0)</f>
        <v>Chloé BERTRAND</v>
      </c>
      <c r="J901" s="4" t="str">
        <f>VLOOKUP(A901,Effectif!B:J,8,0)</f>
        <v>Error PDL</v>
      </c>
    </row>
    <row r="902" spans="1:10" x14ac:dyDescent="0.25">
      <c r="A902" s="4" t="s">
        <v>446</v>
      </c>
      <c r="B902" s="4">
        <v>1034847838</v>
      </c>
      <c r="C902" s="4" t="s">
        <v>341</v>
      </c>
      <c r="D902" s="6">
        <v>219.62</v>
      </c>
      <c r="E902" s="7">
        <v>44987.442361111112</v>
      </c>
      <c r="F902" s="5" t="s">
        <v>6</v>
      </c>
      <c r="G902" s="4" t="s">
        <v>428</v>
      </c>
      <c r="H902" s="4" t="s">
        <v>1052</v>
      </c>
      <c r="I902" s="4" t="str">
        <f>VLOOKUP(A902,Effectif!B:J,6,0)</f>
        <v>Chloé BERTRAND</v>
      </c>
      <c r="J902" s="4" t="str">
        <f>VLOOKUP(A902,Effectif!B:J,8,0)</f>
        <v>Error PDL</v>
      </c>
    </row>
    <row r="903" spans="1:10" x14ac:dyDescent="0.25">
      <c r="A903" s="4" t="s">
        <v>447</v>
      </c>
      <c r="B903" s="4">
        <v>1034865167</v>
      </c>
      <c r="C903" s="4" t="s">
        <v>341</v>
      </c>
      <c r="D903" s="6">
        <v>186</v>
      </c>
      <c r="E903" s="7">
        <v>44987.5625</v>
      </c>
      <c r="F903" s="5" t="s">
        <v>6</v>
      </c>
      <c r="G903" s="4" t="s">
        <v>429</v>
      </c>
      <c r="H903" s="4" t="s">
        <v>1052</v>
      </c>
      <c r="I903" s="4" t="str">
        <f>VLOOKUP(A903,Effectif!B:J,6,0)</f>
        <v>Chloé BERTRAND</v>
      </c>
      <c r="J903" s="4" t="str">
        <f>VLOOKUP(A903,Effectif!B:J,8,0)</f>
        <v>Error PDL</v>
      </c>
    </row>
    <row r="904" spans="1:10" x14ac:dyDescent="0.25">
      <c r="A904" s="4" t="s">
        <v>448</v>
      </c>
      <c r="B904" s="4">
        <v>1034857818</v>
      </c>
      <c r="C904" s="4" t="s">
        <v>335</v>
      </c>
      <c r="D904" s="6">
        <v>53.27</v>
      </c>
      <c r="E904" s="7">
        <v>44987.579861111109</v>
      </c>
      <c r="F904" s="5" t="s">
        <v>6</v>
      </c>
      <c r="G904" s="4" t="s">
        <v>430</v>
      </c>
      <c r="H904" s="4" t="s">
        <v>1052</v>
      </c>
      <c r="I904" s="4" t="str">
        <f>VLOOKUP(A904,Effectif!B:J,6,0)</f>
        <v>Chloé BERTRAND</v>
      </c>
      <c r="J904" s="4" t="str">
        <f>VLOOKUP(A904,Effectif!B:J,8,0)</f>
        <v>Error PDL</v>
      </c>
    </row>
    <row r="905" spans="1:10" x14ac:dyDescent="0.25">
      <c r="A905" s="4" t="s">
        <v>449</v>
      </c>
      <c r="B905" s="4">
        <v>1034843886</v>
      </c>
      <c r="C905" s="4" t="s">
        <v>341</v>
      </c>
      <c r="D905" s="6">
        <v>50.95</v>
      </c>
      <c r="E905" s="7">
        <v>44987.590277777781</v>
      </c>
      <c r="F905" s="5" t="s">
        <v>6</v>
      </c>
      <c r="G905" s="4" t="s">
        <v>431</v>
      </c>
      <c r="H905" s="4" t="s">
        <v>1052</v>
      </c>
      <c r="I905" s="4" t="str">
        <f>VLOOKUP(A905,Effectif!B:J,6,0)</f>
        <v>Chloé BERTRAND</v>
      </c>
      <c r="J905" s="4" t="str">
        <f>VLOOKUP(A905,Effectif!B:J,8,0)</f>
        <v>BOC</v>
      </c>
    </row>
    <row r="906" spans="1:10" x14ac:dyDescent="0.25">
      <c r="A906" s="4" t="s">
        <v>450</v>
      </c>
      <c r="B906" s="4">
        <v>1034856763</v>
      </c>
      <c r="C906" s="4" t="s">
        <v>341</v>
      </c>
      <c r="D906" s="6">
        <v>12.14</v>
      </c>
      <c r="E906" s="7">
        <v>44987.629861111112</v>
      </c>
      <c r="F906" s="5" t="s">
        <v>6</v>
      </c>
      <c r="G906" s="4" t="s">
        <v>432</v>
      </c>
      <c r="H906" s="4" t="s">
        <v>1052</v>
      </c>
      <c r="I906" s="4" t="str">
        <f>VLOOKUP(A906,Effectif!B:J,6,0)</f>
        <v>Chloé BERTRAND</v>
      </c>
      <c r="J906" s="4" t="str">
        <f>VLOOKUP(A906,Effectif!B:J,8,0)</f>
        <v>REC</v>
      </c>
    </row>
    <row r="907" spans="1:10" x14ac:dyDescent="0.25">
      <c r="A907" s="4" t="s">
        <v>451</v>
      </c>
      <c r="B907" s="4">
        <v>1034854708</v>
      </c>
      <c r="C907" s="4" t="s">
        <v>341</v>
      </c>
      <c r="D907" s="6">
        <v>227.72</v>
      </c>
      <c r="E907" s="7">
        <v>44987.664583333331</v>
      </c>
      <c r="F907" s="5" t="s">
        <v>6</v>
      </c>
      <c r="G907" s="4" t="s">
        <v>433</v>
      </c>
      <c r="H907" s="4" t="s">
        <v>1052</v>
      </c>
      <c r="I907" s="4" t="str">
        <f>VLOOKUP(A907,Effectif!B:J,6,0)</f>
        <v>Chloé BERTRAND</v>
      </c>
      <c r="J907" s="4" t="str">
        <f>VLOOKUP(A907,Effectif!B:J,8,0)</f>
        <v>REC</v>
      </c>
    </row>
    <row r="908" spans="1:10" x14ac:dyDescent="0.25">
      <c r="A908" s="4" t="s">
        <v>442</v>
      </c>
      <c r="B908" s="4">
        <v>1034848751</v>
      </c>
      <c r="C908" s="4" t="s">
        <v>336</v>
      </c>
      <c r="D908" s="6">
        <v>268</v>
      </c>
      <c r="E908" s="7">
        <v>44987.705555555556</v>
      </c>
      <c r="F908" s="5" t="s">
        <v>6</v>
      </c>
      <c r="G908" s="4" t="s">
        <v>434</v>
      </c>
      <c r="H908" s="4" t="s">
        <v>1052</v>
      </c>
      <c r="I908" s="4" t="str">
        <f>VLOOKUP(A908,Effectif!B:J,6,0)</f>
        <v>Chloé BERTRAND</v>
      </c>
      <c r="J908" s="4" t="str">
        <f>VLOOKUP(A908,Effectif!B:J,8,0)</f>
        <v>Error PDL</v>
      </c>
    </row>
    <row r="909" spans="1:10" x14ac:dyDescent="0.25">
      <c r="A909" s="4" t="s">
        <v>443</v>
      </c>
      <c r="B909" s="4">
        <v>1034851928</v>
      </c>
      <c r="C909" s="5" t="s">
        <v>332</v>
      </c>
      <c r="D909" s="6">
        <v>120.22</v>
      </c>
      <c r="E909" s="7">
        <v>44987.722916666666</v>
      </c>
      <c r="F909" s="5" t="s">
        <v>6</v>
      </c>
      <c r="G909" s="4" t="s">
        <v>435</v>
      </c>
      <c r="H909" s="4" t="s">
        <v>1052</v>
      </c>
      <c r="I909" s="4" t="str">
        <f>VLOOKUP(A909,Effectif!B:J,6,0)</f>
        <v>Chloé BERTRAND</v>
      </c>
      <c r="J909" s="4" t="str">
        <f>VLOOKUP(A909,Effectif!B:J,8,0)</f>
        <v>Error PDL</v>
      </c>
    </row>
    <row r="910" spans="1:10" x14ac:dyDescent="0.25">
      <c r="A910" s="4" t="s">
        <v>444</v>
      </c>
      <c r="B910" s="4">
        <v>1034842767</v>
      </c>
      <c r="C910" s="5" t="s">
        <v>332</v>
      </c>
      <c r="D910" s="6">
        <v>40</v>
      </c>
      <c r="E910" s="7">
        <v>44987.756249999999</v>
      </c>
      <c r="F910" s="5" t="s">
        <v>7</v>
      </c>
      <c r="G910" s="4" t="s">
        <v>416</v>
      </c>
      <c r="H910" s="4" t="s">
        <v>1052</v>
      </c>
      <c r="I910" s="4" t="str">
        <f>VLOOKUP(A910,Effectif!B:J,6,0)</f>
        <v>Chloé BERTRAND</v>
      </c>
      <c r="J910" s="4" t="str">
        <f>VLOOKUP(A910,Effectif!B:J,8,0)</f>
        <v>Error PDL</v>
      </c>
    </row>
    <row r="911" spans="1:10" x14ac:dyDescent="0.25">
      <c r="A911" s="4" t="s">
        <v>445</v>
      </c>
      <c r="B911" s="4">
        <v>1034859075</v>
      </c>
      <c r="C911" s="5" t="s">
        <v>332</v>
      </c>
      <c r="D911" s="6">
        <v>77</v>
      </c>
      <c r="E911" s="7">
        <v>44987.615972222222</v>
      </c>
      <c r="F911" s="5" t="s">
        <v>6</v>
      </c>
      <c r="G911" s="4" t="s">
        <v>417</v>
      </c>
      <c r="H911" s="4" t="s">
        <v>1052</v>
      </c>
      <c r="I911" s="4" t="str">
        <f>VLOOKUP(A911,Effectif!B:J,6,0)</f>
        <v>Chloé BERTRAND</v>
      </c>
      <c r="J911" s="4" t="str">
        <f>VLOOKUP(A911,Effectif!B:J,8,0)</f>
        <v>Error PDL</v>
      </c>
    </row>
    <row r="912" spans="1:10" x14ac:dyDescent="0.25">
      <c r="A912" s="4" t="s">
        <v>446</v>
      </c>
      <c r="B912" s="4">
        <v>1034862373</v>
      </c>
      <c r="C912" s="5" t="s">
        <v>332</v>
      </c>
      <c r="D912" s="6">
        <v>37.49</v>
      </c>
      <c r="E912" s="7">
        <v>44987.532638888886</v>
      </c>
      <c r="F912" s="5" t="s">
        <v>6</v>
      </c>
      <c r="G912" s="4" t="s">
        <v>418</v>
      </c>
      <c r="H912" s="4" t="s">
        <v>1052</v>
      </c>
      <c r="I912" s="4" t="str">
        <f>VLOOKUP(A912,Effectif!B:J,6,0)</f>
        <v>Chloé BERTRAND</v>
      </c>
      <c r="J912" s="4" t="str">
        <f>VLOOKUP(A912,Effectif!B:J,8,0)</f>
        <v>Error PDL</v>
      </c>
    </row>
    <row r="913" spans="1:10" x14ac:dyDescent="0.25">
      <c r="A913" s="4" t="s">
        <v>447</v>
      </c>
      <c r="B913" s="4">
        <v>1034864061</v>
      </c>
      <c r="C913" s="4" t="s">
        <v>335</v>
      </c>
      <c r="D913" s="6">
        <v>85.39</v>
      </c>
      <c r="E913" s="7">
        <v>44987.73333333333</v>
      </c>
      <c r="F913" s="5" t="s">
        <v>6</v>
      </c>
      <c r="G913" s="4" t="s">
        <v>419</v>
      </c>
      <c r="H913" s="4" t="s">
        <v>1052</v>
      </c>
      <c r="I913" s="4" t="str">
        <f>VLOOKUP(A913,Effectif!B:J,6,0)</f>
        <v>Chloé BERTRAND</v>
      </c>
      <c r="J913" s="4" t="str">
        <f>VLOOKUP(A913,Effectif!B:J,8,0)</f>
        <v>Error PDL</v>
      </c>
    </row>
    <row r="914" spans="1:10" x14ac:dyDescent="0.25">
      <c r="A914" s="4" t="s">
        <v>448</v>
      </c>
      <c r="B914" s="4">
        <v>1034846867</v>
      </c>
      <c r="C914" s="4" t="s">
        <v>337</v>
      </c>
      <c r="D914" s="6">
        <v>82.14</v>
      </c>
      <c r="E914" s="7">
        <v>44987.431944444441</v>
      </c>
      <c r="F914" s="5" t="s">
        <v>6</v>
      </c>
      <c r="G914" s="4" t="s">
        <v>420</v>
      </c>
      <c r="H914" s="4" t="s">
        <v>1052</v>
      </c>
      <c r="I914" s="4" t="str">
        <f>VLOOKUP(A914,Effectif!B:J,6,0)</f>
        <v>Chloé BERTRAND</v>
      </c>
      <c r="J914" s="4" t="str">
        <f>VLOOKUP(A914,Effectif!B:J,8,0)</f>
        <v>Error PDL</v>
      </c>
    </row>
    <row r="915" spans="1:10" x14ac:dyDescent="0.25">
      <c r="A915" s="4" t="s">
        <v>449</v>
      </c>
      <c r="B915" s="4">
        <v>1034843974</v>
      </c>
      <c r="C915" s="25" t="s">
        <v>338</v>
      </c>
      <c r="D915" s="6">
        <v>60</v>
      </c>
      <c r="E915" s="7">
        <v>44987.526388888888</v>
      </c>
      <c r="F915" s="5" t="s">
        <v>6</v>
      </c>
      <c r="G915" s="4" t="s">
        <v>421</v>
      </c>
      <c r="H915" s="4" t="s">
        <v>1052</v>
      </c>
      <c r="I915" s="4" t="str">
        <f>VLOOKUP(A915,Effectif!B:J,6,0)</f>
        <v>Chloé BERTRAND</v>
      </c>
      <c r="J915" s="4" t="str">
        <f>VLOOKUP(A915,Effectif!B:J,8,0)</f>
        <v>BOC</v>
      </c>
    </row>
    <row r="916" spans="1:10" x14ac:dyDescent="0.25">
      <c r="A916" s="4" t="s">
        <v>450</v>
      </c>
      <c r="B916" s="4">
        <v>1034859929</v>
      </c>
      <c r="C916" s="4" t="s">
        <v>333</v>
      </c>
      <c r="D916" s="6">
        <v>81</v>
      </c>
      <c r="E916" s="7">
        <v>44987.627083333333</v>
      </c>
      <c r="F916" s="5" t="s">
        <v>6</v>
      </c>
      <c r="G916" s="4" t="s">
        <v>422</v>
      </c>
      <c r="H916" s="4" t="s">
        <v>1052</v>
      </c>
      <c r="I916" s="4" t="str">
        <f>VLOOKUP(A916,Effectif!B:J,6,0)</f>
        <v>Chloé BERTRAND</v>
      </c>
      <c r="J916" s="4" t="str">
        <f>VLOOKUP(A916,Effectif!B:J,8,0)</f>
        <v>REC</v>
      </c>
    </row>
    <row r="917" spans="1:10" x14ac:dyDescent="0.25">
      <c r="A917" s="4" t="s">
        <v>451</v>
      </c>
      <c r="B917" s="4">
        <v>1034863039</v>
      </c>
      <c r="C917" s="4" t="s">
        <v>339</v>
      </c>
      <c r="D917" s="6">
        <v>42</v>
      </c>
      <c r="E917" s="7">
        <v>44987.722222222219</v>
      </c>
      <c r="F917" s="5" t="s">
        <v>6</v>
      </c>
      <c r="G917" s="4" t="s">
        <v>423</v>
      </c>
      <c r="H917" s="4" t="s">
        <v>1052</v>
      </c>
      <c r="I917" s="4" t="str">
        <f>VLOOKUP(A917,Effectif!B:J,6,0)</f>
        <v>Chloé BERTRAND</v>
      </c>
      <c r="J917" s="4" t="str">
        <f>VLOOKUP(A917,Effectif!B:J,8,0)</f>
        <v>REC</v>
      </c>
    </row>
    <row r="918" spans="1:10" x14ac:dyDescent="0.25">
      <c r="A918" s="4" t="s">
        <v>452</v>
      </c>
      <c r="B918" s="4">
        <v>1034854758</v>
      </c>
      <c r="C918" s="25" t="s">
        <v>338</v>
      </c>
      <c r="D918" s="6">
        <v>100.75</v>
      </c>
      <c r="E918" s="7">
        <v>44987.736111111109</v>
      </c>
      <c r="F918" s="5" t="s">
        <v>6</v>
      </c>
      <c r="G918" s="4" t="s">
        <v>424</v>
      </c>
      <c r="H918" s="4" t="s">
        <v>1052</v>
      </c>
      <c r="I918" s="4" t="str">
        <f>VLOOKUP(A918,Effectif!B:J,6,0)</f>
        <v>Chloé BERTRAND</v>
      </c>
      <c r="J918" s="4" t="str">
        <f>VLOOKUP(A918,Effectif!B:J,8,0)</f>
        <v>FOC</v>
      </c>
    </row>
    <row r="919" spans="1:10" x14ac:dyDescent="0.25">
      <c r="A919" s="4" t="s">
        <v>453</v>
      </c>
      <c r="B919" s="4">
        <v>1034867842</v>
      </c>
      <c r="C919" s="4" t="s">
        <v>339</v>
      </c>
      <c r="D919" s="6">
        <v>100</v>
      </c>
      <c r="E919" s="7">
        <v>44987.755555555559</v>
      </c>
      <c r="F919" s="5" t="s">
        <v>7</v>
      </c>
      <c r="G919" s="4" t="s">
        <v>425</v>
      </c>
      <c r="H919" s="4" t="s">
        <v>1052</v>
      </c>
      <c r="I919" s="4" t="str">
        <f>VLOOKUP(A919,Effectif!B:J,6,0)</f>
        <v>Chloé BERTRAND</v>
      </c>
      <c r="J919" s="4" t="str">
        <f>VLOOKUP(A919,Effectif!B:J,8,0)</f>
        <v>FOC</v>
      </c>
    </row>
    <row r="920" spans="1:10" x14ac:dyDescent="0.25">
      <c r="A920" s="4" t="s">
        <v>442</v>
      </c>
      <c r="B920" s="4">
        <v>1034868202</v>
      </c>
      <c r="C920" s="4" t="s">
        <v>339</v>
      </c>
      <c r="D920" s="6">
        <v>82.21</v>
      </c>
      <c r="E920" s="7">
        <v>44987.660416666666</v>
      </c>
      <c r="F920" s="5" t="s">
        <v>6</v>
      </c>
      <c r="G920" s="4" t="s">
        <v>426</v>
      </c>
      <c r="H920" s="4" t="s">
        <v>1052</v>
      </c>
      <c r="I920" s="4" t="str">
        <f>VLOOKUP(A920,Effectif!B:J,6,0)</f>
        <v>Chloé BERTRAND</v>
      </c>
      <c r="J920" s="4" t="str">
        <f>VLOOKUP(A920,Effectif!B:J,8,0)</f>
        <v>Error PDL</v>
      </c>
    </row>
    <row r="921" spans="1:10" x14ac:dyDescent="0.25">
      <c r="A921" s="4" t="s">
        <v>443</v>
      </c>
      <c r="B921" s="4">
        <v>1034865537</v>
      </c>
      <c r="C921" s="4" t="s">
        <v>333</v>
      </c>
      <c r="D921" s="6">
        <v>105.18</v>
      </c>
      <c r="E921" s="7">
        <v>44987.688888888886</v>
      </c>
      <c r="F921" s="5" t="s">
        <v>6</v>
      </c>
      <c r="G921" s="4" t="s">
        <v>427</v>
      </c>
      <c r="H921" s="4" t="s">
        <v>1052</v>
      </c>
      <c r="I921" s="4" t="str">
        <f>VLOOKUP(A921,Effectif!B:J,6,0)</f>
        <v>Chloé BERTRAND</v>
      </c>
      <c r="J921" s="4" t="str">
        <f>VLOOKUP(A921,Effectif!B:J,8,0)</f>
        <v>Error PDL</v>
      </c>
    </row>
    <row r="922" spans="1:10" x14ac:dyDescent="0.25">
      <c r="A922" s="4" t="s">
        <v>444</v>
      </c>
      <c r="B922" s="4">
        <v>1034862677</v>
      </c>
      <c r="C922" s="4" t="s">
        <v>336</v>
      </c>
      <c r="D922" s="6">
        <v>147</v>
      </c>
      <c r="E922" s="7">
        <v>44987.611111111109</v>
      </c>
      <c r="F922" s="5" t="s">
        <v>6</v>
      </c>
      <c r="G922" s="4" t="s">
        <v>428</v>
      </c>
      <c r="H922" s="4" t="s">
        <v>1052</v>
      </c>
      <c r="I922" s="4" t="str">
        <f>VLOOKUP(A922,Effectif!B:J,6,0)</f>
        <v>Chloé BERTRAND</v>
      </c>
      <c r="J922" s="4" t="str">
        <f>VLOOKUP(A922,Effectif!B:J,8,0)</f>
        <v>Error PDL</v>
      </c>
    </row>
    <row r="923" spans="1:10" x14ac:dyDescent="0.25">
      <c r="A923" s="4" t="s">
        <v>445</v>
      </c>
      <c r="B923" s="4">
        <v>1034842894</v>
      </c>
      <c r="C923" s="4" t="s">
        <v>340</v>
      </c>
      <c r="D923" s="6">
        <v>59.59</v>
      </c>
      <c r="E923" s="7">
        <v>44987.431944444441</v>
      </c>
      <c r="F923" s="5" t="s">
        <v>7</v>
      </c>
      <c r="G923" s="4" t="s">
        <v>429</v>
      </c>
      <c r="H923" s="4" t="s">
        <v>1052</v>
      </c>
      <c r="I923" s="4" t="str">
        <f>VLOOKUP(A923,Effectif!B:J,6,0)</f>
        <v>Chloé BERTRAND</v>
      </c>
      <c r="J923" s="4" t="str">
        <f>VLOOKUP(A923,Effectif!B:J,8,0)</f>
        <v>Error PDL</v>
      </c>
    </row>
    <row r="924" spans="1:10" x14ac:dyDescent="0.25">
      <c r="A924" s="4" t="s">
        <v>446</v>
      </c>
      <c r="B924" s="4">
        <v>1034859461</v>
      </c>
      <c r="C924" s="4" t="s">
        <v>341</v>
      </c>
      <c r="D924" s="6">
        <v>314.49</v>
      </c>
      <c r="E924" s="7">
        <v>44987.484027777777</v>
      </c>
      <c r="F924" s="5" t="s">
        <v>6</v>
      </c>
      <c r="G924" s="4" t="s">
        <v>430</v>
      </c>
      <c r="H924" s="4" t="s">
        <v>1052</v>
      </c>
      <c r="I924" s="4" t="str">
        <f>VLOOKUP(A924,Effectif!B:J,6,0)</f>
        <v>Chloé BERTRAND</v>
      </c>
      <c r="J924" s="4" t="str">
        <f>VLOOKUP(A924,Effectif!B:J,8,0)</f>
        <v>Error PDL</v>
      </c>
    </row>
    <row r="925" spans="1:10" x14ac:dyDescent="0.25">
      <c r="A925" s="4" t="s">
        <v>447</v>
      </c>
      <c r="B925" s="4">
        <v>1034868537</v>
      </c>
      <c r="C925" s="4" t="s">
        <v>337</v>
      </c>
      <c r="D925" s="6">
        <v>26.27</v>
      </c>
      <c r="E925" s="7">
        <v>44987.443749999999</v>
      </c>
      <c r="F925" s="5" t="s">
        <v>6</v>
      </c>
      <c r="G925" s="4" t="s">
        <v>431</v>
      </c>
      <c r="H925" s="4" t="s">
        <v>1052</v>
      </c>
      <c r="I925" s="4" t="str">
        <f>VLOOKUP(A925,Effectif!B:J,6,0)</f>
        <v>Chloé BERTRAND</v>
      </c>
      <c r="J925" s="4" t="str">
        <f>VLOOKUP(A925,Effectif!B:J,8,0)</f>
        <v>Error PDL</v>
      </c>
    </row>
    <row r="926" spans="1:10" x14ac:dyDescent="0.25">
      <c r="A926" s="4" t="s">
        <v>448</v>
      </c>
      <c r="B926" s="4">
        <v>1034860846</v>
      </c>
      <c r="C926" s="4" t="s">
        <v>333</v>
      </c>
      <c r="D926" s="6">
        <v>20</v>
      </c>
      <c r="E926" s="7">
        <v>44987.719444444447</v>
      </c>
      <c r="F926" s="5" t="s">
        <v>6</v>
      </c>
      <c r="G926" s="4" t="s">
        <v>432</v>
      </c>
      <c r="H926" s="4" t="s">
        <v>1052</v>
      </c>
      <c r="I926" s="4" t="str">
        <f>VLOOKUP(A926,Effectif!B:J,6,0)</f>
        <v>Chloé BERTRAND</v>
      </c>
      <c r="J926" s="4" t="str">
        <f>VLOOKUP(A926,Effectif!B:J,8,0)</f>
        <v>Error PDL</v>
      </c>
    </row>
    <row r="927" spans="1:10" x14ac:dyDescent="0.25">
      <c r="A927" s="4" t="s">
        <v>449</v>
      </c>
      <c r="B927" s="4">
        <v>1034856405</v>
      </c>
      <c r="C927" s="4" t="s">
        <v>337</v>
      </c>
      <c r="D927" s="6">
        <v>93.23</v>
      </c>
      <c r="E927" s="7">
        <v>44987.586805555555</v>
      </c>
      <c r="F927" s="5" t="s">
        <v>6</v>
      </c>
      <c r="G927" s="4" t="s">
        <v>433</v>
      </c>
      <c r="H927" s="4" t="s">
        <v>1052</v>
      </c>
      <c r="I927" s="4" t="str">
        <f>VLOOKUP(A927,Effectif!B:J,6,0)</f>
        <v>Chloé BERTRAND</v>
      </c>
      <c r="J927" s="4" t="str">
        <f>VLOOKUP(A927,Effectif!B:J,8,0)</f>
        <v>BOC</v>
      </c>
    </row>
    <row r="928" spans="1:10" x14ac:dyDescent="0.25">
      <c r="A928" s="4" t="s">
        <v>450</v>
      </c>
      <c r="B928" s="4">
        <v>1034848220</v>
      </c>
      <c r="C928" s="4" t="s">
        <v>341</v>
      </c>
      <c r="D928" s="6">
        <v>100</v>
      </c>
      <c r="E928" s="7">
        <v>44987.492361111108</v>
      </c>
      <c r="F928" s="5" t="s">
        <v>6</v>
      </c>
      <c r="G928" s="4" t="s">
        <v>434</v>
      </c>
      <c r="H928" s="4" t="s">
        <v>1052</v>
      </c>
      <c r="I928" s="4" t="str">
        <f>VLOOKUP(A928,Effectif!B:J,6,0)</f>
        <v>Chloé BERTRAND</v>
      </c>
      <c r="J928" s="4" t="str">
        <f>VLOOKUP(A928,Effectif!B:J,8,0)</f>
        <v>REC</v>
      </c>
    </row>
    <row r="929" spans="1:10" x14ac:dyDescent="0.25">
      <c r="A929" s="4" t="s">
        <v>451</v>
      </c>
      <c r="B929" s="4">
        <v>1034866876</v>
      </c>
      <c r="C929" s="4" t="s">
        <v>336</v>
      </c>
      <c r="D929" s="6">
        <v>124.83</v>
      </c>
      <c r="E929" s="7">
        <v>44987.447916666664</v>
      </c>
      <c r="F929" s="5" t="s">
        <v>6</v>
      </c>
      <c r="G929" s="4" t="s">
        <v>435</v>
      </c>
      <c r="H929" s="4" t="s">
        <v>1052</v>
      </c>
      <c r="I929" s="4" t="str">
        <f>VLOOKUP(A929,Effectif!B:J,6,0)</f>
        <v>Chloé BERTRAND</v>
      </c>
      <c r="J929" s="4" t="str">
        <f>VLOOKUP(A929,Effectif!B:J,8,0)</f>
        <v>REC</v>
      </c>
    </row>
    <row r="930" spans="1:10" x14ac:dyDescent="0.25">
      <c r="A930" s="4" t="s">
        <v>452</v>
      </c>
      <c r="B930" s="4">
        <v>1034855640</v>
      </c>
      <c r="C930" s="4" t="s">
        <v>340</v>
      </c>
      <c r="D930" s="6">
        <v>57.45</v>
      </c>
      <c r="E930" s="7">
        <v>44987.688194444447</v>
      </c>
      <c r="F930" s="5" t="s">
        <v>6</v>
      </c>
      <c r="G930" s="4" t="s">
        <v>416</v>
      </c>
      <c r="H930" s="4" t="s">
        <v>1052</v>
      </c>
      <c r="I930" s="4" t="str">
        <f>VLOOKUP(A930,Effectif!B:J,6,0)</f>
        <v>Chloé BERTRAND</v>
      </c>
      <c r="J930" s="4" t="str">
        <f>VLOOKUP(A930,Effectif!B:J,8,0)</f>
        <v>FOC</v>
      </c>
    </row>
    <row r="931" spans="1:10" x14ac:dyDescent="0.25">
      <c r="A931" s="4" t="s">
        <v>453</v>
      </c>
      <c r="B931" s="4">
        <v>1034865119</v>
      </c>
      <c r="C931" s="4" t="s">
        <v>336</v>
      </c>
      <c r="D931" s="6">
        <v>69.930000000000007</v>
      </c>
      <c r="E931" s="7">
        <v>44987.731249999997</v>
      </c>
      <c r="F931" s="5" t="s">
        <v>6</v>
      </c>
      <c r="G931" s="4" t="s">
        <v>417</v>
      </c>
      <c r="H931" s="4" t="s">
        <v>1052</v>
      </c>
      <c r="I931" s="4" t="str">
        <f>VLOOKUP(A931,Effectif!B:J,6,0)</f>
        <v>Chloé BERTRAND</v>
      </c>
      <c r="J931" s="4" t="str">
        <f>VLOOKUP(A931,Effectif!B:J,8,0)</f>
        <v>FOC</v>
      </c>
    </row>
    <row r="932" spans="1:10" x14ac:dyDescent="0.25">
      <c r="A932" s="4" t="s">
        <v>454</v>
      </c>
      <c r="B932" s="4">
        <v>1034867768</v>
      </c>
      <c r="C932" s="4" t="s">
        <v>341</v>
      </c>
      <c r="D932" s="6">
        <v>230.17</v>
      </c>
      <c r="E932" s="7">
        <v>44987.755555555559</v>
      </c>
      <c r="F932" s="5" t="s">
        <v>6</v>
      </c>
      <c r="G932" s="4" t="s">
        <v>418</v>
      </c>
      <c r="H932" s="4" t="s">
        <v>1052</v>
      </c>
      <c r="I932" s="4" t="str">
        <f>VLOOKUP(A932,Effectif!B:J,6,0)</f>
        <v>Chloé BERTRAND</v>
      </c>
      <c r="J932" s="4" t="str">
        <f>VLOOKUP(A932,Effectif!B:J,8,0)</f>
        <v>FOC</v>
      </c>
    </row>
    <row r="933" spans="1:10" x14ac:dyDescent="0.25">
      <c r="A933" s="4" t="s">
        <v>455</v>
      </c>
      <c r="B933" s="4">
        <v>1034854461</v>
      </c>
      <c r="C933" s="4" t="s">
        <v>341</v>
      </c>
      <c r="D933" s="6">
        <v>44</v>
      </c>
      <c r="E933" s="7">
        <v>44987.425000000003</v>
      </c>
      <c r="F933" s="5" t="s">
        <v>6</v>
      </c>
      <c r="G933" s="4" t="s">
        <v>419</v>
      </c>
      <c r="H933" s="4" t="s">
        <v>1052</v>
      </c>
      <c r="I933" s="4" t="str">
        <f>VLOOKUP(A933,Effectif!B:J,6,0)</f>
        <v>Chloé BERTRAND</v>
      </c>
      <c r="J933" s="4" t="str">
        <f>VLOOKUP(A933,Effectif!B:J,8,0)</f>
        <v>FOC</v>
      </c>
    </row>
    <row r="934" spans="1:10" x14ac:dyDescent="0.25">
      <c r="A934" s="4" t="s">
        <v>456</v>
      </c>
      <c r="B934" s="4">
        <v>1034851557</v>
      </c>
      <c r="C934" s="4" t="s">
        <v>335</v>
      </c>
      <c r="D934" s="6">
        <v>25.23</v>
      </c>
      <c r="E934" s="7">
        <v>44987.447222222225</v>
      </c>
      <c r="F934" s="5" t="s">
        <v>6</v>
      </c>
      <c r="G934" s="4" t="s">
        <v>420</v>
      </c>
      <c r="H934" s="4" t="s">
        <v>1052</v>
      </c>
      <c r="I934" s="4" t="str">
        <f>VLOOKUP(A934,Effectif!B:J,6,0)</f>
        <v>Chloé BERTRAND</v>
      </c>
      <c r="J934" s="4" t="str">
        <f>VLOOKUP(A934,Effectif!B:J,8,0)</f>
        <v>BO</v>
      </c>
    </row>
    <row r="935" spans="1:10" x14ac:dyDescent="0.25">
      <c r="A935" s="4" t="s">
        <v>442</v>
      </c>
      <c r="B935" s="4">
        <v>1034847756</v>
      </c>
      <c r="C935" s="4" t="s">
        <v>341</v>
      </c>
      <c r="D935" s="6">
        <v>100.47</v>
      </c>
      <c r="E935" s="7">
        <v>44987.431944444441</v>
      </c>
      <c r="F935" s="5" t="s">
        <v>6</v>
      </c>
      <c r="G935" s="4" t="s">
        <v>421</v>
      </c>
      <c r="H935" s="4" t="s">
        <v>1052</v>
      </c>
      <c r="I935" s="4" t="str">
        <f>VLOOKUP(A935,Effectif!B:J,6,0)</f>
        <v>Chloé BERTRAND</v>
      </c>
      <c r="J935" s="4" t="str">
        <f>VLOOKUP(A935,Effectif!B:J,8,0)</f>
        <v>Error PDL</v>
      </c>
    </row>
    <row r="936" spans="1:10" x14ac:dyDescent="0.25">
      <c r="A936" s="4" t="s">
        <v>443</v>
      </c>
      <c r="B936" s="4">
        <v>1034842377</v>
      </c>
      <c r="C936" s="4" t="s">
        <v>341</v>
      </c>
      <c r="D936" s="6">
        <v>141</v>
      </c>
      <c r="E936" s="7">
        <v>44987.632638888892</v>
      </c>
      <c r="F936" s="5" t="s">
        <v>6</v>
      </c>
      <c r="G936" s="4" t="s">
        <v>422</v>
      </c>
      <c r="H936" s="4" t="s">
        <v>1052</v>
      </c>
      <c r="I936" s="4" t="str">
        <f>VLOOKUP(A936,Effectif!B:J,6,0)</f>
        <v>Chloé BERTRAND</v>
      </c>
      <c r="J936" s="4" t="str">
        <f>VLOOKUP(A936,Effectif!B:J,8,0)</f>
        <v>Error PDL</v>
      </c>
    </row>
    <row r="937" spans="1:10" x14ac:dyDescent="0.25">
      <c r="A937" s="4" t="s">
        <v>444</v>
      </c>
      <c r="B937" s="4">
        <v>1034845409</v>
      </c>
      <c r="C937" s="4" t="s">
        <v>341</v>
      </c>
      <c r="D937" s="6">
        <v>112.47</v>
      </c>
      <c r="E937" s="7">
        <v>44987.546527777777</v>
      </c>
      <c r="F937" s="5" t="s">
        <v>6</v>
      </c>
      <c r="G937" s="4" t="s">
        <v>423</v>
      </c>
      <c r="H937" s="4" t="s">
        <v>1052</v>
      </c>
      <c r="I937" s="4" t="str">
        <f>VLOOKUP(A937,Effectif!B:J,6,0)</f>
        <v>Chloé BERTRAND</v>
      </c>
      <c r="J937" s="4" t="str">
        <f>VLOOKUP(A937,Effectif!B:J,8,0)</f>
        <v>Error PDL</v>
      </c>
    </row>
    <row r="938" spans="1:10" x14ac:dyDescent="0.25">
      <c r="A938" s="4" t="s">
        <v>445</v>
      </c>
      <c r="B938" s="4">
        <v>1034845918</v>
      </c>
      <c r="C938" s="4" t="s">
        <v>336</v>
      </c>
      <c r="D938" s="6">
        <v>98.64</v>
      </c>
      <c r="E938" s="7">
        <v>44987.452777777777</v>
      </c>
      <c r="F938" s="5" t="s">
        <v>6</v>
      </c>
      <c r="G938" s="4" t="s">
        <v>424</v>
      </c>
      <c r="H938" s="4" t="s">
        <v>1052</v>
      </c>
      <c r="I938" s="4" t="str">
        <f>VLOOKUP(A938,Effectif!B:J,6,0)</f>
        <v>Chloé BERTRAND</v>
      </c>
      <c r="J938" s="4" t="str">
        <f>VLOOKUP(A938,Effectif!B:J,8,0)</f>
        <v>Error PDL</v>
      </c>
    </row>
    <row r="939" spans="1:10" x14ac:dyDescent="0.25">
      <c r="A939" s="4" t="s">
        <v>446</v>
      </c>
      <c r="B939" s="4">
        <v>1034863231</v>
      </c>
      <c r="C939" s="4" t="s">
        <v>336</v>
      </c>
      <c r="D939" s="6">
        <v>77.040000000000006</v>
      </c>
      <c r="E939" s="7">
        <v>44987.426388888889</v>
      </c>
      <c r="F939" s="5" t="s">
        <v>6</v>
      </c>
      <c r="G939" s="4" t="s">
        <v>425</v>
      </c>
      <c r="H939" s="4" t="s">
        <v>1052</v>
      </c>
      <c r="I939" s="4" t="str">
        <f>VLOOKUP(A939,Effectif!B:J,6,0)</f>
        <v>Chloé BERTRAND</v>
      </c>
      <c r="J939" s="4" t="str">
        <f>VLOOKUP(A939,Effectif!B:J,8,0)</f>
        <v>Error PDL</v>
      </c>
    </row>
    <row r="940" spans="1:10" x14ac:dyDescent="0.25">
      <c r="A940" s="4" t="s">
        <v>447</v>
      </c>
      <c r="B940" s="4">
        <v>1034844383</v>
      </c>
      <c r="C940" s="5" t="s">
        <v>332</v>
      </c>
      <c r="D940" s="6">
        <v>100</v>
      </c>
      <c r="E940" s="7">
        <v>44987.479166666664</v>
      </c>
      <c r="F940" s="5" t="s">
        <v>7</v>
      </c>
      <c r="G940" s="4" t="s">
        <v>426</v>
      </c>
      <c r="H940" s="4" t="s">
        <v>1052</v>
      </c>
      <c r="I940" s="4" t="str">
        <f>VLOOKUP(A940,Effectif!B:J,6,0)</f>
        <v>Chloé BERTRAND</v>
      </c>
      <c r="J940" s="4" t="str">
        <f>VLOOKUP(A940,Effectif!B:J,8,0)</f>
        <v>Error PDL</v>
      </c>
    </row>
    <row r="941" spans="1:10" x14ac:dyDescent="0.25">
      <c r="A941" s="4" t="s">
        <v>448</v>
      </c>
      <c r="B941" s="4">
        <v>1034864759</v>
      </c>
      <c r="C941" s="5" t="s">
        <v>332</v>
      </c>
      <c r="D941" s="6">
        <v>16.13</v>
      </c>
      <c r="E941" s="7">
        <v>44987.777777777781</v>
      </c>
      <c r="F941" s="5" t="s">
        <v>7</v>
      </c>
      <c r="G941" s="4" t="s">
        <v>427</v>
      </c>
      <c r="H941" s="4" t="s">
        <v>1052</v>
      </c>
      <c r="I941" s="4" t="str">
        <f>VLOOKUP(A941,Effectif!B:J,6,0)</f>
        <v>Chloé BERTRAND</v>
      </c>
      <c r="J941" s="4" t="str">
        <f>VLOOKUP(A941,Effectif!B:J,8,0)</f>
        <v>Error PDL</v>
      </c>
    </row>
    <row r="942" spans="1:10" x14ac:dyDescent="0.25">
      <c r="A942" s="4" t="s">
        <v>449</v>
      </c>
      <c r="B942" s="4">
        <v>1034868035</v>
      </c>
      <c r="C942" s="5" t="s">
        <v>332</v>
      </c>
      <c r="D942" s="6">
        <v>101.36</v>
      </c>
      <c r="E942" s="7">
        <v>44987.630555555559</v>
      </c>
      <c r="F942" s="5" t="s">
        <v>6</v>
      </c>
      <c r="G942" s="4" t="s">
        <v>428</v>
      </c>
      <c r="H942" s="4" t="s">
        <v>1052</v>
      </c>
      <c r="I942" s="4" t="str">
        <f>VLOOKUP(A942,Effectif!B:J,6,0)</f>
        <v>Chloé BERTRAND</v>
      </c>
      <c r="J942" s="4" t="str">
        <f>VLOOKUP(A942,Effectif!B:J,8,0)</f>
        <v>BOC</v>
      </c>
    </row>
    <row r="943" spans="1:10" x14ac:dyDescent="0.25">
      <c r="A943" s="4" t="s">
        <v>450</v>
      </c>
      <c r="B943" s="4">
        <v>1034849267</v>
      </c>
      <c r="C943" s="5" t="s">
        <v>332</v>
      </c>
      <c r="D943" s="6">
        <v>140.97999999999999</v>
      </c>
      <c r="E943" s="7">
        <v>44987.629166666666</v>
      </c>
      <c r="F943" s="5" t="s">
        <v>6</v>
      </c>
      <c r="G943" s="4" t="s">
        <v>429</v>
      </c>
      <c r="H943" s="4" t="s">
        <v>1052</v>
      </c>
      <c r="I943" s="4" t="str">
        <f>VLOOKUP(A943,Effectif!B:J,6,0)</f>
        <v>Chloé BERTRAND</v>
      </c>
      <c r="J943" s="4" t="str">
        <f>VLOOKUP(A943,Effectif!B:J,8,0)</f>
        <v>REC</v>
      </c>
    </row>
    <row r="944" spans="1:10" x14ac:dyDescent="0.25">
      <c r="A944" s="4" t="s">
        <v>451</v>
      </c>
      <c r="B944" s="4">
        <v>1034866313</v>
      </c>
      <c r="C944" s="5" t="s">
        <v>332</v>
      </c>
      <c r="D944" s="6">
        <v>43.43</v>
      </c>
      <c r="E944" s="7">
        <v>44987.47152777778</v>
      </c>
      <c r="F944" s="5" t="s">
        <v>6</v>
      </c>
      <c r="G944" s="4" t="s">
        <v>430</v>
      </c>
      <c r="H944" s="4" t="s">
        <v>1052</v>
      </c>
      <c r="I944" s="4" t="str">
        <f>VLOOKUP(A944,Effectif!B:J,6,0)</f>
        <v>Chloé BERTRAND</v>
      </c>
      <c r="J944" s="4" t="str">
        <f>VLOOKUP(A944,Effectif!B:J,8,0)</f>
        <v>REC</v>
      </c>
    </row>
    <row r="945" spans="1:10" x14ac:dyDescent="0.25">
      <c r="A945" s="4" t="s">
        <v>452</v>
      </c>
      <c r="B945" s="4">
        <v>1034855397</v>
      </c>
      <c r="C945" s="4" t="s">
        <v>335</v>
      </c>
      <c r="D945" s="6">
        <v>136.59</v>
      </c>
      <c r="E945" s="7">
        <v>44987.627083333333</v>
      </c>
      <c r="F945" s="5" t="s">
        <v>6</v>
      </c>
      <c r="G945" s="4" t="s">
        <v>431</v>
      </c>
      <c r="H945" s="4" t="s">
        <v>1052</v>
      </c>
      <c r="I945" s="4" t="str">
        <f>VLOOKUP(A945,Effectif!B:J,6,0)</f>
        <v>Chloé BERTRAND</v>
      </c>
      <c r="J945" s="4" t="str">
        <f>VLOOKUP(A945,Effectif!B:J,8,0)</f>
        <v>FOC</v>
      </c>
    </row>
    <row r="946" spans="1:10" x14ac:dyDescent="0.25">
      <c r="A946" s="4" t="s">
        <v>453</v>
      </c>
      <c r="B946" s="4">
        <v>1034862093</v>
      </c>
      <c r="C946" s="4" t="s">
        <v>337</v>
      </c>
      <c r="D946" s="6">
        <v>152</v>
      </c>
      <c r="E946" s="7">
        <v>44987.645138888889</v>
      </c>
      <c r="F946" s="5" t="s">
        <v>6</v>
      </c>
      <c r="G946" s="4" t="s">
        <v>432</v>
      </c>
      <c r="H946" s="4" t="s">
        <v>1052</v>
      </c>
      <c r="I946" s="4" t="str">
        <f>VLOOKUP(A946,Effectif!B:J,6,0)</f>
        <v>Chloé BERTRAND</v>
      </c>
      <c r="J946" s="4" t="str">
        <f>VLOOKUP(A946,Effectif!B:J,8,0)</f>
        <v>FOC</v>
      </c>
    </row>
    <row r="947" spans="1:10" x14ac:dyDescent="0.25">
      <c r="A947" s="4" t="s">
        <v>454</v>
      </c>
      <c r="B947" s="4">
        <v>1034860198</v>
      </c>
      <c r="C947" s="25" t="s">
        <v>338</v>
      </c>
      <c r="D947" s="6">
        <v>56.48</v>
      </c>
      <c r="E947" s="7">
        <v>44987.456944444442</v>
      </c>
      <c r="F947" s="5" t="s">
        <v>6</v>
      </c>
      <c r="G947" s="4" t="s">
        <v>433</v>
      </c>
      <c r="H947" s="4" t="s">
        <v>1052</v>
      </c>
      <c r="I947" s="4" t="str">
        <f>VLOOKUP(A947,Effectif!B:J,6,0)</f>
        <v>Chloé BERTRAND</v>
      </c>
      <c r="J947" s="4" t="str">
        <f>VLOOKUP(A947,Effectif!B:J,8,0)</f>
        <v>FOC</v>
      </c>
    </row>
    <row r="948" spans="1:10" x14ac:dyDescent="0.25">
      <c r="A948" s="4" t="s">
        <v>455</v>
      </c>
      <c r="B948" s="4">
        <v>1034846781</v>
      </c>
      <c r="C948" s="4" t="s">
        <v>333</v>
      </c>
      <c r="D948" s="6">
        <v>36.520000000000003</v>
      </c>
      <c r="E948" s="7">
        <v>44987.749305555553</v>
      </c>
      <c r="F948" s="5" t="s">
        <v>6</v>
      </c>
      <c r="G948" s="4" t="s">
        <v>434</v>
      </c>
      <c r="H948" s="4" t="s">
        <v>1052</v>
      </c>
      <c r="I948" s="4" t="str">
        <f>VLOOKUP(A948,Effectif!B:J,6,0)</f>
        <v>Chloé BERTRAND</v>
      </c>
      <c r="J948" s="4" t="str">
        <f>VLOOKUP(A948,Effectif!B:J,8,0)</f>
        <v>FOC</v>
      </c>
    </row>
    <row r="949" spans="1:10" x14ac:dyDescent="0.25">
      <c r="A949" s="4" t="s">
        <v>456</v>
      </c>
      <c r="B949" s="4">
        <v>1034852986</v>
      </c>
      <c r="C949" s="4" t="s">
        <v>339</v>
      </c>
      <c r="D949" s="6">
        <v>60.61</v>
      </c>
      <c r="E949" s="7">
        <v>44987.736111111109</v>
      </c>
      <c r="F949" s="5" t="s">
        <v>6</v>
      </c>
      <c r="G949" s="4" t="s">
        <v>435</v>
      </c>
      <c r="H949" s="4" t="s">
        <v>1052</v>
      </c>
      <c r="I949" s="4" t="str">
        <f>VLOOKUP(A949,Effectif!B:J,6,0)</f>
        <v>Chloé BERTRAND</v>
      </c>
      <c r="J949" s="4" t="str">
        <f>VLOOKUP(A949,Effectif!B:J,8,0)</f>
        <v>BO</v>
      </c>
    </row>
    <row r="950" spans="1:10" x14ac:dyDescent="0.25">
      <c r="A950" s="4" t="s">
        <v>457</v>
      </c>
      <c r="B950" s="4">
        <v>1034846004</v>
      </c>
      <c r="C950" s="25" t="s">
        <v>338</v>
      </c>
      <c r="D950" s="6">
        <v>129.09</v>
      </c>
      <c r="E950" s="7">
        <v>44987.525000000001</v>
      </c>
      <c r="F950" s="5" t="s">
        <v>6</v>
      </c>
      <c r="G950" s="4" t="s">
        <v>416</v>
      </c>
      <c r="H950" s="4" t="s">
        <v>1052</v>
      </c>
      <c r="I950" s="4" t="str">
        <f>VLOOKUP(A950,Effectif!B:J,6,0)</f>
        <v>Chloé BERTRAND</v>
      </c>
      <c r="J950" s="4" t="str">
        <f>VLOOKUP(A950,Effectif!B:J,8,0)</f>
        <v>BUS</v>
      </c>
    </row>
    <row r="951" spans="1:10" x14ac:dyDescent="0.25">
      <c r="A951" s="4" t="s">
        <v>458</v>
      </c>
      <c r="B951" s="4">
        <v>1034852547</v>
      </c>
      <c r="C951" s="4" t="s">
        <v>339</v>
      </c>
      <c r="D951" s="6">
        <v>12.71</v>
      </c>
      <c r="E951" s="7">
        <v>44987.440972222219</v>
      </c>
      <c r="F951" s="5" t="s">
        <v>7</v>
      </c>
      <c r="G951" s="4" t="s">
        <v>417</v>
      </c>
      <c r="H951" s="4" t="s">
        <v>1052</v>
      </c>
      <c r="I951" s="4" t="str">
        <f>VLOOKUP(A951,Effectif!B:J,6,0)</f>
        <v>Chloé BERTRAND</v>
      </c>
      <c r="J951" s="4" t="str">
        <f>VLOOKUP(A951,Effectif!B:J,8,0)</f>
        <v>BO</v>
      </c>
    </row>
    <row r="952" spans="1:10" x14ac:dyDescent="0.25">
      <c r="A952" s="4" t="s">
        <v>456</v>
      </c>
      <c r="B952" s="4">
        <v>1034859708</v>
      </c>
      <c r="C952" s="4" t="s">
        <v>339</v>
      </c>
      <c r="D952" s="6">
        <v>20</v>
      </c>
      <c r="E952" s="7">
        <v>44987.43472222222</v>
      </c>
      <c r="F952" s="5" t="s">
        <v>7</v>
      </c>
      <c r="G952" s="4" t="s">
        <v>418</v>
      </c>
      <c r="H952" s="4" t="s">
        <v>1052</v>
      </c>
      <c r="I952" s="4" t="str">
        <f>VLOOKUP(A952,Effectif!B:J,6,0)</f>
        <v>Chloé BERTRAND</v>
      </c>
      <c r="J952" s="4" t="str">
        <f>VLOOKUP(A952,Effectif!B:J,8,0)</f>
        <v>BO</v>
      </c>
    </row>
    <row r="953" spans="1:10" x14ac:dyDescent="0.25">
      <c r="A953" s="4" t="s">
        <v>457</v>
      </c>
      <c r="B953" s="4">
        <v>1034863186</v>
      </c>
      <c r="C953" s="4" t="s">
        <v>333</v>
      </c>
      <c r="D953" s="6">
        <v>133.18</v>
      </c>
      <c r="E953" s="7">
        <v>44987.540972222225</v>
      </c>
      <c r="F953" s="5" t="s">
        <v>6</v>
      </c>
      <c r="G953" s="4" t="s">
        <v>419</v>
      </c>
      <c r="H953" s="4" t="s">
        <v>1052</v>
      </c>
      <c r="I953" s="4" t="str">
        <f>VLOOKUP(A953,Effectif!B:J,6,0)</f>
        <v>Chloé BERTRAND</v>
      </c>
      <c r="J953" s="4" t="str">
        <f>VLOOKUP(A953,Effectif!B:J,8,0)</f>
        <v>BUS</v>
      </c>
    </row>
    <row r="954" spans="1:10" x14ac:dyDescent="0.25">
      <c r="A954" s="4" t="s">
        <v>458</v>
      </c>
      <c r="B954" s="4">
        <v>1034852824</v>
      </c>
      <c r="C954" s="4" t="s">
        <v>336</v>
      </c>
      <c r="D954" s="6">
        <v>216</v>
      </c>
      <c r="E954" s="7">
        <v>44987.423611111109</v>
      </c>
      <c r="F954" s="5" t="s">
        <v>6</v>
      </c>
      <c r="G954" s="4" t="s">
        <v>420</v>
      </c>
      <c r="H954" s="4" t="s">
        <v>1052</v>
      </c>
      <c r="I954" s="4" t="str">
        <f>VLOOKUP(A954,Effectif!B:J,6,0)</f>
        <v>Chloé BERTRAND</v>
      </c>
      <c r="J954" s="4" t="str">
        <f>VLOOKUP(A954,Effectif!B:J,8,0)</f>
        <v>BO</v>
      </c>
    </row>
    <row r="955" spans="1:10" x14ac:dyDescent="0.25">
      <c r="A955" s="4" t="s">
        <v>442</v>
      </c>
      <c r="B955" s="4">
        <v>1034855751</v>
      </c>
      <c r="C955" s="4" t="s">
        <v>340</v>
      </c>
      <c r="D955" s="6">
        <v>238</v>
      </c>
      <c r="E955" s="7">
        <v>44987.717361111114</v>
      </c>
      <c r="F955" s="5" t="s">
        <v>6</v>
      </c>
      <c r="G955" s="4" t="s">
        <v>421</v>
      </c>
      <c r="H955" s="4" t="s">
        <v>1052</v>
      </c>
      <c r="I955" s="4" t="str">
        <f>VLOOKUP(A955,Effectif!B:J,6,0)</f>
        <v>Chloé BERTRAND</v>
      </c>
      <c r="J955" s="4" t="str">
        <f>VLOOKUP(A955,Effectif!B:J,8,0)</f>
        <v>Error PDL</v>
      </c>
    </row>
    <row r="956" spans="1:10" x14ac:dyDescent="0.25">
      <c r="A956" s="4" t="s">
        <v>443</v>
      </c>
      <c r="B956" s="4">
        <v>1034860598</v>
      </c>
      <c r="C956" s="4" t="s">
        <v>341</v>
      </c>
      <c r="D956" s="6">
        <v>200</v>
      </c>
      <c r="E956" s="7">
        <v>44987.631249999999</v>
      </c>
      <c r="F956" s="5" t="s">
        <v>6</v>
      </c>
      <c r="G956" s="4" t="s">
        <v>422</v>
      </c>
      <c r="H956" s="4" t="s">
        <v>1052</v>
      </c>
      <c r="I956" s="4" t="str">
        <f>VLOOKUP(A956,Effectif!B:J,6,0)</f>
        <v>Chloé BERTRAND</v>
      </c>
      <c r="J956" s="4" t="str">
        <f>VLOOKUP(A956,Effectif!B:J,8,0)</f>
        <v>Error PDL</v>
      </c>
    </row>
    <row r="957" spans="1:10" x14ac:dyDescent="0.25">
      <c r="A957" s="4" t="s">
        <v>444</v>
      </c>
      <c r="B957" s="4">
        <v>1034861392</v>
      </c>
      <c r="C957" s="4" t="s">
        <v>337</v>
      </c>
      <c r="D957" s="6">
        <v>210</v>
      </c>
      <c r="E957" s="7">
        <v>44987.597222222219</v>
      </c>
      <c r="F957" s="5" t="s">
        <v>6</v>
      </c>
      <c r="G957" s="4" t="s">
        <v>423</v>
      </c>
      <c r="H957" s="4" t="s">
        <v>1052</v>
      </c>
      <c r="I957" s="4" t="str">
        <f>VLOOKUP(A957,Effectif!B:J,6,0)</f>
        <v>Chloé BERTRAND</v>
      </c>
      <c r="J957" s="4" t="str">
        <f>VLOOKUP(A957,Effectif!B:J,8,0)</f>
        <v>Error PDL</v>
      </c>
    </row>
    <row r="958" spans="1:10" x14ac:dyDescent="0.25">
      <c r="A958" s="4" t="s">
        <v>445</v>
      </c>
      <c r="B958" s="4">
        <v>1034862408</v>
      </c>
      <c r="C958" s="4" t="s">
        <v>333</v>
      </c>
      <c r="D958" s="6">
        <v>47</v>
      </c>
      <c r="E958" s="7">
        <v>44987.48333333333</v>
      </c>
      <c r="F958" s="5" t="s">
        <v>6</v>
      </c>
      <c r="G958" s="4" t="s">
        <v>424</v>
      </c>
      <c r="H958" s="4" t="s">
        <v>1052</v>
      </c>
      <c r="I958" s="4" t="str">
        <f>VLOOKUP(A958,Effectif!B:J,6,0)</f>
        <v>Chloé BERTRAND</v>
      </c>
      <c r="J958" s="4" t="str">
        <f>VLOOKUP(A958,Effectif!B:J,8,0)</f>
        <v>Error PDL</v>
      </c>
    </row>
    <row r="959" spans="1:10" x14ac:dyDescent="0.25">
      <c r="A959" s="4" t="s">
        <v>446</v>
      </c>
      <c r="B959" s="4">
        <v>1034847634</v>
      </c>
      <c r="C959" s="4" t="s">
        <v>337</v>
      </c>
      <c r="D959" s="6">
        <v>97.24</v>
      </c>
      <c r="E959" s="7">
        <v>44987.643750000003</v>
      </c>
      <c r="F959" s="5" t="s">
        <v>6</v>
      </c>
      <c r="G959" s="4" t="s">
        <v>425</v>
      </c>
      <c r="H959" s="4" t="s">
        <v>1052</v>
      </c>
      <c r="I959" s="4" t="str">
        <f>VLOOKUP(A959,Effectif!B:J,6,0)</f>
        <v>Chloé BERTRAND</v>
      </c>
      <c r="J959" s="4" t="str">
        <f>VLOOKUP(A959,Effectif!B:J,8,0)</f>
        <v>Error PDL</v>
      </c>
    </row>
    <row r="960" spans="1:10" x14ac:dyDescent="0.25">
      <c r="A960" s="4" t="s">
        <v>447</v>
      </c>
      <c r="B960" s="4">
        <v>1034844160</v>
      </c>
      <c r="C960" s="4" t="s">
        <v>341</v>
      </c>
      <c r="D960" s="6">
        <v>165</v>
      </c>
      <c r="E960" s="7">
        <v>44987.7</v>
      </c>
      <c r="F960" s="5" t="s">
        <v>6</v>
      </c>
      <c r="G960" s="4" t="s">
        <v>426</v>
      </c>
      <c r="H960" s="4" t="s">
        <v>1052</v>
      </c>
      <c r="I960" s="4" t="str">
        <f>VLOOKUP(A960,Effectif!B:J,6,0)</f>
        <v>Chloé BERTRAND</v>
      </c>
      <c r="J960" s="4" t="str">
        <f>VLOOKUP(A960,Effectif!B:J,8,0)</f>
        <v>Error PDL</v>
      </c>
    </row>
    <row r="961" spans="1:10" x14ac:dyDescent="0.25">
      <c r="A961" s="4" t="s">
        <v>442</v>
      </c>
      <c r="B961" s="4">
        <v>1034864910</v>
      </c>
      <c r="C961" s="4" t="s">
        <v>336</v>
      </c>
      <c r="D961" s="6">
        <v>265.70999999999998</v>
      </c>
      <c r="E961" s="7">
        <v>44987.725694444445</v>
      </c>
      <c r="F961" s="5" t="s">
        <v>6</v>
      </c>
      <c r="G961" s="4" t="s">
        <v>427</v>
      </c>
      <c r="H961" s="4" t="s">
        <v>1052</v>
      </c>
      <c r="I961" s="4" t="str">
        <f>VLOOKUP(A961,Effectif!B:J,6,0)</f>
        <v>Chloé BERTRAND</v>
      </c>
      <c r="J961" s="4" t="str">
        <f>VLOOKUP(A961,Effectif!B:J,8,0)</f>
        <v>Error PDL</v>
      </c>
    </row>
    <row r="962" spans="1:10" x14ac:dyDescent="0.25">
      <c r="A962" s="4" t="s">
        <v>442</v>
      </c>
      <c r="B962" s="4">
        <v>1034845068</v>
      </c>
      <c r="C962" s="4" t="s">
        <v>340</v>
      </c>
      <c r="D962" s="6">
        <v>46.79</v>
      </c>
      <c r="E962" s="7">
        <v>44987.627083333333</v>
      </c>
      <c r="F962" s="5" t="s">
        <v>6</v>
      </c>
      <c r="G962" s="4" t="s">
        <v>428</v>
      </c>
      <c r="H962" s="4" t="s">
        <v>1052</v>
      </c>
      <c r="I962" s="4" t="str">
        <f>VLOOKUP(A962,Effectif!B:J,6,0)</f>
        <v>Chloé BERTRAND</v>
      </c>
      <c r="J962" s="4" t="str">
        <f>VLOOKUP(A962,Effectif!B:J,8,0)</f>
        <v>Error PDL</v>
      </c>
    </row>
    <row r="963" spans="1:10" x14ac:dyDescent="0.25">
      <c r="A963" s="4" t="s">
        <v>442</v>
      </c>
      <c r="B963" s="4">
        <v>1034851817</v>
      </c>
      <c r="C963" s="4" t="s">
        <v>336</v>
      </c>
      <c r="D963" s="6">
        <v>60</v>
      </c>
      <c r="E963" s="7">
        <v>44987.493055555555</v>
      </c>
      <c r="F963" s="5" t="s">
        <v>6</v>
      </c>
      <c r="G963" s="4" t="s">
        <v>429</v>
      </c>
      <c r="H963" s="4" t="s">
        <v>1052</v>
      </c>
      <c r="I963" s="4" t="str">
        <f>VLOOKUP(A963,Effectif!B:J,6,0)</f>
        <v>Chloé BERTRAND</v>
      </c>
      <c r="J963" s="4" t="str">
        <f>VLOOKUP(A963,Effectif!B:J,8,0)</f>
        <v>Error PDL</v>
      </c>
    </row>
    <row r="964" spans="1:10" x14ac:dyDescent="0.25">
      <c r="A964" s="4" t="s">
        <v>443</v>
      </c>
      <c r="B964" s="4">
        <v>1034867628</v>
      </c>
      <c r="C964" s="4" t="s">
        <v>341</v>
      </c>
      <c r="D964" s="6">
        <v>60</v>
      </c>
      <c r="E964" s="7">
        <v>44987.714583333334</v>
      </c>
      <c r="F964" s="5" t="s">
        <v>6</v>
      </c>
      <c r="G964" s="4" t="s">
        <v>430</v>
      </c>
      <c r="H964" s="4" t="s">
        <v>1052</v>
      </c>
      <c r="I964" s="4" t="str">
        <f>VLOOKUP(A964,Effectif!B:J,6,0)</f>
        <v>Chloé BERTRAND</v>
      </c>
      <c r="J964" s="4" t="str">
        <f>VLOOKUP(A964,Effectif!B:J,8,0)</f>
        <v>Error PDL</v>
      </c>
    </row>
    <row r="965" spans="1:10" x14ac:dyDescent="0.25">
      <c r="A965" s="4" t="s">
        <v>444</v>
      </c>
      <c r="B965" s="4">
        <v>1034865680</v>
      </c>
      <c r="C965" s="4" t="s">
        <v>341</v>
      </c>
      <c r="D965" s="6">
        <v>144</v>
      </c>
      <c r="E965" s="7">
        <v>44987.6</v>
      </c>
      <c r="F965" s="5" t="s">
        <v>6</v>
      </c>
      <c r="G965" s="4" t="s">
        <v>431</v>
      </c>
      <c r="H965" s="4" t="s">
        <v>1052</v>
      </c>
      <c r="I965" s="4" t="str">
        <f>VLOOKUP(A965,Effectif!B:J,6,0)</f>
        <v>Chloé BERTRAND</v>
      </c>
      <c r="J965" s="4" t="str">
        <f>VLOOKUP(A965,Effectif!B:J,8,0)</f>
        <v>Error PDL</v>
      </c>
    </row>
    <row r="966" spans="1:10" x14ac:dyDescent="0.25">
      <c r="A966" s="4" t="s">
        <v>445</v>
      </c>
      <c r="B966" s="4">
        <v>1034845618</v>
      </c>
      <c r="C966" s="4" t="s">
        <v>335</v>
      </c>
      <c r="D966" s="6">
        <v>133.68</v>
      </c>
      <c r="E966" s="7">
        <v>44987.626388888886</v>
      </c>
      <c r="F966" s="5" t="s">
        <v>6</v>
      </c>
      <c r="G966" s="4" t="s">
        <v>432</v>
      </c>
      <c r="H966" s="4" t="s">
        <v>1052</v>
      </c>
      <c r="I966" s="4" t="str">
        <f>VLOOKUP(A966,Effectif!B:J,6,0)</f>
        <v>Chloé BERTRAND</v>
      </c>
      <c r="J966" s="4" t="str">
        <f>VLOOKUP(A966,Effectif!B:J,8,0)</f>
        <v>Error PDL</v>
      </c>
    </row>
    <row r="967" spans="1:10" x14ac:dyDescent="0.25">
      <c r="A967" s="4" t="s">
        <v>446</v>
      </c>
      <c r="B967" s="4">
        <v>1034843628</v>
      </c>
      <c r="C967" s="4" t="s">
        <v>341</v>
      </c>
      <c r="D967" s="6">
        <v>85.78</v>
      </c>
      <c r="E967" s="7">
        <v>44987.718055555553</v>
      </c>
      <c r="F967" s="5" t="s">
        <v>6</v>
      </c>
      <c r="G967" s="4" t="s">
        <v>433</v>
      </c>
      <c r="H967" s="4" t="s">
        <v>1052</v>
      </c>
      <c r="I967" s="4" t="str">
        <f>VLOOKUP(A967,Effectif!B:J,6,0)</f>
        <v>Chloé BERTRAND</v>
      </c>
      <c r="J967" s="4" t="str">
        <f>VLOOKUP(A967,Effectif!B:J,8,0)</f>
        <v>Error PDL</v>
      </c>
    </row>
    <row r="968" spans="1:10" x14ac:dyDescent="0.25">
      <c r="A968" s="4" t="s">
        <v>447</v>
      </c>
      <c r="B968" s="4">
        <v>1034855167</v>
      </c>
      <c r="C968" s="4" t="s">
        <v>341</v>
      </c>
      <c r="D968" s="6">
        <v>106</v>
      </c>
      <c r="E968" s="7">
        <v>44987.68472222222</v>
      </c>
      <c r="F968" s="5" t="s">
        <v>6</v>
      </c>
      <c r="G968" s="4" t="s">
        <v>434</v>
      </c>
      <c r="H968" s="4" t="s">
        <v>1052</v>
      </c>
      <c r="I968" s="4" t="str">
        <f>VLOOKUP(A968,Effectif!B:J,6,0)</f>
        <v>Chloé BERTRAND</v>
      </c>
      <c r="J968" s="4" t="str">
        <f>VLOOKUP(A968,Effectif!B:J,8,0)</f>
        <v>Error PDL</v>
      </c>
    </row>
    <row r="969" spans="1:10" x14ac:dyDescent="0.25">
      <c r="A969" s="4" t="s">
        <v>448</v>
      </c>
      <c r="B969" s="4">
        <v>1034854043</v>
      </c>
      <c r="C969" s="4" t="s">
        <v>341</v>
      </c>
      <c r="D969" s="6">
        <v>150</v>
      </c>
      <c r="E969" s="7">
        <v>44987.672222222223</v>
      </c>
      <c r="F969" s="5" t="s">
        <v>6</v>
      </c>
      <c r="G969" s="4" t="s">
        <v>435</v>
      </c>
      <c r="H969" s="4" t="s">
        <v>1052</v>
      </c>
      <c r="I969" s="4" t="str">
        <f>VLOOKUP(A969,Effectif!B:J,6,0)</f>
        <v>Chloé BERTRAND</v>
      </c>
      <c r="J969" s="4" t="str">
        <f>VLOOKUP(A969,Effectif!B:J,8,0)</f>
        <v>Error PDL</v>
      </c>
    </row>
    <row r="970" spans="1:10" x14ac:dyDescent="0.25">
      <c r="A970" s="4" t="s">
        <v>449</v>
      </c>
      <c r="B970" s="4">
        <v>1034850517</v>
      </c>
      <c r="C970" s="4" t="s">
        <v>336</v>
      </c>
      <c r="D970" s="6">
        <v>105</v>
      </c>
      <c r="E970" s="7">
        <v>44987.431944444441</v>
      </c>
      <c r="F970" s="5" t="s">
        <v>7</v>
      </c>
      <c r="G970" s="4" t="s">
        <v>416</v>
      </c>
      <c r="H970" s="4" t="s">
        <v>1052</v>
      </c>
      <c r="I970" s="4" t="str">
        <f>VLOOKUP(A970,Effectif!B:J,6,0)</f>
        <v>Chloé BERTRAND</v>
      </c>
      <c r="J970" s="4" t="str">
        <f>VLOOKUP(A970,Effectif!B:J,8,0)</f>
        <v>BOC</v>
      </c>
    </row>
    <row r="971" spans="1:10" x14ac:dyDescent="0.25">
      <c r="A971" s="4" t="s">
        <v>450</v>
      </c>
      <c r="B971" s="4">
        <v>1034845431</v>
      </c>
      <c r="C971" s="5" t="s">
        <v>332</v>
      </c>
      <c r="D971" s="6">
        <v>20</v>
      </c>
      <c r="E971" s="7">
        <v>44987.70208333333</v>
      </c>
      <c r="F971" s="5" t="s">
        <v>6</v>
      </c>
      <c r="G971" s="4" t="s">
        <v>417</v>
      </c>
      <c r="H971" s="4" t="s">
        <v>1052</v>
      </c>
      <c r="I971" s="4" t="str">
        <f>VLOOKUP(A971,Effectif!B:J,6,0)</f>
        <v>Chloé BERTRAND</v>
      </c>
      <c r="J971" s="4" t="str">
        <f>VLOOKUP(A971,Effectif!B:J,8,0)</f>
        <v>REC</v>
      </c>
    </row>
    <row r="972" spans="1:10" x14ac:dyDescent="0.25">
      <c r="A972" s="4" t="s">
        <v>451</v>
      </c>
      <c r="B972" s="4">
        <v>1034848285</v>
      </c>
      <c r="C972" s="5" t="s">
        <v>332</v>
      </c>
      <c r="D972" s="6">
        <v>44</v>
      </c>
      <c r="E972" s="7">
        <v>44987.665972222225</v>
      </c>
      <c r="F972" s="5" t="s">
        <v>6</v>
      </c>
      <c r="G972" s="4" t="s">
        <v>418</v>
      </c>
      <c r="H972" s="4" t="s">
        <v>1052</v>
      </c>
      <c r="I972" s="4" t="str">
        <f>VLOOKUP(A972,Effectif!B:J,6,0)</f>
        <v>Chloé BERTRAND</v>
      </c>
      <c r="J972" s="4" t="str">
        <f>VLOOKUP(A972,Effectif!B:J,8,0)</f>
        <v>REC</v>
      </c>
    </row>
    <row r="973" spans="1:10" x14ac:dyDescent="0.25">
      <c r="A973" s="4" t="s">
        <v>452</v>
      </c>
      <c r="B973" s="4">
        <v>1034854978</v>
      </c>
      <c r="C973" s="5" t="s">
        <v>332</v>
      </c>
      <c r="D973" s="6">
        <v>64.790000000000006</v>
      </c>
      <c r="E973" s="7">
        <v>44987.456944444442</v>
      </c>
      <c r="F973" s="5" t="s">
        <v>6</v>
      </c>
      <c r="G973" s="4" t="s">
        <v>419</v>
      </c>
      <c r="H973" s="4" t="s">
        <v>1052</v>
      </c>
      <c r="I973" s="4" t="str">
        <f>VLOOKUP(A973,Effectif!B:J,6,0)</f>
        <v>Chloé BERTRAND</v>
      </c>
      <c r="J973" s="4" t="str">
        <f>VLOOKUP(A973,Effectif!B:J,8,0)</f>
        <v>FOC</v>
      </c>
    </row>
    <row r="974" spans="1:10" x14ac:dyDescent="0.25">
      <c r="A974" s="4" t="s">
        <v>453</v>
      </c>
      <c r="B974" s="4">
        <v>1034850870</v>
      </c>
      <c r="C974" s="5" t="s">
        <v>332</v>
      </c>
      <c r="D974" s="6">
        <v>53</v>
      </c>
      <c r="E974" s="7">
        <v>44987.458333333336</v>
      </c>
      <c r="F974" s="5" t="s">
        <v>7</v>
      </c>
      <c r="G974" s="4" t="s">
        <v>420</v>
      </c>
      <c r="H974" s="4" t="s">
        <v>1052</v>
      </c>
      <c r="I974" s="4" t="str">
        <f>VLOOKUP(A974,Effectif!B:J,6,0)</f>
        <v>Chloé BERTRAND</v>
      </c>
      <c r="J974" s="4" t="str">
        <f>VLOOKUP(A974,Effectif!B:J,8,0)</f>
        <v>FOC</v>
      </c>
    </row>
    <row r="975" spans="1:10" x14ac:dyDescent="0.25">
      <c r="A975" s="4" t="s">
        <v>454</v>
      </c>
      <c r="B975" s="4">
        <v>1034844619</v>
      </c>
      <c r="C975" s="5" t="s">
        <v>332</v>
      </c>
      <c r="D975" s="6">
        <v>50</v>
      </c>
      <c r="E975" s="7">
        <v>44987.568055555559</v>
      </c>
      <c r="F975" s="5" t="s">
        <v>7</v>
      </c>
      <c r="G975" s="4" t="s">
        <v>421</v>
      </c>
      <c r="H975" s="4" t="s">
        <v>1052</v>
      </c>
      <c r="I975" s="4" t="str">
        <f>VLOOKUP(A975,Effectif!B:J,6,0)</f>
        <v>Chloé BERTRAND</v>
      </c>
      <c r="J975" s="4" t="str">
        <f>VLOOKUP(A975,Effectif!B:J,8,0)</f>
        <v>FOC</v>
      </c>
    </row>
    <row r="976" spans="1:10" x14ac:dyDescent="0.25">
      <c r="A976" s="4" t="s">
        <v>455</v>
      </c>
      <c r="B976" s="4">
        <v>1034853350</v>
      </c>
      <c r="C976" s="4" t="s">
        <v>336</v>
      </c>
      <c r="D976" s="6">
        <v>126</v>
      </c>
      <c r="E976" s="7">
        <v>44987.756249999999</v>
      </c>
      <c r="F976" s="5" t="s">
        <v>6</v>
      </c>
      <c r="G976" s="4" t="s">
        <v>422</v>
      </c>
      <c r="H976" s="4" t="s">
        <v>1052</v>
      </c>
      <c r="I976" s="4" t="str">
        <f>VLOOKUP(A976,Effectif!B:J,6,0)</f>
        <v>Chloé BERTRAND</v>
      </c>
      <c r="J976" s="4" t="str">
        <f>VLOOKUP(A976,Effectif!B:J,8,0)</f>
        <v>FOC</v>
      </c>
    </row>
    <row r="977" spans="1:10" x14ac:dyDescent="0.25">
      <c r="A977" s="4" t="s">
        <v>456</v>
      </c>
      <c r="B977" s="4">
        <v>1034842343</v>
      </c>
      <c r="C977" s="5" t="s">
        <v>332</v>
      </c>
      <c r="D977" s="6">
        <v>80.84</v>
      </c>
      <c r="E977" s="7">
        <v>44987.775000000001</v>
      </c>
      <c r="F977" s="5" t="s">
        <v>6</v>
      </c>
      <c r="G977" s="4" t="s">
        <v>423</v>
      </c>
      <c r="H977" s="4" t="s">
        <v>1052</v>
      </c>
      <c r="I977" s="4" t="str">
        <f>VLOOKUP(A977,Effectif!B:J,6,0)</f>
        <v>Chloé BERTRAND</v>
      </c>
      <c r="J977" s="4" t="str">
        <f>VLOOKUP(A977,Effectif!B:J,8,0)</f>
        <v>BO</v>
      </c>
    </row>
    <row r="978" spans="1:10" x14ac:dyDescent="0.25">
      <c r="A978" s="4" t="s">
        <v>457</v>
      </c>
      <c r="B978" s="4">
        <v>1034843083</v>
      </c>
      <c r="C978" s="5" t="s">
        <v>332</v>
      </c>
      <c r="D978" s="6">
        <v>130</v>
      </c>
      <c r="E978" s="7">
        <v>44987.675000000003</v>
      </c>
      <c r="F978" s="5" t="s">
        <v>6</v>
      </c>
      <c r="G978" s="4" t="s">
        <v>424</v>
      </c>
      <c r="H978" s="4" t="s">
        <v>1052</v>
      </c>
      <c r="I978" s="4" t="str">
        <f>VLOOKUP(A978,Effectif!B:J,6,0)</f>
        <v>Chloé BERTRAND</v>
      </c>
      <c r="J978" s="4" t="str">
        <f>VLOOKUP(A978,Effectif!B:J,8,0)</f>
        <v>BUS</v>
      </c>
    </row>
    <row r="979" spans="1:10" x14ac:dyDescent="0.25">
      <c r="A979" s="4" t="s">
        <v>458</v>
      </c>
      <c r="B979" s="4">
        <v>1034859411</v>
      </c>
      <c r="C979" s="4" t="s">
        <v>336</v>
      </c>
      <c r="D979" s="6">
        <v>421</v>
      </c>
      <c r="E979" s="7">
        <v>44987.508333333331</v>
      </c>
      <c r="F979" s="5" t="s">
        <v>6</v>
      </c>
      <c r="G979" s="4" t="s">
        <v>425</v>
      </c>
      <c r="H979" s="4" t="s">
        <v>1052</v>
      </c>
      <c r="I979" s="4" t="str">
        <f>VLOOKUP(A979,Effectif!B:J,6,0)</f>
        <v>Chloé BERTRAND</v>
      </c>
      <c r="J979" s="4" t="str">
        <f>VLOOKUP(A979,Effectif!B:J,8,0)</f>
        <v>BO</v>
      </c>
    </row>
    <row r="980" spans="1:10" x14ac:dyDescent="0.25">
      <c r="A980" s="4" t="s">
        <v>531</v>
      </c>
      <c r="B980" s="4">
        <v>1034852570</v>
      </c>
      <c r="C980" s="4" t="s">
        <v>1053</v>
      </c>
      <c r="D980" s="59">
        <v>279.62</v>
      </c>
      <c r="E980" s="7">
        <v>45455.724999999999</v>
      </c>
      <c r="F980" s="5" t="s">
        <v>6</v>
      </c>
      <c r="G980" s="4" t="s">
        <v>1054</v>
      </c>
      <c r="H980" s="4" t="s">
        <v>1055</v>
      </c>
      <c r="I980" s="4" t="str">
        <f>VLOOKUP(A980,Effectif!B:J,6,0)</f>
        <v>Lise DE WITTE</v>
      </c>
      <c r="J980" s="4" t="str">
        <f>VLOOKUP(A980,Effectif!B:J,8,0)</f>
        <v>DECB</v>
      </c>
    </row>
    <row r="981" spans="1:10" x14ac:dyDescent="0.25">
      <c r="A981" s="4" t="s">
        <v>530</v>
      </c>
      <c r="B981" s="4">
        <v>1034855648</v>
      </c>
      <c r="C981" s="4" t="s">
        <v>1056</v>
      </c>
      <c r="D981" s="59">
        <v>232</v>
      </c>
      <c r="E981" s="7">
        <v>45455.428472222222</v>
      </c>
      <c r="F981" s="5" t="s">
        <v>6</v>
      </c>
      <c r="G981" s="4" t="s">
        <v>1057</v>
      </c>
      <c r="H981" s="4" t="s">
        <v>1055</v>
      </c>
      <c r="I981" s="4" t="str">
        <f>VLOOKUP(A981,Effectif!B:J,6,0)</f>
        <v>Lise DE WITTE</v>
      </c>
      <c r="J981" s="4" t="str">
        <f>VLOOKUP(A981,Effectif!B:J,8,0)</f>
        <v>DECB</v>
      </c>
    </row>
    <row r="982" spans="1:10" x14ac:dyDescent="0.25">
      <c r="A982" s="4" t="s">
        <v>577</v>
      </c>
      <c r="B982" s="4">
        <v>1034860929</v>
      </c>
      <c r="C982" s="25" t="s">
        <v>1058</v>
      </c>
      <c r="D982" s="59">
        <v>139.27000000000001</v>
      </c>
      <c r="E982" s="7">
        <v>45455.692361111112</v>
      </c>
      <c r="F982" s="5" t="s">
        <v>6</v>
      </c>
      <c r="G982" s="4" t="s">
        <v>1059</v>
      </c>
      <c r="H982" s="4" t="s">
        <v>1055</v>
      </c>
      <c r="I982" s="4" t="str">
        <f>VLOOKUP(A982,Effectif!B:J,6,0)</f>
        <v>Hugo MARCHAL</v>
      </c>
      <c r="J982" s="4" t="str">
        <f>VLOOKUP(A982,Effectif!B:J,8,0)</f>
        <v>DECB</v>
      </c>
    </row>
    <row r="983" spans="1:10" x14ac:dyDescent="0.25">
      <c r="A983" s="4" t="s">
        <v>537</v>
      </c>
      <c r="B983" s="4">
        <v>1034866031</v>
      </c>
      <c r="C983" s="4" t="s">
        <v>1060</v>
      </c>
      <c r="D983" s="59">
        <v>106.95</v>
      </c>
      <c r="E983" s="7">
        <v>45455.640277777777</v>
      </c>
      <c r="F983" s="5" t="s">
        <v>6</v>
      </c>
      <c r="G983" s="4" t="s">
        <v>1061</v>
      </c>
      <c r="H983" s="4" t="s">
        <v>1055</v>
      </c>
      <c r="I983" s="4" t="str">
        <f>VLOOKUP(A983,Effectif!B:J,6,0)</f>
        <v>Lise DE WITTE</v>
      </c>
      <c r="J983" s="4" t="str">
        <f>VLOOKUP(A983,Effectif!B:J,8,0)</f>
        <v>DECB</v>
      </c>
    </row>
    <row r="984" spans="1:10" x14ac:dyDescent="0.25">
      <c r="A984" s="4" t="s">
        <v>555</v>
      </c>
      <c r="B984" s="4">
        <v>1034863830</v>
      </c>
      <c r="C984" s="4" t="s">
        <v>1053</v>
      </c>
      <c r="D984" s="59">
        <v>88.14</v>
      </c>
      <c r="E984" s="7">
        <v>45455.480555555558</v>
      </c>
      <c r="F984" s="5" t="s">
        <v>6</v>
      </c>
      <c r="G984" s="4" t="s">
        <v>1062</v>
      </c>
      <c r="H984" s="4" t="s">
        <v>1055</v>
      </c>
      <c r="I984" s="4" t="str">
        <f>VLOOKUP(A984,Effectif!B:J,6,0)</f>
        <v>Lise DE WITTE</v>
      </c>
      <c r="J984" s="4" t="str">
        <f>VLOOKUP(A984,Effectif!B:J,8,0)</f>
        <v>DECB</v>
      </c>
    </row>
    <row r="985" spans="1:10" x14ac:dyDescent="0.25">
      <c r="A985" s="4" t="s">
        <v>577</v>
      </c>
      <c r="B985" s="4">
        <v>1034859008</v>
      </c>
      <c r="C985" s="25" t="s">
        <v>1058</v>
      </c>
      <c r="D985" s="59">
        <v>291.72000000000003</v>
      </c>
      <c r="E985" s="7">
        <v>45455.43472222222</v>
      </c>
      <c r="F985" s="5" t="s">
        <v>6</v>
      </c>
      <c r="G985" s="4" t="s">
        <v>1063</v>
      </c>
      <c r="H985" s="4" t="s">
        <v>1055</v>
      </c>
      <c r="I985" s="4" t="str">
        <f>VLOOKUP(A985,Effectif!B:J,6,0)</f>
        <v>Hugo MARCHAL</v>
      </c>
      <c r="J985" s="4" t="str">
        <f>VLOOKUP(A985,Effectif!B:J,8,0)</f>
        <v>DECB</v>
      </c>
    </row>
    <row r="986" spans="1:10" x14ac:dyDescent="0.25">
      <c r="A986" s="4" t="s">
        <v>577</v>
      </c>
      <c r="B986" s="4">
        <v>1034853926</v>
      </c>
      <c r="C986" s="4" t="s">
        <v>1053</v>
      </c>
      <c r="D986" s="59">
        <v>360</v>
      </c>
      <c r="E986" s="7">
        <v>45455.486111111109</v>
      </c>
      <c r="F986" s="5" t="s">
        <v>6</v>
      </c>
      <c r="G986" s="4" t="s">
        <v>1064</v>
      </c>
      <c r="H986" s="4" t="s">
        <v>1055</v>
      </c>
      <c r="I986" s="4" t="str">
        <f>VLOOKUP(A986,Effectif!B:J,6,0)</f>
        <v>Hugo MARCHAL</v>
      </c>
      <c r="J986" s="4" t="str">
        <f>VLOOKUP(A986,Effectif!B:J,8,0)</f>
        <v>DECB</v>
      </c>
    </row>
    <row r="987" spans="1:10" x14ac:dyDescent="0.25">
      <c r="A987" s="4" t="s">
        <v>555</v>
      </c>
      <c r="B987" s="4">
        <v>1034862453</v>
      </c>
      <c r="C987" s="4" t="s">
        <v>1053</v>
      </c>
      <c r="D987" s="59">
        <v>228.22</v>
      </c>
      <c r="E987" s="7">
        <v>45455.783333333333</v>
      </c>
      <c r="F987" s="5" t="s">
        <v>6</v>
      </c>
      <c r="G987" s="4" t="s">
        <v>1065</v>
      </c>
      <c r="H987" s="4" t="s">
        <v>1055</v>
      </c>
      <c r="I987" s="4" t="str">
        <f>VLOOKUP(A987,Effectif!B:J,6,0)</f>
        <v>Lise DE WITTE</v>
      </c>
      <c r="J987" s="4" t="str">
        <f>VLOOKUP(A987,Effectif!B:J,8,0)</f>
        <v>DECB</v>
      </c>
    </row>
    <row r="988" spans="1:10" x14ac:dyDescent="0.25">
      <c r="A988" s="4" t="s">
        <v>575</v>
      </c>
      <c r="B988" s="4">
        <v>1034861467</v>
      </c>
      <c r="C988" s="4" t="s">
        <v>1060</v>
      </c>
      <c r="D988" s="59">
        <v>72</v>
      </c>
      <c r="E988" s="7">
        <v>45455.673611111109</v>
      </c>
      <c r="F988" s="5" t="s">
        <v>6</v>
      </c>
      <c r="G988" s="4" t="s">
        <v>1066</v>
      </c>
      <c r="H988" s="4" t="s">
        <v>1055</v>
      </c>
      <c r="I988" s="4" t="str">
        <f>VLOOKUP(A988,Effectif!B:J,6,0)</f>
        <v>Hugo MARCHAL</v>
      </c>
      <c r="J988" s="4" t="str">
        <f>VLOOKUP(A988,Effectif!B:J,8,0)</f>
        <v>DECB</v>
      </c>
    </row>
    <row r="989" spans="1:10" x14ac:dyDescent="0.25">
      <c r="A989" s="4" t="s">
        <v>531</v>
      </c>
      <c r="B989" s="4">
        <v>1034844759</v>
      </c>
      <c r="C989" s="4" t="s">
        <v>1067</v>
      </c>
      <c r="D989" s="59">
        <v>205</v>
      </c>
      <c r="E989" s="7">
        <v>45455.623611111114</v>
      </c>
      <c r="F989" s="5" t="s">
        <v>6</v>
      </c>
      <c r="G989" s="4" t="s">
        <v>1068</v>
      </c>
      <c r="H989" s="4" t="s">
        <v>1055</v>
      </c>
      <c r="I989" s="4" t="str">
        <f>VLOOKUP(A989,Effectif!B:J,6,0)</f>
        <v>Lise DE WITTE</v>
      </c>
      <c r="J989" s="4" t="str">
        <f>VLOOKUP(A989,Effectif!B:J,8,0)</f>
        <v>DECB</v>
      </c>
    </row>
    <row r="990" spans="1:10" x14ac:dyDescent="0.25">
      <c r="A990" s="4" t="s">
        <v>529</v>
      </c>
      <c r="B990" s="4">
        <v>1034858830</v>
      </c>
      <c r="C990" s="4" t="s">
        <v>1069</v>
      </c>
      <c r="D990" s="59">
        <v>127.49000000000001</v>
      </c>
      <c r="E990" s="7">
        <v>45282.606944444444</v>
      </c>
      <c r="F990" s="5" t="s">
        <v>6</v>
      </c>
      <c r="G990" s="4" t="s">
        <v>1070</v>
      </c>
      <c r="H990" s="4" t="s">
        <v>1055</v>
      </c>
      <c r="I990" s="4" t="str">
        <f>VLOOKUP(A990,Effectif!B:J,6,0)</f>
        <v>Lise DE WITTE</v>
      </c>
      <c r="J990" s="4" t="str">
        <f>VLOOKUP(A990,Effectif!B:J,8,0)</f>
        <v>DECB</v>
      </c>
    </row>
    <row r="991" spans="1:10" x14ac:dyDescent="0.25">
      <c r="A991" s="4" t="s">
        <v>588</v>
      </c>
      <c r="B991" s="4">
        <v>1034862242</v>
      </c>
      <c r="C991" s="4" t="s">
        <v>1071</v>
      </c>
      <c r="D991" s="59">
        <v>201.39</v>
      </c>
      <c r="E991" s="7">
        <v>45455.577777777777</v>
      </c>
      <c r="F991" s="5" t="s">
        <v>6</v>
      </c>
      <c r="G991" s="4" t="s">
        <v>1072</v>
      </c>
      <c r="H991" s="4" t="s">
        <v>1055</v>
      </c>
      <c r="I991" s="4" t="str">
        <f>VLOOKUP(A991,Effectif!B:J,6,0)</f>
        <v>Hugo MARCHAL</v>
      </c>
      <c r="J991" s="4" t="str">
        <f>VLOOKUP(A991,Effectif!B:J,8,0)</f>
        <v>DECB</v>
      </c>
    </row>
    <row r="992" spans="1:10" x14ac:dyDescent="0.25">
      <c r="A992" s="4" t="s">
        <v>538</v>
      </c>
      <c r="B992" s="4">
        <v>1034864696</v>
      </c>
      <c r="C992" s="4" t="s">
        <v>1056</v>
      </c>
      <c r="D992" s="59">
        <v>150.13999999999999</v>
      </c>
      <c r="E992" s="7">
        <v>45455.769444444442</v>
      </c>
      <c r="F992" s="5" t="s">
        <v>6</v>
      </c>
      <c r="G992" s="4" t="s">
        <v>1073</v>
      </c>
      <c r="H992" s="4" t="s">
        <v>1055</v>
      </c>
      <c r="I992" s="4" t="str">
        <f>VLOOKUP(A992,Effectif!B:J,6,0)</f>
        <v>Lise DE WITTE</v>
      </c>
      <c r="J992" s="4" t="str">
        <f>VLOOKUP(A992,Effectif!B:J,8,0)</f>
        <v>DECB</v>
      </c>
    </row>
    <row r="993" spans="1:10" x14ac:dyDescent="0.25">
      <c r="A993" s="4" t="s">
        <v>579</v>
      </c>
      <c r="B993" s="4">
        <v>1034847088</v>
      </c>
      <c r="C993" s="4" t="s">
        <v>1060</v>
      </c>
      <c r="D993" s="59">
        <v>114</v>
      </c>
      <c r="E993" s="7">
        <v>45455.722916666666</v>
      </c>
      <c r="F993" s="5" t="s">
        <v>6</v>
      </c>
      <c r="G993" s="4" t="s">
        <v>1074</v>
      </c>
      <c r="H993" s="4" t="s">
        <v>1055</v>
      </c>
      <c r="I993" s="4" t="str">
        <f>VLOOKUP(A993,Effectif!B:J,6,0)</f>
        <v>Hugo MARCHAL</v>
      </c>
      <c r="J993" s="4" t="str">
        <f>VLOOKUP(A993,Effectif!B:J,8,0)</f>
        <v>DECB</v>
      </c>
    </row>
    <row r="994" spans="1:10" x14ac:dyDescent="0.25">
      <c r="A994" s="4" t="s">
        <v>588</v>
      </c>
      <c r="B994" s="4">
        <v>1034859121</v>
      </c>
      <c r="C994" s="4" t="s">
        <v>1056</v>
      </c>
      <c r="D994" s="59">
        <v>125</v>
      </c>
      <c r="E994" s="7">
        <v>45455.552777777775</v>
      </c>
      <c r="F994" s="5" t="s">
        <v>6</v>
      </c>
      <c r="G994" s="4" t="s">
        <v>1075</v>
      </c>
      <c r="H994" s="4" t="s">
        <v>1055</v>
      </c>
      <c r="I994" s="4" t="str">
        <f>VLOOKUP(A994,Effectif!B:J,6,0)</f>
        <v>Hugo MARCHAL</v>
      </c>
      <c r="J994" s="4" t="str">
        <f>VLOOKUP(A994,Effectif!B:J,8,0)</f>
        <v>DECB</v>
      </c>
    </row>
    <row r="995" spans="1:10" x14ac:dyDescent="0.25">
      <c r="A995" s="4" t="s">
        <v>552</v>
      </c>
      <c r="B995" s="4">
        <v>1034857772</v>
      </c>
      <c r="C995" s="4" t="s">
        <v>1071</v>
      </c>
      <c r="D995" s="59">
        <v>152</v>
      </c>
      <c r="E995" s="7">
        <v>45455.742361111108</v>
      </c>
      <c r="F995" s="5" t="s">
        <v>6</v>
      </c>
      <c r="G995" s="4" t="s">
        <v>1076</v>
      </c>
      <c r="H995" s="4" t="s">
        <v>1055</v>
      </c>
      <c r="I995" s="4" t="str">
        <f>VLOOKUP(A995,Effectif!B:J,6,0)</f>
        <v>Lise DE WITTE</v>
      </c>
      <c r="J995" s="4" t="str">
        <f>VLOOKUP(A995,Effectif!B:J,8,0)</f>
        <v>DECB</v>
      </c>
    </row>
    <row r="996" spans="1:10" x14ac:dyDescent="0.25">
      <c r="A996" s="4" t="s">
        <v>582</v>
      </c>
      <c r="B996" s="4">
        <v>1034862674</v>
      </c>
      <c r="C996" s="4" t="s">
        <v>1067</v>
      </c>
      <c r="D996" s="59">
        <v>178.75</v>
      </c>
      <c r="E996" s="7">
        <v>45455.647916666669</v>
      </c>
      <c r="F996" s="5" t="s">
        <v>6</v>
      </c>
      <c r="G996" s="4" t="s">
        <v>1077</v>
      </c>
      <c r="H996" s="4" t="s">
        <v>1055</v>
      </c>
      <c r="I996" s="4" t="str">
        <f>VLOOKUP(A996,Effectif!B:J,6,0)</f>
        <v>Hugo MARCHAL</v>
      </c>
      <c r="J996" s="4" t="str">
        <f>VLOOKUP(A996,Effectif!B:J,8,0)</f>
        <v>DECB</v>
      </c>
    </row>
    <row r="997" spans="1:10" x14ac:dyDescent="0.25">
      <c r="A997" s="4" t="s">
        <v>562</v>
      </c>
      <c r="B997" s="4">
        <v>1034860853</v>
      </c>
      <c r="C997" s="4" t="s">
        <v>1069</v>
      </c>
      <c r="D997" s="59">
        <v>206</v>
      </c>
      <c r="E997" s="7">
        <v>45455.449305555558</v>
      </c>
      <c r="F997" s="5" t="s">
        <v>6</v>
      </c>
      <c r="G997" s="4" t="s">
        <v>1078</v>
      </c>
      <c r="H997" s="4" t="s">
        <v>1055</v>
      </c>
      <c r="I997" s="4" t="str">
        <f>VLOOKUP(A997,Effectif!B:J,6,0)</f>
        <v>Lise DE WITTE</v>
      </c>
      <c r="J997" s="4" t="str">
        <f>VLOOKUP(A997,Effectif!B:J,8,0)</f>
        <v>DECB</v>
      </c>
    </row>
    <row r="998" spans="1:10" x14ac:dyDescent="0.25">
      <c r="A998" s="4" t="s">
        <v>572</v>
      </c>
      <c r="B998" s="4">
        <v>1034864995</v>
      </c>
      <c r="C998" s="4" t="s">
        <v>1067</v>
      </c>
      <c r="D998" s="59">
        <v>114.21</v>
      </c>
      <c r="E998" s="7">
        <v>45455.423611111109</v>
      </c>
      <c r="F998" s="5" t="s">
        <v>6</v>
      </c>
      <c r="G998" s="4" t="s">
        <v>1079</v>
      </c>
      <c r="H998" s="4" t="s">
        <v>1055</v>
      </c>
      <c r="I998" s="4" t="str">
        <f>VLOOKUP(A998,Effectif!B:J,6,0)</f>
        <v>Lise DE WITTE</v>
      </c>
      <c r="J998" s="4" t="str">
        <f>VLOOKUP(A998,Effectif!B:J,8,0)</f>
        <v>DECB</v>
      </c>
    </row>
    <row r="999" spans="1:10" x14ac:dyDescent="0.25">
      <c r="A999" s="4" t="s">
        <v>574</v>
      </c>
      <c r="B999" s="4">
        <v>1034856500</v>
      </c>
      <c r="C999" s="4" t="s">
        <v>1071</v>
      </c>
      <c r="D999" s="59">
        <v>173.18</v>
      </c>
      <c r="E999" s="7">
        <v>45455.769444444442</v>
      </c>
      <c r="F999" s="5" t="s">
        <v>6</v>
      </c>
      <c r="G999" s="4" t="s">
        <v>1080</v>
      </c>
      <c r="H999" s="4" t="s">
        <v>1055</v>
      </c>
      <c r="I999" s="4" t="str">
        <f>VLOOKUP(A999,Effectif!B:J,6,0)</f>
        <v>Hugo MARCHAL</v>
      </c>
      <c r="J999" s="4" t="str">
        <f>VLOOKUP(A999,Effectif!B:J,8,0)</f>
        <v>DECB</v>
      </c>
    </row>
    <row r="1000" spans="1:10" x14ac:dyDescent="0.25">
      <c r="A1000" s="4" t="s">
        <v>577</v>
      </c>
      <c r="B1000" s="4">
        <v>1034864295</v>
      </c>
      <c r="C1000" s="4" t="s">
        <v>1071</v>
      </c>
      <c r="D1000" s="59">
        <v>241</v>
      </c>
      <c r="E1000" s="7">
        <v>45455.52847222222</v>
      </c>
      <c r="F1000" s="5" t="s">
        <v>6</v>
      </c>
      <c r="G1000" s="4" t="s">
        <v>1054</v>
      </c>
      <c r="H1000" s="4" t="s">
        <v>1055</v>
      </c>
      <c r="I1000" s="4" t="str">
        <f>VLOOKUP(A1000,Effectif!B:J,6,0)</f>
        <v>Hugo MARCHAL</v>
      </c>
      <c r="J1000" s="4" t="str">
        <f>VLOOKUP(A1000,Effectif!B:J,8,0)</f>
        <v>DECB</v>
      </c>
    </row>
    <row r="1001" spans="1:10" x14ac:dyDescent="0.25">
      <c r="A1001" s="4" t="s">
        <v>556</v>
      </c>
      <c r="B1001" s="4">
        <v>1034857160</v>
      </c>
      <c r="C1001" s="4" t="s">
        <v>1081</v>
      </c>
      <c r="D1001" s="59">
        <v>85.59</v>
      </c>
      <c r="E1001" s="7">
        <v>45455.629861111112</v>
      </c>
      <c r="F1001" s="5" t="s">
        <v>6</v>
      </c>
      <c r="G1001" s="4" t="s">
        <v>1057</v>
      </c>
      <c r="H1001" s="4" t="s">
        <v>1055</v>
      </c>
      <c r="I1001" s="4" t="str">
        <f>VLOOKUP(A1001,Effectif!B:J,6,0)</f>
        <v>Lise DE WITTE</v>
      </c>
      <c r="J1001" s="4" t="str">
        <f>VLOOKUP(A1001,Effectif!B:J,8,0)</f>
        <v>DECB</v>
      </c>
    </row>
    <row r="1002" spans="1:10" x14ac:dyDescent="0.25">
      <c r="A1002" s="4" t="s">
        <v>552</v>
      </c>
      <c r="B1002" s="4">
        <v>1034865305</v>
      </c>
      <c r="C1002" s="4" t="s">
        <v>1071</v>
      </c>
      <c r="D1002" s="59">
        <v>426.49</v>
      </c>
      <c r="E1002" s="7">
        <v>45455.701388888891</v>
      </c>
      <c r="F1002" s="5" t="s">
        <v>6</v>
      </c>
      <c r="G1002" s="4" t="s">
        <v>1059</v>
      </c>
      <c r="H1002" s="4" t="s">
        <v>1055</v>
      </c>
      <c r="I1002" s="4" t="str">
        <f>VLOOKUP(A1002,Effectif!B:J,6,0)</f>
        <v>Lise DE WITTE</v>
      </c>
      <c r="J1002" s="4" t="str">
        <f>VLOOKUP(A1002,Effectif!B:J,8,0)</f>
        <v>DECB</v>
      </c>
    </row>
    <row r="1003" spans="1:10" x14ac:dyDescent="0.25">
      <c r="A1003" s="4" t="s">
        <v>573</v>
      </c>
      <c r="B1003" s="4">
        <v>1034844382</v>
      </c>
      <c r="C1003" s="4" t="s">
        <v>1071</v>
      </c>
      <c r="D1003" s="59">
        <v>148.26999999999998</v>
      </c>
      <c r="E1003" s="7">
        <v>45455.538194444445</v>
      </c>
      <c r="F1003" s="5" t="s">
        <v>7</v>
      </c>
      <c r="G1003" s="4" t="s">
        <v>1061</v>
      </c>
      <c r="H1003" s="4" t="s">
        <v>1055</v>
      </c>
      <c r="I1003" s="4" t="str">
        <f>VLOOKUP(A1003,Effectif!B:J,6,0)</f>
        <v>Hugo MARCHAL</v>
      </c>
      <c r="J1003" s="4" t="str">
        <f>VLOOKUP(A1003,Effectif!B:J,8,0)</f>
        <v>DECB</v>
      </c>
    </row>
    <row r="1004" spans="1:10" x14ac:dyDescent="0.25">
      <c r="A1004" s="4" t="s">
        <v>588</v>
      </c>
      <c r="B1004" s="4">
        <v>1034856102</v>
      </c>
      <c r="C1004" s="4" t="s">
        <v>1071</v>
      </c>
      <c r="D1004" s="59">
        <v>76</v>
      </c>
      <c r="E1004" s="7">
        <v>45455.431944444441</v>
      </c>
      <c r="F1004" s="5" t="s">
        <v>6</v>
      </c>
      <c r="G1004" s="4" t="s">
        <v>1062</v>
      </c>
      <c r="H1004" s="4" t="s">
        <v>1055</v>
      </c>
      <c r="I1004" s="4" t="str">
        <f>VLOOKUP(A1004,Effectif!B:J,6,0)</f>
        <v>Hugo MARCHAL</v>
      </c>
      <c r="J1004" s="4" t="str">
        <f>VLOOKUP(A1004,Effectif!B:J,8,0)</f>
        <v>DECB</v>
      </c>
    </row>
    <row r="1005" spans="1:10" x14ac:dyDescent="0.25">
      <c r="A1005" s="4" t="s">
        <v>572</v>
      </c>
      <c r="B1005" s="4">
        <v>1034858914</v>
      </c>
      <c r="C1005" s="4" t="s">
        <v>1067</v>
      </c>
      <c r="D1005" s="59">
        <v>151.23000000000002</v>
      </c>
      <c r="E1005" s="7">
        <v>45455.432638888888</v>
      </c>
      <c r="F1005" s="5" t="s">
        <v>6</v>
      </c>
      <c r="G1005" s="4" t="s">
        <v>1063</v>
      </c>
      <c r="H1005" s="4" t="s">
        <v>1055</v>
      </c>
      <c r="I1005" s="4" t="str">
        <f>VLOOKUP(A1005,Effectif!B:J,6,0)</f>
        <v>Lise DE WITTE</v>
      </c>
      <c r="J1005" s="4" t="str">
        <f>VLOOKUP(A1005,Effectif!B:J,8,0)</f>
        <v>DECB</v>
      </c>
    </row>
    <row r="1006" spans="1:10" x14ac:dyDescent="0.25">
      <c r="A1006" s="4" t="s">
        <v>538</v>
      </c>
      <c r="B1006" s="4">
        <v>1034855927</v>
      </c>
      <c r="C1006" s="5" t="s">
        <v>1082</v>
      </c>
      <c r="D1006" s="59">
        <v>210</v>
      </c>
      <c r="E1006" s="7">
        <v>45455.450694444444</v>
      </c>
      <c r="F1006" s="5" t="s">
        <v>6</v>
      </c>
      <c r="G1006" s="4" t="s">
        <v>1064</v>
      </c>
      <c r="H1006" s="4" t="s">
        <v>1055</v>
      </c>
      <c r="I1006" s="4" t="str">
        <f>VLOOKUP(A1006,Effectif!B:J,6,0)</f>
        <v>Lise DE WITTE</v>
      </c>
      <c r="J1006" s="4" t="str">
        <f>VLOOKUP(A1006,Effectif!B:J,8,0)</f>
        <v>DECB</v>
      </c>
    </row>
    <row r="1007" spans="1:10" x14ac:dyDescent="0.25">
      <c r="A1007" s="4" t="s">
        <v>572</v>
      </c>
      <c r="B1007" s="4">
        <v>1034844918</v>
      </c>
      <c r="C1007" s="5" t="s">
        <v>1082</v>
      </c>
      <c r="D1007" s="59">
        <v>206.82999999999998</v>
      </c>
      <c r="E1007" s="7">
        <v>45455.524305555555</v>
      </c>
      <c r="F1007" s="5" t="s">
        <v>6</v>
      </c>
      <c r="G1007" s="4" t="s">
        <v>1065</v>
      </c>
      <c r="H1007" s="4" t="s">
        <v>1055</v>
      </c>
      <c r="I1007" s="4" t="str">
        <f>VLOOKUP(A1007,Effectif!B:J,6,0)</f>
        <v>Lise DE WITTE</v>
      </c>
      <c r="J1007" s="4" t="str">
        <f>VLOOKUP(A1007,Effectif!B:J,8,0)</f>
        <v>DECB</v>
      </c>
    </row>
    <row r="1008" spans="1:10" x14ac:dyDescent="0.25">
      <c r="A1008" s="4" t="s">
        <v>554</v>
      </c>
      <c r="B1008" s="4">
        <v>1034846184</v>
      </c>
      <c r="C1008" s="5" t="s">
        <v>1082</v>
      </c>
      <c r="D1008" s="59">
        <v>187.45</v>
      </c>
      <c r="E1008" s="7">
        <v>45455.540972222225</v>
      </c>
      <c r="F1008" s="5" t="s">
        <v>6</v>
      </c>
      <c r="G1008" s="4" t="s">
        <v>1066</v>
      </c>
      <c r="H1008" s="4" t="s">
        <v>1055</v>
      </c>
      <c r="I1008" s="4" t="str">
        <f>VLOOKUP(A1008,Effectif!B:J,6,0)</f>
        <v>Lise DE WITTE</v>
      </c>
      <c r="J1008" s="4" t="str">
        <f>VLOOKUP(A1008,Effectif!B:J,8,0)</f>
        <v>DECB</v>
      </c>
    </row>
    <row r="1009" spans="1:10" x14ac:dyDescent="0.25">
      <c r="A1009" s="4" t="s">
        <v>588</v>
      </c>
      <c r="B1009" s="4">
        <v>1034866622</v>
      </c>
      <c r="C1009" s="5" t="s">
        <v>1082</v>
      </c>
      <c r="D1009" s="59">
        <v>81.93</v>
      </c>
      <c r="E1009" s="7">
        <v>45455.458333333336</v>
      </c>
      <c r="F1009" s="5" t="s">
        <v>6</v>
      </c>
      <c r="G1009" s="4" t="s">
        <v>1068</v>
      </c>
      <c r="H1009" s="4" t="s">
        <v>1055</v>
      </c>
      <c r="I1009" s="4" t="str">
        <f>VLOOKUP(A1009,Effectif!B:J,6,0)</f>
        <v>Hugo MARCHAL</v>
      </c>
      <c r="J1009" s="4" t="str">
        <f>VLOOKUP(A1009,Effectif!B:J,8,0)</f>
        <v>DECB</v>
      </c>
    </row>
    <row r="1010" spans="1:10" x14ac:dyDescent="0.25">
      <c r="A1010" s="4" t="s">
        <v>562</v>
      </c>
      <c r="B1010" s="4">
        <v>1034852901</v>
      </c>
      <c r="C1010" s="4" t="s">
        <v>1060</v>
      </c>
      <c r="D1010" s="59">
        <v>332.16999999999996</v>
      </c>
      <c r="E1010" s="7">
        <v>45455.739583333336</v>
      </c>
      <c r="F1010" s="5" t="s">
        <v>6</v>
      </c>
      <c r="G1010" s="4" t="s">
        <v>1070</v>
      </c>
      <c r="H1010" s="4" t="s">
        <v>1055</v>
      </c>
      <c r="I1010" s="4" t="str">
        <f>VLOOKUP(A1010,Effectif!B:J,6,0)</f>
        <v>Lise DE WITTE</v>
      </c>
      <c r="J1010" s="4" t="str">
        <f>VLOOKUP(A1010,Effectif!B:J,8,0)</f>
        <v>DECB</v>
      </c>
    </row>
    <row r="1011" spans="1:10" x14ac:dyDescent="0.25">
      <c r="A1011" s="4" t="s">
        <v>537</v>
      </c>
      <c r="B1011" s="4">
        <v>1034850961</v>
      </c>
      <c r="C1011" s="4" t="s">
        <v>1081</v>
      </c>
      <c r="D1011" s="59">
        <v>146</v>
      </c>
      <c r="E1011" s="7">
        <v>45455.697916666664</v>
      </c>
      <c r="F1011" s="5" t="s">
        <v>6</v>
      </c>
      <c r="G1011" s="4" t="s">
        <v>1072</v>
      </c>
      <c r="H1011" s="4" t="s">
        <v>1055</v>
      </c>
      <c r="I1011" s="4" t="str">
        <f>VLOOKUP(A1011,Effectif!B:J,6,0)</f>
        <v>Lise DE WITTE</v>
      </c>
      <c r="J1011" s="4" t="str">
        <f>VLOOKUP(A1011,Effectif!B:J,8,0)</f>
        <v>DECB</v>
      </c>
    </row>
    <row r="1012" spans="1:10" x14ac:dyDescent="0.25">
      <c r="A1012" s="4" t="s">
        <v>574</v>
      </c>
      <c r="B1012" s="4">
        <v>1034861744</v>
      </c>
      <c r="C1012" s="4" t="s">
        <v>1056</v>
      </c>
      <c r="D1012" s="59">
        <v>81.23</v>
      </c>
      <c r="E1012" s="7">
        <v>45455.723611111112</v>
      </c>
      <c r="F1012" s="5" t="s">
        <v>6</v>
      </c>
      <c r="G1012" s="4" t="s">
        <v>1073</v>
      </c>
      <c r="H1012" s="4" t="s">
        <v>1055</v>
      </c>
      <c r="I1012" s="4" t="str">
        <f>VLOOKUP(A1012,Effectif!B:J,6,0)</f>
        <v>Hugo MARCHAL</v>
      </c>
      <c r="J1012" s="4" t="str">
        <f>VLOOKUP(A1012,Effectif!B:J,8,0)</f>
        <v>DECB</v>
      </c>
    </row>
    <row r="1013" spans="1:10" x14ac:dyDescent="0.25">
      <c r="A1013" s="4" t="s">
        <v>555</v>
      </c>
      <c r="B1013" s="4">
        <v>1034850416</v>
      </c>
      <c r="C1013" s="25" t="s">
        <v>1058</v>
      </c>
      <c r="D1013" s="59">
        <v>140.47</v>
      </c>
      <c r="E1013" s="7">
        <v>45455.468055555553</v>
      </c>
      <c r="F1013" s="5" t="s">
        <v>6</v>
      </c>
      <c r="G1013" s="4" t="s">
        <v>1074</v>
      </c>
      <c r="H1013" s="4" t="s">
        <v>1055</v>
      </c>
      <c r="I1013" s="4" t="str">
        <f>VLOOKUP(A1013,Effectif!B:J,6,0)</f>
        <v>Lise DE WITTE</v>
      </c>
      <c r="J1013" s="4" t="str">
        <f>VLOOKUP(A1013,Effectif!B:J,8,0)</f>
        <v>DECB</v>
      </c>
    </row>
    <row r="1014" spans="1:10" x14ac:dyDescent="0.25">
      <c r="A1014" s="4" t="s">
        <v>562</v>
      </c>
      <c r="B1014" s="4">
        <v>1034842895</v>
      </c>
      <c r="C1014" s="4" t="s">
        <v>1060</v>
      </c>
      <c r="D1014" s="59">
        <v>209</v>
      </c>
      <c r="E1014" s="7">
        <v>45455.602777777778</v>
      </c>
      <c r="F1014" s="5" t="s">
        <v>6</v>
      </c>
      <c r="G1014" s="4" t="s">
        <v>1075</v>
      </c>
      <c r="H1014" s="4" t="s">
        <v>1055</v>
      </c>
      <c r="I1014" s="4" t="str">
        <f>VLOOKUP(A1014,Effectif!B:J,6,0)</f>
        <v>Lise DE WITTE</v>
      </c>
      <c r="J1014" s="4" t="str">
        <f>VLOOKUP(A1014,Effectif!B:J,8,0)</f>
        <v>DECB</v>
      </c>
    </row>
    <row r="1015" spans="1:10" x14ac:dyDescent="0.25">
      <c r="A1015" s="4" t="s">
        <v>572</v>
      </c>
      <c r="B1015" s="4">
        <v>1034849689</v>
      </c>
      <c r="C1015" s="4" t="s">
        <v>1053</v>
      </c>
      <c r="D1015" s="59">
        <v>160.47</v>
      </c>
      <c r="E1015" s="7">
        <v>45455.512499999997</v>
      </c>
      <c r="F1015" s="5" t="s">
        <v>6</v>
      </c>
      <c r="G1015" s="4" t="s">
        <v>1076</v>
      </c>
      <c r="H1015" s="4" t="s">
        <v>1055</v>
      </c>
      <c r="I1015" s="4" t="str">
        <f>VLOOKUP(A1015,Effectif!B:J,6,0)</f>
        <v>Lise DE WITTE</v>
      </c>
      <c r="J1015" s="4" t="str">
        <f>VLOOKUP(A1015,Effectif!B:J,8,0)</f>
        <v>DECB</v>
      </c>
    </row>
    <row r="1016" spans="1:10" x14ac:dyDescent="0.25">
      <c r="A1016" s="4" t="s">
        <v>555</v>
      </c>
      <c r="B1016" s="4">
        <v>1034851898</v>
      </c>
      <c r="C1016" s="25" t="s">
        <v>1058</v>
      </c>
      <c r="D1016" s="59">
        <v>164.64</v>
      </c>
      <c r="E1016" s="7">
        <v>45455.477083333331</v>
      </c>
      <c r="F1016" s="5" t="s">
        <v>7</v>
      </c>
      <c r="G1016" s="4" t="s">
        <v>1077</v>
      </c>
      <c r="H1016" s="4" t="s">
        <v>1055</v>
      </c>
      <c r="I1016" s="4" t="str">
        <f>VLOOKUP(A1016,Effectif!B:J,6,0)</f>
        <v>Lise DE WITTE</v>
      </c>
      <c r="J1016" s="4" t="str">
        <f>VLOOKUP(A1016,Effectif!B:J,8,0)</f>
        <v>DECB</v>
      </c>
    </row>
    <row r="1017" spans="1:10" x14ac:dyDescent="0.25">
      <c r="A1017" s="4" t="s">
        <v>582</v>
      </c>
      <c r="B1017" s="4">
        <v>1034863148</v>
      </c>
      <c r="C1017" s="4" t="s">
        <v>1053</v>
      </c>
      <c r="D1017" s="59">
        <v>99.04</v>
      </c>
      <c r="E1017" s="7">
        <v>45455.586805555555</v>
      </c>
      <c r="F1017" s="5" t="s">
        <v>6</v>
      </c>
      <c r="G1017" s="4" t="s">
        <v>1078</v>
      </c>
      <c r="H1017" s="4" t="s">
        <v>1055</v>
      </c>
      <c r="I1017" s="4" t="str">
        <f>VLOOKUP(A1017,Effectif!B:J,6,0)</f>
        <v>Hugo MARCHAL</v>
      </c>
      <c r="J1017" s="4" t="str">
        <f>VLOOKUP(A1017,Effectif!B:J,8,0)</f>
        <v>DECB</v>
      </c>
    </row>
    <row r="1018" spans="1:10" x14ac:dyDescent="0.25">
      <c r="A1018" s="4" t="s">
        <v>555</v>
      </c>
      <c r="B1018" s="4">
        <v>1034853553</v>
      </c>
      <c r="C1018" s="4" t="s">
        <v>1053</v>
      </c>
      <c r="D1018" s="59">
        <v>126</v>
      </c>
      <c r="E1018" s="7">
        <v>45455.754861111112</v>
      </c>
      <c r="F1018" s="5" t="s">
        <v>6</v>
      </c>
      <c r="G1018" s="4" t="s">
        <v>1079</v>
      </c>
      <c r="H1018" s="4" t="s">
        <v>1055</v>
      </c>
      <c r="I1018" s="4" t="str">
        <f>VLOOKUP(A1018,Effectif!B:J,6,0)</f>
        <v>Lise DE WITTE</v>
      </c>
      <c r="J1018" s="4" t="str">
        <f>VLOOKUP(A1018,Effectif!B:J,8,0)</f>
        <v>DECB</v>
      </c>
    </row>
    <row r="1019" spans="1:10" x14ac:dyDescent="0.25">
      <c r="A1019" s="4" t="s">
        <v>579</v>
      </c>
      <c r="B1019" s="4">
        <v>1034859930</v>
      </c>
      <c r="C1019" s="4" t="s">
        <v>1060</v>
      </c>
      <c r="D1019" s="59">
        <v>56.129999999999995</v>
      </c>
      <c r="E1019" s="7">
        <v>45455.426388888889</v>
      </c>
      <c r="F1019" s="5" t="s">
        <v>6</v>
      </c>
      <c r="G1019" s="4" t="s">
        <v>1080</v>
      </c>
      <c r="H1019" s="4" t="s">
        <v>1055</v>
      </c>
      <c r="I1019" s="4" t="str">
        <f>VLOOKUP(A1019,Effectif!B:J,6,0)</f>
        <v>Hugo MARCHAL</v>
      </c>
      <c r="J1019" s="4" t="str">
        <f>VLOOKUP(A1019,Effectif!B:J,8,0)</f>
        <v>DECB</v>
      </c>
    </row>
    <row r="1020" spans="1:10" x14ac:dyDescent="0.25">
      <c r="A1020" s="4" t="s">
        <v>552</v>
      </c>
      <c r="B1020" s="4">
        <v>1034865933</v>
      </c>
      <c r="C1020" s="4" t="s">
        <v>1067</v>
      </c>
      <c r="D1020" s="59">
        <v>113.36</v>
      </c>
      <c r="E1020" s="7">
        <v>45455.791666666664</v>
      </c>
      <c r="F1020" s="5" t="s">
        <v>6</v>
      </c>
      <c r="G1020" s="4" t="s">
        <v>1054</v>
      </c>
      <c r="H1020" s="4" t="s">
        <v>1055</v>
      </c>
      <c r="I1020" s="4" t="str">
        <f>VLOOKUP(A1020,Effectif!B:J,6,0)</f>
        <v>Lise DE WITTE</v>
      </c>
      <c r="J1020" s="4" t="str">
        <f>VLOOKUP(A1020,Effectif!B:J,8,0)</f>
        <v>DECB</v>
      </c>
    </row>
    <row r="1021" spans="1:10" x14ac:dyDescent="0.25">
      <c r="A1021" s="4" t="s">
        <v>531</v>
      </c>
      <c r="B1021" s="4">
        <v>1034857767</v>
      </c>
      <c r="C1021" s="4" t="s">
        <v>1069</v>
      </c>
      <c r="D1021" s="59">
        <v>254.98</v>
      </c>
      <c r="E1021" s="7">
        <v>45455.493750000001</v>
      </c>
      <c r="F1021" s="5" t="s">
        <v>6</v>
      </c>
      <c r="G1021" s="4" t="s">
        <v>1057</v>
      </c>
      <c r="H1021" s="4" t="s">
        <v>1055</v>
      </c>
      <c r="I1021" s="4" t="str">
        <f>VLOOKUP(A1021,Effectif!B:J,6,0)</f>
        <v>Lise DE WITTE</v>
      </c>
      <c r="J1021" s="4" t="str">
        <f>VLOOKUP(A1021,Effectif!B:J,8,0)</f>
        <v>DECB</v>
      </c>
    </row>
    <row r="1022" spans="1:10" x14ac:dyDescent="0.25">
      <c r="A1022" s="4" t="s">
        <v>529</v>
      </c>
      <c r="B1022" s="4">
        <v>1034847488</v>
      </c>
      <c r="C1022" s="4" t="s">
        <v>1056</v>
      </c>
      <c r="D1022" s="59">
        <v>200.59</v>
      </c>
      <c r="E1022" s="7">
        <v>45455.601388888892</v>
      </c>
      <c r="F1022" s="5" t="s">
        <v>7</v>
      </c>
      <c r="G1022" s="4" t="s">
        <v>1061</v>
      </c>
      <c r="H1022" s="4" t="s">
        <v>1055</v>
      </c>
      <c r="I1022" s="4" t="str">
        <f>VLOOKUP(A1022,Effectif!B:J,6,0)</f>
        <v>Lise DE WITTE</v>
      </c>
      <c r="J1022" s="4" t="str">
        <f>VLOOKUP(A1022,Effectif!B:J,8,0)</f>
        <v>DECB</v>
      </c>
    </row>
    <row r="1023" spans="1:10" x14ac:dyDescent="0.25">
      <c r="A1023" s="4" t="s">
        <v>544</v>
      </c>
      <c r="B1023" s="4">
        <v>1034857007</v>
      </c>
      <c r="C1023" s="4" t="s">
        <v>1060</v>
      </c>
      <c r="D1023" s="59">
        <v>168</v>
      </c>
      <c r="E1023" s="7">
        <v>45455.751388888886</v>
      </c>
      <c r="F1023" s="5" t="s">
        <v>6</v>
      </c>
      <c r="G1023" s="4" t="s">
        <v>1062</v>
      </c>
      <c r="H1023" s="4" t="s">
        <v>1055</v>
      </c>
      <c r="I1023" s="4" t="str">
        <f>VLOOKUP(A1023,Effectif!B:J,6,0)</f>
        <v>Lise DE WITTE</v>
      </c>
      <c r="J1023" s="4" t="str">
        <f>VLOOKUP(A1023,Effectif!B:J,8,0)</f>
        <v>DECB</v>
      </c>
    </row>
    <row r="1024" spans="1:10" x14ac:dyDescent="0.25">
      <c r="A1024" s="4" t="s">
        <v>572</v>
      </c>
      <c r="B1024" s="4">
        <v>1034863768</v>
      </c>
      <c r="C1024" s="4" t="s">
        <v>1056</v>
      </c>
      <c r="D1024" s="59">
        <v>124.47999999999999</v>
      </c>
      <c r="E1024" s="7">
        <v>45455.477777777778</v>
      </c>
      <c r="F1024" s="5" t="s">
        <v>6</v>
      </c>
      <c r="G1024" s="4" t="s">
        <v>1063</v>
      </c>
      <c r="H1024" s="4" t="s">
        <v>1055</v>
      </c>
      <c r="I1024" s="4" t="str">
        <f>VLOOKUP(A1024,Effectif!B:J,6,0)</f>
        <v>Lise DE WITTE</v>
      </c>
      <c r="J1024" s="4" t="str">
        <f>VLOOKUP(A1024,Effectif!B:J,8,0)</f>
        <v>DECB</v>
      </c>
    </row>
    <row r="1025" spans="1:10" x14ac:dyDescent="0.25">
      <c r="A1025" s="4" t="s">
        <v>588</v>
      </c>
      <c r="B1025" s="4">
        <v>1034858069</v>
      </c>
      <c r="C1025" s="4" t="s">
        <v>1071</v>
      </c>
      <c r="D1025" s="59">
        <v>118.52000000000001</v>
      </c>
      <c r="E1025" s="7">
        <v>45455.690972222219</v>
      </c>
      <c r="F1025" s="5" t="s">
        <v>6</v>
      </c>
      <c r="G1025" s="4" t="s">
        <v>1064</v>
      </c>
      <c r="H1025" s="4" t="s">
        <v>1055</v>
      </c>
      <c r="I1025" s="4" t="str">
        <f>VLOOKUP(A1025,Effectif!B:J,6,0)</f>
        <v>Hugo MARCHAL</v>
      </c>
      <c r="J1025" s="4" t="str">
        <f>VLOOKUP(A1025,Effectif!B:J,8,0)</f>
        <v>DECB</v>
      </c>
    </row>
    <row r="1026" spans="1:10" x14ac:dyDescent="0.25">
      <c r="A1026" s="4" t="s">
        <v>558</v>
      </c>
      <c r="B1026" s="4">
        <v>1034857373</v>
      </c>
      <c r="C1026" s="4" t="s">
        <v>1067</v>
      </c>
      <c r="D1026" s="59">
        <v>84.61</v>
      </c>
      <c r="E1026" s="7">
        <v>45455.629166666666</v>
      </c>
      <c r="F1026" s="5" t="s">
        <v>6</v>
      </c>
      <c r="G1026" s="4" t="s">
        <v>1065</v>
      </c>
      <c r="H1026" s="4" t="s">
        <v>1055</v>
      </c>
      <c r="I1026" s="4" t="str">
        <f>VLOOKUP(A1026,Effectif!B:J,6,0)</f>
        <v>Lise DE WITTE</v>
      </c>
      <c r="J1026" s="4" t="str">
        <f>VLOOKUP(A1026,Effectif!B:J,8,0)</f>
        <v>DECB</v>
      </c>
    </row>
    <row r="1027" spans="1:10" x14ac:dyDescent="0.25">
      <c r="A1027" s="4" t="s">
        <v>555</v>
      </c>
      <c r="B1027" s="4">
        <v>1034863384</v>
      </c>
      <c r="C1027" s="4" t="s">
        <v>1069</v>
      </c>
      <c r="D1027" s="59">
        <v>175.09</v>
      </c>
      <c r="E1027" s="7">
        <v>45455.678472222222</v>
      </c>
      <c r="F1027" s="5" t="s">
        <v>6</v>
      </c>
      <c r="G1027" s="4" t="s">
        <v>1066</v>
      </c>
      <c r="H1027" s="4" t="s">
        <v>1055</v>
      </c>
      <c r="I1027" s="4" t="str">
        <f>VLOOKUP(A1027,Effectif!B:J,6,0)</f>
        <v>Lise DE WITTE</v>
      </c>
      <c r="J1027" s="4" t="str">
        <f>VLOOKUP(A1027,Effectif!B:J,8,0)</f>
        <v>DECB</v>
      </c>
    </row>
    <row r="1028" spans="1:10" x14ac:dyDescent="0.25">
      <c r="A1028" s="4" t="s">
        <v>589</v>
      </c>
      <c r="B1028" s="4">
        <v>1034857562</v>
      </c>
      <c r="C1028" s="4" t="s">
        <v>1067</v>
      </c>
      <c r="D1028" s="59">
        <v>44.71</v>
      </c>
      <c r="E1028" s="7">
        <v>45455.423611111109</v>
      </c>
      <c r="F1028" s="5" t="s">
        <v>6</v>
      </c>
      <c r="G1028" s="4" t="s">
        <v>1068</v>
      </c>
      <c r="H1028" s="4" t="s">
        <v>1055</v>
      </c>
      <c r="I1028" s="4" t="str">
        <f>VLOOKUP(A1028,Effectif!B:J,6,0)</f>
        <v>Hugo MARCHAL</v>
      </c>
      <c r="J1028" s="4" t="str">
        <f>VLOOKUP(A1028,Effectif!B:J,8,0)</f>
        <v>DECB</v>
      </c>
    </row>
    <row r="1029" spans="1:10" x14ac:dyDescent="0.25">
      <c r="A1029" s="4" t="s">
        <v>537</v>
      </c>
      <c r="B1029" s="4">
        <v>1034843427</v>
      </c>
      <c r="C1029" s="4" t="s">
        <v>1071</v>
      </c>
      <c r="D1029" s="59">
        <v>36</v>
      </c>
      <c r="E1029" s="7">
        <v>45455.626388888886</v>
      </c>
      <c r="F1029" s="5" t="s">
        <v>6</v>
      </c>
      <c r="G1029" s="4" t="s">
        <v>1070</v>
      </c>
      <c r="H1029" s="4" t="s">
        <v>1055</v>
      </c>
      <c r="I1029" s="4" t="str">
        <f>VLOOKUP(A1029,Effectif!B:J,6,0)</f>
        <v>Lise DE WITTE</v>
      </c>
      <c r="J1029" s="4" t="str">
        <f>VLOOKUP(A1029,Effectif!B:J,8,0)</f>
        <v>DECB</v>
      </c>
    </row>
    <row r="1030" spans="1:10" x14ac:dyDescent="0.25">
      <c r="A1030" s="4" t="s">
        <v>544</v>
      </c>
      <c r="B1030" s="4">
        <v>1034853340</v>
      </c>
      <c r="C1030" s="4" t="s">
        <v>1071</v>
      </c>
      <c r="D1030" s="59">
        <v>255.18</v>
      </c>
      <c r="E1030" s="7">
        <v>45455.454861111109</v>
      </c>
      <c r="F1030" s="5" t="s">
        <v>6</v>
      </c>
      <c r="G1030" s="4" t="s">
        <v>1072</v>
      </c>
      <c r="H1030" s="4" t="s">
        <v>1055</v>
      </c>
      <c r="I1030" s="4" t="str">
        <f>VLOOKUP(A1030,Effectif!B:J,6,0)</f>
        <v>Lise DE WITTE</v>
      </c>
      <c r="J1030" s="4" t="str">
        <f>VLOOKUP(A1030,Effectif!B:J,8,0)</f>
        <v>DECB</v>
      </c>
    </row>
    <row r="1031" spans="1:10" x14ac:dyDescent="0.25">
      <c r="A1031" s="4" t="s">
        <v>558</v>
      </c>
      <c r="B1031" s="4">
        <v>1034859463</v>
      </c>
      <c r="C1031" s="4" t="s">
        <v>1081</v>
      </c>
      <c r="D1031" s="59">
        <v>242</v>
      </c>
      <c r="E1031" s="7">
        <v>45455.504861111112</v>
      </c>
      <c r="F1031" s="5" t="s">
        <v>6</v>
      </c>
      <c r="G1031" s="4" t="s">
        <v>1073</v>
      </c>
      <c r="H1031" s="4" t="s">
        <v>1055</v>
      </c>
      <c r="I1031" s="4" t="str">
        <f>VLOOKUP(A1031,Effectif!B:J,6,0)</f>
        <v>Lise DE WITTE</v>
      </c>
      <c r="J1031" s="4" t="str">
        <f>VLOOKUP(A1031,Effectif!B:J,8,0)</f>
        <v>DECB</v>
      </c>
    </row>
    <row r="1032" spans="1:10" x14ac:dyDescent="0.25">
      <c r="A1032" s="4" t="s">
        <v>557</v>
      </c>
      <c r="B1032" s="4">
        <v>1034863286</v>
      </c>
      <c r="C1032" s="4" t="s">
        <v>1071</v>
      </c>
      <c r="D1032" s="59">
        <v>316</v>
      </c>
      <c r="E1032" s="7">
        <v>45455.522916666669</v>
      </c>
      <c r="F1032" s="5" t="s">
        <v>6</v>
      </c>
      <c r="G1032" s="4" t="s">
        <v>1074</v>
      </c>
      <c r="H1032" s="4" t="s">
        <v>1055</v>
      </c>
      <c r="I1032" s="4" t="str">
        <f>VLOOKUP(A1032,Effectif!B:J,6,0)</f>
        <v>Lise DE WITTE</v>
      </c>
      <c r="J1032" s="4" t="str">
        <f>VLOOKUP(A1032,Effectif!B:J,8,0)</f>
        <v>DECB</v>
      </c>
    </row>
    <row r="1033" spans="1:10" x14ac:dyDescent="0.25">
      <c r="A1033" s="4" t="s">
        <v>557</v>
      </c>
      <c r="B1033" s="4">
        <v>1034852410</v>
      </c>
      <c r="C1033" s="4" t="s">
        <v>1071</v>
      </c>
      <c r="D1033" s="59">
        <v>312</v>
      </c>
      <c r="E1033" s="7">
        <v>45455.534722222219</v>
      </c>
      <c r="F1033" s="5" t="s">
        <v>7</v>
      </c>
      <c r="G1033" s="4" t="s">
        <v>1075</v>
      </c>
      <c r="H1033" s="4" t="s">
        <v>1055</v>
      </c>
      <c r="I1033" s="4" t="str">
        <f>VLOOKUP(A1033,Effectif!B:J,6,0)</f>
        <v>Lise DE WITTE</v>
      </c>
      <c r="J1033" s="4" t="str">
        <f>VLOOKUP(A1033,Effectif!B:J,8,0)</f>
        <v>DECB</v>
      </c>
    </row>
    <row r="1034" spans="1:10" x14ac:dyDescent="0.25">
      <c r="A1034" s="4" t="s">
        <v>529</v>
      </c>
      <c r="B1034" s="4">
        <v>1034850751</v>
      </c>
      <c r="C1034" s="4" t="s">
        <v>1071</v>
      </c>
      <c r="D1034" s="59">
        <v>272</v>
      </c>
      <c r="E1034" s="7">
        <v>45455.559027777781</v>
      </c>
      <c r="F1034" s="5" t="s">
        <v>6</v>
      </c>
      <c r="G1034" s="4" t="s">
        <v>1076</v>
      </c>
      <c r="H1034" s="4" t="s">
        <v>1055</v>
      </c>
      <c r="I1034" s="4" t="str">
        <f>VLOOKUP(A1034,Effectif!B:J,6,0)</f>
        <v>Lise DE WITTE</v>
      </c>
      <c r="J1034" s="4" t="str">
        <f>VLOOKUP(A1034,Effectif!B:J,8,0)</f>
        <v>DECB</v>
      </c>
    </row>
    <row r="1035" spans="1:10" x14ac:dyDescent="0.25">
      <c r="A1035" s="4" t="s">
        <v>557</v>
      </c>
      <c r="B1035" s="4">
        <v>1034845213</v>
      </c>
      <c r="C1035" s="5" t="s">
        <v>1082</v>
      </c>
      <c r="D1035" s="59">
        <v>195.24</v>
      </c>
      <c r="E1035" s="7">
        <v>45455.779861111114</v>
      </c>
      <c r="F1035" s="5" t="s">
        <v>6</v>
      </c>
      <c r="G1035" s="4" t="s">
        <v>1078</v>
      </c>
      <c r="H1035" s="4" t="s">
        <v>1055</v>
      </c>
      <c r="I1035" s="4" t="str">
        <f>VLOOKUP(A1035,Effectif!B:J,6,0)</f>
        <v>Lise DE WITTE</v>
      </c>
      <c r="J1035" s="4" t="str">
        <f>VLOOKUP(A1035,Effectif!B:J,8,0)</f>
        <v>DECB</v>
      </c>
    </row>
    <row r="1036" spans="1:10" x14ac:dyDescent="0.25">
      <c r="A1036" s="4" t="s">
        <v>558</v>
      </c>
      <c r="B1036" s="4">
        <v>1034858064</v>
      </c>
      <c r="C1036" s="4" t="s">
        <v>1081</v>
      </c>
      <c r="D1036" s="59">
        <v>221</v>
      </c>
      <c r="E1036" s="7">
        <v>45455.431944444441</v>
      </c>
      <c r="F1036" s="5" t="s">
        <v>6</v>
      </c>
      <c r="G1036" s="4" t="s">
        <v>1079</v>
      </c>
      <c r="H1036" s="4" t="s">
        <v>1055</v>
      </c>
      <c r="I1036" s="4" t="str">
        <f>VLOOKUP(A1036,Effectif!B:J,6,0)</f>
        <v>Lise DE WITTE</v>
      </c>
      <c r="J1036" s="4" t="str">
        <f>VLOOKUP(A1036,Effectif!B:J,8,0)</f>
        <v>DECB</v>
      </c>
    </row>
    <row r="1037" spans="1:10" x14ac:dyDescent="0.25">
      <c r="A1037" s="4" t="s">
        <v>573</v>
      </c>
      <c r="B1037" s="4">
        <v>1034847762</v>
      </c>
      <c r="C1037" s="4" t="s">
        <v>1056</v>
      </c>
      <c r="D1037" s="59">
        <v>391.71</v>
      </c>
      <c r="E1037" s="7">
        <v>45455.539583333331</v>
      </c>
      <c r="F1037" s="5" t="s">
        <v>7</v>
      </c>
      <c r="G1037" s="4" t="s">
        <v>1080</v>
      </c>
      <c r="H1037" s="4" t="s">
        <v>1055</v>
      </c>
      <c r="I1037" s="4" t="str">
        <f>VLOOKUP(A1037,Effectif!B:J,6,0)</f>
        <v>Hugo MARCHAL</v>
      </c>
      <c r="J1037" s="4" t="str">
        <f>VLOOKUP(A1037,Effectif!B:J,8,0)</f>
        <v>DECB</v>
      </c>
    </row>
    <row r="1038" spans="1:10" x14ac:dyDescent="0.25">
      <c r="A1038" s="4" t="s">
        <v>577</v>
      </c>
      <c r="B1038" s="4">
        <v>1034860408</v>
      </c>
      <c r="C1038" s="25" t="s">
        <v>1058</v>
      </c>
      <c r="D1038" s="59">
        <v>158.79</v>
      </c>
      <c r="E1038" s="7">
        <v>45455.576388888891</v>
      </c>
      <c r="F1038" s="5" t="s">
        <v>7</v>
      </c>
      <c r="G1038" s="4" t="s">
        <v>1054</v>
      </c>
      <c r="H1038" s="4" t="s">
        <v>1055</v>
      </c>
      <c r="I1038" s="4" t="str">
        <f>VLOOKUP(A1038,Effectif!B:J,6,0)</f>
        <v>Hugo MARCHAL</v>
      </c>
      <c r="J1038" s="4" t="str">
        <f>VLOOKUP(A1038,Effectif!B:J,8,0)</f>
        <v>DECB</v>
      </c>
    </row>
    <row r="1039" spans="1:10" x14ac:dyDescent="0.25">
      <c r="A1039" s="4" t="s">
        <v>574</v>
      </c>
      <c r="B1039" s="4">
        <v>1034860143</v>
      </c>
      <c r="C1039" s="4" t="s">
        <v>1053</v>
      </c>
      <c r="D1039" s="59">
        <v>128</v>
      </c>
      <c r="E1039" s="7">
        <v>45455.686111111114</v>
      </c>
      <c r="F1039" s="5" t="s">
        <v>6</v>
      </c>
      <c r="G1039" s="4" t="s">
        <v>1059</v>
      </c>
      <c r="H1039" s="4" t="s">
        <v>1055</v>
      </c>
      <c r="I1039" s="4" t="str">
        <f>VLOOKUP(A1039,Effectif!B:J,6,0)</f>
        <v>Hugo MARCHAL</v>
      </c>
      <c r="J1039" s="4" t="str">
        <f>VLOOKUP(A1039,Effectif!B:J,8,0)</f>
        <v>DECB</v>
      </c>
    </row>
    <row r="1040" spans="1:10" x14ac:dyDescent="0.25">
      <c r="A1040" s="4" t="s">
        <v>556</v>
      </c>
      <c r="B1040" s="4">
        <v>1034842042</v>
      </c>
      <c r="C1040" s="25" t="s">
        <v>1058</v>
      </c>
      <c r="D1040" s="59">
        <v>194</v>
      </c>
      <c r="E1040" s="7">
        <v>45455.72152777778</v>
      </c>
      <c r="F1040" s="5" t="s">
        <v>6</v>
      </c>
      <c r="G1040" s="4" t="s">
        <v>1061</v>
      </c>
      <c r="H1040" s="4" t="s">
        <v>1055</v>
      </c>
      <c r="I1040" s="4" t="str">
        <f>VLOOKUP(A1040,Effectif!B:J,6,0)</f>
        <v>Lise DE WITTE</v>
      </c>
      <c r="J1040" s="4" t="str">
        <f>VLOOKUP(A1040,Effectif!B:J,8,0)</f>
        <v>DECB</v>
      </c>
    </row>
    <row r="1041" spans="1:10" x14ac:dyDescent="0.25">
      <c r="A1041" s="4" t="s">
        <v>529</v>
      </c>
      <c r="B1041" s="4">
        <v>1034855611</v>
      </c>
      <c r="C1041" s="4" t="s">
        <v>1053</v>
      </c>
      <c r="D1041" s="59">
        <v>211.68</v>
      </c>
      <c r="E1041" s="7">
        <v>45455.481249999997</v>
      </c>
      <c r="F1041" s="5" t="s">
        <v>7</v>
      </c>
      <c r="G1041" s="4" t="s">
        <v>1062</v>
      </c>
      <c r="H1041" s="4" t="s">
        <v>1055</v>
      </c>
      <c r="I1041" s="4" t="str">
        <f>VLOOKUP(A1041,Effectif!B:J,6,0)</f>
        <v>Lise DE WITTE</v>
      </c>
      <c r="J1041" s="4" t="str">
        <f>VLOOKUP(A1041,Effectif!B:J,8,0)</f>
        <v>DECB</v>
      </c>
    </row>
    <row r="1042" spans="1:10" x14ac:dyDescent="0.25">
      <c r="A1042" s="4" t="s">
        <v>579</v>
      </c>
      <c r="B1042" s="4">
        <v>1034866310</v>
      </c>
      <c r="C1042" s="4" t="s">
        <v>1053</v>
      </c>
      <c r="D1042" s="59">
        <v>165.78</v>
      </c>
      <c r="E1042" s="7">
        <v>45455.731944444444</v>
      </c>
      <c r="F1042" s="5" t="s">
        <v>7</v>
      </c>
      <c r="G1042" s="4" t="s">
        <v>1063</v>
      </c>
      <c r="H1042" s="4" t="s">
        <v>1055</v>
      </c>
      <c r="I1042" s="4" t="str">
        <f>VLOOKUP(A1042,Effectif!B:J,6,0)</f>
        <v>Hugo MARCHAL</v>
      </c>
      <c r="J1042" s="4" t="str">
        <f>VLOOKUP(A1042,Effectif!B:J,8,0)</f>
        <v>DECB</v>
      </c>
    </row>
    <row r="1043" spans="1:10" x14ac:dyDescent="0.25">
      <c r="A1043" s="4" t="s">
        <v>556</v>
      </c>
      <c r="B1043" s="4">
        <v>1034865648</v>
      </c>
      <c r="C1043" s="4" t="s">
        <v>1060</v>
      </c>
      <c r="D1043" s="59">
        <v>202</v>
      </c>
      <c r="E1043" s="7">
        <v>45455.612500000003</v>
      </c>
      <c r="F1043" s="5" t="s">
        <v>6</v>
      </c>
      <c r="G1043" s="4" t="s">
        <v>1064</v>
      </c>
      <c r="H1043" s="4" t="s">
        <v>1055</v>
      </c>
      <c r="I1043" s="4" t="str">
        <f>VLOOKUP(A1043,Effectif!B:J,6,0)</f>
        <v>Lise DE WITTE</v>
      </c>
      <c r="J1043" s="4" t="str">
        <f>VLOOKUP(A1043,Effectif!B:J,8,0)</f>
        <v>DECB</v>
      </c>
    </row>
    <row r="1044" spans="1:10" x14ac:dyDescent="0.25">
      <c r="A1044" s="4" t="s">
        <v>554</v>
      </c>
      <c r="B1044" s="4">
        <v>1034861253</v>
      </c>
      <c r="C1044" s="4" t="s">
        <v>1067</v>
      </c>
      <c r="D1044" s="59">
        <v>238</v>
      </c>
      <c r="E1044" s="7">
        <v>45455.609722222223</v>
      </c>
      <c r="F1044" s="5" t="s">
        <v>6</v>
      </c>
      <c r="G1044" s="4" t="s">
        <v>1065</v>
      </c>
      <c r="H1044" s="4" t="s">
        <v>1055</v>
      </c>
      <c r="I1044" s="4" t="str">
        <f>VLOOKUP(A1044,Effectif!B:J,6,0)</f>
        <v>Lise DE WITTE</v>
      </c>
      <c r="J1044" s="4" t="str">
        <f>VLOOKUP(A1044,Effectif!B:J,8,0)</f>
        <v>DECB</v>
      </c>
    </row>
    <row r="1045" spans="1:10" x14ac:dyDescent="0.25">
      <c r="A1045" s="4" t="s">
        <v>554</v>
      </c>
      <c r="B1045" s="4">
        <v>1034860611</v>
      </c>
      <c r="C1045" s="4" t="s">
        <v>1069</v>
      </c>
      <c r="D1045" s="59">
        <v>173</v>
      </c>
      <c r="E1045" s="7">
        <v>45455.561111111114</v>
      </c>
      <c r="F1045" s="5" t="s">
        <v>6</v>
      </c>
      <c r="G1045" s="4" t="s">
        <v>1066</v>
      </c>
      <c r="H1045" s="4" t="s">
        <v>1055</v>
      </c>
      <c r="I1045" s="4" t="str">
        <f>VLOOKUP(A1045,Effectif!B:J,6,0)</f>
        <v>Lise DE WITTE</v>
      </c>
      <c r="J1045" s="4" t="str">
        <f>VLOOKUP(A1045,Effectif!B:J,8,0)</f>
        <v>DECB</v>
      </c>
    </row>
    <row r="1046" spans="1:10" x14ac:dyDescent="0.25">
      <c r="A1046" s="4" t="s">
        <v>531</v>
      </c>
      <c r="B1046" s="4">
        <v>1034853128</v>
      </c>
      <c r="C1046" s="4" t="s">
        <v>1071</v>
      </c>
      <c r="D1046" s="59">
        <v>126</v>
      </c>
      <c r="E1046" s="7">
        <v>45455.699305555558</v>
      </c>
      <c r="F1046" s="5" t="s">
        <v>7</v>
      </c>
      <c r="G1046" s="4" t="s">
        <v>1068</v>
      </c>
      <c r="H1046" s="4" t="s">
        <v>1055</v>
      </c>
      <c r="I1046" s="4" t="str">
        <f>VLOOKUP(A1046,Effectif!B:J,6,0)</f>
        <v>Lise DE WITTE</v>
      </c>
      <c r="J1046" s="4" t="str">
        <f>VLOOKUP(A1046,Effectif!B:J,8,0)</f>
        <v>DECB</v>
      </c>
    </row>
    <row r="1047" spans="1:10" x14ac:dyDescent="0.25">
      <c r="A1047" s="4" t="s">
        <v>577</v>
      </c>
      <c r="B1047" s="4">
        <v>1034866920</v>
      </c>
      <c r="C1047" s="4" t="s">
        <v>1056</v>
      </c>
      <c r="D1047" s="59">
        <v>134</v>
      </c>
      <c r="E1047" s="7">
        <v>45455.48541666667</v>
      </c>
      <c r="F1047" s="5" t="s">
        <v>6</v>
      </c>
      <c r="G1047" s="4" t="s">
        <v>1070</v>
      </c>
      <c r="H1047" s="4" t="s">
        <v>1055</v>
      </c>
      <c r="I1047" s="4" t="str">
        <f>VLOOKUP(A1047,Effectif!B:J,6,0)</f>
        <v>Hugo MARCHAL</v>
      </c>
      <c r="J1047" s="4" t="str">
        <f>VLOOKUP(A1047,Effectif!B:J,8,0)</f>
        <v>DECB</v>
      </c>
    </row>
    <row r="1048" spans="1:10" x14ac:dyDescent="0.25">
      <c r="A1048" s="4" t="s">
        <v>573</v>
      </c>
      <c r="B1048" s="4">
        <v>1034857851</v>
      </c>
      <c r="C1048" s="4" t="s">
        <v>1060</v>
      </c>
      <c r="D1048" s="59">
        <v>110.79</v>
      </c>
      <c r="E1048" s="7">
        <v>45455.428472222222</v>
      </c>
      <c r="F1048" s="5" t="s">
        <v>6</v>
      </c>
      <c r="G1048" s="4" t="s">
        <v>1072</v>
      </c>
      <c r="H1048" s="4" t="s">
        <v>1055</v>
      </c>
      <c r="I1048" s="4" t="str">
        <f>VLOOKUP(A1048,Effectif!B:J,6,0)</f>
        <v>Hugo MARCHAL</v>
      </c>
      <c r="J1048" s="4" t="str">
        <f>VLOOKUP(A1048,Effectif!B:J,8,0)</f>
        <v>DECB</v>
      </c>
    </row>
    <row r="1049" spans="1:10" x14ac:dyDescent="0.25">
      <c r="A1049" s="4" t="s">
        <v>582</v>
      </c>
      <c r="B1049" s="4">
        <v>1034867517</v>
      </c>
      <c r="C1049" s="4" t="s">
        <v>1056</v>
      </c>
      <c r="D1049" s="59">
        <v>83</v>
      </c>
      <c r="E1049" s="7">
        <v>45455.464583333334</v>
      </c>
      <c r="F1049" s="5" t="s">
        <v>8</v>
      </c>
      <c r="G1049" s="4" t="s">
        <v>1073</v>
      </c>
      <c r="H1049" s="4" t="s">
        <v>1055</v>
      </c>
      <c r="I1049" s="4" t="str">
        <f>VLOOKUP(A1049,Effectif!B:J,6,0)</f>
        <v>Hugo MARCHAL</v>
      </c>
      <c r="J1049" s="4" t="str">
        <f>VLOOKUP(A1049,Effectif!B:J,8,0)</f>
        <v>DECB</v>
      </c>
    </row>
    <row r="1050" spans="1:10" x14ac:dyDescent="0.25">
      <c r="A1050" s="4" t="s">
        <v>554</v>
      </c>
      <c r="B1050" s="4">
        <v>1034851222</v>
      </c>
      <c r="C1050" s="4" t="s">
        <v>1071</v>
      </c>
      <c r="D1050" s="59">
        <v>130</v>
      </c>
      <c r="E1050" s="7">
        <v>45455.648611111108</v>
      </c>
      <c r="F1050" s="5" t="s">
        <v>7</v>
      </c>
      <c r="G1050" s="4" t="s">
        <v>1074</v>
      </c>
      <c r="H1050" s="4" t="s">
        <v>1055</v>
      </c>
      <c r="I1050" s="4" t="str">
        <f>VLOOKUP(A1050,Effectif!B:J,6,0)</f>
        <v>Lise DE WITTE</v>
      </c>
      <c r="J1050" s="4" t="str">
        <f>VLOOKUP(A1050,Effectif!B:J,8,0)</f>
        <v>DECB</v>
      </c>
    </row>
    <row r="1051" spans="1:10" x14ac:dyDescent="0.25">
      <c r="A1051" s="4" t="s">
        <v>573</v>
      </c>
      <c r="B1051" s="4">
        <v>1034863619</v>
      </c>
      <c r="C1051" s="4" t="s">
        <v>1067</v>
      </c>
      <c r="D1051" s="59">
        <v>146</v>
      </c>
      <c r="E1051" s="7">
        <v>45455.544444444444</v>
      </c>
      <c r="F1051" s="5" t="s">
        <v>6</v>
      </c>
      <c r="G1051" s="4" t="s">
        <v>1075</v>
      </c>
      <c r="H1051" s="4" t="s">
        <v>1055</v>
      </c>
      <c r="I1051" s="4" t="str">
        <f>VLOOKUP(A1051,Effectif!B:J,6,0)</f>
        <v>Hugo MARCHAL</v>
      </c>
      <c r="J1051" s="4" t="str">
        <f>VLOOKUP(A1051,Effectif!B:J,8,0)</f>
        <v>DECB</v>
      </c>
    </row>
    <row r="1052" spans="1:10" x14ac:dyDescent="0.25">
      <c r="A1052" s="4" t="s">
        <v>544</v>
      </c>
      <c r="B1052" s="4">
        <v>1034859789</v>
      </c>
      <c r="C1052" s="4" t="s">
        <v>1067</v>
      </c>
      <c r="D1052" s="59">
        <v>250</v>
      </c>
      <c r="E1052" s="7">
        <v>45455.620833333334</v>
      </c>
      <c r="F1052" s="5" t="s">
        <v>6</v>
      </c>
      <c r="G1052" s="4" t="s">
        <v>1077</v>
      </c>
      <c r="H1052" s="4" t="s">
        <v>1055</v>
      </c>
      <c r="I1052" s="4" t="str">
        <f>VLOOKUP(A1052,Effectif!B:J,6,0)</f>
        <v>Lise DE WITTE</v>
      </c>
      <c r="J1052" s="4" t="str">
        <f>VLOOKUP(A1052,Effectif!B:J,8,0)</f>
        <v>DECB</v>
      </c>
    </row>
    <row r="1053" spans="1:10" x14ac:dyDescent="0.25">
      <c r="A1053" s="4" t="s">
        <v>579</v>
      </c>
      <c r="B1053" s="4">
        <v>1034842426</v>
      </c>
      <c r="C1053" s="4" t="s">
        <v>1071</v>
      </c>
      <c r="D1053" s="59">
        <v>491</v>
      </c>
      <c r="E1053" s="7">
        <v>45455.686805555553</v>
      </c>
      <c r="F1053" s="5" t="s">
        <v>6</v>
      </c>
      <c r="G1053" s="4" t="s">
        <v>1078</v>
      </c>
      <c r="H1053" s="4" t="s">
        <v>1055</v>
      </c>
      <c r="I1053" s="4" t="str">
        <f>VLOOKUP(A1053,Effectif!B:J,6,0)</f>
        <v>Hugo MARCHAL</v>
      </c>
      <c r="J1053" s="4" t="str">
        <f>VLOOKUP(A1053,Effectif!B:J,8,0)</f>
        <v>DECB</v>
      </c>
    </row>
    <row r="1054" spans="1:10" x14ac:dyDescent="0.25">
      <c r="A1054" s="4" t="s">
        <v>552</v>
      </c>
      <c r="B1054" s="4">
        <v>1034862963</v>
      </c>
      <c r="C1054" s="4" t="s">
        <v>1071</v>
      </c>
      <c r="D1054" s="59">
        <v>129.53</v>
      </c>
      <c r="E1054" s="7">
        <v>45455.652777777781</v>
      </c>
      <c r="F1054" s="5" t="s">
        <v>6</v>
      </c>
      <c r="G1054" s="4" t="s">
        <v>1079</v>
      </c>
      <c r="H1054" s="4" t="s">
        <v>1055</v>
      </c>
      <c r="I1054" s="4" t="str">
        <f>VLOOKUP(A1054,Effectif!B:J,6,0)</f>
        <v>Lise DE WITTE</v>
      </c>
      <c r="J1054" s="4" t="str">
        <f>VLOOKUP(A1054,Effectif!B:J,8,0)</f>
        <v>DECB</v>
      </c>
    </row>
    <row r="1055" spans="1:10" x14ac:dyDescent="0.25">
      <c r="A1055" s="4" t="s">
        <v>531</v>
      </c>
      <c r="B1055" s="4">
        <v>1034844033</v>
      </c>
      <c r="C1055" s="4" t="s">
        <v>1081</v>
      </c>
      <c r="D1055" s="59">
        <v>150</v>
      </c>
      <c r="E1055" s="7">
        <v>45455.700694444444</v>
      </c>
      <c r="F1055" s="5" t="s">
        <v>6</v>
      </c>
      <c r="G1055" s="4" t="s">
        <v>1080</v>
      </c>
      <c r="H1055" s="4" t="s">
        <v>1055</v>
      </c>
      <c r="I1055" s="4" t="str">
        <f>VLOOKUP(A1055,Effectif!B:J,6,0)</f>
        <v>Lise DE WITTE</v>
      </c>
      <c r="J1055" s="4" t="str">
        <f>VLOOKUP(A1055,Effectif!B:J,8,0)</f>
        <v>DECB</v>
      </c>
    </row>
    <row r="1056" spans="1:10" x14ac:dyDescent="0.25">
      <c r="A1056" s="4" t="s">
        <v>556</v>
      </c>
      <c r="B1056" s="4">
        <v>1034860694</v>
      </c>
      <c r="C1056" s="4" t="s">
        <v>1071</v>
      </c>
      <c r="D1056" s="59">
        <v>88</v>
      </c>
      <c r="E1056" s="7">
        <v>45455.643055555556</v>
      </c>
      <c r="F1056" s="5" t="s">
        <v>6</v>
      </c>
      <c r="G1056" s="4" t="s">
        <v>1054</v>
      </c>
      <c r="H1056" s="4" t="s">
        <v>1055</v>
      </c>
      <c r="I1056" s="4" t="str">
        <f>VLOOKUP(A1056,Effectif!B:J,6,0)</f>
        <v>Lise DE WITTE</v>
      </c>
      <c r="J1056" s="4" t="str">
        <f>VLOOKUP(A1056,Effectif!B:J,8,0)</f>
        <v>DECB</v>
      </c>
    </row>
    <row r="1057" spans="1:10" x14ac:dyDescent="0.25">
      <c r="A1057" s="4" t="s">
        <v>588</v>
      </c>
      <c r="B1057" s="4">
        <v>1034858164</v>
      </c>
      <c r="C1057" s="4" t="s">
        <v>1081</v>
      </c>
      <c r="D1057" s="59">
        <v>199.38</v>
      </c>
      <c r="E1057" s="7">
        <v>45455.638194444444</v>
      </c>
      <c r="F1057" s="5" t="s">
        <v>6</v>
      </c>
      <c r="G1057" s="4" t="s">
        <v>1057</v>
      </c>
      <c r="H1057" s="4" t="s">
        <v>1055</v>
      </c>
      <c r="I1057" s="4" t="str">
        <f>VLOOKUP(A1057,Effectif!B:J,6,0)</f>
        <v>Hugo MARCHAL</v>
      </c>
      <c r="J1057" s="4" t="str">
        <f>VLOOKUP(A1057,Effectif!B:J,8,0)</f>
        <v>DECB</v>
      </c>
    </row>
    <row r="1058" spans="1:10" x14ac:dyDescent="0.25">
      <c r="A1058" s="4" t="s">
        <v>538</v>
      </c>
      <c r="B1058" s="4">
        <v>1034845644</v>
      </c>
      <c r="C1058" s="4" t="s">
        <v>1056</v>
      </c>
      <c r="D1058" s="59">
        <v>194</v>
      </c>
      <c r="E1058" s="7">
        <v>45455.445138888892</v>
      </c>
      <c r="F1058" s="5" t="s">
        <v>6</v>
      </c>
      <c r="G1058" s="4" t="s">
        <v>1059</v>
      </c>
      <c r="H1058" s="4" t="s">
        <v>1055</v>
      </c>
      <c r="I1058" s="4" t="str">
        <f>VLOOKUP(A1058,Effectif!B:J,6,0)</f>
        <v>Lise DE WITTE</v>
      </c>
      <c r="J1058" s="4" t="str">
        <f>VLOOKUP(A1058,Effectif!B:J,8,0)</f>
        <v>DECB</v>
      </c>
    </row>
    <row r="1059" spans="1:10" x14ac:dyDescent="0.25">
      <c r="A1059" s="4" t="s">
        <v>557</v>
      </c>
      <c r="B1059" s="4">
        <v>1034859452</v>
      </c>
      <c r="C1059" s="25" t="s">
        <v>1058</v>
      </c>
      <c r="D1059" s="59">
        <v>122.4</v>
      </c>
      <c r="E1059" s="7">
        <v>45455.493055555555</v>
      </c>
      <c r="F1059" s="5" t="s">
        <v>6</v>
      </c>
      <c r="G1059" s="4" t="s">
        <v>1061</v>
      </c>
      <c r="H1059" s="4" t="s">
        <v>1055</v>
      </c>
      <c r="I1059" s="4" t="str">
        <f>VLOOKUP(A1059,Effectif!B:J,6,0)</f>
        <v>Lise DE WITTE</v>
      </c>
      <c r="J1059" s="4" t="str">
        <f>VLOOKUP(A1059,Effectif!B:J,8,0)</f>
        <v>DECB</v>
      </c>
    </row>
    <row r="1060" spans="1:10" x14ac:dyDescent="0.25">
      <c r="A1060" s="4" t="s">
        <v>588</v>
      </c>
      <c r="B1060" s="4">
        <v>1034858552</v>
      </c>
      <c r="C1060" s="4" t="s">
        <v>1060</v>
      </c>
      <c r="D1060" s="59">
        <v>76.5</v>
      </c>
      <c r="E1060" s="7">
        <v>45455.719444444447</v>
      </c>
      <c r="F1060" s="5" t="s">
        <v>6</v>
      </c>
      <c r="G1060" s="4" t="s">
        <v>1062</v>
      </c>
      <c r="H1060" s="4" t="s">
        <v>1055</v>
      </c>
      <c r="I1060" s="4" t="str">
        <f>VLOOKUP(A1060,Effectif!B:J,6,0)</f>
        <v>Hugo MARCHAL</v>
      </c>
      <c r="J1060" s="4" t="str">
        <f>VLOOKUP(A1060,Effectif!B:J,8,0)</f>
        <v>DECB</v>
      </c>
    </row>
    <row r="1061" spans="1:10" x14ac:dyDescent="0.25">
      <c r="A1061" s="4" t="s">
        <v>558</v>
      </c>
      <c r="B1061" s="4">
        <v>1034860331</v>
      </c>
      <c r="C1061" s="4" t="s">
        <v>1053</v>
      </c>
      <c r="D1061" s="59">
        <v>65.67</v>
      </c>
      <c r="E1061" s="7">
        <v>45455.427083333336</v>
      </c>
      <c r="F1061" s="5" t="s">
        <v>6</v>
      </c>
      <c r="G1061" s="4" t="s">
        <v>1063</v>
      </c>
      <c r="H1061" s="4" t="s">
        <v>1055</v>
      </c>
      <c r="I1061" s="4" t="str">
        <f>VLOOKUP(A1061,Effectif!B:J,6,0)</f>
        <v>Lise DE WITTE</v>
      </c>
      <c r="J1061" s="4" t="str">
        <f>VLOOKUP(A1061,Effectif!B:J,8,0)</f>
        <v>DECB</v>
      </c>
    </row>
    <row r="1062" spans="1:10" x14ac:dyDescent="0.25">
      <c r="A1062" s="4" t="s">
        <v>572</v>
      </c>
      <c r="B1062" s="4">
        <v>1034851855</v>
      </c>
      <c r="C1062" s="4" t="s">
        <v>1053</v>
      </c>
      <c r="D1062" s="59">
        <v>87.289999999999992</v>
      </c>
      <c r="E1062" s="7">
        <v>45305.506249999999</v>
      </c>
      <c r="F1062" s="5" t="s">
        <v>6</v>
      </c>
      <c r="G1062" s="4" t="s">
        <v>1066</v>
      </c>
      <c r="H1062" s="4" t="s">
        <v>1055</v>
      </c>
      <c r="I1062" s="4" t="str">
        <f>VLOOKUP(A1062,Effectif!B:J,6,0)</f>
        <v>Lise DE WITTE</v>
      </c>
      <c r="J1062" s="4" t="str">
        <f>VLOOKUP(A1062,Effectif!B:J,8,0)</f>
        <v>DECB</v>
      </c>
    </row>
    <row r="1063" spans="1:10" x14ac:dyDescent="0.25">
      <c r="A1063" s="4" t="s">
        <v>529</v>
      </c>
      <c r="B1063" s="4">
        <v>1034855132</v>
      </c>
      <c r="C1063" s="4" t="s">
        <v>1060</v>
      </c>
      <c r="D1063" s="59">
        <v>238</v>
      </c>
      <c r="E1063" s="7">
        <v>45305.646527777775</v>
      </c>
      <c r="F1063" s="5" t="s">
        <v>6</v>
      </c>
      <c r="G1063" s="4" t="s">
        <v>1068</v>
      </c>
      <c r="H1063" s="4" t="s">
        <v>1055</v>
      </c>
      <c r="I1063" s="4" t="str">
        <f>VLOOKUP(A1063,Effectif!B:J,6,0)</f>
        <v>Lise DE WITTE</v>
      </c>
      <c r="J1063" s="4" t="str">
        <f>VLOOKUP(A1063,Effectif!B:J,8,0)</f>
        <v>DECB</v>
      </c>
    </row>
    <row r="1064" spans="1:10" x14ac:dyDescent="0.25">
      <c r="A1064" s="4" t="s">
        <v>552</v>
      </c>
      <c r="B1064" s="4">
        <v>1034848707</v>
      </c>
      <c r="C1064" s="4" t="s">
        <v>1067</v>
      </c>
      <c r="D1064" s="59">
        <v>178</v>
      </c>
      <c r="E1064" s="7">
        <v>45305.563888888886</v>
      </c>
      <c r="F1064" s="5" t="s">
        <v>6</v>
      </c>
      <c r="G1064" s="4" t="s">
        <v>1070</v>
      </c>
      <c r="H1064" s="4" t="s">
        <v>1055</v>
      </c>
      <c r="I1064" s="4" t="str">
        <f>VLOOKUP(A1064,Effectif!B:J,6,0)</f>
        <v>Lise DE WITTE</v>
      </c>
      <c r="J1064" s="4" t="str">
        <f>VLOOKUP(A1064,Effectif!B:J,8,0)</f>
        <v>DECB</v>
      </c>
    </row>
    <row r="1065" spans="1:10" x14ac:dyDescent="0.25">
      <c r="A1065" s="4" t="s">
        <v>529</v>
      </c>
      <c r="B1065" s="4">
        <v>1034861188</v>
      </c>
      <c r="C1065" s="4" t="s">
        <v>1069</v>
      </c>
      <c r="D1065" s="59">
        <v>132</v>
      </c>
      <c r="E1065" s="7">
        <v>45305.435416666667</v>
      </c>
      <c r="F1065" s="5" t="s">
        <v>6</v>
      </c>
      <c r="G1065" s="4" t="s">
        <v>1072</v>
      </c>
      <c r="H1065" s="4" t="s">
        <v>1055</v>
      </c>
      <c r="I1065" s="4" t="str">
        <f>VLOOKUP(A1065,Effectif!B:J,6,0)</f>
        <v>Lise DE WITTE</v>
      </c>
      <c r="J1065" s="4" t="str">
        <f>VLOOKUP(A1065,Effectif!B:J,8,0)</f>
        <v>DECB</v>
      </c>
    </row>
    <row r="1066" spans="1:10" x14ac:dyDescent="0.25">
      <c r="A1066" s="4" t="s">
        <v>530</v>
      </c>
      <c r="B1066" s="4">
        <v>1034865882</v>
      </c>
      <c r="C1066" s="4" t="s">
        <v>1071</v>
      </c>
      <c r="D1066" s="59">
        <v>261</v>
      </c>
      <c r="E1066" s="7">
        <v>45305.689583333333</v>
      </c>
      <c r="F1066" s="5" t="s">
        <v>6</v>
      </c>
      <c r="G1066" s="4" t="s">
        <v>1073</v>
      </c>
      <c r="H1066" s="4" t="s">
        <v>1055</v>
      </c>
      <c r="I1066" s="4" t="str">
        <f>VLOOKUP(A1066,Effectif!B:J,6,0)</f>
        <v>Lise DE WITTE</v>
      </c>
      <c r="J1066" s="4" t="str">
        <f>VLOOKUP(A1066,Effectif!B:J,8,0)</f>
        <v>DECB</v>
      </c>
    </row>
    <row r="1067" spans="1:10" x14ac:dyDescent="0.25">
      <c r="A1067" s="4" t="s">
        <v>574</v>
      </c>
      <c r="B1067" s="4">
        <v>1034858465</v>
      </c>
      <c r="C1067" s="4" t="s">
        <v>1056</v>
      </c>
      <c r="D1067" s="59">
        <v>204.73000000000002</v>
      </c>
      <c r="E1067" s="7">
        <v>45305.496527777781</v>
      </c>
      <c r="F1067" s="5" t="s">
        <v>6</v>
      </c>
      <c r="G1067" s="4" t="s">
        <v>1074</v>
      </c>
      <c r="H1067" s="4" t="s">
        <v>1055</v>
      </c>
      <c r="I1067" s="4" t="str">
        <f>VLOOKUP(A1067,Effectif!B:J,6,0)</f>
        <v>Hugo MARCHAL</v>
      </c>
      <c r="J1067" s="4" t="str">
        <f>VLOOKUP(A1067,Effectif!B:J,8,0)</f>
        <v>DECB</v>
      </c>
    </row>
    <row r="1068" spans="1:10" x14ac:dyDescent="0.25">
      <c r="A1068" s="4" t="s">
        <v>530</v>
      </c>
      <c r="B1068" s="4">
        <v>1034868115</v>
      </c>
      <c r="C1068" s="4" t="s">
        <v>1060</v>
      </c>
      <c r="D1068" s="59">
        <v>258.64999999999998</v>
      </c>
      <c r="E1068" s="7">
        <v>45305.51458333333</v>
      </c>
      <c r="F1068" s="5" t="s">
        <v>6</v>
      </c>
      <c r="G1068" s="4" t="s">
        <v>1075</v>
      </c>
      <c r="H1068" s="4" t="s">
        <v>1055</v>
      </c>
      <c r="I1068" s="4" t="str">
        <f>VLOOKUP(A1068,Effectif!B:J,6,0)</f>
        <v>Lise DE WITTE</v>
      </c>
      <c r="J1068" s="4" t="str">
        <f>VLOOKUP(A1068,Effectif!B:J,8,0)</f>
        <v>DECB</v>
      </c>
    </row>
    <row r="1069" spans="1:10" x14ac:dyDescent="0.25">
      <c r="A1069" s="4" t="s">
        <v>582</v>
      </c>
      <c r="B1069" s="4">
        <v>1034852822</v>
      </c>
      <c r="C1069" s="4" t="s">
        <v>1056</v>
      </c>
      <c r="D1069" s="59">
        <v>201</v>
      </c>
      <c r="E1069" s="7">
        <v>45305.652777777781</v>
      </c>
      <c r="F1069" s="5" t="s">
        <v>6</v>
      </c>
      <c r="G1069" s="4" t="s">
        <v>1076</v>
      </c>
      <c r="H1069" s="4" t="s">
        <v>1055</v>
      </c>
      <c r="I1069" s="4" t="str">
        <f>VLOOKUP(A1069,Effectif!B:J,6,0)</f>
        <v>Hugo MARCHAL</v>
      </c>
      <c r="J1069" s="4" t="str">
        <f>VLOOKUP(A1069,Effectif!B:J,8,0)</f>
        <v>DECB</v>
      </c>
    </row>
    <row r="1070" spans="1:10" x14ac:dyDescent="0.25">
      <c r="A1070" s="4" t="s">
        <v>544</v>
      </c>
      <c r="B1070" s="4">
        <v>1034868460</v>
      </c>
      <c r="C1070" s="4" t="s">
        <v>1071</v>
      </c>
      <c r="D1070" s="59">
        <v>238.99</v>
      </c>
      <c r="E1070" s="7">
        <v>45305.602777777778</v>
      </c>
      <c r="F1070" s="5" t="s">
        <v>6</v>
      </c>
      <c r="G1070" s="4" t="s">
        <v>1077</v>
      </c>
      <c r="H1070" s="4" t="s">
        <v>1055</v>
      </c>
      <c r="I1070" s="4" t="str">
        <f>VLOOKUP(A1070,Effectif!B:J,6,0)</f>
        <v>Lise DE WITTE</v>
      </c>
      <c r="J1070" s="4" t="str">
        <f>VLOOKUP(A1070,Effectif!B:J,8,0)</f>
        <v>DECB</v>
      </c>
    </row>
    <row r="1071" spans="1:10" x14ac:dyDescent="0.25">
      <c r="A1071" s="4" t="s">
        <v>589</v>
      </c>
      <c r="B1071" s="4">
        <v>1034867805</v>
      </c>
      <c r="C1071" s="4" t="s">
        <v>1067</v>
      </c>
      <c r="D1071" s="59">
        <v>68.39</v>
      </c>
      <c r="E1071" s="7">
        <v>45305.5</v>
      </c>
      <c r="F1071" s="5" t="s">
        <v>6</v>
      </c>
      <c r="G1071" s="4" t="s">
        <v>1078</v>
      </c>
      <c r="H1071" s="4" t="s">
        <v>1055</v>
      </c>
      <c r="I1071" s="4" t="str">
        <f>VLOOKUP(A1071,Effectif!B:J,6,0)</f>
        <v>Hugo MARCHAL</v>
      </c>
      <c r="J1071" s="4" t="str">
        <f>VLOOKUP(A1071,Effectif!B:J,8,0)</f>
        <v>DECB</v>
      </c>
    </row>
    <row r="1072" spans="1:10" x14ac:dyDescent="0.25">
      <c r="A1072" s="4" t="s">
        <v>538</v>
      </c>
      <c r="B1072" s="4">
        <v>1034860970</v>
      </c>
      <c r="C1072" s="4" t="s">
        <v>1069</v>
      </c>
      <c r="D1072" s="59">
        <v>113</v>
      </c>
      <c r="E1072" s="7">
        <v>45305.428472222222</v>
      </c>
      <c r="F1072" s="5" t="s">
        <v>6</v>
      </c>
      <c r="G1072" s="4" t="s">
        <v>1079</v>
      </c>
      <c r="H1072" s="4" t="s">
        <v>1055</v>
      </c>
      <c r="I1072" s="4" t="str">
        <f>VLOOKUP(A1072,Effectif!B:J,6,0)</f>
        <v>Lise DE WITTE</v>
      </c>
      <c r="J1072" s="4" t="str">
        <f>VLOOKUP(A1072,Effectif!B:J,8,0)</f>
        <v>DECB</v>
      </c>
    </row>
    <row r="1073" spans="1:10" x14ac:dyDescent="0.25">
      <c r="A1073" s="4" t="s">
        <v>579</v>
      </c>
      <c r="B1073" s="4">
        <v>1034853861</v>
      </c>
      <c r="C1073" s="4" t="s">
        <v>1067</v>
      </c>
      <c r="D1073" s="59">
        <v>132</v>
      </c>
      <c r="E1073" s="7">
        <v>45305.731944444444</v>
      </c>
      <c r="F1073" s="5" t="s">
        <v>7</v>
      </c>
      <c r="G1073" s="4" t="s">
        <v>1080</v>
      </c>
      <c r="H1073" s="4" t="s">
        <v>1055</v>
      </c>
      <c r="I1073" s="4" t="str">
        <f>VLOOKUP(A1073,Effectif!B:J,6,0)</f>
        <v>Hugo MARCHAL</v>
      </c>
      <c r="J1073" s="4" t="str">
        <f>VLOOKUP(A1073,Effectif!B:J,8,0)</f>
        <v>DECB</v>
      </c>
    </row>
    <row r="1074" spans="1:10" x14ac:dyDescent="0.25">
      <c r="A1074" s="4" t="s">
        <v>552</v>
      </c>
      <c r="B1074" s="4">
        <v>1034866496</v>
      </c>
      <c r="C1074" s="4" t="s">
        <v>1071</v>
      </c>
      <c r="D1074" s="59">
        <v>113.62</v>
      </c>
      <c r="E1074" s="7">
        <v>45305.430555555555</v>
      </c>
      <c r="F1074" s="5" t="s">
        <v>6</v>
      </c>
      <c r="G1074" s="4" t="s">
        <v>1054</v>
      </c>
      <c r="H1074" s="4" t="s">
        <v>1055</v>
      </c>
      <c r="I1074" s="4" t="str">
        <f>VLOOKUP(A1074,Effectif!B:J,6,0)</f>
        <v>Lise DE WITTE</v>
      </c>
      <c r="J1074" s="4" t="str">
        <f>VLOOKUP(A1074,Effectif!B:J,8,0)</f>
        <v>DECB</v>
      </c>
    </row>
    <row r="1075" spans="1:10" x14ac:dyDescent="0.25">
      <c r="A1075" s="4" t="s">
        <v>588</v>
      </c>
      <c r="B1075" s="4">
        <v>1034864147</v>
      </c>
      <c r="C1075" s="4" t="s">
        <v>1071</v>
      </c>
      <c r="D1075" s="59">
        <v>93.97</v>
      </c>
      <c r="E1075" s="7">
        <v>45305.557638888888</v>
      </c>
      <c r="F1075" s="5" t="s">
        <v>6</v>
      </c>
      <c r="G1075" s="4" t="s">
        <v>1057</v>
      </c>
      <c r="H1075" s="4" t="s">
        <v>1055</v>
      </c>
      <c r="I1075" s="4" t="str">
        <f>VLOOKUP(A1075,Effectif!B:J,6,0)</f>
        <v>Hugo MARCHAL</v>
      </c>
      <c r="J1075" s="4" t="str">
        <f>VLOOKUP(A1075,Effectif!B:J,8,0)</f>
        <v>DECB</v>
      </c>
    </row>
    <row r="1076" spans="1:10" x14ac:dyDescent="0.25">
      <c r="A1076" s="4" t="s">
        <v>555</v>
      </c>
      <c r="B1076" s="4">
        <v>1034850073</v>
      </c>
      <c r="C1076" s="4" t="s">
        <v>1081</v>
      </c>
      <c r="D1076" s="59">
        <v>178</v>
      </c>
      <c r="E1076" s="7">
        <v>45455.665277777778</v>
      </c>
      <c r="F1076" s="5" t="s">
        <v>6</v>
      </c>
      <c r="G1076" s="4" t="s">
        <v>1059</v>
      </c>
      <c r="H1076" s="4" t="s">
        <v>1055</v>
      </c>
      <c r="I1076" s="4" t="str">
        <f>VLOOKUP(A1076,Effectif!B:J,6,0)</f>
        <v>Lise DE WITTE</v>
      </c>
      <c r="J1076" s="4" t="str">
        <f>VLOOKUP(A1076,Effectif!B:J,8,0)</f>
        <v>DECB</v>
      </c>
    </row>
    <row r="1077" spans="1:10" x14ac:dyDescent="0.25">
      <c r="A1077" s="4" t="s">
        <v>556</v>
      </c>
      <c r="B1077" s="4">
        <v>1034866282</v>
      </c>
      <c r="C1077" s="4" t="s">
        <v>1071</v>
      </c>
      <c r="D1077" s="59">
        <v>131</v>
      </c>
      <c r="E1077" s="7">
        <v>45455.599305555559</v>
      </c>
      <c r="F1077" s="5" t="s">
        <v>6</v>
      </c>
      <c r="G1077" s="4" t="s">
        <v>1061</v>
      </c>
      <c r="H1077" s="4" t="s">
        <v>1055</v>
      </c>
      <c r="I1077" s="4" t="str">
        <f>VLOOKUP(A1077,Effectif!B:J,6,0)</f>
        <v>Lise DE WITTE</v>
      </c>
      <c r="J1077" s="4" t="str">
        <f>VLOOKUP(A1077,Effectif!B:J,8,0)</f>
        <v>DECB</v>
      </c>
    </row>
    <row r="1078" spans="1:10" x14ac:dyDescent="0.25">
      <c r="A1078" s="4" t="s">
        <v>529</v>
      </c>
      <c r="B1078" s="4">
        <v>1034864919</v>
      </c>
      <c r="C1078" s="4" t="s">
        <v>1071</v>
      </c>
      <c r="D1078" s="59">
        <v>486</v>
      </c>
      <c r="E1078" s="7">
        <v>45455.456944444442</v>
      </c>
      <c r="F1078" s="5" t="s">
        <v>7</v>
      </c>
      <c r="G1078" s="4" t="s">
        <v>1062</v>
      </c>
      <c r="H1078" s="4" t="s">
        <v>1055</v>
      </c>
      <c r="I1078" s="4" t="str">
        <f>VLOOKUP(A1078,Effectif!B:J,6,0)</f>
        <v>Lise DE WITTE</v>
      </c>
      <c r="J1078" s="4" t="str">
        <f>VLOOKUP(A1078,Effectif!B:J,8,0)</f>
        <v>DECB</v>
      </c>
    </row>
    <row r="1079" spans="1:10" x14ac:dyDescent="0.25">
      <c r="A1079" s="4" t="s">
        <v>589</v>
      </c>
      <c r="B1079" s="4">
        <v>1034849393</v>
      </c>
      <c r="C1079" s="4" t="s">
        <v>1071</v>
      </c>
      <c r="D1079" s="59">
        <v>120</v>
      </c>
      <c r="E1079" s="7">
        <v>45455.488888888889</v>
      </c>
      <c r="F1079" s="5" t="s">
        <v>7</v>
      </c>
      <c r="G1079" s="4" t="s">
        <v>1063</v>
      </c>
      <c r="H1079" s="4" t="s">
        <v>1055</v>
      </c>
      <c r="I1079" s="4" t="str">
        <f>VLOOKUP(A1079,Effectif!B:J,6,0)</f>
        <v>Hugo MARCHAL</v>
      </c>
      <c r="J1079" s="4" t="str">
        <f>VLOOKUP(A1079,Effectif!B:J,8,0)</f>
        <v>DECB</v>
      </c>
    </row>
    <row r="1080" spans="1:10" x14ac:dyDescent="0.25">
      <c r="A1080" s="4" t="s">
        <v>530</v>
      </c>
      <c r="B1080" s="4">
        <v>1034865462</v>
      </c>
      <c r="C1080" s="4" t="s">
        <v>1067</v>
      </c>
      <c r="D1080" s="59">
        <v>167</v>
      </c>
      <c r="E1080" s="7">
        <v>45455.424305555556</v>
      </c>
      <c r="F1080" s="5" t="s">
        <v>6</v>
      </c>
      <c r="G1080" s="4" t="s">
        <v>1064</v>
      </c>
      <c r="H1080" s="4" t="s">
        <v>1055</v>
      </c>
      <c r="I1080" s="4" t="str">
        <f>VLOOKUP(A1080,Effectif!B:J,6,0)</f>
        <v>Lise DE WITTE</v>
      </c>
      <c r="J1080" s="4" t="str">
        <f>VLOOKUP(A1080,Effectif!B:J,8,0)</f>
        <v>DECB</v>
      </c>
    </row>
    <row r="1081" spans="1:10" x14ac:dyDescent="0.25">
      <c r="A1081" s="4" t="s">
        <v>529</v>
      </c>
      <c r="B1081" s="4">
        <v>1034852345</v>
      </c>
      <c r="C1081" s="5" t="s">
        <v>1082</v>
      </c>
      <c r="D1081" s="59">
        <v>223.65</v>
      </c>
      <c r="E1081" s="7">
        <v>45455.688194444447</v>
      </c>
      <c r="F1081" s="5" t="s">
        <v>6</v>
      </c>
      <c r="G1081" s="4" t="s">
        <v>1065</v>
      </c>
      <c r="H1081" s="4" t="s">
        <v>1055</v>
      </c>
      <c r="I1081" s="4" t="str">
        <f>VLOOKUP(A1081,Effectif!B:J,6,0)</f>
        <v>Lise DE WITTE</v>
      </c>
      <c r="J1081" s="4" t="str">
        <f>VLOOKUP(A1081,Effectif!B:J,8,0)</f>
        <v>DECB</v>
      </c>
    </row>
    <row r="1082" spans="1:10" x14ac:dyDescent="0.25">
      <c r="A1082" s="4" t="s">
        <v>557</v>
      </c>
      <c r="B1082" s="4">
        <v>1034854651</v>
      </c>
      <c r="C1082" s="5" t="s">
        <v>1082</v>
      </c>
      <c r="D1082" s="59">
        <v>184.63</v>
      </c>
      <c r="E1082" s="7">
        <v>45455.537499999999</v>
      </c>
      <c r="F1082" s="5" t="s">
        <v>6</v>
      </c>
      <c r="G1082" s="4" t="s">
        <v>1066</v>
      </c>
      <c r="H1082" s="4" t="s">
        <v>1055</v>
      </c>
      <c r="I1082" s="4" t="str">
        <f>VLOOKUP(A1082,Effectif!B:J,6,0)</f>
        <v>Lise DE WITTE</v>
      </c>
      <c r="J1082" s="4" t="str">
        <f>VLOOKUP(A1082,Effectif!B:J,8,0)</f>
        <v>DECB</v>
      </c>
    </row>
    <row r="1083" spans="1:10" x14ac:dyDescent="0.25">
      <c r="A1083" s="4" t="s">
        <v>577</v>
      </c>
      <c r="B1083" s="4">
        <v>1034868462</v>
      </c>
      <c r="C1083" s="5" t="s">
        <v>1082</v>
      </c>
      <c r="D1083" s="59">
        <v>212</v>
      </c>
      <c r="E1083" s="7">
        <v>45455.458333333336</v>
      </c>
      <c r="F1083" s="5" t="s">
        <v>6</v>
      </c>
      <c r="G1083" s="4" t="s">
        <v>1068</v>
      </c>
      <c r="H1083" s="4" t="s">
        <v>1055</v>
      </c>
      <c r="I1083" s="4" t="str">
        <f>VLOOKUP(A1083,Effectif!B:J,6,0)</f>
        <v>Hugo MARCHAL</v>
      </c>
      <c r="J1083" s="4" t="str">
        <f>VLOOKUP(A1083,Effectif!B:J,8,0)</f>
        <v>DECB</v>
      </c>
    </row>
    <row r="1084" spans="1:10" x14ac:dyDescent="0.25">
      <c r="A1084" s="4" t="s">
        <v>529</v>
      </c>
      <c r="B1084" s="4">
        <v>1034854972</v>
      </c>
      <c r="C1084" s="4" t="s">
        <v>1083</v>
      </c>
      <c r="D1084" s="59">
        <v>161.28</v>
      </c>
      <c r="E1084" s="7">
        <v>45455.49722222222</v>
      </c>
      <c r="F1084" s="5" t="s">
        <v>6</v>
      </c>
      <c r="G1084" s="4" t="s">
        <v>1070</v>
      </c>
      <c r="H1084" s="4" t="s">
        <v>1055</v>
      </c>
      <c r="I1084" s="4" t="str">
        <f>VLOOKUP(A1084,Effectif!B:J,6,0)</f>
        <v>Lise DE WITTE</v>
      </c>
      <c r="J1084" s="4" t="str">
        <f>VLOOKUP(A1084,Effectif!B:J,8,0)</f>
        <v>DECB</v>
      </c>
    </row>
    <row r="1085" spans="1:10" x14ac:dyDescent="0.25">
      <c r="A1085" s="4" t="s">
        <v>529</v>
      </c>
      <c r="B1085" s="4">
        <v>1034843120</v>
      </c>
      <c r="C1085" s="4" t="s">
        <v>1083</v>
      </c>
      <c r="D1085" s="59">
        <v>59</v>
      </c>
      <c r="E1085" s="7">
        <v>45455.597916666666</v>
      </c>
      <c r="F1085" s="5" t="s">
        <v>7</v>
      </c>
      <c r="G1085" s="4" t="s">
        <v>1072</v>
      </c>
      <c r="H1085" s="4" t="s">
        <v>1055</v>
      </c>
      <c r="I1085" s="4" t="str">
        <f>VLOOKUP(A1085,Effectif!B:J,6,0)</f>
        <v>Lise DE WITTE</v>
      </c>
      <c r="J1085" s="4" t="str">
        <f>VLOOKUP(A1085,Effectif!B:J,8,0)</f>
        <v>DECB</v>
      </c>
    </row>
    <row r="1086" spans="1:10" x14ac:dyDescent="0.25">
      <c r="A1086" s="4" t="s">
        <v>554</v>
      </c>
      <c r="B1086" s="4">
        <v>1034853601</v>
      </c>
      <c r="C1086" s="4" t="s">
        <v>1081</v>
      </c>
      <c r="D1086" s="59">
        <v>182</v>
      </c>
      <c r="E1086" s="7">
        <v>45455.649305555555</v>
      </c>
      <c r="F1086" s="5" t="s">
        <v>7</v>
      </c>
      <c r="G1086" s="4" t="s">
        <v>1073</v>
      </c>
      <c r="H1086" s="4" t="s">
        <v>1055</v>
      </c>
      <c r="I1086" s="4" t="str">
        <f>VLOOKUP(A1086,Effectif!B:J,6,0)</f>
        <v>Lise DE WITTE</v>
      </c>
      <c r="J1086" s="4" t="str">
        <f>VLOOKUP(A1086,Effectif!B:J,8,0)</f>
        <v>DECB</v>
      </c>
    </row>
    <row r="1087" spans="1:10" x14ac:dyDescent="0.25">
      <c r="A1087" s="4" t="s">
        <v>574</v>
      </c>
      <c r="B1087" s="4">
        <v>1034849096</v>
      </c>
      <c r="C1087" s="4" t="s">
        <v>1056</v>
      </c>
      <c r="D1087" s="59">
        <v>158.34</v>
      </c>
      <c r="E1087" s="7">
        <v>45455.713888888888</v>
      </c>
      <c r="F1087" s="5" t="s">
        <v>6</v>
      </c>
      <c r="G1087" s="4" t="s">
        <v>1074</v>
      </c>
      <c r="H1087" s="4" t="s">
        <v>1055</v>
      </c>
      <c r="I1087" s="4" t="str">
        <f>VLOOKUP(A1087,Effectif!B:J,6,0)</f>
        <v>Hugo MARCHAL</v>
      </c>
      <c r="J1087" s="4" t="str">
        <f>VLOOKUP(A1087,Effectif!B:J,8,0)</f>
        <v>DECB</v>
      </c>
    </row>
    <row r="1088" spans="1:10" x14ac:dyDescent="0.25">
      <c r="A1088" s="4" t="s">
        <v>555</v>
      </c>
      <c r="B1088" s="4">
        <v>1034846202</v>
      </c>
      <c r="C1088" s="25" t="s">
        <v>1058</v>
      </c>
      <c r="D1088" s="59">
        <v>215.82999999999998</v>
      </c>
      <c r="E1088" s="7">
        <v>45455.74722222222</v>
      </c>
      <c r="F1088" s="5" t="s">
        <v>6</v>
      </c>
      <c r="G1088" s="4" t="s">
        <v>1075</v>
      </c>
      <c r="H1088" s="4" t="s">
        <v>1055</v>
      </c>
      <c r="I1088" s="4" t="str">
        <f>VLOOKUP(A1088,Effectif!B:J,6,0)</f>
        <v>Lise DE WITTE</v>
      </c>
      <c r="J1088" s="4" t="str">
        <f>VLOOKUP(A1088,Effectif!B:J,8,0)</f>
        <v>DECB</v>
      </c>
    </row>
    <row r="1089" spans="1:10" x14ac:dyDescent="0.25">
      <c r="A1089" s="4" t="s">
        <v>552</v>
      </c>
      <c r="B1089" s="4">
        <v>1034860144</v>
      </c>
      <c r="C1089" s="4" t="s">
        <v>1060</v>
      </c>
      <c r="D1089" s="59">
        <v>86.01</v>
      </c>
      <c r="E1089" s="7">
        <v>45455.645138888889</v>
      </c>
      <c r="F1089" s="5" t="s">
        <v>7</v>
      </c>
      <c r="G1089" s="4" t="s">
        <v>1076</v>
      </c>
      <c r="H1089" s="4" t="s">
        <v>1055</v>
      </c>
      <c r="I1089" s="4" t="str">
        <f>VLOOKUP(A1089,Effectif!B:J,6,0)</f>
        <v>Lise DE WITTE</v>
      </c>
      <c r="J1089" s="4" t="str">
        <f>VLOOKUP(A1089,Effectif!B:J,8,0)</f>
        <v>DECB</v>
      </c>
    </row>
    <row r="1090" spans="1:10" x14ac:dyDescent="0.25">
      <c r="A1090" s="4" t="s">
        <v>531</v>
      </c>
      <c r="B1090" s="4">
        <v>1034844872</v>
      </c>
      <c r="C1090" s="4" t="s">
        <v>1053</v>
      </c>
      <c r="D1090" s="59">
        <v>122</v>
      </c>
      <c r="E1090" s="7">
        <v>45277.631249999999</v>
      </c>
      <c r="F1090" s="5" t="s">
        <v>6</v>
      </c>
      <c r="G1090" s="4" t="s">
        <v>1077</v>
      </c>
      <c r="H1090" s="4" t="s">
        <v>1055</v>
      </c>
      <c r="I1090" s="4" t="str">
        <f>VLOOKUP(A1090,Effectif!B:J,6,0)</f>
        <v>Lise DE WITTE</v>
      </c>
      <c r="J1090" s="4" t="str">
        <f>VLOOKUP(A1090,Effectif!B:J,8,0)</f>
        <v>DECB</v>
      </c>
    </row>
    <row r="1091" spans="1:10" x14ac:dyDescent="0.25">
      <c r="A1091" s="4" t="s">
        <v>582</v>
      </c>
      <c r="B1091" s="4">
        <v>1034868209</v>
      </c>
      <c r="C1091" s="25" t="s">
        <v>1058</v>
      </c>
      <c r="D1091" s="59">
        <v>378</v>
      </c>
      <c r="E1091" s="7">
        <v>45277.745833333334</v>
      </c>
      <c r="F1091" s="5" t="s">
        <v>6</v>
      </c>
      <c r="G1091" s="4" t="s">
        <v>1078</v>
      </c>
      <c r="H1091" s="4" t="s">
        <v>1055</v>
      </c>
      <c r="I1091" s="4" t="str">
        <f>VLOOKUP(A1091,Effectif!B:J,6,0)</f>
        <v>Hugo MARCHAL</v>
      </c>
      <c r="J1091" s="4" t="str">
        <f>VLOOKUP(A1091,Effectif!B:J,8,0)</f>
        <v>DECB</v>
      </c>
    </row>
    <row r="1092" spans="1:10" x14ac:dyDescent="0.25">
      <c r="A1092" s="4" t="s">
        <v>531</v>
      </c>
      <c r="B1092" s="4">
        <v>1034854260</v>
      </c>
      <c r="C1092" s="4" t="s">
        <v>1053</v>
      </c>
      <c r="D1092" s="59">
        <v>91.710000000000008</v>
      </c>
      <c r="E1092" s="7">
        <v>45277.438194444447</v>
      </c>
      <c r="F1092" s="5" t="s">
        <v>7</v>
      </c>
      <c r="G1092" s="4" t="s">
        <v>1079</v>
      </c>
      <c r="H1092" s="4" t="s">
        <v>1055</v>
      </c>
      <c r="I1092" s="4" t="str">
        <f>VLOOKUP(A1092,Effectif!B:J,6,0)</f>
        <v>Lise DE WITTE</v>
      </c>
      <c r="J1092" s="4" t="str">
        <f>VLOOKUP(A1092,Effectif!B:J,8,0)</f>
        <v>DECB</v>
      </c>
    </row>
    <row r="1093" spans="1:10" x14ac:dyDescent="0.25">
      <c r="A1093" s="4" t="s">
        <v>557</v>
      </c>
      <c r="B1093" s="4">
        <v>1034867921</v>
      </c>
      <c r="C1093" s="4" t="s">
        <v>1053</v>
      </c>
      <c r="D1093" s="59">
        <v>171</v>
      </c>
      <c r="E1093" s="7">
        <v>45277.539583333331</v>
      </c>
      <c r="F1093" s="5" t="s">
        <v>7</v>
      </c>
      <c r="G1093" s="4" t="s">
        <v>1080</v>
      </c>
      <c r="H1093" s="4" t="s">
        <v>1055</v>
      </c>
      <c r="I1093" s="4" t="str">
        <f>VLOOKUP(A1093,Effectif!B:J,6,0)</f>
        <v>Lise DE WITTE</v>
      </c>
      <c r="J1093" s="4" t="str">
        <f>VLOOKUP(A1093,Effectif!B:J,8,0)</f>
        <v>DECB</v>
      </c>
    </row>
    <row r="1094" spans="1:10" x14ac:dyDescent="0.25">
      <c r="A1094" s="4" t="s">
        <v>557</v>
      </c>
      <c r="B1094" s="4">
        <v>1034863275</v>
      </c>
      <c r="C1094" s="4" t="s">
        <v>1060</v>
      </c>
      <c r="D1094" s="59">
        <v>165.57</v>
      </c>
      <c r="E1094" s="7">
        <v>45277.4375</v>
      </c>
      <c r="F1094" s="5" t="s">
        <v>6</v>
      </c>
      <c r="G1094" s="4" t="s">
        <v>1054</v>
      </c>
      <c r="H1094" s="4" t="s">
        <v>1055</v>
      </c>
      <c r="I1094" s="4" t="str">
        <f>VLOOKUP(A1094,Effectif!B:J,6,0)</f>
        <v>Lise DE WITTE</v>
      </c>
      <c r="J1094" s="4" t="str">
        <f>VLOOKUP(A1094,Effectif!B:J,8,0)</f>
        <v>DECB</v>
      </c>
    </row>
    <row r="1095" spans="1:10" x14ac:dyDescent="0.25">
      <c r="A1095" s="4" t="s">
        <v>537</v>
      </c>
      <c r="B1095" s="4">
        <v>1034847141</v>
      </c>
      <c r="C1095" s="4" t="s">
        <v>1067</v>
      </c>
      <c r="D1095" s="59">
        <v>151</v>
      </c>
      <c r="E1095" s="7">
        <v>45277.595138888886</v>
      </c>
      <c r="F1095" s="5" t="s">
        <v>6</v>
      </c>
      <c r="G1095" s="4" t="s">
        <v>1057</v>
      </c>
      <c r="H1095" s="4" t="s">
        <v>1055</v>
      </c>
      <c r="I1095" s="4" t="str">
        <f>VLOOKUP(A1095,Effectif!B:J,6,0)</f>
        <v>Lise DE WITTE</v>
      </c>
      <c r="J1095" s="4" t="str">
        <f>VLOOKUP(A1095,Effectif!B:J,8,0)</f>
        <v>DECB</v>
      </c>
    </row>
    <row r="1096" spans="1:10" x14ac:dyDescent="0.25">
      <c r="A1096" s="4" t="s">
        <v>582</v>
      </c>
      <c r="B1096" s="4">
        <v>1034859163</v>
      </c>
      <c r="C1096" s="4" t="s">
        <v>1069</v>
      </c>
      <c r="D1096" s="59">
        <v>169</v>
      </c>
      <c r="E1096" s="7">
        <v>45277.618750000001</v>
      </c>
      <c r="F1096" s="5" t="s">
        <v>6</v>
      </c>
      <c r="G1096" s="4" t="s">
        <v>1059</v>
      </c>
      <c r="H1096" s="4" t="s">
        <v>1055</v>
      </c>
      <c r="I1096" s="4" t="str">
        <f>VLOOKUP(A1096,Effectif!B:J,6,0)</f>
        <v>Hugo MARCHAL</v>
      </c>
      <c r="J1096" s="4" t="str">
        <f>VLOOKUP(A1096,Effectif!B:J,8,0)</f>
        <v>DECB</v>
      </c>
    </row>
    <row r="1097" spans="1:10" x14ac:dyDescent="0.25">
      <c r="A1097" s="4" t="s">
        <v>552</v>
      </c>
      <c r="B1097" s="4">
        <v>1034866831</v>
      </c>
      <c r="C1097" s="4" t="s">
        <v>1071</v>
      </c>
      <c r="D1097" s="59">
        <v>83.43</v>
      </c>
      <c r="E1097" s="7">
        <v>45277.715277777781</v>
      </c>
      <c r="F1097" s="5" t="s">
        <v>7</v>
      </c>
      <c r="G1097" s="4" t="s">
        <v>1061</v>
      </c>
      <c r="H1097" s="4" t="s">
        <v>1055</v>
      </c>
      <c r="I1097" s="4" t="str">
        <f>VLOOKUP(A1097,Effectif!B:J,6,0)</f>
        <v>Lise DE WITTE</v>
      </c>
      <c r="J1097" s="4" t="str">
        <f>VLOOKUP(A1097,Effectif!B:J,8,0)</f>
        <v>DECB</v>
      </c>
    </row>
    <row r="1098" spans="1:10" x14ac:dyDescent="0.25">
      <c r="A1098" s="4" t="s">
        <v>544</v>
      </c>
      <c r="B1098" s="4">
        <v>1034854475</v>
      </c>
      <c r="C1098" s="4" t="s">
        <v>1056</v>
      </c>
      <c r="D1098" s="59">
        <v>273</v>
      </c>
      <c r="E1098" s="7">
        <v>45277.745138888888</v>
      </c>
      <c r="F1098" s="5" t="s">
        <v>6</v>
      </c>
      <c r="G1098" s="4" t="s">
        <v>1062</v>
      </c>
      <c r="H1098" s="4" t="s">
        <v>1055</v>
      </c>
      <c r="I1098" s="4" t="str">
        <f>VLOOKUP(A1098,Effectif!B:J,6,0)</f>
        <v>Lise DE WITTE</v>
      </c>
      <c r="J1098" s="4" t="str">
        <f>VLOOKUP(A1098,Effectif!B:J,8,0)</f>
        <v>DECB</v>
      </c>
    </row>
    <row r="1099" spans="1:10" x14ac:dyDescent="0.25">
      <c r="A1099" s="4" t="s">
        <v>556</v>
      </c>
      <c r="B1099" s="4">
        <v>1034864557</v>
      </c>
      <c r="C1099" s="4" t="s">
        <v>1060</v>
      </c>
      <c r="D1099" s="59">
        <v>223</v>
      </c>
      <c r="E1099" s="7">
        <v>45277.654861111114</v>
      </c>
      <c r="F1099" s="5" t="s">
        <v>6</v>
      </c>
      <c r="G1099" s="4" t="s">
        <v>1063</v>
      </c>
      <c r="H1099" s="4" t="s">
        <v>1055</v>
      </c>
      <c r="I1099" s="4" t="str">
        <f>VLOOKUP(A1099,Effectif!B:J,6,0)</f>
        <v>Lise DE WITTE</v>
      </c>
      <c r="J1099" s="4" t="str">
        <f>VLOOKUP(A1099,Effectif!B:J,8,0)</f>
        <v>DECB</v>
      </c>
    </row>
    <row r="1100" spans="1:10" x14ac:dyDescent="0.25">
      <c r="A1100" s="4" t="s">
        <v>562</v>
      </c>
      <c r="B1100" s="4">
        <v>1034852476</v>
      </c>
      <c r="C1100" s="4" t="s">
        <v>1056</v>
      </c>
      <c r="D1100" s="59">
        <v>165</v>
      </c>
      <c r="E1100" s="7">
        <v>45277.65902777778</v>
      </c>
      <c r="F1100" s="5" t="s">
        <v>7</v>
      </c>
      <c r="G1100" s="4" t="s">
        <v>1064</v>
      </c>
      <c r="H1100" s="4" t="s">
        <v>1055</v>
      </c>
      <c r="I1100" s="4" t="str">
        <f>VLOOKUP(A1100,Effectif!B:J,6,0)</f>
        <v>Lise DE WITTE</v>
      </c>
      <c r="J1100" s="4" t="str">
        <f>VLOOKUP(A1100,Effectif!B:J,8,0)</f>
        <v>DECB</v>
      </c>
    </row>
    <row r="1101" spans="1:10" x14ac:dyDescent="0.25">
      <c r="A1101" s="4" t="s">
        <v>577</v>
      </c>
      <c r="B1101" s="4">
        <v>1034842805</v>
      </c>
      <c r="C1101" s="4" t="s">
        <v>1071</v>
      </c>
      <c r="D1101" s="59">
        <v>214</v>
      </c>
      <c r="E1101" s="7">
        <v>45277.568749999999</v>
      </c>
      <c r="F1101" s="5" t="s">
        <v>6</v>
      </c>
      <c r="G1101" s="4" t="s">
        <v>1065</v>
      </c>
      <c r="H1101" s="4" t="s">
        <v>1055</v>
      </c>
      <c r="I1101" s="4" t="str">
        <f>VLOOKUP(A1101,Effectif!B:J,6,0)</f>
        <v>Hugo MARCHAL</v>
      </c>
      <c r="J1101" s="4" t="str">
        <f>VLOOKUP(A1101,Effectif!B:J,8,0)</f>
        <v>DECB</v>
      </c>
    </row>
    <row r="1102" spans="1:10" x14ac:dyDescent="0.25">
      <c r="A1102" s="4" t="s">
        <v>582</v>
      </c>
      <c r="B1102" s="4">
        <v>1034854613</v>
      </c>
      <c r="C1102" s="4" t="s">
        <v>1067</v>
      </c>
      <c r="D1102" s="59">
        <v>267</v>
      </c>
      <c r="E1102" s="7">
        <v>45277.693749999999</v>
      </c>
      <c r="F1102" s="5" t="s">
        <v>6</v>
      </c>
      <c r="G1102" s="4" t="s">
        <v>1066</v>
      </c>
      <c r="H1102" s="4" t="s">
        <v>1055</v>
      </c>
      <c r="I1102" s="4" t="str">
        <f>VLOOKUP(A1102,Effectif!B:J,6,0)</f>
        <v>Hugo MARCHAL</v>
      </c>
      <c r="J1102" s="4" t="str">
        <f>VLOOKUP(A1102,Effectif!B:J,8,0)</f>
        <v>DECB</v>
      </c>
    </row>
    <row r="1103" spans="1:10" x14ac:dyDescent="0.25">
      <c r="A1103" s="4" t="s">
        <v>537</v>
      </c>
      <c r="B1103" s="4">
        <v>1034853835</v>
      </c>
      <c r="C1103" s="4" t="s">
        <v>1069</v>
      </c>
      <c r="D1103" s="59">
        <v>68.92</v>
      </c>
      <c r="E1103" s="7">
        <v>45277.465277777781</v>
      </c>
      <c r="F1103" s="5" t="s">
        <v>6</v>
      </c>
      <c r="G1103" s="4" t="s">
        <v>1068</v>
      </c>
      <c r="H1103" s="4" t="s">
        <v>1055</v>
      </c>
      <c r="I1103" s="4" t="str">
        <f>VLOOKUP(A1103,Effectif!B:J,6,0)</f>
        <v>Lise DE WITTE</v>
      </c>
      <c r="J1103" s="4" t="str">
        <f>VLOOKUP(A1103,Effectif!B:J,8,0)</f>
        <v>DECB</v>
      </c>
    </row>
    <row r="1104" spans="1:10" x14ac:dyDescent="0.25">
      <c r="A1104" s="4" t="s">
        <v>529</v>
      </c>
      <c r="B1104" s="4">
        <v>1034850092</v>
      </c>
      <c r="C1104" s="4" t="s">
        <v>1067</v>
      </c>
      <c r="D1104" s="59">
        <v>195.49</v>
      </c>
      <c r="E1104" s="7">
        <v>45277.504861111112</v>
      </c>
      <c r="F1104" s="5" t="s">
        <v>6</v>
      </c>
      <c r="G1104" s="4" t="s">
        <v>1070</v>
      </c>
      <c r="H1104" s="4" t="s">
        <v>1055</v>
      </c>
      <c r="I1104" s="4" t="str">
        <f>VLOOKUP(A1104,Effectif!B:J,6,0)</f>
        <v>Lise DE WITTE</v>
      </c>
      <c r="J1104" s="4" t="str">
        <f>VLOOKUP(A1104,Effectif!B:J,8,0)</f>
        <v>DECB</v>
      </c>
    </row>
    <row r="1105" spans="1:10" x14ac:dyDescent="0.25">
      <c r="A1105" s="4" t="s">
        <v>537</v>
      </c>
      <c r="B1105" s="4">
        <v>1034856983</v>
      </c>
      <c r="C1105" s="4" t="s">
        <v>1071</v>
      </c>
      <c r="D1105" s="59">
        <v>164.25</v>
      </c>
      <c r="E1105" s="7">
        <v>45277.47152777778</v>
      </c>
      <c r="F1105" s="5" t="s">
        <v>6</v>
      </c>
      <c r="G1105" s="4" t="s">
        <v>1072</v>
      </c>
      <c r="H1105" s="4" t="s">
        <v>1055</v>
      </c>
      <c r="I1105" s="4" t="str">
        <f>VLOOKUP(A1105,Effectif!B:J,6,0)</f>
        <v>Lise DE WITTE</v>
      </c>
      <c r="J1105" s="4" t="str">
        <f>VLOOKUP(A1105,Effectif!B:J,8,0)</f>
        <v>DECB</v>
      </c>
    </row>
    <row r="1106" spans="1:10" x14ac:dyDescent="0.25">
      <c r="A1106" s="4" t="s">
        <v>558</v>
      </c>
      <c r="B1106" s="4">
        <v>1034861993</v>
      </c>
      <c r="C1106" s="4" t="s">
        <v>1071</v>
      </c>
      <c r="D1106" s="59">
        <v>327</v>
      </c>
      <c r="E1106" s="7">
        <v>45277.783333333333</v>
      </c>
      <c r="F1106" s="5" t="s">
        <v>7</v>
      </c>
      <c r="G1106" s="4" t="s">
        <v>1073</v>
      </c>
      <c r="H1106" s="4" t="s">
        <v>1055</v>
      </c>
      <c r="I1106" s="4" t="str">
        <f>VLOOKUP(A1106,Effectif!B:J,6,0)</f>
        <v>Lise DE WITTE</v>
      </c>
      <c r="J1106" s="4" t="str">
        <f>VLOOKUP(A1106,Effectif!B:J,8,0)</f>
        <v>DECB</v>
      </c>
    </row>
    <row r="1107" spans="1:10" x14ac:dyDescent="0.25">
      <c r="A1107" s="4" t="s">
        <v>588</v>
      </c>
      <c r="B1107" s="4">
        <v>1034864287</v>
      </c>
      <c r="C1107" s="4" t="s">
        <v>1081</v>
      </c>
      <c r="D1107" s="59">
        <v>233</v>
      </c>
      <c r="E1107" s="7">
        <v>45277.705555555556</v>
      </c>
      <c r="F1107" s="5" t="s">
        <v>6</v>
      </c>
      <c r="G1107" s="4" t="s">
        <v>1074</v>
      </c>
      <c r="H1107" s="4" t="s">
        <v>1055</v>
      </c>
      <c r="I1107" s="4" t="str">
        <f>VLOOKUP(A1107,Effectif!B:J,6,0)</f>
        <v>Hugo MARCHAL</v>
      </c>
      <c r="J1107" s="4" t="str">
        <f>VLOOKUP(A1107,Effectif!B:J,8,0)</f>
        <v>DECB</v>
      </c>
    </row>
    <row r="1108" spans="1:10" x14ac:dyDescent="0.25">
      <c r="A1108" s="4" t="s">
        <v>575</v>
      </c>
      <c r="B1108" s="4">
        <v>1034861348</v>
      </c>
      <c r="C1108" s="4" t="s">
        <v>1071</v>
      </c>
      <c r="D1108" s="59">
        <v>132</v>
      </c>
      <c r="E1108" s="7">
        <v>45277.602083333331</v>
      </c>
      <c r="F1108" s="5" t="s">
        <v>6</v>
      </c>
      <c r="G1108" s="4" t="s">
        <v>1075</v>
      </c>
      <c r="H1108" s="4" t="s">
        <v>1055</v>
      </c>
      <c r="I1108" s="4" t="str">
        <f>VLOOKUP(A1108,Effectif!B:J,6,0)</f>
        <v>Hugo MARCHAL</v>
      </c>
      <c r="J1108" s="4" t="str">
        <f>VLOOKUP(A1108,Effectif!B:J,8,0)</f>
        <v>DECB</v>
      </c>
    </row>
    <row r="1109" spans="1:10" x14ac:dyDescent="0.25">
      <c r="A1109" s="4" t="s">
        <v>573</v>
      </c>
      <c r="B1109" s="4">
        <v>1034847080</v>
      </c>
      <c r="C1109" s="4" t="s">
        <v>1071</v>
      </c>
      <c r="D1109" s="59">
        <v>221</v>
      </c>
      <c r="E1109" s="7">
        <v>45277.713194444441</v>
      </c>
      <c r="F1109" s="5" t="s">
        <v>7</v>
      </c>
      <c r="G1109" s="4" t="s">
        <v>1076</v>
      </c>
      <c r="H1109" s="4" t="s">
        <v>1055</v>
      </c>
      <c r="I1109" s="4" t="str">
        <f>VLOOKUP(A1109,Effectif!B:J,6,0)</f>
        <v>Hugo MARCHAL</v>
      </c>
      <c r="J1109" s="4" t="str">
        <f>VLOOKUP(A1109,Effectif!B:J,8,0)</f>
        <v>DECB</v>
      </c>
    </row>
    <row r="1110" spans="1:10" x14ac:dyDescent="0.25">
      <c r="A1110" s="4" t="s">
        <v>574</v>
      </c>
      <c r="B1110" s="4">
        <v>1034849240</v>
      </c>
      <c r="C1110" s="4" t="s">
        <v>1071</v>
      </c>
      <c r="D1110" s="59">
        <v>68.680000000000007</v>
      </c>
      <c r="E1110" s="7">
        <v>45277.513888888891</v>
      </c>
      <c r="F1110" s="5" t="s">
        <v>6</v>
      </c>
      <c r="G1110" s="4" t="s">
        <v>1077</v>
      </c>
      <c r="H1110" s="4" t="s">
        <v>1055</v>
      </c>
      <c r="I1110" s="4" t="str">
        <f>VLOOKUP(A1110,Effectif!B:J,6,0)</f>
        <v>Hugo MARCHAL</v>
      </c>
      <c r="J1110" s="4" t="str">
        <f>VLOOKUP(A1110,Effectif!B:J,8,0)</f>
        <v>DECB</v>
      </c>
    </row>
    <row r="1111" spans="1:10" x14ac:dyDescent="0.25">
      <c r="A1111" s="4" t="s">
        <v>574</v>
      </c>
      <c r="B1111" s="4">
        <v>1034844443</v>
      </c>
      <c r="C1111" s="4" t="s">
        <v>1067</v>
      </c>
      <c r="D1111" s="59">
        <v>88</v>
      </c>
      <c r="E1111" s="7">
        <v>45277.724305555559</v>
      </c>
      <c r="F1111" s="5" t="s">
        <v>6</v>
      </c>
      <c r="G1111" s="4" t="s">
        <v>1078</v>
      </c>
      <c r="H1111" s="4" t="s">
        <v>1055</v>
      </c>
      <c r="I1111" s="4" t="str">
        <f>VLOOKUP(A1111,Effectif!B:J,6,0)</f>
        <v>Hugo MARCHAL</v>
      </c>
      <c r="J1111" s="4" t="str">
        <f>VLOOKUP(A1111,Effectif!B:J,8,0)</f>
        <v>DECB</v>
      </c>
    </row>
    <row r="1112" spans="1:10" x14ac:dyDescent="0.25">
      <c r="A1112" s="4" t="s">
        <v>574</v>
      </c>
      <c r="B1112" s="4">
        <v>1034868706</v>
      </c>
      <c r="C1112" s="5" t="s">
        <v>1082</v>
      </c>
      <c r="D1112" s="59">
        <v>96.62</v>
      </c>
      <c r="E1112" s="7">
        <v>45277.647222222222</v>
      </c>
      <c r="F1112" s="5" t="s">
        <v>6</v>
      </c>
      <c r="G1112" s="4" t="s">
        <v>1080</v>
      </c>
      <c r="H1112" s="4" t="s">
        <v>1055</v>
      </c>
      <c r="I1112" s="4" t="str">
        <f>VLOOKUP(A1112,Effectif!B:J,6,0)</f>
        <v>Hugo MARCHAL</v>
      </c>
      <c r="J1112" s="4" t="str">
        <f>VLOOKUP(A1112,Effectif!B:J,8,0)</f>
        <v>DECB</v>
      </c>
    </row>
    <row r="1113" spans="1:10" x14ac:dyDescent="0.25">
      <c r="A1113" s="4" t="s">
        <v>552</v>
      </c>
      <c r="B1113" s="4">
        <v>1034854101</v>
      </c>
      <c r="C1113" s="5" t="s">
        <v>1082</v>
      </c>
      <c r="D1113" s="59">
        <v>37.31</v>
      </c>
      <c r="E1113" s="7">
        <v>45277.710416666669</v>
      </c>
      <c r="F1113" s="5" t="s">
        <v>6</v>
      </c>
      <c r="G1113" s="4" t="s">
        <v>1054</v>
      </c>
      <c r="H1113" s="4" t="s">
        <v>1055</v>
      </c>
      <c r="I1113" s="4" t="str">
        <f>VLOOKUP(A1113,Effectif!B:J,6,0)</f>
        <v>Lise DE WITTE</v>
      </c>
      <c r="J1113" s="4" t="str">
        <f>VLOOKUP(A1113,Effectif!B:J,8,0)</f>
        <v>DECB</v>
      </c>
    </row>
    <row r="1114" spans="1:10" x14ac:dyDescent="0.25">
      <c r="A1114" s="4" t="s">
        <v>557</v>
      </c>
      <c r="B1114" s="4">
        <v>1034864571</v>
      </c>
      <c r="C1114" s="5" t="s">
        <v>1082</v>
      </c>
      <c r="D1114" s="59">
        <v>120</v>
      </c>
      <c r="E1114" s="7">
        <v>45277.677777777775</v>
      </c>
      <c r="F1114" s="5" t="s">
        <v>6</v>
      </c>
      <c r="G1114" s="4" t="s">
        <v>1057</v>
      </c>
      <c r="H1114" s="4" t="s">
        <v>1055</v>
      </c>
      <c r="I1114" s="4" t="str">
        <f>VLOOKUP(A1114,Effectif!B:J,6,0)</f>
        <v>Lise DE WITTE</v>
      </c>
      <c r="J1114" s="4" t="str">
        <f>VLOOKUP(A1114,Effectif!B:J,8,0)</f>
        <v>DECB</v>
      </c>
    </row>
    <row r="1115" spans="1:10" x14ac:dyDescent="0.25">
      <c r="A1115" s="4" t="s">
        <v>555</v>
      </c>
      <c r="B1115" s="4">
        <v>1034864819</v>
      </c>
      <c r="C1115" s="5" t="s">
        <v>1082</v>
      </c>
      <c r="D1115" s="59">
        <v>141.74</v>
      </c>
      <c r="E1115" s="7">
        <v>45277.517361111109</v>
      </c>
      <c r="F1115" s="5" t="s">
        <v>6</v>
      </c>
      <c r="G1115" s="4" t="s">
        <v>1059</v>
      </c>
      <c r="H1115" s="4" t="s">
        <v>1055</v>
      </c>
      <c r="I1115" s="4" t="str">
        <f>VLOOKUP(A1115,Effectif!B:J,6,0)</f>
        <v>Lise DE WITTE</v>
      </c>
      <c r="J1115" s="4" t="str">
        <f>VLOOKUP(A1115,Effectif!B:J,8,0)</f>
        <v>DECB</v>
      </c>
    </row>
    <row r="1116" spans="1:10" x14ac:dyDescent="0.25">
      <c r="A1116" s="4" t="s">
        <v>572</v>
      </c>
      <c r="B1116" s="4">
        <v>1034851586</v>
      </c>
      <c r="C1116" s="5" t="s">
        <v>1082</v>
      </c>
      <c r="D1116" s="59">
        <v>346</v>
      </c>
      <c r="E1116" s="7">
        <v>45277.779861111114</v>
      </c>
      <c r="F1116" s="5" t="s">
        <v>6</v>
      </c>
      <c r="G1116" s="4" t="s">
        <v>1061</v>
      </c>
      <c r="H1116" s="4" t="s">
        <v>1055</v>
      </c>
      <c r="I1116" s="4" t="str">
        <f>VLOOKUP(A1116,Effectif!B:J,6,0)</f>
        <v>Lise DE WITTE</v>
      </c>
      <c r="J1116" s="4" t="str">
        <f>VLOOKUP(A1116,Effectif!B:J,8,0)</f>
        <v>DECB</v>
      </c>
    </row>
    <row r="1117" spans="1:10" x14ac:dyDescent="0.25">
      <c r="A1117" s="4" t="s">
        <v>588</v>
      </c>
      <c r="B1117" s="4">
        <v>1034849011</v>
      </c>
      <c r="C1117" s="5" t="s">
        <v>1082</v>
      </c>
      <c r="D1117" s="59">
        <v>272</v>
      </c>
      <c r="E1117" s="7">
        <v>45277.606249999997</v>
      </c>
      <c r="F1117" s="5" t="s">
        <v>6</v>
      </c>
      <c r="G1117" s="4" t="s">
        <v>1062</v>
      </c>
      <c r="H1117" s="4" t="s">
        <v>1055</v>
      </c>
      <c r="I1117" s="4" t="str">
        <f>VLOOKUP(A1117,Effectif!B:J,6,0)</f>
        <v>Hugo MARCHAL</v>
      </c>
      <c r="J1117" s="4" t="str">
        <f>VLOOKUP(A1117,Effectif!B:J,8,0)</f>
        <v>DECB</v>
      </c>
    </row>
    <row r="1118" spans="1:10" x14ac:dyDescent="0.25">
      <c r="A1118" s="4" t="s">
        <v>531</v>
      </c>
      <c r="B1118" s="4">
        <v>1034868135</v>
      </c>
      <c r="C1118" s="5" t="s">
        <v>1082</v>
      </c>
      <c r="D1118" s="59">
        <v>105</v>
      </c>
      <c r="E1118" s="7">
        <v>45277.62777777778</v>
      </c>
      <c r="F1118" s="5" t="s">
        <v>6</v>
      </c>
      <c r="G1118" s="4" t="s">
        <v>1063</v>
      </c>
      <c r="H1118" s="4" t="s">
        <v>1055</v>
      </c>
      <c r="I1118" s="4" t="str">
        <f>VLOOKUP(A1118,Effectif!B:J,6,0)</f>
        <v>Lise DE WITTE</v>
      </c>
      <c r="J1118" s="4" t="str">
        <f>VLOOKUP(A1118,Effectif!B:J,8,0)</f>
        <v>DECB</v>
      </c>
    </row>
    <row r="1119" spans="1:10" x14ac:dyDescent="0.25">
      <c r="A1119" s="4" t="s">
        <v>555</v>
      </c>
      <c r="B1119" s="4">
        <v>1034863210</v>
      </c>
      <c r="C1119" s="5" t="s">
        <v>1082</v>
      </c>
      <c r="D1119" s="59">
        <v>120</v>
      </c>
      <c r="E1119" s="7">
        <v>45277.570138888892</v>
      </c>
      <c r="F1119" s="5" t="s">
        <v>6</v>
      </c>
      <c r="G1119" s="4" t="s">
        <v>1064</v>
      </c>
      <c r="H1119" s="4" t="s">
        <v>1055</v>
      </c>
      <c r="I1119" s="4" t="str">
        <f>VLOOKUP(A1119,Effectif!B:J,6,0)</f>
        <v>Lise DE WITTE</v>
      </c>
      <c r="J1119" s="4" t="str">
        <f>VLOOKUP(A1119,Effectif!B:J,8,0)</f>
        <v>DECB</v>
      </c>
    </row>
    <row r="1120" spans="1:10" x14ac:dyDescent="0.25">
      <c r="A1120" s="4" t="s">
        <v>538</v>
      </c>
      <c r="B1120" s="4">
        <v>1034868385</v>
      </c>
      <c r="C1120" s="4" t="s">
        <v>1083</v>
      </c>
      <c r="D1120" s="59">
        <v>386.89</v>
      </c>
      <c r="E1120" s="7">
        <v>45277.71597222222</v>
      </c>
      <c r="F1120" s="5" t="s">
        <v>6</v>
      </c>
      <c r="G1120" s="4" t="s">
        <v>1065</v>
      </c>
      <c r="H1120" s="4" t="s">
        <v>1055</v>
      </c>
      <c r="I1120" s="4" t="str">
        <f>VLOOKUP(A1120,Effectif!B:J,6,0)</f>
        <v>Lise DE WITTE</v>
      </c>
      <c r="J1120" s="4" t="str">
        <f>VLOOKUP(A1120,Effectif!B:J,8,0)</f>
        <v>DECB</v>
      </c>
    </row>
    <row r="1121" spans="1:10" x14ac:dyDescent="0.25">
      <c r="A1121" s="4" t="s">
        <v>582</v>
      </c>
      <c r="B1121" s="4">
        <v>1034844785</v>
      </c>
      <c r="C1121" s="5" t="s">
        <v>1082</v>
      </c>
      <c r="D1121" s="59">
        <v>144.96</v>
      </c>
      <c r="E1121" s="7">
        <v>45277.782638888886</v>
      </c>
      <c r="F1121" s="5" t="s">
        <v>6</v>
      </c>
      <c r="G1121" s="4" t="s">
        <v>1066</v>
      </c>
      <c r="H1121" s="4" t="s">
        <v>1055</v>
      </c>
      <c r="I1121" s="4" t="str">
        <f>VLOOKUP(A1121,Effectif!B:J,6,0)</f>
        <v>Hugo MARCHAL</v>
      </c>
      <c r="J1121" s="4" t="str">
        <f>VLOOKUP(A1121,Effectif!B:J,8,0)</f>
        <v>DECB</v>
      </c>
    </row>
    <row r="1122" spans="1:10" x14ac:dyDescent="0.25">
      <c r="A1122" s="4" t="s">
        <v>529</v>
      </c>
      <c r="B1122" s="4">
        <v>1034845183</v>
      </c>
      <c r="C1122" s="5" t="s">
        <v>1082</v>
      </c>
      <c r="D1122" s="59">
        <v>101.16</v>
      </c>
      <c r="E1122" s="7">
        <v>45277.55972222222</v>
      </c>
      <c r="F1122" s="5" t="s">
        <v>6</v>
      </c>
      <c r="G1122" s="4" t="s">
        <v>1068</v>
      </c>
      <c r="H1122" s="4" t="s">
        <v>1055</v>
      </c>
      <c r="I1122" s="4" t="str">
        <f>VLOOKUP(A1122,Effectif!B:J,6,0)</f>
        <v>Lise DE WITTE</v>
      </c>
      <c r="J1122" s="4" t="str">
        <f>VLOOKUP(A1122,Effectif!B:J,8,0)</f>
        <v>DECB</v>
      </c>
    </row>
    <row r="1123" spans="1:10" x14ac:dyDescent="0.25">
      <c r="A1123" s="4" t="s">
        <v>529</v>
      </c>
      <c r="B1123" s="4">
        <v>1034844963</v>
      </c>
      <c r="C1123" s="5" t="s">
        <v>1082</v>
      </c>
      <c r="D1123" s="59">
        <v>65</v>
      </c>
      <c r="E1123" s="7">
        <v>45277.59652777778</v>
      </c>
      <c r="F1123" s="5" t="s">
        <v>6</v>
      </c>
      <c r="G1123" s="4" t="s">
        <v>1070</v>
      </c>
      <c r="H1123" s="4" t="s">
        <v>1055</v>
      </c>
      <c r="I1123" s="4" t="str">
        <f>VLOOKUP(A1123,Effectif!B:J,6,0)</f>
        <v>Lise DE WITTE</v>
      </c>
      <c r="J1123" s="4" t="str">
        <f>VLOOKUP(A1123,Effectif!B:J,8,0)</f>
        <v>DECB</v>
      </c>
    </row>
    <row r="1124" spans="1:10" x14ac:dyDescent="0.25">
      <c r="A1124" s="4" t="s">
        <v>556</v>
      </c>
      <c r="B1124" s="4">
        <v>1034857059</v>
      </c>
      <c r="C1124" s="5" t="s">
        <v>1082</v>
      </c>
      <c r="D1124" s="59">
        <v>107</v>
      </c>
      <c r="E1124" s="7">
        <v>45277.640972222223</v>
      </c>
      <c r="F1124" s="5" t="s">
        <v>6</v>
      </c>
      <c r="G1124" s="4" t="s">
        <v>1072</v>
      </c>
      <c r="H1124" s="4" t="s">
        <v>1055</v>
      </c>
      <c r="I1124" s="4" t="str">
        <f>VLOOKUP(A1124,Effectif!B:J,6,0)</f>
        <v>Lise DE WITTE</v>
      </c>
      <c r="J1124" s="4" t="str">
        <f>VLOOKUP(A1124,Effectif!B:J,8,0)</f>
        <v>DECB</v>
      </c>
    </row>
    <row r="1125" spans="1:10" x14ac:dyDescent="0.25">
      <c r="A1125" s="4" t="s">
        <v>582</v>
      </c>
      <c r="B1125" s="4">
        <v>1034843037</v>
      </c>
      <c r="C1125" s="5" t="s">
        <v>1082</v>
      </c>
      <c r="D1125" s="59">
        <v>148.81</v>
      </c>
      <c r="E1125" s="7">
        <v>45277.441666666666</v>
      </c>
      <c r="F1125" s="5" t="s">
        <v>6</v>
      </c>
      <c r="G1125" s="4" t="s">
        <v>1073</v>
      </c>
      <c r="H1125" s="4" t="s">
        <v>1055</v>
      </c>
      <c r="I1125" s="4" t="str">
        <f>VLOOKUP(A1125,Effectif!B:J,6,0)</f>
        <v>Hugo MARCHAL</v>
      </c>
      <c r="J1125" s="4" t="str">
        <f>VLOOKUP(A1125,Effectif!B:J,8,0)</f>
        <v>DECB</v>
      </c>
    </row>
    <row r="1126" spans="1:10" x14ac:dyDescent="0.25">
      <c r="A1126" s="4" t="s">
        <v>555</v>
      </c>
      <c r="B1126" s="4">
        <v>1034852915</v>
      </c>
      <c r="C1126" s="5" t="s">
        <v>1082</v>
      </c>
      <c r="D1126" s="59">
        <v>62.33</v>
      </c>
      <c r="E1126" s="7">
        <v>45277.671527777777</v>
      </c>
      <c r="F1126" s="5" t="s">
        <v>6</v>
      </c>
      <c r="G1126" s="4" t="s">
        <v>1074</v>
      </c>
      <c r="H1126" s="4" t="s">
        <v>1055</v>
      </c>
      <c r="I1126" s="4" t="str">
        <f>VLOOKUP(A1126,Effectif!B:J,6,0)</f>
        <v>Lise DE WITTE</v>
      </c>
      <c r="J1126" s="4" t="str">
        <f>VLOOKUP(A1126,Effectif!B:J,8,0)</f>
        <v>DECB</v>
      </c>
    </row>
    <row r="1127" spans="1:10" x14ac:dyDescent="0.25">
      <c r="A1127" s="4" t="s">
        <v>555</v>
      </c>
      <c r="B1127" s="4">
        <v>1034861813</v>
      </c>
      <c r="C1127" s="5" t="s">
        <v>1082</v>
      </c>
      <c r="D1127" s="59">
        <v>139</v>
      </c>
      <c r="E1127" s="7">
        <v>45277.455555555556</v>
      </c>
      <c r="F1127" s="5" t="s">
        <v>6</v>
      </c>
      <c r="G1127" s="4" t="s">
        <v>1075</v>
      </c>
      <c r="H1127" s="4" t="s">
        <v>1055</v>
      </c>
      <c r="I1127" s="4" t="str">
        <f>VLOOKUP(A1127,Effectif!B:J,6,0)</f>
        <v>Lise DE WITTE</v>
      </c>
      <c r="J1127" s="4" t="str">
        <f>VLOOKUP(A1127,Effectif!B:J,8,0)</f>
        <v>DECB</v>
      </c>
    </row>
    <row r="1128" spans="1:10" x14ac:dyDescent="0.25">
      <c r="A1128" s="4" t="s">
        <v>530</v>
      </c>
      <c r="B1128" s="4">
        <v>1034856842</v>
      </c>
      <c r="C1128" s="4" t="s">
        <v>1081</v>
      </c>
      <c r="D1128" s="59">
        <v>201.74</v>
      </c>
      <c r="E1128" s="7">
        <v>45277.713888888888</v>
      </c>
      <c r="F1128" s="5" t="s">
        <v>6</v>
      </c>
      <c r="G1128" s="4" t="s">
        <v>1076</v>
      </c>
      <c r="H1128" s="4" t="s">
        <v>1055</v>
      </c>
      <c r="I1128" s="4" t="str">
        <f>VLOOKUP(A1128,Effectif!B:J,6,0)</f>
        <v>Lise DE WITTE</v>
      </c>
      <c r="J1128" s="4" t="str">
        <f>VLOOKUP(A1128,Effectif!B:J,8,0)</f>
        <v>DECB</v>
      </c>
    </row>
    <row r="1129" spans="1:10" x14ac:dyDescent="0.25">
      <c r="A1129" s="4" t="s">
        <v>544</v>
      </c>
      <c r="B1129" s="4">
        <v>1034852211</v>
      </c>
      <c r="C1129" s="4" t="s">
        <v>1081</v>
      </c>
      <c r="D1129" s="59">
        <v>56.54</v>
      </c>
      <c r="E1129" s="7">
        <v>45277.506944444445</v>
      </c>
      <c r="F1129" s="5" t="s">
        <v>6</v>
      </c>
      <c r="G1129" s="4" t="s">
        <v>1077</v>
      </c>
      <c r="H1129" s="4" t="s">
        <v>1055</v>
      </c>
      <c r="I1129" s="4" t="str">
        <f>VLOOKUP(A1129,Effectif!B:J,6,0)</f>
        <v>Lise DE WITTE</v>
      </c>
      <c r="J1129" s="4" t="str">
        <f>VLOOKUP(A1129,Effectif!B:J,8,0)</f>
        <v>DECB</v>
      </c>
    </row>
    <row r="1130" spans="1:10" x14ac:dyDescent="0.25">
      <c r="A1130" s="4" t="s">
        <v>554</v>
      </c>
      <c r="B1130" s="4">
        <v>1034857404</v>
      </c>
      <c r="C1130" s="4" t="s">
        <v>1081</v>
      </c>
      <c r="D1130" s="59">
        <v>140</v>
      </c>
      <c r="E1130" s="7">
        <v>45277.449305555558</v>
      </c>
      <c r="F1130" s="5" t="s">
        <v>6</v>
      </c>
      <c r="G1130" s="4" t="s">
        <v>1078</v>
      </c>
      <c r="H1130" s="4" t="s">
        <v>1055</v>
      </c>
      <c r="I1130" s="4" t="str">
        <f>VLOOKUP(A1130,Effectif!B:J,6,0)</f>
        <v>Lise DE WITTE</v>
      </c>
      <c r="J1130" s="4" t="str">
        <f>VLOOKUP(A1130,Effectif!B:J,8,0)</f>
        <v>DECB</v>
      </c>
    </row>
    <row r="1131" spans="1:10" x14ac:dyDescent="0.25">
      <c r="A1131" s="4" t="s">
        <v>572</v>
      </c>
      <c r="B1131" s="4">
        <v>1034862731</v>
      </c>
      <c r="C1131" s="4" t="s">
        <v>1081</v>
      </c>
      <c r="D1131" s="59">
        <v>204</v>
      </c>
      <c r="E1131" s="7">
        <v>45277.637499999997</v>
      </c>
      <c r="F1131" s="5" t="s">
        <v>6</v>
      </c>
      <c r="G1131" s="4" t="s">
        <v>1079</v>
      </c>
      <c r="H1131" s="4" t="s">
        <v>1055</v>
      </c>
      <c r="I1131" s="4" t="str">
        <f>VLOOKUP(A1131,Effectif!B:J,6,0)</f>
        <v>Lise DE WITTE</v>
      </c>
      <c r="J1131" s="4" t="str">
        <f>VLOOKUP(A1131,Effectif!B:J,8,0)</f>
        <v>DECB</v>
      </c>
    </row>
    <row r="1132" spans="1:10" x14ac:dyDescent="0.25">
      <c r="A1132" s="4" t="s">
        <v>572</v>
      </c>
      <c r="B1132" s="4">
        <v>1034866640</v>
      </c>
      <c r="C1132" s="4" t="s">
        <v>1056</v>
      </c>
      <c r="D1132" s="59">
        <v>237.95</v>
      </c>
      <c r="E1132" s="7">
        <v>45277.760416666664</v>
      </c>
      <c r="F1132" s="5" t="s">
        <v>6</v>
      </c>
      <c r="G1132" s="4" t="s">
        <v>1080</v>
      </c>
      <c r="H1132" s="4" t="s">
        <v>1055</v>
      </c>
      <c r="I1132" s="4" t="str">
        <f>VLOOKUP(A1132,Effectif!B:J,6,0)</f>
        <v>Lise DE WITTE</v>
      </c>
      <c r="J1132" s="4" t="str">
        <f>VLOOKUP(A1132,Effectif!B:J,8,0)</f>
        <v>DECB</v>
      </c>
    </row>
    <row r="1133" spans="1:10" x14ac:dyDescent="0.25">
      <c r="A1133" s="4" t="s">
        <v>544</v>
      </c>
      <c r="B1133" s="4">
        <v>1034861239</v>
      </c>
      <c r="C1133" s="25" t="s">
        <v>1058</v>
      </c>
      <c r="D1133" s="59">
        <v>181.3</v>
      </c>
      <c r="E1133" s="7">
        <v>45277.668749999997</v>
      </c>
      <c r="F1133" s="5" t="s">
        <v>6</v>
      </c>
      <c r="G1133" s="4" t="s">
        <v>1054</v>
      </c>
      <c r="H1133" s="4" t="s">
        <v>1055</v>
      </c>
      <c r="I1133" s="4" t="str">
        <f>VLOOKUP(A1133,Effectif!B:J,6,0)</f>
        <v>Lise DE WITTE</v>
      </c>
      <c r="J1133" s="4" t="str">
        <f>VLOOKUP(A1133,Effectif!B:J,8,0)</f>
        <v>DECB</v>
      </c>
    </row>
    <row r="1134" spans="1:10" x14ac:dyDescent="0.25">
      <c r="A1134" s="4" t="s">
        <v>562</v>
      </c>
      <c r="B1134" s="4">
        <v>1034853331</v>
      </c>
      <c r="C1134" s="4" t="s">
        <v>1060</v>
      </c>
      <c r="D1134" s="59">
        <v>117</v>
      </c>
      <c r="E1134" s="7">
        <v>45277.434027777781</v>
      </c>
      <c r="F1134" s="5" t="s">
        <v>6</v>
      </c>
      <c r="G1134" s="4" t="s">
        <v>1057</v>
      </c>
      <c r="H1134" s="4" t="s">
        <v>1055</v>
      </c>
      <c r="I1134" s="4" t="str">
        <f>VLOOKUP(A1134,Effectif!B:J,6,0)</f>
        <v>Lise DE WITTE</v>
      </c>
      <c r="J1134" s="4" t="str">
        <f>VLOOKUP(A1134,Effectif!B:J,8,0)</f>
        <v>DECB</v>
      </c>
    </row>
    <row r="1135" spans="1:10" x14ac:dyDescent="0.25">
      <c r="A1135" s="4" t="s">
        <v>582</v>
      </c>
      <c r="B1135" s="4">
        <v>1034850393</v>
      </c>
      <c r="C1135" s="4" t="s">
        <v>1053</v>
      </c>
      <c r="D1135" s="59">
        <v>438</v>
      </c>
      <c r="E1135" s="7">
        <v>45277.432638888888</v>
      </c>
      <c r="F1135" s="5" t="s">
        <v>7</v>
      </c>
      <c r="G1135" s="4" t="s">
        <v>1059</v>
      </c>
      <c r="H1135" s="4" t="s">
        <v>1055</v>
      </c>
      <c r="I1135" s="4" t="str">
        <f>VLOOKUP(A1135,Effectif!B:J,6,0)</f>
        <v>Hugo MARCHAL</v>
      </c>
      <c r="J1135" s="4" t="str">
        <f>VLOOKUP(A1135,Effectif!B:J,8,0)</f>
        <v>DECB</v>
      </c>
    </row>
    <row r="1136" spans="1:10" x14ac:dyDescent="0.25">
      <c r="A1136" s="4" t="s">
        <v>530</v>
      </c>
      <c r="B1136" s="4">
        <v>1034850857</v>
      </c>
      <c r="C1136" s="25" t="s">
        <v>1058</v>
      </c>
      <c r="D1136" s="59">
        <v>137</v>
      </c>
      <c r="E1136" s="7">
        <v>45277.482638888891</v>
      </c>
      <c r="F1136" s="5" t="s">
        <v>6</v>
      </c>
      <c r="G1136" s="4" t="s">
        <v>1061</v>
      </c>
      <c r="H1136" s="4" t="s">
        <v>1055</v>
      </c>
      <c r="I1136" s="4" t="str">
        <f>VLOOKUP(A1136,Effectif!B:J,6,0)</f>
        <v>Lise DE WITTE</v>
      </c>
      <c r="J1136" s="4" t="str">
        <f>VLOOKUP(A1136,Effectif!B:J,8,0)</f>
        <v>DECB</v>
      </c>
    </row>
    <row r="1137" spans="1:10" x14ac:dyDescent="0.25">
      <c r="A1137" s="4" t="s">
        <v>537</v>
      </c>
      <c r="B1137" s="4">
        <v>1034851126</v>
      </c>
      <c r="C1137" s="4" t="s">
        <v>1053</v>
      </c>
      <c r="D1137" s="59">
        <v>286</v>
      </c>
      <c r="E1137" s="7">
        <v>45277.557638888888</v>
      </c>
      <c r="F1137" s="5" t="s">
        <v>6</v>
      </c>
      <c r="G1137" s="4" t="s">
        <v>1062</v>
      </c>
      <c r="H1137" s="4" t="s">
        <v>1055</v>
      </c>
      <c r="I1137" s="4" t="str">
        <f>VLOOKUP(A1137,Effectif!B:J,6,0)</f>
        <v>Lise DE WITTE</v>
      </c>
      <c r="J1137" s="4" t="str">
        <f>VLOOKUP(A1137,Effectif!B:J,8,0)</f>
        <v>DECB</v>
      </c>
    </row>
    <row r="1138" spans="1:10" x14ac:dyDescent="0.25">
      <c r="A1138" s="4" t="s">
        <v>531</v>
      </c>
      <c r="B1138" s="4">
        <v>1034861572</v>
      </c>
      <c r="C1138" s="4" t="s">
        <v>1053</v>
      </c>
      <c r="D1138" s="59">
        <v>131</v>
      </c>
      <c r="E1138" s="7">
        <v>45277.681250000001</v>
      </c>
      <c r="F1138" s="5" t="s">
        <v>6</v>
      </c>
      <c r="G1138" s="4" t="s">
        <v>1063</v>
      </c>
      <c r="H1138" s="4" t="s">
        <v>1055</v>
      </c>
      <c r="I1138" s="4" t="str">
        <f>VLOOKUP(A1138,Effectif!B:J,6,0)</f>
        <v>Lise DE WITTE</v>
      </c>
      <c r="J1138" s="4" t="str">
        <f>VLOOKUP(A1138,Effectif!B:J,8,0)</f>
        <v>DECB</v>
      </c>
    </row>
    <row r="1139" spans="1:10" x14ac:dyDescent="0.25">
      <c r="A1139" s="4" t="s">
        <v>575</v>
      </c>
      <c r="B1139" s="4">
        <v>1034847806</v>
      </c>
      <c r="C1139" s="4" t="s">
        <v>1060</v>
      </c>
      <c r="D1139" s="59">
        <v>188</v>
      </c>
      <c r="E1139" s="7">
        <v>45277.702777777777</v>
      </c>
      <c r="F1139" s="5" t="s">
        <v>6</v>
      </c>
      <c r="G1139" s="4" t="s">
        <v>1064</v>
      </c>
      <c r="H1139" s="4" t="s">
        <v>1055</v>
      </c>
      <c r="I1139" s="4" t="str">
        <f>VLOOKUP(A1139,Effectif!B:J,6,0)</f>
        <v>Hugo MARCHAL</v>
      </c>
      <c r="J1139" s="4" t="str">
        <f>VLOOKUP(A1139,Effectif!B:J,8,0)</f>
        <v>DECB</v>
      </c>
    </row>
    <row r="1140" spans="1:10" x14ac:dyDescent="0.25">
      <c r="A1140" s="4" t="s">
        <v>552</v>
      </c>
      <c r="B1140" s="4">
        <v>1034867950</v>
      </c>
      <c r="C1140" s="4" t="s">
        <v>1067</v>
      </c>
      <c r="D1140" s="59">
        <v>133.18</v>
      </c>
      <c r="E1140" s="7">
        <v>45277.763194444444</v>
      </c>
      <c r="F1140" s="5" t="s">
        <v>6</v>
      </c>
      <c r="G1140" s="4" t="s">
        <v>1065</v>
      </c>
      <c r="H1140" s="4" t="s">
        <v>1055</v>
      </c>
      <c r="I1140" s="4" t="str">
        <f>VLOOKUP(A1140,Effectif!B:J,6,0)</f>
        <v>Lise DE WITTE</v>
      </c>
      <c r="J1140" s="4" t="str">
        <f>VLOOKUP(A1140,Effectif!B:J,8,0)</f>
        <v>DECB</v>
      </c>
    </row>
    <row r="1141" spans="1:10" x14ac:dyDescent="0.25">
      <c r="A1141" s="4" t="s">
        <v>572</v>
      </c>
      <c r="B1141" s="4">
        <v>1034844225</v>
      </c>
      <c r="C1141" s="4" t="s">
        <v>1069</v>
      </c>
      <c r="D1141" s="59">
        <v>181</v>
      </c>
      <c r="E1141" s="7">
        <v>45277.730555555558</v>
      </c>
      <c r="F1141" s="5" t="s">
        <v>6</v>
      </c>
      <c r="G1141" s="4" t="s">
        <v>1066</v>
      </c>
      <c r="H1141" s="4" t="s">
        <v>1055</v>
      </c>
      <c r="I1141" s="4" t="str">
        <f>VLOOKUP(A1141,Effectif!B:J,6,0)</f>
        <v>Lise DE WITTE</v>
      </c>
      <c r="J1141" s="4" t="str">
        <f>VLOOKUP(A1141,Effectif!B:J,8,0)</f>
        <v>DECB</v>
      </c>
    </row>
    <row r="1142" spans="1:10" x14ac:dyDescent="0.25">
      <c r="A1142" s="4" t="s">
        <v>529</v>
      </c>
      <c r="B1142" s="4">
        <v>1034860999</v>
      </c>
      <c r="C1142" s="4" t="s">
        <v>1071</v>
      </c>
      <c r="D1142" s="59">
        <v>68</v>
      </c>
      <c r="E1142" s="7">
        <v>45277.595833333333</v>
      </c>
      <c r="F1142" s="5" t="s">
        <v>6</v>
      </c>
      <c r="G1142" s="4" t="s">
        <v>1068</v>
      </c>
      <c r="H1142" s="4" t="s">
        <v>1055</v>
      </c>
      <c r="I1142" s="4" t="str">
        <f>VLOOKUP(A1142,Effectif!B:J,6,0)</f>
        <v>Lise DE WITTE</v>
      </c>
      <c r="J1142" s="4" t="str">
        <f>VLOOKUP(A1142,Effectif!B:J,8,0)</f>
        <v>DECB</v>
      </c>
    </row>
    <row r="1143" spans="1:10" x14ac:dyDescent="0.25">
      <c r="A1143" s="4" t="s">
        <v>572</v>
      </c>
      <c r="B1143" s="4">
        <v>1034847611</v>
      </c>
      <c r="C1143" s="4" t="s">
        <v>1056</v>
      </c>
      <c r="D1143" s="59">
        <v>136.13999999999999</v>
      </c>
      <c r="E1143" s="7">
        <v>45277.515972222223</v>
      </c>
      <c r="F1143" s="5" t="s">
        <v>6</v>
      </c>
      <c r="G1143" s="4" t="s">
        <v>1070</v>
      </c>
      <c r="H1143" s="4" t="s">
        <v>1055</v>
      </c>
      <c r="I1143" s="4" t="str">
        <f>VLOOKUP(A1143,Effectif!B:J,6,0)</f>
        <v>Lise DE WITTE</v>
      </c>
      <c r="J1143" s="4" t="str">
        <f>VLOOKUP(A1143,Effectif!B:J,8,0)</f>
        <v>DECB</v>
      </c>
    </row>
    <row r="1144" spans="1:10" x14ac:dyDescent="0.25">
      <c r="A1144" s="4" t="s">
        <v>555</v>
      </c>
      <c r="B1144" s="4">
        <v>1034853103</v>
      </c>
      <c r="C1144" s="4" t="s">
        <v>1060</v>
      </c>
      <c r="D1144" s="59">
        <v>115.18</v>
      </c>
      <c r="E1144" s="7">
        <v>45277.724999999999</v>
      </c>
      <c r="F1144" s="5" t="s">
        <v>6</v>
      </c>
      <c r="G1144" s="4" t="s">
        <v>1072</v>
      </c>
      <c r="H1144" s="4" t="s">
        <v>1055</v>
      </c>
      <c r="I1144" s="4" t="str">
        <f>VLOOKUP(A1144,Effectif!B:J,6,0)</f>
        <v>Lise DE WITTE</v>
      </c>
      <c r="J1144" s="4" t="str">
        <f>VLOOKUP(A1144,Effectif!B:J,8,0)</f>
        <v>DECB</v>
      </c>
    </row>
    <row r="1145" spans="1:10" x14ac:dyDescent="0.25">
      <c r="A1145" s="4" t="s">
        <v>530</v>
      </c>
      <c r="B1145" s="4">
        <v>1034860492</v>
      </c>
      <c r="C1145" s="4" t="s">
        <v>1056</v>
      </c>
      <c r="D1145" s="59">
        <v>243</v>
      </c>
      <c r="E1145" s="7">
        <v>45277.695138888892</v>
      </c>
      <c r="F1145" s="5" t="s">
        <v>6</v>
      </c>
      <c r="G1145" s="4" t="s">
        <v>1073</v>
      </c>
      <c r="H1145" s="4" t="s">
        <v>1055</v>
      </c>
      <c r="I1145" s="4" t="str">
        <f>VLOOKUP(A1145,Effectif!B:J,6,0)</f>
        <v>Lise DE WITTE</v>
      </c>
      <c r="J1145" s="4" t="str">
        <f>VLOOKUP(A1145,Effectif!B:J,8,0)</f>
        <v>DECB</v>
      </c>
    </row>
    <row r="1146" spans="1:10" x14ac:dyDescent="0.25">
      <c r="A1146" s="4" t="s">
        <v>538</v>
      </c>
      <c r="B1146" s="4">
        <v>1034867750</v>
      </c>
      <c r="C1146" s="4" t="s">
        <v>1071</v>
      </c>
      <c r="D1146" s="59">
        <v>132</v>
      </c>
      <c r="E1146" s="7">
        <v>45277.704861111109</v>
      </c>
      <c r="F1146" s="5" t="s">
        <v>6</v>
      </c>
      <c r="G1146" s="4" t="s">
        <v>1074</v>
      </c>
      <c r="H1146" s="4" t="s">
        <v>1055</v>
      </c>
      <c r="I1146" s="4" t="str">
        <f>VLOOKUP(A1146,Effectif!B:J,6,0)</f>
        <v>Lise DE WITTE</v>
      </c>
      <c r="J1146" s="4" t="str">
        <f>VLOOKUP(A1146,Effectif!B:J,8,0)</f>
        <v>DECB</v>
      </c>
    </row>
    <row r="1147" spans="1:10" x14ac:dyDescent="0.25">
      <c r="A1147" s="4" t="s">
        <v>530</v>
      </c>
      <c r="B1147" s="4">
        <v>1034866417</v>
      </c>
      <c r="C1147" s="4" t="s">
        <v>1067</v>
      </c>
      <c r="D1147" s="59">
        <v>223</v>
      </c>
      <c r="E1147" s="7">
        <v>45277.578472222223</v>
      </c>
      <c r="F1147" s="5" t="s">
        <v>6</v>
      </c>
      <c r="G1147" s="4" t="s">
        <v>1075</v>
      </c>
      <c r="H1147" s="4" t="s">
        <v>1055</v>
      </c>
      <c r="I1147" s="4" t="str">
        <f>VLOOKUP(A1147,Effectif!B:J,6,0)</f>
        <v>Lise DE WITTE</v>
      </c>
      <c r="J1147" s="4" t="str">
        <f>VLOOKUP(A1147,Effectif!B:J,8,0)</f>
        <v>DECB</v>
      </c>
    </row>
    <row r="1148" spans="1:10" x14ac:dyDescent="0.25">
      <c r="A1148" s="4" t="s">
        <v>554</v>
      </c>
      <c r="B1148" s="4">
        <v>1034861438</v>
      </c>
      <c r="C1148" s="4" t="s">
        <v>1069</v>
      </c>
      <c r="D1148" s="59">
        <v>101.95</v>
      </c>
      <c r="E1148" s="7">
        <v>45277.605555555558</v>
      </c>
      <c r="F1148" s="5" t="s">
        <v>7</v>
      </c>
      <c r="G1148" s="4" t="s">
        <v>1076</v>
      </c>
      <c r="H1148" s="4" t="s">
        <v>1055</v>
      </c>
      <c r="I1148" s="4" t="str">
        <f>VLOOKUP(A1148,Effectif!B:J,6,0)</f>
        <v>Lise DE WITTE</v>
      </c>
      <c r="J1148" s="4" t="str">
        <f>VLOOKUP(A1148,Effectif!B:J,8,0)</f>
        <v>DECB</v>
      </c>
    </row>
    <row r="1149" spans="1:10" x14ac:dyDescent="0.25">
      <c r="A1149" s="4" t="s">
        <v>552</v>
      </c>
      <c r="B1149" s="4">
        <v>1034860822</v>
      </c>
      <c r="C1149" s="4" t="s">
        <v>1067</v>
      </c>
      <c r="D1149" s="59">
        <v>447</v>
      </c>
      <c r="E1149" s="7">
        <v>45277.699305555558</v>
      </c>
      <c r="F1149" s="5" t="s">
        <v>6</v>
      </c>
      <c r="G1149" s="4" t="s">
        <v>1077</v>
      </c>
      <c r="H1149" s="4" t="s">
        <v>1055</v>
      </c>
      <c r="I1149" s="4" t="str">
        <f>VLOOKUP(A1149,Effectif!B:J,6,0)</f>
        <v>Lise DE WITTE</v>
      </c>
      <c r="J1149" s="4" t="str">
        <f>VLOOKUP(A1149,Effectif!B:J,8,0)</f>
        <v>DECB</v>
      </c>
    </row>
    <row r="1150" spans="1:10" x14ac:dyDescent="0.25">
      <c r="A1150" s="4" t="s">
        <v>557</v>
      </c>
      <c r="B1150" s="4">
        <v>1034866039</v>
      </c>
      <c r="C1150" s="4" t="s">
        <v>1071</v>
      </c>
      <c r="D1150" s="59">
        <v>167</v>
      </c>
      <c r="E1150" s="7">
        <v>45277.538194444445</v>
      </c>
      <c r="F1150" s="5" t="s">
        <v>6</v>
      </c>
      <c r="G1150" s="4" t="s">
        <v>1078</v>
      </c>
      <c r="H1150" s="4" t="s">
        <v>1055</v>
      </c>
      <c r="I1150" s="4" t="str">
        <f>VLOOKUP(A1150,Effectif!B:J,6,0)</f>
        <v>Lise DE WITTE</v>
      </c>
      <c r="J1150" s="4" t="str">
        <f>VLOOKUP(A1150,Effectif!B:J,8,0)</f>
        <v>DECB</v>
      </c>
    </row>
    <row r="1151" spans="1:10" x14ac:dyDescent="0.25">
      <c r="A1151" s="4" t="s">
        <v>555</v>
      </c>
      <c r="B1151" s="4">
        <v>1034855852</v>
      </c>
      <c r="C1151" s="4" t="s">
        <v>1071</v>
      </c>
      <c r="D1151" s="59">
        <v>71</v>
      </c>
      <c r="E1151" s="7">
        <v>45277.511805555558</v>
      </c>
      <c r="F1151" s="5" t="s">
        <v>6</v>
      </c>
      <c r="G1151" s="4" t="s">
        <v>1079</v>
      </c>
      <c r="H1151" s="4" t="s">
        <v>1055</v>
      </c>
      <c r="I1151" s="4" t="str">
        <f>VLOOKUP(A1151,Effectif!B:J,6,0)</f>
        <v>Lise DE WITTE</v>
      </c>
      <c r="J1151" s="4" t="str">
        <f>VLOOKUP(A1151,Effectif!B:J,8,0)</f>
        <v>DECB</v>
      </c>
    </row>
    <row r="1152" spans="1:10" x14ac:dyDescent="0.25">
      <c r="A1152" s="4" t="s">
        <v>555</v>
      </c>
      <c r="B1152" s="4">
        <v>1034842744</v>
      </c>
      <c r="C1152" s="4" t="s">
        <v>1081</v>
      </c>
      <c r="D1152" s="59">
        <v>172</v>
      </c>
      <c r="E1152" s="7">
        <v>45277.663194444445</v>
      </c>
      <c r="F1152" s="5" t="s">
        <v>6</v>
      </c>
      <c r="G1152" s="4" t="s">
        <v>1080</v>
      </c>
      <c r="H1152" s="4" t="s">
        <v>1055</v>
      </c>
      <c r="I1152" s="4" t="str">
        <f>VLOOKUP(A1152,Effectif!B:J,6,0)</f>
        <v>Lise DE WITTE</v>
      </c>
      <c r="J1152" s="4" t="str">
        <f>VLOOKUP(A1152,Effectif!B:J,8,0)</f>
        <v>DECB</v>
      </c>
    </row>
    <row r="1153" spans="1:10" x14ac:dyDescent="0.25">
      <c r="A1153" s="4" t="s">
        <v>562</v>
      </c>
      <c r="B1153" s="4">
        <v>1034843734</v>
      </c>
      <c r="C1153" s="4" t="s">
        <v>1071</v>
      </c>
      <c r="D1153" s="59">
        <v>119.59</v>
      </c>
      <c r="E1153" s="7">
        <v>45277.642361111109</v>
      </c>
      <c r="F1153" s="5" t="s">
        <v>6</v>
      </c>
      <c r="G1153" s="4" t="s">
        <v>1054</v>
      </c>
      <c r="H1153" s="4" t="s">
        <v>1055</v>
      </c>
      <c r="I1153" s="4" t="str">
        <f>VLOOKUP(A1153,Effectif!B:J,6,0)</f>
        <v>Lise DE WITTE</v>
      </c>
      <c r="J1153" s="4" t="str">
        <f>VLOOKUP(A1153,Effectif!B:J,8,0)</f>
        <v>DECB</v>
      </c>
    </row>
    <row r="1154" spans="1:10" x14ac:dyDescent="0.25">
      <c r="A1154" s="4" t="s">
        <v>582</v>
      </c>
      <c r="B1154" s="4">
        <v>1034849661</v>
      </c>
      <c r="C1154" s="4" t="s">
        <v>1071</v>
      </c>
      <c r="D1154" s="59">
        <v>125</v>
      </c>
      <c r="E1154" s="7">
        <v>45277.728472222225</v>
      </c>
      <c r="F1154" s="5" t="s">
        <v>7</v>
      </c>
      <c r="G1154" s="4" t="s">
        <v>1057</v>
      </c>
      <c r="H1154" s="4" t="s">
        <v>1055</v>
      </c>
      <c r="I1154" s="4" t="str">
        <f>VLOOKUP(A1154,Effectif!B:J,6,0)</f>
        <v>Hugo MARCHAL</v>
      </c>
      <c r="J1154" s="4" t="str">
        <f>VLOOKUP(A1154,Effectif!B:J,8,0)</f>
        <v>DECB</v>
      </c>
    </row>
    <row r="1155" spans="1:10" x14ac:dyDescent="0.25">
      <c r="A1155" s="4" t="s">
        <v>588</v>
      </c>
      <c r="B1155" s="4">
        <v>1034857568</v>
      </c>
      <c r="C1155" s="4" t="s">
        <v>1071</v>
      </c>
      <c r="D1155" s="59">
        <v>117.23</v>
      </c>
      <c r="E1155" s="7">
        <v>45277.59097222222</v>
      </c>
      <c r="F1155" s="5" t="s">
        <v>6</v>
      </c>
      <c r="G1155" s="4" t="s">
        <v>1059</v>
      </c>
      <c r="H1155" s="4" t="s">
        <v>1055</v>
      </c>
      <c r="I1155" s="4" t="str">
        <f>VLOOKUP(A1155,Effectif!B:J,6,0)</f>
        <v>Hugo MARCHAL</v>
      </c>
      <c r="J1155" s="4" t="str">
        <f>VLOOKUP(A1155,Effectif!B:J,8,0)</f>
        <v>DECB</v>
      </c>
    </row>
    <row r="1156" spans="1:10" x14ac:dyDescent="0.25">
      <c r="A1156" s="4" t="s">
        <v>529</v>
      </c>
      <c r="B1156" s="4">
        <v>1034848739</v>
      </c>
      <c r="C1156" s="4" t="s">
        <v>1067</v>
      </c>
      <c r="D1156" s="59">
        <v>129</v>
      </c>
      <c r="E1156" s="7">
        <v>45277.726388888892</v>
      </c>
      <c r="F1156" s="5" t="s">
        <v>6</v>
      </c>
      <c r="G1156" s="4" t="s">
        <v>1061</v>
      </c>
      <c r="H1156" s="4" t="s">
        <v>1055</v>
      </c>
      <c r="I1156" s="4" t="str">
        <f>VLOOKUP(A1156,Effectif!B:J,6,0)</f>
        <v>Lise DE WITTE</v>
      </c>
      <c r="J1156" s="4" t="str">
        <f>VLOOKUP(A1156,Effectif!B:J,8,0)</f>
        <v>DECB</v>
      </c>
    </row>
    <row r="1157" spans="1:10" x14ac:dyDescent="0.25">
      <c r="A1157" s="4" t="s">
        <v>531</v>
      </c>
      <c r="B1157" s="4">
        <v>1034867479</v>
      </c>
      <c r="C1157" s="5" t="s">
        <v>1082</v>
      </c>
      <c r="D1157" s="59">
        <v>342</v>
      </c>
      <c r="E1157" s="7">
        <v>45277.663194444445</v>
      </c>
      <c r="F1157" s="5" t="s">
        <v>6</v>
      </c>
      <c r="G1157" s="4" t="s">
        <v>1062</v>
      </c>
      <c r="H1157" s="4" t="s">
        <v>1055</v>
      </c>
      <c r="I1157" s="4" t="str">
        <f>VLOOKUP(A1157,Effectif!B:J,6,0)</f>
        <v>Lise DE WITTE</v>
      </c>
      <c r="J1157" s="4" t="str">
        <f>VLOOKUP(A1157,Effectif!B:J,8,0)</f>
        <v>DECB</v>
      </c>
    </row>
    <row r="1158" spans="1:10" x14ac:dyDescent="0.25">
      <c r="A1158" s="4" t="s">
        <v>531</v>
      </c>
      <c r="B1158" s="4">
        <v>1034854931</v>
      </c>
      <c r="C1158" s="5" t="s">
        <v>1082</v>
      </c>
      <c r="D1158" s="59">
        <v>147</v>
      </c>
      <c r="E1158" s="7">
        <v>45277.701388888891</v>
      </c>
      <c r="F1158" s="5" t="s">
        <v>6</v>
      </c>
      <c r="G1158" s="4" t="s">
        <v>1063</v>
      </c>
      <c r="H1158" s="4" t="s">
        <v>1055</v>
      </c>
      <c r="I1158" s="4" t="str">
        <f>VLOOKUP(A1158,Effectif!B:J,6,0)</f>
        <v>Lise DE WITTE</v>
      </c>
      <c r="J1158" s="4" t="str">
        <f>VLOOKUP(A1158,Effectif!B:J,8,0)</f>
        <v>DECB</v>
      </c>
    </row>
    <row r="1159" spans="1:10" x14ac:dyDescent="0.25">
      <c r="A1159" s="4" t="s">
        <v>538</v>
      </c>
      <c r="B1159" s="4">
        <v>1034842126</v>
      </c>
      <c r="C1159" s="5" t="s">
        <v>1082</v>
      </c>
      <c r="D1159" s="59">
        <v>104</v>
      </c>
      <c r="E1159" s="7">
        <v>45277.64166666667</v>
      </c>
      <c r="F1159" s="5" t="s">
        <v>6</v>
      </c>
      <c r="G1159" s="4" t="s">
        <v>1064</v>
      </c>
      <c r="H1159" s="4" t="s">
        <v>1055</v>
      </c>
      <c r="I1159" s="4" t="str">
        <f>VLOOKUP(A1159,Effectif!B:J,6,0)</f>
        <v>Lise DE WITTE</v>
      </c>
      <c r="J1159" s="4" t="str">
        <f>VLOOKUP(A1159,Effectif!B:J,8,0)</f>
        <v>DECB</v>
      </c>
    </row>
    <row r="1160" spans="1:10" x14ac:dyDescent="0.25">
      <c r="A1160" s="4" t="s">
        <v>579</v>
      </c>
      <c r="B1160" s="4">
        <v>1034843189</v>
      </c>
      <c r="C1160" s="5" t="s">
        <v>1082</v>
      </c>
      <c r="D1160" s="59">
        <v>158.17000000000002</v>
      </c>
      <c r="E1160" s="7">
        <v>45277.44027777778</v>
      </c>
      <c r="F1160" s="5" t="s">
        <v>6</v>
      </c>
      <c r="G1160" s="4" t="s">
        <v>1065</v>
      </c>
      <c r="H1160" s="4" t="s">
        <v>1055</v>
      </c>
      <c r="I1160" s="4" t="str">
        <f>VLOOKUP(A1160,Effectif!B:J,6,0)</f>
        <v>Hugo MARCHAL</v>
      </c>
      <c r="J1160" s="4" t="str">
        <f>VLOOKUP(A1160,Effectif!B:J,8,0)</f>
        <v>DECB</v>
      </c>
    </row>
    <row r="1161" spans="1:10" x14ac:dyDescent="0.25">
      <c r="A1161" s="4" t="s">
        <v>573</v>
      </c>
      <c r="B1161" s="4">
        <v>1034856599</v>
      </c>
      <c r="C1161" s="5" t="s">
        <v>1082</v>
      </c>
      <c r="D1161" s="59">
        <v>223</v>
      </c>
      <c r="E1161" s="7">
        <v>45277.443055555559</v>
      </c>
      <c r="F1161" s="5" t="s">
        <v>6</v>
      </c>
      <c r="G1161" s="4" t="s">
        <v>1066</v>
      </c>
      <c r="H1161" s="4" t="s">
        <v>1055</v>
      </c>
      <c r="I1161" s="4" t="str">
        <f>VLOOKUP(A1161,Effectif!B:J,6,0)</f>
        <v>Hugo MARCHAL</v>
      </c>
      <c r="J1161" s="4" t="str">
        <f>VLOOKUP(A1161,Effectif!B:J,8,0)</f>
        <v>DECB</v>
      </c>
    </row>
    <row r="1162" spans="1:10" x14ac:dyDescent="0.25">
      <c r="A1162" s="4" t="s">
        <v>577</v>
      </c>
      <c r="B1162" s="4">
        <v>1034844956</v>
      </c>
      <c r="C1162" s="4" t="s">
        <v>1081</v>
      </c>
      <c r="D1162" s="59">
        <v>157</v>
      </c>
      <c r="E1162" s="7">
        <v>45277.561805555553</v>
      </c>
      <c r="F1162" s="5" t="s">
        <v>6</v>
      </c>
      <c r="G1162" s="4" t="s">
        <v>1068</v>
      </c>
      <c r="H1162" s="4" t="s">
        <v>1055</v>
      </c>
      <c r="I1162" s="4" t="str">
        <f>VLOOKUP(A1162,Effectif!B:J,6,0)</f>
        <v>Hugo MARCHAL</v>
      </c>
      <c r="J1162" s="4" t="str">
        <f>VLOOKUP(A1162,Effectif!B:J,8,0)</f>
        <v>DECB</v>
      </c>
    </row>
    <row r="1163" spans="1:10" x14ac:dyDescent="0.25">
      <c r="A1163" s="4" t="s">
        <v>574</v>
      </c>
      <c r="B1163" s="4">
        <v>1034863925</v>
      </c>
      <c r="C1163" s="4" t="s">
        <v>1056</v>
      </c>
      <c r="D1163" s="59">
        <v>92</v>
      </c>
      <c r="E1163" s="7">
        <v>45514.722916666666</v>
      </c>
      <c r="F1163" s="5" t="s">
        <v>6</v>
      </c>
      <c r="G1163" s="4" t="s">
        <v>1070</v>
      </c>
      <c r="H1163" s="4" t="s">
        <v>1055</v>
      </c>
      <c r="I1163" s="4" t="str">
        <f>VLOOKUP(A1163,Effectif!B:J,6,0)</f>
        <v>Hugo MARCHAL</v>
      </c>
      <c r="J1163" s="4" t="str">
        <f>VLOOKUP(A1163,Effectif!B:J,8,0)</f>
        <v>DECB</v>
      </c>
    </row>
    <row r="1164" spans="1:10" x14ac:dyDescent="0.25">
      <c r="A1164" s="4" t="s">
        <v>573</v>
      </c>
      <c r="B1164" s="4">
        <v>1034868579</v>
      </c>
      <c r="C1164" s="25" t="s">
        <v>1058</v>
      </c>
      <c r="D1164" s="59">
        <v>196</v>
      </c>
      <c r="E1164" s="7">
        <v>45514.771527777775</v>
      </c>
      <c r="F1164" s="5" t="s">
        <v>6</v>
      </c>
      <c r="G1164" s="4" t="s">
        <v>1072</v>
      </c>
      <c r="H1164" s="4" t="s">
        <v>1055</v>
      </c>
      <c r="I1164" s="4" t="str">
        <f>VLOOKUP(A1164,Effectif!B:J,6,0)</f>
        <v>Hugo MARCHAL</v>
      </c>
      <c r="J1164" s="4" t="str">
        <f>VLOOKUP(A1164,Effectif!B:J,8,0)</f>
        <v>DECB</v>
      </c>
    </row>
    <row r="1165" spans="1:10" x14ac:dyDescent="0.25">
      <c r="A1165" s="4" t="s">
        <v>531</v>
      </c>
      <c r="B1165" s="4">
        <v>1034861344</v>
      </c>
      <c r="C1165" s="4" t="s">
        <v>1060</v>
      </c>
      <c r="D1165" s="59">
        <v>148.04</v>
      </c>
      <c r="E1165" s="7">
        <v>45514.620138888888</v>
      </c>
      <c r="F1165" s="5" t="s">
        <v>7</v>
      </c>
      <c r="G1165" s="4" t="s">
        <v>1073</v>
      </c>
      <c r="H1165" s="4" t="s">
        <v>1055</v>
      </c>
      <c r="I1165" s="4" t="str">
        <f>VLOOKUP(A1165,Effectif!B:J,6,0)</f>
        <v>Lise DE WITTE</v>
      </c>
      <c r="J1165" s="4" t="str">
        <f>VLOOKUP(A1165,Effectif!B:J,8,0)</f>
        <v>DECB</v>
      </c>
    </row>
    <row r="1166" spans="1:10" x14ac:dyDescent="0.25">
      <c r="A1166" s="4" t="s">
        <v>552</v>
      </c>
      <c r="B1166" s="4">
        <v>1034862431</v>
      </c>
      <c r="C1166" s="4" t="s">
        <v>1053</v>
      </c>
      <c r="D1166" s="59">
        <v>173</v>
      </c>
      <c r="E1166" s="7">
        <v>45514.700694444444</v>
      </c>
      <c r="F1166" s="5" t="s">
        <v>6</v>
      </c>
      <c r="G1166" s="4" t="s">
        <v>1074</v>
      </c>
      <c r="H1166" s="4" t="s">
        <v>1055</v>
      </c>
      <c r="I1166" s="4" t="str">
        <f>VLOOKUP(A1166,Effectif!B:J,6,0)</f>
        <v>Lise DE WITTE</v>
      </c>
      <c r="J1166" s="4" t="str">
        <f>VLOOKUP(A1166,Effectif!B:J,8,0)</f>
        <v>DECB</v>
      </c>
    </row>
    <row r="1167" spans="1:10" x14ac:dyDescent="0.25">
      <c r="A1167" s="4" t="s">
        <v>529</v>
      </c>
      <c r="B1167" s="4">
        <v>1034856332</v>
      </c>
      <c r="C1167" s="25" t="s">
        <v>1058</v>
      </c>
      <c r="D1167" s="59">
        <v>230</v>
      </c>
      <c r="E1167" s="7">
        <v>45514.465277777781</v>
      </c>
      <c r="F1167" s="5" t="s">
        <v>6</v>
      </c>
      <c r="G1167" s="4" t="s">
        <v>1075</v>
      </c>
      <c r="H1167" s="4" t="s">
        <v>1055</v>
      </c>
      <c r="I1167" s="4" t="str">
        <f>VLOOKUP(A1167,Effectif!B:J,6,0)</f>
        <v>Lise DE WITTE</v>
      </c>
      <c r="J1167" s="4" t="str">
        <f>VLOOKUP(A1167,Effectif!B:J,8,0)</f>
        <v>DECB</v>
      </c>
    </row>
    <row r="1168" spans="1:10" x14ac:dyDescent="0.25">
      <c r="A1168" s="4" t="s">
        <v>529</v>
      </c>
      <c r="B1168" s="4">
        <v>1034866259</v>
      </c>
      <c r="C1168" s="4" t="s">
        <v>1053</v>
      </c>
      <c r="D1168" s="59">
        <v>70</v>
      </c>
      <c r="E1168" s="7">
        <v>45514.597222222219</v>
      </c>
      <c r="F1168" s="5" t="s">
        <v>6</v>
      </c>
      <c r="G1168" s="4" t="s">
        <v>1076</v>
      </c>
      <c r="H1168" s="4" t="s">
        <v>1055</v>
      </c>
      <c r="I1168" s="4" t="str">
        <f>VLOOKUP(A1168,Effectif!B:J,6,0)</f>
        <v>Lise DE WITTE</v>
      </c>
      <c r="J1168" s="4" t="str">
        <f>VLOOKUP(A1168,Effectif!B:J,8,0)</f>
        <v>DECB</v>
      </c>
    </row>
    <row r="1169" spans="1:10" x14ac:dyDescent="0.25">
      <c r="A1169" s="4" t="s">
        <v>552</v>
      </c>
      <c r="B1169" s="4">
        <v>1034857172</v>
      </c>
      <c r="C1169" s="4" t="s">
        <v>1053</v>
      </c>
      <c r="D1169" s="59">
        <v>289.47000000000003</v>
      </c>
      <c r="E1169" s="7">
        <v>45514.493750000001</v>
      </c>
      <c r="F1169" s="5" t="s">
        <v>7</v>
      </c>
      <c r="G1169" s="4" t="s">
        <v>1077</v>
      </c>
      <c r="H1169" s="4" t="s">
        <v>1055</v>
      </c>
      <c r="I1169" s="4" t="str">
        <f>VLOOKUP(A1169,Effectif!B:J,6,0)</f>
        <v>Lise DE WITTE</v>
      </c>
      <c r="J1169" s="4" t="str">
        <f>VLOOKUP(A1169,Effectif!B:J,8,0)</f>
        <v>DECB</v>
      </c>
    </row>
    <row r="1170" spans="1:10" x14ac:dyDescent="0.25">
      <c r="A1170" s="4" t="s">
        <v>554</v>
      </c>
      <c r="B1170" s="4">
        <v>1034845704</v>
      </c>
      <c r="C1170" s="4" t="s">
        <v>1060</v>
      </c>
      <c r="D1170" s="59">
        <v>185</v>
      </c>
      <c r="E1170" s="7">
        <v>45514.715277777781</v>
      </c>
      <c r="F1170" s="5" t="s">
        <v>7</v>
      </c>
      <c r="G1170" s="4" t="s">
        <v>1078</v>
      </c>
      <c r="H1170" s="4" t="s">
        <v>1055</v>
      </c>
      <c r="I1170" s="4" t="str">
        <f>VLOOKUP(A1170,Effectif!B:J,6,0)</f>
        <v>Lise DE WITTE</v>
      </c>
      <c r="J1170" s="4" t="str">
        <f>VLOOKUP(A1170,Effectif!B:J,8,0)</f>
        <v>DECB</v>
      </c>
    </row>
    <row r="1171" spans="1:10" x14ac:dyDescent="0.25">
      <c r="A1171" s="4" t="s">
        <v>575</v>
      </c>
      <c r="B1171" s="4">
        <v>1034858025</v>
      </c>
      <c r="C1171" s="4" t="s">
        <v>1067</v>
      </c>
      <c r="D1171" s="59">
        <v>160</v>
      </c>
      <c r="E1171" s="7">
        <v>45514.60833333333</v>
      </c>
      <c r="F1171" s="5" t="s">
        <v>6</v>
      </c>
      <c r="G1171" s="4" t="s">
        <v>1079</v>
      </c>
      <c r="H1171" s="4" t="s">
        <v>1055</v>
      </c>
      <c r="I1171" s="4" t="str">
        <f>VLOOKUP(A1171,Effectif!B:J,6,0)</f>
        <v>Hugo MARCHAL</v>
      </c>
      <c r="J1171" s="4" t="str">
        <f>VLOOKUP(A1171,Effectif!B:J,8,0)</f>
        <v>DECB</v>
      </c>
    </row>
    <row r="1172" spans="1:10" x14ac:dyDescent="0.25">
      <c r="A1172" s="4" t="s">
        <v>530</v>
      </c>
      <c r="B1172" s="4">
        <v>1034860258</v>
      </c>
      <c r="C1172" s="4" t="s">
        <v>1069</v>
      </c>
      <c r="D1172" s="59">
        <v>189.70999999999998</v>
      </c>
      <c r="E1172" s="7">
        <v>45514.527083333334</v>
      </c>
      <c r="F1172" s="5" t="s">
        <v>6</v>
      </c>
      <c r="G1172" s="4" t="s">
        <v>1080</v>
      </c>
      <c r="H1172" s="4" t="s">
        <v>1055</v>
      </c>
      <c r="I1172" s="4" t="str">
        <f>VLOOKUP(A1172,Effectif!B:J,6,0)</f>
        <v>Lise DE WITTE</v>
      </c>
      <c r="J1172" s="4" t="str">
        <f>VLOOKUP(A1172,Effectif!B:J,8,0)</f>
        <v>DECB</v>
      </c>
    </row>
    <row r="1173" spans="1:10" x14ac:dyDescent="0.25">
      <c r="A1173" s="4" t="s">
        <v>554</v>
      </c>
      <c r="B1173" s="4">
        <v>1034854073</v>
      </c>
      <c r="C1173" s="4" t="s">
        <v>1071</v>
      </c>
      <c r="D1173" s="59">
        <v>460</v>
      </c>
      <c r="E1173" s="7">
        <v>45514.783333333333</v>
      </c>
      <c r="F1173" s="5" t="s">
        <v>7</v>
      </c>
      <c r="G1173" s="4" t="s">
        <v>1054</v>
      </c>
      <c r="H1173" s="4" t="s">
        <v>1055</v>
      </c>
      <c r="I1173" s="4" t="str">
        <f>VLOOKUP(A1173,Effectif!B:J,6,0)</f>
        <v>Lise DE WITTE</v>
      </c>
      <c r="J1173" s="4" t="str">
        <f>VLOOKUP(A1173,Effectif!B:J,8,0)</f>
        <v>DECB</v>
      </c>
    </row>
    <row r="1174" spans="1:10" x14ac:dyDescent="0.25">
      <c r="A1174" s="4" t="s">
        <v>573</v>
      </c>
      <c r="B1174" s="4">
        <v>1034863410</v>
      </c>
      <c r="C1174" s="4" t="s">
        <v>1056</v>
      </c>
      <c r="D1174" s="59">
        <v>214</v>
      </c>
      <c r="E1174" s="7">
        <v>45514.477083333331</v>
      </c>
      <c r="F1174" s="5" t="s">
        <v>7</v>
      </c>
      <c r="G1174" s="4" t="s">
        <v>1057</v>
      </c>
      <c r="H1174" s="4" t="s">
        <v>1055</v>
      </c>
      <c r="I1174" s="4" t="str">
        <f>VLOOKUP(A1174,Effectif!B:J,6,0)</f>
        <v>Hugo MARCHAL</v>
      </c>
      <c r="J1174" s="4" t="str">
        <f>VLOOKUP(A1174,Effectif!B:J,8,0)</f>
        <v>DECB</v>
      </c>
    </row>
    <row r="1175" spans="1:10" x14ac:dyDescent="0.25">
      <c r="A1175" s="4" t="s">
        <v>557</v>
      </c>
      <c r="B1175" s="4">
        <v>1034858185</v>
      </c>
      <c r="C1175" s="4" t="s">
        <v>1060</v>
      </c>
      <c r="D1175" s="59">
        <v>174.01</v>
      </c>
      <c r="E1175" s="7">
        <v>45514.686805555553</v>
      </c>
      <c r="F1175" s="5" t="s">
        <v>6</v>
      </c>
      <c r="G1175" s="4" t="s">
        <v>1059</v>
      </c>
      <c r="H1175" s="4" t="s">
        <v>1055</v>
      </c>
      <c r="I1175" s="4" t="str">
        <f>VLOOKUP(A1175,Effectif!B:J,6,0)</f>
        <v>Lise DE WITTE</v>
      </c>
      <c r="J1175" s="4" t="str">
        <f>VLOOKUP(A1175,Effectif!B:J,8,0)</f>
        <v>DECB</v>
      </c>
    </row>
    <row r="1176" spans="1:10" x14ac:dyDescent="0.25">
      <c r="A1176" s="4" t="s">
        <v>557</v>
      </c>
      <c r="B1176" s="4">
        <v>1034859586</v>
      </c>
      <c r="C1176" s="4" t="s">
        <v>1056</v>
      </c>
      <c r="D1176" s="59">
        <v>180</v>
      </c>
      <c r="E1176" s="7">
        <v>45514.538194444445</v>
      </c>
      <c r="F1176" s="5" t="s">
        <v>6</v>
      </c>
      <c r="G1176" s="4" t="s">
        <v>1061</v>
      </c>
      <c r="H1176" s="4" t="s">
        <v>1055</v>
      </c>
      <c r="I1176" s="4" t="str">
        <f>VLOOKUP(A1176,Effectif!B:J,6,0)</f>
        <v>Lise DE WITTE</v>
      </c>
      <c r="J1176" s="4" t="str">
        <f>VLOOKUP(A1176,Effectif!B:J,8,0)</f>
        <v>DECB</v>
      </c>
    </row>
    <row r="1177" spans="1:10" x14ac:dyDescent="0.25">
      <c r="A1177" s="4" t="s">
        <v>537</v>
      </c>
      <c r="B1177" s="4">
        <v>1034855376</v>
      </c>
      <c r="C1177" s="4" t="s">
        <v>1071</v>
      </c>
      <c r="D1177" s="59">
        <v>179</v>
      </c>
      <c r="E1177" s="7">
        <v>45514.616666666669</v>
      </c>
      <c r="F1177" s="5" t="s">
        <v>6</v>
      </c>
      <c r="G1177" s="4" t="s">
        <v>1062</v>
      </c>
      <c r="H1177" s="4" t="s">
        <v>1055</v>
      </c>
      <c r="I1177" s="4" t="str">
        <f>VLOOKUP(A1177,Effectif!B:J,6,0)</f>
        <v>Lise DE WITTE</v>
      </c>
      <c r="J1177" s="4" t="str">
        <f>VLOOKUP(A1177,Effectif!B:J,8,0)</f>
        <v>DECB</v>
      </c>
    </row>
    <row r="1178" spans="1:10" x14ac:dyDescent="0.25">
      <c r="A1178" s="4" t="s">
        <v>530</v>
      </c>
      <c r="B1178" s="4">
        <v>1034862335</v>
      </c>
      <c r="C1178" s="4" t="s">
        <v>1067</v>
      </c>
      <c r="D1178" s="59">
        <v>128.6</v>
      </c>
      <c r="E1178" s="7">
        <v>45514.67083333333</v>
      </c>
      <c r="F1178" s="5" t="s">
        <v>7</v>
      </c>
      <c r="G1178" s="4" t="s">
        <v>1063</v>
      </c>
      <c r="H1178" s="4" t="s">
        <v>1055</v>
      </c>
      <c r="I1178" s="4" t="str">
        <f>VLOOKUP(A1178,Effectif!B:J,6,0)</f>
        <v>Lise DE WITTE</v>
      </c>
      <c r="J1178" s="4" t="str">
        <f>VLOOKUP(A1178,Effectif!B:J,8,0)</f>
        <v>DECB</v>
      </c>
    </row>
    <row r="1179" spans="1:10" x14ac:dyDescent="0.25">
      <c r="A1179" s="4" t="s">
        <v>555</v>
      </c>
      <c r="B1179" s="4">
        <v>1034853617</v>
      </c>
      <c r="C1179" s="4" t="s">
        <v>1069</v>
      </c>
      <c r="D1179" s="59">
        <v>181.76999999999998</v>
      </c>
      <c r="E1179" s="7">
        <v>45514.565972222219</v>
      </c>
      <c r="F1179" s="5" t="s">
        <v>6</v>
      </c>
      <c r="G1179" s="4" t="s">
        <v>1064</v>
      </c>
      <c r="H1179" s="4" t="s">
        <v>1055</v>
      </c>
      <c r="I1179" s="4" t="str">
        <f>VLOOKUP(A1179,Effectif!B:J,6,0)</f>
        <v>Lise DE WITTE</v>
      </c>
      <c r="J1179" s="4" t="str">
        <f>VLOOKUP(A1179,Effectif!B:J,8,0)</f>
        <v>DECB</v>
      </c>
    </row>
    <row r="1180" spans="1:10" x14ac:dyDescent="0.25">
      <c r="A1180" s="4" t="s">
        <v>554</v>
      </c>
      <c r="B1180" s="4">
        <v>1034855719</v>
      </c>
      <c r="C1180" s="4" t="s">
        <v>1067</v>
      </c>
      <c r="D1180" s="59">
        <v>96.12</v>
      </c>
      <c r="E1180" s="7">
        <v>45514.556944444441</v>
      </c>
      <c r="F1180" s="5" t="s">
        <v>6</v>
      </c>
      <c r="G1180" s="4" t="s">
        <v>1065</v>
      </c>
      <c r="H1180" s="4" t="s">
        <v>1055</v>
      </c>
      <c r="I1180" s="4" t="str">
        <f>VLOOKUP(A1180,Effectif!B:J,6,0)</f>
        <v>Lise DE WITTE</v>
      </c>
      <c r="J1180" s="4" t="str">
        <f>VLOOKUP(A1180,Effectif!B:J,8,0)</f>
        <v>DECB</v>
      </c>
    </row>
    <row r="1181" spans="1:10" x14ac:dyDescent="0.25">
      <c r="A1181" s="4" t="s">
        <v>531</v>
      </c>
      <c r="B1181" s="4">
        <v>1034866839</v>
      </c>
      <c r="C1181" s="4" t="s">
        <v>1071</v>
      </c>
      <c r="D1181" s="59">
        <v>231.97</v>
      </c>
      <c r="E1181" s="7">
        <v>45514.6</v>
      </c>
      <c r="F1181" s="5" t="s">
        <v>8</v>
      </c>
      <c r="G1181" s="4" t="s">
        <v>1066</v>
      </c>
      <c r="H1181" s="4" t="s">
        <v>1055</v>
      </c>
      <c r="I1181" s="4" t="str">
        <f>VLOOKUP(A1181,Effectif!B:J,6,0)</f>
        <v>Lise DE WITTE</v>
      </c>
      <c r="J1181" s="4" t="str">
        <f>VLOOKUP(A1181,Effectif!B:J,8,0)</f>
        <v>DECB</v>
      </c>
    </row>
    <row r="1182" spans="1:10" x14ac:dyDescent="0.25">
      <c r="A1182" s="4" t="s">
        <v>562</v>
      </c>
      <c r="B1182" s="4">
        <v>1034845293</v>
      </c>
      <c r="C1182" s="4" t="s">
        <v>1071</v>
      </c>
      <c r="D1182" s="59">
        <v>159.04</v>
      </c>
      <c r="E1182" s="7">
        <v>45514.665972222225</v>
      </c>
      <c r="F1182" s="5" t="s">
        <v>7</v>
      </c>
      <c r="G1182" s="4" t="s">
        <v>1068</v>
      </c>
      <c r="H1182" s="4" t="s">
        <v>1055</v>
      </c>
      <c r="I1182" s="4" t="str">
        <f>VLOOKUP(A1182,Effectif!B:J,6,0)</f>
        <v>Lise DE WITTE</v>
      </c>
      <c r="J1182" s="4" t="str">
        <f>VLOOKUP(A1182,Effectif!B:J,8,0)</f>
        <v>DECB</v>
      </c>
    </row>
    <row r="1183" spans="1:10" x14ac:dyDescent="0.25">
      <c r="A1183" s="4" t="s">
        <v>552</v>
      </c>
      <c r="B1183" s="4">
        <v>1034859901</v>
      </c>
      <c r="C1183" s="4" t="s">
        <v>1081</v>
      </c>
      <c r="D1183" s="59">
        <v>97</v>
      </c>
      <c r="E1183" s="7">
        <v>45514.557638888888</v>
      </c>
      <c r="F1183" s="5" t="s">
        <v>6</v>
      </c>
      <c r="G1183" s="4" t="s">
        <v>1070</v>
      </c>
      <c r="H1183" s="4" t="s">
        <v>1055</v>
      </c>
      <c r="I1183" s="4" t="str">
        <f>VLOOKUP(A1183,Effectif!B:J,6,0)</f>
        <v>Lise DE WITTE</v>
      </c>
      <c r="J1183" s="4" t="str">
        <f>VLOOKUP(A1183,Effectif!B:J,8,0)</f>
        <v>DECB</v>
      </c>
    </row>
    <row r="1184" spans="1:10" x14ac:dyDescent="0.25">
      <c r="A1184" s="4" t="s">
        <v>537</v>
      </c>
      <c r="B1184" s="4">
        <v>1034849341</v>
      </c>
      <c r="C1184" s="4" t="s">
        <v>1071</v>
      </c>
      <c r="D1184" s="59">
        <v>133.07</v>
      </c>
      <c r="E1184" s="7">
        <v>44987.536805555559</v>
      </c>
      <c r="F1184" s="5" t="s">
        <v>6</v>
      </c>
      <c r="G1184" s="4" t="s">
        <v>1072</v>
      </c>
      <c r="H1184" s="4" t="s">
        <v>1055</v>
      </c>
      <c r="I1184" s="4" t="str">
        <f>VLOOKUP(A1184,Effectif!B:J,6,0)</f>
        <v>Lise DE WITTE</v>
      </c>
      <c r="J1184" s="4" t="str">
        <f>VLOOKUP(A1184,Effectif!B:J,8,0)</f>
        <v>DECB</v>
      </c>
    </row>
    <row r="1185" spans="1:10" x14ac:dyDescent="0.25">
      <c r="A1185" s="4" t="s">
        <v>574</v>
      </c>
      <c r="B1185" s="4">
        <v>1034858799</v>
      </c>
      <c r="C1185" s="4" t="s">
        <v>1071</v>
      </c>
      <c r="D1185" s="59">
        <v>175.75</v>
      </c>
      <c r="E1185" s="7">
        <v>44987.457638888889</v>
      </c>
      <c r="F1185" s="5" t="s">
        <v>6</v>
      </c>
      <c r="G1185" s="4" t="s">
        <v>1073</v>
      </c>
      <c r="H1185" s="4" t="s">
        <v>1055</v>
      </c>
      <c r="I1185" s="4" t="str">
        <f>VLOOKUP(A1185,Effectif!B:J,6,0)</f>
        <v>Hugo MARCHAL</v>
      </c>
      <c r="J1185" s="4" t="str">
        <f>VLOOKUP(A1185,Effectif!B:J,8,0)</f>
        <v>DECB</v>
      </c>
    </row>
    <row r="1186" spans="1:10" x14ac:dyDescent="0.25">
      <c r="A1186" s="4" t="s">
        <v>530</v>
      </c>
      <c r="B1186" s="4">
        <v>1034860893</v>
      </c>
      <c r="C1186" s="4" t="s">
        <v>1071</v>
      </c>
      <c r="D1186" s="59">
        <v>224</v>
      </c>
      <c r="E1186" s="7">
        <v>44987.788888888892</v>
      </c>
      <c r="F1186" s="5" t="s">
        <v>6</v>
      </c>
      <c r="G1186" s="4" t="s">
        <v>1074</v>
      </c>
      <c r="H1186" s="4" t="s">
        <v>1055</v>
      </c>
      <c r="I1186" s="4" t="str">
        <f>VLOOKUP(A1186,Effectif!B:J,6,0)</f>
        <v>Lise DE WITTE</v>
      </c>
      <c r="J1186" s="4" t="str">
        <f>VLOOKUP(A1186,Effectif!B:J,8,0)</f>
        <v>DECB</v>
      </c>
    </row>
    <row r="1187" spans="1:10" x14ac:dyDescent="0.25">
      <c r="A1187" s="4" t="s">
        <v>538</v>
      </c>
      <c r="B1187" s="4">
        <v>1034858541</v>
      </c>
      <c r="C1187" s="4" t="s">
        <v>1067</v>
      </c>
      <c r="D1187" s="59">
        <v>126</v>
      </c>
      <c r="E1187" s="7">
        <v>44987.692361111112</v>
      </c>
      <c r="F1187" s="5" t="s">
        <v>6</v>
      </c>
      <c r="G1187" s="4" t="s">
        <v>1075</v>
      </c>
      <c r="H1187" s="4" t="s">
        <v>1055</v>
      </c>
      <c r="I1187" s="4" t="str">
        <f>VLOOKUP(A1187,Effectif!B:J,6,0)</f>
        <v>Lise DE WITTE</v>
      </c>
      <c r="J1187" s="4" t="str">
        <f>VLOOKUP(A1187,Effectif!B:J,8,0)</f>
        <v>DECB</v>
      </c>
    </row>
    <row r="1188" spans="1:10" x14ac:dyDescent="0.25">
      <c r="A1188" s="4" t="s">
        <v>556</v>
      </c>
      <c r="B1188" s="4">
        <v>1034865753</v>
      </c>
      <c r="C1188" s="5" t="s">
        <v>1082</v>
      </c>
      <c r="D1188" s="59">
        <v>220</v>
      </c>
      <c r="E1188" s="7">
        <v>44987.457638888889</v>
      </c>
      <c r="F1188" s="5" t="s">
        <v>6</v>
      </c>
      <c r="G1188" s="4" t="s">
        <v>1076</v>
      </c>
      <c r="H1188" s="4" t="s">
        <v>1055</v>
      </c>
      <c r="I1188" s="4" t="str">
        <f>VLOOKUP(A1188,Effectif!B:J,6,0)</f>
        <v>Lise DE WITTE</v>
      </c>
      <c r="J1188" s="4" t="str">
        <f>VLOOKUP(A1188,Effectif!B:J,8,0)</f>
        <v>DECB</v>
      </c>
    </row>
    <row r="1189" spans="1:10" x14ac:dyDescent="0.25">
      <c r="A1189" s="4" t="s">
        <v>575</v>
      </c>
      <c r="B1189" s="4">
        <v>1034850572</v>
      </c>
      <c r="C1189" s="5" t="s">
        <v>1082</v>
      </c>
      <c r="D1189" s="59">
        <v>99.56</v>
      </c>
      <c r="E1189" s="7">
        <v>44987.484027777777</v>
      </c>
      <c r="F1189" s="5" t="s">
        <v>6</v>
      </c>
      <c r="G1189" s="4" t="s">
        <v>1077</v>
      </c>
      <c r="H1189" s="4" t="s">
        <v>1055</v>
      </c>
      <c r="I1189" s="4" t="str">
        <f>VLOOKUP(A1189,Effectif!B:J,6,0)</f>
        <v>Hugo MARCHAL</v>
      </c>
      <c r="J1189" s="4" t="str">
        <f>VLOOKUP(A1189,Effectif!B:J,8,0)</f>
        <v>DECB</v>
      </c>
    </row>
    <row r="1190" spans="1:10" x14ac:dyDescent="0.25">
      <c r="A1190" s="4" t="s">
        <v>557</v>
      </c>
      <c r="B1190" s="4">
        <v>1034848856</v>
      </c>
      <c r="C1190" s="4" t="s">
        <v>1081</v>
      </c>
      <c r="D1190" s="59">
        <v>278</v>
      </c>
      <c r="E1190" s="7">
        <v>44987.574305555558</v>
      </c>
      <c r="F1190" s="5" t="s">
        <v>6</v>
      </c>
      <c r="G1190" s="4" t="s">
        <v>1078</v>
      </c>
      <c r="H1190" s="4" t="s">
        <v>1055</v>
      </c>
      <c r="I1190" s="4" t="str">
        <f>VLOOKUP(A1190,Effectif!B:J,6,0)</f>
        <v>Lise DE WITTE</v>
      </c>
      <c r="J1190" s="4" t="str">
        <f>VLOOKUP(A1190,Effectif!B:J,8,0)</f>
        <v>DECB</v>
      </c>
    </row>
    <row r="1191" spans="1:10" x14ac:dyDescent="0.25">
      <c r="A1191" s="4" t="s">
        <v>538</v>
      </c>
      <c r="B1191" s="4">
        <v>1034855259</v>
      </c>
      <c r="C1191" s="4" t="s">
        <v>1056</v>
      </c>
      <c r="D1191" s="59">
        <v>223</v>
      </c>
      <c r="E1191" s="7">
        <v>44987.609027777777</v>
      </c>
      <c r="F1191" s="5" t="s">
        <v>6</v>
      </c>
      <c r="G1191" s="4" t="s">
        <v>1079</v>
      </c>
      <c r="H1191" s="4" t="s">
        <v>1055</v>
      </c>
      <c r="I1191" s="4" t="str">
        <f>VLOOKUP(A1191,Effectif!B:J,6,0)</f>
        <v>Lise DE WITTE</v>
      </c>
      <c r="J1191" s="4" t="str">
        <f>VLOOKUP(A1191,Effectif!B:J,8,0)</f>
        <v>DECB</v>
      </c>
    </row>
    <row r="1192" spans="1:10" x14ac:dyDescent="0.25">
      <c r="A1192" s="4" t="s">
        <v>537</v>
      </c>
      <c r="B1192" s="4">
        <v>1034860678</v>
      </c>
      <c r="C1192" s="25" t="s">
        <v>1058</v>
      </c>
      <c r="D1192" s="59">
        <v>132</v>
      </c>
      <c r="E1192" s="7">
        <v>44987.677083333336</v>
      </c>
      <c r="F1192" s="5" t="s">
        <v>6</v>
      </c>
      <c r="G1192" s="4" t="s">
        <v>1080</v>
      </c>
      <c r="H1192" s="4" t="s">
        <v>1055</v>
      </c>
      <c r="I1192" s="4" t="str">
        <f>VLOOKUP(A1192,Effectif!B:J,6,0)</f>
        <v>Lise DE WITTE</v>
      </c>
      <c r="J1192" s="4" t="str">
        <f>VLOOKUP(A1192,Effectif!B:J,8,0)</f>
        <v>DECB</v>
      </c>
    </row>
    <row r="1193" spans="1:10" x14ac:dyDescent="0.25">
      <c r="A1193" s="4" t="s">
        <v>574</v>
      </c>
      <c r="B1193" s="4">
        <v>1034843876</v>
      </c>
      <c r="C1193" s="4" t="s">
        <v>1060</v>
      </c>
      <c r="D1193" s="59">
        <v>148</v>
      </c>
      <c r="E1193" s="7">
        <v>44987.745138888888</v>
      </c>
      <c r="F1193" s="5" t="s">
        <v>6</v>
      </c>
      <c r="G1193" s="4" t="s">
        <v>1054</v>
      </c>
      <c r="H1193" s="4" t="s">
        <v>1055</v>
      </c>
      <c r="I1193" s="4" t="str">
        <f>VLOOKUP(A1193,Effectif!B:J,6,0)</f>
        <v>Hugo MARCHAL</v>
      </c>
      <c r="J1193" s="4" t="str">
        <f>VLOOKUP(A1193,Effectif!B:J,8,0)</f>
        <v>DECB</v>
      </c>
    </row>
    <row r="1194" spans="1:10" x14ac:dyDescent="0.25">
      <c r="A1194" s="4" t="s">
        <v>537</v>
      </c>
      <c r="B1194" s="4">
        <v>1034856586</v>
      </c>
      <c r="C1194" s="4" t="s">
        <v>1053</v>
      </c>
      <c r="D1194" s="59">
        <v>219.38</v>
      </c>
      <c r="E1194" s="7">
        <v>44987.436805555553</v>
      </c>
      <c r="F1194" s="5" t="s">
        <v>6</v>
      </c>
      <c r="G1194" s="4" t="s">
        <v>1057</v>
      </c>
      <c r="H1194" s="4" t="s">
        <v>1055</v>
      </c>
      <c r="I1194" s="4" t="str">
        <f>VLOOKUP(A1194,Effectif!B:J,6,0)</f>
        <v>Lise DE WITTE</v>
      </c>
      <c r="J1194" s="4" t="str">
        <f>VLOOKUP(A1194,Effectif!B:J,8,0)</f>
        <v>DECB</v>
      </c>
    </row>
    <row r="1195" spans="1:10" x14ac:dyDescent="0.25">
      <c r="A1195" s="4" t="s">
        <v>573</v>
      </c>
      <c r="B1195" s="4">
        <v>1034845907</v>
      </c>
      <c r="C1195" s="25" t="s">
        <v>1058</v>
      </c>
      <c r="D1195" s="59">
        <v>89</v>
      </c>
      <c r="E1195" s="7">
        <v>44987.442361111112</v>
      </c>
      <c r="F1195" s="5" t="s">
        <v>6</v>
      </c>
      <c r="G1195" s="4" t="s">
        <v>1059</v>
      </c>
      <c r="H1195" s="4" t="s">
        <v>1055</v>
      </c>
      <c r="I1195" s="4" t="str">
        <f>VLOOKUP(A1195,Effectif!B:J,6,0)</f>
        <v>Hugo MARCHAL</v>
      </c>
      <c r="J1195" s="4" t="str">
        <f>VLOOKUP(A1195,Effectif!B:J,8,0)</f>
        <v>DECB</v>
      </c>
    </row>
    <row r="1196" spans="1:10" x14ac:dyDescent="0.25">
      <c r="A1196" s="4" t="s">
        <v>562</v>
      </c>
      <c r="B1196" s="4">
        <v>1034851825</v>
      </c>
      <c r="C1196" s="4" t="s">
        <v>1053</v>
      </c>
      <c r="D1196" s="59">
        <v>148</v>
      </c>
      <c r="E1196" s="7">
        <v>44987.506944444445</v>
      </c>
      <c r="F1196" s="5" t="s">
        <v>6</v>
      </c>
      <c r="G1196" s="4" t="s">
        <v>1061</v>
      </c>
      <c r="H1196" s="4" t="s">
        <v>1055</v>
      </c>
      <c r="I1196" s="4" t="str">
        <f>VLOOKUP(A1196,Effectif!B:J,6,0)</f>
        <v>Lise DE WITTE</v>
      </c>
      <c r="J1196" s="4" t="str">
        <f>VLOOKUP(A1196,Effectif!B:J,8,0)</f>
        <v>DECB</v>
      </c>
    </row>
    <row r="1197" spans="1:10" x14ac:dyDescent="0.25">
      <c r="A1197" s="4" t="s">
        <v>579</v>
      </c>
      <c r="B1197" s="4">
        <v>1034857838</v>
      </c>
      <c r="C1197" s="4" t="s">
        <v>1053</v>
      </c>
      <c r="D1197" s="6">
        <v>227.72</v>
      </c>
      <c r="E1197" s="7">
        <v>45395.720833333333</v>
      </c>
      <c r="F1197" s="5" t="s">
        <v>6</v>
      </c>
      <c r="G1197" s="4" t="s">
        <v>1062</v>
      </c>
      <c r="H1197" s="4" t="s">
        <v>1055</v>
      </c>
      <c r="I1197" s="4" t="str">
        <f>VLOOKUP(A1197,Effectif!B:J,6,0)</f>
        <v>Hugo MARCHAL</v>
      </c>
      <c r="J1197" s="4" t="str">
        <f>VLOOKUP(A1197,Effectif!B:J,8,0)</f>
        <v>DECB</v>
      </c>
    </row>
    <row r="1198" spans="1:10" x14ac:dyDescent="0.25">
      <c r="A1198" s="4" t="s">
        <v>538</v>
      </c>
      <c r="B1198" s="4">
        <v>1034847574</v>
      </c>
      <c r="C1198" s="4" t="s">
        <v>1060</v>
      </c>
      <c r="D1198" s="6">
        <v>268</v>
      </c>
      <c r="E1198" s="7">
        <v>45395.501388888886</v>
      </c>
      <c r="F1198" s="5" t="s">
        <v>6</v>
      </c>
      <c r="G1198" s="4" t="s">
        <v>1063</v>
      </c>
      <c r="H1198" s="4" t="s">
        <v>1055</v>
      </c>
      <c r="I1198" s="4" t="str">
        <f>VLOOKUP(A1198,Effectif!B:J,6,0)</f>
        <v>Lise DE WITTE</v>
      </c>
      <c r="J1198" s="4" t="str">
        <f>VLOOKUP(A1198,Effectif!B:J,8,0)</f>
        <v>DECB</v>
      </c>
    </row>
    <row r="1199" spans="1:10" x14ac:dyDescent="0.25">
      <c r="A1199" s="4" t="s">
        <v>582</v>
      </c>
      <c r="B1199" s="4">
        <v>1034855893</v>
      </c>
      <c r="C1199" s="4" t="s">
        <v>1067</v>
      </c>
      <c r="D1199" s="6">
        <v>120.22</v>
      </c>
      <c r="E1199" s="7">
        <v>45395.440972222219</v>
      </c>
      <c r="F1199" s="5" t="s">
        <v>6</v>
      </c>
      <c r="G1199" s="4" t="s">
        <v>1064</v>
      </c>
      <c r="H1199" s="4" t="s">
        <v>1055</v>
      </c>
      <c r="I1199" s="4" t="str">
        <f>VLOOKUP(A1199,Effectif!B:J,6,0)</f>
        <v>Hugo MARCHAL</v>
      </c>
      <c r="J1199" s="4" t="str">
        <f>VLOOKUP(A1199,Effectif!B:J,8,0)</f>
        <v>DECB</v>
      </c>
    </row>
    <row r="1200" spans="1:10" x14ac:dyDescent="0.25">
      <c r="A1200" s="4" t="s">
        <v>552</v>
      </c>
      <c r="B1200" s="4">
        <v>1034847974</v>
      </c>
      <c r="C1200" s="4" t="s">
        <v>1069</v>
      </c>
      <c r="D1200" s="6">
        <v>40</v>
      </c>
      <c r="E1200" s="7">
        <v>45395.447916666664</v>
      </c>
      <c r="F1200" s="5" t="s">
        <v>6</v>
      </c>
      <c r="G1200" s="4" t="s">
        <v>1065</v>
      </c>
      <c r="H1200" s="4" t="s">
        <v>1055</v>
      </c>
      <c r="I1200" s="4" t="str">
        <f>VLOOKUP(A1200,Effectif!B:J,6,0)</f>
        <v>Lise DE WITTE</v>
      </c>
      <c r="J1200" s="4" t="str">
        <f>VLOOKUP(A1200,Effectif!B:J,8,0)</f>
        <v>DECB</v>
      </c>
    </row>
    <row r="1201" spans="1:10" x14ac:dyDescent="0.25">
      <c r="A1201" s="4" t="s">
        <v>562</v>
      </c>
      <c r="B1201" s="4">
        <v>1034852106</v>
      </c>
      <c r="C1201" s="4" t="s">
        <v>1071</v>
      </c>
      <c r="D1201" s="6">
        <v>77</v>
      </c>
      <c r="E1201" s="7">
        <v>45395.515277777777</v>
      </c>
      <c r="F1201" s="5" t="s">
        <v>6</v>
      </c>
      <c r="G1201" s="4" t="s">
        <v>1066</v>
      </c>
      <c r="H1201" s="4" t="s">
        <v>1055</v>
      </c>
      <c r="I1201" s="4" t="str">
        <f>VLOOKUP(A1201,Effectif!B:J,6,0)</f>
        <v>Lise DE WITTE</v>
      </c>
      <c r="J1201" s="4" t="str">
        <f>VLOOKUP(A1201,Effectif!B:J,8,0)</f>
        <v>DECB</v>
      </c>
    </row>
    <row r="1202" spans="1:10" x14ac:dyDescent="0.25">
      <c r="A1202" s="4" t="s">
        <v>554</v>
      </c>
      <c r="B1202" s="4">
        <v>1034865010</v>
      </c>
      <c r="C1202" s="4" t="s">
        <v>1056</v>
      </c>
      <c r="D1202" s="6">
        <v>37.49</v>
      </c>
      <c r="E1202" s="7">
        <v>45395.775694444441</v>
      </c>
      <c r="F1202" s="5" t="s">
        <v>6</v>
      </c>
      <c r="G1202" s="4" t="s">
        <v>1068</v>
      </c>
      <c r="H1202" s="4" t="s">
        <v>1055</v>
      </c>
      <c r="I1202" s="4" t="str">
        <f>VLOOKUP(A1202,Effectif!B:J,6,0)</f>
        <v>Lise DE WITTE</v>
      </c>
      <c r="J1202" s="4" t="str">
        <f>VLOOKUP(A1202,Effectif!B:J,8,0)</f>
        <v>DECB</v>
      </c>
    </row>
    <row r="1203" spans="1:10" x14ac:dyDescent="0.25">
      <c r="A1203" s="4" t="s">
        <v>530</v>
      </c>
      <c r="B1203" s="4">
        <v>1034859057</v>
      </c>
      <c r="C1203" s="4" t="s">
        <v>1060</v>
      </c>
      <c r="D1203" s="6">
        <v>85.39</v>
      </c>
      <c r="E1203" s="7">
        <v>45395.47152777778</v>
      </c>
      <c r="F1203" s="5" t="s">
        <v>6</v>
      </c>
      <c r="G1203" s="4" t="s">
        <v>1070</v>
      </c>
      <c r="H1203" s="4" t="s">
        <v>1055</v>
      </c>
      <c r="I1203" s="4" t="str">
        <f>VLOOKUP(A1203,Effectif!B:J,6,0)</f>
        <v>Lise DE WITTE</v>
      </c>
      <c r="J1203" s="4" t="str">
        <f>VLOOKUP(A1203,Effectif!B:J,8,0)</f>
        <v>DECB</v>
      </c>
    </row>
    <row r="1204" spans="1:10" x14ac:dyDescent="0.25">
      <c r="A1204" s="4" t="s">
        <v>555</v>
      </c>
      <c r="B1204" s="4">
        <v>1034849788</v>
      </c>
      <c r="C1204" s="4" t="s">
        <v>1056</v>
      </c>
      <c r="D1204" s="6">
        <v>82.14</v>
      </c>
      <c r="E1204" s="7">
        <v>45395.446527777778</v>
      </c>
      <c r="F1204" s="5" t="s">
        <v>6</v>
      </c>
      <c r="G1204" s="4" t="s">
        <v>1072</v>
      </c>
      <c r="H1204" s="4" t="s">
        <v>1055</v>
      </c>
      <c r="I1204" s="4" t="str">
        <f>VLOOKUP(A1204,Effectif!B:J,6,0)</f>
        <v>Lise DE WITTE</v>
      </c>
      <c r="J1204" s="4" t="str">
        <f>VLOOKUP(A1204,Effectif!B:J,8,0)</f>
        <v>DECB</v>
      </c>
    </row>
    <row r="1205" spans="1:10" x14ac:dyDescent="0.25">
      <c r="A1205" s="4" t="s">
        <v>537</v>
      </c>
      <c r="B1205" s="4">
        <v>1034844314</v>
      </c>
      <c r="C1205" s="4" t="s">
        <v>1071</v>
      </c>
      <c r="D1205" s="6">
        <v>60</v>
      </c>
      <c r="E1205" s="7">
        <v>45395.71875</v>
      </c>
      <c r="F1205" s="5" t="s">
        <v>7</v>
      </c>
      <c r="G1205" s="4" t="s">
        <v>1073</v>
      </c>
      <c r="H1205" s="4" t="s">
        <v>1055</v>
      </c>
      <c r="I1205" s="4" t="str">
        <f>VLOOKUP(A1205,Effectif!B:J,6,0)</f>
        <v>Lise DE WITTE</v>
      </c>
      <c r="J1205" s="4" t="str">
        <f>VLOOKUP(A1205,Effectif!B:J,8,0)</f>
        <v>DECB</v>
      </c>
    </row>
    <row r="1206" spans="1:10" x14ac:dyDescent="0.25">
      <c r="A1206" s="4" t="s">
        <v>572</v>
      </c>
      <c r="B1206" s="4">
        <v>1034859319</v>
      </c>
      <c r="C1206" s="4" t="s">
        <v>1067</v>
      </c>
      <c r="D1206" s="6">
        <v>81</v>
      </c>
      <c r="E1206" s="7">
        <v>45395.64166666667</v>
      </c>
      <c r="F1206" s="5" t="s">
        <v>6</v>
      </c>
      <c r="G1206" s="4" t="s">
        <v>1074</v>
      </c>
      <c r="H1206" s="4" t="s">
        <v>1055</v>
      </c>
      <c r="I1206" s="4" t="str">
        <f>VLOOKUP(A1206,Effectif!B:J,6,0)</f>
        <v>Lise DE WITTE</v>
      </c>
      <c r="J1206" s="4" t="str">
        <f>VLOOKUP(A1206,Effectif!B:J,8,0)</f>
        <v>DECB</v>
      </c>
    </row>
    <row r="1207" spans="1:10" x14ac:dyDescent="0.25">
      <c r="A1207" s="4" t="s">
        <v>574</v>
      </c>
      <c r="B1207" s="4">
        <v>1034847749</v>
      </c>
      <c r="C1207" s="4" t="s">
        <v>1069</v>
      </c>
      <c r="D1207" s="6">
        <v>42</v>
      </c>
      <c r="E1207" s="7">
        <v>45395.789583333331</v>
      </c>
      <c r="F1207" s="5" t="s">
        <v>6</v>
      </c>
      <c r="G1207" s="4" t="s">
        <v>1075</v>
      </c>
      <c r="H1207" s="4" t="s">
        <v>1055</v>
      </c>
      <c r="I1207" s="4" t="str">
        <f>VLOOKUP(A1207,Effectif!B:J,6,0)</f>
        <v>Hugo MARCHAL</v>
      </c>
      <c r="J1207" s="4" t="str">
        <f>VLOOKUP(A1207,Effectif!B:J,8,0)</f>
        <v>DECB</v>
      </c>
    </row>
    <row r="1208" spans="1:10" x14ac:dyDescent="0.25">
      <c r="A1208" s="4" t="s">
        <v>537</v>
      </c>
      <c r="B1208" s="4">
        <v>1034860602</v>
      </c>
      <c r="C1208" s="4" t="s">
        <v>1067</v>
      </c>
      <c r="D1208" s="6">
        <v>100.75</v>
      </c>
      <c r="E1208" s="7">
        <v>45395.648611111108</v>
      </c>
      <c r="F1208" s="5" t="s">
        <v>6</v>
      </c>
      <c r="G1208" s="4" t="s">
        <v>1076</v>
      </c>
      <c r="H1208" s="4" t="s">
        <v>1055</v>
      </c>
      <c r="I1208" s="4" t="str">
        <f>VLOOKUP(A1208,Effectif!B:J,6,0)</f>
        <v>Lise DE WITTE</v>
      </c>
      <c r="J1208" s="4" t="str">
        <f>VLOOKUP(A1208,Effectif!B:J,8,0)</f>
        <v>DECB</v>
      </c>
    </row>
    <row r="1209" spans="1:10" x14ac:dyDescent="0.25">
      <c r="A1209" s="4" t="s">
        <v>588</v>
      </c>
      <c r="B1209" s="4">
        <v>1034847070</v>
      </c>
      <c r="C1209" s="4" t="s">
        <v>1071</v>
      </c>
      <c r="D1209" s="6">
        <v>100</v>
      </c>
      <c r="E1209" s="7">
        <v>45395.497916666667</v>
      </c>
      <c r="F1209" s="5" t="s">
        <v>6</v>
      </c>
      <c r="G1209" s="4" t="s">
        <v>1077</v>
      </c>
      <c r="H1209" s="4" t="s">
        <v>1055</v>
      </c>
      <c r="I1209" s="4" t="str">
        <f>VLOOKUP(A1209,Effectif!B:J,6,0)</f>
        <v>Hugo MARCHAL</v>
      </c>
      <c r="J1209" s="4" t="str">
        <f>VLOOKUP(A1209,Effectif!B:J,8,0)</f>
        <v>DECB</v>
      </c>
    </row>
    <row r="1210" spans="1:10" x14ac:dyDescent="0.25">
      <c r="A1210" s="4" t="s">
        <v>531</v>
      </c>
      <c r="B1210" s="4">
        <v>1034857584</v>
      </c>
      <c r="C1210" s="4" t="s">
        <v>1071</v>
      </c>
      <c r="D1210" s="6">
        <v>82.21</v>
      </c>
      <c r="E1210" s="7">
        <v>45324.451388888891</v>
      </c>
      <c r="F1210" s="5" t="s">
        <v>7</v>
      </c>
      <c r="G1210" s="4" t="s">
        <v>1078</v>
      </c>
      <c r="H1210" s="4" t="s">
        <v>1055</v>
      </c>
      <c r="I1210" s="4" t="str">
        <f>VLOOKUP(A1210,Effectif!B:J,6,0)</f>
        <v>Lise DE WITTE</v>
      </c>
      <c r="J1210" s="4" t="str">
        <f>VLOOKUP(A1210,Effectif!B:J,8,0)</f>
        <v>DECB</v>
      </c>
    </row>
    <row r="1211" spans="1:10" x14ac:dyDescent="0.25">
      <c r="A1211" s="4" t="s">
        <v>574</v>
      </c>
      <c r="B1211" s="4">
        <v>1034856936</v>
      </c>
      <c r="C1211" s="4" t="s">
        <v>1081</v>
      </c>
      <c r="D1211" s="6">
        <v>105.18</v>
      </c>
      <c r="E1211" s="7">
        <v>45324.49722222222</v>
      </c>
      <c r="F1211" s="5" t="s">
        <v>7</v>
      </c>
      <c r="G1211" s="4" t="s">
        <v>1079</v>
      </c>
      <c r="H1211" s="4" t="s">
        <v>1055</v>
      </c>
      <c r="I1211" s="4" t="str">
        <f>VLOOKUP(A1211,Effectif!B:J,6,0)</f>
        <v>Hugo MARCHAL</v>
      </c>
      <c r="J1211" s="4" t="str">
        <f>VLOOKUP(A1211,Effectif!B:J,8,0)</f>
        <v>DECB</v>
      </c>
    </row>
    <row r="1212" spans="1:10" x14ac:dyDescent="0.25">
      <c r="A1212" s="4" t="s">
        <v>574</v>
      </c>
      <c r="B1212" s="4">
        <v>1034862809</v>
      </c>
      <c r="C1212" s="4" t="s">
        <v>1071</v>
      </c>
      <c r="D1212" s="6">
        <v>147</v>
      </c>
      <c r="E1212" s="7">
        <v>45324.480555555558</v>
      </c>
      <c r="F1212" s="5" t="s">
        <v>6</v>
      </c>
      <c r="G1212" s="4" t="s">
        <v>1054</v>
      </c>
      <c r="H1212" s="4" t="s">
        <v>1055</v>
      </c>
      <c r="I1212" s="4" t="str">
        <f>VLOOKUP(A1212,Effectif!B:J,6,0)</f>
        <v>Hugo MARCHAL</v>
      </c>
      <c r="J1212" s="4" t="str">
        <f>VLOOKUP(A1212,Effectif!B:J,8,0)</f>
        <v>DECB</v>
      </c>
    </row>
    <row r="1213" spans="1:10" x14ac:dyDescent="0.25">
      <c r="A1213" s="4" t="s">
        <v>579</v>
      </c>
      <c r="B1213" s="4">
        <v>1034867437</v>
      </c>
      <c r="C1213" s="4" t="s">
        <v>1071</v>
      </c>
      <c r="D1213" s="6">
        <v>59.59</v>
      </c>
      <c r="E1213" s="7">
        <v>45324.456944444442</v>
      </c>
      <c r="F1213" s="5" t="s">
        <v>6</v>
      </c>
      <c r="G1213" s="4" t="s">
        <v>1057</v>
      </c>
      <c r="H1213" s="4" t="s">
        <v>1055</v>
      </c>
      <c r="I1213" s="4" t="str">
        <f>VLOOKUP(A1213,Effectif!B:J,6,0)</f>
        <v>Hugo MARCHAL</v>
      </c>
      <c r="J1213" s="4" t="str">
        <f>VLOOKUP(A1213,Effectif!B:J,8,0)</f>
        <v>DECB</v>
      </c>
    </row>
    <row r="1214" spans="1:10" x14ac:dyDescent="0.25">
      <c r="A1214" s="4" t="s">
        <v>579</v>
      </c>
      <c r="B1214" s="4">
        <v>1034867794</v>
      </c>
      <c r="C1214" s="4" t="s">
        <v>1067</v>
      </c>
      <c r="D1214" s="6">
        <v>314.49</v>
      </c>
      <c r="E1214" s="7">
        <v>45324.435416666667</v>
      </c>
      <c r="F1214" s="5" t="s">
        <v>6</v>
      </c>
      <c r="G1214" s="4" t="s">
        <v>1059</v>
      </c>
      <c r="H1214" s="4" t="s">
        <v>1055</v>
      </c>
      <c r="I1214" s="4" t="str">
        <f>VLOOKUP(A1214,Effectif!B:J,6,0)</f>
        <v>Hugo MARCHAL</v>
      </c>
      <c r="J1214" s="4" t="str">
        <f>VLOOKUP(A1214,Effectif!B:J,8,0)</f>
        <v>DECB</v>
      </c>
    </row>
    <row r="1215" spans="1:10" x14ac:dyDescent="0.25">
      <c r="A1215" s="4" t="s">
        <v>552</v>
      </c>
      <c r="B1215" s="4">
        <v>1034864241</v>
      </c>
      <c r="C1215" s="5" t="s">
        <v>1082</v>
      </c>
      <c r="D1215" s="6">
        <v>26.27</v>
      </c>
      <c r="E1215" s="7">
        <v>45324.674305555556</v>
      </c>
      <c r="F1215" s="5" t="s">
        <v>6</v>
      </c>
      <c r="G1215" s="4" t="s">
        <v>1061</v>
      </c>
      <c r="H1215" s="4" t="s">
        <v>1055</v>
      </c>
      <c r="I1215" s="4" t="str">
        <f>VLOOKUP(A1215,Effectif!B:J,6,0)</f>
        <v>Lise DE WITTE</v>
      </c>
      <c r="J1215" s="4" t="str">
        <f>VLOOKUP(A1215,Effectif!B:J,8,0)</f>
        <v>DECB</v>
      </c>
    </row>
    <row r="1216" spans="1:10" x14ac:dyDescent="0.25">
      <c r="A1216" s="4" t="s">
        <v>544</v>
      </c>
      <c r="B1216" s="4">
        <v>1034850999</v>
      </c>
      <c r="C1216" s="5" t="s">
        <v>1082</v>
      </c>
      <c r="D1216" s="59">
        <v>66</v>
      </c>
      <c r="E1216" s="7">
        <v>45324.588194444441</v>
      </c>
      <c r="F1216" s="5" t="s">
        <v>6</v>
      </c>
      <c r="G1216" s="4" t="s">
        <v>1062</v>
      </c>
      <c r="H1216" s="4" t="s">
        <v>1055</v>
      </c>
      <c r="I1216" s="4" t="str">
        <f>VLOOKUP(A1216,Effectif!B:J,6,0)</f>
        <v>Lise DE WITTE</v>
      </c>
      <c r="J1216" s="4" t="str">
        <f>VLOOKUP(A1216,Effectif!B:J,8,0)</f>
        <v>DECB</v>
      </c>
    </row>
    <row r="1217" spans="1:10" x14ac:dyDescent="0.25">
      <c r="A1217" s="4" t="s">
        <v>558</v>
      </c>
      <c r="B1217" s="4">
        <v>1034866025</v>
      </c>
      <c r="C1217" s="5" t="s">
        <v>1082</v>
      </c>
      <c r="D1217" s="59">
        <v>62.92</v>
      </c>
      <c r="E1217" s="7">
        <v>45324.474305555559</v>
      </c>
      <c r="F1217" s="5" t="s">
        <v>7</v>
      </c>
      <c r="G1217" s="4" t="s">
        <v>1063</v>
      </c>
      <c r="H1217" s="4" t="s">
        <v>1055</v>
      </c>
      <c r="I1217" s="4" t="str">
        <f>VLOOKUP(A1217,Effectif!B:J,6,0)</f>
        <v>Lise DE WITTE</v>
      </c>
      <c r="J1217" s="4" t="str">
        <f>VLOOKUP(A1217,Effectif!B:J,8,0)</f>
        <v>DECB</v>
      </c>
    </row>
    <row r="1218" spans="1:10" x14ac:dyDescent="0.25">
      <c r="A1218" s="4" t="s">
        <v>579</v>
      </c>
      <c r="B1218" s="4">
        <v>1034864550</v>
      </c>
      <c r="C1218" s="5" t="s">
        <v>1082</v>
      </c>
      <c r="D1218" s="59">
        <v>281.60000000000002</v>
      </c>
      <c r="E1218" s="7">
        <v>45324.685416666667</v>
      </c>
      <c r="F1218" s="5" t="s">
        <v>7</v>
      </c>
      <c r="G1218" s="4" t="s">
        <v>1064</v>
      </c>
      <c r="H1218" s="4" t="s">
        <v>1055</v>
      </c>
      <c r="I1218" s="4" t="str">
        <f>VLOOKUP(A1218,Effectif!B:J,6,0)</f>
        <v>Hugo MARCHAL</v>
      </c>
      <c r="J1218" s="4" t="str">
        <f>VLOOKUP(A1218,Effectif!B:J,8,0)</f>
        <v>DECB</v>
      </c>
    </row>
    <row r="1219" spans="1:10" x14ac:dyDescent="0.25">
      <c r="A1219" s="4" t="s">
        <v>555</v>
      </c>
      <c r="B1219" s="4">
        <v>1034856147</v>
      </c>
      <c r="C1219" s="5" t="s">
        <v>1082</v>
      </c>
      <c r="D1219" s="59">
        <v>123.77000000000001</v>
      </c>
      <c r="E1219" s="7">
        <v>45324.569444444445</v>
      </c>
      <c r="F1219" s="5" t="s">
        <v>6</v>
      </c>
      <c r="G1219" s="4" t="s">
        <v>1065</v>
      </c>
      <c r="H1219" s="4" t="s">
        <v>1055</v>
      </c>
      <c r="I1219" s="4" t="str">
        <f>VLOOKUP(A1219,Effectif!B:J,6,0)</f>
        <v>Lise DE WITTE</v>
      </c>
      <c r="J1219" s="4" t="str">
        <f>VLOOKUP(A1219,Effectif!B:J,8,0)</f>
        <v>DECB</v>
      </c>
    </row>
    <row r="1220" spans="1:10" x14ac:dyDescent="0.25">
      <c r="A1220" s="4" t="s">
        <v>556</v>
      </c>
      <c r="B1220" s="4">
        <v>1034855173</v>
      </c>
      <c r="C1220" s="5" t="s">
        <v>1082</v>
      </c>
      <c r="D1220" s="59">
        <v>180</v>
      </c>
      <c r="E1220" s="7">
        <v>45324.61041666667</v>
      </c>
      <c r="F1220" s="5" t="s">
        <v>6</v>
      </c>
      <c r="G1220" s="4" t="s">
        <v>1066</v>
      </c>
      <c r="H1220" s="4" t="s">
        <v>1055</v>
      </c>
      <c r="I1220" s="4" t="str">
        <f>VLOOKUP(A1220,Effectif!B:J,6,0)</f>
        <v>Lise DE WITTE</v>
      </c>
      <c r="J1220" s="4" t="str">
        <f>VLOOKUP(A1220,Effectif!B:J,8,0)</f>
        <v>DECB</v>
      </c>
    </row>
    <row r="1221" spans="1:10" x14ac:dyDescent="0.25">
      <c r="A1221" s="4" t="s">
        <v>554</v>
      </c>
      <c r="B1221" s="4">
        <v>1034867496</v>
      </c>
      <c r="C1221" s="5" t="s">
        <v>1082</v>
      </c>
      <c r="D1221" s="59">
        <v>91.34</v>
      </c>
      <c r="E1221" s="7">
        <v>45324.434027777781</v>
      </c>
      <c r="F1221" s="5" t="s">
        <v>7</v>
      </c>
      <c r="G1221" s="4" t="s">
        <v>1068</v>
      </c>
      <c r="H1221" s="4" t="s">
        <v>1055</v>
      </c>
      <c r="I1221" s="4" t="str">
        <f>VLOOKUP(A1221,Effectif!B:J,6,0)</f>
        <v>Lise DE WITTE</v>
      </c>
      <c r="J1221" s="4" t="str">
        <f>VLOOKUP(A1221,Effectif!B:J,8,0)</f>
        <v>DECB</v>
      </c>
    </row>
    <row r="1222" spans="1:10" x14ac:dyDescent="0.25">
      <c r="A1222" s="4" t="s">
        <v>579</v>
      </c>
      <c r="B1222" s="4">
        <v>1034866124</v>
      </c>
      <c r="C1222" s="5" t="s">
        <v>1082</v>
      </c>
      <c r="D1222" s="59">
        <v>185.6</v>
      </c>
      <c r="E1222" s="7">
        <v>45324.686805555553</v>
      </c>
      <c r="F1222" s="5" t="s">
        <v>6</v>
      </c>
      <c r="G1222" s="4" t="s">
        <v>1070</v>
      </c>
      <c r="H1222" s="4" t="s">
        <v>1055</v>
      </c>
      <c r="I1222" s="4" t="str">
        <f>VLOOKUP(A1222,Effectif!B:J,6,0)</f>
        <v>Hugo MARCHAL</v>
      </c>
      <c r="J1222" s="4" t="str">
        <f>VLOOKUP(A1222,Effectif!B:J,8,0)</f>
        <v>DECB</v>
      </c>
    </row>
    <row r="1223" spans="1:10" x14ac:dyDescent="0.25">
      <c r="A1223" s="4" t="s">
        <v>544</v>
      </c>
      <c r="B1223" s="4">
        <v>1034866411</v>
      </c>
      <c r="C1223" s="5" t="s">
        <v>1082</v>
      </c>
      <c r="D1223" s="59">
        <v>78</v>
      </c>
      <c r="E1223" s="7">
        <v>45324.436111111114</v>
      </c>
      <c r="F1223" s="5" t="s">
        <v>6</v>
      </c>
      <c r="G1223" s="4" t="s">
        <v>1072</v>
      </c>
      <c r="H1223" s="4" t="s">
        <v>1055</v>
      </c>
      <c r="I1223" s="4" t="str">
        <f>VLOOKUP(A1223,Effectif!B:J,6,0)</f>
        <v>Lise DE WITTE</v>
      </c>
      <c r="J1223" s="4" t="str">
        <f>VLOOKUP(A1223,Effectif!B:J,8,0)</f>
        <v>DECB</v>
      </c>
    </row>
    <row r="1224" spans="1:10" x14ac:dyDescent="0.25">
      <c r="A1224" s="4" t="s">
        <v>538</v>
      </c>
      <c r="B1224" s="4">
        <v>1034851915</v>
      </c>
      <c r="C1224" s="5" t="s">
        <v>1082</v>
      </c>
      <c r="D1224" s="59">
        <v>148</v>
      </c>
      <c r="E1224" s="7">
        <v>45324.439583333333</v>
      </c>
      <c r="F1224" s="5" t="s">
        <v>7</v>
      </c>
      <c r="G1224" s="4" t="s">
        <v>1073</v>
      </c>
      <c r="H1224" s="4" t="s">
        <v>1055</v>
      </c>
      <c r="I1224" s="4" t="str">
        <f>VLOOKUP(A1224,Effectif!B:J,6,0)</f>
        <v>Lise DE WITTE</v>
      </c>
      <c r="J1224" s="4" t="str">
        <f>VLOOKUP(A1224,Effectif!B:J,8,0)</f>
        <v>DECB</v>
      </c>
    </row>
    <row r="1225" spans="1:10" x14ac:dyDescent="0.25">
      <c r="A1225" s="4" t="s">
        <v>589</v>
      </c>
      <c r="B1225" s="4">
        <v>1034846584</v>
      </c>
      <c r="C1225" s="5" t="s">
        <v>1082</v>
      </c>
      <c r="D1225" s="59">
        <v>200</v>
      </c>
      <c r="E1225" s="7">
        <v>45324.6</v>
      </c>
      <c r="F1225" s="5" t="s">
        <v>7</v>
      </c>
      <c r="G1225" s="4" t="s">
        <v>1074</v>
      </c>
      <c r="H1225" s="4" t="s">
        <v>1055</v>
      </c>
      <c r="I1225" s="4" t="str">
        <f>VLOOKUP(A1225,Effectif!B:J,6,0)</f>
        <v>Hugo MARCHAL</v>
      </c>
      <c r="J1225" s="4" t="str">
        <f>VLOOKUP(A1225,Effectif!B:J,8,0)</f>
        <v>DECB</v>
      </c>
    </row>
    <row r="1226" spans="1:10" x14ac:dyDescent="0.25">
      <c r="A1226" s="4" t="s">
        <v>573</v>
      </c>
      <c r="B1226" s="4">
        <v>1034854751</v>
      </c>
      <c r="C1226" s="5" t="s">
        <v>1082</v>
      </c>
      <c r="D1226" s="59">
        <v>466</v>
      </c>
      <c r="E1226" s="7">
        <v>45324.647222222222</v>
      </c>
      <c r="F1226" s="5" t="s">
        <v>6</v>
      </c>
      <c r="G1226" s="4" t="s">
        <v>1075</v>
      </c>
      <c r="H1226" s="4" t="s">
        <v>1055</v>
      </c>
      <c r="I1226" s="4" t="str">
        <f>VLOOKUP(A1226,Effectif!B:J,6,0)</f>
        <v>Hugo MARCHAL</v>
      </c>
      <c r="J1226" s="4" t="str">
        <f>VLOOKUP(A1226,Effectif!B:J,8,0)</f>
        <v>DECB</v>
      </c>
    </row>
    <row r="1227" spans="1:10" x14ac:dyDescent="0.25">
      <c r="A1227" s="4" t="s">
        <v>538</v>
      </c>
      <c r="B1227" s="4">
        <v>1034845425</v>
      </c>
      <c r="C1227" s="5" t="s">
        <v>1082</v>
      </c>
      <c r="D1227" s="59">
        <v>99.61</v>
      </c>
      <c r="E1227" s="7">
        <v>45324.512499999997</v>
      </c>
      <c r="F1227" s="5" t="s">
        <v>6</v>
      </c>
      <c r="G1227" s="4" t="s">
        <v>1076</v>
      </c>
      <c r="H1227" s="4" t="s">
        <v>1055</v>
      </c>
      <c r="I1227" s="4" t="str">
        <f>VLOOKUP(A1227,Effectif!B:J,6,0)</f>
        <v>Lise DE WITTE</v>
      </c>
      <c r="J1227" s="4" t="str">
        <f>VLOOKUP(A1227,Effectif!B:J,8,0)</f>
        <v>DECB</v>
      </c>
    </row>
    <row r="1228" spans="1:10" x14ac:dyDescent="0.25">
      <c r="A1228" s="4" t="s">
        <v>552</v>
      </c>
      <c r="B1228" s="4">
        <v>1034866936</v>
      </c>
      <c r="C1228" s="5" t="s">
        <v>1082</v>
      </c>
      <c r="D1228" s="59">
        <v>219.87</v>
      </c>
      <c r="E1228" s="7">
        <v>45324.693749999999</v>
      </c>
      <c r="F1228" s="5" t="s">
        <v>6</v>
      </c>
      <c r="G1228" s="4" t="s">
        <v>1077</v>
      </c>
      <c r="H1228" s="4" t="s">
        <v>1055</v>
      </c>
      <c r="I1228" s="4" t="str">
        <f>VLOOKUP(A1228,Effectif!B:J,6,0)</f>
        <v>Lise DE WITTE</v>
      </c>
      <c r="J1228" s="4" t="str">
        <f>VLOOKUP(A1228,Effectif!B:J,8,0)</f>
        <v>DECB</v>
      </c>
    </row>
    <row r="1229" spans="1:10" x14ac:dyDescent="0.25">
      <c r="A1229" s="4" t="s">
        <v>544</v>
      </c>
      <c r="B1229" s="4">
        <v>1034842468</v>
      </c>
      <c r="C1229" s="5" t="s">
        <v>1082</v>
      </c>
      <c r="D1229" s="59">
        <v>152</v>
      </c>
      <c r="E1229" s="7">
        <v>45324.621527777781</v>
      </c>
      <c r="F1229" s="5" t="s">
        <v>7</v>
      </c>
      <c r="G1229" s="4" t="s">
        <v>1078</v>
      </c>
      <c r="H1229" s="4" t="s">
        <v>1055</v>
      </c>
      <c r="I1229" s="4" t="str">
        <f>VLOOKUP(A1229,Effectif!B:J,6,0)</f>
        <v>Lise DE WITTE</v>
      </c>
      <c r="J1229" s="4" t="str">
        <f>VLOOKUP(A1229,Effectif!B:J,8,0)</f>
        <v>DECB</v>
      </c>
    </row>
    <row r="1230" spans="1:10" x14ac:dyDescent="0.25">
      <c r="A1230" s="4" t="s">
        <v>573</v>
      </c>
      <c r="B1230" s="4">
        <v>1034854974</v>
      </c>
      <c r="C1230" s="5" t="s">
        <v>1082</v>
      </c>
      <c r="D1230" s="59">
        <v>217</v>
      </c>
      <c r="E1230" s="7">
        <v>45324.441666666666</v>
      </c>
      <c r="F1230" s="5" t="s">
        <v>6</v>
      </c>
      <c r="G1230" s="4" t="s">
        <v>1079</v>
      </c>
      <c r="H1230" s="4" t="s">
        <v>1055</v>
      </c>
      <c r="I1230" s="4" t="str">
        <f>VLOOKUP(A1230,Effectif!B:J,6,0)</f>
        <v>Hugo MARCHAL</v>
      </c>
      <c r="J1230" s="4" t="str">
        <f>VLOOKUP(A1230,Effectif!B:J,8,0)</f>
        <v>DECB</v>
      </c>
    </row>
    <row r="1231" spans="1:10" x14ac:dyDescent="0.25">
      <c r="A1231" s="4" t="s">
        <v>573</v>
      </c>
      <c r="B1231" s="4">
        <v>1034844773</v>
      </c>
      <c r="C1231" s="4" t="s">
        <v>1081</v>
      </c>
      <c r="D1231" s="59">
        <v>225.36</v>
      </c>
      <c r="E1231" s="7">
        <v>45324.73541666667</v>
      </c>
      <c r="F1231" s="5" t="s">
        <v>6</v>
      </c>
      <c r="G1231" s="4" t="s">
        <v>1080</v>
      </c>
      <c r="H1231" s="4" t="s">
        <v>1055</v>
      </c>
      <c r="I1231" s="4" t="str">
        <f>VLOOKUP(A1231,Effectif!B:J,6,0)</f>
        <v>Hugo MARCHAL</v>
      </c>
      <c r="J1231" s="4" t="str">
        <f>VLOOKUP(A1231,Effectif!B:J,8,0)</f>
        <v>DECB</v>
      </c>
    </row>
    <row r="1232" spans="1:10" x14ac:dyDescent="0.25">
      <c r="A1232" s="4" t="s">
        <v>555</v>
      </c>
      <c r="B1232" s="4">
        <v>1034863523</v>
      </c>
      <c r="C1232" s="4" t="s">
        <v>1081</v>
      </c>
      <c r="D1232" s="59">
        <v>106.77</v>
      </c>
      <c r="E1232" s="7">
        <v>45324.570833333331</v>
      </c>
      <c r="F1232" s="5" t="s">
        <v>7</v>
      </c>
      <c r="G1232" s="4" t="s">
        <v>1054</v>
      </c>
      <c r="H1232" s="4" t="s">
        <v>1055</v>
      </c>
      <c r="I1232" s="4" t="str">
        <f>VLOOKUP(A1232,Effectif!B:J,6,0)</f>
        <v>Lise DE WITTE</v>
      </c>
      <c r="J1232" s="4" t="str">
        <f>VLOOKUP(A1232,Effectif!B:J,8,0)</f>
        <v>DECB</v>
      </c>
    </row>
    <row r="1233" spans="1:10" x14ac:dyDescent="0.25">
      <c r="A1233" s="4" t="s">
        <v>579</v>
      </c>
      <c r="B1233" s="4">
        <v>1034855747</v>
      </c>
      <c r="C1233" s="5" t="s">
        <v>1082</v>
      </c>
      <c r="D1233" s="59">
        <v>146</v>
      </c>
      <c r="E1233" s="7">
        <v>45324.723611111112</v>
      </c>
      <c r="F1233" s="5" t="s">
        <v>6</v>
      </c>
      <c r="G1233" s="4" t="s">
        <v>1057</v>
      </c>
      <c r="H1233" s="4" t="s">
        <v>1055</v>
      </c>
      <c r="I1233" s="4" t="str">
        <f>VLOOKUP(A1233,Effectif!B:J,6,0)</f>
        <v>Hugo MARCHAL</v>
      </c>
      <c r="J1233" s="4" t="str">
        <f>VLOOKUP(A1233,Effectif!B:J,8,0)</f>
        <v>DECB</v>
      </c>
    </row>
    <row r="1234" spans="1:10" x14ac:dyDescent="0.25">
      <c r="A1234" s="4" t="s">
        <v>552</v>
      </c>
      <c r="B1234" s="4">
        <v>1034852549</v>
      </c>
      <c r="C1234" s="5" t="s">
        <v>1082</v>
      </c>
      <c r="D1234" s="59">
        <v>142.79000000000002</v>
      </c>
      <c r="E1234" s="7">
        <v>45324.431944444441</v>
      </c>
      <c r="F1234" s="5" t="s">
        <v>6</v>
      </c>
      <c r="G1234" s="4" t="s">
        <v>1059</v>
      </c>
      <c r="H1234" s="4" t="s">
        <v>1055</v>
      </c>
      <c r="I1234" s="4" t="str">
        <f>VLOOKUP(A1234,Effectif!B:J,6,0)</f>
        <v>Lise DE WITTE</v>
      </c>
      <c r="J1234" s="4" t="str">
        <f>VLOOKUP(A1234,Effectif!B:J,8,0)</f>
        <v>DECB</v>
      </c>
    </row>
    <row r="1235" spans="1:10" x14ac:dyDescent="0.25">
      <c r="A1235" s="4" t="s">
        <v>544</v>
      </c>
      <c r="B1235" s="4">
        <v>1034844018</v>
      </c>
      <c r="C1235" s="5" t="s">
        <v>1082</v>
      </c>
      <c r="D1235" s="59">
        <v>101</v>
      </c>
      <c r="E1235" s="7">
        <v>45324.459722222222</v>
      </c>
      <c r="F1235" s="5" t="s">
        <v>6</v>
      </c>
      <c r="G1235" s="4" t="s">
        <v>1061</v>
      </c>
      <c r="H1235" s="4" t="s">
        <v>1055</v>
      </c>
      <c r="I1235" s="4" t="str">
        <f>VLOOKUP(A1235,Effectif!B:J,6,0)</f>
        <v>Lise DE WITTE</v>
      </c>
      <c r="J1235" s="4" t="str">
        <f>VLOOKUP(A1235,Effectif!B:J,8,0)</f>
        <v>DECB</v>
      </c>
    </row>
    <row r="1236" spans="1:10" x14ac:dyDescent="0.25">
      <c r="A1236" s="4" t="s">
        <v>537</v>
      </c>
      <c r="B1236" s="4">
        <v>1034866627</v>
      </c>
      <c r="C1236" s="5" t="s">
        <v>1082</v>
      </c>
      <c r="D1236" s="59">
        <v>132.72</v>
      </c>
      <c r="E1236" s="7">
        <v>45324.601388888892</v>
      </c>
      <c r="F1236" s="5" t="s">
        <v>6</v>
      </c>
      <c r="G1236" s="4" t="s">
        <v>1062</v>
      </c>
      <c r="H1236" s="4" t="s">
        <v>1055</v>
      </c>
      <c r="I1236" s="4" t="str">
        <f>VLOOKUP(A1236,Effectif!B:J,6,0)</f>
        <v>Lise DE WITTE</v>
      </c>
      <c r="J1236" s="4" t="str">
        <f>VLOOKUP(A1236,Effectif!B:J,8,0)</f>
        <v>DECB</v>
      </c>
    </row>
    <row r="1237" spans="1:10" x14ac:dyDescent="0.25">
      <c r="A1237" s="4" t="s">
        <v>557</v>
      </c>
      <c r="B1237" s="4">
        <v>1034842243</v>
      </c>
      <c r="C1237" s="5" t="s">
        <v>1082</v>
      </c>
      <c r="D1237" s="59">
        <v>100.13</v>
      </c>
      <c r="E1237" s="7">
        <v>45324.77847222222</v>
      </c>
      <c r="F1237" s="5" t="s">
        <v>6</v>
      </c>
      <c r="G1237" s="4" t="s">
        <v>1063</v>
      </c>
      <c r="H1237" s="4" t="s">
        <v>1055</v>
      </c>
      <c r="I1237" s="4" t="str">
        <f>VLOOKUP(A1237,Effectif!B:J,6,0)</f>
        <v>Lise DE WITTE</v>
      </c>
      <c r="J1237" s="4" t="str">
        <f>VLOOKUP(A1237,Effectif!B:J,8,0)</f>
        <v>DECB</v>
      </c>
    </row>
    <row r="1238" spans="1:10" x14ac:dyDescent="0.25">
      <c r="A1238" s="4" t="s">
        <v>574</v>
      </c>
      <c r="B1238" s="4">
        <v>1034853400</v>
      </c>
      <c r="C1238" s="5" t="s">
        <v>1082</v>
      </c>
      <c r="D1238" s="59">
        <v>51</v>
      </c>
      <c r="E1238" s="7">
        <v>45324.752083333333</v>
      </c>
      <c r="F1238" s="5" t="s">
        <v>7</v>
      </c>
      <c r="G1238" s="4" t="s">
        <v>1064</v>
      </c>
      <c r="H1238" s="4" t="s">
        <v>1055</v>
      </c>
      <c r="I1238" s="4" t="str">
        <f>VLOOKUP(A1238,Effectif!B:J,6,0)</f>
        <v>Hugo MARCHAL</v>
      </c>
      <c r="J1238" s="4" t="str">
        <f>VLOOKUP(A1238,Effectif!B:J,8,0)</f>
        <v>DECB</v>
      </c>
    </row>
    <row r="1239" spans="1:10" x14ac:dyDescent="0.25">
      <c r="A1239" s="4" t="s">
        <v>554</v>
      </c>
      <c r="B1239" s="4">
        <v>1034857125</v>
      </c>
      <c r="C1239" s="4" t="s">
        <v>1081</v>
      </c>
      <c r="D1239" s="59">
        <v>152.13999999999999</v>
      </c>
      <c r="E1239" s="7">
        <v>45324.492361111108</v>
      </c>
      <c r="F1239" s="5" t="s">
        <v>6</v>
      </c>
      <c r="G1239" s="4" t="s">
        <v>1065</v>
      </c>
      <c r="H1239" s="4" t="s">
        <v>1055</v>
      </c>
      <c r="I1239" s="4" t="str">
        <f>VLOOKUP(A1239,Effectif!B:J,6,0)</f>
        <v>Lise DE WITTE</v>
      </c>
      <c r="J1239" s="4" t="str">
        <f>VLOOKUP(A1239,Effectif!B:J,8,0)</f>
        <v>DECB</v>
      </c>
    </row>
    <row r="1240" spans="1:10" x14ac:dyDescent="0.25">
      <c r="A1240" s="4" t="s">
        <v>574</v>
      </c>
      <c r="B1240" s="4">
        <v>1034861484</v>
      </c>
      <c r="C1240" s="4" t="s">
        <v>1056</v>
      </c>
      <c r="D1240" s="59">
        <v>570</v>
      </c>
      <c r="E1240" s="7">
        <v>45324.481944444444</v>
      </c>
      <c r="F1240" s="5" t="s">
        <v>6</v>
      </c>
      <c r="G1240" s="4" t="s">
        <v>1066</v>
      </c>
      <c r="H1240" s="4" t="s">
        <v>1055</v>
      </c>
      <c r="I1240" s="4" t="str">
        <f>VLOOKUP(A1240,Effectif!B:J,6,0)</f>
        <v>Hugo MARCHAL</v>
      </c>
      <c r="J1240" s="4" t="str">
        <f>VLOOKUP(A1240,Effectif!B:J,8,0)</f>
        <v>DECB</v>
      </c>
    </row>
    <row r="1241" spans="1:10" x14ac:dyDescent="0.25">
      <c r="A1241" s="4" t="s">
        <v>574</v>
      </c>
      <c r="B1241" s="4">
        <v>1034860505</v>
      </c>
      <c r="C1241" s="25" t="s">
        <v>1058</v>
      </c>
      <c r="D1241" s="59">
        <v>274.41999999999996</v>
      </c>
      <c r="E1241" s="7">
        <v>45324.662499999999</v>
      </c>
      <c r="F1241" s="5" t="s">
        <v>7</v>
      </c>
      <c r="G1241" s="4" t="s">
        <v>1068</v>
      </c>
      <c r="H1241" s="4" t="s">
        <v>1055</v>
      </c>
      <c r="I1241" s="4" t="str">
        <f>VLOOKUP(A1241,Effectif!B:J,6,0)</f>
        <v>Hugo MARCHAL</v>
      </c>
      <c r="J1241" s="4" t="str">
        <f>VLOOKUP(A1241,Effectif!B:J,8,0)</f>
        <v>DECB</v>
      </c>
    </row>
    <row r="1242" spans="1:10" x14ac:dyDescent="0.25">
      <c r="A1242" s="4" t="s">
        <v>538</v>
      </c>
      <c r="B1242" s="4">
        <v>1034863341</v>
      </c>
      <c r="C1242" s="4" t="s">
        <v>1060</v>
      </c>
      <c r="D1242" s="59">
        <v>419.01</v>
      </c>
      <c r="E1242" s="7">
        <v>45324.754861111112</v>
      </c>
      <c r="F1242" s="5" t="s">
        <v>6</v>
      </c>
      <c r="G1242" s="4" t="s">
        <v>1070</v>
      </c>
      <c r="H1242" s="4" t="s">
        <v>1055</v>
      </c>
      <c r="I1242" s="4" t="str">
        <f>VLOOKUP(A1242,Effectif!B:J,6,0)</f>
        <v>Lise DE WITTE</v>
      </c>
      <c r="J1242" s="4" t="str">
        <f>VLOOKUP(A1242,Effectif!B:J,8,0)</f>
        <v>DECB</v>
      </c>
    </row>
    <row r="1243" spans="1:10" x14ac:dyDescent="0.25">
      <c r="A1243" s="4" t="s">
        <v>552</v>
      </c>
      <c r="B1243" s="4">
        <v>1034844983</v>
      </c>
      <c r="C1243" s="4" t="s">
        <v>1053</v>
      </c>
      <c r="D1243" s="59">
        <v>122</v>
      </c>
      <c r="E1243" s="7">
        <v>45324.576388888891</v>
      </c>
      <c r="F1243" s="5" t="s">
        <v>6</v>
      </c>
      <c r="G1243" s="4" t="s">
        <v>1072</v>
      </c>
      <c r="H1243" s="4" t="s">
        <v>1055</v>
      </c>
      <c r="I1243" s="4" t="str">
        <f>VLOOKUP(A1243,Effectif!B:J,6,0)</f>
        <v>Lise DE WITTE</v>
      </c>
      <c r="J1243" s="4" t="str">
        <f>VLOOKUP(A1243,Effectif!B:J,8,0)</f>
        <v>DECB</v>
      </c>
    </row>
    <row r="1244" spans="1:10" x14ac:dyDescent="0.25">
      <c r="A1244" s="4" t="s">
        <v>555</v>
      </c>
      <c r="B1244" s="4">
        <v>1034863961</v>
      </c>
      <c r="C1244" s="25" t="s">
        <v>1058</v>
      </c>
      <c r="D1244" s="59">
        <v>113</v>
      </c>
      <c r="E1244" s="7">
        <v>45324.428472222222</v>
      </c>
      <c r="F1244" s="5" t="s">
        <v>6</v>
      </c>
      <c r="G1244" s="4" t="s">
        <v>1073</v>
      </c>
      <c r="H1244" s="4" t="s">
        <v>1055</v>
      </c>
      <c r="I1244" s="4" t="str">
        <f>VLOOKUP(A1244,Effectif!B:J,6,0)</f>
        <v>Lise DE WITTE</v>
      </c>
      <c r="J1244" s="4" t="str">
        <f>VLOOKUP(A1244,Effectif!B:J,8,0)</f>
        <v>DECB</v>
      </c>
    </row>
    <row r="1245" spans="1:10" x14ac:dyDescent="0.25">
      <c r="A1245" s="4" t="s">
        <v>562</v>
      </c>
      <c r="B1245" s="4">
        <v>1034861032</v>
      </c>
      <c r="C1245" s="4" t="s">
        <v>1053</v>
      </c>
      <c r="D1245" s="59">
        <v>112</v>
      </c>
      <c r="E1245" s="7">
        <v>45324.659722222219</v>
      </c>
      <c r="F1245" s="5" t="s">
        <v>6</v>
      </c>
      <c r="G1245" s="4" t="s">
        <v>1074</v>
      </c>
      <c r="H1245" s="4" t="s">
        <v>1055</v>
      </c>
      <c r="I1245" s="4" t="str">
        <f>VLOOKUP(A1245,Effectif!B:J,6,0)</f>
        <v>Lise DE WITTE</v>
      </c>
      <c r="J1245" s="4" t="str">
        <f>VLOOKUP(A1245,Effectif!B:J,8,0)</f>
        <v>DECB</v>
      </c>
    </row>
    <row r="1246" spans="1:10" x14ac:dyDescent="0.25">
      <c r="A1246" s="4" t="s">
        <v>556</v>
      </c>
      <c r="B1246" s="4">
        <v>1034865196</v>
      </c>
      <c r="C1246" s="4" t="s">
        <v>1053</v>
      </c>
      <c r="D1246" s="59">
        <v>119</v>
      </c>
      <c r="E1246" s="7">
        <v>45324.613194444442</v>
      </c>
      <c r="F1246" s="5" t="s">
        <v>8</v>
      </c>
      <c r="G1246" s="4" t="s">
        <v>1075</v>
      </c>
      <c r="H1246" s="4" t="s">
        <v>1055</v>
      </c>
      <c r="I1246" s="4" t="str">
        <f>VLOOKUP(A1246,Effectif!B:J,6,0)</f>
        <v>Lise DE WITTE</v>
      </c>
      <c r="J1246" s="4" t="str">
        <f>VLOOKUP(A1246,Effectif!B:J,8,0)</f>
        <v>DECB</v>
      </c>
    </row>
    <row r="1247" spans="1:10" x14ac:dyDescent="0.25">
      <c r="A1247" s="4" t="s">
        <v>538</v>
      </c>
      <c r="B1247" s="4">
        <v>1034851337</v>
      </c>
      <c r="C1247" s="4" t="s">
        <v>1060</v>
      </c>
      <c r="D1247" s="59">
        <v>160.57999999999998</v>
      </c>
      <c r="E1247" s="7">
        <v>45324.4375</v>
      </c>
      <c r="F1247" s="5" t="s">
        <v>6</v>
      </c>
      <c r="G1247" s="4" t="s">
        <v>1076</v>
      </c>
      <c r="H1247" s="4" t="s">
        <v>1055</v>
      </c>
      <c r="I1247" s="4" t="str">
        <f>VLOOKUP(A1247,Effectif!B:J,6,0)</f>
        <v>Lise DE WITTE</v>
      </c>
      <c r="J1247" s="4" t="str">
        <f>VLOOKUP(A1247,Effectif!B:J,8,0)</f>
        <v>DECB</v>
      </c>
    </row>
    <row r="1248" spans="1:10" x14ac:dyDescent="0.25">
      <c r="A1248" s="4" t="s">
        <v>538</v>
      </c>
      <c r="B1248" s="4">
        <v>1034852298</v>
      </c>
      <c r="C1248" s="4" t="s">
        <v>1067</v>
      </c>
      <c r="D1248" s="59">
        <v>164</v>
      </c>
      <c r="E1248" s="7">
        <v>45324.538888888892</v>
      </c>
      <c r="F1248" s="5" t="s">
        <v>6</v>
      </c>
      <c r="G1248" s="4" t="s">
        <v>1077</v>
      </c>
      <c r="H1248" s="4" t="s">
        <v>1055</v>
      </c>
      <c r="I1248" s="4" t="str">
        <f>VLOOKUP(A1248,Effectif!B:J,6,0)</f>
        <v>Lise DE WITTE</v>
      </c>
      <c r="J1248" s="4" t="str">
        <f>VLOOKUP(A1248,Effectif!B:J,8,0)</f>
        <v>DECB</v>
      </c>
    </row>
    <row r="1249" spans="1:10" x14ac:dyDescent="0.25">
      <c r="A1249" s="4" t="s">
        <v>577</v>
      </c>
      <c r="B1249" s="4">
        <v>1034856772</v>
      </c>
      <c r="C1249" s="4" t="s">
        <v>1069</v>
      </c>
      <c r="D1249" s="59">
        <v>115.14</v>
      </c>
      <c r="E1249" s="7">
        <v>45324.548611111109</v>
      </c>
      <c r="F1249" s="5" t="s">
        <v>7</v>
      </c>
      <c r="G1249" s="4" t="s">
        <v>1078</v>
      </c>
      <c r="H1249" s="4" t="s">
        <v>1055</v>
      </c>
      <c r="I1249" s="4" t="str">
        <f>VLOOKUP(A1249,Effectif!B:J,6,0)</f>
        <v>Hugo MARCHAL</v>
      </c>
      <c r="J1249" s="4" t="str">
        <f>VLOOKUP(A1249,Effectif!B:J,8,0)</f>
        <v>DECB</v>
      </c>
    </row>
    <row r="1250" spans="1:10" x14ac:dyDescent="0.25">
      <c r="A1250" s="4" t="s">
        <v>556</v>
      </c>
      <c r="B1250" s="4">
        <v>1034868088</v>
      </c>
      <c r="C1250" s="4" t="s">
        <v>1071</v>
      </c>
      <c r="D1250" s="59">
        <v>175</v>
      </c>
      <c r="E1250" s="7">
        <v>45324.602777777778</v>
      </c>
      <c r="F1250" s="5" t="s">
        <v>6</v>
      </c>
      <c r="G1250" s="4" t="s">
        <v>1079</v>
      </c>
      <c r="H1250" s="4" t="s">
        <v>1055</v>
      </c>
      <c r="I1250" s="4" t="str">
        <f>VLOOKUP(A1250,Effectif!B:J,6,0)</f>
        <v>Lise DE WITTE</v>
      </c>
      <c r="J1250" s="4" t="str">
        <f>VLOOKUP(A1250,Effectif!B:J,8,0)</f>
        <v>DECB</v>
      </c>
    </row>
    <row r="1251" spans="1:10" x14ac:dyDescent="0.25">
      <c r="A1251" s="4" t="s">
        <v>544</v>
      </c>
      <c r="B1251" s="4">
        <v>1034866272</v>
      </c>
      <c r="C1251" s="4" t="s">
        <v>1056</v>
      </c>
      <c r="D1251" s="59">
        <v>144</v>
      </c>
      <c r="E1251" s="7">
        <v>45324.62222222222</v>
      </c>
      <c r="F1251" s="5" t="s">
        <v>6</v>
      </c>
      <c r="G1251" s="4" t="s">
        <v>1080</v>
      </c>
      <c r="H1251" s="4" t="s">
        <v>1055</v>
      </c>
      <c r="I1251" s="4" t="str">
        <f>VLOOKUP(A1251,Effectif!B:J,6,0)</f>
        <v>Lise DE WITTE</v>
      </c>
      <c r="J1251" s="4" t="str">
        <f>VLOOKUP(A1251,Effectif!B:J,8,0)</f>
        <v>DECB</v>
      </c>
    </row>
    <row r="1252" spans="1:10" x14ac:dyDescent="0.25">
      <c r="A1252" s="4" t="s">
        <v>575</v>
      </c>
      <c r="B1252" s="4">
        <v>1034846778</v>
      </c>
      <c r="C1252" s="4" t="s">
        <v>1060</v>
      </c>
      <c r="D1252" s="59">
        <v>174.27</v>
      </c>
      <c r="E1252" s="7">
        <v>45324.638194444444</v>
      </c>
      <c r="F1252" s="5" t="s">
        <v>6</v>
      </c>
      <c r="G1252" s="4" t="s">
        <v>1054</v>
      </c>
      <c r="H1252" s="4" t="s">
        <v>1055</v>
      </c>
      <c r="I1252" s="4" t="str">
        <f>VLOOKUP(A1252,Effectif!B:J,6,0)</f>
        <v>Hugo MARCHAL</v>
      </c>
      <c r="J1252" s="4" t="str">
        <f>VLOOKUP(A1252,Effectif!B:J,8,0)</f>
        <v>DECB</v>
      </c>
    </row>
    <row r="1253" spans="1:10" x14ac:dyDescent="0.25">
      <c r="A1253" s="4" t="s">
        <v>544</v>
      </c>
      <c r="B1253" s="4">
        <v>1034843075</v>
      </c>
      <c r="C1253" s="4" t="s">
        <v>1056</v>
      </c>
      <c r="D1253" s="59">
        <v>238</v>
      </c>
      <c r="E1253" s="7">
        <v>45324.681944444441</v>
      </c>
      <c r="F1253" s="5" t="s">
        <v>6</v>
      </c>
      <c r="G1253" s="4" t="s">
        <v>1057</v>
      </c>
      <c r="H1253" s="4" t="s">
        <v>1055</v>
      </c>
      <c r="I1253" s="4" t="str">
        <f>VLOOKUP(A1253,Effectif!B:J,6,0)</f>
        <v>Lise DE WITTE</v>
      </c>
      <c r="J1253" s="4" t="str">
        <f>VLOOKUP(A1253,Effectif!B:J,8,0)</f>
        <v>DECB</v>
      </c>
    </row>
    <row r="1254" spans="1:10" x14ac:dyDescent="0.25">
      <c r="A1254" s="4" t="s">
        <v>577</v>
      </c>
      <c r="B1254" s="4">
        <v>1034850074</v>
      </c>
      <c r="C1254" s="4" t="s">
        <v>1071</v>
      </c>
      <c r="D1254" s="59">
        <v>156.66999999999999</v>
      </c>
      <c r="E1254" s="7">
        <v>45324.709722222222</v>
      </c>
      <c r="F1254" s="5" t="s">
        <v>6</v>
      </c>
      <c r="G1254" s="4" t="s">
        <v>1059</v>
      </c>
      <c r="H1254" s="4" t="s">
        <v>1055</v>
      </c>
      <c r="I1254" s="4" t="str">
        <f>VLOOKUP(A1254,Effectif!B:J,6,0)</f>
        <v>Hugo MARCHAL</v>
      </c>
      <c r="J1254" s="4" t="str">
        <f>VLOOKUP(A1254,Effectif!B:J,8,0)</f>
        <v>DECB</v>
      </c>
    </row>
    <row r="1255" spans="1:10" x14ac:dyDescent="0.25">
      <c r="A1255" s="4" t="s">
        <v>552</v>
      </c>
      <c r="B1255" s="4">
        <v>1034862014</v>
      </c>
      <c r="C1255" s="4" t="s">
        <v>1067</v>
      </c>
      <c r="D1255" s="59">
        <v>32</v>
      </c>
      <c r="E1255" s="7">
        <v>45324.715277777781</v>
      </c>
      <c r="F1255" s="5" t="s">
        <v>6</v>
      </c>
      <c r="G1255" s="4" t="s">
        <v>1061</v>
      </c>
      <c r="H1255" s="4" t="s">
        <v>1055</v>
      </c>
      <c r="I1255" s="4" t="str">
        <f>VLOOKUP(A1255,Effectif!B:J,6,0)</f>
        <v>Lise DE WITTE</v>
      </c>
      <c r="J1255" s="4" t="str">
        <f>VLOOKUP(A1255,Effectif!B:J,8,0)</f>
        <v>DECB</v>
      </c>
    </row>
    <row r="1256" spans="1:10" x14ac:dyDescent="0.25">
      <c r="A1256" s="4" t="s">
        <v>554</v>
      </c>
      <c r="B1256" s="4">
        <v>1034862189</v>
      </c>
      <c r="C1256" s="4" t="s">
        <v>1069</v>
      </c>
      <c r="D1256" s="59">
        <v>80.17</v>
      </c>
      <c r="E1256" s="7">
        <v>45324.722222222219</v>
      </c>
      <c r="F1256" s="5" t="s">
        <v>6</v>
      </c>
      <c r="G1256" s="4" t="s">
        <v>1062</v>
      </c>
      <c r="H1256" s="4" t="s">
        <v>1055</v>
      </c>
      <c r="I1256" s="4" t="str">
        <f>VLOOKUP(A1256,Effectif!B:J,6,0)</f>
        <v>Lise DE WITTE</v>
      </c>
      <c r="J1256" s="4" t="str">
        <f>VLOOKUP(A1256,Effectif!B:J,8,0)</f>
        <v>DECB</v>
      </c>
    </row>
    <row r="1257" spans="1:10" x14ac:dyDescent="0.25">
      <c r="A1257" s="4" t="s">
        <v>539</v>
      </c>
      <c r="B1257" s="4">
        <v>1034864906</v>
      </c>
      <c r="C1257" s="4" t="s">
        <v>1067</v>
      </c>
      <c r="D1257" s="59">
        <v>177.12</v>
      </c>
      <c r="E1257" s="7">
        <v>45324.744444444441</v>
      </c>
      <c r="F1257" s="5" t="s">
        <v>6</v>
      </c>
      <c r="G1257" s="4" t="s">
        <v>1063</v>
      </c>
      <c r="H1257" s="4" t="s">
        <v>1055</v>
      </c>
      <c r="I1257" s="4" t="str">
        <f>VLOOKUP(A1257,Effectif!B:J,6,0)</f>
        <v>Lise DE WITTE</v>
      </c>
      <c r="J1257" s="4" t="str">
        <f>VLOOKUP(A1257,Effectif!B:J,8,0)</f>
        <v>DECB</v>
      </c>
    </row>
    <row r="1258" spans="1:10" x14ac:dyDescent="0.25">
      <c r="A1258" s="4" t="s">
        <v>530</v>
      </c>
      <c r="B1258" s="4">
        <v>1034861619</v>
      </c>
      <c r="C1258" s="4" t="s">
        <v>1071</v>
      </c>
      <c r="D1258" s="59">
        <v>88.12</v>
      </c>
      <c r="E1258" s="7">
        <v>45324.754166666666</v>
      </c>
      <c r="F1258" s="5" t="s">
        <v>6</v>
      </c>
      <c r="G1258" s="4" t="s">
        <v>1064</v>
      </c>
      <c r="H1258" s="4" t="s">
        <v>1055</v>
      </c>
      <c r="I1258" s="4" t="str">
        <f>VLOOKUP(A1258,Effectif!B:J,6,0)</f>
        <v>Lise DE WITTE</v>
      </c>
      <c r="J1258" s="4" t="str">
        <f>VLOOKUP(A1258,Effectif!B:J,8,0)</f>
        <v>DECB</v>
      </c>
    </row>
    <row r="1259" spans="1:10" x14ac:dyDescent="0.25">
      <c r="A1259" s="4" t="s">
        <v>530</v>
      </c>
      <c r="B1259" s="4">
        <v>1034855508</v>
      </c>
      <c r="C1259" s="4" t="s">
        <v>1071</v>
      </c>
      <c r="D1259" s="59">
        <v>278</v>
      </c>
      <c r="E1259" s="7">
        <v>45324.579861111109</v>
      </c>
      <c r="F1259" s="5" t="s">
        <v>6</v>
      </c>
      <c r="G1259" s="4" t="s">
        <v>1065</v>
      </c>
      <c r="H1259" s="4" t="s">
        <v>1055</v>
      </c>
      <c r="I1259" s="4" t="str">
        <f>VLOOKUP(A1259,Effectif!B:J,6,0)</f>
        <v>Lise DE WITTE</v>
      </c>
      <c r="J1259" s="4" t="str">
        <f>VLOOKUP(A1259,Effectif!B:J,8,0)</f>
        <v>DECB</v>
      </c>
    </row>
    <row r="1260" spans="1:10" x14ac:dyDescent="0.25">
      <c r="A1260" s="4" t="s">
        <v>544</v>
      </c>
      <c r="B1260" s="4">
        <v>1034852937</v>
      </c>
      <c r="C1260" s="4" t="s">
        <v>1081</v>
      </c>
      <c r="D1260" s="59">
        <v>179.36</v>
      </c>
      <c r="E1260" s="7">
        <v>45177.659722222219</v>
      </c>
      <c r="F1260" s="5" t="s">
        <v>6</v>
      </c>
      <c r="G1260" s="4" t="s">
        <v>1066</v>
      </c>
      <c r="H1260" s="4" t="s">
        <v>1055</v>
      </c>
      <c r="I1260" s="4" t="str">
        <f>VLOOKUP(A1260,Effectif!B:J,6,0)</f>
        <v>Lise DE WITTE</v>
      </c>
      <c r="J1260" s="4" t="str">
        <f>VLOOKUP(A1260,Effectif!B:J,8,0)</f>
        <v>DECB</v>
      </c>
    </row>
    <row r="1261" spans="1:10" x14ac:dyDescent="0.25">
      <c r="A1261" s="4" t="s">
        <v>538</v>
      </c>
      <c r="B1261" s="4">
        <v>1034855992</v>
      </c>
      <c r="C1261" s="4" t="s">
        <v>1071</v>
      </c>
      <c r="D1261" s="59">
        <v>215.17</v>
      </c>
      <c r="E1261" s="7">
        <v>45177.521527777775</v>
      </c>
      <c r="F1261" s="5" t="s">
        <v>6</v>
      </c>
      <c r="G1261" s="4" t="s">
        <v>1068</v>
      </c>
      <c r="H1261" s="4" t="s">
        <v>1055</v>
      </c>
      <c r="I1261" s="4" t="str">
        <f>VLOOKUP(A1261,Effectif!B:J,6,0)</f>
        <v>Lise DE WITTE</v>
      </c>
      <c r="J1261" s="4" t="str">
        <f>VLOOKUP(A1261,Effectif!B:J,8,0)</f>
        <v>DECB</v>
      </c>
    </row>
    <row r="1262" spans="1:10" x14ac:dyDescent="0.25">
      <c r="A1262" s="4" t="s">
        <v>572</v>
      </c>
      <c r="B1262" s="4">
        <v>1034852653</v>
      </c>
      <c r="C1262" s="4" t="s">
        <v>1071</v>
      </c>
      <c r="D1262" s="59">
        <v>169.31</v>
      </c>
      <c r="E1262" s="7">
        <v>45177.49722222222</v>
      </c>
      <c r="F1262" s="5" t="s">
        <v>6</v>
      </c>
      <c r="G1262" s="4" t="s">
        <v>1070</v>
      </c>
      <c r="H1262" s="4" t="s">
        <v>1055</v>
      </c>
      <c r="I1262" s="4" t="str">
        <f>VLOOKUP(A1262,Effectif!B:J,6,0)</f>
        <v>Lise DE WITTE</v>
      </c>
      <c r="J1262" s="4" t="str">
        <f>VLOOKUP(A1262,Effectif!B:J,8,0)</f>
        <v>DECB</v>
      </c>
    </row>
    <row r="1263" spans="1:10" x14ac:dyDescent="0.25">
      <c r="A1263" s="4" t="s">
        <v>558</v>
      </c>
      <c r="B1263" s="4">
        <v>1034848290</v>
      </c>
      <c r="C1263" s="4" t="s">
        <v>1071</v>
      </c>
      <c r="D1263" s="59">
        <v>328.34000000000003</v>
      </c>
      <c r="E1263" s="7">
        <v>45177.624305555553</v>
      </c>
      <c r="F1263" s="5" t="s">
        <v>6</v>
      </c>
      <c r="G1263" s="4" t="s">
        <v>1072</v>
      </c>
      <c r="H1263" s="4" t="s">
        <v>1055</v>
      </c>
      <c r="I1263" s="4" t="str">
        <f>VLOOKUP(A1263,Effectif!B:J,6,0)</f>
        <v>Lise DE WITTE</v>
      </c>
      <c r="J1263" s="4" t="str">
        <f>VLOOKUP(A1263,Effectif!B:J,8,0)</f>
        <v>DECB</v>
      </c>
    </row>
    <row r="1264" spans="1:10" x14ac:dyDescent="0.25">
      <c r="A1264" s="4" t="s">
        <v>582</v>
      </c>
      <c r="B1264" s="4">
        <v>1034862407</v>
      </c>
      <c r="C1264" s="4" t="s">
        <v>1067</v>
      </c>
      <c r="D1264" s="59">
        <v>732.63</v>
      </c>
      <c r="E1264" s="7">
        <v>45177.666666666664</v>
      </c>
      <c r="F1264" s="5" t="s">
        <v>6</v>
      </c>
      <c r="G1264" s="4" t="s">
        <v>1073</v>
      </c>
      <c r="H1264" s="4" t="s">
        <v>1055</v>
      </c>
      <c r="I1264" s="4" t="str">
        <f>VLOOKUP(A1264,Effectif!B:J,6,0)</f>
        <v>Hugo MARCHAL</v>
      </c>
      <c r="J1264" s="4" t="str">
        <f>VLOOKUP(A1264,Effectif!B:J,8,0)</f>
        <v>DECB</v>
      </c>
    </row>
    <row r="1265" spans="1:10" x14ac:dyDescent="0.25">
      <c r="A1265" s="4" t="s">
        <v>556</v>
      </c>
      <c r="B1265" s="4">
        <v>1034848298</v>
      </c>
      <c r="C1265" s="5" t="s">
        <v>1082</v>
      </c>
      <c r="D1265" s="59">
        <v>224</v>
      </c>
      <c r="E1265" s="7">
        <v>45177.456944444442</v>
      </c>
      <c r="F1265" s="5" t="s">
        <v>7</v>
      </c>
      <c r="G1265" s="4" t="s">
        <v>1075</v>
      </c>
      <c r="H1265" s="4" t="s">
        <v>1055</v>
      </c>
      <c r="I1265" s="4" t="str">
        <f>VLOOKUP(A1265,Effectif!B:J,6,0)</f>
        <v>Lise DE WITTE</v>
      </c>
      <c r="J1265" s="4" t="str">
        <f>VLOOKUP(A1265,Effectif!B:J,8,0)</f>
        <v>DECB</v>
      </c>
    </row>
    <row r="1266" spans="1:10" x14ac:dyDescent="0.25">
      <c r="A1266" s="4" t="s">
        <v>589</v>
      </c>
      <c r="B1266" s="4">
        <v>1034865058</v>
      </c>
      <c r="C1266" s="5" t="s">
        <v>1082</v>
      </c>
      <c r="D1266" s="59">
        <v>146</v>
      </c>
      <c r="E1266" s="7">
        <v>45177.488194444442</v>
      </c>
      <c r="F1266" s="5" t="s">
        <v>7</v>
      </c>
      <c r="G1266" s="4" t="s">
        <v>1076</v>
      </c>
      <c r="H1266" s="4" t="s">
        <v>1055</v>
      </c>
      <c r="I1266" s="4" t="str">
        <f>VLOOKUP(A1266,Effectif!B:J,6,0)</f>
        <v>Hugo MARCHAL</v>
      </c>
      <c r="J1266" s="4" t="str">
        <f>VLOOKUP(A1266,Effectif!B:J,8,0)</f>
        <v>DECB</v>
      </c>
    </row>
    <row r="1267" spans="1:10" x14ac:dyDescent="0.25">
      <c r="A1267" s="4" t="s">
        <v>558</v>
      </c>
      <c r="B1267" s="4">
        <v>1034855859</v>
      </c>
      <c r="C1267" s="4" t="s">
        <v>1081</v>
      </c>
      <c r="D1267" s="59">
        <v>40</v>
      </c>
      <c r="E1267" s="7">
        <v>45177.757638888892</v>
      </c>
      <c r="F1267" s="5" t="s">
        <v>7</v>
      </c>
      <c r="G1267" s="4" t="s">
        <v>1077</v>
      </c>
      <c r="H1267" s="4" t="s">
        <v>1055</v>
      </c>
      <c r="I1267" s="4" t="str">
        <f>VLOOKUP(A1267,Effectif!B:J,6,0)</f>
        <v>Lise DE WITTE</v>
      </c>
      <c r="J1267" s="4" t="str">
        <f>VLOOKUP(A1267,Effectif!B:J,8,0)</f>
        <v>DECB</v>
      </c>
    </row>
    <row r="1268" spans="1:10" x14ac:dyDescent="0.25">
      <c r="A1268" s="4" t="s">
        <v>530</v>
      </c>
      <c r="B1268" s="4">
        <v>1034867532</v>
      </c>
      <c r="C1268" s="4" t="s">
        <v>1056</v>
      </c>
      <c r="D1268" s="59">
        <v>248</v>
      </c>
      <c r="E1268" s="7">
        <v>45177.481249999997</v>
      </c>
      <c r="F1268" s="5" t="s">
        <v>7</v>
      </c>
      <c r="G1268" s="4" t="s">
        <v>1078</v>
      </c>
      <c r="H1268" s="4" t="s">
        <v>1055</v>
      </c>
      <c r="I1268" s="4" t="str">
        <f>VLOOKUP(A1268,Effectif!B:J,6,0)</f>
        <v>Lise DE WITTE</v>
      </c>
      <c r="J1268" s="4" t="str">
        <f>VLOOKUP(A1268,Effectif!B:J,8,0)</f>
        <v>DECB</v>
      </c>
    </row>
    <row r="1269" spans="1:10" x14ac:dyDescent="0.25">
      <c r="A1269" s="4" t="s">
        <v>577</v>
      </c>
      <c r="B1269" s="4">
        <v>1034849455</v>
      </c>
      <c r="C1269" s="25" t="s">
        <v>1058</v>
      </c>
      <c r="D1269" s="59">
        <v>244</v>
      </c>
      <c r="E1269" s="7">
        <v>45177.658333333333</v>
      </c>
      <c r="F1269" s="5" t="s">
        <v>6</v>
      </c>
      <c r="G1269" s="4" t="s">
        <v>1079</v>
      </c>
      <c r="H1269" s="4" t="s">
        <v>1055</v>
      </c>
      <c r="I1269" s="4" t="str">
        <f>VLOOKUP(A1269,Effectif!B:J,6,0)</f>
        <v>Hugo MARCHAL</v>
      </c>
      <c r="J1269" s="4" t="str">
        <f>VLOOKUP(A1269,Effectif!B:J,8,0)</f>
        <v>DECB</v>
      </c>
    </row>
    <row r="1270" spans="1:10" x14ac:dyDescent="0.25">
      <c r="A1270" s="4" t="s">
        <v>544</v>
      </c>
      <c r="B1270" s="4">
        <v>1034854387</v>
      </c>
      <c r="C1270" s="4" t="s">
        <v>1060</v>
      </c>
      <c r="D1270" s="59">
        <v>125.03999999999999</v>
      </c>
      <c r="E1270" s="7">
        <v>45177.78125</v>
      </c>
      <c r="F1270" s="5" t="s">
        <v>6</v>
      </c>
      <c r="G1270" s="4" t="s">
        <v>1080</v>
      </c>
      <c r="H1270" s="4" t="s">
        <v>1055</v>
      </c>
      <c r="I1270" s="4" t="str">
        <f>VLOOKUP(A1270,Effectif!B:J,6,0)</f>
        <v>Lise DE WITTE</v>
      </c>
      <c r="J1270" s="4" t="str">
        <f>VLOOKUP(A1270,Effectif!B:J,8,0)</f>
        <v>DECB</v>
      </c>
    </row>
    <row r="1271" spans="1:10" x14ac:dyDescent="0.25">
      <c r="A1271" s="4" t="s">
        <v>582</v>
      </c>
      <c r="B1271" s="4">
        <v>1034844577</v>
      </c>
      <c r="C1271" s="4" t="s">
        <v>1053</v>
      </c>
      <c r="D1271" s="59">
        <v>175</v>
      </c>
      <c r="E1271" s="7">
        <v>45177.704861111109</v>
      </c>
      <c r="F1271" s="5" t="s">
        <v>6</v>
      </c>
      <c r="G1271" s="4" t="s">
        <v>1054</v>
      </c>
      <c r="H1271" s="4" t="s">
        <v>1055</v>
      </c>
      <c r="I1271" s="4" t="str">
        <f>VLOOKUP(A1271,Effectif!B:J,6,0)</f>
        <v>Hugo MARCHAL</v>
      </c>
      <c r="J1271" s="4" t="str">
        <f>VLOOKUP(A1271,Effectif!B:J,8,0)</f>
        <v>DECB</v>
      </c>
    </row>
    <row r="1272" spans="1:10" x14ac:dyDescent="0.25">
      <c r="A1272" s="4" t="s">
        <v>574</v>
      </c>
      <c r="B1272" s="4">
        <v>1034856408</v>
      </c>
      <c r="C1272" s="25" t="s">
        <v>1058</v>
      </c>
      <c r="D1272" s="59">
        <v>204</v>
      </c>
      <c r="E1272" s="7">
        <v>45177.45416666667</v>
      </c>
      <c r="F1272" s="5" t="s">
        <v>6</v>
      </c>
      <c r="G1272" s="4" t="s">
        <v>1057</v>
      </c>
      <c r="H1272" s="4" t="s">
        <v>1055</v>
      </c>
      <c r="I1272" s="4" t="str">
        <f>VLOOKUP(A1272,Effectif!B:J,6,0)</f>
        <v>Hugo MARCHAL</v>
      </c>
      <c r="J1272" s="4" t="str">
        <f>VLOOKUP(A1272,Effectif!B:J,8,0)</f>
        <v>DECB</v>
      </c>
    </row>
    <row r="1273" spans="1:10" x14ac:dyDescent="0.25">
      <c r="A1273" s="4" t="s">
        <v>577</v>
      </c>
      <c r="B1273" s="4">
        <v>1034852115</v>
      </c>
      <c r="C1273" s="4" t="s">
        <v>1053</v>
      </c>
      <c r="D1273" s="59">
        <v>236.99</v>
      </c>
      <c r="E1273" s="7">
        <v>45177.574999999997</v>
      </c>
      <c r="F1273" s="5" t="s">
        <v>7</v>
      </c>
      <c r="G1273" s="4" t="s">
        <v>1059</v>
      </c>
      <c r="H1273" s="4" t="s">
        <v>1055</v>
      </c>
      <c r="I1273" s="4" t="str">
        <f>VLOOKUP(A1273,Effectif!B:J,6,0)</f>
        <v>Hugo MARCHAL</v>
      </c>
      <c r="J1273" s="4" t="str">
        <f>VLOOKUP(A1273,Effectif!B:J,8,0)</f>
        <v>DECB</v>
      </c>
    </row>
    <row r="1274" spans="1:10" x14ac:dyDescent="0.25">
      <c r="A1274" s="4" t="s">
        <v>579</v>
      </c>
      <c r="B1274" s="4">
        <v>1034866964</v>
      </c>
      <c r="C1274" s="4" t="s">
        <v>1053</v>
      </c>
      <c r="D1274" s="59">
        <v>120</v>
      </c>
      <c r="E1274" s="7">
        <v>45177.45208333333</v>
      </c>
      <c r="F1274" s="5" t="s">
        <v>7</v>
      </c>
      <c r="G1274" s="4" t="s">
        <v>1061</v>
      </c>
      <c r="H1274" s="4" t="s">
        <v>1055</v>
      </c>
      <c r="I1274" s="4" t="str">
        <f>VLOOKUP(A1274,Effectif!B:J,6,0)</f>
        <v>Hugo MARCHAL</v>
      </c>
      <c r="J1274" s="4" t="str">
        <f>VLOOKUP(A1274,Effectif!B:J,8,0)</f>
        <v>DECB</v>
      </c>
    </row>
    <row r="1275" spans="1:10" x14ac:dyDescent="0.25">
      <c r="A1275" s="4" t="s">
        <v>554</v>
      </c>
      <c r="B1275" s="4">
        <v>1034842144</v>
      </c>
      <c r="C1275" s="4" t="s">
        <v>1060</v>
      </c>
      <c r="D1275" s="59">
        <v>124.01</v>
      </c>
      <c r="E1275" s="7">
        <v>45177.463888888888</v>
      </c>
      <c r="F1275" s="5" t="s">
        <v>6</v>
      </c>
      <c r="G1275" s="4" t="s">
        <v>1062</v>
      </c>
      <c r="H1275" s="4" t="s">
        <v>1055</v>
      </c>
      <c r="I1275" s="4" t="str">
        <f>VLOOKUP(A1275,Effectif!B:J,6,0)</f>
        <v>Lise DE WITTE</v>
      </c>
      <c r="J1275" s="4" t="str">
        <f>VLOOKUP(A1275,Effectif!B:J,8,0)</f>
        <v>DECB</v>
      </c>
    </row>
    <row r="1276" spans="1:10" x14ac:dyDescent="0.25">
      <c r="A1276" s="4" t="s">
        <v>557</v>
      </c>
      <c r="B1276" s="4">
        <v>1034856916</v>
      </c>
      <c r="C1276" s="4" t="s">
        <v>1067</v>
      </c>
      <c r="D1276" s="59">
        <v>79.16</v>
      </c>
      <c r="E1276" s="7">
        <v>45177.551388888889</v>
      </c>
      <c r="F1276" s="5" t="s">
        <v>6</v>
      </c>
      <c r="G1276" s="4" t="s">
        <v>1063</v>
      </c>
      <c r="H1276" s="4" t="s">
        <v>1055</v>
      </c>
      <c r="I1276" s="4" t="str">
        <f>VLOOKUP(A1276,Effectif!B:J,6,0)</f>
        <v>Lise DE WITTE</v>
      </c>
      <c r="J1276" s="4" t="str">
        <f>VLOOKUP(A1276,Effectif!B:J,8,0)</f>
        <v>DECB</v>
      </c>
    </row>
    <row r="1277" spans="1:10" x14ac:dyDescent="0.25">
      <c r="A1277" s="4" t="s">
        <v>555</v>
      </c>
      <c r="B1277" s="4">
        <v>1034850750</v>
      </c>
      <c r="C1277" s="4" t="s">
        <v>1069</v>
      </c>
      <c r="D1277" s="59">
        <v>132</v>
      </c>
      <c r="E1277" s="7">
        <v>45177.480555555558</v>
      </c>
      <c r="F1277" s="5" t="s">
        <v>6</v>
      </c>
      <c r="G1277" s="4" t="s">
        <v>1064</v>
      </c>
      <c r="H1277" s="4" t="s">
        <v>1055</v>
      </c>
      <c r="I1277" s="4" t="str">
        <f>VLOOKUP(A1277,Effectif!B:J,6,0)</f>
        <v>Lise DE WITTE</v>
      </c>
      <c r="J1277" s="4" t="str">
        <f>VLOOKUP(A1277,Effectif!B:J,8,0)</f>
        <v>DECB</v>
      </c>
    </row>
    <row r="1278" spans="1:10" x14ac:dyDescent="0.25">
      <c r="A1278" s="4" t="s">
        <v>558</v>
      </c>
      <c r="B1278" s="4">
        <v>1034861149</v>
      </c>
      <c r="C1278" s="4" t="s">
        <v>1071</v>
      </c>
      <c r="D1278" s="59">
        <v>134</v>
      </c>
      <c r="E1278" s="7">
        <v>45177.688194444447</v>
      </c>
      <c r="F1278" s="5" t="s">
        <v>6</v>
      </c>
      <c r="G1278" s="4" t="s">
        <v>1065</v>
      </c>
      <c r="H1278" s="4" t="s">
        <v>1055</v>
      </c>
      <c r="I1278" s="4" t="str">
        <f>VLOOKUP(A1278,Effectif!B:J,6,0)</f>
        <v>Lise DE WITTE</v>
      </c>
      <c r="J1278" s="4" t="str">
        <f>VLOOKUP(A1278,Effectif!B:J,8,0)</f>
        <v>DECB</v>
      </c>
    </row>
    <row r="1279" spans="1:10" x14ac:dyDescent="0.25">
      <c r="A1279" s="4" t="s">
        <v>552</v>
      </c>
      <c r="B1279" s="4">
        <v>1034855641</v>
      </c>
      <c r="C1279" s="4" t="s">
        <v>1056</v>
      </c>
      <c r="D1279" s="59">
        <v>238</v>
      </c>
      <c r="E1279" s="7">
        <v>45177.736111111109</v>
      </c>
      <c r="F1279" s="5" t="s">
        <v>6</v>
      </c>
      <c r="G1279" s="4" t="s">
        <v>1066</v>
      </c>
      <c r="H1279" s="4" t="s">
        <v>1055</v>
      </c>
      <c r="I1279" s="4" t="str">
        <f>VLOOKUP(A1279,Effectif!B:J,6,0)</f>
        <v>Lise DE WITTE</v>
      </c>
      <c r="J1279" s="4" t="str">
        <f>VLOOKUP(A1279,Effectif!B:J,8,0)</f>
        <v>DECB</v>
      </c>
    </row>
    <row r="1280" spans="1:10" x14ac:dyDescent="0.25">
      <c r="A1280" s="4" t="s">
        <v>544</v>
      </c>
      <c r="B1280" s="4">
        <v>1034854754</v>
      </c>
      <c r="C1280" s="4" t="s">
        <v>1060</v>
      </c>
      <c r="D1280" s="59">
        <v>115.37</v>
      </c>
      <c r="E1280" s="7">
        <v>45177.761111111111</v>
      </c>
      <c r="F1280" s="5" t="s">
        <v>6</v>
      </c>
      <c r="G1280" s="4" t="s">
        <v>1068</v>
      </c>
      <c r="H1280" s="4" t="s">
        <v>1055</v>
      </c>
      <c r="I1280" s="4" t="str">
        <f>VLOOKUP(A1280,Effectif!B:J,6,0)</f>
        <v>Lise DE WITTE</v>
      </c>
      <c r="J1280" s="4" t="str">
        <f>VLOOKUP(A1280,Effectif!B:J,8,0)</f>
        <v>DECB</v>
      </c>
    </row>
    <row r="1281" spans="1:10" x14ac:dyDescent="0.25">
      <c r="A1281" s="4" t="s">
        <v>558</v>
      </c>
      <c r="B1281" s="4">
        <v>1034857293</v>
      </c>
      <c r="C1281" s="4" t="s">
        <v>1056</v>
      </c>
      <c r="D1281" s="59">
        <v>179</v>
      </c>
      <c r="E1281" s="7">
        <v>45177.559027777781</v>
      </c>
      <c r="F1281" s="5" t="s">
        <v>6</v>
      </c>
      <c r="G1281" s="4" t="s">
        <v>1070</v>
      </c>
      <c r="H1281" s="4" t="s">
        <v>1055</v>
      </c>
      <c r="I1281" s="4" t="str">
        <f>VLOOKUP(A1281,Effectif!B:J,6,0)</f>
        <v>Lise DE WITTE</v>
      </c>
      <c r="J1281" s="4" t="str">
        <f>VLOOKUP(A1281,Effectif!B:J,8,0)</f>
        <v>DECB</v>
      </c>
    </row>
    <row r="1282" spans="1:10" x14ac:dyDescent="0.25">
      <c r="A1282" s="4" t="s">
        <v>530</v>
      </c>
      <c r="B1282" s="4">
        <v>1034854923</v>
      </c>
      <c r="C1282" s="4" t="s">
        <v>1071</v>
      </c>
      <c r="D1282" s="59">
        <v>98.77000000000001</v>
      </c>
      <c r="E1282" s="7">
        <v>45177.760416666664</v>
      </c>
      <c r="F1282" s="5" t="s">
        <v>6</v>
      </c>
      <c r="G1282" s="4" t="s">
        <v>1072</v>
      </c>
      <c r="H1282" s="4" t="s">
        <v>1055</v>
      </c>
      <c r="I1282" s="4" t="str">
        <f>VLOOKUP(A1282,Effectif!B:J,6,0)</f>
        <v>Lise DE WITTE</v>
      </c>
      <c r="J1282" s="4" t="str">
        <f>VLOOKUP(A1282,Effectif!B:J,8,0)</f>
        <v>DECB</v>
      </c>
    </row>
    <row r="1283" spans="1:10" x14ac:dyDescent="0.25">
      <c r="A1283" s="4" t="s">
        <v>577</v>
      </c>
      <c r="B1283" s="4">
        <v>1034848722</v>
      </c>
      <c r="C1283" s="4" t="s">
        <v>1067</v>
      </c>
      <c r="D1283" s="59">
        <v>147</v>
      </c>
      <c r="E1283" s="7">
        <v>45177.763888888891</v>
      </c>
      <c r="F1283" s="5" t="s">
        <v>6</v>
      </c>
      <c r="G1283" s="4" t="s">
        <v>1073</v>
      </c>
      <c r="H1283" s="4" t="s">
        <v>1055</v>
      </c>
      <c r="I1283" s="4" t="str">
        <f>VLOOKUP(A1283,Effectif!B:J,6,0)</f>
        <v>Hugo MARCHAL</v>
      </c>
      <c r="J1283" s="4" t="str">
        <f>VLOOKUP(A1283,Effectif!B:J,8,0)</f>
        <v>DECB</v>
      </c>
    </row>
    <row r="1284" spans="1:10" x14ac:dyDescent="0.25">
      <c r="A1284" s="4" t="s">
        <v>573</v>
      </c>
      <c r="B1284" s="4">
        <v>1034845567</v>
      </c>
      <c r="C1284" s="4" t="s">
        <v>1069</v>
      </c>
      <c r="D1284" s="59">
        <v>220</v>
      </c>
      <c r="E1284" s="7">
        <v>45177.707638888889</v>
      </c>
      <c r="F1284" s="5" t="s">
        <v>7</v>
      </c>
      <c r="G1284" s="4" t="s">
        <v>1074</v>
      </c>
      <c r="H1284" s="4" t="s">
        <v>1055</v>
      </c>
      <c r="I1284" s="4" t="str">
        <f>VLOOKUP(A1284,Effectif!B:J,6,0)</f>
        <v>Hugo MARCHAL</v>
      </c>
      <c r="J1284" s="4" t="str">
        <f>VLOOKUP(A1284,Effectif!B:J,8,0)</f>
        <v>DECB</v>
      </c>
    </row>
    <row r="1285" spans="1:10" x14ac:dyDescent="0.25">
      <c r="A1285" s="4" t="s">
        <v>554</v>
      </c>
      <c r="B1285" s="4">
        <v>1034863233</v>
      </c>
      <c r="C1285" s="4" t="s">
        <v>1067</v>
      </c>
      <c r="D1285" s="59">
        <v>159.94</v>
      </c>
      <c r="E1285" s="7">
        <v>45177.443749999999</v>
      </c>
      <c r="F1285" s="5" t="s">
        <v>6</v>
      </c>
      <c r="G1285" s="4" t="s">
        <v>1075</v>
      </c>
      <c r="H1285" s="4" t="s">
        <v>1055</v>
      </c>
      <c r="I1285" s="4" t="str">
        <f>VLOOKUP(A1285,Effectif!B:J,6,0)</f>
        <v>Lise DE WITTE</v>
      </c>
      <c r="J1285" s="4" t="str">
        <f>VLOOKUP(A1285,Effectif!B:J,8,0)</f>
        <v>DECB</v>
      </c>
    </row>
    <row r="1286" spans="1:10" x14ac:dyDescent="0.25">
      <c r="A1286" s="4" t="s">
        <v>574</v>
      </c>
      <c r="B1286" s="4">
        <v>1034845847</v>
      </c>
      <c r="C1286" s="4" t="s">
        <v>1071</v>
      </c>
      <c r="D1286" s="59">
        <v>178</v>
      </c>
      <c r="E1286" s="7">
        <v>45177.440972222219</v>
      </c>
      <c r="F1286" s="5" t="s">
        <v>6</v>
      </c>
      <c r="G1286" s="4" t="s">
        <v>1076</v>
      </c>
      <c r="H1286" s="4" t="s">
        <v>1055</v>
      </c>
      <c r="I1286" s="4" t="str">
        <f>VLOOKUP(A1286,Effectif!B:J,6,0)</f>
        <v>Hugo MARCHAL</v>
      </c>
      <c r="J1286" s="4" t="str">
        <f>VLOOKUP(A1286,Effectif!B:J,8,0)</f>
        <v>DECB</v>
      </c>
    </row>
    <row r="1287" spans="1:10" x14ac:dyDescent="0.25">
      <c r="A1287" s="4" t="s">
        <v>556</v>
      </c>
      <c r="B1287" s="4">
        <v>1034865784</v>
      </c>
      <c r="C1287" s="4" t="s">
        <v>1071</v>
      </c>
      <c r="D1287" s="59">
        <v>120</v>
      </c>
      <c r="E1287" s="7">
        <v>45177.634027777778</v>
      </c>
      <c r="F1287" s="5" t="s">
        <v>6</v>
      </c>
      <c r="G1287" s="4" t="s">
        <v>1077</v>
      </c>
      <c r="H1287" s="4" t="s">
        <v>1055</v>
      </c>
      <c r="I1287" s="4" t="str">
        <f>VLOOKUP(A1287,Effectif!B:J,6,0)</f>
        <v>Lise DE WITTE</v>
      </c>
      <c r="J1287" s="4" t="str">
        <f>VLOOKUP(A1287,Effectif!B:J,8,0)</f>
        <v>DECB</v>
      </c>
    </row>
    <row r="1288" spans="1:10" x14ac:dyDescent="0.25">
      <c r="A1288" s="4" t="s">
        <v>530</v>
      </c>
      <c r="B1288" s="4">
        <v>1034856040</v>
      </c>
      <c r="C1288" s="4" t="s">
        <v>1081</v>
      </c>
      <c r="D1288" s="59">
        <v>172</v>
      </c>
      <c r="E1288" s="7">
        <v>45177.480555555558</v>
      </c>
      <c r="F1288" s="5" t="s">
        <v>7</v>
      </c>
      <c r="G1288" s="4" t="s">
        <v>1078</v>
      </c>
      <c r="H1288" s="4" t="s">
        <v>1055</v>
      </c>
      <c r="I1288" s="4" t="str">
        <f>VLOOKUP(A1288,Effectif!B:J,6,0)</f>
        <v>Lise DE WITTE</v>
      </c>
      <c r="J1288" s="4" t="str">
        <f>VLOOKUP(A1288,Effectif!B:J,8,0)</f>
        <v>DECB</v>
      </c>
    </row>
    <row r="1289" spans="1:10" x14ac:dyDescent="0.25">
      <c r="A1289" s="4" t="s">
        <v>544</v>
      </c>
      <c r="B1289" s="4">
        <v>1034866754</v>
      </c>
      <c r="C1289" s="4" t="s">
        <v>1071</v>
      </c>
      <c r="D1289" s="59">
        <v>131</v>
      </c>
      <c r="E1289" s="7">
        <v>45177.622916666667</v>
      </c>
      <c r="F1289" s="5" t="s">
        <v>6</v>
      </c>
      <c r="G1289" s="4" t="s">
        <v>1079</v>
      </c>
      <c r="H1289" s="4" t="s">
        <v>1055</v>
      </c>
      <c r="I1289" s="4" t="str">
        <f>VLOOKUP(A1289,Effectif!B:J,6,0)</f>
        <v>Lise DE WITTE</v>
      </c>
      <c r="J1289" s="4" t="str">
        <f>VLOOKUP(A1289,Effectif!B:J,8,0)</f>
        <v>DECB</v>
      </c>
    </row>
    <row r="1290" spans="1:10" x14ac:dyDescent="0.25">
      <c r="A1290" s="4" t="s">
        <v>552</v>
      </c>
      <c r="B1290" s="4">
        <v>1034855606</v>
      </c>
      <c r="C1290" s="4" t="s">
        <v>1071</v>
      </c>
      <c r="D1290" s="59">
        <v>107.16</v>
      </c>
      <c r="E1290" s="7">
        <v>45177.75277777778</v>
      </c>
      <c r="F1290" s="5" t="s">
        <v>6</v>
      </c>
      <c r="G1290" s="4" t="s">
        <v>1080</v>
      </c>
      <c r="H1290" s="4" t="s">
        <v>1055</v>
      </c>
      <c r="I1290" s="4" t="str">
        <f>VLOOKUP(A1290,Effectif!B:J,6,0)</f>
        <v>Lise DE WITTE</v>
      </c>
      <c r="J1290" s="4" t="str">
        <f>VLOOKUP(A1290,Effectif!B:J,8,0)</f>
        <v>DECB</v>
      </c>
    </row>
    <row r="1291" spans="1:10" x14ac:dyDescent="0.25">
      <c r="A1291" s="4" t="s">
        <v>562</v>
      </c>
      <c r="B1291" s="4">
        <v>1034849771</v>
      </c>
      <c r="C1291" s="4" t="s">
        <v>1071</v>
      </c>
      <c r="D1291" s="59">
        <v>189.85</v>
      </c>
      <c r="E1291" s="7">
        <v>45177.493055555555</v>
      </c>
      <c r="F1291" s="5" t="s">
        <v>6</v>
      </c>
      <c r="G1291" s="4" t="s">
        <v>1054</v>
      </c>
      <c r="H1291" s="4" t="s">
        <v>1055</v>
      </c>
      <c r="I1291" s="4" t="str">
        <f>VLOOKUP(A1291,Effectif!B:J,6,0)</f>
        <v>Lise DE WITTE</v>
      </c>
      <c r="J1291" s="4" t="str">
        <f>VLOOKUP(A1291,Effectif!B:J,8,0)</f>
        <v>DECB</v>
      </c>
    </row>
    <row r="1292" spans="1:10" x14ac:dyDescent="0.25">
      <c r="A1292" s="4" t="s">
        <v>538</v>
      </c>
      <c r="B1292" s="4">
        <v>1034853629</v>
      </c>
      <c r="C1292" s="4" t="s">
        <v>1067</v>
      </c>
      <c r="D1292" s="59">
        <v>97.23</v>
      </c>
      <c r="E1292" s="7">
        <v>45177.673611111109</v>
      </c>
      <c r="F1292" s="5" t="s">
        <v>6</v>
      </c>
      <c r="G1292" s="4" t="s">
        <v>1057</v>
      </c>
      <c r="H1292" s="4" t="s">
        <v>1055</v>
      </c>
      <c r="I1292" s="4" t="str">
        <f>VLOOKUP(A1292,Effectif!B:J,6,0)</f>
        <v>Lise DE WITTE</v>
      </c>
      <c r="J1292" s="4" t="str">
        <f>VLOOKUP(A1292,Effectif!B:J,8,0)</f>
        <v>DECB</v>
      </c>
    </row>
    <row r="1293" spans="1:10" x14ac:dyDescent="0.25">
      <c r="A1293" s="4" t="s">
        <v>589</v>
      </c>
      <c r="B1293" s="4">
        <v>1034846633</v>
      </c>
      <c r="C1293" s="5" t="s">
        <v>1082</v>
      </c>
      <c r="D1293" s="59">
        <v>166</v>
      </c>
      <c r="E1293" s="7">
        <v>45177.57916666667</v>
      </c>
      <c r="F1293" s="5" t="s">
        <v>6</v>
      </c>
      <c r="G1293" s="4" t="s">
        <v>1059</v>
      </c>
      <c r="H1293" s="4" t="s">
        <v>1055</v>
      </c>
      <c r="I1293" s="4" t="str">
        <f>VLOOKUP(A1293,Effectif!B:J,6,0)</f>
        <v>Hugo MARCHAL</v>
      </c>
      <c r="J1293" s="4" t="str">
        <f>VLOOKUP(A1293,Effectif!B:J,8,0)</f>
        <v>DECB</v>
      </c>
    </row>
    <row r="1294" spans="1:10" x14ac:dyDescent="0.25">
      <c r="A1294" s="4" t="s">
        <v>531</v>
      </c>
      <c r="B1294" s="4">
        <v>1034853927</v>
      </c>
      <c r="C1294" s="5" t="s">
        <v>1082</v>
      </c>
      <c r="D1294" s="59">
        <v>192</v>
      </c>
      <c r="E1294" s="7">
        <v>45177.59097222222</v>
      </c>
      <c r="F1294" s="5" t="s">
        <v>6</v>
      </c>
      <c r="G1294" s="4" t="s">
        <v>1061</v>
      </c>
      <c r="H1294" s="4" t="s">
        <v>1055</v>
      </c>
      <c r="I1294" s="4" t="str">
        <f>VLOOKUP(A1294,Effectif!B:J,6,0)</f>
        <v>Lise DE WITTE</v>
      </c>
      <c r="J1294" s="4" t="str">
        <f>VLOOKUP(A1294,Effectif!B:J,8,0)</f>
        <v>DECB</v>
      </c>
    </row>
    <row r="1295" spans="1:10" x14ac:dyDescent="0.25">
      <c r="A1295" s="4" t="s">
        <v>588</v>
      </c>
      <c r="B1295" s="4">
        <v>1034860479</v>
      </c>
      <c r="C1295" s="5" t="s">
        <v>1082</v>
      </c>
      <c r="D1295" s="59">
        <v>106</v>
      </c>
      <c r="E1295" s="7">
        <v>45177.669444444444</v>
      </c>
      <c r="F1295" s="5" t="s">
        <v>6</v>
      </c>
      <c r="G1295" s="4" t="s">
        <v>1062</v>
      </c>
      <c r="H1295" s="4" t="s">
        <v>1055</v>
      </c>
      <c r="I1295" s="4" t="str">
        <f>VLOOKUP(A1295,Effectif!B:J,6,0)</f>
        <v>Hugo MARCHAL</v>
      </c>
      <c r="J1295" s="4" t="str">
        <f>VLOOKUP(A1295,Effectif!B:J,8,0)</f>
        <v>DECB</v>
      </c>
    </row>
    <row r="1296" spans="1:10" x14ac:dyDescent="0.25">
      <c r="A1296" s="4" t="s">
        <v>557</v>
      </c>
      <c r="B1296" s="4">
        <v>1034857096</v>
      </c>
      <c r="C1296" s="5" t="s">
        <v>1082</v>
      </c>
      <c r="D1296" s="59">
        <v>126</v>
      </c>
      <c r="E1296" s="7">
        <v>45177.773611111108</v>
      </c>
      <c r="F1296" s="5" t="s">
        <v>6</v>
      </c>
      <c r="G1296" s="4" t="s">
        <v>1063</v>
      </c>
      <c r="H1296" s="4" t="s">
        <v>1055</v>
      </c>
      <c r="I1296" s="4" t="str">
        <f>VLOOKUP(A1296,Effectif!B:J,6,0)</f>
        <v>Lise DE WITTE</v>
      </c>
      <c r="J1296" s="4" t="str">
        <f>VLOOKUP(A1296,Effectif!B:J,8,0)</f>
        <v>DECB</v>
      </c>
    </row>
    <row r="1297" spans="1:10" x14ac:dyDescent="0.25">
      <c r="A1297" s="4" t="s">
        <v>573</v>
      </c>
      <c r="B1297" s="4">
        <v>1034842527</v>
      </c>
      <c r="C1297" s="5" t="s">
        <v>1082</v>
      </c>
      <c r="D1297" s="59">
        <v>114</v>
      </c>
      <c r="E1297" s="7">
        <v>45177.713888888888</v>
      </c>
      <c r="F1297" s="5" t="s">
        <v>6</v>
      </c>
      <c r="G1297" s="4" t="s">
        <v>1064</v>
      </c>
      <c r="H1297" s="4" t="s">
        <v>1055</v>
      </c>
      <c r="I1297" s="4" t="str">
        <f>VLOOKUP(A1297,Effectif!B:J,6,0)</f>
        <v>Hugo MARCHAL</v>
      </c>
      <c r="J1297" s="4" t="str">
        <f>VLOOKUP(A1297,Effectif!B:J,8,0)</f>
        <v>DECB</v>
      </c>
    </row>
    <row r="1298" spans="1:10" x14ac:dyDescent="0.25">
      <c r="A1298" s="4" t="s">
        <v>537</v>
      </c>
      <c r="B1298" s="4">
        <v>1034843067</v>
      </c>
      <c r="C1298" s="5" t="s">
        <v>1082</v>
      </c>
      <c r="D1298" s="59">
        <v>80</v>
      </c>
      <c r="E1298" s="7">
        <v>45177.423611111109</v>
      </c>
      <c r="F1298" s="5" t="s">
        <v>6</v>
      </c>
      <c r="G1298" s="4" t="s">
        <v>1065</v>
      </c>
      <c r="H1298" s="4" t="s">
        <v>1055</v>
      </c>
      <c r="I1298" s="4" t="str">
        <f>VLOOKUP(A1298,Effectif!B:J,6,0)</f>
        <v>Lise DE WITTE</v>
      </c>
      <c r="J1298" s="4" t="str">
        <f>VLOOKUP(A1298,Effectif!B:J,8,0)</f>
        <v>DECB</v>
      </c>
    </row>
    <row r="1299" spans="1:10" x14ac:dyDescent="0.25">
      <c r="A1299" s="4" t="s">
        <v>552</v>
      </c>
      <c r="B1299" s="4">
        <v>1034845299</v>
      </c>
      <c r="C1299" s="5" t="s">
        <v>1082</v>
      </c>
      <c r="D1299" s="59">
        <v>94.88</v>
      </c>
      <c r="E1299" s="7">
        <v>45177.6875</v>
      </c>
      <c r="F1299" s="5" t="s">
        <v>6</v>
      </c>
      <c r="G1299" s="4" t="s">
        <v>1066</v>
      </c>
      <c r="H1299" s="4" t="s">
        <v>1055</v>
      </c>
      <c r="I1299" s="4" t="str">
        <f>VLOOKUP(A1299,Effectif!B:J,6,0)</f>
        <v>Lise DE WITTE</v>
      </c>
      <c r="J1299" s="4" t="str">
        <f>VLOOKUP(A1299,Effectif!B:J,8,0)</f>
        <v>DECB</v>
      </c>
    </row>
    <row r="1300" spans="1:10" x14ac:dyDescent="0.25">
      <c r="A1300" s="4" t="s">
        <v>589</v>
      </c>
      <c r="B1300" s="4">
        <v>1034852556</v>
      </c>
      <c r="C1300" s="4" t="s">
        <v>1081</v>
      </c>
      <c r="D1300" s="59">
        <v>66.760000000000005</v>
      </c>
      <c r="E1300" s="7">
        <v>45177.552083333336</v>
      </c>
      <c r="F1300" s="5" t="s">
        <v>7</v>
      </c>
      <c r="G1300" s="4" t="s">
        <v>1068</v>
      </c>
      <c r="H1300" s="4" t="s">
        <v>1055</v>
      </c>
      <c r="I1300" s="4" t="str">
        <f>VLOOKUP(A1300,Effectif!B:J,6,0)</f>
        <v>Hugo MARCHAL</v>
      </c>
      <c r="J1300" s="4" t="str">
        <f>VLOOKUP(A1300,Effectif!B:J,8,0)</f>
        <v>DECB</v>
      </c>
    </row>
    <row r="1301" spans="1:10" x14ac:dyDescent="0.25">
      <c r="A1301" s="4" t="s">
        <v>552</v>
      </c>
      <c r="B1301" s="4">
        <v>1034857011</v>
      </c>
      <c r="C1301" s="4" t="s">
        <v>1056</v>
      </c>
      <c r="D1301" s="59">
        <v>118.86</v>
      </c>
      <c r="E1301" s="7">
        <v>45177.714583333334</v>
      </c>
      <c r="F1301" s="5" t="s">
        <v>7</v>
      </c>
      <c r="G1301" s="4" t="s">
        <v>1070</v>
      </c>
      <c r="H1301" s="4" t="s">
        <v>1055</v>
      </c>
      <c r="I1301" s="4" t="str">
        <f>VLOOKUP(A1301,Effectif!B:J,6,0)</f>
        <v>Lise DE WITTE</v>
      </c>
      <c r="J1301" s="4" t="str">
        <f>VLOOKUP(A1301,Effectif!B:J,8,0)</f>
        <v>DECB</v>
      </c>
    </row>
    <row r="1302" spans="1:10" x14ac:dyDescent="0.25">
      <c r="A1302" s="4" t="s">
        <v>555</v>
      </c>
      <c r="B1302" s="4">
        <v>1034847721</v>
      </c>
      <c r="C1302" s="25" t="s">
        <v>1058</v>
      </c>
      <c r="D1302" s="59">
        <v>126</v>
      </c>
      <c r="E1302" s="7">
        <v>45177.568749999999</v>
      </c>
      <c r="F1302" s="5" t="s">
        <v>6</v>
      </c>
      <c r="G1302" s="4" t="s">
        <v>1072</v>
      </c>
      <c r="H1302" s="4" t="s">
        <v>1055</v>
      </c>
      <c r="I1302" s="4" t="str">
        <f>VLOOKUP(A1302,Effectif!B:J,6,0)</f>
        <v>Lise DE WITTE</v>
      </c>
      <c r="J1302" s="4" t="str">
        <f>VLOOKUP(A1302,Effectif!B:J,8,0)</f>
        <v>DECB</v>
      </c>
    </row>
    <row r="1303" spans="1:10" x14ac:dyDescent="0.25">
      <c r="A1303" s="4" t="s">
        <v>538</v>
      </c>
      <c r="B1303" s="4">
        <v>1034850420</v>
      </c>
      <c r="C1303" s="4" t="s">
        <v>1060</v>
      </c>
      <c r="D1303" s="59">
        <v>399.05</v>
      </c>
      <c r="E1303" s="7">
        <v>45177.486111111109</v>
      </c>
      <c r="F1303" s="5" t="s">
        <v>6</v>
      </c>
      <c r="G1303" s="4" t="s">
        <v>1073</v>
      </c>
      <c r="H1303" s="4" t="s">
        <v>1055</v>
      </c>
      <c r="I1303" s="4" t="str">
        <f>VLOOKUP(A1303,Effectif!B:J,6,0)</f>
        <v>Lise DE WITTE</v>
      </c>
      <c r="J1303" s="4" t="str">
        <f>VLOOKUP(A1303,Effectif!B:J,8,0)</f>
        <v>DECB</v>
      </c>
    </row>
    <row r="1304" spans="1:10" x14ac:dyDescent="0.25">
      <c r="A1304" s="4" t="s">
        <v>573</v>
      </c>
      <c r="B1304" s="4">
        <v>1034843601</v>
      </c>
      <c r="C1304" s="4" t="s">
        <v>1053</v>
      </c>
      <c r="D1304" s="59">
        <v>33</v>
      </c>
      <c r="E1304" s="7">
        <v>45177.458333333336</v>
      </c>
      <c r="F1304" s="5" t="s">
        <v>6</v>
      </c>
      <c r="G1304" s="4" t="s">
        <v>1074</v>
      </c>
      <c r="H1304" s="4" t="s">
        <v>1055</v>
      </c>
      <c r="I1304" s="4" t="str">
        <f>VLOOKUP(A1304,Effectif!B:J,6,0)</f>
        <v>Hugo MARCHAL</v>
      </c>
      <c r="J1304" s="4" t="str">
        <f>VLOOKUP(A1304,Effectif!B:J,8,0)</f>
        <v>DECB</v>
      </c>
    </row>
    <row r="1305" spans="1:10" x14ac:dyDescent="0.25">
      <c r="A1305" s="4" t="s">
        <v>562</v>
      </c>
      <c r="B1305" s="4">
        <v>1034865346</v>
      </c>
      <c r="C1305" s="25" t="s">
        <v>1058</v>
      </c>
      <c r="D1305" s="59">
        <v>67</v>
      </c>
      <c r="E1305" s="7">
        <v>45177.501388888886</v>
      </c>
      <c r="F1305" s="5" t="s">
        <v>6</v>
      </c>
      <c r="G1305" s="4" t="s">
        <v>1075</v>
      </c>
      <c r="H1305" s="4" t="s">
        <v>1055</v>
      </c>
      <c r="I1305" s="4" t="str">
        <f>VLOOKUP(A1305,Effectif!B:J,6,0)</f>
        <v>Lise DE WITTE</v>
      </c>
      <c r="J1305" s="4" t="str">
        <f>VLOOKUP(A1305,Effectif!B:J,8,0)</f>
        <v>DECB</v>
      </c>
    </row>
    <row r="1306" spans="1:10" x14ac:dyDescent="0.25">
      <c r="A1306" s="4" t="s">
        <v>538</v>
      </c>
      <c r="B1306" s="4">
        <v>1034847084</v>
      </c>
      <c r="C1306" s="4" t="s">
        <v>1053</v>
      </c>
      <c r="D1306" s="59">
        <v>181</v>
      </c>
      <c r="E1306" s="7">
        <v>45177.609722222223</v>
      </c>
      <c r="F1306" s="5" t="s">
        <v>7</v>
      </c>
      <c r="G1306" s="4" t="s">
        <v>1076</v>
      </c>
      <c r="H1306" s="4" t="s">
        <v>1055</v>
      </c>
      <c r="I1306" s="4" t="str">
        <f>VLOOKUP(A1306,Effectif!B:J,6,0)</f>
        <v>Lise DE WITTE</v>
      </c>
      <c r="J1306" s="4" t="str">
        <f>VLOOKUP(A1306,Effectif!B:J,8,0)</f>
        <v>DECB</v>
      </c>
    </row>
    <row r="1307" spans="1:10" x14ac:dyDescent="0.25">
      <c r="A1307" s="4" t="s">
        <v>530</v>
      </c>
      <c r="B1307" s="4">
        <v>1034852694</v>
      </c>
      <c r="C1307" s="4" t="s">
        <v>1053</v>
      </c>
      <c r="D1307" s="59">
        <v>244</v>
      </c>
      <c r="E1307" s="7">
        <v>45177.479861111111</v>
      </c>
      <c r="F1307" s="5" t="s">
        <v>7</v>
      </c>
      <c r="G1307" s="4" t="s">
        <v>1077</v>
      </c>
      <c r="H1307" s="4" t="s">
        <v>1055</v>
      </c>
      <c r="I1307" s="4" t="str">
        <f>VLOOKUP(A1307,Effectif!B:J,6,0)</f>
        <v>Lise DE WITTE</v>
      </c>
      <c r="J1307" s="4" t="str">
        <f>VLOOKUP(A1307,Effectif!B:J,8,0)</f>
        <v>DECB</v>
      </c>
    </row>
    <row r="1308" spans="1:10" x14ac:dyDescent="0.25">
      <c r="A1308" s="4" t="s">
        <v>577</v>
      </c>
      <c r="B1308" s="4">
        <v>1034849281</v>
      </c>
      <c r="C1308" s="4" t="s">
        <v>1060</v>
      </c>
      <c r="D1308" s="59">
        <v>60</v>
      </c>
      <c r="E1308" s="7">
        <v>45177.677777777775</v>
      </c>
      <c r="F1308" s="5" t="s">
        <v>7</v>
      </c>
      <c r="G1308" s="4" t="s">
        <v>1078</v>
      </c>
      <c r="H1308" s="4" t="s">
        <v>1055</v>
      </c>
      <c r="I1308" s="4" t="str">
        <f>VLOOKUP(A1308,Effectif!B:J,6,0)</f>
        <v>Hugo MARCHAL</v>
      </c>
      <c r="J1308" s="4" t="str">
        <f>VLOOKUP(A1308,Effectif!B:J,8,0)</f>
        <v>DECB</v>
      </c>
    </row>
    <row r="1309" spans="1:10" x14ac:dyDescent="0.25">
      <c r="A1309" s="4" t="s">
        <v>572</v>
      </c>
      <c r="B1309" s="4">
        <v>1034848983</v>
      </c>
      <c r="C1309" s="4" t="s">
        <v>1067</v>
      </c>
      <c r="D1309" s="59">
        <v>197</v>
      </c>
      <c r="E1309" s="7">
        <v>45177.442361111112</v>
      </c>
      <c r="F1309" s="5" t="s">
        <v>6</v>
      </c>
      <c r="G1309" s="4" t="s">
        <v>1079</v>
      </c>
      <c r="H1309" s="4" t="s">
        <v>1055</v>
      </c>
      <c r="I1309" s="4" t="str">
        <f>VLOOKUP(A1309,Effectif!B:J,6,0)</f>
        <v>Lise DE WITTE</v>
      </c>
      <c r="J1309" s="4" t="str">
        <f>VLOOKUP(A1309,Effectif!B:J,8,0)</f>
        <v>DECB</v>
      </c>
    </row>
    <row r="1310" spans="1:10" x14ac:dyDescent="0.25">
      <c r="A1310" s="4" t="s">
        <v>552</v>
      </c>
      <c r="B1310" s="4">
        <v>1034862384</v>
      </c>
      <c r="C1310" s="4" t="s">
        <v>1069</v>
      </c>
      <c r="D1310" s="59">
        <v>143.70999999999998</v>
      </c>
      <c r="E1310" s="7">
        <v>45177.598611111112</v>
      </c>
      <c r="F1310" s="5" t="s">
        <v>6</v>
      </c>
      <c r="G1310" s="4" t="s">
        <v>1080</v>
      </c>
      <c r="H1310" s="4" t="s">
        <v>1055</v>
      </c>
      <c r="I1310" s="4" t="str">
        <f>VLOOKUP(A1310,Effectif!B:J,6,0)</f>
        <v>Lise DE WITTE</v>
      </c>
      <c r="J1310" s="4" t="str">
        <f>VLOOKUP(A1310,Effectif!B:J,8,0)</f>
        <v>DECB</v>
      </c>
    </row>
    <row r="1311" spans="1:10" x14ac:dyDescent="0.25">
      <c r="A1311" s="4" t="s">
        <v>557</v>
      </c>
      <c r="B1311" s="4">
        <v>1034852089</v>
      </c>
      <c r="C1311" s="4" t="s">
        <v>1071</v>
      </c>
      <c r="D1311" s="59">
        <v>92</v>
      </c>
      <c r="E1311" s="7">
        <v>45177.678472222222</v>
      </c>
      <c r="F1311" s="5" t="s">
        <v>6</v>
      </c>
      <c r="G1311" s="4" t="s">
        <v>1054</v>
      </c>
      <c r="H1311" s="4" t="s">
        <v>1055</v>
      </c>
      <c r="I1311" s="4" t="str">
        <f>VLOOKUP(A1311,Effectif!B:J,6,0)</f>
        <v>Lise DE WITTE</v>
      </c>
      <c r="J1311" s="4" t="str">
        <f>VLOOKUP(A1311,Effectif!B:J,8,0)</f>
        <v>DECB</v>
      </c>
    </row>
    <row r="1312" spans="1:10" x14ac:dyDescent="0.25">
      <c r="A1312" s="4" t="s">
        <v>558</v>
      </c>
      <c r="B1312" s="4">
        <v>1034852885</v>
      </c>
      <c r="C1312" s="4" t="s">
        <v>1056</v>
      </c>
      <c r="D1312" s="59">
        <v>145.03</v>
      </c>
      <c r="E1312" s="7">
        <v>45177.651388888888</v>
      </c>
      <c r="F1312" s="5" t="s">
        <v>6</v>
      </c>
      <c r="G1312" s="4" t="s">
        <v>1057</v>
      </c>
      <c r="H1312" s="4" t="s">
        <v>1055</v>
      </c>
      <c r="I1312" s="4" t="str">
        <f>VLOOKUP(A1312,Effectif!B:J,6,0)</f>
        <v>Lise DE WITTE</v>
      </c>
      <c r="J1312" s="4" t="str">
        <f>VLOOKUP(A1312,Effectif!B:J,8,0)</f>
        <v>DECB</v>
      </c>
    </row>
    <row r="1313" spans="1:10" x14ac:dyDescent="0.25">
      <c r="A1313" s="4" t="s">
        <v>544</v>
      </c>
      <c r="B1313" s="4">
        <v>1034843305</v>
      </c>
      <c r="C1313" s="4" t="s">
        <v>1060</v>
      </c>
      <c r="D1313" s="59">
        <v>254.96</v>
      </c>
      <c r="E1313" s="7">
        <v>45177.61041666667</v>
      </c>
      <c r="F1313" s="5" t="s">
        <v>6</v>
      </c>
      <c r="G1313" s="4" t="s">
        <v>1059</v>
      </c>
      <c r="H1313" s="4" t="s">
        <v>1055</v>
      </c>
      <c r="I1313" s="4" t="str">
        <f>VLOOKUP(A1313,Effectif!B:J,6,0)</f>
        <v>Lise DE WITTE</v>
      </c>
      <c r="J1313" s="4" t="str">
        <f>VLOOKUP(A1313,Effectif!B:J,8,0)</f>
        <v>DECB</v>
      </c>
    </row>
    <row r="1314" spans="1:10" x14ac:dyDescent="0.25">
      <c r="A1314" s="4" t="s">
        <v>537</v>
      </c>
      <c r="B1314" s="4">
        <v>1034860394</v>
      </c>
      <c r="C1314" s="4" t="s">
        <v>1056</v>
      </c>
      <c r="D1314" s="59">
        <v>198</v>
      </c>
      <c r="E1314" s="7">
        <v>45177.59652777778</v>
      </c>
      <c r="F1314" s="5" t="s">
        <v>6</v>
      </c>
      <c r="G1314" s="4" t="s">
        <v>1061</v>
      </c>
      <c r="H1314" s="4" t="s">
        <v>1055</v>
      </c>
      <c r="I1314" s="4" t="str">
        <f>VLOOKUP(A1314,Effectif!B:J,6,0)</f>
        <v>Lise DE WITTE</v>
      </c>
      <c r="J1314" s="4" t="str">
        <f>VLOOKUP(A1314,Effectif!B:J,8,0)</f>
        <v>DECB</v>
      </c>
    </row>
    <row r="1315" spans="1:10" x14ac:dyDescent="0.25">
      <c r="A1315" s="4" t="s">
        <v>588</v>
      </c>
      <c r="B1315" s="4">
        <v>1034864482</v>
      </c>
      <c r="C1315" s="4" t="s">
        <v>1071</v>
      </c>
      <c r="D1315" s="59">
        <v>259</v>
      </c>
      <c r="E1315" s="7">
        <v>45177.604861111111</v>
      </c>
      <c r="F1315" s="5" t="s">
        <v>7</v>
      </c>
      <c r="G1315" s="4" t="s">
        <v>1062</v>
      </c>
      <c r="H1315" s="4" t="s">
        <v>1055</v>
      </c>
      <c r="I1315" s="4" t="str">
        <f>VLOOKUP(A1315,Effectif!B:J,6,0)</f>
        <v>Hugo MARCHAL</v>
      </c>
      <c r="J1315" s="4" t="str">
        <f>VLOOKUP(A1315,Effectif!B:J,8,0)</f>
        <v>DECB</v>
      </c>
    </row>
    <row r="1316" spans="1:10" x14ac:dyDescent="0.25">
      <c r="A1316" s="4" t="s">
        <v>555</v>
      </c>
      <c r="B1316" s="4">
        <v>1034867863</v>
      </c>
      <c r="C1316" s="4" t="s">
        <v>1067</v>
      </c>
      <c r="D1316" s="59">
        <v>100</v>
      </c>
      <c r="E1316" s="7">
        <v>45177.566666666666</v>
      </c>
      <c r="F1316" s="5" t="s">
        <v>6</v>
      </c>
      <c r="G1316" s="4" t="s">
        <v>1063</v>
      </c>
      <c r="H1316" s="4" t="s">
        <v>1055</v>
      </c>
      <c r="I1316" s="4" t="str">
        <f>VLOOKUP(A1316,Effectif!B:J,6,0)</f>
        <v>Lise DE WITTE</v>
      </c>
      <c r="J1316" s="4" t="str">
        <f>VLOOKUP(A1316,Effectif!B:J,8,0)</f>
        <v>DECB</v>
      </c>
    </row>
    <row r="1317" spans="1:10" x14ac:dyDescent="0.25">
      <c r="A1317" s="4" t="s">
        <v>557</v>
      </c>
      <c r="B1317" s="4">
        <v>1034842056</v>
      </c>
      <c r="C1317" s="4" t="s">
        <v>1069</v>
      </c>
      <c r="D1317" s="59">
        <v>57</v>
      </c>
      <c r="E1317" s="7">
        <v>45177.679861111108</v>
      </c>
      <c r="F1317" s="5" t="s">
        <v>7</v>
      </c>
      <c r="G1317" s="4" t="s">
        <v>1064</v>
      </c>
      <c r="H1317" s="4" t="s">
        <v>1055</v>
      </c>
      <c r="I1317" s="4" t="str">
        <f>VLOOKUP(A1317,Effectif!B:J,6,0)</f>
        <v>Lise DE WITTE</v>
      </c>
      <c r="J1317" s="4" t="str">
        <f>VLOOKUP(A1317,Effectif!B:J,8,0)</f>
        <v>DECB</v>
      </c>
    </row>
    <row r="1318" spans="1:10" x14ac:dyDescent="0.25">
      <c r="A1318" s="4" t="s">
        <v>557</v>
      </c>
      <c r="B1318" s="4">
        <v>1034855534</v>
      </c>
      <c r="C1318" s="4" t="s">
        <v>1067</v>
      </c>
      <c r="D1318" s="59">
        <v>278.63</v>
      </c>
      <c r="E1318" s="7">
        <v>45177.536805555559</v>
      </c>
      <c r="F1318" s="5" t="s">
        <v>7</v>
      </c>
      <c r="G1318" s="4" t="s">
        <v>1065</v>
      </c>
      <c r="H1318" s="4" t="s">
        <v>1055</v>
      </c>
      <c r="I1318" s="4" t="str">
        <f>VLOOKUP(A1318,Effectif!B:J,6,0)</f>
        <v>Lise DE WITTE</v>
      </c>
      <c r="J1318" s="4" t="str">
        <f>VLOOKUP(A1318,Effectif!B:J,8,0)</f>
        <v>DECB</v>
      </c>
    </row>
    <row r="1319" spans="1:10" x14ac:dyDescent="0.25">
      <c r="A1319" s="4" t="s">
        <v>572</v>
      </c>
      <c r="B1319" s="4">
        <v>1034850106</v>
      </c>
      <c r="C1319" s="4" t="s">
        <v>1071</v>
      </c>
      <c r="D1319" s="59">
        <v>198</v>
      </c>
      <c r="E1319" s="7">
        <v>45177.47152777778</v>
      </c>
      <c r="F1319" s="5" t="s">
        <v>6</v>
      </c>
      <c r="G1319" s="4" t="s">
        <v>1066</v>
      </c>
      <c r="H1319" s="4" t="s">
        <v>1055</v>
      </c>
      <c r="I1319" s="4" t="str">
        <f>VLOOKUP(A1319,Effectif!B:J,6,0)</f>
        <v>Lise DE WITTE</v>
      </c>
      <c r="J1319" s="4" t="str">
        <f>VLOOKUP(A1319,Effectif!B:J,8,0)</f>
        <v>DECB</v>
      </c>
    </row>
    <row r="1320" spans="1:10" x14ac:dyDescent="0.25">
      <c r="A1320" s="4" t="s">
        <v>574</v>
      </c>
      <c r="B1320" s="4">
        <v>1034845544</v>
      </c>
      <c r="C1320" s="4" t="s">
        <v>1071</v>
      </c>
      <c r="D1320" s="59">
        <v>89</v>
      </c>
      <c r="E1320" s="7">
        <v>45177.724305555559</v>
      </c>
      <c r="F1320" s="5" t="s">
        <v>6</v>
      </c>
      <c r="G1320" s="4" t="s">
        <v>1068</v>
      </c>
      <c r="H1320" s="4" t="s">
        <v>1055</v>
      </c>
      <c r="I1320" s="4" t="str">
        <f>VLOOKUP(A1320,Effectif!B:J,6,0)</f>
        <v>Hugo MARCHAL</v>
      </c>
      <c r="J1320" s="4" t="str">
        <f>VLOOKUP(A1320,Effectif!B:J,8,0)</f>
        <v>DECB</v>
      </c>
    </row>
    <row r="1321" spans="1:10" x14ac:dyDescent="0.25">
      <c r="A1321" s="4" t="s">
        <v>556</v>
      </c>
      <c r="B1321" s="4">
        <v>1034850038</v>
      </c>
      <c r="C1321" s="4" t="s">
        <v>1081</v>
      </c>
      <c r="D1321" s="59">
        <v>78</v>
      </c>
      <c r="E1321" s="7">
        <v>45177.642361111109</v>
      </c>
      <c r="F1321" s="5" t="s">
        <v>6</v>
      </c>
      <c r="G1321" s="4" t="s">
        <v>1070</v>
      </c>
      <c r="H1321" s="4" t="s">
        <v>1055</v>
      </c>
      <c r="I1321" s="4" t="str">
        <f>VLOOKUP(A1321,Effectif!B:J,6,0)</f>
        <v>Lise DE WITTE</v>
      </c>
      <c r="J1321" s="4" t="str">
        <f>VLOOKUP(A1321,Effectif!B:J,8,0)</f>
        <v>DECB</v>
      </c>
    </row>
    <row r="1322" spans="1:10" x14ac:dyDescent="0.25">
      <c r="A1322" s="4" t="s">
        <v>531</v>
      </c>
      <c r="B1322" s="4">
        <v>1034855997</v>
      </c>
      <c r="C1322" s="4" t="s">
        <v>1071</v>
      </c>
      <c r="D1322" s="59">
        <v>66.650000000000006</v>
      </c>
      <c r="E1322" s="7">
        <v>45177.547222222223</v>
      </c>
      <c r="F1322" s="5" t="s">
        <v>6</v>
      </c>
      <c r="G1322" s="4" t="s">
        <v>1072</v>
      </c>
      <c r="H1322" s="4" t="s">
        <v>1055</v>
      </c>
      <c r="I1322" s="4" t="str">
        <f>VLOOKUP(A1322,Effectif!B:J,6,0)</f>
        <v>Lise DE WITTE</v>
      </c>
      <c r="J1322" s="4" t="str">
        <f>VLOOKUP(A1322,Effectif!B:J,8,0)</f>
        <v>DECB</v>
      </c>
    </row>
    <row r="1323" spans="1:10" x14ac:dyDescent="0.25">
      <c r="A1323" s="4" t="s">
        <v>579</v>
      </c>
      <c r="B1323" s="4">
        <v>1034857015</v>
      </c>
      <c r="C1323" s="4" t="s">
        <v>1071</v>
      </c>
      <c r="D1323" s="59">
        <v>72.78</v>
      </c>
      <c r="E1323" s="7">
        <v>45177.477777777778</v>
      </c>
      <c r="F1323" s="5" t="s">
        <v>7</v>
      </c>
      <c r="G1323" s="4" t="s">
        <v>1073</v>
      </c>
      <c r="H1323" s="4" t="s">
        <v>1055</v>
      </c>
      <c r="I1323" s="4" t="str">
        <f>VLOOKUP(A1323,Effectif!B:J,6,0)</f>
        <v>Hugo MARCHAL</v>
      </c>
      <c r="J1323" s="4" t="str">
        <f>VLOOKUP(A1323,Effectif!B:J,8,0)</f>
        <v>DECB</v>
      </c>
    </row>
    <row r="1324" spans="1:10" x14ac:dyDescent="0.25">
      <c r="A1324" s="4" t="s">
        <v>558</v>
      </c>
      <c r="B1324" s="4">
        <v>1034852501</v>
      </c>
      <c r="C1324" s="4" t="s">
        <v>1071</v>
      </c>
      <c r="D1324" s="59">
        <v>157</v>
      </c>
      <c r="E1324" s="7">
        <v>45177.496527777781</v>
      </c>
      <c r="F1324" s="5" t="s">
        <v>7</v>
      </c>
      <c r="G1324" s="4" t="s">
        <v>1074</v>
      </c>
      <c r="H1324" s="4" t="s">
        <v>1055</v>
      </c>
      <c r="I1324" s="4" t="str">
        <f>VLOOKUP(A1324,Effectif!B:J,6,0)</f>
        <v>Lise DE WITTE</v>
      </c>
      <c r="J1324" s="4" t="str">
        <f>VLOOKUP(A1324,Effectif!B:J,8,0)</f>
        <v>DECB</v>
      </c>
    </row>
    <row r="1325" spans="1:10" x14ac:dyDescent="0.25">
      <c r="A1325" s="4" t="s">
        <v>574</v>
      </c>
      <c r="B1325" s="4">
        <v>1034850113</v>
      </c>
      <c r="C1325" s="4" t="s">
        <v>1067</v>
      </c>
      <c r="D1325" s="59">
        <v>422.93</v>
      </c>
      <c r="E1325" s="7">
        <v>45177.519444444442</v>
      </c>
      <c r="F1325" s="5" t="s">
        <v>6</v>
      </c>
      <c r="G1325" s="4" t="s">
        <v>1075</v>
      </c>
      <c r="H1325" s="4" t="s">
        <v>1055</v>
      </c>
      <c r="I1325" s="4" t="str">
        <f>VLOOKUP(A1325,Effectif!B:J,6,0)</f>
        <v>Hugo MARCHAL</v>
      </c>
      <c r="J1325" s="4" t="str">
        <f>VLOOKUP(A1325,Effectif!B:J,8,0)</f>
        <v>DECB</v>
      </c>
    </row>
    <row r="1326" spans="1:10" x14ac:dyDescent="0.25">
      <c r="A1326" s="4" t="s">
        <v>538</v>
      </c>
      <c r="B1326" s="4">
        <v>1034848065</v>
      </c>
      <c r="C1326" s="5" t="s">
        <v>1082</v>
      </c>
      <c r="D1326" s="59">
        <v>952</v>
      </c>
      <c r="E1326" s="7">
        <v>45177.577777777777</v>
      </c>
      <c r="F1326" s="5" t="s">
        <v>7</v>
      </c>
      <c r="G1326" s="4" t="s">
        <v>1076</v>
      </c>
      <c r="H1326" s="4" t="s">
        <v>1055</v>
      </c>
      <c r="I1326" s="4" t="str">
        <f>VLOOKUP(A1326,Effectif!B:J,6,0)</f>
        <v>Lise DE WITTE</v>
      </c>
      <c r="J1326" s="4" t="str">
        <f>VLOOKUP(A1326,Effectif!B:J,8,0)</f>
        <v>DECB</v>
      </c>
    </row>
    <row r="1327" spans="1:10" x14ac:dyDescent="0.25">
      <c r="A1327" s="4" t="s">
        <v>556</v>
      </c>
      <c r="B1327" s="4">
        <v>1034849072</v>
      </c>
      <c r="C1327" s="5" t="s">
        <v>1082</v>
      </c>
      <c r="D1327" s="59">
        <v>140</v>
      </c>
      <c r="E1327" s="7">
        <v>45177.640277777777</v>
      </c>
      <c r="F1327" s="5" t="s">
        <v>7</v>
      </c>
      <c r="G1327" s="4" t="s">
        <v>1077</v>
      </c>
      <c r="H1327" s="4" t="s">
        <v>1055</v>
      </c>
      <c r="I1327" s="4" t="str">
        <f>VLOOKUP(A1327,Effectif!B:J,6,0)</f>
        <v>Lise DE WITTE</v>
      </c>
      <c r="J1327" s="4" t="str">
        <f>VLOOKUP(A1327,Effectif!B:J,8,0)</f>
        <v>DECB</v>
      </c>
    </row>
    <row r="1328" spans="1:10" x14ac:dyDescent="0.25">
      <c r="A1328" s="4" t="s">
        <v>582</v>
      </c>
      <c r="B1328" s="4">
        <v>1034854490</v>
      </c>
      <c r="C1328" s="4" t="s">
        <v>1081</v>
      </c>
      <c r="D1328" s="59">
        <v>66</v>
      </c>
      <c r="E1328" s="7">
        <v>45177.75277777778</v>
      </c>
      <c r="F1328" s="5" t="s">
        <v>6</v>
      </c>
      <c r="G1328" s="4" t="s">
        <v>1078</v>
      </c>
      <c r="H1328" s="4" t="s">
        <v>1055</v>
      </c>
      <c r="I1328" s="4" t="str">
        <f>VLOOKUP(A1328,Effectif!B:J,6,0)</f>
        <v>Hugo MARCHAL</v>
      </c>
      <c r="J1328" s="4" t="str">
        <f>VLOOKUP(A1328,Effectif!B:J,8,0)</f>
        <v>DECB</v>
      </c>
    </row>
    <row r="1329" spans="1:10" x14ac:dyDescent="0.25">
      <c r="A1329" s="4" t="s">
        <v>584</v>
      </c>
      <c r="B1329" s="4">
        <v>1034854712</v>
      </c>
      <c r="C1329" s="4" t="s">
        <v>1056</v>
      </c>
      <c r="D1329" s="59">
        <v>88.88</v>
      </c>
      <c r="E1329" s="7">
        <v>45177.756944444445</v>
      </c>
      <c r="F1329" s="5" t="s">
        <v>6</v>
      </c>
      <c r="G1329" s="4" t="s">
        <v>1079</v>
      </c>
      <c r="H1329" s="4" t="s">
        <v>1055</v>
      </c>
      <c r="I1329" s="4" t="str">
        <f>VLOOKUP(A1329,Effectif!B:J,6,0)</f>
        <v>Hugo MARCHAL</v>
      </c>
      <c r="J1329" s="4" t="str">
        <f>VLOOKUP(A1329,Effectif!B:J,8,0)</f>
        <v>DECB</v>
      </c>
    </row>
    <row r="1330" spans="1:10" x14ac:dyDescent="0.25">
      <c r="A1330" s="4" t="s">
        <v>529</v>
      </c>
      <c r="B1330" s="4">
        <v>1034854906</v>
      </c>
      <c r="C1330" s="25" t="s">
        <v>1058</v>
      </c>
      <c r="D1330" s="59">
        <v>77</v>
      </c>
      <c r="E1330" s="7">
        <v>45177.595833333333</v>
      </c>
      <c r="F1330" s="5" t="s">
        <v>7</v>
      </c>
      <c r="G1330" s="4" t="s">
        <v>1080</v>
      </c>
      <c r="H1330" s="4" t="s">
        <v>1055</v>
      </c>
      <c r="I1330" s="4" t="str">
        <f>VLOOKUP(A1330,Effectif!B:J,6,0)</f>
        <v>Lise DE WITTE</v>
      </c>
      <c r="J1330" s="4" t="str">
        <f>VLOOKUP(A1330,Effectif!B:J,8,0)</f>
        <v>DECB</v>
      </c>
    </row>
    <row r="1331" spans="1:10" x14ac:dyDescent="0.25">
      <c r="A1331" s="4" t="s">
        <v>552</v>
      </c>
      <c r="B1331" s="4">
        <v>1034850364</v>
      </c>
      <c r="C1331" s="4" t="s">
        <v>1060</v>
      </c>
      <c r="D1331" s="59">
        <v>60</v>
      </c>
      <c r="E1331" s="7">
        <v>45177.472916666666</v>
      </c>
      <c r="F1331" s="5" t="s">
        <v>7</v>
      </c>
      <c r="G1331" s="4" t="s">
        <v>1054</v>
      </c>
      <c r="H1331" s="4" t="s">
        <v>1055</v>
      </c>
      <c r="I1331" s="4" t="str">
        <f>VLOOKUP(A1331,Effectif!B:J,6,0)</f>
        <v>Lise DE WITTE</v>
      </c>
      <c r="J1331" s="4" t="str">
        <f>VLOOKUP(A1331,Effectif!B:J,8,0)</f>
        <v>DECB</v>
      </c>
    </row>
    <row r="1332" spans="1:10" x14ac:dyDescent="0.25">
      <c r="A1332" s="4" t="s">
        <v>582</v>
      </c>
      <c r="B1332" s="4">
        <v>1034856846</v>
      </c>
      <c r="C1332" s="4" t="s">
        <v>1053</v>
      </c>
      <c r="D1332" s="59">
        <v>110.98</v>
      </c>
      <c r="E1332" s="7">
        <v>45177.504166666666</v>
      </c>
      <c r="F1332" s="5" t="s">
        <v>6</v>
      </c>
      <c r="G1332" s="4" t="s">
        <v>1057</v>
      </c>
      <c r="H1332" s="4" t="s">
        <v>1055</v>
      </c>
      <c r="I1332" s="4" t="str">
        <f>VLOOKUP(A1332,Effectif!B:J,6,0)</f>
        <v>Hugo MARCHAL</v>
      </c>
      <c r="J1332" s="4" t="str">
        <f>VLOOKUP(A1332,Effectif!B:J,8,0)</f>
        <v>DECB</v>
      </c>
    </row>
    <row r="1333" spans="1:10" x14ac:dyDescent="0.25">
      <c r="A1333" s="4" t="s">
        <v>589</v>
      </c>
      <c r="B1333" s="4">
        <v>1034851478</v>
      </c>
      <c r="C1333" s="25" t="s">
        <v>1058</v>
      </c>
      <c r="D1333" s="59">
        <v>150.34</v>
      </c>
      <c r="E1333" s="7">
        <v>45177.691666666666</v>
      </c>
      <c r="F1333" s="5" t="s">
        <v>6</v>
      </c>
      <c r="G1333" s="4" t="s">
        <v>1059</v>
      </c>
      <c r="H1333" s="4" t="s">
        <v>1055</v>
      </c>
      <c r="I1333" s="4" t="str">
        <f>VLOOKUP(A1333,Effectif!B:J,6,0)</f>
        <v>Hugo MARCHAL</v>
      </c>
      <c r="J1333" s="4" t="str">
        <f>VLOOKUP(A1333,Effectif!B:J,8,0)</f>
        <v>DECB</v>
      </c>
    </row>
    <row r="1334" spans="1:10" x14ac:dyDescent="0.25">
      <c r="A1334" s="4" t="s">
        <v>572</v>
      </c>
      <c r="B1334" s="4">
        <v>1034857020</v>
      </c>
      <c r="C1334" s="4" t="s">
        <v>1053</v>
      </c>
      <c r="D1334" s="59">
        <v>122.06</v>
      </c>
      <c r="E1334" s="7">
        <v>45177.770833333336</v>
      </c>
      <c r="F1334" s="5" t="s">
        <v>6</v>
      </c>
      <c r="G1334" s="4" t="s">
        <v>1061</v>
      </c>
      <c r="H1334" s="4" t="s">
        <v>1055</v>
      </c>
      <c r="I1334" s="4" t="str">
        <f>VLOOKUP(A1334,Effectif!B:J,6,0)</f>
        <v>Lise DE WITTE</v>
      </c>
      <c r="J1334" s="4" t="str">
        <f>VLOOKUP(A1334,Effectif!B:J,8,0)</f>
        <v>DECB</v>
      </c>
    </row>
    <row r="1335" spans="1:10" x14ac:dyDescent="0.25">
      <c r="A1335" s="4" t="s">
        <v>529</v>
      </c>
      <c r="B1335" s="4">
        <v>1034857238</v>
      </c>
      <c r="C1335" s="4" t="s">
        <v>1053</v>
      </c>
      <c r="D1335" s="59">
        <v>158</v>
      </c>
      <c r="E1335" s="7">
        <v>45177.458333333336</v>
      </c>
      <c r="F1335" s="5" t="s">
        <v>7</v>
      </c>
      <c r="G1335" s="4" t="s">
        <v>1062</v>
      </c>
      <c r="H1335" s="4" t="s">
        <v>1055</v>
      </c>
      <c r="I1335" s="4" t="str">
        <f>VLOOKUP(A1335,Effectif!B:J,6,0)</f>
        <v>Lise DE WITTE</v>
      </c>
      <c r="J1335" s="4" t="str">
        <f>VLOOKUP(A1335,Effectif!B:J,8,0)</f>
        <v>DECB</v>
      </c>
    </row>
    <row r="1336" spans="1:10" x14ac:dyDescent="0.25">
      <c r="A1336" s="4" t="s">
        <v>555</v>
      </c>
      <c r="B1336" s="4">
        <v>1034854908</v>
      </c>
      <c r="C1336" s="4" t="s">
        <v>1060</v>
      </c>
      <c r="D1336" s="59">
        <v>54</v>
      </c>
      <c r="E1336" s="7">
        <v>45177.512499999997</v>
      </c>
      <c r="F1336" s="5" t="s">
        <v>7</v>
      </c>
      <c r="G1336" s="4" t="s">
        <v>1063</v>
      </c>
      <c r="H1336" s="4" t="s">
        <v>1055</v>
      </c>
      <c r="I1336" s="4" t="str">
        <f>VLOOKUP(A1336,Effectif!B:J,6,0)</f>
        <v>Lise DE WITTE</v>
      </c>
      <c r="J1336" s="4" t="str">
        <f>VLOOKUP(A1336,Effectif!B:J,8,0)</f>
        <v>DECB</v>
      </c>
    </row>
    <row r="1337" spans="1:10" x14ac:dyDescent="0.25">
      <c r="A1337" s="4" t="s">
        <v>538</v>
      </c>
      <c r="B1337" s="4">
        <v>1034856644</v>
      </c>
      <c r="C1337" s="4" t="s">
        <v>1067</v>
      </c>
      <c r="D1337" s="59">
        <v>129</v>
      </c>
      <c r="E1337" s="7">
        <v>45177.623611111114</v>
      </c>
      <c r="F1337" s="5" t="s">
        <v>7</v>
      </c>
      <c r="G1337" s="4" t="s">
        <v>1064</v>
      </c>
      <c r="H1337" s="4" t="s">
        <v>1055</v>
      </c>
      <c r="I1337" s="4" t="str">
        <f>VLOOKUP(A1337,Effectif!B:J,6,0)</f>
        <v>Lise DE WITTE</v>
      </c>
      <c r="J1337" s="4" t="str">
        <f>VLOOKUP(A1337,Effectif!B:J,8,0)</f>
        <v>DECB</v>
      </c>
    </row>
    <row r="1338" spans="1:10" x14ac:dyDescent="0.25">
      <c r="A1338" s="4" t="s">
        <v>554</v>
      </c>
      <c r="B1338" s="4">
        <v>1034857387</v>
      </c>
      <c r="C1338" s="4" t="s">
        <v>1069</v>
      </c>
      <c r="D1338" s="59">
        <v>101.63</v>
      </c>
      <c r="E1338" s="7">
        <v>45177.629861111112</v>
      </c>
      <c r="F1338" s="5" t="s">
        <v>6</v>
      </c>
      <c r="G1338" s="4" t="s">
        <v>1065</v>
      </c>
      <c r="H1338" s="4" t="s">
        <v>1055</v>
      </c>
      <c r="I1338" s="4" t="str">
        <f>VLOOKUP(A1338,Effectif!B:J,6,0)</f>
        <v>Lise DE WITTE</v>
      </c>
      <c r="J1338" s="4" t="str">
        <f>VLOOKUP(A1338,Effectif!B:J,8,0)</f>
        <v>DECB</v>
      </c>
    </row>
    <row r="1339" spans="1:10" x14ac:dyDescent="0.25">
      <c r="A1339" s="4" t="s">
        <v>562</v>
      </c>
      <c r="B1339" s="4">
        <v>1034864276</v>
      </c>
      <c r="C1339" s="4" t="s">
        <v>1071</v>
      </c>
      <c r="D1339" s="59">
        <v>106</v>
      </c>
      <c r="E1339" s="7">
        <v>45177.433333333334</v>
      </c>
      <c r="F1339" s="5" t="s">
        <v>7</v>
      </c>
      <c r="G1339" s="4" t="s">
        <v>1066</v>
      </c>
      <c r="H1339" s="4" t="s">
        <v>1055</v>
      </c>
      <c r="I1339" s="4" t="str">
        <f>VLOOKUP(A1339,Effectif!B:J,6,0)</f>
        <v>Lise DE WITTE</v>
      </c>
      <c r="J1339" s="4" t="str">
        <f>VLOOKUP(A1339,Effectif!B:J,8,0)</f>
        <v>DECB</v>
      </c>
    </row>
    <row r="1340" spans="1:10" x14ac:dyDescent="0.25">
      <c r="A1340" s="4" t="s">
        <v>552</v>
      </c>
      <c r="B1340" s="4">
        <v>1034868659</v>
      </c>
      <c r="C1340" s="4" t="s">
        <v>1056</v>
      </c>
      <c r="D1340" s="59">
        <v>179.45</v>
      </c>
      <c r="E1340" s="7">
        <v>45177.747916666667</v>
      </c>
      <c r="F1340" s="5" t="s">
        <v>6</v>
      </c>
      <c r="G1340" s="4" t="s">
        <v>1068</v>
      </c>
      <c r="H1340" s="4" t="s">
        <v>1055</v>
      </c>
      <c r="I1340" s="4" t="str">
        <f>VLOOKUP(A1340,Effectif!B:J,6,0)</f>
        <v>Lise DE WITTE</v>
      </c>
      <c r="J1340" s="4" t="str">
        <f>VLOOKUP(A1340,Effectif!B:J,8,0)</f>
        <v>DECB</v>
      </c>
    </row>
    <row r="1341" spans="1:10" x14ac:dyDescent="0.25">
      <c r="A1341" s="4" t="s">
        <v>538</v>
      </c>
      <c r="B1341" s="4">
        <v>1034849429</v>
      </c>
      <c r="C1341" s="4" t="s">
        <v>1060</v>
      </c>
      <c r="D1341" s="59">
        <v>25</v>
      </c>
      <c r="E1341" s="7">
        <v>45177.629166666666</v>
      </c>
      <c r="F1341" s="5" t="s">
        <v>7</v>
      </c>
      <c r="G1341" s="4" t="s">
        <v>1070</v>
      </c>
      <c r="H1341" s="4" t="s">
        <v>1055</v>
      </c>
      <c r="I1341" s="4" t="str">
        <f>VLOOKUP(A1341,Effectif!B:J,6,0)</f>
        <v>Lise DE WITTE</v>
      </c>
      <c r="J1341" s="4" t="str">
        <f>VLOOKUP(A1341,Effectif!B:J,8,0)</f>
        <v>DECB</v>
      </c>
    </row>
    <row r="1342" spans="1:10" x14ac:dyDescent="0.25">
      <c r="A1342" s="4" t="s">
        <v>562</v>
      </c>
      <c r="B1342" s="4">
        <v>1034850462</v>
      </c>
      <c r="C1342" s="4" t="s">
        <v>1056</v>
      </c>
      <c r="D1342" s="59">
        <v>154.19999999999999</v>
      </c>
      <c r="E1342" s="7">
        <v>45177.650694444441</v>
      </c>
      <c r="F1342" s="5" t="s">
        <v>6</v>
      </c>
      <c r="G1342" s="4" t="s">
        <v>1072</v>
      </c>
      <c r="H1342" s="4" t="s">
        <v>1055</v>
      </c>
      <c r="I1342" s="4" t="str">
        <f>VLOOKUP(A1342,Effectif!B:J,6,0)</f>
        <v>Lise DE WITTE</v>
      </c>
      <c r="J1342" s="4" t="str">
        <f>VLOOKUP(A1342,Effectif!B:J,8,0)</f>
        <v>DECB</v>
      </c>
    </row>
    <row r="1343" spans="1:10" x14ac:dyDescent="0.25">
      <c r="A1343" s="4" t="s">
        <v>579</v>
      </c>
      <c r="B1343" s="4">
        <v>1034852604</v>
      </c>
      <c r="C1343" s="4" t="s">
        <v>1071</v>
      </c>
      <c r="D1343" s="59">
        <v>144</v>
      </c>
      <c r="E1343" s="7">
        <v>45177.467361111114</v>
      </c>
      <c r="F1343" s="5" t="s">
        <v>6</v>
      </c>
      <c r="G1343" s="4" t="s">
        <v>1073</v>
      </c>
      <c r="H1343" s="4" t="s">
        <v>1055</v>
      </c>
      <c r="I1343" s="4" t="str">
        <f>VLOOKUP(A1343,Effectif!B:J,6,0)</f>
        <v>Hugo MARCHAL</v>
      </c>
      <c r="J1343" s="4" t="str">
        <f>VLOOKUP(A1343,Effectif!B:J,8,0)</f>
        <v>DECB</v>
      </c>
    </row>
    <row r="1344" spans="1:10" x14ac:dyDescent="0.25">
      <c r="A1344" s="4" t="s">
        <v>579</v>
      </c>
      <c r="B1344" s="4">
        <v>1034863987</v>
      </c>
      <c r="C1344" s="4" t="s">
        <v>1067</v>
      </c>
      <c r="D1344" s="59">
        <v>263.64</v>
      </c>
      <c r="E1344" s="7">
        <v>45177.698611111111</v>
      </c>
      <c r="F1344" s="5" t="s">
        <v>6</v>
      </c>
      <c r="G1344" s="4" t="s">
        <v>1074</v>
      </c>
      <c r="H1344" s="4" t="s">
        <v>1055</v>
      </c>
      <c r="I1344" s="4" t="str">
        <f>VLOOKUP(A1344,Effectif!B:J,6,0)</f>
        <v>Hugo MARCHAL</v>
      </c>
      <c r="J1344" s="4" t="str">
        <f>VLOOKUP(A1344,Effectif!B:J,8,0)</f>
        <v>DECB</v>
      </c>
    </row>
    <row r="1345" spans="1:10" x14ac:dyDescent="0.25">
      <c r="A1345" s="4" t="s">
        <v>530</v>
      </c>
      <c r="B1345" s="4">
        <v>1034856756</v>
      </c>
      <c r="C1345" s="4" t="s">
        <v>1069</v>
      </c>
      <c r="D1345" s="59">
        <v>86</v>
      </c>
      <c r="E1345" s="7">
        <v>45177.677083333336</v>
      </c>
      <c r="F1345" s="5" t="s">
        <v>6</v>
      </c>
      <c r="G1345" s="4" t="s">
        <v>1075</v>
      </c>
      <c r="H1345" s="4" t="s">
        <v>1055</v>
      </c>
      <c r="I1345" s="4" t="str">
        <f>VLOOKUP(A1345,Effectif!B:J,6,0)</f>
        <v>Lise DE WITTE</v>
      </c>
      <c r="J1345" s="4" t="str">
        <f>VLOOKUP(A1345,Effectif!B:J,8,0)</f>
        <v>DECB</v>
      </c>
    </row>
    <row r="1346" spans="1:10" x14ac:dyDescent="0.25">
      <c r="A1346" s="4" t="s">
        <v>538</v>
      </c>
      <c r="B1346" s="4">
        <v>1034865170</v>
      </c>
      <c r="C1346" s="4" t="s">
        <v>1067</v>
      </c>
      <c r="D1346" s="59">
        <v>208</v>
      </c>
      <c r="E1346" s="7">
        <v>45177.524305555555</v>
      </c>
      <c r="F1346" s="5" t="s">
        <v>6</v>
      </c>
      <c r="G1346" s="4" t="s">
        <v>1076</v>
      </c>
      <c r="H1346" s="4" t="s">
        <v>1055</v>
      </c>
      <c r="I1346" s="4" t="str">
        <f>VLOOKUP(A1346,Effectif!B:J,6,0)</f>
        <v>Lise DE WITTE</v>
      </c>
      <c r="J1346" s="4" t="str">
        <f>VLOOKUP(A1346,Effectif!B:J,8,0)</f>
        <v>DECB</v>
      </c>
    </row>
    <row r="1347" spans="1:10" x14ac:dyDescent="0.25">
      <c r="A1347" s="4" t="s">
        <v>557</v>
      </c>
      <c r="B1347" s="4">
        <v>1034853075</v>
      </c>
      <c r="C1347" s="4" t="s">
        <v>1071</v>
      </c>
      <c r="D1347" s="59">
        <v>320.5</v>
      </c>
      <c r="E1347" s="7">
        <v>45177.430555555555</v>
      </c>
      <c r="F1347" s="5" t="s">
        <v>6</v>
      </c>
      <c r="G1347" s="4" t="s">
        <v>1077</v>
      </c>
      <c r="H1347" s="4" t="s">
        <v>1055</v>
      </c>
      <c r="I1347" s="4" t="str">
        <f>VLOOKUP(A1347,Effectif!B:J,6,0)</f>
        <v>Lise DE WITTE</v>
      </c>
      <c r="J1347" s="4" t="str">
        <f>VLOOKUP(A1347,Effectif!B:J,8,0)</f>
        <v>DECB</v>
      </c>
    </row>
    <row r="1348" spans="1:10" x14ac:dyDescent="0.25">
      <c r="A1348" s="4" t="s">
        <v>589</v>
      </c>
      <c r="B1348" s="4">
        <v>1034851230</v>
      </c>
      <c r="C1348" s="4" t="s">
        <v>1071</v>
      </c>
      <c r="D1348" s="59">
        <v>140.94999999999999</v>
      </c>
      <c r="E1348" s="7">
        <v>45177.543749999997</v>
      </c>
      <c r="F1348" s="5" t="s">
        <v>6</v>
      </c>
      <c r="G1348" s="4" t="s">
        <v>1078</v>
      </c>
      <c r="H1348" s="4" t="s">
        <v>1055</v>
      </c>
      <c r="I1348" s="4" t="str">
        <f>VLOOKUP(A1348,Effectif!B:J,6,0)</f>
        <v>Hugo MARCHAL</v>
      </c>
      <c r="J1348" s="4" t="str">
        <f>VLOOKUP(A1348,Effectif!B:J,8,0)</f>
        <v>DECB</v>
      </c>
    </row>
    <row r="1349" spans="1:10" x14ac:dyDescent="0.25">
      <c r="A1349" s="4" t="s">
        <v>573</v>
      </c>
      <c r="B1349" s="4">
        <v>1034844524</v>
      </c>
      <c r="C1349" s="4" t="s">
        <v>1081</v>
      </c>
      <c r="D1349" s="59">
        <v>123.17</v>
      </c>
      <c r="E1349" s="7">
        <v>45177.513888888891</v>
      </c>
      <c r="F1349" s="5" t="s">
        <v>6</v>
      </c>
      <c r="G1349" s="4" t="s">
        <v>1079</v>
      </c>
      <c r="H1349" s="4" t="s">
        <v>1055</v>
      </c>
      <c r="I1349" s="4" t="str">
        <f>VLOOKUP(A1349,Effectif!B:J,6,0)</f>
        <v>Hugo MARCHAL</v>
      </c>
      <c r="J1349" s="4" t="str">
        <f>VLOOKUP(A1349,Effectif!B:J,8,0)</f>
        <v>DECB</v>
      </c>
    </row>
    <row r="1350" spans="1:10" x14ac:dyDescent="0.25">
      <c r="A1350" s="4" t="s">
        <v>582</v>
      </c>
      <c r="B1350" s="4">
        <v>1034860618</v>
      </c>
      <c r="C1350" s="4" t="s">
        <v>1071</v>
      </c>
      <c r="D1350" s="59">
        <v>147.38999999999999</v>
      </c>
      <c r="E1350" s="7">
        <v>45177.623611111114</v>
      </c>
      <c r="F1350" s="5" t="s">
        <v>6</v>
      </c>
      <c r="G1350" s="4" t="s">
        <v>1080</v>
      </c>
      <c r="H1350" s="4" t="s">
        <v>1055</v>
      </c>
      <c r="I1350" s="4" t="str">
        <f>VLOOKUP(A1350,Effectif!B:J,6,0)</f>
        <v>Hugo MARCHAL</v>
      </c>
      <c r="J1350" s="4" t="str">
        <f>VLOOKUP(A1350,Effectif!B:J,8,0)</f>
        <v>DECB</v>
      </c>
    </row>
    <row r="1351" spans="1:10" x14ac:dyDescent="0.25">
      <c r="A1351" s="4" t="s">
        <v>573</v>
      </c>
      <c r="B1351" s="4">
        <v>1034853164</v>
      </c>
      <c r="C1351" s="4" t="s">
        <v>1071</v>
      </c>
      <c r="D1351" s="59">
        <v>125.41</v>
      </c>
      <c r="E1351" s="7">
        <v>45177.538888888892</v>
      </c>
      <c r="F1351" s="5" t="s">
        <v>6</v>
      </c>
      <c r="G1351" s="4" t="s">
        <v>1054</v>
      </c>
      <c r="H1351" s="4" t="s">
        <v>1055</v>
      </c>
      <c r="I1351" s="4" t="str">
        <f>VLOOKUP(A1351,Effectif!B:J,6,0)</f>
        <v>Hugo MARCHAL</v>
      </c>
      <c r="J1351" s="4" t="str">
        <f>VLOOKUP(A1351,Effectif!B:J,8,0)</f>
        <v>DECB</v>
      </c>
    </row>
    <row r="1352" spans="1:10" x14ac:dyDescent="0.25">
      <c r="A1352" s="4" t="s">
        <v>573</v>
      </c>
      <c r="B1352" s="4">
        <v>1034848679</v>
      </c>
      <c r="C1352" s="4" t="s">
        <v>1071</v>
      </c>
      <c r="D1352" s="59">
        <v>679.28</v>
      </c>
      <c r="E1352" s="7">
        <v>45177.434027777781</v>
      </c>
      <c r="F1352" s="5" t="s">
        <v>6</v>
      </c>
      <c r="G1352" s="4" t="s">
        <v>1057</v>
      </c>
      <c r="H1352" s="4" t="s">
        <v>1055</v>
      </c>
      <c r="I1352" s="4" t="str">
        <f>VLOOKUP(A1352,Effectif!B:J,6,0)</f>
        <v>Hugo MARCHAL</v>
      </c>
      <c r="J1352" s="4" t="str">
        <f>VLOOKUP(A1352,Effectif!B:J,8,0)</f>
        <v>DECB</v>
      </c>
    </row>
    <row r="1353" spans="1:10" x14ac:dyDescent="0.25">
      <c r="A1353" s="4" t="s">
        <v>558</v>
      </c>
      <c r="B1353" s="4">
        <v>1034868219</v>
      </c>
      <c r="C1353" s="4" t="s">
        <v>1067</v>
      </c>
      <c r="D1353" s="59">
        <v>133</v>
      </c>
      <c r="E1353" s="7">
        <v>45177.654861111114</v>
      </c>
      <c r="F1353" s="5" t="s">
        <v>6</v>
      </c>
      <c r="G1353" s="4" t="s">
        <v>1059</v>
      </c>
      <c r="H1353" s="4" t="s">
        <v>1055</v>
      </c>
      <c r="I1353" s="4" t="str">
        <f>VLOOKUP(A1353,Effectif!B:J,6,0)</f>
        <v>Lise DE WITTE</v>
      </c>
      <c r="J1353" s="4" t="str">
        <f>VLOOKUP(A1353,Effectif!B:J,8,0)</f>
        <v>DECB</v>
      </c>
    </row>
    <row r="1354" spans="1:10" x14ac:dyDescent="0.25">
      <c r="A1354" s="4" t="s">
        <v>529</v>
      </c>
      <c r="B1354" s="4">
        <v>1034847096</v>
      </c>
      <c r="C1354" s="5" t="s">
        <v>1082</v>
      </c>
      <c r="D1354" s="59">
        <v>65</v>
      </c>
      <c r="E1354" s="7">
        <v>45177.594444444447</v>
      </c>
      <c r="F1354" s="5" t="s">
        <v>6</v>
      </c>
      <c r="G1354" s="4" t="s">
        <v>1061</v>
      </c>
      <c r="H1354" s="4" t="s">
        <v>1055</v>
      </c>
      <c r="I1354" s="4" t="str">
        <f>VLOOKUP(A1354,Effectif!B:J,6,0)</f>
        <v>Lise DE WITTE</v>
      </c>
      <c r="J1354" s="4" t="str">
        <f>VLOOKUP(A1354,Effectif!B:J,8,0)</f>
        <v>DECB</v>
      </c>
    </row>
    <row r="1355" spans="1:10" x14ac:dyDescent="0.25">
      <c r="A1355" s="4" t="s">
        <v>579</v>
      </c>
      <c r="B1355" s="4">
        <v>1034851618</v>
      </c>
      <c r="C1355" s="4" t="s">
        <v>1081</v>
      </c>
      <c r="D1355" s="59">
        <v>172</v>
      </c>
      <c r="E1355" s="7">
        <v>45177.753472222219</v>
      </c>
      <c r="F1355" s="5" t="s">
        <v>6</v>
      </c>
      <c r="G1355" s="4" t="s">
        <v>1062</v>
      </c>
      <c r="H1355" s="4" t="s">
        <v>1055</v>
      </c>
      <c r="I1355" s="4" t="str">
        <f>VLOOKUP(A1355,Effectif!B:J,6,0)</f>
        <v>Hugo MARCHAL</v>
      </c>
      <c r="J1355" s="4" t="str">
        <f>VLOOKUP(A1355,Effectif!B:J,8,0)</f>
        <v>DECB</v>
      </c>
    </row>
    <row r="1356" spans="1:10" x14ac:dyDescent="0.25">
      <c r="A1356" s="4" t="s">
        <v>554</v>
      </c>
      <c r="B1356" s="4">
        <v>1034844069</v>
      </c>
      <c r="C1356" s="4" t="s">
        <v>1056</v>
      </c>
      <c r="D1356" s="59">
        <v>258.51</v>
      </c>
      <c r="E1356" s="7">
        <v>45177.686111111114</v>
      </c>
      <c r="F1356" s="5" t="s">
        <v>6</v>
      </c>
      <c r="G1356" s="4" t="s">
        <v>1063</v>
      </c>
      <c r="H1356" s="4" t="s">
        <v>1055</v>
      </c>
      <c r="I1356" s="4" t="str">
        <f>VLOOKUP(A1356,Effectif!B:J,6,0)</f>
        <v>Lise DE WITTE</v>
      </c>
      <c r="J1356" s="4" t="str">
        <f>VLOOKUP(A1356,Effectif!B:J,8,0)</f>
        <v>DECB</v>
      </c>
    </row>
    <row r="1357" spans="1:10" x14ac:dyDescent="0.25">
      <c r="A1357" s="4" t="s">
        <v>588</v>
      </c>
      <c r="B1357" s="4">
        <v>1034850285</v>
      </c>
      <c r="C1357" s="25" t="s">
        <v>1058</v>
      </c>
      <c r="D1357" s="59">
        <v>95.36</v>
      </c>
      <c r="E1357" s="7">
        <v>45177.436111111114</v>
      </c>
      <c r="F1357" s="5" t="s">
        <v>6</v>
      </c>
      <c r="G1357" s="4" t="s">
        <v>1064</v>
      </c>
      <c r="H1357" s="4" t="s">
        <v>1055</v>
      </c>
      <c r="I1357" s="4" t="str">
        <f>VLOOKUP(A1357,Effectif!B:J,6,0)</f>
        <v>Hugo MARCHAL</v>
      </c>
      <c r="J1357" s="4" t="str">
        <f>VLOOKUP(A1357,Effectif!B:J,8,0)</f>
        <v>DECB</v>
      </c>
    </row>
    <row r="1358" spans="1:10" x14ac:dyDescent="0.25">
      <c r="A1358" s="4" t="s">
        <v>573</v>
      </c>
      <c r="B1358" s="4">
        <v>1034845598</v>
      </c>
      <c r="C1358" s="4" t="s">
        <v>1060</v>
      </c>
      <c r="D1358" s="59">
        <v>68</v>
      </c>
      <c r="E1358" s="7">
        <v>45177.715277777781</v>
      </c>
      <c r="F1358" s="5" t="s">
        <v>6</v>
      </c>
      <c r="G1358" s="4" t="s">
        <v>1065</v>
      </c>
      <c r="H1358" s="4" t="s">
        <v>1055</v>
      </c>
      <c r="I1358" s="4" t="str">
        <f>VLOOKUP(A1358,Effectif!B:J,6,0)</f>
        <v>Hugo MARCHAL</v>
      </c>
      <c r="J1358" s="4" t="str">
        <f>VLOOKUP(A1358,Effectif!B:J,8,0)</f>
        <v>DECB</v>
      </c>
    </row>
    <row r="1359" spans="1:10" x14ac:dyDescent="0.25">
      <c r="A1359" s="4" t="s">
        <v>577</v>
      </c>
      <c r="B1359" s="4">
        <v>1034845339</v>
      </c>
      <c r="C1359" s="4" t="s">
        <v>1053</v>
      </c>
      <c r="D1359" s="59">
        <v>138.81</v>
      </c>
      <c r="E1359" s="7">
        <v>45177.720833333333</v>
      </c>
      <c r="F1359" s="5" t="s">
        <v>6</v>
      </c>
      <c r="G1359" s="4" t="s">
        <v>1066</v>
      </c>
      <c r="H1359" s="4" t="s">
        <v>1055</v>
      </c>
      <c r="I1359" s="4" t="str">
        <f>VLOOKUP(A1359,Effectif!B:J,6,0)</f>
        <v>Hugo MARCHAL</v>
      </c>
      <c r="J1359" s="4" t="str">
        <f>VLOOKUP(A1359,Effectif!B:J,8,0)</f>
        <v>DECB</v>
      </c>
    </row>
    <row r="1360" spans="1:10" x14ac:dyDescent="0.25">
      <c r="A1360" s="4" t="s">
        <v>572</v>
      </c>
      <c r="B1360" s="4">
        <v>1034857614</v>
      </c>
      <c r="C1360" s="25" t="s">
        <v>1058</v>
      </c>
      <c r="D1360" s="59">
        <v>178.76</v>
      </c>
      <c r="E1360" s="7">
        <v>45177.679861111108</v>
      </c>
      <c r="F1360" s="5" t="s">
        <v>6</v>
      </c>
      <c r="G1360" s="4" t="s">
        <v>1068</v>
      </c>
      <c r="H1360" s="4" t="s">
        <v>1055</v>
      </c>
      <c r="I1360" s="4" t="str">
        <f>VLOOKUP(A1360,Effectif!B:J,6,0)</f>
        <v>Lise DE WITTE</v>
      </c>
      <c r="J1360" s="4" t="str">
        <f>VLOOKUP(A1360,Effectif!B:J,8,0)</f>
        <v>DECB</v>
      </c>
    </row>
    <row r="1361" spans="1:10" x14ac:dyDescent="0.25">
      <c r="A1361" s="4" t="s">
        <v>588</v>
      </c>
      <c r="B1361" s="4">
        <v>1034867854</v>
      </c>
      <c r="C1361" s="4" t="s">
        <v>1053</v>
      </c>
      <c r="D1361" s="59">
        <v>119.37</v>
      </c>
      <c r="E1361" s="7">
        <v>45177.484027777777</v>
      </c>
      <c r="F1361" s="5" t="s">
        <v>6</v>
      </c>
      <c r="G1361" s="4" t="s">
        <v>1070</v>
      </c>
      <c r="H1361" s="4" t="s">
        <v>1055</v>
      </c>
      <c r="I1361" s="4" t="str">
        <f>VLOOKUP(A1361,Effectif!B:J,6,0)</f>
        <v>Hugo MARCHAL</v>
      </c>
      <c r="J1361" s="4" t="str">
        <f>VLOOKUP(A1361,Effectif!B:J,8,0)</f>
        <v>DECB</v>
      </c>
    </row>
    <row r="1362" spans="1:10" x14ac:dyDescent="0.25">
      <c r="A1362" s="4" t="s">
        <v>562</v>
      </c>
      <c r="B1362" s="4">
        <v>1034856651</v>
      </c>
      <c r="C1362" s="4" t="s">
        <v>1053</v>
      </c>
      <c r="D1362" s="59">
        <v>204.95</v>
      </c>
      <c r="E1362" s="7">
        <v>45177.657638888886</v>
      </c>
      <c r="F1362" s="5" t="s">
        <v>7</v>
      </c>
      <c r="G1362" s="4" t="s">
        <v>1072</v>
      </c>
      <c r="H1362" s="4" t="s">
        <v>1055</v>
      </c>
      <c r="I1362" s="4" t="str">
        <f>VLOOKUP(A1362,Effectif!B:J,6,0)</f>
        <v>Lise DE WITTE</v>
      </c>
      <c r="J1362" s="4" t="str">
        <f>VLOOKUP(A1362,Effectif!B:J,8,0)</f>
        <v>DECB</v>
      </c>
    </row>
    <row r="1363" spans="1:10" x14ac:dyDescent="0.25">
      <c r="A1363" s="4" t="s">
        <v>558</v>
      </c>
      <c r="B1363" s="4">
        <v>1034855790</v>
      </c>
      <c r="C1363" s="4" t="s">
        <v>1060</v>
      </c>
      <c r="D1363" s="59">
        <v>214</v>
      </c>
      <c r="E1363" s="7">
        <v>45177.519444444442</v>
      </c>
      <c r="F1363" s="5" t="s">
        <v>6</v>
      </c>
      <c r="G1363" s="4" t="s">
        <v>1073</v>
      </c>
      <c r="H1363" s="4" t="s">
        <v>1055</v>
      </c>
      <c r="I1363" s="4" t="str">
        <f>VLOOKUP(A1363,Effectif!B:J,6,0)</f>
        <v>Lise DE WITTE</v>
      </c>
      <c r="J1363" s="4" t="str">
        <f>VLOOKUP(A1363,Effectif!B:J,8,0)</f>
        <v>DECB</v>
      </c>
    </row>
    <row r="1364" spans="1:10" x14ac:dyDescent="0.25">
      <c r="A1364" s="4" t="s">
        <v>538</v>
      </c>
      <c r="B1364" s="4">
        <v>1034853411</v>
      </c>
      <c r="C1364" s="4" t="s">
        <v>1067</v>
      </c>
      <c r="D1364" s="59">
        <v>350</v>
      </c>
      <c r="E1364" s="7">
        <v>45177.556250000001</v>
      </c>
      <c r="F1364" s="5" t="s">
        <v>6</v>
      </c>
      <c r="G1364" s="4" t="s">
        <v>1074</v>
      </c>
      <c r="H1364" s="4" t="s">
        <v>1055</v>
      </c>
      <c r="I1364" s="4" t="str">
        <f>VLOOKUP(A1364,Effectif!B:J,6,0)</f>
        <v>Lise DE WITTE</v>
      </c>
      <c r="J1364" s="4" t="str">
        <f>VLOOKUP(A1364,Effectif!B:J,8,0)</f>
        <v>DECB</v>
      </c>
    </row>
    <row r="1365" spans="1:10" x14ac:dyDescent="0.25">
      <c r="A1365" s="4" t="s">
        <v>588</v>
      </c>
      <c r="B1365" s="4">
        <v>1034847158</v>
      </c>
      <c r="C1365" s="4" t="s">
        <v>1069</v>
      </c>
      <c r="D1365" s="59">
        <v>181</v>
      </c>
      <c r="E1365" s="7">
        <v>45177.45416666667</v>
      </c>
      <c r="F1365" s="5" t="s">
        <v>6</v>
      </c>
      <c r="G1365" s="4" t="s">
        <v>1075</v>
      </c>
      <c r="H1365" s="4" t="s">
        <v>1055</v>
      </c>
      <c r="I1365" s="4" t="str">
        <f>VLOOKUP(A1365,Effectif!B:J,6,0)</f>
        <v>Hugo MARCHAL</v>
      </c>
      <c r="J1365" s="4" t="str">
        <f>VLOOKUP(A1365,Effectif!B:J,8,0)</f>
        <v>DECB</v>
      </c>
    </row>
    <row r="1366" spans="1:10" x14ac:dyDescent="0.25">
      <c r="A1366" s="4" t="s">
        <v>573</v>
      </c>
      <c r="B1366" s="4">
        <v>1034863092</v>
      </c>
      <c r="C1366" s="4" t="s">
        <v>1071</v>
      </c>
      <c r="D1366" s="59">
        <v>121</v>
      </c>
      <c r="E1366" s="7">
        <v>45177.522916666669</v>
      </c>
      <c r="F1366" s="5" t="s">
        <v>6</v>
      </c>
      <c r="G1366" s="4" t="s">
        <v>1076</v>
      </c>
      <c r="H1366" s="4" t="s">
        <v>1055</v>
      </c>
      <c r="I1366" s="4" t="str">
        <f>VLOOKUP(A1366,Effectif!B:J,6,0)</f>
        <v>Hugo MARCHAL</v>
      </c>
      <c r="J1366" s="4" t="str">
        <f>VLOOKUP(A1366,Effectif!B:J,8,0)</f>
        <v>DECB</v>
      </c>
    </row>
    <row r="1367" spans="1:10" x14ac:dyDescent="0.25">
      <c r="A1367" s="4" t="s">
        <v>579</v>
      </c>
      <c r="B1367" s="4">
        <v>1034852084</v>
      </c>
      <c r="C1367" s="4" t="s">
        <v>1056</v>
      </c>
      <c r="D1367" s="59">
        <v>131.55000000000001</v>
      </c>
      <c r="E1367" s="7">
        <v>45177.722222222219</v>
      </c>
      <c r="F1367" s="5" t="s">
        <v>6</v>
      </c>
      <c r="G1367" s="4" t="s">
        <v>1077</v>
      </c>
      <c r="H1367" s="4" t="s">
        <v>1055</v>
      </c>
      <c r="I1367" s="4" t="str">
        <f>VLOOKUP(A1367,Effectif!B:J,6,0)</f>
        <v>Hugo MARCHAL</v>
      </c>
      <c r="J1367" s="4" t="str">
        <f>VLOOKUP(A1367,Effectif!B:J,8,0)</f>
        <v>DECB</v>
      </c>
    </row>
    <row r="1368" spans="1:10" x14ac:dyDescent="0.25">
      <c r="A1368" s="4" t="s">
        <v>555</v>
      </c>
      <c r="B1368" s="4">
        <v>1034845730</v>
      </c>
      <c r="C1368" s="4" t="s">
        <v>1060</v>
      </c>
      <c r="D1368" s="59">
        <v>142.55000000000001</v>
      </c>
      <c r="E1368" s="7">
        <v>45177.478472222225</v>
      </c>
      <c r="F1368" s="5" t="s">
        <v>6</v>
      </c>
      <c r="G1368" s="4" t="s">
        <v>1078</v>
      </c>
      <c r="H1368" s="4" t="s">
        <v>1055</v>
      </c>
      <c r="I1368" s="4" t="str">
        <f>VLOOKUP(A1368,Effectif!B:J,6,0)</f>
        <v>Lise DE WITTE</v>
      </c>
      <c r="J1368" s="4" t="str">
        <f>VLOOKUP(A1368,Effectif!B:J,8,0)</f>
        <v>DECB</v>
      </c>
    </row>
    <row r="1369" spans="1:10" x14ac:dyDescent="0.25">
      <c r="A1369" s="4" t="s">
        <v>574</v>
      </c>
      <c r="B1369" s="4">
        <v>1034854104</v>
      </c>
      <c r="C1369" s="4" t="s">
        <v>1056</v>
      </c>
      <c r="D1369" s="59">
        <v>209</v>
      </c>
      <c r="E1369" s="7">
        <v>45177.651388888888</v>
      </c>
      <c r="F1369" s="5" t="s">
        <v>6</v>
      </c>
      <c r="G1369" s="4" t="s">
        <v>1079</v>
      </c>
      <c r="H1369" s="4" t="s">
        <v>1055</v>
      </c>
      <c r="I1369" s="4" t="str">
        <f>VLOOKUP(A1369,Effectif!B:J,6,0)</f>
        <v>Hugo MARCHAL</v>
      </c>
      <c r="J1369" s="4" t="str">
        <f>VLOOKUP(A1369,Effectif!B:J,8,0)</f>
        <v>DECB</v>
      </c>
    </row>
    <row r="1370" spans="1:10" x14ac:dyDescent="0.25">
      <c r="A1370" s="4" t="s">
        <v>544</v>
      </c>
      <c r="B1370" s="4">
        <v>1034855340</v>
      </c>
      <c r="C1370" s="4" t="s">
        <v>1071</v>
      </c>
      <c r="D1370" s="59">
        <v>134.5</v>
      </c>
      <c r="E1370" s="7">
        <v>45177.445833333331</v>
      </c>
      <c r="F1370" s="5" t="s">
        <v>6</v>
      </c>
      <c r="G1370" s="4" t="s">
        <v>1080</v>
      </c>
      <c r="H1370" s="4" t="s">
        <v>1055</v>
      </c>
      <c r="I1370" s="4" t="str">
        <f>VLOOKUP(A1370,Effectif!B:J,6,0)</f>
        <v>Lise DE WITTE</v>
      </c>
      <c r="J1370" s="4" t="str">
        <f>VLOOKUP(A1370,Effectif!B:J,8,0)</f>
        <v>DECB</v>
      </c>
    </row>
    <row r="1371" spans="1:10" x14ac:dyDescent="0.25">
      <c r="A1371" s="4" t="s">
        <v>558</v>
      </c>
      <c r="B1371" s="4">
        <v>1034848429</v>
      </c>
      <c r="C1371" s="4" t="s">
        <v>1067</v>
      </c>
      <c r="D1371" s="59">
        <v>83</v>
      </c>
      <c r="E1371" s="7">
        <v>45177.633333333331</v>
      </c>
      <c r="F1371" s="5" t="s">
        <v>6</v>
      </c>
      <c r="G1371" s="4" t="s">
        <v>1054</v>
      </c>
      <c r="H1371" s="4" t="s">
        <v>1055</v>
      </c>
      <c r="I1371" s="4" t="str">
        <f>VLOOKUP(A1371,Effectif!B:J,6,0)</f>
        <v>Lise DE WITTE</v>
      </c>
      <c r="J1371" s="4" t="str">
        <f>VLOOKUP(A1371,Effectif!B:J,8,0)</f>
        <v>DECB</v>
      </c>
    </row>
    <row r="1372" spans="1:10" x14ac:dyDescent="0.25">
      <c r="A1372" s="4" t="s">
        <v>557</v>
      </c>
      <c r="B1372" s="4">
        <v>1034868560</v>
      </c>
      <c r="C1372" s="4" t="s">
        <v>1069</v>
      </c>
      <c r="D1372" s="59">
        <v>65</v>
      </c>
      <c r="E1372" s="7">
        <v>45177.679166666669</v>
      </c>
      <c r="F1372" s="5" t="s">
        <v>7</v>
      </c>
      <c r="G1372" s="4" t="s">
        <v>1057</v>
      </c>
      <c r="H1372" s="4" t="s">
        <v>1055</v>
      </c>
      <c r="I1372" s="4" t="str">
        <f>VLOOKUP(A1372,Effectif!B:J,6,0)</f>
        <v>Lise DE WITTE</v>
      </c>
      <c r="J1372" s="4" t="str">
        <f>VLOOKUP(A1372,Effectif!B:J,8,0)</f>
        <v>DECB</v>
      </c>
    </row>
    <row r="1373" spans="1:10" x14ac:dyDescent="0.25">
      <c r="A1373" s="4" t="s">
        <v>579</v>
      </c>
      <c r="B1373" s="4">
        <v>1034851314</v>
      </c>
      <c r="C1373" s="4" t="s">
        <v>1067</v>
      </c>
      <c r="D1373" s="59">
        <v>117.21000000000001</v>
      </c>
      <c r="E1373" s="7">
        <v>45177.450694444444</v>
      </c>
      <c r="F1373" s="5" t="s">
        <v>6</v>
      </c>
      <c r="G1373" s="4" t="s">
        <v>1059</v>
      </c>
      <c r="H1373" s="4" t="s">
        <v>1055</v>
      </c>
      <c r="I1373" s="4" t="str">
        <f>VLOOKUP(A1373,Effectif!B:J,6,0)</f>
        <v>Hugo MARCHAL</v>
      </c>
      <c r="J1373" s="4" t="str">
        <f>VLOOKUP(A1373,Effectif!B:J,8,0)</f>
        <v>DECB</v>
      </c>
    </row>
    <row r="1374" spans="1:10" x14ac:dyDescent="0.25">
      <c r="A1374" s="4" t="s">
        <v>529</v>
      </c>
      <c r="B1374" s="4">
        <v>1034856228</v>
      </c>
      <c r="C1374" s="4" t="s">
        <v>1071</v>
      </c>
      <c r="D1374" s="59">
        <v>215.04</v>
      </c>
      <c r="E1374" s="7">
        <v>45177.550694444442</v>
      </c>
      <c r="F1374" s="5" t="s">
        <v>6</v>
      </c>
      <c r="G1374" s="4" t="s">
        <v>1061</v>
      </c>
      <c r="H1374" s="4" t="s">
        <v>1055</v>
      </c>
      <c r="I1374" s="4" t="str">
        <f>VLOOKUP(A1374,Effectif!B:J,6,0)</f>
        <v>Lise DE WITTE</v>
      </c>
      <c r="J1374" s="4" t="str">
        <f>VLOOKUP(A1374,Effectif!B:J,8,0)</f>
        <v>DECB</v>
      </c>
    </row>
    <row r="1375" spans="1:10" x14ac:dyDescent="0.25">
      <c r="A1375" s="4" t="s">
        <v>537</v>
      </c>
      <c r="B1375" s="4">
        <v>1034844222</v>
      </c>
      <c r="C1375" s="4" t="s">
        <v>1071</v>
      </c>
      <c r="D1375" s="59">
        <v>226.45</v>
      </c>
      <c r="E1375" s="7">
        <v>45177.622916666667</v>
      </c>
      <c r="F1375" s="5" t="s">
        <v>7</v>
      </c>
      <c r="G1375" s="4" t="s">
        <v>1062</v>
      </c>
      <c r="H1375" s="4" t="s">
        <v>1055</v>
      </c>
      <c r="I1375" s="4" t="str">
        <f>VLOOKUP(A1375,Effectif!B:J,6,0)</f>
        <v>Lise DE WITTE</v>
      </c>
      <c r="J1375" s="4" t="str">
        <f>VLOOKUP(A1375,Effectif!B:J,8,0)</f>
        <v>DECB</v>
      </c>
    </row>
    <row r="1376" spans="1:10" x14ac:dyDescent="0.25">
      <c r="A1376" s="4" t="s">
        <v>531</v>
      </c>
      <c r="B1376" s="4">
        <v>1034852495</v>
      </c>
      <c r="C1376" s="4" t="s">
        <v>1081</v>
      </c>
      <c r="D1376" s="59">
        <v>154</v>
      </c>
      <c r="E1376" s="7">
        <v>45177.7</v>
      </c>
      <c r="F1376" s="5" t="s">
        <v>6</v>
      </c>
      <c r="G1376" s="4" t="s">
        <v>1063</v>
      </c>
      <c r="H1376" s="4" t="s">
        <v>1055</v>
      </c>
      <c r="I1376" s="4" t="str">
        <f>VLOOKUP(A1376,Effectif!B:J,6,0)</f>
        <v>Lise DE WITTE</v>
      </c>
      <c r="J1376" s="4" t="str">
        <f>VLOOKUP(A1376,Effectif!B:J,8,0)</f>
        <v>DECB</v>
      </c>
    </row>
    <row r="1377" spans="1:10" x14ac:dyDescent="0.25">
      <c r="A1377" s="4" t="s">
        <v>575</v>
      </c>
      <c r="B1377" s="4">
        <v>1034842487</v>
      </c>
      <c r="C1377" s="4" t="s">
        <v>1071</v>
      </c>
      <c r="D1377" s="59">
        <v>76</v>
      </c>
      <c r="E1377" s="7">
        <v>45177.634027777778</v>
      </c>
      <c r="F1377" s="5" t="s">
        <v>6</v>
      </c>
      <c r="G1377" s="4" t="s">
        <v>1064</v>
      </c>
      <c r="H1377" s="4" t="s">
        <v>1055</v>
      </c>
      <c r="I1377" s="4" t="str">
        <f>VLOOKUP(A1377,Effectif!B:J,6,0)</f>
        <v>Hugo MARCHAL</v>
      </c>
      <c r="J1377" s="4" t="str">
        <f>VLOOKUP(A1377,Effectif!B:J,8,0)</f>
        <v>DECB</v>
      </c>
    </row>
    <row r="1378" spans="1:10" x14ac:dyDescent="0.25">
      <c r="A1378" s="4" t="s">
        <v>530</v>
      </c>
      <c r="B1378" s="4">
        <v>1034854220</v>
      </c>
      <c r="C1378" s="4" t="s">
        <v>1071</v>
      </c>
      <c r="D1378" s="59">
        <v>135</v>
      </c>
      <c r="E1378" s="7">
        <v>45177.48333333333</v>
      </c>
      <c r="F1378" s="5" t="s">
        <v>7</v>
      </c>
      <c r="G1378" s="4" t="s">
        <v>1065</v>
      </c>
      <c r="H1378" s="4" t="s">
        <v>1055</v>
      </c>
      <c r="I1378" s="4" t="str">
        <f>VLOOKUP(A1378,Effectif!B:J,6,0)</f>
        <v>Lise DE WITTE</v>
      </c>
      <c r="J1378" s="4" t="str">
        <f>VLOOKUP(A1378,Effectif!B:J,8,0)</f>
        <v>DECB</v>
      </c>
    </row>
    <row r="1379" spans="1:10" x14ac:dyDescent="0.25">
      <c r="A1379" s="4" t="s">
        <v>579</v>
      </c>
      <c r="B1379" s="4">
        <v>1034852396</v>
      </c>
      <c r="C1379" s="4" t="s">
        <v>1071</v>
      </c>
      <c r="D1379" s="59">
        <v>112.22999999999999</v>
      </c>
      <c r="E1379" s="7">
        <v>45177.640277777777</v>
      </c>
      <c r="F1379" s="5" t="s">
        <v>6</v>
      </c>
      <c r="G1379" s="4" t="s">
        <v>1066</v>
      </c>
      <c r="H1379" s="4" t="s">
        <v>1055</v>
      </c>
      <c r="I1379" s="4" t="str">
        <f>VLOOKUP(A1379,Effectif!B:J,6,0)</f>
        <v>Hugo MARCHAL</v>
      </c>
      <c r="J1379" s="4" t="str">
        <f>VLOOKUP(A1379,Effectif!B:J,8,0)</f>
        <v>DECB</v>
      </c>
    </row>
    <row r="1380" spans="1:10" x14ac:dyDescent="0.25">
      <c r="A1380" s="4" t="s">
        <v>555</v>
      </c>
      <c r="B1380" s="4">
        <v>1034854616</v>
      </c>
      <c r="C1380" s="4" t="s">
        <v>1067</v>
      </c>
      <c r="D1380" s="59">
        <v>214</v>
      </c>
      <c r="E1380" s="7">
        <v>45177.769444444442</v>
      </c>
      <c r="F1380" s="5" t="s">
        <v>6</v>
      </c>
      <c r="G1380" s="4" t="s">
        <v>1068</v>
      </c>
      <c r="H1380" s="4" t="s">
        <v>1055</v>
      </c>
      <c r="I1380" s="4" t="str">
        <f>VLOOKUP(A1380,Effectif!B:J,6,0)</f>
        <v>Lise DE WITTE</v>
      </c>
      <c r="J1380" s="4" t="str">
        <f>VLOOKUP(A1380,Effectif!B:J,8,0)</f>
        <v>DECB</v>
      </c>
    </row>
    <row r="1381" spans="1:10" x14ac:dyDescent="0.25">
      <c r="A1381" s="4" t="s">
        <v>575</v>
      </c>
      <c r="B1381" s="4">
        <v>1034850530</v>
      </c>
      <c r="C1381" s="5" t="s">
        <v>1082</v>
      </c>
      <c r="D1381" s="59">
        <v>240.87</v>
      </c>
      <c r="E1381" s="7">
        <v>45324.433333333334</v>
      </c>
      <c r="F1381" s="5" t="s">
        <v>6</v>
      </c>
      <c r="G1381" s="4" t="s">
        <v>1070</v>
      </c>
      <c r="H1381" s="4" t="s">
        <v>1055</v>
      </c>
      <c r="I1381" s="4" t="str">
        <f>VLOOKUP(A1381,Effectif!B:J,6,0)</f>
        <v>Hugo MARCHAL</v>
      </c>
      <c r="J1381" s="4" t="str">
        <f>VLOOKUP(A1381,Effectif!B:J,8,0)</f>
        <v>DECB</v>
      </c>
    </row>
    <row r="1382" spans="1:10" x14ac:dyDescent="0.25">
      <c r="A1382" s="4" t="s">
        <v>588</v>
      </c>
      <c r="B1382" s="4">
        <v>1034868222</v>
      </c>
      <c r="C1382" s="4" t="s">
        <v>1081</v>
      </c>
      <c r="D1382" s="59">
        <v>88.55</v>
      </c>
      <c r="E1382" s="7">
        <v>45324.598611111112</v>
      </c>
      <c r="F1382" s="5" t="s">
        <v>6</v>
      </c>
      <c r="G1382" s="4" t="s">
        <v>1072</v>
      </c>
      <c r="H1382" s="4" t="s">
        <v>1055</v>
      </c>
      <c r="I1382" s="4" t="str">
        <f>VLOOKUP(A1382,Effectif!B:J,6,0)</f>
        <v>Hugo MARCHAL</v>
      </c>
      <c r="J1382" s="4" t="str">
        <f>VLOOKUP(A1382,Effectif!B:J,8,0)</f>
        <v>DECB</v>
      </c>
    </row>
    <row r="1383" spans="1:10" x14ac:dyDescent="0.25">
      <c r="A1383" s="4" t="s">
        <v>577</v>
      </c>
      <c r="B1383" s="4">
        <v>1034847155</v>
      </c>
      <c r="C1383" s="4" t="s">
        <v>1056</v>
      </c>
      <c r="D1383" s="59">
        <v>108</v>
      </c>
      <c r="E1383" s="7">
        <v>45324.544444444444</v>
      </c>
      <c r="F1383" s="5" t="s">
        <v>6</v>
      </c>
      <c r="G1383" s="4" t="s">
        <v>1073</v>
      </c>
      <c r="H1383" s="4" t="s">
        <v>1055</v>
      </c>
      <c r="I1383" s="4" t="str">
        <f>VLOOKUP(A1383,Effectif!B:J,6,0)</f>
        <v>Hugo MARCHAL</v>
      </c>
      <c r="J1383" s="4" t="str">
        <f>VLOOKUP(A1383,Effectif!B:J,8,0)</f>
        <v>DECB</v>
      </c>
    </row>
    <row r="1384" spans="1:10" x14ac:dyDescent="0.25">
      <c r="A1384" s="4" t="s">
        <v>537</v>
      </c>
      <c r="B1384" s="4">
        <v>1034846876</v>
      </c>
      <c r="C1384" s="25" t="s">
        <v>1058</v>
      </c>
      <c r="D1384" s="59">
        <v>124</v>
      </c>
      <c r="E1384" s="7">
        <v>45324.636111111111</v>
      </c>
      <c r="F1384" s="5" t="s">
        <v>7</v>
      </c>
      <c r="G1384" s="4" t="s">
        <v>1074</v>
      </c>
      <c r="H1384" s="4" t="s">
        <v>1055</v>
      </c>
      <c r="I1384" s="4" t="str">
        <f>VLOOKUP(A1384,Effectif!B:J,6,0)</f>
        <v>Lise DE WITTE</v>
      </c>
      <c r="J1384" s="4" t="str">
        <f>VLOOKUP(A1384,Effectif!B:J,8,0)</f>
        <v>DECB</v>
      </c>
    </row>
    <row r="1385" spans="1:10" x14ac:dyDescent="0.25">
      <c r="A1385" s="4" t="s">
        <v>537</v>
      </c>
      <c r="B1385" s="4">
        <v>1034852368</v>
      </c>
      <c r="C1385" s="4" t="s">
        <v>1060</v>
      </c>
      <c r="D1385" s="59">
        <v>149</v>
      </c>
      <c r="E1385" s="7">
        <v>45324.599305555559</v>
      </c>
      <c r="F1385" s="5" t="s">
        <v>7</v>
      </c>
      <c r="G1385" s="4" t="s">
        <v>1075</v>
      </c>
      <c r="H1385" s="4" t="s">
        <v>1055</v>
      </c>
      <c r="I1385" s="4" t="str">
        <f>VLOOKUP(A1385,Effectif!B:J,6,0)</f>
        <v>Lise DE WITTE</v>
      </c>
      <c r="J1385" s="4" t="str">
        <f>VLOOKUP(A1385,Effectif!B:J,8,0)</f>
        <v>DECB</v>
      </c>
    </row>
    <row r="1386" spans="1:10" x14ac:dyDescent="0.25">
      <c r="A1386" s="4" t="s">
        <v>555</v>
      </c>
      <c r="B1386" s="4">
        <v>1034854379</v>
      </c>
      <c r="C1386" s="4" t="s">
        <v>1053</v>
      </c>
      <c r="D1386" s="59">
        <v>110.77</v>
      </c>
      <c r="E1386" s="7">
        <v>45324.572222222225</v>
      </c>
      <c r="F1386" s="5" t="s">
        <v>7</v>
      </c>
      <c r="G1386" s="4" t="s">
        <v>1076</v>
      </c>
      <c r="H1386" s="4" t="s">
        <v>1055</v>
      </c>
      <c r="I1386" s="4" t="str">
        <f>VLOOKUP(A1386,Effectif!B:J,6,0)</f>
        <v>Lise DE WITTE</v>
      </c>
      <c r="J1386" s="4" t="str">
        <f>VLOOKUP(A1386,Effectif!B:J,8,0)</f>
        <v>DECB</v>
      </c>
    </row>
    <row r="1387" spans="1:10" x14ac:dyDescent="0.25">
      <c r="A1387" s="4" t="s">
        <v>555</v>
      </c>
      <c r="B1387" s="4">
        <v>1034863441</v>
      </c>
      <c r="C1387" s="25" t="s">
        <v>1058</v>
      </c>
      <c r="D1387" s="59">
        <v>110</v>
      </c>
      <c r="E1387" s="7">
        <v>45324.481944444444</v>
      </c>
      <c r="F1387" s="5" t="s">
        <v>6</v>
      </c>
      <c r="G1387" s="4" t="s">
        <v>1077</v>
      </c>
      <c r="H1387" s="4" t="s">
        <v>1055</v>
      </c>
      <c r="I1387" s="4" t="str">
        <f>VLOOKUP(A1387,Effectif!B:J,6,0)</f>
        <v>Lise DE WITTE</v>
      </c>
      <c r="J1387" s="4" t="str">
        <f>VLOOKUP(A1387,Effectif!B:J,8,0)</f>
        <v>DECB</v>
      </c>
    </row>
    <row r="1388" spans="1:10" x14ac:dyDescent="0.25">
      <c r="A1388" s="4" t="s">
        <v>537</v>
      </c>
      <c r="B1388" s="4">
        <v>1034851791</v>
      </c>
      <c r="C1388" s="4" t="s">
        <v>1053</v>
      </c>
      <c r="D1388" s="59">
        <v>295.62</v>
      </c>
      <c r="E1388" s="7">
        <v>45324.442361111112</v>
      </c>
      <c r="F1388" s="5" t="s">
        <v>6</v>
      </c>
      <c r="G1388" s="4" t="s">
        <v>1078</v>
      </c>
      <c r="H1388" s="4" t="s">
        <v>1055</v>
      </c>
      <c r="I1388" s="4" t="str">
        <f>VLOOKUP(A1388,Effectif!B:J,6,0)</f>
        <v>Lise DE WITTE</v>
      </c>
      <c r="J1388" s="4" t="str">
        <f>VLOOKUP(A1388,Effectif!B:J,8,0)</f>
        <v>DECB</v>
      </c>
    </row>
    <row r="1389" spans="1:10" x14ac:dyDescent="0.25">
      <c r="A1389" s="4" t="s">
        <v>577</v>
      </c>
      <c r="B1389" s="4">
        <v>1034846114</v>
      </c>
      <c r="C1389" s="4" t="s">
        <v>1053</v>
      </c>
      <c r="D1389" s="59">
        <v>248</v>
      </c>
      <c r="E1389" s="7">
        <v>45324.5625</v>
      </c>
      <c r="F1389" s="5" t="s">
        <v>6</v>
      </c>
      <c r="G1389" s="4" t="s">
        <v>1079</v>
      </c>
      <c r="H1389" s="4" t="s">
        <v>1055</v>
      </c>
      <c r="I1389" s="4" t="str">
        <f>VLOOKUP(A1389,Effectif!B:J,6,0)</f>
        <v>Hugo MARCHAL</v>
      </c>
      <c r="J1389" s="4" t="str">
        <f>VLOOKUP(A1389,Effectif!B:J,8,0)</f>
        <v>DECB</v>
      </c>
    </row>
    <row r="1390" spans="1:10" x14ac:dyDescent="0.25">
      <c r="A1390" s="4" t="s">
        <v>582</v>
      </c>
      <c r="B1390" s="4">
        <v>1034846598</v>
      </c>
      <c r="C1390" s="4" t="s">
        <v>1060</v>
      </c>
      <c r="D1390" s="59">
        <v>165.27</v>
      </c>
      <c r="E1390" s="7">
        <v>45324.579861111109</v>
      </c>
      <c r="F1390" s="5" t="s">
        <v>6</v>
      </c>
      <c r="G1390" s="4" t="s">
        <v>1080</v>
      </c>
      <c r="H1390" s="4" t="s">
        <v>1055</v>
      </c>
      <c r="I1390" s="4" t="str">
        <f>VLOOKUP(A1390,Effectif!B:J,6,0)</f>
        <v>Hugo MARCHAL</v>
      </c>
      <c r="J1390" s="4" t="str">
        <f>VLOOKUP(A1390,Effectif!B:J,8,0)</f>
        <v>DECB</v>
      </c>
    </row>
    <row r="1391" spans="1:10" x14ac:dyDescent="0.25">
      <c r="A1391" s="4" t="s">
        <v>556</v>
      </c>
      <c r="B1391" s="4">
        <v>1034854704</v>
      </c>
      <c r="C1391" s="4" t="s">
        <v>1067</v>
      </c>
      <c r="D1391" s="59">
        <v>72.95</v>
      </c>
      <c r="E1391" s="7">
        <v>45324.590277777781</v>
      </c>
      <c r="F1391" s="5" t="s">
        <v>6</v>
      </c>
      <c r="G1391" s="4" t="s">
        <v>1054</v>
      </c>
      <c r="H1391" s="4" t="s">
        <v>1055</v>
      </c>
      <c r="I1391" s="4" t="str">
        <f>VLOOKUP(A1391,Effectif!B:J,6,0)</f>
        <v>Lise DE WITTE</v>
      </c>
      <c r="J1391" s="4" t="str">
        <f>VLOOKUP(A1391,Effectif!B:J,8,0)</f>
        <v>DECB</v>
      </c>
    </row>
    <row r="1392" spans="1:10" x14ac:dyDescent="0.25">
      <c r="A1392" s="4" t="s">
        <v>531</v>
      </c>
      <c r="B1392" s="4">
        <v>1034847456</v>
      </c>
      <c r="C1392" s="4" t="s">
        <v>1069</v>
      </c>
      <c r="D1392" s="59">
        <v>28.14</v>
      </c>
      <c r="E1392" s="7">
        <v>45324.629861111112</v>
      </c>
      <c r="F1392" s="5" t="s">
        <v>6</v>
      </c>
      <c r="G1392" s="4" t="s">
        <v>1057</v>
      </c>
      <c r="H1392" s="4" t="s">
        <v>1055</v>
      </c>
      <c r="I1392" s="4" t="str">
        <f>VLOOKUP(A1392,Effectif!B:J,6,0)</f>
        <v>Lise DE WITTE</v>
      </c>
      <c r="J1392" s="4" t="str">
        <f>VLOOKUP(A1392,Effectif!B:J,8,0)</f>
        <v>DECB</v>
      </c>
    </row>
    <row r="1393" spans="1:10" x14ac:dyDescent="0.25">
      <c r="A1393" s="4" t="s">
        <v>577</v>
      </c>
      <c r="B1393" s="4">
        <v>1034854113</v>
      </c>
      <c r="C1393" s="4" t="s">
        <v>1071</v>
      </c>
      <c r="D1393" s="59">
        <v>343.72</v>
      </c>
      <c r="E1393" s="7">
        <v>45324.664583333331</v>
      </c>
      <c r="F1393" s="5" t="s">
        <v>6</v>
      </c>
      <c r="G1393" s="4" t="s">
        <v>1059</v>
      </c>
      <c r="H1393" s="4" t="s">
        <v>1055</v>
      </c>
      <c r="I1393" s="4" t="str">
        <f>VLOOKUP(A1393,Effectif!B:J,6,0)</f>
        <v>Hugo MARCHAL</v>
      </c>
      <c r="J1393" s="4" t="str">
        <f>VLOOKUP(A1393,Effectif!B:J,8,0)</f>
        <v>DECB</v>
      </c>
    </row>
    <row r="1394" spans="1:10" x14ac:dyDescent="0.25">
      <c r="A1394" s="4" t="s">
        <v>556</v>
      </c>
      <c r="B1394" s="4">
        <v>1034861458</v>
      </c>
      <c r="C1394" s="4" t="s">
        <v>1056</v>
      </c>
      <c r="D1394" s="59">
        <v>382</v>
      </c>
      <c r="E1394" s="7">
        <v>45324.705555555556</v>
      </c>
      <c r="F1394" s="5" t="s">
        <v>6</v>
      </c>
      <c r="G1394" s="4" t="s">
        <v>1061</v>
      </c>
      <c r="H1394" s="4" t="s">
        <v>1055</v>
      </c>
      <c r="I1394" s="4" t="str">
        <f>VLOOKUP(A1394,Effectif!B:J,6,0)</f>
        <v>Lise DE WITTE</v>
      </c>
      <c r="J1394" s="4" t="str">
        <f>VLOOKUP(A1394,Effectif!B:J,8,0)</f>
        <v>DECB</v>
      </c>
    </row>
    <row r="1395" spans="1:10" x14ac:dyDescent="0.25">
      <c r="A1395" s="4" t="s">
        <v>562</v>
      </c>
      <c r="B1395" s="4">
        <v>1034845969</v>
      </c>
      <c r="C1395" s="4" t="s">
        <v>1060</v>
      </c>
      <c r="D1395" s="59">
        <v>164.22</v>
      </c>
      <c r="E1395" s="7">
        <v>45324.722916666666</v>
      </c>
      <c r="F1395" s="5" t="s">
        <v>6</v>
      </c>
      <c r="G1395" s="4" t="s">
        <v>1062</v>
      </c>
      <c r="H1395" s="4" t="s">
        <v>1055</v>
      </c>
      <c r="I1395" s="4" t="str">
        <f>VLOOKUP(A1395,Effectif!B:J,6,0)</f>
        <v>Lise DE WITTE</v>
      </c>
      <c r="J1395" s="4" t="str">
        <f>VLOOKUP(A1395,Effectif!B:J,8,0)</f>
        <v>DECB</v>
      </c>
    </row>
    <row r="1396" spans="1:10" x14ac:dyDescent="0.25">
      <c r="A1396" s="4" t="s">
        <v>529</v>
      </c>
      <c r="B1396" s="4">
        <v>1034867177</v>
      </c>
      <c r="C1396" s="4" t="s">
        <v>1056</v>
      </c>
      <c r="D1396" s="59">
        <v>60</v>
      </c>
      <c r="E1396" s="7">
        <v>45324.756249999999</v>
      </c>
      <c r="F1396" s="5" t="s">
        <v>7</v>
      </c>
      <c r="G1396" s="4" t="s">
        <v>1063</v>
      </c>
      <c r="H1396" s="4" t="s">
        <v>1055</v>
      </c>
      <c r="I1396" s="4" t="str">
        <f>VLOOKUP(A1396,Effectif!B:J,6,0)</f>
        <v>Lise DE WITTE</v>
      </c>
      <c r="J1396" s="4" t="str">
        <f>VLOOKUP(A1396,Effectif!B:J,8,0)</f>
        <v>DECB</v>
      </c>
    </row>
    <row r="1397" spans="1:10" x14ac:dyDescent="0.25">
      <c r="A1397" s="4" t="s">
        <v>529</v>
      </c>
      <c r="B1397" s="4">
        <v>1034861963</v>
      </c>
      <c r="C1397" s="4" t="s">
        <v>1067</v>
      </c>
      <c r="D1397" s="59">
        <v>133.49</v>
      </c>
      <c r="E1397" s="7">
        <v>45324.532638888886</v>
      </c>
      <c r="F1397" s="5" t="s">
        <v>6</v>
      </c>
      <c r="G1397" s="4" t="s">
        <v>1065</v>
      </c>
      <c r="H1397" s="4" t="s">
        <v>1055</v>
      </c>
      <c r="I1397" s="4" t="str">
        <f>VLOOKUP(A1397,Effectif!B:J,6,0)</f>
        <v>Lise DE WITTE</v>
      </c>
      <c r="J1397" s="4" t="str">
        <f>VLOOKUP(A1397,Effectif!B:J,8,0)</f>
        <v>DECB</v>
      </c>
    </row>
    <row r="1398" spans="1:10" x14ac:dyDescent="0.25">
      <c r="A1398" s="4" t="s">
        <v>555</v>
      </c>
      <c r="B1398" s="4">
        <v>1034856418</v>
      </c>
      <c r="C1398" s="4" t="s">
        <v>1069</v>
      </c>
      <c r="D1398" s="59">
        <v>159.38999999999999</v>
      </c>
      <c r="E1398" s="7">
        <v>45324.73333333333</v>
      </c>
      <c r="F1398" s="5" t="s">
        <v>6</v>
      </c>
      <c r="G1398" s="4" t="s">
        <v>1066</v>
      </c>
      <c r="H1398" s="4" t="s">
        <v>1055</v>
      </c>
      <c r="I1398" s="4" t="str">
        <f>VLOOKUP(A1398,Effectif!B:J,6,0)</f>
        <v>Lise DE WITTE</v>
      </c>
      <c r="J1398" s="4" t="str">
        <f>VLOOKUP(A1398,Effectif!B:J,8,0)</f>
        <v>DECB</v>
      </c>
    </row>
    <row r="1399" spans="1:10" x14ac:dyDescent="0.25">
      <c r="A1399" s="4" t="s">
        <v>529</v>
      </c>
      <c r="B1399" s="4">
        <v>1034849669</v>
      </c>
      <c r="C1399" s="4" t="s">
        <v>1067</v>
      </c>
      <c r="D1399" s="59">
        <v>128.13999999999999</v>
      </c>
      <c r="E1399" s="7">
        <v>45324.431944444441</v>
      </c>
      <c r="F1399" s="5" t="s">
        <v>6</v>
      </c>
      <c r="G1399" s="4" t="s">
        <v>1068</v>
      </c>
      <c r="H1399" s="4" t="s">
        <v>1055</v>
      </c>
      <c r="I1399" s="4" t="str">
        <f>VLOOKUP(A1399,Effectif!B:J,6,0)</f>
        <v>Lise DE WITTE</v>
      </c>
      <c r="J1399" s="4" t="str">
        <f>VLOOKUP(A1399,Effectif!B:J,8,0)</f>
        <v>DECB</v>
      </c>
    </row>
    <row r="1400" spans="1:10" x14ac:dyDescent="0.25">
      <c r="A1400" s="4" t="s">
        <v>556</v>
      </c>
      <c r="B1400" s="4">
        <v>1034854804</v>
      </c>
      <c r="C1400" s="4" t="s">
        <v>1071</v>
      </c>
      <c r="D1400" s="59">
        <v>138</v>
      </c>
      <c r="E1400" s="7">
        <v>45324.526388888888</v>
      </c>
      <c r="F1400" s="5" t="s">
        <v>6</v>
      </c>
      <c r="G1400" s="4" t="s">
        <v>1070</v>
      </c>
      <c r="H1400" s="4" t="s">
        <v>1055</v>
      </c>
      <c r="I1400" s="4" t="str">
        <f>VLOOKUP(A1400,Effectif!B:J,6,0)</f>
        <v>Lise DE WITTE</v>
      </c>
      <c r="J1400" s="4" t="str">
        <f>VLOOKUP(A1400,Effectif!B:J,8,0)</f>
        <v>DECB</v>
      </c>
    </row>
    <row r="1401" spans="1:10" x14ac:dyDescent="0.25">
      <c r="A1401" s="4" t="s">
        <v>554</v>
      </c>
      <c r="B1401" s="4">
        <v>1034844298</v>
      </c>
      <c r="C1401" s="4" t="s">
        <v>1071</v>
      </c>
      <c r="D1401" s="59">
        <v>89</v>
      </c>
      <c r="E1401" s="7">
        <v>45324.627083333333</v>
      </c>
      <c r="F1401" s="5" t="s">
        <v>6</v>
      </c>
      <c r="G1401" s="4" t="s">
        <v>1072</v>
      </c>
      <c r="H1401" s="4" t="s">
        <v>1055</v>
      </c>
      <c r="I1401" s="4" t="str">
        <f>VLOOKUP(A1401,Effectif!B:J,6,0)</f>
        <v>Lise DE WITTE</v>
      </c>
      <c r="J1401" s="4" t="str">
        <f>VLOOKUP(A1401,Effectif!B:J,8,0)</f>
        <v>DECB</v>
      </c>
    </row>
    <row r="1402" spans="1:10" x14ac:dyDescent="0.25">
      <c r="A1402" s="4" t="s">
        <v>574</v>
      </c>
      <c r="B1402" s="4">
        <v>1034844816</v>
      </c>
      <c r="C1402" s="4" t="s">
        <v>1081</v>
      </c>
      <c r="D1402" s="59">
        <v>84</v>
      </c>
      <c r="E1402" s="7">
        <v>45324.722222222219</v>
      </c>
      <c r="F1402" s="5" t="s">
        <v>6</v>
      </c>
      <c r="G1402" s="4" t="s">
        <v>1073</v>
      </c>
      <c r="H1402" s="4" t="s">
        <v>1055</v>
      </c>
      <c r="I1402" s="4" t="str">
        <f>VLOOKUP(A1402,Effectif!B:J,6,0)</f>
        <v>Hugo MARCHAL</v>
      </c>
      <c r="J1402" s="4" t="str">
        <f>VLOOKUP(A1402,Effectif!B:J,8,0)</f>
        <v>DECB</v>
      </c>
    </row>
    <row r="1403" spans="1:10" x14ac:dyDescent="0.25">
      <c r="A1403" s="4" t="s">
        <v>573</v>
      </c>
      <c r="B1403" s="4">
        <v>1034864811</v>
      </c>
      <c r="C1403" s="4" t="s">
        <v>1071</v>
      </c>
      <c r="D1403" s="59">
        <v>182.75</v>
      </c>
      <c r="E1403" s="7">
        <v>45324.736111111109</v>
      </c>
      <c r="F1403" s="5" t="s">
        <v>6</v>
      </c>
      <c r="G1403" s="4" t="s">
        <v>1074</v>
      </c>
      <c r="H1403" s="4" t="s">
        <v>1055</v>
      </c>
      <c r="I1403" s="4" t="str">
        <f>VLOOKUP(A1403,Effectif!B:J,6,0)</f>
        <v>Hugo MARCHAL</v>
      </c>
      <c r="J1403" s="4" t="str">
        <f>VLOOKUP(A1403,Effectif!B:J,8,0)</f>
        <v>DECB</v>
      </c>
    </row>
    <row r="1404" spans="1:10" x14ac:dyDescent="0.25">
      <c r="A1404" s="4" t="s">
        <v>529</v>
      </c>
      <c r="B1404" s="4">
        <v>1034857234</v>
      </c>
      <c r="C1404" s="4" t="s">
        <v>1071</v>
      </c>
      <c r="D1404" s="59">
        <v>118</v>
      </c>
      <c r="E1404" s="7">
        <v>45324.755555555559</v>
      </c>
      <c r="F1404" s="5" t="s">
        <v>7</v>
      </c>
      <c r="G1404" s="4" t="s">
        <v>1075</v>
      </c>
      <c r="H1404" s="4" t="s">
        <v>1055</v>
      </c>
      <c r="I1404" s="4" t="str">
        <f>VLOOKUP(A1404,Effectif!B:J,6,0)</f>
        <v>Lise DE WITTE</v>
      </c>
      <c r="J1404" s="4" t="str">
        <f>VLOOKUP(A1404,Effectif!B:J,8,0)</f>
        <v>DECB</v>
      </c>
    </row>
    <row r="1405" spans="1:10" x14ac:dyDescent="0.25">
      <c r="A1405" s="4" t="s">
        <v>538</v>
      </c>
      <c r="B1405" s="4">
        <v>1034867938</v>
      </c>
      <c r="C1405" s="4" t="s">
        <v>1071</v>
      </c>
      <c r="D1405" s="59">
        <v>186.20999999999998</v>
      </c>
      <c r="E1405" s="7">
        <v>45324.660416666666</v>
      </c>
      <c r="F1405" s="5" t="s">
        <v>6</v>
      </c>
      <c r="G1405" s="4" t="s">
        <v>1076</v>
      </c>
      <c r="H1405" s="4" t="s">
        <v>1055</v>
      </c>
      <c r="I1405" s="4" t="str">
        <f>VLOOKUP(A1405,Effectif!B:J,6,0)</f>
        <v>Lise DE WITTE</v>
      </c>
      <c r="J1405" s="4" t="str">
        <f>VLOOKUP(A1405,Effectif!B:J,8,0)</f>
        <v>DECB</v>
      </c>
    </row>
    <row r="1406" spans="1:10" x14ac:dyDescent="0.25">
      <c r="A1406" s="4" t="s">
        <v>538</v>
      </c>
      <c r="B1406" s="4">
        <v>1034857022</v>
      </c>
      <c r="C1406" s="4" t="s">
        <v>1067</v>
      </c>
      <c r="D1406" s="59">
        <v>171.18</v>
      </c>
      <c r="E1406" s="7">
        <v>45324.688888888886</v>
      </c>
      <c r="F1406" s="5" t="s">
        <v>6</v>
      </c>
      <c r="G1406" s="4" t="s">
        <v>1077</v>
      </c>
      <c r="H1406" s="4" t="s">
        <v>1055</v>
      </c>
      <c r="I1406" s="4" t="str">
        <f>VLOOKUP(A1406,Effectif!B:J,6,0)</f>
        <v>Lise DE WITTE</v>
      </c>
      <c r="J1406" s="4" t="str">
        <f>VLOOKUP(A1406,Effectif!B:J,8,0)</f>
        <v>DECB</v>
      </c>
    </row>
    <row r="1407" spans="1:10" x14ac:dyDescent="0.25">
      <c r="A1407" s="4" t="s">
        <v>538</v>
      </c>
      <c r="B1407" s="4">
        <v>1034866351</v>
      </c>
      <c r="C1407" s="5" t="s">
        <v>1082</v>
      </c>
      <c r="D1407" s="59">
        <v>229</v>
      </c>
      <c r="E1407" s="7">
        <v>45324.611111111109</v>
      </c>
      <c r="F1407" s="5" t="s">
        <v>6</v>
      </c>
      <c r="G1407" s="4" t="s">
        <v>1078</v>
      </c>
      <c r="H1407" s="4" t="s">
        <v>1055</v>
      </c>
      <c r="I1407" s="4" t="str">
        <f>VLOOKUP(A1407,Effectif!B:J,6,0)</f>
        <v>Lise DE WITTE</v>
      </c>
      <c r="J1407" s="4" t="str">
        <f>VLOOKUP(A1407,Effectif!B:J,8,0)</f>
        <v>DECB</v>
      </c>
    </row>
    <row r="1408" spans="1:10" x14ac:dyDescent="0.25">
      <c r="A1408" s="4" t="s">
        <v>574</v>
      </c>
      <c r="B1408" s="4">
        <v>1034854813</v>
      </c>
      <c r="C1408" s="5" t="s">
        <v>1082</v>
      </c>
      <c r="D1408" s="59">
        <v>105.59</v>
      </c>
      <c r="E1408" s="7">
        <v>45324.431944444441</v>
      </c>
      <c r="F1408" s="5" t="s">
        <v>7</v>
      </c>
      <c r="G1408" s="4" t="s">
        <v>1079</v>
      </c>
      <c r="H1408" s="4" t="s">
        <v>1055</v>
      </c>
      <c r="I1408" s="4" t="str">
        <f>VLOOKUP(A1408,Effectif!B:J,6,0)</f>
        <v>Hugo MARCHAL</v>
      </c>
      <c r="J1408" s="4" t="str">
        <f>VLOOKUP(A1408,Effectif!B:J,8,0)</f>
        <v>DECB</v>
      </c>
    </row>
    <row r="1409" spans="1:10" x14ac:dyDescent="0.25">
      <c r="A1409" s="4" t="s">
        <v>572</v>
      </c>
      <c r="B1409" s="4">
        <v>1034852179</v>
      </c>
      <c r="C1409" s="5" t="s">
        <v>1082</v>
      </c>
      <c r="D1409" s="59">
        <v>390.49</v>
      </c>
      <c r="E1409" s="7">
        <v>45324.484027777777</v>
      </c>
      <c r="F1409" s="5" t="s">
        <v>6</v>
      </c>
      <c r="G1409" s="4" t="s">
        <v>1080</v>
      </c>
      <c r="H1409" s="4" t="s">
        <v>1055</v>
      </c>
      <c r="I1409" s="4" t="str">
        <f>VLOOKUP(A1409,Effectif!B:J,6,0)</f>
        <v>Lise DE WITTE</v>
      </c>
      <c r="J1409" s="4" t="str">
        <f>VLOOKUP(A1409,Effectif!B:J,8,0)</f>
        <v>DECB</v>
      </c>
    </row>
    <row r="1410" spans="1:10" x14ac:dyDescent="0.25">
      <c r="A1410" s="4" t="s">
        <v>555</v>
      </c>
      <c r="B1410" s="4">
        <v>1034849143</v>
      </c>
      <c r="C1410" s="5" t="s">
        <v>1082</v>
      </c>
      <c r="D1410" s="59">
        <v>106.27</v>
      </c>
      <c r="E1410" s="7">
        <v>45324.443749999999</v>
      </c>
      <c r="F1410" s="5" t="s">
        <v>6</v>
      </c>
      <c r="G1410" s="4" t="s">
        <v>1054</v>
      </c>
      <c r="H1410" s="4" t="s">
        <v>1055</v>
      </c>
      <c r="I1410" s="4" t="str">
        <f>VLOOKUP(A1410,Effectif!B:J,6,0)</f>
        <v>Lise DE WITTE</v>
      </c>
      <c r="J1410" s="4" t="str">
        <f>VLOOKUP(A1410,Effectif!B:J,8,0)</f>
        <v>DECB</v>
      </c>
    </row>
    <row r="1411" spans="1:10" x14ac:dyDescent="0.25">
      <c r="A1411" s="4" t="s">
        <v>555</v>
      </c>
      <c r="B1411" s="4">
        <v>1034866342</v>
      </c>
      <c r="C1411" s="5" t="s">
        <v>1082</v>
      </c>
      <c r="D1411" s="59">
        <v>54</v>
      </c>
      <c r="E1411" s="7">
        <v>45324.719444444447</v>
      </c>
      <c r="F1411" s="5" t="s">
        <v>6</v>
      </c>
      <c r="G1411" s="4" t="s">
        <v>1057</v>
      </c>
      <c r="H1411" s="4" t="s">
        <v>1055</v>
      </c>
      <c r="I1411" s="4" t="str">
        <f>VLOOKUP(A1411,Effectif!B:J,6,0)</f>
        <v>Lise DE WITTE</v>
      </c>
      <c r="J1411" s="4" t="str">
        <f>VLOOKUP(A1411,Effectif!B:J,8,0)</f>
        <v>DECB</v>
      </c>
    </row>
    <row r="1412" spans="1:10" x14ac:dyDescent="0.25">
      <c r="A1412" s="4" t="s">
        <v>556</v>
      </c>
      <c r="B1412" s="4">
        <v>1034858675</v>
      </c>
      <c r="C1412" s="5" t="s">
        <v>1082</v>
      </c>
      <c r="D1412" s="59">
        <v>105.23</v>
      </c>
      <c r="E1412" s="7">
        <v>45324.586805555555</v>
      </c>
      <c r="F1412" s="5" t="s">
        <v>6</v>
      </c>
      <c r="G1412" s="4" t="s">
        <v>1059</v>
      </c>
      <c r="H1412" s="4" t="s">
        <v>1055</v>
      </c>
      <c r="I1412" s="4" t="str">
        <f>VLOOKUP(A1412,Effectif!B:J,6,0)</f>
        <v>Lise DE WITTE</v>
      </c>
      <c r="J1412" s="4" t="str">
        <f>VLOOKUP(A1412,Effectif!B:J,8,0)</f>
        <v>DECB</v>
      </c>
    </row>
    <row r="1413" spans="1:10" x14ac:dyDescent="0.25">
      <c r="A1413" s="4" t="s">
        <v>530</v>
      </c>
      <c r="B1413" s="4">
        <v>1034860790</v>
      </c>
      <c r="C1413" s="5" t="s">
        <v>1082</v>
      </c>
      <c r="D1413" s="59">
        <v>200</v>
      </c>
      <c r="E1413" s="7">
        <v>45324.492361111108</v>
      </c>
      <c r="F1413" s="5" t="s">
        <v>6</v>
      </c>
      <c r="G1413" s="4" t="s">
        <v>1061</v>
      </c>
      <c r="H1413" s="4" t="s">
        <v>1055</v>
      </c>
      <c r="I1413" s="4" t="str">
        <f>VLOOKUP(A1413,Effectif!B:J,6,0)</f>
        <v>Lise DE WITTE</v>
      </c>
      <c r="J1413" s="4" t="str">
        <f>VLOOKUP(A1413,Effectif!B:J,8,0)</f>
        <v>DECB</v>
      </c>
    </row>
    <row r="1414" spans="1:10" x14ac:dyDescent="0.25">
      <c r="A1414" s="4" t="s">
        <v>530</v>
      </c>
      <c r="B1414" s="4">
        <v>1034862374</v>
      </c>
      <c r="C1414" s="5" t="s">
        <v>1082</v>
      </c>
      <c r="D1414" s="59">
        <v>216.82999999999998</v>
      </c>
      <c r="E1414" s="7">
        <v>45324.447916666664</v>
      </c>
      <c r="F1414" s="5" t="s">
        <v>6</v>
      </c>
      <c r="G1414" s="4" t="s">
        <v>1062</v>
      </c>
      <c r="H1414" s="4" t="s">
        <v>1055</v>
      </c>
      <c r="I1414" s="4" t="str">
        <f>VLOOKUP(A1414,Effectif!B:J,6,0)</f>
        <v>Lise DE WITTE</v>
      </c>
      <c r="J1414" s="4" t="str">
        <f>VLOOKUP(A1414,Effectif!B:J,8,0)</f>
        <v>DECB</v>
      </c>
    </row>
    <row r="1415" spans="1:10" x14ac:dyDescent="0.25">
      <c r="A1415" s="4" t="s">
        <v>579</v>
      </c>
      <c r="B1415" s="4">
        <v>1034858458</v>
      </c>
      <c r="C1415" s="5" t="s">
        <v>1082</v>
      </c>
      <c r="D1415" s="59">
        <v>121.45</v>
      </c>
      <c r="E1415" s="7">
        <v>45324.688194444447</v>
      </c>
      <c r="F1415" s="5" t="s">
        <v>6</v>
      </c>
      <c r="G1415" s="4" t="s">
        <v>1063</v>
      </c>
      <c r="H1415" s="4" t="s">
        <v>1055</v>
      </c>
      <c r="I1415" s="4" t="str">
        <f>VLOOKUP(A1415,Effectif!B:J,6,0)</f>
        <v>Hugo MARCHAL</v>
      </c>
      <c r="J1415" s="4" t="str">
        <f>VLOOKUP(A1415,Effectif!B:J,8,0)</f>
        <v>DECB</v>
      </c>
    </row>
    <row r="1416" spans="1:10" x14ac:dyDescent="0.25">
      <c r="A1416" s="4" t="s">
        <v>554</v>
      </c>
      <c r="B1416" s="4">
        <v>1034856720</v>
      </c>
      <c r="C1416" s="5" t="s">
        <v>1082</v>
      </c>
      <c r="D1416" s="59">
        <v>137.93</v>
      </c>
      <c r="E1416" s="7">
        <v>45324.731249999997</v>
      </c>
      <c r="F1416" s="5" t="s">
        <v>6</v>
      </c>
      <c r="G1416" s="4" t="s">
        <v>1064</v>
      </c>
      <c r="H1416" s="4" t="s">
        <v>1055</v>
      </c>
      <c r="I1416" s="4" t="str">
        <f>VLOOKUP(A1416,Effectif!B:J,6,0)</f>
        <v>Lise DE WITTE</v>
      </c>
      <c r="J1416" s="4" t="str">
        <f>VLOOKUP(A1416,Effectif!B:J,8,0)</f>
        <v>DECB</v>
      </c>
    </row>
    <row r="1417" spans="1:10" x14ac:dyDescent="0.25">
      <c r="A1417" s="4" t="s">
        <v>572</v>
      </c>
      <c r="B1417" s="4">
        <v>1034848095</v>
      </c>
      <c r="C1417" s="4" t="s">
        <v>1081</v>
      </c>
      <c r="D1417" s="59">
        <v>248.17</v>
      </c>
      <c r="E1417" s="7">
        <v>45324.755555555559</v>
      </c>
      <c r="F1417" s="5" t="s">
        <v>6</v>
      </c>
      <c r="G1417" s="4" t="s">
        <v>1065</v>
      </c>
      <c r="H1417" s="4" t="s">
        <v>1055</v>
      </c>
      <c r="I1417" s="4" t="str">
        <f>VLOOKUP(A1417,Effectif!B:J,6,0)</f>
        <v>Lise DE WITTE</v>
      </c>
      <c r="J1417" s="4" t="str">
        <f>VLOOKUP(A1417,Effectif!B:J,8,0)</f>
        <v>DECB</v>
      </c>
    </row>
    <row r="1418" spans="1:10" x14ac:dyDescent="0.25">
      <c r="A1418" s="4" t="s">
        <v>531</v>
      </c>
      <c r="B1418" s="4">
        <v>1034861688</v>
      </c>
      <c r="C1418" s="4" t="s">
        <v>1056</v>
      </c>
      <c r="D1418" s="59">
        <v>70</v>
      </c>
      <c r="E1418" s="7">
        <v>45324.425000000003</v>
      </c>
      <c r="F1418" s="5" t="s">
        <v>6</v>
      </c>
      <c r="G1418" s="4" t="s">
        <v>1066</v>
      </c>
      <c r="H1418" s="4" t="s">
        <v>1055</v>
      </c>
      <c r="I1418" s="4" t="str">
        <f>VLOOKUP(A1418,Effectif!B:J,6,0)</f>
        <v>Lise DE WITTE</v>
      </c>
      <c r="J1418" s="4" t="str">
        <f>VLOOKUP(A1418,Effectif!B:J,8,0)</f>
        <v>DECB</v>
      </c>
    </row>
    <row r="1419" spans="1:10" x14ac:dyDescent="0.25">
      <c r="A1419" s="4" t="s">
        <v>579</v>
      </c>
      <c r="B1419" s="4">
        <v>1034846800</v>
      </c>
      <c r="C1419" s="25" t="s">
        <v>1058</v>
      </c>
      <c r="D1419" s="59">
        <v>115.23</v>
      </c>
      <c r="E1419" s="7">
        <v>45324.447222222225</v>
      </c>
      <c r="F1419" s="5" t="s">
        <v>6</v>
      </c>
      <c r="G1419" s="4" t="s">
        <v>1068</v>
      </c>
      <c r="H1419" s="4" t="s">
        <v>1055</v>
      </c>
      <c r="I1419" s="4" t="str">
        <f>VLOOKUP(A1419,Effectif!B:J,6,0)</f>
        <v>Hugo MARCHAL</v>
      </c>
      <c r="J1419" s="4" t="str">
        <f>VLOOKUP(A1419,Effectif!B:J,8,0)</f>
        <v>DECB</v>
      </c>
    </row>
    <row r="1420" spans="1:10" x14ac:dyDescent="0.25">
      <c r="A1420" s="4" t="s">
        <v>544</v>
      </c>
      <c r="B1420" s="4">
        <v>1034852048</v>
      </c>
      <c r="C1420" s="4" t="s">
        <v>1060</v>
      </c>
      <c r="D1420" s="59">
        <v>146.47</v>
      </c>
      <c r="E1420" s="7">
        <v>45324.431944444441</v>
      </c>
      <c r="F1420" s="5" t="s">
        <v>6</v>
      </c>
      <c r="G1420" s="4" t="s">
        <v>1070</v>
      </c>
      <c r="H1420" s="4" t="s">
        <v>1055</v>
      </c>
      <c r="I1420" s="4" t="str">
        <f>VLOOKUP(A1420,Effectif!B:J,6,0)</f>
        <v>Lise DE WITTE</v>
      </c>
      <c r="J1420" s="4" t="str">
        <f>VLOOKUP(A1420,Effectif!B:J,8,0)</f>
        <v>DECB</v>
      </c>
    </row>
    <row r="1421" spans="1:10" x14ac:dyDescent="0.25">
      <c r="A1421" s="4" t="s">
        <v>554</v>
      </c>
      <c r="B1421" s="4">
        <v>1034866648</v>
      </c>
      <c r="C1421" s="4" t="s">
        <v>1053</v>
      </c>
      <c r="D1421" s="59">
        <v>165</v>
      </c>
      <c r="E1421" s="7">
        <v>45324.632638888892</v>
      </c>
      <c r="F1421" s="5" t="s">
        <v>6</v>
      </c>
      <c r="G1421" s="4" t="s">
        <v>1072</v>
      </c>
      <c r="H1421" s="4" t="s">
        <v>1055</v>
      </c>
      <c r="I1421" s="4" t="str">
        <f>VLOOKUP(A1421,Effectif!B:J,6,0)</f>
        <v>Lise DE WITTE</v>
      </c>
      <c r="J1421" s="4" t="str">
        <f>VLOOKUP(A1421,Effectif!B:J,8,0)</f>
        <v>DECB</v>
      </c>
    </row>
    <row r="1422" spans="1:10" x14ac:dyDescent="0.25">
      <c r="A1422" s="4" t="s">
        <v>529</v>
      </c>
      <c r="B1422" s="4">
        <v>1034861231</v>
      </c>
      <c r="C1422" s="25" t="s">
        <v>1058</v>
      </c>
      <c r="D1422" s="59">
        <v>128.47</v>
      </c>
      <c r="E1422" s="7">
        <v>45324.546527777777</v>
      </c>
      <c r="F1422" s="5" t="s">
        <v>6</v>
      </c>
      <c r="G1422" s="4" t="s">
        <v>1073</v>
      </c>
      <c r="H1422" s="4" t="s">
        <v>1055</v>
      </c>
      <c r="I1422" s="4" t="str">
        <f>VLOOKUP(A1422,Effectif!B:J,6,0)</f>
        <v>Lise DE WITTE</v>
      </c>
      <c r="J1422" s="4" t="str">
        <f>VLOOKUP(A1422,Effectif!B:J,8,0)</f>
        <v>DECB</v>
      </c>
    </row>
    <row r="1423" spans="1:10" x14ac:dyDescent="0.25">
      <c r="A1423" s="4" t="s">
        <v>574</v>
      </c>
      <c r="B1423" s="4">
        <v>1034849173</v>
      </c>
      <c r="C1423" s="4" t="s">
        <v>1053</v>
      </c>
      <c r="D1423" s="59">
        <v>204.64</v>
      </c>
      <c r="E1423" s="7">
        <v>45324.452777777777</v>
      </c>
      <c r="F1423" s="5" t="s">
        <v>6</v>
      </c>
      <c r="G1423" s="4" t="s">
        <v>1074</v>
      </c>
      <c r="H1423" s="4" t="s">
        <v>1055</v>
      </c>
      <c r="I1423" s="4" t="str">
        <f>VLOOKUP(A1423,Effectif!B:J,6,0)</f>
        <v>Hugo MARCHAL</v>
      </c>
      <c r="J1423" s="4" t="str">
        <f>VLOOKUP(A1423,Effectif!B:J,8,0)</f>
        <v>DECB</v>
      </c>
    </row>
    <row r="1424" spans="1:10" x14ac:dyDescent="0.25">
      <c r="A1424" s="4" t="s">
        <v>537</v>
      </c>
      <c r="B1424" s="4">
        <v>1034856930</v>
      </c>
      <c r="C1424" s="4" t="s">
        <v>1053</v>
      </c>
      <c r="D1424" s="59">
        <v>107.04</v>
      </c>
      <c r="E1424" s="7">
        <v>45324.426388888889</v>
      </c>
      <c r="F1424" s="5" t="s">
        <v>6</v>
      </c>
      <c r="G1424" s="4" t="s">
        <v>1075</v>
      </c>
      <c r="H1424" s="4" t="s">
        <v>1055</v>
      </c>
      <c r="I1424" s="4" t="str">
        <f>VLOOKUP(A1424,Effectif!B:J,6,0)</f>
        <v>Lise DE WITTE</v>
      </c>
      <c r="J1424" s="4" t="str">
        <f>VLOOKUP(A1424,Effectif!B:J,8,0)</f>
        <v>DECB</v>
      </c>
    </row>
    <row r="1425" spans="1:10" x14ac:dyDescent="0.25">
      <c r="A1425" s="4" t="s">
        <v>555</v>
      </c>
      <c r="B1425" s="4">
        <v>1034858780</v>
      </c>
      <c r="C1425" s="4" t="s">
        <v>1060</v>
      </c>
      <c r="D1425" s="59">
        <v>162</v>
      </c>
      <c r="E1425" s="7">
        <v>45324.479166666664</v>
      </c>
      <c r="F1425" s="5" t="s">
        <v>7</v>
      </c>
      <c r="G1425" s="4" t="s">
        <v>1076</v>
      </c>
      <c r="H1425" s="4" t="s">
        <v>1055</v>
      </c>
      <c r="I1425" s="4" t="str">
        <f>VLOOKUP(A1425,Effectif!B:J,6,0)</f>
        <v>Lise DE WITTE</v>
      </c>
      <c r="J1425" s="4" t="str">
        <f>VLOOKUP(A1425,Effectif!B:J,8,0)</f>
        <v>DECB</v>
      </c>
    </row>
    <row r="1426" spans="1:10" x14ac:dyDescent="0.25">
      <c r="A1426" s="4" t="s">
        <v>557</v>
      </c>
      <c r="B1426" s="4">
        <v>1034864005</v>
      </c>
      <c r="C1426" s="4" t="s">
        <v>1067</v>
      </c>
      <c r="D1426" s="59">
        <v>98.13</v>
      </c>
      <c r="E1426" s="7">
        <v>45324.777777777781</v>
      </c>
      <c r="F1426" s="5" t="s">
        <v>7</v>
      </c>
      <c r="G1426" s="4" t="s">
        <v>1077</v>
      </c>
      <c r="H1426" s="4" t="s">
        <v>1055</v>
      </c>
      <c r="I1426" s="4" t="str">
        <f>VLOOKUP(A1426,Effectif!B:J,6,0)</f>
        <v>Lise DE WITTE</v>
      </c>
      <c r="J1426" s="4" t="str">
        <f>VLOOKUP(A1426,Effectif!B:J,8,0)</f>
        <v>DECB</v>
      </c>
    </row>
    <row r="1427" spans="1:10" x14ac:dyDescent="0.25">
      <c r="A1427" s="4" t="s">
        <v>572</v>
      </c>
      <c r="B1427" s="4">
        <v>1034861362</v>
      </c>
      <c r="C1427" s="4" t="s">
        <v>1069</v>
      </c>
      <c r="D1427" s="59">
        <v>119.36</v>
      </c>
      <c r="E1427" s="7">
        <v>45324.630555555559</v>
      </c>
      <c r="F1427" s="5" t="s">
        <v>6</v>
      </c>
      <c r="G1427" s="4" t="s">
        <v>1078</v>
      </c>
      <c r="H1427" s="4" t="s">
        <v>1055</v>
      </c>
      <c r="I1427" s="4" t="str">
        <f>VLOOKUP(A1427,Effectif!B:J,6,0)</f>
        <v>Lise DE WITTE</v>
      </c>
      <c r="J1427" s="4" t="str">
        <f>VLOOKUP(A1427,Effectif!B:J,8,0)</f>
        <v>DECB</v>
      </c>
    </row>
    <row r="1428" spans="1:10" x14ac:dyDescent="0.25">
      <c r="A1428" s="4" t="s">
        <v>554</v>
      </c>
      <c r="B1428" s="4">
        <v>1034863163</v>
      </c>
      <c r="C1428" s="4" t="s">
        <v>1071</v>
      </c>
      <c r="D1428" s="59">
        <v>154.97999999999999</v>
      </c>
      <c r="E1428" s="7">
        <v>45324.629166666666</v>
      </c>
      <c r="F1428" s="5" t="s">
        <v>6</v>
      </c>
      <c r="G1428" s="4" t="s">
        <v>1079</v>
      </c>
      <c r="H1428" s="4" t="s">
        <v>1055</v>
      </c>
      <c r="I1428" s="4" t="str">
        <f>VLOOKUP(A1428,Effectif!B:J,6,0)</f>
        <v>Lise DE WITTE</v>
      </c>
      <c r="J1428" s="4" t="str">
        <f>VLOOKUP(A1428,Effectif!B:J,8,0)</f>
        <v>DECB</v>
      </c>
    </row>
    <row r="1429" spans="1:10" x14ac:dyDescent="0.25">
      <c r="A1429" s="4" t="s">
        <v>557</v>
      </c>
      <c r="B1429" s="4">
        <v>1034866237</v>
      </c>
      <c r="C1429" s="4" t="s">
        <v>1056</v>
      </c>
      <c r="D1429" s="59">
        <v>83.43</v>
      </c>
      <c r="E1429" s="7">
        <v>45324.47152777778</v>
      </c>
      <c r="F1429" s="5" t="s">
        <v>6</v>
      </c>
      <c r="G1429" s="4" t="s">
        <v>1080</v>
      </c>
      <c r="H1429" s="4" t="s">
        <v>1055</v>
      </c>
      <c r="I1429" s="4" t="str">
        <f>VLOOKUP(A1429,Effectif!B:J,6,0)</f>
        <v>Lise DE WITTE</v>
      </c>
      <c r="J1429" s="4" t="str">
        <f>VLOOKUP(A1429,Effectif!B:J,8,0)</f>
        <v>DECB</v>
      </c>
    </row>
    <row r="1430" spans="1:10" x14ac:dyDescent="0.25">
      <c r="A1430" s="4" t="s">
        <v>556</v>
      </c>
      <c r="B1430" s="4">
        <v>1034843761</v>
      </c>
      <c r="C1430" s="4" t="s">
        <v>1060</v>
      </c>
      <c r="D1430" s="59">
        <v>144.59</v>
      </c>
      <c r="E1430" s="7">
        <v>45324.627083333333</v>
      </c>
      <c r="F1430" s="5" t="s">
        <v>6</v>
      </c>
      <c r="G1430" s="4" t="s">
        <v>1054</v>
      </c>
      <c r="H1430" s="4" t="s">
        <v>1055</v>
      </c>
      <c r="I1430" s="4" t="str">
        <f>VLOOKUP(A1430,Effectif!B:J,6,0)</f>
        <v>Lise DE WITTE</v>
      </c>
      <c r="J1430" s="4" t="str">
        <f>VLOOKUP(A1430,Effectif!B:J,8,0)</f>
        <v>DECB</v>
      </c>
    </row>
    <row r="1431" spans="1:10" x14ac:dyDescent="0.25">
      <c r="A1431" s="4" t="s">
        <v>552</v>
      </c>
      <c r="B1431" s="4">
        <v>1034865390</v>
      </c>
      <c r="C1431" s="4" t="s">
        <v>1071</v>
      </c>
      <c r="D1431" s="59">
        <v>174.48</v>
      </c>
      <c r="E1431" s="7">
        <v>45324.456944444442</v>
      </c>
      <c r="F1431" s="5" t="s">
        <v>6</v>
      </c>
      <c r="G1431" s="4" t="s">
        <v>1059</v>
      </c>
      <c r="H1431" s="4" t="s">
        <v>1055</v>
      </c>
      <c r="I1431" s="4" t="str">
        <f>VLOOKUP(A1431,Effectif!B:J,6,0)</f>
        <v>Lise DE WITTE</v>
      </c>
      <c r="J1431" s="4" t="str">
        <f>VLOOKUP(A1431,Effectif!B:J,8,0)</f>
        <v>DECB</v>
      </c>
    </row>
    <row r="1432" spans="1:10" x14ac:dyDescent="0.25">
      <c r="A1432" s="4" t="s">
        <v>584</v>
      </c>
      <c r="B1432" s="4">
        <v>1034842154</v>
      </c>
      <c r="C1432" s="4" t="s">
        <v>1067</v>
      </c>
      <c r="D1432" s="59">
        <v>156.52000000000001</v>
      </c>
      <c r="E1432" s="7">
        <v>45324.749305555553</v>
      </c>
      <c r="F1432" s="5" t="s">
        <v>6</v>
      </c>
      <c r="G1432" s="4" t="s">
        <v>1061</v>
      </c>
      <c r="H1432" s="4" t="s">
        <v>1055</v>
      </c>
      <c r="I1432" s="4" t="str">
        <f>VLOOKUP(A1432,Effectif!B:J,6,0)</f>
        <v>Hugo MARCHAL</v>
      </c>
      <c r="J1432" s="4" t="str">
        <f>VLOOKUP(A1432,Effectif!B:J,8,0)</f>
        <v>DECB</v>
      </c>
    </row>
    <row r="1433" spans="1:10" x14ac:dyDescent="0.25">
      <c r="A1433" s="4" t="s">
        <v>530</v>
      </c>
      <c r="B1433" s="4">
        <v>1034855518</v>
      </c>
      <c r="C1433" s="4" t="s">
        <v>1069</v>
      </c>
      <c r="D1433" s="59">
        <v>142.61000000000001</v>
      </c>
      <c r="E1433" s="7">
        <v>45324.736111111109</v>
      </c>
      <c r="F1433" s="5" t="s">
        <v>6</v>
      </c>
      <c r="G1433" s="4" t="s">
        <v>1062</v>
      </c>
      <c r="H1433" s="4" t="s">
        <v>1055</v>
      </c>
      <c r="I1433" s="4" t="str">
        <f>VLOOKUP(A1433,Effectif!B:J,6,0)</f>
        <v>Lise DE WITTE</v>
      </c>
      <c r="J1433" s="4" t="str">
        <f>VLOOKUP(A1433,Effectif!B:J,8,0)</f>
        <v>DECB</v>
      </c>
    </row>
    <row r="1434" spans="1:10" x14ac:dyDescent="0.25">
      <c r="A1434" s="4" t="s">
        <v>538</v>
      </c>
      <c r="B1434" s="4">
        <v>1034860552</v>
      </c>
      <c r="C1434" s="4" t="s">
        <v>1067</v>
      </c>
      <c r="D1434" s="59">
        <v>203.09</v>
      </c>
      <c r="E1434" s="7">
        <v>45324.525000000001</v>
      </c>
      <c r="F1434" s="5" t="s">
        <v>6</v>
      </c>
      <c r="G1434" s="4" t="s">
        <v>1063</v>
      </c>
      <c r="H1434" s="4" t="s">
        <v>1055</v>
      </c>
      <c r="I1434" s="4" t="str">
        <f>VLOOKUP(A1434,Effectif!B:J,6,0)</f>
        <v>Lise DE WITTE</v>
      </c>
      <c r="J1434" s="4" t="str">
        <f>VLOOKUP(A1434,Effectif!B:J,8,0)</f>
        <v>DECB</v>
      </c>
    </row>
    <row r="1435" spans="1:10" x14ac:dyDescent="0.25">
      <c r="A1435" s="4" t="s">
        <v>531</v>
      </c>
      <c r="B1435" s="4">
        <v>1034864794</v>
      </c>
      <c r="C1435" s="4" t="s">
        <v>1071</v>
      </c>
      <c r="D1435" s="59">
        <v>84.710000000000008</v>
      </c>
      <c r="E1435" s="7">
        <v>45324.440972222219</v>
      </c>
      <c r="F1435" s="5" t="s">
        <v>7</v>
      </c>
      <c r="G1435" s="4" t="s">
        <v>1064</v>
      </c>
      <c r="H1435" s="4" t="s">
        <v>1055</v>
      </c>
      <c r="I1435" s="4" t="str">
        <f>VLOOKUP(A1435,Effectif!B:J,6,0)</f>
        <v>Lise DE WITTE</v>
      </c>
      <c r="J1435" s="4" t="str">
        <f>VLOOKUP(A1435,Effectif!B:J,8,0)</f>
        <v>DECB</v>
      </c>
    </row>
    <row r="1436" spans="1:10" x14ac:dyDescent="0.25">
      <c r="A1436" s="4" t="s">
        <v>562</v>
      </c>
      <c r="B1436" s="4">
        <v>1034843275</v>
      </c>
      <c r="C1436" s="4" t="s">
        <v>1071</v>
      </c>
      <c r="D1436" s="59">
        <v>74</v>
      </c>
      <c r="E1436" s="7">
        <v>45324.43472222222</v>
      </c>
      <c r="F1436" s="5" t="s">
        <v>7</v>
      </c>
      <c r="G1436" s="4" t="s">
        <v>1065</v>
      </c>
      <c r="H1436" s="4" t="s">
        <v>1055</v>
      </c>
      <c r="I1436" s="4" t="str">
        <f>VLOOKUP(A1436,Effectif!B:J,6,0)</f>
        <v>Lise DE WITTE</v>
      </c>
      <c r="J1436" s="4" t="str">
        <f>VLOOKUP(A1436,Effectif!B:J,8,0)</f>
        <v>DECB</v>
      </c>
    </row>
    <row r="1437" spans="1:10" x14ac:dyDescent="0.25">
      <c r="A1437" s="4" t="s">
        <v>529</v>
      </c>
      <c r="B1437" s="4">
        <v>1034857299</v>
      </c>
      <c r="C1437" s="4" t="s">
        <v>1071</v>
      </c>
      <c r="D1437" s="59">
        <v>238</v>
      </c>
      <c r="E1437" s="7">
        <v>45324.423611111109</v>
      </c>
      <c r="F1437" s="5" t="s">
        <v>6</v>
      </c>
      <c r="G1437" s="4" t="s">
        <v>1068</v>
      </c>
      <c r="H1437" s="4" t="s">
        <v>1055</v>
      </c>
      <c r="I1437" s="4" t="str">
        <f>VLOOKUP(A1437,Effectif!B:J,6,0)</f>
        <v>Lise DE WITTE</v>
      </c>
      <c r="J1437" s="4" t="str">
        <f>VLOOKUP(A1437,Effectif!B:J,8,0)</f>
        <v>DECB</v>
      </c>
    </row>
    <row r="1438" spans="1:10" x14ac:dyDescent="0.25">
      <c r="A1438" s="4" t="s">
        <v>556</v>
      </c>
      <c r="B1438" s="4">
        <v>1034856259</v>
      </c>
      <c r="C1438" s="4" t="s">
        <v>1071</v>
      </c>
      <c r="D1438" s="59">
        <v>266</v>
      </c>
      <c r="E1438" s="7">
        <v>45324.717361111114</v>
      </c>
      <c r="F1438" s="5" t="s">
        <v>6</v>
      </c>
      <c r="G1438" s="4" t="s">
        <v>1070</v>
      </c>
      <c r="H1438" s="4" t="s">
        <v>1055</v>
      </c>
      <c r="I1438" s="4" t="str">
        <f>VLOOKUP(A1438,Effectif!B:J,6,0)</f>
        <v>Lise DE WITTE</v>
      </c>
      <c r="J1438" s="4" t="str">
        <f>VLOOKUP(A1438,Effectif!B:J,8,0)</f>
        <v>DECB</v>
      </c>
    </row>
    <row r="1439" spans="1:10" x14ac:dyDescent="0.25">
      <c r="A1439" s="4" t="s">
        <v>557</v>
      </c>
      <c r="B1439" s="4">
        <v>1034842829</v>
      </c>
      <c r="C1439" s="4" t="s">
        <v>1071</v>
      </c>
      <c r="D1439" s="59">
        <v>220</v>
      </c>
      <c r="E1439" s="7">
        <v>45324.631249999999</v>
      </c>
      <c r="F1439" s="5" t="s">
        <v>6</v>
      </c>
      <c r="G1439" s="4" t="s">
        <v>1072</v>
      </c>
      <c r="H1439" s="4" t="s">
        <v>1055</v>
      </c>
      <c r="I1439" s="4" t="str">
        <f>VLOOKUP(A1439,Effectif!B:J,6,0)</f>
        <v>Lise DE WITTE</v>
      </c>
      <c r="J1439" s="4" t="str">
        <f>VLOOKUP(A1439,Effectif!B:J,8,0)</f>
        <v>DECB</v>
      </c>
    </row>
    <row r="1440" spans="1:10" x14ac:dyDescent="0.25">
      <c r="A1440" s="4" t="s">
        <v>575</v>
      </c>
      <c r="B1440" s="4">
        <v>1034858296</v>
      </c>
      <c r="C1440" s="4" t="s">
        <v>1067</v>
      </c>
      <c r="D1440" s="59">
        <v>252</v>
      </c>
      <c r="E1440" s="7">
        <v>45324.597222222219</v>
      </c>
      <c r="F1440" s="5" t="s">
        <v>6</v>
      </c>
      <c r="G1440" s="4" t="s">
        <v>1073</v>
      </c>
      <c r="H1440" s="4" t="s">
        <v>1055</v>
      </c>
      <c r="I1440" s="4" t="str">
        <f>VLOOKUP(A1440,Effectif!B:J,6,0)</f>
        <v>Hugo MARCHAL</v>
      </c>
      <c r="J1440" s="4" t="str">
        <f>VLOOKUP(A1440,Effectif!B:J,8,0)</f>
        <v>DECB</v>
      </c>
    </row>
    <row r="1441" spans="1:10" x14ac:dyDescent="0.25">
      <c r="A1441" s="4" t="s">
        <v>582</v>
      </c>
      <c r="B1441" s="4">
        <v>1034862856</v>
      </c>
      <c r="C1441" s="5" t="s">
        <v>1082</v>
      </c>
      <c r="D1441" s="59">
        <v>121</v>
      </c>
      <c r="E1441" s="7">
        <v>45324.48333333333</v>
      </c>
      <c r="F1441" s="5" t="s">
        <v>6</v>
      </c>
      <c r="G1441" s="4" t="s">
        <v>1074</v>
      </c>
      <c r="H1441" s="4" t="s">
        <v>1055</v>
      </c>
      <c r="I1441" s="4" t="str">
        <f>VLOOKUP(A1441,Effectif!B:J,6,0)</f>
        <v>Hugo MARCHAL</v>
      </c>
      <c r="J1441" s="4" t="str">
        <f>VLOOKUP(A1441,Effectif!B:J,8,0)</f>
        <v>DECB</v>
      </c>
    </row>
    <row r="1442" spans="1:10" x14ac:dyDescent="0.25">
      <c r="A1442" s="4" t="s">
        <v>575</v>
      </c>
      <c r="B1442" s="4">
        <v>1034858058</v>
      </c>
      <c r="C1442" s="5" t="s">
        <v>1082</v>
      </c>
      <c r="D1442" s="59">
        <v>153.24</v>
      </c>
      <c r="E1442" s="7">
        <v>45324.643750000003</v>
      </c>
      <c r="F1442" s="5" t="s">
        <v>6</v>
      </c>
      <c r="G1442" s="4" t="s">
        <v>1075</v>
      </c>
      <c r="H1442" s="4" t="s">
        <v>1055</v>
      </c>
      <c r="I1442" s="4" t="str">
        <f>VLOOKUP(A1442,Effectif!B:J,6,0)</f>
        <v>Hugo MARCHAL</v>
      </c>
      <c r="J1442" s="4" t="str">
        <f>VLOOKUP(A1442,Effectif!B:J,8,0)</f>
        <v>DECB</v>
      </c>
    </row>
    <row r="1443" spans="1:10" x14ac:dyDescent="0.25">
      <c r="A1443" s="4" t="s">
        <v>552</v>
      </c>
      <c r="B1443" s="4">
        <v>1034856722</v>
      </c>
      <c r="C1443" s="5" t="s">
        <v>1082</v>
      </c>
      <c r="D1443" s="59">
        <v>263</v>
      </c>
      <c r="E1443" s="7">
        <v>45324.7</v>
      </c>
      <c r="F1443" s="5" t="s">
        <v>6</v>
      </c>
      <c r="G1443" s="4" t="s">
        <v>1076</v>
      </c>
      <c r="H1443" s="4" t="s">
        <v>1055</v>
      </c>
      <c r="I1443" s="4" t="str">
        <f>VLOOKUP(A1443,Effectif!B:J,6,0)</f>
        <v>Lise DE WITTE</v>
      </c>
      <c r="J1443" s="4" t="str">
        <f>VLOOKUP(A1443,Effectif!B:J,8,0)</f>
        <v>DECB</v>
      </c>
    </row>
    <row r="1444" spans="1:10" x14ac:dyDescent="0.25">
      <c r="A1444" s="4" t="s">
        <v>588</v>
      </c>
      <c r="B1444" s="4">
        <v>1034857928</v>
      </c>
      <c r="C1444" s="5" t="s">
        <v>1082</v>
      </c>
      <c r="D1444" s="59">
        <v>317.70999999999998</v>
      </c>
      <c r="E1444" s="7">
        <v>45324.725694444445</v>
      </c>
      <c r="F1444" s="5" t="s">
        <v>6</v>
      </c>
      <c r="G1444" s="4" t="s">
        <v>1077</v>
      </c>
      <c r="H1444" s="4" t="s">
        <v>1055</v>
      </c>
      <c r="I1444" s="4" t="str">
        <f>VLOOKUP(A1444,Effectif!B:J,6,0)</f>
        <v>Hugo MARCHAL</v>
      </c>
      <c r="J1444" s="4" t="str">
        <f>VLOOKUP(A1444,Effectif!B:J,8,0)</f>
        <v>DECB</v>
      </c>
    </row>
    <row r="1445" spans="1:10" x14ac:dyDescent="0.25">
      <c r="A1445" s="4" t="s">
        <v>572</v>
      </c>
      <c r="B1445" s="4">
        <v>1034855915</v>
      </c>
      <c r="C1445" s="5" t="s">
        <v>1082</v>
      </c>
      <c r="D1445" s="59">
        <v>54.79</v>
      </c>
      <c r="E1445" s="7">
        <v>45324.627083333333</v>
      </c>
      <c r="F1445" s="5" t="s">
        <v>6</v>
      </c>
      <c r="G1445" s="4" t="s">
        <v>1078</v>
      </c>
      <c r="H1445" s="4" t="s">
        <v>1055</v>
      </c>
      <c r="I1445" s="4" t="str">
        <f>VLOOKUP(A1445,Effectif!B:J,6,0)</f>
        <v>Lise DE WITTE</v>
      </c>
      <c r="J1445" s="4" t="str">
        <f>VLOOKUP(A1445,Effectif!B:J,8,0)</f>
        <v>DECB</v>
      </c>
    </row>
    <row r="1446" spans="1:10" x14ac:dyDescent="0.25">
      <c r="A1446" s="4" t="s">
        <v>577</v>
      </c>
      <c r="B1446" s="4">
        <v>1034863425</v>
      </c>
      <c r="C1446" s="4" t="s">
        <v>1081</v>
      </c>
      <c r="D1446" s="59">
        <v>162</v>
      </c>
      <c r="E1446" s="7">
        <v>45324.493055555555</v>
      </c>
      <c r="F1446" s="5" t="s">
        <v>6</v>
      </c>
      <c r="G1446" s="4" t="s">
        <v>1079</v>
      </c>
      <c r="H1446" s="4" t="s">
        <v>1055</v>
      </c>
      <c r="I1446" s="4" t="str">
        <f>VLOOKUP(A1446,Effectif!B:J,6,0)</f>
        <v>Hugo MARCHAL</v>
      </c>
      <c r="J1446" s="4" t="str">
        <f>VLOOKUP(A1446,Effectif!B:J,8,0)</f>
        <v>DECB</v>
      </c>
    </row>
    <row r="1447" spans="1:10" x14ac:dyDescent="0.25">
      <c r="A1447" s="4" t="s">
        <v>573</v>
      </c>
      <c r="B1447" s="4">
        <v>1034862078</v>
      </c>
      <c r="C1447" s="4" t="s">
        <v>1056</v>
      </c>
      <c r="D1447" s="59">
        <v>80</v>
      </c>
      <c r="E1447" s="7">
        <v>45324.714583333334</v>
      </c>
      <c r="F1447" s="5" t="s">
        <v>6</v>
      </c>
      <c r="G1447" s="4" t="s">
        <v>1080</v>
      </c>
      <c r="H1447" s="4" t="s">
        <v>1055</v>
      </c>
      <c r="I1447" s="4" t="str">
        <f>VLOOKUP(A1447,Effectif!B:J,6,0)</f>
        <v>Hugo MARCHAL</v>
      </c>
      <c r="J1447" s="4" t="str">
        <f>VLOOKUP(A1447,Effectif!B:J,8,0)</f>
        <v>DECB</v>
      </c>
    </row>
    <row r="1448" spans="1:10" x14ac:dyDescent="0.25">
      <c r="A1448" s="4" t="s">
        <v>544</v>
      </c>
      <c r="B1448" s="4">
        <v>1034862580</v>
      </c>
      <c r="C1448" s="25" t="s">
        <v>1058</v>
      </c>
      <c r="D1448" s="59">
        <v>194</v>
      </c>
      <c r="E1448" s="7">
        <v>45324.6</v>
      </c>
      <c r="F1448" s="5" t="s">
        <v>6</v>
      </c>
      <c r="G1448" s="4" t="s">
        <v>1054</v>
      </c>
      <c r="H1448" s="4" t="s">
        <v>1055</v>
      </c>
      <c r="I1448" s="4" t="str">
        <f>VLOOKUP(A1448,Effectif!B:J,6,0)</f>
        <v>Lise DE WITTE</v>
      </c>
      <c r="J1448" s="4" t="str">
        <f>VLOOKUP(A1448,Effectif!B:J,8,0)</f>
        <v>DECB</v>
      </c>
    </row>
    <row r="1449" spans="1:10" x14ac:dyDescent="0.25">
      <c r="A1449" s="4" t="s">
        <v>589</v>
      </c>
      <c r="B1449" s="4">
        <v>1034860343</v>
      </c>
      <c r="C1449" s="4" t="s">
        <v>1060</v>
      </c>
      <c r="D1449" s="59">
        <v>139.68</v>
      </c>
      <c r="E1449" s="7">
        <v>45324.626388888886</v>
      </c>
      <c r="F1449" s="5" t="s">
        <v>6</v>
      </c>
      <c r="G1449" s="4" t="s">
        <v>1057</v>
      </c>
      <c r="H1449" s="4" t="s">
        <v>1055</v>
      </c>
      <c r="I1449" s="4" t="str">
        <f>VLOOKUP(A1449,Effectif!B:J,6,0)</f>
        <v>Hugo MARCHAL</v>
      </c>
      <c r="J1449" s="4" t="str">
        <f>VLOOKUP(A1449,Effectif!B:J,8,0)</f>
        <v>DECB</v>
      </c>
    </row>
    <row r="1450" spans="1:10" x14ac:dyDescent="0.25">
      <c r="A1450" s="4" t="s">
        <v>582</v>
      </c>
      <c r="B1450" s="4">
        <v>1034864960</v>
      </c>
      <c r="C1450" s="4" t="s">
        <v>1053</v>
      </c>
      <c r="D1450" s="59">
        <v>115.78</v>
      </c>
      <c r="E1450" s="7">
        <v>45324.718055555553</v>
      </c>
      <c r="F1450" s="5" t="s">
        <v>6</v>
      </c>
      <c r="G1450" s="4" t="s">
        <v>1059</v>
      </c>
      <c r="H1450" s="4" t="s">
        <v>1055</v>
      </c>
      <c r="I1450" s="4" t="str">
        <f>VLOOKUP(A1450,Effectif!B:J,6,0)</f>
        <v>Hugo MARCHAL</v>
      </c>
      <c r="J1450" s="4" t="str">
        <f>VLOOKUP(A1450,Effectif!B:J,8,0)</f>
        <v>DECB</v>
      </c>
    </row>
    <row r="1451" spans="1:10" x14ac:dyDescent="0.25">
      <c r="A1451" s="4" t="s">
        <v>557</v>
      </c>
      <c r="B1451" s="4">
        <v>1034857736</v>
      </c>
      <c r="C1451" s="25" t="s">
        <v>1058</v>
      </c>
      <c r="D1451" s="59">
        <v>160</v>
      </c>
      <c r="E1451" s="7">
        <v>45324.68472222222</v>
      </c>
      <c r="F1451" s="5" t="s">
        <v>6</v>
      </c>
      <c r="G1451" s="4" t="s">
        <v>1061</v>
      </c>
      <c r="H1451" s="4" t="s">
        <v>1055</v>
      </c>
      <c r="I1451" s="4" t="str">
        <f>VLOOKUP(A1451,Effectif!B:J,6,0)</f>
        <v>Lise DE WITTE</v>
      </c>
      <c r="J1451" s="4" t="str">
        <f>VLOOKUP(A1451,Effectif!B:J,8,0)</f>
        <v>DECB</v>
      </c>
    </row>
    <row r="1452" spans="1:10" x14ac:dyDescent="0.25">
      <c r="A1452" s="4" t="s">
        <v>557</v>
      </c>
      <c r="B1452" s="4">
        <v>1034862798</v>
      </c>
      <c r="C1452" s="4" t="s">
        <v>1053</v>
      </c>
      <c r="D1452" s="59">
        <v>168</v>
      </c>
      <c r="E1452" s="7">
        <v>45324.672222222223</v>
      </c>
      <c r="F1452" s="5" t="s">
        <v>6</v>
      </c>
      <c r="G1452" s="4" t="s">
        <v>1062</v>
      </c>
      <c r="H1452" s="4" t="s">
        <v>1055</v>
      </c>
      <c r="I1452" s="4" t="str">
        <f>VLOOKUP(A1452,Effectif!B:J,6,0)</f>
        <v>Lise DE WITTE</v>
      </c>
      <c r="J1452" s="4" t="str">
        <f>VLOOKUP(A1452,Effectif!B:J,8,0)</f>
        <v>DECB</v>
      </c>
    </row>
    <row r="1453" spans="1:10" x14ac:dyDescent="0.25">
      <c r="A1453" s="4" t="s">
        <v>562</v>
      </c>
      <c r="B1453" s="4">
        <v>1034863095</v>
      </c>
      <c r="C1453" s="4" t="s">
        <v>1053</v>
      </c>
      <c r="D1453" s="59">
        <v>151</v>
      </c>
      <c r="E1453" s="7">
        <v>45324.431944444441</v>
      </c>
      <c r="F1453" s="5" t="s">
        <v>7</v>
      </c>
      <c r="G1453" s="4" t="s">
        <v>1063</v>
      </c>
      <c r="H1453" s="4" t="s">
        <v>1055</v>
      </c>
      <c r="I1453" s="4" t="str">
        <f>VLOOKUP(A1453,Effectif!B:J,6,0)</f>
        <v>Lise DE WITTE</v>
      </c>
      <c r="J1453" s="4" t="str">
        <f>VLOOKUP(A1453,Effectif!B:J,8,0)</f>
        <v>DECB</v>
      </c>
    </row>
    <row r="1454" spans="1:10" x14ac:dyDescent="0.25">
      <c r="A1454" s="4" t="s">
        <v>531</v>
      </c>
      <c r="B1454" s="4">
        <v>1034864630</v>
      </c>
      <c r="C1454" s="4" t="s">
        <v>1060</v>
      </c>
      <c r="D1454" s="59">
        <v>124</v>
      </c>
      <c r="E1454" s="7">
        <v>45324.70208333333</v>
      </c>
      <c r="F1454" s="5" t="s">
        <v>6</v>
      </c>
      <c r="G1454" s="4" t="s">
        <v>1064</v>
      </c>
      <c r="H1454" s="4" t="s">
        <v>1055</v>
      </c>
      <c r="I1454" s="4" t="str">
        <f>VLOOKUP(A1454,Effectif!B:J,6,0)</f>
        <v>Lise DE WITTE</v>
      </c>
      <c r="J1454" s="4" t="str">
        <f>VLOOKUP(A1454,Effectif!B:J,8,0)</f>
        <v>DECB</v>
      </c>
    </row>
    <row r="1455" spans="1:10" x14ac:dyDescent="0.25">
      <c r="A1455" s="4" t="s">
        <v>575</v>
      </c>
      <c r="B1455" s="4">
        <v>1034849956</v>
      </c>
      <c r="C1455" s="4" t="s">
        <v>1067</v>
      </c>
      <c r="D1455" s="59">
        <v>164</v>
      </c>
      <c r="E1455" s="7">
        <v>45324.665972222225</v>
      </c>
      <c r="F1455" s="5" t="s">
        <v>6</v>
      </c>
      <c r="G1455" s="4" t="s">
        <v>1065</v>
      </c>
      <c r="H1455" s="4" t="s">
        <v>1055</v>
      </c>
      <c r="I1455" s="4" t="str">
        <f>VLOOKUP(A1455,Effectif!B:J,6,0)</f>
        <v>Hugo MARCHAL</v>
      </c>
      <c r="J1455" s="4" t="str">
        <f>VLOOKUP(A1455,Effectif!B:J,8,0)</f>
        <v>DECB</v>
      </c>
    </row>
    <row r="1456" spans="1:10" x14ac:dyDescent="0.25">
      <c r="A1456" s="4" t="s">
        <v>538</v>
      </c>
      <c r="B1456" s="4">
        <v>1034861948</v>
      </c>
      <c r="C1456" s="4" t="s">
        <v>1069</v>
      </c>
      <c r="D1456" s="59">
        <v>182.79000000000002</v>
      </c>
      <c r="E1456" s="7">
        <v>45324.456944444442</v>
      </c>
      <c r="F1456" s="5" t="s">
        <v>6</v>
      </c>
      <c r="G1456" s="4" t="s">
        <v>1066</v>
      </c>
      <c r="H1456" s="4" t="s">
        <v>1055</v>
      </c>
      <c r="I1456" s="4" t="str">
        <f>VLOOKUP(A1456,Effectif!B:J,6,0)</f>
        <v>Lise DE WITTE</v>
      </c>
      <c r="J1456" s="4" t="str">
        <f>VLOOKUP(A1456,Effectif!B:J,8,0)</f>
        <v>DECB</v>
      </c>
    </row>
    <row r="1457" spans="1:10" x14ac:dyDescent="0.25">
      <c r="A1457" s="4" t="s">
        <v>556</v>
      </c>
      <c r="B1457" s="4">
        <v>1034842825</v>
      </c>
      <c r="C1457" s="4" t="s">
        <v>1071</v>
      </c>
      <c r="D1457" s="59">
        <v>55</v>
      </c>
      <c r="E1457" s="7">
        <v>45324.458333333336</v>
      </c>
      <c r="F1457" s="5" t="s">
        <v>7</v>
      </c>
      <c r="G1457" s="4" t="s">
        <v>1068</v>
      </c>
      <c r="H1457" s="4" t="s">
        <v>1055</v>
      </c>
      <c r="I1457" s="4" t="str">
        <f>VLOOKUP(A1457,Effectif!B:J,6,0)</f>
        <v>Lise DE WITTE</v>
      </c>
      <c r="J1457" s="4" t="str">
        <f>VLOOKUP(A1457,Effectif!B:J,8,0)</f>
        <v>DECB</v>
      </c>
    </row>
    <row r="1458" spans="1:10" x14ac:dyDescent="0.25">
      <c r="A1458" s="4" t="s">
        <v>555</v>
      </c>
      <c r="B1458" s="4">
        <v>1034852188</v>
      </c>
      <c r="C1458" s="4" t="s">
        <v>1056</v>
      </c>
      <c r="D1458" s="59">
        <v>128</v>
      </c>
      <c r="E1458" s="7">
        <v>45324.568055555559</v>
      </c>
      <c r="F1458" s="5" t="s">
        <v>7</v>
      </c>
      <c r="G1458" s="4" t="s">
        <v>1070</v>
      </c>
      <c r="H1458" s="4" t="s">
        <v>1055</v>
      </c>
      <c r="I1458" s="4" t="str">
        <f>VLOOKUP(A1458,Effectif!B:J,6,0)</f>
        <v>Lise DE WITTE</v>
      </c>
      <c r="J1458" s="4" t="str">
        <f>VLOOKUP(A1458,Effectif!B:J,8,0)</f>
        <v>DECB</v>
      </c>
    </row>
    <row r="1459" spans="1:10" x14ac:dyDescent="0.25">
      <c r="A1459" s="4" t="s">
        <v>562</v>
      </c>
      <c r="B1459" s="4">
        <v>1034862574</v>
      </c>
      <c r="C1459" s="4" t="s">
        <v>1060</v>
      </c>
      <c r="D1459" s="59">
        <v>146</v>
      </c>
      <c r="E1459" s="7">
        <v>45324.756249999999</v>
      </c>
      <c r="F1459" s="5" t="s">
        <v>6</v>
      </c>
      <c r="G1459" s="4" t="s">
        <v>1072</v>
      </c>
      <c r="H1459" s="4" t="s">
        <v>1055</v>
      </c>
      <c r="I1459" s="4" t="str">
        <f>VLOOKUP(A1459,Effectif!B:J,6,0)</f>
        <v>Lise DE WITTE</v>
      </c>
      <c r="J1459" s="4" t="str">
        <f>VLOOKUP(A1459,Effectif!B:J,8,0)</f>
        <v>DECB</v>
      </c>
    </row>
    <row r="1460" spans="1:10" x14ac:dyDescent="0.25">
      <c r="A1460" s="4" t="s">
        <v>554</v>
      </c>
      <c r="B1460" s="4">
        <v>1034863808</v>
      </c>
      <c r="C1460" s="4" t="s">
        <v>1056</v>
      </c>
      <c r="D1460" s="59">
        <v>154.84</v>
      </c>
      <c r="E1460" s="7">
        <v>45324.775000000001</v>
      </c>
      <c r="F1460" s="5" t="s">
        <v>6</v>
      </c>
      <c r="G1460" s="4" t="s">
        <v>1073</v>
      </c>
      <c r="H1460" s="4" t="s">
        <v>1055</v>
      </c>
      <c r="I1460" s="4" t="str">
        <f>VLOOKUP(A1460,Effectif!B:J,6,0)</f>
        <v>Lise DE WITTE</v>
      </c>
      <c r="J1460" s="4" t="str">
        <f>VLOOKUP(A1460,Effectif!B:J,8,0)</f>
        <v>DECB</v>
      </c>
    </row>
    <row r="1461" spans="1:10" x14ac:dyDescent="0.25">
      <c r="A1461" s="4" t="s">
        <v>554</v>
      </c>
      <c r="B1461" s="4">
        <v>1034850829</v>
      </c>
      <c r="C1461" s="4" t="s">
        <v>1071</v>
      </c>
      <c r="D1461" s="59">
        <v>156</v>
      </c>
      <c r="E1461" s="7">
        <v>45324.675000000003</v>
      </c>
      <c r="F1461" s="5" t="s">
        <v>6</v>
      </c>
      <c r="G1461" s="4" t="s">
        <v>1074</v>
      </c>
      <c r="H1461" s="4" t="s">
        <v>1055</v>
      </c>
      <c r="I1461" s="4" t="str">
        <f>VLOOKUP(A1461,Effectif!B:J,6,0)</f>
        <v>Lise DE WITTE</v>
      </c>
      <c r="J1461" s="4" t="str">
        <f>VLOOKUP(A1461,Effectif!B:J,8,0)</f>
        <v>DECB</v>
      </c>
    </row>
    <row r="1462" spans="1:10" x14ac:dyDescent="0.25">
      <c r="A1462" s="4" t="s">
        <v>557</v>
      </c>
      <c r="B1462" s="4">
        <v>1034861359</v>
      </c>
      <c r="C1462" s="4" t="s">
        <v>1067</v>
      </c>
      <c r="D1462" s="59">
        <v>447</v>
      </c>
      <c r="E1462" s="7">
        <v>45324.508333333331</v>
      </c>
      <c r="F1462" s="5" t="s">
        <v>6</v>
      </c>
      <c r="G1462" s="4" t="s">
        <v>1075</v>
      </c>
      <c r="H1462" s="4" t="s">
        <v>1055</v>
      </c>
      <c r="I1462" s="4" t="str">
        <f>VLOOKUP(A1462,Effectif!B:J,6,0)</f>
        <v>Lise DE WITTE</v>
      </c>
      <c r="J1462" s="4" t="str">
        <f>VLOOKUP(A1462,Effectif!B:J,8,0)</f>
        <v>DECB</v>
      </c>
    </row>
    <row r="1463" spans="1:10" x14ac:dyDescent="0.25">
      <c r="A1463" s="4" t="s">
        <v>442</v>
      </c>
      <c r="B1463" s="4">
        <v>1034865763</v>
      </c>
      <c r="C1463" s="4" t="s">
        <v>1069</v>
      </c>
      <c r="D1463" s="59">
        <v>77.67</v>
      </c>
      <c r="E1463" s="7">
        <v>44928.724999999999</v>
      </c>
      <c r="F1463" s="5" t="s">
        <v>6</v>
      </c>
      <c r="G1463" s="4" t="s">
        <v>1076</v>
      </c>
      <c r="H1463" s="4" t="s">
        <v>1055</v>
      </c>
      <c r="I1463" s="4" t="str">
        <f>VLOOKUP(A1463,Effectif!B:J,6,0)</f>
        <v>Chloé BERTRAND</v>
      </c>
      <c r="J1463" s="4" t="str">
        <f>VLOOKUP(A1463,Effectif!B:J,8,0)</f>
        <v>Error PDL</v>
      </c>
    </row>
    <row r="1464" spans="1:10" x14ac:dyDescent="0.25">
      <c r="A1464" s="4" t="s">
        <v>443</v>
      </c>
      <c r="B1464" s="4">
        <v>1034849020</v>
      </c>
      <c r="C1464" s="4" t="s">
        <v>1067</v>
      </c>
      <c r="D1464" s="59">
        <v>201.72</v>
      </c>
      <c r="E1464" s="7">
        <v>44928.428472222222</v>
      </c>
      <c r="F1464" s="5" t="s">
        <v>6</v>
      </c>
      <c r="G1464" s="4" t="s">
        <v>1077</v>
      </c>
      <c r="H1464" s="4" t="s">
        <v>1055</v>
      </c>
      <c r="I1464" s="4" t="str">
        <f>VLOOKUP(A1464,Effectif!B:J,6,0)</f>
        <v>Chloé BERTRAND</v>
      </c>
      <c r="J1464" s="4" t="str">
        <f>VLOOKUP(A1464,Effectif!B:J,8,0)</f>
        <v>Error PDL</v>
      </c>
    </row>
    <row r="1465" spans="1:10" x14ac:dyDescent="0.25">
      <c r="A1465" s="4" t="s">
        <v>444</v>
      </c>
      <c r="B1465" s="4">
        <v>1034866569</v>
      </c>
      <c r="C1465" s="4" t="s">
        <v>1071</v>
      </c>
      <c r="D1465" s="59">
        <v>462.26</v>
      </c>
      <c r="E1465" s="7">
        <v>44928.692361111112</v>
      </c>
      <c r="F1465" s="5" t="s">
        <v>6</v>
      </c>
      <c r="G1465" s="4" t="s">
        <v>1078</v>
      </c>
      <c r="H1465" s="4" t="s">
        <v>1055</v>
      </c>
      <c r="I1465" s="4" t="str">
        <f>VLOOKUP(A1465,Effectif!B:J,6,0)</f>
        <v>Chloé BERTRAND</v>
      </c>
      <c r="J1465" s="4" t="str">
        <f>VLOOKUP(A1465,Effectif!B:J,8,0)</f>
        <v>Error PDL</v>
      </c>
    </row>
    <row r="1466" spans="1:10" x14ac:dyDescent="0.25">
      <c r="A1466" s="4" t="s">
        <v>445</v>
      </c>
      <c r="B1466" s="4">
        <v>1034864224</v>
      </c>
      <c r="C1466" s="4" t="s">
        <v>1071</v>
      </c>
      <c r="D1466" s="59">
        <v>117</v>
      </c>
      <c r="E1466" s="7">
        <v>44928.640277777777</v>
      </c>
      <c r="F1466" s="5" t="s">
        <v>6</v>
      </c>
      <c r="G1466" s="4" t="s">
        <v>1079</v>
      </c>
      <c r="H1466" s="4" t="s">
        <v>1055</v>
      </c>
      <c r="I1466" s="4" t="str">
        <f>VLOOKUP(A1466,Effectif!B:J,6,0)</f>
        <v>Chloé BERTRAND</v>
      </c>
      <c r="J1466" s="4" t="str">
        <f>VLOOKUP(A1466,Effectif!B:J,8,0)</f>
        <v>Error PDL</v>
      </c>
    </row>
    <row r="1467" spans="1:10" x14ac:dyDescent="0.25">
      <c r="A1467" s="4" t="s">
        <v>446</v>
      </c>
      <c r="B1467" s="4">
        <v>1034865393</v>
      </c>
      <c r="C1467" s="4" t="s">
        <v>1081</v>
      </c>
      <c r="D1467" s="59">
        <v>106</v>
      </c>
      <c r="E1467" s="7">
        <v>44928.480555555558</v>
      </c>
      <c r="F1467" s="5" t="s">
        <v>6</v>
      </c>
      <c r="G1467" s="4" t="s">
        <v>1080</v>
      </c>
      <c r="H1467" s="4" t="s">
        <v>1055</v>
      </c>
      <c r="I1467" s="4" t="str">
        <f>VLOOKUP(A1467,Effectif!B:J,6,0)</f>
        <v>Chloé BERTRAND</v>
      </c>
      <c r="J1467" s="4" t="str">
        <f>VLOOKUP(A1467,Effectif!B:J,8,0)</f>
        <v>Error PDL</v>
      </c>
    </row>
    <row r="1468" spans="1:10" x14ac:dyDescent="0.25">
      <c r="A1468" s="4" t="s">
        <v>447</v>
      </c>
      <c r="B1468" s="4">
        <v>1034854864</v>
      </c>
      <c r="C1468" s="4" t="s">
        <v>1071</v>
      </c>
      <c r="D1468" s="59">
        <v>84</v>
      </c>
      <c r="E1468" s="7">
        <v>44928.43472222222</v>
      </c>
      <c r="F1468" s="5" t="s">
        <v>6</v>
      </c>
      <c r="G1468" s="4" t="s">
        <v>1054</v>
      </c>
      <c r="H1468" s="4" t="s">
        <v>1055</v>
      </c>
      <c r="I1468" s="4" t="str">
        <f>VLOOKUP(A1468,Effectif!B:J,6,0)</f>
        <v>Chloé BERTRAND</v>
      </c>
      <c r="J1468" s="4" t="str">
        <f>VLOOKUP(A1468,Effectif!B:J,8,0)</f>
        <v>Error PDL</v>
      </c>
    </row>
    <row r="1469" spans="1:10" x14ac:dyDescent="0.25">
      <c r="A1469" s="4" t="s">
        <v>448</v>
      </c>
      <c r="B1469" s="4">
        <v>1034862651</v>
      </c>
      <c r="C1469" s="4" t="s">
        <v>1071</v>
      </c>
      <c r="D1469" s="59">
        <v>191</v>
      </c>
      <c r="E1469" s="7">
        <v>44928.486111111109</v>
      </c>
      <c r="F1469" s="5" t="s">
        <v>6</v>
      </c>
      <c r="G1469" s="4" t="s">
        <v>1057</v>
      </c>
      <c r="H1469" s="4" t="s">
        <v>1055</v>
      </c>
      <c r="I1469" s="4" t="str">
        <f>VLOOKUP(A1469,Effectif!B:J,6,0)</f>
        <v>Chloé BERTRAND</v>
      </c>
      <c r="J1469" s="4" t="str">
        <f>VLOOKUP(A1469,Effectif!B:J,8,0)</f>
        <v>Error PDL</v>
      </c>
    </row>
    <row r="1470" spans="1:10" x14ac:dyDescent="0.25">
      <c r="A1470" s="4" t="s">
        <v>449</v>
      </c>
      <c r="B1470" s="4">
        <v>1034853001</v>
      </c>
      <c r="C1470" s="4" t="s">
        <v>1071</v>
      </c>
      <c r="D1470" s="59">
        <v>190</v>
      </c>
      <c r="E1470" s="7">
        <v>44928.783333333333</v>
      </c>
      <c r="F1470" s="5" t="s">
        <v>6</v>
      </c>
      <c r="G1470" s="4" t="s">
        <v>1059</v>
      </c>
      <c r="H1470" s="4" t="s">
        <v>1055</v>
      </c>
      <c r="I1470" s="4" t="str">
        <f>VLOOKUP(A1470,Effectif!B:J,6,0)</f>
        <v>Chloé BERTRAND</v>
      </c>
      <c r="J1470" s="4" t="str">
        <f>VLOOKUP(A1470,Effectif!B:J,8,0)</f>
        <v>BOC</v>
      </c>
    </row>
    <row r="1471" spans="1:10" x14ac:dyDescent="0.25">
      <c r="A1471" s="4" t="s">
        <v>450</v>
      </c>
      <c r="B1471" s="4">
        <v>1034865530</v>
      </c>
      <c r="C1471" s="4" t="s">
        <v>1067</v>
      </c>
      <c r="D1471" s="59">
        <v>44</v>
      </c>
      <c r="E1471" s="7">
        <v>44928.673611111109</v>
      </c>
      <c r="F1471" s="5" t="s">
        <v>6</v>
      </c>
      <c r="G1471" s="4" t="s">
        <v>1061</v>
      </c>
      <c r="H1471" s="4" t="s">
        <v>1055</v>
      </c>
      <c r="I1471" s="4" t="str">
        <f>VLOOKUP(A1471,Effectif!B:J,6,0)</f>
        <v>Chloé BERTRAND</v>
      </c>
      <c r="J1471" s="4" t="str">
        <f>VLOOKUP(A1471,Effectif!B:J,8,0)</f>
        <v>REC</v>
      </c>
    </row>
    <row r="1472" spans="1:10" x14ac:dyDescent="0.25">
      <c r="A1472" s="4" t="s">
        <v>451</v>
      </c>
      <c r="B1472" s="4">
        <v>1034852727</v>
      </c>
      <c r="C1472" s="5" t="s">
        <v>1082</v>
      </c>
      <c r="D1472" s="59">
        <v>205</v>
      </c>
      <c r="E1472" s="7">
        <v>44928.623611111114</v>
      </c>
      <c r="F1472" s="5" t="s">
        <v>6</v>
      </c>
      <c r="G1472" s="4" t="s">
        <v>1062</v>
      </c>
      <c r="H1472" s="4" t="s">
        <v>1055</v>
      </c>
      <c r="I1472" s="4" t="str">
        <f>VLOOKUP(A1472,Effectif!B:J,6,0)</f>
        <v>Chloé BERTRAND</v>
      </c>
      <c r="J1472" s="4" t="str">
        <f>VLOOKUP(A1472,Effectif!B:J,8,0)</f>
        <v>REC</v>
      </c>
    </row>
    <row r="1473" spans="1:10" x14ac:dyDescent="0.25">
      <c r="A1473" s="4" t="s">
        <v>452</v>
      </c>
      <c r="B1473" s="4">
        <v>1034867710</v>
      </c>
      <c r="C1473" s="5" t="s">
        <v>1082</v>
      </c>
      <c r="D1473" s="59">
        <v>689.29</v>
      </c>
      <c r="E1473" s="7">
        <v>44928.606944444444</v>
      </c>
      <c r="F1473" s="5" t="s">
        <v>6</v>
      </c>
      <c r="G1473" s="4" t="s">
        <v>1063</v>
      </c>
      <c r="H1473" s="4" t="s">
        <v>1055</v>
      </c>
      <c r="I1473" s="4" t="str">
        <f>VLOOKUP(A1473,Effectif!B:J,6,0)</f>
        <v>Chloé BERTRAND</v>
      </c>
      <c r="J1473" s="4" t="str">
        <f>VLOOKUP(A1473,Effectif!B:J,8,0)</f>
        <v>FOC</v>
      </c>
    </row>
    <row r="1474" spans="1:10" x14ac:dyDescent="0.25">
      <c r="A1474" s="4" t="s">
        <v>453</v>
      </c>
      <c r="B1474" s="4">
        <v>1034843392</v>
      </c>
      <c r="C1474" s="5" t="s">
        <v>1082</v>
      </c>
      <c r="D1474" s="59">
        <v>174.14</v>
      </c>
      <c r="E1474" s="7">
        <v>44928.577777777777</v>
      </c>
      <c r="F1474" s="5" t="s">
        <v>6</v>
      </c>
      <c r="G1474" s="4" t="s">
        <v>1064</v>
      </c>
      <c r="H1474" s="4" t="s">
        <v>1055</v>
      </c>
      <c r="I1474" s="4" t="str">
        <f>VLOOKUP(A1474,Effectif!B:J,6,0)</f>
        <v>Chloé BERTRAND</v>
      </c>
      <c r="J1474" s="4" t="str">
        <f>VLOOKUP(A1474,Effectif!B:J,8,0)</f>
        <v>FOC</v>
      </c>
    </row>
    <row r="1475" spans="1:10" x14ac:dyDescent="0.25">
      <c r="A1475" s="4" t="s">
        <v>454</v>
      </c>
      <c r="B1475" s="4">
        <v>1034863530</v>
      </c>
      <c r="C1475" s="4" t="s">
        <v>1081</v>
      </c>
      <c r="D1475" s="59">
        <v>114</v>
      </c>
      <c r="E1475" s="7">
        <v>44928.769444444442</v>
      </c>
      <c r="F1475" s="5" t="s">
        <v>6</v>
      </c>
      <c r="G1475" s="4" t="s">
        <v>1065</v>
      </c>
      <c r="H1475" s="4" t="s">
        <v>1055</v>
      </c>
      <c r="I1475" s="4" t="str">
        <f>VLOOKUP(A1475,Effectif!B:J,6,0)</f>
        <v>Chloé BERTRAND</v>
      </c>
      <c r="J1475" s="4" t="str">
        <f>VLOOKUP(A1475,Effectif!B:J,8,0)</f>
        <v>FOC</v>
      </c>
    </row>
    <row r="1476" spans="1:10" x14ac:dyDescent="0.25">
      <c r="A1476" s="4" t="s">
        <v>455</v>
      </c>
      <c r="B1476" s="4">
        <v>1034858510</v>
      </c>
      <c r="C1476" s="4" t="s">
        <v>1056</v>
      </c>
      <c r="D1476" s="59">
        <v>114.88</v>
      </c>
      <c r="E1476" s="7">
        <v>44928.722916666666</v>
      </c>
      <c r="F1476" s="5" t="s">
        <v>6</v>
      </c>
      <c r="G1476" s="4" t="s">
        <v>1066</v>
      </c>
      <c r="H1476" s="4" t="s">
        <v>1055</v>
      </c>
      <c r="I1476" s="4" t="str">
        <f>VLOOKUP(A1476,Effectif!B:J,6,0)</f>
        <v>Chloé BERTRAND</v>
      </c>
      <c r="J1476" s="4" t="str">
        <f>VLOOKUP(A1476,Effectif!B:J,8,0)</f>
        <v>FOC</v>
      </c>
    </row>
    <row r="1477" spans="1:10" x14ac:dyDescent="0.25">
      <c r="A1477" s="4" t="s">
        <v>456</v>
      </c>
      <c r="B1477" s="4">
        <v>1034865161</v>
      </c>
      <c r="C1477" s="25" t="s">
        <v>1058</v>
      </c>
      <c r="D1477" s="59">
        <v>197.63</v>
      </c>
      <c r="E1477" s="7">
        <v>44928.552777777775</v>
      </c>
      <c r="F1477" s="5" t="s">
        <v>6</v>
      </c>
      <c r="G1477" s="4" t="s">
        <v>1068</v>
      </c>
      <c r="H1477" s="4" t="s">
        <v>1055</v>
      </c>
      <c r="I1477" s="4" t="str">
        <f>VLOOKUP(A1477,Effectif!B:J,6,0)</f>
        <v>Chloé BERTRAND</v>
      </c>
      <c r="J1477" s="4" t="str">
        <f>VLOOKUP(A1477,Effectif!B:J,8,0)</f>
        <v>BO</v>
      </c>
    </row>
    <row r="1478" spans="1:10" x14ac:dyDescent="0.25">
      <c r="A1478" s="4" t="s">
        <v>457</v>
      </c>
      <c r="B1478" s="4">
        <v>1034866242</v>
      </c>
      <c r="C1478" s="4" t="s">
        <v>1060</v>
      </c>
      <c r="D1478" s="59">
        <v>138.41</v>
      </c>
      <c r="E1478" s="7">
        <v>44928.742361111108</v>
      </c>
      <c r="F1478" s="5" t="s">
        <v>6</v>
      </c>
      <c r="G1478" s="4" t="s">
        <v>1070</v>
      </c>
      <c r="H1478" s="4" t="s">
        <v>1055</v>
      </c>
      <c r="I1478" s="4" t="str">
        <f>VLOOKUP(A1478,Effectif!B:J,6,0)</f>
        <v>Chloé BERTRAND</v>
      </c>
      <c r="J1478" s="4" t="str">
        <f>VLOOKUP(A1478,Effectif!B:J,8,0)</f>
        <v>BUS</v>
      </c>
    </row>
    <row r="1479" spans="1:10" x14ac:dyDescent="0.25">
      <c r="A1479" s="4" t="s">
        <v>458</v>
      </c>
      <c r="B1479" s="4">
        <v>1034850668</v>
      </c>
      <c r="C1479" s="4" t="s">
        <v>1053</v>
      </c>
      <c r="D1479" s="59">
        <v>186.34</v>
      </c>
      <c r="E1479" s="7">
        <v>44928.647916666669</v>
      </c>
      <c r="F1479" s="5" t="s">
        <v>6</v>
      </c>
      <c r="G1479" s="4" t="s">
        <v>1072</v>
      </c>
      <c r="H1479" s="4" t="s">
        <v>1055</v>
      </c>
      <c r="I1479" s="4" t="str">
        <f>VLOOKUP(A1479,Effectif!B:J,6,0)</f>
        <v>Chloé BERTRAND</v>
      </c>
      <c r="J1479" s="4" t="str">
        <f>VLOOKUP(A1479,Effectif!B:J,8,0)</f>
        <v>BO</v>
      </c>
    </row>
    <row r="1480" spans="1:10" x14ac:dyDescent="0.25">
      <c r="A1480" s="4" t="s">
        <v>443</v>
      </c>
      <c r="B1480" s="4">
        <v>1034858402</v>
      </c>
      <c r="C1480" s="25" t="s">
        <v>1058</v>
      </c>
      <c r="D1480" s="59">
        <v>480</v>
      </c>
      <c r="E1480" s="7">
        <v>44928.449305555558</v>
      </c>
      <c r="F1480" s="5" t="s">
        <v>6</v>
      </c>
      <c r="G1480" s="4" t="s">
        <v>1073</v>
      </c>
      <c r="H1480" s="4" t="s">
        <v>1055</v>
      </c>
      <c r="I1480" s="4" t="str">
        <f>VLOOKUP(A1480,Effectif!B:J,6,0)</f>
        <v>Chloé BERTRAND</v>
      </c>
      <c r="J1480" s="4" t="str">
        <f>VLOOKUP(A1480,Effectif!B:J,8,0)</f>
        <v>Error PDL</v>
      </c>
    </row>
    <row r="1481" spans="1:10" x14ac:dyDescent="0.25">
      <c r="A1481" s="4" t="s">
        <v>460</v>
      </c>
      <c r="B1481" s="4">
        <v>1034864751</v>
      </c>
      <c r="C1481" s="4" t="s">
        <v>1053</v>
      </c>
      <c r="D1481" s="59">
        <v>32</v>
      </c>
      <c r="E1481" s="7">
        <v>44928.423611111109</v>
      </c>
      <c r="F1481" s="5" t="s">
        <v>6</v>
      </c>
      <c r="G1481" s="4" t="s">
        <v>1074</v>
      </c>
      <c r="H1481" s="4" t="s">
        <v>1055</v>
      </c>
      <c r="I1481" s="4" t="str">
        <f>VLOOKUP(A1481,Effectif!B:J,6,0)</f>
        <v>Chloé BERTRAND</v>
      </c>
      <c r="J1481" s="4" t="str">
        <f>VLOOKUP(A1481,Effectif!B:J,8,0)</f>
        <v>BO</v>
      </c>
    </row>
    <row r="1482" spans="1:10" x14ac:dyDescent="0.25">
      <c r="A1482" s="4" t="s">
        <v>461</v>
      </c>
      <c r="B1482" s="4">
        <v>1034859382</v>
      </c>
      <c r="C1482" s="4" t="s">
        <v>1053</v>
      </c>
      <c r="D1482" s="59">
        <v>76.31</v>
      </c>
      <c r="E1482" s="7">
        <v>44928.769444444442</v>
      </c>
      <c r="F1482" s="5" t="s">
        <v>6</v>
      </c>
      <c r="G1482" s="4" t="s">
        <v>1075</v>
      </c>
      <c r="H1482" s="4" t="s">
        <v>1055</v>
      </c>
      <c r="I1482" s="4" t="str">
        <f>VLOOKUP(A1482,Effectif!B:J,6,0)</f>
        <v>Chloé BERTRAND</v>
      </c>
      <c r="J1482" s="4" t="str">
        <f>VLOOKUP(A1482,Effectif!B:J,8,0)</f>
        <v>REC</v>
      </c>
    </row>
    <row r="1483" spans="1:10" x14ac:dyDescent="0.25">
      <c r="A1483" s="4" t="s">
        <v>462</v>
      </c>
      <c r="B1483" s="4">
        <v>1034864531</v>
      </c>
      <c r="C1483" s="4" t="s">
        <v>1060</v>
      </c>
      <c r="D1483" s="59">
        <v>186</v>
      </c>
      <c r="E1483" s="7">
        <v>44928.52847222222</v>
      </c>
      <c r="F1483" s="5" t="s">
        <v>6</v>
      </c>
      <c r="G1483" s="4" t="s">
        <v>1076</v>
      </c>
      <c r="H1483" s="4" t="s">
        <v>1055</v>
      </c>
      <c r="I1483" s="4" t="str">
        <f>VLOOKUP(A1483,Effectif!B:J,6,0)</f>
        <v>Chloé BERTRAND</v>
      </c>
      <c r="J1483" s="4" t="str">
        <f>VLOOKUP(A1483,Effectif!B:J,8,0)</f>
        <v>BOC</v>
      </c>
    </row>
    <row r="1484" spans="1:10" x14ac:dyDescent="0.25">
      <c r="A1484" s="4" t="s">
        <v>463</v>
      </c>
      <c r="B1484" s="4">
        <v>1034861844</v>
      </c>
      <c r="C1484" s="4" t="s">
        <v>1067</v>
      </c>
      <c r="D1484" s="59">
        <v>151</v>
      </c>
      <c r="E1484" s="7">
        <v>44928.629861111112</v>
      </c>
      <c r="F1484" s="5" t="s">
        <v>6</v>
      </c>
      <c r="G1484" s="4" t="s">
        <v>1077</v>
      </c>
      <c r="H1484" s="4" t="s">
        <v>1055</v>
      </c>
      <c r="I1484" s="4" t="str">
        <f>VLOOKUP(A1484,Effectif!B:J,6,0)</f>
        <v>Chloé BERTRAND</v>
      </c>
      <c r="J1484" s="4" t="str">
        <f>VLOOKUP(A1484,Effectif!B:J,8,0)</f>
        <v>BO</v>
      </c>
    </row>
    <row r="1485" spans="1:10" x14ac:dyDescent="0.25">
      <c r="A1485" s="4" t="s">
        <v>464</v>
      </c>
      <c r="B1485" s="4">
        <v>1034845930</v>
      </c>
      <c r="C1485" s="4" t="s">
        <v>1069</v>
      </c>
      <c r="D1485" s="59">
        <v>208</v>
      </c>
      <c r="E1485" s="7">
        <v>44928.701388888891</v>
      </c>
      <c r="F1485" s="5" t="s">
        <v>6</v>
      </c>
      <c r="G1485" s="4" t="s">
        <v>1078</v>
      </c>
      <c r="H1485" s="4" t="s">
        <v>1055</v>
      </c>
      <c r="I1485" s="4" t="str">
        <f>VLOOKUP(A1485,Effectif!B:J,6,0)</f>
        <v>Chloé BERTRAND</v>
      </c>
      <c r="J1485" s="4" t="str">
        <f>VLOOKUP(A1485,Effectif!B:J,8,0)</f>
        <v>Chorus</v>
      </c>
    </row>
    <row r="1486" spans="1:10" x14ac:dyDescent="0.25">
      <c r="A1486" s="4" t="s">
        <v>465</v>
      </c>
      <c r="B1486" s="4">
        <v>1034853221</v>
      </c>
      <c r="C1486" s="4" t="s">
        <v>1071</v>
      </c>
      <c r="D1486" s="59">
        <v>137.41</v>
      </c>
      <c r="E1486" s="7">
        <v>44928.538194444445</v>
      </c>
      <c r="F1486" s="5" t="s">
        <v>7</v>
      </c>
      <c r="G1486" s="4" t="s">
        <v>1079</v>
      </c>
      <c r="H1486" s="4" t="s">
        <v>1055</v>
      </c>
      <c r="I1486" s="4" t="str">
        <f>VLOOKUP(A1486,Effectif!B:J,6,0)</f>
        <v>Chloé BERTRAND</v>
      </c>
      <c r="J1486" s="4" t="str">
        <f>VLOOKUP(A1486,Effectif!B:J,8,0)</f>
        <v>FOC</v>
      </c>
    </row>
    <row r="1487" spans="1:10" x14ac:dyDescent="0.25">
      <c r="A1487" s="4" t="s">
        <v>466</v>
      </c>
      <c r="B1487" s="4">
        <v>1034863331</v>
      </c>
      <c r="C1487" s="4" t="s">
        <v>1056</v>
      </c>
      <c r="D1487" s="59">
        <v>126.23</v>
      </c>
      <c r="E1487" s="7">
        <v>44928.431944444441</v>
      </c>
      <c r="F1487" s="5" t="s">
        <v>6</v>
      </c>
      <c r="G1487" s="4" t="s">
        <v>1080</v>
      </c>
      <c r="H1487" s="4" t="s">
        <v>1055</v>
      </c>
      <c r="I1487" s="4" t="str">
        <f>VLOOKUP(A1487,Effectif!B:J,6,0)</f>
        <v>Chloé BERTRAND</v>
      </c>
      <c r="J1487" s="4" t="str">
        <f>VLOOKUP(A1487,Effectif!B:J,8,0)</f>
        <v>BUS</v>
      </c>
    </row>
    <row r="1488" spans="1:10" x14ac:dyDescent="0.25">
      <c r="A1488" s="4" t="s">
        <v>467</v>
      </c>
      <c r="B1488" s="4">
        <v>1034865384</v>
      </c>
      <c r="C1488" s="4" t="s">
        <v>1060</v>
      </c>
      <c r="D1488" s="59">
        <v>202</v>
      </c>
      <c r="E1488" s="7">
        <v>44928.432638888888</v>
      </c>
      <c r="F1488" s="5" t="s">
        <v>6</v>
      </c>
      <c r="G1488" s="4" t="s">
        <v>1054</v>
      </c>
      <c r="H1488" s="4" t="s">
        <v>1055</v>
      </c>
      <c r="I1488" s="4" t="str">
        <f>VLOOKUP(A1488,Effectif!B:J,6,0)</f>
        <v>Lise DE WITTE</v>
      </c>
      <c r="J1488" s="4" t="str">
        <f>VLOOKUP(A1488,Effectif!B:J,8,0)</f>
        <v>REC</v>
      </c>
    </row>
    <row r="1489" spans="1:10" x14ac:dyDescent="0.25">
      <c r="A1489" s="4" t="s">
        <v>468</v>
      </c>
      <c r="B1489" s="4">
        <v>1034852440</v>
      </c>
      <c r="C1489" s="4" t="s">
        <v>1056</v>
      </c>
      <c r="D1489" s="59">
        <v>231</v>
      </c>
      <c r="E1489" s="7">
        <v>44928.450694444444</v>
      </c>
      <c r="F1489" s="5" t="s">
        <v>6</v>
      </c>
      <c r="G1489" s="4" t="s">
        <v>1057</v>
      </c>
      <c r="H1489" s="4" t="s">
        <v>1055</v>
      </c>
      <c r="I1489" s="4" t="str">
        <f>VLOOKUP(A1489,Effectif!B:J,6,0)</f>
        <v>Lise DE WITTE</v>
      </c>
      <c r="J1489" s="4" t="str">
        <f>VLOOKUP(A1489,Effectif!B:J,8,0)</f>
        <v>BO</v>
      </c>
    </row>
    <row r="1490" spans="1:10" x14ac:dyDescent="0.25">
      <c r="A1490" s="4" t="s">
        <v>469</v>
      </c>
      <c r="B1490" s="4">
        <v>1034865594</v>
      </c>
      <c r="C1490" s="4" t="s">
        <v>1071</v>
      </c>
      <c r="D1490" s="59">
        <v>100.65</v>
      </c>
      <c r="E1490" s="7">
        <v>44928.524305555555</v>
      </c>
      <c r="F1490" s="5" t="s">
        <v>6</v>
      </c>
      <c r="G1490" s="4" t="s">
        <v>1059</v>
      </c>
      <c r="H1490" s="4" t="s">
        <v>1055</v>
      </c>
      <c r="I1490" s="4" t="str">
        <f>VLOOKUP(A1490,Effectif!B:J,6,0)</f>
        <v>Lise DE WITTE</v>
      </c>
      <c r="J1490" s="4" t="str">
        <f>VLOOKUP(A1490,Effectif!B:J,8,0)</f>
        <v>BUS</v>
      </c>
    </row>
    <row r="1491" spans="1:10" x14ac:dyDescent="0.25">
      <c r="A1491" s="4" t="s">
        <v>470</v>
      </c>
      <c r="B1491" s="4">
        <v>1034868518</v>
      </c>
      <c r="C1491" s="4" t="s">
        <v>1067</v>
      </c>
      <c r="D1491" s="59">
        <v>136.13</v>
      </c>
      <c r="E1491" s="7">
        <v>44928.540972222225</v>
      </c>
      <c r="F1491" s="5" t="s">
        <v>6</v>
      </c>
      <c r="G1491" s="4" t="s">
        <v>1061</v>
      </c>
      <c r="H1491" s="4" t="s">
        <v>1055</v>
      </c>
      <c r="I1491" s="4" t="str">
        <f>VLOOKUP(A1491,Effectif!B:J,6,0)</f>
        <v>Lise DE WITTE</v>
      </c>
      <c r="J1491" s="4" t="str">
        <f>VLOOKUP(A1491,Effectif!B:J,8,0)</f>
        <v>BOC</v>
      </c>
    </row>
    <row r="1492" spans="1:10" x14ac:dyDescent="0.25">
      <c r="A1492" s="4" t="s">
        <v>471</v>
      </c>
      <c r="B1492" s="4">
        <v>1034863157</v>
      </c>
      <c r="C1492" s="4" t="s">
        <v>1069</v>
      </c>
      <c r="D1492" s="59">
        <v>45</v>
      </c>
      <c r="E1492" s="7">
        <v>44928.458333333336</v>
      </c>
      <c r="F1492" s="5" t="s">
        <v>6</v>
      </c>
      <c r="G1492" s="4" t="s">
        <v>1062</v>
      </c>
      <c r="H1492" s="4" t="s">
        <v>1055</v>
      </c>
      <c r="I1492" s="4" t="str">
        <f>VLOOKUP(A1492,Effectif!B:J,6,0)</f>
        <v>Lise DE WITTE</v>
      </c>
      <c r="J1492" s="4" t="str">
        <f>VLOOKUP(A1492,Effectif!B:J,8,0)</f>
        <v>BO</v>
      </c>
    </row>
    <row r="1493" spans="1:10" x14ac:dyDescent="0.25">
      <c r="A1493" s="4" t="s">
        <v>472</v>
      </c>
      <c r="B1493" s="4">
        <v>1034864102</v>
      </c>
      <c r="C1493" s="4" t="s">
        <v>1067</v>
      </c>
      <c r="D1493" s="59">
        <v>142</v>
      </c>
      <c r="E1493" s="7">
        <v>44928.739583333336</v>
      </c>
      <c r="F1493" s="5" t="s">
        <v>6</v>
      </c>
      <c r="G1493" s="4" t="s">
        <v>1063</v>
      </c>
      <c r="H1493" s="4" t="s">
        <v>1055</v>
      </c>
      <c r="I1493" s="4" t="str">
        <f>VLOOKUP(A1493,Effectif!B:J,6,0)</f>
        <v>Lise DE WITTE</v>
      </c>
      <c r="J1493" s="4" t="str">
        <f>VLOOKUP(A1493,Effectif!B:J,8,0)</f>
        <v>FOC</v>
      </c>
    </row>
    <row r="1494" spans="1:10" x14ac:dyDescent="0.25">
      <c r="A1494" s="4" t="s">
        <v>473</v>
      </c>
      <c r="B1494" s="4">
        <v>1034862712</v>
      </c>
      <c r="C1494" s="4" t="s">
        <v>1071</v>
      </c>
      <c r="D1494" s="59">
        <v>166.70999999999998</v>
      </c>
      <c r="E1494" s="7">
        <v>44928.697916666664</v>
      </c>
      <c r="F1494" s="5" t="s">
        <v>6</v>
      </c>
      <c r="G1494" s="4" t="s">
        <v>1064</v>
      </c>
      <c r="H1494" s="4" t="s">
        <v>1055</v>
      </c>
      <c r="I1494" s="4" t="str">
        <f>VLOOKUP(A1494,Effectif!B:J,6,0)</f>
        <v>Lise DE WITTE</v>
      </c>
      <c r="J1494" s="4" t="str">
        <f>VLOOKUP(A1494,Effectif!B:J,8,0)</f>
        <v>BO</v>
      </c>
    </row>
    <row r="1495" spans="1:10" x14ac:dyDescent="0.25">
      <c r="A1495" s="4" t="s">
        <v>474</v>
      </c>
      <c r="B1495" s="4">
        <v>1034844011</v>
      </c>
      <c r="C1495" s="4" t="s">
        <v>1071</v>
      </c>
      <c r="D1495" s="59">
        <v>76</v>
      </c>
      <c r="E1495" s="7">
        <v>44928.723611111112</v>
      </c>
      <c r="F1495" s="5" t="s">
        <v>6</v>
      </c>
      <c r="G1495" s="4" t="s">
        <v>1065</v>
      </c>
      <c r="H1495" s="4" t="s">
        <v>1055</v>
      </c>
      <c r="I1495" s="4" t="str">
        <f>VLOOKUP(A1495,Effectif!B:J,6,0)</f>
        <v>Lise DE WITTE</v>
      </c>
      <c r="J1495" s="4" t="str">
        <f>VLOOKUP(A1495,Effectif!B:J,8,0)</f>
        <v>BO</v>
      </c>
    </row>
    <row r="1496" spans="1:10" x14ac:dyDescent="0.25">
      <c r="A1496" s="4" t="s">
        <v>475</v>
      </c>
      <c r="B1496" s="4">
        <v>1034868269</v>
      </c>
      <c r="C1496" s="4" t="s">
        <v>1081</v>
      </c>
      <c r="D1496" s="59">
        <v>70</v>
      </c>
      <c r="E1496" s="7">
        <v>44928.468055555553</v>
      </c>
      <c r="F1496" s="5" t="s">
        <v>6</v>
      </c>
      <c r="G1496" s="4" t="s">
        <v>1066</v>
      </c>
      <c r="H1496" s="4" t="s">
        <v>1055</v>
      </c>
      <c r="I1496" s="4" t="str">
        <f>VLOOKUP(A1496,Effectif!B:J,6,0)</f>
        <v>Lise DE WITTE</v>
      </c>
      <c r="J1496" s="4" t="str">
        <f>VLOOKUP(A1496,Effectif!B:J,8,0)</f>
        <v>FOC</v>
      </c>
    </row>
    <row r="1497" spans="1:10" x14ac:dyDescent="0.25">
      <c r="A1497" s="4" t="s">
        <v>476</v>
      </c>
      <c r="B1497" s="4">
        <v>1034858059</v>
      </c>
      <c r="C1497" s="4" t="s">
        <v>1071</v>
      </c>
      <c r="D1497" s="59">
        <v>98.14</v>
      </c>
      <c r="E1497" s="7">
        <v>44928.602777777778</v>
      </c>
      <c r="F1497" s="5" t="s">
        <v>6</v>
      </c>
      <c r="G1497" s="4" t="s">
        <v>1068</v>
      </c>
      <c r="H1497" s="4" t="s">
        <v>1055</v>
      </c>
      <c r="I1497" s="4" t="str">
        <f>VLOOKUP(A1497,Effectif!B:J,6,0)</f>
        <v>Lise DE WITTE</v>
      </c>
      <c r="J1497" s="4" t="str">
        <f>VLOOKUP(A1497,Effectif!B:J,8,0)</f>
        <v>BO</v>
      </c>
    </row>
    <row r="1498" spans="1:10" x14ac:dyDescent="0.25">
      <c r="A1498" s="4" t="s">
        <v>477</v>
      </c>
      <c r="B1498" s="4">
        <v>1034847426</v>
      </c>
      <c r="C1498" s="4" t="s">
        <v>1071</v>
      </c>
      <c r="D1498" s="59">
        <v>88</v>
      </c>
      <c r="E1498" s="7">
        <v>44928.512499999997</v>
      </c>
      <c r="F1498" s="5" t="s">
        <v>6</v>
      </c>
      <c r="G1498" s="4" t="s">
        <v>1070</v>
      </c>
      <c r="H1498" s="4" t="s">
        <v>1055</v>
      </c>
      <c r="I1498" s="4" t="str">
        <f>VLOOKUP(A1498,Effectif!B:J,6,0)</f>
        <v>Lise DE WITTE</v>
      </c>
      <c r="J1498" s="4" t="str">
        <f>VLOOKUP(A1498,Effectif!B:J,8,0)</f>
        <v>REC</v>
      </c>
    </row>
    <row r="1499" spans="1:10" x14ac:dyDescent="0.25">
      <c r="A1499" s="4" t="s">
        <v>478</v>
      </c>
      <c r="B1499" s="4">
        <v>1034854283</v>
      </c>
      <c r="C1499" s="4" t="s">
        <v>1071</v>
      </c>
      <c r="D1499" s="59">
        <v>232.55</v>
      </c>
      <c r="E1499" s="7">
        <v>44928.477083333331</v>
      </c>
      <c r="F1499" s="5" t="s">
        <v>7</v>
      </c>
      <c r="G1499" s="4" t="s">
        <v>1072</v>
      </c>
      <c r="H1499" s="4" t="s">
        <v>1055</v>
      </c>
      <c r="I1499" s="4" t="str">
        <f>VLOOKUP(A1499,Effectif!B:J,6,0)</f>
        <v>Lise DE WITTE</v>
      </c>
      <c r="J1499" s="4" t="str">
        <f>VLOOKUP(A1499,Effectif!B:J,8,0)</f>
        <v>BO</v>
      </c>
    </row>
    <row r="1500" spans="1:10" x14ac:dyDescent="0.25">
      <c r="A1500" s="4" t="s">
        <v>479</v>
      </c>
      <c r="B1500" s="4">
        <v>1034859648</v>
      </c>
      <c r="C1500" s="4" t="s">
        <v>1067</v>
      </c>
      <c r="D1500" s="59">
        <v>82</v>
      </c>
      <c r="E1500" s="7">
        <v>44928.586805555555</v>
      </c>
      <c r="F1500" s="5" t="s">
        <v>6</v>
      </c>
      <c r="G1500" s="4" t="s">
        <v>1073</v>
      </c>
      <c r="H1500" s="4" t="s">
        <v>1055</v>
      </c>
      <c r="I1500" s="4" t="str">
        <f>VLOOKUP(A1500,Effectif!B:J,6,0)</f>
        <v>Lise DE WITTE</v>
      </c>
      <c r="J1500" s="4" t="str">
        <f>VLOOKUP(A1500,Effectif!B:J,8,0)</f>
        <v>FOC</v>
      </c>
    </row>
    <row r="1501" spans="1:10" x14ac:dyDescent="0.25">
      <c r="A1501" s="4" t="s">
        <v>480</v>
      </c>
      <c r="B1501" s="4">
        <v>1034858279</v>
      </c>
      <c r="C1501" s="5" t="s">
        <v>1082</v>
      </c>
      <c r="D1501" s="59">
        <v>194</v>
      </c>
      <c r="E1501" s="7">
        <v>44928.754861111112</v>
      </c>
      <c r="F1501" s="5" t="s">
        <v>6</v>
      </c>
      <c r="G1501" s="4" t="s">
        <v>1074</v>
      </c>
      <c r="H1501" s="4" t="s">
        <v>1055</v>
      </c>
      <c r="I1501" s="4" t="str">
        <f>VLOOKUP(A1501,Effectif!B:J,6,0)</f>
        <v>Lise DE WITTE</v>
      </c>
      <c r="J1501" s="4" t="str">
        <f>VLOOKUP(A1501,Effectif!B:J,8,0)</f>
        <v>REC</v>
      </c>
    </row>
    <row r="1502" spans="1:10" x14ac:dyDescent="0.25">
      <c r="A1502" s="4" t="s">
        <v>481</v>
      </c>
      <c r="B1502" s="4">
        <v>1034866897</v>
      </c>
      <c r="C1502" s="5" t="s">
        <v>1082</v>
      </c>
      <c r="D1502" s="59">
        <v>203.62</v>
      </c>
      <c r="E1502" s="7">
        <v>44928.426388888889</v>
      </c>
      <c r="F1502" s="5" t="s">
        <v>6</v>
      </c>
      <c r="G1502" s="4" t="s">
        <v>1075</v>
      </c>
      <c r="H1502" s="4" t="s">
        <v>1055</v>
      </c>
      <c r="I1502" s="4" t="str">
        <f>VLOOKUP(A1502,Effectif!B:J,6,0)</f>
        <v>Lise DE WITTE</v>
      </c>
      <c r="J1502" s="4" t="str">
        <f>VLOOKUP(A1502,Effectif!B:J,8,0)</f>
        <v>RET</v>
      </c>
    </row>
    <row r="1503" spans="1:10" x14ac:dyDescent="0.25">
      <c r="A1503" s="4" t="s">
        <v>482</v>
      </c>
      <c r="B1503" s="4">
        <v>1034846544</v>
      </c>
      <c r="C1503" s="5" t="s">
        <v>1082</v>
      </c>
      <c r="D1503" s="59">
        <v>69.7</v>
      </c>
      <c r="E1503" s="7">
        <v>44928.791666666664</v>
      </c>
      <c r="F1503" s="5" t="s">
        <v>6</v>
      </c>
      <c r="G1503" s="4" t="s">
        <v>1076</v>
      </c>
      <c r="H1503" s="4" t="s">
        <v>1055</v>
      </c>
      <c r="I1503" s="4" t="str">
        <f>VLOOKUP(A1503,Effectif!B:J,6,0)</f>
        <v>Lise DE WITTE</v>
      </c>
      <c r="J1503" s="4" t="str">
        <f>VLOOKUP(A1503,Effectif!B:J,8,0)</f>
        <v>REC</v>
      </c>
    </row>
    <row r="1504" spans="1:10" x14ac:dyDescent="0.25">
      <c r="A1504" s="4" t="s">
        <v>483</v>
      </c>
      <c r="B1504" s="4">
        <v>1034846797</v>
      </c>
      <c r="C1504" s="5" t="s">
        <v>1082</v>
      </c>
      <c r="D1504" s="59">
        <v>251.42</v>
      </c>
      <c r="E1504" s="7">
        <v>44928.493750000001</v>
      </c>
      <c r="F1504" s="5" t="s">
        <v>6</v>
      </c>
      <c r="G1504" s="4" t="s">
        <v>1077</v>
      </c>
      <c r="H1504" s="4" t="s">
        <v>1055</v>
      </c>
      <c r="I1504" s="4" t="str">
        <f>VLOOKUP(A1504,Effectif!B:J,6,0)</f>
        <v>Lise DE WITTE</v>
      </c>
      <c r="J1504" s="4" t="str">
        <f>VLOOKUP(A1504,Effectif!B:J,8,0)</f>
        <v>FOC</v>
      </c>
    </row>
    <row r="1505" spans="1:10" x14ac:dyDescent="0.25">
      <c r="A1505" s="4" t="s">
        <v>484</v>
      </c>
      <c r="B1505" s="4">
        <v>1034849253</v>
      </c>
      <c r="C1505" s="5" t="s">
        <v>1082</v>
      </c>
      <c r="D1505" s="59">
        <v>115.27</v>
      </c>
      <c r="E1505" s="7">
        <v>44928.446527777778</v>
      </c>
      <c r="F1505" s="5" t="s">
        <v>6</v>
      </c>
      <c r="G1505" s="4" t="s">
        <v>1078</v>
      </c>
      <c r="H1505" s="4" t="s">
        <v>1055</v>
      </c>
      <c r="I1505" s="4" t="str">
        <f>VLOOKUP(A1505,Effectif!B:J,6,0)</f>
        <v>Lise DE WITTE</v>
      </c>
      <c r="J1505" s="4" t="str">
        <f>VLOOKUP(A1505,Effectif!B:J,8,0)</f>
        <v>BO</v>
      </c>
    </row>
    <row r="1506" spans="1:10" x14ac:dyDescent="0.25">
      <c r="A1506" s="4" t="s">
        <v>485</v>
      </c>
      <c r="B1506" s="4">
        <v>1034868032</v>
      </c>
      <c r="C1506" s="5" t="s">
        <v>1082</v>
      </c>
      <c r="D1506" s="59">
        <v>377</v>
      </c>
      <c r="E1506" s="7">
        <v>44928.601388888892</v>
      </c>
      <c r="F1506" s="5" t="s">
        <v>7</v>
      </c>
      <c r="G1506" s="4" t="s">
        <v>1079</v>
      </c>
      <c r="H1506" s="4" t="s">
        <v>1055</v>
      </c>
      <c r="I1506" s="4" t="str">
        <f>VLOOKUP(A1506,Effectif!B:J,6,0)</f>
        <v>Lise DE WITTE</v>
      </c>
      <c r="J1506" s="4" t="str">
        <f>VLOOKUP(A1506,Effectif!B:J,8,0)</f>
        <v>REC</v>
      </c>
    </row>
    <row r="1507" spans="1:10" x14ac:dyDescent="0.25">
      <c r="A1507" s="4" t="s">
        <v>486</v>
      </c>
      <c r="B1507" s="4">
        <v>1034863330</v>
      </c>
      <c r="C1507" s="4" t="s">
        <v>1081</v>
      </c>
      <c r="D1507" s="59">
        <v>234.9</v>
      </c>
      <c r="E1507" s="7">
        <v>44928.751388888886</v>
      </c>
      <c r="F1507" s="5" t="s">
        <v>6</v>
      </c>
      <c r="G1507" s="4" t="s">
        <v>1080</v>
      </c>
      <c r="H1507" s="4" t="s">
        <v>1055</v>
      </c>
      <c r="I1507" s="4" t="str">
        <f>VLOOKUP(A1507,Effectif!B:J,6,0)</f>
        <v>Lise DE WITTE</v>
      </c>
      <c r="J1507" s="4" t="str">
        <f>VLOOKUP(A1507,Effectif!B:J,8,0)</f>
        <v>FOC</v>
      </c>
    </row>
    <row r="1508" spans="1:10" x14ac:dyDescent="0.25">
      <c r="A1508" s="4" t="s">
        <v>487</v>
      </c>
      <c r="B1508" s="4">
        <v>1034862583</v>
      </c>
      <c r="C1508" s="4" t="s">
        <v>1056</v>
      </c>
      <c r="D1508" s="59">
        <v>151.23000000000002</v>
      </c>
      <c r="E1508" s="7">
        <v>44928.477777777778</v>
      </c>
      <c r="F1508" s="5" t="s">
        <v>6</v>
      </c>
      <c r="G1508" s="4" t="s">
        <v>1054</v>
      </c>
      <c r="H1508" s="4" t="s">
        <v>1055</v>
      </c>
      <c r="I1508" s="4" t="str">
        <f>VLOOKUP(A1508,Effectif!B:J,6,0)</f>
        <v>Lise DE WITTE</v>
      </c>
      <c r="J1508" s="4" t="str">
        <f>VLOOKUP(A1508,Effectif!B:J,8,0)</f>
        <v>BUS</v>
      </c>
    </row>
    <row r="1509" spans="1:10" x14ac:dyDescent="0.25">
      <c r="A1509" s="4" t="s">
        <v>488</v>
      </c>
      <c r="B1509" s="4">
        <v>1034851760</v>
      </c>
      <c r="C1509" s="25" t="s">
        <v>1058</v>
      </c>
      <c r="D1509" s="59">
        <v>115.55</v>
      </c>
      <c r="E1509" s="7">
        <v>44928.690972222219</v>
      </c>
      <c r="F1509" s="5" t="s">
        <v>6</v>
      </c>
      <c r="G1509" s="4" t="s">
        <v>1057</v>
      </c>
      <c r="H1509" s="4" t="s">
        <v>1055</v>
      </c>
      <c r="I1509" s="4" t="str">
        <f>VLOOKUP(A1509,Effectif!B:J,6,0)</f>
        <v>Lise DE WITTE</v>
      </c>
      <c r="J1509" s="4" t="str">
        <f>VLOOKUP(A1509,Effectif!B:J,8,0)</f>
        <v>REC</v>
      </c>
    </row>
    <row r="1510" spans="1:10" x14ac:dyDescent="0.25">
      <c r="A1510" s="4" t="s">
        <v>489</v>
      </c>
      <c r="B1510" s="4">
        <v>1034842402</v>
      </c>
      <c r="C1510" s="4" t="s">
        <v>1060</v>
      </c>
      <c r="D1510" s="59">
        <v>75.960000000000008</v>
      </c>
      <c r="E1510" s="7">
        <v>44928.629166666666</v>
      </c>
      <c r="F1510" s="5" t="s">
        <v>6</v>
      </c>
      <c r="G1510" s="4" t="s">
        <v>1059</v>
      </c>
      <c r="H1510" s="4" t="s">
        <v>1055</v>
      </c>
      <c r="I1510" s="4" t="str">
        <f>VLOOKUP(A1510,Effectif!B:J,6,0)</f>
        <v>Lise DE WITTE</v>
      </c>
      <c r="J1510" s="4" t="str">
        <f>VLOOKUP(A1510,Effectif!B:J,8,0)</f>
        <v>REC</v>
      </c>
    </row>
    <row r="1511" spans="1:10" x14ac:dyDescent="0.25">
      <c r="A1511" s="4" t="s">
        <v>490</v>
      </c>
      <c r="B1511" s="4">
        <v>1034849017</v>
      </c>
      <c r="C1511" s="4" t="s">
        <v>1053</v>
      </c>
      <c r="D1511" s="59">
        <v>145.98000000000002</v>
      </c>
      <c r="E1511" s="7">
        <v>44928.678472222222</v>
      </c>
      <c r="F1511" s="5" t="s">
        <v>6</v>
      </c>
      <c r="G1511" s="4" t="s">
        <v>1061</v>
      </c>
      <c r="H1511" s="4" t="s">
        <v>1055</v>
      </c>
      <c r="I1511" s="4" t="str">
        <f>VLOOKUP(A1511,Effectif!B:J,6,0)</f>
        <v>Lise DE WITTE</v>
      </c>
      <c r="J1511" s="4" t="str">
        <f>VLOOKUP(A1511,Effectif!B:J,8,0)</f>
        <v>FOC</v>
      </c>
    </row>
    <row r="1512" spans="1:10" x14ac:dyDescent="0.25">
      <c r="A1512" s="4" t="s">
        <v>491</v>
      </c>
      <c r="B1512" s="4">
        <v>1034853979</v>
      </c>
      <c r="C1512" s="25" t="s">
        <v>1058</v>
      </c>
      <c r="D1512" s="59">
        <v>184.88</v>
      </c>
      <c r="E1512" s="7">
        <v>44928.423611111109</v>
      </c>
      <c r="F1512" s="5" t="s">
        <v>6</v>
      </c>
      <c r="G1512" s="4" t="s">
        <v>1062</v>
      </c>
      <c r="H1512" s="4" t="s">
        <v>1055</v>
      </c>
      <c r="I1512" s="4" t="str">
        <f>VLOOKUP(A1512,Effectif!B:J,6,0)</f>
        <v>Lise DE WITTE</v>
      </c>
      <c r="J1512" s="4" t="str">
        <f>VLOOKUP(A1512,Effectif!B:J,8,0)</f>
        <v>BUS</v>
      </c>
    </row>
    <row r="1513" spans="1:10" x14ac:dyDescent="0.25">
      <c r="A1513" s="4" t="s">
        <v>492</v>
      </c>
      <c r="B1513" s="4">
        <v>1034865671</v>
      </c>
      <c r="C1513" s="4" t="s">
        <v>1053</v>
      </c>
      <c r="D1513" s="59">
        <v>95.61</v>
      </c>
      <c r="E1513" s="7">
        <v>44928.626388888886</v>
      </c>
      <c r="F1513" s="5" t="s">
        <v>6</v>
      </c>
      <c r="G1513" s="4" t="s">
        <v>1063</v>
      </c>
      <c r="H1513" s="4" t="s">
        <v>1055</v>
      </c>
      <c r="I1513" s="4" t="str">
        <f>VLOOKUP(A1513,Effectif!B:J,6,0)</f>
        <v>Lise DE WITTE</v>
      </c>
      <c r="J1513" s="4" t="str">
        <f>VLOOKUP(A1513,Effectif!B:J,8,0)</f>
        <v>FOC</v>
      </c>
    </row>
    <row r="1514" spans="1:10" x14ac:dyDescent="0.25">
      <c r="A1514" s="4" t="s">
        <v>493</v>
      </c>
      <c r="B1514" s="4">
        <v>1034857879</v>
      </c>
      <c r="C1514" s="4" t="s">
        <v>1053</v>
      </c>
      <c r="D1514" s="59">
        <v>230</v>
      </c>
      <c r="E1514" s="7">
        <v>44928.454861111109</v>
      </c>
      <c r="F1514" s="5" t="s">
        <v>6</v>
      </c>
      <c r="G1514" s="4" t="s">
        <v>1064</v>
      </c>
      <c r="H1514" s="4" t="s">
        <v>1055</v>
      </c>
      <c r="I1514" s="4" t="str">
        <f>VLOOKUP(A1514,Effectif!B:J,6,0)</f>
        <v>Lise DE WITTE</v>
      </c>
      <c r="J1514" s="4" t="str">
        <f>VLOOKUP(A1514,Effectif!B:J,8,0)</f>
        <v>REC</v>
      </c>
    </row>
    <row r="1515" spans="1:10" x14ac:dyDescent="0.25">
      <c r="A1515" s="4" t="s">
        <v>494</v>
      </c>
      <c r="B1515" s="4">
        <v>1034858055</v>
      </c>
      <c r="C1515" s="4" t="s">
        <v>1060</v>
      </c>
      <c r="D1515" s="59">
        <v>278.04000000000002</v>
      </c>
      <c r="E1515" s="7">
        <v>44928.504861111112</v>
      </c>
      <c r="F1515" s="5" t="s">
        <v>6</v>
      </c>
      <c r="G1515" s="4" t="s">
        <v>1065</v>
      </c>
      <c r="H1515" s="4" t="s">
        <v>1055</v>
      </c>
      <c r="I1515" s="4" t="str">
        <f>VLOOKUP(A1515,Effectif!B:J,6,0)</f>
        <v>Lise DE WITTE</v>
      </c>
      <c r="J1515" s="4" t="str">
        <f>VLOOKUP(A1515,Effectif!B:J,8,0)</f>
        <v>FOC</v>
      </c>
    </row>
    <row r="1516" spans="1:10" x14ac:dyDescent="0.25">
      <c r="A1516" s="4" t="s">
        <v>495</v>
      </c>
      <c r="B1516" s="4">
        <v>1034865673</v>
      </c>
      <c r="C1516" s="4" t="s">
        <v>1067</v>
      </c>
      <c r="D1516" s="59">
        <v>192</v>
      </c>
      <c r="E1516" s="7">
        <v>44928.522916666669</v>
      </c>
      <c r="F1516" s="5" t="s">
        <v>6</v>
      </c>
      <c r="G1516" s="4" t="s">
        <v>1066</v>
      </c>
      <c r="H1516" s="4" t="s">
        <v>1055</v>
      </c>
      <c r="I1516" s="4" t="str">
        <f>VLOOKUP(A1516,Effectif!B:J,6,0)</f>
        <v>Lise DE WITTE</v>
      </c>
      <c r="J1516" s="4" t="str">
        <f>VLOOKUP(A1516,Effectif!B:J,8,0)</f>
        <v>BO</v>
      </c>
    </row>
    <row r="1517" spans="1:10" x14ac:dyDescent="0.25">
      <c r="A1517" s="4" t="s">
        <v>496</v>
      </c>
      <c r="B1517" s="4">
        <v>1034861057</v>
      </c>
      <c r="C1517" s="4" t="s">
        <v>1069</v>
      </c>
      <c r="D1517" s="59">
        <v>266.63</v>
      </c>
      <c r="E1517" s="7">
        <v>44928.534722222219</v>
      </c>
      <c r="F1517" s="5" t="s">
        <v>7</v>
      </c>
      <c r="G1517" s="4" t="s">
        <v>1068</v>
      </c>
      <c r="H1517" s="4" t="s">
        <v>1055</v>
      </c>
      <c r="I1517" s="4" t="str">
        <f>VLOOKUP(A1517,Effectif!B:J,6,0)</f>
        <v>Lise DE WITTE</v>
      </c>
      <c r="J1517" s="4" t="str">
        <f>VLOOKUP(A1517,Effectif!B:J,8,0)</f>
        <v>BO</v>
      </c>
    </row>
    <row r="1518" spans="1:10" x14ac:dyDescent="0.25">
      <c r="A1518" s="4" t="s">
        <v>497</v>
      </c>
      <c r="B1518" s="4">
        <v>1034864627</v>
      </c>
      <c r="C1518" s="4" t="s">
        <v>1071</v>
      </c>
      <c r="D1518" s="59">
        <v>85.45</v>
      </c>
      <c r="E1518" s="7">
        <v>44928.559027777781</v>
      </c>
      <c r="F1518" s="5" t="s">
        <v>6</v>
      </c>
      <c r="G1518" s="4" t="s">
        <v>1070</v>
      </c>
      <c r="H1518" s="4" t="s">
        <v>1055</v>
      </c>
      <c r="I1518" s="4" t="str">
        <f>VLOOKUP(A1518,Effectif!B:J,6,0)</f>
        <v>Lise DE WITTE</v>
      </c>
      <c r="J1518" s="4" t="str">
        <f>VLOOKUP(A1518,Effectif!B:J,8,0)</f>
        <v>BOC</v>
      </c>
    </row>
    <row r="1519" spans="1:10" x14ac:dyDescent="0.25">
      <c r="A1519" s="4" t="s">
        <v>498</v>
      </c>
      <c r="B1519" s="4">
        <v>1034866933</v>
      </c>
      <c r="C1519" s="4" t="s">
        <v>1056</v>
      </c>
      <c r="D1519" s="59">
        <v>173.69</v>
      </c>
      <c r="E1519" s="7">
        <v>44928.6875</v>
      </c>
      <c r="F1519" s="5" t="s">
        <v>7</v>
      </c>
      <c r="G1519" s="4" t="s">
        <v>1072</v>
      </c>
      <c r="H1519" s="4" t="s">
        <v>1055</v>
      </c>
      <c r="I1519" s="4" t="str">
        <f>VLOOKUP(A1519,Effectif!B:J,6,0)</f>
        <v>Lise DE WITTE</v>
      </c>
      <c r="J1519" s="4" t="str">
        <f>VLOOKUP(A1519,Effectif!B:J,8,0)</f>
        <v>BO</v>
      </c>
    </row>
    <row r="1520" spans="1:10" x14ac:dyDescent="0.25">
      <c r="A1520" s="4" t="s">
        <v>499</v>
      </c>
      <c r="B1520" s="4">
        <v>1034847279</v>
      </c>
      <c r="C1520" s="4" t="s">
        <v>1060</v>
      </c>
      <c r="D1520" s="59">
        <v>104.13</v>
      </c>
      <c r="E1520" s="7">
        <v>44928.779861111114</v>
      </c>
      <c r="F1520" s="5" t="s">
        <v>6</v>
      </c>
      <c r="G1520" s="4" t="s">
        <v>1073</v>
      </c>
      <c r="H1520" s="4" t="s">
        <v>1055</v>
      </c>
      <c r="I1520" s="4" t="str">
        <f>VLOOKUP(A1520,Effectif!B:J,6,0)</f>
        <v>Lise DE WITTE</v>
      </c>
      <c r="J1520" s="4" t="str">
        <f>VLOOKUP(A1520,Effectif!B:J,8,0)</f>
        <v>REC</v>
      </c>
    </row>
    <row r="1521" spans="1:10" x14ac:dyDescent="0.25">
      <c r="A1521" s="4" t="s">
        <v>500</v>
      </c>
      <c r="B1521" s="4">
        <v>1034851464</v>
      </c>
      <c r="C1521" s="4" t="s">
        <v>1056</v>
      </c>
      <c r="D1521" s="59">
        <v>77</v>
      </c>
      <c r="E1521" s="7">
        <v>44928.431944444441</v>
      </c>
      <c r="F1521" s="5" t="s">
        <v>6</v>
      </c>
      <c r="G1521" s="4" t="s">
        <v>1074</v>
      </c>
      <c r="H1521" s="4" t="s">
        <v>1055</v>
      </c>
      <c r="I1521" s="4" t="str">
        <f>VLOOKUP(A1521,Effectif!B:J,6,0)</f>
        <v>Lise DE WITTE</v>
      </c>
      <c r="J1521" s="4" t="str">
        <f>VLOOKUP(A1521,Effectif!B:J,8,0)</f>
        <v>Chorus</v>
      </c>
    </row>
    <row r="1522" spans="1:10" x14ac:dyDescent="0.25">
      <c r="A1522" s="4" t="s">
        <v>501</v>
      </c>
      <c r="B1522" s="4">
        <v>1034863098</v>
      </c>
      <c r="C1522" s="4" t="s">
        <v>1071</v>
      </c>
      <c r="D1522" s="59">
        <v>126</v>
      </c>
      <c r="E1522" s="7">
        <v>44928.539583333331</v>
      </c>
      <c r="F1522" s="5" t="s">
        <v>7</v>
      </c>
      <c r="G1522" s="4" t="s">
        <v>1075</v>
      </c>
      <c r="H1522" s="4" t="s">
        <v>1055</v>
      </c>
      <c r="I1522" s="4" t="str">
        <f>VLOOKUP(A1522,Effectif!B:J,6,0)</f>
        <v>Lise DE WITTE</v>
      </c>
      <c r="J1522" s="4" t="str">
        <f>VLOOKUP(A1522,Effectif!B:J,8,0)</f>
        <v>BUS</v>
      </c>
    </row>
    <row r="1523" spans="1:10" x14ac:dyDescent="0.25">
      <c r="A1523" s="4" t="s">
        <v>502</v>
      </c>
      <c r="B1523" s="4">
        <v>1034859953</v>
      </c>
      <c r="C1523" s="4" t="s">
        <v>1067</v>
      </c>
      <c r="D1523" s="59">
        <v>140.01</v>
      </c>
      <c r="E1523" s="7">
        <v>44928.576388888891</v>
      </c>
      <c r="F1523" s="5" t="s">
        <v>7</v>
      </c>
      <c r="G1523" s="4" t="s">
        <v>1076</v>
      </c>
      <c r="H1523" s="4" t="s">
        <v>1055</v>
      </c>
      <c r="I1523" s="4" t="str">
        <f>VLOOKUP(A1523,Effectif!B:J,6,0)</f>
        <v>Lise DE WITTE</v>
      </c>
      <c r="J1523" s="4" t="str">
        <f>VLOOKUP(A1523,Effectif!B:J,8,0)</f>
        <v>BO</v>
      </c>
    </row>
    <row r="1524" spans="1:10" x14ac:dyDescent="0.25">
      <c r="A1524" s="4" t="s">
        <v>503</v>
      </c>
      <c r="B1524" s="4">
        <v>1034864230</v>
      </c>
      <c r="C1524" s="4" t="s">
        <v>1069</v>
      </c>
      <c r="D1524" s="59">
        <v>247.06</v>
      </c>
      <c r="E1524" s="7">
        <v>44928.577777777777</v>
      </c>
      <c r="F1524" s="5" t="s">
        <v>6</v>
      </c>
      <c r="G1524" s="4" t="s">
        <v>1077</v>
      </c>
      <c r="H1524" s="4" t="s">
        <v>1055</v>
      </c>
      <c r="I1524" s="4" t="str">
        <f>VLOOKUP(A1524,Effectif!B:J,6,0)</f>
        <v>Lise DE WITTE</v>
      </c>
      <c r="J1524" s="4" t="str">
        <f>VLOOKUP(A1524,Effectif!B:J,8,0)</f>
        <v>RET</v>
      </c>
    </row>
    <row r="1525" spans="1:10" x14ac:dyDescent="0.25">
      <c r="A1525" s="4" t="s">
        <v>504</v>
      </c>
      <c r="B1525" s="4">
        <v>1034845029</v>
      </c>
      <c r="C1525" s="4" t="s">
        <v>1067</v>
      </c>
      <c r="D1525" s="59">
        <v>348</v>
      </c>
      <c r="E1525" s="7">
        <v>44928.686111111114</v>
      </c>
      <c r="F1525" s="5" t="s">
        <v>6</v>
      </c>
      <c r="G1525" s="4" t="s">
        <v>1078</v>
      </c>
      <c r="H1525" s="4" t="s">
        <v>1055</v>
      </c>
      <c r="I1525" s="4" t="str">
        <f>VLOOKUP(A1525,Effectif!B:J,6,0)</f>
        <v>Lise DE WITTE</v>
      </c>
      <c r="J1525" s="4" t="str">
        <f>VLOOKUP(A1525,Effectif!B:J,8,0)</f>
        <v>BUS</v>
      </c>
    </row>
    <row r="1526" spans="1:10" x14ac:dyDescent="0.25">
      <c r="A1526" s="4" t="s">
        <v>505</v>
      </c>
      <c r="B1526" s="4">
        <v>1034850579</v>
      </c>
      <c r="C1526" s="4" t="s">
        <v>1071</v>
      </c>
      <c r="D1526" s="59">
        <v>276</v>
      </c>
      <c r="E1526" s="7">
        <v>44928.72152777778</v>
      </c>
      <c r="F1526" s="5" t="s">
        <v>6</v>
      </c>
      <c r="G1526" s="4" t="s">
        <v>1079</v>
      </c>
      <c r="H1526" s="4" t="s">
        <v>1055</v>
      </c>
      <c r="I1526" s="4" t="str">
        <f>VLOOKUP(A1526,Effectif!B:J,6,0)</f>
        <v>Lise DE WITTE</v>
      </c>
      <c r="J1526" s="4" t="str">
        <f>VLOOKUP(A1526,Effectif!B:J,8,0)</f>
        <v>BOC</v>
      </c>
    </row>
    <row r="1527" spans="1:10" x14ac:dyDescent="0.25">
      <c r="A1527" s="4" t="s">
        <v>506</v>
      </c>
      <c r="B1527" s="4">
        <v>1034860218</v>
      </c>
      <c r="C1527" s="4" t="s">
        <v>1071</v>
      </c>
      <c r="D1527" s="59">
        <v>168</v>
      </c>
      <c r="E1527" s="7">
        <v>44928.481249999997</v>
      </c>
      <c r="F1527" s="5" t="s">
        <v>7</v>
      </c>
      <c r="G1527" s="4" t="s">
        <v>1080</v>
      </c>
      <c r="H1527" s="4" t="s">
        <v>1055</v>
      </c>
      <c r="I1527" s="4" t="str">
        <f>VLOOKUP(A1527,Effectif!B:J,6,0)</f>
        <v>Lise DE WITTE</v>
      </c>
      <c r="J1527" s="4" t="str">
        <f>VLOOKUP(A1527,Effectif!B:J,8,0)</f>
        <v>REC</v>
      </c>
    </row>
    <row r="1528" spans="1:10" x14ac:dyDescent="0.25">
      <c r="A1528" s="4" t="s">
        <v>507</v>
      </c>
      <c r="B1528" s="4">
        <v>1034847803</v>
      </c>
      <c r="C1528" s="4" t="s">
        <v>1081</v>
      </c>
      <c r="D1528" s="59">
        <v>180</v>
      </c>
      <c r="E1528" s="7">
        <v>44928.731944444444</v>
      </c>
      <c r="F1528" s="5" t="s">
        <v>7</v>
      </c>
      <c r="G1528" s="4" t="s">
        <v>1054</v>
      </c>
      <c r="H1528" s="4" t="s">
        <v>1055</v>
      </c>
      <c r="I1528" s="4" t="str">
        <f>VLOOKUP(A1528,Effectif!B:J,6,0)</f>
        <v>Lise DE WITTE</v>
      </c>
      <c r="J1528" s="4" t="str">
        <f>VLOOKUP(A1528,Effectif!B:J,8,0)</f>
        <v>BOC</v>
      </c>
    </row>
    <row r="1529" spans="1:10" x14ac:dyDescent="0.25">
      <c r="A1529" s="4" t="s">
        <v>508</v>
      </c>
      <c r="B1529" s="4">
        <v>1034844195</v>
      </c>
      <c r="C1529" s="4" t="s">
        <v>1071</v>
      </c>
      <c r="D1529" s="59">
        <v>116</v>
      </c>
      <c r="E1529" s="7">
        <v>44928.612500000003</v>
      </c>
      <c r="F1529" s="5" t="s">
        <v>6</v>
      </c>
      <c r="G1529" s="4" t="s">
        <v>1057</v>
      </c>
      <c r="H1529" s="4" t="s">
        <v>1055</v>
      </c>
      <c r="I1529" s="4" t="str">
        <f>VLOOKUP(A1529,Effectif!B:J,6,0)</f>
        <v>Lise DE WITTE</v>
      </c>
      <c r="J1529" s="4" t="str">
        <f>VLOOKUP(A1529,Effectif!B:J,8,0)</f>
        <v>FOC</v>
      </c>
    </row>
    <row r="1530" spans="1:10" x14ac:dyDescent="0.25">
      <c r="A1530" s="4" t="s">
        <v>443</v>
      </c>
      <c r="B1530" s="4">
        <v>1034860553</v>
      </c>
      <c r="C1530" s="4" t="s">
        <v>1071</v>
      </c>
      <c r="D1530" s="59">
        <v>273</v>
      </c>
      <c r="E1530" s="7">
        <v>44928.609722222223</v>
      </c>
      <c r="F1530" s="5" t="s">
        <v>6</v>
      </c>
      <c r="G1530" s="4" t="s">
        <v>1059</v>
      </c>
      <c r="H1530" s="4" t="s">
        <v>1055</v>
      </c>
      <c r="I1530" s="4" t="str">
        <f>VLOOKUP(A1530,Effectif!B:J,6,0)</f>
        <v>Chloé BERTRAND</v>
      </c>
      <c r="J1530" s="4" t="str">
        <f>VLOOKUP(A1530,Effectif!B:J,8,0)</f>
        <v>Error PDL</v>
      </c>
    </row>
    <row r="1531" spans="1:10" x14ac:dyDescent="0.25">
      <c r="A1531" s="4" t="s">
        <v>510</v>
      </c>
      <c r="B1531" s="4">
        <v>1034865896</v>
      </c>
      <c r="C1531" s="4" t="s">
        <v>1071</v>
      </c>
      <c r="D1531" s="59">
        <v>158</v>
      </c>
      <c r="E1531" s="7">
        <v>44928.561111111114</v>
      </c>
      <c r="F1531" s="5" t="s">
        <v>6</v>
      </c>
      <c r="G1531" s="4" t="s">
        <v>1061</v>
      </c>
      <c r="H1531" s="4" t="s">
        <v>1055</v>
      </c>
      <c r="I1531" s="4" t="str">
        <f>VLOOKUP(A1531,Effectif!B:J,6,0)</f>
        <v>Lise DE WITTE</v>
      </c>
      <c r="J1531" s="4" t="str">
        <f>VLOOKUP(A1531,Effectif!B:J,8,0)</f>
        <v>RET</v>
      </c>
    </row>
    <row r="1532" spans="1:10" x14ac:dyDescent="0.25">
      <c r="A1532" s="4" t="s">
        <v>511</v>
      </c>
      <c r="B1532" s="4">
        <v>1034864313</v>
      </c>
      <c r="C1532" s="4" t="s">
        <v>1067</v>
      </c>
      <c r="D1532" s="59">
        <v>236</v>
      </c>
      <c r="E1532" s="7">
        <v>44928.699305555558</v>
      </c>
      <c r="F1532" s="5" t="s">
        <v>7</v>
      </c>
      <c r="G1532" s="4" t="s">
        <v>1062</v>
      </c>
      <c r="H1532" s="4" t="s">
        <v>1055</v>
      </c>
      <c r="I1532" s="4" t="str">
        <f>VLOOKUP(A1532,Effectif!B:J,6,0)</f>
        <v>Lise DE WITTE</v>
      </c>
      <c r="J1532" s="4" t="str">
        <f>VLOOKUP(A1532,Effectif!B:J,8,0)</f>
        <v>BUS</v>
      </c>
    </row>
    <row r="1533" spans="1:10" x14ac:dyDescent="0.25">
      <c r="A1533" s="4" t="s">
        <v>512</v>
      </c>
      <c r="B1533" s="4">
        <v>1034854630</v>
      </c>
      <c r="C1533" s="4" t="s">
        <v>1081</v>
      </c>
      <c r="D1533" s="59">
        <v>124</v>
      </c>
      <c r="E1533" s="7">
        <v>44928.48541666667</v>
      </c>
      <c r="F1533" s="5" t="s">
        <v>6</v>
      </c>
      <c r="G1533" s="4" t="s">
        <v>1063</v>
      </c>
      <c r="H1533" s="4" t="s">
        <v>1055</v>
      </c>
      <c r="I1533" s="4" t="str">
        <f>VLOOKUP(A1533,Effectif!B:J,6,0)</f>
        <v>Lise DE WITTE</v>
      </c>
      <c r="J1533" s="4" t="str">
        <f>VLOOKUP(A1533,Effectif!B:J,8,0)</f>
        <v>BO</v>
      </c>
    </row>
    <row r="1534" spans="1:10" x14ac:dyDescent="0.25">
      <c r="A1534" s="4" t="s">
        <v>513</v>
      </c>
      <c r="B1534" s="4">
        <v>1034865157</v>
      </c>
      <c r="C1534" s="4" t="s">
        <v>1056</v>
      </c>
      <c r="D1534" s="59">
        <v>90.42</v>
      </c>
      <c r="E1534" s="7">
        <v>44928.428472222222</v>
      </c>
      <c r="F1534" s="5" t="s">
        <v>6</v>
      </c>
      <c r="G1534" s="4" t="s">
        <v>1064</v>
      </c>
      <c r="H1534" s="4" t="s">
        <v>1055</v>
      </c>
      <c r="I1534" s="4" t="str">
        <f>VLOOKUP(A1534,Effectif!B:J,6,0)</f>
        <v>Lise DE WITTE</v>
      </c>
      <c r="J1534" s="4" t="str">
        <f>VLOOKUP(A1534,Effectif!B:J,8,0)</f>
        <v>FOC</v>
      </c>
    </row>
    <row r="1535" spans="1:10" x14ac:dyDescent="0.25">
      <c r="A1535" s="4" t="s">
        <v>443</v>
      </c>
      <c r="B1535" s="4">
        <v>1034866183</v>
      </c>
      <c r="C1535" s="25" t="s">
        <v>1058</v>
      </c>
      <c r="D1535" s="59">
        <v>220</v>
      </c>
      <c r="E1535" s="7">
        <v>44928.464583333334</v>
      </c>
      <c r="F1535" s="5" t="s">
        <v>8</v>
      </c>
      <c r="G1535" s="4" t="s">
        <v>1065</v>
      </c>
      <c r="H1535" s="4" t="s">
        <v>1055</v>
      </c>
      <c r="I1535" s="4" t="str">
        <f>VLOOKUP(A1535,Effectif!B:J,6,0)</f>
        <v>Chloé BERTRAND</v>
      </c>
      <c r="J1535" s="4" t="str">
        <f>VLOOKUP(A1535,Effectif!B:J,8,0)</f>
        <v>Error PDL</v>
      </c>
    </row>
    <row r="1536" spans="1:10" x14ac:dyDescent="0.25">
      <c r="A1536" s="4" t="s">
        <v>515</v>
      </c>
      <c r="B1536" s="4">
        <v>1034864863</v>
      </c>
      <c r="C1536" s="4" t="s">
        <v>1060</v>
      </c>
      <c r="D1536" s="59">
        <v>333</v>
      </c>
      <c r="E1536" s="7">
        <v>45034.648611111108</v>
      </c>
      <c r="F1536" s="5" t="s">
        <v>7</v>
      </c>
      <c r="G1536" s="4" t="s">
        <v>1066</v>
      </c>
      <c r="H1536" s="4" t="s">
        <v>1055</v>
      </c>
      <c r="I1536" s="4" t="str">
        <f>VLOOKUP(A1536,Effectif!B:J,6,0)</f>
        <v>Lise DE WITTE</v>
      </c>
      <c r="J1536" s="4" t="str">
        <f>VLOOKUP(A1536,Effectif!B:J,8,0)</f>
        <v>BO</v>
      </c>
    </row>
    <row r="1537" spans="1:10" x14ac:dyDescent="0.25">
      <c r="A1537" s="4" t="s">
        <v>516</v>
      </c>
      <c r="B1537" s="4">
        <v>1034862860</v>
      </c>
      <c r="C1537" s="4" t="s">
        <v>1053</v>
      </c>
      <c r="D1537" s="59">
        <v>61.86</v>
      </c>
      <c r="E1537" s="7">
        <v>45034.544444444444</v>
      </c>
      <c r="F1537" s="5" t="s">
        <v>6</v>
      </c>
      <c r="G1537" s="4" t="s">
        <v>1068</v>
      </c>
      <c r="H1537" s="4" t="s">
        <v>1055</v>
      </c>
      <c r="I1537" s="4" t="str">
        <f>VLOOKUP(A1537,Effectif!B:J,6,0)</f>
        <v>Lise DE WITTE</v>
      </c>
      <c r="J1537" s="4" t="str">
        <f>VLOOKUP(A1537,Effectif!B:J,8,0)</f>
        <v>REC</v>
      </c>
    </row>
    <row r="1538" spans="1:10" x14ac:dyDescent="0.25">
      <c r="A1538" s="4" t="s">
        <v>517</v>
      </c>
      <c r="B1538" s="4">
        <v>1034849394</v>
      </c>
      <c r="C1538" s="25" t="s">
        <v>1058</v>
      </c>
      <c r="D1538" s="59">
        <v>244.63</v>
      </c>
      <c r="E1538" s="7">
        <v>45034.495138888888</v>
      </c>
      <c r="F1538" s="5" t="s">
        <v>7</v>
      </c>
      <c r="G1538" s="4" t="s">
        <v>1070</v>
      </c>
      <c r="H1538" s="4" t="s">
        <v>1055</v>
      </c>
      <c r="I1538" s="4" t="str">
        <f>VLOOKUP(A1538,Effectif!B:J,6,0)</f>
        <v>Lise DE WITTE</v>
      </c>
      <c r="J1538" s="4" t="str">
        <f>VLOOKUP(A1538,Effectif!B:J,8,0)</f>
        <v>BOC</v>
      </c>
    </row>
    <row r="1539" spans="1:10" x14ac:dyDescent="0.25">
      <c r="A1539" s="4" t="s">
        <v>518</v>
      </c>
      <c r="B1539" s="4">
        <v>1034867009</v>
      </c>
      <c r="C1539" s="4" t="s">
        <v>1053</v>
      </c>
      <c r="D1539" s="59">
        <v>176</v>
      </c>
      <c r="E1539" s="7">
        <v>45034.620833333334</v>
      </c>
      <c r="F1539" s="5" t="s">
        <v>6</v>
      </c>
      <c r="G1539" s="4" t="s">
        <v>1072</v>
      </c>
      <c r="H1539" s="4" t="s">
        <v>1055</v>
      </c>
      <c r="I1539" s="4" t="str">
        <f>VLOOKUP(A1539,Effectif!B:J,6,0)</f>
        <v>Lise DE WITTE</v>
      </c>
      <c r="J1539" s="4" t="str">
        <f>VLOOKUP(A1539,Effectif!B:J,8,0)</f>
        <v>BO</v>
      </c>
    </row>
    <row r="1540" spans="1:10" x14ac:dyDescent="0.25">
      <c r="A1540" s="4" t="s">
        <v>519</v>
      </c>
      <c r="B1540" s="4">
        <v>1034857681</v>
      </c>
      <c r="C1540" s="4" t="s">
        <v>1053</v>
      </c>
      <c r="D1540" s="59">
        <v>176</v>
      </c>
      <c r="E1540" s="7">
        <v>45034.686805555553</v>
      </c>
      <c r="F1540" s="5" t="s">
        <v>6</v>
      </c>
      <c r="G1540" s="4" t="s">
        <v>1073</v>
      </c>
      <c r="H1540" s="4" t="s">
        <v>1055</v>
      </c>
      <c r="I1540" s="4" t="str">
        <f>VLOOKUP(A1540,Effectif!B:J,6,0)</f>
        <v>Lise DE WITTE</v>
      </c>
      <c r="J1540" s="4" t="str">
        <f>VLOOKUP(A1540,Effectif!B:J,8,0)</f>
        <v>BUS</v>
      </c>
    </row>
    <row r="1541" spans="1:10" x14ac:dyDescent="0.25">
      <c r="A1541" s="4" t="s">
        <v>520</v>
      </c>
      <c r="B1541" s="4">
        <v>1034858871</v>
      </c>
      <c r="C1541" s="4" t="s">
        <v>1060</v>
      </c>
      <c r="D1541" s="59">
        <v>135.53</v>
      </c>
      <c r="E1541" s="7">
        <v>45034.652777777781</v>
      </c>
      <c r="F1541" s="5" t="s">
        <v>6</v>
      </c>
      <c r="G1541" s="4" t="s">
        <v>1074</v>
      </c>
      <c r="H1541" s="4" t="s">
        <v>1055</v>
      </c>
      <c r="I1541" s="4" t="str">
        <f>VLOOKUP(A1541,Effectif!B:J,6,0)</f>
        <v>Lise DE WITTE</v>
      </c>
      <c r="J1541" s="4" t="str">
        <f>VLOOKUP(A1541,Effectif!B:J,8,0)</f>
        <v>FOC</v>
      </c>
    </row>
    <row r="1542" spans="1:10" x14ac:dyDescent="0.25">
      <c r="A1542" s="4" t="s">
        <v>521</v>
      </c>
      <c r="B1542" s="4">
        <v>1034861308</v>
      </c>
      <c r="C1542" s="4" t="s">
        <v>1067</v>
      </c>
      <c r="D1542" s="59">
        <v>156</v>
      </c>
      <c r="E1542" s="7">
        <v>45034.700694444444</v>
      </c>
      <c r="F1542" s="5" t="s">
        <v>6</v>
      </c>
      <c r="G1542" s="4" t="s">
        <v>1075</v>
      </c>
      <c r="H1542" s="4" t="s">
        <v>1055</v>
      </c>
      <c r="I1542" s="4" t="str">
        <f>VLOOKUP(A1542,Effectif!B:J,6,0)</f>
        <v>Lise DE WITTE</v>
      </c>
      <c r="J1542" s="4" t="str">
        <f>VLOOKUP(A1542,Effectif!B:J,8,0)</f>
        <v>FOC</v>
      </c>
    </row>
    <row r="1543" spans="1:10" x14ac:dyDescent="0.25">
      <c r="A1543" s="4" t="s">
        <v>522</v>
      </c>
      <c r="B1543" s="4">
        <v>1034862710</v>
      </c>
      <c r="C1543" s="4" t="s">
        <v>1069</v>
      </c>
      <c r="D1543" s="59">
        <v>94</v>
      </c>
      <c r="E1543" s="7">
        <v>45034.643055555556</v>
      </c>
      <c r="F1543" s="5" t="s">
        <v>6</v>
      </c>
      <c r="G1543" s="4" t="s">
        <v>1076</v>
      </c>
      <c r="H1543" s="4" t="s">
        <v>1055</v>
      </c>
      <c r="I1543" s="4" t="str">
        <f>VLOOKUP(A1543,Effectif!B:J,6,0)</f>
        <v>Lise DE WITTE</v>
      </c>
      <c r="J1543" s="4" t="str">
        <f>VLOOKUP(A1543,Effectif!B:J,8,0)</f>
        <v>BUS</v>
      </c>
    </row>
    <row r="1544" spans="1:10" x14ac:dyDescent="0.25">
      <c r="A1544" s="4" t="s">
        <v>523</v>
      </c>
      <c r="B1544" s="4">
        <v>1034857799</v>
      </c>
      <c r="C1544" s="4" t="s">
        <v>1071</v>
      </c>
      <c r="D1544" s="59">
        <v>205.38</v>
      </c>
      <c r="E1544" s="7">
        <v>45034.638194444444</v>
      </c>
      <c r="F1544" s="5" t="s">
        <v>6</v>
      </c>
      <c r="G1544" s="4" t="s">
        <v>1077</v>
      </c>
      <c r="H1544" s="4" t="s">
        <v>1055</v>
      </c>
      <c r="I1544" s="4" t="str">
        <f>VLOOKUP(A1544,Effectif!B:J,6,0)</f>
        <v>Lise DE WITTE</v>
      </c>
      <c r="J1544" s="4" t="str">
        <f>VLOOKUP(A1544,Effectif!B:J,8,0)</f>
        <v>FOC</v>
      </c>
    </row>
    <row r="1545" spans="1:10" x14ac:dyDescent="0.25">
      <c r="A1545" s="4" t="s">
        <v>524</v>
      </c>
      <c r="B1545" s="4">
        <v>1034865599</v>
      </c>
      <c r="C1545" s="4" t="s">
        <v>1056</v>
      </c>
      <c r="D1545" s="59">
        <v>200</v>
      </c>
      <c r="E1545" s="7">
        <v>45034.445138888892</v>
      </c>
      <c r="F1545" s="5" t="s">
        <v>6</v>
      </c>
      <c r="G1545" s="4" t="s">
        <v>1078</v>
      </c>
      <c r="H1545" s="4" t="s">
        <v>1055</v>
      </c>
      <c r="I1545" s="4" t="str">
        <f>VLOOKUP(A1545,Effectif!B:J,6,0)</f>
        <v>Lise DE WITTE</v>
      </c>
      <c r="J1545" s="4" t="str">
        <f>VLOOKUP(A1545,Effectif!B:J,8,0)</f>
        <v>RET</v>
      </c>
    </row>
    <row r="1546" spans="1:10" x14ac:dyDescent="0.25">
      <c r="A1546" s="4" t="s">
        <v>525</v>
      </c>
      <c r="B1546" s="4">
        <v>1034842482</v>
      </c>
      <c r="C1546" s="4" t="s">
        <v>1060</v>
      </c>
      <c r="D1546" s="59">
        <v>128.4</v>
      </c>
      <c r="E1546" s="7">
        <v>45034.493055555555</v>
      </c>
      <c r="F1546" s="5" t="s">
        <v>6</v>
      </c>
      <c r="G1546" s="4" t="s">
        <v>1079</v>
      </c>
      <c r="H1546" s="4" t="s">
        <v>1055</v>
      </c>
      <c r="I1546" s="4" t="str">
        <f>VLOOKUP(A1546,Effectif!B:J,6,0)</f>
        <v>Lise DE WITTE</v>
      </c>
      <c r="J1546" s="4" t="str">
        <f>VLOOKUP(A1546,Effectif!B:J,8,0)</f>
        <v>BUS</v>
      </c>
    </row>
    <row r="1547" spans="1:10" x14ac:dyDescent="0.25">
      <c r="A1547" s="4" t="s">
        <v>443</v>
      </c>
      <c r="B1547" s="4">
        <v>1034854934</v>
      </c>
      <c r="C1547" s="4" t="s">
        <v>1056</v>
      </c>
      <c r="D1547" s="59">
        <v>82.5</v>
      </c>
      <c r="E1547" s="7">
        <v>45034.719444444447</v>
      </c>
      <c r="F1547" s="5" t="s">
        <v>6</v>
      </c>
      <c r="G1547" s="4" t="s">
        <v>1080</v>
      </c>
      <c r="H1547" s="4" t="s">
        <v>1055</v>
      </c>
      <c r="I1547" s="4" t="str">
        <f>VLOOKUP(A1547,Effectif!B:J,6,0)</f>
        <v>Chloé BERTRAND</v>
      </c>
      <c r="J1547" s="4" t="str">
        <f>VLOOKUP(A1547,Effectif!B:J,8,0)</f>
        <v>Error PDL</v>
      </c>
    </row>
    <row r="1548" spans="1:10" x14ac:dyDescent="0.25">
      <c r="A1548" s="4" t="s">
        <v>527</v>
      </c>
      <c r="B1548" s="4">
        <v>1034858396</v>
      </c>
      <c r="C1548" s="4" t="s">
        <v>1071</v>
      </c>
      <c r="D1548" s="59">
        <v>71.67</v>
      </c>
      <c r="E1548" s="7">
        <v>45034.427083333336</v>
      </c>
      <c r="F1548" s="5" t="s">
        <v>6</v>
      </c>
      <c r="G1548" s="4" t="s">
        <v>1054</v>
      </c>
      <c r="H1548" s="4" t="s">
        <v>1055</v>
      </c>
      <c r="I1548" s="4" t="str">
        <f>VLOOKUP(A1548,Effectif!B:J,6,0)</f>
        <v>Lise DE WITTE</v>
      </c>
      <c r="J1548" s="4" t="str">
        <f>VLOOKUP(A1548,Effectif!B:J,8,0)</f>
        <v>RCD</v>
      </c>
    </row>
    <row r="1549" spans="1:10" x14ac:dyDescent="0.25">
      <c r="A1549" s="4" t="s">
        <v>528</v>
      </c>
      <c r="B1549" s="4">
        <v>1034863935</v>
      </c>
      <c r="C1549" s="4" t="s">
        <v>1067</v>
      </c>
      <c r="D1549" s="59">
        <v>318</v>
      </c>
      <c r="E1549" s="7">
        <v>45034.67291666667</v>
      </c>
      <c r="F1549" s="5" t="s">
        <v>6</v>
      </c>
      <c r="G1549" s="4" t="s">
        <v>1057</v>
      </c>
      <c r="H1549" s="4" t="s">
        <v>1055</v>
      </c>
      <c r="I1549" s="4" t="str">
        <f>VLOOKUP(A1549,Effectif!B:J,6,0)</f>
        <v>Lise DE WITTE</v>
      </c>
      <c r="J1549" s="4" t="str">
        <f>VLOOKUP(A1549,Effectif!B:J,8,0)</f>
        <v>Erreur PDL</v>
      </c>
    </row>
    <row r="1550" spans="1:10" x14ac:dyDescent="0.25">
      <c r="A1550" s="4" t="s">
        <v>529</v>
      </c>
      <c r="B1550" s="4">
        <v>1034846704</v>
      </c>
      <c r="C1550" s="4" t="s">
        <v>1069</v>
      </c>
      <c r="D1550" s="59">
        <v>172.48000000000002</v>
      </c>
      <c r="E1550" s="7">
        <v>44940.636805555558</v>
      </c>
      <c r="F1550" s="5" t="s">
        <v>6</v>
      </c>
      <c r="G1550" s="4" t="s">
        <v>1059</v>
      </c>
      <c r="H1550" s="4" t="s">
        <v>1055</v>
      </c>
      <c r="I1550" s="4" t="str">
        <f>VLOOKUP(A1550,Effectif!B:J,6,0)</f>
        <v>Lise DE WITTE</v>
      </c>
      <c r="J1550" s="4" t="str">
        <f>VLOOKUP(A1550,Effectif!B:J,8,0)</f>
        <v>DECB</v>
      </c>
    </row>
    <row r="1551" spans="1:10" x14ac:dyDescent="0.25">
      <c r="A1551" s="4" t="s">
        <v>530</v>
      </c>
      <c r="B1551" s="4">
        <v>1034854577</v>
      </c>
      <c r="C1551" s="4" t="s">
        <v>1067</v>
      </c>
      <c r="D1551" s="59">
        <v>87.289999999999992</v>
      </c>
      <c r="E1551" s="7">
        <v>44940.506249999999</v>
      </c>
      <c r="F1551" s="5" t="s">
        <v>6</v>
      </c>
      <c r="G1551" s="4" t="s">
        <v>1061</v>
      </c>
      <c r="H1551" s="4" t="s">
        <v>1055</v>
      </c>
      <c r="I1551" s="4" t="str">
        <f>VLOOKUP(A1551,Effectif!B:J,6,0)</f>
        <v>Lise DE WITTE</v>
      </c>
      <c r="J1551" s="4" t="str">
        <f>VLOOKUP(A1551,Effectif!B:J,8,0)</f>
        <v>DECB</v>
      </c>
    </row>
    <row r="1552" spans="1:10" x14ac:dyDescent="0.25">
      <c r="A1552" s="4" t="s">
        <v>531</v>
      </c>
      <c r="B1552" s="4">
        <v>1034842161</v>
      </c>
      <c r="C1552" s="4" t="s">
        <v>1071</v>
      </c>
      <c r="D1552" s="59">
        <v>238</v>
      </c>
      <c r="E1552" s="7">
        <v>44940.646527777775</v>
      </c>
      <c r="F1552" s="5" t="s">
        <v>6</v>
      </c>
      <c r="G1552" s="4" t="s">
        <v>1062</v>
      </c>
      <c r="H1552" s="4" t="s">
        <v>1055</v>
      </c>
      <c r="I1552" s="4" t="str">
        <f>VLOOKUP(A1552,Effectif!B:J,6,0)</f>
        <v>Lise DE WITTE</v>
      </c>
      <c r="J1552" s="4" t="str">
        <f>VLOOKUP(A1552,Effectif!B:J,8,0)</f>
        <v>DECB</v>
      </c>
    </row>
    <row r="1553" spans="1:10" x14ac:dyDescent="0.25">
      <c r="A1553" s="4" t="s">
        <v>443</v>
      </c>
      <c r="B1553" s="4">
        <v>1034844655</v>
      </c>
      <c r="C1553" s="4" t="s">
        <v>1071</v>
      </c>
      <c r="D1553" s="59">
        <v>178</v>
      </c>
      <c r="E1553" s="7">
        <v>44940.563888888886</v>
      </c>
      <c r="F1553" s="5" t="s">
        <v>6</v>
      </c>
      <c r="G1553" s="4" t="s">
        <v>1063</v>
      </c>
      <c r="H1553" s="4" t="s">
        <v>1055</v>
      </c>
      <c r="I1553" s="4" t="str">
        <f>VLOOKUP(A1553,Effectif!B:J,6,0)</f>
        <v>Chloé BERTRAND</v>
      </c>
      <c r="J1553" s="4" t="str">
        <f>VLOOKUP(A1553,Effectif!B:J,8,0)</f>
        <v>Error PDL</v>
      </c>
    </row>
    <row r="1554" spans="1:10" x14ac:dyDescent="0.25">
      <c r="A1554" s="4" t="s">
        <v>443</v>
      </c>
      <c r="B1554" s="4">
        <v>1034867609</v>
      </c>
      <c r="C1554" s="4" t="s">
        <v>1081</v>
      </c>
      <c r="D1554" s="59">
        <v>132</v>
      </c>
      <c r="E1554" s="7">
        <v>44940.435416666667</v>
      </c>
      <c r="F1554" s="5" t="s">
        <v>6</v>
      </c>
      <c r="G1554" s="4" t="s">
        <v>1064</v>
      </c>
      <c r="H1554" s="4" t="s">
        <v>1055</v>
      </c>
      <c r="I1554" s="4" t="str">
        <f>VLOOKUP(A1554,Effectif!B:J,6,0)</f>
        <v>Chloé BERTRAND</v>
      </c>
      <c r="J1554" s="4" t="str">
        <f>VLOOKUP(A1554,Effectif!B:J,8,0)</f>
        <v>Error PDL</v>
      </c>
    </row>
    <row r="1555" spans="1:10" x14ac:dyDescent="0.25">
      <c r="A1555" s="4" t="s">
        <v>534</v>
      </c>
      <c r="B1555" s="4">
        <v>1034847950</v>
      </c>
      <c r="C1555" s="4" t="s">
        <v>1071</v>
      </c>
      <c r="D1555" s="59">
        <v>261</v>
      </c>
      <c r="E1555" s="7">
        <v>44940.689583333333</v>
      </c>
      <c r="F1555" s="5" t="s">
        <v>6</v>
      </c>
      <c r="G1555" s="4" t="s">
        <v>1065</v>
      </c>
      <c r="H1555" s="4" t="s">
        <v>1055</v>
      </c>
      <c r="I1555" s="4" t="str">
        <f>VLOOKUP(A1555,Effectif!B:J,6,0)</f>
        <v>Lise DE WITTE</v>
      </c>
      <c r="J1555" s="4" t="str">
        <f>VLOOKUP(A1555,Effectif!B:J,8,0)</f>
        <v>RCD</v>
      </c>
    </row>
    <row r="1556" spans="1:10" x14ac:dyDescent="0.25">
      <c r="A1556" s="4" t="s">
        <v>535</v>
      </c>
      <c r="B1556" s="4">
        <v>1034868075</v>
      </c>
      <c r="C1556" s="4" t="s">
        <v>1071</v>
      </c>
      <c r="D1556" s="59">
        <v>204.73000000000002</v>
      </c>
      <c r="E1556" s="7">
        <v>44940.496527777781</v>
      </c>
      <c r="F1556" s="5" t="s">
        <v>6</v>
      </c>
      <c r="G1556" s="4" t="s">
        <v>1066</v>
      </c>
      <c r="H1556" s="4" t="s">
        <v>1055</v>
      </c>
      <c r="I1556" s="4" t="str">
        <f>VLOOKUP(A1556,Effectif!B:J,6,0)</f>
        <v>Lise DE WITTE</v>
      </c>
      <c r="J1556" s="4" t="str">
        <f>VLOOKUP(A1556,Effectif!B:J,8,0)</f>
        <v>Erreur PDL</v>
      </c>
    </row>
    <row r="1557" spans="1:10" x14ac:dyDescent="0.25">
      <c r="A1557" s="4" t="s">
        <v>443</v>
      </c>
      <c r="B1557" s="4">
        <v>1034863525</v>
      </c>
      <c r="C1557" s="4" t="s">
        <v>1071</v>
      </c>
      <c r="D1557" s="59">
        <v>258.64999999999998</v>
      </c>
      <c r="E1557" s="7">
        <v>44940.51458333333</v>
      </c>
      <c r="F1557" s="5" t="s">
        <v>6</v>
      </c>
      <c r="G1557" s="4" t="s">
        <v>1068</v>
      </c>
      <c r="H1557" s="4" t="s">
        <v>1055</v>
      </c>
      <c r="I1557" s="4" t="str">
        <f>VLOOKUP(A1557,Effectif!B:J,6,0)</f>
        <v>Chloé BERTRAND</v>
      </c>
      <c r="J1557" s="4" t="str">
        <f>VLOOKUP(A1557,Effectif!B:J,8,0)</f>
        <v>Error PDL</v>
      </c>
    </row>
    <row r="1558" spans="1:10" x14ac:dyDescent="0.25">
      <c r="A1558" s="4" t="s">
        <v>537</v>
      </c>
      <c r="B1558" s="4">
        <v>1034868336</v>
      </c>
      <c r="C1558" s="4" t="s">
        <v>1067</v>
      </c>
      <c r="D1558" s="59">
        <v>201</v>
      </c>
      <c r="E1558" s="7">
        <v>44940.652777777781</v>
      </c>
      <c r="F1558" s="5" t="s">
        <v>6</v>
      </c>
      <c r="G1558" s="4" t="s">
        <v>1070</v>
      </c>
      <c r="H1558" s="4" t="s">
        <v>1055</v>
      </c>
      <c r="I1558" s="4" t="str">
        <f>VLOOKUP(A1558,Effectif!B:J,6,0)</f>
        <v>Lise DE WITTE</v>
      </c>
      <c r="J1558" s="4" t="str">
        <f>VLOOKUP(A1558,Effectif!B:J,8,0)</f>
        <v>DECB</v>
      </c>
    </row>
    <row r="1559" spans="1:10" x14ac:dyDescent="0.25">
      <c r="A1559" s="4" t="s">
        <v>538</v>
      </c>
      <c r="B1559" s="4">
        <v>1034853783</v>
      </c>
      <c r="C1559" s="5" t="s">
        <v>1082</v>
      </c>
      <c r="D1559" s="59">
        <v>238.99</v>
      </c>
      <c r="E1559" s="7">
        <v>44940.602777777778</v>
      </c>
      <c r="F1559" s="5" t="s">
        <v>6</v>
      </c>
      <c r="G1559" s="4" t="s">
        <v>1072</v>
      </c>
      <c r="H1559" s="4" t="s">
        <v>1055</v>
      </c>
      <c r="I1559" s="4" t="str">
        <f>VLOOKUP(A1559,Effectif!B:J,6,0)</f>
        <v>Lise DE WITTE</v>
      </c>
      <c r="J1559" s="4" t="str">
        <f>VLOOKUP(A1559,Effectif!B:J,8,0)</f>
        <v>DECB</v>
      </c>
    </row>
    <row r="1560" spans="1:10" x14ac:dyDescent="0.25">
      <c r="A1560" s="4" t="s">
        <v>539</v>
      </c>
      <c r="B1560" s="4">
        <v>1034867351</v>
      </c>
      <c r="C1560" s="5" t="s">
        <v>1082</v>
      </c>
      <c r="D1560" s="59">
        <v>68.39</v>
      </c>
      <c r="E1560" s="7">
        <v>44940.5</v>
      </c>
      <c r="F1560" s="5" t="s">
        <v>6</v>
      </c>
      <c r="G1560" s="4" t="s">
        <v>1073</v>
      </c>
      <c r="H1560" s="4" t="s">
        <v>1055</v>
      </c>
      <c r="I1560" s="4" t="str">
        <f>VLOOKUP(A1560,Effectif!B:J,6,0)</f>
        <v>Lise DE WITTE</v>
      </c>
      <c r="J1560" s="4" t="str">
        <f>VLOOKUP(A1560,Effectif!B:J,8,0)</f>
        <v>DECB</v>
      </c>
    </row>
    <row r="1561" spans="1:10" x14ac:dyDescent="0.25">
      <c r="A1561" s="4" t="s">
        <v>540</v>
      </c>
      <c r="B1561" s="4">
        <v>1034861601</v>
      </c>
      <c r="C1561" s="5" t="s">
        <v>1082</v>
      </c>
      <c r="D1561" s="59">
        <v>113</v>
      </c>
      <c r="E1561" s="7">
        <v>44940.428472222222</v>
      </c>
      <c r="F1561" s="5" t="s">
        <v>6</v>
      </c>
      <c r="G1561" s="4" t="s">
        <v>1074</v>
      </c>
      <c r="H1561" s="4" t="s">
        <v>1055</v>
      </c>
      <c r="I1561" s="4" t="str">
        <f>VLOOKUP(A1561,Effectif!B:J,6,0)</f>
        <v>Lise DE WITTE</v>
      </c>
      <c r="J1561" s="4" t="str">
        <f>VLOOKUP(A1561,Effectif!B:J,8,0)</f>
        <v>Erreur PDL</v>
      </c>
    </row>
    <row r="1562" spans="1:10" x14ac:dyDescent="0.25">
      <c r="A1562" s="4" t="s">
        <v>443</v>
      </c>
      <c r="B1562" s="4">
        <v>1034843145</v>
      </c>
      <c r="C1562" s="5" t="s">
        <v>1082</v>
      </c>
      <c r="D1562" s="59">
        <v>132</v>
      </c>
      <c r="E1562" s="7">
        <v>44940.731944444444</v>
      </c>
      <c r="F1562" s="5" t="s">
        <v>7</v>
      </c>
      <c r="G1562" s="4" t="s">
        <v>1075</v>
      </c>
      <c r="H1562" s="4" t="s">
        <v>1055</v>
      </c>
      <c r="I1562" s="4" t="str">
        <f>VLOOKUP(A1562,Effectif!B:J,6,0)</f>
        <v>Chloé BERTRAND</v>
      </c>
      <c r="J1562" s="4" t="str">
        <f>VLOOKUP(A1562,Effectif!B:J,8,0)</f>
        <v>Error PDL</v>
      </c>
    </row>
    <row r="1563" spans="1:10" x14ac:dyDescent="0.25">
      <c r="A1563" s="4" t="s">
        <v>542</v>
      </c>
      <c r="B1563" s="4">
        <v>1034849466</v>
      </c>
      <c r="C1563" s="5" t="s">
        <v>1082</v>
      </c>
      <c r="D1563" s="59">
        <v>113.62</v>
      </c>
      <c r="E1563" s="7">
        <v>44940.430555555555</v>
      </c>
      <c r="F1563" s="5" t="s">
        <v>6</v>
      </c>
      <c r="G1563" s="4" t="s">
        <v>1076</v>
      </c>
      <c r="H1563" s="4" t="s">
        <v>1055</v>
      </c>
      <c r="I1563" s="4" t="str">
        <f>VLOOKUP(A1563,Effectif!B:J,6,0)</f>
        <v>Lise DE WITTE</v>
      </c>
      <c r="J1563" s="4" t="str">
        <f>VLOOKUP(A1563,Effectif!B:J,8,0)</f>
        <v>RCD</v>
      </c>
    </row>
    <row r="1564" spans="1:10" x14ac:dyDescent="0.25">
      <c r="A1564" s="4" t="s">
        <v>443</v>
      </c>
      <c r="B1564" s="4">
        <v>1034842883</v>
      </c>
      <c r="C1564" s="5" t="s">
        <v>1082</v>
      </c>
      <c r="D1564" s="59">
        <v>93.97</v>
      </c>
      <c r="E1564" s="7">
        <v>44940.557638888888</v>
      </c>
      <c r="F1564" s="5" t="s">
        <v>6</v>
      </c>
      <c r="G1564" s="4" t="s">
        <v>1077</v>
      </c>
      <c r="H1564" s="4" t="s">
        <v>1055</v>
      </c>
      <c r="I1564" s="4" t="str">
        <f>VLOOKUP(A1564,Effectif!B:J,6,0)</f>
        <v>Chloé BERTRAND</v>
      </c>
      <c r="J1564" s="4" t="str">
        <f>VLOOKUP(A1564,Effectif!B:J,8,0)</f>
        <v>Error PDL</v>
      </c>
    </row>
    <row r="1565" spans="1:10" x14ac:dyDescent="0.25">
      <c r="A1565" s="4" t="s">
        <v>544</v>
      </c>
      <c r="B1565" s="4">
        <v>1034851384</v>
      </c>
      <c r="C1565" s="5" t="s">
        <v>1082</v>
      </c>
      <c r="D1565" s="59">
        <v>184</v>
      </c>
      <c r="E1565" s="7">
        <v>45034.665277777778</v>
      </c>
      <c r="F1565" s="5" t="s">
        <v>6</v>
      </c>
      <c r="G1565" s="4" t="s">
        <v>1078</v>
      </c>
      <c r="H1565" s="4" t="s">
        <v>1055</v>
      </c>
      <c r="I1565" s="4" t="str">
        <f>VLOOKUP(A1565,Effectif!B:J,6,0)</f>
        <v>Lise DE WITTE</v>
      </c>
      <c r="J1565" s="4" t="str">
        <f>VLOOKUP(A1565,Effectif!B:J,8,0)</f>
        <v>DECB</v>
      </c>
    </row>
    <row r="1566" spans="1:10" x14ac:dyDescent="0.25">
      <c r="A1566" s="4" t="s">
        <v>443</v>
      </c>
      <c r="B1566" s="4">
        <v>1034852258</v>
      </c>
      <c r="C1566" s="4" t="s">
        <v>1081</v>
      </c>
      <c r="D1566" s="59">
        <v>137</v>
      </c>
      <c r="E1566" s="7">
        <v>45034.599305555559</v>
      </c>
      <c r="F1566" s="5" t="s">
        <v>6</v>
      </c>
      <c r="G1566" s="4" t="s">
        <v>1079</v>
      </c>
      <c r="H1566" s="4" t="s">
        <v>1055</v>
      </c>
      <c r="I1566" s="4" t="str">
        <f>VLOOKUP(A1566,Effectif!B:J,6,0)</f>
        <v>Chloé BERTRAND</v>
      </c>
      <c r="J1566" s="4" t="str">
        <f>VLOOKUP(A1566,Effectif!B:J,8,0)</f>
        <v>Error PDL</v>
      </c>
    </row>
    <row r="1567" spans="1:10" x14ac:dyDescent="0.25">
      <c r="A1567" s="4" t="s">
        <v>546</v>
      </c>
      <c r="B1567" s="4">
        <v>1034852724</v>
      </c>
      <c r="C1567" s="4" t="s">
        <v>1056</v>
      </c>
      <c r="D1567" s="59">
        <v>492</v>
      </c>
      <c r="E1567" s="7">
        <v>45034.456944444442</v>
      </c>
      <c r="F1567" s="5" t="s">
        <v>7</v>
      </c>
      <c r="G1567" s="4" t="s">
        <v>1080</v>
      </c>
      <c r="H1567" s="4" t="s">
        <v>1055</v>
      </c>
      <c r="I1567" s="4" t="str">
        <f>VLOOKUP(A1567,Effectif!B:J,6,0)</f>
        <v>Lise DE WITTE</v>
      </c>
      <c r="J1567" s="4" t="str">
        <f>VLOOKUP(A1567,Effectif!B:J,8,0)</f>
        <v>RCD</v>
      </c>
    </row>
    <row r="1568" spans="1:10" x14ac:dyDescent="0.25">
      <c r="A1568" s="4" t="s">
        <v>443</v>
      </c>
      <c r="B1568" s="4">
        <v>1034866335</v>
      </c>
      <c r="C1568" s="25" t="s">
        <v>1058</v>
      </c>
      <c r="D1568" s="59">
        <v>126</v>
      </c>
      <c r="E1568" s="7">
        <v>45034.488888888889</v>
      </c>
      <c r="F1568" s="5" t="s">
        <v>7</v>
      </c>
      <c r="G1568" s="4" t="s">
        <v>1054</v>
      </c>
      <c r="H1568" s="4" t="s">
        <v>1055</v>
      </c>
      <c r="I1568" s="4" t="str">
        <f>VLOOKUP(A1568,Effectif!B:J,6,0)</f>
        <v>Chloé BERTRAND</v>
      </c>
      <c r="J1568" s="4" t="str">
        <f>VLOOKUP(A1568,Effectif!B:J,8,0)</f>
        <v>Error PDL</v>
      </c>
    </row>
    <row r="1569" spans="1:10" x14ac:dyDescent="0.25">
      <c r="A1569" s="4" t="s">
        <v>443</v>
      </c>
      <c r="B1569" s="4">
        <v>1034848323</v>
      </c>
      <c r="C1569" s="4" t="s">
        <v>1060</v>
      </c>
      <c r="D1569" s="59">
        <v>173</v>
      </c>
      <c r="E1569" s="7">
        <v>45034.424305555556</v>
      </c>
      <c r="F1569" s="5" t="s">
        <v>6</v>
      </c>
      <c r="G1569" s="4" t="s">
        <v>1057</v>
      </c>
      <c r="H1569" s="4" t="s">
        <v>1055</v>
      </c>
      <c r="I1569" s="4" t="str">
        <f>VLOOKUP(A1569,Effectif!B:J,6,0)</f>
        <v>Chloé BERTRAND</v>
      </c>
      <c r="J1569" s="4" t="str">
        <f>VLOOKUP(A1569,Effectif!B:J,8,0)</f>
        <v>Error PDL</v>
      </c>
    </row>
    <row r="1570" spans="1:10" x14ac:dyDescent="0.25">
      <c r="A1570" s="4" t="s">
        <v>443</v>
      </c>
      <c r="B1570" s="4">
        <v>1034858158</v>
      </c>
      <c r="C1570" s="4" t="s">
        <v>1053</v>
      </c>
      <c r="D1570" s="59">
        <v>229.65</v>
      </c>
      <c r="E1570" s="7">
        <v>45034.688194444447</v>
      </c>
      <c r="F1570" s="5" t="s">
        <v>6</v>
      </c>
      <c r="G1570" s="4" t="s">
        <v>1059</v>
      </c>
      <c r="H1570" s="4" t="s">
        <v>1055</v>
      </c>
      <c r="I1570" s="4" t="str">
        <f>VLOOKUP(A1570,Effectif!B:J,6,0)</f>
        <v>Chloé BERTRAND</v>
      </c>
      <c r="J1570" s="4" t="str">
        <f>VLOOKUP(A1570,Effectif!B:J,8,0)</f>
        <v>Error PDL</v>
      </c>
    </row>
    <row r="1571" spans="1:10" x14ac:dyDescent="0.25">
      <c r="A1571" s="4" t="s">
        <v>550</v>
      </c>
      <c r="B1571" s="4">
        <v>1034853471</v>
      </c>
      <c r="C1571" s="25" t="s">
        <v>1058</v>
      </c>
      <c r="D1571" s="59">
        <v>190.63</v>
      </c>
      <c r="E1571" s="7">
        <v>45034.537499999999</v>
      </c>
      <c r="F1571" s="5" t="s">
        <v>6</v>
      </c>
      <c r="G1571" s="4" t="s">
        <v>1061</v>
      </c>
      <c r="H1571" s="4" t="s">
        <v>1055</v>
      </c>
      <c r="I1571" s="4" t="str">
        <f>VLOOKUP(A1571,Effectif!B:J,6,0)</f>
        <v>Lise DE WITTE</v>
      </c>
      <c r="J1571" s="4" t="str">
        <f>VLOOKUP(A1571,Effectif!B:J,8,0)</f>
        <v>DECB</v>
      </c>
    </row>
    <row r="1572" spans="1:10" x14ac:dyDescent="0.25">
      <c r="A1572" s="4" t="s">
        <v>443</v>
      </c>
      <c r="B1572" s="4">
        <v>1034850976</v>
      </c>
      <c r="C1572" s="4" t="s">
        <v>1053</v>
      </c>
      <c r="D1572" s="59">
        <v>218</v>
      </c>
      <c r="E1572" s="7">
        <v>45034.458333333336</v>
      </c>
      <c r="F1572" s="5" t="s">
        <v>6</v>
      </c>
      <c r="G1572" s="4" t="s">
        <v>1062</v>
      </c>
      <c r="H1572" s="4" t="s">
        <v>1055</v>
      </c>
      <c r="I1572" s="4" t="str">
        <f>VLOOKUP(A1572,Effectif!B:J,6,0)</f>
        <v>Chloé BERTRAND</v>
      </c>
      <c r="J1572" s="4" t="str">
        <f>VLOOKUP(A1572,Effectif!B:J,8,0)</f>
        <v>Error PDL</v>
      </c>
    </row>
    <row r="1573" spans="1:10" x14ac:dyDescent="0.25">
      <c r="A1573" s="4" t="s">
        <v>552</v>
      </c>
      <c r="B1573" s="4">
        <v>1034867788</v>
      </c>
      <c r="C1573" s="4" t="s">
        <v>1053</v>
      </c>
      <c r="D1573" s="59">
        <v>167.28</v>
      </c>
      <c r="E1573" s="7">
        <v>45034.49722222222</v>
      </c>
      <c r="F1573" s="5" t="s">
        <v>6</v>
      </c>
      <c r="G1573" s="4" t="s">
        <v>1063</v>
      </c>
      <c r="H1573" s="4" t="s">
        <v>1055</v>
      </c>
      <c r="I1573" s="4" t="str">
        <f>VLOOKUP(A1573,Effectif!B:J,6,0)</f>
        <v>Lise DE WITTE</v>
      </c>
      <c r="J1573" s="4" t="str">
        <f>VLOOKUP(A1573,Effectif!B:J,8,0)</f>
        <v>DECB</v>
      </c>
    </row>
    <row r="1574" spans="1:10" x14ac:dyDescent="0.25">
      <c r="A1574" s="4" t="s">
        <v>553</v>
      </c>
      <c r="B1574" s="4">
        <v>1034855202</v>
      </c>
      <c r="C1574" s="4" t="s">
        <v>1060</v>
      </c>
      <c r="D1574" s="59">
        <v>65</v>
      </c>
      <c r="E1574" s="7">
        <v>45034.597916666666</v>
      </c>
      <c r="F1574" s="5" t="s">
        <v>7</v>
      </c>
      <c r="G1574" s="4" t="s">
        <v>1064</v>
      </c>
      <c r="H1574" s="4" t="s">
        <v>1055</v>
      </c>
      <c r="I1574" s="4" t="str">
        <f>VLOOKUP(A1574,Effectif!B:J,6,0)</f>
        <v>Lise DE WITTE</v>
      </c>
      <c r="J1574" s="4" t="str">
        <f>VLOOKUP(A1574,Effectif!B:J,8,0)</f>
        <v>Erreur PDL</v>
      </c>
    </row>
    <row r="1575" spans="1:10" x14ac:dyDescent="0.25">
      <c r="A1575" s="4" t="s">
        <v>554</v>
      </c>
      <c r="B1575" s="4">
        <v>1034851568</v>
      </c>
      <c r="C1575" s="4" t="s">
        <v>1067</v>
      </c>
      <c r="D1575" s="59">
        <v>188</v>
      </c>
      <c r="E1575" s="7">
        <v>45034.649305555555</v>
      </c>
      <c r="F1575" s="5" t="s">
        <v>7</v>
      </c>
      <c r="G1575" s="4" t="s">
        <v>1065</v>
      </c>
      <c r="H1575" s="4" t="s">
        <v>1055</v>
      </c>
      <c r="I1575" s="4" t="str">
        <f>VLOOKUP(A1575,Effectif!B:J,6,0)</f>
        <v>Lise DE WITTE</v>
      </c>
      <c r="J1575" s="4" t="str">
        <f>VLOOKUP(A1575,Effectif!B:J,8,0)</f>
        <v>DECB</v>
      </c>
    </row>
    <row r="1576" spans="1:10" x14ac:dyDescent="0.25">
      <c r="A1576" s="4" t="s">
        <v>555</v>
      </c>
      <c r="B1576" s="4">
        <v>1034858004</v>
      </c>
      <c r="C1576" s="4" t="s">
        <v>1069</v>
      </c>
      <c r="D1576" s="59">
        <v>164.34</v>
      </c>
      <c r="E1576" s="7">
        <v>45034.713888888888</v>
      </c>
      <c r="F1576" s="5" t="s">
        <v>6</v>
      </c>
      <c r="G1576" s="4" t="s">
        <v>1066</v>
      </c>
      <c r="H1576" s="4" t="s">
        <v>1055</v>
      </c>
      <c r="I1576" s="4" t="str">
        <f>VLOOKUP(A1576,Effectif!B:J,6,0)</f>
        <v>Lise DE WITTE</v>
      </c>
      <c r="J1576" s="4" t="str">
        <f>VLOOKUP(A1576,Effectif!B:J,8,0)</f>
        <v>DECB</v>
      </c>
    </row>
    <row r="1577" spans="1:10" x14ac:dyDescent="0.25">
      <c r="A1577" s="4" t="s">
        <v>556</v>
      </c>
      <c r="B1577" s="4">
        <v>1034864859</v>
      </c>
      <c r="C1577" s="4" t="s">
        <v>1071</v>
      </c>
      <c r="D1577" s="59">
        <v>221.82999999999998</v>
      </c>
      <c r="E1577" s="7">
        <v>45034.74722222222</v>
      </c>
      <c r="F1577" s="5" t="s">
        <v>6</v>
      </c>
      <c r="G1577" s="4" t="s">
        <v>1068</v>
      </c>
      <c r="H1577" s="4" t="s">
        <v>1055</v>
      </c>
      <c r="I1577" s="4" t="str">
        <f>VLOOKUP(A1577,Effectif!B:J,6,0)</f>
        <v>Lise DE WITTE</v>
      </c>
      <c r="J1577" s="4" t="str">
        <f>VLOOKUP(A1577,Effectif!B:J,8,0)</f>
        <v>DECB</v>
      </c>
    </row>
    <row r="1578" spans="1:10" x14ac:dyDescent="0.25">
      <c r="A1578" s="4" t="s">
        <v>557</v>
      </c>
      <c r="B1578" s="4">
        <v>1034852527</v>
      </c>
      <c r="C1578" s="4" t="s">
        <v>1056</v>
      </c>
      <c r="D1578" s="59">
        <v>92.01</v>
      </c>
      <c r="E1578" s="7">
        <v>45034.645138888889</v>
      </c>
      <c r="F1578" s="5" t="s">
        <v>7</v>
      </c>
      <c r="G1578" s="4" t="s">
        <v>1070</v>
      </c>
      <c r="H1578" s="4" t="s">
        <v>1055</v>
      </c>
      <c r="I1578" s="4" t="str">
        <f>VLOOKUP(A1578,Effectif!B:J,6,0)</f>
        <v>Lise DE WITTE</v>
      </c>
      <c r="J1578" s="4" t="str">
        <f>VLOOKUP(A1578,Effectif!B:J,8,0)</f>
        <v>DECB</v>
      </c>
    </row>
    <row r="1579" spans="1:10" x14ac:dyDescent="0.25">
      <c r="A1579" s="4" t="s">
        <v>558</v>
      </c>
      <c r="B1579" s="4">
        <v>1034864310</v>
      </c>
      <c r="C1579" s="4" t="s">
        <v>1060</v>
      </c>
      <c r="D1579" s="59">
        <v>107</v>
      </c>
      <c r="E1579" s="7">
        <v>44928.631249999999</v>
      </c>
      <c r="F1579" s="5" t="s">
        <v>6</v>
      </c>
      <c r="G1579" s="4" t="s">
        <v>1072</v>
      </c>
      <c r="H1579" s="4" t="s">
        <v>1055</v>
      </c>
      <c r="I1579" s="4" t="str">
        <f>VLOOKUP(A1579,Effectif!B:J,6,0)</f>
        <v>Lise DE WITTE</v>
      </c>
      <c r="J1579" s="4" t="str">
        <f>VLOOKUP(A1579,Effectif!B:J,8,0)</f>
        <v>DECB</v>
      </c>
    </row>
    <row r="1580" spans="1:10" x14ac:dyDescent="0.25">
      <c r="A1580" s="4" t="s">
        <v>559</v>
      </c>
      <c r="B1580" s="4">
        <v>1034866077</v>
      </c>
      <c r="C1580" s="4" t="s">
        <v>1056</v>
      </c>
      <c r="D1580" s="59">
        <v>363</v>
      </c>
      <c r="E1580" s="7">
        <v>44928.745833333334</v>
      </c>
      <c r="F1580" s="5" t="s">
        <v>6</v>
      </c>
      <c r="G1580" s="4" t="s">
        <v>1073</v>
      </c>
      <c r="H1580" s="4" t="s">
        <v>1055</v>
      </c>
      <c r="I1580" s="4" t="str">
        <f>VLOOKUP(A1580,Effectif!B:J,6,0)</f>
        <v>Lise DE WITTE</v>
      </c>
      <c r="J1580" s="4" t="str">
        <f>VLOOKUP(A1580,Effectif!B:J,8,0)</f>
        <v>Erreur PDL</v>
      </c>
    </row>
    <row r="1581" spans="1:10" x14ac:dyDescent="0.25">
      <c r="A1581" s="4" t="s">
        <v>560</v>
      </c>
      <c r="B1581" s="4">
        <v>1034860588</v>
      </c>
      <c r="C1581" s="4" t="s">
        <v>1071</v>
      </c>
      <c r="D1581" s="59">
        <v>76.710000000000008</v>
      </c>
      <c r="E1581" s="7">
        <v>44928.438194444447</v>
      </c>
      <c r="F1581" s="5" t="s">
        <v>7</v>
      </c>
      <c r="G1581" s="4" t="s">
        <v>1074</v>
      </c>
      <c r="H1581" s="4" t="s">
        <v>1055</v>
      </c>
      <c r="I1581" s="4" t="str">
        <f>VLOOKUP(A1581,Effectif!B:J,6,0)</f>
        <v>Lise DE WITTE</v>
      </c>
      <c r="J1581" s="4" t="str">
        <f>VLOOKUP(A1581,Effectif!B:J,8,0)</f>
        <v>RCD</v>
      </c>
    </row>
    <row r="1582" spans="1:10" x14ac:dyDescent="0.25">
      <c r="A1582" s="4" t="s">
        <v>443</v>
      </c>
      <c r="B1582" s="4">
        <v>1034865902</v>
      </c>
      <c r="C1582" s="4" t="s">
        <v>1067</v>
      </c>
      <c r="D1582" s="59">
        <v>156</v>
      </c>
      <c r="E1582" s="7">
        <v>44928.539583333331</v>
      </c>
      <c r="F1582" s="5" t="s">
        <v>7</v>
      </c>
      <c r="G1582" s="4" t="s">
        <v>1075</v>
      </c>
      <c r="H1582" s="4" t="s">
        <v>1055</v>
      </c>
      <c r="I1582" s="4" t="str">
        <f>VLOOKUP(A1582,Effectif!B:J,6,0)</f>
        <v>Chloé BERTRAND</v>
      </c>
      <c r="J1582" s="4" t="str">
        <f>VLOOKUP(A1582,Effectif!B:J,8,0)</f>
        <v>Error PDL</v>
      </c>
    </row>
    <row r="1583" spans="1:10" x14ac:dyDescent="0.25">
      <c r="A1583" s="4" t="s">
        <v>562</v>
      </c>
      <c r="B1583" s="4">
        <v>1034868521</v>
      </c>
      <c r="C1583" s="4" t="s">
        <v>1069</v>
      </c>
      <c r="D1583" s="59">
        <v>150.57</v>
      </c>
      <c r="E1583" s="7">
        <v>44928.4375</v>
      </c>
      <c r="F1583" s="5" t="s">
        <v>6</v>
      </c>
      <c r="G1583" s="4" t="s">
        <v>1076</v>
      </c>
      <c r="H1583" s="4" t="s">
        <v>1055</v>
      </c>
      <c r="I1583" s="4" t="str">
        <f>VLOOKUP(A1583,Effectif!B:J,6,0)</f>
        <v>Lise DE WITTE</v>
      </c>
      <c r="J1583" s="4" t="str">
        <f>VLOOKUP(A1583,Effectif!B:J,8,0)</f>
        <v>DECB</v>
      </c>
    </row>
    <row r="1584" spans="1:10" x14ac:dyDescent="0.25">
      <c r="A1584" s="4" t="s">
        <v>443</v>
      </c>
      <c r="B1584" s="4">
        <v>1034850402</v>
      </c>
      <c r="C1584" s="4" t="s">
        <v>1067</v>
      </c>
      <c r="D1584" s="59">
        <v>136</v>
      </c>
      <c r="E1584" s="7">
        <v>44928.595138888886</v>
      </c>
      <c r="F1584" s="5" t="s">
        <v>6</v>
      </c>
      <c r="G1584" s="4" t="s">
        <v>1077</v>
      </c>
      <c r="H1584" s="4" t="s">
        <v>1055</v>
      </c>
      <c r="I1584" s="4" t="str">
        <f>VLOOKUP(A1584,Effectif!B:J,6,0)</f>
        <v>Chloé BERTRAND</v>
      </c>
      <c r="J1584" s="4" t="str">
        <f>VLOOKUP(A1584,Effectif!B:J,8,0)</f>
        <v>Error PDL</v>
      </c>
    </row>
    <row r="1585" spans="1:10" x14ac:dyDescent="0.25">
      <c r="A1585" s="4" t="s">
        <v>564</v>
      </c>
      <c r="B1585" s="4">
        <v>1034860866</v>
      </c>
      <c r="C1585" s="4" t="s">
        <v>1071</v>
      </c>
      <c r="D1585" s="59">
        <v>154</v>
      </c>
      <c r="E1585" s="7">
        <v>44928.618750000001</v>
      </c>
      <c r="F1585" s="5" t="s">
        <v>6</v>
      </c>
      <c r="G1585" s="4" t="s">
        <v>1078</v>
      </c>
      <c r="H1585" s="4" t="s">
        <v>1055</v>
      </c>
      <c r="I1585" s="4" t="str">
        <f>VLOOKUP(A1585,Effectif!B:J,6,0)</f>
        <v>Lise DE WITTE</v>
      </c>
      <c r="J1585" s="4" t="str">
        <f>VLOOKUP(A1585,Effectif!B:J,8,0)</f>
        <v>RCD</v>
      </c>
    </row>
    <row r="1586" spans="1:10" x14ac:dyDescent="0.25">
      <c r="A1586" s="4" t="s">
        <v>443</v>
      </c>
      <c r="B1586" s="4">
        <v>1034858680</v>
      </c>
      <c r="C1586" s="4" t="s">
        <v>1071</v>
      </c>
      <c r="D1586" s="59">
        <v>68.430000000000007</v>
      </c>
      <c r="E1586" s="7">
        <v>44928.715277777781</v>
      </c>
      <c r="F1586" s="5" t="s">
        <v>7</v>
      </c>
      <c r="G1586" s="4" t="s">
        <v>1079</v>
      </c>
      <c r="H1586" s="4" t="s">
        <v>1055</v>
      </c>
      <c r="I1586" s="4" t="str">
        <f>VLOOKUP(A1586,Effectif!B:J,6,0)</f>
        <v>Chloé BERTRAND</v>
      </c>
      <c r="J1586" s="4" t="str">
        <f>VLOOKUP(A1586,Effectif!B:J,8,0)</f>
        <v>Error PDL</v>
      </c>
    </row>
    <row r="1587" spans="1:10" x14ac:dyDescent="0.25">
      <c r="A1587" s="4" t="s">
        <v>566</v>
      </c>
      <c r="B1587" s="4">
        <v>1034862295</v>
      </c>
      <c r="C1587" s="4" t="s">
        <v>1081</v>
      </c>
      <c r="D1587" s="59">
        <v>258</v>
      </c>
      <c r="E1587" s="7">
        <v>44928.745138888888</v>
      </c>
      <c r="F1587" s="5" t="s">
        <v>6</v>
      </c>
      <c r="G1587" s="4" t="s">
        <v>1080</v>
      </c>
      <c r="H1587" s="4" t="s">
        <v>1055</v>
      </c>
      <c r="I1587" s="4" t="str">
        <f>VLOOKUP(A1587,Effectif!B:J,6,0)</f>
        <v>Lise DE WITTE</v>
      </c>
      <c r="J1587" s="4" t="str">
        <f>VLOOKUP(A1587,Effectif!B:J,8,0)</f>
        <v>Erreur PDL</v>
      </c>
    </row>
    <row r="1588" spans="1:10" x14ac:dyDescent="0.25">
      <c r="A1588" s="4" t="s">
        <v>567</v>
      </c>
      <c r="B1588" s="4">
        <v>1034859945</v>
      </c>
      <c r="C1588" s="4" t="s">
        <v>1071</v>
      </c>
      <c r="D1588" s="59">
        <v>208</v>
      </c>
      <c r="E1588" s="7">
        <v>44928.654861111114</v>
      </c>
      <c r="F1588" s="5" t="s">
        <v>6</v>
      </c>
      <c r="G1588" s="4" t="s">
        <v>1054</v>
      </c>
      <c r="H1588" s="4" t="s">
        <v>1055</v>
      </c>
      <c r="I1588" s="4" t="str">
        <f>VLOOKUP(A1588,Effectif!B:J,6,0)</f>
        <v>Lise DE WITTE</v>
      </c>
      <c r="J1588" s="4" t="str">
        <f>VLOOKUP(A1588,Effectif!B:J,8,0)</f>
        <v>Erreur PDL</v>
      </c>
    </row>
    <row r="1589" spans="1:10" x14ac:dyDescent="0.25">
      <c r="A1589" s="4" t="s">
        <v>568</v>
      </c>
      <c r="B1589" s="4">
        <v>1034853220</v>
      </c>
      <c r="C1589" s="4" t="s">
        <v>1071</v>
      </c>
      <c r="D1589" s="59">
        <v>150</v>
      </c>
      <c r="E1589" s="7">
        <v>44928.65902777778</v>
      </c>
      <c r="F1589" s="5" t="s">
        <v>7</v>
      </c>
      <c r="G1589" s="4" t="s">
        <v>1057</v>
      </c>
      <c r="H1589" s="4" t="s">
        <v>1055</v>
      </c>
      <c r="I1589" s="4" t="str">
        <f>VLOOKUP(A1589,Effectif!B:J,6,0)</f>
        <v>Lise DE WITTE</v>
      </c>
      <c r="J1589" s="4" t="str">
        <f>VLOOKUP(A1589,Effectif!B:J,8,0)</f>
        <v>DECB</v>
      </c>
    </row>
    <row r="1590" spans="1:10" x14ac:dyDescent="0.25">
      <c r="A1590" s="4" t="s">
        <v>569</v>
      </c>
      <c r="B1590" s="4">
        <v>1034860173</v>
      </c>
      <c r="C1590" s="4" t="s">
        <v>1071</v>
      </c>
      <c r="D1590" s="59">
        <v>199</v>
      </c>
      <c r="E1590" s="7">
        <v>44928.568749999999</v>
      </c>
      <c r="F1590" s="5" t="s">
        <v>6</v>
      </c>
      <c r="G1590" s="4" t="s">
        <v>1059</v>
      </c>
      <c r="H1590" s="4" t="s">
        <v>1055</v>
      </c>
      <c r="I1590" s="4" t="str">
        <f>VLOOKUP(A1590,Effectif!B:J,6,0)</f>
        <v>Lise DE WITTE</v>
      </c>
      <c r="J1590" s="4" t="str">
        <f>VLOOKUP(A1590,Effectif!B:J,8,0)</f>
        <v>DECB</v>
      </c>
    </row>
    <row r="1591" spans="1:10" x14ac:dyDescent="0.25">
      <c r="A1591" s="4" t="s">
        <v>570</v>
      </c>
      <c r="B1591" s="4">
        <v>1034860386</v>
      </c>
      <c r="C1591" s="4" t="s">
        <v>1067</v>
      </c>
      <c r="D1591" s="59">
        <v>252</v>
      </c>
      <c r="E1591" s="7">
        <v>44928.693749999999</v>
      </c>
      <c r="F1591" s="5" t="s">
        <v>6</v>
      </c>
      <c r="G1591" s="4" t="s">
        <v>1061</v>
      </c>
      <c r="H1591" s="4" t="s">
        <v>1055</v>
      </c>
      <c r="I1591" s="4" t="str">
        <f>VLOOKUP(A1591,Effectif!B:J,6,0)</f>
        <v>Lise DE WITTE</v>
      </c>
      <c r="J1591" s="4" t="str">
        <f>VLOOKUP(A1591,Effectif!B:J,8,0)</f>
        <v>RCD</v>
      </c>
    </row>
    <row r="1592" spans="1:10" x14ac:dyDescent="0.25">
      <c r="A1592" s="4" t="s">
        <v>443</v>
      </c>
      <c r="B1592" s="4">
        <v>1034865271</v>
      </c>
      <c r="C1592" s="5" t="s">
        <v>1082</v>
      </c>
      <c r="D1592" s="59">
        <v>53.92</v>
      </c>
      <c r="E1592" s="7">
        <v>44928.465277777781</v>
      </c>
      <c r="F1592" s="5" t="s">
        <v>6</v>
      </c>
      <c r="G1592" s="4" t="s">
        <v>1062</v>
      </c>
      <c r="H1592" s="4" t="s">
        <v>1055</v>
      </c>
      <c r="I1592" s="4" t="str">
        <f>VLOOKUP(A1592,Effectif!B:J,6,0)</f>
        <v>Chloé BERTRAND</v>
      </c>
      <c r="J1592" s="4" t="str">
        <f>VLOOKUP(A1592,Effectif!B:J,8,0)</f>
        <v>Error PDL</v>
      </c>
    </row>
    <row r="1593" spans="1:10" x14ac:dyDescent="0.25">
      <c r="A1593" s="4" t="s">
        <v>572</v>
      </c>
      <c r="B1593" s="4">
        <v>1034858587</v>
      </c>
      <c r="C1593" s="5" t="s">
        <v>1082</v>
      </c>
      <c r="D1593" s="59">
        <v>180.49</v>
      </c>
      <c r="E1593" s="7">
        <v>44928.504861111112</v>
      </c>
      <c r="F1593" s="5" t="s">
        <v>6</v>
      </c>
      <c r="G1593" s="4" t="s">
        <v>1063</v>
      </c>
      <c r="H1593" s="4" t="s">
        <v>1055</v>
      </c>
      <c r="I1593" s="4" t="str">
        <f>VLOOKUP(A1593,Effectif!B:J,6,0)</f>
        <v>Lise DE WITTE</v>
      </c>
      <c r="J1593" s="4" t="str">
        <f>VLOOKUP(A1593,Effectif!B:J,8,0)</f>
        <v>DECB</v>
      </c>
    </row>
    <row r="1594" spans="1:10" x14ac:dyDescent="0.25">
      <c r="A1594" s="4" t="s">
        <v>573</v>
      </c>
      <c r="B1594" s="4">
        <v>1034848483</v>
      </c>
      <c r="C1594" s="5" t="s">
        <v>1082</v>
      </c>
      <c r="D1594" s="59">
        <v>149.25</v>
      </c>
      <c r="E1594" s="7">
        <v>44928.47152777778</v>
      </c>
      <c r="F1594" s="5" t="s">
        <v>6</v>
      </c>
      <c r="G1594" s="4" t="s">
        <v>1064</v>
      </c>
      <c r="H1594" s="4" t="s">
        <v>1055</v>
      </c>
      <c r="I1594" s="4" t="str">
        <f>VLOOKUP(A1594,Effectif!B:J,6,0)</f>
        <v>Hugo MARCHAL</v>
      </c>
      <c r="J1594" s="4" t="str">
        <f>VLOOKUP(A1594,Effectif!B:J,8,0)</f>
        <v>DECB</v>
      </c>
    </row>
    <row r="1595" spans="1:10" x14ac:dyDescent="0.25">
      <c r="A1595" s="4" t="s">
        <v>574</v>
      </c>
      <c r="B1595" s="4">
        <v>1034854210</v>
      </c>
      <c r="C1595" s="5" t="s">
        <v>1082</v>
      </c>
      <c r="D1595" s="59">
        <v>312</v>
      </c>
      <c r="E1595" s="7">
        <v>44928.783333333333</v>
      </c>
      <c r="F1595" s="5" t="s">
        <v>7</v>
      </c>
      <c r="G1595" s="4" t="s">
        <v>1065</v>
      </c>
      <c r="H1595" s="4" t="s">
        <v>1055</v>
      </c>
      <c r="I1595" s="4" t="str">
        <f>VLOOKUP(A1595,Effectif!B:J,6,0)</f>
        <v>Hugo MARCHAL</v>
      </c>
      <c r="J1595" s="4" t="str">
        <f>VLOOKUP(A1595,Effectif!B:J,8,0)</f>
        <v>DECB</v>
      </c>
    </row>
    <row r="1596" spans="1:10" x14ac:dyDescent="0.25">
      <c r="A1596" s="4" t="s">
        <v>575</v>
      </c>
      <c r="B1596" s="4">
        <v>1034849188</v>
      </c>
      <c r="C1596" s="5" t="s">
        <v>1082</v>
      </c>
      <c r="D1596" s="59">
        <v>218</v>
      </c>
      <c r="E1596" s="7">
        <v>44928.705555555556</v>
      </c>
      <c r="F1596" s="5" t="s">
        <v>6</v>
      </c>
      <c r="G1596" s="4" t="s">
        <v>1066</v>
      </c>
      <c r="H1596" s="4" t="s">
        <v>1055</v>
      </c>
      <c r="I1596" s="4" t="str">
        <f>VLOOKUP(A1596,Effectif!B:J,6,0)</f>
        <v>Hugo MARCHAL</v>
      </c>
      <c r="J1596" s="4" t="str">
        <f>VLOOKUP(A1596,Effectif!B:J,8,0)</f>
        <v>DECB</v>
      </c>
    </row>
    <row r="1597" spans="1:10" x14ac:dyDescent="0.25">
      <c r="A1597" s="4" t="s">
        <v>443</v>
      </c>
      <c r="B1597" s="4">
        <v>1034866848</v>
      </c>
      <c r="C1597" s="5" t="s">
        <v>1082</v>
      </c>
      <c r="D1597" s="59">
        <v>117</v>
      </c>
      <c r="E1597" s="7">
        <v>44928.602083333331</v>
      </c>
      <c r="F1597" s="5" t="s">
        <v>6</v>
      </c>
      <c r="G1597" s="4" t="s">
        <v>1068</v>
      </c>
      <c r="H1597" s="4" t="s">
        <v>1055</v>
      </c>
      <c r="I1597" s="4" t="str">
        <f>VLOOKUP(A1597,Effectif!B:J,6,0)</f>
        <v>Chloé BERTRAND</v>
      </c>
      <c r="J1597" s="4" t="str">
        <f>VLOOKUP(A1597,Effectif!B:J,8,0)</f>
        <v>Error PDL</v>
      </c>
    </row>
    <row r="1598" spans="1:10" x14ac:dyDescent="0.25">
      <c r="A1598" s="4" t="s">
        <v>577</v>
      </c>
      <c r="B1598" s="4">
        <v>1034844187</v>
      </c>
      <c r="C1598" s="5" t="s">
        <v>1082</v>
      </c>
      <c r="D1598" s="59">
        <v>206</v>
      </c>
      <c r="E1598" s="7">
        <v>44928.713194444441</v>
      </c>
      <c r="F1598" s="5" t="s">
        <v>7</v>
      </c>
      <c r="G1598" s="4" t="s">
        <v>1070</v>
      </c>
      <c r="H1598" s="4" t="s">
        <v>1055</v>
      </c>
      <c r="I1598" s="4" t="str">
        <f>VLOOKUP(A1598,Effectif!B:J,6,0)</f>
        <v>Hugo MARCHAL</v>
      </c>
      <c r="J1598" s="4" t="str">
        <f>VLOOKUP(A1598,Effectif!B:J,8,0)</f>
        <v>DECB</v>
      </c>
    </row>
    <row r="1599" spans="1:10" x14ac:dyDescent="0.25">
      <c r="A1599" s="4" t="s">
        <v>443</v>
      </c>
      <c r="B1599" s="4">
        <v>1034857430</v>
      </c>
      <c r="C1599" s="5" t="s">
        <v>1082</v>
      </c>
      <c r="D1599" s="59">
        <v>53.68</v>
      </c>
      <c r="E1599" s="7">
        <v>44928.513888888891</v>
      </c>
      <c r="F1599" s="5" t="s">
        <v>6</v>
      </c>
      <c r="G1599" s="4" t="s">
        <v>1072</v>
      </c>
      <c r="H1599" s="4" t="s">
        <v>1055</v>
      </c>
      <c r="I1599" s="4" t="str">
        <f>VLOOKUP(A1599,Effectif!B:J,6,0)</f>
        <v>Chloé BERTRAND</v>
      </c>
      <c r="J1599" s="4" t="str">
        <f>VLOOKUP(A1599,Effectif!B:J,8,0)</f>
        <v>Error PDL</v>
      </c>
    </row>
    <row r="1600" spans="1:10" x14ac:dyDescent="0.25">
      <c r="A1600" s="4" t="s">
        <v>579</v>
      </c>
      <c r="B1600" s="4">
        <v>1034849845</v>
      </c>
      <c r="C1600" s="4" t="s">
        <v>1081</v>
      </c>
      <c r="D1600" s="59">
        <v>73</v>
      </c>
      <c r="E1600" s="7">
        <v>44928.724305555559</v>
      </c>
      <c r="F1600" s="5" t="s">
        <v>6</v>
      </c>
      <c r="G1600" s="4" t="s">
        <v>1073</v>
      </c>
      <c r="H1600" s="4" t="s">
        <v>1055</v>
      </c>
      <c r="I1600" s="4" t="str">
        <f>VLOOKUP(A1600,Effectif!B:J,6,0)</f>
        <v>Hugo MARCHAL</v>
      </c>
      <c r="J1600" s="4" t="str">
        <f>VLOOKUP(A1600,Effectif!B:J,8,0)</f>
        <v>DECB</v>
      </c>
    </row>
    <row r="1601" spans="1:10" x14ac:dyDescent="0.25">
      <c r="A1601" s="4" t="s">
        <v>443</v>
      </c>
      <c r="B1601" s="4">
        <v>1034858794</v>
      </c>
      <c r="C1601" s="4" t="s">
        <v>1056</v>
      </c>
      <c r="D1601" s="59">
        <v>166</v>
      </c>
      <c r="E1601" s="7">
        <v>44928.701388888891</v>
      </c>
      <c r="F1601" s="5" t="s">
        <v>6</v>
      </c>
      <c r="G1601" s="4" t="s">
        <v>1074</v>
      </c>
      <c r="H1601" s="4" t="s">
        <v>1055</v>
      </c>
      <c r="I1601" s="4" t="str">
        <f>VLOOKUP(A1601,Effectif!B:J,6,0)</f>
        <v>Chloé BERTRAND</v>
      </c>
      <c r="J1601" s="4" t="str">
        <f>VLOOKUP(A1601,Effectif!B:J,8,0)</f>
        <v>Error PDL</v>
      </c>
    </row>
    <row r="1602" spans="1:10" x14ac:dyDescent="0.25">
      <c r="A1602" s="4" t="s">
        <v>581</v>
      </c>
      <c r="B1602" s="4">
        <v>1034862628</v>
      </c>
      <c r="C1602" s="25" t="s">
        <v>1058</v>
      </c>
      <c r="D1602" s="59">
        <v>81.62</v>
      </c>
      <c r="E1602" s="7">
        <v>44928.647222222222</v>
      </c>
      <c r="F1602" s="5" t="s">
        <v>6</v>
      </c>
      <c r="G1602" s="4" t="s">
        <v>1075</v>
      </c>
      <c r="H1602" s="4" t="s">
        <v>1055</v>
      </c>
      <c r="I1602" s="4" t="str">
        <f>VLOOKUP(A1602,Effectif!B:J,6,0)</f>
        <v>Hugo MARCHAL</v>
      </c>
      <c r="J1602" s="4" t="str">
        <f>VLOOKUP(A1602,Effectif!B:J,8,0)</f>
        <v>RCD</v>
      </c>
    </row>
    <row r="1603" spans="1:10" x14ac:dyDescent="0.25">
      <c r="A1603" s="4" t="s">
        <v>582</v>
      </c>
      <c r="B1603" s="4">
        <v>1034848694</v>
      </c>
      <c r="C1603" s="4" t="s">
        <v>1060</v>
      </c>
      <c r="D1603" s="59">
        <v>22.310000000000002</v>
      </c>
      <c r="E1603" s="7">
        <v>44928.710416666669</v>
      </c>
      <c r="F1603" s="5" t="s">
        <v>6</v>
      </c>
      <c r="G1603" s="4" t="s">
        <v>1076</v>
      </c>
      <c r="H1603" s="4" t="s">
        <v>1055</v>
      </c>
      <c r="I1603" s="4" t="str">
        <f>VLOOKUP(A1603,Effectif!B:J,6,0)</f>
        <v>Hugo MARCHAL</v>
      </c>
      <c r="J1603" s="4" t="str">
        <f>VLOOKUP(A1603,Effectif!B:J,8,0)</f>
        <v>DECB</v>
      </c>
    </row>
    <row r="1604" spans="1:10" x14ac:dyDescent="0.25">
      <c r="A1604" s="4" t="s">
        <v>583</v>
      </c>
      <c r="B1604" s="4">
        <v>1034856017</v>
      </c>
      <c r="C1604" s="4" t="s">
        <v>1053</v>
      </c>
      <c r="D1604" s="59">
        <v>105</v>
      </c>
      <c r="E1604" s="7">
        <v>44928.677777777775</v>
      </c>
      <c r="F1604" s="5" t="s">
        <v>8</v>
      </c>
      <c r="G1604" s="4" t="s">
        <v>1077</v>
      </c>
      <c r="H1604" s="4" t="s">
        <v>1055</v>
      </c>
      <c r="I1604" s="4" t="str">
        <f>VLOOKUP(A1604,Effectif!B:J,6,0)</f>
        <v>Hugo MARCHAL</v>
      </c>
      <c r="J1604" s="4" t="str">
        <f>VLOOKUP(A1604,Effectif!B:J,8,0)</f>
        <v>DECB</v>
      </c>
    </row>
    <row r="1605" spans="1:10" x14ac:dyDescent="0.25">
      <c r="A1605" s="4" t="s">
        <v>584</v>
      </c>
      <c r="B1605" s="4">
        <v>1034868057</v>
      </c>
      <c r="C1605" s="25" t="s">
        <v>1058</v>
      </c>
      <c r="D1605" s="59">
        <v>126.74</v>
      </c>
      <c r="E1605" s="7">
        <v>44928.517361111109</v>
      </c>
      <c r="F1605" s="5" t="s">
        <v>6</v>
      </c>
      <c r="G1605" s="4" t="s">
        <v>1078</v>
      </c>
      <c r="H1605" s="4" t="s">
        <v>1055</v>
      </c>
      <c r="I1605" s="4" t="str">
        <f>VLOOKUP(A1605,Effectif!B:J,6,0)</f>
        <v>Hugo MARCHAL</v>
      </c>
      <c r="J1605" s="4" t="str">
        <f>VLOOKUP(A1605,Effectif!B:J,8,0)</f>
        <v>DECB</v>
      </c>
    </row>
    <row r="1606" spans="1:10" x14ac:dyDescent="0.25">
      <c r="A1606" s="4" t="s">
        <v>585</v>
      </c>
      <c r="B1606" s="4">
        <v>1034858474</v>
      </c>
      <c r="C1606" s="4" t="s">
        <v>1053</v>
      </c>
      <c r="D1606" s="59">
        <v>331</v>
      </c>
      <c r="E1606" s="7">
        <v>44928.779861111114</v>
      </c>
      <c r="F1606" s="5" t="s">
        <v>6</v>
      </c>
      <c r="G1606" s="4" t="s">
        <v>1079</v>
      </c>
      <c r="H1606" s="4" t="s">
        <v>1055</v>
      </c>
      <c r="I1606" s="4" t="str">
        <f>VLOOKUP(A1606,Effectif!B:J,6,0)</f>
        <v>Hugo MARCHAL</v>
      </c>
      <c r="J1606" s="4" t="str">
        <f>VLOOKUP(A1606,Effectif!B:J,8,0)</f>
        <v>DECB</v>
      </c>
    </row>
    <row r="1607" spans="1:10" x14ac:dyDescent="0.25">
      <c r="A1607" s="4" t="s">
        <v>443</v>
      </c>
      <c r="B1607" s="4">
        <v>1034842535</v>
      </c>
      <c r="C1607" s="4" t="s">
        <v>1053</v>
      </c>
      <c r="D1607" s="59">
        <v>257</v>
      </c>
      <c r="E1607" s="7">
        <v>44928.606249999997</v>
      </c>
      <c r="F1607" s="5" t="s">
        <v>7</v>
      </c>
      <c r="G1607" s="4" t="s">
        <v>1080</v>
      </c>
      <c r="H1607" s="4" t="s">
        <v>1055</v>
      </c>
      <c r="I1607" s="4" t="str">
        <f>VLOOKUP(A1607,Effectif!B:J,6,0)</f>
        <v>Chloé BERTRAND</v>
      </c>
      <c r="J1607" s="4" t="str">
        <f>VLOOKUP(A1607,Effectif!B:J,8,0)</f>
        <v>Error PDL</v>
      </c>
    </row>
    <row r="1608" spans="1:10" x14ac:dyDescent="0.25">
      <c r="A1608" s="4" t="s">
        <v>443</v>
      </c>
      <c r="B1608" s="4">
        <v>1034863504</v>
      </c>
      <c r="C1608" s="4" t="s">
        <v>1060</v>
      </c>
      <c r="D1608" s="59">
        <v>90</v>
      </c>
      <c r="E1608" s="7">
        <v>44928.62777777778</v>
      </c>
      <c r="F1608" s="5" t="s">
        <v>6</v>
      </c>
      <c r="G1608" s="4" t="s">
        <v>1054</v>
      </c>
      <c r="H1608" s="4" t="s">
        <v>1055</v>
      </c>
      <c r="I1608" s="4" t="str">
        <f>VLOOKUP(A1608,Effectif!B:J,6,0)</f>
        <v>Chloé BERTRAND</v>
      </c>
      <c r="J1608" s="4" t="str">
        <f>VLOOKUP(A1608,Effectif!B:J,8,0)</f>
        <v>Error PDL</v>
      </c>
    </row>
    <row r="1609" spans="1:10" x14ac:dyDescent="0.25">
      <c r="A1609" s="4" t="s">
        <v>588</v>
      </c>
      <c r="B1609" s="4">
        <v>1034854603</v>
      </c>
      <c r="C1609" s="4" t="s">
        <v>1067</v>
      </c>
      <c r="D1609" s="59">
        <v>105</v>
      </c>
      <c r="E1609" s="7">
        <v>44928.570138888892</v>
      </c>
      <c r="F1609" s="5" t="s">
        <v>6</v>
      </c>
      <c r="G1609" s="4" t="s">
        <v>1057</v>
      </c>
      <c r="H1609" s="4" t="s">
        <v>1055</v>
      </c>
      <c r="I1609" s="4" t="str">
        <f>VLOOKUP(A1609,Effectif!B:J,6,0)</f>
        <v>Hugo MARCHAL</v>
      </c>
      <c r="J1609" s="4" t="str">
        <f>VLOOKUP(A1609,Effectif!B:J,8,0)</f>
        <v>DECB</v>
      </c>
    </row>
    <row r="1610" spans="1:10" x14ac:dyDescent="0.25">
      <c r="A1610" s="4" t="s">
        <v>589</v>
      </c>
      <c r="B1610" s="4">
        <v>1034854948</v>
      </c>
      <c r="C1610" s="4" t="s">
        <v>1069</v>
      </c>
      <c r="D1610" s="59">
        <v>371.89</v>
      </c>
      <c r="E1610" s="7">
        <v>44928.71597222222</v>
      </c>
      <c r="F1610" s="5" t="s">
        <v>6</v>
      </c>
      <c r="G1610" s="4" t="s">
        <v>1059</v>
      </c>
      <c r="H1610" s="4" t="s">
        <v>1055</v>
      </c>
      <c r="I1610" s="4" t="str">
        <f>VLOOKUP(A1610,Effectif!B:J,6,0)</f>
        <v>Hugo MARCHAL</v>
      </c>
      <c r="J1610" s="4" t="str">
        <f>VLOOKUP(A1610,Effectif!B:J,8,0)</f>
        <v>DECB</v>
      </c>
    </row>
    <row r="1611" spans="1:10" x14ac:dyDescent="0.25">
      <c r="A1611" s="4" t="s">
        <v>443</v>
      </c>
      <c r="B1611" s="4">
        <v>1034847403</v>
      </c>
      <c r="C1611" s="4" t="s">
        <v>1071</v>
      </c>
      <c r="D1611" s="59">
        <v>129.96</v>
      </c>
      <c r="E1611" s="7">
        <v>44928.782638888886</v>
      </c>
      <c r="F1611" s="5" t="s">
        <v>6</v>
      </c>
      <c r="G1611" s="4" t="s">
        <v>1061</v>
      </c>
      <c r="H1611" s="4" t="s">
        <v>1055</v>
      </c>
      <c r="I1611" s="4" t="str">
        <f>VLOOKUP(A1611,Effectif!B:J,6,0)</f>
        <v>Chloé BERTRAND</v>
      </c>
      <c r="J1611" s="4" t="str">
        <f>VLOOKUP(A1611,Effectif!B:J,8,0)</f>
        <v>Error PDL</v>
      </c>
    </row>
    <row r="1612" spans="1:10" x14ac:dyDescent="0.25">
      <c r="A1612" s="4" t="s">
        <v>443</v>
      </c>
      <c r="B1612" s="4">
        <v>1034857087</v>
      </c>
      <c r="C1612" s="4" t="s">
        <v>1056</v>
      </c>
      <c r="D1612" s="59">
        <v>86.16</v>
      </c>
      <c r="E1612" s="7">
        <v>44928.55972222222</v>
      </c>
      <c r="F1612" s="5" t="s">
        <v>6</v>
      </c>
      <c r="G1612" s="4" t="s">
        <v>1062</v>
      </c>
      <c r="H1612" s="4" t="s">
        <v>1055</v>
      </c>
      <c r="I1612" s="4" t="str">
        <f>VLOOKUP(A1612,Effectif!B:J,6,0)</f>
        <v>Chloé BERTRAND</v>
      </c>
      <c r="J1612" s="4" t="str">
        <f>VLOOKUP(A1612,Effectif!B:J,8,0)</f>
        <v>Error PDL</v>
      </c>
    </row>
    <row r="1613" spans="1:10" x14ac:dyDescent="0.25">
      <c r="A1613" s="4" t="s">
        <v>443</v>
      </c>
      <c r="B1613" s="4">
        <v>1034857647</v>
      </c>
      <c r="C1613" s="4" t="s">
        <v>1060</v>
      </c>
      <c r="D1613" s="59">
        <v>50</v>
      </c>
      <c r="E1613" s="7">
        <v>44928.59652777778</v>
      </c>
      <c r="F1613" s="5" t="s">
        <v>6</v>
      </c>
      <c r="G1613" s="4" t="s">
        <v>1063</v>
      </c>
      <c r="H1613" s="4" t="s">
        <v>1055</v>
      </c>
      <c r="I1613" s="4" t="str">
        <f>VLOOKUP(A1613,Effectif!B:J,6,0)</f>
        <v>Chloé BERTRAND</v>
      </c>
      <c r="J1613" s="4" t="str">
        <f>VLOOKUP(A1613,Effectif!B:J,8,0)</f>
        <v>Error PDL</v>
      </c>
    </row>
    <row r="1614" spans="1:10" x14ac:dyDescent="0.25">
      <c r="A1614" s="4" t="s">
        <v>443</v>
      </c>
      <c r="B1614" s="4">
        <v>1034859058</v>
      </c>
      <c r="C1614" s="4" t="s">
        <v>1056</v>
      </c>
      <c r="D1614" s="59">
        <v>92</v>
      </c>
      <c r="E1614" s="7">
        <v>44928.640972222223</v>
      </c>
      <c r="F1614" s="5" t="s">
        <v>6</v>
      </c>
      <c r="G1614" s="4" t="s">
        <v>1064</v>
      </c>
      <c r="H1614" s="4" t="s">
        <v>1055</v>
      </c>
      <c r="I1614" s="4" t="str">
        <f>VLOOKUP(A1614,Effectif!B:J,6,0)</f>
        <v>Chloé BERTRAND</v>
      </c>
      <c r="J1614" s="4" t="str">
        <f>VLOOKUP(A1614,Effectif!B:J,8,0)</f>
        <v>Error PDL</v>
      </c>
    </row>
    <row r="1615" spans="1:10" x14ac:dyDescent="0.25">
      <c r="A1615" s="4" t="s">
        <v>443</v>
      </c>
      <c r="B1615" s="4">
        <v>1034867265</v>
      </c>
      <c r="C1615" s="4" t="s">
        <v>1071</v>
      </c>
      <c r="D1615" s="59">
        <v>133.81</v>
      </c>
      <c r="E1615" s="7">
        <v>44928.441666666666</v>
      </c>
      <c r="F1615" s="5" t="s">
        <v>6</v>
      </c>
      <c r="G1615" s="4" t="s">
        <v>1065</v>
      </c>
      <c r="H1615" s="4" t="s">
        <v>1055</v>
      </c>
      <c r="I1615" s="4" t="str">
        <f>VLOOKUP(A1615,Effectif!B:J,6,0)</f>
        <v>Chloé BERTRAND</v>
      </c>
      <c r="J1615" s="4" t="str">
        <f>VLOOKUP(A1615,Effectif!B:J,8,0)</f>
        <v>Error PDL</v>
      </c>
    </row>
    <row r="1616" spans="1:10" x14ac:dyDescent="0.25">
      <c r="A1616" s="4" t="s">
        <v>443</v>
      </c>
      <c r="B1616" s="4">
        <v>1034845056</v>
      </c>
      <c r="C1616" s="4" t="s">
        <v>1067</v>
      </c>
      <c r="D1616" s="59">
        <v>47.33</v>
      </c>
      <c r="E1616" s="7">
        <v>44928.671527777777</v>
      </c>
      <c r="F1616" s="5" t="s">
        <v>6</v>
      </c>
      <c r="G1616" s="4" t="s">
        <v>1066</v>
      </c>
      <c r="H1616" s="4" t="s">
        <v>1055</v>
      </c>
      <c r="I1616" s="4" t="str">
        <f>VLOOKUP(A1616,Effectif!B:J,6,0)</f>
        <v>Chloé BERTRAND</v>
      </c>
      <c r="J1616" s="4" t="str">
        <f>VLOOKUP(A1616,Effectif!B:J,8,0)</f>
        <v>Error PDL</v>
      </c>
    </row>
    <row r="1617" spans="1:10" x14ac:dyDescent="0.25">
      <c r="A1617" s="4" t="s">
        <v>443</v>
      </c>
      <c r="B1617" s="4">
        <v>1034848085</v>
      </c>
      <c r="C1617" s="4" t="s">
        <v>1069</v>
      </c>
      <c r="D1617" s="59">
        <v>124</v>
      </c>
      <c r="E1617" s="7">
        <v>44928.455555555556</v>
      </c>
      <c r="F1617" s="5" t="s">
        <v>6</v>
      </c>
      <c r="G1617" s="4" t="s">
        <v>1068</v>
      </c>
      <c r="H1617" s="4" t="s">
        <v>1055</v>
      </c>
      <c r="I1617" s="4" t="str">
        <f>VLOOKUP(A1617,Effectif!B:J,6,0)</f>
        <v>Chloé BERTRAND</v>
      </c>
      <c r="J1617" s="4" t="str">
        <f>VLOOKUP(A1617,Effectif!B:J,8,0)</f>
        <v>Error PDL</v>
      </c>
    </row>
    <row r="1618" spans="1:10" x14ac:dyDescent="0.25">
      <c r="A1618" s="4" t="s">
        <v>443</v>
      </c>
      <c r="B1618" s="4">
        <v>1034857911</v>
      </c>
      <c r="C1618" s="4" t="s">
        <v>1067</v>
      </c>
      <c r="D1618" s="59">
        <v>186.74</v>
      </c>
      <c r="E1618" s="7">
        <v>44928.713888888888</v>
      </c>
      <c r="F1618" s="5" t="s">
        <v>6</v>
      </c>
      <c r="G1618" s="4" t="s">
        <v>1070</v>
      </c>
      <c r="H1618" s="4" t="s">
        <v>1055</v>
      </c>
      <c r="I1618" s="4" t="str">
        <f>VLOOKUP(A1618,Effectif!B:J,6,0)</f>
        <v>Chloé BERTRAND</v>
      </c>
      <c r="J1618" s="4" t="str">
        <f>VLOOKUP(A1618,Effectif!B:J,8,0)</f>
        <v>Error PDL</v>
      </c>
    </row>
    <row r="1619" spans="1:10" x14ac:dyDescent="0.25">
      <c r="A1619" s="4" t="s">
        <v>443</v>
      </c>
      <c r="B1619" s="4">
        <v>1034863025</v>
      </c>
      <c r="C1619" s="4" t="s">
        <v>1071</v>
      </c>
      <c r="D1619" s="59">
        <v>41.54</v>
      </c>
      <c r="E1619" s="7">
        <v>44928.506944444445</v>
      </c>
      <c r="F1619" s="5" t="s">
        <v>6</v>
      </c>
      <c r="G1619" s="4" t="s">
        <v>1072</v>
      </c>
      <c r="H1619" s="4" t="s">
        <v>1055</v>
      </c>
      <c r="I1619" s="4" t="str">
        <f>VLOOKUP(A1619,Effectif!B:J,6,0)</f>
        <v>Chloé BERTRAND</v>
      </c>
      <c r="J1619" s="4" t="str">
        <f>VLOOKUP(A1619,Effectif!B:J,8,0)</f>
        <v>Error PDL</v>
      </c>
    </row>
    <row r="1620" spans="1:10" x14ac:dyDescent="0.25">
      <c r="A1620" s="4" t="s">
        <v>443</v>
      </c>
      <c r="B1620" s="4">
        <v>1034844103</v>
      </c>
      <c r="C1620" s="4" t="s">
        <v>1071</v>
      </c>
      <c r="D1620" s="59">
        <v>125</v>
      </c>
      <c r="E1620" s="7">
        <v>44928.449305555558</v>
      </c>
      <c r="F1620" s="5" t="s">
        <v>6</v>
      </c>
      <c r="G1620" s="4" t="s">
        <v>1073</v>
      </c>
      <c r="H1620" s="4" t="s">
        <v>1055</v>
      </c>
      <c r="I1620" s="4" t="str">
        <f>VLOOKUP(A1620,Effectif!B:J,6,0)</f>
        <v>Chloé BERTRAND</v>
      </c>
      <c r="J1620" s="4" t="str">
        <f>VLOOKUP(A1620,Effectif!B:J,8,0)</f>
        <v>Error PDL</v>
      </c>
    </row>
    <row r="1621" spans="1:10" x14ac:dyDescent="0.25">
      <c r="A1621" s="4" t="s">
        <v>443</v>
      </c>
      <c r="B1621" s="4">
        <v>1034858404</v>
      </c>
      <c r="C1621" s="4" t="s">
        <v>1081</v>
      </c>
      <c r="D1621" s="59">
        <v>189</v>
      </c>
      <c r="E1621" s="7">
        <v>44928.637499999997</v>
      </c>
      <c r="F1621" s="5" t="s">
        <v>6</v>
      </c>
      <c r="G1621" s="4" t="s">
        <v>1074</v>
      </c>
      <c r="H1621" s="4" t="s">
        <v>1055</v>
      </c>
      <c r="I1621" s="4" t="str">
        <f>VLOOKUP(A1621,Effectif!B:J,6,0)</f>
        <v>Chloé BERTRAND</v>
      </c>
      <c r="J1621" s="4" t="str">
        <f>VLOOKUP(A1621,Effectif!B:J,8,0)</f>
        <v>Error PDL</v>
      </c>
    </row>
    <row r="1622" spans="1:10" x14ac:dyDescent="0.25">
      <c r="A1622" s="4" t="s">
        <v>443</v>
      </c>
      <c r="B1622" s="4">
        <v>1034854128</v>
      </c>
      <c r="C1622" s="4" t="s">
        <v>1071</v>
      </c>
      <c r="D1622" s="59">
        <v>222.95</v>
      </c>
      <c r="E1622" s="7">
        <v>44928.760416666664</v>
      </c>
      <c r="F1622" s="5" t="s">
        <v>6</v>
      </c>
      <c r="G1622" s="4" t="s">
        <v>1075</v>
      </c>
      <c r="H1622" s="4" t="s">
        <v>1055</v>
      </c>
      <c r="I1622" s="4" t="str">
        <f>VLOOKUP(A1622,Effectif!B:J,6,0)</f>
        <v>Chloé BERTRAND</v>
      </c>
      <c r="J1622" s="4" t="str">
        <f>VLOOKUP(A1622,Effectif!B:J,8,0)</f>
        <v>Error PDL</v>
      </c>
    </row>
    <row r="1623" spans="1:10" x14ac:dyDescent="0.25">
      <c r="A1623" s="4" t="s">
        <v>443</v>
      </c>
      <c r="B1623" s="4">
        <v>1034856796</v>
      </c>
      <c r="C1623" s="4" t="s">
        <v>1071</v>
      </c>
      <c r="D1623" s="59">
        <v>166.3</v>
      </c>
      <c r="E1623" s="7">
        <v>44928.668749999997</v>
      </c>
      <c r="F1623" s="5" t="s">
        <v>6</v>
      </c>
      <c r="G1623" s="4" t="s">
        <v>1076</v>
      </c>
      <c r="H1623" s="4" t="s">
        <v>1055</v>
      </c>
      <c r="I1623" s="4" t="str">
        <f>VLOOKUP(A1623,Effectif!B:J,6,0)</f>
        <v>Chloé BERTRAND</v>
      </c>
      <c r="J1623" s="4" t="str">
        <f>VLOOKUP(A1623,Effectif!B:J,8,0)</f>
        <v>Error PDL</v>
      </c>
    </row>
    <row r="1624" spans="1:10" x14ac:dyDescent="0.25">
      <c r="A1624" s="4" t="s">
        <v>443</v>
      </c>
      <c r="B1624" s="4">
        <v>1034848993</v>
      </c>
      <c r="C1624" s="4" t="s">
        <v>1071</v>
      </c>
      <c r="D1624" s="59">
        <v>102</v>
      </c>
      <c r="E1624" s="7">
        <v>44928.434027777781</v>
      </c>
      <c r="F1624" s="5" t="s">
        <v>7</v>
      </c>
      <c r="G1624" s="4" t="s">
        <v>1077</v>
      </c>
      <c r="H1624" s="4" t="s">
        <v>1055</v>
      </c>
      <c r="I1624" s="4" t="str">
        <f>VLOOKUP(A1624,Effectif!B:J,6,0)</f>
        <v>Chloé BERTRAND</v>
      </c>
      <c r="J1624" s="4" t="str">
        <f>VLOOKUP(A1624,Effectif!B:J,8,0)</f>
        <v>Error PDL</v>
      </c>
    </row>
    <row r="1625" spans="1:10" x14ac:dyDescent="0.25">
      <c r="A1625" s="4" t="s">
        <v>443</v>
      </c>
      <c r="B1625" s="4">
        <v>1034846724</v>
      </c>
      <c r="C1625" s="4" t="s">
        <v>1067</v>
      </c>
      <c r="D1625" s="59">
        <v>423</v>
      </c>
      <c r="E1625" s="7">
        <v>44928.432638888888</v>
      </c>
      <c r="F1625" s="5" t="s">
        <v>6</v>
      </c>
      <c r="G1625" s="4" t="s">
        <v>1078</v>
      </c>
      <c r="H1625" s="4" t="s">
        <v>1055</v>
      </c>
      <c r="I1625" s="4" t="str">
        <f>VLOOKUP(A1625,Effectif!B:J,6,0)</f>
        <v>Chloé BERTRAND</v>
      </c>
      <c r="J1625" s="4" t="str">
        <f>VLOOKUP(A1625,Effectif!B:J,8,0)</f>
        <v>Error PDL</v>
      </c>
    </row>
    <row r="1626" spans="1:10" x14ac:dyDescent="0.25">
      <c r="A1626" s="4" t="s">
        <v>443</v>
      </c>
      <c r="B1626" s="4">
        <v>1034849343</v>
      </c>
      <c r="C1626" s="5" t="s">
        <v>1082</v>
      </c>
      <c r="D1626" s="59">
        <v>122</v>
      </c>
      <c r="E1626" s="7">
        <v>44928.482638888891</v>
      </c>
      <c r="F1626" s="5" t="s">
        <v>6</v>
      </c>
      <c r="G1626" s="4" t="s">
        <v>1079</v>
      </c>
      <c r="H1626" s="4" t="s">
        <v>1055</v>
      </c>
      <c r="I1626" s="4" t="str">
        <f>VLOOKUP(A1626,Effectif!B:J,6,0)</f>
        <v>Chloé BERTRAND</v>
      </c>
      <c r="J1626" s="4" t="str">
        <f>VLOOKUP(A1626,Effectif!B:J,8,0)</f>
        <v>Error PDL</v>
      </c>
    </row>
    <row r="1627" spans="1:10" x14ac:dyDescent="0.25">
      <c r="A1627" s="4" t="s">
        <v>443</v>
      </c>
      <c r="B1627" s="4">
        <v>1034858190</v>
      </c>
      <c r="C1627" s="5" t="s">
        <v>1082</v>
      </c>
      <c r="D1627" s="59">
        <v>271</v>
      </c>
      <c r="E1627" s="7">
        <v>44928.557638888888</v>
      </c>
      <c r="F1627" s="5" t="s">
        <v>6</v>
      </c>
      <c r="G1627" s="4" t="s">
        <v>1080</v>
      </c>
      <c r="H1627" s="4" t="s">
        <v>1055</v>
      </c>
      <c r="I1627" s="4" t="str">
        <f>VLOOKUP(A1627,Effectif!B:J,6,0)</f>
        <v>Chloé BERTRAND</v>
      </c>
      <c r="J1627" s="4" t="str">
        <f>VLOOKUP(A1627,Effectif!B:J,8,0)</f>
        <v>Error PDL</v>
      </c>
    </row>
    <row r="1628" spans="1:10" x14ac:dyDescent="0.25">
      <c r="A1628" s="4" t="s">
        <v>443</v>
      </c>
      <c r="B1628" s="4">
        <v>1034863261</v>
      </c>
      <c r="C1628" s="5" t="s">
        <v>1082</v>
      </c>
      <c r="D1628" s="59">
        <v>116</v>
      </c>
      <c r="E1628" s="7">
        <v>44928.681250000001</v>
      </c>
      <c r="F1628" s="5" t="s">
        <v>6</v>
      </c>
      <c r="G1628" s="4" t="s">
        <v>1054</v>
      </c>
      <c r="H1628" s="4" t="s">
        <v>1055</v>
      </c>
      <c r="I1628" s="4" t="str">
        <f>VLOOKUP(A1628,Effectif!B:J,6,0)</f>
        <v>Chloé BERTRAND</v>
      </c>
      <c r="J1628" s="4" t="str">
        <f>VLOOKUP(A1628,Effectif!B:J,8,0)</f>
        <v>Error PDL</v>
      </c>
    </row>
    <row r="1629" spans="1:10" x14ac:dyDescent="0.25">
      <c r="A1629" s="4" t="s">
        <v>443</v>
      </c>
      <c r="B1629" s="4">
        <v>1034852764</v>
      </c>
      <c r="C1629" s="5" t="s">
        <v>1082</v>
      </c>
      <c r="D1629" s="59">
        <v>173</v>
      </c>
      <c r="E1629" s="7">
        <v>44928.702777777777</v>
      </c>
      <c r="F1629" s="5" t="s">
        <v>6</v>
      </c>
      <c r="G1629" s="4" t="s">
        <v>1057</v>
      </c>
      <c r="H1629" s="4" t="s">
        <v>1055</v>
      </c>
      <c r="I1629" s="4" t="str">
        <f>VLOOKUP(A1629,Effectif!B:J,6,0)</f>
        <v>Chloé BERTRAND</v>
      </c>
      <c r="J1629" s="4" t="str">
        <f>VLOOKUP(A1629,Effectif!B:J,8,0)</f>
        <v>Error PDL</v>
      </c>
    </row>
    <row r="1630" spans="1:10" x14ac:dyDescent="0.25">
      <c r="A1630" s="4" t="s">
        <v>443</v>
      </c>
      <c r="B1630" s="4">
        <v>1034858886</v>
      </c>
      <c r="C1630" s="4" t="s">
        <v>1081</v>
      </c>
      <c r="D1630" s="59">
        <v>118.18</v>
      </c>
      <c r="E1630" s="7">
        <v>44928.763194444444</v>
      </c>
      <c r="F1630" s="5" t="s">
        <v>6</v>
      </c>
      <c r="G1630" s="4" t="s">
        <v>1059</v>
      </c>
      <c r="H1630" s="4" t="s">
        <v>1055</v>
      </c>
      <c r="I1630" s="4" t="str">
        <f>VLOOKUP(A1630,Effectif!B:J,6,0)</f>
        <v>Chloé BERTRAND</v>
      </c>
      <c r="J1630" s="4" t="str">
        <f>VLOOKUP(A1630,Effectif!B:J,8,0)</f>
        <v>Error PDL</v>
      </c>
    </row>
    <row r="1631" spans="1:10" x14ac:dyDescent="0.25">
      <c r="A1631" s="4" t="s">
        <v>443</v>
      </c>
      <c r="B1631" s="4">
        <v>1034846368</v>
      </c>
      <c r="C1631" s="4" t="s">
        <v>1056</v>
      </c>
      <c r="D1631" s="59">
        <v>166</v>
      </c>
      <c r="E1631" s="7">
        <v>44928.730555555558</v>
      </c>
      <c r="F1631" s="5" t="s">
        <v>6</v>
      </c>
      <c r="G1631" s="4" t="s">
        <v>1061</v>
      </c>
      <c r="H1631" s="4" t="s">
        <v>1055</v>
      </c>
      <c r="I1631" s="4" t="str">
        <f>VLOOKUP(A1631,Effectif!B:J,6,0)</f>
        <v>Chloé BERTRAND</v>
      </c>
      <c r="J1631" s="4" t="str">
        <f>VLOOKUP(A1631,Effectif!B:J,8,0)</f>
        <v>Error PDL</v>
      </c>
    </row>
    <row r="1632" spans="1:10" x14ac:dyDescent="0.25">
      <c r="A1632" s="4" t="s">
        <v>443</v>
      </c>
      <c r="B1632" s="4">
        <v>1034853122</v>
      </c>
      <c r="C1632" s="25" t="s">
        <v>1058</v>
      </c>
      <c r="D1632" s="59">
        <v>53</v>
      </c>
      <c r="E1632" s="7">
        <v>44928.595833333333</v>
      </c>
      <c r="F1632" s="5" t="s">
        <v>7</v>
      </c>
      <c r="G1632" s="4" t="s">
        <v>1062</v>
      </c>
      <c r="H1632" s="4" t="s">
        <v>1055</v>
      </c>
      <c r="I1632" s="4" t="str">
        <f>VLOOKUP(A1632,Effectif!B:J,6,0)</f>
        <v>Chloé BERTRAND</v>
      </c>
      <c r="J1632" s="4" t="str">
        <f>VLOOKUP(A1632,Effectif!B:J,8,0)</f>
        <v>Error PDL</v>
      </c>
    </row>
    <row r="1633" spans="1:10" x14ac:dyDescent="0.25">
      <c r="A1633" s="4" t="s">
        <v>443</v>
      </c>
      <c r="B1633" s="4">
        <v>1034844800</v>
      </c>
      <c r="C1633" s="4" t="s">
        <v>1060</v>
      </c>
      <c r="D1633" s="59">
        <v>121.14</v>
      </c>
      <c r="E1633" s="7">
        <v>44928.515972222223</v>
      </c>
      <c r="F1633" s="5" t="s">
        <v>6</v>
      </c>
      <c r="G1633" s="4" t="s">
        <v>1063</v>
      </c>
      <c r="H1633" s="4" t="s">
        <v>1055</v>
      </c>
      <c r="I1633" s="4" t="str">
        <f>VLOOKUP(A1633,Effectif!B:J,6,0)</f>
        <v>Chloé BERTRAND</v>
      </c>
      <c r="J1633" s="4" t="str">
        <f>VLOOKUP(A1633,Effectif!B:J,8,0)</f>
        <v>Error PDL</v>
      </c>
    </row>
    <row r="1634" spans="1:10" x14ac:dyDescent="0.25">
      <c r="A1634" s="4" t="s">
        <v>443</v>
      </c>
      <c r="B1634" s="4">
        <v>1034865712</v>
      </c>
      <c r="C1634" s="4" t="s">
        <v>1053</v>
      </c>
      <c r="D1634" s="59">
        <v>100.18</v>
      </c>
      <c r="E1634" s="7">
        <v>44928.724999999999</v>
      </c>
      <c r="F1634" s="5" t="s">
        <v>6</v>
      </c>
      <c r="G1634" s="4" t="s">
        <v>1064</v>
      </c>
      <c r="H1634" s="4" t="s">
        <v>1055</v>
      </c>
      <c r="I1634" s="4" t="str">
        <f>VLOOKUP(A1634,Effectif!B:J,6,0)</f>
        <v>Chloé BERTRAND</v>
      </c>
      <c r="J1634" s="4" t="str">
        <f>VLOOKUP(A1634,Effectif!B:J,8,0)</f>
        <v>Error PDL</v>
      </c>
    </row>
    <row r="1635" spans="1:10" x14ac:dyDescent="0.25">
      <c r="A1635" s="4" t="s">
        <v>443</v>
      </c>
      <c r="B1635" s="4">
        <v>1034858033</v>
      </c>
      <c r="C1635" s="25" t="s">
        <v>1058</v>
      </c>
      <c r="D1635" s="59">
        <v>228</v>
      </c>
      <c r="E1635" s="7">
        <v>44928.695138888892</v>
      </c>
      <c r="F1635" s="5" t="s">
        <v>6</v>
      </c>
      <c r="G1635" s="4" t="s">
        <v>1065</v>
      </c>
      <c r="H1635" s="4" t="s">
        <v>1055</v>
      </c>
      <c r="I1635" s="4" t="str">
        <f>VLOOKUP(A1635,Effectif!B:J,6,0)</f>
        <v>Chloé BERTRAND</v>
      </c>
      <c r="J1635" s="4" t="str">
        <f>VLOOKUP(A1635,Effectif!B:J,8,0)</f>
        <v>Error PDL</v>
      </c>
    </row>
    <row r="1636" spans="1:10" x14ac:dyDescent="0.25">
      <c r="A1636" s="4" t="s">
        <v>443</v>
      </c>
      <c r="B1636" s="4">
        <v>1034845292</v>
      </c>
      <c r="C1636" s="4" t="s">
        <v>1053</v>
      </c>
      <c r="D1636" s="59">
        <v>117</v>
      </c>
      <c r="E1636" s="7">
        <v>44928.704861111109</v>
      </c>
      <c r="F1636" s="5" t="s">
        <v>7</v>
      </c>
      <c r="G1636" s="4" t="s">
        <v>1066</v>
      </c>
      <c r="H1636" s="4" t="s">
        <v>1055</v>
      </c>
      <c r="I1636" s="4" t="str">
        <f>VLOOKUP(A1636,Effectif!B:J,6,0)</f>
        <v>Chloé BERTRAND</v>
      </c>
      <c r="J1636" s="4" t="str">
        <f>VLOOKUP(A1636,Effectif!B:J,8,0)</f>
        <v>Error PDL</v>
      </c>
    </row>
    <row r="1637" spans="1:10" x14ac:dyDescent="0.25">
      <c r="A1637" s="4" t="s">
        <v>443</v>
      </c>
      <c r="B1637" s="4">
        <v>1034847107</v>
      </c>
      <c r="C1637" s="4" t="s">
        <v>1053</v>
      </c>
      <c r="D1637" s="59">
        <v>208</v>
      </c>
      <c r="E1637" s="7">
        <v>44928.578472222223</v>
      </c>
      <c r="F1637" s="5" t="s">
        <v>6</v>
      </c>
      <c r="G1637" s="4" t="s">
        <v>1068</v>
      </c>
      <c r="H1637" s="4" t="s">
        <v>1055</v>
      </c>
      <c r="I1637" s="4" t="str">
        <f>VLOOKUP(A1637,Effectif!B:J,6,0)</f>
        <v>Chloé BERTRAND</v>
      </c>
      <c r="J1637" s="4" t="str">
        <f>VLOOKUP(A1637,Effectif!B:J,8,0)</f>
        <v>Error PDL</v>
      </c>
    </row>
    <row r="1638" spans="1:10" x14ac:dyDescent="0.25">
      <c r="A1638" s="4" t="s">
        <v>443</v>
      </c>
      <c r="B1638" s="4">
        <v>1034865238</v>
      </c>
      <c r="C1638" s="4" t="s">
        <v>1060</v>
      </c>
      <c r="D1638" s="59">
        <v>86.95</v>
      </c>
      <c r="E1638" s="7">
        <v>44928.605555555558</v>
      </c>
      <c r="F1638" s="5" t="s">
        <v>6</v>
      </c>
      <c r="G1638" s="4" t="s">
        <v>1070</v>
      </c>
      <c r="H1638" s="4" t="s">
        <v>1055</v>
      </c>
      <c r="I1638" s="4" t="str">
        <f>VLOOKUP(A1638,Effectif!B:J,6,0)</f>
        <v>Chloé BERTRAND</v>
      </c>
      <c r="J1638" s="4" t="str">
        <f>VLOOKUP(A1638,Effectif!B:J,8,0)</f>
        <v>Error PDL</v>
      </c>
    </row>
    <row r="1639" spans="1:10" x14ac:dyDescent="0.25">
      <c r="A1639" s="4" t="s">
        <v>443</v>
      </c>
      <c r="B1639" s="4">
        <v>1034842031</v>
      </c>
      <c r="C1639" s="4" t="s">
        <v>1067</v>
      </c>
      <c r="D1639" s="59">
        <v>432</v>
      </c>
      <c r="E1639" s="7">
        <v>44928.699305555558</v>
      </c>
      <c r="F1639" s="5" t="s">
        <v>7</v>
      </c>
      <c r="G1639" s="4" t="s">
        <v>1072</v>
      </c>
      <c r="H1639" s="4" t="s">
        <v>1055</v>
      </c>
      <c r="I1639" s="4" t="str">
        <f>VLOOKUP(A1639,Effectif!B:J,6,0)</f>
        <v>Chloé BERTRAND</v>
      </c>
      <c r="J1639" s="4" t="str">
        <f>VLOOKUP(A1639,Effectif!B:J,8,0)</f>
        <v>Error PDL</v>
      </c>
    </row>
    <row r="1640" spans="1:10" x14ac:dyDescent="0.25">
      <c r="A1640" s="4" t="s">
        <v>443</v>
      </c>
      <c r="B1640" s="4">
        <v>1034867829</v>
      </c>
      <c r="C1640" s="4" t="s">
        <v>1069</v>
      </c>
      <c r="D1640" s="59">
        <v>152</v>
      </c>
      <c r="E1640" s="7">
        <v>44928.538194444445</v>
      </c>
      <c r="F1640" s="5" t="s">
        <v>7</v>
      </c>
      <c r="G1640" s="4" t="s">
        <v>1073</v>
      </c>
      <c r="H1640" s="4" t="s">
        <v>1055</v>
      </c>
      <c r="I1640" s="4" t="str">
        <f>VLOOKUP(A1640,Effectif!B:J,6,0)</f>
        <v>Chloé BERTRAND</v>
      </c>
      <c r="J1640" s="4" t="str">
        <f>VLOOKUP(A1640,Effectif!B:J,8,0)</f>
        <v>Error PDL</v>
      </c>
    </row>
    <row r="1641" spans="1:10" x14ac:dyDescent="0.25">
      <c r="A1641" s="4" t="s">
        <v>443</v>
      </c>
      <c r="B1641" s="4">
        <v>1034850411</v>
      </c>
      <c r="C1641" s="4" t="s">
        <v>1071</v>
      </c>
      <c r="D1641" s="59">
        <v>56</v>
      </c>
      <c r="E1641" s="7">
        <v>44928.511805555558</v>
      </c>
      <c r="F1641" s="5" t="s">
        <v>7</v>
      </c>
      <c r="G1641" s="4" t="s">
        <v>1074</v>
      </c>
      <c r="H1641" s="4" t="s">
        <v>1055</v>
      </c>
      <c r="I1641" s="4" t="str">
        <f>VLOOKUP(A1641,Effectif!B:J,6,0)</f>
        <v>Chloé BERTRAND</v>
      </c>
      <c r="J1641" s="4" t="str">
        <f>VLOOKUP(A1641,Effectif!B:J,8,0)</f>
        <v>Error PDL</v>
      </c>
    </row>
    <row r="1642" spans="1:10" x14ac:dyDescent="0.25">
      <c r="A1642" s="4" t="s">
        <v>443</v>
      </c>
      <c r="B1642" s="4">
        <v>1034843553</v>
      </c>
      <c r="C1642" s="4" t="s">
        <v>1056</v>
      </c>
      <c r="D1642" s="59">
        <v>157</v>
      </c>
      <c r="E1642" s="7">
        <v>44928.663194444445</v>
      </c>
      <c r="F1642" s="5" t="s">
        <v>6</v>
      </c>
      <c r="G1642" s="4" t="s">
        <v>1075</v>
      </c>
      <c r="H1642" s="4" t="s">
        <v>1055</v>
      </c>
      <c r="I1642" s="4" t="str">
        <f>VLOOKUP(A1642,Effectif!B:J,6,0)</f>
        <v>Chloé BERTRAND</v>
      </c>
      <c r="J1642" s="4" t="str">
        <f>VLOOKUP(A1642,Effectif!B:J,8,0)</f>
        <v>Error PDL</v>
      </c>
    </row>
    <row r="1643" spans="1:10" x14ac:dyDescent="0.25">
      <c r="A1643" s="4" t="s">
        <v>443</v>
      </c>
      <c r="B1643" s="4">
        <v>1034850648</v>
      </c>
      <c r="C1643" s="4" t="s">
        <v>1060</v>
      </c>
      <c r="D1643" s="59">
        <v>104.59</v>
      </c>
      <c r="E1643" s="7">
        <v>44928.642361111109</v>
      </c>
      <c r="F1643" s="5" t="s">
        <v>6</v>
      </c>
      <c r="G1643" s="4" t="s">
        <v>1076</v>
      </c>
      <c r="H1643" s="4" t="s">
        <v>1055</v>
      </c>
      <c r="I1643" s="4" t="str">
        <f>VLOOKUP(A1643,Effectif!B:J,6,0)</f>
        <v>Chloé BERTRAND</v>
      </c>
      <c r="J1643" s="4" t="str">
        <f>VLOOKUP(A1643,Effectif!B:J,8,0)</f>
        <v>Error PDL</v>
      </c>
    </row>
    <row r="1644" spans="1:10" x14ac:dyDescent="0.25">
      <c r="A1644" s="4" t="s">
        <v>443</v>
      </c>
      <c r="B1644" s="4">
        <v>1034857278</v>
      </c>
      <c r="C1644" s="4" t="s">
        <v>1056</v>
      </c>
      <c r="D1644" s="59">
        <v>110</v>
      </c>
      <c r="E1644" s="7">
        <v>44928.728472222225</v>
      </c>
      <c r="F1644" s="5" t="s">
        <v>6</v>
      </c>
      <c r="G1644" s="4" t="s">
        <v>1077</v>
      </c>
      <c r="H1644" s="4" t="s">
        <v>1055</v>
      </c>
      <c r="I1644" s="4" t="str">
        <f>VLOOKUP(A1644,Effectif!B:J,6,0)</f>
        <v>Chloé BERTRAND</v>
      </c>
      <c r="J1644" s="4" t="str">
        <f>VLOOKUP(A1644,Effectif!B:J,8,0)</f>
        <v>Error PDL</v>
      </c>
    </row>
    <row r="1645" spans="1:10" x14ac:dyDescent="0.25">
      <c r="A1645" s="4" t="s">
        <v>443</v>
      </c>
      <c r="B1645" s="4">
        <v>1034847792</v>
      </c>
      <c r="C1645" s="4" t="s">
        <v>1071</v>
      </c>
      <c r="D1645" s="59">
        <v>102.23</v>
      </c>
      <c r="E1645" s="7">
        <v>44928.59097222222</v>
      </c>
      <c r="F1645" s="5" t="s">
        <v>6</v>
      </c>
      <c r="G1645" s="4" t="s">
        <v>1078</v>
      </c>
      <c r="H1645" s="4" t="s">
        <v>1055</v>
      </c>
      <c r="I1645" s="4" t="str">
        <f>VLOOKUP(A1645,Effectif!B:J,6,0)</f>
        <v>Chloé BERTRAND</v>
      </c>
      <c r="J1645" s="4" t="str">
        <f>VLOOKUP(A1645,Effectif!B:J,8,0)</f>
        <v>Error PDL</v>
      </c>
    </row>
    <row r="1646" spans="1:10" x14ac:dyDescent="0.25">
      <c r="A1646" s="4" t="s">
        <v>443</v>
      </c>
      <c r="B1646" s="4">
        <v>1034850133</v>
      </c>
      <c r="C1646" s="4" t="s">
        <v>1067</v>
      </c>
      <c r="D1646" s="59">
        <v>114</v>
      </c>
      <c r="E1646" s="7">
        <v>44928.726388888892</v>
      </c>
      <c r="F1646" s="5" t="s">
        <v>6</v>
      </c>
      <c r="G1646" s="4" t="s">
        <v>1079</v>
      </c>
      <c r="H1646" s="4" t="s">
        <v>1055</v>
      </c>
      <c r="I1646" s="4" t="str">
        <f>VLOOKUP(A1646,Effectif!B:J,6,0)</f>
        <v>Chloé BERTRAND</v>
      </c>
      <c r="J1646" s="4" t="str">
        <f>VLOOKUP(A1646,Effectif!B:J,8,0)</f>
        <v>Error PDL</v>
      </c>
    </row>
    <row r="1647" spans="1:10" x14ac:dyDescent="0.25">
      <c r="A1647" s="4" t="s">
        <v>443</v>
      </c>
      <c r="B1647" s="4">
        <v>1034856561</v>
      </c>
      <c r="C1647" s="4" t="s">
        <v>1069</v>
      </c>
      <c r="D1647" s="59">
        <v>327</v>
      </c>
      <c r="E1647" s="7">
        <v>44928.663194444445</v>
      </c>
      <c r="F1647" s="5" t="s">
        <v>6</v>
      </c>
      <c r="G1647" s="4" t="s">
        <v>1080</v>
      </c>
      <c r="H1647" s="4" t="s">
        <v>1055</v>
      </c>
      <c r="I1647" s="4" t="str">
        <f>VLOOKUP(A1647,Effectif!B:J,6,0)</f>
        <v>Chloé BERTRAND</v>
      </c>
      <c r="J1647" s="4" t="str">
        <f>VLOOKUP(A1647,Effectif!B:J,8,0)</f>
        <v>Error PDL</v>
      </c>
    </row>
    <row r="1648" spans="1:10" x14ac:dyDescent="0.25">
      <c r="A1648" s="4" t="s">
        <v>443</v>
      </c>
      <c r="B1648" s="4">
        <v>1034851033</v>
      </c>
      <c r="C1648" s="4" t="s">
        <v>1067</v>
      </c>
      <c r="D1648" s="59">
        <v>132</v>
      </c>
      <c r="E1648" s="7">
        <v>44928.701388888891</v>
      </c>
      <c r="F1648" s="5" t="s">
        <v>7</v>
      </c>
      <c r="G1648" s="4" t="s">
        <v>1054</v>
      </c>
      <c r="H1648" s="4" t="s">
        <v>1055</v>
      </c>
      <c r="I1648" s="4" t="str">
        <f>VLOOKUP(A1648,Effectif!B:J,6,0)</f>
        <v>Chloé BERTRAND</v>
      </c>
      <c r="J1648" s="4" t="str">
        <f>VLOOKUP(A1648,Effectif!B:J,8,0)</f>
        <v>Error PDL</v>
      </c>
    </row>
    <row r="1649" spans="1:10" x14ac:dyDescent="0.25">
      <c r="A1649" s="4" t="s">
        <v>443</v>
      </c>
      <c r="B1649" s="4">
        <v>1034845628</v>
      </c>
      <c r="C1649" s="4" t="s">
        <v>1071</v>
      </c>
      <c r="D1649" s="59">
        <v>89</v>
      </c>
      <c r="E1649" s="7">
        <v>44928.64166666667</v>
      </c>
      <c r="F1649" s="5" t="s">
        <v>6</v>
      </c>
      <c r="G1649" s="4" t="s">
        <v>1057</v>
      </c>
      <c r="H1649" s="4" t="s">
        <v>1055</v>
      </c>
      <c r="I1649" s="4" t="str">
        <f>VLOOKUP(A1649,Effectif!B:J,6,0)</f>
        <v>Chloé BERTRAND</v>
      </c>
      <c r="J1649" s="4" t="str">
        <f>VLOOKUP(A1649,Effectif!B:J,8,0)</f>
        <v>Error PDL</v>
      </c>
    </row>
    <row r="1650" spans="1:10" x14ac:dyDescent="0.25">
      <c r="A1650" s="4" t="s">
        <v>443</v>
      </c>
      <c r="B1650" s="4">
        <v>1034858021</v>
      </c>
      <c r="C1650" s="4" t="s">
        <v>1071</v>
      </c>
      <c r="D1650" s="59">
        <v>143.17000000000002</v>
      </c>
      <c r="E1650" s="7">
        <v>44928.44027777778</v>
      </c>
      <c r="F1650" s="5" t="s">
        <v>6</v>
      </c>
      <c r="G1650" s="4" t="s">
        <v>1059</v>
      </c>
      <c r="H1650" s="4" t="s">
        <v>1055</v>
      </c>
      <c r="I1650" s="4" t="str">
        <f>VLOOKUP(A1650,Effectif!B:J,6,0)</f>
        <v>Chloé BERTRAND</v>
      </c>
      <c r="J1650" s="4" t="str">
        <f>VLOOKUP(A1650,Effectif!B:J,8,0)</f>
        <v>Error PDL</v>
      </c>
    </row>
    <row r="1651" spans="1:10" x14ac:dyDescent="0.25">
      <c r="A1651" s="4" t="s">
        <v>443</v>
      </c>
      <c r="B1651" s="4">
        <v>1034867179</v>
      </c>
      <c r="C1651" s="4" t="s">
        <v>1081</v>
      </c>
      <c r="D1651" s="59">
        <v>208</v>
      </c>
      <c r="E1651" s="7">
        <v>44928.443055555559</v>
      </c>
      <c r="F1651" s="5" t="s">
        <v>6</v>
      </c>
      <c r="G1651" s="4" t="s">
        <v>1061</v>
      </c>
      <c r="H1651" s="4" t="s">
        <v>1055</v>
      </c>
      <c r="I1651" s="4" t="str">
        <f>VLOOKUP(A1651,Effectif!B:J,6,0)</f>
        <v>Chloé BERTRAND</v>
      </c>
      <c r="J1651" s="4" t="str">
        <f>VLOOKUP(A1651,Effectif!B:J,8,0)</f>
        <v>Error PDL</v>
      </c>
    </row>
    <row r="1652" spans="1:10" x14ac:dyDescent="0.25">
      <c r="A1652" s="4" t="s">
        <v>443</v>
      </c>
      <c r="B1652" s="4">
        <v>1034849558</v>
      </c>
      <c r="C1652" s="4" t="s">
        <v>1071</v>
      </c>
      <c r="D1652" s="59">
        <v>142</v>
      </c>
      <c r="E1652" s="7">
        <v>44928.561805555553</v>
      </c>
      <c r="F1652" s="5" t="s">
        <v>6</v>
      </c>
      <c r="G1652" s="4" t="s">
        <v>1062</v>
      </c>
      <c r="H1652" s="4" t="s">
        <v>1055</v>
      </c>
      <c r="I1652" s="4" t="str">
        <f>VLOOKUP(A1652,Effectif!B:J,6,0)</f>
        <v>Chloé BERTRAND</v>
      </c>
      <c r="J1652" s="4" t="str">
        <f>VLOOKUP(A1652,Effectif!B:J,8,0)</f>
        <v>Error PDL</v>
      </c>
    </row>
    <row r="1653" spans="1:10" x14ac:dyDescent="0.25">
      <c r="A1653" s="4" t="s">
        <v>443</v>
      </c>
      <c r="B1653" s="4">
        <v>1034858053</v>
      </c>
      <c r="C1653" s="4" t="s">
        <v>1071</v>
      </c>
      <c r="D1653" s="59">
        <v>84</v>
      </c>
      <c r="E1653" s="7">
        <v>44928.722916666666</v>
      </c>
      <c r="F1653" s="5" t="s">
        <v>6</v>
      </c>
      <c r="G1653" s="4" t="s">
        <v>1063</v>
      </c>
      <c r="H1653" s="4" t="s">
        <v>1055</v>
      </c>
      <c r="I1653" s="4" t="str">
        <f>VLOOKUP(A1653,Effectif!B:J,6,0)</f>
        <v>Chloé BERTRAND</v>
      </c>
      <c r="J1653" s="4" t="str">
        <f>VLOOKUP(A1653,Effectif!B:J,8,0)</f>
        <v>Error PDL</v>
      </c>
    </row>
    <row r="1654" spans="1:10" x14ac:dyDescent="0.25">
      <c r="A1654" s="4" t="s">
        <v>443</v>
      </c>
      <c r="B1654" s="4">
        <v>1034859223</v>
      </c>
      <c r="C1654" s="4" t="s">
        <v>1071</v>
      </c>
      <c r="D1654" s="59">
        <v>188</v>
      </c>
      <c r="E1654" s="7">
        <v>44928.771527777775</v>
      </c>
      <c r="F1654" s="5" t="s">
        <v>6</v>
      </c>
      <c r="G1654" s="4" t="s">
        <v>1064</v>
      </c>
      <c r="H1654" s="4" t="s">
        <v>1055</v>
      </c>
      <c r="I1654" s="4" t="str">
        <f>VLOOKUP(A1654,Effectif!B:J,6,0)</f>
        <v>Chloé BERTRAND</v>
      </c>
      <c r="J1654" s="4" t="str">
        <f>VLOOKUP(A1654,Effectif!B:J,8,0)</f>
        <v>Error PDL</v>
      </c>
    </row>
    <row r="1655" spans="1:10" x14ac:dyDescent="0.25">
      <c r="A1655" s="4" t="s">
        <v>443</v>
      </c>
      <c r="B1655" s="4">
        <v>1034847551</v>
      </c>
      <c r="C1655" s="4" t="s">
        <v>1067</v>
      </c>
      <c r="D1655" s="59">
        <v>140.04</v>
      </c>
      <c r="E1655" s="7">
        <v>44928.620138888888</v>
      </c>
      <c r="F1655" s="5" t="s">
        <v>6</v>
      </c>
      <c r="G1655" s="4" t="s">
        <v>1065</v>
      </c>
      <c r="H1655" s="4" t="s">
        <v>1055</v>
      </c>
      <c r="I1655" s="4" t="str">
        <f>VLOOKUP(A1655,Effectif!B:J,6,0)</f>
        <v>Chloé BERTRAND</v>
      </c>
      <c r="J1655" s="4" t="str">
        <f>VLOOKUP(A1655,Effectif!B:J,8,0)</f>
        <v>Error PDL</v>
      </c>
    </row>
    <row r="1656" spans="1:10" x14ac:dyDescent="0.25">
      <c r="A1656" s="4" t="s">
        <v>443</v>
      </c>
      <c r="B1656" s="4">
        <v>1034858379</v>
      </c>
      <c r="C1656" s="5" t="s">
        <v>1082</v>
      </c>
      <c r="D1656" s="59">
        <v>165</v>
      </c>
      <c r="E1656" s="7">
        <v>44928.700694444444</v>
      </c>
      <c r="F1656" s="5" t="s">
        <v>6</v>
      </c>
      <c r="G1656" s="4" t="s">
        <v>1066</v>
      </c>
      <c r="H1656" s="4" t="s">
        <v>1055</v>
      </c>
      <c r="I1656" s="4" t="str">
        <f>VLOOKUP(A1656,Effectif!B:J,6,0)</f>
        <v>Chloé BERTRAND</v>
      </c>
      <c r="J1656" s="4" t="str">
        <f>VLOOKUP(A1656,Effectif!B:J,8,0)</f>
        <v>Error PDL</v>
      </c>
    </row>
    <row r="1657" spans="1:10" x14ac:dyDescent="0.25">
      <c r="A1657" s="4" t="s">
        <v>443</v>
      </c>
      <c r="B1657" s="4">
        <v>1034866795</v>
      </c>
      <c r="C1657" s="5" t="s">
        <v>1082</v>
      </c>
      <c r="D1657" s="59">
        <v>222</v>
      </c>
      <c r="E1657" s="7">
        <v>44928.465277777781</v>
      </c>
      <c r="F1657" s="5" t="s">
        <v>6</v>
      </c>
      <c r="G1657" s="4" t="s">
        <v>1068</v>
      </c>
      <c r="H1657" s="4" t="s">
        <v>1055</v>
      </c>
      <c r="I1657" s="4" t="str">
        <f>VLOOKUP(A1657,Effectif!B:J,6,0)</f>
        <v>Chloé BERTRAND</v>
      </c>
      <c r="J1657" s="4" t="str">
        <f>VLOOKUP(A1657,Effectif!B:J,8,0)</f>
        <v>Error PDL</v>
      </c>
    </row>
    <row r="1658" spans="1:10" x14ac:dyDescent="0.25">
      <c r="A1658" s="4" t="s">
        <v>443</v>
      </c>
      <c r="B1658" s="4">
        <v>1034855244</v>
      </c>
      <c r="C1658" s="4" t="s">
        <v>1081</v>
      </c>
      <c r="D1658" s="59">
        <v>62</v>
      </c>
      <c r="E1658" s="7">
        <v>44928.597222222219</v>
      </c>
      <c r="F1658" s="5" t="s">
        <v>7</v>
      </c>
      <c r="G1658" s="4" t="s">
        <v>1070</v>
      </c>
      <c r="H1658" s="4" t="s">
        <v>1055</v>
      </c>
      <c r="I1658" s="4" t="str">
        <f>VLOOKUP(A1658,Effectif!B:J,6,0)</f>
        <v>Chloé BERTRAND</v>
      </c>
      <c r="J1658" s="4" t="str">
        <f>VLOOKUP(A1658,Effectif!B:J,8,0)</f>
        <v>Error PDL</v>
      </c>
    </row>
    <row r="1659" spans="1:10" x14ac:dyDescent="0.25">
      <c r="A1659" s="4" t="s">
        <v>443</v>
      </c>
      <c r="B1659" s="4">
        <v>1034856419</v>
      </c>
      <c r="C1659" s="4" t="s">
        <v>1056</v>
      </c>
      <c r="D1659" s="59">
        <v>281.47000000000003</v>
      </c>
      <c r="E1659" s="7">
        <v>44928.493750000001</v>
      </c>
      <c r="F1659" s="5" t="s">
        <v>6</v>
      </c>
      <c r="G1659" s="4" t="s">
        <v>1072</v>
      </c>
      <c r="H1659" s="4" t="s">
        <v>1055</v>
      </c>
      <c r="I1659" s="4" t="str">
        <f>VLOOKUP(A1659,Effectif!B:J,6,0)</f>
        <v>Chloé BERTRAND</v>
      </c>
      <c r="J1659" s="4" t="str">
        <f>VLOOKUP(A1659,Effectif!B:J,8,0)</f>
        <v>Error PDL</v>
      </c>
    </row>
    <row r="1660" spans="1:10" x14ac:dyDescent="0.25">
      <c r="A1660" s="4" t="s">
        <v>443</v>
      </c>
      <c r="B1660" s="4">
        <v>1034851687</v>
      </c>
      <c r="C1660" s="25" t="s">
        <v>1058</v>
      </c>
      <c r="D1660" s="59">
        <v>177</v>
      </c>
      <c r="E1660" s="7">
        <v>44928.715277777781</v>
      </c>
      <c r="F1660" s="5" t="s">
        <v>6</v>
      </c>
      <c r="G1660" s="4" t="s">
        <v>1073</v>
      </c>
      <c r="H1660" s="4" t="s">
        <v>1055</v>
      </c>
      <c r="I1660" s="4" t="str">
        <f>VLOOKUP(A1660,Effectif!B:J,6,0)</f>
        <v>Chloé BERTRAND</v>
      </c>
      <c r="J1660" s="4" t="str">
        <f>VLOOKUP(A1660,Effectif!B:J,8,0)</f>
        <v>Error PDL</v>
      </c>
    </row>
    <row r="1661" spans="1:10" x14ac:dyDescent="0.25">
      <c r="A1661" s="4" t="s">
        <v>443</v>
      </c>
      <c r="B1661" s="4">
        <v>1034867585</v>
      </c>
      <c r="C1661" s="4" t="s">
        <v>1060</v>
      </c>
      <c r="D1661" s="59">
        <v>152</v>
      </c>
      <c r="E1661" s="7">
        <v>44928.60833333333</v>
      </c>
      <c r="F1661" s="5" t="s">
        <v>6</v>
      </c>
      <c r="G1661" s="4" t="s">
        <v>1074</v>
      </c>
      <c r="H1661" s="4" t="s">
        <v>1055</v>
      </c>
      <c r="I1661" s="4" t="str">
        <f>VLOOKUP(A1661,Effectif!B:J,6,0)</f>
        <v>Chloé BERTRAND</v>
      </c>
      <c r="J1661" s="4" t="str">
        <f>VLOOKUP(A1661,Effectif!B:J,8,0)</f>
        <v>Error PDL</v>
      </c>
    </row>
    <row r="1662" spans="1:10" x14ac:dyDescent="0.25">
      <c r="A1662" s="4" t="s">
        <v>443</v>
      </c>
      <c r="B1662" s="4">
        <v>1034858183</v>
      </c>
      <c r="C1662" s="4" t="s">
        <v>1053</v>
      </c>
      <c r="D1662" s="59">
        <v>181.70999999999998</v>
      </c>
      <c r="E1662" s="7">
        <v>44928.527083333334</v>
      </c>
      <c r="F1662" s="5" t="s">
        <v>6</v>
      </c>
      <c r="G1662" s="4" t="s">
        <v>1075</v>
      </c>
      <c r="H1662" s="4" t="s">
        <v>1055</v>
      </c>
      <c r="I1662" s="4" t="str">
        <f>VLOOKUP(A1662,Effectif!B:J,6,0)</f>
        <v>Chloé BERTRAND</v>
      </c>
      <c r="J1662" s="4" t="str">
        <f>VLOOKUP(A1662,Effectif!B:J,8,0)</f>
        <v>Error PDL</v>
      </c>
    </row>
    <row r="1663" spans="1:10" x14ac:dyDescent="0.25">
      <c r="A1663" s="4" t="s">
        <v>443</v>
      </c>
      <c r="B1663" s="4">
        <v>1034851477</v>
      </c>
      <c r="C1663" s="25" t="s">
        <v>1058</v>
      </c>
      <c r="D1663" s="59">
        <v>452</v>
      </c>
      <c r="E1663" s="7">
        <v>44928.783333333333</v>
      </c>
      <c r="F1663" s="5" t="s">
        <v>6</v>
      </c>
      <c r="G1663" s="4" t="s">
        <v>1076</v>
      </c>
      <c r="H1663" s="4" t="s">
        <v>1055</v>
      </c>
      <c r="I1663" s="4" t="str">
        <f>VLOOKUP(A1663,Effectif!B:J,6,0)</f>
        <v>Chloé BERTRAND</v>
      </c>
      <c r="J1663" s="4" t="str">
        <f>VLOOKUP(A1663,Effectif!B:J,8,0)</f>
        <v>Error PDL</v>
      </c>
    </row>
    <row r="1664" spans="1:10" x14ac:dyDescent="0.25">
      <c r="A1664" s="4" t="s">
        <v>443</v>
      </c>
      <c r="B1664" s="4">
        <v>1034850370</v>
      </c>
      <c r="C1664" s="4" t="s">
        <v>1053</v>
      </c>
      <c r="D1664" s="59">
        <v>206</v>
      </c>
      <c r="E1664" s="7">
        <v>44928.477083333331</v>
      </c>
      <c r="F1664" s="5" t="s">
        <v>6</v>
      </c>
      <c r="G1664" s="4" t="s">
        <v>1077</v>
      </c>
      <c r="H1664" s="4" t="s">
        <v>1055</v>
      </c>
      <c r="I1664" s="4" t="str">
        <f>VLOOKUP(A1664,Effectif!B:J,6,0)</f>
        <v>Chloé BERTRAND</v>
      </c>
      <c r="J1664" s="4" t="str">
        <f>VLOOKUP(A1664,Effectif!B:J,8,0)</f>
        <v>Error PDL</v>
      </c>
    </row>
    <row r="1665" spans="1:10" x14ac:dyDescent="0.25">
      <c r="A1665" s="4" t="s">
        <v>443</v>
      </c>
      <c r="B1665" s="4">
        <v>1034865551</v>
      </c>
      <c r="C1665" s="4" t="s">
        <v>1053</v>
      </c>
      <c r="D1665" s="59">
        <v>166.01</v>
      </c>
      <c r="E1665" s="7">
        <v>44928.686805555553</v>
      </c>
      <c r="F1665" s="5" t="s">
        <v>6</v>
      </c>
      <c r="G1665" s="4" t="s">
        <v>1078</v>
      </c>
      <c r="H1665" s="4" t="s">
        <v>1055</v>
      </c>
      <c r="I1665" s="4" t="str">
        <f>VLOOKUP(A1665,Effectif!B:J,6,0)</f>
        <v>Chloé BERTRAND</v>
      </c>
      <c r="J1665" s="4" t="str">
        <f>VLOOKUP(A1665,Effectif!B:J,8,0)</f>
        <v>Error PDL</v>
      </c>
    </row>
    <row r="1666" spans="1:10" x14ac:dyDescent="0.25">
      <c r="A1666" s="4" t="s">
        <v>443</v>
      </c>
      <c r="B1666" s="4">
        <v>1034864065</v>
      </c>
      <c r="C1666" s="4" t="s">
        <v>1060</v>
      </c>
      <c r="D1666" s="59">
        <v>172</v>
      </c>
      <c r="E1666" s="7">
        <v>44928.538194444445</v>
      </c>
      <c r="F1666" s="5" t="s">
        <v>6</v>
      </c>
      <c r="G1666" s="4" t="s">
        <v>1079</v>
      </c>
      <c r="H1666" s="4" t="s">
        <v>1055</v>
      </c>
      <c r="I1666" s="4" t="str">
        <f>VLOOKUP(A1666,Effectif!B:J,6,0)</f>
        <v>Chloé BERTRAND</v>
      </c>
      <c r="J1666" s="4" t="str">
        <f>VLOOKUP(A1666,Effectif!B:J,8,0)</f>
        <v>Error PDL</v>
      </c>
    </row>
    <row r="1667" spans="1:10" x14ac:dyDescent="0.25">
      <c r="A1667" s="4" t="s">
        <v>443</v>
      </c>
      <c r="B1667" s="4">
        <v>1034861221</v>
      </c>
      <c r="C1667" s="4" t="s">
        <v>1067</v>
      </c>
      <c r="D1667" s="59">
        <v>171</v>
      </c>
      <c r="E1667" s="7">
        <v>44928.616666666669</v>
      </c>
      <c r="F1667" s="5" t="s">
        <v>6</v>
      </c>
      <c r="G1667" s="4" t="s">
        <v>1080</v>
      </c>
      <c r="H1667" s="4" t="s">
        <v>1055</v>
      </c>
      <c r="I1667" s="4" t="str">
        <f>VLOOKUP(A1667,Effectif!B:J,6,0)</f>
        <v>Chloé BERTRAND</v>
      </c>
      <c r="J1667" s="4" t="str">
        <f>VLOOKUP(A1667,Effectif!B:J,8,0)</f>
        <v>Error PDL</v>
      </c>
    </row>
    <row r="1668" spans="1:10" x14ac:dyDescent="0.25">
      <c r="A1668" s="4" t="s">
        <v>443</v>
      </c>
      <c r="B1668" s="4">
        <v>1034868223</v>
      </c>
      <c r="C1668" s="4" t="s">
        <v>1069</v>
      </c>
      <c r="D1668" s="59">
        <v>120.6</v>
      </c>
      <c r="E1668" s="7">
        <v>44928.67083333333</v>
      </c>
      <c r="F1668" s="5" t="s">
        <v>6</v>
      </c>
      <c r="G1668" s="4" t="s">
        <v>1054</v>
      </c>
      <c r="H1668" s="4" t="s">
        <v>1055</v>
      </c>
      <c r="I1668" s="4" t="str">
        <f>VLOOKUP(A1668,Effectif!B:J,6,0)</f>
        <v>Chloé BERTRAND</v>
      </c>
      <c r="J1668" s="4" t="str">
        <f>VLOOKUP(A1668,Effectif!B:J,8,0)</f>
        <v>Error PDL</v>
      </c>
    </row>
    <row r="1669" spans="1:10" x14ac:dyDescent="0.25">
      <c r="A1669" s="4" t="s">
        <v>443</v>
      </c>
      <c r="B1669" s="4">
        <v>1034862753</v>
      </c>
      <c r="C1669" s="4" t="s">
        <v>1071</v>
      </c>
      <c r="D1669" s="59">
        <v>173.76999999999998</v>
      </c>
      <c r="E1669" s="7">
        <v>44928.565972222219</v>
      </c>
      <c r="F1669" s="5" t="s">
        <v>7</v>
      </c>
      <c r="G1669" s="4" t="s">
        <v>1057</v>
      </c>
      <c r="H1669" s="4" t="s">
        <v>1055</v>
      </c>
      <c r="I1669" s="4" t="str">
        <f>VLOOKUP(A1669,Effectif!B:J,6,0)</f>
        <v>Chloé BERTRAND</v>
      </c>
      <c r="J1669" s="4" t="str">
        <f>VLOOKUP(A1669,Effectif!B:J,8,0)</f>
        <v>Error PDL</v>
      </c>
    </row>
    <row r="1670" spans="1:10" x14ac:dyDescent="0.25">
      <c r="A1670" s="4" t="s">
        <v>443</v>
      </c>
      <c r="B1670" s="4">
        <v>1034844590</v>
      </c>
      <c r="C1670" s="4" t="s">
        <v>1056</v>
      </c>
      <c r="D1670" s="59">
        <v>88.12</v>
      </c>
      <c r="E1670" s="7">
        <v>44928.556944444441</v>
      </c>
      <c r="F1670" s="5" t="s">
        <v>6</v>
      </c>
      <c r="G1670" s="4" t="s">
        <v>1059</v>
      </c>
      <c r="H1670" s="4" t="s">
        <v>1055</v>
      </c>
      <c r="I1670" s="4" t="str">
        <f>VLOOKUP(A1670,Effectif!B:J,6,0)</f>
        <v>Chloé BERTRAND</v>
      </c>
      <c r="J1670" s="4" t="str">
        <f>VLOOKUP(A1670,Effectif!B:J,8,0)</f>
        <v>Error PDL</v>
      </c>
    </row>
    <row r="1671" spans="1:10" x14ac:dyDescent="0.25">
      <c r="A1671" s="4" t="s">
        <v>443</v>
      </c>
      <c r="B1671" s="4">
        <v>1034850036</v>
      </c>
      <c r="C1671" s="4" t="s">
        <v>1060</v>
      </c>
      <c r="D1671" s="59">
        <v>223.97</v>
      </c>
      <c r="E1671" s="7">
        <v>44928.6</v>
      </c>
      <c r="F1671" s="5" t="s">
        <v>6</v>
      </c>
      <c r="G1671" s="4" t="s">
        <v>1061</v>
      </c>
      <c r="H1671" s="4" t="s">
        <v>1055</v>
      </c>
      <c r="I1671" s="4" t="str">
        <f>VLOOKUP(A1671,Effectif!B:J,6,0)</f>
        <v>Chloé BERTRAND</v>
      </c>
      <c r="J1671" s="4" t="str">
        <f>VLOOKUP(A1671,Effectif!B:J,8,0)</f>
        <v>Error PDL</v>
      </c>
    </row>
    <row r="1672" spans="1:10" x14ac:dyDescent="0.25">
      <c r="A1672" s="4" t="s">
        <v>443</v>
      </c>
      <c r="B1672" s="4">
        <v>1034846320</v>
      </c>
      <c r="C1672" s="4" t="s">
        <v>1056</v>
      </c>
      <c r="D1672" s="59">
        <v>151.04</v>
      </c>
      <c r="E1672" s="7">
        <v>44928.665972222225</v>
      </c>
      <c r="F1672" s="5" t="s">
        <v>6</v>
      </c>
      <c r="G1672" s="4" t="s">
        <v>1062</v>
      </c>
      <c r="H1672" s="4" t="s">
        <v>1055</v>
      </c>
      <c r="I1672" s="4" t="str">
        <f>VLOOKUP(A1672,Effectif!B:J,6,0)</f>
        <v>Chloé BERTRAND</v>
      </c>
      <c r="J1672" s="4" t="str">
        <f>VLOOKUP(A1672,Effectif!B:J,8,0)</f>
        <v>Error PDL</v>
      </c>
    </row>
    <row r="1673" spans="1:10" x14ac:dyDescent="0.25">
      <c r="A1673" s="4" t="s">
        <v>443</v>
      </c>
      <c r="B1673" s="4">
        <v>1034863248</v>
      </c>
      <c r="C1673" s="4" t="s">
        <v>1071</v>
      </c>
      <c r="D1673" s="59">
        <v>89</v>
      </c>
      <c r="E1673" s="7">
        <v>44928.557638888888</v>
      </c>
      <c r="F1673" s="5" t="s">
        <v>6</v>
      </c>
      <c r="G1673" s="4" t="s">
        <v>1063</v>
      </c>
      <c r="H1673" s="4" t="s">
        <v>1055</v>
      </c>
      <c r="I1673" s="4" t="str">
        <f>VLOOKUP(A1673,Effectif!B:J,6,0)</f>
        <v>Chloé BERTRAND</v>
      </c>
      <c r="J1673" s="4" t="str">
        <f>VLOOKUP(A1673,Effectif!B:J,8,0)</f>
        <v>Error PDL</v>
      </c>
    </row>
    <row r="1674" spans="1:10" x14ac:dyDescent="0.25">
      <c r="A1674" s="4" t="s">
        <v>443</v>
      </c>
      <c r="B1674" s="4">
        <v>1034858014</v>
      </c>
      <c r="C1674" s="4" t="s">
        <v>1067</v>
      </c>
      <c r="D1674" s="59">
        <v>133.07</v>
      </c>
      <c r="E1674" s="7">
        <v>45324.536805555559</v>
      </c>
      <c r="F1674" s="5" t="s">
        <v>6</v>
      </c>
      <c r="G1674" s="4" t="s">
        <v>1064</v>
      </c>
      <c r="H1674" s="4" t="s">
        <v>1055</v>
      </c>
      <c r="I1674" s="4" t="str">
        <f>VLOOKUP(A1674,Effectif!B:J,6,0)</f>
        <v>Chloé BERTRAND</v>
      </c>
      <c r="J1674" s="4" t="str">
        <f>VLOOKUP(A1674,Effectif!B:J,8,0)</f>
        <v>Error PDL</v>
      </c>
    </row>
    <row r="1675" spans="1:10" x14ac:dyDescent="0.25">
      <c r="A1675" s="4" t="s">
        <v>443</v>
      </c>
      <c r="B1675" s="4">
        <v>1034860126</v>
      </c>
      <c r="C1675" s="4" t="s">
        <v>1069</v>
      </c>
      <c r="D1675" s="59">
        <v>175.75</v>
      </c>
      <c r="E1675" s="7">
        <v>45324.457638888889</v>
      </c>
      <c r="F1675" s="5" t="s">
        <v>6</v>
      </c>
      <c r="G1675" s="4" t="s">
        <v>1065</v>
      </c>
      <c r="H1675" s="4" t="s">
        <v>1055</v>
      </c>
      <c r="I1675" s="4" t="str">
        <f>VLOOKUP(A1675,Effectif!B:J,6,0)</f>
        <v>Chloé BERTRAND</v>
      </c>
      <c r="J1675" s="4" t="str">
        <f>VLOOKUP(A1675,Effectif!B:J,8,0)</f>
        <v>Error PDL</v>
      </c>
    </row>
    <row r="1676" spans="1:10" x14ac:dyDescent="0.25">
      <c r="A1676" s="4" t="s">
        <v>443</v>
      </c>
      <c r="B1676" s="4">
        <v>1034868101</v>
      </c>
      <c r="C1676" s="4" t="s">
        <v>1067</v>
      </c>
      <c r="D1676" s="59">
        <v>224</v>
      </c>
      <c r="E1676" s="7">
        <v>45324.788888888892</v>
      </c>
      <c r="F1676" s="5" t="s">
        <v>6</v>
      </c>
      <c r="G1676" s="4" t="s">
        <v>1066</v>
      </c>
      <c r="H1676" s="4" t="s">
        <v>1055</v>
      </c>
      <c r="I1676" s="4" t="str">
        <f>VLOOKUP(A1676,Effectif!B:J,6,0)</f>
        <v>Chloé BERTRAND</v>
      </c>
      <c r="J1676" s="4" t="str">
        <f>VLOOKUP(A1676,Effectif!B:J,8,0)</f>
        <v>Error PDL</v>
      </c>
    </row>
    <row r="1677" spans="1:10" x14ac:dyDescent="0.25">
      <c r="A1677" s="4" t="s">
        <v>443</v>
      </c>
      <c r="B1677" s="4">
        <v>1034862542</v>
      </c>
      <c r="C1677" s="4" t="s">
        <v>1071</v>
      </c>
      <c r="D1677" s="59">
        <v>126</v>
      </c>
      <c r="E1677" s="7">
        <v>45324.692361111112</v>
      </c>
      <c r="F1677" s="5" t="s">
        <v>6</v>
      </c>
      <c r="G1677" s="4" t="s">
        <v>1068</v>
      </c>
      <c r="H1677" s="4" t="s">
        <v>1055</v>
      </c>
      <c r="I1677" s="4" t="str">
        <f>VLOOKUP(A1677,Effectif!B:J,6,0)</f>
        <v>Chloé BERTRAND</v>
      </c>
      <c r="J1677" s="4" t="str">
        <f>VLOOKUP(A1677,Effectif!B:J,8,0)</f>
        <v>Error PDL</v>
      </c>
    </row>
    <row r="1678" spans="1:10" x14ac:dyDescent="0.25">
      <c r="A1678" s="4" t="s">
        <v>443</v>
      </c>
      <c r="B1678" s="4">
        <v>1034857786</v>
      </c>
      <c r="C1678" s="4" t="s">
        <v>1071</v>
      </c>
      <c r="D1678" s="59">
        <v>220</v>
      </c>
      <c r="E1678" s="7">
        <v>45324.457638888889</v>
      </c>
      <c r="F1678" s="5" t="s">
        <v>7</v>
      </c>
      <c r="G1678" s="4" t="s">
        <v>1070</v>
      </c>
      <c r="H1678" s="4" t="s">
        <v>1055</v>
      </c>
      <c r="I1678" s="4" t="str">
        <f>VLOOKUP(A1678,Effectif!B:J,6,0)</f>
        <v>Chloé BERTRAND</v>
      </c>
      <c r="J1678" s="4" t="str">
        <f>VLOOKUP(A1678,Effectif!B:J,8,0)</f>
        <v>Error PDL</v>
      </c>
    </row>
    <row r="1679" spans="1:10" x14ac:dyDescent="0.25">
      <c r="A1679" s="4" t="s">
        <v>443</v>
      </c>
      <c r="B1679" s="4">
        <v>1034856226</v>
      </c>
      <c r="C1679" s="4" t="s">
        <v>1081</v>
      </c>
      <c r="D1679" s="59">
        <v>99.56</v>
      </c>
      <c r="E1679" s="7">
        <v>45324.484027777777</v>
      </c>
      <c r="F1679" s="5" t="s">
        <v>6</v>
      </c>
      <c r="G1679" s="4" t="s">
        <v>1072</v>
      </c>
      <c r="H1679" s="4" t="s">
        <v>1055</v>
      </c>
      <c r="I1679" s="4" t="str">
        <f>VLOOKUP(A1679,Effectif!B:J,6,0)</f>
        <v>Chloé BERTRAND</v>
      </c>
      <c r="J1679" s="4" t="str">
        <f>VLOOKUP(A1679,Effectif!B:J,8,0)</f>
        <v>Error PDL</v>
      </c>
    </row>
    <row r="1680" spans="1:10" x14ac:dyDescent="0.25">
      <c r="A1680" s="4" t="s">
        <v>443</v>
      </c>
      <c r="B1680" s="4">
        <v>1034864344</v>
      </c>
      <c r="C1680" s="4" t="s">
        <v>1071</v>
      </c>
      <c r="D1680" s="59">
        <v>278</v>
      </c>
      <c r="E1680" s="7">
        <v>45324.574305555558</v>
      </c>
      <c r="F1680" s="5" t="s">
        <v>6</v>
      </c>
      <c r="G1680" s="4" t="s">
        <v>1073</v>
      </c>
      <c r="H1680" s="4" t="s">
        <v>1055</v>
      </c>
      <c r="I1680" s="4" t="str">
        <f>VLOOKUP(A1680,Effectif!B:J,6,0)</f>
        <v>Chloé BERTRAND</v>
      </c>
      <c r="J1680" s="4" t="str">
        <f>VLOOKUP(A1680,Effectif!B:J,8,0)</f>
        <v>Error PDL</v>
      </c>
    </row>
    <row r="1681" spans="1:10" x14ac:dyDescent="0.25">
      <c r="A1681" s="4" t="s">
        <v>443</v>
      </c>
      <c r="B1681" s="4">
        <v>1034857146</v>
      </c>
      <c r="C1681" s="4" t="s">
        <v>1071</v>
      </c>
      <c r="D1681" s="59">
        <v>223</v>
      </c>
      <c r="E1681" s="7">
        <v>45324.609027777777</v>
      </c>
      <c r="F1681" s="5" t="s">
        <v>7</v>
      </c>
      <c r="G1681" s="4" t="s">
        <v>1074</v>
      </c>
      <c r="H1681" s="4" t="s">
        <v>1055</v>
      </c>
      <c r="I1681" s="4" t="str">
        <f>VLOOKUP(A1681,Effectif!B:J,6,0)</f>
        <v>Chloé BERTRAND</v>
      </c>
      <c r="J1681" s="4" t="str">
        <f>VLOOKUP(A1681,Effectif!B:J,8,0)</f>
        <v>Error PDL</v>
      </c>
    </row>
    <row r="1682" spans="1:10" x14ac:dyDescent="0.25">
      <c r="A1682" s="4" t="s">
        <v>443</v>
      </c>
      <c r="B1682" s="4">
        <v>1034867777</v>
      </c>
      <c r="C1682" s="4" t="s">
        <v>1071</v>
      </c>
      <c r="D1682" s="59">
        <v>132</v>
      </c>
      <c r="E1682" s="7">
        <v>45324.677083333336</v>
      </c>
      <c r="F1682" s="5" t="s">
        <v>6</v>
      </c>
      <c r="G1682" s="4" t="s">
        <v>1075</v>
      </c>
      <c r="H1682" s="4" t="s">
        <v>1055</v>
      </c>
      <c r="I1682" s="4" t="str">
        <f>VLOOKUP(A1682,Effectif!B:J,6,0)</f>
        <v>Chloé BERTRAND</v>
      </c>
      <c r="J1682" s="4" t="str">
        <f>VLOOKUP(A1682,Effectif!B:J,8,0)</f>
        <v>Error PDL</v>
      </c>
    </row>
    <row r="1683" spans="1:10" x14ac:dyDescent="0.25">
      <c r="A1683" s="4" t="s">
        <v>443</v>
      </c>
      <c r="B1683" s="4">
        <v>1034864589</v>
      </c>
      <c r="C1683" s="4" t="s">
        <v>1067</v>
      </c>
      <c r="D1683" s="59">
        <v>148</v>
      </c>
      <c r="E1683" s="7">
        <v>45324.745138888888</v>
      </c>
      <c r="F1683" s="5" t="s">
        <v>6</v>
      </c>
      <c r="G1683" s="4" t="s">
        <v>1076</v>
      </c>
      <c r="H1683" s="4" t="s">
        <v>1055</v>
      </c>
      <c r="I1683" s="4" t="str">
        <f>VLOOKUP(A1683,Effectif!B:J,6,0)</f>
        <v>Chloé BERTRAND</v>
      </c>
      <c r="J1683" s="4" t="str">
        <f>VLOOKUP(A1683,Effectif!B:J,8,0)</f>
        <v>Error PDL</v>
      </c>
    </row>
    <row r="1684" spans="1:10" x14ac:dyDescent="0.25">
      <c r="A1684" s="4" t="s">
        <v>443</v>
      </c>
      <c r="B1684" s="4">
        <v>1034848683</v>
      </c>
      <c r="C1684" s="5" t="s">
        <v>1082</v>
      </c>
      <c r="D1684" s="59">
        <v>219.38</v>
      </c>
      <c r="E1684" s="7">
        <v>45324.436805555553</v>
      </c>
      <c r="F1684" s="5" t="s">
        <v>6</v>
      </c>
      <c r="G1684" s="4" t="s">
        <v>1077</v>
      </c>
      <c r="H1684" s="4" t="s">
        <v>1055</v>
      </c>
      <c r="I1684" s="4" t="str">
        <f>VLOOKUP(A1684,Effectif!B:J,6,0)</f>
        <v>Chloé BERTRAND</v>
      </c>
      <c r="J1684" s="4" t="str">
        <f>VLOOKUP(A1684,Effectif!B:J,8,0)</f>
        <v>Error PDL</v>
      </c>
    </row>
    <row r="1685" spans="1:10" x14ac:dyDescent="0.25">
      <c r="A1685" s="4" t="s">
        <v>443</v>
      </c>
      <c r="B1685" s="4">
        <v>1034866605</v>
      </c>
      <c r="C1685" s="5" t="s">
        <v>1082</v>
      </c>
      <c r="D1685" s="59">
        <v>89</v>
      </c>
      <c r="E1685" s="7">
        <v>45324.442361111112</v>
      </c>
      <c r="F1685" s="5" t="s">
        <v>6</v>
      </c>
      <c r="G1685" s="4" t="s">
        <v>1078</v>
      </c>
      <c r="H1685" s="4" t="s">
        <v>1055</v>
      </c>
      <c r="I1685" s="4" t="str">
        <f>VLOOKUP(A1685,Effectif!B:J,6,0)</f>
        <v>Chloé BERTRAND</v>
      </c>
      <c r="J1685" s="4" t="str">
        <f>VLOOKUP(A1685,Effectif!B:J,8,0)</f>
        <v>Error PDL</v>
      </c>
    </row>
    <row r="1686" spans="1:10" x14ac:dyDescent="0.25">
      <c r="A1686" s="4" t="s">
        <v>443</v>
      </c>
      <c r="B1686" s="4">
        <v>1034856762</v>
      </c>
      <c r="C1686" s="5" t="s">
        <v>1082</v>
      </c>
      <c r="D1686" s="59">
        <v>148</v>
      </c>
      <c r="E1686" s="7">
        <v>45324.506944444445</v>
      </c>
      <c r="F1686" s="5" t="s">
        <v>6</v>
      </c>
      <c r="G1686" s="4" t="s">
        <v>1079</v>
      </c>
      <c r="H1686" s="4" t="s">
        <v>1055</v>
      </c>
      <c r="I1686" s="4" t="str">
        <f>VLOOKUP(A1686,Effectif!B:J,6,0)</f>
        <v>Chloé BERTRAND</v>
      </c>
      <c r="J1686" s="4" t="str">
        <f>VLOOKUP(A1686,Effectif!B:J,8,0)</f>
        <v>Error PDL</v>
      </c>
    </row>
    <row r="1687" spans="1:10" x14ac:dyDescent="0.25">
      <c r="A1687" s="4" t="s">
        <v>443</v>
      </c>
      <c r="B1687" s="4">
        <v>1034862133</v>
      </c>
      <c r="C1687" s="5" t="s">
        <v>1082</v>
      </c>
      <c r="D1687" s="59">
        <v>292.43</v>
      </c>
      <c r="E1687" s="7">
        <v>45324.720833333333</v>
      </c>
      <c r="F1687" s="5" t="s">
        <v>7</v>
      </c>
      <c r="G1687" s="4" t="s">
        <v>1080</v>
      </c>
      <c r="H1687" s="4" t="s">
        <v>1055</v>
      </c>
      <c r="I1687" s="4" t="str">
        <f>VLOOKUP(A1687,Effectif!B:J,6,0)</f>
        <v>Chloé BERTRAND</v>
      </c>
      <c r="J1687" s="4" t="str">
        <f>VLOOKUP(A1687,Effectif!B:J,8,0)</f>
        <v>Error PDL</v>
      </c>
    </row>
    <row r="1688" spans="1:10" x14ac:dyDescent="0.25">
      <c r="A1688" s="4" t="s">
        <v>443</v>
      </c>
      <c r="B1688" s="4">
        <v>1034843032</v>
      </c>
      <c r="C1688" s="5" t="s">
        <v>1082</v>
      </c>
      <c r="D1688" s="59">
        <v>76</v>
      </c>
      <c r="E1688" s="7">
        <v>45324.501388888886</v>
      </c>
      <c r="F1688" s="5" t="s">
        <v>6</v>
      </c>
      <c r="G1688" s="4" t="s">
        <v>1054</v>
      </c>
      <c r="H1688" s="4" t="s">
        <v>1055</v>
      </c>
      <c r="I1688" s="4" t="str">
        <f>VLOOKUP(A1688,Effectif!B:J,6,0)</f>
        <v>Chloé BERTRAND</v>
      </c>
      <c r="J1688" s="4" t="str">
        <f>VLOOKUP(A1688,Effectif!B:J,8,0)</f>
        <v>Error PDL</v>
      </c>
    </row>
    <row r="1689" spans="1:10" x14ac:dyDescent="0.25">
      <c r="A1689" s="4" t="s">
        <v>443</v>
      </c>
      <c r="B1689" s="4">
        <v>1034856849</v>
      </c>
      <c r="C1689" s="5" t="s">
        <v>1082</v>
      </c>
      <c r="D1689" s="59">
        <v>131.81</v>
      </c>
      <c r="E1689" s="7">
        <v>45324.440972222219</v>
      </c>
      <c r="F1689" s="5" t="s">
        <v>7</v>
      </c>
      <c r="G1689" s="4" t="s">
        <v>1057</v>
      </c>
      <c r="H1689" s="4" t="s">
        <v>1055</v>
      </c>
      <c r="I1689" s="4" t="str">
        <f>VLOOKUP(A1689,Effectif!B:J,6,0)</f>
        <v>Chloé BERTRAND</v>
      </c>
      <c r="J1689" s="4" t="str">
        <f>VLOOKUP(A1689,Effectif!B:J,8,0)</f>
        <v>Error PDL</v>
      </c>
    </row>
    <row r="1690" spans="1:10" x14ac:dyDescent="0.25">
      <c r="A1690" s="4" t="s">
        <v>443</v>
      </c>
      <c r="B1690" s="4">
        <v>1034858927</v>
      </c>
      <c r="C1690" s="4" t="s">
        <v>1081</v>
      </c>
      <c r="D1690" s="59">
        <v>186</v>
      </c>
      <c r="E1690" s="7">
        <v>45324.447916666664</v>
      </c>
      <c r="F1690" s="5" t="s">
        <v>6</v>
      </c>
      <c r="G1690" s="4" t="s">
        <v>1059</v>
      </c>
      <c r="H1690" s="4" t="s">
        <v>1055</v>
      </c>
      <c r="I1690" s="4" t="str">
        <f>VLOOKUP(A1690,Effectif!B:J,6,0)</f>
        <v>Chloé BERTRAND</v>
      </c>
      <c r="J1690" s="4" t="str">
        <f>VLOOKUP(A1690,Effectif!B:J,8,0)</f>
        <v>Error PDL</v>
      </c>
    </row>
    <row r="1691" spans="1:10" x14ac:dyDescent="0.25">
      <c r="A1691" s="4" t="s">
        <v>443</v>
      </c>
      <c r="B1691" s="4">
        <v>1034857616</v>
      </c>
      <c r="C1691" s="4" t="s">
        <v>1056</v>
      </c>
      <c r="D1691" s="59">
        <v>206</v>
      </c>
      <c r="E1691" s="7">
        <v>45324.515277777777</v>
      </c>
      <c r="F1691" s="5" t="s">
        <v>6</v>
      </c>
      <c r="G1691" s="4" t="s">
        <v>1061</v>
      </c>
      <c r="H1691" s="4" t="s">
        <v>1055</v>
      </c>
      <c r="I1691" s="4" t="str">
        <f>VLOOKUP(A1691,Effectif!B:J,6,0)</f>
        <v>Chloé BERTRAND</v>
      </c>
      <c r="J1691" s="4" t="str">
        <f>VLOOKUP(A1691,Effectif!B:J,8,0)</f>
        <v>Error PDL</v>
      </c>
    </row>
    <row r="1692" spans="1:10" x14ac:dyDescent="0.25">
      <c r="A1692" s="4" t="s">
        <v>443</v>
      </c>
      <c r="B1692" s="4">
        <v>1034846502</v>
      </c>
      <c r="C1692" s="25" t="s">
        <v>1058</v>
      </c>
      <c r="D1692" s="59">
        <v>164</v>
      </c>
      <c r="E1692" s="7">
        <v>45324.775694444441</v>
      </c>
      <c r="F1692" s="5" t="s">
        <v>6</v>
      </c>
      <c r="G1692" s="4" t="s">
        <v>1062</v>
      </c>
      <c r="H1692" s="4" t="s">
        <v>1055</v>
      </c>
      <c r="I1692" s="4" t="str">
        <f>VLOOKUP(A1692,Effectif!B:J,6,0)</f>
        <v>Chloé BERTRAND</v>
      </c>
      <c r="J1692" s="4" t="str">
        <f>VLOOKUP(A1692,Effectif!B:J,8,0)</f>
        <v>Error PDL</v>
      </c>
    </row>
    <row r="1693" spans="1:10" x14ac:dyDescent="0.25">
      <c r="A1693" s="4" t="s">
        <v>443</v>
      </c>
      <c r="B1693" s="4">
        <v>1034858528</v>
      </c>
      <c r="C1693" s="4" t="s">
        <v>1060</v>
      </c>
      <c r="D1693" s="59">
        <v>94.38</v>
      </c>
      <c r="E1693" s="7">
        <v>45324.47152777778</v>
      </c>
      <c r="F1693" s="5" t="s">
        <v>6</v>
      </c>
      <c r="G1693" s="4" t="s">
        <v>1063</v>
      </c>
      <c r="H1693" s="4" t="s">
        <v>1055</v>
      </c>
      <c r="I1693" s="4" t="str">
        <f>VLOOKUP(A1693,Effectif!B:J,6,0)</f>
        <v>Chloé BERTRAND</v>
      </c>
      <c r="J1693" s="4" t="str">
        <f>VLOOKUP(A1693,Effectif!B:J,8,0)</f>
        <v>Error PDL</v>
      </c>
    </row>
    <row r="1694" spans="1:10" x14ac:dyDescent="0.25">
      <c r="A1694" s="4" t="s">
        <v>443</v>
      </c>
      <c r="B1694" s="4">
        <v>1034863756</v>
      </c>
      <c r="C1694" s="4" t="s">
        <v>1053</v>
      </c>
      <c r="D1694" s="59">
        <v>171</v>
      </c>
      <c r="E1694" s="7">
        <v>45324.446527777778</v>
      </c>
      <c r="F1694" s="5" t="s">
        <v>6</v>
      </c>
      <c r="G1694" s="4" t="s">
        <v>1064</v>
      </c>
      <c r="H1694" s="4" t="s">
        <v>1055</v>
      </c>
      <c r="I1694" s="4" t="str">
        <f>VLOOKUP(A1694,Effectif!B:J,6,0)</f>
        <v>Chloé BERTRAND</v>
      </c>
      <c r="J1694" s="4" t="str">
        <f>VLOOKUP(A1694,Effectif!B:J,8,0)</f>
        <v>Error PDL</v>
      </c>
    </row>
    <row r="1695" spans="1:10" x14ac:dyDescent="0.25">
      <c r="A1695" s="4" t="s">
        <v>443</v>
      </c>
      <c r="B1695" s="4">
        <v>1034868482</v>
      </c>
      <c r="C1695" s="25" t="s">
        <v>1058</v>
      </c>
      <c r="D1695" s="59">
        <v>87</v>
      </c>
      <c r="E1695" s="7">
        <v>45324.71875</v>
      </c>
      <c r="F1695" s="5" t="s">
        <v>6</v>
      </c>
      <c r="G1695" s="4" t="s">
        <v>1065</v>
      </c>
      <c r="H1695" s="4" t="s">
        <v>1055</v>
      </c>
      <c r="I1695" s="4" t="str">
        <f>VLOOKUP(A1695,Effectif!B:J,6,0)</f>
        <v>Chloé BERTRAND</v>
      </c>
      <c r="J1695" s="4" t="str">
        <f>VLOOKUP(A1695,Effectif!B:J,8,0)</f>
        <v>Error PDL</v>
      </c>
    </row>
    <row r="1696" spans="1:10" x14ac:dyDescent="0.25">
      <c r="A1696" s="4" t="s">
        <v>443</v>
      </c>
      <c r="B1696" s="4">
        <v>1034850843</v>
      </c>
      <c r="C1696" s="4" t="s">
        <v>1053</v>
      </c>
      <c r="D1696" s="59">
        <v>134.94</v>
      </c>
      <c r="E1696" s="7">
        <v>45324.64166666667</v>
      </c>
      <c r="F1696" s="5" t="s">
        <v>6</v>
      </c>
      <c r="G1696" s="4" t="s">
        <v>1066</v>
      </c>
      <c r="H1696" s="4" t="s">
        <v>1055</v>
      </c>
      <c r="I1696" s="4" t="str">
        <f>VLOOKUP(A1696,Effectif!B:J,6,0)</f>
        <v>Chloé BERTRAND</v>
      </c>
      <c r="J1696" s="4" t="str">
        <f>VLOOKUP(A1696,Effectif!B:J,8,0)</f>
        <v>Error PDL</v>
      </c>
    </row>
    <row r="1697" spans="1:10" x14ac:dyDescent="0.25">
      <c r="A1697" s="4" t="s">
        <v>443</v>
      </c>
      <c r="B1697" s="4">
        <v>1034855900</v>
      </c>
      <c r="C1697" s="4" t="s">
        <v>1053</v>
      </c>
      <c r="D1697" s="59">
        <v>366</v>
      </c>
      <c r="E1697" s="7">
        <v>45324.789583333331</v>
      </c>
      <c r="F1697" s="5" t="s">
        <v>6</v>
      </c>
      <c r="G1697" s="4" t="s">
        <v>1068</v>
      </c>
      <c r="H1697" s="4" t="s">
        <v>1055</v>
      </c>
      <c r="I1697" s="4" t="str">
        <f>VLOOKUP(A1697,Effectif!B:J,6,0)</f>
        <v>Chloé BERTRAND</v>
      </c>
      <c r="J1697" s="4" t="str">
        <f>VLOOKUP(A1697,Effectif!B:J,8,0)</f>
        <v>Error PDL</v>
      </c>
    </row>
    <row r="1698" spans="1:10" x14ac:dyDescent="0.25">
      <c r="A1698" s="4" t="s">
        <v>443</v>
      </c>
      <c r="B1698" s="4">
        <v>1034863087</v>
      </c>
      <c r="C1698" s="4" t="s">
        <v>1060</v>
      </c>
      <c r="D1698" s="59">
        <v>150.87</v>
      </c>
      <c r="E1698" s="7">
        <v>45324.648611111108</v>
      </c>
      <c r="F1698" s="5" t="s">
        <v>6</v>
      </c>
      <c r="G1698" s="4" t="s">
        <v>1070</v>
      </c>
      <c r="H1698" s="4" t="s">
        <v>1055</v>
      </c>
      <c r="I1698" s="4" t="str">
        <f>VLOOKUP(A1698,Effectif!B:J,6,0)</f>
        <v>Chloé BERTRAND</v>
      </c>
      <c r="J1698" s="4" t="str">
        <f>VLOOKUP(A1698,Effectif!B:J,8,0)</f>
        <v>Error PDL</v>
      </c>
    </row>
    <row r="1699" spans="1:10" x14ac:dyDescent="0.25">
      <c r="A1699" s="4" t="s">
        <v>443</v>
      </c>
      <c r="B1699" s="4">
        <v>1034851993</v>
      </c>
      <c r="C1699" s="4" t="s">
        <v>1067</v>
      </c>
      <c r="D1699" s="59">
        <v>221</v>
      </c>
      <c r="E1699" s="7">
        <v>45324.497916666667</v>
      </c>
      <c r="F1699" s="5" t="s">
        <v>6</v>
      </c>
      <c r="G1699" s="4" t="s">
        <v>1072</v>
      </c>
      <c r="H1699" s="4" t="s">
        <v>1055</v>
      </c>
      <c r="I1699" s="4" t="str">
        <f>VLOOKUP(A1699,Effectif!B:J,6,0)</f>
        <v>Chloé BERTRAND</v>
      </c>
      <c r="J1699" s="4" t="str">
        <f>VLOOKUP(A1699,Effectif!B:J,8,0)</f>
        <v>Error PDL</v>
      </c>
    </row>
    <row r="1700" spans="1:10" x14ac:dyDescent="0.25">
      <c r="A1700" s="4" t="s">
        <v>443</v>
      </c>
      <c r="B1700" s="4">
        <v>1034866114</v>
      </c>
      <c r="C1700" s="4" t="s">
        <v>1069</v>
      </c>
      <c r="D1700" s="59">
        <v>225</v>
      </c>
      <c r="E1700" s="7">
        <v>45324.451388888891</v>
      </c>
      <c r="F1700" s="5" t="s">
        <v>6</v>
      </c>
      <c r="G1700" s="4" t="s">
        <v>1073</v>
      </c>
      <c r="H1700" s="4" t="s">
        <v>1055</v>
      </c>
      <c r="I1700" s="4" t="str">
        <f>VLOOKUP(A1700,Effectif!B:J,6,0)</f>
        <v>Chloé BERTRAND</v>
      </c>
      <c r="J1700" s="4" t="str">
        <f>VLOOKUP(A1700,Effectif!B:J,8,0)</f>
        <v>Error PDL</v>
      </c>
    </row>
    <row r="1701" spans="1:10" x14ac:dyDescent="0.25">
      <c r="A1701" s="4" t="s">
        <v>443</v>
      </c>
      <c r="B1701" s="4">
        <v>1034855535</v>
      </c>
      <c r="C1701" s="4" t="s">
        <v>1071</v>
      </c>
      <c r="D1701" s="59">
        <v>139.71</v>
      </c>
      <c r="E1701" s="7">
        <v>45324.49722222222</v>
      </c>
      <c r="F1701" s="5" t="s">
        <v>6</v>
      </c>
      <c r="G1701" s="4" t="s">
        <v>1074</v>
      </c>
      <c r="H1701" s="4" t="s">
        <v>1055</v>
      </c>
      <c r="I1701" s="4" t="str">
        <f>VLOOKUP(A1701,Effectif!B:J,6,0)</f>
        <v>Chloé BERTRAND</v>
      </c>
      <c r="J1701" s="4" t="str">
        <f>VLOOKUP(A1701,Effectif!B:J,8,0)</f>
        <v>Error PDL</v>
      </c>
    </row>
    <row r="1702" spans="1:10" x14ac:dyDescent="0.25">
      <c r="A1702" s="4" t="s">
        <v>443</v>
      </c>
      <c r="B1702" s="4">
        <v>1034842099</v>
      </c>
      <c r="C1702" s="4" t="s">
        <v>1056</v>
      </c>
      <c r="D1702" s="59">
        <v>115</v>
      </c>
      <c r="E1702" s="7">
        <v>45324.459722222222</v>
      </c>
      <c r="F1702" s="5" t="s">
        <v>6</v>
      </c>
      <c r="G1702" s="4" t="s">
        <v>1075</v>
      </c>
      <c r="H1702" s="4" t="s">
        <v>1055</v>
      </c>
      <c r="I1702" s="4" t="str">
        <f>VLOOKUP(A1702,Effectif!B:J,6,0)</f>
        <v>Chloé BERTRAND</v>
      </c>
      <c r="J1702" s="4" t="str">
        <f>VLOOKUP(A1702,Effectif!B:J,8,0)</f>
        <v>Error PDL</v>
      </c>
    </row>
    <row r="1703" spans="1:10" x14ac:dyDescent="0.25">
      <c r="A1703" s="4" t="s">
        <v>443</v>
      </c>
      <c r="B1703" s="4">
        <v>1034845988</v>
      </c>
      <c r="C1703" s="4" t="s">
        <v>1060</v>
      </c>
      <c r="D1703" s="59">
        <v>631.23</v>
      </c>
      <c r="E1703" s="7">
        <v>45324.480555555558</v>
      </c>
      <c r="F1703" s="5" t="s">
        <v>6</v>
      </c>
      <c r="G1703" s="4" t="s">
        <v>1076</v>
      </c>
      <c r="H1703" s="4" t="s">
        <v>1055</v>
      </c>
      <c r="I1703" s="4" t="str">
        <f>VLOOKUP(A1703,Effectif!B:J,6,0)</f>
        <v>Chloé BERTRAND</v>
      </c>
      <c r="J1703" s="4" t="str">
        <f>VLOOKUP(A1703,Effectif!B:J,8,0)</f>
        <v>Error PDL</v>
      </c>
    </row>
    <row r="1704" spans="1:10" x14ac:dyDescent="0.25">
      <c r="A1704" s="4" t="s">
        <v>443</v>
      </c>
      <c r="B1704" s="4">
        <v>1034855311</v>
      </c>
      <c r="C1704" s="4" t="s">
        <v>1056</v>
      </c>
      <c r="D1704" s="59">
        <v>235.91</v>
      </c>
      <c r="E1704" s="7">
        <v>45324.456944444442</v>
      </c>
      <c r="F1704" s="5" t="s">
        <v>6</v>
      </c>
      <c r="G1704" s="4" t="s">
        <v>1077</v>
      </c>
      <c r="H1704" s="4" t="s">
        <v>1055</v>
      </c>
      <c r="I1704" s="4" t="str">
        <f>VLOOKUP(A1704,Effectif!B:J,6,0)</f>
        <v>Chloé BERTRAND</v>
      </c>
      <c r="J1704" s="4" t="str">
        <f>VLOOKUP(A1704,Effectif!B:J,8,0)</f>
        <v>Error PDL</v>
      </c>
    </row>
    <row r="1705" spans="1:10" x14ac:dyDescent="0.25">
      <c r="A1705" s="4" t="s">
        <v>443</v>
      </c>
      <c r="B1705" s="4">
        <v>1034843951</v>
      </c>
      <c r="C1705" s="4" t="s">
        <v>1071</v>
      </c>
      <c r="D1705" s="59">
        <v>129.06</v>
      </c>
      <c r="E1705" s="7">
        <v>45324.435416666667</v>
      </c>
      <c r="F1705" s="5" t="s">
        <v>6</v>
      </c>
      <c r="G1705" s="4" t="s">
        <v>1078</v>
      </c>
      <c r="H1705" s="4" t="s">
        <v>1055</v>
      </c>
      <c r="I1705" s="4" t="str">
        <f>VLOOKUP(A1705,Effectif!B:J,6,0)</f>
        <v>Chloé BERTRAND</v>
      </c>
      <c r="J1705" s="4" t="str">
        <f>VLOOKUP(A1705,Effectif!B:J,8,0)</f>
        <v>Error PDL</v>
      </c>
    </row>
    <row r="1706" spans="1:10" x14ac:dyDescent="0.25">
      <c r="A1706" s="4" t="s">
        <v>443</v>
      </c>
      <c r="B1706" s="4">
        <v>1034855782</v>
      </c>
      <c r="C1706" s="4" t="s">
        <v>1067</v>
      </c>
      <c r="D1706" s="59">
        <v>79.97999999999999</v>
      </c>
      <c r="E1706" s="7">
        <v>45324.674305555556</v>
      </c>
      <c r="F1706" s="5" t="s">
        <v>6</v>
      </c>
      <c r="G1706" s="4" t="s">
        <v>1079</v>
      </c>
      <c r="H1706" s="4" t="s">
        <v>1055</v>
      </c>
      <c r="I1706" s="4" t="str">
        <f>VLOOKUP(A1706,Effectif!B:J,6,0)</f>
        <v>Chloé BERTRAND</v>
      </c>
      <c r="J1706" s="4" t="str">
        <f>VLOOKUP(A1706,Effectif!B:J,8,0)</f>
        <v>Error PDL</v>
      </c>
    </row>
    <row r="1707" spans="1:10" x14ac:dyDescent="0.25">
      <c r="A1707" s="4" t="s">
        <v>443</v>
      </c>
      <c r="B1707" s="4">
        <v>1034855978</v>
      </c>
      <c r="C1707" s="4" t="s">
        <v>1069</v>
      </c>
      <c r="D1707" s="59">
        <v>66</v>
      </c>
      <c r="E1707" s="7">
        <v>45324.588194444441</v>
      </c>
      <c r="F1707" s="5" t="s">
        <v>6</v>
      </c>
      <c r="G1707" s="4" t="s">
        <v>1080</v>
      </c>
      <c r="H1707" s="4" t="s">
        <v>1055</v>
      </c>
      <c r="I1707" s="4" t="str">
        <f>VLOOKUP(A1707,Effectif!B:J,6,0)</f>
        <v>Chloé BERTRAND</v>
      </c>
      <c r="J1707" s="4" t="str">
        <f>VLOOKUP(A1707,Effectif!B:J,8,0)</f>
        <v>Error PDL</v>
      </c>
    </row>
    <row r="1708" spans="1:10" x14ac:dyDescent="0.25">
      <c r="A1708" s="4" t="s">
        <v>443</v>
      </c>
      <c r="B1708" s="4">
        <v>1034853107</v>
      </c>
      <c r="C1708" s="4" t="s">
        <v>1067</v>
      </c>
      <c r="D1708" s="59">
        <v>62.92</v>
      </c>
      <c r="E1708" s="7">
        <v>45324.474305555559</v>
      </c>
      <c r="F1708" s="5" t="s">
        <v>6</v>
      </c>
      <c r="G1708" s="4" t="s">
        <v>1054</v>
      </c>
      <c r="H1708" s="4" t="s">
        <v>1055</v>
      </c>
      <c r="I1708" s="4" t="str">
        <f>VLOOKUP(A1708,Effectif!B:J,6,0)</f>
        <v>Chloé BERTRAND</v>
      </c>
      <c r="J1708" s="4" t="str">
        <f>VLOOKUP(A1708,Effectif!B:J,8,0)</f>
        <v>Error PDL</v>
      </c>
    </row>
    <row r="1709" spans="1:10" x14ac:dyDescent="0.25">
      <c r="A1709" s="4" t="s">
        <v>443</v>
      </c>
      <c r="B1709" s="4">
        <v>1034847235</v>
      </c>
      <c r="C1709" s="4" t="s">
        <v>1071</v>
      </c>
      <c r="D1709" s="59">
        <v>281.60000000000002</v>
      </c>
      <c r="E1709" s="7">
        <v>45324.685416666667</v>
      </c>
      <c r="F1709" s="5" t="s">
        <v>7</v>
      </c>
      <c r="G1709" s="4" t="s">
        <v>1057</v>
      </c>
      <c r="H1709" s="4" t="s">
        <v>1055</v>
      </c>
      <c r="I1709" s="4" t="str">
        <f>VLOOKUP(A1709,Effectif!B:J,6,0)</f>
        <v>Chloé BERTRAND</v>
      </c>
      <c r="J1709" s="4" t="str">
        <f>VLOOKUP(A1709,Effectif!B:J,8,0)</f>
        <v>Error PDL</v>
      </c>
    </row>
    <row r="1710" spans="1:10" x14ac:dyDescent="0.25">
      <c r="A1710" s="4" t="s">
        <v>443</v>
      </c>
      <c r="B1710" s="4">
        <v>1034850170</v>
      </c>
      <c r="C1710" s="4" t="s">
        <v>1071</v>
      </c>
      <c r="D1710" s="59">
        <v>123.77000000000001</v>
      </c>
      <c r="E1710" s="7">
        <v>45324.569444444445</v>
      </c>
      <c r="F1710" s="5" t="s">
        <v>7</v>
      </c>
      <c r="G1710" s="4" t="s">
        <v>1059</v>
      </c>
      <c r="H1710" s="4" t="s">
        <v>1055</v>
      </c>
      <c r="I1710" s="4" t="str">
        <f>VLOOKUP(A1710,Effectif!B:J,6,0)</f>
        <v>Chloé BERTRAND</v>
      </c>
      <c r="J1710" s="4" t="str">
        <f>VLOOKUP(A1710,Effectif!B:J,8,0)</f>
        <v>Error PDL</v>
      </c>
    </row>
    <row r="1711" spans="1:10" x14ac:dyDescent="0.25">
      <c r="A1711" s="4" t="s">
        <v>443</v>
      </c>
      <c r="B1711" s="4">
        <v>1034854168</v>
      </c>
      <c r="C1711" s="4" t="s">
        <v>1081</v>
      </c>
      <c r="D1711" s="59">
        <v>180</v>
      </c>
      <c r="E1711" s="7">
        <v>45324.61041666667</v>
      </c>
      <c r="F1711" s="5" t="s">
        <v>7</v>
      </c>
      <c r="G1711" s="4" t="s">
        <v>1061</v>
      </c>
      <c r="H1711" s="4" t="s">
        <v>1055</v>
      </c>
      <c r="I1711" s="4" t="str">
        <f>VLOOKUP(A1711,Effectif!B:J,6,0)</f>
        <v>Chloé BERTRAND</v>
      </c>
      <c r="J1711" s="4" t="str">
        <f>VLOOKUP(A1711,Effectif!B:J,8,0)</f>
        <v>Error PDL</v>
      </c>
    </row>
    <row r="1712" spans="1:10" x14ac:dyDescent="0.25">
      <c r="A1712" s="4" t="s">
        <v>443</v>
      </c>
      <c r="B1712" s="4">
        <v>1034856296</v>
      </c>
      <c r="C1712" s="4" t="s">
        <v>1071</v>
      </c>
      <c r="D1712" s="59">
        <v>91.34</v>
      </c>
      <c r="E1712" s="7">
        <v>45324.434027777781</v>
      </c>
      <c r="F1712" s="5" t="s">
        <v>6</v>
      </c>
      <c r="G1712" s="4" t="s">
        <v>1062</v>
      </c>
      <c r="H1712" s="4" t="s">
        <v>1055</v>
      </c>
      <c r="I1712" s="4" t="str">
        <f>VLOOKUP(A1712,Effectif!B:J,6,0)</f>
        <v>Chloé BERTRAND</v>
      </c>
      <c r="J1712" s="4" t="str">
        <f>VLOOKUP(A1712,Effectif!B:J,8,0)</f>
        <v>Error PDL</v>
      </c>
    </row>
    <row r="1713" spans="1:10" x14ac:dyDescent="0.25">
      <c r="A1713" s="4" t="s">
        <v>443</v>
      </c>
      <c r="B1713" s="4">
        <v>1034864733</v>
      </c>
      <c r="C1713" s="4" t="s">
        <v>1071</v>
      </c>
      <c r="D1713" s="59">
        <v>185.6</v>
      </c>
      <c r="E1713" s="7">
        <v>45324.686805555553</v>
      </c>
      <c r="F1713" s="5" t="s">
        <v>6</v>
      </c>
      <c r="G1713" s="4" t="s">
        <v>1063</v>
      </c>
      <c r="H1713" s="4" t="s">
        <v>1055</v>
      </c>
      <c r="I1713" s="4" t="str">
        <f>VLOOKUP(A1713,Effectif!B:J,6,0)</f>
        <v>Chloé BERTRAND</v>
      </c>
      <c r="J1713" s="4" t="str">
        <f>VLOOKUP(A1713,Effectif!B:J,8,0)</f>
        <v>Error PDL</v>
      </c>
    </row>
    <row r="1714" spans="1:10" x14ac:dyDescent="0.25">
      <c r="A1714" s="4" t="s">
        <v>443</v>
      </c>
      <c r="B1714" s="4">
        <v>1034844336</v>
      </c>
      <c r="C1714" s="4" t="s">
        <v>1071</v>
      </c>
      <c r="D1714" s="59">
        <v>78</v>
      </c>
      <c r="E1714" s="7">
        <v>45324.436111111114</v>
      </c>
      <c r="F1714" s="5" t="s">
        <v>6</v>
      </c>
      <c r="G1714" s="4" t="s">
        <v>1064</v>
      </c>
      <c r="H1714" s="4" t="s">
        <v>1055</v>
      </c>
      <c r="I1714" s="4" t="str">
        <f>VLOOKUP(A1714,Effectif!B:J,6,0)</f>
        <v>Chloé BERTRAND</v>
      </c>
      <c r="J1714" s="4" t="str">
        <f>VLOOKUP(A1714,Effectif!B:J,8,0)</f>
        <v>Error PDL</v>
      </c>
    </row>
    <row r="1715" spans="1:10" x14ac:dyDescent="0.25">
      <c r="A1715" s="4" t="s">
        <v>443</v>
      </c>
      <c r="B1715" s="4">
        <v>1034855306</v>
      </c>
      <c r="C1715" s="4" t="s">
        <v>1067</v>
      </c>
      <c r="D1715" s="59">
        <v>148</v>
      </c>
      <c r="E1715" s="7">
        <v>45324.439583333333</v>
      </c>
      <c r="F1715" s="5" t="s">
        <v>6</v>
      </c>
      <c r="G1715" s="4" t="s">
        <v>1065</v>
      </c>
      <c r="H1715" s="4" t="s">
        <v>1055</v>
      </c>
      <c r="I1715" s="4" t="str">
        <f>VLOOKUP(A1715,Effectif!B:J,6,0)</f>
        <v>Chloé BERTRAND</v>
      </c>
      <c r="J1715" s="4" t="str">
        <f>VLOOKUP(A1715,Effectif!B:J,8,0)</f>
        <v>Error PDL</v>
      </c>
    </row>
    <row r="1716" spans="1:10" x14ac:dyDescent="0.25">
      <c r="A1716" s="4" t="s">
        <v>443</v>
      </c>
      <c r="B1716" s="4">
        <v>1034861917</v>
      </c>
      <c r="C1716" s="5" t="s">
        <v>1082</v>
      </c>
      <c r="D1716" s="59">
        <v>200</v>
      </c>
      <c r="E1716" s="7">
        <v>45324.6</v>
      </c>
      <c r="F1716" s="5" t="s">
        <v>6</v>
      </c>
      <c r="G1716" s="4" t="s">
        <v>1066</v>
      </c>
      <c r="H1716" s="4" t="s">
        <v>1055</v>
      </c>
      <c r="I1716" s="4" t="str">
        <f>VLOOKUP(A1716,Effectif!B:J,6,0)</f>
        <v>Chloé BERTRAND</v>
      </c>
      <c r="J1716" s="4" t="str">
        <f>VLOOKUP(A1716,Effectif!B:J,8,0)</f>
        <v>Error PDL</v>
      </c>
    </row>
    <row r="1717" spans="1:10" x14ac:dyDescent="0.25">
      <c r="A1717" s="4" t="s">
        <v>443</v>
      </c>
      <c r="B1717" s="4">
        <v>1034843045</v>
      </c>
      <c r="C1717" s="5" t="s">
        <v>1082</v>
      </c>
      <c r="D1717" s="59">
        <v>466</v>
      </c>
      <c r="E1717" s="7">
        <v>45324.647222222222</v>
      </c>
      <c r="F1717" s="5" t="s">
        <v>6</v>
      </c>
      <c r="G1717" s="4" t="s">
        <v>1068</v>
      </c>
      <c r="H1717" s="4" t="s">
        <v>1055</v>
      </c>
      <c r="I1717" s="4" t="str">
        <f>VLOOKUP(A1717,Effectif!B:J,6,0)</f>
        <v>Chloé BERTRAND</v>
      </c>
      <c r="J1717" s="4" t="str">
        <f>VLOOKUP(A1717,Effectif!B:J,8,0)</f>
        <v>Error PDL</v>
      </c>
    </row>
    <row r="1718" spans="1:10" x14ac:dyDescent="0.25">
      <c r="A1718" s="4" t="s">
        <v>443</v>
      </c>
      <c r="B1718" s="4">
        <v>1034845237</v>
      </c>
      <c r="C1718" s="5" t="s">
        <v>1082</v>
      </c>
      <c r="D1718" s="59">
        <v>99.61</v>
      </c>
      <c r="E1718" s="7">
        <v>45324.512499999997</v>
      </c>
      <c r="F1718" s="5" t="s">
        <v>6</v>
      </c>
      <c r="G1718" s="4" t="s">
        <v>1070</v>
      </c>
      <c r="H1718" s="4" t="s">
        <v>1055</v>
      </c>
      <c r="I1718" s="4" t="str">
        <f>VLOOKUP(A1718,Effectif!B:J,6,0)</f>
        <v>Chloé BERTRAND</v>
      </c>
      <c r="J1718" s="4" t="str">
        <f>VLOOKUP(A1718,Effectif!B:J,8,0)</f>
        <v>Error PDL</v>
      </c>
    </row>
    <row r="1719" spans="1:10" x14ac:dyDescent="0.25">
      <c r="A1719" s="4" t="s">
        <v>443</v>
      </c>
      <c r="B1719" s="4">
        <v>1034862395</v>
      </c>
      <c r="C1719" s="5" t="s">
        <v>1082</v>
      </c>
      <c r="D1719" s="59">
        <v>219.87</v>
      </c>
      <c r="E1719" s="7">
        <v>45324.693749999999</v>
      </c>
      <c r="F1719" s="5" t="s">
        <v>6</v>
      </c>
      <c r="G1719" s="4" t="s">
        <v>1072</v>
      </c>
      <c r="H1719" s="4" t="s">
        <v>1055</v>
      </c>
      <c r="I1719" s="4" t="str">
        <f>VLOOKUP(A1719,Effectif!B:J,6,0)</f>
        <v>Chloé BERTRAND</v>
      </c>
      <c r="J1719" s="4" t="str">
        <f>VLOOKUP(A1719,Effectif!B:J,8,0)</f>
        <v>Error PDL</v>
      </c>
    </row>
    <row r="1720" spans="1:10" x14ac:dyDescent="0.25">
      <c r="A1720" s="4" t="s">
        <v>443</v>
      </c>
      <c r="B1720" s="4">
        <v>1034861339</v>
      </c>
      <c r="C1720" s="5" t="s">
        <v>1082</v>
      </c>
      <c r="D1720" s="59">
        <v>152</v>
      </c>
      <c r="E1720" s="7">
        <v>45324.621527777781</v>
      </c>
      <c r="F1720" s="5" t="s">
        <v>6</v>
      </c>
      <c r="G1720" s="4" t="s">
        <v>1073</v>
      </c>
      <c r="H1720" s="4" t="s">
        <v>1055</v>
      </c>
      <c r="I1720" s="4" t="str">
        <f>VLOOKUP(A1720,Effectif!B:J,6,0)</f>
        <v>Chloé BERTRAND</v>
      </c>
      <c r="J1720" s="4" t="str">
        <f>VLOOKUP(A1720,Effectif!B:J,8,0)</f>
        <v>Error PDL</v>
      </c>
    </row>
    <row r="1721" spans="1:10" x14ac:dyDescent="0.25">
      <c r="A1721" s="4" t="s">
        <v>443</v>
      </c>
      <c r="B1721" s="4">
        <v>1034866184</v>
      </c>
      <c r="C1721" s="4" t="s">
        <v>1081</v>
      </c>
      <c r="D1721" s="59">
        <v>217</v>
      </c>
      <c r="E1721" s="7">
        <v>45324.441666666666</v>
      </c>
      <c r="F1721" s="5" t="s">
        <v>7</v>
      </c>
      <c r="G1721" s="4" t="s">
        <v>1074</v>
      </c>
      <c r="H1721" s="4" t="s">
        <v>1055</v>
      </c>
      <c r="I1721" s="4" t="str">
        <f>VLOOKUP(A1721,Effectif!B:J,6,0)</f>
        <v>Chloé BERTRAND</v>
      </c>
      <c r="J1721" s="4" t="str">
        <f>VLOOKUP(A1721,Effectif!B:J,8,0)</f>
        <v>Error PDL</v>
      </c>
    </row>
    <row r="1722" spans="1:10" x14ac:dyDescent="0.25">
      <c r="A1722" s="4" t="s">
        <v>443</v>
      </c>
      <c r="B1722" s="4">
        <v>1034850676</v>
      </c>
      <c r="C1722" s="4" t="s">
        <v>1056</v>
      </c>
      <c r="D1722" s="59">
        <v>225.36</v>
      </c>
      <c r="E1722" s="7">
        <v>45324.73541666667</v>
      </c>
      <c r="F1722" s="5" t="s">
        <v>6</v>
      </c>
      <c r="G1722" s="4" t="s">
        <v>1075</v>
      </c>
      <c r="H1722" s="4" t="s">
        <v>1055</v>
      </c>
      <c r="I1722" s="4" t="str">
        <f>VLOOKUP(A1722,Effectif!B:J,6,0)</f>
        <v>Chloé BERTRAND</v>
      </c>
      <c r="J1722" s="4" t="str">
        <f>VLOOKUP(A1722,Effectif!B:J,8,0)</f>
        <v>Error PDL</v>
      </c>
    </row>
    <row r="1723" spans="1:10" x14ac:dyDescent="0.25">
      <c r="A1723" s="4" t="s">
        <v>443</v>
      </c>
      <c r="B1723" s="4">
        <v>1034843297</v>
      </c>
      <c r="C1723" s="25" t="s">
        <v>1058</v>
      </c>
      <c r="D1723" s="59">
        <v>106.77</v>
      </c>
      <c r="E1723" s="7">
        <v>45324.570833333331</v>
      </c>
      <c r="F1723" s="5" t="s">
        <v>7</v>
      </c>
      <c r="G1723" s="4" t="s">
        <v>1076</v>
      </c>
      <c r="H1723" s="4" t="s">
        <v>1055</v>
      </c>
      <c r="I1723" s="4" t="str">
        <f>VLOOKUP(A1723,Effectif!B:J,6,0)</f>
        <v>Chloé BERTRAND</v>
      </c>
      <c r="J1723" s="4" t="str">
        <f>VLOOKUP(A1723,Effectif!B:J,8,0)</f>
        <v>Error PDL</v>
      </c>
    </row>
    <row r="1724" spans="1:10" x14ac:dyDescent="0.25">
      <c r="A1724" s="4" t="s">
        <v>443</v>
      </c>
      <c r="B1724" s="4">
        <v>1034866580</v>
      </c>
      <c r="C1724" s="4" t="s">
        <v>1060</v>
      </c>
      <c r="D1724" s="59">
        <v>146</v>
      </c>
      <c r="E1724" s="7">
        <v>45324.723611111112</v>
      </c>
      <c r="F1724" s="5" t="s">
        <v>6</v>
      </c>
      <c r="G1724" s="4" t="s">
        <v>1077</v>
      </c>
      <c r="H1724" s="4" t="s">
        <v>1055</v>
      </c>
      <c r="I1724" s="4" t="str">
        <f>VLOOKUP(A1724,Effectif!B:J,6,0)</f>
        <v>Chloé BERTRAND</v>
      </c>
      <c r="J1724" s="4" t="str">
        <f>VLOOKUP(A1724,Effectif!B:J,8,0)</f>
        <v>Error PDL</v>
      </c>
    </row>
    <row r="1725" spans="1:10" x14ac:dyDescent="0.25">
      <c r="A1725" s="4" t="s">
        <v>443</v>
      </c>
      <c r="B1725" s="4">
        <v>1034864017</v>
      </c>
      <c r="C1725" s="4" t="s">
        <v>1053</v>
      </c>
      <c r="D1725" s="59">
        <v>142.79000000000002</v>
      </c>
      <c r="E1725" s="7">
        <v>45324.431944444441</v>
      </c>
      <c r="F1725" s="5" t="s">
        <v>6</v>
      </c>
      <c r="G1725" s="4" t="s">
        <v>1078</v>
      </c>
      <c r="H1725" s="4" t="s">
        <v>1055</v>
      </c>
      <c r="I1725" s="4" t="str">
        <f>VLOOKUP(A1725,Effectif!B:J,6,0)</f>
        <v>Chloé BERTRAND</v>
      </c>
      <c r="J1725" s="4" t="str">
        <f>VLOOKUP(A1725,Effectif!B:J,8,0)</f>
        <v>Error PDL</v>
      </c>
    </row>
    <row r="1726" spans="1:10" x14ac:dyDescent="0.25">
      <c r="A1726" s="4" t="s">
        <v>443</v>
      </c>
      <c r="B1726" s="4">
        <v>1034864993</v>
      </c>
      <c r="C1726" s="25" t="s">
        <v>1058</v>
      </c>
      <c r="D1726" s="59">
        <v>101</v>
      </c>
      <c r="E1726" s="7">
        <v>45324.459722222222</v>
      </c>
      <c r="F1726" s="5" t="s">
        <v>6</v>
      </c>
      <c r="G1726" s="4" t="s">
        <v>1079</v>
      </c>
      <c r="H1726" s="4" t="s">
        <v>1055</v>
      </c>
      <c r="I1726" s="4" t="str">
        <f>VLOOKUP(A1726,Effectif!B:J,6,0)</f>
        <v>Chloé BERTRAND</v>
      </c>
      <c r="J1726" s="4" t="str">
        <f>VLOOKUP(A1726,Effectif!B:J,8,0)</f>
        <v>Error PDL</v>
      </c>
    </row>
    <row r="1727" spans="1:10" x14ac:dyDescent="0.25">
      <c r="A1727" s="4" t="s">
        <v>443</v>
      </c>
      <c r="B1727" s="4">
        <v>1034864829</v>
      </c>
      <c r="C1727" s="4" t="s">
        <v>1053</v>
      </c>
      <c r="D1727" s="59">
        <v>132.72</v>
      </c>
      <c r="E1727" s="7">
        <v>45324.601388888892</v>
      </c>
      <c r="F1727" s="5" t="s">
        <v>6</v>
      </c>
      <c r="G1727" s="4" t="s">
        <v>1080</v>
      </c>
      <c r="H1727" s="4" t="s">
        <v>1055</v>
      </c>
      <c r="I1727" s="4" t="str">
        <f>VLOOKUP(A1727,Effectif!B:J,6,0)</f>
        <v>Chloé BERTRAND</v>
      </c>
      <c r="J1727" s="4" t="str">
        <f>VLOOKUP(A1727,Effectif!B:J,8,0)</f>
        <v>Error PDL</v>
      </c>
    </row>
    <row r="1728" spans="1:10" x14ac:dyDescent="0.25">
      <c r="A1728" s="4" t="s">
        <v>443</v>
      </c>
      <c r="B1728" s="4">
        <v>1034867716</v>
      </c>
      <c r="C1728" s="4" t="s">
        <v>1053</v>
      </c>
      <c r="D1728" s="59">
        <v>100.13</v>
      </c>
      <c r="E1728" s="7">
        <v>45324.77847222222</v>
      </c>
      <c r="F1728" s="5" t="s">
        <v>7</v>
      </c>
      <c r="G1728" s="4" t="s">
        <v>1054</v>
      </c>
      <c r="H1728" s="4" t="s">
        <v>1055</v>
      </c>
      <c r="I1728" s="4" t="str">
        <f>VLOOKUP(A1728,Effectif!B:J,6,0)</f>
        <v>Chloé BERTRAND</v>
      </c>
      <c r="J1728" s="4" t="str">
        <f>VLOOKUP(A1728,Effectif!B:J,8,0)</f>
        <v>Error PDL</v>
      </c>
    </row>
    <row r="1729" spans="1:10" x14ac:dyDescent="0.25">
      <c r="A1729" s="4" t="s">
        <v>443</v>
      </c>
      <c r="B1729" s="4">
        <v>1034842706</v>
      </c>
      <c r="C1729" s="4" t="s">
        <v>1060</v>
      </c>
      <c r="D1729" s="59">
        <v>51</v>
      </c>
      <c r="E1729" s="7">
        <v>45324.752083333333</v>
      </c>
      <c r="F1729" s="5" t="s">
        <v>7</v>
      </c>
      <c r="G1729" s="4" t="s">
        <v>1057</v>
      </c>
      <c r="H1729" s="4" t="s">
        <v>1055</v>
      </c>
      <c r="I1729" s="4" t="str">
        <f>VLOOKUP(A1729,Effectif!B:J,6,0)</f>
        <v>Chloé BERTRAND</v>
      </c>
      <c r="J1729" s="4" t="str">
        <f>VLOOKUP(A1729,Effectif!B:J,8,0)</f>
        <v>Error PDL</v>
      </c>
    </row>
    <row r="1730" spans="1:10" x14ac:dyDescent="0.25">
      <c r="A1730" s="4" t="s">
        <v>443</v>
      </c>
      <c r="B1730" s="4">
        <v>1034844775</v>
      </c>
      <c r="C1730" s="4" t="s">
        <v>1067</v>
      </c>
      <c r="D1730" s="59">
        <v>152.13999999999999</v>
      </c>
      <c r="E1730" s="7">
        <v>45324.492361111108</v>
      </c>
      <c r="F1730" s="5" t="s">
        <v>6</v>
      </c>
      <c r="G1730" s="4" t="s">
        <v>1059</v>
      </c>
      <c r="H1730" s="4" t="s">
        <v>1055</v>
      </c>
      <c r="I1730" s="4" t="str">
        <f>VLOOKUP(A1730,Effectif!B:J,6,0)</f>
        <v>Chloé BERTRAND</v>
      </c>
      <c r="J1730" s="4" t="str">
        <f>VLOOKUP(A1730,Effectif!B:J,8,0)</f>
        <v>Error PDL</v>
      </c>
    </row>
    <row r="1731" spans="1:10" x14ac:dyDescent="0.25">
      <c r="A1731" s="4" t="s">
        <v>443</v>
      </c>
      <c r="B1731" s="4">
        <v>1034861098</v>
      </c>
      <c r="C1731" s="4" t="s">
        <v>1069</v>
      </c>
      <c r="D1731" s="59">
        <v>570</v>
      </c>
      <c r="E1731" s="7">
        <v>45324.481944444444</v>
      </c>
      <c r="F1731" s="5" t="s">
        <v>6</v>
      </c>
      <c r="G1731" s="4" t="s">
        <v>1061</v>
      </c>
      <c r="H1731" s="4" t="s">
        <v>1055</v>
      </c>
      <c r="I1731" s="4" t="str">
        <f>VLOOKUP(A1731,Effectif!B:J,6,0)</f>
        <v>Chloé BERTRAND</v>
      </c>
      <c r="J1731" s="4" t="str">
        <f>VLOOKUP(A1731,Effectif!B:J,8,0)</f>
        <v>Error PDL</v>
      </c>
    </row>
    <row r="1732" spans="1:10" x14ac:dyDescent="0.25">
      <c r="A1732" s="4" t="s">
        <v>443</v>
      </c>
      <c r="B1732" s="4">
        <v>1034847650</v>
      </c>
      <c r="C1732" s="4" t="s">
        <v>1071</v>
      </c>
      <c r="D1732" s="59">
        <v>274.41999999999996</v>
      </c>
      <c r="E1732" s="7">
        <v>45324.662499999999</v>
      </c>
      <c r="F1732" s="5" t="s">
        <v>6</v>
      </c>
      <c r="G1732" s="4" t="s">
        <v>1062</v>
      </c>
      <c r="H1732" s="4" t="s">
        <v>1055</v>
      </c>
      <c r="I1732" s="4" t="str">
        <f>VLOOKUP(A1732,Effectif!B:J,6,0)</f>
        <v>Chloé BERTRAND</v>
      </c>
      <c r="J1732" s="4" t="str">
        <f>VLOOKUP(A1732,Effectif!B:J,8,0)</f>
        <v>Error PDL</v>
      </c>
    </row>
    <row r="1733" spans="1:10" x14ac:dyDescent="0.25">
      <c r="A1733" s="4" t="s">
        <v>443</v>
      </c>
      <c r="B1733" s="4">
        <v>1034865978</v>
      </c>
      <c r="C1733" s="4" t="s">
        <v>1056</v>
      </c>
      <c r="D1733" s="59">
        <v>419.01</v>
      </c>
      <c r="E1733" s="7">
        <v>45324.754861111112</v>
      </c>
      <c r="F1733" s="5" t="s">
        <v>6</v>
      </c>
      <c r="G1733" s="4" t="s">
        <v>1063</v>
      </c>
      <c r="H1733" s="4" t="s">
        <v>1055</v>
      </c>
      <c r="I1733" s="4" t="str">
        <f>VLOOKUP(A1733,Effectif!B:J,6,0)</f>
        <v>Chloé BERTRAND</v>
      </c>
      <c r="J1733" s="4" t="str">
        <f>VLOOKUP(A1733,Effectif!B:J,8,0)</f>
        <v>Error PDL</v>
      </c>
    </row>
    <row r="1734" spans="1:10" x14ac:dyDescent="0.25">
      <c r="A1734" s="4" t="s">
        <v>443</v>
      </c>
      <c r="B1734" s="4">
        <v>1034866385</v>
      </c>
      <c r="C1734" s="4" t="s">
        <v>1060</v>
      </c>
      <c r="D1734" s="59">
        <v>122</v>
      </c>
      <c r="E1734" s="7">
        <v>45324.576388888891</v>
      </c>
      <c r="F1734" s="5" t="s">
        <v>6</v>
      </c>
      <c r="G1734" s="4" t="s">
        <v>1064</v>
      </c>
      <c r="H1734" s="4" t="s">
        <v>1055</v>
      </c>
      <c r="I1734" s="4" t="str">
        <f>VLOOKUP(A1734,Effectif!B:J,6,0)</f>
        <v>Chloé BERTRAND</v>
      </c>
      <c r="J1734" s="4" t="str">
        <f>VLOOKUP(A1734,Effectif!B:J,8,0)</f>
        <v>Error PDL</v>
      </c>
    </row>
    <row r="1735" spans="1:10" x14ac:dyDescent="0.25">
      <c r="A1735" s="4" t="s">
        <v>443</v>
      </c>
      <c r="B1735" s="4">
        <v>1034843927</v>
      </c>
      <c r="C1735" s="4" t="s">
        <v>1056</v>
      </c>
      <c r="D1735" s="59">
        <v>113</v>
      </c>
      <c r="E1735" s="7">
        <v>45324.428472222222</v>
      </c>
      <c r="F1735" s="5" t="s">
        <v>6</v>
      </c>
      <c r="G1735" s="4" t="s">
        <v>1065</v>
      </c>
      <c r="H1735" s="4" t="s">
        <v>1055</v>
      </c>
      <c r="I1735" s="4" t="str">
        <f>VLOOKUP(A1735,Effectif!B:J,6,0)</f>
        <v>Chloé BERTRAND</v>
      </c>
      <c r="J1735" s="4" t="str">
        <f>VLOOKUP(A1735,Effectif!B:J,8,0)</f>
        <v>Error PDL</v>
      </c>
    </row>
    <row r="1736" spans="1:10" x14ac:dyDescent="0.25">
      <c r="A1736" s="4" t="s">
        <v>443</v>
      </c>
      <c r="B1736" s="4">
        <v>1034847986</v>
      </c>
      <c r="C1736" s="4" t="s">
        <v>1071</v>
      </c>
      <c r="D1736" s="59">
        <v>112</v>
      </c>
      <c r="E1736" s="7">
        <v>45324.659722222219</v>
      </c>
      <c r="F1736" s="5" t="s">
        <v>7</v>
      </c>
      <c r="G1736" s="4" t="s">
        <v>1066</v>
      </c>
      <c r="H1736" s="4" t="s">
        <v>1055</v>
      </c>
      <c r="I1736" s="4" t="str">
        <f>VLOOKUP(A1736,Effectif!B:J,6,0)</f>
        <v>Chloé BERTRAND</v>
      </c>
      <c r="J1736" s="4" t="str">
        <f>VLOOKUP(A1736,Effectif!B:J,8,0)</f>
        <v>Error PDL</v>
      </c>
    </row>
    <row r="1737" spans="1:10" x14ac:dyDescent="0.25">
      <c r="A1737" s="4" t="s">
        <v>443</v>
      </c>
      <c r="B1737" s="4">
        <v>1034853950</v>
      </c>
      <c r="C1737" s="4" t="s">
        <v>1067</v>
      </c>
      <c r="D1737" s="59">
        <v>119</v>
      </c>
      <c r="E1737" s="7">
        <v>45324.613194444442</v>
      </c>
      <c r="F1737" s="5" t="s">
        <v>7</v>
      </c>
      <c r="G1737" s="4" t="s">
        <v>1068</v>
      </c>
      <c r="H1737" s="4" t="s">
        <v>1055</v>
      </c>
      <c r="I1737" s="4" t="str">
        <f>VLOOKUP(A1737,Effectif!B:J,6,0)</f>
        <v>Chloé BERTRAND</v>
      </c>
      <c r="J1737" s="4" t="str">
        <f>VLOOKUP(A1737,Effectif!B:J,8,0)</f>
        <v>Error PDL</v>
      </c>
    </row>
    <row r="1738" spans="1:10" x14ac:dyDescent="0.25">
      <c r="A1738" s="4" t="s">
        <v>442</v>
      </c>
      <c r="B1738" s="4">
        <v>1034847636</v>
      </c>
      <c r="C1738" s="4" t="s">
        <v>1069</v>
      </c>
      <c r="D1738" s="59">
        <v>160.57999999999998</v>
      </c>
      <c r="E1738" s="7">
        <v>45324.4375</v>
      </c>
      <c r="F1738" s="5" t="s">
        <v>6</v>
      </c>
      <c r="G1738" s="4" t="s">
        <v>1070</v>
      </c>
      <c r="H1738" s="4" t="s">
        <v>1055</v>
      </c>
      <c r="I1738" s="4" t="str">
        <f>VLOOKUP(A1738,Effectif!B:J,6,0)</f>
        <v>Chloé BERTRAND</v>
      </c>
      <c r="J1738" s="4" t="str">
        <f>VLOOKUP(A1738,Effectif!B:J,8,0)</f>
        <v>Error PDL</v>
      </c>
    </row>
    <row r="1739" spans="1:10" x14ac:dyDescent="0.25">
      <c r="A1739" s="4" t="s">
        <v>443</v>
      </c>
      <c r="B1739" s="4">
        <v>1034859406</v>
      </c>
      <c r="C1739" s="4" t="s">
        <v>1067</v>
      </c>
      <c r="D1739" s="59">
        <v>164</v>
      </c>
      <c r="E1739" s="7">
        <v>45324.538888888892</v>
      </c>
      <c r="F1739" s="5" t="s">
        <v>6</v>
      </c>
      <c r="G1739" s="4" t="s">
        <v>1072</v>
      </c>
      <c r="H1739" s="4" t="s">
        <v>1055</v>
      </c>
      <c r="I1739" s="4" t="str">
        <f>VLOOKUP(A1739,Effectif!B:J,6,0)</f>
        <v>Chloé BERTRAND</v>
      </c>
      <c r="J1739" s="4" t="str">
        <f>VLOOKUP(A1739,Effectif!B:J,8,0)</f>
        <v>Error PDL</v>
      </c>
    </row>
    <row r="1740" spans="1:10" x14ac:dyDescent="0.25">
      <c r="A1740" s="4" t="s">
        <v>444</v>
      </c>
      <c r="B1740" s="4">
        <v>1034858334</v>
      </c>
      <c r="C1740" s="4" t="s">
        <v>1071</v>
      </c>
      <c r="D1740" s="59">
        <v>115.14</v>
      </c>
      <c r="E1740" s="7">
        <v>45324.548611111109</v>
      </c>
      <c r="F1740" s="5" t="s">
        <v>6</v>
      </c>
      <c r="G1740" s="4" t="s">
        <v>1073</v>
      </c>
      <c r="H1740" s="4" t="s">
        <v>1055</v>
      </c>
      <c r="I1740" s="4" t="str">
        <f>VLOOKUP(A1740,Effectif!B:J,6,0)</f>
        <v>Chloé BERTRAND</v>
      </c>
      <c r="J1740" s="4" t="str">
        <f>VLOOKUP(A1740,Effectif!B:J,8,0)</f>
        <v>Error PDL</v>
      </c>
    </row>
    <row r="1741" spans="1:10" x14ac:dyDescent="0.25">
      <c r="A1741" s="4" t="s">
        <v>445</v>
      </c>
      <c r="B1741" s="4">
        <v>1034848672</v>
      </c>
      <c r="C1741" s="4" t="s">
        <v>1071</v>
      </c>
      <c r="D1741" s="59">
        <v>175</v>
      </c>
      <c r="E1741" s="7">
        <v>45324.602777777778</v>
      </c>
      <c r="F1741" s="5" t="s">
        <v>6</v>
      </c>
      <c r="G1741" s="4" t="s">
        <v>1074</v>
      </c>
      <c r="H1741" s="4" t="s">
        <v>1055</v>
      </c>
      <c r="I1741" s="4" t="str">
        <f>VLOOKUP(A1741,Effectif!B:J,6,0)</f>
        <v>Chloé BERTRAND</v>
      </c>
      <c r="J1741" s="4" t="str">
        <f>VLOOKUP(A1741,Effectif!B:J,8,0)</f>
        <v>Error PDL</v>
      </c>
    </row>
    <row r="1742" spans="1:10" x14ac:dyDescent="0.25">
      <c r="A1742" s="4" t="s">
        <v>446</v>
      </c>
      <c r="B1742" s="4">
        <v>1034859572</v>
      </c>
      <c r="C1742" s="4" t="s">
        <v>1081</v>
      </c>
      <c r="D1742" s="59">
        <v>144</v>
      </c>
      <c r="E1742" s="7">
        <v>45324.62222222222</v>
      </c>
      <c r="F1742" s="5" t="s">
        <v>6</v>
      </c>
      <c r="G1742" s="4" t="s">
        <v>1075</v>
      </c>
      <c r="H1742" s="4" t="s">
        <v>1055</v>
      </c>
      <c r="I1742" s="4" t="str">
        <f>VLOOKUP(A1742,Effectif!B:J,6,0)</f>
        <v>Chloé BERTRAND</v>
      </c>
      <c r="J1742" s="4" t="str">
        <f>VLOOKUP(A1742,Effectif!B:J,8,0)</f>
        <v>Error PDL</v>
      </c>
    </row>
    <row r="1743" spans="1:10" x14ac:dyDescent="0.25">
      <c r="A1743" s="4" t="s">
        <v>447</v>
      </c>
      <c r="B1743" s="4">
        <v>1034857034</v>
      </c>
      <c r="C1743" s="4" t="s">
        <v>1071</v>
      </c>
      <c r="D1743" s="59">
        <v>174.27</v>
      </c>
      <c r="E1743" s="7">
        <v>45324.638194444444</v>
      </c>
      <c r="F1743" s="5" t="s">
        <v>6</v>
      </c>
      <c r="G1743" s="4" t="s">
        <v>1076</v>
      </c>
      <c r="H1743" s="4" t="s">
        <v>1055</v>
      </c>
      <c r="I1743" s="4" t="str">
        <f>VLOOKUP(A1743,Effectif!B:J,6,0)</f>
        <v>Chloé BERTRAND</v>
      </c>
      <c r="J1743" s="4" t="str">
        <f>VLOOKUP(A1743,Effectif!B:J,8,0)</f>
        <v>Error PDL</v>
      </c>
    </row>
    <row r="1744" spans="1:10" x14ac:dyDescent="0.25">
      <c r="A1744" s="4" t="s">
        <v>448</v>
      </c>
      <c r="B1744" s="4">
        <v>1034851598</v>
      </c>
      <c r="C1744" s="4" t="s">
        <v>1071</v>
      </c>
      <c r="D1744" s="59">
        <v>238</v>
      </c>
      <c r="E1744" s="7">
        <v>45324.681944444441</v>
      </c>
      <c r="F1744" s="5" t="s">
        <v>6</v>
      </c>
      <c r="G1744" s="4" t="s">
        <v>1077</v>
      </c>
      <c r="H1744" s="4" t="s">
        <v>1055</v>
      </c>
      <c r="I1744" s="4" t="str">
        <f>VLOOKUP(A1744,Effectif!B:J,6,0)</f>
        <v>Chloé BERTRAND</v>
      </c>
      <c r="J1744" s="4" t="str">
        <f>VLOOKUP(A1744,Effectif!B:J,8,0)</f>
        <v>Error PDL</v>
      </c>
    </row>
    <row r="1745" spans="1:10" x14ac:dyDescent="0.25">
      <c r="A1745" s="4" t="s">
        <v>449</v>
      </c>
      <c r="B1745" s="4">
        <v>1034859881</v>
      </c>
      <c r="C1745" s="4" t="s">
        <v>1071</v>
      </c>
      <c r="D1745" s="59">
        <v>156.66999999999999</v>
      </c>
      <c r="E1745" s="7">
        <v>45324.709722222222</v>
      </c>
      <c r="F1745" s="5" t="s">
        <v>6</v>
      </c>
      <c r="G1745" s="4" t="s">
        <v>1078</v>
      </c>
      <c r="H1745" s="4" t="s">
        <v>1055</v>
      </c>
      <c r="I1745" s="4" t="str">
        <f>VLOOKUP(A1745,Effectif!B:J,6,0)</f>
        <v>Chloé BERTRAND</v>
      </c>
      <c r="J1745" s="4" t="str">
        <f>VLOOKUP(A1745,Effectif!B:J,8,0)</f>
        <v>BOC</v>
      </c>
    </row>
    <row r="1746" spans="1:10" x14ac:dyDescent="0.25">
      <c r="A1746" s="4" t="s">
        <v>450</v>
      </c>
      <c r="B1746" s="4">
        <v>1034861622</v>
      </c>
      <c r="C1746" s="4" t="s">
        <v>1067</v>
      </c>
      <c r="D1746" s="59">
        <v>32</v>
      </c>
      <c r="E1746" s="7">
        <v>45324.715277777781</v>
      </c>
      <c r="F1746" s="5" t="s">
        <v>6</v>
      </c>
      <c r="G1746" s="4" t="s">
        <v>1079</v>
      </c>
      <c r="H1746" s="4" t="s">
        <v>1055</v>
      </c>
      <c r="I1746" s="4" t="str">
        <f>VLOOKUP(A1746,Effectif!B:J,6,0)</f>
        <v>Chloé BERTRAND</v>
      </c>
      <c r="J1746" s="4" t="str">
        <f>VLOOKUP(A1746,Effectif!B:J,8,0)</f>
        <v>REC</v>
      </c>
    </row>
    <row r="1747" spans="1:10" x14ac:dyDescent="0.25">
      <c r="A1747" s="4" t="s">
        <v>451</v>
      </c>
      <c r="B1747" s="4">
        <v>1034854264</v>
      </c>
      <c r="C1747" s="5" t="s">
        <v>1082</v>
      </c>
      <c r="D1747" s="59">
        <v>80.17</v>
      </c>
      <c r="E1747" s="7">
        <v>45324.722222222219</v>
      </c>
      <c r="F1747" s="5" t="s">
        <v>6</v>
      </c>
      <c r="G1747" s="4" t="s">
        <v>1080</v>
      </c>
      <c r="H1747" s="4" t="s">
        <v>1055</v>
      </c>
      <c r="I1747" s="4" t="str">
        <f>VLOOKUP(A1747,Effectif!B:J,6,0)</f>
        <v>Chloé BERTRAND</v>
      </c>
      <c r="J1747" s="4" t="str">
        <f>VLOOKUP(A1747,Effectif!B:J,8,0)</f>
        <v>REC</v>
      </c>
    </row>
    <row r="1748" spans="1:10" x14ac:dyDescent="0.25">
      <c r="A1748" s="4" t="s">
        <v>452</v>
      </c>
      <c r="B1748" s="4">
        <v>1034852545</v>
      </c>
      <c r="C1748" s="5" t="s">
        <v>1082</v>
      </c>
      <c r="D1748" s="59">
        <v>177.12</v>
      </c>
      <c r="E1748" s="7">
        <v>45324.744444444441</v>
      </c>
      <c r="F1748" s="5" t="s">
        <v>6</v>
      </c>
      <c r="G1748" s="4" t="s">
        <v>1054</v>
      </c>
      <c r="H1748" s="4" t="s">
        <v>1055</v>
      </c>
      <c r="I1748" s="4" t="str">
        <f>VLOOKUP(A1748,Effectif!B:J,6,0)</f>
        <v>Chloé BERTRAND</v>
      </c>
      <c r="J1748" s="4" t="str">
        <f>VLOOKUP(A1748,Effectif!B:J,8,0)</f>
        <v>FOC</v>
      </c>
    </row>
    <row r="1749" spans="1:10" x14ac:dyDescent="0.25">
      <c r="A1749" s="4" t="s">
        <v>453</v>
      </c>
      <c r="B1749" s="4">
        <v>1034858195</v>
      </c>
      <c r="C1749" s="5" t="s">
        <v>1082</v>
      </c>
      <c r="D1749" s="59">
        <v>88.12</v>
      </c>
      <c r="E1749" s="7">
        <v>45324.754166666666</v>
      </c>
      <c r="F1749" s="5" t="s">
        <v>6</v>
      </c>
      <c r="G1749" s="4" t="s">
        <v>1057</v>
      </c>
      <c r="H1749" s="4" t="s">
        <v>1055</v>
      </c>
      <c r="I1749" s="4" t="str">
        <f>VLOOKUP(A1749,Effectif!B:J,6,0)</f>
        <v>Chloé BERTRAND</v>
      </c>
      <c r="J1749" s="4" t="str">
        <f>VLOOKUP(A1749,Effectif!B:J,8,0)</f>
        <v>FOC</v>
      </c>
    </row>
    <row r="1750" spans="1:10" x14ac:dyDescent="0.25">
      <c r="A1750" s="4" t="s">
        <v>454</v>
      </c>
      <c r="B1750" s="4">
        <v>1034845261</v>
      </c>
      <c r="C1750" s="4" t="s">
        <v>1081</v>
      </c>
      <c r="D1750" s="59">
        <v>278</v>
      </c>
      <c r="E1750" s="7">
        <v>45324.579861111109</v>
      </c>
      <c r="F1750" s="5" t="s">
        <v>6</v>
      </c>
      <c r="G1750" s="4" t="s">
        <v>1059</v>
      </c>
      <c r="H1750" s="4" t="s">
        <v>1055</v>
      </c>
      <c r="I1750" s="4" t="str">
        <f>VLOOKUP(A1750,Effectif!B:J,6,0)</f>
        <v>Chloé BERTRAND</v>
      </c>
      <c r="J1750" s="4" t="str">
        <f>VLOOKUP(A1750,Effectif!B:J,8,0)</f>
        <v>FOC</v>
      </c>
    </row>
    <row r="1751" spans="1:10" x14ac:dyDescent="0.25">
      <c r="A1751" s="4" t="s">
        <v>455</v>
      </c>
      <c r="B1751" s="4">
        <v>1034847178</v>
      </c>
      <c r="C1751" s="4" t="s">
        <v>1056</v>
      </c>
      <c r="D1751" s="59">
        <v>173.36</v>
      </c>
      <c r="E1751" s="7">
        <v>45324.659722222219</v>
      </c>
      <c r="F1751" s="5" t="s">
        <v>6</v>
      </c>
      <c r="G1751" s="4" t="s">
        <v>1061</v>
      </c>
      <c r="H1751" s="4" t="s">
        <v>1055</v>
      </c>
      <c r="I1751" s="4" t="str">
        <f>VLOOKUP(A1751,Effectif!B:J,6,0)</f>
        <v>Chloé BERTRAND</v>
      </c>
      <c r="J1751" s="4" t="str">
        <f>VLOOKUP(A1751,Effectif!B:J,8,0)</f>
        <v>FOC</v>
      </c>
    </row>
    <row r="1752" spans="1:10" x14ac:dyDescent="0.25">
      <c r="A1752" s="4" t="s">
        <v>456</v>
      </c>
      <c r="B1752" s="4">
        <v>1034859177</v>
      </c>
      <c r="C1752" s="25" t="s">
        <v>1058</v>
      </c>
      <c r="D1752" s="59">
        <v>209.17</v>
      </c>
      <c r="E1752" s="7">
        <v>45324.521527777775</v>
      </c>
      <c r="F1752" s="5" t="s">
        <v>6</v>
      </c>
      <c r="G1752" s="4" t="s">
        <v>1062</v>
      </c>
      <c r="H1752" s="4" t="s">
        <v>1055</v>
      </c>
      <c r="I1752" s="4" t="str">
        <f>VLOOKUP(A1752,Effectif!B:J,6,0)</f>
        <v>Chloé BERTRAND</v>
      </c>
      <c r="J1752" s="4" t="str">
        <f>VLOOKUP(A1752,Effectif!B:J,8,0)</f>
        <v>BO</v>
      </c>
    </row>
    <row r="1753" spans="1:10" x14ac:dyDescent="0.25">
      <c r="A1753" s="4" t="s">
        <v>457</v>
      </c>
      <c r="B1753" s="4">
        <v>1034844829</v>
      </c>
      <c r="C1753" s="4" t="s">
        <v>1060</v>
      </c>
      <c r="D1753" s="59">
        <v>163.31</v>
      </c>
      <c r="E1753" s="7">
        <v>45324.49722222222</v>
      </c>
      <c r="F1753" s="5" t="s">
        <v>6</v>
      </c>
      <c r="G1753" s="4" t="s">
        <v>1063</v>
      </c>
      <c r="H1753" s="4" t="s">
        <v>1055</v>
      </c>
      <c r="I1753" s="4" t="str">
        <f>VLOOKUP(A1753,Effectif!B:J,6,0)</f>
        <v>Chloé BERTRAND</v>
      </c>
      <c r="J1753" s="4" t="str">
        <f>VLOOKUP(A1753,Effectif!B:J,8,0)</f>
        <v>BUS</v>
      </c>
    </row>
    <row r="1754" spans="1:10" x14ac:dyDescent="0.25">
      <c r="A1754" s="4" t="s">
        <v>458</v>
      </c>
      <c r="B1754" s="4">
        <v>1034844615</v>
      </c>
      <c r="C1754" s="4" t="s">
        <v>1053</v>
      </c>
      <c r="D1754" s="59">
        <v>322.34000000000003</v>
      </c>
      <c r="E1754" s="7">
        <v>45324.624305555553</v>
      </c>
      <c r="F1754" s="5" t="s">
        <v>6</v>
      </c>
      <c r="G1754" s="4" t="s">
        <v>1064</v>
      </c>
      <c r="H1754" s="4" t="s">
        <v>1055</v>
      </c>
      <c r="I1754" s="4" t="str">
        <f>VLOOKUP(A1754,Effectif!B:J,6,0)</f>
        <v>Chloé BERTRAND</v>
      </c>
      <c r="J1754" s="4" t="str">
        <f>VLOOKUP(A1754,Effectif!B:J,8,0)</f>
        <v>BO</v>
      </c>
    </row>
    <row r="1755" spans="1:10" x14ac:dyDescent="0.25">
      <c r="A1755" s="4" t="s">
        <v>442</v>
      </c>
      <c r="B1755" s="4">
        <v>1034849002</v>
      </c>
      <c r="C1755" s="25" t="s">
        <v>1058</v>
      </c>
      <c r="D1755" s="59">
        <v>726.63</v>
      </c>
      <c r="E1755" s="7">
        <v>45324.666666666664</v>
      </c>
      <c r="F1755" s="5" t="s">
        <v>6</v>
      </c>
      <c r="G1755" s="4" t="s">
        <v>1065</v>
      </c>
      <c r="H1755" s="4" t="s">
        <v>1055</v>
      </c>
      <c r="I1755" s="4" t="str">
        <f>VLOOKUP(A1755,Effectif!B:J,6,0)</f>
        <v>Chloé BERTRAND</v>
      </c>
      <c r="J1755" s="4" t="str">
        <f>VLOOKUP(A1755,Effectif!B:J,8,0)</f>
        <v>Error PDL</v>
      </c>
    </row>
    <row r="1756" spans="1:10" x14ac:dyDescent="0.25">
      <c r="A1756" s="4" t="s">
        <v>443</v>
      </c>
      <c r="B1756" s="4">
        <v>1034849373</v>
      </c>
      <c r="C1756" s="4" t="s">
        <v>1053</v>
      </c>
      <c r="D1756" s="59">
        <v>382.24</v>
      </c>
      <c r="E1756" s="7">
        <v>45324.45416666667</v>
      </c>
      <c r="F1756" s="5" t="s">
        <v>6</v>
      </c>
      <c r="G1756" s="4" t="s">
        <v>1066</v>
      </c>
      <c r="H1756" s="4" t="s">
        <v>1055</v>
      </c>
      <c r="I1756" s="4" t="str">
        <f>VLOOKUP(A1756,Effectif!B:J,6,0)</f>
        <v>Chloé BERTRAND</v>
      </c>
      <c r="J1756" s="4" t="str">
        <f>VLOOKUP(A1756,Effectif!B:J,8,0)</f>
        <v>Error PDL</v>
      </c>
    </row>
    <row r="1757" spans="1:10" x14ac:dyDescent="0.25">
      <c r="A1757" s="4" t="s">
        <v>444</v>
      </c>
      <c r="B1757" s="4">
        <v>1034867573</v>
      </c>
      <c r="C1757" s="4" t="s">
        <v>1053</v>
      </c>
      <c r="D1757" s="59">
        <v>218</v>
      </c>
      <c r="E1757" s="7">
        <v>45324.456944444442</v>
      </c>
      <c r="F1757" s="5" t="s">
        <v>7</v>
      </c>
      <c r="G1757" s="4" t="s">
        <v>1068</v>
      </c>
      <c r="H1757" s="4" t="s">
        <v>1055</v>
      </c>
      <c r="I1757" s="4" t="str">
        <f>VLOOKUP(A1757,Effectif!B:J,6,0)</f>
        <v>Chloé BERTRAND</v>
      </c>
      <c r="J1757" s="4" t="str">
        <f>VLOOKUP(A1757,Effectif!B:J,8,0)</f>
        <v>Error PDL</v>
      </c>
    </row>
    <row r="1758" spans="1:10" x14ac:dyDescent="0.25">
      <c r="A1758" s="4" t="s">
        <v>445</v>
      </c>
      <c r="B1758" s="4">
        <v>1034853944</v>
      </c>
      <c r="C1758" s="4" t="s">
        <v>1060</v>
      </c>
      <c r="D1758" s="59">
        <v>140</v>
      </c>
      <c r="E1758" s="7">
        <v>45324.488194444442</v>
      </c>
      <c r="F1758" s="5" t="s">
        <v>7</v>
      </c>
      <c r="G1758" s="4" t="s">
        <v>1070</v>
      </c>
      <c r="H1758" s="4" t="s">
        <v>1055</v>
      </c>
      <c r="I1758" s="4" t="str">
        <f>VLOOKUP(A1758,Effectif!B:J,6,0)</f>
        <v>Chloé BERTRAND</v>
      </c>
      <c r="J1758" s="4" t="str">
        <f>VLOOKUP(A1758,Effectif!B:J,8,0)</f>
        <v>Error PDL</v>
      </c>
    </row>
    <row r="1759" spans="1:10" x14ac:dyDescent="0.25">
      <c r="A1759" s="4" t="s">
        <v>446</v>
      </c>
      <c r="B1759" s="4">
        <v>1034864422</v>
      </c>
      <c r="C1759" s="4" t="s">
        <v>1067</v>
      </c>
      <c r="D1759" s="59">
        <v>34</v>
      </c>
      <c r="E1759" s="7">
        <v>45324.757638888892</v>
      </c>
      <c r="F1759" s="5" t="s">
        <v>7</v>
      </c>
      <c r="G1759" s="4" t="s">
        <v>1072</v>
      </c>
      <c r="H1759" s="4" t="s">
        <v>1055</v>
      </c>
      <c r="I1759" s="4" t="str">
        <f>VLOOKUP(A1759,Effectif!B:J,6,0)</f>
        <v>Chloé BERTRAND</v>
      </c>
      <c r="J1759" s="4" t="str">
        <f>VLOOKUP(A1759,Effectif!B:J,8,0)</f>
        <v>Error PDL</v>
      </c>
    </row>
    <row r="1760" spans="1:10" x14ac:dyDescent="0.25">
      <c r="A1760" s="4" t="s">
        <v>447</v>
      </c>
      <c r="B1760" s="4">
        <v>1034851918</v>
      </c>
      <c r="C1760" s="4" t="s">
        <v>1069</v>
      </c>
      <c r="D1760" s="59">
        <v>242</v>
      </c>
      <c r="E1760" s="7">
        <v>45324.481249999997</v>
      </c>
      <c r="F1760" s="5" t="s">
        <v>7</v>
      </c>
      <c r="G1760" s="4" t="s">
        <v>1073</v>
      </c>
      <c r="H1760" s="4" t="s">
        <v>1055</v>
      </c>
      <c r="I1760" s="4" t="str">
        <f>VLOOKUP(A1760,Effectif!B:J,6,0)</f>
        <v>Chloé BERTRAND</v>
      </c>
      <c r="J1760" s="4" t="str">
        <f>VLOOKUP(A1760,Effectif!B:J,8,0)</f>
        <v>Error PDL</v>
      </c>
    </row>
    <row r="1761" spans="1:10" x14ac:dyDescent="0.25">
      <c r="A1761" s="4" t="s">
        <v>448</v>
      </c>
      <c r="B1761" s="4">
        <v>1034857587</v>
      </c>
      <c r="C1761" s="4" t="s">
        <v>1071</v>
      </c>
      <c r="D1761" s="59">
        <v>238</v>
      </c>
      <c r="E1761" s="7">
        <v>45324.658333333333</v>
      </c>
      <c r="F1761" s="5" t="s">
        <v>6</v>
      </c>
      <c r="G1761" s="4" t="s">
        <v>1074</v>
      </c>
      <c r="H1761" s="4" t="s">
        <v>1055</v>
      </c>
      <c r="I1761" s="4" t="str">
        <f>VLOOKUP(A1761,Effectif!B:J,6,0)</f>
        <v>Chloé BERTRAND</v>
      </c>
      <c r="J1761" s="4" t="str">
        <f>VLOOKUP(A1761,Effectif!B:J,8,0)</f>
        <v>Error PDL</v>
      </c>
    </row>
    <row r="1762" spans="1:10" x14ac:dyDescent="0.25">
      <c r="A1762" s="4" t="s">
        <v>449</v>
      </c>
      <c r="B1762" s="4">
        <v>1034857132</v>
      </c>
      <c r="C1762" s="4" t="s">
        <v>1056</v>
      </c>
      <c r="D1762" s="59">
        <v>119.03999999999999</v>
      </c>
      <c r="E1762" s="7">
        <v>45324.78125</v>
      </c>
      <c r="F1762" s="5" t="s">
        <v>6</v>
      </c>
      <c r="G1762" s="4" t="s">
        <v>1075</v>
      </c>
      <c r="H1762" s="4" t="s">
        <v>1055</v>
      </c>
      <c r="I1762" s="4" t="str">
        <f>VLOOKUP(A1762,Effectif!B:J,6,0)</f>
        <v>Chloé BERTRAND</v>
      </c>
      <c r="J1762" s="4" t="str">
        <f>VLOOKUP(A1762,Effectif!B:J,8,0)</f>
        <v>BOC</v>
      </c>
    </row>
    <row r="1763" spans="1:10" x14ac:dyDescent="0.25">
      <c r="A1763" s="4" t="s">
        <v>450</v>
      </c>
      <c r="B1763" s="4">
        <v>1034856570</v>
      </c>
      <c r="C1763" s="4" t="s">
        <v>1060</v>
      </c>
      <c r="D1763" s="59">
        <v>169</v>
      </c>
      <c r="E1763" s="7">
        <v>45324.704861111109</v>
      </c>
      <c r="F1763" s="5" t="s">
        <v>6</v>
      </c>
      <c r="G1763" s="4" t="s">
        <v>1076</v>
      </c>
      <c r="H1763" s="4" t="s">
        <v>1055</v>
      </c>
      <c r="I1763" s="4" t="str">
        <f>VLOOKUP(A1763,Effectif!B:J,6,0)</f>
        <v>Chloé BERTRAND</v>
      </c>
      <c r="J1763" s="4" t="str">
        <f>VLOOKUP(A1763,Effectif!B:J,8,0)</f>
        <v>REC</v>
      </c>
    </row>
    <row r="1764" spans="1:10" x14ac:dyDescent="0.25">
      <c r="A1764" s="4" t="s">
        <v>451</v>
      </c>
      <c r="B1764" s="4">
        <v>1034857855</v>
      </c>
      <c r="C1764" s="4" t="s">
        <v>1056</v>
      </c>
      <c r="D1764" s="59">
        <v>198</v>
      </c>
      <c r="E1764" s="7">
        <v>45324.45416666667</v>
      </c>
      <c r="F1764" s="5" t="s">
        <v>6</v>
      </c>
      <c r="G1764" s="4" t="s">
        <v>1077</v>
      </c>
      <c r="H1764" s="4" t="s">
        <v>1055</v>
      </c>
      <c r="I1764" s="4" t="str">
        <f>VLOOKUP(A1764,Effectif!B:J,6,0)</f>
        <v>Chloé BERTRAND</v>
      </c>
      <c r="J1764" s="4" t="str">
        <f>VLOOKUP(A1764,Effectif!B:J,8,0)</f>
        <v>REC</v>
      </c>
    </row>
    <row r="1765" spans="1:10" x14ac:dyDescent="0.25">
      <c r="A1765" s="4" t="s">
        <v>452</v>
      </c>
      <c r="B1765" s="4">
        <v>1034845149</v>
      </c>
      <c r="C1765" s="4" t="s">
        <v>1071</v>
      </c>
      <c r="D1765" s="59">
        <v>230.99</v>
      </c>
      <c r="E1765" s="7">
        <v>45324.574999999997</v>
      </c>
      <c r="F1765" s="5" t="s">
        <v>7</v>
      </c>
      <c r="G1765" s="4" t="s">
        <v>1078</v>
      </c>
      <c r="H1765" s="4" t="s">
        <v>1055</v>
      </c>
      <c r="I1765" s="4" t="str">
        <f>VLOOKUP(A1765,Effectif!B:J,6,0)</f>
        <v>Chloé BERTRAND</v>
      </c>
      <c r="J1765" s="4" t="str">
        <f>VLOOKUP(A1765,Effectif!B:J,8,0)</f>
        <v>FOC</v>
      </c>
    </row>
    <row r="1766" spans="1:10" x14ac:dyDescent="0.25">
      <c r="A1766" s="4" t="s">
        <v>453</v>
      </c>
      <c r="B1766" s="4">
        <v>1034846456</v>
      </c>
      <c r="C1766" s="4" t="s">
        <v>1067</v>
      </c>
      <c r="D1766" s="59">
        <v>114</v>
      </c>
      <c r="E1766" s="7">
        <v>45324.45208333333</v>
      </c>
      <c r="F1766" s="5" t="s">
        <v>7</v>
      </c>
      <c r="G1766" s="4" t="s">
        <v>1079</v>
      </c>
      <c r="H1766" s="4" t="s">
        <v>1055</v>
      </c>
      <c r="I1766" s="4" t="str">
        <f>VLOOKUP(A1766,Effectif!B:J,6,0)</f>
        <v>Chloé BERTRAND</v>
      </c>
      <c r="J1766" s="4" t="str">
        <f>VLOOKUP(A1766,Effectif!B:J,8,0)</f>
        <v>FOC</v>
      </c>
    </row>
    <row r="1767" spans="1:10" x14ac:dyDescent="0.25">
      <c r="A1767" s="4" t="s">
        <v>454</v>
      </c>
      <c r="B1767" s="4">
        <v>1034852759</v>
      </c>
      <c r="C1767" s="4" t="s">
        <v>1069</v>
      </c>
      <c r="D1767" s="59">
        <v>118.01</v>
      </c>
      <c r="E1767" s="7">
        <v>45324.463888888888</v>
      </c>
      <c r="F1767" s="5" t="s">
        <v>6</v>
      </c>
      <c r="G1767" s="4" t="s">
        <v>1080</v>
      </c>
      <c r="H1767" s="4" t="s">
        <v>1055</v>
      </c>
      <c r="I1767" s="4" t="str">
        <f>VLOOKUP(A1767,Effectif!B:J,6,0)</f>
        <v>Chloé BERTRAND</v>
      </c>
      <c r="J1767" s="4" t="str">
        <f>VLOOKUP(A1767,Effectif!B:J,8,0)</f>
        <v>FOC</v>
      </c>
    </row>
    <row r="1768" spans="1:10" x14ac:dyDescent="0.25">
      <c r="A1768" s="4" t="s">
        <v>455</v>
      </c>
      <c r="B1768" s="4">
        <v>1034861109</v>
      </c>
      <c r="C1768" s="4" t="s">
        <v>1067</v>
      </c>
      <c r="D1768" s="59">
        <v>73.16</v>
      </c>
      <c r="E1768" s="7">
        <v>45324.551388888889</v>
      </c>
      <c r="F1768" s="5" t="s">
        <v>6</v>
      </c>
      <c r="G1768" s="4" t="s">
        <v>1054</v>
      </c>
      <c r="H1768" s="4" t="s">
        <v>1055</v>
      </c>
      <c r="I1768" s="4" t="str">
        <f>VLOOKUP(A1768,Effectif!B:J,6,0)</f>
        <v>Chloé BERTRAND</v>
      </c>
      <c r="J1768" s="4" t="str">
        <f>VLOOKUP(A1768,Effectif!B:J,8,0)</f>
        <v>FOC</v>
      </c>
    </row>
    <row r="1769" spans="1:10" x14ac:dyDescent="0.25">
      <c r="A1769" s="4" t="s">
        <v>456</v>
      </c>
      <c r="B1769" s="4">
        <v>1034853530</v>
      </c>
      <c r="C1769" s="4" t="s">
        <v>1071</v>
      </c>
      <c r="D1769" s="59">
        <v>126</v>
      </c>
      <c r="E1769" s="7">
        <v>45324.480555555558</v>
      </c>
      <c r="F1769" s="5" t="s">
        <v>6</v>
      </c>
      <c r="G1769" s="4" t="s">
        <v>1057</v>
      </c>
      <c r="H1769" s="4" t="s">
        <v>1055</v>
      </c>
      <c r="I1769" s="4" t="str">
        <f>VLOOKUP(A1769,Effectif!B:J,6,0)</f>
        <v>Chloé BERTRAND</v>
      </c>
      <c r="J1769" s="4" t="str">
        <f>VLOOKUP(A1769,Effectif!B:J,8,0)</f>
        <v>BO</v>
      </c>
    </row>
    <row r="1770" spans="1:10" x14ac:dyDescent="0.25">
      <c r="A1770" s="4" t="s">
        <v>457</v>
      </c>
      <c r="B1770" s="4">
        <v>1034858665</v>
      </c>
      <c r="C1770" s="4" t="s">
        <v>1071</v>
      </c>
      <c r="D1770" s="59">
        <v>128</v>
      </c>
      <c r="E1770" s="7">
        <v>45324.688194444447</v>
      </c>
      <c r="F1770" s="5" t="s">
        <v>6</v>
      </c>
      <c r="G1770" s="4" t="s">
        <v>1059</v>
      </c>
      <c r="H1770" s="4" t="s">
        <v>1055</v>
      </c>
      <c r="I1770" s="4" t="str">
        <f>VLOOKUP(A1770,Effectif!B:J,6,0)</f>
        <v>Chloé BERTRAND</v>
      </c>
      <c r="J1770" s="4" t="str">
        <f>VLOOKUP(A1770,Effectif!B:J,8,0)</f>
        <v>BUS</v>
      </c>
    </row>
    <row r="1771" spans="1:10" x14ac:dyDescent="0.25">
      <c r="A1771" s="4" t="s">
        <v>458</v>
      </c>
      <c r="B1771" s="4">
        <v>1034866939</v>
      </c>
      <c r="C1771" s="4" t="s">
        <v>1081</v>
      </c>
      <c r="D1771" s="59">
        <v>232</v>
      </c>
      <c r="E1771" s="7">
        <v>45324.736111111109</v>
      </c>
      <c r="F1771" s="5" t="s">
        <v>6</v>
      </c>
      <c r="G1771" s="4" t="s">
        <v>1061</v>
      </c>
      <c r="H1771" s="4" t="s">
        <v>1055</v>
      </c>
      <c r="I1771" s="4" t="str">
        <f>VLOOKUP(A1771,Effectif!B:J,6,0)</f>
        <v>Chloé BERTRAND</v>
      </c>
      <c r="J1771" s="4" t="str">
        <f>VLOOKUP(A1771,Effectif!B:J,8,0)</f>
        <v>BO</v>
      </c>
    </row>
    <row r="1772" spans="1:10" x14ac:dyDescent="0.25">
      <c r="A1772" s="4" t="s">
        <v>442</v>
      </c>
      <c r="B1772" s="4">
        <v>1034864737</v>
      </c>
      <c r="C1772" s="4" t="s">
        <v>1071</v>
      </c>
      <c r="D1772" s="59">
        <v>109.37</v>
      </c>
      <c r="E1772" s="7">
        <v>45324.761111111111</v>
      </c>
      <c r="F1772" s="5" t="s">
        <v>6</v>
      </c>
      <c r="G1772" s="4" t="s">
        <v>1062</v>
      </c>
      <c r="H1772" s="4" t="s">
        <v>1055</v>
      </c>
      <c r="I1772" s="4" t="str">
        <f>VLOOKUP(A1772,Effectif!B:J,6,0)</f>
        <v>Chloé BERTRAND</v>
      </c>
      <c r="J1772" s="4" t="str">
        <f>VLOOKUP(A1772,Effectif!B:J,8,0)</f>
        <v>Error PDL</v>
      </c>
    </row>
    <row r="1773" spans="1:10" x14ac:dyDescent="0.25">
      <c r="A1773" s="4" t="s">
        <v>443</v>
      </c>
      <c r="B1773" s="4">
        <v>1034848386</v>
      </c>
      <c r="C1773" s="4" t="s">
        <v>1071</v>
      </c>
      <c r="D1773" s="59">
        <v>173</v>
      </c>
      <c r="E1773" s="7">
        <v>45324.559027777781</v>
      </c>
      <c r="F1773" s="5" t="s">
        <v>6</v>
      </c>
      <c r="G1773" s="4" t="s">
        <v>1063</v>
      </c>
      <c r="H1773" s="4" t="s">
        <v>1055</v>
      </c>
      <c r="I1773" s="4" t="str">
        <f>VLOOKUP(A1773,Effectif!B:J,6,0)</f>
        <v>Chloé BERTRAND</v>
      </c>
      <c r="J1773" s="4" t="str">
        <f>VLOOKUP(A1773,Effectif!B:J,8,0)</f>
        <v>Error PDL</v>
      </c>
    </row>
    <row r="1774" spans="1:10" x14ac:dyDescent="0.25">
      <c r="A1774" s="4" t="s">
        <v>444</v>
      </c>
      <c r="B1774" s="4">
        <v>1034860925</v>
      </c>
      <c r="C1774" s="4" t="s">
        <v>1071</v>
      </c>
      <c r="D1774" s="59">
        <v>92.77000000000001</v>
      </c>
      <c r="E1774" s="7">
        <v>45324.760416666664</v>
      </c>
      <c r="F1774" s="5" t="s">
        <v>6</v>
      </c>
      <c r="G1774" s="4" t="s">
        <v>1064</v>
      </c>
      <c r="H1774" s="4" t="s">
        <v>1055</v>
      </c>
      <c r="I1774" s="4" t="str">
        <f>VLOOKUP(A1774,Effectif!B:J,6,0)</f>
        <v>Chloé BERTRAND</v>
      </c>
      <c r="J1774" s="4" t="str">
        <f>VLOOKUP(A1774,Effectif!B:J,8,0)</f>
        <v>Error PDL</v>
      </c>
    </row>
    <row r="1775" spans="1:10" x14ac:dyDescent="0.25">
      <c r="A1775" s="4" t="s">
        <v>445</v>
      </c>
      <c r="B1775" s="4">
        <v>1034850082</v>
      </c>
      <c r="C1775" s="4" t="s">
        <v>1067</v>
      </c>
      <c r="D1775" s="59">
        <v>141</v>
      </c>
      <c r="E1775" s="7">
        <v>45324.763888888891</v>
      </c>
      <c r="F1775" s="5" t="s">
        <v>6</v>
      </c>
      <c r="G1775" s="4" t="s">
        <v>1065</v>
      </c>
      <c r="H1775" s="4" t="s">
        <v>1055</v>
      </c>
      <c r="I1775" s="4" t="str">
        <f>VLOOKUP(A1775,Effectif!B:J,6,0)</f>
        <v>Chloé BERTRAND</v>
      </c>
      <c r="J1775" s="4" t="str">
        <f>VLOOKUP(A1775,Effectif!B:J,8,0)</f>
        <v>Error PDL</v>
      </c>
    </row>
    <row r="1776" spans="1:10" x14ac:dyDescent="0.25">
      <c r="A1776" s="4" t="s">
        <v>446</v>
      </c>
      <c r="B1776" s="4">
        <v>1034867438</v>
      </c>
      <c r="C1776" s="5" t="s">
        <v>1082</v>
      </c>
      <c r="D1776" s="59">
        <v>214</v>
      </c>
      <c r="E1776" s="7">
        <v>45324.707638888889</v>
      </c>
      <c r="F1776" s="5" t="s">
        <v>7</v>
      </c>
      <c r="G1776" s="4" t="s">
        <v>1066</v>
      </c>
      <c r="H1776" s="4" t="s">
        <v>1055</v>
      </c>
      <c r="I1776" s="4" t="str">
        <f>VLOOKUP(A1776,Effectif!B:J,6,0)</f>
        <v>Chloé BERTRAND</v>
      </c>
      <c r="J1776" s="4" t="str">
        <f>VLOOKUP(A1776,Effectif!B:J,8,0)</f>
        <v>Error PDL</v>
      </c>
    </row>
    <row r="1777" spans="1:10" x14ac:dyDescent="0.25">
      <c r="A1777" s="4" t="s">
        <v>447</v>
      </c>
      <c r="B1777" s="4">
        <v>1034854665</v>
      </c>
      <c r="C1777" s="5" t="s">
        <v>1082</v>
      </c>
      <c r="D1777" s="59">
        <v>153.94</v>
      </c>
      <c r="E1777" s="7">
        <v>45324.443749999999</v>
      </c>
      <c r="F1777" s="5" t="s">
        <v>6</v>
      </c>
      <c r="G1777" s="4" t="s">
        <v>1068</v>
      </c>
      <c r="H1777" s="4" t="s">
        <v>1055</v>
      </c>
      <c r="I1777" s="4" t="str">
        <f>VLOOKUP(A1777,Effectif!B:J,6,0)</f>
        <v>Chloé BERTRAND</v>
      </c>
      <c r="J1777" s="4" t="str">
        <f>VLOOKUP(A1777,Effectif!B:J,8,0)</f>
        <v>Error PDL</v>
      </c>
    </row>
    <row r="1778" spans="1:10" x14ac:dyDescent="0.25">
      <c r="A1778" s="4" t="s">
        <v>448</v>
      </c>
      <c r="B1778" s="4">
        <v>1034846592</v>
      </c>
      <c r="C1778" s="5" t="s">
        <v>1082</v>
      </c>
      <c r="D1778" s="59">
        <v>172</v>
      </c>
      <c r="E1778" s="7">
        <v>45324.440972222219</v>
      </c>
      <c r="F1778" s="5" t="s">
        <v>6</v>
      </c>
      <c r="G1778" s="4" t="s">
        <v>1070</v>
      </c>
      <c r="H1778" s="4" t="s">
        <v>1055</v>
      </c>
      <c r="I1778" s="4" t="str">
        <f>VLOOKUP(A1778,Effectif!B:J,6,0)</f>
        <v>Chloé BERTRAND</v>
      </c>
      <c r="J1778" s="4" t="str">
        <f>VLOOKUP(A1778,Effectif!B:J,8,0)</f>
        <v>Error PDL</v>
      </c>
    </row>
    <row r="1779" spans="1:10" x14ac:dyDescent="0.25">
      <c r="A1779" s="4" t="s">
        <v>449</v>
      </c>
      <c r="B1779" s="4">
        <v>1034856938</v>
      </c>
      <c r="C1779" s="5" t="s">
        <v>1082</v>
      </c>
      <c r="D1779" s="59">
        <v>114</v>
      </c>
      <c r="E1779" s="7">
        <v>45324.634027777778</v>
      </c>
      <c r="F1779" s="5" t="s">
        <v>6</v>
      </c>
      <c r="G1779" s="4" t="s">
        <v>1072</v>
      </c>
      <c r="H1779" s="4" t="s">
        <v>1055</v>
      </c>
      <c r="I1779" s="4" t="str">
        <f>VLOOKUP(A1779,Effectif!B:J,6,0)</f>
        <v>Chloé BERTRAND</v>
      </c>
      <c r="J1779" s="4" t="str">
        <f>VLOOKUP(A1779,Effectif!B:J,8,0)</f>
        <v>BOC</v>
      </c>
    </row>
    <row r="1780" spans="1:10" x14ac:dyDescent="0.25">
      <c r="A1780" s="4" t="s">
        <v>450</v>
      </c>
      <c r="B1780" s="4">
        <v>1034862017</v>
      </c>
      <c r="C1780" s="5" t="s">
        <v>1082</v>
      </c>
      <c r="D1780" s="59">
        <v>166</v>
      </c>
      <c r="E1780" s="7">
        <v>45324.480555555558</v>
      </c>
      <c r="F1780" s="5" t="s">
        <v>7</v>
      </c>
      <c r="G1780" s="4" t="s">
        <v>1073</v>
      </c>
      <c r="H1780" s="4" t="s">
        <v>1055</v>
      </c>
      <c r="I1780" s="4" t="str">
        <f>VLOOKUP(A1780,Effectif!B:J,6,0)</f>
        <v>Chloé BERTRAND</v>
      </c>
      <c r="J1780" s="4" t="str">
        <f>VLOOKUP(A1780,Effectif!B:J,8,0)</f>
        <v>REC</v>
      </c>
    </row>
    <row r="1781" spans="1:10" x14ac:dyDescent="0.25">
      <c r="A1781" s="4" t="s">
        <v>451</v>
      </c>
      <c r="B1781" s="4">
        <v>1034844241</v>
      </c>
      <c r="C1781" s="5" t="s">
        <v>1082</v>
      </c>
      <c r="D1781" s="59">
        <v>125</v>
      </c>
      <c r="E1781" s="7">
        <v>45324.622916666667</v>
      </c>
      <c r="F1781" s="5" t="s">
        <v>6</v>
      </c>
      <c r="G1781" s="4" t="s">
        <v>1074</v>
      </c>
      <c r="H1781" s="4" t="s">
        <v>1055</v>
      </c>
      <c r="I1781" s="4" t="str">
        <f>VLOOKUP(A1781,Effectif!B:J,6,0)</f>
        <v>Chloé BERTRAND</v>
      </c>
      <c r="J1781" s="4" t="str">
        <f>VLOOKUP(A1781,Effectif!B:J,8,0)</f>
        <v>REC</v>
      </c>
    </row>
    <row r="1782" spans="1:10" x14ac:dyDescent="0.25">
      <c r="A1782" s="4" t="s">
        <v>452</v>
      </c>
      <c r="B1782" s="4">
        <v>1034862804</v>
      </c>
      <c r="C1782" s="5" t="s">
        <v>1082</v>
      </c>
      <c r="D1782" s="59">
        <v>101.16</v>
      </c>
      <c r="E1782" s="7">
        <v>45324.75277777778</v>
      </c>
      <c r="F1782" s="5" t="s">
        <v>6</v>
      </c>
      <c r="G1782" s="4" t="s">
        <v>1075</v>
      </c>
      <c r="H1782" s="4" t="s">
        <v>1055</v>
      </c>
      <c r="I1782" s="4" t="str">
        <f>VLOOKUP(A1782,Effectif!B:J,6,0)</f>
        <v>Chloé BERTRAND</v>
      </c>
      <c r="J1782" s="4" t="str">
        <f>VLOOKUP(A1782,Effectif!B:J,8,0)</f>
        <v>FOC</v>
      </c>
    </row>
    <row r="1783" spans="1:10" x14ac:dyDescent="0.25">
      <c r="A1783" s="4" t="s">
        <v>453</v>
      </c>
      <c r="B1783" s="4">
        <v>1034854879</v>
      </c>
      <c r="C1783" s="5" t="s">
        <v>1082</v>
      </c>
      <c r="D1783" s="59">
        <v>183.85</v>
      </c>
      <c r="E1783" s="7">
        <v>45324.493055555555</v>
      </c>
      <c r="F1783" s="5" t="s">
        <v>6</v>
      </c>
      <c r="G1783" s="4" t="s">
        <v>1076</v>
      </c>
      <c r="H1783" s="4" t="s">
        <v>1055</v>
      </c>
      <c r="I1783" s="4" t="str">
        <f>VLOOKUP(A1783,Effectif!B:J,6,0)</f>
        <v>Chloé BERTRAND</v>
      </c>
      <c r="J1783" s="4" t="str">
        <f>VLOOKUP(A1783,Effectif!B:J,8,0)</f>
        <v>FOC</v>
      </c>
    </row>
    <row r="1784" spans="1:10" x14ac:dyDescent="0.25">
      <c r="A1784" s="4" t="s">
        <v>454</v>
      </c>
      <c r="B1784" s="4">
        <v>1034853086</v>
      </c>
      <c r="C1784" s="4" t="s">
        <v>1056</v>
      </c>
      <c r="D1784" s="59">
        <v>91.23</v>
      </c>
      <c r="E1784" s="7">
        <v>45324.673611111109</v>
      </c>
      <c r="F1784" s="5" t="s">
        <v>6</v>
      </c>
      <c r="G1784" s="4" t="s">
        <v>1077</v>
      </c>
      <c r="H1784" s="4" t="s">
        <v>1055</v>
      </c>
      <c r="I1784" s="4" t="str">
        <f>VLOOKUP(A1784,Effectif!B:J,6,0)</f>
        <v>Chloé BERTRAND</v>
      </c>
      <c r="J1784" s="4" t="str">
        <f>VLOOKUP(A1784,Effectif!B:J,8,0)</f>
        <v>FOC</v>
      </c>
    </row>
    <row r="1785" spans="1:10" x14ac:dyDescent="0.25">
      <c r="A1785" s="4" t="s">
        <v>455</v>
      </c>
      <c r="B1785" s="4">
        <v>1034857358</v>
      </c>
      <c r="C1785" s="5" t="s">
        <v>1082</v>
      </c>
      <c r="D1785" s="59">
        <v>160</v>
      </c>
      <c r="E1785" s="7">
        <v>45324.57916666667</v>
      </c>
      <c r="F1785" s="5" t="s">
        <v>6</v>
      </c>
      <c r="G1785" s="4" t="s">
        <v>1078</v>
      </c>
      <c r="H1785" s="4" t="s">
        <v>1055</v>
      </c>
      <c r="I1785" s="4" t="str">
        <f>VLOOKUP(A1785,Effectif!B:J,6,0)</f>
        <v>Chloé BERTRAND</v>
      </c>
      <c r="J1785" s="4" t="str">
        <f>VLOOKUP(A1785,Effectif!B:J,8,0)</f>
        <v>FOC</v>
      </c>
    </row>
    <row r="1786" spans="1:10" x14ac:dyDescent="0.25">
      <c r="A1786" s="4" t="s">
        <v>456</v>
      </c>
      <c r="B1786" s="4">
        <v>1034862090</v>
      </c>
      <c r="C1786" s="5" t="s">
        <v>1082</v>
      </c>
      <c r="D1786" s="59">
        <v>186</v>
      </c>
      <c r="E1786" s="7">
        <v>45324.59097222222</v>
      </c>
      <c r="F1786" s="5" t="s">
        <v>6</v>
      </c>
      <c r="G1786" s="4" t="s">
        <v>1079</v>
      </c>
      <c r="H1786" s="4" t="s">
        <v>1055</v>
      </c>
      <c r="I1786" s="4" t="str">
        <f>VLOOKUP(A1786,Effectif!B:J,6,0)</f>
        <v>Chloé BERTRAND</v>
      </c>
      <c r="J1786" s="4" t="str">
        <f>VLOOKUP(A1786,Effectif!B:J,8,0)</f>
        <v>BO</v>
      </c>
    </row>
    <row r="1787" spans="1:10" x14ac:dyDescent="0.25">
      <c r="A1787" s="4" t="s">
        <v>457</v>
      </c>
      <c r="B1787" s="4">
        <v>1034867116</v>
      </c>
      <c r="C1787" s="5" t="s">
        <v>1082</v>
      </c>
      <c r="D1787" s="59">
        <v>100</v>
      </c>
      <c r="E1787" s="7">
        <v>45324.669444444444</v>
      </c>
      <c r="F1787" s="5" t="s">
        <v>6</v>
      </c>
      <c r="G1787" s="4" t="s">
        <v>1080</v>
      </c>
      <c r="H1787" s="4" t="s">
        <v>1055</v>
      </c>
      <c r="I1787" s="4" t="str">
        <f>VLOOKUP(A1787,Effectif!B:J,6,0)</f>
        <v>Chloé BERTRAND</v>
      </c>
      <c r="J1787" s="4" t="str">
        <f>VLOOKUP(A1787,Effectif!B:J,8,0)</f>
        <v>BUS</v>
      </c>
    </row>
    <row r="1788" spans="1:10" x14ac:dyDescent="0.25">
      <c r="A1788" s="4" t="s">
        <v>458</v>
      </c>
      <c r="B1788" s="4">
        <v>1034856765</v>
      </c>
      <c r="C1788" s="4" t="s">
        <v>1056</v>
      </c>
      <c r="D1788" s="59">
        <v>120</v>
      </c>
      <c r="E1788" s="7">
        <v>45324.773611111108</v>
      </c>
      <c r="F1788" s="5" t="s">
        <v>6</v>
      </c>
      <c r="G1788" s="4" t="s">
        <v>1054</v>
      </c>
      <c r="H1788" s="4" t="s">
        <v>1055</v>
      </c>
      <c r="I1788" s="4" t="str">
        <f>VLOOKUP(A1788,Effectif!B:J,6,0)</f>
        <v>Chloé BERTRAND</v>
      </c>
      <c r="J1788" s="4" t="str">
        <f>VLOOKUP(A1788,Effectif!B:J,8,0)</f>
        <v>BO</v>
      </c>
    </row>
    <row r="1789" spans="1:10" x14ac:dyDescent="0.25">
      <c r="A1789" s="4" t="s">
        <v>442</v>
      </c>
      <c r="B1789" s="4">
        <v>1034853398</v>
      </c>
      <c r="C1789" s="5" t="s">
        <v>1082</v>
      </c>
      <c r="D1789" s="59">
        <v>108</v>
      </c>
      <c r="E1789" s="7">
        <v>45324.713888888888</v>
      </c>
      <c r="F1789" s="5" t="s">
        <v>6</v>
      </c>
      <c r="G1789" s="4" t="s">
        <v>1057</v>
      </c>
      <c r="H1789" s="4" t="s">
        <v>1055</v>
      </c>
      <c r="I1789" s="4" t="str">
        <f>VLOOKUP(A1789,Effectif!B:J,6,0)</f>
        <v>Chloé BERTRAND</v>
      </c>
      <c r="J1789" s="4" t="str">
        <f>VLOOKUP(A1789,Effectif!B:J,8,0)</f>
        <v>Error PDL</v>
      </c>
    </row>
    <row r="1790" spans="1:10" x14ac:dyDescent="0.25">
      <c r="A1790" s="4" t="s">
        <v>443</v>
      </c>
      <c r="B1790" s="4">
        <v>1034845351</v>
      </c>
      <c r="C1790" s="5" t="s">
        <v>1082</v>
      </c>
      <c r="D1790" s="59">
        <v>74</v>
      </c>
      <c r="E1790" s="7">
        <v>45324.423611111109</v>
      </c>
      <c r="F1790" s="5" t="s">
        <v>6</v>
      </c>
      <c r="G1790" s="4" t="s">
        <v>1059</v>
      </c>
      <c r="H1790" s="4" t="s">
        <v>1055</v>
      </c>
      <c r="I1790" s="4" t="str">
        <f>VLOOKUP(A1790,Effectif!B:J,6,0)</f>
        <v>Chloé BERTRAND</v>
      </c>
      <c r="J1790" s="4" t="str">
        <f>VLOOKUP(A1790,Effectif!B:J,8,0)</f>
        <v>Error PDL</v>
      </c>
    </row>
    <row r="1791" spans="1:10" x14ac:dyDescent="0.25">
      <c r="A1791" s="4" t="s">
        <v>444</v>
      </c>
      <c r="B1791" s="4">
        <v>1034865432</v>
      </c>
      <c r="C1791" s="5" t="s">
        <v>1082</v>
      </c>
      <c r="D1791" s="59">
        <v>88.88</v>
      </c>
      <c r="E1791" s="7">
        <v>45324.6875</v>
      </c>
      <c r="F1791" s="5" t="s">
        <v>6</v>
      </c>
      <c r="G1791" s="4" t="s">
        <v>1061</v>
      </c>
      <c r="H1791" s="4" t="s">
        <v>1055</v>
      </c>
      <c r="I1791" s="4" t="str">
        <f>VLOOKUP(A1791,Effectif!B:J,6,0)</f>
        <v>Chloé BERTRAND</v>
      </c>
      <c r="J1791" s="4" t="str">
        <f>VLOOKUP(A1791,Effectif!B:J,8,0)</f>
        <v>Error PDL</v>
      </c>
    </row>
    <row r="1792" spans="1:10" x14ac:dyDescent="0.25">
      <c r="A1792" s="4" t="s">
        <v>445</v>
      </c>
      <c r="B1792" s="4">
        <v>1034860099</v>
      </c>
      <c r="C1792" s="5" t="s">
        <v>1082</v>
      </c>
      <c r="D1792" s="59">
        <v>60.760000000000005</v>
      </c>
      <c r="E1792" s="7">
        <v>45324.552083333336</v>
      </c>
      <c r="F1792" s="5" t="s">
        <v>7</v>
      </c>
      <c r="G1792" s="4" t="s">
        <v>1062</v>
      </c>
      <c r="H1792" s="4" t="s">
        <v>1055</v>
      </c>
      <c r="I1792" s="4" t="str">
        <f>VLOOKUP(A1792,Effectif!B:J,6,0)</f>
        <v>Chloé BERTRAND</v>
      </c>
      <c r="J1792" s="4" t="str">
        <f>VLOOKUP(A1792,Effectif!B:J,8,0)</f>
        <v>Error PDL</v>
      </c>
    </row>
    <row r="1793" spans="1:10" x14ac:dyDescent="0.25">
      <c r="A1793" s="4" t="s">
        <v>446</v>
      </c>
      <c r="B1793" s="4">
        <v>1034858671</v>
      </c>
      <c r="C1793" s="4" t="s">
        <v>1056</v>
      </c>
      <c r="D1793" s="59">
        <v>112.86</v>
      </c>
      <c r="E1793" s="7">
        <v>45324.714583333334</v>
      </c>
      <c r="F1793" s="5" t="s">
        <v>7</v>
      </c>
      <c r="G1793" s="4" t="s">
        <v>1063</v>
      </c>
      <c r="H1793" s="4" t="s">
        <v>1055</v>
      </c>
      <c r="I1793" s="4" t="str">
        <f>VLOOKUP(A1793,Effectif!B:J,6,0)</f>
        <v>Chloé BERTRAND</v>
      </c>
      <c r="J1793" s="4" t="str">
        <f>VLOOKUP(A1793,Effectif!B:J,8,0)</f>
        <v>Error PDL</v>
      </c>
    </row>
    <row r="1794" spans="1:10" x14ac:dyDescent="0.25">
      <c r="A1794" s="4" t="s">
        <v>447</v>
      </c>
      <c r="B1794" s="4">
        <v>1034865107</v>
      </c>
      <c r="C1794" s="5" t="s">
        <v>1082</v>
      </c>
      <c r="D1794" s="59">
        <v>120</v>
      </c>
      <c r="E1794" s="7">
        <v>45324.568749999999</v>
      </c>
      <c r="F1794" s="5" t="s">
        <v>6</v>
      </c>
      <c r="G1794" s="4" t="s">
        <v>1064</v>
      </c>
      <c r="H1794" s="4" t="s">
        <v>1055</v>
      </c>
      <c r="I1794" s="4" t="str">
        <f>VLOOKUP(A1794,Effectif!B:J,6,0)</f>
        <v>Chloé BERTRAND</v>
      </c>
      <c r="J1794" s="4" t="str">
        <f>VLOOKUP(A1794,Effectif!B:J,8,0)</f>
        <v>Error PDL</v>
      </c>
    </row>
    <row r="1795" spans="1:10" x14ac:dyDescent="0.25">
      <c r="A1795" s="4" t="s">
        <v>448</v>
      </c>
      <c r="B1795" s="4">
        <v>1034860603</v>
      </c>
      <c r="C1795" s="5" t="s">
        <v>1082</v>
      </c>
      <c r="D1795" s="59">
        <v>393.05</v>
      </c>
      <c r="E1795" s="7">
        <v>45324.486111111109</v>
      </c>
      <c r="F1795" s="5" t="s">
        <v>6</v>
      </c>
      <c r="G1795" s="4" t="s">
        <v>1065</v>
      </c>
      <c r="H1795" s="4" t="s">
        <v>1055</v>
      </c>
      <c r="I1795" s="4" t="str">
        <f>VLOOKUP(A1795,Effectif!B:J,6,0)</f>
        <v>Chloé BERTRAND</v>
      </c>
      <c r="J1795" s="4" t="str">
        <f>VLOOKUP(A1795,Effectif!B:J,8,0)</f>
        <v>Error PDL</v>
      </c>
    </row>
    <row r="1796" spans="1:10" x14ac:dyDescent="0.25">
      <c r="A1796" s="4" t="s">
        <v>449</v>
      </c>
      <c r="B1796" s="4">
        <v>1034863608</v>
      </c>
      <c r="C1796" s="5" t="s">
        <v>1082</v>
      </c>
      <c r="D1796" s="59">
        <v>27</v>
      </c>
      <c r="E1796" s="7">
        <v>45324.458333333336</v>
      </c>
      <c r="F1796" s="5" t="s">
        <v>6</v>
      </c>
      <c r="G1796" s="4" t="s">
        <v>1066</v>
      </c>
      <c r="H1796" s="4" t="s">
        <v>1055</v>
      </c>
      <c r="I1796" s="4" t="str">
        <f>VLOOKUP(A1796,Effectif!B:J,6,0)</f>
        <v>Chloé BERTRAND</v>
      </c>
      <c r="J1796" s="4" t="str">
        <f>VLOOKUP(A1796,Effectif!B:J,8,0)</f>
        <v>BOC</v>
      </c>
    </row>
    <row r="1797" spans="1:10" x14ac:dyDescent="0.25">
      <c r="A1797" s="4" t="s">
        <v>450</v>
      </c>
      <c r="B1797" s="4">
        <v>1034857477</v>
      </c>
      <c r="C1797" s="5" t="s">
        <v>1082</v>
      </c>
      <c r="D1797" s="59">
        <v>61</v>
      </c>
      <c r="E1797" s="7">
        <v>45324.501388888886</v>
      </c>
      <c r="F1797" s="5" t="s">
        <v>6</v>
      </c>
      <c r="G1797" s="4" t="s">
        <v>1068</v>
      </c>
      <c r="H1797" s="4" t="s">
        <v>1055</v>
      </c>
      <c r="I1797" s="4" t="str">
        <f>VLOOKUP(A1797,Effectif!B:J,6,0)</f>
        <v>Chloé BERTRAND</v>
      </c>
      <c r="J1797" s="4" t="str">
        <f>VLOOKUP(A1797,Effectif!B:J,8,0)</f>
        <v>REC</v>
      </c>
    </row>
    <row r="1798" spans="1:10" x14ac:dyDescent="0.25">
      <c r="A1798" s="4" t="s">
        <v>451</v>
      </c>
      <c r="B1798" s="4">
        <v>1034862016</v>
      </c>
      <c r="C1798" s="5" t="s">
        <v>1082</v>
      </c>
      <c r="D1798" s="59">
        <v>175</v>
      </c>
      <c r="E1798" s="7">
        <v>45324.609722222223</v>
      </c>
      <c r="F1798" s="5" t="s">
        <v>7</v>
      </c>
      <c r="G1798" s="4" t="s">
        <v>1070</v>
      </c>
      <c r="H1798" s="4" t="s">
        <v>1055</v>
      </c>
      <c r="I1798" s="4" t="str">
        <f>VLOOKUP(A1798,Effectif!B:J,6,0)</f>
        <v>Chloé BERTRAND</v>
      </c>
      <c r="J1798" s="4" t="str">
        <f>VLOOKUP(A1798,Effectif!B:J,8,0)</f>
        <v>REC</v>
      </c>
    </row>
    <row r="1799" spans="1:10" x14ac:dyDescent="0.25">
      <c r="A1799" s="4" t="s">
        <v>452</v>
      </c>
      <c r="B1799" s="4">
        <v>1034843929</v>
      </c>
      <c r="C1799" s="5" t="s">
        <v>1082</v>
      </c>
      <c r="D1799" s="59">
        <v>238</v>
      </c>
      <c r="E1799" s="7">
        <v>45324.479861111111</v>
      </c>
      <c r="F1799" s="5" t="s">
        <v>7</v>
      </c>
      <c r="G1799" s="4" t="s">
        <v>1072</v>
      </c>
      <c r="H1799" s="4" t="s">
        <v>1055</v>
      </c>
      <c r="I1799" s="4" t="str">
        <f>VLOOKUP(A1799,Effectif!B:J,6,0)</f>
        <v>Chloé BERTRAND</v>
      </c>
      <c r="J1799" s="4" t="str">
        <f>VLOOKUP(A1799,Effectif!B:J,8,0)</f>
        <v>FOC</v>
      </c>
    </row>
    <row r="1800" spans="1:10" x14ac:dyDescent="0.25">
      <c r="A1800" s="4" t="s">
        <v>453</v>
      </c>
      <c r="B1800" s="4">
        <v>1034861388</v>
      </c>
      <c r="C1800" s="4" t="s">
        <v>1056</v>
      </c>
      <c r="D1800" s="59">
        <v>54</v>
      </c>
      <c r="E1800" s="7">
        <v>45324.677777777775</v>
      </c>
      <c r="F1800" s="5" t="s">
        <v>7</v>
      </c>
      <c r="G1800" s="4" t="s">
        <v>1073</v>
      </c>
      <c r="H1800" s="4" t="s">
        <v>1055</v>
      </c>
      <c r="I1800" s="4" t="str">
        <f>VLOOKUP(A1800,Effectif!B:J,6,0)</f>
        <v>Chloé BERTRAND</v>
      </c>
      <c r="J1800" s="4" t="str">
        <f>VLOOKUP(A1800,Effectif!B:J,8,0)</f>
        <v>FOC</v>
      </c>
    </row>
    <row r="1801" spans="1:10" x14ac:dyDescent="0.25">
      <c r="A1801" s="4" t="s">
        <v>454</v>
      </c>
      <c r="B1801" s="4">
        <v>1034857857</v>
      </c>
      <c r="C1801" s="5" t="s">
        <v>1082</v>
      </c>
      <c r="D1801" s="59">
        <v>191</v>
      </c>
      <c r="E1801" s="7">
        <v>45324.442361111112</v>
      </c>
      <c r="F1801" s="5" t="s">
        <v>6</v>
      </c>
      <c r="G1801" s="4" t="s">
        <v>1074</v>
      </c>
      <c r="H1801" s="4" t="s">
        <v>1055</v>
      </c>
      <c r="I1801" s="4" t="str">
        <f>VLOOKUP(A1801,Effectif!B:J,6,0)</f>
        <v>Chloé BERTRAND</v>
      </c>
      <c r="J1801" s="4" t="str">
        <f>VLOOKUP(A1801,Effectif!B:J,8,0)</f>
        <v>FOC</v>
      </c>
    </row>
    <row r="1802" spans="1:10" x14ac:dyDescent="0.25">
      <c r="A1802" s="4" t="s">
        <v>455</v>
      </c>
      <c r="B1802" s="4">
        <v>1034848287</v>
      </c>
      <c r="C1802" s="5" t="s">
        <v>1082</v>
      </c>
      <c r="D1802" s="59">
        <v>137.70999999999998</v>
      </c>
      <c r="E1802" s="7">
        <v>45324.598611111112</v>
      </c>
      <c r="F1802" s="5" t="s">
        <v>6</v>
      </c>
      <c r="G1802" s="4" t="s">
        <v>1075</v>
      </c>
      <c r="H1802" s="4" t="s">
        <v>1055</v>
      </c>
      <c r="I1802" s="4" t="str">
        <f>VLOOKUP(A1802,Effectif!B:J,6,0)</f>
        <v>Chloé BERTRAND</v>
      </c>
      <c r="J1802" s="4" t="str">
        <f>VLOOKUP(A1802,Effectif!B:J,8,0)</f>
        <v>FOC</v>
      </c>
    </row>
    <row r="1803" spans="1:10" x14ac:dyDescent="0.25">
      <c r="A1803" s="4" t="s">
        <v>456</v>
      </c>
      <c r="B1803" s="4">
        <v>1034862810</v>
      </c>
      <c r="C1803" s="5" t="s">
        <v>1082</v>
      </c>
      <c r="D1803" s="59">
        <v>86</v>
      </c>
      <c r="E1803" s="7">
        <v>45324.678472222222</v>
      </c>
      <c r="F1803" s="5" t="s">
        <v>6</v>
      </c>
      <c r="G1803" s="4" t="s">
        <v>1076</v>
      </c>
      <c r="H1803" s="4" t="s">
        <v>1055</v>
      </c>
      <c r="I1803" s="4" t="str">
        <f>VLOOKUP(A1803,Effectif!B:J,6,0)</f>
        <v>Chloé BERTRAND</v>
      </c>
      <c r="J1803" s="4" t="str">
        <f>VLOOKUP(A1803,Effectif!B:J,8,0)</f>
        <v>BO</v>
      </c>
    </row>
    <row r="1804" spans="1:10" x14ac:dyDescent="0.25">
      <c r="A1804" s="4" t="s">
        <v>457</v>
      </c>
      <c r="B1804" s="4">
        <v>1034858343</v>
      </c>
      <c r="C1804" s="5" t="s">
        <v>1082</v>
      </c>
      <c r="D1804" s="59">
        <v>139.03</v>
      </c>
      <c r="E1804" s="7">
        <v>45324.651388888888</v>
      </c>
      <c r="F1804" s="5" t="s">
        <v>6</v>
      </c>
      <c r="G1804" s="4" t="s">
        <v>1077</v>
      </c>
      <c r="H1804" s="4" t="s">
        <v>1055</v>
      </c>
      <c r="I1804" s="4" t="str">
        <f>VLOOKUP(A1804,Effectif!B:J,6,0)</f>
        <v>Chloé BERTRAND</v>
      </c>
      <c r="J1804" s="4" t="str">
        <f>VLOOKUP(A1804,Effectif!B:J,8,0)</f>
        <v>BUS</v>
      </c>
    </row>
    <row r="1805" spans="1:10" x14ac:dyDescent="0.25">
      <c r="A1805" s="4" t="s">
        <v>458</v>
      </c>
      <c r="B1805" s="4">
        <v>1034862292</v>
      </c>
      <c r="C1805" s="5" t="s">
        <v>1082</v>
      </c>
      <c r="D1805" s="59">
        <v>248.96</v>
      </c>
      <c r="E1805" s="7">
        <v>45324.61041666667</v>
      </c>
      <c r="F1805" s="5" t="s">
        <v>6</v>
      </c>
      <c r="G1805" s="4" t="s">
        <v>1078</v>
      </c>
      <c r="H1805" s="4" t="s">
        <v>1055</v>
      </c>
      <c r="I1805" s="4" t="str">
        <f>VLOOKUP(A1805,Effectif!B:J,6,0)</f>
        <v>Chloé BERTRAND</v>
      </c>
      <c r="J1805" s="4" t="str">
        <f>VLOOKUP(A1805,Effectif!B:J,8,0)</f>
        <v>BO</v>
      </c>
    </row>
    <row r="1806" spans="1:10" x14ac:dyDescent="0.25">
      <c r="A1806" s="4" t="s">
        <v>442</v>
      </c>
      <c r="B1806" s="4">
        <v>1034856068</v>
      </c>
      <c r="C1806" s="4" t="s">
        <v>1056</v>
      </c>
      <c r="D1806" s="59">
        <v>192</v>
      </c>
      <c r="E1806" s="7">
        <v>45324.59652777778</v>
      </c>
      <c r="F1806" s="5" t="s">
        <v>6</v>
      </c>
      <c r="G1806" s="4" t="s">
        <v>1079</v>
      </c>
      <c r="H1806" s="4" t="s">
        <v>1055</v>
      </c>
      <c r="I1806" s="4" t="str">
        <f>VLOOKUP(A1806,Effectif!B:J,6,0)</f>
        <v>Chloé BERTRAND</v>
      </c>
      <c r="J1806" s="4" t="str">
        <f>VLOOKUP(A1806,Effectif!B:J,8,0)</f>
        <v>Error PDL</v>
      </c>
    </row>
    <row r="1807" spans="1:10" x14ac:dyDescent="0.25">
      <c r="A1807" s="4" t="s">
        <v>443</v>
      </c>
      <c r="B1807" s="4">
        <v>1034842239</v>
      </c>
      <c r="C1807" s="5" t="s">
        <v>1082</v>
      </c>
      <c r="D1807" s="59">
        <v>253</v>
      </c>
      <c r="E1807" s="7">
        <v>45324.604861111111</v>
      </c>
      <c r="F1807" s="5" t="s">
        <v>7</v>
      </c>
      <c r="G1807" s="4" t="s">
        <v>1080</v>
      </c>
      <c r="H1807" s="4" t="s">
        <v>1055</v>
      </c>
      <c r="I1807" s="4" t="str">
        <f>VLOOKUP(A1807,Effectif!B:J,6,0)</f>
        <v>Chloé BERTRAND</v>
      </c>
      <c r="J1807" s="4" t="str">
        <f>VLOOKUP(A1807,Effectif!B:J,8,0)</f>
        <v>Error PDL</v>
      </c>
    </row>
    <row r="1808" spans="1:10" x14ac:dyDescent="0.25">
      <c r="A1808" s="4" t="s">
        <v>444</v>
      </c>
      <c r="B1808" s="4">
        <v>1034846905</v>
      </c>
      <c r="C1808" s="5" t="s">
        <v>1082</v>
      </c>
      <c r="D1808" s="59">
        <v>94</v>
      </c>
      <c r="E1808" s="7">
        <v>45324.566666666666</v>
      </c>
      <c r="F1808" s="5" t="s">
        <v>6</v>
      </c>
      <c r="G1808" s="4" t="s">
        <v>1054</v>
      </c>
      <c r="H1808" s="4" t="s">
        <v>1055</v>
      </c>
      <c r="I1808" s="4" t="str">
        <f>VLOOKUP(A1808,Effectif!B:J,6,0)</f>
        <v>Chloé BERTRAND</v>
      </c>
      <c r="J1808" s="4" t="str">
        <f>VLOOKUP(A1808,Effectif!B:J,8,0)</f>
        <v>Error PDL</v>
      </c>
    </row>
    <row r="1809" spans="1:10" x14ac:dyDescent="0.25">
      <c r="A1809" s="4" t="s">
        <v>445</v>
      </c>
      <c r="B1809" s="4">
        <v>1034859566</v>
      </c>
      <c r="C1809" s="5" t="s">
        <v>1082</v>
      </c>
      <c r="D1809" s="59">
        <v>51</v>
      </c>
      <c r="E1809" s="7">
        <v>45324.679861111108</v>
      </c>
      <c r="F1809" s="5" t="s">
        <v>7</v>
      </c>
      <c r="G1809" s="4" t="s">
        <v>1057</v>
      </c>
      <c r="H1809" s="4" t="s">
        <v>1055</v>
      </c>
      <c r="I1809" s="4" t="str">
        <f>VLOOKUP(A1809,Effectif!B:J,6,0)</f>
        <v>Chloé BERTRAND</v>
      </c>
      <c r="J1809" s="4" t="str">
        <f>VLOOKUP(A1809,Effectif!B:J,8,0)</f>
        <v>Error PDL</v>
      </c>
    </row>
    <row r="1810" spans="1:10" x14ac:dyDescent="0.25">
      <c r="A1810" s="4" t="s">
        <v>446</v>
      </c>
      <c r="B1810" s="4">
        <v>1034842755</v>
      </c>
      <c r="C1810" s="5" t="s">
        <v>1082</v>
      </c>
      <c r="D1810" s="59">
        <v>272.63</v>
      </c>
      <c r="E1810" s="7">
        <v>45324.536805555559</v>
      </c>
      <c r="F1810" s="5" t="s">
        <v>7</v>
      </c>
      <c r="G1810" s="4" t="s">
        <v>1059</v>
      </c>
      <c r="H1810" s="4" t="s">
        <v>1055</v>
      </c>
      <c r="I1810" s="4" t="str">
        <f>VLOOKUP(A1810,Effectif!B:J,6,0)</f>
        <v>Chloé BERTRAND</v>
      </c>
      <c r="J1810" s="4" t="str">
        <f>VLOOKUP(A1810,Effectif!B:J,8,0)</f>
        <v>Error PDL</v>
      </c>
    </row>
    <row r="1811" spans="1:10" x14ac:dyDescent="0.25">
      <c r="A1811" s="4" t="s">
        <v>447</v>
      </c>
      <c r="B1811" s="4">
        <v>1034858194</v>
      </c>
      <c r="C1811" s="5" t="s">
        <v>1082</v>
      </c>
      <c r="D1811" s="59">
        <v>192</v>
      </c>
      <c r="E1811" s="7">
        <v>45324.47152777778</v>
      </c>
      <c r="F1811" s="5" t="s">
        <v>6</v>
      </c>
      <c r="G1811" s="4" t="s">
        <v>1061</v>
      </c>
      <c r="H1811" s="4" t="s">
        <v>1055</v>
      </c>
      <c r="I1811" s="4" t="str">
        <f>VLOOKUP(A1811,Effectif!B:J,6,0)</f>
        <v>Chloé BERTRAND</v>
      </c>
      <c r="J1811" s="4" t="str">
        <f>VLOOKUP(A1811,Effectif!B:J,8,0)</f>
        <v>Error PDL</v>
      </c>
    </row>
    <row r="1812" spans="1:10" x14ac:dyDescent="0.25">
      <c r="A1812" s="4" t="s">
        <v>448</v>
      </c>
      <c r="B1812" s="4">
        <v>1034855646</v>
      </c>
      <c r="C1812" s="4" t="s">
        <v>1056</v>
      </c>
      <c r="D1812" s="59">
        <v>83</v>
      </c>
      <c r="E1812" s="7">
        <v>45324.724305555559</v>
      </c>
      <c r="F1812" s="5" t="s">
        <v>6</v>
      </c>
      <c r="G1812" s="4" t="s">
        <v>1062</v>
      </c>
      <c r="H1812" s="4" t="s">
        <v>1055</v>
      </c>
      <c r="I1812" s="4" t="str">
        <f>VLOOKUP(A1812,Effectif!B:J,6,0)</f>
        <v>Chloé BERTRAND</v>
      </c>
      <c r="J1812" s="4" t="str">
        <f>VLOOKUP(A1812,Effectif!B:J,8,0)</f>
        <v>Error PDL</v>
      </c>
    </row>
    <row r="1813" spans="1:10" x14ac:dyDescent="0.25">
      <c r="A1813" s="4" t="s">
        <v>449</v>
      </c>
      <c r="B1813" s="4">
        <v>1034855877</v>
      </c>
      <c r="C1813" s="4" t="s">
        <v>1056</v>
      </c>
      <c r="D1813" s="59">
        <v>72</v>
      </c>
      <c r="E1813" s="7">
        <v>45324.642361111109</v>
      </c>
      <c r="F1813" s="5" t="s">
        <v>6</v>
      </c>
      <c r="G1813" s="4" t="s">
        <v>1063</v>
      </c>
      <c r="H1813" s="4" t="s">
        <v>1055</v>
      </c>
      <c r="I1813" s="4" t="str">
        <f>VLOOKUP(A1813,Effectif!B:J,6,0)</f>
        <v>Chloé BERTRAND</v>
      </c>
      <c r="J1813" s="4" t="str">
        <f>VLOOKUP(A1813,Effectif!B:J,8,0)</f>
        <v>BOC</v>
      </c>
    </row>
    <row r="1814" spans="1:10" x14ac:dyDescent="0.25">
      <c r="A1814" s="4" t="s">
        <v>450</v>
      </c>
      <c r="B1814" s="4">
        <v>1034857040</v>
      </c>
      <c r="C1814" s="4" t="s">
        <v>1056</v>
      </c>
      <c r="D1814" s="59">
        <v>60.65</v>
      </c>
      <c r="E1814" s="7">
        <v>45324.547222222223</v>
      </c>
      <c r="F1814" s="5" t="s">
        <v>6</v>
      </c>
      <c r="G1814" s="4" t="s">
        <v>1064</v>
      </c>
      <c r="H1814" s="4" t="s">
        <v>1055</v>
      </c>
      <c r="I1814" s="4" t="str">
        <f>VLOOKUP(A1814,Effectif!B:J,6,0)</f>
        <v>Chloé BERTRAND</v>
      </c>
      <c r="J1814" s="4" t="str">
        <f>VLOOKUP(A1814,Effectif!B:J,8,0)</f>
        <v>REC</v>
      </c>
    </row>
    <row r="1815" spans="1:10" x14ac:dyDescent="0.25">
      <c r="A1815" s="4" t="s">
        <v>451</v>
      </c>
      <c r="B1815" s="4">
        <v>1034857361</v>
      </c>
      <c r="C1815" s="5" t="s">
        <v>1082</v>
      </c>
      <c r="D1815" s="59">
        <v>66.78</v>
      </c>
      <c r="E1815" s="7">
        <v>45324.477777777778</v>
      </c>
      <c r="F1815" s="5" t="s">
        <v>7</v>
      </c>
      <c r="G1815" s="4" t="s">
        <v>1065</v>
      </c>
      <c r="H1815" s="4" t="s">
        <v>1055</v>
      </c>
      <c r="I1815" s="4" t="str">
        <f>VLOOKUP(A1815,Effectif!B:J,6,0)</f>
        <v>Chloé BERTRAND</v>
      </c>
      <c r="J1815" s="4" t="str">
        <f>VLOOKUP(A1815,Effectif!B:J,8,0)</f>
        <v>REC</v>
      </c>
    </row>
    <row r="1816" spans="1:10" x14ac:dyDescent="0.25">
      <c r="A1816" s="4" t="s">
        <v>452</v>
      </c>
      <c r="B1816" s="4">
        <v>1034843484</v>
      </c>
      <c r="C1816" s="5" t="s">
        <v>1082</v>
      </c>
      <c r="D1816" s="59">
        <v>151</v>
      </c>
      <c r="E1816" s="7">
        <v>45324.496527777781</v>
      </c>
      <c r="F1816" s="5" t="s">
        <v>7</v>
      </c>
      <c r="G1816" s="4" t="s">
        <v>1066</v>
      </c>
      <c r="H1816" s="4" t="s">
        <v>1055</v>
      </c>
      <c r="I1816" s="4" t="str">
        <f>VLOOKUP(A1816,Effectif!B:J,6,0)</f>
        <v>Chloé BERTRAND</v>
      </c>
      <c r="J1816" s="4" t="str">
        <f>VLOOKUP(A1816,Effectif!B:J,8,0)</f>
        <v>FOC</v>
      </c>
    </row>
    <row r="1817" spans="1:10" x14ac:dyDescent="0.25">
      <c r="A1817" s="4" t="s">
        <v>453</v>
      </c>
      <c r="B1817" s="4">
        <v>1034847828</v>
      </c>
      <c r="C1817" s="5" t="s">
        <v>1082</v>
      </c>
      <c r="D1817" s="59">
        <v>416.93</v>
      </c>
      <c r="E1817" s="7">
        <v>45324.519444444442</v>
      </c>
      <c r="F1817" s="5" t="s">
        <v>6</v>
      </c>
      <c r="G1817" s="4" t="s">
        <v>1068</v>
      </c>
      <c r="H1817" s="4" t="s">
        <v>1055</v>
      </c>
      <c r="I1817" s="4" t="str">
        <f>VLOOKUP(A1817,Effectif!B:J,6,0)</f>
        <v>Chloé BERTRAND</v>
      </c>
      <c r="J1817" s="4" t="str">
        <f>VLOOKUP(A1817,Effectif!B:J,8,0)</f>
        <v>FOC</v>
      </c>
    </row>
    <row r="1818" spans="1:10" x14ac:dyDescent="0.25">
      <c r="A1818" s="4" t="s">
        <v>454</v>
      </c>
      <c r="B1818" s="4">
        <v>1034856876</v>
      </c>
      <c r="C1818" s="5" t="s">
        <v>1082</v>
      </c>
      <c r="D1818" s="59">
        <v>946</v>
      </c>
      <c r="E1818" s="7">
        <v>45324.577777777777</v>
      </c>
      <c r="F1818" s="5" t="s">
        <v>7</v>
      </c>
      <c r="G1818" s="4" t="s">
        <v>1070</v>
      </c>
      <c r="H1818" s="4" t="s">
        <v>1055</v>
      </c>
      <c r="I1818" s="4" t="str">
        <f>VLOOKUP(A1818,Effectif!B:J,6,0)</f>
        <v>Chloé BERTRAND</v>
      </c>
      <c r="J1818" s="4" t="str">
        <f>VLOOKUP(A1818,Effectif!B:J,8,0)</f>
        <v>FOC</v>
      </c>
    </row>
    <row r="1819" spans="1:10" x14ac:dyDescent="0.25">
      <c r="A1819" s="4" t="s">
        <v>455</v>
      </c>
      <c r="B1819" s="4">
        <v>1034864740</v>
      </c>
      <c r="C1819" s="5" t="s">
        <v>1082</v>
      </c>
      <c r="D1819" s="59">
        <v>134</v>
      </c>
      <c r="E1819" s="7">
        <v>45324.640277777777</v>
      </c>
      <c r="F1819" s="5" t="s">
        <v>7</v>
      </c>
      <c r="G1819" s="4" t="s">
        <v>1072</v>
      </c>
      <c r="H1819" s="4" t="s">
        <v>1055</v>
      </c>
      <c r="I1819" s="4" t="str">
        <f>VLOOKUP(A1819,Effectif!B:J,6,0)</f>
        <v>Chloé BERTRAND</v>
      </c>
      <c r="J1819" s="4" t="str">
        <f>VLOOKUP(A1819,Effectif!B:J,8,0)</f>
        <v>FOC</v>
      </c>
    </row>
    <row r="1820" spans="1:10" x14ac:dyDescent="0.25">
      <c r="A1820" s="4" t="s">
        <v>456</v>
      </c>
      <c r="B1820" s="4">
        <v>1034866733</v>
      </c>
      <c r="C1820" s="5" t="s">
        <v>1082</v>
      </c>
      <c r="D1820" s="59">
        <v>60</v>
      </c>
      <c r="E1820" s="7">
        <v>45324.75277777778</v>
      </c>
      <c r="F1820" s="5" t="s">
        <v>6</v>
      </c>
      <c r="G1820" s="4" t="s">
        <v>1073</v>
      </c>
      <c r="H1820" s="4" t="s">
        <v>1055</v>
      </c>
      <c r="I1820" s="4" t="str">
        <f>VLOOKUP(A1820,Effectif!B:J,6,0)</f>
        <v>Chloé BERTRAND</v>
      </c>
      <c r="J1820" s="4" t="str">
        <f>VLOOKUP(A1820,Effectif!B:J,8,0)</f>
        <v>BO</v>
      </c>
    </row>
    <row r="1821" spans="1:10" x14ac:dyDescent="0.25">
      <c r="A1821" s="4" t="s">
        <v>457</v>
      </c>
      <c r="B1821" s="4">
        <v>1034847383</v>
      </c>
      <c r="C1821" s="5" t="s">
        <v>1082</v>
      </c>
      <c r="D1821" s="59">
        <v>82.88</v>
      </c>
      <c r="E1821" s="7">
        <v>45324.756944444445</v>
      </c>
      <c r="F1821" s="5" t="s">
        <v>6</v>
      </c>
      <c r="G1821" s="4" t="s">
        <v>1074</v>
      </c>
      <c r="H1821" s="4" t="s">
        <v>1055</v>
      </c>
      <c r="I1821" s="4" t="str">
        <f>VLOOKUP(A1821,Effectif!B:J,6,0)</f>
        <v>Chloé BERTRAND</v>
      </c>
      <c r="J1821" s="4" t="str">
        <f>VLOOKUP(A1821,Effectif!B:J,8,0)</f>
        <v>BUS</v>
      </c>
    </row>
    <row r="1822" spans="1:10" x14ac:dyDescent="0.25">
      <c r="A1822" s="4" t="s">
        <v>458</v>
      </c>
      <c r="B1822" s="4">
        <v>1034856335</v>
      </c>
      <c r="C1822" s="5" t="s">
        <v>1082</v>
      </c>
      <c r="D1822" s="59">
        <v>71</v>
      </c>
      <c r="E1822" s="7">
        <v>45324.595833333333</v>
      </c>
      <c r="F1822" s="5" t="s">
        <v>7</v>
      </c>
      <c r="G1822" s="4" t="s">
        <v>1075</v>
      </c>
      <c r="H1822" s="4" t="s">
        <v>1055</v>
      </c>
      <c r="I1822" s="4" t="str">
        <f>VLOOKUP(A1822,Effectif!B:J,6,0)</f>
        <v>Chloé BERTRAND</v>
      </c>
      <c r="J1822" s="4" t="str">
        <f>VLOOKUP(A1822,Effectif!B:J,8,0)</f>
        <v>BO</v>
      </c>
    </row>
    <row r="1823" spans="1:10" x14ac:dyDescent="0.25">
      <c r="A1823" s="4" t="s">
        <v>442</v>
      </c>
      <c r="B1823" s="4">
        <v>1034864332</v>
      </c>
      <c r="C1823" s="5" t="s">
        <v>1082</v>
      </c>
      <c r="D1823" s="59">
        <v>54</v>
      </c>
      <c r="E1823" s="7">
        <v>45324.472916666666</v>
      </c>
      <c r="F1823" s="5" t="s">
        <v>7</v>
      </c>
      <c r="G1823" s="4" t="s">
        <v>1076</v>
      </c>
      <c r="H1823" s="4" t="s">
        <v>1055</v>
      </c>
      <c r="I1823" s="4" t="str">
        <f>VLOOKUP(A1823,Effectif!B:J,6,0)</f>
        <v>Chloé BERTRAND</v>
      </c>
      <c r="J1823" s="4" t="str">
        <f>VLOOKUP(A1823,Effectif!B:J,8,0)</f>
        <v>Error PDL</v>
      </c>
    </row>
    <row r="1824" spans="1:10" x14ac:dyDescent="0.25">
      <c r="A1824" s="4" t="s">
        <v>443</v>
      </c>
      <c r="B1824" s="4">
        <v>1034860831</v>
      </c>
      <c r="C1824" s="5" t="s">
        <v>1082</v>
      </c>
      <c r="D1824" s="59">
        <v>104.98</v>
      </c>
      <c r="E1824" s="7">
        <v>45324.504166666666</v>
      </c>
      <c r="F1824" s="5" t="s">
        <v>6</v>
      </c>
      <c r="G1824" s="4" t="s">
        <v>1077</v>
      </c>
      <c r="H1824" s="4" t="s">
        <v>1055</v>
      </c>
      <c r="I1824" s="4" t="str">
        <f>VLOOKUP(A1824,Effectif!B:J,6,0)</f>
        <v>Chloé BERTRAND</v>
      </c>
      <c r="J1824" s="4" t="str">
        <f>VLOOKUP(A1824,Effectif!B:J,8,0)</f>
        <v>Error PDL</v>
      </c>
    </row>
    <row r="1825" spans="1:10" x14ac:dyDescent="0.25">
      <c r="A1825" s="4" t="s">
        <v>444</v>
      </c>
      <c r="B1825" s="4">
        <v>1034843686</v>
      </c>
      <c r="C1825" s="4" t="s">
        <v>1067</v>
      </c>
      <c r="D1825" s="59">
        <v>144.34</v>
      </c>
      <c r="E1825" s="7">
        <v>45324.691666666666</v>
      </c>
      <c r="F1825" s="5" t="s">
        <v>6</v>
      </c>
      <c r="G1825" s="4" t="s">
        <v>1078</v>
      </c>
      <c r="H1825" s="4" t="s">
        <v>1055</v>
      </c>
      <c r="I1825" s="4" t="str">
        <f>VLOOKUP(A1825,Effectif!B:J,6,0)</f>
        <v>Chloé BERTRAND</v>
      </c>
      <c r="J1825" s="4" t="str">
        <f>VLOOKUP(A1825,Effectif!B:J,8,0)</f>
        <v>Error PDL</v>
      </c>
    </row>
    <row r="1826" spans="1:10" x14ac:dyDescent="0.25">
      <c r="A1826" s="4" t="s">
        <v>445</v>
      </c>
      <c r="B1826" s="4">
        <v>1034862287</v>
      </c>
      <c r="C1826" s="5" t="s">
        <v>1082</v>
      </c>
      <c r="D1826" s="59">
        <v>116.06</v>
      </c>
      <c r="E1826" s="7">
        <v>45324.770833333336</v>
      </c>
      <c r="F1826" s="5" t="s">
        <v>6</v>
      </c>
      <c r="G1826" s="4" t="s">
        <v>1079</v>
      </c>
      <c r="H1826" s="4" t="s">
        <v>1055</v>
      </c>
      <c r="I1826" s="4" t="str">
        <f>VLOOKUP(A1826,Effectif!B:J,6,0)</f>
        <v>Chloé BERTRAND</v>
      </c>
      <c r="J1826" s="4" t="str">
        <f>VLOOKUP(A1826,Effectif!B:J,8,0)</f>
        <v>Error PDL</v>
      </c>
    </row>
    <row r="1827" spans="1:10" x14ac:dyDescent="0.25">
      <c r="A1827" s="4" t="s">
        <v>446</v>
      </c>
      <c r="B1827" s="4">
        <v>1034859182</v>
      </c>
      <c r="C1827" s="4" t="s">
        <v>1056</v>
      </c>
      <c r="D1827" s="59">
        <v>152</v>
      </c>
      <c r="E1827" s="7">
        <v>45324.458333333336</v>
      </c>
      <c r="F1827" s="5" t="s">
        <v>7</v>
      </c>
      <c r="G1827" s="4" t="s">
        <v>1080</v>
      </c>
      <c r="H1827" s="4" t="s">
        <v>1055</v>
      </c>
      <c r="I1827" s="4" t="str">
        <f>VLOOKUP(A1827,Effectif!B:J,6,0)</f>
        <v>Chloé BERTRAND</v>
      </c>
      <c r="J1827" s="4" t="str">
        <f>VLOOKUP(A1827,Effectif!B:J,8,0)</f>
        <v>Error PDL</v>
      </c>
    </row>
    <row r="1828" spans="1:10" x14ac:dyDescent="0.25">
      <c r="A1828" s="4" t="s">
        <v>447</v>
      </c>
      <c r="B1828" s="4">
        <v>1034857215</v>
      </c>
      <c r="C1828" s="5" t="s">
        <v>1082</v>
      </c>
      <c r="D1828" s="59">
        <v>48</v>
      </c>
      <c r="E1828" s="7">
        <v>45324.512499999997</v>
      </c>
      <c r="F1828" s="5" t="s">
        <v>7</v>
      </c>
      <c r="G1828" s="4" t="s">
        <v>1054</v>
      </c>
      <c r="H1828" s="4" t="s">
        <v>1055</v>
      </c>
      <c r="I1828" s="4" t="str">
        <f>VLOOKUP(A1828,Effectif!B:J,6,0)</f>
        <v>Chloé BERTRAND</v>
      </c>
      <c r="J1828" s="4" t="str">
        <f>VLOOKUP(A1828,Effectif!B:J,8,0)</f>
        <v>Error PDL</v>
      </c>
    </row>
    <row r="1829" spans="1:10" x14ac:dyDescent="0.25">
      <c r="A1829" s="4" t="s">
        <v>448</v>
      </c>
      <c r="B1829" s="4">
        <v>1034850081</v>
      </c>
      <c r="C1829" s="5" t="s">
        <v>1082</v>
      </c>
      <c r="D1829" s="59">
        <v>123</v>
      </c>
      <c r="E1829" s="7">
        <v>45324.623611111114</v>
      </c>
      <c r="F1829" s="5" t="s">
        <v>7</v>
      </c>
      <c r="G1829" s="4" t="s">
        <v>1057</v>
      </c>
      <c r="H1829" s="4" t="s">
        <v>1055</v>
      </c>
      <c r="I1829" s="4" t="str">
        <f>VLOOKUP(A1829,Effectif!B:J,6,0)</f>
        <v>Chloé BERTRAND</v>
      </c>
      <c r="J1829" s="4" t="str">
        <f>VLOOKUP(A1829,Effectif!B:J,8,0)</f>
        <v>Error PDL</v>
      </c>
    </row>
    <row r="1830" spans="1:10" x14ac:dyDescent="0.25">
      <c r="A1830" s="4" t="s">
        <v>449</v>
      </c>
      <c r="B1830" s="4">
        <v>1034865683</v>
      </c>
      <c r="C1830" s="4" t="s">
        <v>1056</v>
      </c>
      <c r="D1830" s="59">
        <v>95.63</v>
      </c>
      <c r="E1830" s="7">
        <v>45324.629861111112</v>
      </c>
      <c r="F1830" s="5" t="s">
        <v>6</v>
      </c>
      <c r="G1830" s="4" t="s">
        <v>1059</v>
      </c>
      <c r="H1830" s="4" t="s">
        <v>1055</v>
      </c>
      <c r="I1830" s="4" t="str">
        <f>VLOOKUP(A1830,Effectif!B:J,6,0)</f>
        <v>Chloé BERTRAND</v>
      </c>
      <c r="J1830" s="4" t="str">
        <f>VLOOKUP(A1830,Effectif!B:J,8,0)</f>
        <v>BOC</v>
      </c>
    </row>
    <row r="1831" spans="1:10" x14ac:dyDescent="0.25">
      <c r="A1831" s="4" t="s">
        <v>450</v>
      </c>
      <c r="B1831" s="4">
        <v>1034858034</v>
      </c>
      <c r="C1831" s="5" t="s">
        <v>1082</v>
      </c>
      <c r="D1831" s="59">
        <v>100</v>
      </c>
      <c r="E1831" s="7">
        <v>45324.433333333334</v>
      </c>
      <c r="F1831" s="5" t="s">
        <v>7</v>
      </c>
      <c r="G1831" s="4" t="s">
        <v>1061</v>
      </c>
      <c r="H1831" s="4" t="s">
        <v>1055</v>
      </c>
      <c r="I1831" s="4" t="str">
        <f>VLOOKUP(A1831,Effectif!B:J,6,0)</f>
        <v>Chloé BERTRAND</v>
      </c>
      <c r="J1831" s="4" t="str">
        <f>VLOOKUP(A1831,Effectif!B:J,8,0)</f>
        <v>REC</v>
      </c>
    </row>
    <row r="1832" spans="1:10" x14ac:dyDescent="0.25">
      <c r="A1832" s="4" t="s">
        <v>451</v>
      </c>
      <c r="B1832" s="4">
        <v>1034858844</v>
      </c>
      <c r="C1832" s="5" t="s">
        <v>1082</v>
      </c>
      <c r="D1832" s="59">
        <v>173.45</v>
      </c>
      <c r="E1832" s="7">
        <v>45324.747916666667</v>
      </c>
      <c r="F1832" s="5" t="s">
        <v>6</v>
      </c>
      <c r="G1832" s="4" t="s">
        <v>1062</v>
      </c>
      <c r="H1832" s="4" t="s">
        <v>1055</v>
      </c>
      <c r="I1832" s="4" t="str">
        <f>VLOOKUP(A1832,Effectif!B:J,6,0)</f>
        <v>Chloé BERTRAND</v>
      </c>
      <c r="J1832" s="4" t="str">
        <f>VLOOKUP(A1832,Effectif!B:J,8,0)</f>
        <v>REC</v>
      </c>
    </row>
    <row r="1833" spans="1:10" x14ac:dyDescent="0.25">
      <c r="A1833" s="4" t="s">
        <v>452</v>
      </c>
      <c r="B1833" s="4">
        <v>1034865954</v>
      </c>
      <c r="C1833" s="5" t="s">
        <v>1082</v>
      </c>
      <c r="D1833" s="59">
        <v>19</v>
      </c>
      <c r="E1833" s="7">
        <v>45324.629166666666</v>
      </c>
      <c r="F1833" s="5" t="s">
        <v>7</v>
      </c>
      <c r="G1833" s="4" t="s">
        <v>1063</v>
      </c>
      <c r="H1833" s="4" t="s">
        <v>1055</v>
      </c>
      <c r="I1833" s="4" t="str">
        <f>VLOOKUP(A1833,Effectif!B:J,6,0)</f>
        <v>Chloé BERTRAND</v>
      </c>
      <c r="J1833" s="4" t="str">
        <f>VLOOKUP(A1833,Effectif!B:J,8,0)</f>
        <v>FOC</v>
      </c>
    </row>
    <row r="1834" spans="1:10" x14ac:dyDescent="0.25">
      <c r="A1834" s="4" t="s">
        <v>453</v>
      </c>
      <c r="B1834" s="4">
        <v>1034841833</v>
      </c>
      <c r="C1834" s="5" t="s">
        <v>1082</v>
      </c>
      <c r="D1834" s="59">
        <v>148.19999999999999</v>
      </c>
      <c r="E1834" s="7">
        <v>45324.650694444441</v>
      </c>
      <c r="F1834" s="5" t="s">
        <v>6</v>
      </c>
      <c r="G1834" s="4" t="s">
        <v>1064</v>
      </c>
      <c r="H1834" s="4" t="s">
        <v>1055</v>
      </c>
      <c r="I1834" s="4" t="str">
        <f>VLOOKUP(A1834,Effectif!B:J,6,0)</f>
        <v>Chloé BERTRAND</v>
      </c>
      <c r="J1834" s="4" t="str">
        <f>VLOOKUP(A1834,Effectif!B:J,8,0)</f>
        <v>FOC</v>
      </c>
    </row>
    <row r="1835" spans="1:10" x14ac:dyDescent="0.25">
      <c r="A1835" s="4" t="s">
        <v>454</v>
      </c>
      <c r="B1835" s="4">
        <v>1034850466</v>
      </c>
      <c r="C1835" s="5" t="s">
        <v>1082</v>
      </c>
      <c r="D1835" s="59">
        <v>138</v>
      </c>
      <c r="E1835" s="7">
        <v>45324.467361111114</v>
      </c>
      <c r="F1835" s="5" t="s">
        <v>6</v>
      </c>
      <c r="G1835" s="4" t="s">
        <v>1065</v>
      </c>
      <c r="H1835" s="4" t="s">
        <v>1055</v>
      </c>
      <c r="I1835" s="4" t="str">
        <f>VLOOKUP(A1835,Effectif!B:J,6,0)</f>
        <v>Chloé BERTRAND</v>
      </c>
      <c r="J1835" s="4" t="str">
        <f>VLOOKUP(A1835,Effectif!B:J,8,0)</f>
        <v>FOC</v>
      </c>
    </row>
    <row r="1836" spans="1:10" x14ac:dyDescent="0.25">
      <c r="A1836" s="4" t="s">
        <v>455</v>
      </c>
      <c r="B1836" s="4">
        <v>1034850093</v>
      </c>
      <c r="C1836" s="5" t="s">
        <v>1082</v>
      </c>
      <c r="D1836" s="59">
        <v>257.64</v>
      </c>
      <c r="E1836" s="7">
        <v>45324.698611111111</v>
      </c>
      <c r="F1836" s="5" t="s">
        <v>6</v>
      </c>
      <c r="G1836" s="4" t="s">
        <v>1066</v>
      </c>
      <c r="H1836" s="4" t="s">
        <v>1055</v>
      </c>
      <c r="I1836" s="4" t="str">
        <f>VLOOKUP(A1836,Effectif!B:J,6,0)</f>
        <v>Chloé BERTRAND</v>
      </c>
      <c r="J1836" s="4" t="str">
        <f>VLOOKUP(A1836,Effectif!B:J,8,0)</f>
        <v>FOC</v>
      </c>
    </row>
    <row r="1837" spans="1:10" x14ac:dyDescent="0.25">
      <c r="A1837" s="4" t="s">
        <v>456</v>
      </c>
      <c r="B1837" s="4">
        <v>1034859193</v>
      </c>
      <c r="C1837" s="5" t="s">
        <v>1082</v>
      </c>
      <c r="D1837" s="59">
        <v>80</v>
      </c>
      <c r="E1837" s="7">
        <v>45324.677083333336</v>
      </c>
      <c r="F1837" s="5" t="s">
        <v>6</v>
      </c>
      <c r="G1837" s="4" t="s">
        <v>1068</v>
      </c>
      <c r="H1837" s="4" t="s">
        <v>1055</v>
      </c>
      <c r="I1837" s="4" t="str">
        <f>VLOOKUP(A1837,Effectif!B:J,6,0)</f>
        <v>Chloé BERTRAND</v>
      </c>
      <c r="J1837" s="4" t="str">
        <f>VLOOKUP(A1837,Effectif!B:J,8,0)</f>
        <v>BO</v>
      </c>
    </row>
    <row r="1838" spans="1:10" x14ac:dyDescent="0.25">
      <c r="A1838" s="4" t="s">
        <v>457</v>
      </c>
      <c r="B1838" s="4">
        <v>1034868047</v>
      </c>
      <c r="C1838" s="4" t="s">
        <v>1067</v>
      </c>
      <c r="D1838" s="59">
        <v>202</v>
      </c>
      <c r="E1838" s="7">
        <v>45324.524305555555</v>
      </c>
      <c r="F1838" s="5" t="s">
        <v>6</v>
      </c>
      <c r="G1838" s="4" t="s">
        <v>1070</v>
      </c>
      <c r="H1838" s="4" t="s">
        <v>1055</v>
      </c>
      <c r="I1838" s="4" t="str">
        <f>VLOOKUP(A1838,Effectif!B:J,6,0)</f>
        <v>Chloé BERTRAND</v>
      </c>
      <c r="J1838" s="4" t="str">
        <f>VLOOKUP(A1838,Effectif!B:J,8,0)</f>
        <v>BUS</v>
      </c>
    </row>
    <row r="1839" spans="1:10" x14ac:dyDescent="0.25">
      <c r="A1839" s="4" t="s">
        <v>458</v>
      </c>
      <c r="B1839" s="4">
        <v>1034845979</v>
      </c>
      <c r="C1839" s="5" t="s">
        <v>1082</v>
      </c>
      <c r="D1839" s="59">
        <v>314.5</v>
      </c>
      <c r="E1839" s="7">
        <v>45324.430555555555</v>
      </c>
      <c r="F1839" s="5" t="s">
        <v>6</v>
      </c>
      <c r="G1839" s="4" t="s">
        <v>1072</v>
      </c>
      <c r="H1839" s="4" t="s">
        <v>1055</v>
      </c>
      <c r="I1839" s="4" t="str">
        <f>VLOOKUP(A1839,Effectif!B:J,6,0)</f>
        <v>Chloé BERTRAND</v>
      </c>
      <c r="J1839" s="4" t="str">
        <f>VLOOKUP(A1839,Effectif!B:J,8,0)</f>
        <v>BO</v>
      </c>
    </row>
    <row r="1840" spans="1:10" x14ac:dyDescent="0.25">
      <c r="A1840" s="4" t="s">
        <v>442</v>
      </c>
      <c r="B1840" s="4">
        <v>1034866108</v>
      </c>
      <c r="C1840" s="5" t="s">
        <v>1082</v>
      </c>
      <c r="D1840" s="59">
        <v>134.94999999999999</v>
      </c>
      <c r="E1840" s="7">
        <v>45324.543749999997</v>
      </c>
      <c r="F1840" s="5" t="s">
        <v>6</v>
      </c>
      <c r="G1840" s="4" t="s">
        <v>1073</v>
      </c>
      <c r="H1840" s="4" t="s">
        <v>1055</v>
      </c>
      <c r="I1840" s="4" t="str">
        <f>VLOOKUP(A1840,Effectif!B:J,6,0)</f>
        <v>Chloé BERTRAND</v>
      </c>
      <c r="J1840" s="4" t="str">
        <f>VLOOKUP(A1840,Effectif!B:J,8,0)</f>
        <v>Error PDL</v>
      </c>
    </row>
    <row r="1841" spans="1:10" x14ac:dyDescent="0.25">
      <c r="A1841" s="4" t="s">
        <v>443</v>
      </c>
      <c r="B1841" s="4">
        <v>1034848557</v>
      </c>
      <c r="C1841" s="5" t="s">
        <v>1082</v>
      </c>
      <c r="D1841" s="59">
        <v>117.17</v>
      </c>
      <c r="E1841" s="7">
        <v>45324.513888888891</v>
      </c>
      <c r="F1841" s="5" t="s">
        <v>6</v>
      </c>
      <c r="G1841" s="4" t="s">
        <v>1074</v>
      </c>
      <c r="H1841" s="4" t="s">
        <v>1055</v>
      </c>
      <c r="I1841" s="4" t="str">
        <f>VLOOKUP(A1841,Effectif!B:J,6,0)</f>
        <v>Chloé BERTRAND</v>
      </c>
      <c r="J1841" s="4" t="str">
        <f>VLOOKUP(A1841,Effectif!B:J,8,0)</f>
        <v>Error PDL</v>
      </c>
    </row>
    <row r="1842" spans="1:10" x14ac:dyDescent="0.25">
      <c r="A1842" s="4" t="s">
        <v>444</v>
      </c>
      <c r="B1842" s="4">
        <v>1034847804</v>
      </c>
      <c r="C1842" s="5" t="s">
        <v>1082</v>
      </c>
      <c r="D1842" s="59">
        <v>141.38999999999999</v>
      </c>
      <c r="E1842" s="7">
        <v>45324.623611111114</v>
      </c>
      <c r="F1842" s="5" t="s">
        <v>6</v>
      </c>
      <c r="G1842" s="4" t="s">
        <v>1075</v>
      </c>
      <c r="H1842" s="4" t="s">
        <v>1055</v>
      </c>
      <c r="I1842" s="4" t="str">
        <f>VLOOKUP(A1842,Effectif!B:J,6,0)</f>
        <v>Chloé BERTRAND</v>
      </c>
      <c r="J1842" s="4" t="str">
        <f>VLOOKUP(A1842,Effectif!B:J,8,0)</f>
        <v>Error PDL</v>
      </c>
    </row>
    <row r="1843" spans="1:10" x14ac:dyDescent="0.25">
      <c r="A1843" s="4" t="s">
        <v>445</v>
      </c>
      <c r="B1843" s="4">
        <v>1034845527</v>
      </c>
      <c r="C1843" s="5" t="s">
        <v>1082</v>
      </c>
      <c r="D1843" s="59">
        <v>119.41</v>
      </c>
      <c r="E1843" s="7">
        <v>45324.538888888892</v>
      </c>
      <c r="F1843" s="5" t="s">
        <v>6</v>
      </c>
      <c r="G1843" s="4" t="s">
        <v>1076</v>
      </c>
      <c r="H1843" s="4" t="s">
        <v>1055</v>
      </c>
      <c r="I1843" s="4" t="str">
        <f>VLOOKUP(A1843,Effectif!B:J,6,0)</f>
        <v>Chloé BERTRAND</v>
      </c>
      <c r="J1843" s="4" t="str">
        <f>VLOOKUP(A1843,Effectif!B:J,8,0)</f>
        <v>Error PDL</v>
      </c>
    </row>
    <row r="1844" spans="1:10" x14ac:dyDescent="0.25">
      <c r="A1844" s="4" t="s">
        <v>446</v>
      </c>
      <c r="B1844" s="4">
        <v>1034843042</v>
      </c>
      <c r="C1844" s="5" t="s">
        <v>1082</v>
      </c>
      <c r="D1844" s="59">
        <v>673.28</v>
      </c>
      <c r="E1844" s="7">
        <v>45324.434027777781</v>
      </c>
      <c r="F1844" s="5" t="s">
        <v>6</v>
      </c>
      <c r="G1844" s="4" t="s">
        <v>1077</v>
      </c>
      <c r="H1844" s="4" t="s">
        <v>1055</v>
      </c>
      <c r="I1844" s="4" t="str">
        <f>VLOOKUP(A1844,Effectif!B:J,6,0)</f>
        <v>Chloé BERTRAND</v>
      </c>
      <c r="J1844" s="4" t="str">
        <f>VLOOKUP(A1844,Effectif!B:J,8,0)</f>
        <v>Error PDL</v>
      </c>
    </row>
    <row r="1845" spans="1:10" x14ac:dyDescent="0.25">
      <c r="A1845" s="4" t="s">
        <v>447</v>
      </c>
      <c r="B1845" s="4">
        <v>1034865276</v>
      </c>
      <c r="C1845" s="5" t="s">
        <v>1082</v>
      </c>
      <c r="D1845" s="59">
        <v>127</v>
      </c>
      <c r="E1845" s="7">
        <v>45324.654861111114</v>
      </c>
      <c r="F1845" s="5" t="s">
        <v>6</v>
      </c>
      <c r="G1845" s="4" t="s">
        <v>1078</v>
      </c>
      <c r="H1845" s="4" t="s">
        <v>1055</v>
      </c>
      <c r="I1845" s="4" t="str">
        <f>VLOOKUP(A1845,Effectif!B:J,6,0)</f>
        <v>Chloé BERTRAND</v>
      </c>
      <c r="J1845" s="4" t="str">
        <f>VLOOKUP(A1845,Effectif!B:J,8,0)</f>
        <v>Error PDL</v>
      </c>
    </row>
    <row r="1846" spans="1:10" x14ac:dyDescent="0.25">
      <c r="A1846" s="4" t="s">
        <v>448</v>
      </c>
      <c r="B1846" s="4">
        <v>1034846408</v>
      </c>
      <c r="C1846" s="5" t="s">
        <v>1082</v>
      </c>
      <c r="D1846" s="59">
        <v>59</v>
      </c>
      <c r="E1846" s="7">
        <v>45324.594444444447</v>
      </c>
      <c r="F1846" s="5" t="s">
        <v>6</v>
      </c>
      <c r="G1846" s="4" t="s">
        <v>1079</v>
      </c>
      <c r="H1846" s="4" t="s">
        <v>1055</v>
      </c>
      <c r="I1846" s="4" t="str">
        <f>VLOOKUP(A1846,Effectif!B:J,6,0)</f>
        <v>Chloé BERTRAND</v>
      </c>
      <c r="J1846" s="4" t="str">
        <f>VLOOKUP(A1846,Effectif!B:J,8,0)</f>
        <v>Error PDL</v>
      </c>
    </row>
    <row r="1847" spans="1:10" x14ac:dyDescent="0.25">
      <c r="A1847" s="4" t="s">
        <v>449</v>
      </c>
      <c r="B1847" s="4">
        <v>1034843737</v>
      </c>
      <c r="C1847" s="5" t="s">
        <v>1082</v>
      </c>
      <c r="D1847" s="59">
        <v>166</v>
      </c>
      <c r="E1847" s="7">
        <v>45324.753472222219</v>
      </c>
      <c r="F1847" s="5" t="s">
        <v>6</v>
      </c>
      <c r="G1847" s="4" t="s">
        <v>1080</v>
      </c>
      <c r="H1847" s="4" t="s">
        <v>1055</v>
      </c>
      <c r="I1847" s="4" t="str">
        <f>VLOOKUP(A1847,Effectif!B:J,6,0)</f>
        <v>Chloé BERTRAND</v>
      </c>
      <c r="J1847" s="4" t="str">
        <f>VLOOKUP(A1847,Effectif!B:J,8,0)</f>
        <v>BOC</v>
      </c>
    </row>
    <row r="1848" spans="1:10" x14ac:dyDescent="0.25">
      <c r="A1848" s="4" t="s">
        <v>450</v>
      </c>
      <c r="B1848" s="4">
        <v>1034868712</v>
      </c>
      <c r="C1848" s="5" t="s">
        <v>1082</v>
      </c>
      <c r="D1848" s="59">
        <v>252.51</v>
      </c>
      <c r="E1848" s="7">
        <v>45324.686111111114</v>
      </c>
      <c r="F1848" s="5" t="s">
        <v>6</v>
      </c>
      <c r="G1848" s="4" t="s">
        <v>1054</v>
      </c>
      <c r="H1848" s="4" t="s">
        <v>1055</v>
      </c>
      <c r="I1848" s="4" t="str">
        <f>VLOOKUP(A1848,Effectif!B:J,6,0)</f>
        <v>Chloé BERTRAND</v>
      </c>
      <c r="J1848" s="4" t="str">
        <f>VLOOKUP(A1848,Effectif!B:J,8,0)</f>
        <v>REC</v>
      </c>
    </row>
    <row r="1849" spans="1:10" x14ac:dyDescent="0.25">
      <c r="A1849" s="4" t="s">
        <v>451</v>
      </c>
      <c r="B1849" s="4">
        <v>1034849753</v>
      </c>
      <c r="C1849" s="5" t="s">
        <v>1082</v>
      </c>
      <c r="D1849" s="59">
        <v>89.36</v>
      </c>
      <c r="E1849" s="7">
        <v>45324.436111111114</v>
      </c>
      <c r="F1849" s="5" t="s">
        <v>6</v>
      </c>
      <c r="G1849" s="4" t="s">
        <v>1057</v>
      </c>
      <c r="H1849" s="4" t="s">
        <v>1055</v>
      </c>
      <c r="I1849" s="4" t="str">
        <f>VLOOKUP(A1849,Effectif!B:J,6,0)</f>
        <v>Chloé BERTRAND</v>
      </c>
      <c r="J1849" s="4" t="str">
        <f>VLOOKUP(A1849,Effectif!B:J,8,0)</f>
        <v>REC</v>
      </c>
    </row>
    <row r="1850" spans="1:10" x14ac:dyDescent="0.25">
      <c r="A1850" s="4" t="s">
        <v>452</v>
      </c>
      <c r="B1850" s="4">
        <v>1034856905</v>
      </c>
      <c r="C1850" s="4" t="s">
        <v>1067</v>
      </c>
      <c r="D1850" s="59">
        <v>62</v>
      </c>
      <c r="E1850" s="7">
        <v>45324.715277777781</v>
      </c>
      <c r="F1850" s="5" t="s">
        <v>6</v>
      </c>
      <c r="G1850" s="4" t="s">
        <v>1059</v>
      </c>
      <c r="H1850" s="4" t="s">
        <v>1055</v>
      </c>
      <c r="I1850" s="4" t="str">
        <f>VLOOKUP(A1850,Effectif!B:J,6,0)</f>
        <v>Chloé BERTRAND</v>
      </c>
      <c r="J1850" s="4" t="str">
        <f>VLOOKUP(A1850,Effectif!B:J,8,0)</f>
        <v>FOC</v>
      </c>
    </row>
    <row r="1851" spans="1:10" x14ac:dyDescent="0.25">
      <c r="A1851" s="4" t="s">
        <v>453</v>
      </c>
      <c r="B1851" s="4">
        <v>1034843394</v>
      </c>
      <c r="C1851" s="5" t="s">
        <v>1082</v>
      </c>
      <c r="D1851" s="59">
        <v>132.81</v>
      </c>
      <c r="E1851" s="7">
        <v>45324.720833333333</v>
      </c>
      <c r="F1851" s="5" t="s">
        <v>6</v>
      </c>
      <c r="G1851" s="4" t="s">
        <v>1061</v>
      </c>
      <c r="H1851" s="4" t="s">
        <v>1055</v>
      </c>
      <c r="I1851" s="4" t="str">
        <f>VLOOKUP(A1851,Effectif!B:J,6,0)</f>
        <v>Chloé BERTRAND</v>
      </c>
      <c r="J1851" s="4" t="str">
        <f>VLOOKUP(A1851,Effectif!B:J,8,0)</f>
        <v>FOC</v>
      </c>
    </row>
    <row r="1852" spans="1:10" x14ac:dyDescent="0.25">
      <c r="A1852" s="4" t="s">
        <v>454</v>
      </c>
      <c r="B1852" s="4">
        <v>1034844605</v>
      </c>
      <c r="C1852" s="5" t="s">
        <v>1082</v>
      </c>
      <c r="D1852" s="59">
        <v>172.76</v>
      </c>
      <c r="E1852" s="7">
        <v>45324.679861111108</v>
      </c>
      <c r="F1852" s="5" t="s">
        <v>6</v>
      </c>
      <c r="G1852" s="4" t="s">
        <v>1062</v>
      </c>
      <c r="H1852" s="4" t="s">
        <v>1055</v>
      </c>
      <c r="I1852" s="4" t="str">
        <f>VLOOKUP(A1852,Effectif!B:J,6,0)</f>
        <v>Chloé BERTRAND</v>
      </c>
      <c r="J1852" s="4" t="str">
        <f>VLOOKUP(A1852,Effectif!B:J,8,0)</f>
        <v>FOC</v>
      </c>
    </row>
    <row r="1853" spans="1:10" x14ac:dyDescent="0.25">
      <c r="A1853" s="4" t="s">
        <v>455</v>
      </c>
      <c r="B1853" s="4">
        <v>1034842298</v>
      </c>
      <c r="C1853" s="5" t="s">
        <v>1082</v>
      </c>
      <c r="D1853" s="59">
        <v>113.37</v>
      </c>
      <c r="E1853" s="7">
        <v>45324.484027777777</v>
      </c>
      <c r="F1853" s="5" t="s">
        <v>6</v>
      </c>
      <c r="G1853" s="4" t="s">
        <v>1063</v>
      </c>
      <c r="H1853" s="4" t="s">
        <v>1055</v>
      </c>
      <c r="I1853" s="4" t="str">
        <f>VLOOKUP(A1853,Effectif!B:J,6,0)</f>
        <v>Chloé BERTRAND</v>
      </c>
      <c r="J1853" s="4" t="str">
        <f>VLOOKUP(A1853,Effectif!B:J,8,0)</f>
        <v>FOC</v>
      </c>
    </row>
    <row r="1854" spans="1:10" x14ac:dyDescent="0.25">
      <c r="A1854" s="4" t="s">
        <v>456</v>
      </c>
      <c r="B1854" s="4">
        <v>1034862865</v>
      </c>
      <c r="C1854" s="5" t="s">
        <v>1082</v>
      </c>
      <c r="D1854" s="59">
        <v>198.95</v>
      </c>
      <c r="E1854" s="7">
        <v>45324.657638888886</v>
      </c>
      <c r="F1854" s="5" t="s">
        <v>7</v>
      </c>
      <c r="G1854" s="4" t="s">
        <v>1064</v>
      </c>
      <c r="H1854" s="4" t="s">
        <v>1055</v>
      </c>
      <c r="I1854" s="4" t="str">
        <f>VLOOKUP(A1854,Effectif!B:J,6,0)</f>
        <v>Chloé BERTRAND</v>
      </c>
      <c r="J1854" s="4" t="str">
        <f>VLOOKUP(A1854,Effectif!B:J,8,0)</f>
        <v>BO</v>
      </c>
    </row>
    <row r="1855" spans="1:10" x14ac:dyDescent="0.25">
      <c r="A1855" s="4" t="s">
        <v>457</v>
      </c>
      <c r="B1855" s="4">
        <v>1034850854</v>
      </c>
      <c r="C1855" s="5" t="s">
        <v>1082</v>
      </c>
      <c r="D1855" s="59">
        <v>208</v>
      </c>
      <c r="E1855" s="7">
        <v>45324.519444444442</v>
      </c>
      <c r="F1855" s="5" t="s">
        <v>6</v>
      </c>
      <c r="G1855" s="4" t="s">
        <v>1065</v>
      </c>
      <c r="H1855" s="4" t="s">
        <v>1055</v>
      </c>
      <c r="I1855" s="4" t="str">
        <f>VLOOKUP(A1855,Effectif!B:J,6,0)</f>
        <v>Chloé BERTRAND</v>
      </c>
      <c r="J1855" s="4" t="str">
        <f>VLOOKUP(A1855,Effectif!B:J,8,0)</f>
        <v>BUS</v>
      </c>
    </row>
    <row r="1856" spans="1:10" x14ac:dyDescent="0.25">
      <c r="A1856" s="4" t="s">
        <v>458</v>
      </c>
      <c r="B1856" s="4">
        <v>1034848059</v>
      </c>
      <c r="C1856" s="4" t="s">
        <v>1067</v>
      </c>
      <c r="D1856" s="59">
        <v>344</v>
      </c>
      <c r="E1856" s="7">
        <v>45324.556250000001</v>
      </c>
      <c r="F1856" s="5" t="s">
        <v>6</v>
      </c>
      <c r="G1856" s="4" t="s">
        <v>1066</v>
      </c>
      <c r="H1856" s="4" t="s">
        <v>1055</v>
      </c>
      <c r="I1856" s="4" t="str">
        <f>VLOOKUP(A1856,Effectif!B:J,6,0)</f>
        <v>Chloé BERTRAND</v>
      </c>
      <c r="J1856" s="4" t="str">
        <f>VLOOKUP(A1856,Effectif!B:J,8,0)</f>
        <v>BO</v>
      </c>
    </row>
    <row r="1857" spans="1:10" x14ac:dyDescent="0.25">
      <c r="A1857" s="4" t="s">
        <v>442</v>
      </c>
      <c r="B1857" s="4">
        <v>1034847078</v>
      </c>
      <c r="C1857" s="5" t="s">
        <v>1082</v>
      </c>
      <c r="D1857" s="59">
        <v>175</v>
      </c>
      <c r="E1857" s="7">
        <v>45324.45416666667</v>
      </c>
      <c r="F1857" s="5" t="s">
        <v>6</v>
      </c>
      <c r="G1857" s="4" t="s">
        <v>1068</v>
      </c>
      <c r="H1857" s="4" t="s">
        <v>1055</v>
      </c>
      <c r="I1857" s="4" t="str">
        <f>VLOOKUP(A1857,Effectif!B:J,6,0)</f>
        <v>Chloé BERTRAND</v>
      </c>
      <c r="J1857" s="4" t="str">
        <f>VLOOKUP(A1857,Effectif!B:J,8,0)</f>
        <v>Error PDL</v>
      </c>
    </row>
    <row r="1858" spans="1:10" x14ac:dyDescent="0.25">
      <c r="A1858" s="4" t="s">
        <v>443</v>
      </c>
      <c r="B1858" s="4">
        <v>1034848491</v>
      </c>
      <c r="C1858" s="5" t="s">
        <v>1082</v>
      </c>
      <c r="D1858" s="59">
        <v>115</v>
      </c>
      <c r="E1858" s="7">
        <v>45324.522916666669</v>
      </c>
      <c r="F1858" s="5" t="s">
        <v>6</v>
      </c>
      <c r="G1858" s="4" t="s">
        <v>1070</v>
      </c>
      <c r="H1858" s="4" t="s">
        <v>1055</v>
      </c>
      <c r="I1858" s="4" t="str">
        <f>VLOOKUP(A1858,Effectif!B:J,6,0)</f>
        <v>Chloé BERTRAND</v>
      </c>
      <c r="J1858" s="4" t="str">
        <f>VLOOKUP(A1858,Effectif!B:J,8,0)</f>
        <v>Error PDL</v>
      </c>
    </row>
    <row r="1859" spans="1:10" x14ac:dyDescent="0.25">
      <c r="A1859" s="4" t="s">
        <v>444</v>
      </c>
      <c r="B1859" s="4">
        <v>1034845099</v>
      </c>
      <c r="C1859" s="5" t="s">
        <v>1082</v>
      </c>
      <c r="D1859" s="59">
        <v>125.55</v>
      </c>
      <c r="E1859" s="7">
        <v>45324.722222222219</v>
      </c>
      <c r="F1859" s="5" t="s">
        <v>6</v>
      </c>
      <c r="G1859" s="4" t="s">
        <v>1072</v>
      </c>
      <c r="H1859" s="4" t="s">
        <v>1055</v>
      </c>
      <c r="I1859" s="4" t="str">
        <f>VLOOKUP(A1859,Effectif!B:J,6,0)</f>
        <v>Chloé BERTRAND</v>
      </c>
      <c r="J1859" s="4" t="str">
        <f>VLOOKUP(A1859,Effectif!B:J,8,0)</f>
        <v>Error PDL</v>
      </c>
    </row>
    <row r="1860" spans="1:10" x14ac:dyDescent="0.25">
      <c r="A1860" s="4" t="s">
        <v>445</v>
      </c>
      <c r="B1860" s="4">
        <v>1034862658</v>
      </c>
      <c r="C1860" s="5" t="s">
        <v>1082</v>
      </c>
      <c r="D1860" s="59">
        <v>136.55000000000001</v>
      </c>
      <c r="E1860" s="7">
        <v>45324.478472222225</v>
      </c>
      <c r="F1860" s="5" t="s">
        <v>6</v>
      </c>
      <c r="G1860" s="4" t="s">
        <v>1073</v>
      </c>
      <c r="H1860" s="4" t="s">
        <v>1055</v>
      </c>
      <c r="I1860" s="4" t="str">
        <f>VLOOKUP(A1860,Effectif!B:J,6,0)</f>
        <v>Chloé BERTRAND</v>
      </c>
      <c r="J1860" s="4" t="str">
        <f>VLOOKUP(A1860,Effectif!B:J,8,0)</f>
        <v>Error PDL</v>
      </c>
    </row>
    <row r="1861" spans="1:10" x14ac:dyDescent="0.25">
      <c r="A1861" s="4" t="s">
        <v>446</v>
      </c>
      <c r="B1861" s="4">
        <v>1034847230</v>
      </c>
      <c r="C1861" s="4" t="s">
        <v>1081</v>
      </c>
      <c r="D1861" s="59">
        <v>203</v>
      </c>
      <c r="E1861" s="7">
        <v>45324.651388888888</v>
      </c>
      <c r="F1861" s="5" t="s">
        <v>6</v>
      </c>
      <c r="G1861" s="4" t="s">
        <v>1074</v>
      </c>
      <c r="H1861" s="4" t="s">
        <v>1055</v>
      </c>
      <c r="I1861" s="4" t="str">
        <f>VLOOKUP(A1861,Effectif!B:J,6,0)</f>
        <v>Chloé BERTRAND</v>
      </c>
      <c r="J1861" s="4" t="str">
        <f>VLOOKUP(A1861,Effectif!B:J,8,0)</f>
        <v>Error PDL</v>
      </c>
    </row>
    <row r="1862" spans="1:10" x14ac:dyDescent="0.25">
      <c r="A1862" s="4" t="s">
        <v>447</v>
      </c>
      <c r="B1862" s="4">
        <v>1034868765</v>
      </c>
      <c r="C1862" s="4" t="s">
        <v>1056</v>
      </c>
      <c r="D1862" s="59">
        <v>128.5</v>
      </c>
      <c r="E1862" s="7">
        <v>45324.445833333331</v>
      </c>
      <c r="F1862" s="5" t="s">
        <v>6</v>
      </c>
      <c r="G1862" s="4" t="s">
        <v>1075</v>
      </c>
      <c r="H1862" s="4" t="s">
        <v>1055</v>
      </c>
      <c r="I1862" s="4" t="str">
        <f>VLOOKUP(A1862,Effectif!B:J,6,0)</f>
        <v>Chloé BERTRAND</v>
      </c>
      <c r="J1862" s="4" t="str">
        <f>VLOOKUP(A1862,Effectif!B:J,8,0)</f>
        <v>Error PDL</v>
      </c>
    </row>
    <row r="1863" spans="1:10" x14ac:dyDescent="0.25">
      <c r="A1863" s="4" t="s">
        <v>448</v>
      </c>
      <c r="B1863" s="4">
        <v>1034843966</v>
      </c>
      <c r="C1863" s="25" t="s">
        <v>1058</v>
      </c>
      <c r="D1863" s="59">
        <v>77</v>
      </c>
      <c r="E1863" s="7">
        <v>45324.633333333331</v>
      </c>
      <c r="F1863" s="5" t="s">
        <v>6</v>
      </c>
      <c r="G1863" s="4" t="s">
        <v>1076</v>
      </c>
      <c r="H1863" s="4" t="s">
        <v>1055</v>
      </c>
      <c r="I1863" s="4" t="str">
        <f>VLOOKUP(A1863,Effectif!B:J,6,0)</f>
        <v>Chloé BERTRAND</v>
      </c>
      <c r="J1863" s="4" t="str">
        <f>VLOOKUP(A1863,Effectif!B:J,8,0)</f>
        <v>Error PDL</v>
      </c>
    </row>
    <row r="1864" spans="1:10" x14ac:dyDescent="0.25">
      <c r="A1864" s="4" t="s">
        <v>442</v>
      </c>
      <c r="B1864" s="4">
        <v>1034849288</v>
      </c>
      <c r="C1864" s="4" t="s">
        <v>1060</v>
      </c>
      <c r="D1864" s="59">
        <v>59</v>
      </c>
      <c r="E1864" s="7">
        <v>45324.679166666669</v>
      </c>
      <c r="F1864" s="5" t="s">
        <v>7</v>
      </c>
      <c r="G1864" s="4" t="s">
        <v>1077</v>
      </c>
      <c r="H1864" s="4" t="s">
        <v>1055</v>
      </c>
      <c r="I1864" s="4" t="str">
        <f>VLOOKUP(A1864,Effectif!B:J,6,0)</f>
        <v>Chloé BERTRAND</v>
      </c>
      <c r="J1864" s="4" t="str">
        <f>VLOOKUP(A1864,Effectif!B:J,8,0)</f>
        <v>Error PDL</v>
      </c>
    </row>
    <row r="1865" spans="1:10" x14ac:dyDescent="0.25">
      <c r="A1865" s="4" t="s">
        <v>443</v>
      </c>
      <c r="B1865" s="4">
        <v>1034854164</v>
      </c>
      <c r="C1865" s="4" t="s">
        <v>1053</v>
      </c>
      <c r="D1865" s="59">
        <v>111.21000000000001</v>
      </c>
      <c r="E1865" s="7">
        <v>45324.450694444444</v>
      </c>
      <c r="F1865" s="5" t="s">
        <v>6</v>
      </c>
      <c r="G1865" s="4" t="s">
        <v>1078</v>
      </c>
      <c r="H1865" s="4" t="s">
        <v>1055</v>
      </c>
      <c r="I1865" s="4" t="str">
        <f>VLOOKUP(A1865,Effectif!B:J,6,0)</f>
        <v>Chloé BERTRAND</v>
      </c>
      <c r="J1865" s="4" t="str">
        <f>VLOOKUP(A1865,Effectif!B:J,8,0)</f>
        <v>Error PDL</v>
      </c>
    </row>
    <row r="1866" spans="1:10" x14ac:dyDescent="0.25">
      <c r="A1866" s="4" t="s">
        <v>444</v>
      </c>
      <c r="B1866" s="4">
        <v>1034863552</v>
      </c>
      <c r="C1866" s="25" t="s">
        <v>1058</v>
      </c>
      <c r="D1866" s="59">
        <v>209.04</v>
      </c>
      <c r="E1866" s="7">
        <v>45324.550694444442</v>
      </c>
      <c r="F1866" s="5" t="s">
        <v>6</v>
      </c>
      <c r="G1866" s="4" t="s">
        <v>1079</v>
      </c>
      <c r="H1866" s="4" t="s">
        <v>1055</v>
      </c>
      <c r="I1866" s="4" t="str">
        <f>VLOOKUP(A1866,Effectif!B:J,6,0)</f>
        <v>Chloé BERTRAND</v>
      </c>
      <c r="J1866" s="4" t="str">
        <f>VLOOKUP(A1866,Effectif!B:J,8,0)</f>
        <v>Error PDL</v>
      </c>
    </row>
    <row r="1867" spans="1:10" x14ac:dyDescent="0.25">
      <c r="A1867" s="4" t="s">
        <v>445</v>
      </c>
      <c r="B1867" s="4">
        <v>1034847412</v>
      </c>
      <c r="C1867" s="4" t="s">
        <v>1053</v>
      </c>
      <c r="D1867" s="59">
        <v>220.45</v>
      </c>
      <c r="E1867" s="7">
        <v>45324.622916666667</v>
      </c>
      <c r="F1867" s="5" t="s">
        <v>7</v>
      </c>
      <c r="G1867" s="4" t="s">
        <v>1080</v>
      </c>
      <c r="H1867" s="4" t="s">
        <v>1055</v>
      </c>
      <c r="I1867" s="4" t="str">
        <f>VLOOKUP(A1867,Effectif!B:J,6,0)</f>
        <v>Chloé BERTRAND</v>
      </c>
      <c r="J1867" s="4" t="str">
        <f>VLOOKUP(A1867,Effectif!B:J,8,0)</f>
        <v>Error PDL</v>
      </c>
    </row>
    <row r="1868" spans="1:10" x14ac:dyDescent="0.25">
      <c r="A1868" s="4" t="s">
        <v>446</v>
      </c>
      <c r="B1868" s="4">
        <v>1034843944</v>
      </c>
      <c r="C1868" s="4" t="s">
        <v>1053</v>
      </c>
      <c r="D1868" s="59">
        <v>148</v>
      </c>
      <c r="E1868" s="7">
        <v>45324.7</v>
      </c>
      <c r="F1868" s="5" t="s">
        <v>6</v>
      </c>
      <c r="G1868" s="4" t="s">
        <v>1054</v>
      </c>
      <c r="H1868" s="4" t="s">
        <v>1055</v>
      </c>
      <c r="I1868" s="4" t="str">
        <f>VLOOKUP(A1868,Effectif!B:J,6,0)</f>
        <v>Chloé BERTRAND</v>
      </c>
      <c r="J1868" s="4" t="str">
        <f>VLOOKUP(A1868,Effectif!B:J,8,0)</f>
        <v>Error PDL</v>
      </c>
    </row>
    <row r="1869" spans="1:10" x14ac:dyDescent="0.25">
      <c r="A1869" s="4" t="s">
        <v>447</v>
      </c>
      <c r="B1869" s="4">
        <v>1034849619</v>
      </c>
      <c r="C1869" s="4" t="s">
        <v>1060</v>
      </c>
      <c r="D1869" s="59">
        <v>70</v>
      </c>
      <c r="E1869" s="7">
        <v>45324.634027777778</v>
      </c>
      <c r="F1869" s="5" t="s">
        <v>6</v>
      </c>
      <c r="G1869" s="4" t="s">
        <v>1057</v>
      </c>
      <c r="H1869" s="4" t="s">
        <v>1055</v>
      </c>
      <c r="I1869" s="4" t="str">
        <f>VLOOKUP(A1869,Effectif!B:J,6,0)</f>
        <v>Chloé BERTRAND</v>
      </c>
      <c r="J1869" s="4" t="str">
        <f>VLOOKUP(A1869,Effectif!B:J,8,0)</f>
        <v>Error PDL</v>
      </c>
    </row>
    <row r="1870" spans="1:10" x14ac:dyDescent="0.25">
      <c r="A1870" s="4" t="s">
        <v>448</v>
      </c>
      <c r="B1870" s="4">
        <v>1034862108</v>
      </c>
      <c r="C1870" s="4" t="s">
        <v>1067</v>
      </c>
      <c r="D1870" s="59">
        <v>129</v>
      </c>
      <c r="E1870" s="7">
        <v>45324.48333333333</v>
      </c>
      <c r="F1870" s="5" t="s">
        <v>7</v>
      </c>
      <c r="G1870" s="4" t="s">
        <v>1059</v>
      </c>
      <c r="H1870" s="4" t="s">
        <v>1055</v>
      </c>
      <c r="I1870" s="4" t="str">
        <f>VLOOKUP(A1870,Effectif!B:J,6,0)</f>
        <v>Chloé BERTRAND</v>
      </c>
      <c r="J1870" s="4" t="str">
        <f>VLOOKUP(A1870,Effectif!B:J,8,0)</f>
        <v>Error PDL</v>
      </c>
    </row>
    <row r="1871" spans="1:10" x14ac:dyDescent="0.25">
      <c r="A1871" s="4" t="s">
        <v>449</v>
      </c>
      <c r="B1871" s="4">
        <v>1034846448</v>
      </c>
      <c r="C1871" s="4" t="s">
        <v>1069</v>
      </c>
      <c r="D1871" s="59">
        <v>106.22999999999999</v>
      </c>
      <c r="E1871" s="7">
        <v>45324.640277777777</v>
      </c>
      <c r="F1871" s="5" t="s">
        <v>6</v>
      </c>
      <c r="G1871" s="4" t="s">
        <v>1061</v>
      </c>
      <c r="H1871" s="4" t="s">
        <v>1055</v>
      </c>
      <c r="I1871" s="4" t="str">
        <f>VLOOKUP(A1871,Effectif!B:J,6,0)</f>
        <v>Chloé BERTRAND</v>
      </c>
      <c r="J1871" s="4" t="str">
        <f>VLOOKUP(A1871,Effectif!B:J,8,0)</f>
        <v>BOC</v>
      </c>
    </row>
    <row r="1872" spans="1:10" x14ac:dyDescent="0.25">
      <c r="A1872" s="4" t="s">
        <v>450</v>
      </c>
      <c r="B1872" s="4">
        <v>1034851607</v>
      </c>
      <c r="C1872" s="4" t="s">
        <v>1071</v>
      </c>
      <c r="D1872" s="59">
        <v>208</v>
      </c>
      <c r="E1872" s="7">
        <v>45324.769444444442</v>
      </c>
      <c r="F1872" s="5" t="s">
        <v>6</v>
      </c>
      <c r="G1872" s="4" t="s">
        <v>1062</v>
      </c>
      <c r="H1872" s="4" t="s">
        <v>1055</v>
      </c>
      <c r="I1872" s="4" t="str">
        <f>VLOOKUP(A1872,Effectif!B:J,6,0)</f>
        <v>Chloé BERTRAND</v>
      </c>
      <c r="J1872" s="4" t="str">
        <f>VLOOKUP(A1872,Effectif!B:J,8,0)</f>
        <v>REC</v>
      </c>
    </row>
    <row r="1873" spans="1:10" x14ac:dyDescent="0.25">
      <c r="A1873" s="4" t="s">
        <v>451</v>
      </c>
      <c r="B1873" s="4">
        <v>1034865139</v>
      </c>
      <c r="C1873" s="4" t="s">
        <v>1056</v>
      </c>
      <c r="D1873" s="59">
        <v>240.87</v>
      </c>
      <c r="E1873" s="7">
        <v>45324.433333333334</v>
      </c>
      <c r="F1873" s="5" t="s">
        <v>6</v>
      </c>
      <c r="G1873" s="4" t="s">
        <v>1063</v>
      </c>
      <c r="H1873" s="4" t="s">
        <v>1055</v>
      </c>
      <c r="I1873" s="4" t="str">
        <f>VLOOKUP(A1873,Effectif!B:J,6,0)</f>
        <v>Chloé BERTRAND</v>
      </c>
      <c r="J1873" s="4" t="str">
        <f>VLOOKUP(A1873,Effectif!B:J,8,0)</f>
        <v>REC</v>
      </c>
    </row>
    <row r="1874" spans="1:10" x14ac:dyDescent="0.25">
      <c r="A1874" s="4" t="s">
        <v>452</v>
      </c>
      <c r="B1874" s="4">
        <v>1034847003</v>
      </c>
      <c r="C1874" s="4" t="s">
        <v>1060</v>
      </c>
      <c r="D1874" s="59">
        <v>88.55</v>
      </c>
      <c r="E1874" s="7">
        <v>45324.598611111112</v>
      </c>
      <c r="F1874" s="5" t="s">
        <v>6</v>
      </c>
      <c r="G1874" s="4" t="s">
        <v>1064</v>
      </c>
      <c r="H1874" s="4" t="s">
        <v>1055</v>
      </c>
      <c r="I1874" s="4" t="str">
        <f>VLOOKUP(A1874,Effectif!B:J,6,0)</f>
        <v>Chloé BERTRAND</v>
      </c>
      <c r="J1874" s="4" t="str">
        <f>VLOOKUP(A1874,Effectif!B:J,8,0)</f>
        <v>FOC</v>
      </c>
    </row>
    <row r="1875" spans="1:10" x14ac:dyDescent="0.25">
      <c r="A1875" s="4" t="s">
        <v>453</v>
      </c>
      <c r="B1875" s="4">
        <v>1034859334</v>
      </c>
      <c r="C1875" s="4" t="s">
        <v>1056</v>
      </c>
      <c r="D1875" s="59">
        <v>108</v>
      </c>
      <c r="E1875" s="7">
        <v>45324.544444444444</v>
      </c>
      <c r="F1875" s="5" t="s">
        <v>6</v>
      </c>
      <c r="G1875" s="4" t="s">
        <v>1065</v>
      </c>
      <c r="H1875" s="4" t="s">
        <v>1055</v>
      </c>
      <c r="I1875" s="4" t="str">
        <f>VLOOKUP(A1875,Effectif!B:J,6,0)</f>
        <v>Chloé BERTRAND</v>
      </c>
      <c r="J1875" s="4" t="str">
        <f>VLOOKUP(A1875,Effectif!B:J,8,0)</f>
        <v>FOC</v>
      </c>
    </row>
    <row r="1876" spans="1:10" x14ac:dyDescent="0.25">
      <c r="A1876" s="4" t="s">
        <v>442</v>
      </c>
      <c r="B1876" s="4">
        <v>1034842273</v>
      </c>
      <c r="C1876" s="4" t="s">
        <v>1071</v>
      </c>
      <c r="D1876" s="59">
        <v>124</v>
      </c>
      <c r="E1876" s="7">
        <v>45324.636111111111</v>
      </c>
      <c r="F1876" s="5" t="s">
        <v>7</v>
      </c>
      <c r="G1876" s="4" t="s">
        <v>1066</v>
      </c>
      <c r="H1876" s="4" t="s">
        <v>1055</v>
      </c>
      <c r="I1876" s="4" t="str">
        <f>VLOOKUP(A1876,Effectif!B:J,6,0)</f>
        <v>Chloé BERTRAND</v>
      </c>
      <c r="J1876" s="4" t="str">
        <f>VLOOKUP(A1876,Effectif!B:J,8,0)</f>
        <v>Error PDL</v>
      </c>
    </row>
    <row r="1877" spans="1:10" x14ac:dyDescent="0.25">
      <c r="A1877" s="4" t="s">
        <v>443</v>
      </c>
      <c r="B1877" s="4">
        <v>1034853282</v>
      </c>
      <c r="C1877" s="4" t="s">
        <v>1067</v>
      </c>
      <c r="D1877" s="59">
        <v>149</v>
      </c>
      <c r="E1877" s="7">
        <v>45324.599305555559</v>
      </c>
      <c r="F1877" s="5" t="s">
        <v>7</v>
      </c>
      <c r="G1877" s="4" t="s">
        <v>1068</v>
      </c>
      <c r="H1877" s="4" t="s">
        <v>1055</v>
      </c>
      <c r="I1877" s="4" t="str">
        <f>VLOOKUP(A1877,Effectif!B:J,6,0)</f>
        <v>Chloé BERTRAND</v>
      </c>
      <c r="J1877" s="4" t="str">
        <f>VLOOKUP(A1877,Effectif!B:J,8,0)</f>
        <v>Error PDL</v>
      </c>
    </row>
    <row r="1878" spans="1:10" x14ac:dyDescent="0.25">
      <c r="A1878" s="4" t="s">
        <v>444</v>
      </c>
      <c r="B1878" s="4">
        <v>1034861193</v>
      </c>
      <c r="C1878" s="4" t="s">
        <v>1069</v>
      </c>
      <c r="D1878" s="59">
        <v>110.77</v>
      </c>
      <c r="E1878" s="7">
        <v>45324.572222222225</v>
      </c>
      <c r="F1878" s="5" t="s">
        <v>7</v>
      </c>
      <c r="G1878" s="4" t="s">
        <v>1070</v>
      </c>
      <c r="H1878" s="4" t="s">
        <v>1055</v>
      </c>
      <c r="I1878" s="4" t="str">
        <f>VLOOKUP(A1878,Effectif!B:J,6,0)</f>
        <v>Chloé BERTRAND</v>
      </c>
      <c r="J1878" s="4" t="str">
        <f>VLOOKUP(A1878,Effectif!B:J,8,0)</f>
        <v>Error PDL</v>
      </c>
    </row>
    <row r="1879" spans="1:10" x14ac:dyDescent="0.25">
      <c r="A1879" s="4" t="s">
        <v>445</v>
      </c>
      <c r="B1879" s="4">
        <v>1034847696</v>
      </c>
      <c r="C1879" s="4" t="s">
        <v>1067</v>
      </c>
      <c r="D1879" s="59">
        <v>110</v>
      </c>
      <c r="E1879" s="7">
        <v>45324.481944444444</v>
      </c>
      <c r="F1879" s="5" t="s">
        <v>6</v>
      </c>
      <c r="G1879" s="4" t="s">
        <v>1072</v>
      </c>
      <c r="H1879" s="4" t="s">
        <v>1055</v>
      </c>
      <c r="I1879" s="4" t="str">
        <f>VLOOKUP(A1879,Effectif!B:J,6,0)</f>
        <v>Chloé BERTRAND</v>
      </c>
      <c r="J1879" s="4" t="str">
        <f>VLOOKUP(A1879,Effectif!B:J,8,0)</f>
        <v>Error PDL</v>
      </c>
    </row>
    <row r="1880" spans="1:10" x14ac:dyDescent="0.25">
      <c r="A1880" s="4" t="s">
        <v>446</v>
      </c>
      <c r="B1880" s="4">
        <v>1034861818</v>
      </c>
      <c r="C1880" s="4" t="s">
        <v>1071</v>
      </c>
      <c r="D1880" s="59">
        <v>295.62</v>
      </c>
      <c r="E1880" s="7">
        <v>45324.442361111112</v>
      </c>
      <c r="F1880" s="5" t="s">
        <v>6</v>
      </c>
      <c r="G1880" s="4" t="s">
        <v>1073</v>
      </c>
      <c r="H1880" s="4" t="s">
        <v>1055</v>
      </c>
      <c r="I1880" s="4" t="str">
        <f>VLOOKUP(A1880,Effectif!B:J,6,0)</f>
        <v>Chloé BERTRAND</v>
      </c>
      <c r="J1880" s="4" t="str">
        <f>VLOOKUP(A1880,Effectif!B:J,8,0)</f>
        <v>Error PDL</v>
      </c>
    </row>
    <row r="1881" spans="1:10" x14ac:dyDescent="0.25">
      <c r="A1881" s="4" t="s">
        <v>447</v>
      </c>
      <c r="B1881" s="4">
        <v>1034847172</v>
      </c>
      <c r="C1881" s="4" t="s">
        <v>1071</v>
      </c>
      <c r="D1881" s="59">
        <v>248</v>
      </c>
      <c r="E1881" s="7">
        <v>45324.5625</v>
      </c>
      <c r="F1881" s="5" t="s">
        <v>6</v>
      </c>
      <c r="G1881" s="4" t="s">
        <v>1074</v>
      </c>
      <c r="H1881" s="4" t="s">
        <v>1055</v>
      </c>
      <c r="I1881" s="4" t="str">
        <f>VLOOKUP(A1881,Effectif!B:J,6,0)</f>
        <v>Chloé BERTRAND</v>
      </c>
      <c r="J1881" s="4" t="str">
        <f>VLOOKUP(A1881,Effectif!B:J,8,0)</f>
        <v>Error PDL</v>
      </c>
    </row>
    <row r="1882" spans="1:10" x14ac:dyDescent="0.25">
      <c r="A1882" s="4" t="s">
        <v>448</v>
      </c>
      <c r="B1882" s="4">
        <v>1034863660</v>
      </c>
      <c r="C1882" s="4" t="s">
        <v>1081</v>
      </c>
      <c r="D1882" s="59">
        <v>165.27</v>
      </c>
      <c r="E1882" s="7">
        <v>45324.579861111109</v>
      </c>
      <c r="F1882" s="5" t="s">
        <v>6</v>
      </c>
      <c r="G1882" s="4" t="s">
        <v>1075</v>
      </c>
      <c r="H1882" s="4" t="s">
        <v>1055</v>
      </c>
      <c r="I1882" s="4" t="str">
        <f>VLOOKUP(A1882,Effectif!B:J,6,0)</f>
        <v>Chloé BERTRAND</v>
      </c>
      <c r="J1882" s="4" t="str">
        <f>VLOOKUP(A1882,Effectif!B:J,8,0)</f>
        <v>Error PDL</v>
      </c>
    </row>
    <row r="1883" spans="1:10" x14ac:dyDescent="0.25">
      <c r="A1883" s="4" t="s">
        <v>449</v>
      </c>
      <c r="B1883" s="4">
        <v>1034849085</v>
      </c>
      <c r="C1883" s="4" t="s">
        <v>1071</v>
      </c>
      <c r="D1883" s="59">
        <v>72.95</v>
      </c>
      <c r="E1883" s="7">
        <v>45324.590277777781</v>
      </c>
      <c r="F1883" s="5" t="s">
        <v>6</v>
      </c>
      <c r="G1883" s="4" t="s">
        <v>1076</v>
      </c>
      <c r="H1883" s="4" t="s">
        <v>1055</v>
      </c>
      <c r="I1883" s="4" t="str">
        <f>VLOOKUP(A1883,Effectif!B:J,6,0)</f>
        <v>Chloé BERTRAND</v>
      </c>
      <c r="J1883" s="4" t="str">
        <f>VLOOKUP(A1883,Effectif!B:J,8,0)</f>
        <v>BOC</v>
      </c>
    </row>
    <row r="1884" spans="1:10" x14ac:dyDescent="0.25">
      <c r="A1884" s="4" t="s">
        <v>450</v>
      </c>
      <c r="B1884" s="4">
        <v>1034853711</v>
      </c>
      <c r="C1884" s="4" t="s">
        <v>1071</v>
      </c>
      <c r="D1884" s="59">
        <v>28.14</v>
      </c>
      <c r="E1884" s="7">
        <v>45324.629861111112</v>
      </c>
      <c r="F1884" s="5" t="s">
        <v>6</v>
      </c>
      <c r="G1884" s="4" t="s">
        <v>1077</v>
      </c>
      <c r="H1884" s="4" t="s">
        <v>1055</v>
      </c>
      <c r="I1884" s="4" t="str">
        <f>VLOOKUP(A1884,Effectif!B:J,6,0)</f>
        <v>Chloé BERTRAND</v>
      </c>
      <c r="J1884" s="4" t="str">
        <f>VLOOKUP(A1884,Effectif!B:J,8,0)</f>
        <v>REC</v>
      </c>
    </row>
    <row r="1885" spans="1:10" x14ac:dyDescent="0.25">
      <c r="A1885" s="4" t="s">
        <v>451</v>
      </c>
      <c r="B1885" s="4">
        <v>1034848897</v>
      </c>
      <c r="C1885" s="4" t="s">
        <v>1071</v>
      </c>
      <c r="D1885" s="59">
        <v>343.72</v>
      </c>
      <c r="E1885" s="7">
        <v>45324.664583333331</v>
      </c>
      <c r="F1885" s="5" t="s">
        <v>6</v>
      </c>
      <c r="G1885" s="4" t="s">
        <v>1078</v>
      </c>
      <c r="H1885" s="4" t="s">
        <v>1055</v>
      </c>
      <c r="I1885" s="4" t="str">
        <f>VLOOKUP(A1885,Effectif!B:J,6,0)</f>
        <v>Chloé BERTRAND</v>
      </c>
      <c r="J1885" s="4" t="str">
        <f>VLOOKUP(A1885,Effectif!B:J,8,0)</f>
        <v>REC</v>
      </c>
    </row>
    <row r="1886" spans="1:10" x14ac:dyDescent="0.25">
      <c r="A1886" s="4" t="s">
        <v>442</v>
      </c>
      <c r="B1886" s="4">
        <v>1034856784</v>
      </c>
      <c r="C1886" s="4" t="s">
        <v>1067</v>
      </c>
      <c r="D1886" s="59">
        <v>382</v>
      </c>
      <c r="E1886" s="7">
        <v>45324.705555555556</v>
      </c>
      <c r="F1886" s="5" t="s">
        <v>6</v>
      </c>
      <c r="G1886" s="4" t="s">
        <v>1079</v>
      </c>
      <c r="H1886" s="4" t="s">
        <v>1055</v>
      </c>
      <c r="I1886" s="4" t="str">
        <f>VLOOKUP(A1886,Effectif!B:J,6,0)</f>
        <v>Chloé BERTRAND</v>
      </c>
      <c r="J1886" s="4" t="str">
        <f>VLOOKUP(A1886,Effectif!B:J,8,0)</f>
        <v>Error PDL</v>
      </c>
    </row>
    <row r="1887" spans="1:10" x14ac:dyDescent="0.25">
      <c r="A1887" s="4" t="s">
        <v>443</v>
      </c>
      <c r="B1887" s="4">
        <v>1034843520</v>
      </c>
      <c r="C1887" s="5" t="s">
        <v>1082</v>
      </c>
      <c r="D1887" s="59">
        <v>164.22</v>
      </c>
      <c r="E1887" s="7">
        <v>45324.722916666666</v>
      </c>
      <c r="F1887" s="5" t="s">
        <v>6</v>
      </c>
      <c r="G1887" s="4" t="s">
        <v>1080</v>
      </c>
      <c r="H1887" s="4" t="s">
        <v>1055</v>
      </c>
      <c r="I1887" s="4" t="str">
        <f>VLOOKUP(A1887,Effectif!B:J,6,0)</f>
        <v>Chloé BERTRAND</v>
      </c>
      <c r="J1887" s="4" t="str">
        <f>VLOOKUP(A1887,Effectif!B:J,8,0)</f>
        <v>Error PDL</v>
      </c>
    </row>
    <row r="1888" spans="1:10" x14ac:dyDescent="0.25">
      <c r="A1888" s="4" t="s">
        <v>444</v>
      </c>
      <c r="B1888" s="4">
        <v>1034855694</v>
      </c>
      <c r="C1888" s="5" t="s">
        <v>1082</v>
      </c>
      <c r="D1888" s="59">
        <v>60</v>
      </c>
      <c r="E1888" s="7">
        <v>45324.756249999999</v>
      </c>
      <c r="F1888" s="5" t="s">
        <v>7</v>
      </c>
      <c r="G1888" s="4" t="s">
        <v>1054</v>
      </c>
      <c r="H1888" s="4" t="s">
        <v>1055</v>
      </c>
      <c r="I1888" s="4" t="str">
        <f>VLOOKUP(A1888,Effectif!B:J,6,0)</f>
        <v>Chloé BERTRAND</v>
      </c>
      <c r="J1888" s="4" t="str">
        <f>VLOOKUP(A1888,Effectif!B:J,8,0)</f>
        <v>Error PDL</v>
      </c>
    </row>
    <row r="1889" spans="1:10" x14ac:dyDescent="0.25">
      <c r="A1889" s="4" t="s">
        <v>445</v>
      </c>
      <c r="B1889" s="4">
        <v>1034850927</v>
      </c>
      <c r="C1889" s="5" t="s">
        <v>1082</v>
      </c>
      <c r="D1889" s="59">
        <v>173</v>
      </c>
      <c r="E1889" s="7">
        <v>45324.615972222222</v>
      </c>
      <c r="F1889" s="5" t="s">
        <v>6</v>
      </c>
      <c r="G1889" s="4" t="s">
        <v>1057</v>
      </c>
      <c r="H1889" s="4" t="s">
        <v>1055</v>
      </c>
      <c r="I1889" s="4" t="str">
        <f>VLOOKUP(A1889,Effectif!B:J,6,0)</f>
        <v>Chloé BERTRAND</v>
      </c>
      <c r="J1889" s="4" t="str">
        <f>VLOOKUP(A1889,Effectif!B:J,8,0)</f>
        <v>Error PDL</v>
      </c>
    </row>
    <row r="1890" spans="1:10" x14ac:dyDescent="0.25">
      <c r="A1890" s="4" t="s">
        <v>446</v>
      </c>
      <c r="B1890" s="4">
        <v>1034846820</v>
      </c>
      <c r="C1890" s="5" t="s">
        <v>1082</v>
      </c>
      <c r="D1890" s="59">
        <v>133.49</v>
      </c>
      <c r="E1890" s="7">
        <v>45324.532638888886</v>
      </c>
      <c r="F1890" s="5" t="s">
        <v>6</v>
      </c>
      <c r="G1890" s="4" t="s">
        <v>1059</v>
      </c>
      <c r="H1890" s="4" t="s">
        <v>1055</v>
      </c>
      <c r="I1890" s="4" t="str">
        <f>VLOOKUP(A1890,Effectif!B:J,6,0)</f>
        <v>Chloé BERTRAND</v>
      </c>
      <c r="J1890" s="4" t="str">
        <f>VLOOKUP(A1890,Effectif!B:J,8,0)</f>
        <v>Error PDL</v>
      </c>
    </row>
    <row r="1891" spans="1:10" x14ac:dyDescent="0.25">
      <c r="A1891" s="4" t="s">
        <v>447</v>
      </c>
      <c r="B1891" s="4">
        <v>1034845180</v>
      </c>
      <c r="C1891" s="4" t="s">
        <v>1081</v>
      </c>
      <c r="D1891" s="59">
        <v>159.38999999999999</v>
      </c>
      <c r="E1891" s="7">
        <v>45324.73333333333</v>
      </c>
      <c r="F1891" s="5" t="s">
        <v>6</v>
      </c>
      <c r="G1891" s="4" t="s">
        <v>1061</v>
      </c>
      <c r="H1891" s="4" t="s">
        <v>1055</v>
      </c>
      <c r="I1891" s="4" t="str">
        <f>VLOOKUP(A1891,Effectif!B:J,6,0)</f>
        <v>Chloé BERTRAND</v>
      </c>
      <c r="J1891" s="4" t="str">
        <f>VLOOKUP(A1891,Effectif!B:J,8,0)</f>
        <v>Error PDL</v>
      </c>
    </row>
    <row r="1892" spans="1:10" x14ac:dyDescent="0.25">
      <c r="A1892" s="4" t="s">
        <v>448</v>
      </c>
      <c r="B1892" s="4">
        <v>1034854431</v>
      </c>
      <c r="C1892" s="4" t="s">
        <v>1056</v>
      </c>
      <c r="D1892" s="59">
        <v>128.13999999999999</v>
      </c>
      <c r="E1892" s="7">
        <v>45324.431944444441</v>
      </c>
      <c r="F1892" s="5" t="s">
        <v>6</v>
      </c>
      <c r="G1892" s="4" t="s">
        <v>1062</v>
      </c>
      <c r="H1892" s="4" t="s">
        <v>1055</v>
      </c>
      <c r="I1892" s="4" t="str">
        <f>VLOOKUP(A1892,Effectif!B:J,6,0)</f>
        <v>Chloé BERTRAND</v>
      </c>
      <c r="J1892" s="4" t="str">
        <f>VLOOKUP(A1892,Effectif!B:J,8,0)</f>
        <v>Error PDL</v>
      </c>
    </row>
    <row r="1893" spans="1:10" x14ac:dyDescent="0.25">
      <c r="A1893" s="4" t="s">
        <v>449</v>
      </c>
      <c r="B1893" s="4">
        <v>1034848952</v>
      </c>
      <c r="C1893" s="25" t="s">
        <v>1058</v>
      </c>
      <c r="D1893" s="59">
        <v>138</v>
      </c>
      <c r="E1893" s="7">
        <v>45324.526388888888</v>
      </c>
      <c r="F1893" s="5" t="s">
        <v>6</v>
      </c>
      <c r="G1893" s="4" t="s">
        <v>1063</v>
      </c>
      <c r="H1893" s="4" t="s">
        <v>1055</v>
      </c>
      <c r="I1893" s="4" t="str">
        <f>VLOOKUP(A1893,Effectif!B:J,6,0)</f>
        <v>Chloé BERTRAND</v>
      </c>
      <c r="J1893" s="4" t="str">
        <f>VLOOKUP(A1893,Effectif!B:J,8,0)</f>
        <v>BOC</v>
      </c>
    </row>
    <row r="1894" spans="1:10" x14ac:dyDescent="0.25">
      <c r="A1894" s="4" t="s">
        <v>450</v>
      </c>
      <c r="B1894" s="4">
        <v>1034843043</v>
      </c>
      <c r="C1894" s="4" t="s">
        <v>1060</v>
      </c>
      <c r="D1894" s="59">
        <v>89</v>
      </c>
      <c r="E1894" s="7">
        <v>45324.627083333333</v>
      </c>
      <c r="F1894" s="5" t="s">
        <v>6</v>
      </c>
      <c r="G1894" s="4" t="s">
        <v>1064</v>
      </c>
      <c r="H1894" s="4" t="s">
        <v>1055</v>
      </c>
      <c r="I1894" s="4" t="str">
        <f>VLOOKUP(A1894,Effectif!B:J,6,0)</f>
        <v>Chloé BERTRAND</v>
      </c>
      <c r="J1894" s="4" t="str">
        <f>VLOOKUP(A1894,Effectif!B:J,8,0)</f>
        <v>REC</v>
      </c>
    </row>
    <row r="1895" spans="1:10" x14ac:dyDescent="0.25">
      <c r="A1895" s="4" t="s">
        <v>451</v>
      </c>
      <c r="B1895" s="4">
        <v>1034848947</v>
      </c>
      <c r="C1895" s="4" t="s">
        <v>1053</v>
      </c>
      <c r="D1895" s="59">
        <v>84</v>
      </c>
      <c r="E1895" s="7">
        <v>45324.722222222219</v>
      </c>
      <c r="F1895" s="5" t="s">
        <v>6</v>
      </c>
      <c r="G1895" s="4" t="s">
        <v>1065</v>
      </c>
      <c r="H1895" s="4" t="s">
        <v>1055</v>
      </c>
      <c r="I1895" s="4" t="str">
        <f>VLOOKUP(A1895,Effectif!B:J,6,0)</f>
        <v>Chloé BERTRAND</v>
      </c>
      <c r="J1895" s="4" t="str">
        <f>VLOOKUP(A1895,Effectif!B:J,8,0)</f>
        <v>REC</v>
      </c>
    </row>
    <row r="1896" spans="1:10" x14ac:dyDescent="0.25">
      <c r="A1896" s="4" t="s">
        <v>452</v>
      </c>
      <c r="B1896" s="4">
        <v>1034862986</v>
      </c>
      <c r="C1896" s="25" t="s">
        <v>1058</v>
      </c>
      <c r="D1896" s="59">
        <v>182.75</v>
      </c>
      <c r="E1896" s="7">
        <v>45324.736111111109</v>
      </c>
      <c r="F1896" s="5" t="s">
        <v>6</v>
      </c>
      <c r="G1896" s="4" t="s">
        <v>1066</v>
      </c>
      <c r="H1896" s="4" t="s">
        <v>1055</v>
      </c>
      <c r="I1896" s="4" t="str">
        <f>VLOOKUP(A1896,Effectif!B:J,6,0)</f>
        <v>Chloé BERTRAND</v>
      </c>
      <c r="J1896" s="4" t="str">
        <f>VLOOKUP(A1896,Effectif!B:J,8,0)</f>
        <v>FOC</v>
      </c>
    </row>
    <row r="1897" spans="1:10" x14ac:dyDescent="0.25">
      <c r="A1897" s="4" t="s">
        <v>453</v>
      </c>
      <c r="B1897" s="4">
        <v>1034856282</v>
      </c>
      <c r="C1897" s="4" t="s">
        <v>1053</v>
      </c>
      <c r="D1897" s="59">
        <v>118</v>
      </c>
      <c r="E1897" s="7">
        <v>45324.755555555559</v>
      </c>
      <c r="F1897" s="5" t="s">
        <v>7</v>
      </c>
      <c r="G1897" s="4" t="s">
        <v>1068</v>
      </c>
      <c r="H1897" s="4" t="s">
        <v>1055</v>
      </c>
      <c r="I1897" s="4" t="str">
        <f>VLOOKUP(A1897,Effectif!B:J,6,0)</f>
        <v>Chloé BERTRAND</v>
      </c>
      <c r="J1897" s="4" t="str">
        <f>VLOOKUP(A1897,Effectif!B:J,8,0)</f>
        <v>FOC</v>
      </c>
    </row>
    <row r="1898" spans="1:10" x14ac:dyDescent="0.25">
      <c r="A1898" s="4" t="s">
        <v>442</v>
      </c>
      <c r="B1898" s="4">
        <v>1034857637</v>
      </c>
      <c r="C1898" s="4" t="s">
        <v>1053</v>
      </c>
      <c r="D1898" s="59">
        <v>186.20999999999998</v>
      </c>
      <c r="E1898" s="7">
        <v>45324.660416666666</v>
      </c>
      <c r="F1898" s="5" t="s">
        <v>6</v>
      </c>
      <c r="G1898" s="4" t="s">
        <v>1070</v>
      </c>
      <c r="H1898" s="4" t="s">
        <v>1055</v>
      </c>
      <c r="I1898" s="4" t="str">
        <f>VLOOKUP(A1898,Effectif!B:J,6,0)</f>
        <v>Chloé BERTRAND</v>
      </c>
      <c r="J1898" s="4" t="str">
        <f>VLOOKUP(A1898,Effectif!B:J,8,0)</f>
        <v>Error PDL</v>
      </c>
    </row>
    <row r="1899" spans="1:10" x14ac:dyDescent="0.25">
      <c r="A1899" s="4" t="s">
        <v>443</v>
      </c>
      <c r="B1899" s="4">
        <v>1034855525</v>
      </c>
      <c r="C1899" s="4" t="s">
        <v>1060</v>
      </c>
      <c r="D1899" s="59">
        <v>171.18</v>
      </c>
      <c r="E1899" s="7">
        <v>45324.688888888886</v>
      </c>
      <c r="F1899" s="5" t="s">
        <v>6</v>
      </c>
      <c r="G1899" s="4" t="s">
        <v>1072</v>
      </c>
      <c r="H1899" s="4" t="s">
        <v>1055</v>
      </c>
      <c r="I1899" s="4" t="str">
        <f>VLOOKUP(A1899,Effectif!B:J,6,0)</f>
        <v>Chloé BERTRAND</v>
      </c>
      <c r="J1899" s="4" t="str">
        <f>VLOOKUP(A1899,Effectif!B:J,8,0)</f>
        <v>Error PDL</v>
      </c>
    </row>
    <row r="1900" spans="1:10" x14ac:dyDescent="0.25">
      <c r="A1900" s="4" t="s">
        <v>444</v>
      </c>
      <c r="B1900" s="4">
        <v>1034845113</v>
      </c>
      <c r="C1900" s="4" t="s">
        <v>1067</v>
      </c>
      <c r="D1900" s="59">
        <v>229</v>
      </c>
      <c r="E1900" s="7">
        <v>45324.611111111109</v>
      </c>
      <c r="F1900" s="5" t="s">
        <v>6</v>
      </c>
      <c r="G1900" s="4" t="s">
        <v>1073</v>
      </c>
      <c r="H1900" s="4" t="s">
        <v>1055</v>
      </c>
      <c r="I1900" s="4" t="str">
        <f>VLOOKUP(A1900,Effectif!B:J,6,0)</f>
        <v>Chloé BERTRAND</v>
      </c>
      <c r="J1900" s="4" t="str">
        <f>VLOOKUP(A1900,Effectif!B:J,8,0)</f>
        <v>Error PDL</v>
      </c>
    </row>
    <row r="1901" spans="1:10" x14ac:dyDescent="0.25">
      <c r="A1901" s="4" t="s">
        <v>445</v>
      </c>
      <c r="B1901" s="4">
        <v>1034843592</v>
      </c>
      <c r="C1901" s="4" t="s">
        <v>1069</v>
      </c>
      <c r="D1901" s="59">
        <v>105.59</v>
      </c>
      <c r="E1901" s="7">
        <v>45324.431944444441</v>
      </c>
      <c r="F1901" s="5" t="s">
        <v>7</v>
      </c>
      <c r="G1901" s="4" t="s">
        <v>1074</v>
      </c>
      <c r="H1901" s="4" t="s">
        <v>1055</v>
      </c>
      <c r="I1901" s="4" t="str">
        <f>VLOOKUP(A1901,Effectif!B:J,6,0)</f>
        <v>Chloé BERTRAND</v>
      </c>
      <c r="J1901" s="4" t="str">
        <f>VLOOKUP(A1901,Effectif!B:J,8,0)</f>
        <v>Error PDL</v>
      </c>
    </row>
    <row r="1902" spans="1:10" x14ac:dyDescent="0.25">
      <c r="A1902" s="4" t="s">
        <v>446</v>
      </c>
      <c r="B1902" s="4">
        <v>1034860424</v>
      </c>
      <c r="C1902" s="4" t="s">
        <v>1071</v>
      </c>
      <c r="D1902" s="59">
        <v>390.49</v>
      </c>
      <c r="E1902" s="7">
        <v>45324.484027777777</v>
      </c>
      <c r="F1902" s="5" t="s">
        <v>6</v>
      </c>
      <c r="G1902" s="4" t="s">
        <v>1075</v>
      </c>
      <c r="H1902" s="4" t="s">
        <v>1055</v>
      </c>
      <c r="I1902" s="4" t="str">
        <f>VLOOKUP(A1902,Effectif!B:J,6,0)</f>
        <v>Chloé BERTRAND</v>
      </c>
      <c r="J1902" s="4" t="str">
        <f>VLOOKUP(A1902,Effectif!B:J,8,0)</f>
        <v>Error PDL</v>
      </c>
    </row>
    <row r="1903" spans="1:10" x14ac:dyDescent="0.25">
      <c r="A1903" s="4" t="s">
        <v>447</v>
      </c>
      <c r="B1903" s="4">
        <v>1034844182</v>
      </c>
      <c r="C1903" s="4" t="s">
        <v>1056</v>
      </c>
      <c r="D1903" s="59">
        <v>106.27</v>
      </c>
      <c r="E1903" s="7">
        <v>45324.443749999999</v>
      </c>
      <c r="F1903" s="5" t="s">
        <v>6</v>
      </c>
      <c r="G1903" s="4" t="s">
        <v>1076</v>
      </c>
      <c r="H1903" s="4" t="s">
        <v>1055</v>
      </c>
      <c r="I1903" s="4" t="str">
        <f>VLOOKUP(A1903,Effectif!B:J,6,0)</f>
        <v>Chloé BERTRAND</v>
      </c>
      <c r="J1903" s="4" t="str">
        <f>VLOOKUP(A1903,Effectif!B:J,8,0)</f>
        <v>Error PDL</v>
      </c>
    </row>
    <row r="1904" spans="1:10" x14ac:dyDescent="0.25">
      <c r="A1904" s="4" t="s">
        <v>448</v>
      </c>
      <c r="B1904" s="4">
        <v>1034842247</v>
      </c>
      <c r="C1904" s="4" t="s">
        <v>1060</v>
      </c>
      <c r="D1904" s="59">
        <v>54</v>
      </c>
      <c r="E1904" s="7">
        <v>45324.719444444447</v>
      </c>
      <c r="F1904" s="5" t="s">
        <v>6</v>
      </c>
      <c r="G1904" s="4" t="s">
        <v>1077</v>
      </c>
      <c r="H1904" s="4" t="s">
        <v>1055</v>
      </c>
      <c r="I1904" s="4" t="str">
        <f>VLOOKUP(A1904,Effectif!B:J,6,0)</f>
        <v>Chloé BERTRAND</v>
      </c>
      <c r="J1904" s="4" t="str">
        <f>VLOOKUP(A1904,Effectif!B:J,8,0)</f>
        <v>Error PDL</v>
      </c>
    </row>
    <row r="1905" spans="1:10" x14ac:dyDescent="0.25">
      <c r="A1905" s="4" t="s">
        <v>449</v>
      </c>
      <c r="B1905" s="4">
        <v>1034858416</v>
      </c>
      <c r="C1905" s="4" t="s">
        <v>1056</v>
      </c>
      <c r="D1905" s="59">
        <v>105.23</v>
      </c>
      <c r="E1905" s="7">
        <v>45324.586805555555</v>
      </c>
      <c r="F1905" s="5" t="s">
        <v>6</v>
      </c>
      <c r="G1905" s="4" t="s">
        <v>1078</v>
      </c>
      <c r="H1905" s="4" t="s">
        <v>1055</v>
      </c>
      <c r="I1905" s="4" t="str">
        <f>VLOOKUP(A1905,Effectif!B:J,6,0)</f>
        <v>Chloé BERTRAND</v>
      </c>
      <c r="J1905" s="4" t="str">
        <f>VLOOKUP(A1905,Effectif!B:J,8,0)</f>
        <v>BOC</v>
      </c>
    </row>
    <row r="1906" spans="1:10" x14ac:dyDescent="0.25">
      <c r="A1906" s="4" t="s">
        <v>450</v>
      </c>
      <c r="B1906" s="4">
        <v>1034864209</v>
      </c>
      <c r="C1906" s="4" t="s">
        <v>1071</v>
      </c>
      <c r="D1906" s="59">
        <v>200</v>
      </c>
      <c r="E1906" s="7">
        <v>45324.492361111108</v>
      </c>
      <c r="F1906" s="5" t="s">
        <v>6</v>
      </c>
      <c r="G1906" s="4" t="s">
        <v>1079</v>
      </c>
      <c r="H1906" s="4" t="s">
        <v>1055</v>
      </c>
      <c r="I1906" s="4" t="str">
        <f>VLOOKUP(A1906,Effectif!B:J,6,0)</f>
        <v>Chloé BERTRAND</v>
      </c>
      <c r="J1906" s="4" t="str">
        <f>VLOOKUP(A1906,Effectif!B:J,8,0)</f>
        <v>REC</v>
      </c>
    </row>
    <row r="1907" spans="1:10" x14ac:dyDescent="0.25">
      <c r="A1907" s="4" t="s">
        <v>451</v>
      </c>
      <c r="B1907" s="4">
        <v>1034867733</v>
      </c>
      <c r="C1907" s="4" t="s">
        <v>1067</v>
      </c>
      <c r="D1907" s="59">
        <v>216.82999999999998</v>
      </c>
      <c r="E1907" s="7">
        <v>45324.447916666664</v>
      </c>
      <c r="F1907" s="5" t="s">
        <v>6</v>
      </c>
      <c r="G1907" s="4" t="s">
        <v>1080</v>
      </c>
      <c r="H1907" s="4" t="s">
        <v>1055</v>
      </c>
      <c r="I1907" s="4" t="str">
        <f>VLOOKUP(A1907,Effectif!B:J,6,0)</f>
        <v>Chloé BERTRAND</v>
      </c>
      <c r="J1907" s="4" t="str">
        <f>VLOOKUP(A1907,Effectif!B:J,8,0)</f>
        <v>REC</v>
      </c>
    </row>
    <row r="1908" spans="1:10" x14ac:dyDescent="0.25">
      <c r="A1908" s="4" t="s">
        <v>452</v>
      </c>
      <c r="B1908" s="4">
        <v>1034847934</v>
      </c>
      <c r="C1908" s="4" t="s">
        <v>1069</v>
      </c>
      <c r="D1908" s="59">
        <v>121.45</v>
      </c>
      <c r="E1908" s="7">
        <v>45324.688194444447</v>
      </c>
      <c r="F1908" s="5" t="s">
        <v>6</v>
      </c>
      <c r="G1908" s="4" t="s">
        <v>1054</v>
      </c>
      <c r="H1908" s="4" t="s">
        <v>1055</v>
      </c>
      <c r="I1908" s="4" t="str">
        <f>VLOOKUP(A1908,Effectif!B:J,6,0)</f>
        <v>Chloé BERTRAND</v>
      </c>
      <c r="J1908" s="4" t="str">
        <f>VLOOKUP(A1908,Effectif!B:J,8,0)</f>
        <v>FOC</v>
      </c>
    </row>
    <row r="1909" spans="1:10" x14ac:dyDescent="0.25">
      <c r="A1909" s="4" t="s">
        <v>453</v>
      </c>
      <c r="B1909" s="4">
        <v>1034860052</v>
      </c>
      <c r="C1909" s="4" t="s">
        <v>1067</v>
      </c>
      <c r="D1909" s="59">
        <v>137.93</v>
      </c>
      <c r="E1909" s="7">
        <v>45324.731249999997</v>
      </c>
      <c r="F1909" s="5" t="s">
        <v>6</v>
      </c>
      <c r="G1909" s="4" t="s">
        <v>1057</v>
      </c>
      <c r="H1909" s="4" t="s">
        <v>1055</v>
      </c>
      <c r="I1909" s="4" t="str">
        <f>VLOOKUP(A1909,Effectif!B:J,6,0)</f>
        <v>Chloé BERTRAND</v>
      </c>
      <c r="J1909" s="4" t="str">
        <f>VLOOKUP(A1909,Effectif!B:J,8,0)</f>
        <v>FOC</v>
      </c>
    </row>
    <row r="1910" spans="1:10" x14ac:dyDescent="0.25">
      <c r="A1910" s="4" t="s">
        <v>454</v>
      </c>
      <c r="B1910" s="4">
        <v>1034866590</v>
      </c>
      <c r="C1910" s="4" t="s">
        <v>1071</v>
      </c>
      <c r="D1910" s="59">
        <v>248.17</v>
      </c>
      <c r="E1910" s="7">
        <v>45324.755555555559</v>
      </c>
      <c r="F1910" s="5" t="s">
        <v>6</v>
      </c>
      <c r="G1910" s="4" t="s">
        <v>1059</v>
      </c>
      <c r="H1910" s="4" t="s">
        <v>1055</v>
      </c>
      <c r="I1910" s="4" t="str">
        <f>VLOOKUP(A1910,Effectif!B:J,6,0)</f>
        <v>Chloé BERTRAND</v>
      </c>
      <c r="J1910" s="4" t="str">
        <f>VLOOKUP(A1910,Effectif!B:J,8,0)</f>
        <v>FOC</v>
      </c>
    </row>
    <row r="1911" spans="1:10" x14ac:dyDescent="0.25">
      <c r="A1911" s="4" t="s">
        <v>455</v>
      </c>
      <c r="B1911" s="4">
        <v>1034851502</v>
      </c>
      <c r="C1911" s="4" t="s">
        <v>1071</v>
      </c>
      <c r="D1911" s="59">
        <v>70</v>
      </c>
      <c r="E1911" s="7">
        <v>45324.425000000003</v>
      </c>
      <c r="F1911" s="5" t="s">
        <v>6</v>
      </c>
      <c r="G1911" s="4" t="s">
        <v>1061</v>
      </c>
      <c r="H1911" s="4" t="s">
        <v>1055</v>
      </c>
      <c r="I1911" s="4" t="str">
        <f>VLOOKUP(A1911,Effectif!B:J,6,0)</f>
        <v>Chloé BERTRAND</v>
      </c>
      <c r="J1911" s="4" t="str">
        <f>VLOOKUP(A1911,Effectif!B:J,8,0)</f>
        <v>FOC</v>
      </c>
    </row>
    <row r="1912" spans="1:10" x14ac:dyDescent="0.25">
      <c r="A1912" s="4" t="s">
        <v>456</v>
      </c>
      <c r="B1912" s="4">
        <v>1034862137</v>
      </c>
      <c r="C1912" s="4" t="s">
        <v>1081</v>
      </c>
      <c r="D1912" s="59">
        <v>115.23</v>
      </c>
      <c r="E1912" s="7">
        <v>45324.447222222225</v>
      </c>
      <c r="F1912" s="5" t="s">
        <v>6</v>
      </c>
      <c r="G1912" s="4" t="s">
        <v>1062</v>
      </c>
      <c r="H1912" s="4" t="s">
        <v>1055</v>
      </c>
      <c r="I1912" s="4" t="str">
        <f>VLOOKUP(A1912,Effectif!B:J,6,0)</f>
        <v>Chloé BERTRAND</v>
      </c>
      <c r="J1912" s="4" t="str">
        <f>VLOOKUP(A1912,Effectif!B:J,8,0)</f>
        <v>BO</v>
      </c>
    </row>
    <row r="1913" spans="1:10" x14ac:dyDescent="0.25">
      <c r="A1913" s="4" t="s">
        <v>442</v>
      </c>
      <c r="B1913" s="4">
        <v>1034855386</v>
      </c>
      <c r="C1913" s="4" t="s">
        <v>1071</v>
      </c>
      <c r="D1913" s="59">
        <v>146.47</v>
      </c>
      <c r="E1913" s="7">
        <v>45324.431944444441</v>
      </c>
      <c r="F1913" s="5" t="s">
        <v>6</v>
      </c>
      <c r="G1913" s="4" t="s">
        <v>1063</v>
      </c>
      <c r="H1913" s="4" t="s">
        <v>1055</v>
      </c>
      <c r="I1913" s="4" t="str">
        <f>VLOOKUP(A1913,Effectif!B:J,6,0)</f>
        <v>Chloé BERTRAND</v>
      </c>
      <c r="J1913" s="4" t="str">
        <f>VLOOKUP(A1913,Effectif!B:J,8,0)</f>
        <v>Error PDL</v>
      </c>
    </row>
    <row r="1914" spans="1:10" x14ac:dyDescent="0.25">
      <c r="A1914" s="4" t="s">
        <v>443</v>
      </c>
      <c r="B1914" s="4">
        <v>1034847258</v>
      </c>
      <c r="C1914" s="4" t="s">
        <v>1071</v>
      </c>
      <c r="D1914" s="59">
        <v>165</v>
      </c>
      <c r="E1914" s="7">
        <v>45324.632638888892</v>
      </c>
      <c r="F1914" s="5" t="s">
        <v>6</v>
      </c>
      <c r="G1914" s="4" t="s">
        <v>1064</v>
      </c>
      <c r="H1914" s="4" t="s">
        <v>1055</v>
      </c>
      <c r="I1914" s="4" t="str">
        <f>VLOOKUP(A1914,Effectif!B:J,6,0)</f>
        <v>Chloé BERTRAND</v>
      </c>
      <c r="J1914" s="4" t="str">
        <f>VLOOKUP(A1914,Effectif!B:J,8,0)</f>
        <v>Error PDL</v>
      </c>
    </row>
    <row r="1915" spans="1:10" x14ac:dyDescent="0.25">
      <c r="A1915" s="4" t="s">
        <v>444</v>
      </c>
      <c r="B1915" s="4">
        <v>1034861278</v>
      </c>
      <c r="C1915" s="4" t="s">
        <v>1071</v>
      </c>
      <c r="D1915" s="59">
        <v>128.47</v>
      </c>
      <c r="E1915" s="7">
        <v>45324.546527777777</v>
      </c>
      <c r="F1915" s="5" t="s">
        <v>6</v>
      </c>
      <c r="G1915" s="4" t="s">
        <v>1065</v>
      </c>
      <c r="H1915" s="4" t="s">
        <v>1055</v>
      </c>
      <c r="I1915" s="4" t="str">
        <f>VLOOKUP(A1915,Effectif!B:J,6,0)</f>
        <v>Chloé BERTRAND</v>
      </c>
      <c r="J1915" s="4" t="str">
        <f>VLOOKUP(A1915,Effectif!B:J,8,0)</f>
        <v>Error PDL</v>
      </c>
    </row>
    <row r="1916" spans="1:10" x14ac:dyDescent="0.25">
      <c r="A1916" s="4" t="s">
        <v>445</v>
      </c>
      <c r="B1916" s="4">
        <v>1034845331</v>
      </c>
      <c r="C1916" s="4" t="s">
        <v>1067</v>
      </c>
      <c r="D1916" s="59">
        <v>204.64</v>
      </c>
      <c r="E1916" s="7">
        <v>45324.452777777777</v>
      </c>
      <c r="F1916" s="5" t="s">
        <v>6</v>
      </c>
      <c r="G1916" s="4" t="s">
        <v>1066</v>
      </c>
      <c r="H1916" s="4" t="s">
        <v>1055</v>
      </c>
      <c r="I1916" s="4" t="str">
        <f>VLOOKUP(A1916,Effectif!B:J,6,0)</f>
        <v>Chloé BERTRAND</v>
      </c>
      <c r="J1916" s="4" t="str">
        <f>VLOOKUP(A1916,Effectif!B:J,8,0)</f>
        <v>Error PDL</v>
      </c>
    </row>
    <row r="1917" spans="1:10" x14ac:dyDescent="0.25">
      <c r="A1917" s="4" t="s">
        <v>446</v>
      </c>
      <c r="B1917" s="4">
        <v>1034845107</v>
      </c>
      <c r="C1917" s="4" t="s">
        <v>1067</v>
      </c>
      <c r="D1917" s="59">
        <v>107.04</v>
      </c>
      <c r="E1917" s="7">
        <v>45324.426388888889</v>
      </c>
      <c r="F1917" s="5" t="s">
        <v>6</v>
      </c>
      <c r="G1917" s="4" t="s">
        <v>1068</v>
      </c>
      <c r="H1917" s="4" t="s">
        <v>1055</v>
      </c>
      <c r="I1917" s="4" t="str">
        <f>VLOOKUP(A1917,Effectif!B:J,6,0)</f>
        <v>Chloé BERTRAND</v>
      </c>
      <c r="J1917" s="4" t="str">
        <f>VLOOKUP(A1917,Effectif!B:J,8,0)</f>
        <v>Error PDL</v>
      </c>
    </row>
    <row r="1918" spans="1:10" x14ac:dyDescent="0.25">
      <c r="A1918" s="4" t="s">
        <v>447</v>
      </c>
      <c r="B1918" s="4">
        <v>1034844393</v>
      </c>
      <c r="C1918" s="5" t="s">
        <v>1082</v>
      </c>
      <c r="D1918" s="59">
        <v>162</v>
      </c>
      <c r="E1918" s="7">
        <v>45324.479166666664</v>
      </c>
      <c r="F1918" s="5" t="s">
        <v>7</v>
      </c>
      <c r="G1918" s="4" t="s">
        <v>1070</v>
      </c>
      <c r="H1918" s="4" t="s">
        <v>1055</v>
      </c>
      <c r="I1918" s="4" t="str">
        <f>VLOOKUP(A1918,Effectif!B:J,6,0)</f>
        <v>Chloé BERTRAND</v>
      </c>
      <c r="J1918" s="4" t="str">
        <f>VLOOKUP(A1918,Effectif!B:J,8,0)</f>
        <v>Error PDL</v>
      </c>
    </row>
    <row r="1919" spans="1:10" x14ac:dyDescent="0.25">
      <c r="A1919" s="4" t="s">
        <v>448</v>
      </c>
      <c r="B1919" s="4">
        <v>1034847294</v>
      </c>
      <c r="C1919" s="5" t="s">
        <v>1082</v>
      </c>
      <c r="D1919" s="59">
        <v>98.13</v>
      </c>
      <c r="E1919" s="7">
        <v>45324.777777777781</v>
      </c>
      <c r="F1919" s="5" t="s">
        <v>7</v>
      </c>
      <c r="G1919" s="4" t="s">
        <v>1072</v>
      </c>
      <c r="H1919" s="4" t="s">
        <v>1055</v>
      </c>
      <c r="I1919" s="4" t="str">
        <f>VLOOKUP(A1919,Effectif!B:J,6,0)</f>
        <v>Chloé BERTRAND</v>
      </c>
      <c r="J1919" s="4" t="str">
        <f>VLOOKUP(A1919,Effectif!B:J,8,0)</f>
        <v>Error PDL</v>
      </c>
    </row>
    <row r="1920" spans="1:10" x14ac:dyDescent="0.25">
      <c r="A1920" s="4" t="s">
        <v>449</v>
      </c>
      <c r="B1920" s="4">
        <v>1034847851</v>
      </c>
      <c r="C1920" s="5" t="s">
        <v>1082</v>
      </c>
      <c r="D1920" s="59">
        <v>119.36</v>
      </c>
      <c r="E1920" s="7">
        <v>45324.630555555559</v>
      </c>
      <c r="F1920" s="5" t="s">
        <v>6</v>
      </c>
      <c r="G1920" s="4" t="s">
        <v>1073</v>
      </c>
      <c r="H1920" s="4" t="s">
        <v>1055</v>
      </c>
      <c r="I1920" s="4" t="str">
        <f>VLOOKUP(A1920,Effectif!B:J,6,0)</f>
        <v>Chloé BERTRAND</v>
      </c>
      <c r="J1920" s="4" t="str">
        <f>VLOOKUP(A1920,Effectif!B:J,8,0)</f>
        <v>BOC</v>
      </c>
    </row>
    <row r="1921" spans="1:10" x14ac:dyDescent="0.25">
      <c r="A1921" s="4" t="s">
        <v>450</v>
      </c>
      <c r="B1921" s="4">
        <v>1034847675</v>
      </c>
      <c r="C1921" s="5" t="s">
        <v>1082</v>
      </c>
      <c r="D1921" s="59">
        <v>154.97999999999999</v>
      </c>
      <c r="E1921" s="7">
        <v>45324.629166666666</v>
      </c>
      <c r="F1921" s="5" t="s">
        <v>6</v>
      </c>
      <c r="G1921" s="4" t="s">
        <v>1074</v>
      </c>
      <c r="H1921" s="4" t="s">
        <v>1055</v>
      </c>
      <c r="I1921" s="4" t="str">
        <f>VLOOKUP(A1921,Effectif!B:J,6,0)</f>
        <v>Chloé BERTRAND</v>
      </c>
      <c r="J1921" s="4" t="str">
        <f>VLOOKUP(A1921,Effectif!B:J,8,0)</f>
        <v>REC</v>
      </c>
    </row>
    <row r="1922" spans="1:10" x14ac:dyDescent="0.25">
      <c r="A1922" s="4" t="s">
        <v>451</v>
      </c>
      <c r="B1922" s="4">
        <v>1034853590</v>
      </c>
      <c r="C1922" s="5" t="s">
        <v>1082</v>
      </c>
      <c r="D1922" s="59">
        <v>83.43</v>
      </c>
      <c r="E1922" s="7">
        <v>45324.47152777778</v>
      </c>
      <c r="F1922" s="5" t="s">
        <v>6</v>
      </c>
      <c r="G1922" s="4" t="s">
        <v>1075</v>
      </c>
      <c r="H1922" s="4" t="s">
        <v>1055</v>
      </c>
      <c r="I1922" s="4" t="str">
        <f>VLOOKUP(A1922,Effectif!B:J,6,0)</f>
        <v>Chloé BERTRAND</v>
      </c>
      <c r="J1922" s="4" t="str">
        <f>VLOOKUP(A1922,Effectif!B:J,8,0)</f>
        <v>REC</v>
      </c>
    </row>
    <row r="1923" spans="1:10" x14ac:dyDescent="0.25">
      <c r="A1923" s="4" t="s">
        <v>452</v>
      </c>
      <c r="B1923" s="4">
        <v>1034867897</v>
      </c>
      <c r="C1923" s="4" t="s">
        <v>1081</v>
      </c>
      <c r="D1923" s="59">
        <v>144.59</v>
      </c>
      <c r="E1923" s="7">
        <v>45324.627083333333</v>
      </c>
      <c r="F1923" s="5" t="s">
        <v>6</v>
      </c>
      <c r="G1923" s="4" t="s">
        <v>1076</v>
      </c>
      <c r="H1923" s="4" t="s">
        <v>1055</v>
      </c>
      <c r="I1923" s="4" t="str">
        <f>VLOOKUP(A1923,Effectif!B:J,6,0)</f>
        <v>Chloé BERTRAND</v>
      </c>
      <c r="J1923" s="4" t="str">
        <f>VLOOKUP(A1923,Effectif!B:J,8,0)</f>
        <v>FOC</v>
      </c>
    </row>
    <row r="1924" spans="1:10" x14ac:dyDescent="0.25">
      <c r="A1924" s="4" t="s">
        <v>453</v>
      </c>
      <c r="B1924" s="4">
        <v>1034850733</v>
      </c>
      <c r="C1924" s="4" t="s">
        <v>1056</v>
      </c>
      <c r="D1924" s="59">
        <v>212</v>
      </c>
      <c r="E1924" s="7">
        <v>45324.645138888889</v>
      </c>
      <c r="F1924" s="5" t="s">
        <v>6</v>
      </c>
      <c r="G1924" s="4" t="s">
        <v>1077</v>
      </c>
      <c r="H1924" s="4" t="s">
        <v>1055</v>
      </c>
      <c r="I1924" s="4" t="str">
        <f>VLOOKUP(A1924,Effectif!B:J,6,0)</f>
        <v>Chloé BERTRAND</v>
      </c>
      <c r="J1924" s="4" t="str">
        <f>VLOOKUP(A1924,Effectif!B:J,8,0)</f>
        <v>FOC</v>
      </c>
    </row>
    <row r="1925" spans="1:10" x14ac:dyDescent="0.25">
      <c r="A1925" s="4" t="s">
        <v>454</v>
      </c>
      <c r="B1925" s="4">
        <v>1034861162</v>
      </c>
      <c r="C1925" s="25" t="s">
        <v>1058</v>
      </c>
      <c r="D1925" s="59">
        <v>174.48</v>
      </c>
      <c r="E1925" s="7">
        <v>45324.456944444442</v>
      </c>
      <c r="F1925" s="5" t="s">
        <v>6</v>
      </c>
      <c r="G1925" s="4" t="s">
        <v>1078</v>
      </c>
      <c r="H1925" s="4" t="s">
        <v>1055</v>
      </c>
      <c r="I1925" s="4" t="str">
        <f>VLOOKUP(A1925,Effectif!B:J,6,0)</f>
        <v>Chloé BERTRAND</v>
      </c>
      <c r="J1925" s="4" t="str">
        <f>VLOOKUP(A1925,Effectif!B:J,8,0)</f>
        <v>FOC</v>
      </c>
    </row>
    <row r="1926" spans="1:10" x14ac:dyDescent="0.25">
      <c r="A1926" s="4" t="s">
        <v>455</v>
      </c>
      <c r="B1926" s="4">
        <v>1034860983</v>
      </c>
      <c r="C1926" s="4" t="s">
        <v>1060</v>
      </c>
      <c r="D1926" s="59">
        <v>156.52000000000001</v>
      </c>
      <c r="E1926" s="7">
        <v>45324.749305555553</v>
      </c>
      <c r="F1926" s="5" t="s">
        <v>6</v>
      </c>
      <c r="G1926" s="4" t="s">
        <v>1079</v>
      </c>
      <c r="H1926" s="4" t="s">
        <v>1055</v>
      </c>
      <c r="I1926" s="4" t="str">
        <f>VLOOKUP(A1926,Effectif!B:J,6,0)</f>
        <v>Chloé BERTRAND</v>
      </c>
      <c r="J1926" s="4" t="str">
        <f>VLOOKUP(A1926,Effectif!B:J,8,0)</f>
        <v>FOC</v>
      </c>
    </row>
    <row r="1927" spans="1:10" x14ac:dyDescent="0.25">
      <c r="A1927" s="4" t="s">
        <v>456</v>
      </c>
      <c r="B1927" s="4">
        <v>1034850621</v>
      </c>
      <c r="C1927" s="4" t="s">
        <v>1053</v>
      </c>
      <c r="D1927" s="59">
        <v>142.61000000000001</v>
      </c>
      <c r="E1927" s="7">
        <v>45324.736111111109</v>
      </c>
      <c r="F1927" s="5" t="s">
        <v>6</v>
      </c>
      <c r="G1927" s="4" t="s">
        <v>1080</v>
      </c>
      <c r="H1927" s="4" t="s">
        <v>1055</v>
      </c>
      <c r="I1927" s="4" t="str">
        <f>VLOOKUP(A1927,Effectif!B:J,6,0)</f>
        <v>Chloé BERTRAND</v>
      </c>
      <c r="J1927" s="4" t="str">
        <f>VLOOKUP(A1927,Effectif!B:J,8,0)</f>
        <v>BO</v>
      </c>
    </row>
    <row r="1928" spans="1:10" x14ac:dyDescent="0.25">
      <c r="A1928" s="4" t="s">
        <v>457</v>
      </c>
      <c r="B1928" s="4">
        <v>1034851969</v>
      </c>
      <c r="C1928" s="25" t="s">
        <v>1058</v>
      </c>
      <c r="D1928" s="59">
        <v>203.09</v>
      </c>
      <c r="E1928" s="7">
        <v>45324.525000000001</v>
      </c>
      <c r="F1928" s="5" t="s">
        <v>6</v>
      </c>
      <c r="G1928" s="4" t="s">
        <v>1054</v>
      </c>
      <c r="H1928" s="4" t="s">
        <v>1055</v>
      </c>
      <c r="I1928" s="4" t="str">
        <f>VLOOKUP(A1928,Effectif!B:J,6,0)</f>
        <v>Chloé BERTRAND</v>
      </c>
      <c r="J1928" s="4" t="str">
        <f>VLOOKUP(A1928,Effectif!B:J,8,0)</f>
        <v>BUS</v>
      </c>
    </row>
    <row r="1929" spans="1:10" x14ac:dyDescent="0.25">
      <c r="A1929" s="4" t="s">
        <v>458</v>
      </c>
      <c r="B1929" s="4">
        <v>1034866046</v>
      </c>
      <c r="C1929" s="4" t="s">
        <v>1053</v>
      </c>
      <c r="D1929" s="59">
        <v>84.710000000000008</v>
      </c>
      <c r="E1929" s="7">
        <v>45324.440972222219</v>
      </c>
      <c r="F1929" s="5" t="s">
        <v>7</v>
      </c>
      <c r="G1929" s="4" t="s">
        <v>1057</v>
      </c>
      <c r="H1929" s="4" t="s">
        <v>1055</v>
      </c>
      <c r="I1929" s="4" t="str">
        <f>VLOOKUP(A1929,Effectif!B:J,6,0)</f>
        <v>Chloé BERTRAND</v>
      </c>
      <c r="J1929" s="4" t="str">
        <f>VLOOKUP(A1929,Effectif!B:J,8,0)</f>
        <v>BO</v>
      </c>
    </row>
    <row r="1930" spans="1:10" x14ac:dyDescent="0.25">
      <c r="A1930" s="4" t="s">
        <v>456</v>
      </c>
      <c r="B1930" s="4">
        <v>1034845831</v>
      </c>
      <c r="C1930" s="4" t="s">
        <v>1053</v>
      </c>
      <c r="D1930" s="59">
        <v>74</v>
      </c>
      <c r="E1930" s="7">
        <v>45324.43472222222</v>
      </c>
      <c r="F1930" s="5" t="s">
        <v>7</v>
      </c>
      <c r="G1930" s="4" t="s">
        <v>1059</v>
      </c>
      <c r="H1930" s="4" t="s">
        <v>1055</v>
      </c>
      <c r="I1930" s="4" t="str">
        <f>VLOOKUP(A1930,Effectif!B:J,6,0)</f>
        <v>Chloé BERTRAND</v>
      </c>
      <c r="J1930" s="4" t="str">
        <f>VLOOKUP(A1930,Effectif!B:J,8,0)</f>
        <v>BO</v>
      </c>
    </row>
    <row r="1931" spans="1:10" x14ac:dyDescent="0.25">
      <c r="A1931" s="4" t="s">
        <v>457</v>
      </c>
      <c r="B1931" s="4">
        <v>1034861830</v>
      </c>
      <c r="C1931" s="4" t="s">
        <v>1060</v>
      </c>
      <c r="D1931" s="59">
        <v>253.18</v>
      </c>
      <c r="E1931" s="7">
        <v>45324.540972222225</v>
      </c>
      <c r="F1931" s="5" t="s">
        <v>6</v>
      </c>
      <c r="G1931" s="4" t="s">
        <v>1061</v>
      </c>
      <c r="H1931" s="4" t="s">
        <v>1055</v>
      </c>
      <c r="I1931" s="4" t="str">
        <f>VLOOKUP(A1931,Effectif!B:J,6,0)</f>
        <v>Chloé BERTRAND</v>
      </c>
      <c r="J1931" s="4" t="str">
        <f>VLOOKUP(A1931,Effectif!B:J,8,0)</f>
        <v>BUS</v>
      </c>
    </row>
    <row r="1932" spans="1:10" x14ac:dyDescent="0.25">
      <c r="A1932" s="4" t="s">
        <v>458</v>
      </c>
      <c r="B1932" s="4">
        <v>1034847936</v>
      </c>
      <c r="C1932" s="4" t="s">
        <v>1067</v>
      </c>
      <c r="D1932" s="59">
        <v>238</v>
      </c>
      <c r="E1932" s="7">
        <v>45324.423611111109</v>
      </c>
      <c r="F1932" s="5" t="s">
        <v>6</v>
      </c>
      <c r="G1932" s="4" t="s">
        <v>1062</v>
      </c>
      <c r="H1932" s="4" t="s">
        <v>1055</v>
      </c>
      <c r="I1932" s="4" t="str">
        <f>VLOOKUP(A1932,Effectif!B:J,6,0)</f>
        <v>Chloé BERTRAND</v>
      </c>
      <c r="J1932" s="4" t="str">
        <f>VLOOKUP(A1932,Effectif!B:J,8,0)</f>
        <v>BO</v>
      </c>
    </row>
    <row r="1933" spans="1:10" x14ac:dyDescent="0.25">
      <c r="A1933" s="4" t="s">
        <v>442</v>
      </c>
      <c r="B1933" s="4">
        <v>1034843271</v>
      </c>
      <c r="C1933" s="4" t="s">
        <v>1069</v>
      </c>
      <c r="D1933" s="59">
        <v>266</v>
      </c>
      <c r="E1933" s="7">
        <v>45324.717361111114</v>
      </c>
      <c r="F1933" s="5" t="s">
        <v>6</v>
      </c>
      <c r="G1933" s="4" t="s">
        <v>1063</v>
      </c>
      <c r="H1933" s="4" t="s">
        <v>1055</v>
      </c>
      <c r="I1933" s="4" t="str">
        <f>VLOOKUP(A1933,Effectif!B:J,6,0)</f>
        <v>Chloé BERTRAND</v>
      </c>
      <c r="J1933" s="4" t="str">
        <f>VLOOKUP(A1933,Effectif!B:J,8,0)</f>
        <v>Error PDL</v>
      </c>
    </row>
    <row r="1934" spans="1:10" x14ac:dyDescent="0.25">
      <c r="A1934" s="4" t="s">
        <v>443</v>
      </c>
      <c r="B1934" s="4">
        <v>1034848729</v>
      </c>
      <c r="C1934" s="4" t="s">
        <v>1071</v>
      </c>
      <c r="D1934" s="59">
        <v>220</v>
      </c>
      <c r="E1934" s="7">
        <v>45324.631249999999</v>
      </c>
      <c r="F1934" s="5" t="s">
        <v>6</v>
      </c>
      <c r="G1934" s="4" t="s">
        <v>1064</v>
      </c>
      <c r="H1934" s="4" t="s">
        <v>1055</v>
      </c>
      <c r="I1934" s="4" t="str">
        <f>VLOOKUP(A1934,Effectif!B:J,6,0)</f>
        <v>Chloé BERTRAND</v>
      </c>
      <c r="J1934" s="4" t="str">
        <f>VLOOKUP(A1934,Effectif!B:J,8,0)</f>
        <v>Error PDL</v>
      </c>
    </row>
    <row r="1935" spans="1:10" x14ac:dyDescent="0.25">
      <c r="A1935" s="4" t="s">
        <v>444</v>
      </c>
      <c r="B1935" s="4">
        <v>1034845717</v>
      </c>
      <c r="C1935" s="4" t="s">
        <v>1056</v>
      </c>
      <c r="D1935" s="59">
        <v>252</v>
      </c>
      <c r="E1935" s="7">
        <v>45324.597222222219</v>
      </c>
      <c r="F1935" s="5" t="s">
        <v>6</v>
      </c>
      <c r="G1935" s="4" t="s">
        <v>1065</v>
      </c>
      <c r="H1935" s="4" t="s">
        <v>1055</v>
      </c>
      <c r="I1935" s="4" t="str">
        <f>VLOOKUP(A1935,Effectif!B:J,6,0)</f>
        <v>Chloé BERTRAND</v>
      </c>
      <c r="J1935" s="4" t="str">
        <f>VLOOKUP(A1935,Effectif!B:J,8,0)</f>
        <v>Error PDL</v>
      </c>
    </row>
    <row r="1936" spans="1:10" x14ac:dyDescent="0.25">
      <c r="A1936" s="4" t="s">
        <v>445</v>
      </c>
      <c r="B1936" s="4">
        <v>1034859356</v>
      </c>
      <c r="C1936" s="4" t="s">
        <v>1060</v>
      </c>
      <c r="D1936" s="59">
        <v>121</v>
      </c>
      <c r="E1936" s="7">
        <v>45324.48333333333</v>
      </c>
      <c r="F1936" s="5" t="s">
        <v>6</v>
      </c>
      <c r="G1936" s="4" t="s">
        <v>1066</v>
      </c>
      <c r="H1936" s="4" t="s">
        <v>1055</v>
      </c>
      <c r="I1936" s="4" t="str">
        <f>VLOOKUP(A1936,Effectif!B:J,6,0)</f>
        <v>Chloé BERTRAND</v>
      </c>
      <c r="J1936" s="4" t="str">
        <f>VLOOKUP(A1936,Effectif!B:J,8,0)</f>
        <v>Error PDL</v>
      </c>
    </row>
    <row r="1937" spans="1:10" x14ac:dyDescent="0.25">
      <c r="A1937" s="4" t="s">
        <v>446</v>
      </c>
      <c r="B1937" s="4">
        <v>1034847448</v>
      </c>
      <c r="C1937" s="4" t="s">
        <v>1056</v>
      </c>
      <c r="D1937" s="59">
        <v>153.24</v>
      </c>
      <c r="E1937" s="7">
        <v>45324.643750000003</v>
      </c>
      <c r="F1937" s="5" t="s">
        <v>6</v>
      </c>
      <c r="G1937" s="4" t="s">
        <v>1068</v>
      </c>
      <c r="H1937" s="4" t="s">
        <v>1055</v>
      </c>
      <c r="I1937" s="4" t="str">
        <f>VLOOKUP(A1937,Effectif!B:J,6,0)</f>
        <v>Chloé BERTRAND</v>
      </c>
      <c r="J1937" s="4" t="str">
        <f>VLOOKUP(A1937,Effectif!B:J,8,0)</f>
        <v>Error PDL</v>
      </c>
    </row>
    <row r="1938" spans="1:10" x14ac:dyDescent="0.25">
      <c r="A1938" s="4" t="s">
        <v>447</v>
      </c>
      <c r="B1938" s="4">
        <v>1034845635</v>
      </c>
      <c r="C1938" s="4" t="s">
        <v>1071</v>
      </c>
      <c r="D1938" s="59">
        <v>263</v>
      </c>
      <c r="E1938" s="7">
        <v>45324.7</v>
      </c>
      <c r="F1938" s="5" t="s">
        <v>6</v>
      </c>
      <c r="G1938" s="4" t="s">
        <v>1070</v>
      </c>
      <c r="H1938" s="4" t="s">
        <v>1055</v>
      </c>
      <c r="I1938" s="4" t="str">
        <f>VLOOKUP(A1938,Effectif!B:J,6,0)</f>
        <v>Chloé BERTRAND</v>
      </c>
      <c r="J1938" s="4" t="str">
        <f>VLOOKUP(A1938,Effectif!B:J,8,0)</f>
        <v>Error PDL</v>
      </c>
    </row>
    <row r="1939" spans="1:10" x14ac:dyDescent="0.25">
      <c r="A1939" s="4" t="s">
        <v>442</v>
      </c>
      <c r="B1939" s="4">
        <v>1034852275</v>
      </c>
      <c r="C1939" s="4" t="s">
        <v>1067</v>
      </c>
      <c r="D1939" s="59">
        <v>317.70999999999998</v>
      </c>
      <c r="E1939" s="7">
        <v>45324.725694444445</v>
      </c>
      <c r="F1939" s="5" t="s">
        <v>6</v>
      </c>
      <c r="G1939" s="4" t="s">
        <v>1072</v>
      </c>
      <c r="H1939" s="4" t="s">
        <v>1055</v>
      </c>
      <c r="I1939" s="4" t="str">
        <f>VLOOKUP(A1939,Effectif!B:J,6,0)</f>
        <v>Chloé BERTRAND</v>
      </c>
      <c r="J1939" s="4" t="str">
        <f>VLOOKUP(A1939,Effectif!B:J,8,0)</f>
        <v>Error PDL</v>
      </c>
    </row>
    <row r="1940" spans="1:10" x14ac:dyDescent="0.25">
      <c r="A1940" s="4" t="s">
        <v>442</v>
      </c>
      <c r="B1940" s="4">
        <v>1034850614</v>
      </c>
      <c r="C1940" s="4" t="s">
        <v>1069</v>
      </c>
      <c r="D1940" s="59">
        <v>54.79</v>
      </c>
      <c r="E1940" s="7">
        <v>45324.627083333333</v>
      </c>
      <c r="F1940" s="5" t="s">
        <v>6</v>
      </c>
      <c r="G1940" s="4" t="s">
        <v>1073</v>
      </c>
      <c r="H1940" s="4" t="s">
        <v>1055</v>
      </c>
      <c r="I1940" s="4" t="str">
        <f>VLOOKUP(A1940,Effectif!B:J,6,0)</f>
        <v>Chloé BERTRAND</v>
      </c>
      <c r="J1940" s="4" t="str">
        <f>VLOOKUP(A1940,Effectif!B:J,8,0)</f>
        <v>Error PDL</v>
      </c>
    </row>
    <row r="1941" spans="1:10" x14ac:dyDescent="0.25">
      <c r="A1941" s="4" t="s">
        <v>442</v>
      </c>
      <c r="B1941" s="4">
        <v>1034845882</v>
      </c>
      <c r="C1941" s="4" t="s">
        <v>1067</v>
      </c>
      <c r="D1941" s="59">
        <v>162</v>
      </c>
      <c r="E1941" s="7">
        <v>45324.493055555555</v>
      </c>
      <c r="F1941" s="5" t="s">
        <v>6</v>
      </c>
      <c r="G1941" s="4" t="s">
        <v>1074</v>
      </c>
      <c r="H1941" s="4" t="s">
        <v>1055</v>
      </c>
      <c r="I1941" s="4" t="str">
        <f>VLOOKUP(A1941,Effectif!B:J,6,0)</f>
        <v>Chloé BERTRAND</v>
      </c>
      <c r="J1941" s="4" t="str">
        <f>VLOOKUP(A1941,Effectif!B:J,8,0)</f>
        <v>Error PDL</v>
      </c>
    </row>
    <row r="1942" spans="1:10" x14ac:dyDescent="0.25">
      <c r="A1942" s="4" t="s">
        <v>443</v>
      </c>
      <c r="B1942" s="4">
        <v>1034851812</v>
      </c>
      <c r="C1942" s="4" t="s">
        <v>1071</v>
      </c>
      <c r="D1942" s="59">
        <v>80</v>
      </c>
      <c r="E1942" s="7">
        <v>45324.714583333334</v>
      </c>
      <c r="F1942" s="5" t="s">
        <v>6</v>
      </c>
      <c r="G1942" s="4" t="s">
        <v>1075</v>
      </c>
      <c r="H1942" s="4" t="s">
        <v>1055</v>
      </c>
      <c r="I1942" s="4" t="str">
        <f>VLOOKUP(A1942,Effectif!B:J,6,0)</f>
        <v>Chloé BERTRAND</v>
      </c>
      <c r="J1942" s="4" t="str">
        <f>VLOOKUP(A1942,Effectif!B:J,8,0)</f>
        <v>Error PDL</v>
      </c>
    </row>
    <row r="1943" spans="1:10" x14ac:dyDescent="0.25">
      <c r="A1943" s="4" t="s">
        <v>444</v>
      </c>
      <c r="B1943" s="4">
        <v>1034853288</v>
      </c>
      <c r="C1943" s="4" t="s">
        <v>1071</v>
      </c>
      <c r="D1943" s="59">
        <v>194</v>
      </c>
      <c r="E1943" s="7">
        <v>45324.6</v>
      </c>
      <c r="F1943" s="5" t="s">
        <v>6</v>
      </c>
      <c r="G1943" s="4" t="s">
        <v>1076</v>
      </c>
      <c r="H1943" s="4" t="s">
        <v>1055</v>
      </c>
      <c r="I1943" s="4" t="str">
        <f>VLOOKUP(A1943,Effectif!B:J,6,0)</f>
        <v>Chloé BERTRAND</v>
      </c>
      <c r="J1943" s="4" t="str">
        <f>VLOOKUP(A1943,Effectif!B:J,8,0)</f>
        <v>Error PDL</v>
      </c>
    </row>
    <row r="1944" spans="1:10" x14ac:dyDescent="0.25">
      <c r="A1944" s="4" t="s">
        <v>445</v>
      </c>
      <c r="B1944" s="4">
        <v>1034850220</v>
      </c>
      <c r="C1944" s="4" t="s">
        <v>1081</v>
      </c>
      <c r="D1944" s="59">
        <v>139.68</v>
      </c>
      <c r="E1944" s="7">
        <v>45324.626388888886</v>
      </c>
      <c r="F1944" s="5" t="s">
        <v>6</v>
      </c>
      <c r="G1944" s="4" t="s">
        <v>1077</v>
      </c>
      <c r="H1944" s="4" t="s">
        <v>1055</v>
      </c>
      <c r="I1944" s="4" t="str">
        <f>VLOOKUP(A1944,Effectif!B:J,6,0)</f>
        <v>Chloé BERTRAND</v>
      </c>
      <c r="J1944" s="4" t="str">
        <f>VLOOKUP(A1944,Effectif!B:J,8,0)</f>
        <v>Error PDL</v>
      </c>
    </row>
    <row r="1945" spans="1:10" x14ac:dyDescent="0.25">
      <c r="A1945" s="4" t="s">
        <v>446</v>
      </c>
      <c r="B1945" s="4">
        <v>1034856572</v>
      </c>
      <c r="C1945" s="4" t="s">
        <v>1071</v>
      </c>
      <c r="D1945" s="59">
        <v>115.78</v>
      </c>
      <c r="E1945" s="7">
        <v>45324.718055555553</v>
      </c>
      <c r="F1945" s="5" t="s">
        <v>6</v>
      </c>
      <c r="G1945" s="4" t="s">
        <v>1078</v>
      </c>
      <c r="H1945" s="4" t="s">
        <v>1055</v>
      </c>
      <c r="I1945" s="4" t="str">
        <f>VLOOKUP(A1945,Effectif!B:J,6,0)</f>
        <v>Chloé BERTRAND</v>
      </c>
      <c r="J1945" s="4" t="str">
        <f>VLOOKUP(A1945,Effectif!B:J,8,0)</f>
        <v>Error PDL</v>
      </c>
    </row>
    <row r="1946" spans="1:10" x14ac:dyDescent="0.25">
      <c r="A1946" s="4" t="s">
        <v>447</v>
      </c>
      <c r="B1946" s="4">
        <v>1034867671</v>
      </c>
      <c r="C1946" s="4" t="s">
        <v>1071</v>
      </c>
      <c r="D1946" s="59">
        <v>160</v>
      </c>
      <c r="E1946" s="7">
        <v>45324.68472222222</v>
      </c>
      <c r="F1946" s="5" t="s">
        <v>6</v>
      </c>
      <c r="G1946" s="4" t="s">
        <v>1079</v>
      </c>
      <c r="H1946" s="4" t="s">
        <v>1055</v>
      </c>
      <c r="I1946" s="4" t="str">
        <f>VLOOKUP(A1946,Effectif!B:J,6,0)</f>
        <v>Chloé BERTRAND</v>
      </c>
      <c r="J1946" s="4" t="str">
        <f>VLOOKUP(A1946,Effectif!B:J,8,0)</f>
        <v>Error PDL</v>
      </c>
    </row>
    <row r="1947" spans="1:10" x14ac:dyDescent="0.25">
      <c r="A1947" s="4" t="s">
        <v>448</v>
      </c>
      <c r="B1947" s="4">
        <v>1034867164</v>
      </c>
      <c r="C1947" s="4" t="s">
        <v>1071</v>
      </c>
      <c r="D1947" s="59">
        <v>168</v>
      </c>
      <c r="E1947" s="7">
        <v>45324.672222222223</v>
      </c>
      <c r="F1947" s="5" t="s">
        <v>6</v>
      </c>
      <c r="G1947" s="4" t="s">
        <v>1080</v>
      </c>
      <c r="H1947" s="4" t="s">
        <v>1055</v>
      </c>
      <c r="I1947" s="4" t="str">
        <f>VLOOKUP(A1947,Effectif!B:J,6,0)</f>
        <v>Chloé BERTRAND</v>
      </c>
      <c r="J1947" s="4" t="str">
        <f>VLOOKUP(A1947,Effectif!B:J,8,0)</f>
        <v>Error PDL</v>
      </c>
    </row>
    <row r="1948" spans="1:10" x14ac:dyDescent="0.25">
      <c r="A1948" s="4" t="s">
        <v>449</v>
      </c>
      <c r="B1948" s="4">
        <v>1034866387</v>
      </c>
      <c r="C1948" s="4" t="s">
        <v>1067</v>
      </c>
      <c r="D1948" s="59">
        <v>151</v>
      </c>
      <c r="E1948" s="7">
        <v>45324.431944444441</v>
      </c>
      <c r="F1948" s="5" t="s">
        <v>7</v>
      </c>
      <c r="G1948" s="4" t="s">
        <v>1054</v>
      </c>
      <c r="H1948" s="4" t="s">
        <v>1055</v>
      </c>
      <c r="I1948" s="4" t="str">
        <f>VLOOKUP(A1948,Effectif!B:J,6,0)</f>
        <v>Chloé BERTRAND</v>
      </c>
      <c r="J1948" s="4" t="str">
        <f>VLOOKUP(A1948,Effectif!B:J,8,0)</f>
        <v>BOC</v>
      </c>
    </row>
    <row r="1949" spans="1:10" x14ac:dyDescent="0.25">
      <c r="A1949" s="4" t="s">
        <v>450</v>
      </c>
      <c r="B1949" s="4">
        <v>1034851444</v>
      </c>
      <c r="C1949" s="5" t="s">
        <v>1082</v>
      </c>
      <c r="D1949" s="59">
        <v>124</v>
      </c>
      <c r="E1949" s="7">
        <v>45324.70208333333</v>
      </c>
      <c r="F1949" s="5" t="s">
        <v>6</v>
      </c>
      <c r="G1949" s="4" t="s">
        <v>1057</v>
      </c>
      <c r="H1949" s="4" t="s">
        <v>1055</v>
      </c>
      <c r="I1949" s="4" t="str">
        <f>VLOOKUP(A1949,Effectif!B:J,6,0)</f>
        <v>Chloé BERTRAND</v>
      </c>
      <c r="J1949" s="4" t="str">
        <f>VLOOKUP(A1949,Effectif!B:J,8,0)</f>
        <v>REC</v>
      </c>
    </row>
    <row r="1950" spans="1:10" x14ac:dyDescent="0.25">
      <c r="A1950" s="4" t="s">
        <v>451</v>
      </c>
      <c r="B1950" s="4">
        <v>1034849444</v>
      </c>
      <c r="C1950" s="5" t="s">
        <v>1082</v>
      </c>
      <c r="D1950" s="59">
        <v>164</v>
      </c>
      <c r="E1950" s="7">
        <v>45324.665972222225</v>
      </c>
      <c r="F1950" s="5" t="s">
        <v>6</v>
      </c>
      <c r="G1950" s="4" t="s">
        <v>1059</v>
      </c>
      <c r="H1950" s="4" t="s">
        <v>1055</v>
      </c>
      <c r="I1950" s="4" t="str">
        <f>VLOOKUP(A1950,Effectif!B:J,6,0)</f>
        <v>Chloé BERTRAND</v>
      </c>
      <c r="J1950" s="4" t="str">
        <f>VLOOKUP(A1950,Effectif!B:J,8,0)</f>
        <v>REC</v>
      </c>
    </row>
    <row r="1951" spans="1:10" x14ac:dyDescent="0.25">
      <c r="A1951" s="4" t="s">
        <v>452</v>
      </c>
      <c r="B1951" s="4">
        <v>1034865361</v>
      </c>
      <c r="C1951" s="5" t="s">
        <v>1082</v>
      </c>
      <c r="D1951" s="59">
        <v>182.79000000000002</v>
      </c>
      <c r="E1951" s="7">
        <v>45324.456944444442</v>
      </c>
      <c r="F1951" s="5" t="s">
        <v>6</v>
      </c>
      <c r="G1951" s="4" t="s">
        <v>1061</v>
      </c>
      <c r="H1951" s="4" t="s">
        <v>1055</v>
      </c>
      <c r="I1951" s="4" t="str">
        <f>VLOOKUP(A1951,Effectif!B:J,6,0)</f>
        <v>Chloé BERTRAND</v>
      </c>
      <c r="J1951" s="4" t="str">
        <f>VLOOKUP(A1951,Effectif!B:J,8,0)</f>
        <v>FOC</v>
      </c>
    </row>
    <row r="1952" spans="1:10" x14ac:dyDescent="0.25">
      <c r="A1952" s="4" t="s">
        <v>453</v>
      </c>
      <c r="B1952" s="4">
        <v>1034865455</v>
      </c>
      <c r="C1952" s="5" t="s">
        <v>1082</v>
      </c>
      <c r="D1952" s="59">
        <v>55</v>
      </c>
      <c r="E1952" s="7">
        <v>45324.458333333336</v>
      </c>
      <c r="F1952" s="5" t="s">
        <v>7</v>
      </c>
      <c r="G1952" s="4" t="s">
        <v>1062</v>
      </c>
      <c r="H1952" s="4" t="s">
        <v>1055</v>
      </c>
      <c r="I1952" s="4" t="str">
        <f>VLOOKUP(A1952,Effectif!B:J,6,0)</f>
        <v>Chloé BERTRAND</v>
      </c>
      <c r="J1952" s="4" t="str">
        <f>VLOOKUP(A1952,Effectif!B:J,8,0)</f>
        <v>FOC</v>
      </c>
    </row>
    <row r="1953" spans="1:10" x14ac:dyDescent="0.25">
      <c r="A1953" s="4" t="s">
        <v>454</v>
      </c>
      <c r="B1953" s="4">
        <v>1034865562</v>
      </c>
      <c r="C1953" s="5" t="s">
        <v>1082</v>
      </c>
      <c r="D1953" s="59">
        <v>128</v>
      </c>
      <c r="E1953" s="7">
        <v>45324.568055555559</v>
      </c>
      <c r="F1953" s="5" t="s">
        <v>7</v>
      </c>
      <c r="G1953" s="4" t="s">
        <v>1063</v>
      </c>
      <c r="H1953" s="4" t="s">
        <v>1055</v>
      </c>
      <c r="I1953" s="4" t="str">
        <f>VLOOKUP(A1953,Effectif!B:J,6,0)</f>
        <v>Chloé BERTRAND</v>
      </c>
      <c r="J1953" s="4" t="str">
        <f>VLOOKUP(A1953,Effectif!B:J,8,0)</f>
        <v>FOC</v>
      </c>
    </row>
    <row r="1954" spans="1:10" x14ac:dyDescent="0.25">
      <c r="A1954" s="4" t="s">
        <v>455</v>
      </c>
      <c r="B1954" s="4">
        <v>1034860827</v>
      </c>
      <c r="C1954" s="4" t="s">
        <v>1067</v>
      </c>
      <c r="D1954" s="59">
        <v>146</v>
      </c>
      <c r="E1954" s="7">
        <v>45324.756249999999</v>
      </c>
      <c r="F1954" s="5" t="s">
        <v>6</v>
      </c>
      <c r="G1954" s="4" t="s">
        <v>1064</v>
      </c>
      <c r="H1954" s="4" t="s">
        <v>1055</v>
      </c>
      <c r="I1954" s="4" t="str">
        <f>VLOOKUP(A1954,Effectif!B:J,6,0)</f>
        <v>Chloé BERTRAND</v>
      </c>
      <c r="J1954" s="4" t="str">
        <f>VLOOKUP(A1954,Effectif!B:J,8,0)</f>
        <v>FOC</v>
      </c>
    </row>
    <row r="1955" spans="1:10" x14ac:dyDescent="0.25">
      <c r="A1955" s="4" t="s">
        <v>456</v>
      </c>
      <c r="B1955" s="4">
        <v>1034847069</v>
      </c>
      <c r="C1955" s="5" t="s">
        <v>1082</v>
      </c>
      <c r="D1955" s="59">
        <v>154.84</v>
      </c>
      <c r="E1955" s="7">
        <v>45324.775000000001</v>
      </c>
      <c r="F1955" s="5" t="s">
        <v>6</v>
      </c>
      <c r="G1955" s="4" t="s">
        <v>1065</v>
      </c>
      <c r="H1955" s="4" t="s">
        <v>1055</v>
      </c>
      <c r="I1955" s="4" t="str">
        <f>VLOOKUP(A1955,Effectif!B:J,6,0)</f>
        <v>Chloé BERTRAND</v>
      </c>
      <c r="J1955" s="4" t="str">
        <f>VLOOKUP(A1955,Effectif!B:J,8,0)</f>
        <v>BO</v>
      </c>
    </row>
    <row r="1956" spans="1:10" x14ac:dyDescent="0.25">
      <c r="A1956" s="4" t="s">
        <v>457</v>
      </c>
      <c r="B1956" s="4">
        <v>1034843629</v>
      </c>
      <c r="C1956" s="5" t="s">
        <v>1082</v>
      </c>
      <c r="D1956" s="59">
        <v>156</v>
      </c>
      <c r="E1956" s="7">
        <v>45324.675000000003</v>
      </c>
      <c r="F1956" s="5" t="s">
        <v>6</v>
      </c>
      <c r="G1956" s="4" t="s">
        <v>1066</v>
      </c>
      <c r="H1956" s="4" t="s">
        <v>1055</v>
      </c>
      <c r="I1956" s="4" t="str">
        <f>VLOOKUP(A1956,Effectif!B:J,6,0)</f>
        <v>Chloé BERTRAND</v>
      </c>
      <c r="J1956" s="4" t="str">
        <f>VLOOKUP(A1956,Effectif!B:J,8,0)</f>
        <v>BUS</v>
      </c>
    </row>
    <row r="1957" spans="1:10" x14ac:dyDescent="0.25">
      <c r="A1957" s="4" t="s">
        <v>458</v>
      </c>
      <c r="B1957" s="4">
        <v>1034844981</v>
      </c>
      <c r="C1957" s="4" t="s">
        <v>1067</v>
      </c>
      <c r="D1957" s="59">
        <v>447</v>
      </c>
      <c r="E1957" s="7">
        <v>45324.508333333331</v>
      </c>
      <c r="F1957" s="5" t="s">
        <v>6</v>
      </c>
      <c r="G1957" s="4" t="s">
        <v>1068</v>
      </c>
      <c r="H1957" s="4" t="s">
        <v>1055</v>
      </c>
      <c r="I1957" s="4" t="str">
        <f>VLOOKUP(A1957,Effectif!B:J,6,0)</f>
        <v>Chloé BERTRAND</v>
      </c>
      <c r="J1957" s="4" t="str">
        <f>VLOOKUP(A1957,Effectif!B:J,8,0)</f>
        <v>BO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</vt:i4>
      </vt:variant>
    </vt:vector>
  </HeadingPairs>
  <TitlesOfParts>
    <vt:vector size="11" baseType="lpstr">
      <vt:lpstr>Dash</vt:lpstr>
      <vt:lpstr>Sales</vt:lpstr>
      <vt:lpstr>Feuil3</vt:lpstr>
      <vt:lpstr>Graphs</vt:lpstr>
      <vt:lpstr>Sortie</vt:lpstr>
      <vt:lpstr>Effectif</vt:lpstr>
      <vt:lpstr>Users</vt:lpstr>
      <vt:lpstr>Logs</vt:lpstr>
      <vt:lpstr>Legend</vt:lpstr>
      <vt:lpstr>Recolt</vt:lpstr>
      <vt:lpstr>Table_effectif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 Daoui</dc:creator>
  <cp:lastModifiedBy>Yassine Daoui</cp:lastModifiedBy>
  <dcterms:created xsi:type="dcterms:W3CDTF">2024-12-23T21:07:26Z</dcterms:created>
  <dcterms:modified xsi:type="dcterms:W3CDTF">2025-04-20T11:57:13Z</dcterms:modified>
</cp:coreProperties>
</file>